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0" yWindow="0" windowWidth="20490" windowHeight="7590" tabRatio="872" activeTab="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3）品群別人時生產性（4℃-季節調理麵)" sheetId="31" state="hidden" r:id="rId8"/>
    <sheet name="（５-2）品群別人時生產性（4℃-便當）" sheetId="47" r:id="rId9"/>
    <sheet name="（５-3）品群別人時生產性（4℃-熱食義麵)" sheetId="54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r:id="rId20"/>
    <sheet name="生產管理報表 8-1(月報廢)" sheetId="48" r:id="rId21"/>
    <sheet name="生產管理報表 8-2(月報廢)" sheetId="49" r:id="rId22"/>
    <sheet name="生產管理報表 8-3(月超用)" sheetId="50" r:id="rId23"/>
    <sheet name="生產管理報表 8-4(月超用)" sheetId="51" r:id="rId24"/>
    <sheet name="生產管理報表 8-1(週報廢)" sheetId="19" r:id="rId25"/>
    <sheet name="生產管理報表 8-2(週報廢)" sheetId="20" r:id="rId26"/>
    <sheet name="生產管理報表 8-3(週超用)" sheetId="52" r:id="rId27"/>
    <sheet name="生產管理報表 8-4(週超用)" sheetId="53" r:id="rId28"/>
    <sheet name="生產管理報表 9" sheetId="21" r:id="rId29"/>
    <sheet name="報廢－原因別分析" sheetId="44" r:id="rId30"/>
    <sheet name="超用－原因別分析" sheetId="45" r:id="rId31"/>
    <sheet name="填寫舉例" sheetId="1" r:id="rId32"/>
    <sheet name="下拉式選單" sheetId="46" r:id="rId33"/>
  </sheets>
  <definedNames>
    <definedName name="_xlnm._FilterDatabase" localSheetId="6" hidden="1">'（５-1）品群別人時生產性（4℃-主食）'!#REF!</definedName>
    <definedName name="_xlnm._FilterDatabase" localSheetId="8" hidden="1">'（５-2）品群別人時生產性（4℃-便當）'!#REF!</definedName>
    <definedName name="_xlnm._FilterDatabase" localSheetId="7" hidden="1">'（５-3）品群別人時生產性（4℃-季節調理麵)'!#REF!</definedName>
    <definedName name="_xlnm._FilterDatabase" localSheetId="9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29" hidden="1">'報廢－原因別分析'!$B$6:$AH$956</definedName>
    <definedName name="_xlnm._FilterDatabase" localSheetId="30" hidden="1">'超用－原因別分析'!$U$7:$U$118</definedName>
    <definedName name="_xlnm.Print_Area" localSheetId="14">'生產管理報表 6-1'!$A$1:$L$35</definedName>
    <definedName name="_xlnm.Print_Area" localSheetId="15">'生產管理報表 6-2'!$A$1:$L$35</definedName>
    <definedName name="_xlnm.Print_Area" localSheetId="16">'生產管理報表 6-3'!$A$1:$L$29</definedName>
    <definedName name="_xlnm.Print_Area" localSheetId="17">'生產管理報表 6-4'!$A$1:$L$35</definedName>
    <definedName name="_xlnm.Print_Area" localSheetId="19">'生產管理報表 7-1 (週)'!$A$1:$M$15</definedName>
    <definedName name="_xlnm.Print_Area" localSheetId="18">'生產管理報表 7-1(月)'!$A$1:$M$15</definedName>
    <definedName name="_xlnm.Print_Area" localSheetId="28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62913"/>
</workbook>
</file>

<file path=xl/calcChain.xml><?xml version="1.0" encoding="utf-8"?>
<calcChain xmlns="http://schemas.openxmlformats.org/spreadsheetml/2006/main">
  <c r="H22" i="39" l="1"/>
  <c r="H21" i="39"/>
  <c r="H20" i="39"/>
  <c r="H19" i="39"/>
  <c r="H18" i="39"/>
  <c r="H16" i="39"/>
  <c r="B22" i="39"/>
  <c r="B21" i="39"/>
  <c r="B20" i="39"/>
  <c r="B19" i="39"/>
  <c r="B18" i="39"/>
  <c r="B17" i="39"/>
  <c r="B16" i="39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/>
  <c r="C967" i="45"/>
  <c r="I967" i="45"/>
  <c r="K967" i="45"/>
  <c r="M967" i="45"/>
  <c r="P967" i="45"/>
  <c r="Q967" i="45"/>
  <c r="R967" i="45"/>
  <c r="S967" i="45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 s="1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 s="1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 s="1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4" i="45"/>
  <c r="AG974" i="45"/>
  <c r="AF974" i="45"/>
  <c r="AE974" i="45"/>
  <c r="AD974" i="45"/>
  <c r="AC974" i="45"/>
  <c r="AB974" i="45"/>
  <c r="AA974" i="45"/>
  <c r="AH973" i="45"/>
  <c r="AG973" i="45"/>
  <c r="AG975" i="45" s="1"/>
  <c r="AF973" i="45"/>
  <c r="AF975" i="45" s="1"/>
  <c r="AE973" i="45"/>
  <c r="AE975" i="45" s="1"/>
  <c r="AD973" i="45"/>
  <c r="AD975" i="45" s="1"/>
  <c r="AC973" i="45"/>
  <c r="AB973" i="45"/>
  <c r="AA973" i="45"/>
  <c r="AA975" i="45" s="1"/>
  <c r="Z973" i="45"/>
  <c r="AH971" i="45"/>
  <c r="AG971" i="45"/>
  <c r="AF971" i="45"/>
  <c r="AE971" i="45"/>
  <c r="AD971" i="45"/>
  <c r="AC971" i="45"/>
  <c r="AB971" i="45"/>
  <c r="AA971" i="45"/>
  <c r="AH970" i="45"/>
  <c r="AG970" i="45"/>
  <c r="AG972" i="45" s="1"/>
  <c r="AF970" i="45"/>
  <c r="AE970" i="45"/>
  <c r="AD970" i="45"/>
  <c r="AC970" i="45"/>
  <c r="AB970" i="45"/>
  <c r="AA970" i="45"/>
  <c r="Z970" i="45"/>
  <c r="AH968" i="45"/>
  <c r="L15" i="42" s="1"/>
  <c r="AG968" i="45"/>
  <c r="J15" i="42" s="1"/>
  <c r="AF968" i="45"/>
  <c r="H15" i="42" s="1"/>
  <c r="AE968" i="45"/>
  <c r="F15" i="42" s="1"/>
  <c r="AD968" i="45"/>
  <c r="L10" i="42" s="1"/>
  <c r="AC968" i="45"/>
  <c r="J10" i="42" s="1"/>
  <c r="AB968" i="45"/>
  <c r="H10" i="42" s="1"/>
  <c r="AA968" i="45"/>
  <c r="F10" i="42" s="1"/>
  <c r="AH967" i="45"/>
  <c r="AH969" i="45" s="1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G966" i="45" s="1"/>
  <c r="AF964" i="45"/>
  <c r="AF966" i="45" s="1"/>
  <c r="AE964" i="45"/>
  <c r="AD964" i="45"/>
  <c r="AD966" i="45" s="1"/>
  <c r="AC964" i="45"/>
  <c r="AB964" i="45"/>
  <c r="AB966" i="45" s="1"/>
  <c r="AA964" i="45"/>
  <c r="AA966" i="45" s="1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E961" i="45"/>
  <c r="AD961" i="45"/>
  <c r="AC961" i="45"/>
  <c r="AB961" i="45"/>
  <c r="AA961" i="45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/>
  <c r="S1232" i="44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S1236" i="44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R1167" i="44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R1169" i="44"/>
  <c r="S1169" i="44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R1172" i="44" s="1"/>
  <c r="I1173" i="44"/>
  <c r="K1173" i="44"/>
  <c r="M1173" i="44"/>
  <c r="P1173" i="44"/>
  <c r="Q1173" i="44"/>
  <c r="R1173" i="44"/>
  <c r="S1173" i="44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R1176" i="44" s="1"/>
  <c r="S1176" i="44"/>
  <c r="C1177" i="44"/>
  <c r="I1177" i="44"/>
  <c r="K1177" i="44"/>
  <c r="M1177" i="44"/>
  <c r="P1177" i="44"/>
  <c r="Q1177" i="44"/>
  <c r="R1177" i="44" s="1"/>
  <c r="S1177" i="44"/>
  <c r="I1178" i="44"/>
  <c r="K1178" i="44"/>
  <c r="M1178" i="44"/>
  <c r="P1178" i="44"/>
  <c r="Q1178" i="44"/>
  <c r="R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S1181" i="44"/>
  <c r="I1182" i="44"/>
  <c r="K1182" i="44"/>
  <c r="M1182" i="44"/>
  <c r="P1182" i="44"/>
  <c r="Q1182" i="44"/>
  <c r="R1182" i="44" s="1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R1184" i="44"/>
  <c r="I1185" i="44"/>
  <c r="K1185" i="44"/>
  <c r="M1185" i="44"/>
  <c r="P1185" i="44"/>
  <c r="Q1185" i="44"/>
  <c r="R1185" i="44"/>
  <c r="S1185" i="44"/>
  <c r="I1186" i="44"/>
  <c r="K1186" i="44"/>
  <c r="M1186" i="44"/>
  <c r="P1186" i="44"/>
  <c r="Q1186" i="44"/>
  <c r="R1186" i="44" s="1"/>
  <c r="S1186" i="44"/>
  <c r="C1187" i="44"/>
  <c r="I1187" i="44"/>
  <c r="K1187" i="44"/>
  <c r="M1187" i="44"/>
  <c r="P1187" i="44"/>
  <c r="Q1187" i="44"/>
  <c r="R1187" i="44" s="1"/>
  <c r="S1187" i="44"/>
  <c r="I1188" i="44"/>
  <c r="K1188" i="44"/>
  <c r="M1188" i="44"/>
  <c r="P1188" i="44"/>
  <c r="Q1188" i="44"/>
  <c r="S1188" i="44" s="1"/>
  <c r="I1189" i="44"/>
  <c r="K1189" i="44"/>
  <c r="M1189" i="44"/>
  <c r="P1189" i="44"/>
  <c r="Q1189" i="44"/>
  <c r="S1189" i="44" s="1"/>
  <c r="R1189" i="44"/>
  <c r="I1190" i="44"/>
  <c r="K1190" i="44"/>
  <c r="M1190" i="44"/>
  <c r="P1190" i="44"/>
  <c r="Q1190" i="44"/>
  <c r="R1190" i="44" s="1"/>
  <c r="I1191" i="44"/>
  <c r="K1191" i="44"/>
  <c r="M1191" i="44"/>
  <c r="P1191" i="44"/>
  <c r="Q1191" i="44"/>
  <c r="S1191" i="44" s="1"/>
  <c r="I1192" i="44"/>
  <c r="K1192" i="44"/>
  <c r="M1192" i="44"/>
  <c r="P1192" i="44"/>
  <c r="Q1192" i="44"/>
  <c r="S1192" i="44" s="1"/>
  <c r="I1193" i="44"/>
  <c r="K1193" i="44"/>
  <c r="M1193" i="44"/>
  <c r="P1193" i="44"/>
  <c r="Q1193" i="44"/>
  <c r="R1193" i="44" s="1"/>
  <c r="I1194" i="44"/>
  <c r="K1194" i="44"/>
  <c r="M1194" i="44"/>
  <c r="P1194" i="44"/>
  <c r="Q1194" i="44"/>
  <c r="S1194" i="44" s="1"/>
  <c r="I1195" i="44"/>
  <c r="K1195" i="44"/>
  <c r="M1195" i="44"/>
  <c r="P1195" i="44"/>
  <c r="Q1195" i="44"/>
  <c r="S1195" i="44" s="1"/>
  <c r="I1196" i="44"/>
  <c r="K1196" i="44"/>
  <c r="M1196" i="44"/>
  <c r="P1196" i="44"/>
  <c r="Q1196" i="44"/>
  <c r="R1196" i="44"/>
  <c r="S1196" i="44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S1202" i="44" s="1"/>
  <c r="R1202" i="44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S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I1209" i="44"/>
  <c r="K1209" i="44"/>
  <c r="M1209" i="44"/>
  <c r="P1209" i="44"/>
  <c r="Q1209" i="44"/>
  <c r="S1209" i="44" s="1"/>
  <c r="R1209" i="44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 s="1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 s="1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 s="1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R1087" i="44" s="1"/>
  <c r="S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S1105" i="44" s="1"/>
  <c r="R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4" i="44"/>
  <c r="AG974" i="44"/>
  <c r="AF974" i="44"/>
  <c r="AE974" i="44"/>
  <c r="AD974" i="44"/>
  <c r="AC974" i="44"/>
  <c r="AB974" i="44"/>
  <c r="AA974" i="44"/>
  <c r="AH973" i="44"/>
  <c r="AH975" i="44" s="1"/>
  <c r="AG973" i="44"/>
  <c r="AF973" i="44"/>
  <c r="AE973" i="44"/>
  <c r="AD973" i="44"/>
  <c r="AC973" i="44"/>
  <c r="AB973" i="44"/>
  <c r="AA973" i="44"/>
  <c r="Z973" i="44"/>
  <c r="AH971" i="44"/>
  <c r="AG971" i="44"/>
  <c r="AF971" i="44"/>
  <c r="AE971" i="44"/>
  <c r="AD971" i="44"/>
  <c r="AC971" i="44"/>
  <c r="AB971" i="44"/>
  <c r="AA971" i="44"/>
  <c r="AH970" i="44"/>
  <c r="AG970" i="44"/>
  <c r="AG972" i="44" s="1"/>
  <c r="AF970" i="44"/>
  <c r="AE970" i="44"/>
  <c r="AD970" i="44"/>
  <c r="AD972" i="44" s="1"/>
  <c r="AC970" i="44"/>
  <c r="AB970" i="44"/>
  <c r="AB972" i="44" s="1"/>
  <c r="AA970" i="44"/>
  <c r="AA972" i="44" s="1"/>
  <c r="Z970" i="44"/>
  <c r="AH968" i="44"/>
  <c r="L14" i="42" s="1"/>
  <c r="AG968" i="44"/>
  <c r="J14" i="42" s="1"/>
  <c r="AF968" i="44"/>
  <c r="H14" i="42" s="1"/>
  <c r="AE968" i="44"/>
  <c r="F14" i="42" s="1"/>
  <c r="AD968" i="44"/>
  <c r="L9" i="42" s="1"/>
  <c r="AC968" i="44"/>
  <c r="J9" i="42" s="1"/>
  <c r="AB968" i="44"/>
  <c r="H9" i="42" s="1"/>
  <c r="AA968" i="44"/>
  <c r="F9" i="42" s="1"/>
  <c r="AH967" i="44"/>
  <c r="AG967" i="44"/>
  <c r="AF967" i="44"/>
  <c r="AE967" i="44"/>
  <c r="AE969" i="44" s="1"/>
  <c r="G14" i="42" s="1"/>
  <c r="AD967" i="44"/>
  <c r="AC967" i="44"/>
  <c r="AC969" i="44" s="1"/>
  <c r="AB967" i="44"/>
  <c r="AB969" i="44" s="1"/>
  <c r="AA967" i="44"/>
  <c r="Z967" i="44"/>
  <c r="AH965" i="44"/>
  <c r="AG965" i="44"/>
  <c r="AF965" i="44"/>
  <c r="AE965" i="44"/>
  <c r="AD965" i="44"/>
  <c r="AC965" i="44"/>
  <c r="AB965" i="44"/>
  <c r="AA965" i="44"/>
  <c r="AH964" i="44"/>
  <c r="AG964" i="44"/>
  <c r="AF964" i="44"/>
  <c r="AF966" i="44" s="1"/>
  <c r="AE964" i="44"/>
  <c r="AE966" i="44" s="1"/>
  <c r="AD964" i="44"/>
  <c r="AD966" i="44" s="1"/>
  <c r="AC964" i="44"/>
  <c r="AC966" i="44" s="1"/>
  <c r="AB964" i="44"/>
  <c r="AA964" i="44"/>
  <c r="AA966" i="44" s="1"/>
  <c r="Z964" i="44"/>
  <c r="AH962" i="44"/>
  <c r="AG962" i="44"/>
  <c r="AF962" i="44"/>
  <c r="AE962" i="44"/>
  <c r="AD962" i="44"/>
  <c r="AC962" i="44"/>
  <c r="AB962" i="44"/>
  <c r="AA962" i="44"/>
  <c r="AH961" i="44"/>
  <c r="AG961" i="44"/>
  <c r="AG963" i="44" s="1"/>
  <c r="AF961" i="44"/>
  <c r="AF963" i="44" s="1"/>
  <c r="AE961" i="44"/>
  <c r="AE963" i="44" s="1"/>
  <c r="AD961" i="44"/>
  <c r="AD963" i="44" s="1"/>
  <c r="AC961" i="44"/>
  <c r="AC963" i="44" s="1"/>
  <c r="AB961" i="44"/>
  <c r="AB963" i="44" s="1"/>
  <c r="AA961" i="44"/>
  <c r="AA963" i="44" s="1"/>
  <c r="Z961" i="44"/>
  <c r="AB966" i="44" l="1"/>
  <c r="AA969" i="44"/>
  <c r="AH972" i="44"/>
  <c r="AG975" i="44"/>
  <c r="R1205" i="44"/>
  <c r="R1192" i="44"/>
  <c r="R1229" i="44"/>
  <c r="AA963" i="45"/>
  <c r="AH966" i="45"/>
  <c r="AG969" i="45"/>
  <c r="AF972" i="45"/>
  <c r="AA975" i="44"/>
  <c r="AA969" i="45"/>
  <c r="AH972" i="45"/>
  <c r="AD969" i="44"/>
  <c r="M9" i="42" s="1"/>
  <c r="AC972" i="44"/>
  <c r="AB975" i="44"/>
  <c r="S1130" i="44"/>
  <c r="S1069" i="44"/>
  <c r="R1063" i="44"/>
  <c r="R1215" i="44"/>
  <c r="R1207" i="44"/>
  <c r="R1175" i="44"/>
  <c r="R1224" i="44"/>
  <c r="R1218" i="44"/>
  <c r="AD963" i="45"/>
  <c r="AC966" i="45"/>
  <c r="AB969" i="45"/>
  <c r="AA972" i="45"/>
  <c r="AH975" i="45"/>
  <c r="AC975" i="44"/>
  <c r="AC969" i="45"/>
  <c r="AB972" i="45"/>
  <c r="AH963" i="44"/>
  <c r="AG966" i="44"/>
  <c r="AF969" i="44"/>
  <c r="I14" i="42" s="1"/>
  <c r="AE972" i="44"/>
  <c r="AD975" i="44"/>
  <c r="R1122" i="44"/>
  <c r="R1081" i="44"/>
  <c r="R1023" i="44"/>
  <c r="R1017" i="44"/>
  <c r="S985" i="44"/>
  <c r="S1216" i="44"/>
  <c r="S1212" i="44"/>
  <c r="S1208" i="44"/>
  <c r="R1194" i="44"/>
  <c r="S1182" i="44"/>
  <c r="S1178" i="44"/>
  <c r="S1172" i="44"/>
  <c r="S1168" i="44"/>
  <c r="AF963" i="45"/>
  <c r="AE966" i="45"/>
  <c r="AD969" i="45"/>
  <c r="M10" i="42" s="1"/>
  <c r="AC972" i="45"/>
  <c r="AB975" i="45"/>
  <c r="AH966" i="44"/>
  <c r="AG969" i="44"/>
  <c r="K14" i="42" s="1"/>
  <c r="AF972" i="44"/>
  <c r="AE975" i="44"/>
  <c r="S1099" i="44"/>
  <c r="S979" i="44"/>
  <c r="R1191" i="44"/>
  <c r="R1222" i="44"/>
  <c r="AE969" i="45"/>
  <c r="G15" i="42" s="1"/>
  <c r="AD972" i="45"/>
  <c r="AC975" i="45"/>
  <c r="AH969" i="44"/>
  <c r="AF975" i="44"/>
  <c r="Z977" i="45"/>
  <c r="AF969" i="45"/>
  <c r="I15" i="42" s="1"/>
  <c r="AE972" i="45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F10" i="41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AF978" i="45"/>
  <c r="AC977" i="45"/>
  <c r="AD977" i="45"/>
  <c r="AH978" i="45"/>
  <c r="AA977" i="45"/>
  <c r="AH977" i="45"/>
  <c r="AE977" i="45"/>
  <c r="AG978" i="45"/>
  <c r="AF977" i="45"/>
  <c r="AA978" i="45"/>
  <c r="S1234" i="44"/>
  <c r="S1231" i="44"/>
  <c r="S1228" i="44"/>
  <c r="AA978" i="44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AE977" i="44"/>
  <c r="AF978" i="44"/>
  <c r="AG978" i="44"/>
  <c r="AD977" i="44"/>
  <c r="AH978" i="44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AD978" i="44"/>
  <c r="AB977" i="44"/>
  <c r="AF977" i="44"/>
  <c r="AH977" i="44"/>
  <c r="AH979" i="44" s="1"/>
  <c r="AB979" i="44" l="1"/>
  <c r="AC979" i="44"/>
  <c r="AA979" i="44"/>
  <c r="AG979" i="44"/>
  <c r="AD979" i="44"/>
  <c r="AF979" i="44"/>
  <c r="AE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W351" i="35" s="1"/>
  <c r="AV350" i="35"/>
  <c r="AW350" i="35" s="1"/>
  <c r="AV349" i="35"/>
  <c r="AW349" i="35" s="1"/>
  <c r="AV348" i="35"/>
  <c r="AW348" i="35" s="1"/>
  <c r="AV347" i="35"/>
  <c r="AW347" i="35" s="1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R351" i="35" s="1"/>
  <c r="AQ350" i="35"/>
  <c r="AR350" i="35" s="1"/>
  <c r="AQ349" i="35"/>
  <c r="AR349" i="35" s="1"/>
  <c r="AQ348" i="35"/>
  <c r="AR348" i="35" s="1"/>
  <c r="AQ347" i="35"/>
  <c r="AR347" i="35" s="1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M352" i="35" s="1"/>
  <c r="AL351" i="35"/>
  <c r="AM351" i="35" s="1"/>
  <c r="AL350" i="35"/>
  <c r="AM350" i="35" s="1"/>
  <c r="AL349" i="35"/>
  <c r="AM349" i="35" s="1"/>
  <c r="AL348" i="35"/>
  <c r="AM348" i="35" s="1"/>
  <c r="AL347" i="35"/>
  <c r="AM347" i="35" s="1"/>
  <c r="AG361" i="35"/>
  <c r="AH361" i="35" s="1"/>
  <c r="AG360" i="35"/>
  <c r="AH360" i="35" s="1"/>
  <c r="AG359" i="35"/>
  <c r="AH359" i="35" s="1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H352" i="35" s="1"/>
  <c r="AG351" i="35"/>
  <c r="AH351" i="35" s="1"/>
  <c r="AG350" i="35"/>
  <c r="AH350" i="35" s="1"/>
  <c r="AG349" i="35"/>
  <c r="AH349" i="35" s="1"/>
  <c r="AG348" i="35"/>
  <c r="AH348" i="35" s="1"/>
  <c r="AG347" i="35"/>
  <c r="AH347" i="35" s="1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C352" i="35" s="1"/>
  <c r="AB351" i="35"/>
  <c r="AC351" i="35" s="1"/>
  <c r="AB350" i="35"/>
  <c r="AC350" i="35" s="1"/>
  <c r="AC349" i="35"/>
  <c r="AB349" i="35"/>
  <c r="AB348" i="35"/>
  <c r="AC348" i="35" s="1"/>
  <c r="AB347" i="35"/>
  <c r="AC347" i="35" s="1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X350" i="35" s="1"/>
  <c r="W349" i="35"/>
  <c r="X349" i="35" s="1"/>
  <c r="W348" i="35"/>
  <c r="X348" i="35" s="1"/>
  <c r="W347" i="35"/>
  <c r="X347" i="35" s="1"/>
  <c r="S353" i="35"/>
  <c r="S361" i="35"/>
  <c r="G347" i="35"/>
  <c r="H347" i="35" s="1"/>
  <c r="I347" i="35"/>
  <c r="J347" i="35"/>
  <c r="R347" i="35"/>
  <c r="S347" i="35" s="1"/>
  <c r="G348" i="35"/>
  <c r="I348" i="35"/>
  <c r="J348" i="35"/>
  <c r="R348" i="35"/>
  <c r="S348" i="35" s="1"/>
  <c r="G349" i="35"/>
  <c r="I349" i="35"/>
  <c r="J349" i="35"/>
  <c r="R349" i="35"/>
  <c r="S349" i="35" s="1"/>
  <c r="G350" i="35"/>
  <c r="I350" i="35"/>
  <c r="J350" i="35"/>
  <c r="R350" i="35"/>
  <c r="S350" i="35" s="1"/>
  <c r="G351" i="35"/>
  <c r="I351" i="35"/>
  <c r="J351" i="35"/>
  <c r="R351" i="35"/>
  <c r="S351" i="35" s="1"/>
  <c r="G352" i="35"/>
  <c r="I352" i="35"/>
  <c r="J352" i="35"/>
  <c r="R352" i="35"/>
  <c r="S352" i="35" s="1"/>
  <c r="I353" i="35"/>
  <c r="J353" i="35"/>
  <c r="R353" i="35"/>
  <c r="I354" i="35"/>
  <c r="J354" i="35"/>
  <c r="R354" i="35"/>
  <c r="S354" i="35" s="1"/>
  <c r="I355" i="35"/>
  <c r="J355" i="35"/>
  <c r="R355" i="35"/>
  <c r="S355" i="35" s="1"/>
  <c r="I356" i="35"/>
  <c r="J356" i="35"/>
  <c r="R356" i="35"/>
  <c r="S356" i="35" s="1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W333" i="35"/>
  <c r="AV333" i="35"/>
  <c r="AV332" i="35"/>
  <c r="AV331" i="35"/>
  <c r="AV330" i="35"/>
  <c r="AW330" i="35" s="1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R329" i="35" s="1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M328" i="35" s="1"/>
  <c r="AL327" i="35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H335" i="35"/>
  <c r="AG335" i="35"/>
  <c r="AG334" i="35"/>
  <c r="AH334" i="35" s="1"/>
  <c r="AG333" i="35"/>
  <c r="AH333" i="35" s="1"/>
  <c r="AG332" i="35"/>
  <c r="AG331" i="35"/>
  <c r="AG330" i="35"/>
  <c r="AG329" i="35"/>
  <c r="AH329" i="35" s="1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C335" i="35"/>
  <c r="AB335" i="35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S336" i="35"/>
  <c r="G327" i="35"/>
  <c r="I327" i="35"/>
  <c r="J327" i="35"/>
  <c r="R327" i="35"/>
  <c r="G328" i="35"/>
  <c r="I328" i="35"/>
  <c r="J328" i="35"/>
  <c r="R328" i="35"/>
  <c r="S328" i="35" s="1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M316" i="35"/>
  <c r="AL316" i="35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S315" i="35" s="1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S319" i="35" s="1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W288" i="35" s="1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C299" i="35"/>
  <c r="AB299" i="35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C293" i="35"/>
  <c r="AB293" i="35"/>
  <c r="AB292" i="35"/>
  <c r="AB291" i="35"/>
  <c r="AB290" i="35"/>
  <c r="AB289" i="35"/>
  <c r="AB288" i="35"/>
  <c r="AB287" i="35"/>
  <c r="X301" i="35"/>
  <c r="W301" i="35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S295" i="35"/>
  <c r="S300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I295" i="35"/>
  <c r="J295" i="35"/>
  <c r="R295" i="35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W356" i="34" s="1"/>
  <c r="AV355" i="34"/>
  <c r="AW355" i="34" s="1"/>
  <c r="AV354" i="34"/>
  <c r="AW354" i="34" s="1"/>
  <c r="AV353" i="34"/>
  <c r="AW353" i="34" s="1"/>
  <c r="AV352" i="34"/>
  <c r="AW352" i="34" s="1"/>
  <c r="AV351" i="34"/>
  <c r="AW351" i="34" s="1"/>
  <c r="AV350" i="34"/>
  <c r="AW350" i="34" s="1"/>
  <c r="AV349" i="34"/>
  <c r="AW349" i="34" s="1"/>
  <c r="AV348" i="34"/>
  <c r="AW348" i="34" s="1"/>
  <c r="AW347" i="34"/>
  <c r="AV347" i="34"/>
  <c r="AQ361" i="34"/>
  <c r="AR361" i="34" s="1"/>
  <c r="AQ360" i="34"/>
  <c r="AR360" i="34" s="1"/>
  <c r="AR359" i="34"/>
  <c r="AQ359" i="34"/>
  <c r="AQ358" i="34"/>
  <c r="AR358" i="34" s="1"/>
  <c r="AQ357" i="34"/>
  <c r="AR357" i="34" s="1"/>
  <c r="AR356" i="34"/>
  <c r="AQ356" i="34"/>
  <c r="AQ355" i="34"/>
  <c r="AR355" i="34" s="1"/>
  <c r="AQ354" i="34"/>
  <c r="AR354" i="34" s="1"/>
  <c r="AR353" i="34"/>
  <c r="AQ353" i="34"/>
  <c r="AQ352" i="34"/>
  <c r="AR352" i="34" s="1"/>
  <c r="AQ351" i="34"/>
  <c r="AR351" i="34" s="1"/>
  <c r="AR350" i="34"/>
  <c r="AQ350" i="34"/>
  <c r="AQ349" i="34"/>
  <c r="AR349" i="34" s="1"/>
  <c r="AQ348" i="34"/>
  <c r="AR348" i="34" s="1"/>
  <c r="AR347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M356" i="34" s="1"/>
  <c r="AL355" i="34"/>
  <c r="AM355" i="34" s="1"/>
  <c r="AL354" i="34"/>
  <c r="AM354" i="34" s="1"/>
  <c r="AL353" i="34"/>
  <c r="AM353" i="34" s="1"/>
  <c r="AL352" i="34"/>
  <c r="AM352" i="34" s="1"/>
  <c r="AL351" i="34"/>
  <c r="AM351" i="34" s="1"/>
  <c r="AL350" i="34"/>
  <c r="AM350" i="34" s="1"/>
  <c r="AL349" i="34"/>
  <c r="AM349" i="34" s="1"/>
  <c r="AL348" i="34"/>
  <c r="AM348" i="34" s="1"/>
  <c r="AL347" i="34"/>
  <c r="AM347" i="34" s="1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H356" i="34" s="1"/>
  <c r="AG355" i="34"/>
  <c r="AH355" i="34" s="1"/>
  <c r="AG354" i="34"/>
  <c r="AH354" i="34" s="1"/>
  <c r="AG353" i="34"/>
  <c r="AH353" i="34" s="1"/>
  <c r="AG352" i="34"/>
  <c r="AH352" i="34" s="1"/>
  <c r="AG351" i="34"/>
  <c r="AH351" i="34" s="1"/>
  <c r="AG350" i="34"/>
  <c r="AH350" i="34" s="1"/>
  <c r="AG349" i="34"/>
  <c r="AH349" i="34" s="1"/>
  <c r="AG348" i="34"/>
  <c r="AH348" i="34" s="1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C356" i="34" s="1"/>
  <c r="AB355" i="34"/>
  <c r="AC355" i="34" s="1"/>
  <c r="AB354" i="34"/>
  <c r="AC354" i="34" s="1"/>
  <c r="AB353" i="34"/>
  <c r="AC353" i="34" s="1"/>
  <c r="AB352" i="34"/>
  <c r="AC352" i="34" s="1"/>
  <c r="AB351" i="34"/>
  <c r="AC351" i="34" s="1"/>
  <c r="AB350" i="34"/>
  <c r="AC350" i="34" s="1"/>
  <c r="AB349" i="34"/>
  <c r="AC349" i="34" s="1"/>
  <c r="AB348" i="34"/>
  <c r="AC348" i="34" s="1"/>
  <c r="AB347" i="34"/>
  <c r="AC347" i="34" s="1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X356" i="34" s="1"/>
  <c r="W355" i="34"/>
  <c r="X355" i="34" s="1"/>
  <c r="X354" i="34"/>
  <c r="W354" i="34"/>
  <c r="W353" i="34"/>
  <c r="X353" i="34" s="1"/>
  <c r="W352" i="34"/>
  <c r="X352" i="34" s="1"/>
  <c r="W351" i="34"/>
  <c r="X351" i="34" s="1"/>
  <c r="W350" i="34"/>
  <c r="W349" i="34"/>
  <c r="X349" i="34" s="1"/>
  <c r="W348" i="34"/>
  <c r="X348" i="34" s="1"/>
  <c r="W347" i="34"/>
  <c r="X347" i="34" s="1"/>
  <c r="S351" i="34"/>
  <c r="S357" i="34"/>
  <c r="G347" i="34"/>
  <c r="H347" i="34" s="1"/>
  <c r="I347" i="34"/>
  <c r="J347" i="34"/>
  <c r="R347" i="34"/>
  <c r="G348" i="34"/>
  <c r="I348" i="34"/>
  <c r="J348" i="34"/>
  <c r="R348" i="34"/>
  <c r="S348" i="34" s="1"/>
  <c r="G349" i="34"/>
  <c r="I349" i="34"/>
  <c r="J349" i="34"/>
  <c r="R349" i="34"/>
  <c r="S349" i="34" s="1"/>
  <c r="G350" i="34"/>
  <c r="I350" i="34"/>
  <c r="J350" i="34"/>
  <c r="R350" i="34"/>
  <c r="S350" i="34" s="1"/>
  <c r="G351" i="34"/>
  <c r="I351" i="34"/>
  <c r="J351" i="34"/>
  <c r="R351" i="34"/>
  <c r="G352" i="34"/>
  <c r="I352" i="34"/>
  <c r="J352" i="34"/>
  <c r="R352" i="34"/>
  <c r="S352" i="34" s="1"/>
  <c r="G353" i="34"/>
  <c r="I353" i="34"/>
  <c r="J353" i="34"/>
  <c r="R353" i="34"/>
  <c r="S353" i="34" s="1"/>
  <c r="G354" i="34"/>
  <c r="I354" i="34"/>
  <c r="J354" i="34"/>
  <c r="R354" i="34"/>
  <c r="S354" i="34" s="1"/>
  <c r="G355" i="34"/>
  <c r="I355" i="34"/>
  <c r="J355" i="34"/>
  <c r="R355" i="34"/>
  <c r="S355" i="34" s="1"/>
  <c r="G356" i="34"/>
  <c r="I356" i="34"/>
  <c r="J356" i="34"/>
  <c r="R356" i="34"/>
  <c r="S356" i="34" s="1"/>
  <c r="G357" i="34"/>
  <c r="I357" i="34"/>
  <c r="J357" i="34"/>
  <c r="R357" i="34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R327" i="34" s="1"/>
  <c r="AM341" i="34"/>
  <c r="AL341" i="34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G328" i="34"/>
  <c r="AH327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H327" i="34" s="1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M308" i="34" s="1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H315" i="34" s="1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W299" i="34"/>
  <c r="AV299" i="34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Q301" i="34"/>
  <c r="AR301" i="34" s="1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X297" i="34"/>
  <c r="W297" i="34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W405" i="33" s="1"/>
  <c r="AV404" i="33"/>
  <c r="AW404" i="33" s="1"/>
  <c r="AV403" i="33"/>
  <c r="AW403" i="33" s="1"/>
  <c r="AV402" i="33"/>
  <c r="AW402" i="33" s="1"/>
  <c r="AV401" i="33"/>
  <c r="AW401" i="33" s="1"/>
  <c r="AV400" i="33"/>
  <c r="AW400" i="33" s="1"/>
  <c r="AV399" i="33"/>
  <c r="AW399" i="33" s="1"/>
  <c r="AW398" i="33"/>
  <c r="AV398" i="33"/>
  <c r="AV397" i="33"/>
  <c r="AW397" i="33" s="1"/>
  <c r="AV396" i="33"/>
  <c r="AW396" i="33" s="1"/>
  <c r="AW395" i="33"/>
  <c r="AV395" i="33"/>
  <c r="AV394" i="33"/>
  <c r="AW394" i="33" s="1"/>
  <c r="AV393" i="33"/>
  <c r="AW393" i="33" s="1"/>
  <c r="AV392" i="33"/>
  <c r="AW392" i="33" s="1"/>
  <c r="AV391" i="33"/>
  <c r="AW391" i="33" s="1"/>
  <c r="AV390" i="33"/>
  <c r="AV389" i="33"/>
  <c r="AW389" i="33" s="1"/>
  <c r="AQ406" i="33"/>
  <c r="AR406" i="33" s="1"/>
  <c r="AQ405" i="33"/>
  <c r="AR405" i="33" s="1"/>
  <c r="AQ404" i="33"/>
  <c r="AR404" i="33" s="1"/>
  <c r="AQ403" i="33"/>
  <c r="AR403" i="33" s="1"/>
  <c r="AQ402" i="33"/>
  <c r="AR402" i="33" s="1"/>
  <c r="AQ401" i="33"/>
  <c r="AR401" i="33" s="1"/>
  <c r="AQ400" i="33"/>
  <c r="AR400" i="33" s="1"/>
  <c r="AQ399" i="33"/>
  <c r="AR399" i="33" s="1"/>
  <c r="AQ398" i="33"/>
  <c r="AR398" i="33" s="1"/>
  <c r="AQ397" i="33"/>
  <c r="AR397" i="33" s="1"/>
  <c r="AQ396" i="33"/>
  <c r="AR396" i="33" s="1"/>
  <c r="AQ395" i="33"/>
  <c r="AR395" i="33" s="1"/>
  <c r="AQ394" i="33"/>
  <c r="AR394" i="33" s="1"/>
  <c r="AQ393" i="33"/>
  <c r="AR393" i="33" s="1"/>
  <c r="AQ392" i="33"/>
  <c r="AR392" i="33" s="1"/>
  <c r="AQ391" i="33"/>
  <c r="AR391" i="33" s="1"/>
  <c r="AQ390" i="33"/>
  <c r="AR390" i="33" s="1"/>
  <c r="AQ389" i="33"/>
  <c r="AR389" i="33" s="1"/>
  <c r="AL406" i="33"/>
  <c r="AM406" i="33" s="1"/>
  <c r="AL405" i="33"/>
  <c r="AM405" i="33" s="1"/>
  <c r="AL404" i="33"/>
  <c r="AM404" i="33" s="1"/>
  <c r="AL403" i="33"/>
  <c r="AM403" i="33" s="1"/>
  <c r="AL402" i="33"/>
  <c r="AM402" i="33" s="1"/>
  <c r="AL401" i="33"/>
  <c r="AM401" i="33" s="1"/>
  <c r="AL400" i="33"/>
  <c r="AM400" i="33" s="1"/>
  <c r="AL399" i="33"/>
  <c r="AM399" i="33" s="1"/>
  <c r="AL398" i="33"/>
  <c r="AM398" i="33" s="1"/>
  <c r="AL397" i="33"/>
  <c r="AM397" i="33" s="1"/>
  <c r="AL396" i="33"/>
  <c r="AM396" i="33" s="1"/>
  <c r="AL395" i="33"/>
  <c r="AM395" i="33" s="1"/>
  <c r="AL394" i="33"/>
  <c r="AM394" i="33" s="1"/>
  <c r="AL393" i="33"/>
  <c r="AM393" i="33" s="1"/>
  <c r="AL392" i="33"/>
  <c r="AM392" i="33" s="1"/>
  <c r="AL391" i="33"/>
  <c r="AM391" i="33" s="1"/>
  <c r="AL390" i="33"/>
  <c r="AM390" i="33" s="1"/>
  <c r="AL389" i="33"/>
  <c r="AG406" i="33"/>
  <c r="AH406" i="33" s="1"/>
  <c r="AG405" i="33"/>
  <c r="AG404" i="33"/>
  <c r="AH404" i="33" s="1"/>
  <c r="AG403" i="33"/>
  <c r="AH403" i="33" s="1"/>
  <c r="AG402" i="33"/>
  <c r="AH402" i="33" s="1"/>
  <c r="AG401" i="33"/>
  <c r="AH401" i="33" s="1"/>
  <c r="AG400" i="33"/>
  <c r="AH400" i="33" s="1"/>
  <c r="AG399" i="33"/>
  <c r="AH399" i="33" s="1"/>
  <c r="AG398" i="33"/>
  <c r="AH398" i="33" s="1"/>
  <c r="AG397" i="33"/>
  <c r="AH397" i="33" s="1"/>
  <c r="AG396" i="33"/>
  <c r="AH396" i="33" s="1"/>
  <c r="AG395" i="33"/>
  <c r="AH395" i="33" s="1"/>
  <c r="AG394" i="33"/>
  <c r="AH394" i="33" s="1"/>
  <c r="AG393" i="33"/>
  <c r="AH393" i="33" s="1"/>
  <c r="AG392" i="33"/>
  <c r="AH392" i="33" s="1"/>
  <c r="AG391" i="33"/>
  <c r="AH391" i="33" s="1"/>
  <c r="AG390" i="33"/>
  <c r="AH390" i="33" s="1"/>
  <c r="AG389" i="33"/>
  <c r="AB406" i="33"/>
  <c r="AC406" i="33" s="1"/>
  <c r="AB405" i="33"/>
  <c r="AC405" i="33" s="1"/>
  <c r="AC404" i="33"/>
  <c r="AB404" i="33"/>
  <c r="AB403" i="33"/>
  <c r="AC403" i="33" s="1"/>
  <c r="AB402" i="33"/>
  <c r="AC402" i="33" s="1"/>
  <c r="AB401" i="33"/>
  <c r="AC401" i="33" s="1"/>
  <c r="AB400" i="33"/>
  <c r="AC400" i="33" s="1"/>
  <c r="AB399" i="33"/>
  <c r="AC399" i="33" s="1"/>
  <c r="AB398" i="33"/>
  <c r="AC398" i="33" s="1"/>
  <c r="AB397" i="33"/>
  <c r="AC397" i="33" s="1"/>
  <c r="AB396" i="33"/>
  <c r="AB395" i="33"/>
  <c r="AC395" i="33" s="1"/>
  <c r="AB394" i="33"/>
  <c r="AC394" i="33" s="1"/>
  <c r="AB393" i="33"/>
  <c r="AB392" i="33"/>
  <c r="AC392" i="33" s="1"/>
  <c r="AB391" i="33"/>
  <c r="AC391" i="33" s="1"/>
  <c r="AB390" i="33"/>
  <c r="AC390" i="33" s="1"/>
  <c r="AB389" i="33"/>
  <c r="AC389" i="33" s="1"/>
  <c r="W406" i="33"/>
  <c r="X406" i="33" s="1"/>
  <c r="W405" i="33"/>
  <c r="X405" i="33" s="1"/>
  <c r="W404" i="33"/>
  <c r="X404" i="33" s="1"/>
  <c r="W403" i="33"/>
  <c r="X403" i="33" s="1"/>
  <c r="W402" i="33"/>
  <c r="W401" i="33"/>
  <c r="X401" i="33" s="1"/>
  <c r="W400" i="33"/>
  <c r="X400" i="33" s="1"/>
  <c r="W399" i="33"/>
  <c r="X399" i="33" s="1"/>
  <c r="W398" i="33"/>
  <c r="X398" i="33" s="1"/>
  <c r="W397" i="33"/>
  <c r="X397" i="33" s="1"/>
  <c r="W396" i="33"/>
  <c r="X396" i="33" s="1"/>
  <c r="W395" i="33"/>
  <c r="X395" i="33" s="1"/>
  <c r="W394" i="33"/>
  <c r="X394" i="33" s="1"/>
  <c r="W393" i="33"/>
  <c r="X393" i="33" s="1"/>
  <c r="W392" i="33"/>
  <c r="X392" i="33" s="1"/>
  <c r="W391" i="33"/>
  <c r="X391" i="33" s="1"/>
  <c r="W390" i="33"/>
  <c r="X390" i="33" s="1"/>
  <c r="W389" i="33"/>
  <c r="X389" i="33" s="1"/>
  <c r="S395" i="33"/>
  <c r="G389" i="33"/>
  <c r="H389" i="33" s="1"/>
  <c r="I389" i="33"/>
  <c r="J389" i="33"/>
  <c r="R389" i="33"/>
  <c r="S389" i="33" s="1"/>
  <c r="G390" i="33"/>
  <c r="I390" i="33"/>
  <c r="J390" i="33"/>
  <c r="R390" i="33"/>
  <c r="S390" i="33" s="1"/>
  <c r="G391" i="33"/>
  <c r="I391" i="33"/>
  <c r="J391" i="33"/>
  <c r="R391" i="33"/>
  <c r="S391" i="33" s="1"/>
  <c r="G392" i="33"/>
  <c r="I392" i="33"/>
  <c r="J392" i="33"/>
  <c r="R392" i="33"/>
  <c r="S392" i="33" s="1"/>
  <c r="G393" i="33"/>
  <c r="I393" i="33"/>
  <c r="J393" i="33"/>
  <c r="R393" i="33"/>
  <c r="S393" i="33" s="1"/>
  <c r="G394" i="33"/>
  <c r="I394" i="33"/>
  <c r="J394" i="33"/>
  <c r="R394" i="33"/>
  <c r="S394" i="33" s="1"/>
  <c r="G395" i="33"/>
  <c r="I395" i="33"/>
  <c r="J395" i="33"/>
  <c r="R395" i="33"/>
  <c r="G396" i="33"/>
  <c r="I396" i="33"/>
  <c r="J396" i="33"/>
  <c r="R396" i="33"/>
  <c r="S396" i="33" s="1"/>
  <c r="G397" i="33"/>
  <c r="I397" i="33"/>
  <c r="J397" i="33"/>
  <c r="R397" i="33"/>
  <c r="S397" i="33" s="1"/>
  <c r="G398" i="33"/>
  <c r="I398" i="33"/>
  <c r="J398" i="33"/>
  <c r="R398" i="33"/>
  <c r="S398" i="33" s="1"/>
  <c r="G399" i="33"/>
  <c r="I399" i="33"/>
  <c r="J399" i="33"/>
  <c r="R399" i="33"/>
  <c r="S399" i="33" s="1"/>
  <c r="G400" i="33"/>
  <c r="I400" i="33"/>
  <c r="J400" i="33"/>
  <c r="R400" i="33"/>
  <c r="S400" i="33" s="1"/>
  <c r="G401" i="33"/>
  <c r="I401" i="33"/>
  <c r="J401" i="33"/>
  <c r="R401" i="33"/>
  <c r="S401" i="33" s="1"/>
  <c r="G402" i="33"/>
  <c r="I402" i="33"/>
  <c r="J402" i="33"/>
  <c r="R402" i="33"/>
  <c r="S402" i="33" s="1"/>
  <c r="G403" i="33"/>
  <c r="I403" i="33"/>
  <c r="J403" i="33"/>
  <c r="R403" i="33"/>
  <c r="S403" i="33" s="1"/>
  <c r="G404" i="33"/>
  <c r="I404" i="33"/>
  <c r="J404" i="33"/>
  <c r="R404" i="33"/>
  <c r="S404" i="33" s="1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S383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I383" i="33"/>
  <c r="J383" i="33"/>
  <c r="R383" i="33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M347" i="33" s="1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H349" i="33" s="1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AC358" i="33" s="1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S359" i="33" s="1"/>
  <c r="I360" i="33"/>
  <c r="J360" i="33"/>
  <c r="R360" i="33"/>
  <c r="S360" i="33" s="1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W353" i="32"/>
  <c r="AV353" i="32"/>
  <c r="AV352" i="32"/>
  <c r="AW352" i="32" s="1"/>
  <c r="AV351" i="32"/>
  <c r="AW351" i="32" s="1"/>
  <c r="AV350" i="32"/>
  <c r="AW350" i="32" s="1"/>
  <c r="AV349" i="32"/>
  <c r="AW349" i="32" s="1"/>
  <c r="AV348" i="32"/>
  <c r="AW348" i="32" s="1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R348" i="32" s="1"/>
  <c r="AQ347" i="32"/>
  <c r="AR347" i="32" s="1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M348" i="32" s="1"/>
  <c r="AL347" i="32"/>
  <c r="AM347" i="32" s="1"/>
  <c r="AG361" i="32"/>
  <c r="AH361" i="32" s="1"/>
  <c r="AG360" i="32"/>
  <c r="AH360" i="32" s="1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H348" i="32" s="1"/>
  <c r="AG347" i="32"/>
  <c r="AH347" i="32" s="1"/>
  <c r="AC361" i="32"/>
  <c r="AB361" i="32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B355" i="32"/>
  <c r="AC355" i="32" s="1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C349" i="32"/>
  <c r="AB349" i="32"/>
  <c r="AB348" i="32"/>
  <c r="AC348" i="32" s="1"/>
  <c r="AB347" i="32"/>
  <c r="AC347" i="32" s="1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X348" i="32" s="1"/>
  <c r="W347" i="32"/>
  <c r="X347" i="32" s="1"/>
  <c r="S351" i="32"/>
  <c r="S361" i="32"/>
  <c r="G347" i="32"/>
  <c r="H347" i="32" s="1"/>
  <c r="I347" i="32"/>
  <c r="J347" i="32"/>
  <c r="R347" i="32"/>
  <c r="S347" i="32" s="1"/>
  <c r="G348" i="32"/>
  <c r="I348" i="32"/>
  <c r="J348" i="32"/>
  <c r="R348" i="32"/>
  <c r="S348" i="32" s="1"/>
  <c r="I349" i="32"/>
  <c r="J349" i="32"/>
  <c r="R349" i="32"/>
  <c r="S349" i="32" s="1"/>
  <c r="I350" i="32"/>
  <c r="J350" i="32"/>
  <c r="R350" i="32"/>
  <c r="S350" i="32" s="1"/>
  <c r="I351" i="32"/>
  <c r="J351" i="32"/>
  <c r="R351" i="32"/>
  <c r="I352" i="32"/>
  <c r="J352" i="32"/>
  <c r="R352" i="32"/>
  <c r="S352" i="32" s="1"/>
  <c r="I353" i="32"/>
  <c r="J353" i="32"/>
  <c r="R353" i="32"/>
  <c r="S353" i="32" s="1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Q339" i="32"/>
  <c r="AR339" i="32" s="1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AL332" i="32"/>
  <c r="AM332" i="32" s="1"/>
  <c r="AL331" i="32"/>
  <c r="AM331" i="32" s="1"/>
  <c r="AL330" i="32"/>
  <c r="AM330" i="32" s="1"/>
  <c r="AL329" i="32"/>
  <c r="AM329" i="32" s="1"/>
  <c r="AL328" i="32"/>
  <c r="AL327" i="32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B327" i="32"/>
  <c r="W341" i="32"/>
  <c r="X341" i="32" s="1"/>
  <c r="W340" i="32"/>
  <c r="W339" i="32"/>
  <c r="X339" i="32" s="1"/>
  <c r="X338" i="32"/>
  <c r="W338" i="32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S334" i="32"/>
  <c r="S336" i="32"/>
  <c r="S339" i="32"/>
  <c r="G327" i="32"/>
  <c r="I327" i="32"/>
  <c r="J327" i="32"/>
  <c r="R327" i="32"/>
  <c r="S328" i="32" s="1"/>
  <c r="G328" i="32"/>
  <c r="I328" i="32"/>
  <c r="J328" i="32"/>
  <c r="R328" i="32"/>
  <c r="I329" i="32"/>
  <c r="J329" i="32"/>
  <c r="R329" i="32"/>
  <c r="S329" i="32" s="1"/>
  <c r="I330" i="32"/>
  <c r="J330" i="32"/>
  <c r="R330" i="32"/>
  <c r="S330" i="32" s="1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I337" i="32"/>
  <c r="J337" i="32"/>
  <c r="R337" i="32"/>
  <c r="S337" i="32" s="1"/>
  <c r="I338" i="32"/>
  <c r="J338" i="32"/>
  <c r="R338" i="32"/>
  <c r="S338" i="32" s="1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S316" i="32"/>
  <c r="S317" i="32"/>
  <c r="G307" i="32"/>
  <c r="I307" i="32"/>
  <c r="J307" i="32"/>
  <c r="R307" i="32"/>
  <c r="G308" i="32"/>
  <c r="H307" i="32" s="1"/>
  <c r="I308" i="32"/>
  <c r="J308" i="32"/>
  <c r="R308" i="32"/>
  <c r="I309" i="32"/>
  <c r="J309" i="32"/>
  <c r="R309" i="32"/>
  <c r="S309" i="32" s="1"/>
  <c r="I310" i="32"/>
  <c r="J310" i="32"/>
  <c r="R310" i="32"/>
  <c r="S310" i="32" s="1"/>
  <c r="I311" i="32"/>
  <c r="J311" i="32"/>
  <c r="R311" i="32"/>
  <c r="S311" i="32" s="1"/>
  <c r="I312" i="32"/>
  <c r="J312" i="32"/>
  <c r="R312" i="32"/>
  <c r="S312" i="32" s="1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I317" i="32"/>
  <c r="J317" i="32"/>
  <c r="R317" i="32"/>
  <c r="I318" i="32"/>
  <c r="J318" i="32"/>
  <c r="R318" i="32"/>
  <c r="S318" i="32" s="1"/>
  <c r="I319" i="32"/>
  <c r="J319" i="32"/>
  <c r="R319" i="32"/>
  <c r="S319" i="32" s="1"/>
  <c r="I320" i="32"/>
  <c r="J320" i="32"/>
  <c r="R320" i="32"/>
  <c r="S320" i="32" s="1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W295" i="32"/>
  <c r="AV295" i="32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G289" i="32"/>
  <c r="AH289" i="32" s="1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X299" i="32"/>
  <c r="W299" i="32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W347" i="54" s="1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R347" i="54" s="1"/>
  <c r="AL361" i="54"/>
  <c r="AM361" i="54" s="1"/>
  <c r="AL360" i="54"/>
  <c r="AM360" i="54" s="1"/>
  <c r="AL359" i="54"/>
  <c r="AM359" i="54" s="1"/>
  <c r="AL358" i="54"/>
  <c r="AM358" i="54" s="1"/>
  <c r="AM357" i="54"/>
  <c r="AL357" i="54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M347" i="54" s="1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H350" i="54"/>
  <c r="AG350" i="54"/>
  <c r="AG349" i="54"/>
  <c r="AH349" i="54" s="1"/>
  <c r="AG348" i="54"/>
  <c r="AH348" i="54" s="1"/>
  <c r="AG347" i="54"/>
  <c r="AH347" i="54" s="1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AC347" i="54" s="1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R328" i="54" s="1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L335" i="54"/>
  <c r="AM335" i="54" s="1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M329" i="54"/>
  <c r="AL329" i="54"/>
  <c r="AL328" i="54"/>
  <c r="AL327" i="54"/>
  <c r="AH341" i="54"/>
  <c r="AG341" i="54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G329" i="54"/>
  <c r="AH329" i="54" s="1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Q315" i="54"/>
  <c r="AR315" i="54" s="1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M308" i="54" s="1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G315" i="54"/>
  <c r="AH315" i="54" s="1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X308" i="54" s="1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R287" i="54" s="1"/>
  <c r="AL301" i="54"/>
  <c r="AM301" i="54" s="1"/>
  <c r="AL300" i="54"/>
  <c r="AM300" i="54" s="1"/>
  <c r="AM299" i="54"/>
  <c r="AL299" i="54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M293" i="54"/>
  <c r="AL293" i="54"/>
  <c r="AL292" i="54"/>
  <c r="AM292" i="54" s="1"/>
  <c r="AL291" i="54"/>
  <c r="AM291" i="54" s="1"/>
  <c r="AL290" i="54"/>
  <c r="AM290" i="54" s="1"/>
  <c r="AL289" i="54"/>
  <c r="AM289" i="54" s="1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X300" i="54"/>
  <c r="W300" i="54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X288" i="54"/>
  <c r="W288" i="54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R349" i="47"/>
  <c r="AQ349" i="47"/>
  <c r="AQ348" i="47"/>
  <c r="AR348" i="47" s="1"/>
  <c r="AQ347" i="47"/>
  <c r="AR347" i="47" s="1"/>
  <c r="AL361" i="47"/>
  <c r="AM361" i="47" s="1"/>
  <c r="AM360" i="47"/>
  <c r="AL360" i="47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H348" i="47"/>
  <c r="AG348" i="47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R335" i="47"/>
  <c r="AQ335" i="47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Q329" i="47"/>
  <c r="AR329" i="47" s="1"/>
  <c r="AQ328" i="47"/>
  <c r="AR328" i="47" s="1"/>
  <c r="AQ327" i="47"/>
  <c r="AR327" i="47" s="1"/>
  <c r="AL341" i="47"/>
  <c r="AM341" i="47" s="1"/>
  <c r="AL340" i="47"/>
  <c r="AM340" i="47" s="1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H328" i="47"/>
  <c r="AG328" i="47"/>
  <c r="AG327" i="47"/>
  <c r="AH327" i="47" s="1"/>
  <c r="AB341" i="47"/>
  <c r="AC341" i="47" s="1"/>
  <c r="AC340" i="47"/>
  <c r="AB340" i="47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Y327" i="47" s="1"/>
  <c r="W329" i="47"/>
  <c r="X329" i="47" s="1"/>
  <c r="W328" i="47"/>
  <c r="X328" i="47" s="1"/>
  <c r="W327" i="47"/>
  <c r="X327" i="47" s="1"/>
  <c r="AV321" i="47"/>
  <c r="AW321" i="47" s="1"/>
  <c r="AV320" i="47"/>
  <c r="AW320" i="47" s="1"/>
  <c r="AW319" i="47"/>
  <c r="AV319" i="47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H320" i="47"/>
  <c r="AG320" i="47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X321" i="47"/>
  <c r="W321" i="47"/>
  <c r="W320" i="47"/>
  <c r="X320" i="47" s="1"/>
  <c r="W319" i="47"/>
  <c r="X319" i="47" s="1"/>
  <c r="W318" i="47"/>
  <c r="X318" i="47" s="1"/>
  <c r="W317" i="47"/>
  <c r="X317" i="47" s="1"/>
  <c r="X316" i="47"/>
  <c r="W316" i="47"/>
  <c r="W315" i="47"/>
  <c r="X315" i="47" s="1"/>
  <c r="W314" i="47"/>
  <c r="X314" i="47" s="1"/>
  <c r="X313" i="47"/>
  <c r="W313" i="47"/>
  <c r="W312" i="47"/>
  <c r="X312" i="47" s="1"/>
  <c r="W311" i="47"/>
  <c r="X311" i="47" s="1"/>
  <c r="X310" i="47"/>
  <c r="W310" i="47"/>
  <c r="X309" i="47"/>
  <c r="W309" i="47"/>
  <c r="W308" i="47"/>
  <c r="X308" i="47" s="1"/>
  <c r="W307" i="47"/>
  <c r="X307" i="47" s="1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W290" i="47"/>
  <c r="AV290" i="47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W365" i="8" s="1"/>
  <c r="AV364" i="8"/>
  <c r="AW364" i="8" s="1"/>
  <c r="AV363" i="8"/>
  <c r="AW363" i="8" s="1"/>
  <c r="AV362" i="8"/>
  <c r="AW362" i="8" s="1"/>
  <c r="AV361" i="8"/>
  <c r="AW361" i="8" s="1"/>
  <c r="AV360" i="8"/>
  <c r="AW360" i="8" s="1"/>
  <c r="AV359" i="8"/>
  <c r="AW359" i="8" s="1"/>
  <c r="AV358" i="8"/>
  <c r="AW358" i="8" s="1"/>
  <c r="AV357" i="8"/>
  <c r="AW357" i="8" s="1"/>
  <c r="AV356" i="8"/>
  <c r="AW356" i="8" s="1"/>
  <c r="AV355" i="8"/>
  <c r="AW355" i="8" s="1"/>
  <c r="AV354" i="8"/>
  <c r="AW354" i="8" s="1"/>
  <c r="AV353" i="8"/>
  <c r="AW353" i="8" s="1"/>
  <c r="AV352" i="8"/>
  <c r="AW352" i="8" s="1"/>
  <c r="AV351" i="8"/>
  <c r="AW351" i="8" s="1"/>
  <c r="AQ365" i="8"/>
  <c r="AR365" i="8" s="1"/>
  <c r="AQ364" i="8"/>
  <c r="AR364" i="8" s="1"/>
  <c r="AQ363" i="8"/>
  <c r="AR363" i="8" s="1"/>
  <c r="AQ362" i="8"/>
  <c r="AR362" i="8" s="1"/>
  <c r="AQ361" i="8"/>
  <c r="AR361" i="8" s="1"/>
  <c r="AQ360" i="8"/>
  <c r="AR360" i="8" s="1"/>
  <c r="AQ359" i="8"/>
  <c r="AR359" i="8" s="1"/>
  <c r="AQ358" i="8"/>
  <c r="AR358" i="8" s="1"/>
  <c r="AQ357" i="8"/>
  <c r="AR357" i="8" s="1"/>
  <c r="AQ356" i="8"/>
  <c r="AR356" i="8" s="1"/>
  <c r="AQ355" i="8"/>
  <c r="AR355" i="8" s="1"/>
  <c r="AQ354" i="8"/>
  <c r="AR354" i="8" s="1"/>
  <c r="AQ353" i="8"/>
  <c r="AR353" i="8" s="1"/>
  <c r="AQ352" i="8"/>
  <c r="AR352" i="8" s="1"/>
  <c r="AQ351" i="8"/>
  <c r="AL365" i="8"/>
  <c r="AM365" i="8" s="1"/>
  <c r="AL364" i="8"/>
  <c r="AM364" i="8" s="1"/>
  <c r="AL363" i="8"/>
  <c r="AM363" i="8" s="1"/>
  <c r="AL362" i="8"/>
  <c r="AM362" i="8" s="1"/>
  <c r="AL361" i="8"/>
  <c r="AM361" i="8" s="1"/>
  <c r="AL360" i="8"/>
  <c r="AM360" i="8" s="1"/>
  <c r="AL359" i="8"/>
  <c r="AM359" i="8" s="1"/>
  <c r="AL358" i="8"/>
  <c r="AM358" i="8" s="1"/>
  <c r="AL357" i="8"/>
  <c r="AM357" i="8" s="1"/>
  <c r="AL356" i="8"/>
  <c r="AM356" i="8" s="1"/>
  <c r="AL355" i="8"/>
  <c r="AM355" i="8" s="1"/>
  <c r="AL354" i="8"/>
  <c r="AM354" i="8" s="1"/>
  <c r="AL353" i="8"/>
  <c r="AM353" i="8" s="1"/>
  <c r="AL352" i="8"/>
  <c r="AM352" i="8" s="1"/>
  <c r="AL351" i="8"/>
  <c r="AM351" i="8" s="1"/>
  <c r="AG365" i="8"/>
  <c r="AH365" i="8" s="1"/>
  <c r="AG364" i="8"/>
  <c r="AH364" i="8" s="1"/>
  <c r="AH363" i="8"/>
  <c r="AG363" i="8"/>
  <c r="AG362" i="8"/>
  <c r="AH362" i="8" s="1"/>
  <c r="AG361" i="8"/>
  <c r="AH361" i="8" s="1"/>
  <c r="AG360" i="8"/>
  <c r="AH360" i="8" s="1"/>
  <c r="AG359" i="8"/>
  <c r="AH359" i="8" s="1"/>
  <c r="AG358" i="8"/>
  <c r="AH358" i="8" s="1"/>
  <c r="AG357" i="8"/>
  <c r="AH357" i="8" s="1"/>
  <c r="AG356" i="8"/>
  <c r="AH356" i="8" s="1"/>
  <c r="AG355" i="8"/>
  <c r="AH355" i="8" s="1"/>
  <c r="AG354" i="8"/>
  <c r="AH354" i="8" s="1"/>
  <c r="AG353" i="8"/>
  <c r="AH353" i="8" s="1"/>
  <c r="AG352" i="8"/>
  <c r="AH352" i="8" s="1"/>
  <c r="AG351" i="8"/>
  <c r="AH351" i="8" s="1"/>
  <c r="AB365" i="8"/>
  <c r="AC365" i="8" s="1"/>
  <c r="AB364" i="8"/>
  <c r="AC364" i="8" s="1"/>
  <c r="AB363" i="8"/>
  <c r="AC363" i="8" s="1"/>
  <c r="AB362" i="8"/>
  <c r="AC362" i="8" s="1"/>
  <c r="AB361" i="8"/>
  <c r="AC361" i="8" s="1"/>
  <c r="AB360" i="8"/>
  <c r="AC360" i="8" s="1"/>
  <c r="AB359" i="8"/>
  <c r="AC359" i="8" s="1"/>
  <c r="AB358" i="8"/>
  <c r="AC358" i="8" s="1"/>
  <c r="AB357" i="8"/>
  <c r="AC357" i="8" s="1"/>
  <c r="AB356" i="8"/>
  <c r="AC356" i="8" s="1"/>
  <c r="AB355" i="8"/>
  <c r="AC355" i="8" s="1"/>
  <c r="AB354" i="8"/>
  <c r="AB353" i="8"/>
  <c r="AC353" i="8" s="1"/>
  <c r="AB352" i="8"/>
  <c r="AC352" i="8" s="1"/>
  <c r="AB351" i="8"/>
  <c r="AC351" i="8" s="1"/>
  <c r="W365" i="8"/>
  <c r="X365" i="8" s="1"/>
  <c r="W364" i="8"/>
  <c r="X364" i="8" s="1"/>
  <c r="W363" i="8"/>
  <c r="X363" i="8" s="1"/>
  <c r="W362" i="8"/>
  <c r="X362" i="8" s="1"/>
  <c r="W361" i="8"/>
  <c r="X361" i="8" s="1"/>
  <c r="W360" i="8"/>
  <c r="X360" i="8" s="1"/>
  <c r="W359" i="8"/>
  <c r="X359" i="8" s="1"/>
  <c r="W358" i="8"/>
  <c r="X358" i="8" s="1"/>
  <c r="W357" i="8"/>
  <c r="X357" i="8" s="1"/>
  <c r="W356" i="8"/>
  <c r="X356" i="8" s="1"/>
  <c r="W355" i="8"/>
  <c r="X355" i="8" s="1"/>
  <c r="W354" i="8"/>
  <c r="X354" i="8" s="1"/>
  <c r="W353" i="8"/>
  <c r="X353" i="8" s="1"/>
  <c r="W352" i="8"/>
  <c r="X352" i="8" s="1"/>
  <c r="W351" i="8"/>
  <c r="X351" i="8" s="1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X343" i="8" s="1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W320" i="8" s="1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AC311" i="8" s="1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W296" i="8" s="1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K294" i="32"/>
  <c r="M294" i="32" s="1"/>
  <c r="I295" i="32"/>
  <c r="J295" i="32"/>
  <c r="R295" i="32"/>
  <c r="K295" i="32" s="1"/>
  <c r="M295" i="32" s="1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K300" i="32"/>
  <c r="M300" i="32" s="1"/>
  <c r="I301" i="32"/>
  <c r="J301" i="32"/>
  <c r="R301" i="32"/>
  <c r="S301" i="32" s="1"/>
  <c r="G347" i="54"/>
  <c r="H347" i="54" s="1"/>
  <c r="I347" i="54"/>
  <c r="J347" i="54"/>
  <c r="R347" i="54"/>
  <c r="S347" i="54" s="1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S351" i="54" s="1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K315" i="54" s="1"/>
  <c r="M315" i="54" s="1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K349" i="47" s="1"/>
  <c r="M349" i="47" s="1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/>
  <c r="I327" i="47"/>
  <c r="J327" i="47"/>
  <c r="R327" i="47"/>
  <c r="S327" i="47" s="1"/>
  <c r="I328" i="47"/>
  <c r="J328" i="47"/>
  <c r="R328" i="47"/>
  <c r="S328" i="47" s="1"/>
  <c r="I329" i="47"/>
  <c r="J329" i="47"/>
  <c r="R329" i="47"/>
  <c r="S329" i="47" s="1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K340" i="47" s="1"/>
  <c r="M340" i="47" s="1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K309" i="47" s="1"/>
  <c r="M309" i="47" s="1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S319" i="47" s="1"/>
  <c r="I320" i="47"/>
  <c r="J320" i="47"/>
  <c r="R320" i="47"/>
  <c r="I321" i="47"/>
  <c r="J321" i="47"/>
  <c r="R321" i="47"/>
  <c r="S321" i="47" s="1"/>
  <c r="K321" i="47"/>
  <c r="M321" i="47" s="1"/>
  <c r="G287" i="47"/>
  <c r="H287" i="47" s="1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H351" i="8" s="1"/>
  <c r="I351" i="8"/>
  <c r="J351" i="8"/>
  <c r="R351" i="8"/>
  <c r="S351" i="8" s="1"/>
  <c r="G352" i="8"/>
  <c r="I352" i="8"/>
  <c r="J352" i="8"/>
  <c r="R352" i="8"/>
  <c r="S352" i="8" s="1"/>
  <c r="G353" i="8"/>
  <c r="I353" i="8"/>
  <c r="J353" i="8"/>
  <c r="R353" i="8"/>
  <c r="S353" i="8" s="1"/>
  <c r="G354" i="8"/>
  <c r="I354" i="8"/>
  <c r="J354" i="8"/>
  <c r="R354" i="8"/>
  <c r="S354" i="8" s="1"/>
  <c r="G355" i="8"/>
  <c r="I355" i="8"/>
  <c r="J355" i="8"/>
  <c r="R355" i="8"/>
  <c r="S355" i="8" s="1"/>
  <c r="G356" i="8"/>
  <c r="I356" i="8"/>
  <c r="J356" i="8"/>
  <c r="R356" i="8"/>
  <c r="S356" i="8" s="1"/>
  <c r="G357" i="8"/>
  <c r="I357" i="8"/>
  <c r="J357" i="8"/>
  <c r="R357" i="8"/>
  <c r="S357" i="8" s="1"/>
  <c r="G358" i="8"/>
  <c r="I358" i="8"/>
  <c r="J358" i="8"/>
  <c r="R358" i="8"/>
  <c r="S358" i="8" s="1"/>
  <c r="G359" i="8"/>
  <c r="I359" i="8"/>
  <c r="J359" i="8"/>
  <c r="R359" i="8"/>
  <c r="S359" i="8" s="1"/>
  <c r="G360" i="8"/>
  <c r="I360" i="8"/>
  <c r="J360" i="8"/>
  <c r="R360" i="8"/>
  <c r="S360" i="8" s="1"/>
  <c r="G361" i="8"/>
  <c r="I361" i="8"/>
  <c r="J361" i="8"/>
  <c r="R361" i="8"/>
  <c r="S361" i="8" s="1"/>
  <c r="G362" i="8"/>
  <c r="I362" i="8"/>
  <c r="J362" i="8"/>
  <c r="R362" i="8"/>
  <c r="S362" i="8" s="1"/>
  <c r="I363" i="8"/>
  <c r="J363" i="8"/>
  <c r="R363" i="8"/>
  <c r="S363" i="8" s="1"/>
  <c r="I364" i="8"/>
  <c r="J364" i="8"/>
  <c r="R364" i="8"/>
  <c r="S364" i="8" s="1"/>
  <c r="I365" i="8"/>
  <c r="J365" i="8"/>
  <c r="R365" i="8"/>
  <c r="S365" i="8" s="1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S313" i="8" s="1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AC359" i="33" l="1"/>
  <c r="AW336" i="34"/>
  <c r="S342" i="8"/>
  <c r="S336" i="8"/>
  <c r="K341" i="47"/>
  <c r="M341" i="47" s="1"/>
  <c r="AW295" i="8"/>
  <c r="X317" i="8"/>
  <c r="AR313" i="8"/>
  <c r="AW321" i="8"/>
  <c r="AC335" i="8"/>
  <c r="AN307" i="47"/>
  <c r="X307" i="54"/>
  <c r="X328" i="54"/>
  <c r="AR327" i="54"/>
  <c r="AW328" i="54"/>
  <c r="X287" i="32"/>
  <c r="AW287" i="32"/>
  <c r="X308" i="32"/>
  <c r="S327" i="32"/>
  <c r="X328" i="32"/>
  <c r="AC328" i="32"/>
  <c r="AR328" i="32"/>
  <c r="AW328" i="32"/>
  <c r="AM327" i="33"/>
  <c r="AR344" i="33"/>
  <c r="AC369" i="33"/>
  <c r="AH367" i="33"/>
  <c r="AW316" i="34"/>
  <c r="AM334" i="34"/>
  <c r="AC310" i="35"/>
  <c r="S329" i="35"/>
  <c r="S327" i="35"/>
  <c r="X327" i="35"/>
  <c r="AM327" i="35"/>
  <c r="AR328" i="35"/>
  <c r="H311" i="8"/>
  <c r="K360" i="47"/>
  <c r="M360" i="47" s="1"/>
  <c r="X336" i="8"/>
  <c r="AW341" i="8"/>
  <c r="AH287" i="54"/>
  <c r="AW307" i="32"/>
  <c r="AX347" i="32"/>
  <c r="S325" i="33"/>
  <c r="S353" i="33"/>
  <c r="S349" i="33"/>
  <c r="S347" i="33"/>
  <c r="X354" i="33"/>
  <c r="AC352" i="33"/>
  <c r="AH350" i="33"/>
  <c r="AH358" i="33"/>
  <c r="AW344" i="33"/>
  <c r="S377" i="33"/>
  <c r="X373" i="33"/>
  <c r="AW371" i="33"/>
  <c r="S316" i="34"/>
  <c r="X328" i="34"/>
  <c r="AH328" i="34"/>
  <c r="X287" i="35"/>
  <c r="K315" i="35"/>
  <c r="M315" i="35" s="1"/>
  <c r="X329" i="35"/>
  <c r="AH330" i="35"/>
  <c r="AM329" i="35"/>
  <c r="AW331" i="35"/>
  <c r="S335" i="34"/>
  <c r="X337" i="8"/>
  <c r="AH339" i="8"/>
  <c r="AR341" i="8"/>
  <c r="S307" i="32"/>
  <c r="AR307" i="32"/>
  <c r="AW308" i="32"/>
  <c r="AH343" i="33"/>
  <c r="AH359" i="33"/>
  <c r="AR382" i="33"/>
  <c r="S311" i="34"/>
  <c r="AM310" i="34"/>
  <c r="X329" i="34"/>
  <c r="AH329" i="34"/>
  <c r="AM329" i="34"/>
  <c r="AR329" i="34"/>
  <c r="S312" i="35"/>
  <c r="X330" i="35"/>
  <c r="S333" i="8"/>
  <c r="AW288" i="8"/>
  <c r="AW304" i="8"/>
  <c r="AW289" i="8"/>
  <c r="AW297" i="8"/>
  <c r="AW305" i="8"/>
  <c r="AW290" i="8"/>
  <c r="AW298" i="8"/>
  <c r="AW301" i="8"/>
  <c r="AW302" i="8"/>
  <c r="AW300" i="8"/>
  <c r="AW294" i="8"/>
  <c r="AW303" i="8"/>
  <c r="AW287" i="8"/>
  <c r="AW299" i="8"/>
  <c r="AH340" i="8"/>
  <c r="AW335" i="8"/>
  <c r="AH352" i="33"/>
  <c r="AR356" i="33"/>
  <c r="AC381" i="33"/>
  <c r="AH379" i="33"/>
  <c r="AR367" i="33"/>
  <c r="AM292" i="34"/>
  <c r="X308" i="34"/>
  <c r="AC331" i="34"/>
  <c r="AH307" i="35"/>
  <c r="AW309" i="35"/>
  <c r="S332" i="35"/>
  <c r="S330" i="35"/>
  <c r="X331" i="35"/>
  <c r="H366" i="33"/>
  <c r="AM335" i="34"/>
  <c r="AW291" i="8"/>
  <c r="AM317" i="8"/>
  <c r="X331" i="8"/>
  <c r="AM334" i="8"/>
  <c r="AH327" i="54"/>
  <c r="AH307" i="32"/>
  <c r="AM308" i="32"/>
  <c r="K333" i="32"/>
  <c r="M333" i="32" s="1"/>
  <c r="H343" i="33"/>
  <c r="AM351" i="33"/>
  <c r="AM359" i="33"/>
  <c r="AM370" i="33"/>
  <c r="X291" i="34"/>
  <c r="S330" i="34"/>
  <c r="S328" i="34"/>
  <c r="AC332" i="34"/>
  <c r="AR331" i="34"/>
  <c r="K289" i="47"/>
  <c r="M289" i="47" s="1"/>
  <c r="AW292" i="8"/>
  <c r="X315" i="8"/>
  <c r="AH307" i="54"/>
  <c r="AC327" i="54"/>
  <c r="AH328" i="54"/>
  <c r="AM327" i="54"/>
  <c r="AC307" i="32"/>
  <c r="AH327" i="32"/>
  <c r="AN327" i="32"/>
  <c r="S358" i="33"/>
  <c r="S356" i="33"/>
  <c r="S346" i="33"/>
  <c r="AH346" i="33"/>
  <c r="S382" i="33"/>
  <c r="X369" i="33"/>
  <c r="AC375" i="33"/>
  <c r="H307" i="34"/>
  <c r="K294" i="35"/>
  <c r="M294" i="35" s="1"/>
  <c r="X307" i="35"/>
  <c r="K341" i="35"/>
  <c r="M341" i="35" s="1"/>
  <c r="AW327" i="35"/>
  <c r="S331" i="34"/>
  <c r="S316" i="8"/>
  <c r="K309" i="54"/>
  <c r="M309" i="54" s="1"/>
  <c r="K329" i="54"/>
  <c r="M329" i="54" s="1"/>
  <c r="K301" i="32"/>
  <c r="M301" i="32" s="1"/>
  <c r="AW293" i="8"/>
  <c r="AH318" i="8"/>
  <c r="AM323" i="8"/>
  <c r="AM319" i="8"/>
  <c r="X341" i="8"/>
  <c r="AC287" i="54"/>
  <c r="AC307" i="54"/>
  <c r="AH308" i="54"/>
  <c r="AR307" i="54"/>
  <c r="AW307" i="54"/>
  <c r="X327" i="54"/>
  <c r="AC328" i="54"/>
  <c r="AM328" i="54"/>
  <c r="AW327" i="54"/>
  <c r="X307" i="32"/>
  <c r="AC308" i="32"/>
  <c r="H327" i="32"/>
  <c r="X327" i="32"/>
  <c r="AC327" i="32"/>
  <c r="AM328" i="32"/>
  <c r="AR327" i="32"/>
  <c r="AW327" i="32"/>
  <c r="AC349" i="33"/>
  <c r="AH355" i="33"/>
  <c r="AW349" i="33"/>
  <c r="X378" i="33"/>
  <c r="AM372" i="33"/>
  <c r="AR370" i="33"/>
  <c r="S314" i="34"/>
  <c r="S310" i="34"/>
  <c r="S308" i="34"/>
  <c r="S311" i="35"/>
  <c r="AM311" i="35"/>
  <c r="AR311" i="35"/>
  <c r="H327" i="35"/>
  <c r="AC327" i="35"/>
  <c r="AR327" i="35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M353" i="8" s="1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M348" i="32" s="1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M349" i="35" s="1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M359" i="8" s="1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M348" i="35" s="1"/>
  <c r="K354" i="35"/>
  <c r="M354" i="35" s="1"/>
  <c r="K353" i="35"/>
  <c r="M353" i="35" s="1"/>
  <c r="K356" i="35"/>
  <c r="M356" i="35" s="1"/>
  <c r="K352" i="35"/>
  <c r="M352" i="35" s="1"/>
  <c r="AD347" i="35"/>
  <c r="K350" i="35"/>
  <c r="M350" i="35" s="1"/>
  <c r="K347" i="35"/>
  <c r="M347" i="35" s="1"/>
  <c r="AC354" i="35"/>
  <c r="X351" i="35"/>
  <c r="X352" i="35"/>
  <c r="K357" i="35"/>
  <c r="M357" i="35" s="1"/>
  <c r="K358" i="35"/>
  <c r="M358" i="35" s="1"/>
  <c r="K351" i="35"/>
  <c r="M351" i="35" s="1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M353" i="34" s="1"/>
  <c r="K354" i="34"/>
  <c r="M354" i="34" s="1"/>
  <c r="AH347" i="34"/>
  <c r="K360" i="34"/>
  <c r="M360" i="34" s="1"/>
  <c r="K355" i="34"/>
  <c r="M355" i="34" s="1"/>
  <c r="K356" i="34"/>
  <c r="M356" i="34" s="1"/>
  <c r="K348" i="34"/>
  <c r="M348" i="34" s="1"/>
  <c r="K347" i="34"/>
  <c r="M347" i="34" s="1"/>
  <c r="X350" i="34"/>
  <c r="K351" i="34"/>
  <c r="M351" i="34" s="1"/>
  <c r="K357" i="34"/>
  <c r="M357" i="34" s="1"/>
  <c r="K350" i="34"/>
  <c r="M350" i="34" s="1"/>
  <c r="K352" i="34"/>
  <c r="M352" i="34" s="1"/>
  <c r="K349" i="34"/>
  <c r="M349" i="34" s="1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M393" i="33" s="1"/>
  <c r="AM389" i="33"/>
  <c r="K405" i="33"/>
  <c r="M405" i="33" s="1"/>
  <c r="AH389" i="33"/>
  <c r="K403" i="33"/>
  <c r="M403" i="33" s="1"/>
  <c r="AH405" i="33"/>
  <c r="K404" i="33"/>
  <c r="M404" i="33" s="1"/>
  <c r="K396" i="33"/>
  <c r="M396" i="33" s="1"/>
  <c r="AC393" i="33"/>
  <c r="AC396" i="33"/>
  <c r="K402" i="33"/>
  <c r="M402" i="33" s="1"/>
  <c r="K397" i="33"/>
  <c r="M397" i="33" s="1"/>
  <c r="K394" i="33"/>
  <c r="M394" i="33" s="1"/>
  <c r="K390" i="33"/>
  <c r="M390" i="33" s="1"/>
  <c r="Y389" i="33"/>
  <c r="X402" i="33"/>
  <c r="K395" i="33"/>
  <c r="M395" i="33" s="1"/>
  <c r="K389" i="33"/>
  <c r="M389" i="33" s="1"/>
  <c r="K401" i="33"/>
  <c r="M401" i="33" s="1"/>
  <c r="K400" i="33"/>
  <c r="M400" i="33" s="1"/>
  <c r="K399" i="33"/>
  <c r="M399" i="33" s="1"/>
  <c r="K392" i="33"/>
  <c r="M392" i="33" s="1"/>
  <c r="K398" i="33"/>
  <c r="M398" i="33" s="1"/>
  <c r="K391" i="33"/>
  <c r="M391" i="33" s="1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M347" i="32" s="1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M347" i="54" s="1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M307" i="54" s="1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M364" i="8" s="1"/>
  <c r="K352" i="8"/>
  <c r="M352" i="8" s="1"/>
  <c r="AR351" i="8"/>
  <c r="K363" i="8"/>
  <c r="M363" i="8" s="1"/>
  <c r="AC354" i="8"/>
  <c r="K358" i="8"/>
  <c r="M358" i="8" s="1"/>
  <c r="K357" i="8"/>
  <c r="M357" i="8" s="1"/>
  <c r="K351" i="8"/>
  <c r="M351" i="8" s="1"/>
  <c r="K361" i="8"/>
  <c r="M361" i="8" s="1"/>
  <c r="K360" i="8"/>
  <c r="M360" i="8" s="1"/>
  <c r="K355" i="8"/>
  <c r="M355" i="8" s="1"/>
  <c r="K356" i="8"/>
  <c r="M356" i="8" s="1"/>
  <c r="K362" i="8"/>
  <c r="M362" i="8" s="1"/>
  <c r="K354" i="8"/>
  <c r="M354" i="8" s="1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M365" i="8" s="1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27" i="54" l="1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B34" i="39" s="1"/>
  <c r="L307" i="35"/>
  <c r="M292" i="35"/>
  <c r="M288" i="35"/>
  <c r="M287" i="35"/>
  <c r="M290" i="35"/>
  <c r="M291" i="35"/>
  <c r="M289" i="35"/>
  <c r="L287" i="35"/>
  <c r="L347" i="34"/>
  <c r="L327" i="34"/>
  <c r="B33" i="39" s="1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B32" i="39" s="1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B31" i="39" s="1"/>
  <c r="L307" i="32"/>
  <c r="M287" i="32"/>
  <c r="M289" i="32"/>
  <c r="M288" i="32"/>
  <c r="L307" i="47"/>
  <c r="B35" i="39" s="1"/>
  <c r="L351" i="8"/>
  <c r="L311" i="8"/>
  <c r="L287" i="32"/>
  <c r="L347" i="54"/>
  <c r="L327" i="54"/>
  <c r="B29" i="39" s="1"/>
  <c r="L307" i="54"/>
  <c r="L287" i="54"/>
  <c r="L347" i="47"/>
  <c r="L327" i="47"/>
  <c r="L287" i="47"/>
  <c r="L331" i="8"/>
  <c r="B28" i="39" s="1"/>
  <c r="L287" i="8"/>
  <c r="C1" i="32" l="1"/>
  <c r="C1" i="33"/>
  <c r="C1" i="34"/>
  <c r="C1" i="35"/>
  <c r="C1" i="54"/>
  <c r="E29" i="39" s="1"/>
  <c r="C1" i="47"/>
  <c r="C1" i="8"/>
  <c r="H16" i="13" l="1"/>
  <c r="B16" i="13"/>
  <c r="H22" i="13"/>
  <c r="H21" i="13"/>
  <c r="H20" i="13"/>
  <c r="H19" i="13"/>
  <c r="H18" i="13"/>
  <c r="B22" i="13"/>
  <c r="B21" i="13"/>
  <c r="B20" i="13"/>
  <c r="B19" i="13"/>
  <c r="B18" i="13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R957" i="44" s="1"/>
  <c r="S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F99" i="38" s="1"/>
  <c r="I97" i="3" s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J101" i="7"/>
  <c r="M101" i="7"/>
  <c r="F101" i="7" s="1"/>
  <c r="X101" i="7" s="1"/>
  <c r="P101" i="7"/>
  <c r="R101" i="7"/>
  <c r="T101" i="7"/>
  <c r="Z101" i="7"/>
  <c r="M102" i="7"/>
  <c r="M103" i="7"/>
  <c r="F103" i="7" s="1"/>
  <c r="X103" i="7" s="1"/>
  <c r="R103" i="7"/>
  <c r="T103" i="7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R124" i="7" s="1"/>
  <c r="M125" i="7"/>
  <c r="F125" i="7" s="1"/>
  <c r="L125" i="7" s="1"/>
  <c r="M126" i="7"/>
  <c r="M127" i="7"/>
  <c r="F127" i="7" s="1"/>
  <c r="X127" i="7" s="1"/>
  <c r="R127" i="7"/>
  <c r="T127" i="7"/>
  <c r="M128" i="7"/>
  <c r="F128" i="7" s="1"/>
  <c r="L128" i="7" s="1"/>
  <c r="J129" i="7"/>
  <c r="L129" i="7"/>
  <c r="M129" i="7"/>
  <c r="F129" i="7" s="1"/>
  <c r="P129" i="7" s="1"/>
  <c r="AB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K11" i="39" s="1"/>
  <c r="V100" i="40"/>
  <c r="V107" i="40"/>
  <c r="V114" i="40"/>
  <c r="I11" i="39" s="1"/>
  <c r="V121" i="40"/>
  <c r="T97" i="40"/>
  <c r="K10" i="39" s="1"/>
  <c r="S100" i="40"/>
  <c r="S107" i="40"/>
  <c r="S114" i="40"/>
  <c r="I10" i="39" s="1"/>
  <c r="S121" i="40"/>
  <c r="Q97" i="40"/>
  <c r="K9" i="39" s="1"/>
  <c r="Q66" i="40"/>
  <c r="I9" i="13" s="1"/>
  <c r="P100" i="40"/>
  <c r="P107" i="40"/>
  <c r="P114" i="40"/>
  <c r="I9" i="39" s="1"/>
  <c r="P121" i="40"/>
  <c r="N97" i="40"/>
  <c r="K8" i="39" s="1"/>
  <c r="M100" i="40"/>
  <c r="M107" i="40"/>
  <c r="M114" i="40"/>
  <c r="I8" i="39" s="1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K6" i="39" s="1"/>
  <c r="G100" i="40"/>
  <c r="G107" i="40"/>
  <c r="G114" i="40"/>
  <c r="I6" i="39" s="1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E10" i="39" s="1"/>
  <c r="S100" i="3"/>
  <c r="S107" i="3"/>
  <c r="S114" i="3"/>
  <c r="B10" i="39" s="1"/>
  <c r="S121" i="3"/>
  <c r="N97" i="3"/>
  <c r="E8" i="39" s="1"/>
  <c r="M100" i="3"/>
  <c r="M107" i="3"/>
  <c r="M114" i="3"/>
  <c r="B8" i="39" s="1"/>
  <c r="M121" i="3"/>
  <c r="I127" i="3"/>
  <c r="E127" i="3"/>
  <c r="F99" i="3"/>
  <c r="O99" i="3" s="1"/>
  <c r="F122" i="3"/>
  <c r="U122" i="3" s="1"/>
  <c r="F125" i="3"/>
  <c r="U125" i="3" s="1"/>
  <c r="F126" i="3"/>
  <c r="O126" i="3" s="1"/>
  <c r="F127" i="3"/>
  <c r="O127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F123" i="3" l="1"/>
  <c r="V127" i="7"/>
  <c r="AB125" i="7"/>
  <c r="P124" i="7"/>
  <c r="V103" i="7"/>
  <c r="V101" i="7"/>
  <c r="AB124" i="7"/>
  <c r="L124" i="7"/>
  <c r="J121" i="40"/>
  <c r="Z129" i="7"/>
  <c r="AB128" i="7"/>
  <c r="P127" i="7"/>
  <c r="Z124" i="7"/>
  <c r="J124" i="7"/>
  <c r="F116" i="7"/>
  <c r="L116" i="7" s="1"/>
  <c r="B15" i="39"/>
  <c r="X129" i="7"/>
  <c r="X124" i="7"/>
  <c r="H15" i="39"/>
  <c r="V129" i="7"/>
  <c r="AB127" i="7"/>
  <c r="L127" i="7"/>
  <c r="V124" i="7"/>
  <c r="AB101" i="7"/>
  <c r="L101" i="7"/>
  <c r="T129" i="7"/>
  <c r="Z127" i="7"/>
  <c r="J127" i="7"/>
  <c r="T124" i="7"/>
  <c r="N129" i="7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AB116" i="7"/>
  <c r="T116" i="7"/>
  <c r="J114" i="40"/>
  <c r="I7" i="39" s="1"/>
  <c r="F115" i="38"/>
  <c r="I113" i="3" s="1"/>
  <c r="F115" i="7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R129" i="7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5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B7" i="39" s="1"/>
  <c r="O125" i="3"/>
  <c r="O110" i="3"/>
  <c r="K97" i="40"/>
  <c r="K7" i="39" s="1"/>
  <c r="V128" i="7"/>
  <c r="V125" i="7"/>
  <c r="V122" i="7"/>
  <c r="R120" i="7"/>
  <c r="X119" i="7"/>
  <c r="J119" i="7"/>
  <c r="N118" i="7"/>
  <c r="T117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U127" i="3"/>
  <c r="N128" i="7"/>
  <c r="N125" i="7"/>
  <c r="N122" i="7"/>
  <c r="Z120" i="7"/>
  <c r="L120" i="7"/>
  <c r="V118" i="7"/>
  <c r="F114" i="7"/>
  <c r="N111" i="7"/>
  <c r="Z109" i="7"/>
  <c r="L109" i="7"/>
  <c r="F99" i="7"/>
  <c r="N99" i="7" s="1"/>
  <c r="U126" i="3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O108" i="3"/>
  <c r="U107" i="3"/>
  <c r="J121" i="3"/>
  <c r="V116" i="7" l="1"/>
  <c r="U123" i="3"/>
  <c r="O123" i="3"/>
  <c r="X116" i="7"/>
  <c r="G123" i="38"/>
  <c r="N116" i="7"/>
  <c r="F114" i="3"/>
  <c r="J116" i="7"/>
  <c r="O120" i="3"/>
  <c r="Z116" i="7"/>
  <c r="P116" i="7"/>
  <c r="U118" i="3"/>
  <c r="G116" i="7"/>
  <c r="R116" i="7"/>
  <c r="U119" i="3"/>
  <c r="G114" i="3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E7" i="39" s="1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V114" i="3"/>
  <c r="B11" i="39" s="1"/>
  <c r="R92" i="40"/>
  <c r="R91" i="40"/>
  <c r="R90" i="40"/>
  <c r="R89" i="40"/>
  <c r="R88" i="40"/>
  <c r="R87" i="40"/>
  <c r="R86" i="40"/>
  <c r="B5" i="42" l="1"/>
  <c r="B6" i="39"/>
  <c r="O114" i="3"/>
  <c r="U114" i="3"/>
  <c r="P114" i="3"/>
  <c r="B9" i="39" s="1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E6" i="39" s="1"/>
  <c r="G100" i="3"/>
  <c r="G260" i="8"/>
  <c r="G259" i="8"/>
  <c r="V121" i="3" l="1"/>
  <c r="P121" i="3"/>
  <c r="P107" i="3"/>
  <c r="V107" i="3"/>
  <c r="Q97" i="3"/>
  <c r="E9" i="39" s="1"/>
  <c r="W97" i="3"/>
  <c r="E11" i="39" s="1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G270" i="54"/>
  <c r="AH270" i="54" s="1"/>
  <c r="AB270" i="54"/>
  <c r="AC270" i="54" s="1"/>
  <c r="W270" i="54"/>
  <c r="X270" i="54" s="1"/>
  <c r="R270" i="54"/>
  <c r="S270" i="54" s="1"/>
  <c r="J270" i="54"/>
  <c r="I270" i="54"/>
  <c r="AV269" i="54"/>
  <c r="AW269" i="54" s="1"/>
  <c r="AQ269" i="54"/>
  <c r="AR269" i="54" s="1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L268" i="54"/>
  <c r="AM268" i="54" s="1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L255" i="54"/>
  <c r="AM255" i="54" s="1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B239" i="54"/>
  <c r="AC239" i="54" s="1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AV214" i="54"/>
  <c r="AW214" i="54" s="1"/>
  <c r="AQ214" i="54"/>
  <c r="AR214" i="54" s="1"/>
  <c r="AL214" i="54"/>
  <c r="AM214" i="54" s="1"/>
  <c r="AG214" i="54"/>
  <c r="AH214" i="54" s="1"/>
  <c r="AB214" i="54"/>
  <c r="AC214" i="54" s="1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V194" i="54"/>
  <c r="AW194" i="54" s="1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R190" i="54"/>
  <c r="S190" i="54" s="1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S189" i="54"/>
  <c r="R189" i="54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Q173" i="54"/>
  <c r="AR173" i="54" s="1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X161" i="54"/>
  <c r="W161" i="54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R160" i="54"/>
  <c r="S160" i="54" s="1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W158" i="54"/>
  <c r="AV158" i="54"/>
  <c r="AQ158" i="54"/>
  <c r="AR158" i="54" s="1"/>
  <c r="AL158" i="54"/>
  <c r="AM158" i="54" s="1"/>
  <c r="AG158" i="54"/>
  <c r="AH158" i="54" s="1"/>
  <c r="AB158" i="54"/>
  <c r="AC158" i="54" s="1"/>
  <c r="W158" i="54"/>
  <c r="X158" i="54" s="1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V150" i="54"/>
  <c r="AW150" i="54" s="1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Q141" i="54"/>
  <c r="AR141" i="54" s="1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V108" i="54"/>
  <c r="AW108" i="54" s="1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R89" i="54"/>
  <c r="S89" i="54" s="1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W79" i="54"/>
  <c r="AV79" i="54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V78" i="54"/>
  <c r="AW78" i="54" s="1"/>
  <c r="AQ78" i="54"/>
  <c r="AR78" i="54" s="1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W71" i="54"/>
  <c r="X71" i="54" s="1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R59" i="54"/>
  <c r="AQ59" i="54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R49" i="54"/>
  <c r="S49" i="54" s="1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C20" i="54"/>
  <c r="AB20" i="54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R11" i="54"/>
  <c r="AQ11" i="54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C208" i="35" l="1"/>
  <c r="C228" i="35" s="1"/>
  <c r="C248" i="35" s="1"/>
  <c r="C268" i="35" s="1"/>
  <c r="C288" i="35" s="1"/>
  <c r="C308" i="35" s="1"/>
  <c r="C328" i="35" s="1"/>
  <c r="C348" i="35" s="1"/>
  <c r="C209" i="35"/>
  <c r="C229" i="35" s="1"/>
  <c r="C249" i="35" s="1"/>
  <c r="C269" i="35" s="1"/>
  <c r="C289" i="35" s="1"/>
  <c r="C309" i="35" s="1"/>
  <c r="C329" i="35" s="1"/>
  <c r="C349" i="35" s="1"/>
  <c r="C210" i="35"/>
  <c r="C230" i="35" s="1"/>
  <c r="C250" i="35" s="1"/>
  <c r="C270" i="35" s="1"/>
  <c r="C290" i="35" s="1"/>
  <c r="C310" i="35" s="1"/>
  <c r="C330" i="35" s="1"/>
  <c r="C350" i="35" s="1"/>
  <c r="C211" i="35"/>
  <c r="C231" i="35" s="1"/>
  <c r="C251" i="35" s="1"/>
  <c r="C271" i="35" s="1"/>
  <c r="C291" i="35" s="1"/>
  <c r="C311" i="35" s="1"/>
  <c r="C331" i="35" s="1"/>
  <c r="C351" i="35" s="1"/>
  <c r="C212" i="35"/>
  <c r="C232" i="35" s="1"/>
  <c r="C252" i="35" s="1"/>
  <c r="C272" i="35" s="1"/>
  <c r="C292" i="35" s="1"/>
  <c r="C312" i="35" s="1"/>
  <c r="C332" i="35" s="1"/>
  <c r="C352" i="35" s="1"/>
  <c r="C213" i="35"/>
  <c r="C233" i="35" s="1"/>
  <c r="C253" i="35" s="1"/>
  <c r="C273" i="35" s="1"/>
  <c r="C293" i="35" s="1"/>
  <c r="C313" i="35" s="1"/>
  <c r="C333" i="35" s="1"/>
  <c r="C353" i="35" s="1"/>
  <c r="C214" i="35"/>
  <c r="C234" i="35" s="1"/>
  <c r="C254" i="35" s="1"/>
  <c r="C274" i="35" s="1"/>
  <c r="C294" i="35" s="1"/>
  <c r="C314" i="35" s="1"/>
  <c r="C334" i="35" s="1"/>
  <c r="C354" i="35" s="1"/>
  <c r="C215" i="35"/>
  <c r="C235" i="35" s="1"/>
  <c r="C255" i="35" s="1"/>
  <c r="C275" i="35" s="1"/>
  <c r="C295" i="35" s="1"/>
  <c r="C315" i="35" s="1"/>
  <c r="C335" i="35" s="1"/>
  <c r="C355" i="35" s="1"/>
  <c r="C216" i="35"/>
  <c r="C236" i="35" s="1"/>
  <c r="C256" i="35" s="1"/>
  <c r="C276" i="35" s="1"/>
  <c r="C296" i="35" s="1"/>
  <c r="C316" i="35" s="1"/>
  <c r="C336" i="35" s="1"/>
  <c r="C356" i="35" s="1"/>
  <c r="C217" i="35"/>
  <c r="C237" i="35" s="1"/>
  <c r="C257" i="35" s="1"/>
  <c r="C277" i="35" s="1"/>
  <c r="C297" i="35" s="1"/>
  <c r="C317" i="35" s="1"/>
  <c r="C337" i="35" s="1"/>
  <c r="C357" i="35" s="1"/>
  <c r="C218" i="35"/>
  <c r="C238" i="35" s="1"/>
  <c r="C258" i="35" s="1"/>
  <c r="C278" i="35" s="1"/>
  <c r="C298" i="35" s="1"/>
  <c r="C318" i="35" s="1"/>
  <c r="C338" i="35" s="1"/>
  <c r="C358" i="35" s="1"/>
  <c r="C219" i="35"/>
  <c r="C239" i="35" s="1"/>
  <c r="C259" i="35" s="1"/>
  <c r="C279" i="35" s="1"/>
  <c r="C299" i="35" s="1"/>
  <c r="C319" i="35" s="1"/>
  <c r="C339" i="35" s="1"/>
  <c r="C359" i="35" s="1"/>
  <c r="C220" i="35"/>
  <c r="C240" i="35" s="1"/>
  <c r="C260" i="35" s="1"/>
  <c r="C280" i="35" s="1"/>
  <c r="C300" i="35" s="1"/>
  <c r="C320" i="35" s="1"/>
  <c r="C340" i="35" s="1"/>
  <c r="C360" i="35" s="1"/>
  <c r="C221" i="35"/>
  <c r="C241" i="35" s="1"/>
  <c r="C261" i="35" s="1"/>
  <c r="C281" i="35" s="1"/>
  <c r="C301" i="35" s="1"/>
  <c r="C321" i="35" s="1"/>
  <c r="C341" i="35" s="1"/>
  <c r="C361" i="35" s="1"/>
  <c r="C207" i="35"/>
  <c r="C227" i="35" s="1"/>
  <c r="C247" i="35" s="1"/>
  <c r="C267" i="35" s="1"/>
  <c r="C287" i="35" s="1"/>
  <c r="C307" i="35" s="1"/>
  <c r="C327" i="35" s="1"/>
  <c r="C347" i="35" s="1"/>
  <c r="C208" i="34"/>
  <c r="C228" i="34" s="1"/>
  <c r="C248" i="34" s="1"/>
  <c r="C268" i="34" s="1"/>
  <c r="C288" i="34" s="1"/>
  <c r="C308" i="34" s="1"/>
  <c r="C328" i="34" s="1"/>
  <c r="C348" i="34" s="1"/>
  <c r="C209" i="34"/>
  <c r="C229" i="34" s="1"/>
  <c r="C249" i="34" s="1"/>
  <c r="C269" i="34" s="1"/>
  <c r="C289" i="34" s="1"/>
  <c r="C309" i="34" s="1"/>
  <c r="C329" i="34" s="1"/>
  <c r="C349" i="34" s="1"/>
  <c r="C210" i="34"/>
  <c r="C230" i="34" s="1"/>
  <c r="C250" i="34" s="1"/>
  <c r="C270" i="34" s="1"/>
  <c r="C290" i="34" s="1"/>
  <c r="C310" i="34" s="1"/>
  <c r="C330" i="34" s="1"/>
  <c r="C350" i="34" s="1"/>
  <c r="C211" i="34"/>
  <c r="C231" i="34" s="1"/>
  <c r="C251" i="34" s="1"/>
  <c r="C271" i="34" s="1"/>
  <c r="C291" i="34" s="1"/>
  <c r="C311" i="34" s="1"/>
  <c r="C331" i="34" s="1"/>
  <c r="C351" i="34" s="1"/>
  <c r="C212" i="34"/>
  <c r="C232" i="34" s="1"/>
  <c r="C252" i="34" s="1"/>
  <c r="C272" i="34" s="1"/>
  <c r="C292" i="34" s="1"/>
  <c r="C312" i="34" s="1"/>
  <c r="C332" i="34" s="1"/>
  <c r="C352" i="34" s="1"/>
  <c r="C213" i="34"/>
  <c r="C233" i="34" s="1"/>
  <c r="C253" i="34" s="1"/>
  <c r="C273" i="34" s="1"/>
  <c r="C293" i="34" s="1"/>
  <c r="C313" i="34" s="1"/>
  <c r="C333" i="34" s="1"/>
  <c r="C353" i="34" s="1"/>
  <c r="C214" i="34"/>
  <c r="C234" i="34" s="1"/>
  <c r="C254" i="34" s="1"/>
  <c r="C274" i="34" s="1"/>
  <c r="C294" i="34" s="1"/>
  <c r="C314" i="34" s="1"/>
  <c r="C334" i="34" s="1"/>
  <c r="C354" i="34" s="1"/>
  <c r="C215" i="34"/>
  <c r="C235" i="34" s="1"/>
  <c r="C255" i="34" s="1"/>
  <c r="C275" i="34" s="1"/>
  <c r="C295" i="34" s="1"/>
  <c r="C315" i="34" s="1"/>
  <c r="C335" i="34" s="1"/>
  <c r="C355" i="34" s="1"/>
  <c r="C216" i="34"/>
  <c r="C236" i="34" s="1"/>
  <c r="C256" i="34" s="1"/>
  <c r="C276" i="34" s="1"/>
  <c r="C296" i="34" s="1"/>
  <c r="C316" i="34" s="1"/>
  <c r="C336" i="34" s="1"/>
  <c r="C356" i="34" s="1"/>
  <c r="C217" i="34"/>
  <c r="C237" i="34" s="1"/>
  <c r="C257" i="34" s="1"/>
  <c r="C277" i="34" s="1"/>
  <c r="C297" i="34" s="1"/>
  <c r="C317" i="34" s="1"/>
  <c r="C337" i="34" s="1"/>
  <c r="C357" i="34" s="1"/>
  <c r="C218" i="34"/>
  <c r="C238" i="34" s="1"/>
  <c r="C258" i="34" s="1"/>
  <c r="C278" i="34" s="1"/>
  <c r="C298" i="34" s="1"/>
  <c r="C318" i="34" s="1"/>
  <c r="C338" i="34" s="1"/>
  <c r="C358" i="34" s="1"/>
  <c r="C219" i="34"/>
  <c r="C239" i="34" s="1"/>
  <c r="C259" i="34" s="1"/>
  <c r="C279" i="34" s="1"/>
  <c r="C299" i="34" s="1"/>
  <c r="C319" i="34" s="1"/>
  <c r="C339" i="34" s="1"/>
  <c r="C359" i="34" s="1"/>
  <c r="C220" i="34"/>
  <c r="C240" i="34" s="1"/>
  <c r="C260" i="34" s="1"/>
  <c r="C280" i="34" s="1"/>
  <c r="C300" i="34" s="1"/>
  <c r="C320" i="34" s="1"/>
  <c r="C340" i="34" s="1"/>
  <c r="C360" i="34" s="1"/>
  <c r="C221" i="34"/>
  <c r="C241" i="34" s="1"/>
  <c r="C261" i="34" s="1"/>
  <c r="C281" i="34" s="1"/>
  <c r="C301" i="34" s="1"/>
  <c r="C321" i="34" s="1"/>
  <c r="C341" i="34" s="1"/>
  <c r="C361" i="34" s="1"/>
  <c r="C207" i="34"/>
  <c r="C227" i="34" s="1"/>
  <c r="C247" i="34" s="1"/>
  <c r="C267" i="34" s="1"/>
  <c r="C287" i="34" s="1"/>
  <c r="C307" i="34" s="1"/>
  <c r="C327" i="34" s="1"/>
  <c r="C347" i="34" s="1"/>
  <c r="C229" i="33"/>
  <c r="C252" i="33" s="1"/>
  <c r="C275" i="33" s="1"/>
  <c r="C298" i="33" s="1"/>
  <c r="C321" i="33" s="1"/>
  <c r="C344" i="33" s="1"/>
  <c r="C367" i="33" s="1"/>
  <c r="C390" i="33" s="1"/>
  <c r="C230" i="33"/>
  <c r="C253" i="33" s="1"/>
  <c r="C276" i="33" s="1"/>
  <c r="C299" i="33" s="1"/>
  <c r="C322" i="33" s="1"/>
  <c r="C345" i="33" s="1"/>
  <c r="C368" i="33" s="1"/>
  <c r="C391" i="33" s="1"/>
  <c r="C231" i="33"/>
  <c r="C254" i="33" s="1"/>
  <c r="C277" i="33" s="1"/>
  <c r="C300" i="33" s="1"/>
  <c r="C323" i="33" s="1"/>
  <c r="C346" i="33" s="1"/>
  <c r="C369" i="33" s="1"/>
  <c r="C392" i="33" s="1"/>
  <c r="C232" i="33"/>
  <c r="C255" i="33" s="1"/>
  <c r="C278" i="33" s="1"/>
  <c r="C301" i="33" s="1"/>
  <c r="C324" i="33" s="1"/>
  <c r="C347" i="33" s="1"/>
  <c r="C370" i="33" s="1"/>
  <c r="C393" i="33" s="1"/>
  <c r="C233" i="33"/>
  <c r="C256" i="33" s="1"/>
  <c r="C279" i="33" s="1"/>
  <c r="C302" i="33" s="1"/>
  <c r="C325" i="33" s="1"/>
  <c r="C348" i="33" s="1"/>
  <c r="C371" i="33" s="1"/>
  <c r="C394" i="33" s="1"/>
  <c r="C234" i="33"/>
  <c r="C257" i="33" s="1"/>
  <c r="C280" i="33" s="1"/>
  <c r="C303" i="33" s="1"/>
  <c r="C326" i="33" s="1"/>
  <c r="C349" i="33" s="1"/>
  <c r="C372" i="33" s="1"/>
  <c r="C395" i="33" s="1"/>
  <c r="C235" i="33"/>
  <c r="C258" i="33" s="1"/>
  <c r="C281" i="33" s="1"/>
  <c r="C304" i="33" s="1"/>
  <c r="C327" i="33" s="1"/>
  <c r="C350" i="33" s="1"/>
  <c r="C373" i="33" s="1"/>
  <c r="C396" i="33" s="1"/>
  <c r="C236" i="33"/>
  <c r="C259" i="33" s="1"/>
  <c r="C282" i="33" s="1"/>
  <c r="C305" i="33" s="1"/>
  <c r="C328" i="33" s="1"/>
  <c r="C351" i="33" s="1"/>
  <c r="C374" i="33" s="1"/>
  <c r="C397" i="33" s="1"/>
  <c r="C237" i="33"/>
  <c r="C260" i="33" s="1"/>
  <c r="C283" i="33" s="1"/>
  <c r="C306" i="33" s="1"/>
  <c r="C329" i="33" s="1"/>
  <c r="C352" i="33" s="1"/>
  <c r="C375" i="33" s="1"/>
  <c r="C398" i="33" s="1"/>
  <c r="C238" i="33"/>
  <c r="C261" i="33" s="1"/>
  <c r="C284" i="33" s="1"/>
  <c r="C307" i="33" s="1"/>
  <c r="C330" i="33" s="1"/>
  <c r="C353" i="33" s="1"/>
  <c r="C376" i="33" s="1"/>
  <c r="C399" i="33" s="1"/>
  <c r="C239" i="33"/>
  <c r="C262" i="33" s="1"/>
  <c r="C285" i="33" s="1"/>
  <c r="C308" i="33" s="1"/>
  <c r="C331" i="33" s="1"/>
  <c r="C354" i="33" s="1"/>
  <c r="C377" i="33" s="1"/>
  <c r="C400" i="33" s="1"/>
  <c r="C240" i="33"/>
  <c r="C263" i="33" s="1"/>
  <c r="C286" i="33" s="1"/>
  <c r="C309" i="33" s="1"/>
  <c r="C332" i="33" s="1"/>
  <c r="C355" i="33" s="1"/>
  <c r="C378" i="33" s="1"/>
  <c r="C401" i="33" s="1"/>
  <c r="C241" i="33"/>
  <c r="C264" i="33" s="1"/>
  <c r="C287" i="33" s="1"/>
  <c r="C310" i="33" s="1"/>
  <c r="C333" i="33" s="1"/>
  <c r="C356" i="33" s="1"/>
  <c r="C379" i="33" s="1"/>
  <c r="C402" i="33" s="1"/>
  <c r="C242" i="33"/>
  <c r="C265" i="33" s="1"/>
  <c r="C288" i="33" s="1"/>
  <c r="C311" i="33" s="1"/>
  <c r="C334" i="33" s="1"/>
  <c r="C357" i="33" s="1"/>
  <c r="C380" i="33" s="1"/>
  <c r="C403" i="33" s="1"/>
  <c r="C243" i="33"/>
  <c r="C266" i="33" s="1"/>
  <c r="C289" i="33" s="1"/>
  <c r="C312" i="33" s="1"/>
  <c r="C335" i="33" s="1"/>
  <c r="C358" i="33" s="1"/>
  <c r="C381" i="33" s="1"/>
  <c r="C404" i="33" s="1"/>
  <c r="C244" i="33"/>
  <c r="C267" i="33" s="1"/>
  <c r="C290" i="33" s="1"/>
  <c r="C313" i="33" s="1"/>
  <c r="C336" i="33" s="1"/>
  <c r="C359" i="33" s="1"/>
  <c r="C382" i="33" s="1"/>
  <c r="C405" i="33" s="1"/>
  <c r="C245" i="33"/>
  <c r="C268" i="33" s="1"/>
  <c r="C291" i="33" s="1"/>
  <c r="C314" i="33" s="1"/>
  <c r="C337" i="33" s="1"/>
  <c r="C360" i="33" s="1"/>
  <c r="C383" i="33" s="1"/>
  <c r="C406" i="33" s="1"/>
  <c r="C228" i="33"/>
  <c r="C251" i="33" s="1"/>
  <c r="C274" i="33" s="1"/>
  <c r="C297" i="33" s="1"/>
  <c r="C320" i="33" s="1"/>
  <c r="C343" i="33" s="1"/>
  <c r="C366" i="33" s="1"/>
  <c r="C389" i="33" s="1"/>
  <c r="C237" i="32"/>
  <c r="C257" i="32" s="1"/>
  <c r="C277" i="32" s="1"/>
  <c r="C297" i="32" s="1"/>
  <c r="C317" i="32" s="1"/>
  <c r="C337" i="32" s="1"/>
  <c r="C357" i="32" s="1"/>
  <c r="C208" i="32"/>
  <c r="C228" i="32" s="1"/>
  <c r="C248" i="32" s="1"/>
  <c r="C268" i="32" s="1"/>
  <c r="C288" i="32" s="1"/>
  <c r="C308" i="32" s="1"/>
  <c r="C328" i="32" s="1"/>
  <c r="C348" i="32" s="1"/>
  <c r="C209" i="32"/>
  <c r="C229" i="32" s="1"/>
  <c r="C249" i="32" s="1"/>
  <c r="C269" i="32" s="1"/>
  <c r="C289" i="32" s="1"/>
  <c r="C309" i="32" s="1"/>
  <c r="C329" i="32" s="1"/>
  <c r="C349" i="32" s="1"/>
  <c r="C210" i="32"/>
  <c r="C230" i="32" s="1"/>
  <c r="C250" i="32" s="1"/>
  <c r="C270" i="32" s="1"/>
  <c r="C290" i="32" s="1"/>
  <c r="C310" i="32" s="1"/>
  <c r="C330" i="32" s="1"/>
  <c r="C350" i="32" s="1"/>
  <c r="C211" i="32"/>
  <c r="C231" i="32" s="1"/>
  <c r="C251" i="32" s="1"/>
  <c r="C271" i="32" s="1"/>
  <c r="C291" i="32" s="1"/>
  <c r="C311" i="32" s="1"/>
  <c r="C331" i="32" s="1"/>
  <c r="C351" i="32" s="1"/>
  <c r="C212" i="32"/>
  <c r="C232" i="32" s="1"/>
  <c r="C252" i="32" s="1"/>
  <c r="C272" i="32" s="1"/>
  <c r="C292" i="32" s="1"/>
  <c r="C312" i="32" s="1"/>
  <c r="C332" i="32" s="1"/>
  <c r="C352" i="32" s="1"/>
  <c r="C213" i="32"/>
  <c r="C233" i="32" s="1"/>
  <c r="C253" i="32" s="1"/>
  <c r="C273" i="32" s="1"/>
  <c r="C293" i="32" s="1"/>
  <c r="C313" i="32" s="1"/>
  <c r="C333" i="32" s="1"/>
  <c r="C353" i="32" s="1"/>
  <c r="C214" i="32"/>
  <c r="C234" i="32" s="1"/>
  <c r="C254" i="32" s="1"/>
  <c r="C274" i="32" s="1"/>
  <c r="C294" i="32" s="1"/>
  <c r="C314" i="32" s="1"/>
  <c r="C334" i="32" s="1"/>
  <c r="C354" i="32" s="1"/>
  <c r="C215" i="32"/>
  <c r="C235" i="32" s="1"/>
  <c r="C255" i="32" s="1"/>
  <c r="C275" i="32" s="1"/>
  <c r="C295" i="32" s="1"/>
  <c r="C315" i="32" s="1"/>
  <c r="C335" i="32" s="1"/>
  <c r="C355" i="32" s="1"/>
  <c r="C216" i="32"/>
  <c r="C236" i="32" s="1"/>
  <c r="C256" i="32" s="1"/>
  <c r="C276" i="32" s="1"/>
  <c r="C296" i="32" s="1"/>
  <c r="C316" i="32" s="1"/>
  <c r="C336" i="32" s="1"/>
  <c r="C356" i="32" s="1"/>
  <c r="C217" i="32"/>
  <c r="C218" i="32"/>
  <c r="C238" i="32" s="1"/>
  <c r="C258" i="32" s="1"/>
  <c r="C278" i="32" s="1"/>
  <c r="C298" i="32" s="1"/>
  <c r="C318" i="32" s="1"/>
  <c r="C338" i="32" s="1"/>
  <c r="C358" i="32" s="1"/>
  <c r="C219" i="32"/>
  <c r="C239" i="32" s="1"/>
  <c r="C259" i="32" s="1"/>
  <c r="C279" i="32" s="1"/>
  <c r="C299" i="32" s="1"/>
  <c r="C319" i="32" s="1"/>
  <c r="C339" i="32" s="1"/>
  <c r="C359" i="32" s="1"/>
  <c r="C220" i="32"/>
  <c r="C240" i="32" s="1"/>
  <c r="C260" i="32" s="1"/>
  <c r="C280" i="32" s="1"/>
  <c r="C300" i="32" s="1"/>
  <c r="C320" i="32" s="1"/>
  <c r="C340" i="32" s="1"/>
  <c r="C360" i="32" s="1"/>
  <c r="C221" i="32"/>
  <c r="C241" i="32" s="1"/>
  <c r="C261" i="32" s="1"/>
  <c r="C281" i="32" s="1"/>
  <c r="C301" i="32" s="1"/>
  <c r="C321" i="32" s="1"/>
  <c r="C341" i="32" s="1"/>
  <c r="C361" i="32" s="1"/>
  <c r="C207" i="32"/>
  <c r="C227" i="32" s="1"/>
  <c r="C247" i="32" s="1"/>
  <c r="C267" i="32" s="1"/>
  <c r="C287" i="32" s="1"/>
  <c r="C307" i="32" s="1"/>
  <c r="C327" i="32" s="1"/>
  <c r="C347" i="32" s="1"/>
  <c r="C208" i="47"/>
  <c r="C228" i="47" s="1"/>
  <c r="C248" i="47" s="1"/>
  <c r="C268" i="47" s="1"/>
  <c r="C288" i="47" s="1"/>
  <c r="C308" i="47" s="1"/>
  <c r="C328" i="47" s="1"/>
  <c r="C348" i="47" s="1"/>
  <c r="C209" i="47"/>
  <c r="C229" i="47" s="1"/>
  <c r="C249" i="47" s="1"/>
  <c r="C269" i="47" s="1"/>
  <c r="C289" i="47" s="1"/>
  <c r="C309" i="47" s="1"/>
  <c r="C329" i="47" s="1"/>
  <c r="C349" i="47" s="1"/>
  <c r="C210" i="47"/>
  <c r="C230" i="47" s="1"/>
  <c r="C250" i="47" s="1"/>
  <c r="C270" i="47" s="1"/>
  <c r="C290" i="47" s="1"/>
  <c r="C310" i="47" s="1"/>
  <c r="C330" i="47" s="1"/>
  <c r="C350" i="47" s="1"/>
  <c r="C211" i="47"/>
  <c r="C231" i="47" s="1"/>
  <c r="C251" i="47" s="1"/>
  <c r="C271" i="47" s="1"/>
  <c r="C291" i="47" s="1"/>
  <c r="C311" i="47" s="1"/>
  <c r="C331" i="47" s="1"/>
  <c r="C351" i="47" s="1"/>
  <c r="C212" i="47"/>
  <c r="C232" i="47" s="1"/>
  <c r="C252" i="47" s="1"/>
  <c r="C272" i="47" s="1"/>
  <c r="C292" i="47" s="1"/>
  <c r="C312" i="47" s="1"/>
  <c r="C332" i="47" s="1"/>
  <c r="C352" i="47" s="1"/>
  <c r="C213" i="47"/>
  <c r="C233" i="47" s="1"/>
  <c r="C253" i="47" s="1"/>
  <c r="C273" i="47" s="1"/>
  <c r="C293" i="47" s="1"/>
  <c r="C313" i="47" s="1"/>
  <c r="C333" i="47" s="1"/>
  <c r="C353" i="47" s="1"/>
  <c r="C214" i="47"/>
  <c r="C234" i="47" s="1"/>
  <c r="C254" i="47" s="1"/>
  <c r="C274" i="47" s="1"/>
  <c r="C294" i="47" s="1"/>
  <c r="C314" i="47" s="1"/>
  <c r="C334" i="47" s="1"/>
  <c r="C354" i="47" s="1"/>
  <c r="C215" i="47"/>
  <c r="C235" i="47" s="1"/>
  <c r="C255" i="47" s="1"/>
  <c r="C275" i="47" s="1"/>
  <c r="C295" i="47" s="1"/>
  <c r="C315" i="47" s="1"/>
  <c r="C335" i="47" s="1"/>
  <c r="C355" i="47" s="1"/>
  <c r="C216" i="47"/>
  <c r="C236" i="47" s="1"/>
  <c r="C256" i="47" s="1"/>
  <c r="C276" i="47" s="1"/>
  <c r="C296" i="47" s="1"/>
  <c r="C316" i="47" s="1"/>
  <c r="C336" i="47" s="1"/>
  <c r="C356" i="47" s="1"/>
  <c r="C217" i="47"/>
  <c r="C237" i="47" s="1"/>
  <c r="C257" i="47" s="1"/>
  <c r="C277" i="47" s="1"/>
  <c r="C297" i="47" s="1"/>
  <c r="C317" i="47" s="1"/>
  <c r="C337" i="47" s="1"/>
  <c r="C357" i="47" s="1"/>
  <c r="C218" i="47"/>
  <c r="C238" i="47" s="1"/>
  <c r="C258" i="47" s="1"/>
  <c r="C278" i="47" s="1"/>
  <c r="C298" i="47" s="1"/>
  <c r="C318" i="47" s="1"/>
  <c r="C338" i="47" s="1"/>
  <c r="C358" i="47" s="1"/>
  <c r="C219" i="47"/>
  <c r="C239" i="47" s="1"/>
  <c r="C259" i="47" s="1"/>
  <c r="C279" i="47" s="1"/>
  <c r="C299" i="47" s="1"/>
  <c r="C319" i="47" s="1"/>
  <c r="C339" i="47" s="1"/>
  <c r="C359" i="47" s="1"/>
  <c r="C220" i="47"/>
  <c r="C240" i="47" s="1"/>
  <c r="C260" i="47" s="1"/>
  <c r="C280" i="47" s="1"/>
  <c r="C300" i="47" s="1"/>
  <c r="C320" i="47" s="1"/>
  <c r="C340" i="47" s="1"/>
  <c r="C360" i="47" s="1"/>
  <c r="C221" i="47"/>
  <c r="C241" i="47" s="1"/>
  <c r="C261" i="47" s="1"/>
  <c r="C281" i="47" s="1"/>
  <c r="C301" i="47" s="1"/>
  <c r="C321" i="47" s="1"/>
  <c r="C341" i="47" s="1"/>
  <c r="C361" i="47" s="1"/>
  <c r="C207" i="47"/>
  <c r="C227" i="47" s="1"/>
  <c r="C247" i="47" s="1"/>
  <c r="C267" i="47" s="1"/>
  <c r="C287" i="47" s="1"/>
  <c r="C307" i="47" s="1"/>
  <c r="C327" i="47" s="1"/>
  <c r="C347" i="47" s="1"/>
  <c r="C268" i="8"/>
  <c r="C288" i="8" s="1"/>
  <c r="C312" i="8" s="1"/>
  <c r="C332" i="8" s="1"/>
  <c r="C352" i="8" s="1"/>
  <c r="C269" i="8"/>
  <c r="C289" i="8" s="1"/>
  <c r="C313" i="8" s="1"/>
  <c r="C333" i="8" s="1"/>
  <c r="C353" i="8" s="1"/>
  <c r="C270" i="8"/>
  <c r="C290" i="8" s="1"/>
  <c r="C314" i="8" s="1"/>
  <c r="C334" i="8" s="1"/>
  <c r="C354" i="8" s="1"/>
  <c r="C271" i="8"/>
  <c r="C291" i="8" s="1"/>
  <c r="C315" i="8" s="1"/>
  <c r="C335" i="8" s="1"/>
  <c r="C355" i="8" s="1"/>
  <c r="C272" i="8"/>
  <c r="C273" i="8"/>
  <c r="C274" i="8"/>
  <c r="C275" i="8"/>
  <c r="C276" i="8"/>
  <c r="C277" i="8"/>
  <c r="C278" i="8"/>
  <c r="C279" i="8"/>
  <c r="C343" i="8" s="1"/>
  <c r="C363" i="8" s="1"/>
  <c r="C280" i="8"/>
  <c r="C344" i="8" s="1"/>
  <c r="C364" i="8" s="1"/>
  <c r="C281" i="8"/>
  <c r="C345" i="8" s="1"/>
  <c r="C365" i="8" s="1"/>
  <c r="C267" i="8"/>
  <c r="C287" i="8" s="1"/>
  <c r="C311" i="8" s="1"/>
  <c r="C331" i="8" s="1"/>
  <c r="C351" i="8" s="1"/>
  <c r="C297" i="8" l="1"/>
  <c r="C321" i="8" s="1"/>
  <c r="C341" i="8" s="1"/>
  <c r="C361" i="8" s="1"/>
  <c r="C296" i="8"/>
  <c r="C320" i="8" s="1"/>
  <c r="C340" i="8" s="1"/>
  <c r="C360" i="8" s="1"/>
  <c r="C294" i="8"/>
  <c r="C318" i="8" s="1"/>
  <c r="C338" i="8" s="1"/>
  <c r="C358" i="8" s="1"/>
  <c r="C293" i="8"/>
  <c r="C317" i="8" s="1"/>
  <c r="C337" i="8" s="1"/>
  <c r="C357" i="8" s="1"/>
  <c r="C292" i="8"/>
  <c r="C316" i="8" s="1"/>
  <c r="C336" i="8" s="1"/>
  <c r="C356" i="8" s="1"/>
  <c r="C295" i="8"/>
  <c r="C319" i="8" s="1"/>
  <c r="C339" i="8" s="1"/>
  <c r="C359" i="8" s="1"/>
  <c r="C298" i="8"/>
  <c r="K737" i="44"/>
  <c r="K738" i="44"/>
  <c r="K739" i="44"/>
  <c r="K740" i="44"/>
  <c r="K741" i="44"/>
  <c r="K742" i="44"/>
  <c r="K743" i="44"/>
  <c r="K744" i="44"/>
  <c r="K745" i="44"/>
  <c r="K746" i="44"/>
  <c r="C322" i="8" l="1"/>
  <c r="C342" i="8" s="1"/>
  <c r="C36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Z623" i="45" l="1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Z627" i="45" l="1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L14" i="41" s="1"/>
  <c r="AF628" i="45"/>
  <c r="H15" i="41" s="1"/>
  <c r="AA628" i="45"/>
  <c r="AH628" i="45"/>
  <c r="L15" i="41" s="1"/>
  <c r="AB628" i="45"/>
  <c r="H10" i="41" s="1"/>
  <c r="AG628" i="45"/>
  <c r="J15" i="41" s="1"/>
  <c r="AC628" i="45"/>
  <c r="J10" i="41" s="1"/>
  <c r="AE628" i="45"/>
  <c r="F15" i="41" s="1"/>
  <c r="AD628" i="45"/>
  <c r="L10" i="41" s="1"/>
  <c r="AF627" i="44"/>
  <c r="AD628" i="44"/>
  <c r="L9" i="41" s="1"/>
  <c r="AE627" i="44"/>
  <c r="AF628" i="44"/>
  <c r="H14" i="41" s="1"/>
  <c r="AC627" i="44"/>
  <c r="AG628" i="44"/>
  <c r="J14" i="41" s="1"/>
  <c r="AC628" i="44"/>
  <c r="J9" i="41" s="1"/>
  <c r="AA627" i="44"/>
  <c r="AH627" i="44"/>
  <c r="AB627" i="44"/>
  <c r="AA628" i="44"/>
  <c r="F9" i="41" s="1"/>
  <c r="AE628" i="44"/>
  <c r="F14" i="41" s="1"/>
  <c r="AB628" i="44"/>
  <c r="H9" i="41" s="1"/>
  <c r="R71" i="40" l="1"/>
  <c r="R70" i="40"/>
  <c r="R69" i="40"/>
  <c r="R68" i="40"/>
  <c r="R67" i="40"/>
  <c r="R66" i="40"/>
  <c r="N5" i="3" l="1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R947" i="44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 s="1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48" i="44" s="1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 s="1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 s="1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R874" i="44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R773" i="44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S806" i="44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S808" i="44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R668" i="44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R708" i="44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689" i="44" l="1"/>
  <c r="S683" i="44"/>
  <c r="S677" i="44"/>
  <c r="S767" i="44"/>
  <c r="R867" i="44"/>
  <c r="R802" i="44"/>
  <c r="S679" i="44"/>
  <c r="S749" i="44"/>
  <c r="S846" i="44"/>
  <c r="S942" i="44"/>
  <c r="S939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R273" i="35"/>
  <c r="AQ273" i="35"/>
  <c r="AQ272" i="35"/>
  <c r="AQ271" i="35"/>
  <c r="AQ270" i="35"/>
  <c r="AQ269" i="35"/>
  <c r="AQ268" i="35"/>
  <c r="AQ267" i="35"/>
  <c r="AM281" i="35"/>
  <c r="AL281" i="35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S277" i="35" s="1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G255" i="35"/>
  <c r="AH255" i="35" s="1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B259" i="35"/>
  <c r="AC259" i="35" s="1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0" i="35"/>
  <c r="G247" i="35"/>
  <c r="I247" i="35"/>
  <c r="J247" i="35"/>
  <c r="R247" i="35"/>
  <c r="G248" i="35"/>
  <c r="H247" i="35" s="1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I261" i="35"/>
  <c r="J261" i="35"/>
  <c r="R261" i="35"/>
  <c r="S261" i="35" s="1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W235" i="35"/>
  <c r="X235" i="35" s="1"/>
  <c r="W234" i="35"/>
  <c r="X234" i="35" s="1"/>
  <c r="W233" i="35"/>
  <c r="X233" i="35" s="1"/>
  <c r="W232" i="35"/>
  <c r="W231" i="35"/>
  <c r="W230" i="35"/>
  <c r="W229" i="35"/>
  <c r="W228" i="35"/>
  <c r="W227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V217" i="35"/>
  <c r="AW217" i="35" s="1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B215" i="35"/>
  <c r="AC215" i="35" s="1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R279" i="34"/>
  <c r="AQ279" i="34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L281" i="34"/>
  <c r="AM281" i="34" s="1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B279" i="34"/>
  <c r="AC279" i="34" s="1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S281" i="34" s="1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V219" i="34"/>
  <c r="AW219" i="34" s="1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B219" i="34"/>
  <c r="AC219" i="34" s="1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S217" i="34" s="1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G288" i="33"/>
  <c r="R288" i="33"/>
  <c r="G289" i="33"/>
  <c r="R289" i="33"/>
  <c r="G290" i="33"/>
  <c r="R290" i="33"/>
  <c r="I291" i="33"/>
  <c r="J291" i="33"/>
  <c r="R291" i="33"/>
  <c r="S291" i="33" s="1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S277" i="32" s="1"/>
  <c r="I278" i="32"/>
  <c r="J278" i="32"/>
  <c r="R278" i="32"/>
  <c r="S278" i="32" s="1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V253" i="32"/>
  <c r="AW253" i="32" s="1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Q253" i="32"/>
  <c r="AR253" i="32" s="1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B261" i="32"/>
  <c r="AC261" i="32" s="1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B254" i="32"/>
  <c r="AC254" i="32" s="1"/>
  <c r="AB253" i="32"/>
  <c r="AC253" i="32" s="1"/>
  <c r="AB252" i="32"/>
  <c r="AC252" i="32" s="1"/>
  <c r="AB251" i="32"/>
  <c r="AC251" i="32" s="1"/>
  <c r="AB250" i="32"/>
  <c r="AC250" i="32" s="1"/>
  <c r="AB249" i="32"/>
  <c r="AC249" i="32" s="1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60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S254" i="32" s="1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W233" i="32"/>
  <c r="AV233" i="32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S235" i="32" s="1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G207" i="32"/>
  <c r="I207" i="32"/>
  <c r="J207" i="32"/>
  <c r="R207" i="32"/>
  <c r="G208" i="32"/>
  <c r="I208" i="32"/>
  <c r="J208" i="32"/>
  <c r="R208" i="32"/>
  <c r="I209" i="32"/>
  <c r="J209" i="32"/>
  <c r="R209" i="32"/>
  <c r="S209" i="32" s="1"/>
  <c r="I210" i="32"/>
  <c r="J210" i="32"/>
  <c r="R210" i="32"/>
  <c r="S210" i="32" s="1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S217" i="32" s="1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S221" i="32" s="1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S287" i="33" l="1"/>
  <c r="AC213" i="34"/>
  <c r="S208" i="34"/>
  <c r="AW211" i="35"/>
  <c r="S275" i="34"/>
  <c r="AH228" i="32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I8" i="13"/>
  <c r="I11" i="13"/>
  <c r="I10" i="13"/>
  <c r="J72" i="40"/>
  <c r="I6" i="13"/>
  <c r="B8" i="13"/>
  <c r="B10" i="13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F88" i="38" s="1"/>
  <c r="I86" i="3" s="1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93" i="38"/>
  <c r="I91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F77" i="7" s="1"/>
  <c r="F75" i="3" s="1"/>
  <c r="M78" i="7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78" i="7"/>
  <c r="F76" i="3" s="1"/>
  <c r="F80" i="7"/>
  <c r="F78" i="3" s="1"/>
  <c r="F89" i="7"/>
  <c r="J89" i="7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H15" i="13"/>
  <c r="N93" i="7"/>
  <c r="F95" i="7"/>
  <c r="F93" i="3" s="1"/>
  <c r="B15" i="13"/>
  <c r="V97" i="7"/>
  <c r="N87" i="7"/>
  <c r="I7" i="13"/>
  <c r="F96" i="3"/>
  <c r="G93" i="3" s="1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U93" i="3"/>
  <c r="O93" i="3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AB95" i="7"/>
  <c r="P95" i="7"/>
  <c r="R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G86" i="3" l="1"/>
  <c r="P86" i="3" s="1"/>
  <c r="J72" i="3"/>
  <c r="G74" i="38"/>
  <c r="H68" i="7"/>
  <c r="B5" i="41" s="1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V86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29" i="52"/>
  <c r="M28" i="52"/>
  <c r="M27" i="52"/>
  <c r="M26" i="52"/>
  <c r="M25" i="52"/>
  <c r="M21" i="52"/>
  <c r="M20" i="52"/>
  <c r="M19" i="52"/>
  <c r="M18" i="52"/>
  <c r="M17" i="52"/>
  <c r="M13" i="52"/>
  <c r="M12" i="52"/>
  <c r="M11" i="52"/>
  <c r="M10" i="52"/>
  <c r="M9" i="52"/>
  <c r="M37" i="51"/>
  <c r="M36" i="51"/>
  <c r="M35" i="51"/>
  <c r="M34" i="51"/>
  <c r="M33" i="5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M22" i="50" l="1"/>
  <c r="K22" i="50" s="1"/>
  <c r="M38" i="51"/>
  <c r="K38" i="51" s="1"/>
  <c r="M30" i="52"/>
  <c r="K30" i="52" s="1"/>
  <c r="M22" i="52"/>
  <c r="K22" i="52" s="1"/>
  <c r="M38" i="53"/>
  <c r="K38" i="53" s="1"/>
  <c r="M14" i="52"/>
  <c r="K14" i="52" s="1"/>
  <c r="M22" i="48"/>
  <c r="K22" i="48" s="1"/>
  <c r="M14" i="48"/>
  <c r="K14" i="48" s="1"/>
  <c r="M14" i="50"/>
  <c r="K14" i="50" s="1"/>
  <c r="M30" i="50"/>
  <c r="K30" i="50" s="1"/>
  <c r="B6" i="13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B11" i="13" l="1"/>
  <c r="B9" i="13"/>
  <c r="G169" i="35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C214" i="33" l="1"/>
  <c r="AR208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W193" i="35"/>
  <c r="X193" i="35" s="1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C175" i="35"/>
  <c r="AB175" i="35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X137" i="35"/>
  <c r="W137" i="35"/>
  <c r="R137" i="35"/>
  <c r="S137" i="35" s="1"/>
  <c r="J137" i="35"/>
  <c r="I137" i="35"/>
  <c r="AV136" i="35"/>
  <c r="AW136" i="35" s="1"/>
  <c r="AQ136" i="35"/>
  <c r="AR136" i="35" s="1"/>
  <c r="AL136" i="35"/>
  <c r="AM136" i="35" s="1"/>
  <c r="AH136" i="35"/>
  <c r="AG136" i="35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X135" i="35"/>
  <c r="W135" i="35"/>
  <c r="R135" i="35"/>
  <c r="S135" i="35" s="1"/>
  <c r="J135" i="35"/>
  <c r="I135" i="35"/>
  <c r="AV134" i="35"/>
  <c r="AW134" i="35" s="1"/>
  <c r="AQ134" i="35"/>
  <c r="AR134" i="35" s="1"/>
  <c r="AL134" i="35"/>
  <c r="AM134" i="35" s="1"/>
  <c r="AH134" i="35"/>
  <c r="AG134" i="35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W161" i="34"/>
  <c r="AV161" i="34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H147" i="34" s="1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H149" i="33" s="1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W198" i="32"/>
  <c r="AV198" i="32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Q200" i="32"/>
  <c r="AR200" i="32" s="1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M196" i="32"/>
  <c r="AL196" i="32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C193" i="32"/>
  <c r="AB193" i="32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S197" i="32" s="1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S178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9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S154" i="32" s="1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36" i="32"/>
  <c r="G127" i="32"/>
  <c r="I127" i="32"/>
  <c r="J127" i="32"/>
  <c r="R127" i="32"/>
  <c r="G128" i="32"/>
  <c r="I128" i="32"/>
  <c r="J128" i="32"/>
  <c r="R128" i="32"/>
  <c r="I129" i="32"/>
  <c r="J129" i="32"/>
  <c r="R129" i="32"/>
  <c r="S129" i="32" s="1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I137" i="32"/>
  <c r="J137" i="32"/>
  <c r="R137" i="32"/>
  <c r="S137" i="32" s="1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R164" i="33" l="1"/>
  <c r="K161" i="34"/>
  <c r="M161" i="34" s="1"/>
  <c r="AM198" i="33"/>
  <c r="X148" i="34"/>
  <c r="AM153" i="34"/>
  <c r="S191" i="34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 s="1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R439" i="44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368" i="44" l="1"/>
  <c r="R424" i="44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S117" i="35"/>
  <c r="S121" i="35"/>
  <c r="R121" i="35"/>
  <c r="J121" i="35"/>
  <c r="I121" i="35"/>
  <c r="R120" i="35"/>
  <c r="S120" i="35" s="1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S116" i="35" s="1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R121" i="34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R121" i="32"/>
  <c r="J121" i="32"/>
  <c r="I121" i="32"/>
  <c r="R120" i="32"/>
  <c r="S120" i="32" s="1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S112" i="32" s="1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AV121" i="8"/>
  <c r="AW121" i="8" s="1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K121" i="34" l="1"/>
  <c r="M121" i="34" s="1"/>
  <c r="K119" i="34"/>
  <c r="M119" i="34" s="1"/>
  <c r="S121" i="34"/>
  <c r="K121" i="35"/>
  <c r="M121" i="35" s="1"/>
  <c r="X110" i="35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F52" i="38" s="1"/>
  <c r="I50" i="3" s="1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M63" i="7"/>
  <c r="F63" i="7" s="1"/>
  <c r="F61" i="3" s="1"/>
  <c r="M64" i="7"/>
  <c r="M65" i="7"/>
  <c r="F65" i="7" s="1"/>
  <c r="F63" i="3" s="1"/>
  <c r="M66" i="7"/>
  <c r="M67" i="7"/>
  <c r="F62" i="7"/>
  <c r="F60" i="3" s="1"/>
  <c r="F64" i="7"/>
  <c r="F62" i="3" s="1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O44" i="3" s="1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G46" i="7"/>
  <c r="F65" i="3"/>
  <c r="G53" i="7"/>
  <c r="U57" i="3" l="1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 s="1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R319" i="44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H110" i="33"/>
  <c r="AG110" i="33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R101" i="32"/>
  <c r="S101" i="32" s="1"/>
  <c r="R100" i="32"/>
  <c r="S100" i="32" s="1"/>
  <c r="R99" i="32"/>
  <c r="S99" i="32" s="1"/>
  <c r="R98" i="32"/>
  <c r="S98" i="32" s="1"/>
  <c r="R97" i="32"/>
  <c r="S97" i="32" s="1"/>
  <c r="R96" i="32"/>
  <c r="S96" i="32" s="1"/>
  <c r="R95" i="32"/>
  <c r="R94" i="32"/>
  <c r="S94" i="32" s="1"/>
  <c r="R93" i="32"/>
  <c r="S93" i="32" s="1"/>
  <c r="R92" i="32"/>
  <c r="S92" i="32" s="1"/>
  <c r="R91" i="32"/>
  <c r="S91" i="32" s="1"/>
  <c r="R90" i="32"/>
  <c r="S90" i="32" s="1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S100" i="33" l="1"/>
  <c r="K110" i="33"/>
  <c r="K95" i="32"/>
  <c r="M95" i="32" s="1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S79" i="47" l="1"/>
  <c r="K7" i="47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80" i="35"/>
  <c r="S81" i="35"/>
  <c r="R81" i="35"/>
  <c r="R80" i="35"/>
  <c r="R79" i="35"/>
  <c r="S79" i="35" s="1"/>
  <c r="R78" i="35"/>
  <c r="S78" i="35" s="1"/>
  <c r="R77" i="35"/>
  <c r="S77" i="35" s="1"/>
  <c r="R76" i="35"/>
  <c r="S76" i="35" s="1"/>
  <c r="R75" i="35"/>
  <c r="S75" i="35" s="1"/>
  <c r="R74" i="35"/>
  <c r="K74" i="35" s="1"/>
  <c r="M74" i="35" s="1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R71" i="34"/>
  <c r="AQ71" i="34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H72" i="33" l="1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K57" i="34" s="1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S49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R49" i="32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0" i="32" l="1"/>
  <c r="M50" i="32" s="1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0" i="39" l="1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K15" i="41" s="1"/>
  <c r="AF23" i="45"/>
  <c r="I15" i="41" s="1"/>
  <c r="AE23" i="45"/>
  <c r="G15" i="41" s="1"/>
  <c r="AD23" i="45"/>
  <c r="M10" i="41" s="1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M14" i="41" s="1"/>
  <c r="AG23" i="44"/>
  <c r="K14" i="41" s="1"/>
  <c r="AF23" i="44"/>
  <c r="I14" i="41" s="1"/>
  <c r="AE23" i="44"/>
  <c r="G14" i="41" s="1"/>
  <c r="AD23" i="44"/>
  <c r="M9" i="41" s="1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K15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P99" i="38" l="1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K101" i="31"/>
  <c r="M101" i="31" s="1"/>
  <c r="J101" i="31"/>
  <c r="I101" i="31"/>
  <c r="K100" i="31"/>
  <c r="M100" i="31" s="1"/>
  <c r="J100" i="31"/>
  <c r="I100" i="31"/>
  <c r="K99" i="31"/>
  <c r="M99" i="31" s="1"/>
  <c r="J99" i="31"/>
  <c r="I99" i="31"/>
  <c r="K98" i="31"/>
  <c r="M98" i="31" s="1"/>
  <c r="J98" i="31"/>
  <c r="I98" i="31"/>
  <c r="K97" i="31"/>
  <c r="M97" i="31" s="1"/>
  <c r="J97" i="31"/>
  <c r="I97" i="31"/>
  <c r="K96" i="31"/>
  <c r="M96" i="31" s="1"/>
  <c r="J96" i="31"/>
  <c r="I96" i="31"/>
  <c r="K95" i="31"/>
  <c r="M95" i="31" s="1"/>
  <c r="J95" i="31"/>
  <c r="I95" i="31"/>
  <c r="K94" i="31"/>
  <c r="M94" i="31" s="1"/>
  <c r="J94" i="31"/>
  <c r="I94" i="31"/>
  <c r="K93" i="31"/>
  <c r="M93" i="31" s="1"/>
  <c r="J93" i="31"/>
  <c r="I93" i="31"/>
  <c r="K92" i="31"/>
  <c r="M92" i="31" s="1"/>
  <c r="J92" i="31"/>
  <c r="I92" i="31"/>
  <c r="K91" i="31"/>
  <c r="M91" i="31" s="1"/>
  <c r="J91" i="31"/>
  <c r="I91" i="31"/>
  <c r="K90" i="31"/>
  <c r="M90" i="31" s="1"/>
  <c r="J90" i="31"/>
  <c r="I90" i="31"/>
  <c r="K89" i="31"/>
  <c r="M89" i="31" s="1"/>
  <c r="J89" i="31"/>
  <c r="I89" i="31"/>
  <c r="K88" i="31"/>
  <c r="M88" i="31" s="1"/>
  <c r="J88" i="31"/>
  <c r="I88" i="31"/>
  <c r="AX87" i="31"/>
  <c r="AS87" i="31"/>
  <c r="AN87" i="31"/>
  <c r="AI87" i="31"/>
  <c r="AD87" i="31"/>
  <c r="Y87" i="31"/>
  <c r="T87" i="31"/>
  <c r="K87" i="31"/>
  <c r="M87" i="31" s="1"/>
  <c r="J87" i="31"/>
  <c r="I87" i="31"/>
  <c r="H87" i="31"/>
  <c r="K81" i="31"/>
  <c r="M81" i="31" s="1"/>
  <c r="J81" i="31"/>
  <c r="I81" i="31"/>
  <c r="K80" i="31"/>
  <c r="M80" i="31" s="1"/>
  <c r="J80" i="31"/>
  <c r="I80" i="31"/>
  <c r="K79" i="31"/>
  <c r="M79" i="31" s="1"/>
  <c r="J79" i="31"/>
  <c r="I79" i="31"/>
  <c r="K78" i="31"/>
  <c r="M78" i="31" s="1"/>
  <c r="J78" i="31"/>
  <c r="I78" i="31"/>
  <c r="K77" i="31"/>
  <c r="M77" i="31" s="1"/>
  <c r="J77" i="31"/>
  <c r="I77" i="31"/>
  <c r="K76" i="31"/>
  <c r="M76" i="31" s="1"/>
  <c r="J76" i="31"/>
  <c r="I76" i="31"/>
  <c r="K75" i="31"/>
  <c r="M75" i="31" s="1"/>
  <c r="J75" i="31"/>
  <c r="I75" i="31"/>
  <c r="K74" i="31"/>
  <c r="M74" i="31" s="1"/>
  <c r="J74" i="31"/>
  <c r="I74" i="31"/>
  <c r="K73" i="31"/>
  <c r="M73" i="31" s="1"/>
  <c r="J73" i="31"/>
  <c r="I73" i="31"/>
  <c r="K72" i="31"/>
  <c r="M72" i="31" s="1"/>
  <c r="J72" i="31"/>
  <c r="I72" i="31"/>
  <c r="K71" i="31"/>
  <c r="M71" i="31" s="1"/>
  <c r="J71" i="31"/>
  <c r="I71" i="31"/>
  <c r="K70" i="31"/>
  <c r="M70" i="31" s="1"/>
  <c r="J70" i="31"/>
  <c r="I70" i="31"/>
  <c r="K69" i="31"/>
  <c r="M69" i="31" s="1"/>
  <c r="J69" i="31"/>
  <c r="I69" i="31"/>
  <c r="K68" i="31"/>
  <c r="M68" i="31" s="1"/>
  <c r="J68" i="31"/>
  <c r="I68" i="31"/>
  <c r="AX67" i="31"/>
  <c r="AS67" i="31"/>
  <c r="AN67" i="31"/>
  <c r="AI67" i="31"/>
  <c r="AD67" i="31"/>
  <c r="Y67" i="31"/>
  <c r="T67" i="31"/>
  <c r="K67" i="31"/>
  <c r="M67" i="31" s="1"/>
  <c r="J67" i="31"/>
  <c r="I67" i="31"/>
  <c r="H67" i="31"/>
  <c r="K61" i="31"/>
  <c r="M61" i="31" s="1"/>
  <c r="J61" i="31"/>
  <c r="I61" i="31"/>
  <c r="K60" i="31"/>
  <c r="M60" i="31" s="1"/>
  <c r="J60" i="31"/>
  <c r="I60" i="31"/>
  <c r="K59" i="31"/>
  <c r="M59" i="31" s="1"/>
  <c r="J59" i="31"/>
  <c r="I59" i="31"/>
  <c r="K58" i="31"/>
  <c r="M58" i="31" s="1"/>
  <c r="J58" i="31"/>
  <c r="I58" i="31"/>
  <c r="K57" i="31"/>
  <c r="M57" i="31" s="1"/>
  <c r="J57" i="31"/>
  <c r="I57" i="31"/>
  <c r="K56" i="31"/>
  <c r="M56" i="31" s="1"/>
  <c r="J56" i="31"/>
  <c r="I56" i="31"/>
  <c r="K55" i="31"/>
  <c r="M55" i="31" s="1"/>
  <c r="J55" i="31"/>
  <c r="I55" i="31"/>
  <c r="K54" i="31"/>
  <c r="M54" i="31" s="1"/>
  <c r="J54" i="31"/>
  <c r="I54" i="31"/>
  <c r="K53" i="31"/>
  <c r="M53" i="31" s="1"/>
  <c r="J53" i="31"/>
  <c r="I53" i="31"/>
  <c r="K52" i="31"/>
  <c r="M52" i="31" s="1"/>
  <c r="J52" i="31"/>
  <c r="I52" i="31"/>
  <c r="K51" i="31"/>
  <c r="M51" i="31" s="1"/>
  <c r="J51" i="31"/>
  <c r="I51" i="31"/>
  <c r="K50" i="31"/>
  <c r="M50" i="31" s="1"/>
  <c r="J50" i="31"/>
  <c r="I50" i="31"/>
  <c r="K49" i="31"/>
  <c r="M49" i="31" s="1"/>
  <c r="J49" i="31"/>
  <c r="I49" i="31"/>
  <c r="K48" i="31"/>
  <c r="M48" i="31" s="1"/>
  <c r="J48" i="31"/>
  <c r="I48" i="31"/>
  <c r="AX47" i="31"/>
  <c r="AS47" i="31"/>
  <c r="AN47" i="31"/>
  <c r="AI47" i="31"/>
  <c r="AD47" i="31"/>
  <c r="Y47" i="31"/>
  <c r="T47" i="31"/>
  <c r="K47" i="31"/>
  <c r="M47" i="31" s="1"/>
  <c r="J47" i="31"/>
  <c r="I47" i="31"/>
  <c r="H47" i="31"/>
  <c r="K41" i="31"/>
  <c r="M41" i="31" s="1"/>
  <c r="J41" i="31"/>
  <c r="I41" i="31"/>
  <c r="K40" i="31"/>
  <c r="M40" i="31" s="1"/>
  <c r="J40" i="31"/>
  <c r="I40" i="31"/>
  <c r="K39" i="31"/>
  <c r="M39" i="31" s="1"/>
  <c r="J39" i="31"/>
  <c r="I39" i="31"/>
  <c r="K38" i="31"/>
  <c r="M38" i="31" s="1"/>
  <c r="J38" i="31"/>
  <c r="I38" i="31"/>
  <c r="K37" i="31"/>
  <c r="M37" i="31" s="1"/>
  <c r="J37" i="31"/>
  <c r="I37" i="31"/>
  <c r="K36" i="31"/>
  <c r="M36" i="31" s="1"/>
  <c r="J36" i="31"/>
  <c r="I36" i="31"/>
  <c r="K35" i="31"/>
  <c r="M35" i="31" s="1"/>
  <c r="J35" i="31"/>
  <c r="I35" i="31"/>
  <c r="K34" i="31"/>
  <c r="M34" i="31" s="1"/>
  <c r="J34" i="31"/>
  <c r="I34" i="31"/>
  <c r="K33" i="31"/>
  <c r="M33" i="31" s="1"/>
  <c r="J33" i="31"/>
  <c r="I33" i="31"/>
  <c r="K32" i="31"/>
  <c r="M32" i="31" s="1"/>
  <c r="J32" i="31"/>
  <c r="I32" i="31"/>
  <c r="K31" i="31"/>
  <c r="M31" i="31" s="1"/>
  <c r="J31" i="31"/>
  <c r="I31" i="31"/>
  <c r="K30" i="31"/>
  <c r="M30" i="31" s="1"/>
  <c r="J30" i="31"/>
  <c r="I30" i="31"/>
  <c r="K29" i="31"/>
  <c r="M29" i="31" s="1"/>
  <c r="J29" i="31"/>
  <c r="I29" i="31"/>
  <c r="K28" i="31"/>
  <c r="M28" i="31" s="1"/>
  <c r="J28" i="31"/>
  <c r="I28" i="31"/>
  <c r="AX27" i="31"/>
  <c r="AS27" i="31"/>
  <c r="AN27" i="31"/>
  <c r="AI27" i="31"/>
  <c r="AD27" i="31"/>
  <c r="Y27" i="31"/>
  <c r="T27" i="31"/>
  <c r="K27" i="31"/>
  <c r="M27" i="31" s="1"/>
  <c r="J27" i="31"/>
  <c r="I27" i="31"/>
  <c r="H27" i="31"/>
  <c r="X21" i="31"/>
  <c r="S21" i="31"/>
  <c r="X20" i="31"/>
  <c r="S20" i="31"/>
  <c r="X19" i="31"/>
  <c r="S19" i="31"/>
  <c r="X18" i="31"/>
  <c r="S18" i="31"/>
  <c r="X17" i="31"/>
  <c r="S17" i="31"/>
  <c r="X16" i="31"/>
  <c r="S16" i="31"/>
  <c r="K16" i="31"/>
  <c r="J16" i="31"/>
  <c r="I16" i="31"/>
  <c r="X15" i="31"/>
  <c r="S15" i="31"/>
  <c r="K15" i="31"/>
  <c r="J15" i="31"/>
  <c r="I15" i="31"/>
  <c r="X14" i="31"/>
  <c r="S14" i="31"/>
  <c r="K14" i="31"/>
  <c r="J14" i="31"/>
  <c r="I14" i="31"/>
  <c r="X13" i="31"/>
  <c r="S13" i="31"/>
  <c r="K13" i="31"/>
  <c r="J13" i="31"/>
  <c r="I13" i="31"/>
  <c r="X12" i="31"/>
  <c r="S12" i="31"/>
  <c r="K12" i="31"/>
  <c r="J12" i="31"/>
  <c r="I12" i="31"/>
  <c r="X11" i="31"/>
  <c r="S11" i="31"/>
  <c r="K11" i="31"/>
  <c r="J11" i="31"/>
  <c r="I11" i="31"/>
  <c r="X10" i="31"/>
  <c r="S10" i="31"/>
  <c r="K10" i="31"/>
  <c r="J10" i="31"/>
  <c r="I10" i="31"/>
  <c r="X9" i="31"/>
  <c r="S9" i="31"/>
  <c r="K9" i="31"/>
  <c r="J9" i="31"/>
  <c r="I9" i="31"/>
  <c r="X8" i="31"/>
  <c r="S8" i="31"/>
  <c r="K8" i="31"/>
  <c r="J8" i="31"/>
  <c r="I8" i="31"/>
  <c r="AX7" i="31"/>
  <c r="AS7" i="31"/>
  <c r="AN7" i="31"/>
  <c r="AI7" i="31"/>
  <c r="AD7" i="31"/>
  <c r="Y7" i="31"/>
  <c r="X7" i="31"/>
  <c r="T7" i="31"/>
  <c r="S7" i="31"/>
  <c r="K7" i="31"/>
  <c r="J7" i="31"/>
  <c r="I7" i="31"/>
  <c r="H7" i="31"/>
  <c r="L47" i="31" l="1"/>
  <c r="L87" i="31"/>
  <c r="M12" i="31"/>
  <c r="M15" i="31"/>
  <c r="M13" i="31"/>
  <c r="M16" i="31"/>
  <c r="M20" i="31"/>
  <c r="M11" i="31"/>
  <c r="M9" i="31"/>
  <c r="M14" i="31"/>
  <c r="M18" i="31"/>
  <c r="L27" i="31"/>
  <c r="M21" i="31"/>
  <c r="M8" i="31"/>
  <c r="L67" i="31"/>
  <c r="M19" i="31"/>
  <c r="L7" i="31"/>
  <c r="C1" i="31" s="1"/>
  <c r="M7" i="31"/>
  <c r="M17" i="31"/>
  <c r="M10" i="3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D10" i="39"/>
  <c r="D7" i="39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39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D11" i="39" s="1"/>
  <c r="O23" i="3"/>
  <c r="P23" i="3" l="1"/>
  <c r="D9" i="39" s="1"/>
  <c r="C18" i="39" l="1"/>
  <c r="E18" i="39" s="1"/>
  <c r="C20" i="39"/>
  <c r="E20" i="39" s="1"/>
  <c r="C23" i="39"/>
  <c r="E23" i="39" s="1"/>
  <c r="C22" i="39"/>
  <c r="E22" i="39" s="1"/>
  <c r="D6" i="39"/>
  <c r="C16" i="39"/>
  <c r="E16" i="39" s="1"/>
  <c r="C19" i="39"/>
  <c r="E19" i="39" s="1"/>
  <c r="C21" i="39"/>
  <c r="E21" i="39" s="1"/>
  <c r="C15" i="39"/>
  <c r="C17" i="39"/>
  <c r="E17" i="39" s="1"/>
  <c r="C9" i="42"/>
  <c r="C10" i="42"/>
  <c r="C24" i="39" l="1"/>
  <c r="E15" i="39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C10" i="41" l="1"/>
  <c r="C9" i="41"/>
  <c r="H5" i="3"/>
  <c r="G30" i="3"/>
  <c r="U35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6" i="13"/>
  <c r="E16" i="13" s="1"/>
  <c r="C18" i="13"/>
  <c r="E18" i="13" s="1"/>
  <c r="C23" i="13"/>
  <c r="E23" i="13" s="1"/>
  <c r="V30" i="3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I107" i="34"/>
  <c r="J107" i="34"/>
  <c r="AQ107" i="34"/>
  <c r="AR107" i="34" s="1"/>
  <c r="K107" i="34" l="1"/>
  <c r="M117" i="34" s="1"/>
  <c r="D9" i="13"/>
  <c r="E15" i="13"/>
  <c r="C24" i="13"/>
  <c r="D11" i="13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E28" i="39" l="1"/>
  <c r="D28" i="39"/>
  <c r="B28" i="13"/>
  <c r="R87" i="38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 s="1"/>
  <c r="AB284" i="33"/>
  <c r="AB290" i="33"/>
  <c r="K290" i="33"/>
  <c r="AB274" i="33"/>
  <c r="K274" i="33" s="1"/>
  <c r="AB280" i="33"/>
  <c r="K280" i="33" s="1"/>
  <c r="I279" i="33"/>
  <c r="I287" i="33"/>
  <c r="AB279" i="33"/>
  <c r="K279" i="33" s="1"/>
  <c r="AB289" i="33"/>
  <c r="K289" i="33"/>
  <c r="AB287" i="33"/>
  <c r="K287" i="33" s="1"/>
  <c r="AB286" i="33"/>
  <c r="K286" i="33" s="1"/>
  <c r="I274" i="33"/>
  <c r="AB288" i="33"/>
  <c r="K288" i="33" s="1"/>
  <c r="AC284" i="33" l="1"/>
  <c r="AC278" i="33"/>
  <c r="AC289" i="33"/>
  <c r="AC279" i="33"/>
  <c r="AC288" i="33"/>
  <c r="AC285" i="33"/>
  <c r="K285" i="33"/>
  <c r="M285" i="33" s="1"/>
  <c r="AC290" i="33"/>
  <c r="AC281" i="33"/>
  <c r="K284" i="33"/>
  <c r="AC275" i="33"/>
  <c r="B29" i="13"/>
  <c r="D29" i="39"/>
  <c r="AC287" i="33"/>
  <c r="AC286" i="33"/>
  <c r="AD274" i="33"/>
  <c r="AC282" i="33"/>
  <c r="AC274" i="33"/>
  <c r="AC280" i="33"/>
  <c r="AC276" i="33"/>
  <c r="AC277" i="33"/>
  <c r="AC283" i="33"/>
  <c r="M286" i="33" l="1"/>
  <c r="M279" i="33"/>
  <c r="M282" i="33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D32" i="39"/>
  <c r="R91" i="38"/>
  <c r="F91" i="38"/>
  <c r="H68" i="38" s="1"/>
  <c r="B7" i="13" s="1"/>
  <c r="B32" i="13" l="1"/>
  <c r="E32" i="39"/>
  <c r="I21" i="13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<sst xmlns="http://schemas.openxmlformats.org/spreadsheetml/2006/main" count="24491" uniqueCount="867">
  <si>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</si>
  <si>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</si>
  <si>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</si>
  <si>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</si>
  <si>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</si>
  <si>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</si>
  <si>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</si>
  <si>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</si>
  <si>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</si>
  <si>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</si>
  <si>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</si>
  <si>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</si>
  <si>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</si>
  <si>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</si>
  <si>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</si>
  <si>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</si>
  <si>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</si>
  <si>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</si>
  <si>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</si>
  <si>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</si>
  <si>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9"/>
  </si>
  <si>
    <t>月別</t>
    <phoneticPr fontId="9"/>
  </si>
  <si>
    <t>（１）收支狀況</t>
    <phoneticPr fontId="9"/>
  </si>
  <si>
    <t>當月</t>
    <phoneticPr fontId="9"/>
  </si>
  <si>
    <t>※單位：千元</t>
    <phoneticPr fontId="9"/>
  </si>
  <si>
    <t>業績金額</t>
    <phoneticPr fontId="9"/>
  </si>
  <si>
    <t>訂單數量</t>
    <phoneticPr fontId="9"/>
  </si>
  <si>
    <t>半成品報廢</t>
    <phoneticPr fontId="9"/>
  </si>
  <si>
    <t>半成品超用</t>
    <phoneticPr fontId="9"/>
  </si>
  <si>
    <t>固定產線</t>
    <phoneticPr fontId="9"/>
  </si>
  <si>
    <t>教育訓練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</si>
  <si>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</si>
  <si>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</si>
  <si>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（３）業績構成比</t>
    <phoneticPr fontId="9"/>
  </si>
  <si>
    <t>（４）訂單數量構成比</t>
    <phoneticPr fontId="9"/>
  </si>
  <si>
    <t>飯糰</t>
    <phoneticPr fontId="9"/>
  </si>
  <si>
    <t>大口飯糰</t>
    <phoneticPr fontId="9"/>
  </si>
  <si>
    <t>便當</t>
    <phoneticPr fontId="9"/>
  </si>
  <si>
    <t>調理麵包</t>
    <phoneticPr fontId="9"/>
  </si>
  <si>
    <t>袋裝調理麵包</t>
    <phoneticPr fontId="9"/>
  </si>
  <si>
    <t>義大利麵</t>
    <phoneticPr fontId="9"/>
  </si>
  <si>
    <t>調理包</t>
    <phoneticPr fontId="9"/>
  </si>
  <si>
    <t>比例</t>
    <phoneticPr fontId="9"/>
  </si>
  <si>
    <t>作業原因</t>
    <phoneticPr fontId="9"/>
  </si>
  <si>
    <t>規格原因</t>
    <phoneticPr fontId="9"/>
  </si>
  <si>
    <t>調理麵</t>
    <phoneticPr fontId="9"/>
  </si>
  <si>
    <t>（６）人時生產性前幾名品項</t>
    <phoneticPr fontId="9"/>
  </si>
  <si>
    <t>人數</t>
    <phoneticPr fontId="9"/>
  </si>
  <si>
    <t>排名</t>
    <phoneticPr fontId="9"/>
  </si>
  <si>
    <t>產能</t>
    <phoneticPr fontId="9"/>
  </si>
  <si>
    <t>人時生產性</t>
    <phoneticPr fontId="9"/>
  </si>
  <si>
    <t>主要原因&amp;對策</t>
  </si>
  <si>
    <t>主要原因&amp;對策</t>
    <phoneticPr fontId="9"/>
  </si>
  <si>
    <t>（８）報廢原因別前幾名品項</t>
    <phoneticPr fontId="9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</si>
  <si>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</si>
  <si>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</si>
  <si>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</si>
  <si>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</si>
  <si>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實績</t>
    <phoneticPr fontId="9"/>
  </si>
  <si>
    <t>前幾名合計比例</t>
    <phoneticPr fontId="9"/>
  </si>
  <si>
    <t>前幾名合計金額</t>
    <phoneticPr fontId="9"/>
  </si>
  <si>
    <t>※補充</t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</si>
  <si>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</si>
  <si>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實施率</t>
    <phoneticPr fontId="9"/>
  </si>
  <si>
    <t>（５）品群別人時生產性</t>
    <phoneticPr fontId="9"/>
  </si>
  <si>
    <t>勞務成本</t>
    <phoneticPr fontId="9"/>
  </si>
  <si>
    <t>勞務費率</t>
    <phoneticPr fontId="9"/>
  </si>
  <si>
    <t>比例</t>
    <phoneticPr fontId="9"/>
  </si>
  <si>
    <t>前月</t>
    <phoneticPr fontId="9"/>
  </si>
  <si>
    <t>差異</t>
    <phoneticPr fontId="9"/>
  </si>
  <si>
    <t>KPI</t>
    <phoneticPr fontId="9"/>
  </si>
  <si>
    <t>當月</t>
    <phoneticPr fontId="9"/>
  </si>
  <si>
    <t>（２）ＫＰＩ達成進度</t>
    <phoneticPr fontId="9"/>
  </si>
  <si>
    <t>（７）原因別分析</t>
    <phoneticPr fontId="9"/>
  </si>
  <si>
    <t>月別</t>
    <phoneticPr fontId="9"/>
  </si>
  <si>
    <t>工廠名</t>
    <phoneticPr fontId="9"/>
  </si>
  <si>
    <t>手巻卵黄雞絞肉</t>
    <phoneticPr fontId="9"/>
  </si>
  <si>
    <t>減少暫時停止生產,人時UP</t>
    <phoneticPr fontId="9"/>
  </si>
  <si>
    <t>因組裝2食材,人員增加,產速減少</t>
    <phoneticPr fontId="9"/>
  </si>
  <si>
    <t>透由調整速度提升。</t>
    <phoneticPr fontId="9"/>
  </si>
  <si>
    <t>直巻明太子美奶茲</t>
    <phoneticPr fontId="9"/>
  </si>
  <si>
    <t>大口飯糰燒肉美奶滋</t>
    <phoneticPr fontId="9"/>
  </si>
  <si>
    <t>因摺疊增員。實施教育訓練。</t>
    <phoneticPr fontId="9"/>
  </si>
  <si>
    <t>明太子海苔便當</t>
    <phoneticPr fontId="9"/>
  </si>
  <si>
    <t>指導鋪開炒柴魚片</t>
    <phoneticPr fontId="9"/>
  </si>
  <si>
    <t>肉狀態不良，已連動開發</t>
    <phoneticPr fontId="9"/>
  </si>
  <si>
    <t>油炸白身魚</t>
    <phoneticPr fontId="9"/>
  </si>
  <si>
    <t>油調過多報廢。變更條件。</t>
    <phoneticPr fontId="9"/>
  </si>
  <si>
    <t>川燙蝦子拌醬</t>
    <phoneticPr fontId="9"/>
  </si>
  <si>
    <t>蝦子入數不足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</si>
  <si>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</si>
  <si>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</si>
  <si>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</si>
  <si>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因原料變更。</t>
    <phoneticPr fontId="9"/>
  </si>
  <si>
    <t>牛五花燒成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</si>
  <si>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</si>
  <si>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</si>
  <si>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</si>
  <si>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t>燒成過多，調整調理條件。</t>
    <phoneticPr fontId="9"/>
  </si>
  <si>
    <t>超用率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</si>
  <si>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</si>
  <si>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</si>
  <si>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</si>
  <si>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</si>
  <si>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</si>
  <si>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超用率</t>
    <phoneticPr fontId="9"/>
  </si>
  <si>
    <t>日期</t>
    <phoneticPr fontId="12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</si>
  <si>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</si>
  <si>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</si>
  <si>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</si>
  <si>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</si>
  <si>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</si>
  <si>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業績(元)</t>
    <phoneticPr fontId="12" type="noConversion"/>
  </si>
  <si>
    <t>比例(%)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</si>
  <si>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</si>
  <si>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</si>
  <si>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</si>
  <si>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</si>
  <si>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</si>
  <si>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</si>
  <si>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</si>
  <si>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八</t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</si>
  <si>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</si>
  <si>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週累積</t>
    <phoneticPr fontId="12" type="noConversion"/>
  </si>
  <si>
    <t>月累積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</si>
  <si>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</si>
  <si>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</si>
  <si>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</si>
  <si>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</si>
  <si>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</si>
  <si>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</si>
  <si>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</si>
  <si>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</si>
  <si>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（２）ＫＰＩ達成進度</t>
    <phoneticPr fontId="9"/>
  </si>
  <si>
    <t>一配</t>
    <phoneticPr fontId="12" type="noConversion"/>
  </si>
  <si>
    <t>二配</t>
    <phoneticPr fontId="12" type="noConversion"/>
  </si>
  <si>
    <t>營業額</t>
    <phoneticPr fontId="12" type="noConversion"/>
  </si>
  <si>
    <t>主食</t>
  </si>
  <si>
    <t>主食</t>
    <phoneticPr fontId="12" type="noConversion"/>
  </si>
  <si>
    <t>熱食義麵</t>
  </si>
  <si>
    <t>季節調理麵</t>
  </si>
  <si>
    <t>微波小吃</t>
  </si>
  <si>
    <t>微波小吃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</si>
  <si>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</si>
  <si>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</si>
  <si>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</si>
  <si>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</si>
  <si>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t>合計</t>
    <phoneticPr fontId="12" type="noConversion"/>
  </si>
  <si>
    <t>（４）訂單數量構成比</t>
    <phoneticPr fontId="9"/>
  </si>
  <si>
    <t>商品名稱</t>
    <phoneticPr fontId="12" type="noConversion"/>
  </si>
  <si>
    <t>產線配置圖</t>
    <phoneticPr fontId="12" type="noConversion"/>
  </si>
  <si>
    <t>計畫</t>
    <phoneticPr fontId="12" type="noConversion"/>
  </si>
  <si>
    <t>人數</t>
    <phoneticPr fontId="12" type="noConversion"/>
  </si>
  <si>
    <t>產能／時</t>
    <phoneticPr fontId="12" type="noConversion"/>
  </si>
  <si>
    <t>實際</t>
    <phoneticPr fontId="12" type="noConversion"/>
  </si>
  <si>
    <t>生產實績</t>
    <phoneticPr fontId="12" type="noConversion"/>
  </si>
  <si>
    <t>人時性</t>
    <phoneticPr fontId="12" type="noConversion"/>
  </si>
  <si>
    <t>品群</t>
    <phoneticPr fontId="12" type="noConversion"/>
  </si>
  <si>
    <t>平均人時性</t>
    <phoneticPr fontId="12" type="noConversion"/>
  </si>
  <si>
    <t>日期</t>
    <phoneticPr fontId="12" type="noConversion"/>
  </si>
  <si>
    <t>日報</t>
    <phoneticPr fontId="12" type="noConversion"/>
  </si>
  <si>
    <t>資料繳交</t>
    <phoneticPr fontId="12" type="noConversion"/>
  </si>
  <si>
    <t>五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</si>
  <si>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</si>
  <si>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</si>
  <si>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</si>
  <si>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</si>
  <si>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日</t>
    <phoneticPr fontId="12" type="noConversion"/>
  </si>
  <si>
    <t>一</t>
    <phoneticPr fontId="12" type="noConversion"/>
  </si>
  <si>
    <t>產線配置圖－每週更新</t>
    <phoneticPr fontId="12" type="noConversion"/>
  </si>
  <si>
    <t>排名</t>
    <phoneticPr fontId="12" type="noConversion"/>
  </si>
  <si>
    <t>製程不穩</t>
    <phoneticPr fontId="9"/>
  </si>
  <si>
    <t>研發設定</t>
    <phoneticPr fontId="9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</si>
  <si>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</si>
  <si>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</si>
  <si>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</si>
  <si>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</si>
  <si>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</si>
  <si>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</si>
  <si>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</si>
  <si>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</si>
  <si>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</si>
  <si>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</si>
  <si>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</si>
  <si>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</si>
  <si>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</si>
  <si>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</si>
  <si>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</si>
  <si>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</si>
  <si>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</si>
  <si>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</si>
  <si>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</si>
  <si>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</si>
  <si>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9"/>
  </si>
  <si>
    <t>品群</t>
    <phoneticPr fontId="9"/>
  </si>
  <si>
    <t>抓樣不穩</t>
    <phoneticPr fontId="9"/>
  </si>
  <si>
    <t>原物料規格</t>
    <phoneticPr fontId="9"/>
  </si>
  <si>
    <t>其他原因</t>
    <phoneticPr fontId="9"/>
  </si>
  <si>
    <t>類型</t>
    <phoneticPr fontId="12" type="noConversion"/>
  </si>
  <si>
    <t>類型</t>
    <phoneticPr fontId="12" type="noConversion"/>
  </si>
  <si>
    <t>製程不穩</t>
    <phoneticPr fontId="12" type="noConversion"/>
  </si>
  <si>
    <t>作業原因</t>
    <phoneticPr fontId="9"/>
  </si>
  <si>
    <t>類型</t>
    <phoneticPr fontId="12" type="noConversion"/>
  </si>
  <si>
    <t>原料原因</t>
    <phoneticPr fontId="9"/>
  </si>
  <si>
    <t>個／MH</t>
    <phoneticPr fontId="9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</si>
  <si>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</si>
  <si>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項目</t>
    <phoneticPr fontId="12" type="noConversion"/>
  </si>
  <si>
    <t>半成品-報廢(%)</t>
    <phoneticPr fontId="9"/>
  </si>
  <si>
    <t>半成品-超用(%)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</si>
  <si>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</si>
  <si>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▼1</t>
    <phoneticPr fontId="9"/>
  </si>
  <si>
    <t>▼3</t>
    <phoneticPr fontId="9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</si>
  <si>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</si>
  <si>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</si>
  <si>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</si>
  <si>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▼2</t>
    <phoneticPr fontId="9"/>
  </si>
  <si>
    <t>▼4</t>
    <phoneticPr fontId="9"/>
  </si>
  <si>
    <t>▼5</t>
    <phoneticPr fontId="9"/>
  </si>
  <si>
    <t>▼1</t>
    <phoneticPr fontId="9"/>
  </si>
  <si>
    <t>▼4</t>
    <phoneticPr fontId="9"/>
  </si>
  <si>
    <t>（８）報廢原因別前幾名品項</t>
    <phoneticPr fontId="12" type="noConversion"/>
  </si>
  <si>
    <t>原物料規格</t>
  </si>
  <si>
    <t>研發設定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</si>
  <si>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</si>
  <si>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</si>
  <si>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</si>
  <si>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主食(091,092,093,094,095)</t>
    <phoneticPr fontId="12" type="noConversion"/>
  </si>
  <si>
    <t>實績</t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</si>
  <si>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</si>
  <si>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</si>
  <si>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微波小吃(153,154,155)</t>
    <phoneticPr fontId="12" type="noConversion"/>
  </si>
  <si>
    <t>五</t>
    <phoneticPr fontId="12" type="noConversion"/>
  </si>
  <si>
    <t>展開量高於１０5％</t>
    <phoneticPr fontId="12" type="noConversion"/>
  </si>
  <si>
    <t>展開量高於１０5％</t>
    <phoneticPr fontId="9"/>
  </si>
  <si>
    <t>展開量高於１０5％</t>
    <phoneticPr fontId="9"/>
  </si>
  <si>
    <t>展開量高於１０５％</t>
    <phoneticPr fontId="9"/>
  </si>
  <si>
    <t>三明治</t>
  </si>
  <si>
    <t>調理麵包</t>
  </si>
  <si>
    <t>沙拉</t>
  </si>
  <si>
    <t>沙拉</t>
    <phoneticPr fontId="12" type="noConversion"/>
  </si>
  <si>
    <t>沙拉(141)</t>
    <phoneticPr fontId="12" type="noConversion"/>
  </si>
  <si>
    <t>三明治(106)</t>
    <phoneticPr fontId="12" type="noConversion"/>
  </si>
  <si>
    <t>三明治　１０６</t>
    <phoneticPr fontId="12" type="noConversion"/>
  </si>
  <si>
    <t>調理麵包　１０７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</si>
  <si>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</si>
  <si>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沙拉　１４１</t>
    <phoneticPr fontId="12" type="noConversion"/>
  </si>
  <si>
    <t>三明治</t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</si>
  <si>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</si>
  <si>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t>（3）業績構成比</t>
    <phoneticPr fontId="12" type="noConversion"/>
  </si>
  <si>
    <t>日期</t>
    <phoneticPr fontId="12" type="noConversion"/>
  </si>
  <si>
    <t>訂單量</t>
    <phoneticPr fontId="12" type="noConversion"/>
  </si>
  <si>
    <t>主食</t>
    <phoneticPr fontId="12" type="noConversion"/>
  </si>
  <si>
    <t>微波小吃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</si>
  <si>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</si>
  <si>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</si>
  <si>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</si>
  <si>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</si>
  <si>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</si>
  <si>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</si>
  <si>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訂單數</t>
    <phoneticPr fontId="12" type="noConversion"/>
  </si>
  <si>
    <t>比例(%)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</si>
  <si>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</si>
  <si>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</si>
  <si>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</si>
  <si>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</si>
  <si>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</si>
  <si>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</si>
  <si>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</si>
  <si>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日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</si>
  <si>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</si>
  <si>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</si>
  <si>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</si>
  <si>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三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</si>
  <si>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</si>
  <si>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</si>
  <si>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</si>
  <si>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六</t>
    <phoneticPr fontId="12" type="noConversion"/>
  </si>
  <si>
    <t>（4）訂單數量構成比</t>
    <phoneticPr fontId="12" type="noConversion"/>
  </si>
  <si>
    <t>品類訂單量</t>
    <phoneticPr fontId="12" type="noConversion"/>
  </si>
  <si>
    <t>品類業績</t>
    <phoneticPr fontId="12" type="noConversion"/>
  </si>
  <si>
    <t>三明治</t>
    <phoneticPr fontId="12" type="noConversion"/>
  </si>
  <si>
    <t>沙拉</t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</si>
  <si>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</si>
  <si>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</t>
    </r>
    <phoneticPr fontId="12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</si>
  <si>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</si>
  <si>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2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</si>
  <si>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</si>
  <si>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</si>
  <si>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9"/>
  </si>
  <si>
    <t>主食</t>
    <phoneticPr fontId="12" type="noConversion"/>
  </si>
  <si>
    <t>主食</t>
    <phoneticPr fontId="12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</si>
  <si>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</si>
  <si>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</si>
  <si>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</si>
  <si>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</si>
  <si>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</si>
  <si>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三明治</t>
    <phoneticPr fontId="12" type="noConversion"/>
  </si>
  <si>
    <t>三明治</t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</si>
  <si>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2" type="noConversion"/>
  </si>
  <si>
    <t>沙拉</t>
    <phoneticPr fontId="12" type="noConversion"/>
  </si>
  <si>
    <t>沙拉</t>
    <phoneticPr fontId="12" type="noConversion"/>
  </si>
  <si>
    <t>月別</t>
    <phoneticPr fontId="9"/>
  </si>
  <si>
    <t>週別</t>
    <phoneticPr fontId="12" type="noConversion"/>
  </si>
  <si>
    <t>（２）ＫＰＩ達成進度</t>
    <phoneticPr fontId="12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</si>
  <si>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</si>
  <si>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</si>
  <si>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</si>
  <si>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 xml:space="preserve">半成品報廢(%) </t>
    <phoneticPr fontId="12" type="noConversion"/>
  </si>
  <si>
    <t>日</t>
    <phoneticPr fontId="12" type="noConversion"/>
  </si>
  <si>
    <t>週平均</t>
    <phoneticPr fontId="12" type="noConversion"/>
  </si>
  <si>
    <t>月平均</t>
    <phoneticPr fontId="12" type="noConversion"/>
  </si>
  <si>
    <t>月平均</t>
    <phoneticPr fontId="12" type="noConversion"/>
  </si>
  <si>
    <t>週平均</t>
    <phoneticPr fontId="12" type="noConversion"/>
  </si>
  <si>
    <t>日</t>
    <phoneticPr fontId="12" type="noConversion"/>
  </si>
  <si>
    <t>八</t>
    <phoneticPr fontId="12" type="noConversion"/>
  </si>
  <si>
    <t>五</t>
    <phoneticPr fontId="12" type="noConversion"/>
  </si>
  <si>
    <t>六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</si>
  <si>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</si>
  <si>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</si>
  <si>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</si>
  <si>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四</t>
    <phoneticPr fontId="12" type="noConversion"/>
  </si>
  <si>
    <t>六</t>
    <phoneticPr fontId="12" type="noConversion"/>
  </si>
  <si>
    <t>四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</si>
  <si>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</si>
  <si>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</si>
  <si>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</si>
  <si>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</si>
  <si>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月平均人時性</t>
    <phoneticPr fontId="12" type="noConversion"/>
  </si>
  <si>
    <t>前週比</t>
    <phoneticPr fontId="12" type="noConversion"/>
  </si>
  <si>
    <t>前週比</t>
    <phoneticPr fontId="12" type="noConversion"/>
  </si>
  <si>
    <t>前週比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</si>
  <si>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</si>
  <si>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</si>
  <si>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</si>
  <si>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</si>
  <si>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</si>
  <si>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</si>
  <si>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</si>
  <si>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</si>
  <si>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</si>
  <si>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</si>
  <si>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</si>
  <si>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</si>
  <si>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</si>
  <si>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</si>
  <si>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</si>
  <si>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</si>
  <si>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業績金額</t>
    <phoneticPr fontId="12" type="noConversion"/>
  </si>
  <si>
    <t>項目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</si>
  <si>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</si>
  <si>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</si>
  <si>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</si>
  <si>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</si>
  <si>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比例</t>
    <phoneticPr fontId="9"/>
  </si>
  <si>
    <t>比例</t>
    <phoneticPr fontId="9"/>
  </si>
  <si>
    <t>報廢</t>
    <phoneticPr fontId="9"/>
  </si>
  <si>
    <t>超用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</si>
  <si>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</si>
  <si>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</si>
  <si>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</si>
  <si>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</si>
  <si>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2" type="noConversion"/>
  </si>
  <si>
    <t>w2</t>
  </si>
  <si>
    <t>w3</t>
  </si>
  <si>
    <t>w4</t>
  </si>
  <si>
    <t>w5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</si>
  <si>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</si>
  <si>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日期</t>
    <phoneticPr fontId="12" type="noConversion"/>
  </si>
  <si>
    <t>分析原因</t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</si>
  <si>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</si>
  <si>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次數</t>
    <phoneticPr fontId="12" type="noConversion"/>
  </si>
  <si>
    <t>分析原因（件）</t>
    <phoneticPr fontId="12" type="noConversion"/>
  </si>
  <si>
    <t>報廢金額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</si>
  <si>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</si>
  <si>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</si>
  <si>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</si>
  <si>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</si>
  <si>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</si>
  <si>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</si>
  <si>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</si>
  <si>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</si>
  <si>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t>五</t>
    <phoneticPr fontId="12" type="noConversion"/>
  </si>
  <si>
    <t>六</t>
    <phoneticPr fontId="12" type="noConversion"/>
  </si>
  <si>
    <t>月合計</t>
    <phoneticPr fontId="12" type="noConversion"/>
  </si>
  <si>
    <t>日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</si>
  <si>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</si>
  <si>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</si>
  <si>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</si>
  <si>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</si>
  <si>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</si>
  <si>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</si>
  <si>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日期</t>
    <phoneticPr fontId="12" type="noConversion"/>
  </si>
  <si>
    <t>分析原因</t>
    <phoneticPr fontId="12" type="noConversion"/>
  </si>
  <si>
    <t>次數</t>
    <phoneticPr fontId="12" type="noConversion"/>
  </si>
  <si>
    <t>分析原因（件）</t>
    <phoneticPr fontId="12" type="noConversion"/>
  </si>
  <si>
    <t>補單占比</t>
    <phoneticPr fontId="12" type="noConversion"/>
  </si>
  <si>
    <t>總件數</t>
    <phoneticPr fontId="12" type="noConversion"/>
  </si>
  <si>
    <t>展開量105%</t>
    <phoneticPr fontId="12" type="noConversion"/>
  </si>
  <si>
    <t>製程不穩</t>
    <phoneticPr fontId="12" type="noConversion"/>
  </si>
  <si>
    <t>原物料規格</t>
    <phoneticPr fontId="12" type="noConversion"/>
  </si>
  <si>
    <t>研發設定</t>
    <phoneticPr fontId="12" type="noConversion"/>
  </si>
  <si>
    <t>其他原因</t>
    <phoneticPr fontId="12" type="noConversion"/>
  </si>
  <si>
    <t>五</t>
    <phoneticPr fontId="12" type="noConversion"/>
  </si>
  <si>
    <t>w1</t>
    <phoneticPr fontId="12" type="noConversion"/>
  </si>
  <si>
    <t>一</t>
    <phoneticPr fontId="12" type="noConversion"/>
  </si>
  <si>
    <t>二</t>
    <phoneticPr fontId="12" type="noConversion"/>
  </si>
  <si>
    <t>三</t>
    <phoneticPr fontId="12" type="noConversion"/>
  </si>
  <si>
    <t>五</t>
    <phoneticPr fontId="12" type="noConversion"/>
  </si>
  <si>
    <t>占比</t>
    <phoneticPr fontId="12" type="noConversion"/>
  </si>
  <si>
    <t>金額</t>
    <phoneticPr fontId="12" type="noConversion"/>
  </si>
  <si>
    <t>四</t>
    <phoneticPr fontId="12" type="noConversion"/>
  </si>
  <si>
    <t>金額</t>
    <phoneticPr fontId="12" type="noConversion"/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</si>
  <si>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</si>
  <si>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</si>
  <si>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</si>
  <si>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</si>
  <si>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</si>
  <si>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</si>
  <si>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</si>
  <si>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</si>
  <si>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</si>
  <si>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</si>
  <si>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</si>
  <si>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</si>
  <si>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</si>
  <si>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</si>
  <si>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</si>
  <si>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古早味炒炊粉</t>
  </si>
  <si>
    <t>剝皮辣椒雞湯</t>
  </si>
  <si>
    <t>溏心蛋洋芋沙拉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</si>
  <si>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</si>
  <si>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</si>
  <si>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</si>
  <si>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</si>
  <si>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</si>
  <si>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</si>
  <si>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</si>
  <si>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</si>
  <si>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</si>
  <si>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</si>
  <si>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</si>
  <si>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</si>
  <si>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</si>
  <si>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</si>
  <si>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</si>
  <si>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</si>
  <si>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</si>
  <si>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</si>
  <si>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</si>
  <si>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</si>
  <si>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</si>
  <si>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</si>
  <si>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</si>
  <si>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</si>
  <si>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</si>
  <si>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</si>
  <si>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</si>
  <si>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</si>
  <si>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</si>
  <si>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</si>
  <si>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</si>
  <si>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</si>
  <si>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烤鹹蛋黃碎</t>
  </si>
  <si>
    <t>調理端</t>
  </si>
  <si>
    <t>蒸海鮮醬(料)</t>
  </si>
  <si>
    <t>川燙醃嫩化淨零碳排牛肉片</t>
  </si>
  <si>
    <t>電解消毒美生菜(三明治用)</t>
  </si>
  <si>
    <t>原物料</t>
  </si>
  <si>
    <t>原物料特性，梗葉比例重量差異，抓樣不穩</t>
  </si>
  <si>
    <t>共用類</t>
  </si>
  <si>
    <t>114年自製芋頭餡</t>
  </si>
  <si>
    <t>電解消毒混合蔥鹽蔬菜絲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</si>
  <si>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</si>
  <si>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</si>
  <si>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</si>
  <si>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</si>
  <si>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</si>
  <si>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組合室</t>
  </si>
  <si>
    <t>組裝量少，人員抓樣不穩</t>
  </si>
  <si>
    <t>( V)烤紫洋蔥絲</t>
  </si>
  <si>
    <t>生產餘料，人員抓樣不穩</t>
  </si>
  <si>
    <t>溏心洋芋沙拉(113.06)</t>
  </si>
  <si>
    <t>冰杓定量挖取(使用量上會較起伏)</t>
  </si>
  <si>
    <t>切新重煙燻火腿0.9mm</t>
  </si>
  <si>
    <t>開發設定</t>
  </si>
  <si>
    <t>抓樣使用，使用上會較難一片片分開</t>
  </si>
  <si>
    <t>蒸基礎風味雞肉絲</t>
  </si>
  <si>
    <t>秤重物料，剝除會導致操作變慢</t>
  </si>
  <si>
    <t>炙烤雞腿丁(113年)</t>
  </si>
  <si>
    <t>秤重物料，過多無法剝除</t>
  </si>
  <si>
    <t>青檸沙拉醬(113.03)</t>
  </si>
  <si>
    <t>冰杓定量挖取(使用量上會較起伏)，持續上抽測確認人員使用準確度</t>
  </si>
  <si>
    <t>電解消毒切段美生菜2-3cm</t>
  </si>
  <si>
    <t>電解消毒切段廣東A</t>
  </si>
  <si>
    <t>香滑嫩蛋牛肉-燴汁</t>
  </si>
  <si>
    <t>注餡機使用(機器出料落差)，人員持續於線上不定時抽測重量</t>
  </si>
  <si>
    <t>油亮蒜味香腸片</t>
  </si>
  <si>
    <t>F-台式特級沙拉醬</t>
  </si>
  <si>
    <t>刮板使用，人員操作手法異常</t>
  </si>
  <si>
    <t>屏榮新豐廠</t>
    <phoneticPr fontId="12" type="noConversion"/>
  </si>
  <si>
    <t>當週</t>
  </si>
  <si>
    <t>前週</t>
  </si>
  <si>
    <t xml:space="preserve">人時性(個/週均) </t>
  </si>
  <si>
    <t xml:space="preserve">人時達成率(%/週均) </t>
  </si>
  <si>
    <t>水果派對三明治</t>
  </si>
  <si>
    <t>電解消毒紫洋蔥(去皮)切絲</t>
  </si>
  <si>
    <t>(V)川燙切片高麗菜</t>
  </si>
  <si>
    <t>蒸新珍珍蟹味絲CL</t>
  </si>
  <si>
    <t>炒金鉤蝦肉燥(112年)</t>
  </si>
  <si>
    <t>人員抓樣手感不穩</t>
  </si>
  <si>
    <t>組合補單退回</t>
  </si>
  <si>
    <t>調理多產預留超用量</t>
  </si>
  <si>
    <t>原物料特性，梗葉比例重量差異大</t>
  </si>
  <si>
    <t>調理後持續出水導致殘水率高</t>
  </si>
  <si>
    <t>組合抓樣使用時會有破損狀況發生</t>
  </si>
  <si>
    <t>鼎泰豐-煮麻婆豆腐(113年)</t>
  </si>
  <si>
    <t>果香甘口咖哩腿丁</t>
  </si>
  <si>
    <t>電解消毒牛蕃茄切片</t>
  </si>
  <si>
    <t>熟化帶皮黃肉地瓜滾刀7-13g</t>
  </si>
  <si>
    <t>電解消毒雙色高麗菜絲(7:3)</t>
  </si>
  <si>
    <t>雙圈秤重，人員磅秤使用再持續確認精準度</t>
  </si>
  <si>
    <t>原物料特性，重量規格落差太大，導致超用提升</t>
  </si>
  <si>
    <t>人員抓樣，絲狀較長抓樣重量差異</t>
  </si>
  <si>
    <t>油亮後腿肉絲</t>
  </si>
  <si>
    <t>藍莓優格奶油霜(114.05)</t>
  </si>
  <si>
    <t>拌總匯雞蛋沙拉CL(113年)</t>
  </si>
  <si>
    <t>辛口咖哩豬肉(112年)</t>
  </si>
  <si>
    <t>原果重量大小差異</t>
  </si>
  <si>
    <t>電解消毒三色高麗菜絲</t>
  </si>
  <si>
    <t>濃辛辣咖哩醬</t>
  </si>
  <si>
    <t>瘋狂奶油起司(113.11)</t>
  </si>
  <si>
    <t>注餡機使用(機器出料就有落差)，人員持續於線上不定時抽測重量</t>
  </si>
  <si>
    <t>日式烤洋蔥絲(114年)</t>
  </si>
  <si>
    <t>川燙切片青江菜(VN-151)</t>
  </si>
  <si>
    <t>展開量105%</t>
  </si>
  <si>
    <t>原物料規格</t>
    <phoneticPr fontId="12" type="noConversion"/>
  </si>
  <si>
    <t>其他原因</t>
  </si>
  <si>
    <t>其他原因</t>
    <phoneticPr fontId="12" type="noConversion"/>
  </si>
  <si>
    <t>其他因素</t>
    <phoneticPr fontId="12" type="noConversion"/>
  </si>
  <si>
    <t>日式芥末蛋沙拉三明治</t>
  </si>
  <si>
    <t>肯瓊醬(114.04)</t>
  </si>
  <si>
    <t>胡麻沙拉醬(114.07)</t>
  </si>
  <si>
    <t>青醬優格(113.06)</t>
  </si>
  <si>
    <t>刮板使用，操作人員不穩定，持續線上抽檢</t>
  </si>
  <si>
    <t>電解消毒十字切美生菜</t>
  </si>
  <si>
    <t>水果莎莎醬(114.06)</t>
  </si>
  <si>
    <t>原味起司(110年)</t>
  </si>
  <si>
    <t>炒辛口紅蘿蔔丁(112年)</t>
  </si>
  <si>
    <t>蒸鼎泰豐香辣醬</t>
  </si>
  <si>
    <t>炒辛口馬鈴薯丁(112年)</t>
  </si>
  <si>
    <t>(V)電解消毒小黃瓜絲</t>
  </si>
  <si>
    <t>原物料製程未過篩，調理製程後較細碎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</si>
  <si>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</si>
  <si>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</si>
  <si>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</si>
  <si>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</si>
  <si>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</si>
  <si>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</si>
  <si>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</si>
  <si>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鮪魚沙拉(113.05)</t>
  </si>
  <si>
    <t>鼎泰豐-黃金蛋炒飯(112年)</t>
  </si>
  <si>
    <t>F-2025藍莓果醬</t>
  </si>
  <si>
    <t>人員抓樣手感需持續於線上校正</t>
  </si>
  <si>
    <t>秤重物料，秤重精準度需持續確認</t>
  </si>
  <si>
    <t>原物料特性大小差異，加上產地情報導致用量上差異更大</t>
  </si>
  <si>
    <t>原物料特性大小差異，導致使用上重量差異</t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</si>
  <si>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</si>
  <si>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</si>
  <si>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</si>
  <si>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當週</t>
    <phoneticPr fontId="9"/>
  </si>
  <si>
    <t>前週</t>
    <phoneticPr fontId="12" type="noConversion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</si>
  <si>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</si>
  <si>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</si>
  <si>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</si>
  <si>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</si>
  <si>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</si>
  <si>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</si>
  <si>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</si>
  <si>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</si>
  <si>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2" type="noConversion"/>
  </si>
  <si>
    <t>※單位：千元</t>
    <phoneticPr fontId="9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</si>
  <si>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</si>
  <si>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</si>
  <si>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</si>
  <si>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</si>
  <si>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2" type="noConversion"/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</si>
  <si>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</si>
  <si>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2" type="noConversion"/>
  </si>
  <si>
    <t>超用金額</t>
    <phoneticPr fontId="12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</si>
  <si>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</si>
  <si>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</si>
  <si>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</si>
  <si>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2" type="noConversion"/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</si>
  <si>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2" type="noConversion"/>
  </si>
  <si>
    <t>電解消毒美生菜(三明治用)</t>
    <phoneticPr fontId="12" type="noConversion"/>
  </si>
  <si>
    <t>調理多產</t>
  </si>
  <si>
    <t>製程不穩</t>
  </si>
  <si>
    <t>步留不足</t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</si>
  <si>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2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</si>
  <si>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2" type="noConversion"/>
  </si>
  <si>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</si>
  <si>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</si>
  <si>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 xml:space="preserve">人時性(個/月均) </t>
    <phoneticPr fontId="9"/>
  </si>
  <si>
    <t xml:space="preserve">人時達成率(%/月均) 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</si>
  <si>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9"/>
  </si>
  <si>
    <t>教育訓練-實施率(%)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</si>
  <si>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</si>
  <si>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</si>
  <si>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</si>
  <si>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</si>
  <si>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</si>
  <si>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</si>
  <si>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電解消毒蔥花</t>
  </si>
  <si>
    <t>(V)紅燒燴汁(113年)</t>
  </si>
  <si>
    <t>拌總匯雞蛋沙拉CL(112年)</t>
  </si>
  <si>
    <t>煮桂芳白醬(114年)</t>
  </si>
  <si>
    <t>拌芥末雞蛋沙拉(114.07)</t>
  </si>
  <si>
    <t>電解消毒切段甜脆</t>
  </si>
  <si>
    <t>(V)黑胡椒燴汁</t>
  </si>
  <si>
    <t>雞蛋沙拉(A)</t>
  </si>
  <si>
    <t>人員不慎打翻</t>
  </si>
  <si>
    <t>炒素鬆(新豐113.04)</t>
  </si>
  <si>
    <t>蒸鳳梨碎肉</t>
  </si>
  <si>
    <t>人員抓樣，較大塊物料重量大於設定重(組裝兩個)</t>
  </si>
  <si>
    <t>親子丼-滑蛋(114年)</t>
  </si>
  <si>
    <t>人員秤重檯面歸零動作需再確實</t>
  </si>
  <si>
    <t>古早味拌炊粉(112年)</t>
  </si>
  <si>
    <t>秤重物料，油脂凝結人員不好拉斷 &amp; 操作</t>
  </si>
  <si>
    <t>秤重物料，人員秤重精準度需再提升</t>
  </si>
  <si>
    <t>電解消毒混合紅K高麗絲</t>
  </si>
  <si>
    <t>拌水果莎莎醬1.2細麵</t>
  </si>
  <si>
    <t>麵體拌醬，會較容易互黏。操作手法需持續校正</t>
  </si>
  <si>
    <t>刮板挖取使用，持續上抽測確認人員使用準確度</t>
  </si>
  <si>
    <t>蠟筆小新餐盒</t>
  </si>
  <si>
    <t>龍蝦風味總匯三明治</t>
  </si>
  <si>
    <t>泰式酸辣炸雞堡</t>
  </si>
  <si>
    <t>義美業務用馬芬堡</t>
  </si>
  <si>
    <t>墨西哥餅皮-原味(8英吋)新</t>
  </si>
  <si>
    <t>四吋芝麻漢堡</t>
  </si>
  <si>
    <t>泰式酸辣醬(114.08)</t>
  </si>
  <si>
    <t>包材過於貼體</t>
  </si>
  <si>
    <t>菜梗太硬導致捲的時候破損</t>
  </si>
  <si>
    <t>人員冰杓定量手法不穩</t>
  </si>
  <si>
    <t>蒸紫米薏仁</t>
  </si>
  <si>
    <t>親子柴魚風味醬汁(114年)</t>
  </si>
  <si>
    <t>秤重物料，秤重精準度須持續校正</t>
  </si>
  <si>
    <t>冰杓定量挖取(使用量上會較起伏)，人員攪拌頻率再提高，滲出的香辣油不可混到下一鍋繼續使用</t>
  </si>
  <si>
    <t>拌總匯鮪魚沙拉CL(113年)</t>
  </si>
  <si>
    <t>雞排蛋炒飯</t>
  </si>
  <si>
    <t>奶油霜(火腿起司)</t>
  </si>
  <si>
    <t>義美4吋無芝麻漢堡</t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</si>
  <si>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</si>
  <si>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</si>
  <si>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</si>
  <si>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</si>
  <si>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t>便當</t>
    <phoneticPr fontId="12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</si>
  <si>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9"/>
  </si>
  <si>
    <t>便當</t>
    <phoneticPr fontId="12" type="noConversion"/>
  </si>
  <si>
    <t>紐奧良抹醬(113.04)</t>
  </si>
  <si>
    <t>超HOT沙拉醬</t>
  </si>
  <si>
    <t>龍蝦沙拉(114.08)</t>
  </si>
  <si>
    <t>五吋芝麻漢堡</t>
  </si>
  <si>
    <t>義美4吋芝麻漢堡</t>
  </si>
  <si>
    <t>墨西哥餅皮-菠菜(8英吋)新</t>
  </si>
  <si>
    <t>墨西哥餅皮-蕃茄(8英吋)新</t>
  </si>
  <si>
    <t>(V)電解消毒細切紅蘿蔔絲</t>
  </si>
  <si>
    <t>蟹粉燴汁(114年)</t>
  </si>
  <si>
    <t>果香甘口咖哩醬</t>
  </si>
  <si>
    <t>海鮮醬炒飯</t>
  </si>
  <si>
    <t>便當</t>
    <phoneticPr fontId="12" type="noConversion"/>
  </si>
  <si>
    <t>九</t>
    <phoneticPr fontId="12" type="noConversion"/>
  </si>
  <si>
    <t>主要原因&amp;對策</t>
    <phoneticPr fontId="9"/>
  </si>
  <si>
    <t>主要原因&amp;對策</t>
    <phoneticPr fontId="9"/>
  </si>
  <si>
    <t>鳳梨腰果炒飯</t>
  </si>
  <si>
    <t>陽光地瓜總匯三明治</t>
  </si>
  <si>
    <t>韓式泡菜豆腐握沙拉</t>
  </si>
  <si>
    <t>8月合計</t>
    <phoneticPr fontId="12" type="noConversion"/>
  </si>
  <si>
    <t>9月合計</t>
    <phoneticPr fontId="12" type="noConversion"/>
  </si>
  <si>
    <t>蒸首爾韓式泡菜(2cm)</t>
  </si>
  <si>
    <t>指示書設定連同汁液一起蒸無過濾，製作時會有殘水</t>
  </si>
  <si>
    <t>韓式泡菜豆腐蘿蔔絲</t>
  </si>
  <si>
    <t>全熟香雞堡CL(全)</t>
  </si>
  <si>
    <t>燴飯-滑蛋(112年)</t>
  </si>
  <si>
    <t>瀝水鳳梨角-固</t>
  </si>
  <si>
    <t>w5</t>
    <phoneticPr fontId="12" type="noConversion"/>
  </si>
  <si>
    <t>原物料廠商無過篩，大小差異大</t>
  </si>
  <si>
    <t>拌經典總匯雞蛋沙拉CL</t>
  </si>
  <si>
    <t>拌肉鬆(114.01)</t>
  </si>
  <si>
    <t>秤重物料，秤重精準度須持續校正(過多難剝除)</t>
  </si>
  <si>
    <t>火腿蛋炒飯</t>
  </si>
  <si>
    <t>電解消毒對切整葉廣東A</t>
  </si>
  <si>
    <t>烤卜蜂紐奧良腿排(減鈉版)</t>
  </si>
  <si>
    <t>腿排過小，對切成品尾端無料，切小肉補</t>
  </si>
  <si>
    <t>主要原因&amp;對策</t>
    <phoneticPr fontId="9"/>
  </si>
  <si>
    <t>白味噌壽喜燒飯</t>
  </si>
  <si>
    <t>花生芝麻麻糬三明治</t>
  </si>
  <si>
    <t>經典火腿玉米蛋三明治</t>
  </si>
  <si>
    <t>香炒肉鬆</t>
  </si>
  <si>
    <t>烤火腿丁</t>
  </si>
  <si>
    <t>煮螺旋麵(沙拉用)</t>
  </si>
  <si>
    <t>炒壽喜燒牛培根</t>
  </si>
  <si>
    <t>電解消毒牛蕃茄切片(中)</t>
  </si>
  <si>
    <t>1.包材過於貼體2.堡體無完全切斷分離，人員抓破損壞</t>
  </si>
  <si>
    <t>塊肉過畸形，MD強制尾端補肉</t>
  </si>
  <si>
    <t>物料規格過大(商品1顆開10片)，造成重量投入過多</t>
  </si>
  <si>
    <t>泰奶奶蓋QQ三明治</t>
  </si>
  <si>
    <t>打發QQ泰奶</t>
  </si>
  <si>
    <t>打發QQ植鮮</t>
  </si>
  <si>
    <t>自製花生奶油霜</t>
  </si>
  <si>
    <t>炒紅K洋蔥片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</si>
  <si>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</si>
  <si>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</si>
  <si>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</si>
  <si>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製程不穩</t>
    <phoneticPr fontId="9"/>
  </si>
  <si>
    <t>取樣不穩</t>
  </si>
  <si>
    <t>原物料規格</t>
    <phoneticPr fontId="9"/>
  </si>
  <si>
    <t>其他原因</t>
    <phoneticPr fontId="9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</si>
  <si>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</si>
  <si>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類型</t>
    <phoneticPr fontId="12" type="noConversion"/>
  </si>
  <si>
    <t>排名</t>
    <phoneticPr fontId="9"/>
  </si>
  <si>
    <t>排名</t>
    <phoneticPr fontId="9"/>
  </si>
  <si>
    <t>單價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</si>
  <si>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</si>
  <si>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</si>
  <si>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</si>
  <si>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</si>
  <si>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</si>
  <si>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前幾名合計比例</t>
    <phoneticPr fontId="9"/>
  </si>
  <si>
    <t>前幾名合計金額</t>
    <phoneticPr fontId="9"/>
  </si>
  <si>
    <t>前幾名合計金額</t>
    <phoneticPr fontId="9"/>
  </si>
  <si>
    <t>類型</t>
    <phoneticPr fontId="12" type="noConversion"/>
  </si>
  <si>
    <t>排名</t>
    <phoneticPr fontId="9"/>
  </si>
  <si>
    <t>報廢率</t>
    <phoneticPr fontId="9"/>
  </si>
  <si>
    <t>前幾名合計金額</t>
    <phoneticPr fontId="9"/>
  </si>
  <si>
    <t>類型</t>
    <phoneticPr fontId="12" type="noConversion"/>
  </si>
  <si>
    <t>半成品名</t>
    <phoneticPr fontId="9"/>
  </si>
  <si>
    <t>單價</t>
    <phoneticPr fontId="9"/>
  </si>
  <si>
    <t>報廢率</t>
    <phoneticPr fontId="9"/>
  </si>
  <si>
    <t>數量</t>
    <phoneticPr fontId="9"/>
  </si>
  <si>
    <t>主要原因&amp;對策</t>
    <phoneticPr fontId="9"/>
  </si>
  <si>
    <t>前幾名合計比例</t>
    <phoneticPr fontId="9"/>
  </si>
  <si>
    <t>前幾名合計金額</t>
    <phoneticPr fontId="9"/>
  </si>
  <si>
    <t>類型</t>
    <phoneticPr fontId="12" type="noConversion"/>
  </si>
  <si>
    <t>排名</t>
    <phoneticPr fontId="9"/>
  </si>
  <si>
    <t>半成品名</t>
    <phoneticPr fontId="9"/>
  </si>
  <si>
    <t>其他因素</t>
    <phoneticPr fontId="12" type="noConversion"/>
  </si>
  <si>
    <t>（８）超用原因別前幾名品項</t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</si>
  <si>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</si>
  <si>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研發設定</t>
    <phoneticPr fontId="9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</si>
  <si>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</si>
  <si>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前幾名合計比例</t>
    <phoneticPr fontId="9"/>
  </si>
  <si>
    <t>半成品名</t>
    <phoneticPr fontId="9"/>
  </si>
  <si>
    <t>報廢率</t>
    <phoneticPr fontId="9"/>
  </si>
  <si>
    <t>數量</t>
    <phoneticPr fontId="9"/>
  </si>
  <si>
    <t>主要原因&amp;對策</t>
    <phoneticPr fontId="9"/>
  </si>
  <si>
    <t>類型</t>
    <phoneticPr fontId="12" type="noConversion"/>
  </si>
  <si>
    <t>單價</t>
    <phoneticPr fontId="9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</si>
  <si>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2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</si>
  <si>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9"/>
  </si>
  <si>
    <t>製程不穩</t>
    <phoneticPr fontId="9"/>
  </si>
  <si>
    <t>其他原因</t>
    <phoneticPr fontId="9"/>
  </si>
  <si>
    <t>前幾名合計比例</t>
    <phoneticPr fontId="9"/>
  </si>
  <si>
    <t>前幾名合計金額</t>
    <phoneticPr fontId="9"/>
  </si>
  <si>
    <t>單價</t>
    <phoneticPr fontId="9"/>
  </si>
  <si>
    <t>報廢率</t>
    <phoneticPr fontId="9"/>
  </si>
  <si>
    <t>排名</t>
    <phoneticPr fontId="9"/>
  </si>
  <si>
    <t>數量</t>
    <phoneticPr fontId="9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</si>
  <si>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</si>
  <si>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t>展開量高於１０5％</t>
    <phoneticPr fontId="9"/>
  </si>
  <si>
    <t>原物料規格</t>
    <phoneticPr fontId="9"/>
  </si>
  <si>
    <t>類型</t>
    <phoneticPr fontId="12" type="noConversion"/>
  </si>
  <si>
    <t>單價</t>
    <phoneticPr fontId="9"/>
  </si>
  <si>
    <t>單價</t>
    <phoneticPr fontId="9"/>
  </si>
  <si>
    <t>報廢率</t>
    <phoneticPr fontId="9"/>
  </si>
  <si>
    <t>數量</t>
    <phoneticPr fontId="9"/>
  </si>
  <si>
    <t>前幾名合計金額</t>
    <phoneticPr fontId="9"/>
  </si>
  <si>
    <t>排名</t>
    <phoneticPr fontId="9"/>
  </si>
  <si>
    <t>報廢率</t>
    <phoneticPr fontId="9"/>
  </si>
  <si>
    <t>數量</t>
    <phoneticPr fontId="9"/>
  </si>
  <si>
    <t>類型</t>
    <phoneticPr fontId="12" type="noConversion"/>
  </si>
  <si>
    <t>半成品名</t>
    <phoneticPr fontId="9"/>
  </si>
  <si>
    <t>主要原因&amp;對策</t>
    <phoneticPr fontId="9"/>
  </si>
  <si>
    <t>其他因素</t>
    <phoneticPr fontId="12" type="noConversion"/>
  </si>
  <si>
    <t>前幾名合計比例</t>
    <phoneticPr fontId="9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</si>
  <si>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</si>
  <si>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</si>
  <si>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2" type="noConversion"/>
  </si>
  <si>
    <t>取樣不穩</t>
    <phoneticPr fontId="12" type="noConversion"/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</si>
  <si>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</si>
  <si>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十</t>
    <phoneticPr fontId="12" type="noConversion"/>
  </si>
  <si>
    <t>10月合計</t>
    <phoneticPr fontId="12" type="noConversion"/>
  </si>
  <si>
    <t>番茄大小顆差異大</t>
  </si>
  <si>
    <t>丼飯-滑蛋(112年)</t>
  </si>
  <si>
    <t>w5</t>
    <phoneticPr fontId="12" type="noConversion"/>
  </si>
  <si>
    <t>冰杓定量挖取，持續上抽測確認人員使用準確度</t>
  </si>
  <si>
    <t>擠花袋使用，人員操作量失準</t>
  </si>
  <si>
    <t>厚豆腐蛋白蕈菇豬肉堡</t>
  </si>
  <si>
    <t>蜂蜜芥末辣雞堡</t>
  </si>
  <si>
    <t>(V)炒素鬆(113年)</t>
  </si>
  <si>
    <t>汙染到其他的半成品</t>
  </si>
  <si>
    <t>白味噌-壽喜燒醬</t>
  </si>
  <si>
    <t>打翻</t>
  </si>
  <si>
    <t>深烤腰果粒</t>
  </si>
  <si>
    <t>抓樣使用，持續於線上確認校正手法</t>
  </si>
  <si>
    <t>焗烤明太子筆尖麵</t>
  </si>
  <si>
    <t>自製蜂蜜芥末醬(114.10)</t>
  </si>
  <si>
    <t>助宗鱈明太子(業務用)OM</t>
  </si>
  <si>
    <t>炒洋菇片(114.10)</t>
  </si>
  <si>
    <t>原物料特性，梗葉比例重量差異，秤重物料</t>
  </si>
  <si>
    <t>擠袋使用，持續上抽測確認人員使用準確度</t>
  </si>
  <si>
    <t>二配粗飽系雞排炒飯(114年)</t>
  </si>
  <si>
    <t>二配泰式綠咖哩雞</t>
  </si>
  <si>
    <t>組合裁切補肉剩餘</t>
  </si>
  <si>
    <t>掉落至輸送帶及地板</t>
  </si>
  <si>
    <t>煮韓式辣醬(114.07)</t>
  </si>
  <si>
    <t>拌法式芥末沙拉醬(112年)</t>
  </si>
  <si>
    <t>炒綠咖哩腿肉片</t>
  </si>
  <si>
    <t>汙染</t>
  </si>
  <si>
    <t>十一</t>
    <phoneticPr fontId="12" type="noConversion"/>
  </si>
  <si>
    <t>雞蛋沙拉三明治(114年)</t>
  </si>
  <si>
    <t>排骨雞起司炒麵麵包</t>
  </si>
  <si>
    <t>經典美式起司巨牛堡</t>
  </si>
  <si>
    <t>七吋中種長堡</t>
  </si>
  <si>
    <t>鮮食雙色起司絲</t>
  </si>
  <si>
    <t>味味A炒麵</t>
  </si>
  <si>
    <t>秤重物料，麵體糾結唯為一糰不好定量</t>
  </si>
  <si>
    <t>自製芝麻奶油霜</t>
  </si>
  <si>
    <t>蒜香雞排炒飯</t>
  </si>
  <si>
    <t>-</t>
    <phoneticPr fontId="12" type="noConversion"/>
  </si>
  <si>
    <t>物料規格大小差異過大</t>
  </si>
  <si>
    <t>前週比</t>
    <phoneticPr fontId="12" type="noConversion"/>
  </si>
  <si>
    <t>二配金咖哩濃厚辛口咖哩飯</t>
  </si>
  <si>
    <t>二配厚香料咖哩雞排飯</t>
  </si>
  <si>
    <t>11月合計</t>
    <phoneticPr fontId="12" type="noConversion"/>
  </si>
  <si>
    <t>煮焦糖紅蘿蔔丁</t>
  </si>
  <si>
    <t>雞蛋沙拉C1</t>
  </si>
  <si>
    <t>辛口咖哩豬肉(114年)</t>
  </si>
  <si>
    <t>蒸果香甘口咖哩腿丁</t>
  </si>
  <si>
    <t>包材過於貼體，機台切壞</t>
  </si>
  <si>
    <t>人員抹醬手感不穩</t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</si>
  <si>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2" type="noConversion"/>
  </si>
  <si>
    <t>日式野菜烘蛋燴飯</t>
  </si>
  <si>
    <t>麻婆豆腐波浪麵</t>
  </si>
  <si>
    <t>好多菜三明治(114年)</t>
  </si>
  <si>
    <t>(V)煮麻婆豆腐燴料(114年)</t>
  </si>
  <si>
    <t>煮焦糖馬鈴薯丁</t>
  </si>
  <si>
    <t>(V)川燙小青花菜</t>
  </si>
  <si>
    <t>二配起司控培根白醬焗烤飯</t>
  </si>
  <si>
    <t>炒培根片(114年)</t>
  </si>
  <si>
    <t>原物料特性，大小朵重量差異較大</t>
  </si>
  <si>
    <t>人員冰鏟定量手法不穩</t>
  </si>
  <si>
    <t>過小或畸形肉補肉剩餘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</si>
  <si>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</si>
  <si>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主要原因&amp;對策</t>
    <phoneticPr fontId="9"/>
  </si>
  <si>
    <t>使用人數差異導致單品人時性較高</t>
  </si>
  <si>
    <t>生產差異不大</t>
  </si>
  <si>
    <t>使用人數差異導致單品人時性較低</t>
  </si>
  <si>
    <t>主要原因&amp;對策</t>
    <phoneticPr fontId="9"/>
  </si>
  <si>
    <t>使用人數差異導致單品人時性較低</t>
    <phoneticPr fontId="12" type="noConversion"/>
  </si>
  <si>
    <r>
      <t>秤重物料，秤重精準度須持續校正(過多難</t>
    </r>
    <r>
      <rPr>
        <sz val="11"/>
        <color theme="1"/>
        <rFont val="細明體"/>
        <family val="3"/>
        <charset val="136"/>
      </rPr>
      <t>剝</t>
    </r>
    <r>
      <rPr>
        <sz val="11"/>
        <color theme="1"/>
        <rFont val="Meiryo UI"/>
        <family val="2"/>
      </rPr>
      <t>除)</t>
    </r>
  </si>
  <si>
    <t>包材過於貼體(切壞)</t>
  </si>
  <si>
    <t>秤重物料，秤重精準度須持續校正</t>
    <phoneticPr fontId="12" type="noConversion"/>
  </si>
  <si>
    <t>物料規格過大(商品1顆開10片)，造成重量投入過多</t>
    <phoneticPr fontId="12" type="noConversion"/>
  </si>
  <si>
    <t>馬鈴薯狀態異常，相同時間調理產出偏碎狀</t>
  </si>
  <si>
    <t>W3</t>
    <phoneticPr fontId="12" type="noConversion"/>
  </si>
  <si>
    <t>11/18-11/24 總合計↑</t>
    <phoneticPr fontId="12" type="noConversion"/>
  </si>
  <si>
    <t>原物料特性，原果大小差異大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</si>
</sst>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</numFmts>
  <fonts count="81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69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7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7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25">
    <xf numFmtId="0" fontId="0" fillId="0" borderId="0" xfId="0" applyFont="1" applyAlignment="1"/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 applyAlignment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 applyAlignment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7" fillId="0" borderId="0" xfId="0" applyFont="1" applyAlignment="1">
      <alignment horizontal="left" vertical="center"/>
    </xf>
    <xf numFmtId="0" fontId="25" fillId="0" borderId="0" xfId="0" applyFont="1" applyAlignme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Fill="1" applyAlignment="1">
      <alignment vertical="center"/>
    </xf>
    <xf numFmtId="0" fontId="25" fillId="0" borderId="0" xfId="0" applyFont="1" applyFill="1" applyAlignment="1"/>
    <xf numFmtId="0" fontId="25" fillId="0" borderId="0" xfId="0" applyFont="1" applyFill="1" applyAlignment="1">
      <alignment horizontal="center"/>
    </xf>
    <xf numFmtId="176" fontId="26" fillId="0" borderId="0" xfId="0" applyNumberFormat="1" applyFont="1" applyFill="1" applyAlignment="1">
      <alignment horizontal="center" vertical="center"/>
    </xf>
    <xf numFmtId="179" fontId="25" fillId="0" borderId="0" xfId="0" applyNumberFormat="1" applyFont="1" applyFill="1" applyAlignment="1">
      <alignment horizontal="center"/>
    </xf>
    <xf numFmtId="176" fontId="25" fillId="0" borderId="0" xfId="0" applyNumberFormat="1" applyFont="1" applyFill="1" applyAlignment="1"/>
    <xf numFmtId="177" fontId="25" fillId="0" borderId="0" xfId="0" applyNumberFormat="1" applyFont="1" applyFill="1" applyAlignment="1"/>
    <xf numFmtId="178" fontId="25" fillId="0" borderId="0" xfId="0" applyNumberFormat="1" applyFont="1" applyFill="1" applyAlignment="1"/>
    <xf numFmtId="10" fontId="25" fillId="0" borderId="0" xfId="0" applyNumberFormat="1" applyFont="1" applyFill="1" applyAlignme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2" fontId="25" fillId="0" borderId="0" xfId="0" applyNumberFormat="1" applyFont="1" applyFill="1" applyAlignment="1"/>
    <xf numFmtId="0" fontId="25" fillId="0" borderId="0" xfId="0" applyFont="1" applyFill="1" applyAlignment="1">
      <alignment vertical="center"/>
    </xf>
    <xf numFmtId="182" fontId="26" fillId="0" borderId="22" xfId="0" applyNumberFormat="1" applyFont="1" applyFill="1" applyBorder="1" applyAlignment="1">
      <alignment horizontal="center" vertical="center"/>
    </xf>
    <xf numFmtId="10" fontId="26" fillId="0" borderId="22" xfId="0" applyNumberFormat="1" applyFont="1" applyFill="1" applyBorder="1" applyAlignment="1">
      <alignment horizontal="center" vertical="center"/>
    </xf>
    <xf numFmtId="10" fontId="25" fillId="0" borderId="22" xfId="0" applyNumberFormat="1" applyFont="1" applyFill="1" applyBorder="1" applyAlignment="1"/>
    <xf numFmtId="182" fontId="25" fillId="0" borderId="0" xfId="0" applyNumberFormat="1" applyFont="1" applyFill="1" applyAlignment="1">
      <alignment horizontal="center"/>
    </xf>
    <xf numFmtId="0" fontId="30" fillId="0" borderId="0" xfId="0" applyFont="1" applyFill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3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27" fillId="0" borderId="0" xfId="0" applyFont="1" applyFill="1" applyAlignment="1">
      <alignment shrinkToFit="1"/>
    </xf>
    <xf numFmtId="0" fontId="47" fillId="0" borderId="0" xfId="0" applyFont="1" applyFill="1" applyBorder="1" applyAlignment="1">
      <alignment shrinkToFit="1"/>
    </xf>
    <xf numFmtId="0" fontId="25" fillId="0" borderId="22" xfId="0" applyFont="1" applyFill="1" applyBorder="1" applyAlignment="1">
      <alignment shrinkToFit="1"/>
    </xf>
    <xf numFmtId="0" fontId="25" fillId="0" borderId="0" xfId="0" applyFont="1" applyFill="1" applyAlignment="1">
      <alignment horizontal="center" shrinkToFit="1"/>
    </xf>
    <xf numFmtId="0" fontId="27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vertical="center" shrinkToFit="1"/>
    </xf>
    <xf numFmtId="0" fontId="47" fillId="0" borderId="22" xfId="0" applyFont="1" applyFill="1" applyBorder="1" applyAlignment="1">
      <alignment shrinkToFit="1"/>
    </xf>
    <xf numFmtId="0" fontId="27" fillId="0" borderId="22" xfId="0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27" fillId="4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5" fillId="0" borderId="0" xfId="0" applyFont="1" applyFill="1" applyBorder="1" applyAlignment="1">
      <alignment shrinkToFit="1"/>
    </xf>
    <xf numFmtId="0" fontId="53" fillId="0" borderId="0" xfId="0" applyFont="1" applyFill="1" applyBorder="1" applyAlignment="1"/>
    <xf numFmtId="0" fontId="25" fillId="0" borderId="0" xfId="0" applyFont="1" applyFill="1" applyBorder="1" applyAlignment="1">
      <alignment horizontal="center" shrinkToFit="1"/>
    </xf>
    <xf numFmtId="0" fontId="25" fillId="0" borderId="0" xfId="0" applyFont="1" applyFill="1" applyBorder="1" applyAlignment="1">
      <alignment horizontal="center" vertical="center" shrinkToFit="1"/>
    </xf>
    <xf numFmtId="10" fontId="47" fillId="0" borderId="0" xfId="0" applyNumberFormat="1" applyFont="1" applyFill="1" applyBorder="1" applyAlignment="1">
      <alignment shrinkToFit="1"/>
    </xf>
    <xf numFmtId="0" fontId="48" fillId="0" borderId="0" xfId="0" applyFont="1" applyFill="1" applyBorder="1" applyAlignment="1"/>
    <xf numFmtId="0" fontId="54" fillId="0" borderId="22" xfId="0" applyFont="1" applyFill="1" applyBorder="1" applyAlignment="1">
      <alignment horizontal="center" vertical="center" shrinkToFit="1"/>
    </xf>
    <xf numFmtId="0" fontId="47" fillId="0" borderId="22" xfId="0" applyFont="1" applyFill="1" applyBorder="1" applyAlignment="1">
      <alignment horizontal="center" shrinkToFit="1"/>
    </xf>
    <xf numFmtId="3" fontId="27" fillId="0" borderId="22" xfId="0" applyNumberFormat="1" applyFont="1" applyFill="1" applyBorder="1" applyAlignment="1">
      <alignment shrinkToFit="1"/>
    </xf>
    <xf numFmtId="10" fontId="27" fillId="0" borderId="22" xfId="0" applyNumberFormat="1" applyFont="1" applyFill="1" applyBorder="1" applyAlignment="1">
      <alignment shrinkToFit="1"/>
    </xf>
    <xf numFmtId="4" fontId="27" fillId="0" borderId="22" xfId="0" applyNumberFormat="1" applyFont="1" applyFill="1" applyBorder="1" applyAlignment="1">
      <alignment horizontal="right" shrinkToFit="1"/>
    </xf>
    <xf numFmtId="10" fontId="27" fillId="0" borderId="22" xfId="0" applyNumberFormat="1" applyFont="1" applyFill="1" applyBorder="1" applyAlignment="1">
      <alignment horizontal="right" shrinkToFit="1"/>
    </xf>
    <xf numFmtId="0" fontId="47" fillId="0" borderId="22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6" fillId="0" borderId="0" xfId="0" applyFont="1" applyBorder="1" applyAlignment="1">
      <alignment horizontal="right" shrinkToFit="1"/>
    </xf>
    <xf numFmtId="0" fontId="10" fillId="0" borderId="0" xfId="0" applyFont="1" applyBorder="1" applyAlignment="1">
      <alignment shrinkToFit="1"/>
    </xf>
    <xf numFmtId="0" fontId="6" fillId="0" borderId="0" xfId="0" applyFont="1" applyBorder="1" applyAlignment="1">
      <alignment shrinkToFit="1"/>
    </xf>
    <xf numFmtId="0" fontId="7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6" fillId="4" borderId="0" xfId="0" applyFont="1" applyFill="1" applyBorder="1" applyAlignment="1">
      <alignment shrinkToFit="1"/>
    </xf>
    <xf numFmtId="0" fontId="25" fillId="0" borderId="0" xfId="0" applyFont="1" applyBorder="1" applyAlignment="1">
      <alignment shrinkToFit="1"/>
    </xf>
    <xf numFmtId="0" fontId="25" fillId="4" borderId="0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4" borderId="0" xfId="0" applyFont="1" applyFill="1" applyBorder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5" fillId="0" borderId="0" xfId="0" applyFont="1" applyAlignment="1">
      <alignment horizont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7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47" fillId="0" borderId="22" xfId="0" applyFont="1" applyBorder="1" applyAlignment="1">
      <alignment horizontal="right" shrinkToFit="1"/>
    </xf>
    <xf numFmtId="0" fontId="47" fillId="2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5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5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5" fillId="0" borderId="34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1" fontId="0" fillId="0" borderId="22" xfId="0" applyNumberFormat="1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" fontId="0" fillId="9" borderId="22" xfId="0" applyNumberFormat="1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25" fillId="0" borderId="0" xfId="11" applyFont="1" applyBorder="1" applyAlignment="1">
      <alignment shrinkToFit="1"/>
    </xf>
    <xf numFmtId="0" fontId="25" fillId="4" borderId="0" xfId="11" applyFont="1" applyFill="1" applyBorder="1" applyAlignment="1">
      <alignment shrinkToFit="1"/>
    </xf>
    <xf numFmtId="0" fontId="48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7" fillId="0" borderId="6" xfId="11" applyFont="1" applyFill="1" applyBorder="1" applyAlignment="1">
      <alignment horizontal="center" shrinkToFit="1"/>
    </xf>
    <xf numFmtId="3" fontId="36" fillId="0" borderId="6" xfId="11" applyNumberFormat="1" applyFont="1" applyFill="1" applyBorder="1" applyAlignment="1">
      <alignment shrinkToFit="1"/>
    </xf>
    <xf numFmtId="10" fontId="36" fillId="0" borderId="6" xfId="11" applyNumberFormat="1" applyFont="1" applyFill="1" applyBorder="1" applyAlignment="1">
      <alignment shrinkToFit="1"/>
    </xf>
    <xf numFmtId="3" fontId="27" fillId="0" borderId="22" xfId="11" applyNumberFormat="1" applyFont="1" applyFill="1" applyBorder="1" applyAlignment="1">
      <alignment shrinkToFit="1"/>
    </xf>
    <xf numFmtId="10" fontId="27" fillId="0" borderId="22" xfId="11" applyNumberFormat="1" applyFont="1" applyFill="1" applyBorder="1" applyAlignment="1">
      <alignment shrinkToFit="1"/>
    </xf>
    <xf numFmtId="0" fontId="25" fillId="0" borderId="0" xfId="11" applyFont="1" applyFill="1" applyAlignment="1">
      <alignment shrinkToFit="1"/>
    </xf>
    <xf numFmtId="0" fontId="47" fillId="0" borderId="1" xfId="11" applyFont="1" applyFill="1" applyBorder="1" applyAlignment="1">
      <alignment horizontal="center" shrinkToFit="1"/>
    </xf>
    <xf numFmtId="3" fontId="36" fillId="0" borderId="1" xfId="11" applyNumberFormat="1" applyFont="1" applyFill="1" applyBorder="1" applyAlignment="1">
      <alignment shrinkToFit="1"/>
    </xf>
    <xf numFmtId="0" fontId="30" fillId="0" borderId="0" xfId="11" applyFont="1" applyFill="1" applyAlignment="1"/>
    <xf numFmtId="0" fontId="30" fillId="0" borderId="0" xfId="11" applyFont="1" applyFill="1" applyAlignment="1">
      <alignment vertical="center"/>
    </xf>
    <xf numFmtId="0" fontId="30" fillId="0" borderId="22" xfId="11" applyFont="1" applyFill="1" applyBorder="1" applyAlignment="1"/>
    <xf numFmtId="1" fontId="30" fillId="0" borderId="22" xfId="11" applyNumberFormat="1" applyFont="1" applyFill="1" applyBorder="1" applyAlignment="1"/>
    <xf numFmtId="185" fontId="30" fillId="0" borderId="22" xfId="13" applyNumberFormat="1" applyFont="1" applyFill="1" applyBorder="1" applyAlignment="1"/>
    <xf numFmtId="0" fontId="30" fillId="0" borderId="0" xfId="11" applyFont="1" applyFill="1" applyAlignment="1">
      <alignment horizontal="center"/>
    </xf>
    <xf numFmtId="9" fontId="67" fillId="0" borderId="0" xfId="13" applyFont="1" applyFill="1" applyAlignment="1"/>
    <xf numFmtId="0" fontId="30" fillId="0" borderId="0" xfId="11" applyFont="1" applyFill="1" applyAlignment="1">
      <alignment horizontal="center" vertical="center"/>
    </xf>
    <xf numFmtId="0" fontId="36" fillId="0" borderId="22" xfId="11" applyFont="1" applyFill="1" applyBorder="1" applyAlignment="1"/>
    <xf numFmtId="185" fontId="36" fillId="0" borderId="22" xfId="13" applyNumberFormat="1" applyFont="1" applyFill="1" applyBorder="1" applyAlignment="1"/>
    <xf numFmtId="185" fontId="36" fillId="9" borderId="22" xfId="13" applyNumberFormat="1" applyFont="1" applyFill="1" applyBorder="1" applyAlignment="1"/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34" xfId="0" applyFont="1" applyBorder="1" applyAlignment="1">
      <alignment horizontal="left" vertical="center"/>
    </xf>
    <xf numFmtId="0" fontId="35" fillId="0" borderId="36" xfId="0" applyFont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left" vertical="center"/>
    </xf>
    <xf numFmtId="0" fontId="33" fillId="9" borderId="22" xfId="0" applyFont="1" applyFill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0" fontId="63" fillId="0" borderId="22" xfId="0" applyFont="1" applyFill="1" applyBorder="1" applyAlignment="1">
      <alignment horizontal="center" vertical="center" shrinkToFit="1"/>
    </xf>
    <xf numFmtId="0" fontId="68" fillId="0" borderId="0" xfId="0" applyFont="1" applyAlignment="1">
      <alignment shrinkToFit="1"/>
    </xf>
    <xf numFmtId="0" fontId="17" fillId="0" borderId="0" xfId="11" applyFont="1" applyAlignment="1">
      <alignment horizontal="left" vertical="center"/>
    </xf>
    <xf numFmtId="0" fontId="25" fillId="0" borderId="0" xfId="11" applyFont="1" applyAlignment="1"/>
    <xf numFmtId="0" fontId="25" fillId="0" borderId="0" xfId="11" applyFont="1" applyAlignment="1">
      <alignment horizontal="center"/>
    </xf>
    <xf numFmtId="10" fontId="26" fillId="0" borderId="22" xfId="11" applyNumberFormat="1" applyFont="1" applyFill="1" applyBorder="1" applyAlignment="1">
      <alignment horizontal="center" vertical="center"/>
    </xf>
    <xf numFmtId="179" fontId="25" fillId="0" borderId="0" xfId="11" applyNumberFormat="1" applyFont="1" applyFill="1" applyAlignment="1">
      <alignment horizontal="center"/>
    </xf>
    <xf numFmtId="177" fontId="25" fillId="0" borderId="0" xfId="11" applyNumberFormat="1" applyFont="1" applyFill="1" applyAlignment="1"/>
    <xf numFmtId="177" fontId="25" fillId="0" borderId="22" xfId="11" applyNumberFormat="1" applyFont="1" applyFill="1" applyBorder="1" applyAlignment="1"/>
    <xf numFmtId="10" fontId="25" fillId="0" borderId="22" xfId="11" applyNumberFormat="1" applyFont="1" applyFill="1" applyBorder="1" applyAlignment="1"/>
    <xf numFmtId="0" fontId="25" fillId="0" borderId="0" xfId="11" applyFont="1" applyFill="1" applyAlignment="1"/>
    <xf numFmtId="0" fontId="25" fillId="0" borderId="0" xfId="11" applyFont="1" applyFill="1" applyAlignment="1">
      <alignment vertical="center"/>
    </xf>
    <xf numFmtId="0" fontId="25" fillId="0" borderId="0" xfId="11" applyFont="1" applyFill="1" applyAlignment="1">
      <alignment horizontal="center"/>
    </xf>
    <xf numFmtId="10" fontId="25" fillId="0" borderId="0" xfId="11" applyNumberFormat="1" applyFont="1" applyFill="1" applyAlignment="1"/>
    <xf numFmtId="177" fontId="25" fillId="0" borderId="0" xfId="11" applyNumberFormat="1" applyFont="1" applyFill="1" applyAlignment="1">
      <alignment horizontal="center"/>
    </xf>
    <xf numFmtId="0" fontId="63" fillId="5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horizontal="center" vertical="center" shrinkToFit="1"/>
    </xf>
    <xf numFmtId="0" fontId="13" fillId="4" borderId="0" xfId="0" applyFont="1" applyFill="1" applyBorder="1" applyAlignment="1">
      <alignment horizontal="center" vertical="center" shrinkToFit="1"/>
    </xf>
    <xf numFmtId="0" fontId="63" fillId="5" borderId="22" xfId="0" applyFont="1" applyFill="1" applyBorder="1" applyAlignment="1">
      <alignment horizontal="center" shrinkToFit="1"/>
    </xf>
    <xf numFmtId="0" fontId="13" fillId="4" borderId="0" xfId="0" applyFont="1" applyFill="1" applyBorder="1" applyAlignment="1">
      <alignment horizont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9" fillId="0" borderId="22" xfId="0" applyFont="1" applyBorder="1" applyAlignment="1">
      <alignment shrinkToFit="1"/>
    </xf>
    <xf numFmtId="0" fontId="63" fillId="0" borderId="22" xfId="0" applyFont="1" applyBorder="1" applyAlignment="1">
      <alignment shrinkToFit="1"/>
    </xf>
    <xf numFmtId="0" fontId="69" fillId="0" borderId="22" xfId="0" applyFont="1" applyBorder="1" applyAlignment="1">
      <alignment horizontal="right" shrinkToFit="1"/>
    </xf>
    <xf numFmtId="0" fontId="69" fillId="2" borderId="22" xfId="0" applyFont="1" applyFill="1" applyBorder="1" applyAlignment="1">
      <alignment horizontal="center" shrinkToFit="1"/>
    </xf>
    <xf numFmtId="0" fontId="63" fillId="0" borderId="23" xfId="0" applyFont="1" applyBorder="1" applyAlignment="1">
      <alignment horizontal="center" shrinkToFit="1"/>
    </xf>
    <xf numFmtId="0" fontId="63" fillId="2" borderId="22" xfId="0" applyFont="1" applyFill="1" applyBorder="1" applyAlignment="1">
      <alignment horizontal="center" vertical="center" shrinkToFit="1"/>
    </xf>
    <xf numFmtId="0" fontId="63" fillId="0" borderId="22" xfId="0" applyFont="1" applyFill="1" applyBorder="1" applyAlignment="1">
      <alignment horizontal="center" shrinkToFit="1"/>
    </xf>
    <xf numFmtId="0" fontId="63" fillId="5" borderId="23" xfId="0" applyFont="1" applyFill="1" applyBorder="1" applyAlignment="1">
      <alignment horizontal="center" shrinkToFit="1"/>
    </xf>
    <xf numFmtId="0" fontId="63" fillId="0" borderId="23" xfId="0" applyFont="1" applyFill="1" applyBorder="1" applyAlignment="1">
      <alignment horizontal="center" shrinkToFit="1"/>
    </xf>
    <xf numFmtId="0" fontId="27" fillId="0" borderId="22" xfId="11" applyFont="1" applyFill="1" applyBorder="1" applyAlignment="1">
      <alignment horizontal="center" vertical="center" shrinkToFit="1"/>
    </xf>
    <xf numFmtId="0" fontId="30" fillId="0" borderId="22" xfId="11" applyFont="1" applyFill="1" applyBorder="1" applyAlignment="1">
      <alignment horizont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13" fillId="0" borderId="0" xfId="11" applyFont="1" applyFill="1" applyAlignment="1">
      <alignment vertical="center"/>
    </xf>
    <xf numFmtId="180" fontId="13" fillId="0" borderId="0" xfId="11" applyNumberFormat="1" applyFont="1" applyAlignment="1"/>
    <xf numFmtId="10" fontId="13" fillId="0" borderId="0" xfId="11" applyNumberFormat="1" applyFont="1" applyAlignment="1"/>
    <xf numFmtId="0" fontId="13" fillId="0" borderId="0" xfId="11" applyFont="1" applyAlignment="1"/>
    <xf numFmtId="0" fontId="13" fillId="0" borderId="0" xfId="11" applyFont="1" applyAlignment="1">
      <alignment horizontal="center"/>
    </xf>
    <xf numFmtId="176" fontId="26" fillId="0" borderId="0" xfId="11" applyNumberFormat="1" applyFont="1" applyFill="1" applyAlignment="1">
      <alignment horizontal="center" vertical="center"/>
    </xf>
    <xf numFmtId="180" fontId="16" fillId="0" borderId="0" xfId="11" applyNumberFormat="1" applyFont="1" applyFill="1" applyAlignment="1">
      <alignment horizontal="center" vertical="center"/>
    </xf>
    <xf numFmtId="176" fontId="16" fillId="0" borderId="0" xfId="11" applyNumberFormat="1" applyFont="1" applyFill="1" applyAlignment="1">
      <alignment horizontal="center" vertical="center"/>
    </xf>
    <xf numFmtId="180" fontId="25" fillId="0" borderId="0" xfId="11" applyNumberFormat="1" applyFont="1" applyFill="1" applyAlignment="1"/>
    <xf numFmtId="185" fontId="25" fillId="0" borderId="0" xfId="11" applyNumberFormat="1" applyFont="1" applyFill="1" applyAlignment="1"/>
    <xf numFmtId="0" fontId="71" fillId="0" borderId="0" xfId="0" applyFont="1" applyAlignment="1">
      <alignment vertical="center"/>
    </xf>
    <xf numFmtId="183" fontId="0" fillId="0" borderId="0" xfId="0" applyNumberFormat="1" applyFont="1" applyAlignment="1">
      <alignment horizontal="center" vertical="center"/>
    </xf>
    <xf numFmtId="0" fontId="30" fillId="5" borderId="23" xfId="11" applyFont="1" applyFill="1" applyBorder="1" applyAlignment="1">
      <alignment horizontal="center" vertical="center"/>
    </xf>
    <xf numFmtId="1" fontId="30" fillId="0" borderId="40" xfId="11" applyNumberFormat="1" applyFont="1" applyFill="1" applyBorder="1" applyAlignment="1"/>
    <xf numFmtId="0" fontId="30" fillId="0" borderId="40" xfId="11" applyFont="1" applyFill="1" applyBorder="1" applyAlignment="1"/>
    <xf numFmtId="1" fontId="67" fillId="0" borderId="40" xfId="11" applyNumberFormat="1" applyFont="1" applyFill="1" applyBorder="1" applyAlignment="1"/>
    <xf numFmtId="1" fontId="23" fillId="0" borderId="22" xfId="0" applyNumberFormat="1" applyFont="1" applyBorder="1" applyAlignment="1">
      <alignment horizontal="center" vertical="center"/>
    </xf>
    <xf numFmtId="0" fontId="13" fillId="9" borderId="0" xfId="11" applyFont="1" applyFill="1" applyAlignment="1">
      <alignment vertical="center"/>
    </xf>
    <xf numFmtId="0" fontId="25" fillId="9" borderId="0" xfId="11" applyFont="1" applyFill="1" applyAlignment="1">
      <alignment horizontal="center"/>
    </xf>
    <xf numFmtId="186" fontId="25" fillId="0" borderId="0" xfId="11" applyNumberFormat="1" applyFont="1" applyFill="1" applyAlignment="1"/>
    <xf numFmtId="187" fontId="25" fillId="0" borderId="0" xfId="0" applyNumberFormat="1" applyFont="1" applyFill="1" applyAlignment="1"/>
    <xf numFmtId="188" fontId="25" fillId="0" borderId="0" xfId="0" applyNumberFormat="1" applyFont="1" applyFill="1" applyAlignment="1"/>
    <xf numFmtId="187" fontId="25" fillId="0" borderId="22" xfId="0" applyNumberFormat="1" applyFont="1" applyFill="1" applyBorder="1" applyAlignment="1"/>
    <xf numFmtId="183" fontId="0" fillId="9" borderId="22" xfId="0" applyNumberFormat="1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0" fontId="27" fillId="3" borderId="18" xfId="15" applyNumberFormat="1" applyFont="1" applyFill="1" applyBorder="1" applyAlignment="1">
      <alignment shrinkToFit="1"/>
    </xf>
    <xf numFmtId="183" fontId="63" fillId="0" borderId="22" xfId="0" applyNumberFormat="1" applyFont="1" applyBorder="1" applyAlignment="1">
      <alignment shrinkToFit="1"/>
    </xf>
    <xf numFmtId="1" fontId="63" fillId="0" borderId="22" xfId="0" applyNumberFormat="1" applyFont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183" fontId="47" fillId="2" borderId="22" xfId="0" applyNumberFormat="1" applyFont="1" applyFill="1" applyBorder="1" applyAlignment="1">
      <alignment horizontal="center" shrinkToFit="1"/>
    </xf>
    <xf numFmtId="1" fontId="27" fillId="0" borderId="22" xfId="0" applyNumberFormat="1" applyFont="1" applyBorder="1" applyAlignment="1">
      <alignment shrinkToFit="1"/>
    </xf>
    <xf numFmtId="1" fontId="47" fillId="2" borderId="22" xfId="0" applyNumberFormat="1" applyFont="1" applyFill="1" applyBorder="1" applyAlignment="1">
      <alignment horizontal="center" shrinkToFit="1"/>
    </xf>
    <xf numFmtId="1" fontId="27" fillId="3" borderId="18" xfId="0" applyNumberFormat="1" applyFont="1" applyFill="1" applyBorder="1" applyAlignment="1">
      <alignment shrinkToFit="1"/>
    </xf>
    <xf numFmtId="185" fontId="27" fillId="0" borderId="22" xfId="0" applyNumberFormat="1" applyFont="1" applyFill="1" applyBorder="1" applyAlignment="1">
      <alignment shrinkToFit="1"/>
    </xf>
    <xf numFmtId="186" fontId="27" fillId="0" borderId="22" xfId="0" applyNumberFormat="1" applyFont="1" applyFill="1" applyBorder="1" applyAlignment="1">
      <alignment shrinkToFit="1"/>
    </xf>
    <xf numFmtId="3" fontId="67" fillId="0" borderId="6" xfId="11" applyNumberFormat="1" applyFont="1" applyFill="1" applyBorder="1" applyAlignment="1">
      <alignment shrinkToFit="1"/>
    </xf>
    <xf numFmtId="3" fontId="67" fillId="0" borderId="1" xfId="11" applyNumberFormat="1" applyFont="1" applyFill="1" applyBorder="1" applyAlignment="1">
      <alignment shrinkToFit="1"/>
    </xf>
    <xf numFmtId="189" fontId="25" fillId="0" borderId="0" xfId="0" applyNumberFormat="1" applyFont="1" applyFill="1" applyAlignment="1"/>
    <xf numFmtId="0" fontId="54" fillId="9" borderId="22" xfId="0" applyFont="1" applyFill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183" fontId="27" fillId="0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185" fontId="27" fillId="0" borderId="22" xfId="15" applyNumberFormat="1" applyFont="1" applyFill="1" applyBorder="1" applyAlignment="1">
      <alignment shrinkToFit="1"/>
    </xf>
    <xf numFmtId="185" fontId="47" fillId="0" borderId="0" xfId="0" applyNumberFormat="1" applyFont="1" applyFill="1" applyBorder="1" applyAlignment="1">
      <alignment shrinkToFit="1"/>
    </xf>
    <xf numFmtId="191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shrinkToFit="1"/>
    </xf>
    <xf numFmtId="190" fontId="25" fillId="0" borderId="22" xfId="0" applyNumberFormat="1" applyFont="1" applyFill="1" applyBorder="1" applyAlignment="1">
      <alignment shrinkToFit="1"/>
    </xf>
    <xf numFmtId="184" fontId="27" fillId="0" borderId="22" xfId="0" applyNumberFormat="1" applyFont="1" applyFill="1" applyBorder="1" applyAlignment="1">
      <alignment shrinkToFit="1"/>
    </xf>
    <xf numFmtId="190" fontId="27" fillId="0" borderId="22" xfId="0" applyNumberFormat="1" applyFont="1" applyFill="1" applyBorder="1" applyAlignment="1">
      <alignment horizontal="right" shrinkToFit="1"/>
    </xf>
    <xf numFmtId="0" fontId="6" fillId="0" borderId="0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right" shrinkToFit="1"/>
    </xf>
    <xf numFmtId="0" fontId="10" fillId="0" borderId="0" xfId="0" applyFont="1" applyFill="1" applyBorder="1" applyAlignment="1">
      <alignment shrinkToFit="1"/>
    </xf>
    <xf numFmtId="0" fontId="6" fillId="0" borderId="0" xfId="0" applyFont="1" applyFill="1" applyBorder="1" applyAlignment="1">
      <alignment shrinkToFit="1"/>
    </xf>
    <xf numFmtId="0" fontId="7" fillId="0" borderId="0" xfId="0" applyFont="1" applyFill="1" applyBorder="1" applyAlignment="1">
      <alignment shrinkToFit="1"/>
    </xf>
    <xf numFmtId="185" fontId="25" fillId="0" borderId="0" xfId="0" applyNumberFormat="1" applyFont="1" applyFill="1" applyAlignment="1"/>
    <xf numFmtId="189" fontId="25" fillId="0" borderId="0" xfId="11" applyNumberFormat="1" applyFont="1" applyFill="1" applyAlignment="1"/>
    <xf numFmtId="189" fontId="25" fillId="0" borderId="22" xfId="11" applyNumberFormat="1" applyFont="1" applyFill="1" applyBorder="1" applyAlignment="1"/>
    <xf numFmtId="192" fontId="36" fillId="0" borderId="22" xfId="11" applyNumberFormat="1" applyFont="1" applyFill="1" applyBorder="1" applyAlignment="1"/>
    <xf numFmtId="192" fontId="30" fillId="0" borderId="22" xfId="11" applyNumberFormat="1" applyFont="1" applyFill="1" applyBorder="1" applyAlignment="1"/>
    <xf numFmtId="192" fontId="30" fillId="0" borderId="40" xfId="11" applyNumberFormat="1" applyFont="1" applyFill="1" applyBorder="1" applyAlignment="1"/>
    <xf numFmtId="192" fontId="67" fillId="0" borderId="40" xfId="11" applyNumberFormat="1" applyFont="1" applyFill="1" applyBorder="1" applyAlignment="1"/>
    <xf numFmtId="192" fontId="67" fillId="0" borderId="0" xfId="13" applyNumberFormat="1" applyFont="1" applyFill="1" applyAlignment="1"/>
    <xf numFmtId="0" fontId="23" fillId="0" borderId="0" xfId="11"/>
    <xf numFmtId="0" fontId="6" fillId="0" borderId="0" xfId="5"/>
    <xf numFmtId="1" fontId="27" fillId="3" borderId="1" xfId="0" applyNumberFormat="1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58" fillId="0" borderId="3" xfId="11" applyFont="1" applyBorder="1" applyAlignment="1">
      <alignment shrinkToFit="1"/>
    </xf>
    <xf numFmtId="0" fontId="13" fillId="0" borderId="0" xfId="11" applyFont="1" applyAlignment="1">
      <alignment shrinkToFit="1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0" borderId="22" xfId="0" applyFont="1" applyFill="1" applyBorder="1" applyAlignment="1">
      <alignment horizontal="center" vertical="center"/>
    </xf>
    <xf numFmtId="1" fontId="0" fillId="10" borderId="22" xfId="0" applyNumberFormat="1" applyFont="1" applyFill="1" applyBorder="1" applyAlignment="1">
      <alignment horizontal="center" vertical="center"/>
    </xf>
    <xf numFmtId="183" fontId="0" fillId="10" borderId="22" xfId="0" applyNumberFormat="1" applyFont="1" applyFill="1" applyBorder="1" applyAlignment="1">
      <alignment horizontal="center" vertical="center"/>
    </xf>
    <xf numFmtId="10" fontId="27" fillId="0" borderId="1" xfId="15" applyNumberFormat="1" applyFont="1" applyBorder="1" applyAlignment="1">
      <alignment shrinkToFit="1"/>
    </xf>
    <xf numFmtId="0" fontId="75" fillId="0" borderId="3" xfId="11" applyFont="1" applyBorder="1" applyAlignment="1">
      <alignment shrinkToFit="1"/>
    </xf>
    <xf numFmtId="0" fontId="75" fillId="0" borderId="3" xfId="0" applyFont="1" applyBorder="1" applyAlignment="1">
      <alignment shrinkToFit="1"/>
    </xf>
    <xf numFmtId="185" fontId="64" fillId="0" borderId="0" xfId="0" applyNumberFormat="1" applyFont="1" applyFill="1" applyBorder="1" applyAlignment="1">
      <alignment shrinkToFit="1"/>
    </xf>
    <xf numFmtId="0" fontId="27" fillId="0" borderId="22" xfId="0" applyFont="1" applyBorder="1" applyAlignment="1">
      <alignment shrinkToFit="1"/>
    </xf>
    <xf numFmtId="10" fontId="27" fillId="0" borderId="1" xfId="13" applyNumberFormat="1" applyFont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2" fontId="26" fillId="0" borderId="22" xfId="0" applyNumberFormat="1" applyFont="1" applyFill="1" applyBorder="1" applyAlignment="1">
      <alignment horizontal="center" vertical="center"/>
    </xf>
    <xf numFmtId="177" fontId="26" fillId="0" borderId="22" xfId="11" applyNumberFormat="1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55" fillId="0" borderId="22" xfId="0" applyFont="1" applyFill="1" applyBorder="1" applyAlignment="1">
      <alignment shrinkToFit="1"/>
    </xf>
    <xf numFmtId="0" fontId="0" fillId="11" borderId="22" xfId="0" applyFont="1" applyFill="1" applyBorder="1" applyAlignment="1">
      <alignment horizontal="center" vertical="center"/>
    </xf>
    <xf numFmtId="1" fontId="0" fillId="11" borderId="22" xfId="0" applyNumberFormat="1" applyFont="1" applyFill="1" applyBorder="1" applyAlignment="1">
      <alignment horizontal="center" vertical="center"/>
    </xf>
    <xf numFmtId="183" fontId="0" fillId="11" borderId="2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shrinkToFit="1"/>
    </xf>
    <xf numFmtId="0" fontId="21" fillId="5" borderId="23" xfId="0" applyFont="1" applyFill="1" applyBorder="1" applyAlignment="1">
      <alignment horizontal="center" shrinkToFit="1"/>
    </xf>
    <xf numFmtId="0" fontId="64" fillId="0" borderId="0" xfId="0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12" borderId="22" xfId="0" applyFont="1" applyFill="1" applyBorder="1" applyAlignment="1">
      <alignment horizontal="center" vertical="center"/>
    </xf>
    <xf numFmtId="1" fontId="0" fillId="12" borderId="22" xfId="0" applyNumberFormat="1" applyFont="1" applyFill="1" applyBorder="1" applyAlignment="1">
      <alignment horizontal="center" vertical="center"/>
    </xf>
    <xf numFmtId="183" fontId="0" fillId="12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2" borderId="3" xfId="11" applyFont="1" applyFill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1" xfId="11" applyFont="1" applyFill="1" applyBorder="1" applyAlignment="1">
      <alignment horizontal="center" vertical="center" shrinkToFit="1"/>
    </xf>
    <xf numFmtId="0" fontId="25" fillId="0" borderId="0" xfId="11" applyFont="1" applyAlignment="1">
      <alignment horizontal="center" vertical="center" shrinkToFit="1"/>
    </xf>
    <xf numFmtId="0" fontId="27" fillId="0" borderId="3" xfId="11" applyFont="1" applyBorder="1" applyAlignment="1">
      <alignment vertical="center" shrinkToFit="1"/>
    </xf>
    <xf numFmtId="0" fontId="27" fillId="0" borderId="1" xfId="11" applyFont="1" applyBorder="1" applyAlignment="1">
      <alignment shrinkToFit="1"/>
    </xf>
    <xf numFmtId="10" fontId="27" fillId="0" borderId="1" xfId="11" applyNumberFormat="1" applyFont="1" applyBorder="1" applyAlignment="1">
      <alignment shrinkToFit="1"/>
    </xf>
    <xf numFmtId="1" fontId="27" fillId="3" borderId="1" xfId="11" applyNumberFormat="1" applyFont="1" applyFill="1" applyBorder="1" applyAlignment="1">
      <alignment shrinkToFit="1"/>
    </xf>
    <xf numFmtId="0" fontId="21" fillId="0" borderId="4" xfId="11" applyFont="1" applyBorder="1" applyAlignment="1">
      <alignment shrinkToFit="1"/>
    </xf>
    <xf numFmtId="0" fontId="27" fillId="0" borderId="8" xfId="11" applyFont="1" applyBorder="1" applyAlignment="1">
      <alignment vertical="center" shrinkToFit="1"/>
    </xf>
    <xf numFmtId="0" fontId="27" fillId="0" borderId="5" xfId="11" applyFont="1" applyBorder="1" applyAlignment="1">
      <alignment shrinkToFit="1"/>
    </xf>
    <xf numFmtId="10" fontId="27" fillId="0" borderId="5" xfId="11" applyNumberFormat="1" applyFont="1" applyBorder="1" applyAlignment="1">
      <alignment shrinkToFit="1"/>
    </xf>
    <xf numFmtId="0" fontId="27" fillId="2" borderId="16" xfId="11" applyFont="1" applyFill="1" applyBorder="1" applyAlignment="1">
      <alignment horizontal="center" shrinkToFit="1"/>
    </xf>
    <xf numFmtId="10" fontId="27" fillId="3" borderId="18" xfId="13" applyNumberFormat="1" applyFont="1" applyFill="1" applyBorder="1" applyAlignment="1">
      <alignment shrinkToFit="1"/>
    </xf>
    <xf numFmtId="1" fontId="27" fillId="3" borderId="18" xfId="11" applyNumberFormat="1" applyFont="1" applyFill="1" applyBorder="1" applyAlignment="1">
      <alignment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58" fillId="0" borderId="8" xfId="11" applyFont="1" applyBorder="1" applyAlignment="1">
      <alignment shrinkToFit="1"/>
    </xf>
    <xf numFmtId="0" fontId="10" fillId="0" borderId="4" xfId="11" applyFont="1" applyBorder="1" applyAlignment="1">
      <alignment shrinkToFit="1"/>
    </xf>
    <xf numFmtId="0" fontId="10" fillId="0" borderId="0" xfId="5" applyFont="1"/>
    <xf numFmtId="0" fontId="38" fillId="0" borderId="22" xfId="11" applyFont="1" applyFill="1" applyBorder="1" applyAlignment="1"/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0" fillId="13" borderId="22" xfId="0" applyFont="1" applyFill="1" applyBorder="1" applyAlignment="1">
      <alignment horizontal="center" vertical="center"/>
    </xf>
    <xf numFmtId="183" fontId="0" fillId="13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183" fontId="0" fillId="9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1" fillId="0" borderId="23" xfId="0" applyFont="1" applyBorder="1" applyAlignment="1">
      <alignment horizontal="center" shrinkToFit="1"/>
    </xf>
    <xf numFmtId="183" fontId="0" fillId="0" borderId="22" xfId="0" applyNumberFormat="1" applyFont="1" applyBorder="1" applyAlignment="1">
      <alignment horizontal="center" vertical="center"/>
    </xf>
    <xf numFmtId="0" fontId="68" fillId="0" borderId="0" xfId="0" applyFont="1" applyFill="1" applyAlignment="1">
      <alignment vertical="center"/>
    </xf>
    <xf numFmtId="0" fontId="68" fillId="0" borderId="0" xfId="11" applyFont="1" applyFill="1" applyAlignment="1">
      <alignment vertical="center"/>
    </xf>
    <xf numFmtId="187" fontId="25" fillId="0" borderId="0" xfId="0" applyNumberFormat="1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36" fillId="5" borderId="23" xfId="5" applyFont="1" applyFill="1" applyBorder="1" applyAlignment="1">
      <alignment horizontal="center" vertical="center"/>
    </xf>
    <xf numFmtId="0" fontId="0" fillId="14" borderId="22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9" fontId="36" fillId="0" borderId="40" xfId="15" applyFont="1" applyFill="1" applyBorder="1" applyAlignment="1"/>
    <xf numFmtId="9" fontId="27" fillId="0" borderId="22" xfId="11" applyNumberFormat="1" applyFont="1" applyFill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63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27" fillId="0" borderId="4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0" fillId="15" borderId="0" xfId="0" applyFont="1" applyFill="1" applyAlignment="1">
      <alignment vertical="center"/>
    </xf>
    <xf numFmtId="0" fontId="0" fillId="16" borderId="0" xfId="0" applyFont="1" applyFill="1" applyAlignment="1">
      <alignment vertical="center"/>
    </xf>
    <xf numFmtId="0" fontId="0" fillId="17" borderId="0" xfId="0" applyFont="1" applyFill="1" applyAlignment="1">
      <alignment vertical="center"/>
    </xf>
    <xf numFmtId="0" fontId="0" fillId="18" borderId="0" xfId="0" applyFont="1" applyFill="1" applyAlignment="1">
      <alignment vertical="center"/>
    </xf>
    <xf numFmtId="0" fontId="0" fillId="19" borderId="0" xfId="0" applyFont="1" applyFill="1" applyAlignment="1">
      <alignment vertical="center"/>
    </xf>
    <xf numFmtId="0" fontId="0" fillId="7" borderId="0" xfId="0" applyFont="1" applyFill="1" applyAlignment="1">
      <alignment vertical="center"/>
    </xf>
    <xf numFmtId="183" fontId="0" fillId="0" borderId="22" xfId="0" applyNumberFormat="1" applyFont="1" applyBorder="1" applyAlignment="1">
      <alignment horizontal="center" vertical="center"/>
    </xf>
    <xf numFmtId="0" fontId="27" fillId="0" borderId="4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4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44" fillId="0" borderId="0" xfId="0" applyFont="1" applyBorder="1" applyAlignment="1">
      <alignment horizontal="center" vertical="center" shrinkToFit="1"/>
    </xf>
    <xf numFmtId="0" fontId="54" fillId="9" borderId="22" xfId="0" applyFont="1" applyFill="1" applyBorder="1" applyAlignment="1">
      <alignment horizontal="center" vertical="center" shrinkToFit="1"/>
    </xf>
    <xf numFmtId="185" fontId="25" fillId="0" borderId="0" xfId="0" applyNumberFormat="1" applyFont="1" applyFill="1" applyAlignment="1">
      <alignment horizontal="center"/>
    </xf>
    <xf numFmtId="188" fontId="25" fillId="0" borderId="0" xfId="0" applyNumberFormat="1" applyFont="1" applyFill="1" applyAlignment="1">
      <alignment horizontal="center"/>
    </xf>
    <xf numFmtId="0" fontId="68" fillId="0" borderId="0" xfId="0" applyFont="1" applyFill="1" applyAlignment="1">
      <alignment horizontal="center" vertical="center"/>
    </xf>
    <xf numFmtId="189" fontId="25" fillId="0" borderId="0" xfId="0" applyNumberFormat="1" applyFont="1" applyFill="1" applyAlignment="1">
      <alignment horizontal="center"/>
    </xf>
    <xf numFmtId="10" fontId="26" fillId="0" borderId="0" xfId="0" applyNumberFormat="1" applyFont="1" applyFill="1" applyAlignment="1">
      <alignment horizontal="center" vertical="center"/>
    </xf>
    <xf numFmtId="193" fontId="25" fillId="0" borderId="0" xfId="0" applyNumberFormat="1" applyFont="1" applyFill="1" applyAlignment="1">
      <alignment horizontal="center"/>
    </xf>
    <xf numFmtId="179" fontId="25" fillId="0" borderId="0" xfId="0" applyNumberFormat="1" applyFont="1" applyFill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Fill="1" applyBorder="1" applyAlignment="1">
      <alignment horizontal="center" vertical="center" shrinkToFit="1"/>
    </xf>
    <xf numFmtId="178" fontId="26" fillId="0" borderId="0" xfId="0" applyNumberFormat="1" applyFont="1" applyFill="1" applyAlignment="1">
      <alignment horizontal="center" vertical="center"/>
    </xf>
    <xf numFmtId="185" fontId="47" fillId="0" borderId="0" xfId="0" applyNumberFormat="1" applyFont="1" applyFill="1" applyAlignment="1">
      <alignment horizontal="center"/>
    </xf>
    <xf numFmtId="185" fontId="25" fillId="0" borderId="0" xfId="11" applyNumberFormat="1" applyFont="1" applyFill="1" applyAlignment="1">
      <alignment horizontal="center"/>
    </xf>
    <xf numFmtId="186" fontId="25" fillId="0" borderId="0" xfId="11" applyNumberFormat="1" applyFont="1" applyFill="1" applyAlignment="1">
      <alignment horizontal="center"/>
    </xf>
    <xf numFmtId="10" fontId="25" fillId="0" borderId="0" xfId="11" applyNumberFormat="1" applyFont="1" applyFill="1" applyAlignment="1">
      <alignment horizontal="center"/>
    </xf>
    <xf numFmtId="180" fontId="25" fillId="0" borderId="0" xfId="11" applyNumberFormat="1" applyFont="1" applyFill="1" applyAlignment="1">
      <alignment horizontal="center"/>
    </xf>
    <xf numFmtId="0" fontId="68" fillId="0" borderId="0" xfId="11" applyFont="1" applyFill="1" applyAlignment="1">
      <alignment horizontal="center" vertical="center"/>
    </xf>
    <xf numFmtId="0" fontId="18" fillId="0" borderId="0" xfId="11" applyFont="1" applyFill="1" applyAlignment="1">
      <alignment horizontal="center" vertical="center"/>
    </xf>
    <xf numFmtId="0" fontId="24" fillId="0" borderId="0" xfId="11" applyFont="1" applyFill="1" applyAlignment="1">
      <alignment horizontal="center" vertical="center"/>
    </xf>
    <xf numFmtId="0" fontId="28" fillId="7" borderId="0" xfId="11" applyFont="1" applyFill="1" applyAlignment="1">
      <alignment horizontal="center" vertical="center"/>
    </xf>
    <xf numFmtId="0" fontId="26" fillId="0" borderId="0" xfId="11" applyFont="1" applyFill="1" applyAlignment="1">
      <alignment horizontal="center" vertical="center"/>
    </xf>
    <xf numFmtId="0" fontId="27" fillId="0" borderId="0" xfId="11" applyFont="1" applyFill="1" applyBorder="1" applyAlignment="1">
      <alignment horizontal="center" vertical="center" shrinkToFit="1"/>
    </xf>
    <xf numFmtId="181" fontId="14" fillId="0" borderId="0" xfId="11" applyNumberFormat="1" applyFont="1" applyFill="1" applyAlignment="1">
      <alignment horizontal="center" vertical="center"/>
    </xf>
    <xf numFmtId="10" fontId="14" fillId="0" borderId="0" xfId="11" applyNumberFormat="1" applyFont="1" applyFill="1" applyAlignment="1">
      <alignment horizontal="center" vertical="center"/>
    </xf>
    <xf numFmtId="10" fontId="14" fillId="5" borderId="0" xfId="11" applyNumberFormat="1" applyFont="1" applyFill="1" applyAlignment="1">
      <alignment horizontal="center" vertical="center"/>
    </xf>
    <xf numFmtId="179" fontId="25" fillId="0" borderId="0" xfId="11" applyNumberFormat="1" applyFont="1" applyFill="1" applyAlignment="1">
      <alignment horizontal="center" vertical="center"/>
    </xf>
    <xf numFmtId="0" fontId="25" fillId="0" borderId="0" xfId="11" applyFont="1" applyFill="1" applyAlignment="1">
      <alignment horizontal="center" vertical="center"/>
    </xf>
    <xf numFmtId="187" fontId="25" fillId="0" borderId="0" xfId="0" applyNumberFormat="1" applyFont="1" applyFill="1" applyAlignment="1">
      <alignment horizontal="center"/>
    </xf>
    <xf numFmtId="0" fontId="31" fillId="0" borderId="22" xfId="0" applyFont="1" applyFill="1" applyBorder="1" applyAlignment="1">
      <alignment horizontal="center" vertical="center"/>
    </xf>
    <xf numFmtId="0" fontId="17" fillId="0" borderId="22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22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22" fillId="0" borderId="22" xfId="0" applyFont="1" applyFill="1" applyBorder="1" applyAlignment="1">
      <alignment horizontal="center" vertical="center"/>
    </xf>
    <xf numFmtId="187" fontId="25" fillId="0" borderId="0" xfId="0" applyNumberFormat="1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 shrinkToFit="1"/>
    </xf>
    <xf numFmtId="182" fontId="27" fillId="0" borderId="22" xfId="0" applyNumberFormat="1" applyFont="1" applyFill="1" applyBorder="1" applyAlignment="1">
      <alignment horizontal="center" vertical="center" shrinkToFit="1"/>
    </xf>
    <xf numFmtId="182" fontId="26" fillId="0" borderId="22" xfId="0" applyNumberFormat="1" applyFont="1" applyFill="1" applyBorder="1" applyAlignment="1">
      <alignment horizontal="center" vertical="center"/>
    </xf>
    <xf numFmtId="189" fontId="25" fillId="0" borderId="0" xfId="11" applyNumberFormat="1" applyFont="1" applyFill="1" applyAlignment="1">
      <alignment horizontal="center"/>
    </xf>
    <xf numFmtId="177" fontId="31" fillId="0" borderId="22" xfId="11" applyNumberFormat="1" applyFont="1" applyFill="1" applyBorder="1" applyAlignment="1">
      <alignment horizontal="center" vertical="center"/>
    </xf>
    <xf numFmtId="177" fontId="74" fillId="0" borderId="22" xfId="11" applyNumberFormat="1" applyFont="1" applyFill="1" applyBorder="1" applyAlignment="1">
      <alignment horizontal="center" vertical="center"/>
    </xf>
    <xf numFmtId="177" fontId="22" fillId="0" borderId="22" xfId="11" applyNumberFormat="1" applyFont="1" applyFill="1" applyBorder="1" applyAlignment="1">
      <alignment horizontal="center" vertical="center"/>
    </xf>
    <xf numFmtId="0" fontId="18" fillId="0" borderId="0" xfId="11" applyFont="1" applyFill="1" applyBorder="1" applyAlignment="1">
      <alignment horizontal="center" vertical="center"/>
    </xf>
    <xf numFmtId="0" fontId="28" fillId="7" borderId="34" xfId="11" applyFont="1" applyFill="1" applyBorder="1" applyAlignment="1">
      <alignment horizontal="center" vertical="center"/>
    </xf>
    <xf numFmtId="0" fontId="30" fillId="0" borderId="22" xfId="11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 vertical="center" shrinkToFit="1"/>
    </xf>
    <xf numFmtId="177" fontId="27" fillId="0" borderId="22" xfId="11" applyNumberFormat="1" applyFont="1" applyFill="1" applyBorder="1" applyAlignment="1">
      <alignment horizontal="center" vertical="center" shrinkToFit="1"/>
    </xf>
    <xf numFmtId="177" fontId="26" fillId="0" borderId="22" xfId="11" applyNumberFormat="1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9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9" borderId="23" xfId="0" applyNumberFormat="1" applyFont="1" applyFill="1" applyBorder="1" applyAlignment="1">
      <alignment horizontal="center" vertical="center"/>
    </xf>
    <xf numFmtId="183" fontId="0" fillId="9" borderId="29" xfId="0" applyNumberFormat="1" applyFont="1" applyFill="1" applyBorder="1" applyAlignment="1">
      <alignment horizontal="center" vertical="center"/>
    </xf>
    <xf numFmtId="183" fontId="0" fillId="9" borderId="30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35" fillId="0" borderId="0" xfId="0" applyFont="1" applyBorder="1" applyAlignment="1">
      <alignment horizontal="left" vertical="center"/>
    </xf>
    <xf numFmtId="0" fontId="35" fillId="0" borderId="26" xfId="0" applyFont="1" applyBorder="1" applyAlignment="1">
      <alignment horizontal="left" vertical="center"/>
    </xf>
    <xf numFmtId="0" fontId="33" fillId="0" borderId="23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179" fontId="33" fillId="0" borderId="22" xfId="0" applyNumberFormat="1" applyFont="1" applyBorder="1" applyAlignment="1">
      <alignment horizontal="center" vertical="center"/>
    </xf>
    <xf numFmtId="0" fontId="34" fillId="0" borderId="0" xfId="0" applyFont="1" applyBorder="1" applyAlignment="1">
      <alignment horizontal="left" vertical="center"/>
    </xf>
    <xf numFmtId="0" fontId="23" fillId="0" borderId="22" xfId="0" applyFont="1" applyBorder="1" applyAlignment="1">
      <alignment horizontal="center" vertical="center"/>
    </xf>
    <xf numFmtId="0" fontId="33" fillId="9" borderId="23" xfId="0" applyFont="1" applyFill="1" applyBorder="1" applyAlignment="1">
      <alignment horizontal="center" vertical="center"/>
    </xf>
    <xf numFmtId="0" fontId="33" fillId="9" borderId="29" xfId="0" applyFont="1" applyFill="1" applyBorder="1" applyAlignment="1">
      <alignment horizontal="center" vertical="center"/>
    </xf>
    <xf numFmtId="0" fontId="33" fillId="9" borderId="30" xfId="0" applyFont="1" applyFill="1" applyBorder="1" applyAlignment="1">
      <alignment horizontal="center" vertical="center"/>
    </xf>
    <xf numFmtId="0" fontId="33" fillId="9" borderId="31" xfId="0" applyFont="1" applyFill="1" applyBorder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33" fillId="9" borderId="35" xfId="0" applyFont="1" applyFill="1" applyBorder="1" applyAlignment="1">
      <alignment horizontal="center" vertical="center"/>
    </xf>
    <xf numFmtId="183" fontId="0" fillId="9" borderId="22" xfId="0" applyNumberFormat="1" applyFont="1" applyFill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69" fillId="2" borderId="22" xfId="0" applyFont="1" applyFill="1" applyBorder="1" applyAlignment="1">
      <alignment horizontal="center" shrinkToFit="1"/>
    </xf>
    <xf numFmtId="0" fontId="70" fillId="0" borderId="22" xfId="0" applyFont="1" applyBorder="1" applyAlignment="1">
      <alignment horizontal="center" shrinkToFit="1"/>
    </xf>
    <xf numFmtId="0" fontId="69" fillId="0" borderId="22" xfId="0" applyFont="1" applyBorder="1" applyAlignment="1">
      <alignment shrinkToFit="1"/>
    </xf>
    <xf numFmtId="0" fontId="70" fillId="0" borderId="22" xfId="0" applyFont="1" applyBorder="1" applyAlignment="1">
      <alignment shrinkToFit="1"/>
    </xf>
    <xf numFmtId="0" fontId="13" fillId="0" borderId="22" xfId="0" applyFont="1" applyBorder="1" applyAlignment="1">
      <alignment horizontal="center" vertical="center" shrinkToFit="1"/>
    </xf>
    <xf numFmtId="0" fontId="69" fillId="2" borderId="22" xfId="0" applyFont="1" applyFill="1" applyBorder="1" applyAlignment="1">
      <alignment horizontal="center" vertical="center" shrinkToFit="1"/>
    </xf>
    <xf numFmtId="0" fontId="63" fillId="0" borderId="22" xfId="0" applyFont="1" applyBorder="1" applyAlignment="1">
      <alignment shrinkToFit="1"/>
    </xf>
    <xf numFmtId="0" fontId="63" fillId="0" borderId="27" xfId="0" applyFont="1" applyBorder="1" applyAlignment="1">
      <alignment shrinkToFit="1"/>
    </xf>
    <xf numFmtId="0" fontId="63" fillId="0" borderId="28" xfId="0" applyFont="1" applyBorder="1" applyAlignment="1">
      <alignment shrinkToFit="1"/>
    </xf>
    <xf numFmtId="0" fontId="63" fillId="0" borderId="25" xfId="0" applyFont="1" applyBorder="1" applyAlignment="1">
      <alignment shrinkToFit="1"/>
    </xf>
    <xf numFmtId="0" fontId="21" fillId="0" borderId="22" xfId="0" applyFont="1" applyBorder="1" applyAlignment="1">
      <alignment shrinkToFit="1"/>
    </xf>
    <xf numFmtId="0" fontId="56" fillId="0" borderId="0" xfId="0" applyFont="1" applyBorder="1" applyAlignment="1">
      <alignment horizontal="left" vertical="center" shrinkToFit="1"/>
    </xf>
    <xf numFmtId="0" fontId="70" fillId="0" borderId="22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47" fillId="0" borderId="22" xfId="0" applyFont="1" applyBorder="1" applyAlignment="1">
      <alignment shrinkToFit="1"/>
    </xf>
    <xf numFmtId="0" fontId="57" fillId="0" borderId="0" xfId="0" applyFont="1" applyBorder="1" applyAlignment="1">
      <alignment horizontal="left" vertical="center" shrinkToFit="1"/>
    </xf>
    <xf numFmtId="0" fontId="58" fillId="0" borderId="22" xfId="0" applyFont="1" applyBorder="1" applyAlignment="1">
      <alignment horizontal="center" vertical="center" shrinkToFit="1"/>
    </xf>
    <xf numFmtId="0" fontId="47" fillId="2" borderId="22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21" fillId="0" borderId="27" xfId="0" applyFont="1" applyBorder="1" applyAlignment="1">
      <alignment shrinkToFit="1"/>
    </xf>
    <xf numFmtId="0" fontId="21" fillId="0" borderId="25" xfId="0" applyFont="1" applyBorder="1" applyAlignment="1">
      <alignment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7" fillId="2" borderId="23" xfId="0" applyFont="1" applyFill="1" applyBorder="1" applyAlignment="1">
      <alignment horizontal="center" vertical="center" shrinkToFit="1"/>
    </xf>
    <xf numFmtId="0" fontId="47" fillId="2" borderId="29" xfId="0" applyFont="1" applyFill="1" applyBorder="1" applyAlignment="1">
      <alignment horizontal="center" vertical="center" shrinkToFit="1"/>
    </xf>
    <xf numFmtId="0" fontId="47" fillId="2" borderId="30" xfId="0" applyFont="1" applyFill="1" applyBorder="1" applyAlignment="1">
      <alignment horizontal="center" vertical="center" shrinkToFit="1"/>
    </xf>
    <xf numFmtId="0" fontId="27" fillId="0" borderId="27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7" fillId="0" borderId="27" xfId="0" applyFont="1" applyBorder="1" applyAlignment="1">
      <alignment shrinkToFit="1"/>
    </xf>
    <xf numFmtId="0" fontId="47" fillId="0" borderId="28" xfId="0" applyFont="1" applyBorder="1" applyAlignment="1">
      <alignment shrinkToFit="1"/>
    </xf>
    <xf numFmtId="0" fontId="47" fillId="0" borderId="25" xfId="0" applyFont="1" applyBorder="1" applyAlignment="1">
      <alignment shrinkToFit="1"/>
    </xf>
    <xf numFmtId="0" fontId="47" fillId="2" borderId="27" xfId="0" applyFont="1" applyFill="1" applyBorder="1" applyAlignment="1">
      <alignment horizontal="center" vertical="center" shrinkToFit="1"/>
    </xf>
    <xf numFmtId="0" fontId="47" fillId="2" borderId="25" xfId="0" applyFont="1" applyFill="1" applyBorder="1" applyAlignment="1">
      <alignment horizontal="center" vertical="center" shrinkToFit="1"/>
    </xf>
    <xf numFmtId="0" fontId="47" fillId="2" borderId="28" xfId="0" applyFont="1" applyFill="1" applyBorder="1" applyAlignment="1">
      <alignment horizontal="center" vertical="center" shrinkToFit="1"/>
    </xf>
    <xf numFmtId="0" fontId="47" fillId="2" borderId="27" xfId="0" applyFont="1" applyFill="1" applyBorder="1" applyAlignment="1">
      <alignment horizontal="center" shrinkToFit="1"/>
    </xf>
    <xf numFmtId="0" fontId="47" fillId="2" borderId="25" xfId="0" applyFont="1" applyFill="1" applyBorder="1" applyAlignment="1">
      <alignment horizontal="center" shrinkToFit="1"/>
    </xf>
    <xf numFmtId="0" fontId="47" fillId="2" borderId="28" xfId="0" applyFont="1" applyFill="1" applyBorder="1" applyAlignment="1">
      <alignment horizontal="center" shrinkToFit="1"/>
    </xf>
    <xf numFmtId="0" fontId="55" fillId="2" borderId="23" xfId="0" applyFont="1" applyFill="1" applyBorder="1" applyAlignment="1">
      <alignment horizontal="center" vertical="center" shrinkToFit="1"/>
    </xf>
    <xf numFmtId="0" fontId="44" fillId="0" borderId="0" xfId="11" applyFont="1" applyBorder="1" applyAlignment="1">
      <alignment horizontal="center" vertical="center" shrinkToFit="1"/>
    </xf>
    <xf numFmtId="0" fontId="56" fillId="0" borderId="0" xfId="11" applyFont="1" applyBorder="1" applyAlignment="1">
      <alignment horizontal="left" vertical="center" shrinkToFit="1"/>
    </xf>
    <xf numFmtId="0" fontId="48" fillId="0" borderId="22" xfId="11" applyFont="1" applyFill="1" applyBorder="1" applyAlignment="1">
      <alignment horizontal="center" vertical="center"/>
    </xf>
    <xf numFmtId="0" fontId="27" fillId="0" borderId="37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31" fillId="0" borderId="22" xfId="11" applyFont="1" applyBorder="1" applyAlignment="1">
      <alignment horizontal="center" vertical="center" shrinkToFit="1"/>
    </xf>
    <xf numFmtId="0" fontId="80" fillId="0" borderId="26" xfId="11" applyFont="1" applyBorder="1" applyAlignment="1">
      <alignment horizontal="center" shrinkToFit="1"/>
    </xf>
    <xf numFmtId="0" fontId="25" fillId="0" borderId="26" xfId="11" applyFont="1" applyBorder="1" applyAlignment="1">
      <alignment horizontal="center" shrinkToFit="1"/>
    </xf>
    <xf numFmtId="0" fontId="27" fillId="2" borderId="38" xfId="11" applyFont="1" applyFill="1" applyBorder="1" applyAlignment="1">
      <alignment horizontal="center" shrinkToFit="1"/>
    </xf>
    <xf numFmtId="0" fontId="27" fillId="2" borderId="2" xfId="11" applyFont="1" applyFill="1" applyBorder="1" applyAlignment="1">
      <alignment horizontal="center" shrinkToFit="1"/>
    </xf>
    <xf numFmtId="0" fontId="27" fillId="2" borderId="3" xfId="11" applyFont="1" applyFill="1" applyBorder="1" applyAlignment="1">
      <alignment horizontal="center" shrinkToFit="1"/>
    </xf>
    <xf numFmtId="0" fontId="25" fillId="0" borderId="22" xfId="11" applyFont="1" applyBorder="1" applyAlignment="1">
      <alignment horizontal="center" vertical="center" shrinkToFit="1"/>
    </xf>
    <xf numFmtId="0" fontId="27" fillId="2" borderId="4" xfId="11" applyFont="1" applyFill="1" applyBorder="1" applyAlignment="1">
      <alignment horizontal="center" vertical="center" shrinkToFit="1"/>
    </xf>
    <xf numFmtId="0" fontId="27" fillId="2" borderId="2" xfId="11" applyFont="1" applyFill="1" applyBorder="1" applyAlignment="1">
      <alignment horizontal="center" vertical="center" shrinkToFit="1"/>
    </xf>
    <xf numFmtId="0" fontId="27" fillId="2" borderId="3" xfId="11" applyFont="1" applyFill="1" applyBorder="1" applyAlignment="1">
      <alignment horizontal="center" vertical="center" shrinkToFit="1"/>
    </xf>
    <xf numFmtId="0" fontId="47" fillId="2" borderId="4" xfId="11" applyFont="1" applyFill="1" applyBorder="1" applyAlignment="1">
      <alignment horizontal="center" vertical="center" shrinkToFit="1"/>
    </xf>
    <xf numFmtId="0" fontId="47" fillId="2" borderId="3" xfId="11" applyFont="1" applyFill="1" applyBorder="1" applyAlignment="1">
      <alignment horizontal="center" vertical="center" shrinkToFit="1"/>
    </xf>
    <xf numFmtId="0" fontId="27" fillId="2" borderId="0" xfId="11" applyFont="1" applyFill="1" applyBorder="1" applyAlignment="1">
      <alignment horizontal="center" vertical="center" shrinkToFit="1"/>
    </xf>
    <xf numFmtId="0" fontId="27" fillId="2" borderId="39" xfId="11" applyFont="1" applyFill="1" applyBorder="1" applyAlignment="1">
      <alignment horizontal="center" vertical="center" shrinkToFit="1"/>
    </xf>
    <xf numFmtId="0" fontId="27" fillId="0" borderId="4" xfId="11" applyFont="1" applyBorder="1" applyAlignment="1">
      <alignment shrinkToFit="1"/>
    </xf>
    <xf numFmtId="0" fontId="27" fillId="0" borderId="2" xfId="11" applyFont="1" applyBorder="1" applyAlignment="1">
      <alignment shrinkToFit="1"/>
    </xf>
    <xf numFmtId="0" fontId="27" fillId="0" borderId="3" xfId="11" applyFont="1" applyBorder="1" applyAlignment="1">
      <alignment shrinkToFit="1"/>
    </xf>
    <xf numFmtId="0" fontId="27" fillId="0" borderId="9" xfId="11" applyFont="1" applyBorder="1" applyAlignment="1">
      <alignment shrinkToFit="1"/>
    </xf>
    <xf numFmtId="0" fontId="27" fillId="0" borderId="10" xfId="11" applyFont="1" applyBorder="1" applyAlignment="1">
      <alignment shrinkToFit="1"/>
    </xf>
    <xf numFmtId="0" fontId="27" fillId="0" borderId="8" xfId="11" applyFont="1" applyBorder="1" applyAlignment="1">
      <alignment shrinkToFit="1"/>
    </xf>
    <xf numFmtId="0" fontId="25" fillId="0" borderId="22" xfId="11" applyFont="1" applyBorder="1" applyAlignment="1">
      <alignment horizontal="center" vertical="center" wrapText="1" shrinkToFit="1"/>
    </xf>
    <xf numFmtId="0" fontId="57" fillId="0" borderId="0" xfId="11" applyFont="1" applyBorder="1" applyAlignment="1">
      <alignment horizontal="left" vertical="center" shrinkToFit="1"/>
    </xf>
    <xf numFmtId="0" fontId="25" fillId="9" borderId="22" xfId="11" applyFont="1" applyFill="1" applyBorder="1" applyAlignment="1">
      <alignment horizontal="center" vertical="center" shrinkToFit="1"/>
    </xf>
    <xf numFmtId="0" fontId="27" fillId="9" borderId="22" xfId="11" applyFont="1" applyFill="1" applyBorder="1" applyAlignment="1">
      <alignment horizontal="center" vertical="center" shrinkToFit="1"/>
    </xf>
    <xf numFmtId="0" fontId="48" fillId="0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 shrinkToFit="1"/>
    </xf>
    <xf numFmtId="0" fontId="48" fillId="9" borderId="22" xfId="11" applyFont="1" applyFill="1" applyBorder="1" applyAlignment="1">
      <alignment horizontal="center" vertical="center" shrinkToFit="1"/>
    </xf>
    <xf numFmtId="0" fontId="27" fillId="2" borderId="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vertical="center" shrinkToFit="1"/>
    </xf>
    <xf numFmtId="0" fontId="27" fillId="2" borderId="38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7" fillId="2" borderId="4" xfId="0" applyFont="1" applyFill="1" applyBorder="1" applyAlignment="1">
      <alignment horizontal="center" vertical="center" shrinkToFit="1"/>
    </xf>
    <xf numFmtId="0" fontId="47" fillId="2" borderId="3" xfId="0" applyFont="1" applyFill="1" applyBorder="1" applyAlignment="1">
      <alignment horizontal="center" vertical="center" shrinkToFit="1"/>
    </xf>
    <xf numFmtId="0" fontId="25" fillId="0" borderId="22" xfId="0" applyFont="1" applyFill="1" applyBorder="1" applyAlignment="1">
      <alignment horizontal="center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56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179" fontId="30" fillId="0" borderId="23" xfId="11" applyNumberFormat="1" applyFont="1" applyFill="1" applyBorder="1" applyAlignment="1">
      <alignment horizontal="center" vertical="center"/>
    </xf>
    <xf numFmtId="179" fontId="30" fillId="0" borderId="29" xfId="11" applyNumberFormat="1" applyFont="1" applyFill="1" applyBorder="1" applyAlignment="1">
      <alignment horizontal="center" vertical="center"/>
    </xf>
    <xf numFmtId="179" fontId="30" fillId="0" borderId="30" xfId="11" applyNumberFormat="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40" fillId="0" borderId="26" xfId="11" applyFont="1" applyFill="1" applyBorder="1" applyAlignment="1">
      <alignment horizontal="center" vertical="center"/>
    </xf>
    <xf numFmtId="0" fontId="32" fillId="0" borderId="26" xfId="11" applyFont="1" applyFill="1" applyBorder="1" applyAlignment="1">
      <alignment horizontal="center" vertical="center"/>
    </xf>
    <xf numFmtId="0" fontId="30" fillId="5" borderId="31" xfId="11" applyFont="1" applyFill="1" applyBorder="1" applyAlignment="1">
      <alignment horizontal="center" vertical="center"/>
    </xf>
    <xf numFmtId="0" fontId="30" fillId="5" borderId="32" xfId="11" applyFont="1" applyFill="1" applyBorder="1" applyAlignment="1">
      <alignment horizontal="center" vertical="center"/>
    </xf>
    <xf numFmtId="0" fontId="30" fillId="5" borderId="33" xfId="11" applyFont="1" applyFill="1" applyBorder="1" applyAlignment="1">
      <alignment horizontal="center" vertical="center"/>
    </xf>
    <xf numFmtId="0" fontId="30" fillId="5" borderId="34" xfId="11" applyFont="1" applyFill="1" applyBorder="1" applyAlignment="1">
      <alignment horizontal="center" vertical="center"/>
    </xf>
    <xf numFmtId="0" fontId="30" fillId="5" borderId="35" xfId="11" applyFont="1" applyFill="1" applyBorder="1" applyAlignment="1">
      <alignment horizontal="center" vertical="center"/>
    </xf>
    <xf numFmtId="0" fontId="30" fillId="5" borderId="36" xfId="11" applyFont="1" applyFill="1" applyBorder="1" applyAlignment="1">
      <alignment horizontal="center" vertic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 wrapText="1"/>
    </xf>
    <xf numFmtId="179" fontId="30" fillId="0" borderId="22" xfId="11" applyNumberFormat="1" applyFont="1" applyFill="1" applyBorder="1" applyAlignment="1">
      <alignment horizontal="center" vertical="center"/>
    </xf>
    <xf numFmtId="0" fontId="36" fillId="5" borderId="22" xfId="14" applyFont="1" applyFill="1" applyBorder="1" applyAlignment="1">
      <alignment horizontal="center" vertical="center"/>
    </xf>
    <xf numFmtId="0" fontId="38" fillId="5" borderId="22" xfId="14" applyFont="1" applyFill="1" applyBorder="1" applyAlignment="1">
      <alignment horizontal="center"/>
    </xf>
    <xf numFmtId="179" fontId="30" fillId="0" borderId="27" xfId="11" applyNumberFormat="1" applyFont="1" applyFill="1" applyBorder="1" applyAlignment="1">
      <alignment horizontal="center" vertical="center"/>
    </xf>
    <xf numFmtId="0" fontId="30" fillId="0" borderId="27" xfId="11" applyFont="1" applyFill="1" applyBorder="1" applyAlignment="1">
      <alignment horizontal="center" vertical="center"/>
    </xf>
    <xf numFmtId="0" fontId="38" fillId="5" borderId="27" xfId="14" applyFont="1" applyFill="1" applyBorder="1" applyAlignment="1">
      <alignment horizontal="center"/>
    </xf>
    <xf numFmtId="0" fontId="38" fillId="5" borderId="28" xfId="14" applyFont="1" applyFill="1" applyBorder="1" applyAlignment="1">
      <alignment horizontal="center"/>
    </xf>
    <xf numFmtId="0" fontId="38" fillId="5" borderId="25" xfId="14" applyFont="1" applyFill="1" applyBorder="1" applyAlignment="1">
      <alignment horizontal="center"/>
    </xf>
    <xf numFmtId="0" fontId="72" fillId="0" borderId="22" xfId="11" applyFont="1" applyFill="1" applyBorder="1" applyAlignment="1">
      <alignment horizontal="center" vertical="center"/>
    </xf>
    <xf numFmtId="0" fontId="6" fillId="0" borderId="4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10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7" fillId="0" borderId="4" xfId="0" applyFont="1" applyBorder="1" applyAlignment="1">
      <alignment shrinkToFit="1"/>
    </xf>
    <xf numFmtId="0" fontId="6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</cellXfs>
  <cellStyles count="1694">
    <cellStyle name="一般" xfId="0" builtinId="0"/>
    <cellStyle name="一般 2" xfId="1"/>
    <cellStyle name="一般 2 2" xfId="16"/>
    <cellStyle name="一般 2 2 2" xfId="9"/>
    <cellStyle name="一般 2 2 3" xfId="855"/>
    <cellStyle name="一般 2 2 30 2 2 30" xfId="27"/>
    <cellStyle name="一般 2 2 30 2 2 30 2" xfId="4"/>
    <cellStyle name="一般 2 2 30 2 2 30 2 10" xfId="70"/>
    <cellStyle name="一般 2 2 30 2 2 30 2 10 2" xfId="900"/>
    <cellStyle name="一般 2 2 30 2 2 30 2 11" xfId="74"/>
    <cellStyle name="一般 2 2 30 2 2 30 2 11 2" xfId="904"/>
    <cellStyle name="一般 2 2 30 2 2 30 2 12" xfId="78"/>
    <cellStyle name="一般 2 2 30 2 2 30 2 12 2" xfId="908"/>
    <cellStyle name="一般 2 2 30 2 2 30 2 13" xfId="82"/>
    <cellStyle name="一般 2 2 30 2 2 30 2 13 2" xfId="912"/>
    <cellStyle name="一般 2 2 30 2 2 30 2 14" xfId="86"/>
    <cellStyle name="一般 2 2 30 2 2 30 2 14 2" xfId="916"/>
    <cellStyle name="一般 2 2 30 2 2 30 2 15" xfId="90"/>
    <cellStyle name="一般 2 2 30 2 2 30 2 15 2" xfId="920"/>
    <cellStyle name="一般 2 2 30 2 2 30 2 16" xfId="94"/>
    <cellStyle name="一般 2 2 30 2 2 30 2 16 2" xfId="924"/>
    <cellStyle name="一般 2 2 30 2 2 30 2 17" xfId="98"/>
    <cellStyle name="一般 2 2 30 2 2 30 2 17 2" xfId="928"/>
    <cellStyle name="一般 2 2 30 2 2 30 2 18" xfId="102"/>
    <cellStyle name="一般 2 2 30 2 2 30 2 18 2" xfId="932"/>
    <cellStyle name="一般 2 2 30 2 2 30 2 19" xfId="106"/>
    <cellStyle name="一般 2 2 30 2 2 30 2 19 2" xfId="936"/>
    <cellStyle name="一般 2 2 30 2 2 30 2 2" xfId="12"/>
    <cellStyle name="一般 2 2 30 2 2 30 2 2 2" xfId="14"/>
    <cellStyle name="一般 2 2 30 2 2 30 2 2 2 2" xfId="22"/>
    <cellStyle name="一般 2 2 30 2 2 30 2 2 2 3" xfId="868"/>
    <cellStyle name="一般 2 2 30 2 2 30 2 2 3" xfId="21"/>
    <cellStyle name="一般 2 2 30 2 2 30 2 2 4" xfId="38"/>
    <cellStyle name="一般 2 2 30 2 2 30 2 20" xfId="110"/>
    <cellStyle name="一般 2 2 30 2 2 30 2 20 2" xfId="940"/>
    <cellStyle name="一般 2 2 30 2 2 30 2 21" xfId="114"/>
    <cellStyle name="一般 2 2 30 2 2 30 2 21 2" xfId="944"/>
    <cellStyle name="一般 2 2 30 2 2 30 2 22" xfId="118"/>
    <cellStyle name="一般 2 2 30 2 2 30 2 22 2" xfId="948"/>
    <cellStyle name="一般 2 2 30 2 2 30 2 23" xfId="122"/>
    <cellStyle name="一般 2 2 30 2 2 30 2 23 2" xfId="952"/>
    <cellStyle name="一般 2 2 30 2 2 30 2 24" xfId="126"/>
    <cellStyle name="一般 2 2 30 2 2 30 2 24 2" xfId="956"/>
    <cellStyle name="一般 2 2 30 2 2 30 2 25" xfId="130"/>
    <cellStyle name="一般 2 2 30 2 2 30 2 25 2" xfId="960"/>
    <cellStyle name="一般 2 2 30 2 2 30 2 26" xfId="134"/>
    <cellStyle name="一般 2 2 30 2 2 30 2 26 2" xfId="964"/>
    <cellStyle name="一般 2 2 30 2 2 30 2 27" xfId="138"/>
    <cellStyle name="一般 2 2 30 2 2 30 2 27 2" xfId="968"/>
    <cellStyle name="一般 2 2 30 2 2 30 2 28" xfId="142"/>
    <cellStyle name="一般 2 2 30 2 2 30 2 28 2" xfId="972"/>
    <cellStyle name="一般 2 2 30 2 2 30 2 29" xfId="146"/>
    <cellStyle name="一般 2 2 30 2 2 30 2 29 2" xfId="976"/>
    <cellStyle name="一般 2 2 30 2 2 30 2 3" xfId="18"/>
    <cellStyle name="一般 2 2 30 2 2 30 2 3 2" xfId="872"/>
    <cellStyle name="一般 2 2 30 2 2 30 2 3 3" xfId="42"/>
    <cellStyle name="一般 2 2 30 2 2 30 2 30" xfId="150"/>
    <cellStyle name="一般 2 2 30 2 2 30 2 30 2" xfId="980"/>
    <cellStyle name="一般 2 2 30 2 2 30 2 31" xfId="154"/>
    <cellStyle name="一般 2 2 30 2 2 30 2 31 2" xfId="984"/>
    <cellStyle name="一般 2 2 30 2 2 30 2 32" xfId="158"/>
    <cellStyle name="一般 2 2 30 2 2 30 2 32 2" xfId="988"/>
    <cellStyle name="一般 2 2 30 2 2 30 2 33" xfId="162"/>
    <cellStyle name="一般 2 2 30 2 2 30 2 33 2" xfId="992"/>
    <cellStyle name="一般 2 2 30 2 2 30 2 34" xfId="166"/>
    <cellStyle name="一般 2 2 30 2 2 30 2 34 2" xfId="996"/>
    <cellStyle name="一般 2 2 30 2 2 30 2 35" xfId="170"/>
    <cellStyle name="一般 2 2 30 2 2 30 2 35 2" xfId="1000"/>
    <cellStyle name="一般 2 2 30 2 2 30 2 36" xfId="174"/>
    <cellStyle name="一般 2 2 30 2 2 30 2 36 2" xfId="1004"/>
    <cellStyle name="一般 2 2 30 2 2 30 2 37" xfId="178"/>
    <cellStyle name="一般 2 2 30 2 2 30 2 37 2" xfId="1008"/>
    <cellStyle name="一般 2 2 30 2 2 30 2 38" xfId="182"/>
    <cellStyle name="一般 2 2 30 2 2 30 2 38 2" xfId="1012"/>
    <cellStyle name="一般 2 2 30 2 2 30 2 39" xfId="186"/>
    <cellStyle name="一般 2 2 30 2 2 30 2 39 2" xfId="1016"/>
    <cellStyle name="一般 2 2 30 2 2 30 2 4" xfId="46"/>
    <cellStyle name="一般 2 2 30 2 2 30 2 4 2" xfId="876"/>
    <cellStyle name="一般 2 2 30 2 2 30 2 40" xfId="190"/>
    <cellStyle name="一般 2 2 30 2 2 30 2 40 2" xfId="1020"/>
    <cellStyle name="一般 2 2 30 2 2 30 2 41" xfId="194"/>
    <cellStyle name="一般 2 2 30 2 2 30 2 41 2" xfId="1024"/>
    <cellStyle name="一般 2 2 30 2 2 30 2 42" xfId="198"/>
    <cellStyle name="一般 2 2 30 2 2 30 2 42 2" xfId="1028"/>
    <cellStyle name="一般 2 2 30 2 2 30 2 43" xfId="202"/>
    <cellStyle name="一般 2 2 30 2 2 30 2 43 2" xfId="1032"/>
    <cellStyle name="一般 2 2 30 2 2 30 2 44" xfId="206"/>
    <cellStyle name="一般 2 2 30 2 2 30 2 44 2" xfId="1036"/>
    <cellStyle name="一般 2 2 30 2 2 30 2 45" xfId="210"/>
    <cellStyle name="一般 2 2 30 2 2 30 2 45 2" xfId="1040"/>
    <cellStyle name="一般 2 2 30 2 2 30 2 46" xfId="214"/>
    <cellStyle name="一般 2 2 30 2 2 30 2 46 2" xfId="1044"/>
    <cellStyle name="一般 2 2 30 2 2 30 2 47" xfId="218"/>
    <cellStyle name="一般 2 2 30 2 2 30 2 47 2" xfId="1048"/>
    <cellStyle name="一般 2 2 30 2 2 30 2 48" xfId="222"/>
    <cellStyle name="一般 2 2 30 2 2 30 2 48 2" xfId="1052"/>
    <cellStyle name="一般 2 2 30 2 2 30 2 49" xfId="226"/>
    <cellStyle name="一般 2 2 30 2 2 30 2 49 2" xfId="1056"/>
    <cellStyle name="一般 2 2 30 2 2 30 2 5" xfId="50"/>
    <cellStyle name="一般 2 2 30 2 2 30 2 5 2" xfId="880"/>
    <cellStyle name="一般 2 2 30 2 2 30 2 50" xfId="230"/>
    <cellStyle name="一般 2 2 30 2 2 30 2 50 2" xfId="1060"/>
    <cellStyle name="一般 2 2 30 2 2 30 2 51" xfId="234"/>
    <cellStyle name="一般 2 2 30 2 2 30 2 51 2" xfId="1064"/>
    <cellStyle name="一般 2 2 30 2 2 30 2 52" xfId="238"/>
    <cellStyle name="一般 2 2 30 2 2 30 2 52 2" xfId="1068"/>
    <cellStyle name="一般 2 2 30 2 2 30 2 53" xfId="242"/>
    <cellStyle name="一般 2 2 30 2 2 30 2 53 2" xfId="1072"/>
    <cellStyle name="一般 2 2 30 2 2 30 2 54" xfId="246"/>
    <cellStyle name="一般 2 2 30 2 2 30 2 54 2" xfId="1076"/>
    <cellStyle name="一般 2 2 30 2 2 30 2 55" xfId="250"/>
    <cellStyle name="一般 2 2 30 2 2 30 2 55 2" xfId="1080"/>
    <cellStyle name="一般 2 2 30 2 2 30 2 56" xfId="254"/>
    <cellStyle name="一般 2 2 30 2 2 30 2 56 2" xfId="1084"/>
    <cellStyle name="一般 2 2 30 2 2 30 2 57" xfId="258"/>
    <cellStyle name="一般 2 2 30 2 2 30 2 57 2" xfId="1088"/>
    <cellStyle name="一般 2 2 30 2 2 30 2 58" xfId="262"/>
    <cellStyle name="一般 2 2 30 2 2 30 2 58 2" xfId="1092"/>
    <cellStyle name="一般 2 2 30 2 2 30 2 59" xfId="266"/>
    <cellStyle name="一般 2 2 30 2 2 30 2 59 2" xfId="1096"/>
    <cellStyle name="一般 2 2 30 2 2 30 2 6" xfId="54"/>
    <cellStyle name="一般 2 2 30 2 2 30 2 6 2" xfId="884"/>
    <cellStyle name="一般 2 2 30 2 2 30 2 60" xfId="270"/>
    <cellStyle name="一般 2 2 30 2 2 30 2 60 2" xfId="1100"/>
    <cellStyle name="一般 2 2 30 2 2 30 2 61" xfId="274"/>
    <cellStyle name="一般 2 2 30 2 2 30 2 61 2" xfId="1104"/>
    <cellStyle name="一般 2 2 30 2 2 30 2 62" xfId="275"/>
    <cellStyle name="一般 2 2 30 2 2 30 2 62 10" xfId="314"/>
    <cellStyle name="一般 2 2 30 2 2 30 2 62 10 2" xfId="1144"/>
    <cellStyle name="一般 2 2 30 2 2 30 2 62 11" xfId="318"/>
    <cellStyle name="一般 2 2 30 2 2 30 2 62 11 2" xfId="1148"/>
    <cellStyle name="一般 2 2 30 2 2 30 2 62 12" xfId="322"/>
    <cellStyle name="一般 2 2 30 2 2 30 2 62 12 2" xfId="1152"/>
    <cellStyle name="一般 2 2 30 2 2 30 2 62 13" xfId="326"/>
    <cellStyle name="一般 2 2 30 2 2 30 2 62 13 2" xfId="1156"/>
    <cellStyle name="一般 2 2 30 2 2 30 2 62 14" xfId="330"/>
    <cellStyle name="一般 2 2 30 2 2 30 2 62 14 2" xfId="1160"/>
    <cellStyle name="一般 2 2 30 2 2 30 2 62 15" xfId="334"/>
    <cellStyle name="一般 2 2 30 2 2 30 2 62 15 2" xfId="1164"/>
    <cellStyle name="一般 2 2 30 2 2 30 2 62 16" xfId="338"/>
    <cellStyle name="一般 2 2 30 2 2 30 2 62 16 2" xfId="1168"/>
    <cellStyle name="一般 2 2 30 2 2 30 2 62 17" xfId="342"/>
    <cellStyle name="一般 2 2 30 2 2 30 2 62 17 2" xfId="1172"/>
    <cellStyle name="一般 2 2 30 2 2 30 2 62 18" xfId="346"/>
    <cellStyle name="一般 2 2 30 2 2 30 2 62 18 2" xfId="1176"/>
    <cellStyle name="一般 2 2 30 2 2 30 2 62 19" xfId="350"/>
    <cellStyle name="一般 2 2 30 2 2 30 2 62 19 2" xfId="1180"/>
    <cellStyle name="一般 2 2 30 2 2 30 2 62 2" xfId="282"/>
    <cellStyle name="一般 2 2 30 2 2 30 2 62 2 10" xfId="391"/>
    <cellStyle name="一般 2 2 30 2 2 30 2 62 2 10 2" xfId="1220"/>
    <cellStyle name="一般 2 2 30 2 2 30 2 62 2 11" xfId="395"/>
    <cellStyle name="一般 2 2 30 2 2 30 2 62 2 11 2" xfId="1224"/>
    <cellStyle name="一般 2 2 30 2 2 30 2 62 2 12" xfId="399"/>
    <cellStyle name="一般 2 2 30 2 2 30 2 62 2 12 2" xfId="1228"/>
    <cellStyle name="一般 2 2 30 2 2 30 2 62 2 13" xfId="403"/>
    <cellStyle name="一般 2 2 30 2 2 30 2 62 2 13 2" xfId="1232"/>
    <cellStyle name="一般 2 2 30 2 2 30 2 62 2 14" xfId="407"/>
    <cellStyle name="一般 2 2 30 2 2 30 2 62 2 14 2" xfId="1236"/>
    <cellStyle name="一般 2 2 30 2 2 30 2 62 2 15" xfId="411"/>
    <cellStyle name="一般 2 2 30 2 2 30 2 62 2 15 2" xfId="1240"/>
    <cellStyle name="一般 2 2 30 2 2 30 2 62 2 16" xfId="415"/>
    <cellStyle name="一般 2 2 30 2 2 30 2 62 2 16 2" xfId="1244"/>
    <cellStyle name="一般 2 2 30 2 2 30 2 62 2 17" xfId="419"/>
    <cellStyle name="一般 2 2 30 2 2 30 2 62 2 17 2" xfId="1248"/>
    <cellStyle name="一般 2 2 30 2 2 30 2 62 2 18" xfId="423"/>
    <cellStyle name="一般 2 2 30 2 2 30 2 62 2 18 2" xfId="1252"/>
    <cellStyle name="一般 2 2 30 2 2 30 2 62 2 19" xfId="427"/>
    <cellStyle name="一般 2 2 30 2 2 30 2 62 2 19 2" xfId="1256"/>
    <cellStyle name="一般 2 2 30 2 2 30 2 62 2 2" xfId="358"/>
    <cellStyle name="一般 2 2 30 2 2 30 2 62 2 2 2" xfId="1188"/>
    <cellStyle name="一般 2 2 30 2 2 30 2 62 2 20" xfId="431"/>
    <cellStyle name="一般 2 2 30 2 2 30 2 62 2 20 2" xfId="1260"/>
    <cellStyle name="一般 2 2 30 2 2 30 2 62 2 21" xfId="435"/>
    <cellStyle name="一般 2 2 30 2 2 30 2 62 2 21 2" xfId="1264"/>
    <cellStyle name="一般 2 2 30 2 2 30 2 62 2 22" xfId="439"/>
    <cellStyle name="一般 2 2 30 2 2 30 2 62 2 22 2" xfId="443"/>
    <cellStyle name="一般 2 2 30 2 2 30 2 62 2 22 2 2" xfId="1272"/>
    <cellStyle name="一般 2 2 30 2 2 30 2 62 2 22 3" xfId="447"/>
    <cellStyle name="一般 2 2 30 2 2 30 2 62 2 22 3 2" xfId="1276"/>
    <cellStyle name="一般 2 2 30 2 2 30 2 62 2 22 4" xfId="451"/>
    <cellStyle name="一般 2 2 30 2 2 30 2 62 2 22 4 2" xfId="1280"/>
    <cellStyle name="一般 2 2 30 2 2 30 2 62 2 22 5" xfId="452"/>
    <cellStyle name="一般 2 2 30 2 2 30 2 62 2 22 5 2" xfId="1281"/>
    <cellStyle name="一般 2 2 30 2 2 30 2 62 2 22 6" xfId="1268"/>
    <cellStyle name="一般 2 2 30 2 2 30 2 62 2 23" xfId="459"/>
    <cellStyle name="一般 2 2 30 2 2 30 2 62 2 23 2" xfId="1288"/>
    <cellStyle name="一般 2 2 30 2 2 30 2 62 2 24" xfId="463"/>
    <cellStyle name="一般 2 2 30 2 2 30 2 62 2 24 2" xfId="1292"/>
    <cellStyle name="一般 2 2 30 2 2 30 2 62 2 25" xfId="467"/>
    <cellStyle name="一般 2 2 30 2 2 30 2 62 2 25 2" xfId="1296"/>
    <cellStyle name="一般 2 2 30 2 2 30 2 62 2 26" xfId="471"/>
    <cellStyle name="一般 2 2 30 2 2 30 2 62 2 26 2" xfId="1300"/>
    <cellStyle name="一般 2 2 30 2 2 30 2 62 2 27" xfId="475"/>
    <cellStyle name="一般 2 2 30 2 2 30 2 62 2 27 2" xfId="1304"/>
    <cellStyle name="一般 2 2 30 2 2 30 2 62 2 28" xfId="476"/>
    <cellStyle name="一般 2 2 30 2 2 30 2 62 2 28 2" xfId="483"/>
    <cellStyle name="一般 2 2 30 2 2 30 2 62 2 28 2 2" xfId="1312"/>
    <cellStyle name="一般 2 2 30 2 2 30 2 62 2 28 3" xfId="487"/>
    <cellStyle name="一般 2 2 30 2 2 30 2 62 2 28 3 2" xfId="1316"/>
    <cellStyle name="一般 2 2 30 2 2 30 2 62 2 28 4" xfId="491"/>
    <cellStyle name="一般 2 2 30 2 2 30 2 62 2 28 4 2" xfId="1320"/>
    <cellStyle name="一般 2 2 30 2 2 30 2 62 2 28 5" xfId="1305"/>
    <cellStyle name="一般 2 2 30 2 2 30 2 62 2 29" xfId="495"/>
    <cellStyle name="一般 2 2 30 2 2 30 2 62 2 29 2" xfId="1324"/>
    <cellStyle name="一般 2 2 30 2 2 30 2 62 2 3" xfId="362"/>
    <cellStyle name="一般 2 2 30 2 2 30 2 62 2 3 2" xfId="1192"/>
    <cellStyle name="一般 2 2 30 2 2 30 2 62 2 30" xfId="499"/>
    <cellStyle name="一般 2 2 30 2 2 30 2 62 2 30 2" xfId="1328"/>
    <cellStyle name="一般 2 2 30 2 2 30 2 62 2 31" xfId="503"/>
    <cellStyle name="一般 2 2 30 2 2 30 2 62 2 31 2" xfId="1332"/>
    <cellStyle name="一般 2 2 30 2 2 30 2 62 2 32" xfId="507"/>
    <cellStyle name="一般 2 2 30 2 2 30 2 62 2 32 2" xfId="1336"/>
    <cellStyle name="一般 2 2 30 2 2 30 2 62 2 33" xfId="511"/>
    <cellStyle name="一般 2 2 30 2 2 30 2 62 2 33 2" xfId="1340"/>
    <cellStyle name="一般 2 2 30 2 2 30 2 62 2 34" xfId="512"/>
    <cellStyle name="一般 2 2 30 2 2 30 2 62 2 34 2" xfId="1341"/>
    <cellStyle name="一般 2 2 30 2 2 30 2 62 2 35" xfId="519"/>
    <cellStyle name="一般 2 2 30 2 2 30 2 62 2 35 2" xfId="1348"/>
    <cellStyle name="一般 2 2 30 2 2 30 2 62 2 36" xfId="523"/>
    <cellStyle name="一般 2 2 30 2 2 30 2 62 2 36 2" xfId="1352"/>
    <cellStyle name="一般 2 2 30 2 2 30 2 62 2 37" xfId="527"/>
    <cellStyle name="一般 2 2 30 2 2 30 2 62 2 37 2" xfId="1356"/>
    <cellStyle name="一般 2 2 30 2 2 30 2 62 2 38" xfId="528"/>
    <cellStyle name="一般 2 2 30 2 2 30 2 62 2 38 2" xfId="1357"/>
    <cellStyle name="一般 2 2 30 2 2 30 2 62 2 39" xfId="535"/>
    <cellStyle name="一般 2 2 30 2 2 30 2 62 2 39 2" xfId="1364"/>
    <cellStyle name="一般 2 2 30 2 2 30 2 62 2 4" xfId="366"/>
    <cellStyle name="一般 2 2 30 2 2 30 2 62 2 4 2" xfId="1196"/>
    <cellStyle name="一般 2 2 30 2 2 30 2 62 2 40" xfId="539"/>
    <cellStyle name="一般 2 2 30 2 2 30 2 62 2 40 2" xfId="1368"/>
    <cellStyle name="一般 2 2 30 2 2 30 2 62 2 41" xfId="543"/>
    <cellStyle name="一般 2 2 30 2 2 30 2 62 2 41 2" xfId="1372"/>
    <cellStyle name="一般 2 2 30 2 2 30 2 62 2 42" xfId="547"/>
    <cellStyle name="一般 2 2 30 2 2 30 2 62 2 42 2" xfId="1376"/>
    <cellStyle name="一般 2 2 30 2 2 30 2 62 2 43" xfId="551"/>
    <cellStyle name="一般 2 2 30 2 2 30 2 62 2 43 2" xfId="1380"/>
    <cellStyle name="一般 2 2 30 2 2 30 2 62 2 44" xfId="555"/>
    <cellStyle name="一般 2 2 30 2 2 30 2 62 2 44 2" xfId="1384"/>
    <cellStyle name="一般 2 2 30 2 2 30 2 62 2 45" xfId="559"/>
    <cellStyle name="一般 2 2 30 2 2 30 2 62 2 45 2" xfId="1388"/>
    <cellStyle name="一般 2 2 30 2 2 30 2 62 2 46" xfId="563"/>
    <cellStyle name="一般 2 2 30 2 2 30 2 62 2 46 2" xfId="1392"/>
    <cellStyle name="一般 2 2 30 2 2 30 2 62 2 47" xfId="567"/>
    <cellStyle name="一般 2 2 30 2 2 30 2 62 2 47 2" xfId="1396"/>
    <cellStyle name="一般 2 2 30 2 2 30 2 62 2 48" xfId="571"/>
    <cellStyle name="一般 2 2 30 2 2 30 2 62 2 48 2" xfId="1400"/>
    <cellStyle name="一般 2 2 30 2 2 30 2 62 2 49" xfId="575"/>
    <cellStyle name="一般 2 2 30 2 2 30 2 62 2 49 2" xfId="1404"/>
    <cellStyle name="一般 2 2 30 2 2 30 2 62 2 5" xfId="370"/>
    <cellStyle name="一般 2 2 30 2 2 30 2 62 2 5 2" xfId="1200"/>
    <cellStyle name="一般 2 2 30 2 2 30 2 62 2 50" xfId="579"/>
    <cellStyle name="一般 2 2 30 2 2 30 2 62 2 50 2" xfId="1408"/>
    <cellStyle name="一般 2 2 30 2 2 30 2 62 2 51" xfId="583"/>
    <cellStyle name="一般 2 2 30 2 2 30 2 62 2 51 2" xfId="1412"/>
    <cellStyle name="一般 2 2 30 2 2 30 2 62 2 52" xfId="587"/>
    <cellStyle name="一般 2 2 30 2 2 30 2 62 2 52 2" xfId="1416"/>
    <cellStyle name="一般 2 2 30 2 2 30 2 62 2 53" xfId="591"/>
    <cellStyle name="一般 2 2 30 2 2 30 2 62 2 53 2" xfId="1420"/>
    <cellStyle name="一般 2 2 30 2 2 30 2 62 2 54" xfId="595"/>
    <cellStyle name="一般 2 2 30 2 2 30 2 62 2 54 2" xfId="1424"/>
    <cellStyle name="一般 2 2 30 2 2 30 2 62 2 55" xfId="599"/>
    <cellStyle name="一般 2 2 30 2 2 30 2 62 2 55 2" xfId="1428"/>
    <cellStyle name="一般 2 2 30 2 2 30 2 62 2 56" xfId="600"/>
    <cellStyle name="一般 2 2 30 2 2 30 2 62 2 56 10" xfId="651"/>
    <cellStyle name="一般 2 2 30 2 2 30 2 62 2 56 10 2" xfId="1480"/>
    <cellStyle name="一般 2 2 30 2 2 30 2 62 2 56 11" xfId="655"/>
    <cellStyle name="一般 2 2 30 2 2 30 2 62 2 56 11 2" xfId="1484"/>
    <cellStyle name="一般 2 2 30 2 2 30 2 62 2 56 12" xfId="659"/>
    <cellStyle name="一般 2 2 30 2 2 30 2 62 2 56 12 2" xfId="1488"/>
    <cellStyle name="一般 2 2 30 2 2 30 2 62 2 56 13" xfId="663"/>
    <cellStyle name="一般 2 2 30 2 2 30 2 62 2 56 13 2" xfId="1492"/>
    <cellStyle name="一般 2 2 30 2 2 30 2 62 2 56 14" xfId="667"/>
    <cellStyle name="一般 2 2 30 2 2 30 2 62 2 56 14 2" xfId="1496"/>
    <cellStyle name="一般 2 2 30 2 2 30 2 62 2 56 15" xfId="671"/>
    <cellStyle name="一般 2 2 30 2 2 30 2 62 2 56 15 2" xfId="1500"/>
    <cellStyle name="一般 2 2 30 2 2 30 2 62 2 56 16" xfId="675"/>
    <cellStyle name="一般 2 2 30 2 2 30 2 62 2 56 16 2" xfId="1504"/>
    <cellStyle name="一般 2 2 30 2 2 30 2 62 2 56 17" xfId="679"/>
    <cellStyle name="一般 2 2 30 2 2 30 2 62 2 56 17 2" xfId="1508"/>
    <cellStyle name="一般 2 2 30 2 2 30 2 62 2 56 18" xfId="683"/>
    <cellStyle name="一般 2 2 30 2 2 30 2 62 2 56 18 2" xfId="1512"/>
    <cellStyle name="一般 2 2 30 2 2 30 2 62 2 56 19" xfId="687"/>
    <cellStyle name="一般 2 2 30 2 2 30 2 62 2 56 19 2" xfId="1516"/>
    <cellStyle name="一般 2 2 30 2 2 30 2 62 2 56 2" xfId="619"/>
    <cellStyle name="一般 2 2 30 2 2 30 2 62 2 56 2 2" xfId="1448"/>
    <cellStyle name="一般 2 2 30 2 2 30 2 62 2 56 20" xfId="691"/>
    <cellStyle name="一般 2 2 30 2 2 30 2 62 2 56 20 2" xfId="1520"/>
    <cellStyle name="一般 2 2 30 2 2 30 2 62 2 56 21" xfId="695"/>
    <cellStyle name="一般 2 2 30 2 2 30 2 62 2 56 21 2" xfId="1524"/>
    <cellStyle name="一般 2 2 30 2 2 30 2 62 2 56 22" xfId="699"/>
    <cellStyle name="一般 2 2 30 2 2 30 2 62 2 56 22 2" xfId="1528"/>
    <cellStyle name="一般 2 2 30 2 2 30 2 62 2 56 23" xfId="703"/>
    <cellStyle name="一般 2 2 30 2 2 30 2 62 2 56 23 2" xfId="1532"/>
    <cellStyle name="一般 2 2 30 2 2 30 2 62 2 56 24" xfId="707"/>
    <cellStyle name="一般 2 2 30 2 2 30 2 62 2 56 24 2" xfId="1536"/>
    <cellStyle name="一般 2 2 30 2 2 30 2 62 2 56 25" xfId="711"/>
    <cellStyle name="一般 2 2 30 2 2 30 2 62 2 56 25 2" xfId="1540"/>
    <cellStyle name="一般 2 2 30 2 2 30 2 62 2 56 26" xfId="715"/>
    <cellStyle name="一般 2 2 30 2 2 30 2 62 2 56 26 2" xfId="1544"/>
    <cellStyle name="一般 2 2 30 2 2 30 2 62 2 56 27" xfId="719"/>
    <cellStyle name="一般 2 2 30 2 2 30 2 62 2 56 27 2" xfId="1548"/>
    <cellStyle name="一般 2 2 30 2 2 30 2 62 2 56 28" xfId="723"/>
    <cellStyle name="一般 2 2 30 2 2 30 2 62 2 56 28 2" xfId="1552"/>
    <cellStyle name="一般 2 2 30 2 2 30 2 62 2 56 29" xfId="728"/>
    <cellStyle name="一般 2 2 30 2 2 30 2 62 2 56 29 2" xfId="1557"/>
    <cellStyle name="一般 2 2 30 2 2 30 2 62 2 56 3" xfId="623"/>
    <cellStyle name="一般 2 2 30 2 2 30 2 62 2 56 3 2" xfId="1452"/>
    <cellStyle name="一般 2 2 30 2 2 30 2 62 2 56 30" xfId="732"/>
    <cellStyle name="一般 2 2 30 2 2 30 2 62 2 56 30 2" xfId="1561"/>
    <cellStyle name="一般 2 2 30 2 2 30 2 62 2 56 31" xfId="736"/>
    <cellStyle name="一般 2 2 30 2 2 30 2 62 2 56 31 2" xfId="1565"/>
    <cellStyle name="一般 2 2 30 2 2 30 2 62 2 56 32" xfId="740"/>
    <cellStyle name="一般 2 2 30 2 2 30 2 62 2 56 32 2" xfId="1569"/>
    <cellStyle name="一般 2 2 30 2 2 30 2 62 2 56 33" xfId="744"/>
    <cellStyle name="一般 2 2 30 2 2 30 2 62 2 56 33 2" xfId="1573"/>
    <cellStyle name="一般 2 2 30 2 2 30 2 62 2 56 34" xfId="748"/>
    <cellStyle name="一般 2 2 30 2 2 30 2 62 2 56 34 2" xfId="1577"/>
    <cellStyle name="一般 2 2 30 2 2 30 2 62 2 56 35" xfId="752"/>
    <cellStyle name="一般 2 2 30 2 2 30 2 62 2 56 35 2" xfId="1581"/>
    <cellStyle name="一般 2 2 30 2 2 30 2 62 2 56 36" xfId="756"/>
    <cellStyle name="一般 2 2 30 2 2 30 2 62 2 56 36 2" xfId="1585"/>
    <cellStyle name="一般 2 2 30 2 2 30 2 62 2 56 37" xfId="757"/>
    <cellStyle name="一般 2 2 30 2 2 30 2 62 2 56 37 2" xfId="1586"/>
    <cellStyle name="一般 2 2 30 2 2 30 2 62 2 56 38" xfId="764"/>
    <cellStyle name="一般 2 2 30 2 2 30 2 62 2 56 38 2" xfId="1593"/>
    <cellStyle name="一般 2 2 30 2 2 30 2 62 2 56 39" xfId="765"/>
    <cellStyle name="一般 2 2 30 2 2 30 2 62 2 56 39 2" xfId="1594"/>
    <cellStyle name="一般 2 2 30 2 2 30 2 62 2 56 4" xfId="627"/>
    <cellStyle name="一般 2 2 30 2 2 30 2 62 2 56 4 2" xfId="1456"/>
    <cellStyle name="一般 2 2 30 2 2 30 2 62 2 56 40" xfId="769"/>
    <cellStyle name="一般 2 2 30 2 2 30 2 62 2 56 40 2" xfId="1598"/>
    <cellStyle name="一般 2 2 30 2 2 30 2 62 2 56 41" xfId="773"/>
    <cellStyle name="一般 2 2 30 2 2 30 2 62 2 56 41 2" xfId="1602"/>
    <cellStyle name="一般 2 2 30 2 2 30 2 62 2 56 42" xfId="777"/>
    <cellStyle name="一般 2 2 30 2 2 30 2 62 2 56 42 2" xfId="1606"/>
    <cellStyle name="一般 2 2 30 2 2 30 2 62 2 56 43" xfId="784"/>
    <cellStyle name="一般 2 2 30 2 2 30 2 62 2 56 43 2" xfId="1613"/>
    <cellStyle name="一般 2 2 30 2 2 30 2 62 2 56 44" xfId="788"/>
    <cellStyle name="一般 2 2 30 2 2 30 2 62 2 56 44 2" xfId="1617"/>
    <cellStyle name="一般 2 2 30 2 2 30 2 62 2 56 45" xfId="792"/>
    <cellStyle name="一般 2 2 30 2 2 30 2 62 2 56 45 2" xfId="1621"/>
    <cellStyle name="一般 2 2 30 2 2 30 2 62 2 56 46" xfId="796"/>
    <cellStyle name="一般 2 2 30 2 2 30 2 62 2 56 46 2" xfId="1625"/>
    <cellStyle name="一般 2 2 30 2 2 30 2 62 2 56 47" xfId="800"/>
    <cellStyle name="一般 2 2 30 2 2 30 2 62 2 56 47 2" xfId="1629"/>
    <cellStyle name="一般 2 2 30 2 2 30 2 62 2 56 48" xfId="804"/>
    <cellStyle name="一般 2 2 30 2 2 30 2 62 2 56 48 2" xfId="1633"/>
    <cellStyle name="一般 2 2 30 2 2 30 2 62 2 56 49" xfId="808"/>
    <cellStyle name="一般 2 2 30 2 2 30 2 62 2 56 49 2" xfId="1637"/>
    <cellStyle name="一般 2 2 30 2 2 30 2 62 2 56 5" xfId="631"/>
    <cellStyle name="一般 2 2 30 2 2 30 2 62 2 56 5 2" xfId="1460"/>
    <cellStyle name="一般 2 2 30 2 2 30 2 62 2 56 50" xfId="812"/>
    <cellStyle name="一般 2 2 30 2 2 30 2 62 2 56 50 2" xfId="1641"/>
    <cellStyle name="一般 2 2 30 2 2 30 2 62 2 56 51" xfId="816"/>
    <cellStyle name="一般 2 2 30 2 2 30 2 62 2 56 51 2" xfId="1645"/>
    <cellStyle name="一般 2 2 30 2 2 30 2 62 2 56 52" xfId="820"/>
    <cellStyle name="一般 2 2 30 2 2 30 2 62 2 56 52 2" xfId="1649"/>
    <cellStyle name="一般 2 2 30 2 2 30 2 62 2 56 53" xfId="824"/>
    <cellStyle name="一般 2 2 30 2 2 30 2 62 2 56 53 2" xfId="1653"/>
    <cellStyle name="一般 2 2 30 2 2 30 2 62 2 56 54" xfId="828"/>
    <cellStyle name="一般 2 2 30 2 2 30 2 62 2 56 54 2" xfId="1657"/>
    <cellStyle name="一般 2 2 30 2 2 30 2 62 2 56 55" xfId="832"/>
    <cellStyle name="一般 2 2 30 2 2 30 2 62 2 56 55 2" xfId="1661"/>
    <cellStyle name="一般 2 2 30 2 2 30 2 62 2 56 56" xfId="836"/>
    <cellStyle name="一般 2 2 30 2 2 30 2 62 2 56 57" xfId="840"/>
    <cellStyle name="一般 2 2 30 2 2 30 2 62 2 56 58" xfId="844"/>
    <cellStyle name="一般 2 2 30 2 2 30 2 62 2 56 59" xfId="848"/>
    <cellStyle name="一般 2 2 30 2 2 30 2 62 2 56 6" xfId="635"/>
    <cellStyle name="一般 2 2 30 2 2 30 2 62 2 56 6 2" xfId="1464"/>
    <cellStyle name="一般 2 2 30 2 2 30 2 62 2 56 60" xfId="852"/>
    <cellStyle name="一般 2 2 30 2 2 30 2 62 2 56 61" xfId="1429"/>
    <cellStyle name="一般 2 2 30 2 2 30 2 62 2 56 62" xfId="1665"/>
    <cellStyle name="一般 2 2 30 2 2 30 2 62 2 56 63" xfId="1669"/>
    <cellStyle name="一般 2 2 30 2 2 30 2 62 2 56 64" xfId="1673"/>
    <cellStyle name="一般 2 2 30 2 2 30 2 62 2 56 65" xfId="1677"/>
    <cellStyle name="一般 2 2 30 2 2 30 2 62 2 56 66" xfId="1681"/>
    <cellStyle name="一般 2 2 30 2 2 30 2 62 2 56 67" xfId="1685"/>
    <cellStyle name="一般 2 2 30 2 2 30 2 62 2 56 68" xfId="1689"/>
    <cellStyle name="一般 2 2 30 2 2 30 2 62 2 56 69" xfId="1693"/>
    <cellStyle name="一般 2 2 30 2 2 30 2 62 2 56 7" xfId="639"/>
    <cellStyle name="一般 2 2 30 2 2 30 2 62 2 56 7 2" xfId="1468"/>
    <cellStyle name="一般 2 2 30 2 2 30 2 62 2 56 8" xfId="643"/>
    <cellStyle name="一般 2 2 30 2 2 30 2 62 2 56 8 2" xfId="1472"/>
    <cellStyle name="一般 2 2 30 2 2 30 2 62 2 56 9" xfId="647"/>
    <cellStyle name="一般 2 2 30 2 2 30 2 62 2 56 9 2" xfId="1476"/>
    <cellStyle name="一般 2 2 30 2 2 30 2 62 2 57" xfId="607"/>
    <cellStyle name="一般 2 2 30 2 2 30 2 62 2 57 2" xfId="1436"/>
    <cellStyle name="一般 2 2 30 2 2 30 2 62 2 58" xfId="611"/>
    <cellStyle name="一般 2 2 30 2 2 30 2 62 2 58 2" xfId="1440"/>
    <cellStyle name="一般 2 2 30 2 2 30 2 62 2 59" xfId="615"/>
    <cellStyle name="一般 2 2 30 2 2 30 2 62 2 59 2" xfId="1444"/>
    <cellStyle name="一般 2 2 30 2 2 30 2 62 2 6" xfId="374"/>
    <cellStyle name="一般 2 2 30 2 2 30 2 62 2 6 2" xfId="1204"/>
    <cellStyle name="一般 2 2 30 2 2 30 2 62 2 60" xfId="1112"/>
    <cellStyle name="一般 2 2 30 2 2 30 2 62 2 7" xfId="378"/>
    <cellStyle name="一般 2 2 30 2 2 30 2 62 2 7 2" xfId="1208"/>
    <cellStyle name="一般 2 2 30 2 2 30 2 62 2 8" xfId="382"/>
    <cellStyle name="一般 2 2 30 2 2 30 2 62 2 8 2" xfId="1212"/>
    <cellStyle name="一般 2 2 30 2 2 30 2 62 2 9" xfId="386"/>
    <cellStyle name="一般 2 2 30 2 2 30 2 62 2 9 2" xfId="1216"/>
    <cellStyle name="一般 2 2 30 2 2 30 2 62 20" xfId="354"/>
    <cellStyle name="一般 2 2 30 2 2 30 2 62 20 2" xfId="1184"/>
    <cellStyle name="一般 2 2 30 2 2 30 2 62 21" xfId="1105"/>
    <cellStyle name="一般 2 2 30 2 2 30 2 62 3" xfId="286"/>
    <cellStyle name="一般 2 2 30 2 2 30 2 62 3 2" xfId="1116"/>
    <cellStyle name="一般 2 2 30 2 2 30 2 62 4" xfId="290"/>
    <cellStyle name="一般 2 2 30 2 2 30 2 62 4 2" xfId="1120"/>
    <cellStyle name="一般 2 2 30 2 2 30 2 62 5" xfId="294"/>
    <cellStyle name="一般 2 2 30 2 2 30 2 62 5 2" xfId="1124"/>
    <cellStyle name="一般 2 2 30 2 2 30 2 62 6" xfId="298"/>
    <cellStyle name="一般 2 2 30 2 2 30 2 62 6 2" xfId="1128"/>
    <cellStyle name="一般 2 2 30 2 2 30 2 62 7" xfId="302"/>
    <cellStyle name="一般 2 2 30 2 2 30 2 62 7 2" xfId="1132"/>
    <cellStyle name="一般 2 2 30 2 2 30 2 62 8" xfId="306"/>
    <cellStyle name="一般 2 2 30 2 2 30 2 62 8 2" xfId="1136"/>
    <cellStyle name="一般 2 2 30 2 2 30 2 62 9" xfId="310"/>
    <cellStyle name="一般 2 2 30 2 2 30 2 62 9 2" xfId="1140"/>
    <cellStyle name="一般 2 2 30 2 2 30 2 63" xfId="858"/>
    <cellStyle name="一般 2 2 30 2 2 30 2 64" xfId="28"/>
    <cellStyle name="一般 2 2 30 2 2 30 2 7" xfId="58"/>
    <cellStyle name="一般 2 2 30 2 2 30 2 7 2" xfId="888"/>
    <cellStyle name="一般 2 2 30 2 2 30 2 8" xfId="66"/>
    <cellStyle name="一般 2 2 30 2 2 30 2 8 2" xfId="896"/>
    <cellStyle name="一般 2 2 30 2 2 30 2 9" xfId="62"/>
    <cellStyle name="一般 2 2 30 2 2 30 2 9 2" xfId="892"/>
    <cellStyle name="一般 2 2 30 2 2 30 3" xfId="31"/>
    <cellStyle name="一般 2 2 30 2 2 30 3 2" xfId="861"/>
    <cellStyle name="一般 2 2 30 2 2 30 4" xfId="857"/>
    <cellStyle name="一般 2 2 30 2 2 30 4 10" xfId="32"/>
    <cellStyle name="一般 2 2 30 2 2 30 4 10 2" xfId="862"/>
    <cellStyle name="一般 2 2 30 2 3 2" xfId="6"/>
    <cellStyle name="一般 2 2 30 2 3 2 2" xfId="19"/>
    <cellStyle name="一般 2 2 30 2 3 2 2 2" xfId="859"/>
    <cellStyle name="一般 2 2 30 2 3 2 3" xfId="29"/>
    <cellStyle name="一般 2 2 30 3 30" xfId="7"/>
    <cellStyle name="一般 2 2 30 3 30 2" xfId="20"/>
    <cellStyle name="一般 2 2 30 3 30 2 10" xfId="67"/>
    <cellStyle name="一般 2 2 30 3 30 2 10 2" xfId="897"/>
    <cellStyle name="一般 2 2 30 3 30 2 11" xfId="71"/>
    <cellStyle name="一般 2 2 30 3 30 2 11 2" xfId="901"/>
    <cellStyle name="一般 2 2 30 3 30 2 12" xfId="75"/>
    <cellStyle name="一般 2 2 30 3 30 2 12 2" xfId="905"/>
    <cellStyle name="一般 2 2 30 3 30 2 13" xfId="79"/>
    <cellStyle name="一般 2 2 30 3 30 2 13 2" xfId="909"/>
    <cellStyle name="一般 2 2 30 3 30 2 14" xfId="83"/>
    <cellStyle name="一般 2 2 30 3 30 2 14 2" xfId="913"/>
    <cellStyle name="一般 2 2 30 3 30 2 15" xfId="87"/>
    <cellStyle name="一般 2 2 30 3 30 2 15 2" xfId="917"/>
    <cellStyle name="一般 2 2 30 3 30 2 16" xfId="91"/>
    <cellStyle name="一般 2 2 30 3 30 2 16 2" xfId="921"/>
    <cellStyle name="一般 2 2 30 3 30 2 17" xfId="95"/>
    <cellStyle name="一般 2 2 30 3 30 2 17 2" xfId="925"/>
    <cellStyle name="一般 2 2 30 3 30 2 18" xfId="99"/>
    <cellStyle name="一般 2 2 30 3 30 2 18 2" xfId="929"/>
    <cellStyle name="一般 2 2 30 3 30 2 19" xfId="103"/>
    <cellStyle name="一般 2 2 30 3 30 2 19 2" xfId="933"/>
    <cellStyle name="一般 2 2 30 3 30 2 2" xfId="35"/>
    <cellStyle name="一般 2 2 30 3 30 2 2 2" xfId="865"/>
    <cellStyle name="一般 2 2 30 3 30 2 20" xfId="107"/>
    <cellStyle name="一般 2 2 30 3 30 2 20 2" xfId="937"/>
    <cellStyle name="一般 2 2 30 3 30 2 21" xfId="111"/>
    <cellStyle name="一般 2 2 30 3 30 2 21 2" xfId="941"/>
    <cellStyle name="一般 2 2 30 3 30 2 22" xfId="115"/>
    <cellStyle name="一般 2 2 30 3 30 2 22 2" xfId="945"/>
    <cellStyle name="一般 2 2 30 3 30 2 23" xfId="119"/>
    <cellStyle name="一般 2 2 30 3 30 2 23 2" xfId="949"/>
    <cellStyle name="一般 2 2 30 3 30 2 24" xfId="123"/>
    <cellStyle name="一般 2 2 30 3 30 2 24 2" xfId="953"/>
    <cellStyle name="一般 2 2 30 3 30 2 25" xfId="127"/>
    <cellStyle name="一般 2 2 30 3 30 2 25 2" xfId="957"/>
    <cellStyle name="一般 2 2 30 3 30 2 26" xfId="131"/>
    <cellStyle name="一般 2 2 30 3 30 2 26 2" xfId="961"/>
    <cellStyle name="一般 2 2 30 3 30 2 27" xfId="135"/>
    <cellStyle name="一般 2 2 30 3 30 2 27 2" xfId="965"/>
    <cellStyle name="一般 2 2 30 3 30 2 28" xfId="139"/>
    <cellStyle name="一般 2 2 30 3 30 2 28 2" xfId="969"/>
    <cellStyle name="一般 2 2 30 3 30 2 29" xfId="143"/>
    <cellStyle name="一般 2 2 30 3 30 2 29 2" xfId="973"/>
    <cellStyle name="一般 2 2 30 3 30 2 3" xfId="39"/>
    <cellStyle name="一般 2 2 30 3 30 2 3 2" xfId="869"/>
    <cellStyle name="一般 2 2 30 3 30 2 30" xfId="147"/>
    <cellStyle name="一般 2 2 30 3 30 2 30 2" xfId="977"/>
    <cellStyle name="一般 2 2 30 3 30 2 31" xfId="151"/>
    <cellStyle name="一般 2 2 30 3 30 2 31 2" xfId="981"/>
    <cellStyle name="一般 2 2 30 3 30 2 32" xfId="155"/>
    <cellStyle name="一般 2 2 30 3 30 2 32 2" xfId="985"/>
    <cellStyle name="一般 2 2 30 3 30 2 33" xfId="159"/>
    <cellStyle name="一般 2 2 30 3 30 2 33 2" xfId="989"/>
    <cellStyle name="一般 2 2 30 3 30 2 34" xfId="163"/>
    <cellStyle name="一般 2 2 30 3 30 2 34 2" xfId="993"/>
    <cellStyle name="一般 2 2 30 3 30 2 35" xfId="167"/>
    <cellStyle name="一般 2 2 30 3 30 2 35 2" xfId="997"/>
    <cellStyle name="一般 2 2 30 3 30 2 36" xfId="171"/>
    <cellStyle name="一般 2 2 30 3 30 2 36 2" xfId="1001"/>
    <cellStyle name="一般 2 2 30 3 30 2 37" xfId="175"/>
    <cellStyle name="一般 2 2 30 3 30 2 37 2" xfId="1005"/>
    <cellStyle name="一般 2 2 30 3 30 2 38" xfId="179"/>
    <cellStyle name="一般 2 2 30 3 30 2 38 2" xfId="1009"/>
    <cellStyle name="一般 2 2 30 3 30 2 39" xfId="183"/>
    <cellStyle name="一般 2 2 30 3 30 2 39 2" xfId="1013"/>
    <cellStyle name="一般 2 2 30 3 30 2 4" xfId="43"/>
    <cellStyle name="一般 2 2 30 3 30 2 4 2" xfId="873"/>
    <cellStyle name="一般 2 2 30 3 30 2 40" xfId="187"/>
    <cellStyle name="一般 2 2 30 3 30 2 40 2" xfId="1017"/>
    <cellStyle name="一般 2 2 30 3 30 2 41" xfId="191"/>
    <cellStyle name="一般 2 2 30 3 30 2 41 2" xfId="1021"/>
    <cellStyle name="一般 2 2 30 3 30 2 42" xfId="195"/>
    <cellStyle name="一般 2 2 30 3 30 2 42 2" xfId="1025"/>
    <cellStyle name="一般 2 2 30 3 30 2 43" xfId="199"/>
    <cellStyle name="一般 2 2 30 3 30 2 43 2" xfId="1029"/>
    <cellStyle name="一般 2 2 30 3 30 2 44" xfId="203"/>
    <cellStyle name="一般 2 2 30 3 30 2 44 2" xfId="1033"/>
    <cellStyle name="一般 2 2 30 3 30 2 45" xfId="207"/>
    <cellStyle name="一般 2 2 30 3 30 2 45 2" xfId="1037"/>
    <cellStyle name="一般 2 2 30 3 30 2 46" xfId="211"/>
    <cellStyle name="一般 2 2 30 3 30 2 46 2" xfId="1041"/>
    <cellStyle name="一般 2 2 30 3 30 2 47" xfId="215"/>
    <cellStyle name="一般 2 2 30 3 30 2 47 2" xfId="1045"/>
    <cellStyle name="一般 2 2 30 3 30 2 48" xfId="219"/>
    <cellStyle name="一般 2 2 30 3 30 2 48 2" xfId="1049"/>
    <cellStyle name="一般 2 2 30 3 30 2 49" xfId="223"/>
    <cellStyle name="一般 2 2 30 3 30 2 49 2" xfId="1053"/>
    <cellStyle name="一般 2 2 30 3 30 2 5" xfId="47"/>
    <cellStyle name="一般 2 2 30 3 30 2 5 2" xfId="877"/>
    <cellStyle name="一般 2 2 30 3 30 2 50" xfId="227"/>
    <cellStyle name="一般 2 2 30 3 30 2 50 2" xfId="1057"/>
    <cellStyle name="一般 2 2 30 3 30 2 51" xfId="231"/>
    <cellStyle name="一般 2 2 30 3 30 2 51 2" xfId="1061"/>
    <cellStyle name="一般 2 2 30 3 30 2 52" xfId="235"/>
    <cellStyle name="一般 2 2 30 3 30 2 52 2" xfId="1065"/>
    <cellStyle name="一般 2 2 30 3 30 2 53" xfId="239"/>
    <cellStyle name="一般 2 2 30 3 30 2 53 2" xfId="1069"/>
    <cellStyle name="一般 2 2 30 3 30 2 54" xfId="243"/>
    <cellStyle name="一般 2 2 30 3 30 2 54 2" xfId="1073"/>
    <cellStyle name="一般 2 2 30 3 30 2 55" xfId="247"/>
    <cellStyle name="一般 2 2 30 3 30 2 55 2" xfId="1077"/>
    <cellStyle name="一般 2 2 30 3 30 2 56" xfId="251"/>
    <cellStyle name="一般 2 2 30 3 30 2 56 2" xfId="1081"/>
    <cellStyle name="一般 2 2 30 3 30 2 57" xfId="255"/>
    <cellStyle name="一般 2 2 30 3 30 2 57 2" xfId="1085"/>
    <cellStyle name="一般 2 2 30 3 30 2 58" xfId="259"/>
    <cellStyle name="一般 2 2 30 3 30 2 58 2" xfId="1089"/>
    <cellStyle name="一般 2 2 30 3 30 2 59" xfId="263"/>
    <cellStyle name="一般 2 2 30 3 30 2 59 2" xfId="1093"/>
    <cellStyle name="一般 2 2 30 3 30 2 6" xfId="51"/>
    <cellStyle name="一般 2 2 30 3 30 2 6 2" xfId="881"/>
    <cellStyle name="一般 2 2 30 3 30 2 60" xfId="267"/>
    <cellStyle name="一般 2 2 30 3 30 2 60 2" xfId="1097"/>
    <cellStyle name="一般 2 2 30 3 30 2 61" xfId="271"/>
    <cellStyle name="一般 2 2 30 3 30 2 61 2" xfId="1101"/>
    <cellStyle name="一般 2 2 30 3 30 2 62" xfId="277"/>
    <cellStyle name="一般 2 2 30 3 30 2 62 10" xfId="311"/>
    <cellStyle name="一般 2 2 30 3 30 2 62 10 2" xfId="1141"/>
    <cellStyle name="一般 2 2 30 3 30 2 62 11" xfId="315"/>
    <cellStyle name="一般 2 2 30 3 30 2 62 11 2" xfId="1145"/>
    <cellStyle name="一般 2 2 30 3 30 2 62 12" xfId="319"/>
    <cellStyle name="一般 2 2 30 3 30 2 62 12 2" xfId="1149"/>
    <cellStyle name="一般 2 2 30 3 30 2 62 13" xfId="323"/>
    <cellStyle name="一般 2 2 30 3 30 2 62 13 2" xfId="1153"/>
    <cellStyle name="一般 2 2 30 3 30 2 62 14" xfId="327"/>
    <cellStyle name="一般 2 2 30 3 30 2 62 14 2" xfId="1157"/>
    <cellStyle name="一般 2 2 30 3 30 2 62 15" xfId="331"/>
    <cellStyle name="一般 2 2 30 3 30 2 62 15 2" xfId="1161"/>
    <cellStyle name="一般 2 2 30 3 30 2 62 16" xfId="335"/>
    <cellStyle name="一般 2 2 30 3 30 2 62 16 2" xfId="1165"/>
    <cellStyle name="一般 2 2 30 3 30 2 62 17" xfId="339"/>
    <cellStyle name="一般 2 2 30 3 30 2 62 17 2" xfId="1169"/>
    <cellStyle name="一般 2 2 30 3 30 2 62 18" xfId="343"/>
    <cellStyle name="一般 2 2 30 3 30 2 62 18 2" xfId="1173"/>
    <cellStyle name="一般 2 2 30 3 30 2 62 19" xfId="347"/>
    <cellStyle name="一般 2 2 30 3 30 2 62 19 2" xfId="1177"/>
    <cellStyle name="一般 2 2 30 3 30 2 62 2" xfId="279"/>
    <cellStyle name="一般 2 2 30 3 30 2 62 2 10" xfId="388"/>
    <cellStyle name="一般 2 2 30 3 30 2 62 2 10 2" xfId="1217"/>
    <cellStyle name="一般 2 2 30 3 30 2 62 2 11" xfId="392"/>
    <cellStyle name="一般 2 2 30 3 30 2 62 2 11 2" xfId="1221"/>
    <cellStyle name="一般 2 2 30 3 30 2 62 2 12" xfId="396"/>
    <cellStyle name="一般 2 2 30 3 30 2 62 2 12 2" xfId="1225"/>
    <cellStyle name="一般 2 2 30 3 30 2 62 2 13" xfId="400"/>
    <cellStyle name="一般 2 2 30 3 30 2 62 2 13 2" xfId="1229"/>
    <cellStyle name="一般 2 2 30 3 30 2 62 2 14" xfId="404"/>
    <cellStyle name="一般 2 2 30 3 30 2 62 2 14 2" xfId="1233"/>
    <cellStyle name="一般 2 2 30 3 30 2 62 2 15" xfId="408"/>
    <cellStyle name="一般 2 2 30 3 30 2 62 2 15 2" xfId="1237"/>
    <cellStyle name="一般 2 2 30 3 30 2 62 2 16" xfId="412"/>
    <cellStyle name="一般 2 2 30 3 30 2 62 2 16 2" xfId="1241"/>
    <cellStyle name="一般 2 2 30 3 30 2 62 2 17" xfId="416"/>
    <cellStyle name="一般 2 2 30 3 30 2 62 2 17 2" xfId="1245"/>
    <cellStyle name="一般 2 2 30 3 30 2 62 2 18" xfId="420"/>
    <cellStyle name="一般 2 2 30 3 30 2 62 2 18 2" xfId="1249"/>
    <cellStyle name="一般 2 2 30 3 30 2 62 2 19" xfId="424"/>
    <cellStyle name="一般 2 2 30 3 30 2 62 2 19 2" xfId="1253"/>
    <cellStyle name="一般 2 2 30 3 30 2 62 2 2" xfId="355"/>
    <cellStyle name="一般 2 2 30 3 30 2 62 2 2 2" xfId="1185"/>
    <cellStyle name="一般 2 2 30 3 30 2 62 2 20" xfId="428"/>
    <cellStyle name="一般 2 2 30 3 30 2 62 2 20 2" xfId="1257"/>
    <cellStyle name="一般 2 2 30 3 30 2 62 2 21" xfId="432"/>
    <cellStyle name="一般 2 2 30 3 30 2 62 2 21 2" xfId="1261"/>
    <cellStyle name="一般 2 2 30 3 30 2 62 2 22" xfId="436"/>
    <cellStyle name="一般 2 2 30 3 30 2 62 2 22 2" xfId="440"/>
    <cellStyle name="一般 2 2 30 3 30 2 62 2 22 2 2" xfId="1269"/>
    <cellStyle name="一般 2 2 30 3 30 2 62 2 22 3" xfId="444"/>
    <cellStyle name="一般 2 2 30 3 30 2 62 2 22 3 2" xfId="1273"/>
    <cellStyle name="一般 2 2 30 3 30 2 62 2 22 4" xfId="448"/>
    <cellStyle name="一般 2 2 30 3 30 2 62 2 22 4 2" xfId="1277"/>
    <cellStyle name="一般 2 2 30 3 30 2 62 2 22 5" xfId="454"/>
    <cellStyle name="一般 2 2 30 3 30 2 62 2 22 5 2" xfId="1283"/>
    <cellStyle name="一般 2 2 30 3 30 2 62 2 22 6" xfId="1265"/>
    <cellStyle name="一般 2 2 30 3 30 2 62 2 23" xfId="456"/>
    <cellStyle name="一般 2 2 30 3 30 2 62 2 23 2" xfId="1285"/>
    <cellStyle name="一般 2 2 30 3 30 2 62 2 24" xfId="460"/>
    <cellStyle name="一般 2 2 30 3 30 2 62 2 24 2" xfId="1289"/>
    <cellStyle name="一般 2 2 30 3 30 2 62 2 25" xfId="464"/>
    <cellStyle name="一般 2 2 30 3 30 2 62 2 25 2" xfId="1293"/>
    <cellStyle name="一般 2 2 30 3 30 2 62 2 26" xfId="468"/>
    <cellStyle name="一般 2 2 30 3 30 2 62 2 26 2" xfId="1297"/>
    <cellStyle name="一般 2 2 30 3 30 2 62 2 27" xfId="472"/>
    <cellStyle name="一般 2 2 30 3 30 2 62 2 27 2" xfId="1301"/>
    <cellStyle name="一般 2 2 30 3 30 2 62 2 28" xfId="478"/>
    <cellStyle name="一般 2 2 30 3 30 2 62 2 28 2" xfId="480"/>
    <cellStyle name="一般 2 2 30 3 30 2 62 2 28 2 2" xfId="1309"/>
    <cellStyle name="一般 2 2 30 3 30 2 62 2 28 3" xfId="484"/>
    <cellStyle name="一般 2 2 30 3 30 2 62 2 28 3 2" xfId="1313"/>
    <cellStyle name="一般 2 2 30 3 30 2 62 2 28 4" xfId="488"/>
    <cellStyle name="一般 2 2 30 3 30 2 62 2 28 4 2" xfId="1317"/>
    <cellStyle name="一般 2 2 30 3 30 2 62 2 28 5" xfId="1307"/>
    <cellStyle name="一般 2 2 30 3 30 2 62 2 29" xfId="492"/>
    <cellStyle name="一般 2 2 30 3 30 2 62 2 29 2" xfId="1321"/>
    <cellStyle name="一般 2 2 30 3 30 2 62 2 3" xfId="359"/>
    <cellStyle name="一般 2 2 30 3 30 2 62 2 3 2" xfId="1189"/>
    <cellStyle name="一般 2 2 30 3 30 2 62 2 30" xfId="496"/>
    <cellStyle name="一般 2 2 30 3 30 2 62 2 30 2" xfId="1325"/>
    <cellStyle name="一般 2 2 30 3 30 2 62 2 31" xfId="500"/>
    <cellStyle name="一般 2 2 30 3 30 2 62 2 31 2" xfId="1329"/>
    <cellStyle name="一般 2 2 30 3 30 2 62 2 32" xfId="504"/>
    <cellStyle name="一般 2 2 30 3 30 2 62 2 32 2" xfId="1333"/>
    <cellStyle name="一般 2 2 30 3 30 2 62 2 33" xfId="508"/>
    <cellStyle name="一般 2 2 30 3 30 2 62 2 33 2" xfId="1337"/>
    <cellStyle name="一般 2 2 30 3 30 2 62 2 34" xfId="514"/>
    <cellStyle name="一般 2 2 30 3 30 2 62 2 34 2" xfId="1343"/>
    <cellStyle name="一般 2 2 30 3 30 2 62 2 35" xfId="516"/>
    <cellStyle name="一般 2 2 30 3 30 2 62 2 35 2" xfId="1345"/>
    <cellStyle name="一般 2 2 30 3 30 2 62 2 36" xfId="520"/>
    <cellStyle name="一般 2 2 30 3 30 2 62 2 36 2" xfId="1349"/>
    <cellStyle name="一般 2 2 30 3 30 2 62 2 37" xfId="524"/>
    <cellStyle name="一般 2 2 30 3 30 2 62 2 37 2" xfId="1353"/>
    <cellStyle name="一般 2 2 30 3 30 2 62 2 38" xfId="530"/>
    <cellStyle name="一般 2 2 30 3 30 2 62 2 38 2" xfId="1359"/>
    <cellStyle name="一般 2 2 30 3 30 2 62 2 39" xfId="532"/>
    <cellStyle name="一般 2 2 30 3 30 2 62 2 39 2" xfId="1361"/>
    <cellStyle name="一般 2 2 30 3 30 2 62 2 4" xfId="363"/>
    <cellStyle name="一般 2 2 30 3 30 2 62 2 4 2" xfId="1193"/>
    <cellStyle name="一般 2 2 30 3 30 2 62 2 40" xfId="536"/>
    <cellStyle name="一般 2 2 30 3 30 2 62 2 40 2" xfId="1365"/>
    <cellStyle name="一般 2 2 30 3 30 2 62 2 41" xfId="540"/>
    <cellStyle name="一般 2 2 30 3 30 2 62 2 41 2" xfId="1369"/>
    <cellStyle name="一般 2 2 30 3 30 2 62 2 42" xfId="544"/>
    <cellStyle name="一般 2 2 30 3 30 2 62 2 42 2" xfId="1373"/>
    <cellStyle name="一般 2 2 30 3 30 2 62 2 43" xfId="548"/>
    <cellStyle name="一般 2 2 30 3 30 2 62 2 43 2" xfId="1377"/>
    <cellStyle name="一般 2 2 30 3 30 2 62 2 44" xfId="552"/>
    <cellStyle name="一般 2 2 30 3 30 2 62 2 44 2" xfId="1381"/>
    <cellStyle name="一般 2 2 30 3 30 2 62 2 45" xfId="556"/>
    <cellStyle name="一般 2 2 30 3 30 2 62 2 45 2" xfId="1385"/>
    <cellStyle name="一般 2 2 30 3 30 2 62 2 46" xfId="560"/>
    <cellStyle name="一般 2 2 30 3 30 2 62 2 46 2" xfId="1389"/>
    <cellStyle name="一般 2 2 30 3 30 2 62 2 47" xfId="564"/>
    <cellStyle name="一般 2 2 30 3 30 2 62 2 47 2" xfId="1393"/>
    <cellStyle name="一般 2 2 30 3 30 2 62 2 48" xfId="568"/>
    <cellStyle name="一般 2 2 30 3 30 2 62 2 48 2" xfId="1397"/>
    <cellStyle name="一般 2 2 30 3 30 2 62 2 49" xfId="572"/>
    <cellStyle name="一般 2 2 30 3 30 2 62 2 49 2" xfId="1401"/>
    <cellStyle name="一般 2 2 30 3 30 2 62 2 5" xfId="367"/>
    <cellStyle name="一般 2 2 30 3 30 2 62 2 5 2" xfId="1197"/>
    <cellStyle name="一般 2 2 30 3 30 2 62 2 50" xfId="576"/>
    <cellStyle name="一般 2 2 30 3 30 2 62 2 50 2" xfId="1405"/>
    <cellStyle name="一般 2 2 30 3 30 2 62 2 51" xfId="580"/>
    <cellStyle name="一般 2 2 30 3 30 2 62 2 51 2" xfId="1409"/>
    <cellStyle name="一般 2 2 30 3 30 2 62 2 52" xfId="584"/>
    <cellStyle name="一般 2 2 30 3 30 2 62 2 52 2" xfId="1413"/>
    <cellStyle name="一般 2 2 30 3 30 2 62 2 53" xfId="588"/>
    <cellStyle name="一般 2 2 30 3 30 2 62 2 53 2" xfId="1417"/>
    <cellStyle name="一般 2 2 30 3 30 2 62 2 54" xfId="592"/>
    <cellStyle name="一般 2 2 30 3 30 2 62 2 54 2" xfId="1421"/>
    <cellStyle name="一般 2 2 30 3 30 2 62 2 55" xfId="596"/>
    <cellStyle name="一般 2 2 30 3 30 2 62 2 55 2" xfId="1425"/>
    <cellStyle name="一般 2 2 30 3 30 2 62 2 56" xfId="602"/>
    <cellStyle name="一般 2 2 30 3 30 2 62 2 56 10" xfId="648"/>
    <cellStyle name="一般 2 2 30 3 30 2 62 2 56 10 2" xfId="1477"/>
    <cellStyle name="一般 2 2 30 3 30 2 62 2 56 11" xfId="652"/>
    <cellStyle name="一般 2 2 30 3 30 2 62 2 56 11 2" xfId="1481"/>
    <cellStyle name="一般 2 2 30 3 30 2 62 2 56 12" xfId="656"/>
    <cellStyle name="一般 2 2 30 3 30 2 62 2 56 12 2" xfId="1485"/>
    <cellStyle name="一般 2 2 30 3 30 2 62 2 56 13" xfId="660"/>
    <cellStyle name="一般 2 2 30 3 30 2 62 2 56 13 2" xfId="1489"/>
    <cellStyle name="一般 2 2 30 3 30 2 62 2 56 14" xfId="664"/>
    <cellStyle name="一般 2 2 30 3 30 2 62 2 56 14 2" xfId="1493"/>
    <cellStyle name="一般 2 2 30 3 30 2 62 2 56 15" xfId="668"/>
    <cellStyle name="一般 2 2 30 3 30 2 62 2 56 15 2" xfId="1497"/>
    <cellStyle name="一般 2 2 30 3 30 2 62 2 56 16" xfId="672"/>
    <cellStyle name="一般 2 2 30 3 30 2 62 2 56 16 2" xfId="1501"/>
    <cellStyle name="一般 2 2 30 3 30 2 62 2 56 17" xfId="676"/>
    <cellStyle name="一般 2 2 30 3 30 2 62 2 56 17 2" xfId="1505"/>
    <cellStyle name="一般 2 2 30 3 30 2 62 2 56 18" xfId="680"/>
    <cellStyle name="一般 2 2 30 3 30 2 62 2 56 18 2" xfId="1509"/>
    <cellStyle name="一般 2 2 30 3 30 2 62 2 56 19" xfId="684"/>
    <cellStyle name="一般 2 2 30 3 30 2 62 2 56 19 2" xfId="1513"/>
    <cellStyle name="一般 2 2 30 3 30 2 62 2 56 2" xfId="616"/>
    <cellStyle name="一般 2 2 30 3 30 2 62 2 56 2 2" xfId="1445"/>
    <cellStyle name="一般 2 2 30 3 30 2 62 2 56 20" xfId="688"/>
    <cellStyle name="一般 2 2 30 3 30 2 62 2 56 20 2" xfId="1517"/>
    <cellStyle name="一般 2 2 30 3 30 2 62 2 56 21" xfId="692"/>
    <cellStyle name="一般 2 2 30 3 30 2 62 2 56 21 2" xfId="1521"/>
    <cellStyle name="一般 2 2 30 3 30 2 62 2 56 22" xfId="696"/>
    <cellStyle name="一般 2 2 30 3 30 2 62 2 56 22 2" xfId="1525"/>
    <cellStyle name="一般 2 2 30 3 30 2 62 2 56 23" xfId="700"/>
    <cellStyle name="一般 2 2 30 3 30 2 62 2 56 23 2" xfId="1529"/>
    <cellStyle name="一般 2 2 30 3 30 2 62 2 56 24" xfId="704"/>
    <cellStyle name="一般 2 2 30 3 30 2 62 2 56 24 2" xfId="1533"/>
    <cellStyle name="一般 2 2 30 3 30 2 62 2 56 25" xfId="708"/>
    <cellStyle name="一般 2 2 30 3 30 2 62 2 56 25 2" xfId="1537"/>
    <cellStyle name="一般 2 2 30 3 30 2 62 2 56 26" xfId="712"/>
    <cellStyle name="一般 2 2 30 3 30 2 62 2 56 26 2" xfId="1541"/>
    <cellStyle name="一般 2 2 30 3 30 2 62 2 56 27" xfId="716"/>
    <cellStyle name="一般 2 2 30 3 30 2 62 2 56 27 2" xfId="1545"/>
    <cellStyle name="一般 2 2 30 3 30 2 62 2 56 28" xfId="720"/>
    <cellStyle name="一般 2 2 30 3 30 2 62 2 56 28 2" xfId="1549"/>
    <cellStyle name="一般 2 2 30 3 30 2 62 2 56 29" xfId="725"/>
    <cellStyle name="一般 2 2 30 3 30 2 62 2 56 29 2" xfId="1554"/>
    <cellStyle name="一般 2 2 30 3 30 2 62 2 56 3" xfId="620"/>
    <cellStyle name="一般 2 2 30 3 30 2 62 2 56 3 2" xfId="1449"/>
    <cellStyle name="一般 2 2 30 3 30 2 62 2 56 30" xfId="729"/>
    <cellStyle name="一般 2 2 30 3 30 2 62 2 56 30 2" xfId="1558"/>
    <cellStyle name="一般 2 2 30 3 30 2 62 2 56 31" xfId="733"/>
    <cellStyle name="一般 2 2 30 3 30 2 62 2 56 31 2" xfId="1562"/>
    <cellStyle name="一般 2 2 30 3 30 2 62 2 56 32" xfId="737"/>
    <cellStyle name="一般 2 2 30 3 30 2 62 2 56 32 2" xfId="1566"/>
    <cellStyle name="一般 2 2 30 3 30 2 62 2 56 33" xfId="741"/>
    <cellStyle name="一般 2 2 30 3 30 2 62 2 56 33 2" xfId="1570"/>
    <cellStyle name="一般 2 2 30 3 30 2 62 2 56 34" xfId="745"/>
    <cellStyle name="一般 2 2 30 3 30 2 62 2 56 34 2" xfId="1574"/>
    <cellStyle name="一般 2 2 30 3 30 2 62 2 56 35" xfId="749"/>
    <cellStyle name="一般 2 2 30 3 30 2 62 2 56 35 2" xfId="1578"/>
    <cellStyle name="一般 2 2 30 3 30 2 62 2 56 36" xfId="753"/>
    <cellStyle name="一般 2 2 30 3 30 2 62 2 56 36 2" xfId="1582"/>
    <cellStyle name="一般 2 2 30 3 30 2 62 2 56 37" xfId="759"/>
    <cellStyle name="一般 2 2 30 3 30 2 62 2 56 37 2" xfId="1588"/>
    <cellStyle name="一般 2 2 30 3 30 2 62 2 56 38" xfId="761"/>
    <cellStyle name="一般 2 2 30 3 30 2 62 2 56 38 2" xfId="1590"/>
    <cellStyle name="一般 2 2 30 3 30 2 62 2 56 39" xfId="767"/>
    <cellStyle name="一般 2 2 30 3 30 2 62 2 56 39 2" xfId="1596"/>
    <cellStyle name="一般 2 2 30 3 30 2 62 2 56 4" xfId="624"/>
    <cellStyle name="一般 2 2 30 3 30 2 62 2 56 4 2" xfId="1453"/>
    <cellStyle name="一般 2 2 30 3 30 2 62 2 56 40" xfId="771"/>
    <cellStyle name="一般 2 2 30 3 30 2 62 2 56 40 2" xfId="1600"/>
    <cellStyle name="一般 2 2 30 3 30 2 62 2 56 41" xfId="775"/>
    <cellStyle name="一般 2 2 30 3 30 2 62 2 56 41 2" xfId="1604"/>
    <cellStyle name="一般 2 2 30 3 30 2 62 2 56 42" xfId="779"/>
    <cellStyle name="一般 2 2 30 3 30 2 62 2 56 42 2" xfId="1608"/>
    <cellStyle name="一般 2 2 30 3 30 2 62 2 56 43" xfId="781"/>
    <cellStyle name="一般 2 2 30 3 30 2 62 2 56 43 2" xfId="1610"/>
    <cellStyle name="一般 2 2 30 3 30 2 62 2 56 44" xfId="785"/>
    <cellStyle name="一般 2 2 30 3 30 2 62 2 56 44 2" xfId="1614"/>
    <cellStyle name="一般 2 2 30 3 30 2 62 2 56 45" xfId="789"/>
    <cellStyle name="一般 2 2 30 3 30 2 62 2 56 45 2" xfId="1618"/>
    <cellStyle name="一般 2 2 30 3 30 2 62 2 56 46" xfId="793"/>
    <cellStyle name="一般 2 2 30 3 30 2 62 2 56 46 2" xfId="1622"/>
    <cellStyle name="一般 2 2 30 3 30 2 62 2 56 47" xfId="797"/>
    <cellStyle name="一般 2 2 30 3 30 2 62 2 56 47 2" xfId="1626"/>
    <cellStyle name="一般 2 2 30 3 30 2 62 2 56 48" xfId="801"/>
    <cellStyle name="一般 2 2 30 3 30 2 62 2 56 48 2" xfId="1630"/>
    <cellStyle name="一般 2 2 30 3 30 2 62 2 56 49" xfId="805"/>
    <cellStyle name="一般 2 2 30 3 30 2 62 2 56 49 2" xfId="1634"/>
    <cellStyle name="一般 2 2 30 3 30 2 62 2 56 5" xfId="628"/>
    <cellStyle name="一般 2 2 30 3 30 2 62 2 56 5 2" xfId="1457"/>
    <cellStyle name="一般 2 2 30 3 30 2 62 2 56 50" xfId="809"/>
    <cellStyle name="一般 2 2 30 3 30 2 62 2 56 50 2" xfId="1638"/>
    <cellStyle name="一般 2 2 30 3 30 2 62 2 56 51" xfId="813"/>
    <cellStyle name="一般 2 2 30 3 30 2 62 2 56 51 2" xfId="1642"/>
    <cellStyle name="一般 2 2 30 3 30 2 62 2 56 52" xfId="817"/>
    <cellStyle name="一般 2 2 30 3 30 2 62 2 56 52 2" xfId="1646"/>
    <cellStyle name="一般 2 2 30 3 30 2 62 2 56 53" xfId="821"/>
    <cellStyle name="一般 2 2 30 3 30 2 62 2 56 53 2" xfId="1650"/>
    <cellStyle name="一般 2 2 30 3 30 2 62 2 56 54" xfId="825"/>
    <cellStyle name="一般 2 2 30 3 30 2 62 2 56 54 2" xfId="1654"/>
    <cellStyle name="一般 2 2 30 3 30 2 62 2 56 55" xfId="829"/>
    <cellStyle name="一般 2 2 30 3 30 2 62 2 56 55 2" xfId="1658"/>
    <cellStyle name="一般 2 2 30 3 30 2 62 2 56 56" xfId="833"/>
    <cellStyle name="一般 2 2 30 3 30 2 62 2 56 57" xfId="837"/>
    <cellStyle name="一般 2 2 30 3 30 2 62 2 56 58" xfId="841"/>
    <cellStyle name="一般 2 2 30 3 30 2 62 2 56 59" xfId="845"/>
    <cellStyle name="一般 2 2 30 3 30 2 62 2 56 6" xfId="632"/>
    <cellStyle name="一般 2 2 30 3 30 2 62 2 56 6 2" xfId="1461"/>
    <cellStyle name="一般 2 2 30 3 30 2 62 2 56 60" xfId="849"/>
    <cellStyle name="一般 2 2 30 3 30 2 62 2 56 61" xfId="1431"/>
    <cellStyle name="一般 2 2 30 3 30 2 62 2 56 62" xfId="1662"/>
    <cellStyle name="一般 2 2 30 3 30 2 62 2 56 63" xfId="1666"/>
    <cellStyle name="一般 2 2 30 3 30 2 62 2 56 64" xfId="1670"/>
    <cellStyle name="一般 2 2 30 3 30 2 62 2 56 65" xfId="1674"/>
    <cellStyle name="一般 2 2 30 3 30 2 62 2 56 66" xfId="1678"/>
    <cellStyle name="一般 2 2 30 3 30 2 62 2 56 67" xfId="1682"/>
    <cellStyle name="一般 2 2 30 3 30 2 62 2 56 68" xfId="1686"/>
    <cellStyle name="一般 2 2 30 3 30 2 62 2 56 69" xfId="1690"/>
    <cellStyle name="一般 2 2 30 3 30 2 62 2 56 7" xfId="636"/>
    <cellStyle name="一般 2 2 30 3 30 2 62 2 56 7 2" xfId="1465"/>
    <cellStyle name="一般 2 2 30 3 30 2 62 2 56 8" xfId="640"/>
    <cellStyle name="一般 2 2 30 3 30 2 62 2 56 8 2" xfId="1469"/>
    <cellStyle name="一般 2 2 30 3 30 2 62 2 56 9" xfId="644"/>
    <cellStyle name="一般 2 2 30 3 30 2 62 2 56 9 2" xfId="1473"/>
    <cellStyle name="一般 2 2 30 3 30 2 62 2 57" xfId="604"/>
    <cellStyle name="一般 2 2 30 3 30 2 62 2 57 2" xfId="1433"/>
    <cellStyle name="一般 2 2 30 3 30 2 62 2 58" xfId="608"/>
    <cellStyle name="一般 2 2 30 3 30 2 62 2 58 2" xfId="1437"/>
    <cellStyle name="一般 2 2 30 3 30 2 62 2 59" xfId="612"/>
    <cellStyle name="一般 2 2 30 3 30 2 62 2 59 2" xfId="1441"/>
    <cellStyle name="一般 2 2 30 3 30 2 62 2 6" xfId="371"/>
    <cellStyle name="一般 2 2 30 3 30 2 62 2 6 2" xfId="1201"/>
    <cellStyle name="一般 2 2 30 3 30 2 62 2 60" xfId="1109"/>
    <cellStyle name="一般 2 2 30 3 30 2 62 2 7" xfId="375"/>
    <cellStyle name="一般 2 2 30 3 30 2 62 2 7 2" xfId="1205"/>
    <cellStyle name="一般 2 2 30 3 30 2 62 2 8" xfId="379"/>
    <cellStyle name="一般 2 2 30 3 30 2 62 2 8 2" xfId="1209"/>
    <cellStyle name="一般 2 2 30 3 30 2 62 2 9" xfId="383"/>
    <cellStyle name="一般 2 2 30 3 30 2 62 2 9 2" xfId="1213"/>
    <cellStyle name="一般 2 2 30 3 30 2 62 20" xfId="351"/>
    <cellStyle name="一般 2 2 30 3 30 2 62 20 2" xfId="1181"/>
    <cellStyle name="一般 2 2 30 3 30 2 62 21" xfId="1107"/>
    <cellStyle name="一般 2 2 30 3 30 2 62 3" xfId="283"/>
    <cellStyle name="一般 2 2 30 3 30 2 62 3 2" xfId="1113"/>
    <cellStyle name="一般 2 2 30 3 30 2 62 4" xfId="287"/>
    <cellStyle name="一般 2 2 30 3 30 2 62 4 2" xfId="1117"/>
    <cellStyle name="一般 2 2 30 3 30 2 62 5" xfId="291"/>
    <cellStyle name="一般 2 2 30 3 30 2 62 5 2" xfId="1121"/>
    <cellStyle name="一般 2 2 30 3 30 2 62 6" xfId="295"/>
    <cellStyle name="一般 2 2 30 3 30 2 62 6 2" xfId="1125"/>
    <cellStyle name="一般 2 2 30 3 30 2 62 7" xfId="299"/>
    <cellStyle name="一般 2 2 30 3 30 2 62 7 2" xfId="1129"/>
    <cellStyle name="一般 2 2 30 3 30 2 62 8" xfId="303"/>
    <cellStyle name="一般 2 2 30 3 30 2 62 8 2" xfId="1133"/>
    <cellStyle name="一般 2 2 30 3 30 2 62 9" xfId="307"/>
    <cellStyle name="一般 2 2 30 3 30 2 62 9 2" xfId="1137"/>
    <cellStyle name="一般 2 2 30 3 30 2 63" xfId="860"/>
    <cellStyle name="一般 2 2 30 3 30 2 64" xfId="30"/>
    <cellStyle name="一般 2 2 30 3 30 2 7" xfId="55"/>
    <cellStyle name="一般 2 2 30 3 30 2 7 2" xfId="885"/>
    <cellStyle name="一般 2 2 30 3 30 2 8" xfId="63"/>
    <cellStyle name="一般 2 2 30 3 30 2 8 2" xfId="893"/>
    <cellStyle name="一般 2 2 30 3 30 2 9" xfId="59"/>
    <cellStyle name="一般 2 2 30 3 30 2 9 2" xfId="889"/>
    <cellStyle name="一般 2 2 30 3 30 3" xfId="856"/>
    <cellStyle name="一般 2 2 30 3 30 4" xfId="26"/>
    <cellStyle name="一般 2 2 30 3 30 4 29" xfId="33"/>
    <cellStyle name="一般 2 2 30 3 30 4 29 10" xfId="68"/>
    <cellStyle name="一般 2 2 30 3 30 4 29 10 2" xfId="898"/>
    <cellStyle name="一般 2 2 30 3 30 4 29 11" xfId="72"/>
    <cellStyle name="一般 2 2 30 3 30 4 29 11 2" xfId="902"/>
    <cellStyle name="一般 2 2 30 3 30 4 29 12" xfId="76"/>
    <cellStyle name="一般 2 2 30 3 30 4 29 12 2" xfId="906"/>
    <cellStyle name="一般 2 2 30 3 30 4 29 13" xfId="80"/>
    <cellStyle name="一般 2 2 30 3 30 4 29 13 2" xfId="910"/>
    <cellStyle name="一般 2 2 30 3 30 4 29 14" xfId="84"/>
    <cellStyle name="一般 2 2 30 3 30 4 29 14 2" xfId="914"/>
    <cellStyle name="一般 2 2 30 3 30 4 29 15" xfId="88"/>
    <cellStyle name="一般 2 2 30 3 30 4 29 15 2" xfId="918"/>
    <cellStyle name="一般 2 2 30 3 30 4 29 16" xfId="92"/>
    <cellStyle name="一般 2 2 30 3 30 4 29 16 2" xfId="922"/>
    <cellStyle name="一般 2 2 30 3 30 4 29 17" xfId="96"/>
    <cellStyle name="一般 2 2 30 3 30 4 29 17 2" xfId="926"/>
    <cellStyle name="一般 2 2 30 3 30 4 29 18" xfId="100"/>
    <cellStyle name="一般 2 2 30 3 30 4 29 18 2" xfId="930"/>
    <cellStyle name="一般 2 2 30 3 30 4 29 19" xfId="104"/>
    <cellStyle name="一般 2 2 30 3 30 4 29 19 2" xfId="934"/>
    <cellStyle name="一般 2 2 30 3 30 4 29 2" xfId="36"/>
    <cellStyle name="一般 2 2 30 3 30 4 29 2 2" xfId="866"/>
    <cellStyle name="一般 2 2 30 3 30 4 29 20" xfId="108"/>
    <cellStyle name="一般 2 2 30 3 30 4 29 20 2" xfId="938"/>
    <cellStyle name="一般 2 2 30 3 30 4 29 21" xfId="112"/>
    <cellStyle name="一般 2 2 30 3 30 4 29 21 2" xfId="942"/>
    <cellStyle name="一般 2 2 30 3 30 4 29 22" xfId="116"/>
    <cellStyle name="一般 2 2 30 3 30 4 29 22 2" xfId="946"/>
    <cellStyle name="一般 2 2 30 3 30 4 29 23" xfId="120"/>
    <cellStyle name="一般 2 2 30 3 30 4 29 23 2" xfId="950"/>
    <cellStyle name="一般 2 2 30 3 30 4 29 24" xfId="124"/>
    <cellStyle name="一般 2 2 30 3 30 4 29 24 2" xfId="954"/>
    <cellStyle name="一般 2 2 30 3 30 4 29 25" xfId="128"/>
    <cellStyle name="一般 2 2 30 3 30 4 29 25 2" xfId="958"/>
    <cellStyle name="一般 2 2 30 3 30 4 29 26" xfId="132"/>
    <cellStyle name="一般 2 2 30 3 30 4 29 26 2" xfId="962"/>
    <cellStyle name="一般 2 2 30 3 30 4 29 27" xfId="136"/>
    <cellStyle name="一般 2 2 30 3 30 4 29 27 2" xfId="966"/>
    <cellStyle name="一般 2 2 30 3 30 4 29 28" xfId="140"/>
    <cellStyle name="一般 2 2 30 3 30 4 29 28 2" xfId="970"/>
    <cellStyle name="一般 2 2 30 3 30 4 29 29" xfId="144"/>
    <cellStyle name="一般 2 2 30 3 30 4 29 29 2" xfId="974"/>
    <cellStyle name="一般 2 2 30 3 30 4 29 3" xfId="40"/>
    <cellStyle name="一般 2 2 30 3 30 4 29 3 2" xfId="870"/>
    <cellStyle name="一般 2 2 30 3 30 4 29 30" xfId="148"/>
    <cellStyle name="一般 2 2 30 3 30 4 29 30 2" xfId="978"/>
    <cellStyle name="一般 2 2 30 3 30 4 29 31" xfId="152"/>
    <cellStyle name="一般 2 2 30 3 30 4 29 31 2" xfId="982"/>
    <cellStyle name="一般 2 2 30 3 30 4 29 32" xfId="156"/>
    <cellStyle name="一般 2 2 30 3 30 4 29 32 2" xfId="986"/>
    <cellStyle name="一般 2 2 30 3 30 4 29 33" xfId="160"/>
    <cellStyle name="一般 2 2 30 3 30 4 29 33 2" xfId="990"/>
    <cellStyle name="一般 2 2 30 3 30 4 29 34" xfId="164"/>
    <cellStyle name="一般 2 2 30 3 30 4 29 34 2" xfId="994"/>
    <cellStyle name="一般 2 2 30 3 30 4 29 35" xfId="168"/>
    <cellStyle name="一般 2 2 30 3 30 4 29 35 2" xfId="998"/>
    <cellStyle name="一般 2 2 30 3 30 4 29 36" xfId="172"/>
    <cellStyle name="一般 2 2 30 3 30 4 29 36 2" xfId="1002"/>
    <cellStyle name="一般 2 2 30 3 30 4 29 37" xfId="176"/>
    <cellStyle name="一般 2 2 30 3 30 4 29 37 2" xfId="1006"/>
    <cellStyle name="一般 2 2 30 3 30 4 29 38" xfId="180"/>
    <cellStyle name="一般 2 2 30 3 30 4 29 38 2" xfId="1010"/>
    <cellStyle name="一般 2 2 30 3 30 4 29 39" xfId="184"/>
    <cellStyle name="一般 2 2 30 3 30 4 29 39 2" xfId="1014"/>
    <cellStyle name="一般 2 2 30 3 30 4 29 4" xfId="44"/>
    <cellStyle name="一般 2 2 30 3 30 4 29 4 2" xfId="874"/>
    <cellStyle name="一般 2 2 30 3 30 4 29 40" xfId="188"/>
    <cellStyle name="一般 2 2 30 3 30 4 29 40 2" xfId="1018"/>
    <cellStyle name="一般 2 2 30 3 30 4 29 41" xfId="192"/>
    <cellStyle name="一般 2 2 30 3 30 4 29 41 2" xfId="1022"/>
    <cellStyle name="一般 2 2 30 3 30 4 29 42" xfId="196"/>
    <cellStyle name="一般 2 2 30 3 30 4 29 42 2" xfId="1026"/>
    <cellStyle name="一般 2 2 30 3 30 4 29 43" xfId="200"/>
    <cellStyle name="一般 2 2 30 3 30 4 29 43 2" xfId="1030"/>
    <cellStyle name="一般 2 2 30 3 30 4 29 44" xfId="204"/>
    <cellStyle name="一般 2 2 30 3 30 4 29 44 2" xfId="1034"/>
    <cellStyle name="一般 2 2 30 3 30 4 29 45" xfId="208"/>
    <cellStyle name="一般 2 2 30 3 30 4 29 45 2" xfId="1038"/>
    <cellStyle name="一般 2 2 30 3 30 4 29 46" xfId="212"/>
    <cellStyle name="一般 2 2 30 3 30 4 29 46 2" xfId="1042"/>
    <cellStyle name="一般 2 2 30 3 30 4 29 47" xfId="216"/>
    <cellStyle name="一般 2 2 30 3 30 4 29 47 2" xfId="1046"/>
    <cellStyle name="一般 2 2 30 3 30 4 29 48" xfId="220"/>
    <cellStyle name="一般 2 2 30 3 30 4 29 48 2" xfId="1050"/>
    <cellStyle name="一般 2 2 30 3 30 4 29 49" xfId="224"/>
    <cellStyle name="一般 2 2 30 3 30 4 29 49 2" xfId="1054"/>
    <cellStyle name="一般 2 2 30 3 30 4 29 5" xfId="48"/>
    <cellStyle name="一般 2 2 30 3 30 4 29 5 2" xfId="878"/>
    <cellStyle name="一般 2 2 30 3 30 4 29 50" xfId="228"/>
    <cellStyle name="一般 2 2 30 3 30 4 29 50 2" xfId="1058"/>
    <cellStyle name="一般 2 2 30 3 30 4 29 51" xfId="232"/>
    <cellStyle name="一般 2 2 30 3 30 4 29 51 2" xfId="1062"/>
    <cellStyle name="一般 2 2 30 3 30 4 29 52" xfId="236"/>
    <cellStyle name="一般 2 2 30 3 30 4 29 52 2" xfId="1066"/>
    <cellStyle name="一般 2 2 30 3 30 4 29 53" xfId="240"/>
    <cellStyle name="一般 2 2 30 3 30 4 29 53 2" xfId="1070"/>
    <cellStyle name="一般 2 2 30 3 30 4 29 54" xfId="244"/>
    <cellStyle name="一般 2 2 30 3 30 4 29 54 2" xfId="1074"/>
    <cellStyle name="一般 2 2 30 3 30 4 29 55" xfId="248"/>
    <cellStyle name="一般 2 2 30 3 30 4 29 55 2" xfId="1078"/>
    <cellStyle name="一般 2 2 30 3 30 4 29 56" xfId="252"/>
    <cellStyle name="一般 2 2 30 3 30 4 29 56 2" xfId="1082"/>
    <cellStyle name="一般 2 2 30 3 30 4 29 57" xfId="256"/>
    <cellStyle name="一般 2 2 30 3 30 4 29 57 2" xfId="1086"/>
    <cellStyle name="一般 2 2 30 3 30 4 29 58" xfId="260"/>
    <cellStyle name="一般 2 2 30 3 30 4 29 58 2" xfId="1090"/>
    <cellStyle name="一般 2 2 30 3 30 4 29 59" xfId="264"/>
    <cellStyle name="一般 2 2 30 3 30 4 29 59 2" xfId="1094"/>
    <cellStyle name="一般 2 2 30 3 30 4 29 6" xfId="52"/>
    <cellStyle name="一般 2 2 30 3 30 4 29 6 2" xfId="882"/>
    <cellStyle name="一般 2 2 30 3 30 4 29 60" xfId="268"/>
    <cellStyle name="一般 2 2 30 3 30 4 29 60 2" xfId="1098"/>
    <cellStyle name="一般 2 2 30 3 30 4 29 61" xfId="272"/>
    <cellStyle name="一般 2 2 30 3 30 4 29 61 2" xfId="1102"/>
    <cellStyle name="一般 2 2 30 3 30 4 29 62" xfId="278"/>
    <cellStyle name="一般 2 2 30 3 30 4 29 62 10" xfId="312"/>
    <cellStyle name="一般 2 2 30 3 30 4 29 62 10 2" xfId="1142"/>
    <cellStyle name="一般 2 2 30 3 30 4 29 62 11" xfId="316"/>
    <cellStyle name="一般 2 2 30 3 30 4 29 62 11 2" xfId="1146"/>
    <cellStyle name="一般 2 2 30 3 30 4 29 62 12" xfId="320"/>
    <cellStyle name="一般 2 2 30 3 30 4 29 62 12 2" xfId="1150"/>
    <cellStyle name="一般 2 2 30 3 30 4 29 62 13" xfId="324"/>
    <cellStyle name="一般 2 2 30 3 30 4 29 62 13 2" xfId="1154"/>
    <cellStyle name="一般 2 2 30 3 30 4 29 62 14" xfId="328"/>
    <cellStyle name="一般 2 2 30 3 30 4 29 62 14 2" xfId="1158"/>
    <cellStyle name="一般 2 2 30 3 30 4 29 62 15" xfId="332"/>
    <cellStyle name="一般 2 2 30 3 30 4 29 62 15 2" xfId="1162"/>
    <cellStyle name="一般 2 2 30 3 30 4 29 62 16" xfId="336"/>
    <cellStyle name="一般 2 2 30 3 30 4 29 62 16 2" xfId="1166"/>
    <cellStyle name="一般 2 2 30 3 30 4 29 62 17" xfId="340"/>
    <cellStyle name="一般 2 2 30 3 30 4 29 62 17 2" xfId="1170"/>
    <cellStyle name="一般 2 2 30 3 30 4 29 62 18" xfId="344"/>
    <cellStyle name="一般 2 2 30 3 30 4 29 62 18 2" xfId="1174"/>
    <cellStyle name="一般 2 2 30 3 30 4 29 62 19" xfId="348"/>
    <cellStyle name="一般 2 2 30 3 30 4 29 62 19 2" xfId="1178"/>
    <cellStyle name="一般 2 2 30 3 30 4 29 62 2" xfId="280"/>
    <cellStyle name="一般 2 2 30 3 30 4 29 62 2 10" xfId="389"/>
    <cellStyle name="一般 2 2 30 3 30 4 29 62 2 10 2" xfId="1218"/>
    <cellStyle name="一般 2 2 30 3 30 4 29 62 2 11" xfId="393"/>
    <cellStyle name="一般 2 2 30 3 30 4 29 62 2 11 2" xfId="1222"/>
    <cellStyle name="一般 2 2 30 3 30 4 29 62 2 12" xfId="397"/>
    <cellStyle name="一般 2 2 30 3 30 4 29 62 2 12 2" xfId="1226"/>
    <cellStyle name="一般 2 2 30 3 30 4 29 62 2 13" xfId="401"/>
    <cellStyle name="一般 2 2 30 3 30 4 29 62 2 13 2" xfId="1230"/>
    <cellStyle name="一般 2 2 30 3 30 4 29 62 2 14" xfId="405"/>
    <cellStyle name="一般 2 2 30 3 30 4 29 62 2 14 2" xfId="1234"/>
    <cellStyle name="一般 2 2 30 3 30 4 29 62 2 15" xfId="409"/>
    <cellStyle name="一般 2 2 30 3 30 4 29 62 2 15 2" xfId="1238"/>
    <cellStyle name="一般 2 2 30 3 30 4 29 62 2 16" xfId="413"/>
    <cellStyle name="一般 2 2 30 3 30 4 29 62 2 16 2" xfId="1242"/>
    <cellStyle name="一般 2 2 30 3 30 4 29 62 2 17" xfId="417"/>
    <cellStyle name="一般 2 2 30 3 30 4 29 62 2 17 2" xfId="1246"/>
    <cellStyle name="一般 2 2 30 3 30 4 29 62 2 18" xfId="421"/>
    <cellStyle name="一般 2 2 30 3 30 4 29 62 2 18 2" xfId="1250"/>
    <cellStyle name="一般 2 2 30 3 30 4 29 62 2 19" xfId="425"/>
    <cellStyle name="一般 2 2 30 3 30 4 29 62 2 19 2" xfId="1254"/>
    <cellStyle name="一般 2 2 30 3 30 4 29 62 2 2" xfId="356"/>
    <cellStyle name="一般 2 2 30 3 30 4 29 62 2 2 2" xfId="1186"/>
    <cellStyle name="一般 2 2 30 3 30 4 29 62 2 20" xfId="429"/>
    <cellStyle name="一般 2 2 30 3 30 4 29 62 2 20 2" xfId="1258"/>
    <cellStyle name="一般 2 2 30 3 30 4 29 62 2 21" xfId="433"/>
    <cellStyle name="一般 2 2 30 3 30 4 29 62 2 21 2" xfId="1262"/>
    <cellStyle name="一般 2 2 30 3 30 4 29 62 2 22" xfId="437"/>
    <cellStyle name="一般 2 2 30 3 30 4 29 62 2 22 2" xfId="441"/>
    <cellStyle name="一般 2 2 30 3 30 4 29 62 2 22 2 2" xfId="1270"/>
    <cellStyle name="一般 2 2 30 3 30 4 29 62 2 22 3" xfId="445"/>
    <cellStyle name="一般 2 2 30 3 30 4 29 62 2 22 3 2" xfId="1274"/>
    <cellStyle name="一般 2 2 30 3 30 4 29 62 2 22 4" xfId="449"/>
    <cellStyle name="一般 2 2 30 3 30 4 29 62 2 22 4 2" xfId="1278"/>
    <cellStyle name="一般 2 2 30 3 30 4 29 62 2 22 5" xfId="455"/>
    <cellStyle name="一般 2 2 30 3 30 4 29 62 2 22 5 2" xfId="1284"/>
    <cellStyle name="一般 2 2 30 3 30 4 29 62 2 22 6" xfId="1266"/>
    <cellStyle name="一般 2 2 30 3 30 4 29 62 2 23" xfId="457"/>
    <cellStyle name="一般 2 2 30 3 30 4 29 62 2 23 2" xfId="1286"/>
    <cellStyle name="一般 2 2 30 3 30 4 29 62 2 24" xfId="461"/>
    <cellStyle name="一般 2 2 30 3 30 4 29 62 2 24 2" xfId="1290"/>
    <cellStyle name="一般 2 2 30 3 30 4 29 62 2 25" xfId="465"/>
    <cellStyle name="一般 2 2 30 3 30 4 29 62 2 25 2" xfId="1294"/>
    <cellStyle name="一般 2 2 30 3 30 4 29 62 2 26" xfId="469"/>
    <cellStyle name="一般 2 2 30 3 30 4 29 62 2 26 2" xfId="1298"/>
    <cellStyle name="一般 2 2 30 3 30 4 29 62 2 27" xfId="473"/>
    <cellStyle name="一般 2 2 30 3 30 4 29 62 2 27 2" xfId="1302"/>
    <cellStyle name="一般 2 2 30 3 30 4 29 62 2 28" xfId="479"/>
    <cellStyle name="一般 2 2 30 3 30 4 29 62 2 28 2" xfId="481"/>
    <cellStyle name="一般 2 2 30 3 30 4 29 62 2 28 2 2" xfId="1310"/>
    <cellStyle name="一般 2 2 30 3 30 4 29 62 2 28 3" xfId="485"/>
    <cellStyle name="一般 2 2 30 3 30 4 29 62 2 28 3 2" xfId="1314"/>
    <cellStyle name="一般 2 2 30 3 30 4 29 62 2 28 4" xfId="489"/>
    <cellStyle name="一般 2 2 30 3 30 4 29 62 2 28 4 2" xfId="1318"/>
    <cellStyle name="一般 2 2 30 3 30 4 29 62 2 28 5" xfId="1308"/>
    <cellStyle name="一般 2 2 30 3 30 4 29 62 2 29" xfId="493"/>
    <cellStyle name="一般 2 2 30 3 30 4 29 62 2 29 2" xfId="1322"/>
    <cellStyle name="一般 2 2 30 3 30 4 29 62 2 3" xfId="360"/>
    <cellStyle name="一般 2 2 30 3 30 4 29 62 2 3 2" xfId="1190"/>
    <cellStyle name="一般 2 2 30 3 30 4 29 62 2 30" xfId="497"/>
    <cellStyle name="一般 2 2 30 3 30 4 29 62 2 30 2" xfId="1326"/>
    <cellStyle name="一般 2 2 30 3 30 4 29 62 2 31" xfId="501"/>
    <cellStyle name="一般 2 2 30 3 30 4 29 62 2 31 2" xfId="1330"/>
    <cellStyle name="一般 2 2 30 3 30 4 29 62 2 32" xfId="505"/>
    <cellStyle name="一般 2 2 30 3 30 4 29 62 2 32 2" xfId="1334"/>
    <cellStyle name="一般 2 2 30 3 30 4 29 62 2 33" xfId="509"/>
    <cellStyle name="一般 2 2 30 3 30 4 29 62 2 33 2" xfId="1338"/>
    <cellStyle name="一般 2 2 30 3 30 4 29 62 2 34" xfId="515"/>
    <cellStyle name="一般 2 2 30 3 30 4 29 62 2 34 2" xfId="1344"/>
    <cellStyle name="一般 2 2 30 3 30 4 29 62 2 35" xfId="517"/>
    <cellStyle name="一般 2 2 30 3 30 4 29 62 2 35 2" xfId="1346"/>
    <cellStyle name="一般 2 2 30 3 30 4 29 62 2 36" xfId="521"/>
    <cellStyle name="一般 2 2 30 3 30 4 29 62 2 36 2" xfId="1350"/>
    <cellStyle name="一般 2 2 30 3 30 4 29 62 2 37" xfId="525"/>
    <cellStyle name="一般 2 2 30 3 30 4 29 62 2 37 2" xfId="1354"/>
    <cellStyle name="一般 2 2 30 3 30 4 29 62 2 38" xfId="531"/>
    <cellStyle name="一般 2 2 30 3 30 4 29 62 2 38 2" xfId="1360"/>
    <cellStyle name="一般 2 2 30 3 30 4 29 62 2 39" xfId="533"/>
    <cellStyle name="一般 2 2 30 3 30 4 29 62 2 39 2" xfId="1362"/>
    <cellStyle name="一般 2 2 30 3 30 4 29 62 2 4" xfId="364"/>
    <cellStyle name="一般 2 2 30 3 30 4 29 62 2 4 2" xfId="1194"/>
    <cellStyle name="一般 2 2 30 3 30 4 29 62 2 40" xfId="537"/>
    <cellStyle name="一般 2 2 30 3 30 4 29 62 2 40 2" xfId="1366"/>
    <cellStyle name="一般 2 2 30 3 30 4 29 62 2 41" xfId="541"/>
    <cellStyle name="一般 2 2 30 3 30 4 29 62 2 41 2" xfId="1370"/>
    <cellStyle name="一般 2 2 30 3 30 4 29 62 2 42" xfId="545"/>
    <cellStyle name="一般 2 2 30 3 30 4 29 62 2 42 2" xfId="1374"/>
    <cellStyle name="一般 2 2 30 3 30 4 29 62 2 43" xfId="549"/>
    <cellStyle name="一般 2 2 30 3 30 4 29 62 2 43 2" xfId="1378"/>
    <cellStyle name="一般 2 2 30 3 30 4 29 62 2 44" xfId="553"/>
    <cellStyle name="一般 2 2 30 3 30 4 29 62 2 44 2" xfId="1382"/>
    <cellStyle name="一般 2 2 30 3 30 4 29 62 2 45" xfId="557"/>
    <cellStyle name="一般 2 2 30 3 30 4 29 62 2 45 2" xfId="1386"/>
    <cellStyle name="一般 2 2 30 3 30 4 29 62 2 46" xfId="561"/>
    <cellStyle name="一般 2 2 30 3 30 4 29 62 2 46 2" xfId="1390"/>
    <cellStyle name="一般 2 2 30 3 30 4 29 62 2 47" xfId="565"/>
    <cellStyle name="一般 2 2 30 3 30 4 29 62 2 47 2" xfId="1394"/>
    <cellStyle name="一般 2 2 30 3 30 4 29 62 2 48" xfId="569"/>
    <cellStyle name="一般 2 2 30 3 30 4 29 62 2 48 2" xfId="1398"/>
    <cellStyle name="一般 2 2 30 3 30 4 29 62 2 49" xfId="573"/>
    <cellStyle name="一般 2 2 30 3 30 4 29 62 2 49 2" xfId="1402"/>
    <cellStyle name="一般 2 2 30 3 30 4 29 62 2 5" xfId="368"/>
    <cellStyle name="一般 2 2 30 3 30 4 29 62 2 5 2" xfId="1198"/>
    <cellStyle name="一般 2 2 30 3 30 4 29 62 2 50" xfId="577"/>
    <cellStyle name="一般 2 2 30 3 30 4 29 62 2 50 2" xfId="1406"/>
    <cellStyle name="一般 2 2 30 3 30 4 29 62 2 51" xfId="581"/>
    <cellStyle name="一般 2 2 30 3 30 4 29 62 2 51 2" xfId="1410"/>
    <cellStyle name="一般 2 2 30 3 30 4 29 62 2 52" xfId="585"/>
    <cellStyle name="一般 2 2 30 3 30 4 29 62 2 52 2" xfId="1414"/>
    <cellStyle name="一般 2 2 30 3 30 4 29 62 2 53" xfId="589"/>
    <cellStyle name="一般 2 2 30 3 30 4 29 62 2 53 2" xfId="1418"/>
    <cellStyle name="一般 2 2 30 3 30 4 29 62 2 54" xfId="593"/>
    <cellStyle name="一般 2 2 30 3 30 4 29 62 2 54 2" xfId="1422"/>
    <cellStyle name="一般 2 2 30 3 30 4 29 62 2 55" xfId="597"/>
    <cellStyle name="一般 2 2 30 3 30 4 29 62 2 55 2" xfId="1426"/>
    <cellStyle name="一般 2 2 30 3 30 4 29 62 2 56" xfId="603"/>
    <cellStyle name="一般 2 2 30 3 30 4 29 62 2 56 10" xfId="649"/>
    <cellStyle name="一般 2 2 30 3 30 4 29 62 2 56 10 2" xfId="1478"/>
    <cellStyle name="一般 2 2 30 3 30 4 29 62 2 56 11" xfId="653"/>
    <cellStyle name="一般 2 2 30 3 30 4 29 62 2 56 11 2" xfId="1482"/>
    <cellStyle name="一般 2 2 30 3 30 4 29 62 2 56 12" xfId="657"/>
    <cellStyle name="一般 2 2 30 3 30 4 29 62 2 56 12 2" xfId="1486"/>
    <cellStyle name="一般 2 2 30 3 30 4 29 62 2 56 13" xfId="661"/>
    <cellStyle name="一般 2 2 30 3 30 4 29 62 2 56 13 2" xfId="1490"/>
    <cellStyle name="一般 2 2 30 3 30 4 29 62 2 56 14" xfId="665"/>
    <cellStyle name="一般 2 2 30 3 30 4 29 62 2 56 14 2" xfId="1494"/>
    <cellStyle name="一般 2 2 30 3 30 4 29 62 2 56 15" xfId="669"/>
    <cellStyle name="一般 2 2 30 3 30 4 29 62 2 56 15 2" xfId="1498"/>
    <cellStyle name="一般 2 2 30 3 30 4 29 62 2 56 16" xfId="673"/>
    <cellStyle name="一般 2 2 30 3 30 4 29 62 2 56 16 2" xfId="1502"/>
    <cellStyle name="一般 2 2 30 3 30 4 29 62 2 56 17" xfId="677"/>
    <cellStyle name="一般 2 2 30 3 30 4 29 62 2 56 17 2" xfId="1506"/>
    <cellStyle name="一般 2 2 30 3 30 4 29 62 2 56 18" xfId="681"/>
    <cellStyle name="一般 2 2 30 3 30 4 29 62 2 56 18 2" xfId="1510"/>
    <cellStyle name="一般 2 2 30 3 30 4 29 62 2 56 19" xfId="685"/>
    <cellStyle name="一般 2 2 30 3 30 4 29 62 2 56 19 2" xfId="1514"/>
    <cellStyle name="一般 2 2 30 3 30 4 29 62 2 56 2" xfId="617"/>
    <cellStyle name="一般 2 2 30 3 30 4 29 62 2 56 2 2" xfId="1446"/>
    <cellStyle name="一般 2 2 30 3 30 4 29 62 2 56 20" xfId="689"/>
    <cellStyle name="一般 2 2 30 3 30 4 29 62 2 56 20 2" xfId="1518"/>
    <cellStyle name="一般 2 2 30 3 30 4 29 62 2 56 21" xfId="693"/>
    <cellStyle name="一般 2 2 30 3 30 4 29 62 2 56 21 2" xfId="1522"/>
    <cellStyle name="一般 2 2 30 3 30 4 29 62 2 56 22" xfId="697"/>
    <cellStyle name="一般 2 2 30 3 30 4 29 62 2 56 22 2" xfId="1526"/>
    <cellStyle name="一般 2 2 30 3 30 4 29 62 2 56 23" xfId="701"/>
    <cellStyle name="一般 2 2 30 3 30 4 29 62 2 56 23 2" xfId="1530"/>
    <cellStyle name="一般 2 2 30 3 30 4 29 62 2 56 24" xfId="705"/>
    <cellStyle name="一般 2 2 30 3 30 4 29 62 2 56 24 2" xfId="1534"/>
    <cellStyle name="一般 2 2 30 3 30 4 29 62 2 56 25" xfId="709"/>
    <cellStyle name="一般 2 2 30 3 30 4 29 62 2 56 25 2" xfId="1538"/>
    <cellStyle name="一般 2 2 30 3 30 4 29 62 2 56 26" xfId="713"/>
    <cellStyle name="一般 2 2 30 3 30 4 29 62 2 56 26 2" xfId="1542"/>
    <cellStyle name="一般 2 2 30 3 30 4 29 62 2 56 27" xfId="717"/>
    <cellStyle name="一般 2 2 30 3 30 4 29 62 2 56 27 2" xfId="1546"/>
    <cellStyle name="一般 2 2 30 3 30 4 29 62 2 56 28" xfId="721"/>
    <cellStyle name="一般 2 2 30 3 30 4 29 62 2 56 28 2" xfId="1550"/>
    <cellStyle name="一般 2 2 30 3 30 4 29 62 2 56 29" xfId="726"/>
    <cellStyle name="一般 2 2 30 3 30 4 29 62 2 56 29 2" xfId="1555"/>
    <cellStyle name="一般 2 2 30 3 30 4 29 62 2 56 3" xfId="621"/>
    <cellStyle name="一般 2 2 30 3 30 4 29 62 2 56 3 2" xfId="1450"/>
    <cellStyle name="一般 2 2 30 3 30 4 29 62 2 56 30" xfId="730"/>
    <cellStyle name="一般 2 2 30 3 30 4 29 62 2 56 30 2" xfId="1559"/>
    <cellStyle name="一般 2 2 30 3 30 4 29 62 2 56 31" xfId="734"/>
    <cellStyle name="一般 2 2 30 3 30 4 29 62 2 56 31 2" xfId="1563"/>
    <cellStyle name="一般 2 2 30 3 30 4 29 62 2 56 32" xfId="738"/>
    <cellStyle name="一般 2 2 30 3 30 4 29 62 2 56 32 2" xfId="1567"/>
    <cellStyle name="一般 2 2 30 3 30 4 29 62 2 56 33" xfId="742"/>
    <cellStyle name="一般 2 2 30 3 30 4 29 62 2 56 33 2" xfId="1571"/>
    <cellStyle name="一般 2 2 30 3 30 4 29 62 2 56 34" xfId="746"/>
    <cellStyle name="一般 2 2 30 3 30 4 29 62 2 56 34 2" xfId="1575"/>
    <cellStyle name="一般 2 2 30 3 30 4 29 62 2 56 35" xfId="750"/>
    <cellStyle name="一般 2 2 30 3 30 4 29 62 2 56 35 2" xfId="1579"/>
    <cellStyle name="一般 2 2 30 3 30 4 29 62 2 56 36" xfId="754"/>
    <cellStyle name="一般 2 2 30 3 30 4 29 62 2 56 36 2" xfId="1583"/>
    <cellStyle name="一般 2 2 30 3 30 4 29 62 2 56 37" xfId="760"/>
    <cellStyle name="一般 2 2 30 3 30 4 29 62 2 56 37 2" xfId="1589"/>
    <cellStyle name="一般 2 2 30 3 30 4 29 62 2 56 38" xfId="762"/>
    <cellStyle name="一般 2 2 30 3 30 4 29 62 2 56 38 2" xfId="1591"/>
    <cellStyle name="一般 2 2 30 3 30 4 29 62 2 56 39" xfId="768"/>
    <cellStyle name="一般 2 2 30 3 30 4 29 62 2 56 39 2" xfId="1597"/>
    <cellStyle name="一般 2 2 30 3 30 4 29 62 2 56 4" xfId="625"/>
    <cellStyle name="一般 2 2 30 3 30 4 29 62 2 56 4 2" xfId="1454"/>
    <cellStyle name="一般 2 2 30 3 30 4 29 62 2 56 40" xfId="772"/>
    <cellStyle name="一般 2 2 30 3 30 4 29 62 2 56 40 2" xfId="1601"/>
    <cellStyle name="一般 2 2 30 3 30 4 29 62 2 56 41" xfId="776"/>
    <cellStyle name="一般 2 2 30 3 30 4 29 62 2 56 41 2" xfId="1605"/>
    <cellStyle name="一般 2 2 30 3 30 4 29 62 2 56 42" xfId="780"/>
    <cellStyle name="一般 2 2 30 3 30 4 29 62 2 56 42 2" xfId="1609"/>
    <cellStyle name="一般 2 2 30 3 30 4 29 62 2 56 43" xfId="782"/>
    <cellStyle name="一般 2 2 30 3 30 4 29 62 2 56 43 2" xfId="1611"/>
    <cellStyle name="一般 2 2 30 3 30 4 29 62 2 56 44" xfId="786"/>
    <cellStyle name="一般 2 2 30 3 30 4 29 62 2 56 44 2" xfId="1615"/>
    <cellStyle name="一般 2 2 30 3 30 4 29 62 2 56 45" xfId="790"/>
    <cellStyle name="一般 2 2 30 3 30 4 29 62 2 56 45 2" xfId="1619"/>
    <cellStyle name="一般 2 2 30 3 30 4 29 62 2 56 46" xfId="794"/>
    <cellStyle name="一般 2 2 30 3 30 4 29 62 2 56 46 2" xfId="1623"/>
    <cellStyle name="一般 2 2 30 3 30 4 29 62 2 56 47" xfId="798"/>
    <cellStyle name="一般 2 2 30 3 30 4 29 62 2 56 47 2" xfId="1627"/>
    <cellStyle name="一般 2 2 30 3 30 4 29 62 2 56 48" xfId="802"/>
    <cellStyle name="一般 2 2 30 3 30 4 29 62 2 56 48 2" xfId="1631"/>
    <cellStyle name="一般 2 2 30 3 30 4 29 62 2 56 49" xfId="806"/>
    <cellStyle name="一般 2 2 30 3 30 4 29 62 2 56 49 2" xfId="1635"/>
    <cellStyle name="一般 2 2 30 3 30 4 29 62 2 56 5" xfId="629"/>
    <cellStyle name="一般 2 2 30 3 30 4 29 62 2 56 5 2" xfId="1458"/>
    <cellStyle name="一般 2 2 30 3 30 4 29 62 2 56 50" xfId="810"/>
    <cellStyle name="一般 2 2 30 3 30 4 29 62 2 56 50 2" xfId="1639"/>
    <cellStyle name="一般 2 2 30 3 30 4 29 62 2 56 51" xfId="814"/>
    <cellStyle name="一般 2 2 30 3 30 4 29 62 2 56 51 2" xfId="1643"/>
    <cellStyle name="一般 2 2 30 3 30 4 29 62 2 56 52" xfId="818"/>
    <cellStyle name="一般 2 2 30 3 30 4 29 62 2 56 52 2" xfId="1647"/>
    <cellStyle name="一般 2 2 30 3 30 4 29 62 2 56 53" xfId="822"/>
    <cellStyle name="一般 2 2 30 3 30 4 29 62 2 56 53 2" xfId="1651"/>
    <cellStyle name="一般 2 2 30 3 30 4 29 62 2 56 54" xfId="826"/>
    <cellStyle name="一般 2 2 30 3 30 4 29 62 2 56 54 2" xfId="1655"/>
    <cellStyle name="一般 2 2 30 3 30 4 29 62 2 56 55" xfId="830"/>
    <cellStyle name="一般 2 2 30 3 30 4 29 62 2 56 55 2" xfId="1659"/>
    <cellStyle name="一般 2 2 30 3 30 4 29 62 2 56 56" xfId="834"/>
    <cellStyle name="一般 2 2 30 3 30 4 29 62 2 56 57" xfId="838"/>
    <cellStyle name="一般 2 2 30 3 30 4 29 62 2 56 58" xfId="842"/>
    <cellStyle name="一般 2 2 30 3 30 4 29 62 2 56 59" xfId="846"/>
    <cellStyle name="一般 2 2 30 3 30 4 29 62 2 56 6" xfId="633"/>
    <cellStyle name="一般 2 2 30 3 30 4 29 62 2 56 6 2" xfId="1462"/>
    <cellStyle name="一般 2 2 30 3 30 4 29 62 2 56 60" xfId="850"/>
    <cellStyle name="一般 2 2 30 3 30 4 29 62 2 56 61" xfId="1432"/>
    <cellStyle name="一般 2 2 30 3 30 4 29 62 2 56 62" xfId="1663"/>
    <cellStyle name="一般 2 2 30 3 30 4 29 62 2 56 63" xfId="1667"/>
    <cellStyle name="一般 2 2 30 3 30 4 29 62 2 56 64" xfId="1671"/>
    <cellStyle name="一般 2 2 30 3 30 4 29 62 2 56 65" xfId="1675"/>
    <cellStyle name="一般 2 2 30 3 30 4 29 62 2 56 66" xfId="1679"/>
    <cellStyle name="一般 2 2 30 3 30 4 29 62 2 56 67" xfId="1683"/>
    <cellStyle name="一般 2 2 30 3 30 4 29 62 2 56 68" xfId="1687"/>
    <cellStyle name="一般 2 2 30 3 30 4 29 62 2 56 69" xfId="1691"/>
    <cellStyle name="一般 2 2 30 3 30 4 29 62 2 56 7" xfId="637"/>
    <cellStyle name="一般 2 2 30 3 30 4 29 62 2 56 7 2" xfId="1466"/>
    <cellStyle name="一般 2 2 30 3 30 4 29 62 2 56 8" xfId="641"/>
    <cellStyle name="一般 2 2 30 3 30 4 29 62 2 56 8 2" xfId="1470"/>
    <cellStyle name="一般 2 2 30 3 30 4 29 62 2 56 9" xfId="645"/>
    <cellStyle name="一般 2 2 30 3 30 4 29 62 2 56 9 2" xfId="1474"/>
    <cellStyle name="一般 2 2 30 3 30 4 29 62 2 57" xfId="605"/>
    <cellStyle name="一般 2 2 30 3 30 4 29 62 2 57 2" xfId="1434"/>
    <cellStyle name="一般 2 2 30 3 30 4 29 62 2 58" xfId="609"/>
    <cellStyle name="一般 2 2 30 3 30 4 29 62 2 58 2" xfId="1438"/>
    <cellStyle name="一般 2 2 30 3 30 4 29 62 2 59" xfId="613"/>
    <cellStyle name="一般 2 2 30 3 30 4 29 62 2 59 2" xfId="1442"/>
    <cellStyle name="一般 2 2 30 3 30 4 29 62 2 6" xfId="372"/>
    <cellStyle name="一般 2 2 30 3 30 4 29 62 2 6 2" xfId="1202"/>
    <cellStyle name="一般 2 2 30 3 30 4 29 62 2 60" xfId="1110"/>
    <cellStyle name="一般 2 2 30 3 30 4 29 62 2 7" xfId="376"/>
    <cellStyle name="一般 2 2 30 3 30 4 29 62 2 7 2" xfId="1206"/>
    <cellStyle name="一般 2 2 30 3 30 4 29 62 2 8" xfId="380"/>
    <cellStyle name="一般 2 2 30 3 30 4 29 62 2 8 2" xfId="1210"/>
    <cellStyle name="一般 2 2 30 3 30 4 29 62 2 9" xfId="384"/>
    <cellStyle name="一般 2 2 30 3 30 4 29 62 2 9 2" xfId="1214"/>
    <cellStyle name="一般 2 2 30 3 30 4 29 62 20" xfId="352"/>
    <cellStyle name="一般 2 2 30 3 30 4 29 62 20 2" xfId="1182"/>
    <cellStyle name="一般 2 2 30 3 30 4 29 62 21" xfId="1108"/>
    <cellStyle name="一般 2 2 30 3 30 4 29 62 3" xfId="284"/>
    <cellStyle name="一般 2 2 30 3 30 4 29 62 3 2" xfId="1114"/>
    <cellStyle name="一般 2 2 30 3 30 4 29 62 4" xfId="288"/>
    <cellStyle name="一般 2 2 30 3 30 4 29 62 4 2" xfId="1118"/>
    <cellStyle name="一般 2 2 30 3 30 4 29 62 5" xfId="292"/>
    <cellStyle name="一般 2 2 30 3 30 4 29 62 5 2" xfId="1122"/>
    <cellStyle name="一般 2 2 30 3 30 4 29 62 6" xfId="296"/>
    <cellStyle name="一般 2 2 30 3 30 4 29 62 6 2" xfId="1126"/>
    <cellStyle name="一般 2 2 30 3 30 4 29 62 7" xfId="300"/>
    <cellStyle name="一般 2 2 30 3 30 4 29 62 7 2" xfId="1130"/>
    <cellStyle name="一般 2 2 30 3 30 4 29 62 8" xfId="304"/>
    <cellStyle name="一般 2 2 30 3 30 4 29 62 8 2" xfId="1134"/>
    <cellStyle name="一般 2 2 30 3 30 4 29 62 9" xfId="308"/>
    <cellStyle name="一般 2 2 30 3 30 4 29 62 9 2" xfId="1138"/>
    <cellStyle name="一般 2 2 30 3 30 4 29 63" xfId="863"/>
    <cellStyle name="一般 2 2 30 3 30 4 29 7" xfId="56"/>
    <cellStyle name="一般 2 2 30 3 30 4 29 7 2" xfId="886"/>
    <cellStyle name="一般 2 2 30 3 30 4 29 8" xfId="64"/>
    <cellStyle name="一般 2 2 30 3 30 4 29 8 2" xfId="894"/>
    <cellStyle name="一般 2 2 30 3 30 4 29 9" xfId="60"/>
    <cellStyle name="一般 2 2 30 3 30 4 29 9 2" xfId="890"/>
    <cellStyle name="一般 2 2 30 3 30 4 9 21" xfId="34"/>
    <cellStyle name="一般 2 2 30 3 30 4 9 21 10" xfId="69"/>
    <cellStyle name="一般 2 2 30 3 30 4 9 21 10 2" xfId="899"/>
    <cellStyle name="一般 2 2 30 3 30 4 9 21 11" xfId="73"/>
    <cellStyle name="一般 2 2 30 3 30 4 9 21 11 2" xfId="903"/>
    <cellStyle name="一般 2 2 30 3 30 4 9 21 12" xfId="77"/>
    <cellStyle name="一般 2 2 30 3 30 4 9 21 12 2" xfId="907"/>
    <cellStyle name="一般 2 2 30 3 30 4 9 21 13" xfId="81"/>
    <cellStyle name="一般 2 2 30 3 30 4 9 21 13 2" xfId="911"/>
    <cellStyle name="一般 2 2 30 3 30 4 9 21 14" xfId="85"/>
    <cellStyle name="一般 2 2 30 3 30 4 9 21 14 2" xfId="915"/>
    <cellStyle name="一般 2 2 30 3 30 4 9 21 15" xfId="89"/>
    <cellStyle name="一般 2 2 30 3 30 4 9 21 15 2" xfId="919"/>
    <cellStyle name="一般 2 2 30 3 30 4 9 21 16" xfId="93"/>
    <cellStyle name="一般 2 2 30 3 30 4 9 21 16 2" xfId="923"/>
    <cellStyle name="一般 2 2 30 3 30 4 9 21 17" xfId="97"/>
    <cellStyle name="一般 2 2 30 3 30 4 9 21 17 2" xfId="927"/>
    <cellStyle name="一般 2 2 30 3 30 4 9 21 18" xfId="101"/>
    <cellStyle name="一般 2 2 30 3 30 4 9 21 18 2" xfId="931"/>
    <cellStyle name="一般 2 2 30 3 30 4 9 21 19" xfId="105"/>
    <cellStyle name="一般 2 2 30 3 30 4 9 21 19 2" xfId="935"/>
    <cellStyle name="一般 2 2 30 3 30 4 9 21 2" xfId="37"/>
    <cellStyle name="一般 2 2 30 3 30 4 9 21 2 2" xfId="867"/>
    <cellStyle name="一般 2 2 30 3 30 4 9 21 20" xfId="109"/>
    <cellStyle name="一般 2 2 30 3 30 4 9 21 20 2" xfId="939"/>
    <cellStyle name="一般 2 2 30 3 30 4 9 21 21" xfId="113"/>
    <cellStyle name="一般 2 2 30 3 30 4 9 21 21 2" xfId="943"/>
    <cellStyle name="一般 2 2 30 3 30 4 9 21 22" xfId="117"/>
    <cellStyle name="一般 2 2 30 3 30 4 9 21 22 2" xfId="947"/>
    <cellStyle name="一般 2 2 30 3 30 4 9 21 23" xfId="121"/>
    <cellStyle name="一般 2 2 30 3 30 4 9 21 23 2" xfId="951"/>
    <cellStyle name="一般 2 2 30 3 30 4 9 21 24" xfId="125"/>
    <cellStyle name="一般 2 2 30 3 30 4 9 21 24 2" xfId="955"/>
    <cellStyle name="一般 2 2 30 3 30 4 9 21 25" xfId="129"/>
    <cellStyle name="一般 2 2 30 3 30 4 9 21 25 2" xfId="959"/>
    <cellStyle name="一般 2 2 30 3 30 4 9 21 26" xfId="133"/>
    <cellStyle name="一般 2 2 30 3 30 4 9 21 26 2" xfId="963"/>
    <cellStyle name="一般 2 2 30 3 30 4 9 21 27" xfId="137"/>
    <cellStyle name="一般 2 2 30 3 30 4 9 21 27 2" xfId="967"/>
    <cellStyle name="一般 2 2 30 3 30 4 9 21 28" xfId="141"/>
    <cellStyle name="一般 2 2 30 3 30 4 9 21 28 2" xfId="971"/>
    <cellStyle name="一般 2 2 30 3 30 4 9 21 29" xfId="145"/>
    <cellStyle name="一般 2 2 30 3 30 4 9 21 29 2" xfId="975"/>
    <cellStyle name="一般 2 2 30 3 30 4 9 21 3" xfId="41"/>
    <cellStyle name="一般 2 2 30 3 30 4 9 21 3 2" xfId="871"/>
    <cellStyle name="一般 2 2 30 3 30 4 9 21 30" xfId="149"/>
    <cellStyle name="一般 2 2 30 3 30 4 9 21 30 2" xfId="979"/>
    <cellStyle name="一般 2 2 30 3 30 4 9 21 31" xfId="153"/>
    <cellStyle name="一般 2 2 30 3 30 4 9 21 31 2" xfId="983"/>
    <cellStyle name="一般 2 2 30 3 30 4 9 21 32" xfId="157"/>
    <cellStyle name="一般 2 2 30 3 30 4 9 21 32 2" xfId="987"/>
    <cellStyle name="一般 2 2 30 3 30 4 9 21 33" xfId="161"/>
    <cellStyle name="一般 2 2 30 3 30 4 9 21 33 2" xfId="991"/>
    <cellStyle name="一般 2 2 30 3 30 4 9 21 34" xfId="165"/>
    <cellStyle name="一般 2 2 30 3 30 4 9 21 34 2" xfId="995"/>
    <cellStyle name="一般 2 2 30 3 30 4 9 21 35" xfId="169"/>
    <cellStyle name="一般 2 2 30 3 30 4 9 21 35 2" xfId="999"/>
    <cellStyle name="一般 2 2 30 3 30 4 9 21 36" xfId="173"/>
    <cellStyle name="一般 2 2 30 3 30 4 9 21 36 2" xfId="1003"/>
    <cellStyle name="一般 2 2 30 3 30 4 9 21 37" xfId="177"/>
    <cellStyle name="一般 2 2 30 3 30 4 9 21 37 2" xfId="1007"/>
    <cellStyle name="一般 2 2 30 3 30 4 9 21 38" xfId="181"/>
    <cellStyle name="一般 2 2 30 3 30 4 9 21 38 2" xfId="1011"/>
    <cellStyle name="一般 2 2 30 3 30 4 9 21 39" xfId="185"/>
    <cellStyle name="一般 2 2 30 3 30 4 9 21 39 2" xfId="1015"/>
    <cellStyle name="一般 2 2 30 3 30 4 9 21 4" xfId="45"/>
    <cellStyle name="一般 2 2 30 3 30 4 9 21 4 2" xfId="875"/>
    <cellStyle name="一般 2 2 30 3 30 4 9 21 40" xfId="189"/>
    <cellStyle name="一般 2 2 30 3 30 4 9 21 40 2" xfId="1019"/>
    <cellStyle name="一般 2 2 30 3 30 4 9 21 41" xfId="193"/>
    <cellStyle name="一般 2 2 30 3 30 4 9 21 41 2" xfId="1023"/>
    <cellStyle name="一般 2 2 30 3 30 4 9 21 42" xfId="197"/>
    <cellStyle name="一般 2 2 30 3 30 4 9 21 42 2" xfId="1027"/>
    <cellStyle name="一般 2 2 30 3 30 4 9 21 43" xfId="201"/>
    <cellStyle name="一般 2 2 30 3 30 4 9 21 43 2" xfId="1031"/>
    <cellStyle name="一般 2 2 30 3 30 4 9 21 44" xfId="205"/>
    <cellStyle name="一般 2 2 30 3 30 4 9 21 44 2" xfId="1035"/>
    <cellStyle name="一般 2 2 30 3 30 4 9 21 45" xfId="209"/>
    <cellStyle name="一般 2 2 30 3 30 4 9 21 45 2" xfId="1039"/>
    <cellStyle name="一般 2 2 30 3 30 4 9 21 46" xfId="213"/>
    <cellStyle name="一般 2 2 30 3 30 4 9 21 46 2" xfId="1043"/>
    <cellStyle name="一般 2 2 30 3 30 4 9 21 47" xfId="217"/>
    <cellStyle name="一般 2 2 30 3 30 4 9 21 47 2" xfId="1047"/>
    <cellStyle name="一般 2 2 30 3 30 4 9 21 48" xfId="221"/>
    <cellStyle name="一般 2 2 30 3 30 4 9 21 48 2" xfId="1051"/>
    <cellStyle name="一般 2 2 30 3 30 4 9 21 49" xfId="225"/>
    <cellStyle name="一般 2 2 30 3 30 4 9 21 49 2" xfId="1055"/>
    <cellStyle name="一般 2 2 30 3 30 4 9 21 5" xfId="49"/>
    <cellStyle name="一般 2 2 30 3 30 4 9 21 5 2" xfId="879"/>
    <cellStyle name="一般 2 2 30 3 30 4 9 21 50" xfId="229"/>
    <cellStyle name="一般 2 2 30 3 30 4 9 21 50 2" xfId="1059"/>
    <cellStyle name="一般 2 2 30 3 30 4 9 21 51" xfId="233"/>
    <cellStyle name="一般 2 2 30 3 30 4 9 21 51 2" xfId="1063"/>
    <cellStyle name="一般 2 2 30 3 30 4 9 21 52" xfId="237"/>
    <cellStyle name="一般 2 2 30 3 30 4 9 21 52 2" xfId="1067"/>
    <cellStyle name="一般 2 2 30 3 30 4 9 21 53" xfId="241"/>
    <cellStyle name="一般 2 2 30 3 30 4 9 21 53 2" xfId="1071"/>
    <cellStyle name="一般 2 2 30 3 30 4 9 21 54" xfId="245"/>
    <cellStyle name="一般 2 2 30 3 30 4 9 21 54 2" xfId="1075"/>
    <cellStyle name="一般 2 2 30 3 30 4 9 21 55" xfId="249"/>
    <cellStyle name="一般 2 2 30 3 30 4 9 21 55 2" xfId="1079"/>
    <cellStyle name="一般 2 2 30 3 30 4 9 21 56" xfId="253"/>
    <cellStyle name="一般 2 2 30 3 30 4 9 21 56 2" xfId="1083"/>
    <cellStyle name="一般 2 2 30 3 30 4 9 21 57" xfId="257"/>
    <cellStyle name="一般 2 2 30 3 30 4 9 21 57 2" xfId="1087"/>
    <cellStyle name="一般 2 2 30 3 30 4 9 21 58" xfId="261"/>
    <cellStyle name="一般 2 2 30 3 30 4 9 21 58 2" xfId="1091"/>
    <cellStyle name="一般 2 2 30 3 30 4 9 21 59" xfId="265"/>
    <cellStyle name="一般 2 2 30 3 30 4 9 21 59 2" xfId="1095"/>
    <cellStyle name="一般 2 2 30 3 30 4 9 21 6" xfId="53"/>
    <cellStyle name="一般 2 2 30 3 30 4 9 21 6 2" xfId="883"/>
    <cellStyle name="一般 2 2 30 3 30 4 9 21 60" xfId="269"/>
    <cellStyle name="一般 2 2 30 3 30 4 9 21 60 2" xfId="1099"/>
    <cellStyle name="一般 2 2 30 3 30 4 9 21 61" xfId="273"/>
    <cellStyle name="一般 2 2 30 3 30 4 9 21 61 2" xfId="1103"/>
    <cellStyle name="一般 2 2 30 3 30 4 9 21 62" xfId="276"/>
    <cellStyle name="一般 2 2 30 3 30 4 9 21 62 10" xfId="313"/>
    <cellStyle name="一般 2 2 30 3 30 4 9 21 62 10 2" xfId="1143"/>
    <cellStyle name="一般 2 2 30 3 30 4 9 21 62 11" xfId="317"/>
    <cellStyle name="一般 2 2 30 3 30 4 9 21 62 11 2" xfId="1147"/>
    <cellStyle name="一般 2 2 30 3 30 4 9 21 62 12" xfId="321"/>
    <cellStyle name="一般 2 2 30 3 30 4 9 21 62 12 2" xfId="1151"/>
    <cellStyle name="一般 2 2 30 3 30 4 9 21 62 13" xfId="325"/>
    <cellStyle name="一般 2 2 30 3 30 4 9 21 62 13 2" xfId="1155"/>
    <cellStyle name="一般 2 2 30 3 30 4 9 21 62 14" xfId="329"/>
    <cellStyle name="一般 2 2 30 3 30 4 9 21 62 14 2" xfId="1159"/>
    <cellStyle name="一般 2 2 30 3 30 4 9 21 62 15" xfId="333"/>
    <cellStyle name="一般 2 2 30 3 30 4 9 21 62 15 2" xfId="1163"/>
    <cellStyle name="一般 2 2 30 3 30 4 9 21 62 16" xfId="337"/>
    <cellStyle name="一般 2 2 30 3 30 4 9 21 62 16 2" xfId="1167"/>
    <cellStyle name="一般 2 2 30 3 30 4 9 21 62 17" xfId="341"/>
    <cellStyle name="一般 2 2 30 3 30 4 9 21 62 17 2" xfId="1171"/>
    <cellStyle name="一般 2 2 30 3 30 4 9 21 62 18" xfId="345"/>
    <cellStyle name="一般 2 2 30 3 30 4 9 21 62 18 2" xfId="1175"/>
    <cellStyle name="一般 2 2 30 3 30 4 9 21 62 19" xfId="349"/>
    <cellStyle name="一般 2 2 30 3 30 4 9 21 62 19 2" xfId="1179"/>
    <cellStyle name="一般 2 2 30 3 30 4 9 21 62 2" xfId="281"/>
    <cellStyle name="一般 2 2 30 3 30 4 9 21 62 2 10" xfId="390"/>
    <cellStyle name="一般 2 2 30 3 30 4 9 21 62 2 10 2" xfId="1219"/>
    <cellStyle name="一般 2 2 30 3 30 4 9 21 62 2 11" xfId="394"/>
    <cellStyle name="一般 2 2 30 3 30 4 9 21 62 2 11 2" xfId="1223"/>
    <cellStyle name="一般 2 2 30 3 30 4 9 21 62 2 12" xfId="398"/>
    <cellStyle name="一般 2 2 30 3 30 4 9 21 62 2 12 2" xfId="1227"/>
    <cellStyle name="一般 2 2 30 3 30 4 9 21 62 2 13" xfId="402"/>
    <cellStyle name="一般 2 2 30 3 30 4 9 21 62 2 13 2" xfId="1231"/>
    <cellStyle name="一般 2 2 30 3 30 4 9 21 62 2 14" xfId="406"/>
    <cellStyle name="一般 2 2 30 3 30 4 9 21 62 2 14 2" xfId="1235"/>
    <cellStyle name="一般 2 2 30 3 30 4 9 21 62 2 15" xfId="410"/>
    <cellStyle name="一般 2 2 30 3 30 4 9 21 62 2 15 2" xfId="1239"/>
    <cellStyle name="一般 2 2 30 3 30 4 9 21 62 2 16" xfId="414"/>
    <cellStyle name="一般 2 2 30 3 30 4 9 21 62 2 16 2" xfId="1243"/>
    <cellStyle name="一般 2 2 30 3 30 4 9 21 62 2 17" xfId="418"/>
    <cellStyle name="一般 2 2 30 3 30 4 9 21 62 2 17 2" xfId="1247"/>
    <cellStyle name="一般 2 2 30 3 30 4 9 21 62 2 18" xfId="422"/>
    <cellStyle name="一般 2 2 30 3 30 4 9 21 62 2 18 2" xfId="1251"/>
    <cellStyle name="一般 2 2 30 3 30 4 9 21 62 2 19" xfId="426"/>
    <cellStyle name="一般 2 2 30 3 30 4 9 21 62 2 19 2" xfId="1255"/>
    <cellStyle name="一般 2 2 30 3 30 4 9 21 62 2 2" xfId="357"/>
    <cellStyle name="一般 2 2 30 3 30 4 9 21 62 2 2 2" xfId="1187"/>
    <cellStyle name="一般 2 2 30 3 30 4 9 21 62 2 20" xfId="430"/>
    <cellStyle name="一般 2 2 30 3 30 4 9 21 62 2 20 2" xfId="1259"/>
    <cellStyle name="一般 2 2 30 3 30 4 9 21 62 2 21" xfId="434"/>
    <cellStyle name="一般 2 2 30 3 30 4 9 21 62 2 21 2" xfId="1263"/>
    <cellStyle name="一般 2 2 30 3 30 4 9 21 62 2 22" xfId="438"/>
    <cellStyle name="一般 2 2 30 3 30 4 9 21 62 2 22 2" xfId="442"/>
    <cellStyle name="一般 2 2 30 3 30 4 9 21 62 2 22 2 2" xfId="1271"/>
    <cellStyle name="一般 2 2 30 3 30 4 9 21 62 2 22 3" xfId="446"/>
    <cellStyle name="一般 2 2 30 3 30 4 9 21 62 2 22 3 2" xfId="1275"/>
    <cellStyle name="一般 2 2 30 3 30 4 9 21 62 2 22 4" xfId="450"/>
    <cellStyle name="一般 2 2 30 3 30 4 9 21 62 2 22 4 2" xfId="1279"/>
    <cellStyle name="一般 2 2 30 3 30 4 9 21 62 2 22 5" xfId="453"/>
    <cellStyle name="一般 2 2 30 3 30 4 9 21 62 2 22 5 2" xfId="1282"/>
    <cellStyle name="一般 2 2 30 3 30 4 9 21 62 2 22 6" xfId="1267"/>
    <cellStyle name="一般 2 2 30 3 30 4 9 21 62 2 23" xfId="458"/>
    <cellStyle name="一般 2 2 30 3 30 4 9 21 62 2 23 2" xfId="1287"/>
    <cellStyle name="一般 2 2 30 3 30 4 9 21 62 2 24" xfId="462"/>
    <cellStyle name="一般 2 2 30 3 30 4 9 21 62 2 24 2" xfId="1291"/>
    <cellStyle name="一般 2 2 30 3 30 4 9 21 62 2 25" xfId="466"/>
    <cellStyle name="一般 2 2 30 3 30 4 9 21 62 2 25 2" xfId="1295"/>
    <cellStyle name="一般 2 2 30 3 30 4 9 21 62 2 26" xfId="470"/>
    <cellStyle name="一般 2 2 30 3 30 4 9 21 62 2 26 2" xfId="1299"/>
    <cellStyle name="一般 2 2 30 3 30 4 9 21 62 2 27" xfId="474"/>
    <cellStyle name="一般 2 2 30 3 30 4 9 21 62 2 27 2" xfId="1303"/>
    <cellStyle name="一般 2 2 30 3 30 4 9 21 62 2 28" xfId="477"/>
    <cellStyle name="一般 2 2 30 3 30 4 9 21 62 2 28 2" xfId="482"/>
    <cellStyle name="一般 2 2 30 3 30 4 9 21 62 2 28 2 2" xfId="1311"/>
    <cellStyle name="一般 2 2 30 3 30 4 9 21 62 2 28 3" xfId="486"/>
    <cellStyle name="一般 2 2 30 3 30 4 9 21 62 2 28 3 2" xfId="1315"/>
    <cellStyle name="一般 2 2 30 3 30 4 9 21 62 2 28 4" xfId="490"/>
    <cellStyle name="一般 2 2 30 3 30 4 9 21 62 2 28 4 2" xfId="1319"/>
    <cellStyle name="一般 2 2 30 3 30 4 9 21 62 2 28 5" xfId="1306"/>
    <cellStyle name="一般 2 2 30 3 30 4 9 21 62 2 29" xfId="494"/>
    <cellStyle name="一般 2 2 30 3 30 4 9 21 62 2 29 2" xfId="1323"/>
    <cellStyle name="一般 2 2 30 3 30 4 9 21 62 2 3" xfId="361"/>
    <cellStyle name="一般 2 2 30 3 30 4 9 21 62 2 3 2" xfId="1191"/>
    <cellStyle name="一般 2 2 30 3 30 4 9 21 62 2 30" xfId="498"/>
    <cellStyle name="一般 2 2 30 3 30 4 9 21 62 2 30 2" xfId="1327"/>
    <cellStyle name="一般 2 2 30 3 30 4 9 21 62 2 31" xfId="502"/>
    <cellStyle name="一般 2 2 30 3 30 4 9 21 62 2 31 2" xfId="1331"/>
    <cellStyle name="一般 2 2 30 3 30 4 9 21 62 2 32" xfId="506"/>
    <cellStyle name="一般 2 2 30 3 30 4 9 21 62 2 32 2" xfId="1335"/>
    <cellStyle name="一般 2 2 30 3 30 4 9 21 62 2 33" xfId="510"/>
    <cellStyle name="一般 2 2 30 3 30 4 9 21 62 2 33 2" xfId="1339"/>
    <cellStyle name="一般 2 2 30 3 30 4 9 21 62 2 34" xfId="513"/>
    <cellStyle name="一般 2 2 30 3 30 4 9 21 62 2 34 2" xfId="1342"/>
    <cellStyle name="一般 2 2 30 3 30 4 9 21 62 2 35" xfId="518"/>
    <cellStyle name="一般 2 2 30 3 30 4 9 21 62 2 35 2" xfId="1347"/>
    <cellStyle name="一般 2 2 30 3 30 4 9 21 62 2 36" xfId="522"/>
    <cellStyle name="一般 2 2 30 3 30 4 9 21 62 2 36 2" xfId="1351"/>
    <cellStyle name="一般 2 2 30 3 30 4 9 21 62 2 37" xfId="526"/>
    <cellStyle name="一般 2 2 30 3 30 4 9 21 62 2 37 2" xfId="1355"/>
    <cellStyle name="一般 2 2 30 3 30 4 9 21 62 2 38" xfId="529"/>
    <cellStyle name="一般 2 2 30 3 30 4 9 21 62 2 38 2" xfId="1358"/>
    <cellStyle name="一般 2 2 30 3 30 4 9 21 62 2 39" xfId="534"/>
    <cellStyle name="一般 2 2 30 3 30 4 9 21 62 2 39 2" xfId="1363"/>
    <cellStyle name="一般 2 2 30 3 30 4 9 21 62 2 4" xfId="365"/>
    <cellStyle name="一般 2 2 30 3 30 4 9 21 62 2 4 2" xfId="1195"/>
    <cellStyle name="一般 2 2 30 3 30 4 9 21 62 2 40" xfId="538"/>
    <cellStyle name="一般 2 2 30 3 30 4 9 21 62 2 40 2" xfId="1367"/>
    <cellStyle name="一般 2 2 30 3 30 4 9 21 62 2 41" xfId="542"/>
    <cellStyle name="一般 2 2 30 3 30 4 9 21 62 2 41 2" xfId="1371"/>
    <cellStyle name="一般 2 2 30 3 30 4 9 21 62 2 42" xfId="546"/>
    <cellStyle name="一般 2 2 30 3 30 4 9 21 62 2 42 2" xfId="1375"/>
    <cellStyle name="一般 2 2 30 3 30 4 9 21 62 2 43" xfId="550"/>
    <cellStyle name="一般 2 2 30 3 30 4 9 21 62 2 43 2" xfId="1379"/>
    <cellStyle name="一般 2 2 30 3 30 4 9 21 62 2 44" xfId="554"/>
    <cellStyle name="一般 2 2 30 3 30 4 9 21 62 2 44 2" xfId="1383"/>
    <cellStyle name="一般 2 2 30 3 30 4 9 21 62 2 45" xfId="558"/>
    <cellStyle name="一般 2 2 30 3 30 4 9 21 62 2 45 2" xfId="1387"/>
    <cellStyle name="一般 2 2 30 3 30 4 9 21 62 2 46" xfId="562"/>
    <cellStyle name="一般 2 2 30 3 30 4 9 21 62 2 46 2" xfId="1391"/>
    <cellStyle name="一般 2 2 30 3 30 4 9 21 62 2 47" xfId="566"/>
    <cellStyle name="一般 2 2 30 3 30 4 9 21 62 2 47 2" xfId="1395"/>
    <cellStyle name="一般 2 2 30 3 30 4 9 21 62 2 48" xfId="570"/>
    <cellStyle name="一般 2 2 30 3 30 4 9 21 62 2 48 2" xfId="1399"/>
    <cellStyle name="一般 2 2 30 3 30 4 9 21 62 2 49" xfId="574"/>
    <cellStyle name="一般 2 2 30 3 30 4 9 21 62 2 49 2" xfId="1403"/>
    <cellStyle name="一般 2 2 30 3 30 4 9 21 62 2 5" xfId="369"/>
    <cellStyle name="一般 2 2 30 3 30 4 9 21 62 2 5 2" xfId="1199"/>
    <cellStyle name="一般 2 2 30 3 30 4 9 21 62 2 50" xfId="578"/>
    <cellStyle name="一般 2 2 30 3 30 4 9 21 62 2 50 2" xfId="1407"/>
    <cellStyle name="一般 2 2 30 3 30 4 9 21 62 2 51" xfId="582"/>
    <cellStyle name="一般 2 2 30 3 30 4 9 21 62 2 51 2" xfId="1411"/>
    <cellStyle name="一般 2 2 30 3 30 4 9 21 62 2 52" xfId="586"/>
    <cellStyle name="一般 2 2 30 3 30 4 9 21 62 2 52 2" xfId="1415"/>
    <cellStyle name="一般 2 2 30 3 30 4 9 21 62 2 53" xfId="590"/>
    <cellStyle name="一般 2 2 30 3 30 4 9 21 62 2 53 2" xfId="1419"/>
    <cellStyle name="一般 2 2 30 3 30 4 9 21 62 2 54" xfId="594"/>
    <cellStyle name="一般 2 2 30 3 30 4 9 21 62 2 54 2" xfId="1423"/>
    <cellStyle name="一般 2 2 30 3 30 4 9 21 62 2 55" xfId="598"/>
    <cellStyle name="一般 2 2 30 3 30 4 9 21 62 2 55 2" xfId="1427"/>
    <cellStyle name="一般 2 2 30 3 30 4 9 21 62 2 56" xfId="601"/>
    <cellStyle name="一般 2 2 30 3 30 4 9 21 62 2 56 10" xfId="650"/>
    <cellStyle name="一般 2 2 30 3 30 4 9 21 62 2 56 10 2" xfId="1479"/>
    <cellStyle name="一般 2 2 30 3 30 4 9 21 62 2 56 11" xfId="654"/>
    <cellStyle name="一般 2 2 30 3 30 4 9 21 62 2 56 11 2" xfId="1483"/>
    <cellStyle name="一般 2 2 30 3 30 4 9 21 62 2 56 12" xfId="658"/>
    <cellStyle name="一般 2 2 30 3 30 4 9 21 62 2 56 12 2" xfId="1487"/>
    <cellStyle name="一般 2 2 30 3 30 4 9 21 62 2 56 13" xfId="662"/>
    <cellStyle name="一般 2 2 30 3 30 4 9 21 62 2 56 13 2" xfId="1491"/>
    <cellStyle name="一般 2 2 30 3 30 4 9 21 62 2 56 14" xfId="666"/>
    <cellStyle name="一般 2 2 30 3 30 4 9 21 62 2 56 14 2" xfId="1495"/>
    <cellStyle name="一般 2 2 30 3 30 4 9 21 62 2 56 15" xfId="670"/>
    <cellStyle name="一般 2 2 30 3 30 4 9 21 62 2 56 15 2" xfId="1499"/>
    <cellStyle name="一般 2 2 30 3 30 4 9 21 62 2 56 16" xfId="674"/>
    <cellStyle name="一般 2 2 30 3 30 4 9 21 62 2 56 16 2" xfId="1503"/>
    <cellStyle name="一般 2 2 30 3 30 4 9 21 62 2 56 17" xfId="678"/>
    <cellStyle name="一般 2 2 30 3 30 4 9 21 62 2 56 17 2" xfId="1507"/>
    <cellStyle name="一般 2 2 30 3 30 4 9 21 62 2 56 18" xfId="682"/>
    <cellStyle name="一般 2 2 30 3 30 4 9 21 62 2 56 18 2" xfId="1511"/>
    <cellStyle name="一般 2 2 30 3 30 4 9 21 62 2 56 19" xfId="686"/>
    <cellStyle name="一般 2 2 30 3 30 4 9 21 62 2 56 19 2" xfId="1515"/>
    <cellStyle name="一般 2 2 30 3 30 4 9 21 62 2 56 2" xfId="618"/>
    <cellStyle name="一般 2 2 30 3 30 4 9 21 62 2 56 2 2" xfId="1447"/>
    <cellStyle name="一般 2 2 30 3 30 4 9 21 62 2 56 20" xfId="690"/>
    <cellStyle name="一般 2 2 30 3 30 4 9 21 62 2 56 20 2" xfId="1519"/>
    <cellStyle name="一般 2 2 30 3 30 4 9 21 62 2 56 21" xfId="694"/>
    <cellStyle name="一般 2 2 30 3 30 4 9 21 62 2 56 21 2" xfId="1523"/>
    <cellStyle name="一般 2 2 30 3 30 4 9 21 62 2 56 22" xfId="698"/>
    <cellStyle name="一般 2 2 30 3 30 4 9 21 62 2 56 22 2" xfId="1527"/>
    <cellStyle name="一般 2 2 30 3 30 4 9 21 62 2 56 23" xfId="702"/>
    <cellStyle name="一般 2 2 30 3 30 4 9 21 62 2 56 23 2" xfId="1531"/>
    <cellStyle name="一般 2 2 30 3 30 4 9 21 62 2 56 24" xfId="706"/>
    <cellStyle name="一般 2 2 30 3 30 4 9 21 62 2 56 24 2" xfId="1535"/>
    <cellStyle name="一般 2 2 30 3 30 4 9 21 62 2 56 25" xfId="710"/>
    <cellStyle name="一般 2 2 30 3 30 4 9 21 62 2 56 25 2" xfId="1539"/>
    <cellStyle name="一般 2 2 30 3 30 4 9 21 62 2 56 26" xfId="714"/>
    <cellStyle name="一般 2 2 30 3 30 4 9 21 62 2 56 26 2" xfId="1543"/>
    <cellStyle name="一般 2 2 30 3 30 4 9 21 62 2 56 27" xfId="718"/>
    <cellStyle name="一般 2 2 30 3 30 4 9 21 62 2 56 27 2" xfId="1547"/>
    <cellStyle name="一般 2 2 30 3 30 4 9 21 62 2 56 28" xfId="722"/>
    <cellStyle name="一般 2 2 30 3 30 4 9 21 62 2 56 28 2" xfId="1551"/>
    <cellStyle name="一般 2 2 30 3 30 4 9 21 62 2 56 29" xfId="727"/>
    <cellStyle name="一般 2 2 30 3 30 4 9 21 62 2 56 29 2" xfId="1556"/>
    <cellStyle name="一般 2 2 30 3 30 4 9 21 62 2 56 3" xfId="622"/>
    <cellStyle name="一般 2 2 30 3 30 4 9 21 62 2 56 3 2" xfId="1451"/>
    <cellStyle name="一般 2 2 30 3 30 4 9 21 62 2 56 30" xfId="731"/>
    <cellStyle name="一般 2 2 30 3 30 4 9 21 62 2 56 30 2" xfId="1560"/>
    <cellStyle name="一般 2 2 30 3 30 4 9 21 62 2 56 31" xfId="735"/>
    <cellStyle name="一般 2 2 30 3 30 4 9 21 62 2 56 31 2" xfId="1564"/>
    <cellStyle name="一般 2 2 30 3 30 4 9 21 62 2 56 32" xfId="739"/>
    <cellStyle name="一般 2 2 30 3 30 4 9 21 62 2 56 32 2" xfId="1568"/>
    <cellStyle name="一般 2 2 30 3 30 4 9 21 62 2 56 33" xfId="743"/>
    <cellStyle name="一般 2 2 30 3 30 4 9 21 62 2 56 33 2" xfId="1572"/>
    <cellStyle name="一般 2 2 30 3 30 4 9 21 62 2 56 34" xfId="747"/>
    <cellStyle name="一般 2 2 30 3 30 4 9 21 62 2 56 34 2" xfId="1576"/>
    <cellStyle name="一般 2 2 30 3 30 4 9 21 62 2 56 35" xfId="751"/>
    <cellStyle name="一般 2 2 30 3 30 4 9 21 62 2 56 35 2" xfId="1580"/>
    <cellStyle name="一般 2 2 30 3 30 4 9 21 62 2 56 36" xfId="755"/>
    <cellStyle name="一般 2 2 30 3 30 4 9 21 62 2 56 36 2" xfId="1584"/>
    <cellStyle name="一般 2 2 30 3 30 4 9 21 62 2 56 37" xfId="758"/>
    <cellStyle name="一般 2 2 30 3 30 4 9 21 62 2 56 37 2" xfId="1587"/>
    <cellStyle name="一般 2 2 30 3 30 4 9 21 62 2 56 38" xfId="763"/>
    <cellStyle name="一般 2 2 30 3 30 4 9 21 62 2 56 38 2" xfId="1592"/>
    <cellStyle name="一般 2 2 30 3 30 4 9 21 62 2 56 39" xfId="766"/>
    <cellStyle name="一般 2 2 30 3 30 4 9 21 62 2 56 39 2" xfId="1595"/>
    <cellStyle name="一般 2 2 30 3 30 4 9 21 62 2 56 4" xfId="626"/>
    <cellStyle name="一般 2 2 30 3 30 4 9 21 62 2 56 4 2" xfId="1455"/>
    <cellStyle name="一般 2 2 30 3 30 4 9 21 62 2 56 40" xfId="770"/>
    <cellStyle name="一般 2 2 30 3 30 4 9 21 62 2 56 40 2" xfId="1599"/>
    <cellStyle name="一般 2 2 30 3 30 4 9 21 62 2 56 41" xfId="774"/>
    <cellStyle name="一般 2 2 30 3 30 4 9 21 62 2 56 41 2" xfId="1603"/>
    <cellStyle name="一般 2 2 30 3 30 4 9 21 62 2 56 42" xfId="778"/>
    <cellStyle name="一般 2 2 30 3 30 4 9 21 62 2 56 42 2" xfId="1607"/>
    <cellStyle name="一般 2 2 30 3 30 4 9 21 62 2 56 43" xfId="783"/>
    <cellStyle name="一般 2 2 30 3 30 4 9 21 62 2 56 43 2" xfId="1612"/>
    <cellStyle name="一般 2 2 30 3 30 4 9 21 62 2 56 44" xfId="787"/>
    <cellStyle name="一般 2 2 30 3 30 4 9 21 62 2 56 44 2" xfId="1616"/>
    <cellStyle name="一般 2 2 30 3 30 4 9 21 62 2 56 45" xfId="791"/>
    <cellStyle name="一般 2 2 30 3 30 4 9 21 62 2 56 45 2" xfId="1620"/>
    <cellStyle name="一般 2 2 30 3 30 4 9 21 62 2 56 46" xfId="795"/>
    <cellStyle name="一般 2 2 30 3 30 4 9 21 62 2 56 46 2" xfId="1624"/>
    <cellStyle name="一般 2 2 30 3 30 4 9 21 62 2 56 47" xfId="799"/>
    <cellStyle name="一般 2 2 30 3 30 4 9 21 62 2 56 47 2" xfId="1628"/>
    <cellStyle name="一般 2 2 30 3 30 4 9 21 62 2 56 48" xfId="803"/>
    <cellStyle name="一般 2 2 30 3 30 4 9 21 62 2 56 48 2" xfId="1632"/>
    <cellStyle name="一般 2 2 30 3 30 4 9 21 62 2 56 49" xfId="807"/>
    <cellStyle name="一般 2 2 30 3 30 4 9 21 62 2 56 49 2" xfId="1636"/>
    <cellStyle name="一般 2 2 30 3 30 4 9 21 62 2 56 5" xfId="630"/>
    <cellStyle name="一般 2 2 30 3 30 4 9 21 62 2 56 5 2" xfId="1459"/>
    <cellStyle name="一般 2 2 30 3 30 4 9 21 62 2 56 50" xfId="811"/>
    <cellStyle name="一般 2 2 30 3 30 4 9 21 62 2 56 50 2" xfId="1640"/>
    <cellStyle name="一般 2 2 30 3 30 4 9 21 62 2 56 51" xfId="815"/>
    <cellStyle name="一般 2 2 30 3 30 4 9 21 62 2 56 51 2" xfId="1644"/>
    <cellStyle name="一般 2 2 30 3 30 4 9 21 62 2 56 52" xfId="819"/>
    <cellStyle name="一般 2 2 30 3 30 4 9 21 62 2 56 52 2" xfId="1648"/>
    <cellStyle name="一般 2 2 30 3 30 4 9 21 62 2 56 53" xfId="823"/>
    <cellStyle name="一般 2 2 30 3 30 4 9 21 62 2 56 53 2" xfId="1652"/>
    <cellStyle name="一般 2 2 30 3 30 4 9 21 62 2 56 54" xfId="827"/>
    <cellStyle name="一般 2 2 30 3 30 4 9 21 62 2 56 54 2" xfId="1656"/>
    <cellStyle name="一般 2 2 30 3 30 4 9 21 62 2 56 55" xfId="831"/>
    <cellStyle name="一般 2 2 30 3 30 4 9 21 62 2 56 55 2" xfId="1660"/>
    <cellStyle name="一般 2 2 30 3 30 4 9 21 62 2 56 56" xfId="835"/>
    <cellStyle name="一般 2 2 30 3 30 4 9 21 62 2 56 57" xfId="839"/>
    <cellStyle name="一般 2 2 30 3 30 4 9 21 62 2 56 58" xfId="843"/>
    <cellStyle name="一般 2 2 30 3 30 4 9 21 62 2 56 59" xfId="847"/>
    <cellStyle name="一般 2 2 30 3 30 4 9 21 62 2 56 6" xfId="634"/>
    <cellStyle name="一般 2 2 30 3 30 4 9 21 62 2 56 6 2" xfId="1463"/>
    <cellStyle name="一般 2 2 30 3 30 4 9 21 62 2 56 60" xfId="851"/>
    <cellStyle name="一般 2 2 30 3 30 4 9 21 62 2 56 61" xfId="1430"/>
    <cellStyle name="一般 2 2 30 3 30 4 9 21 62 2 56 62" xfId="1664"/>
    <cellStyle name="一般 2 2 30 3 30 4 9 21 62 2 56 63" xfId="1668"/>
    <cellStyle name="一般 2 2 30 3 30 4 9 21 62 2 56 64" xfId="1672"/>
    <cellStyle name="一般 2 2 30 3 30 4 9 21 62 2 56 65" xfId="1676"/>
    <cellStyle name="一般 2 2 30 3 30 4 9 21 62 2 56 66" xfId="1680"/>
    <cellStyle name="一般 2 2 30 3 30 4 9 21 62 2 56 67" xfId="1684"/>
    <cellStyle name="一般 2 2 30 3 30 4 9 21 62 2 56 68" xfId="1688"/>
    <cellStyle name="一般 2 2 30 3 30 4 9 21 62 2 56 69" xfId="1692"/>
    <cellStyle name="一般 2 2 30 3 30 4 9 21 62 2 56 7" xfId="638"/>
    <cellStyle name="一般 2 2 30 3 30 4 9 21 62 2 56 7 2" xfId="1467"/>
    <cellStyle name="一般 2 2 30 3 30 4 9 21 62 2 56 8" xfId="642"/>
    <cellStyle name="一般 2 2 30 3 30 4 9 21 62 2 56 8 2" xfId="1471"/>
    <cellStyle name="一般 2 2 30 3 30 4 9 21 62 2 56 9" xfId="646"/>
    <cellStyle name="一般 2 2 30 3 30 4 9 21 62 2 56 9 2" xfId="1475"/>
    <cellStyle name="一般 2 2 30 3 30 4 9 21 62 2 57" xfId="606"/>
    <cellStyle name="一般 2 2 30 3 30 4 9 21 62 2 57 2" xfId="1435"/>
    <cellStyle name="一般 2 2 30 3 30 4 9 21 62 2 58" xfId="610"/>
    <cellStyle name="一般 2 2 30 3 30 4 9 21 62 2 58 2" xfId="1439"/>
    <cellStyle name="一般 2 2 30 3 30 4 9 21 62 2 59" xfId="614"/>
    <cellStyle name="一般 2 2 30 3 30 4 9 21 62 2 59 2" xfId="1443"/>
    <cellStyle name="一般 2 2 30 3 30 4 9 21 62 2 6" xfId="373"/>
    <cellStyle name="一般 2 2 30 3 30 4 9 21 62 2 6 2" xfId="1203"/>
    <cellStyle name="一般 2 2 30 3 30 4 9 21 62 2 60" xfId="1111"/>
    <cellStyle name="一般 2 2 30 3 30 4 9 21 62 2 7" xfId="377"/>
    <cellStyle name="一般 2 2 30 3 30 4 9 21 62 2 7 2" xfId="1207"/>
    <cellStyle name="一般 2 2 30 3 30 4 9 21 62 2 8" xfId="381"/>
    <cellStyle name="一般 2 2 30 3 30 4 9 21 62 2 8 2" xfId="1211"/>
    <cellStyle name="一般 2 2 30 3 30 4 9 21 62 2 9" xfId="385"/>
    <cellStyle name="一般 2 2 30 3 30 4 9 21 62 2 9 2" xfId="1215"/>
    <cellStyle name="一般 2 2 30 3 30 4 9 21 62 20" xfId="353"/>
    <cellStyle name="一般 2 2 30 3 30 4 9 21 62 20 2" xfId="1183"/>
    <cellStyle name="一般 2 2 30 3 30 4 9 21 62 21" xfId="1106"/>
    <cellStyle name="一般 2 2 30 3 30 4 9 21 62 3" xfId="285"/>
    <cellStyle name="一般 2 2 30 3 30 4 9 21 62 3 2" xfId="1115"/>
    <cellStyle name="一般 2 2 30 3 30 4 9 21 62 4" xfId="289"/>
    <cellStyle name="一般 2 2 30 3 30 4 9 21 62 4 2" xfId="1119"/>
    <cellStyle name="一般 2 2 30 3 30 4 9 21 62 5" xfId="293"/>
    <cellStyle name="一般 2 2 30 3 30 4 9 21 62 5 2" xfId="1123"/>
    <cellStyle name="一般 2 2 30 3 30 4 9 21 62 6" xfId="297"/>
    <cellStyle name="一般 2 2 30 3 30 4 9 21 62 6 2" xfId="1127"/>
    <cellStyle name="一般 2 2 30 3 30 4 9 21 62 7" xfId="301"/>
    <cellStyle name="一般 2 2 30 3 30 4 9 21 62 7 2" xfId="1131"/>
    <cellStyle name="一般 2 2 30 3 30 4 9 21 62 8" xfId="305"/>
    <cellStyle name="一般 2 2 30 3 30 4 9 21 62 8 2" xfId="1135"/>
    <cellStyle name="一般 2 2 30 3 30 4 9 21 62 9" xfId="309"/>
    <cellStyle name="一般 2 2 30 3 30 4 9 21 62 9 2" xfId="1139"/>
    <cellStyle name="一般 2 2 30 3 30 4 9 21 63" xfId="864"/>
    <cellStyle name="一般 2 2 30 3 30 4 9 21 7" xfId="57"/>
    <cellStyle name="一般 2 2 30 3 30 4 9 21 7 2" xfId="887"/>
    <cellStyle name="一般 2 2 30 3 30 4 9 21 8" xfId="65"/>
    <cellStyle name="一般 2 2 30 3 30 4 9 21 8 2" xfId="895"/>
    <cellStyle name="一般 2 2 30 3 30 4 9 21 9" xfId="61"/>
    <cellStyle name="一般 2 2 30 3 30 4 9 21 9 2" xfId="891"/>
    <cellStyle name="一般 2 2 4" xfId="25"/>
    <cellStyle name="一般 3" xfId="11"/>
    <cellStyle name="一般 3 3" xfId="23"/>
    <cellStyle name="一般 3 3 2" xfId="853"/>
    <cellStyle name="一般 4" xfId="5"/>
    <cellStyle name="千分位 2" xfId="2"/>
    <cellStyle name="千分位 2 2" xfId="17"/>
    <cellStyle name="千分位 2 3" xfId="1553"/>
    <cellStyle name="千分位 3" xfId="724"/>
    <cellStyle name="百分比" xfId="15" builtinId="5"/>
    <cellStyle name="百分比 2" xfId="8"/>
    <cellStyle name="百分比 2 2" xfId="10"/>
    <cellStyle name="百分比 3" xfId="3"/>
    <cellStyle name="百分比 3 2" xfId="387"/>
    <cellStyle name="百分比 4" xfId="13"/>
    <cellStyle name="百分比 6" xfId="24"/>
    <cellStyle name="百分比 6 2" xfId="85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0000"/>
    <outlinePr summaryBelow="0" summaryRight="0"/>
  </sheetPr>
  <dimension ref="A1:Q41"/>
  <sheetViews>
    <sheetView view="pageBreakPreview" zoomScaleNormal="60" zoomScaleSheetLayoutView="100" workbookViewId="0">
      <selection activeCell="B16" sqref="B16"/>
    </sheetView>
  </sheetViews>
  <sheetFormatPr defaultColWidth="12.7109375" defaultRowHeight="15.75" customHeight="1" x14ac:dyDescent="0.25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 x14ac:dyDescent="0.25">
      <c r="A1" s="473" t="s">
        <v>600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100"/>
    </row>
    <row r="2" spans="1:12" s="101" customFormat="1" ht="15.75" customHeight="1" x14ac:dyDescent="0.25">
      <c r="A2" s="473"/>
      <c r="B2" s="473"/>
      <c r="C2" s="473"/>
      <c r="D2" s="473"/>
      <c r="E2" s="473"/>
      <c r="F2" s="473"/>
      <c r="G2" s="473"/>
      <c r="H2" s="473"/>
      <c r="I2" s="473"/>
      <c r="J2" s="473"/>
      <c r="K2" s="473"/>
    </row>
    <row r="3" spans="1:12" ht="21.6" customHeight="1" x14ac:dyDescent="0.25">
      <c r="A3" s="121" t="s">
        <v>21</v>
      </c>
      <c r="B3" s="291">
        <v>10</v>
      </c>
      <c r="C3" s="121" t="s">
        <v>20</v>
      </c>
      <c r="D3" s="474" t="s">
        <v>499</v>
      </c>
      <c r="E3" s="474"/>
      <c r="F3" s="112"/>
      <c r="G3" s="113"/>
      <c r="H3" s="112"/>
      <c r="I3" s="112"/>
      <c r="J3" s="112"/>
      <c r="K3" s="112"/>
    </row>
    <row r="4" spans="1:12" s="102" customFormat="1" ht="15.75" customHeight="1" x14ac:dyDescent="0.25">
      <c r="A4" s="114" t="s">
        <v>601</v>
      </c>
      <c r="B4" s="115"/>
      <c r="C4" s="115"/>
      <c r="D4" s="115"/>
      <c r="E4" s="104" t="s">
        <v>24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25">
      <c r="A5" s="122" t="s">
        <v>206</v>
      </c>
      <c r="B5" s="122" t="s">
        <v>23</v>
      </c>
      <c r="C5" s="122" t="s">
        <v>1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23</v>
      </c>
      <c r="J5" s="122" t="s">
        <v>68</v>
      </c>
      <c r="K5" s="122" t="s">
        <v>3</v>
      </c>
      <c r="L5" s="107" t="s">
        <v>61</v>
      </c>
    </row>
    <row r="6" spans="1:12" s="102" customFormat="1" ht="18" customHeight="1" x14ac:dyDescent="0.25">
      <c r="A6" s="109" t="s">
        <v>25</v>
      </c>
      <c r="B6" s="123">
        <f>'（１）收支狀況'!H66/1000</f>
        <v>173975.38419000001</v>
      </c>
      <c r="C6" s="123">
        <v>169544.86283999999</v>
      </c>
      <c r="D6" s="123">
        <f t="shared" ref="D6:D11" si="0">B6-C6</f>
        <v>4430.5213500000245</v>
      </c>
      <c r="E6" s="110"/>
      <c r="F6" s="115"/>
      <c r="G6" s="109" t="s">
        <v>602</v>
      </c>
      <c r="H6" s="304">
        <f>'生產管理報表(週) '!H6</f>
        <v>150.5</v>
      </c>
      <c r="I6" s="125">
        <f>'（２）ＫＰＩ達成進度'!H66</f>
        <v>146.35806451612902</v>
      </c>
      <c r="J6" s="125">
        <v>140.37333333333333</v>
      </c>
      <c r="K6" s="126"/>
      <c r="L6" s="103" t="s">
        <v>204</v>
      </c>
    </row>
    <row r="7" spans="1:12" s="102" customFormat="1" ht="18" customHeight="1" x14ac:dyDescent="0.25">
      <c r="A7" s="109" t="s">
        <v>26</v>
      </c>
      <c r="B7" s="123">
        <f>'（４）訂單數量構成比'!H68</f>
        <v>5308649</v>
      </c>
      <c r="C7" s="123">
        <v>5123862</v>
      </c>
      <c r="D7" s="123">
        <f t="shared" si="0"/>
        <v>184787</v>
      </c>
      <c r="E7" s="110"/>
      <c r="F7" s="115"/>
      <c r="G7" s="109" t="s">
        <v>603</v>
      </c>
      <c r="H7" s="285">
        <f>'生產管理報表(週) '!H7</f>
        <v>0.8</v>
      </c>
      <c r="I7" s="124">
        <f>'（２）ＫＰＩ達成進度'!K66</f>
        <v>0.97247883399421275</v>
      </c>
      <c r="J7" s="124">
        <v>0.93271317829457379</v>
      </c>
      <c r="K7" s="124"/>
      <c r="L7" s="103" t="s">
        <v>4</v>
      </c>
    </row>
    <row r="8" spans="1:12" s="102" customFormat="1" ht="18" customHeight="1" x14ac:dyDescent="0.25">
      <c r="A8" s="109" t="s">
        <v>5</v>
      </c>
      <c r="B8" s="123">
        <f>'（１）收支狀況'!N66/1000</f>
        <v>122020.89846641342</v>
      </c>
      <c r="C8" s="123">
        <v>117996.63808510412</v>
      </c>
      <c r="D8" s="123">
        <f>B8-C8</f>
        <v>4024.260381309301</v>
      </c>
      <c r="E8" s="110"/>
      <c r="F8" s="115"/>
      <c r="G8" s="109" t="s">
        <v>207</v>
      </c>
      <c r="H8" s="286">
        <f>'生產管理報表(週) '!H8</f>
        <v>2.5000000000000001E-3</v>
      </c>
      <c r="I8" s="124">
        <f>'（２）ＫＰＩ達成進度'!N66</f>
        <v>2.4269082114286105E-3</v>
      </c>
      <c r="J8" s="124">
        <v>2.4304510513538024E-3</v>
      </c>
      <c r="K8" s="124"/>
      <c r="L8" s="103" t="s">
        <v>56</v>
      </c>
    </row>
    <row r="9" spans="1:12" s="102" customFormat="1" ht="18" customHeight="1" x14ac:dyDescent="0.25">
      <c r="A9" s="109" t="s">
        <v>6</v>
      </c>
      <c r="B9" s="124">
        <f>'（１）收支狀況'!Q66</f>
        <v>0.70136875417474787</v>
      </c>
      <c r="C9" s="124">
        <v>0.6959611521609943</v>
      </c>
      <c r="D9" s="124">
        <f t="shared" si="0"/>
        <v>5.4076020137535652E-3</v>
      </c>
      <c r="E9" s="124"/>
      <c r="F9" s="115"/>
      <c r="G9" s="109" t="s">
        <v>208</v>
      </c>
      <c r="H9" s="124">
        <f>'生產管理報表(週) '!H9</f>
        <v>4.0000000000000001E-3</v>
      </c>
      <c r="I9" s="124">
        <f>'（２）ＫＰＩ達成進度'!Q66</f>
        <v>7.3353396483849306E-3</v>
      </c>
      <c r="J9" s="124">
        <v>7.6554307649619327E-3</v>
      </c>
      <c r="K9" s="124"/>
      <c r="L9" s="103" t="s">
        <v>99</v>
      </c>
    </row>
    <row r="10" spans="1:12" s="102" customFormat="1" ht="18" customHeight="1" x14ac:dyDescent="0.25">
      <c r="A10" s="109" t="s">
        <v>65</v>
      </c>
      <c r="B10" s="123">
        <f>'（１）收支狀況'!T66/1000</f>
        <v>29429.236333999994</v>
      </c>
      <c r="C10" s="123">
        <v>28554.123604999997</v>
      </c>
      <c r="D10" s="123">
        <f t="shared" si="0"/>
        <v>875.11272899999676</v>
      </c>
      <c r="E10" s="110"/>
      <c r="F10" s="115"/>
      <c r="G10" s="109" t="s">
        <v>604</v>
      </c>
      <c r="H10" s="285">
        <f>'生產管理報表(週) '!H10</f>
        <v>0.8</v>
      </c>
      <c r="I10" s="124">
        <f>'（２）ＫＰＩ達成進度'!T66</f>
        <v>0.80000000000000038</v>
      </c>
      <c r="J10" s="124">
        <v>0.80000000000000038</v>
      </c>
      <c r="K10" s="124"/>
      <c r="L10" s="103" t="s">
        <v>7</v>
      </c>
    </row>
    <row r="11" spans="1:12" s="102" customFormat="1" ht="18" customHeight="1" x14ac:dyDescent="0.25">
      <c r="A11" s="109" t="s">
        <v>66</v>
      </c>
      <c r="B11" s="124">
        <f>'（１）收支狀況'!W66</f>
        <v>0.16915747288627955</v>
      </c>
      <c r="C11" s="124">
        <v>0.16841633020722435</v>
      </c>
      <c r="D11" s="124">
        <f t="shared" si="0"/>
        <v>7.4114267905520115E-4</v>
      </c>
      <c r="E11" s="124"/>
      <c r="F11" s="115"/>
      <c r="G11" s="109" t="s">
        <v>605</v>
      </c>
      <c r="H11" s="285">
        <f>'生產管理報表(週) '!H11</f>
        <v>1</v>
      </c>
      <c r="I11" s="124">
        <f>'（２）ＫＰＩ達成進度'!W66</f>
        <v>0.78103225806451593</v>
      </c>
      <c r="J11" s="124">
        <v>0.69868888888888891</v>
      </c>
      <c r="K11" s="124"/>
      <c r="L11" s="103" t="s">
        <v>63</v>
      </c>
    </row>
    <row r="12" spans="1:12" s="102" customFormat="1" ht="9.6" customHeight="1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25">
      <c r="A13" s="114" t="s">
        <v>33</v>
      </c>
      <c r="B13" s="115"/>
      <c r="C13" s="115"/>
      <c r="D13" s="115"/>
      <c r="E13" s="115"/>
      <c r="F13" s="115"/>
      <c r="G13" s="114" t="s">
        <v>148</v>
      </c>
      <c r="H13" s="115"/>
      <c r="I13" s="115"/>
      <c r="J13" s="115"/>
      <c r="K13" s="115"/>
    </row>
    <row r="14" spans="1:12" s="108" customFormat="1" ht="14.25" x14ac:dyDescent="0.25">
      <c r="A14" s="109" t="s">
        <v>193</v>
      </c>
      <c r="B14" s="127" t="s">
        <v>23</v>
      </c>
      <c r="C14" s="127" t="s">
        <v>67</v>
      </c>
      <c r="D14" s="127" t="s">
        <v>68</v>
      </c>
      <c r="E14" s="127" t="s">
        <v>69</v>
      </c>
      <c r="F14" s="118"/>
      <c r="G14" s="109" t="s">
        <v>193</v>
      </c>
      <c r="H14" s="127" t="s">
        <v>23</v>
      </c>
      <c r="I14" s="127" t="s">
        <v>67</v>
      </c>
      <c r="J14" s="127" t="s">
        <v>68</v>
      </c>
      <c r="K14" s="127" t="s">
        <v>69</v>
      </c>
    </row>
    <row r="15" spans="1:12" s="102" customFormat="1" ht="18" customHeight="1" x14ac:dyDescent="0.25">
      <c r="A15" s="109" t="s">
        <v>226</v>
      </c>
      <c r="B15" s="123">
        <f>SUM('（３）業績構成比'!M68:M98)/1000</f>
        <v>42272.407429999999</v>
      </c>
      <c r="C15" s="124">
        <f t="shared" ref="C15:C23" si="1">IFERROR(B15/$B$6,"")</f>
        <v>0.24297924460298326</v>
      </c>
      <c r="D15" s="124">
        <v>0.25221383033205919</v>
      </c>
      <c r="E15" s="124">
        <f>IFERROR(C15-D15,"")</f>
        <v>-9.2345857290759281E-3</v>
      </c>
      <c r="F15" s="115"/>
      <c r="G15" s="109" t="s">
        <v>226</v>
      </c>
      <c r="H15" s="123">
        <f>SUM('（４）訂單數量構成比'!M68:M98)</f>
        <v>794773</v>
      </c>
      <c r="I15" s="124">
        <f t="shared" ref="I15:I23" si="2">IFERROR(H15/$B$7,"")</f>
        <v>0.14971285537996579</v>
      </c>
      <c r="J15" s="124">
        <v>0.15673255837100999</v>
      </c>
      <c r="K15" s="124">
        <f t="shared" ref="K15:K23" si="3">IFERROR(I15-J15,"")</f>
        <v>-7.0197029910442077E-3</v>
      </c>
    </row>
    <row r="16" spans="1:12" s="102" customFormat="1" ht="18" customHeight="1" x14ac:dyDescent="0.25">
      <c r="A16" s="109" t="s">
        <v>228</v>
      </c>
      <c r="B16" s="123">
        <f>SUM('（３）業績構成比'!Q68:Q98)/1000</f>
        <v>2396.0271999999995</v>
      </c>
      <c r="C16" s="124">
        <f t="shared" si="1"/>
        <v>1.377221962265235E-2</v>
      </c>
      <c r="D16" s="124">
        <v>0</v>
      </c>
      <c r="E16" s="124">
        <f t="shared" ref="E16:E23" si="4">IFERROR(C16-D16,"")</f>
        <v>1.377221962265235E-2</v>
      </c>
      <c r="F16" s="115"/>
      <c r="G16" s="109" t="s">
        <v>228</v>
      </c>
      <c r="H16" s="123">
        <f>SUM('（４）訂單數量構成比'!Q68:Q98)</f>
        <v>42378</v>
      </c>
      <c r="I16" s="124">
        <f t="shared" si="2"/>
        <v>7.9828219948239187E-3</v>
      </c>
      <c r="J16" s="124">
        <v>0</v>
      </c>
      <c r="K16" s="124">
        <f t="shared" si="3"/>
        <v>7.9828219948239187E-3</v>
      </c>
    </row>
    <row r="17" spans="1:17" s="102" customFormat="1" ht="18" customHeight="1" x14ac:dyDescent="0.25">
      <c r="A17" s="109" t="s">
        <v>229</v>
      </c>
      <c r="B17" s="123">
        <v>0</v>
      </c>
      <c r="C17" s="124">
        <f t="shared" si="1"/>
        <v>0</v>
      </c>
      <c r="D17" s="124">
        <v>0</v>
      </c>
      <c r="E17" s="124">
        <f t="shared" si="4"/>
        <v>0</v>
      </c>
      <c r="F17" s="115"/>
      <c r="G17" s="109" t="s">
        <v>229</v>
      </c>
      <c r="H17" s="123">
        <v>0</v>
      </c>
      <c r="I17" s="124">
        <f t="shared" si="2"/>
        <v>0</v>
      </c>
      <c r="J17" s="124">
        <v>0</v>
      </c>
      <c r="K17" s="124">
        <f t="shared" si="3"/>
        <v>0</v>
      </c>
    </row>
    <row r="18" spans="1:17" s="102" customFormat="1" ht="18" customHeight="1" x14ac:dyDescent="0.25">
      <c r="A18" s="109" t="s">
        <v>230</v>
      </c>
      <c r="B18" s="123">
        <f>SUM('（３）業績構成比'!U68:U98)/1000</f>
        <v>4506.0771200000008</v>
      </c>
      <c r="C18" s="124">
        <f t="shared" si="1"/>
        <v>2.5900659113239119E-2</v>
      </c>
      <c r="D18" s="124">
        <v>2.3994787054321814E-2</v>
      </c>
      <c r="E18" s="124">
        <f t="shared" si="4"/>
        <v>1.9058720589173045E-3</v>
      </c>
      <c r="F18" s="115"/>
      <c r="G18" s="109" t="s">
        <v>230</v>
      </c>
      <c r="H18" s="123">
        <f>SUM('（４）訂單數量構成比'!U68:U98)</f>
        <v>107790</v>
      </c>
      <c r="I18" s="124">
        <f t="shared" si="2"/>
        <v>2.0304601038795368E-2</v>
      </c>
      <c r="J18" s="124">
        <v>1.8956209203136228E-2</v>
      </c>
      <c r="K18" s="124">
        <f t="shared" si="3"/>
        <v>1.34839183565914E-3</v>
      </c>
    </row>
    <row r="19" spans="1:17" s="102" customFormat="1" ht="18" customHeight="1" x14ac:dyDescent="0.25">
      <c r="A19" s="109" t="s">
        <v>241</v>
      </c>
      <c r="B19" s="123">
        <f>SUM('（３）業績構成比'!W68:W98)/1000</f>
        <v>63915.115859999991</v>
      </c>
      <c r="C19" s="124">
        <f t="shared" si="1"/>
        <v>0.36738022541279602</v>
      </c>
      <c r="D19" s="124">
        <v>0.36094641816279288</v>
      </c>
      <c r="E19" s="124">
        <f t="shared" si="4"/>
        <v>6.4338072500031429E-3</v>
      </c>
      <c r="F19" s="115"/>
      <c r="G19" s="109" t="s">
        <v>241</v>
      </c>
      <c r="H19" s="123">
        <f>SUM('（４）訂單數量構成比'!W68:W98)</f>
        <v>2598131</v>
      </c>
      <c r="I19" s="124">
        <f t="shared" si="2"/>
        <v>0.48941472679772197</v>
      </c>
      <c r="J19" s="124">
        <v>0.48603006872550431</v>
      </c>
      <c r="K19" s="124">
        <f t="shared" si="3"/>
        <v>3.3846580722176611E-3</v>
      </c>
    </row>
    <row r="20" spans="1:17" s="102" customFormat="1" ht="18" customHeight="1" x14ac:dyDescent="0.25">
      <c r="A20" s="109" t="s">
        <v>244</v>
      </c>
      <c r="B20" s="123">
        <f>SUM('（３）業績構成比'!Y68:Y98)/1000</f>
        <v>33623.780210000004</v>
      </c>
      <c r="C20" s="124">
        <f t="shared" si="1"/>
        <v>0.19326745772999235</v>
      </c>
      <c r="D20" s="124">
        <v>0.16548265922086486</v>
      </c>
      <c r="E20" s="124">
        <f t="shared" si="4"/>
        <v>2.778479850912749E-2</v>
      </c>
      <c r="F20" s="115"/>
      <c r="G20" s="109" t="s">
        <v>244</v>
      </c>
      <c r="H20" s="123">
        <f>SUM('（４）訂單數量構成比'!Y68:Y98)</f>
        <v>1075024</v>
      </c>
      <c r="I20" s="124">
        <f t="shared" si="2"/>
        <v>0.20250425296530247</v>
      </c>
      <c r="J20" s="124">
        <v>0.17837170478049566</v>
      </c>
      <c r="K20" s="124">
        <f t="shared" si="3"/>
        <v>2.4132548184806812E-2</v>
      </c>
    </row>
    <row r="21" spans="1:17" s="102" customFormat="1" ht="18" customHeight="1" x14ac:dyDescent="0.25">
      <c r="A21" s="109" t="s">
        <v>240</v>
      </c>
      <c r="B21" s="123">
        <f>SUM('（３）業績構成比'!AA68:AA98)/1000</f>
        <v>27261.976370000004</v>
      </c>
      <c r="C21" s="124">
        <f t="shared" ref="C21" si="5">IFERROR(B21/$B$6,"")</f>
        <v>0.15670019351833686</v>
      </c>
      <c r="D21" s="124">
        <v>0.18532219374674627</v>
      </c>
      <c r="E21" s="124">
        <f t="shared" ref="E21" si="6">IFERROR(C21-D21,"")</f>
        <v>-2.8622000228409411E-2</v>
      </c>
      <c r="F21" s="115"/>
      <c r="G21" s="109" t="s">
        <v>240</v>
      </c>
      <c r="H21" s="123">
        <f>SUM('（４）訂單數量構成比'!AA68:AA98)</f>
        <v>690553</v>
      </c>
      <c r="I21" s="124">
        <f t="shared" ref="I21" si="7">IFERROR(H21/$B$7,"")</f>
        <v>0.13008074182339047</v>
      </c>
      <c r="J21" s="124">
        <v>0.15519524140189567</v>
      </c>
      <c r="K21" s="124">
        <f t="shared" ref="K21" si="8">IFERROR(I21-J21,"")</f>
        <v>-2.5114499578505201E-2</v>
      </c>
    </row>
    <row r="22" spans="1:17" s="102" customFormat="1" ht="18" customHeight="1" x14ac:dyDescent="0.25">
      <c r="A22" s="352" t="s">
        <v>669</v>
      </c>
      <c r="B22" s="123">
        <f>SUM('（３）業績構成比'!O68:O98)/1000</f>
        <v>0</v>
      </c>
      <c r="C22" s="124">
        <f t="shared" si="1"/>
        <v>0</v>
      </c>
      <c r="D22" s="124">
        <v>1.2040111483215023E-2</v>
      </c>
      <c r="E22" s="124">
        <f t="shared" si="4"/>
        <v>-1.2040111483215023E-2</v>
      </c>
      <c r="F22" s="115"/>
      <c r="G22" s="352" t="s">
        <v>669</v>
      </c>
      <c r="H22" s="123">
        <f>SUM('（４）訂單數量構成比'!O68:O98)</f>
        <v>0</v>
      </c>
      <c r="I22" s="124">
        <f t="shared" si="2"/>
        <v>0</v>
      </c>
      <c r="J22" s="124">
        <v>4.7142175179581336E-3</v>
      </c>
      <c r="K22" s="124">
        <f t="shared" si="3"/>
        <v>-4.7142175179581336E-3</v>
      </c>
    </row>
    <row r="23" spans="1:17" s="102" customFormat="1" ht="18" customHeight="1" x14ac:dyDescent="0.25">
      <c r="A23" s="109"/>
      <c r="B23" s="123"/>
      <c r="C23" s="124">
        <f t="shared" si="1"/>
        <v>0</v>
      </c>
      <c r="D23" s="124">
        <v>0</v>
      </c>
      <c r="E23" s="124">
        <f t="shared" si="4"/>
        <v>0</v>
      </c>
      <c r="F23" s="115"/>
      <c r="G23" s="109"/>
      <c r="H23" s="123"/>
      <c r="I23" s="124">
        <f t="shared" si="2"/>
        <v>0</v>
      </c>
      <c r="J23" s="124">
        <v>0</v>
      </c>
      <c r="K23" s="124">
        <f t="shared" si="3"/>
        <v>0</v>
      </c>
    </row>
    <row r="24" spans="1:17" s="102" customFormat="1" ht="15.75" customHeight="1" x14ac:dyDescent="0.25">
      <c r="A24" s="115"/>
      <c r="B24" s="115"/>
      <c r="C24" s="119">
        <f t="shared" ref="C24:D24" si="9">SUM(C15:C23)</f>
        <v>1</v>
      </c>
      <c r="D24" s="119">
        <f t="shared" si="9"/>
        <v>1.0000000000000002</v>
      </c>
      <c r="E24" s="115"/>
      <c r="F24" s="115"/>
      <c r="G24" s="115"/>
      <c r="H24" s="115"/>
      <c r="I24" s="119">
        <f t="shared" ref="I24:J24" si="10">SUM(I15:I23)</f>
        <v>1</v>
      </c>
      <c r="J24" s="119">
        <f t="shared" si="10"/>
        <v>1</v>
      </c>
      <c r="K24" s="115"/>
    </row>
    <row r="25" spans="1:17" s="102" customFormat="1" ht="9.6" customHeight="1" x14ac:dyDescent="0.2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25">
      <c r="A26" s="114" t="s">
        <v>205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25">
      <c r="A27" s="109" t="s">
        <v>193</v>
      </c>
      <c r="B27" s="109" t="s">
        <v>23</v>
      </c>
      <c r="C27" s="109" t="s">
        <v>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25">
      <c r="A28" s="109" t="s">
        <v>226</v>
      </c>
      <c r="B28" s="296">
        <f>'（５-1）品群別人時生產性（4℃-主食）'!C1</f>
        <v>118.68157093341911</v>
      </c>
      <c r="C28" s="296">
        <v>117.33797905687337</v>
      </c>
      <c r="D28" s="110">
        <v>0</v>
      </c>
      <c r="E28" s="111"/>
      <c r="F28" s="115"/>
      <c r="G28" s="128"/>
      <c r="H28" s="128"/>
      <c r="I28" s="128"/>
      <c r="J28" s="128"/>
      <c r="K28" s="128"/>
      <c r="L28" s="128"/>
      <c r="M28" s="128"/>
      <c r="N28" s="128"/>
      <c r="O28" s="128"/>
      <c r="P28" s="129"/>
      <c r="Q28" s="129"/>
    </row>
    <row r="29" spans="1:17" s="102" customFormat="1" ht="18" customHeight="1" x14ac:dyDescent="0.25">
      <c r="A29" s="109" t="s">
        <v>228</v>
      </c>
      <c r="B29" s="296">
        <f>'（５-3）品群別人時生產性（4℃-熱食義麵)'!C1</f>
        <v>91.145715703878906</v>
      </c>
      <c r="C29" s="296">
        <v>0</v>
      </c>
      <c r="D29" s="110">
        <v>0</v>
      </c>
      <c r="E29" s="111"/>
      <c r="F29" s="115"/>
      <c r="G29" s="130"/>
      <c r="H29" s="130"/>
      <c r="I29" s="131"/>
      <c r="J29" s="132"/>
      <c r="K29" s="133"/>
      <c r="L29" s="134"/>
      <c r="M29" s="135"/>
      <c r="N29" s="134"/>
      <c r="O29" s="134"/>
      <c r="P29" s="134"/>
      <c r="Q29" s="134"/>
    </row>
    <row r="30" spans="1:17" s="102" customFormat="1" ht="18" customHeight="1" x14ac:dyDescent="0.25">
      <c r="A30" s="109" t="s">
        <v>229</v>
      </c>
      <c r="B30" s="296">
        <v>0</v>
      </c>
      <c r="C30" s="296">
        <v>0</v>
      </c>
      <c r="D30" s="110">
        <v>0</v>
      </c>
      <c r="E30" s="111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25">
      <c r="A31" s="109" t="s">
        <v>230</v>
      </c>
      <c r="B31" s="296">
        <f>'（５-4）品群別人時生產性（4℃-微波小吃)'!C1</f>
        <v>84.124474765759444</v>
      </c>
      <c r="C31" s="296">
        <v>84.305792602669356</v>
      </c>
      <c r="D31" s="110">
        <v>0</v>
      </c>
      <c r="E31" s="111"/>
      <c r="F31" s="115"/>
      <c r="G31" s="115"/>
      <c r="H31" s="115"/>
      <c r="I31" s="115"/>
      <c r="J31" s="115"/>
      <c r="K31" s="115"/>
    </row>
    <row r="32" spans="1:17" s="102" customFormat="1" ht="18" customHeight="1" x14ac:dyDescent="0.25">
      <c r="A32" s="109" t="s">
        <v>241</v>
      </c>
      <c r="B32" s="296">
        <f>'（５-5）品群別人時生產性（4℃-三明治)'!C1</f>
        <v>134.5932117242935</v>
      </c>
      <c r="C32" s="296">
        <v>132.93105047761816</v>
      </c>
      <c r="D32" s="110">
        <v>0</v>
      </c>
      <c r="E32" s="111"/>
      <c r="F32" s="115"/>
      <c r="G32" s="115"/>
      <c r="H32" s="115"/>
      <c r="I32" s="115"/>
      <c r="J32" s="115"/>
      <c r="K32" s="115"/>
    </row>
    <row r="33" spans="1:11" s="102" customFormat="1" ht="18" customHeight="1" x14ac:dyDescent="0.25">
      <c r="A33" s="109" t="s">
        <v>244</v>
      </c>
      <c r="B33" s="296">
        <f>'（５-6）品群別人時生產性（4℃-調理麵包)'!C1</f>
        <v>287.04549484238015</v>
      </c>
      <c r="C33" s="296">
        <v>287.57514056748022</v>
      </c>
      <c r="D33" s="110">
        <v>0</v>
      </c>
      <c r="E33" s="111"/>
      <c r="F33" s="115"/>
      <c r="G33" s="115"/>
      <c r="H33" s="115"/>
      <c r="I33" s="115"/>
      <c r="J33" s="115"/>
      <c r="K33" s="115"/>
    </row>
    <row r="34" spans="1:11" s="102" customFormat="1" ht="18" customHeight="1" x14ac:dyDescent="0.25">
      <c r="A34" s="109" t="s">
        <v>240</v>
      </c>
      <c r="B34" s="296">
        <f>'（５-7）品群別人時生產性（4℃-沙拉)'!C1</f>
        <v>105.90587926077204</v>
      </c>
      <c r="C34" s="296">
        <v>105.94780616410409</v>
      </c>
      <c r="D34" s="110">
        <v>0</v>
      </c>
      <c r="E34" s="111"/>
      <c r="F34" s="115"/>
      <c r="G34" s="115"/>
      <c r="H34" s="115"/>
      <c r="I34" s="115"/>
      <c r="J34" s="115"/>
      <c r="K34" s="115"/>
    </row>
    <row r="35" spans="1:11" s="102" customFormat="1" ht="18" customHeight="1" x14ac:dyDescent="0.25">
      <c r="A35" s="352" t="s">
        <v>669</v>
      </c>
      <c r="B35" s="296" t="e">
        <f>'（５-2）品群別人時生產性（4℃-便當）'!C1</f>
        <v>#DIV/0!</v>
      </c>
      <c r="C35" s="296" t="s">
        <v>828</v>
      </c>
      <c r="D35" s="110">
        <v>0</v>
      </c>
      <c r="E35" s="111"/>
      <c r="F35" s="115"/>
      <c r="G35" s="115"/>
      <c r="H35" s="115"/>
      <c r="I35" s="115"/>
      <c r="J35" s="115"/>
      <c r="K35" s="115"/>
    </row>
    <row r="36" spans="1:11" s="102" customFormat="1" ht="18" customHeight="1" x14ac:dyDescent="0.25">
      <c r="A36" s="105"/>
      <c r="B36" s="297"/>
      <c r="C36" s="297"/>
      <c r="D36" s="110">
        <v>0</v>
      </c>
      <c r="E36" s="105"/>
      <c r="F36" s="115"/>
      <c r="G36" s="115"/>
      <c r="H36" s="115"/>
      <c r="I36" s="115"/>
      <c r="J36" s="115"/>
      <c r="K36" s="115"/>
    </row>
    <row r="37" spans="1:11" s="102" customFormat="1" ht="15.75" customHeight="1" x14ac:dyDescent="0.25"/>
    <row r="38" spans="1:11" s="102" customFormat="1" ht="15.75" customHeight="1" x14ac:dyDescent="0.25"/>
    <row r="39" spans="1:11" ht="15.75" customHeight="1" x14ac:dyDescent="0.25">
      <c r="A39" s="215" t="s">
        <v>242</v>
      </c>
    </row>
    <row r="40" spans="1:11" ht="15.75" customHeight="1" x14ac:dyDescent="0.25">
      <c r="A40" s="215" t="s">
        <v>243</v>
      </c>
    </row>
    <row r="41" spans="1:11" ht="15.75" customHeight="1" x14ac:dyDescent="0.25">
      <c r="A41" s="215" t="s">
        <v>245</v>
      </c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92D050"/>
    <outlinePr summaryBelow="0" summaryRight="0"/>
  </sheetPr>
  <dimension ref="A1:Q41"/>
  <sheetViews>
    <sheetView tabSelected="1" view="pageBreakPreview" zoomScaleNormal="60" zoomScaleSheetLayoutView="100" workbookViewId="0">
      <selection activeCell="B10" sqref="B10"/>
    </sheetView>
  </sheetViews>
  <sheetFormatPr defaultColWidth="12.7109375" defaultRowHeight="15.75" customHeight="1" x14ac:dyDescent="0.25"/>
  <cols>
    <col min="1" max="1" width="27.42578125" style="100" bestFit="1" customWidth="1"/>
    <col min="2" max="2" width="12.7109375" style="100" customWidth="1"/>
    <col min="3" max="4" width="12.7109375" style="100"/>
    <col min="5" max="5" width="16.42578125" style="100" customWidth="1"/>
    <col min="6" max="6" width="2.28515625" style="100" customWidth="1"/>
    <col min="7" max="7" width="24.85546875" style="100" bestFit="1" customWidth="1"/>
    <col min="8" max="10" width="12.7109375" style="100"/>
    <col min="11" max="11" width="16.42578125" style="100" customWidth="1"/>
    <col min="12" max="12" width="12.7109375" style="101"/>
    <col min="13" max="16384" width="12.7109375" style="100"/>
  </cols>
  <sheetData>
    <row r="1" spans="1:12" ht="15.75" customHeight="1" x14ac:dyDescent="0.25">
      <c r="A1" s="473" t="s">
        <v>567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100"/>
    </row>
    <row r="2" spans="1:12" s="101" customFormat="1" ht="15.75" customHeight="1" x14ac:dyDescent="0.25">
      <c r="A2" s="473"/>
      <c r="B2" s="473"/>
      <c r="C2" s="473"/>
      <c r="D2" s="473"/>
      <c r="E2" s="473"/>
      <c r="F2" s="473"/>
      <c r="G2" s="473"/>
      <c r="H2" s="473"/>
      <c r="I2" s="473"/>
      <c r="J2" s="473"/>
      <c r="K2" s="473"/>
    </row>
    <row r="3" spans="1:12" ht="21.6" customHeight="1" x14ac:dyDescent="0.25">
      <c r="A3" s="121" t="s">
        <v>301</v>
      </c>
      <c r="B3" s="290">
        <v>11</v>
      </c>
      <c r="C3" s="121" t="s">
        <v>302</v>
      </c>
      <c r="D3" s="291" t="s">
        <v>864</v>
      </c>
      <c r="E3" s="121" t="s">
        <v>20</v>
      </c>
      <c r="F3" s="474" t="str">
        <f>'生產管理報表(月)'!D3</f>
        <v>屏榮新豐廠</v>
      </c>
      <c r="G3" s="474"/>
      <c r="H3" s="112"/>
      <c r="I3" s="112"/>
      <c r="J3" s="112"/>
      <c r="K3" s="112"/>
    </row>
    <row r="4" spans="1:12" s="102" customFormat="1" ht="15.75" customHeight="1" x14ac:dyDescent="0.25">
      <c r="A4" s="114" t="s">
        <v>568</v>
      </c>
      <c r="B4" s="115"/>
      <c r="C4" s="115"/>
      <c r="D4" s="104"/>
      <c r="E4" s="104" t="s">
        <v>580</v>
      </c>
      <c r="F4" s="115"/>
      <c r="G4" s="114" t="s">
        <v>133</v>
      </c>
      <c r="H4" s="115"/>
      <c r="I4" s="115"/>
      <c r="J4" s="115"/>
      <c r="K4" s="115"/>
    </row>
    <row r="5" spans="1:12" s="106" customFormat="1" ht="15.75" customHeight="1" x14ac:dyDescent="0.25">
      <c r="A5" s="122" t="s">
        <v>206</v>
      </c>
      <c r="B5" s="122" t="s">
        <v>569</v>
      </c>
      <c r="C5" s="122" t="s">
        <v>570</v>
      </c>
      <c r="D5" s="122" t="s">
        <v>2</v>
      </c>
      <c r="E5" s="122" t="s">
        <v>3</v>
      </c>
      <c r="F5" s="117"/>
      <c r="G5" s="122" t="s">
        <v>206</v>
      </c>
      <c r="H5" s="122" t="s">
        <v>70</v>
      </c>
      <c r="I5" s="122" t="s">
        <v>500</v>
      </c>
      <c r="J5" s="122" t="s">
        <v>501</v>
      </c>
      <c r="K5" s="122" t="s">
        <v>3</v>
      </c>
      <c r="L5" s="107" t="s">
        <v>61</v>
      </c>
    </row>
    <row r="6" spans="1:12" s="102" customFormat="1" ht="18" customHeight="1" x14ac:dyDescent="0.25">
      <c r="A6" s="109" t="s">
        <v>25</v>
      </c>
      <c r="B6" s="123">
        <f>'（１）收支狀況'!G114:G114/1000</f>
        <v>43444.230609999999</v>
      </c>
      <c r="C6" s="123">
        <v>45337.426780000002</v>
      </c>
      <c r="D6" s="123">
        <f t="shared" ref="D6:D11" si="0">B6-C6</f>
        <v>-1893.1961700000029</v>
      </c>
      <c r="E6" s="303">
        <f>'（１）收支狀況'!H97:H97/1000</f>
        <v>148623.99221</v>
      </c>
      <c r="F6" s="115"/>
      <c r="G6" s="109" t="s">
        <v>502</v>
      </c>
      <c r="H6" s="304">
        <v>150.5</v>
      </c>
      <c r="I6" s="304">
        <f>'（２）ＫＰＩ達成進度'!G114</f>
        <v>146.78571428571428</v>
      </c>
      <c r="J6" s="125">
        <v>146.42857142857139</v>
      </c>
      <c r="K6" s="304">
        <f>'（２）ＫＰＩ達成進度'!H97</f>
        <v>145.96250000000001</v>
      </c>
      <c r="L6" s="103" t="s">
        <v>204</v>
      </c>
    </row>
    <row r="7" spans="1:12" s="102" customFormat="1" ht="18" customHeight="1" x14ac:dyDescent="0.25">
      <c r="A7" s="109" t="s">
        <v>26</v>
      </c>
      <c r="B7" s="123">
        <f>'（１）收支狀況'!J114:J114</f>
        <v>1272150</v>
      </c>
      <c r="C7" s="123">
        <v>1333693</v>
      </c>
      <c r="D7" s="123">
        <f>B7-C7</f>
        <v>-61543</v>
      </c>
      <c r="E7" s="303">
        <f>'（１）收支狀況'!K97:K97</f>
        <v>4417456</v>
      </c>
      <c r="F7" s="115"/>
      <c r="G7" s="109" t="s">
        <v>503</v>
      </c>
      <c r="H7" s="285">
        <v>0.8</v>
      </c>
      <c r="I7" s="285">
        <f>'（２）ＫＰＩ達成進度'!J114</f>
        <v>0.97532036070242056</v>
      </c>
      <c r="J7" s="124">
        <v>0.97294731846226867</v>
      </c>
      <c r="K7" s="285">
        <f>'（２）ＫＰＩ達成進度'!K97</f>
        <v>0.96985049833887038</v>
      </c>
      <c r="L7" s="103" t="s">
        <v>4</v>
      </c>
    </row>
    <row r="8" spans="1:12" s="102" customFormat="1" ht="18" customHeight="1" x14ac:dyDescent="0.25">
      <c r="A8" s="109" t="s">
        <v>5</v>
      </c>
      <c r="B8" s="123">
        <f>'（１）收支狀況'!M114:M114/1000</f>
        <v>30299.186535389072</v>
      </c>
      <c r="C8" s="123">
        <v>31738.067850611544</v>
      </c>
      <c r="D8" s="123">
        <f>B8-C8</f>
        <v>-1438.881315222472</v>
      </c>
      <c r="E8" s="303">
        <f>'（１）收支狀況'!N97:N97/1000</f>
        <v>103964.37864847052</v>
      </c>
      <c r="F8" s="115"/>
      <c r="G8" s="109" t="s">
        <v>207</v>
      </c>
      <c r="H8" s="286">
        <v>2.5000000000000001E-3</v>
      </c>
      <c r="I8" s="286">
        <f>'（２）ＫＰＩ達成進度'!M114</f>
        <v>2.4324460116996864E-3</v>
      </c>
      <c r="J8" s="286">
        <v>2.4344798057864222E-3</v>
      </c>
      <c r="K8" s="286">
        <f>'（２）ＫＰＩ達成進度'!N97</f>
        <v>2.4312276670805282E-3</v>
      </c>
      <c r="L8" s="103" t="s">
        <v>56</v>
      </c>
    </row>
    <row r="9" spans="1:12" s="102" customFormat="1" ht="18" customHeight="1" x14ac:dyDescent="0.25">
      <c r="A9" s="109" t="s">
        <v>6</v>
      </c>
      <c r="B9" s="285">
        <f>'（１）收支狀況'!P114</f>
        <v>0.69742716374437996</v>
      </c>
      <c r="C9" s="285">
        <v>0.70004122652616818</v>
      </c>
      <c r="D9" s="285">
        <f t="shared" si="0"/>
        <v>-2.6140627817882178E-3</v>
      </c>
      <c r="E9" s="285">
        <f>'（１）收支狀況'!Q97</f>
        <v>0.69951275768163212</v>
      </c>
      <c r="F9" s="115"/>
      <c r="G9" s="109" t="s">
        <v>208</v>
      </c>
      <c r="H9" s="124">
        <v>4.0000000000000001E-3</v>
      </c>
      <c r="I9" s="124">
        <f>'（２）ＫＰＩ達成進度'!P114</f>
        <v>7.3847377364994237E-3</v>
      </c>
      <c r="J9" s="124">
        <v>7.3107434451165762E-3</v>
      </c>
      <c r="K9" s="124">
        <f>'（２）ＫＰＩ達成進度'!Q97</f>
        <v>7.3131633735113713E-3</v>
      </c>
      <c r="L9" s="103" t="s">
        <v>99</v>
      </c>
    </row>
    <row r="10" spans="1:12" s="102" customFormat="1" ht="18" customHeight="1" x14ac:dyDescent="0.25">
      <c r="A10" s="109" t="s">
        <v>65</v>
      </c>
      <c r="B10" s="123">
        <f>'（１）收支狀況'!S114:S114/1000</f>
        <v>6808.7591730000004</v>
      </c>
      <c r="C10" s="123">
        <v>7075.7892049999991</v>
      </c>
      <c r="D10" s="123">
        <f t="shared" si="0"/>
        <v>-267.03003199999876</v>
      </c>
      <c r="E10" s="303">
        <f>'（１）收支狀況'!T97:T97/1000</f>
        <v>23587.009585</v>
      </c>
      <c r="F10" s="115"/>
      <c r="G10" s="109" t="s">
        <v>571</v>
      </c>
      <c r="H10" s="285">
        <v>0.8</v>
      </c>
      <c r="I10" s="285">
        <f>'（２）ＫＰＩ達成進度'!S114</f>
        <v>0.79999999999999993</v>
      </c>
      <c r="J10" s="285">
        <v>0.79999999999999993</v>
      </c>
      <c r="K10" s="285">
        <f>'（２）ＫＰＩ達成進度'!T97</f>
        <v>0.80000000000000027</v>
      </c>
      <c r="L10" s="103" t="s">
        <v>7</v>
      </c>
    </row>
    <row r="11" spans="1:12" s="102" customFormat="1" ht="18" customHeight="1" x14ac:dyDescent="0.25">
      <c r="A11" s="109" t="s">
        <v>66</v>
      </c>
      <c r="B11" s="285">
        <f>'（１）收支狀況'!V114:V114</f>
        <v>0.15672412832263991</v>
      </c>
      <c r="C11" s="285">
        <v>0.15606949285708885</v>
      </c>
      <c r="D11" s="285">
        <f t="shared" si="0"/>
        <v>6.5463546555105667E-4</v>
      </c>
      <c r="E11" s="285">
        <f>'（１）收支狀況'!W97:W97</f>
        <v>0.15870257038764279</v>
      </c>
      <c r="F11" s="115"/>
      <c r="G11" s="109" t="s">
        <v>572</v>
      </c>
      <c r="H11" s="285">
        <v>1</v>
      </c>
      <c r="I11" s="285">
        <f>'（２）ＫＰＩ達成進度'!V114</f>
        <v>0.90000000000000013</v>
      </c>
      <c r="J11" s="285">
        <v>0.86249999999999993</v>
      </c>
      <c r="K11" s="285">
        <f>'（２）ＫＰＩ達成進度'!W97</f>
        <v>0.86114583333333317</v>
      </c>
      <c r="L11" s="103" t="s">
        <v>63</v>
      </c>
    </row>
    <row r="12" spans="1:12" s="102" customFormat="1" ht="9.6" customHeight="1" x14ac:dyDescent="0.25">
      <c r="A12" s="115"/>
      <c r="B12" s="115"/>
      <c r="C12" s="115"/>
      <c r="D12" s="115"/>
      <c r="E12" s="115"/>
      <c r="F12" s="115"/>
      <c r="G12" s="115"/>
      <c r="H12" s="115"/>
      <c r="I12" s="115"/>
      <c r="J12" s="115"/>
      <c r="K12" s="115"/>
    </row>
    <row r="13" spans="1:12" s="102" customFormat="1" ht="15.75" customHeight="1" x14ac:dyDescent="0.25">
      <c r="A13" s="116" t="s">
        <v>33</v>
      </c>
      <c r="B13" s="115"/>
      <c r="C13" s="115"/>
      <c r="D13" s="115"/>
      <c r="E13" s="358" t="s">
        <v>24</v>
      </c>
      <c r="F13" s="115"/>
      <c r="G13" s="116" t="s">
        <v>148</v>
      </c>
      <c r="H13" s="115"/>
      <c r="I13" s="115"/>
      <c r="J13" s="115"/>
      <c r="K13" s="358" t="s">
        <v>656</v>
      </c>
    </row>
    <row r="14" spans="1:12" s="108" customFormat="1" ht="14.25" x14ac:dyDescent="0.25">
      <c r="A14" s="109" t="s">
        <v>193</v>
      </c>
      <c r="B14" s="127" t="s">
        <v>500</v>
      </c>
      <c r="C14" s="127" t="s">
        <v>42</v>
      </c>
      <c r="D14" s="127" t="s">
        <v>501</v>
      </c>
      <c r="E14" s="127" t="s">
        <v>69</v>
      </c>
      <c r="F14" s="118"/>
      <c r="G14" s="109" t="s">
        <v>193</v>
      </c>
      <c r="H14" s="127" t="s">
        <v>500</v>
      </c>
      <c r="I14" s="127" t="s">
        <v>42</v>
      </c>
      <c r="J14" s="127" t="s">
        <v>501</v>
      </c>
      <c r="K14" s="127" t="s">
        <v>69</v>
      </c>
    </row>
    <row r="15" spans="1:12" s="102" customFormat="1" ht="18" customHeight="1" x14ac:dyDescent="0.25">
      <c r="A15" s="109" t="s">
        <v>226</v>
      </c>
      <c r="B15" s="123">
        <f>SUM('（３）業績構成比'!M116:M122)/1000</f>
        <v>13501.063330000001</v>
      </c>
      <c r="C15" s="285">
        <f>IFERROR(B15/$B$6,"")</f>
        <v>0.31076769321108255</v>
      </c>
      <c r="D15" s="298">
        <v>0.29998931403843559</v>
      </c>
      <c r="E15" s="285">
        <f>IFERROR(C15-D15,"")</f>
        <v>1.0778379172646957E-2</v>
      </c>
      <c r="F15" s="115"/>
      <c r="G15" s="109" t="s">
        <v>226</v>
      </c>
      <c r="H15" s="123">
        <f>SUM('（４）訂單數量構成比'!M116:M122)</f>
        <v>253923</v>
      </c>
      <c r="I15" s="285">
        <f t="shared" ref="I15:I23" si="1">IFERROR(H15/$B$7,"")</f>
        <v>0.19960146209173446</v>
      </c>
      <c r="J15" s="298">
        <v>0.19324612185862863</v>
      </c>
      <c r="K15" s="285">
        <f t="shared" ref="K15:K23" si="2">IFERROR(I15-J15,"")</f>
        <v>6.3553402331058273E-3</v>
      </c>
    </row>
    <row r="16" spans="1:12" s="102" customFormat="1" ht="18" customHeight="1" x14ac:dyDescent="0.25">
      <c r="A16" s="109" t="s">
        <v>228</v>
      </c>
      <c r="B16" s="123">
        <f>SUM('（３）業績構成比'!Q116:Q122)/1000</f>
        <v>1184.9145000000001</v>
      </c>
      <c r="C16" s="285">
        <f t="shared" ref="C16:C23" si="3">IFERROR(B16/$B$6,"")</f>
        <v>2.7274381048130618E-2</v>
      </c>
      <c r="D16" s="298">
        <v>3.4256711955366954E-2</v>
      </c>
      <c r="E16" s="285">
        <f t="shared" ref="E16:E23" si="4">IFERROR(C16-D16,"")</f>
        <v>-6.9823309072363365E-3</v>
      </c>
      <c r="F16" s="115"/>
      <c r="G16" s="109" t="s">
        <v>228</v>
      </c>
      <c r="H16" s="123">
        <f>SUM('（４）訂單數量構成比'!Q116:Q122)</f>
        <v>22743</v>
      </c>
      <c r="I16" s="285">
        <f t="shared" si="1"/>
        <v>1.7877608772550405E-2</v>
      </c>
      <c r="J16" s="298">
        <v>2.2805098324726904E-2</v>
      </c>
      <c r="K16" s="285">
        <f t="shared" si="2"/>
        <v>-4.9274895521764991E-3</v>
      </c>
    </row>
    <row r="17" spans="1:17" s="102" customFormat="1" ht="18" customHeight="1" x14ac:dyDescent="0.25">
      <c r="A17" s="109" t="s">
        <v>573</v>
      </c>
      <c r="B17" s="123">
        <f>SUM('（３）業績構成比'!S116:S122)/1000</f>
        <v>0</v>
      </c>
      <c r="C17" s="285">
        <f t="shared" si="3"/>
        <v>0</v>
      </c>
      <c r="D17" s="298">
        <v>0</v>
      </c>
      <c r="E17" s="285">
        <f t="shared" si="4"/>
        <v>0</v>
      </c>
      <c r="F17" s="115"/>
      <c r="G17" s="109" t="s">
        <v>574</v>
      </c>
      <c r="H17" s="123">
        <v>0</v>
      </c>
      <c r="I17" s="285">
        <f t="shared" si="1"/>
        <v>0</v>
      </c>
      <c r="J17" s="298">
        <v>0</v>
      </c>
      <c r="K17" s="285">
        <f t="shared" si="2"/>
        <v>0</v>
      </c>
    </row>
    <row r="18" spans="1:17" s="102" customFormat="1" ht="18" customHeight="1" x14ac:dyDescent="0.25">
      <c r="A18" s="109" t="s">
        <v>230</v>
      </c>
      <c r="B18" s="123">
        <f>SUM('（３）業績構成比'!U116:U122)/1000</f>
        <v>1122.8476599999999</v>
      </c>
      <c r="C18" s="285">
        <f>IFERROR(B18/$B$6,"")</f>
        <v>2.5845725525210306E-2</v>
      </c>
      <c r="D18" s="298">
        <v>2.4859151479174443E-2</v>
      </c>
      <c r="E18" s="285">
        <f t="shared" si="4"/>
        <v>9.865740460358631E-4</v>
      </c>
      <c r="F18" s="115"/>
      <c r="G18" s="109" t="s">
        <v>230</v>
      </c>
      <c r="H18" s="123">
        <f>SUM('（４）訂單數量構成比'!U116:U122)</f>
        <v>26921</v>
      </c>
      <c r="I18" s="285">
        <f t="shared" si="1"/>
        <v>2.1161812679322406E-2</v>
      </c>
      <c r="J18" s="298">
        <v>2.0231042676238084E-2</v>
      </c>
      <c r="K18" s="285">
        <f t="shared" si="2"/>
        <v>9.307700030843219E-4</v>
      </c>
    </row>
    <row r="19" spans="1:17" s="102" customFormat="1" ht="18" customHeight="1" x14ac:dyDescent="0.25">
      <c r="A19" s="109" t="s">
        <v>241</v>
      </c>
      <c r="B19" s="123">
        <f>SUM('（３）業績構成比'!W116:W122)/1000</f>
        <v>14075.595080000003</v>
      </c>
      <c r="C19" s="285">
        <f t="shared" si="3"/>
        <v>0.32399227428739596</v>
      </c>
      <c r="D19" s="298">
        <v>0.32996525701805618</v>
      </c>
      <c r="E19" s="285">
        <f t="shared" si="4"/>
        <v>-5.9729827306602146E-3</v>
      </c>
      <c r="F19" s="115"/>
      <c r="G19" s="109" t="s">
        <v>241</v>
      </c>
      <c r="H19" s="123">
        <f>SUM('（４）訂單數量構成比'!W116:W122)</f>
        <v>570100</v>
      </c>
      <c r="I19" s="285">
        <f t="shared" si="1"/>
        <v>0.4481389773218567</v>
      </c>
      <c r="J19" s="298">
        <v>0.45516172012599604</v>
      </c>
      <c r="K19" s="285">
        <f t="shared" si="2"/>
        <v>-7.0227428041393369E-3</v>
      </c>
    </row>
    <row r="20" spans="1:17" s="102" customFormat="1" ht="18" customHeight="1" x14ac:dyDescent="0.25">
      <c r="A20" s="109" t="s">
        <v>244</v>
      </c>
      <c r="B20" s="123">
        <f>SUM('（３）業績構成比'!Y116:Y122)/1000</f>
        <v>8174.9886699999997</v>
      </c>
      <c r="C20" s="285">
        <f t="shared" si="3"/>
        <v>0.18817202089241925</v>
      </c>
      <c r="D20" s="298">
        <v>0.18361760098110266</v>
      </c>
      <c r="E20" s="285">
        <f t="shared" si="4"/>
        <v>4.5544199113165817E-3</v>
      </c>
      <c r="F20" s="115"/>
      <c r="G20" s="109" t="s">
        <v>575</v>
      </c>
      <c r="H20" s="123">
        <f>SUM('（４）訂單數量構成比'!Y116:Y122)</f>
        <v>261471</v>
      </c>
      <c r="I20" s="285">
        <f t="shared" si="1"/>
        <v>0.20553472467869355</v>
      </c>
      <c r="J20" s="298">
        <v>0.1986229214669343</v>
      </c>
      <c r="K20" s="285">
        <f t="shared" si="2"/>
        <v>6.9118032117592432E-3</v>
      </c>
    </row>
    <row r="21" spans="1:17" s="102" customFormat="1" ht="18" customHeight="1" x14ac:dyDescent="0.25">
      <c r="A21" s="109" t="s">
        <v>240</v>
      </c>
      <c r="B21" s="123">
        <f>SUM('（３）業績構成比'!AA116:AA122)/1000</f>
        <v>5384.8213699999997</v>
      </c>
      <c r="C21" s="285">
        <f t="shared" si="3"/>
        <v>0.12394790503576143</v>
      </c>
      <c r="D21" s="298">
        <v>0.12731196452786417</v>
      </c>
      <c r="E21" s="285">
        <f t="shared" si="4"/>
        <v>-3.3640594921027361E-3</v>
      </c>
      <c r="F21" s="115"/>
      <c r="G21" s="109" t="s">
        <v>240</v>
      </c>
      <c r="H21" s="123">
        <f>SUM('（４）訂單數量構成比'!AA116:AA122)</f>
        <v>136992</v>
      </c>
      <c r="I21" s="285">
        <f t="shared" si="1"/>
        <v>0.10768541445584247</v>
      </c>
      <c r="J21" s="298">
        <v>0.10993309554747607</v>
      </c>
      <c r="K21" s="285">
        <f t="shared" si="2"/>
        <v>-2.2476810916336049E-3</v>
      </c>
    </row>
    <row r="22" spans="1:17" s="102" customFormat="1" ht="18" customHeight="1" x14ac:dyDescent="0.25">
      <c r="A22" s="352" t="s">
        <v>653</v>
      </c>
      <c r="B22" s="123">
        <f>SUM('（３）業績構成比'!O116:O122)/1000</f>
        <v>0</v>
      </c>
      <c r="C22" s="285">
        <f t="shared" si="3"/>
        <v>0</v>
      </c>
      <c r="D22" s="285">
        <v>0</v>
      </c>
      <c r="E22" s="285">
        <f t="shared" si="4"/>
        <v>0</v>
      </c>
      <c r="F22" s="115"/>
      <c r="G22" s="352" t="s">
        <v>653</v>
      </c>
      <c r="H22" s="123">
        <f>SUM('（４）訂單數量構成比'!O116:O122)</f>
        <v>0</v>
      </c>
      <c r="I22" s="285">
        <f t="shared" si="1"/>
        <v>0</v>
      </c>
      <c r="J22" s="285">
        <v>0</v>
      </c>
      <c r="K22" s="285">
        <f t="shared" si="2"/>
        <v>0</v>
      </c>
    </row>
    <row r="23" spans="1:17" s="102" customFormat="1" ht="18" customHeight="1" x14ac:dyDescent="0.25">
      <c r="A23" s="109"/>
      <c r="B23" s="123"/>
      <c r="C23" s="285">
        <f t="shared" si="3"/>
        <v>0</v>
      </c>
      <c r="D23" s="285">
        <v>0</v>
      </c>
      <c r="E23" s="285">
        <f t="shared" si="4"/>
        <v>0</v>
      </c>
      <c r="F23" s="115"/>
      <c r="G23" s="109"/>
      <c r="H23" s="123"/>
      <c r="I23" s="285">
        <f t="shared" si="1"/>
        <v>0</v>
      </c>
      <c r="J23" s="285">
        <v>0</v>
      </c>
      <c r="K23" s="285">
        <f t="shared" si="2"/>
        <v>0</v>
      </c>
    </row>
    <row r="24" spans="1:17" s="102" customFormat="1" ht="15.75" customHeight="1" x14ac:dyDescent="0.25">
      <c r="A24" s="115"/>
      <c r="B24" s="115"/>
      <c r="C24" s="299">
        <f t="shared" ref="C24:D24" si="5">SUM(C15:C23)</f>
        <v>1</v>
      </c>
      <c r="D24" s="337">
        <f t="shared" si="5"/>
        <v>1</v>
      </c>
      <c r="E24" s="115"/>
      <c r="F24" s="115"/>
      <c r="G24" s="115"/>
      <c r="H24" s="115"/>
      <c r="I24" s="299">
        <f t="shared" ref="I24" si="6">SUM(I15:I23)</f>
        <v>0.99999999999999989</v>
      </c>
      <c r="J24" s="337">
        <f>SUM(J15:J23)</f>
        <v>1</v>
      </c>
      <c r="K24" s="115"/>
    </row>
    <row r="25" spans="1:17" s="102" customFormat="1" ht="9.6" customHeight="1" x14ac:dyDescent="0.25">
      <c r="A25" s="120"/>
      <c r="B25" s="115"/>
      <c r="C25" s="115"/>
      <c r="D25" s="115"/>
      <c r="E25" s="115"/>
      <c r="F25" s="115"/>
      <c r="G25" s="115"/>
      <c r="H25" s="115"/>
      <c r="I25" s="115"/>
      <c r="J25" s="115"/>
      <c r="K25" s="115"/>
    </row>
    <row r="26" spans="1:17" s="102" customFormat="1" ht="15.75" customHeight="1" x14ac:dyDescent="0.25">
      <c r="A26" s="116" t="s">
        <v>576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</row>
    <row r="27" spans="1:17" s="102" customFormat="1" ht="15.75" customHeight="1" x14ac:dyDescent="0.25">
      <c r="A27" s="109" t="s">
        <v>193</v>
      </c>
      <c r="B27" s="109" t="s">
        <v>500</v>
      </c>
      <c r="C27" s="109" t="s">
        <v>501</v>
      </c>
      <c r="D27" s="109" t="s">
        <v>2</v>
      </c>
      <c r="E27" s="109" t="s">
        <v>3</v>
      </c>
      <c r="F27" s="115"/>
      <c r="G27" s="115"/>
      <c r="H27" s="115"/>
      <c r="I27" s="115"/>
      <c r="J27" s="115"/>
      <c r="K27" s="115"/>
    </row>
    <row r="28" spans="1:17" s="102" customFormat="1" ht="18" customHeight="1" x14ac:dyDescent="0.25">
      <c r="A28" s="109" t="s">
        <v>226</v>
      </c>
      <c r="B28" s="296">
        <f>'（５-1）品群別人時生產性（4℃-主食）'!L331</f>
        <v>117.63333343288589</v>
      </c>
      <c r="C28" s="296">
        <v>117.53557148132205</v>
      </c>
      <c r="D28" s="300">
        <f>B28-C28</f>
        <v>9.7761951563839489E-2</v>
      </c>
      <c r="E28" s="301">
        <f>'（５-1）品群別人時生產性（4℃-主食）'!C1</f>
        <v>118.68157093341911</v>
      </c>
      <c r="F28" s="115"/>
      <c r="G28" s="305"/>
      <c r="H28" s="305"/>
      <c r="I28" s="305"/>
      <c r="J28" s="305"/>
      <c r="K28" s="305"/>
      <c r="L28" s="128"/>
      <c r="M28" s="128"/>
      <c r="N28" s="128"/>
      <c r="O28" s="128"/>
      <c r="P28" s="129"/>
      <c r="Q28" s="129"/>
    </row>
    <row r="29" spans="1:17" s="102" customFormat="1" ht="18" customHeight="1" x14ac:dyDescent="0.25">
      <c r="A29" s="109" t="s">
        <v>577</v>
      </c>
      <c r="B29" s="296">
        <f>'（５-3）品群別人時生產性（4℃-熱食義麵)'!L327</f>
        <v>95.517066040396841</v>
      </c>
      <c r="C29" s="296">
        <v>93.183562863061155</v>
      </c>
      <c r="D29" s="300">
        <f t="shared" ref="D29:D35" si="7">B29-C29</f>
        <v>2.333503177335686</v>
      </c>
      <c r="E29" s="301">
        <f>'（５-3）品群別人時生產性（4℃-熱食義麵)'!C1</f>
        <v>91.145715703878906</v>
      </c>
      <c r="F29" s="115"/>
      <c r="G29" s="306"/>
      <c r="H29" s="306"/>
      <c r="I29" s="307"/>
      <c r="J29" s="308"/>
      <c r="K29" s="309"/>
      <c r="L29" s="134"/>
      <c r="M29" s="135"/>
      <c r="N29" s="134"/>
      <c r="O29" s="134"/>
      <c r="P29" s="134"/>
      <c r="Q29" s="134"/>
    </row>
    <row r="30" spans="1:17" s="102" customFormat="1" ht="18" customHeight="1" x14ac:dyDescent="0.25">
      <c r="A30" s="109" t="s">
        <v>578</v>
      </c>
      <c r="B30" s="296">
        <v>0</v>
      </c>
      <c r="C30" s="296">
        <v>0</v>
      </c>
      <c r="D30" s="300">
        <f t="shared" si="7"/>
        <v>0</v>
      </c>
      <c r="E30" s="301">
        <v>0</v>
      </c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</row>
    <row r="31" spans="1:17" s="102" customFormat="1" ht="18" customHeight="1" x14ac:dyDescent="0.25">
      <c r="A31" s="109" t="s">
        <v>230</v>
      </c>
      <c r="B31" s="296">
        <f>'（５-4）品群別人時生產性（4℃-微波小吃)'!L327</f>
        <v>84.145586616771212</v>
      </c>
      <c r="C31" s="296">
        <v>84.217690598541239</v>
      </c>
      <c r="D31" s="300">
        <f t="shared" si="7"/>
        <v>-7.2103981770027303E-2</v>
      </c>
      <c r="E31" s="301">
        <f>'（５-4）品群別人時生產性（4℃-微波小吃)'!C1</f>
        <v>84.124474765759444</v>
      </c>
      <c r="F31" s="115"/>
      <c r="G31" s="115"/>
      <c r="H31" s="115"/>
      <c r="I31" s="115"/>
      <c r="J31" s="115"/>
      <c r="K31" s="115"/>
    </row>
    <row r="32" spans="1:17" s="102" customFormat="1" ht="18" customHeight="1" x14ac:dyDescent="0.25">
      <c r="A32" s="109" t="s">
        <v>241</v>
      </c>
      <c r="B32" s="296">
        <f>'（５-5）品群別人時生產性（4℃-三明治)'!L366</f>
        <v>134.34252641192288</v>
      </c>
      <c r="C32" s="296">
        <v>134.32038526903233</v>
      </c>
      <c r="D32" s="300">
        <f t="shared" si="7"/>
        <v>2.2141142890546917E-2</v>
      </c>
      <c r="E32" s="301">
        <f>'（５-5）品群別人時生產性（4℃-三明治)'!C1</f>
        <v>134.5932117242935</v>
      </c>
      <c r="F32" s="115"/>
      <c r="G32" s="115"/>
      <c r="H32" s="115"/>
      <c r="I32" s="115"/>
      <c r="J32" s="115"/>
      <c r="K32" s="115"/>
    </row>
    <row r="33" spans="1:11" s="102" customFormat="1" ht="18" customHeight="1" x14ac:dyDescent="0.25">
      <c r="A33" s="109" t="s">
        <v>579</v>
      </c>
      <c r="B33" s="296">
        <f>'（５-6）品群別人時生產性（4℃-調理麵包)'!L327</f>
        <v>286.8502450327843</v>
      </c>
      <c r="C33" s="296">
        <v>287.13609426844607</v>
      </c>
      <c r="D33" s="300">
        <f t="shared" si="7"/>
        <v>-0.28584923566177167</v>
      </c>
      <c r="E33" s="301">
        <f>'（５-6）品群別人時生產性（4℃-調理麵包)'!C1</f>
        <v>287.04549484238015</v>
      </c>
      <c r="F33" s="115"/>
      <c r="G33" s="115"/>
      <c r="H33" s="115"/>
      <c r="I33" s="115"/>
      <c r="J33" s="115"/>
      <c r="K33" s="115"/>
    </row>
    <row r="34" spans="1:11" s="102" customFormat="1" ht="18" customHeight="1" x14ac:dyDescent="0.25">
      <c r="A34" s="109" t="s">
        <v>240</v>
      </c>
      <c r="B34" s="296">
        <f>'（５-7）品群別人時生產性（4℃-沙拉)'!L327</f>
        <v>105.9126646825311</v>
      </c>
      <c r="C34" s="296">
        <v>105.8564218973243</v>
      </c>
      <c r="D34" s="300">
        <f t="shared" si="7"/>
        <v>5.6242785206805479E-2</v>
      </c>
      <c r="E34" s="301">
        <f>'（５-7）品群別人時生產性（4℃-沙拉)'!C1</f>
        <v>105.90587926077204</v>
      </c>
      <c r="F34" s="115"/>
      <c r="G34" s="115"/>
      <c r="H34" s="115"/>
      <c r="I34" s="115"/>
      <c r="J34" s="115"/>
      <c r="K34" s="115"/>
    </row>
    <row r="35" spans="1:11" s="102" customFormat="1" ht="18" customHeight="1" x14ac:dyDescent="0.25">
      <c r="A35" s="352" t="s">
        <v>654</v>
      </c>
      <c r="B35" s="296" t="str">
        <f>'（５-2）品群別人時生產性（4℃-便當）'!L307</f>
        <v>-</v>
      </c>
      <c r="C35" s="296" t="s">
        <v>8</v>
      </c>
      <c r="D35" s="300" t="e">
        <f t="shared" si="7"/>
        <v>#VALUE!</v>
      </c>
      <c r="E35" s="301" t="e">
        <f>'（５-2）品群別人時生產性（4℃-便當）'!C1</f>
        <v>#DIV/0!</v>
      </c>
      <c r="F35" s="115"/>
      <c r="G35" s="115"/>
      <c r="H35" s="115"/>
      <c r="I35" s="115"/>
      <c r="J35" s="115"/>
      <c r="K35" s="115"/>
    </row>
    <row r="36" spans="1:11" s="102" customFormat="1" ht="18" customHeight="1" x14ac:dyDescent="0.25">
      <c r="A36" s="105"/>
      <c r="B36" s="297"/>
      <c r="C36" s="105"/>
      <c r="D36" s="110">
        <v>0</v>
      </c>
      <c r="E36" s="302"/>
      <c r="F36" s="115"/>
      <c r="G36" s="115"/>
      <c r="H36" s="115"/>
      <c r="I36" s="115"/>
      <c r="J36" s="115"/>
      <c r="K36" s="115"/>
    </row>
    <row r="37" spans="1:11" s="102" customFormat="1" ht="15.75" customHeight="1" x14ac:dyDescent="0.25"/>
    <row r="38" spans="1:11" s="102" customFormat="1" ht="15.75" customHeight="1" x14ac:dyDescent="0.25"/>
    <row r="39" spans="1:11" ht="15.75" customHeight="1" x14ac:dyDescent="0.25">
      <c r="A39" s="215" t="s">
        <v>242</v>
      </c>
    </row>
    <row r="40" spans="1:11" ht="15.75" customHeight="1" x14ac:dyDescent="0.25">
      <c r="A40" s="215" t="s">
        <v>243</v>
      </c>
    </row>
    <row r="41" spans="1:11" ht="15.75" customHeight="1" x14ac:dyDescent="0.25">
      <c r="A41" s="215" t="s">
        <v>245</v>
      </c>
    </row>
  </sheetData>
  <mergeCells count="2">
    <mergeCell ref="A1:K2"/>
    <mergeCell ref="F3:G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FFFFCC"/>
  </sheetPr>
  <dimension ref="B2:W133"/>
  <sheetViews>
    <sheetView zoomScale="85" zoomScaleNormal="85" workbookViewId="0">
      <pane xSplit="5" ySplit="4" topLeftCell="F97" activePane="bottomRight" state="frozen"/>
      <selection pane="topRight" activeCell="F1" sqref="F1"/>
      <selection pane="bottomLeft" activeCell="A5" sqref="A5"/>
      <selection pane="bottomRight" activeCell="S131" sqref="S131"/>
    </sheetView>
  </sheetViews>
  <sheetFormatPr defaultColWidth="8.85546875" defaultRowHeight="14.25" x14ac:dyDescent="0.25"/>
  <cols>
    <col min="1" max="1" width="0" style="79" hidden="1" customWidth="1"/>
    <col min="2" max="2" width="11.5703125" style="78" bestFit="1" customWidth="1"/>
    <col min="3" max="3" width="8.85546875" style="79"/>
    <col min="4" max="4" width="10.42578125" style="80" bestFit="1" customWidth="1"/>
    <col min="5" max="5" width="3.85546875" style="80" bestFit="1" customWidth="1"/>
    <col min="6" max="6" width="15.28515625" style="83" bestFit="1" customWidth="1"/>
    <col min="7" max="8" width="16.5703125" style="83" bestFit="1" customWidth="1"/>
    <col min="9" max="9" width="11.7109375" style="84" bestFit="1" customWidth="1"/>
    <col min="10" max="11" width="13.140625" style="84" bestFit="1" customWidth="1"/>
    <col min="12" max="12" width="15.28515625" style="84" bestFit="1" customWidth="1"/>
    <col min="13" max="13" width="16.5703125" style="84" bestFit="1" customWidth="1"/>
    <col min="14" max="14" width="18.28515625" style="85" bestFit="1" customWidth="1"/>
    <col min="15" max="15" width="8.7109375" style="86" bestFit="1" customWidth="1"/>
    <col min="16" max="16" width="9.140625" style="86" bestFit="1" customWidth="1"/>
    <col min="17" max="17" width="10.42578125" style="86" customWidth="1"/>
    <col min="18" max="18" width="19" style="85" bestFit="1" customWidth="1"/>
    <col min="19" max="19" width="15.28515625" style="85" bestFit="1" customWidth="1"/>
    <col min="20" max="20" width="16.5703125" style="85" bestFit="1" customWidth="1"/>
    <col min="21" max="21" width="8.7109375" style="86" bestFit="1" customWidth="1"/>
    <col min="22" max="22" width="9.140625" style="79" bestFit="1" customWidth="1"/>
    <col min="23" max="23" width="12.5703125" style="79" customWidth="1"/>
    <col min="24" max="16384" width="8.85546875" style="79"/>
  </cols>
  <sheetData>
    <row r="2" spans="2:23" ht="37.9" customHeight="1" x14ac:dyDescent="0.25">
      <c r="B2" s="483" t="s">
        <v>129</v>
      </c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</row>
    <row r="3" spans="2:23" s="80" customFormat="1" ht="23.45" customHeight="1" x14ac:dyDescent="0.25">
      <c r="B3" s="487" t="s">
        <v>125</v>
      </c>
      <c r="C3" s="488" t="s">
        <v>122</v>
      </c>
      <c r="D3" s="489" t="s">
        <v>106</v>
      </c>
      <c r="E3" s="489"/>
      <c r="F3" s="486" t="s">
        <v>126</v>
      </c>
      <c r="G3" s="486"/>
      <c r="H3" s="486"/>
      <c r="I3" s="484" t="s">
        <v>127</v>
      </c>
      <c r="J3" s="484"/>
      <c r="K3" s="484"/>
      <c r="L3" s="485" t="s">
        <v>128</v>
      </c>
      <c r="M3" s="485"/>
      <c r="N3" s="485"/>
      <c r="O3" s="479" t="s">
        <v>130</v>
      </c>
      <c r="P3" s="479"/>
      <c r="Q3" s="479"/>
      <c r="R3" s="490" t="s">
        <v>131</v>
      </c>
      <c r="S3" s="490"/>
      <c r="T3" s="490"/>
      <c r="U3" s="479" t="s">
        <v>132</v>
      </c>
      <c r="V3" s="479"/>
      <c r="W3" s="479"/>
    </row>
    <row r="4" spans="2:23" s="80" customFormat="1" ht="23.45" customHeight="1" x14ac:dyDescent="0.25">
      <c r="B4" s="487"/>
      <c r="C4" s="488"/>
      <c r="D4" s="489"/>
      <c r="E4" s="489"/>
      <c r="F4" s="74" t="s">
        <v>118</v>
      </c>
      <c r="G4" s="74" t="s">
        <v>123</v>
      </c>
      <c r="H4" s="74" t="s">
        <v>124</v>
      </c>
      <c r="I4" s="88" t="s">
        <v>118</v>
      </c>
      <c r="J4" s="88" t="s">
        <v>123</v>
      </c>
      <c r="K4" s="88" t="s">
        <v>124</v>
      </c>
      <c r="L4" s="87" t="s">
        <v>118</v>
      </c>
      <c r="M4" s="87" t="s">
        <v>123</v>
      </c>
      <c r="N4" s="87" t="s">
        <v>124</v>
      </c>
      <c r="O4" s="81" t="s">
        <v>118</v>
      </c>
      <c r="P4" s="81" t="s">
        <v>123</v>
      </c>
      <c r="Q4" s="81" t="s">
        <v>124</v>
      </c>
      <c r="R4" s="81" t="s">
        <v>118</v>
      </c>
      <c r="S4" s="81" t="s">
        <v>123</v>
      </c>
      <c r="T4" s="81" t="s">
        <v>124</v>
      </c>
      <c r="U4" s="81" t="s">
        <v>118</v>
      </c>
      <c r="V4" s="81" t="s">
        <v>123</v>
      </c>
      <c r="W4" s="81" t="s">
        <v>124</v>
      </c>
    </row>
    <row r="5" spans="2:23" hidden="1" x14ac:dyDescent="0.25">
      <c r="B5" s="481">
        <f>D17</f>
        <v>45882</v>
      </c>
      <c r="C5" s="482" t="s">
        <v>121</v>
      </c>
      <c r="D5" s="82">
        <v>45870</v>
      </c>
      <c r="E5" s="82" t="s">
        <v>116</v>
      </c>
      <c r="F5" s="270">
        <f>'（３）業績構成比'!F7</f>
        <v>4376902.38</v>
      </c>
      <c r="G5" s="476">
        <f>SUM(F5:F8)</f>
        <v>20827993.370000001</v>
      </c>
      <c r="H5" s="476">
        <f>SUM(F5:F35)</f>
        <v>170636491.06999996</v>
      </c>
      <c r="I5" s="289">
        <f>'（４）訂單數量構成比'!F7</f>
        <v>126626</v>
      </c>
      <c r="J5" s="478">
        <f>SUM(I5:I8)</f>
        <v>603449</v>
      </c>
      <c r="K5" s="478">
        <f>SUM(I5:I35)</f>
        <v>4956065</v>
      </c>
      <c r="L5" s="270">
        <v>2914701.1261453605</v>
      </c>
      <c r="M5" s="476">
        <f>SUM(L5:L8)</f>
        <v>14609030.000821136</v>
      </c>
      <c r="N5" s="480">
        <f>SUM(L5:L35)</f>
        <v>120315669.26119328</v>
      </c>
      <c r="O5" s="310">
        <f t="shared" ref="O5:O68" si="0">IFERROR(L5/F5,"")</f>
        <v>0.66592783505154629</v>
      </c>
      <c r="P5" s="475">
        <f>M5/G5</f>
        <v>0.70141322504277015</v>
      </c>
      <c r="Q5" s="475">
        <f>N5/H5</f>
        <v>0.70509929327974963</v>
      </c>
      <c r="R5" s="269">
        <v>879473.38600000006</v>
      </c>
      <c r="S5" s="476">
        <f>SUM(R5:R8)</f>
        <v>3602566.3569999998</v>
      </c>
      <c r="T5" s="476">
        <f>SUM(R5:R35)</f>
        <v>28193857.893801998</v>
      </c>
      <c r="U5" s="310">
        <f>IFERROR(R5/F5,"")</f>
        <v>0.20093511566963485</v>
      </c>
      <c r="V5" s="491">
        <f>S5/G5</f>
        <v>0.17296751986626926</v>
      </c>
      <c r="W5" s="475">
        <f>T5/H5</f>
        <v>0.16522760001104378</v>
      </c>
    </row>
    <row r="6" spans="2:23" hidden="1" x14ac:dyDescent="0.25">
      <c r="B6" s="482"/>
      <c r="C6" s="482"/>
      <c r="D6" s="82">
        <v>45871</v>
      </c>
      <c r="E6" s="82" t="s">
        <v>117</v>
      </c>
      <c r="F6" s="270">
        <f>'（３）業績構成比'!F8</f>
        <v>4635761.74</v>
      </c>
      <c r="G6" s="476"/>
      <c r="H6" s="476"/>
      <c r="I6" s="289">
        <f>'（４）訂單數量構成比'!F8</f>
        <v>132231</v>
      </c>
      <c r="J6" s="478"/>
      <c r="K6" s="478"/>
      <c r="L6" s="270">
        <v>3336553.6688463925</v>
      </c>
      <c r="M6" s="476"/>
      <c r="N6" s="476"/>
      <c r="O6" s="310">
        <f t="shared" si="0"/>
        <v>0.7197422680412372</v>
      </c>
      <c r="P6" s="475"/>
      <c r="Q6" s="475"/>
      <c r="R6" s="269">
        <v>890278.88</v>
      </c>
      <c r="S6" s="476"/>
      <c r="T6" s="476"/>
      <c r="U6" s="310">
        <f t="shared" ref="U6:U69" si="1">IFERROR(R6/F6,"")</f>
        <v>0.19204586644696714</v>
      </c>
      <c r="V6" s="491"/>
      <c r="W6" s="475"/>
    </row>
    <row r="7" spans="2:23" hidden="1" x14ac:dyDescent="0.25">
      <c r="B7" s="482"/>
      <c r="C7" s="482"/>
      <c r="D7" s="82">
        <v>45872</v>
      </c>
      <c r="E7" s="82" t="s">
        <v>118</v>
      </c>
      <c r="F7" s="270">
        <f>'（３）業績構成比'!F9</f>
        <v>5941913.1300000008</v>
      </c>
      <c r="G7" s="476"/>
      <c r="H7" s="476"/>
      <c r="I7" s="289">
        <f>'（４）訂單數量構成比'!F9</f>
        <v>172946</v>
      </c>
      <c r="J7" s="478"/>
      <c r="K7" s="478"/>
      <c r="L7" s="270">
        <v>4251530.7297695884</v>
      </c>
      <c r="M7" s="476"/>
      <c r="N7" s="476"/>
      <c r="O7" s="310">
        <f t="shared" si="0"/>
        <v>0.71551546391752585</v>
      </c>
      <c r="P7" s="475"/>
      <c r="Q7" s="475"/>
      <c r="R7" s="269">
        <v>873942.42500000005</v>
      </c>
      <c r="S7" s="476"/>
      <c r="T7" s="476"/>
      <c r="U7" s="310">
        <f t="shared" si="1"/>
        <v>0.14708098315802876</v>
      </c>
      <c r="V7" s="491"/>
      <c r="W7" s="475"/>
    </row>
    <row r="8" spans="2:23" hidden="1" x14ac:dyDescent="0.25">
      <c r="B8" s="482"/>
      <c r="C8" s="482"/>
      <c r="D8" s="82">
        <v>45873</v>
      </c>
      <c r="E8" s="82" t="s">
        <v>119</v>
      </c>
      <c r="F8" s="270">
        <f>'（３）業績構成比'!F10</f>
        <v>5873416.1200000001</v>
      </c>
      <c r="G8" s="476"/>
      <c r="H8" s="476"/>
      <c r="I8" s="289">
        <f>'（４）訂單數量構成比'!F10</f>
        <v>171646</v>
      </c>
      <c r="J8" s="478"/>
      <c r="K8" s="478"/>
      <c r="L8" s="270">
        <v>4106244.4760597935</v>
      </c>
      <c r="M8" s="476"/>
      <c r="N8" s="476"/>
      <c r="O8" s="310">
        <f t="shared" si="0"/>
        <v>0.69912371134020612</v>
      </c>
      <c r="P8" s="475"/>
      <c r="Q8" s="475"/>
      <c r="R8" s="269">
        <v>958871.66599999997</v>
      </c>
      <c r="S8" s="476"/>
      <c r="T8" s="476"/>
      <c r="U8" s="310">
        <f t="shared" si="1"/>
        <v>0.16325621178701705</v>
      </c>
      <c r="V8" s="491"/>
      <c r="W8" s="475"/>
    </row>
    <row r="9" spans="2:23" hidden="1" x14ac:dyDescent="0.25">
      <c r="B9" s="482"/>
      <c r="C9" s="482"/>
      <c r="D9" s="82">
        <v>45874</v>
      </c>
      <c r="E9" s="82" t="s">
        <v>120</v>
      </c>
      <c r="F9" s="270">
        <f>'（３）業績構成比'!F11</f>
        <v>6182700.1499999994</v>
      </c>
      <c r="G9" s="476">
        <f>SUM(F9:F15)</f>
        <v>38973976.979999997</v>
      </c>
      <c r="H9" s="476"/>
      <c r="I9" s="289">
        <f>'（４）訂單數量構成比'!F11</f>
        <v>185947</v>
      </c>
      <c r="J9" s="478">
        <f t="shared" ref="J9" si="2">SUM(I9:I15)</f>
        <v>1159872</v>
      </c>
      <c r="K9" s="478"/>
      <c r="L9" s="270">
        <v>4317373.1408273196</v>
      </c>
      <c r="M9" s="476">
        <f t="shared" ref="M9" si="3">SUM(L9:L15)</f>
        <v>27196273.410152577</v>
      </c>
      <c r="N9" s="476"/>
      <c r="O9" s="310">
        <f t="shared" si="0"/>
        <v>0.69829896907216504</v>
      </c>
      <c r="P9" s="475">
        <f>M9/G9</f>
        <v>0.69780595970764536</v>
      </c>
      <c r="Q9" s="475"/>
      <c r="R9" s="269">
        <v>973458.52599999995</v>
      </c>
      <c r="S9" s="476">
        <f t="shared" ref="S9" si="4">SUM(R9:R15)</f>
        <v>6523306.9199999999</v>
      </c>
      <c r="T9" s="476"/>
      <c r="U9" s="310">
        <f t="shared" si="1"/>
        <v>0.15744876872283706</v>
      </c>
      <c r="V9" s="475">
        <f t="shared" ref="V9" si="5">S9/G9</f>
        <v>0.1673759627699149</v>
      </c>
      <c r="W9" s="475"/>
    </row>
    <row r="10" spans="2:23" hidden="1" x14ac:dyDescent="0.25">
      <c r="B10" s="482"/>
      <c r="C10" s="482"/>
      <c r="D10" s="82">
        <v>45875</v>
      </c>
      <c r="E10" s="82" t="s">
        <v>114</v>
      </c>
      <c r="F10" s="270">
        <f>'（３）業績構成比'!F12</f>
        <v>6008483.6100000013</v>
      </c>
      <c r="G10" s="476"/>
      <c r="H10" s="476"/>
      <c r="I10" s="289">
        <f>'（４）訂單數量構成比'!F12</f>
        <v>179806</v>
      </c>
      <c r="J10" s="478"/>
      <c r="K10" s="478"/>
      <c r="L10" s="270">
        <v>4167843.5020500007</v>
      </c>
      <c r="M10" s="476"/>
      <c r="N10" s="476"/>
      <c r="O10" s="310">
        <f t="shared" si="0"/>
        <v>0.69365979381443299</v>
      </c>
      <c r="P10" s="475"/>
      <c r="Q10" s="475"/>
      <c r="R10" s="269">
        <v>1011615.899</v>
      </c>
      <c r="S10" s="476"/>
      <c r="T10" s="476"/>
      <c r="U10" s="310">
        <f t="shared" si="1"/>
        <v>0.16836459324218739</v>
      </c>
      <c r="V10" s="475"/>
      <c r="W10" s="475"/>
    </row>
    <row r="11" spans="2:23" hidden="1" x14ac:dyDescent="0.25">
      <c r="B11" s="482"/>
      <c r="C11" s="482"/>
      <c r="D11" s="82">
        <v>45876</v>
      </c>
      <c r="E11" s="82" t="s">
        <v>115</v>
      </c>
      <c r="F11" s="270">
        <f>'（３）業績構成比'!F13</f>
        <v>5578775.709999999</v>
      </c>
      <c r="G11" s="476"/>
      <c r="H11" s="476"/>
      <c r="I11" s="289">
        <f>'（４）訂單數量構成比'!F13</f>
        <v>167846</v>
      </c>
      <c r="J11" s="478"/>
      <c r="K11" s="478"/>
      <c r="L11" s="270">
        <v>3948565.4264953607</v>
      </c>
      <c r="M11" s="476"/>
      <c r="N11" s="476"/>
      <c r="O11" s="310">
        <f t="shared" si="0"/>
        <v>0.70778350515463928</v>
      </c>
      <c r="P11" s="475"/>
      <c r="Q11" s="475"/>
      <c r="R11" s="269">
        <v>958610.27599999995</v>
      </c>
      <c r="S11" s="476"/>
      <c r="T11" s="476"/>
      <c r="U11" s="310">
        <f t="shared" si="1"/>
        <v>0.17183165730819461</v>
      </c>
      <c r="V11" s="475"/>
      <c r="W11" s="475"/>
    </row>
    <row r="12" spans="2:23" hidden="1" x14ac:dyDescent="0.25">
      <c r="B12" s="482"/>
      <c r="C12" s="482"/>
      <c r="D12" s="82">
        <v>45877</v>
      </c>
      <c r="E12" s="82" t="s">
        <v>116</v>
      </c>
      <c r="F12" s="270">
        <f>'（３）業績構成比'!F14</f>
        <v>4540704.45</v>
      </c>
      <c r="G12" s="476"/>
      <c r="H12" s="476"/>
      <c r="I12" s="289">
        <f>'（４）訂單數量構成比'!F14</f>
        <v>133441</v>
      </c>
      <c r="J12" s="478"/>
      <c r="K12" s="478"/>
      <c r="L12" s="270">
        <v>3136128.8105953611</v>
      </c>
      <c r="M12" s="476"/>
      <c r="N12" s="476"/>
      <c r="O12" s="310">
        <f t="shared" si="0"/>
        <v>0.69067010309278354</v>
      </c>
      <c r="P12" s="475"/>
      <c r="Q12" s="475"/>
      <c r="R12" s="269">
        <v>918456.39199999999</v>
      </c>
      <c r="S12" s="476"/>
      <c r="T12" s="476"/>
      <c r="U12" s="310">
        <f t="shared" si="1"/>
        <v>0.2022717845025126</v>
      </c>
      <c r="V12" s="475"/>
      <c r="W12" s="475"/>
    </row>
    <row r="13" spans="2:23" hidden="1" x14ac:dyDescent="0.25">
      <c r="B13" s="482"/>
      <c r="C13" s="482"/>
      <c r="D13" s="82">
        <v>45878</v>
      </c>
      <c r="E13" s="82" t="s">
        <v>117</v>
      </c>
      <c r="F13" s="270">
        <f>'（３）業績構成比'!F15</f>
        <v>4698362.9500000011</v>
      </c>
      <c r="G13" s="476"/>
      <c r="H13" s="476"/>
      <c r="I13" s="289">
        <f>'（４）訂單數量構成比'!F15</f>
        <v>136383</v>
      </c>
      <c r="J13" s="478"/>
      <c r="K13" s="478"/>
      <c r="L13" s="270">
        <v>3324455.062610826</v>
      </c>
      <c r="M13" s="476"/>
      <c r="N13" s="476"/>
      <c r="O13" s="310">
        <f t="shared" si="0"/>
        <v>0.70757731958762893</v>
      </c>
      <c r="P13" s="475"/>
      <c r="Q13" s="475"/>
      <c r="R13" s="269">
        <v>846441.94700000004</v>
      </c>
      <c r="S13" s="476"/>
      <c r="T13" s="476"/>
      <c r="U13" s="310">
        <f t="shared" si="1"/>
        <v>0.18015678141681238</v>
      </c>
      <c r="V13" s="475"/>
      <c r="W13" s="475"/>
    </row>
    <row r="14" spans="2:23" hidden="1" x14ac:dyDescent="0.25">
      <c r="B14" s="482"/>
      <c r="C14" s="482"/>
      <c r="D14" s="82">
        <v>45879</v>
      </c>
      <c r="E14" s="82" t="s">
        <v>118</v>
      </c>
      <c r="F14" s="270">
        <f>'（３）業績構成比'!F16</f>
        <v>6020434.0999999996</v>
      </c>
      <c r="G14" s="476"/>
      <c r="H14" s="476"/>
      <c r="I14" s="289">
        <f>'（４）訂單數量構成比'!F16</f>
        <v>179198</v>
      </c>
      <c r="J14" s="478"/>
      <c r="K14" s="478"/>
      <c r="L14" s="270">
        <v>4164340.4736030926</v>
      </c>
      <c r="M14" s="476"/>
      <c r="N14" s="476"/>
      <c r="O14" s="310">
        <f t="shared" si="0"/>
        <v>0.69170103092783508</v>
      </c>
      <c r="P14" s="475"/>
      <c r="Q14" s="475"/>
      <c r="R14" s="269">
        <v>855877.16899999999</v>
      </c>
      <c r="S14" s="476"/>
      <c r="T14" s="476"/>
      <c r="U14" s="310">
        <f t="shared" si="1"/>
        <v>0.14216203595684238</v>
      </c>
      <c r="V14" s="475"/>
      <c r="W14" s="475"/>
    </row>
    <row r="15" spans="2:23" hidden="1" x14ac:dyDescent="0.25">
      <c r="B15" s="482"/>
      <c r="C15" s="482"/>
      <c r="D15" s="82">
        <v>45880</v>
      </c>
      <c r="E15" s="82" t="s">
        <v>119</v>
      </c>
      <c r="F15" s="270">
        <f>'（３）業績構成比'!F17</f>
        <v>5944516.0099999998</v>
      </c>
      <c r="G15" s="476"/>
      <c r="H15" s="476"/>
      <c r="I15" s="289">
        <f>'（４）訂單數量構成比'!F17</f>
        <v>177251</v>
      </c>
      <c r="J15" s="478"/>
      <c r="K15" s="478"/>
      <c r="L15" s="270">
        <v>4137566.9939706181</v>
      </c>
      <c r="M15" s="476"/>
      <c r="N15" s="476"/>
      <c r="O15" s="310">
        <f t="shared" si="0"/>
        <v>0.69603092783505149</v>
      </c>
      <c r="P15" s="475"/>
      <c r="Q15" s="475"/>
      <c r="R15" s="269">
        <v>958846.71100000001</v>
      </c>
      <c r="S15" s="476"/>
      <c r="T15" s="476"/>
      <c r="U15" s="310">
        <f t="shared" si="1"/>
        <v>0.16129937397544331</v>
      </c>
      <c r="V15" s="475"/>
      <c r="W15" s="475"/>
    </row>
    <row r="16" spans="2:23" hidden="1" x14ac:dyDescent="0.25">
      <c r="B16" s="481">
        <f>D24</f>
        <v>45889</v>
      </c>
      <c r="C16" s="482"/>
      <c r="D16" s="82">
        <v>45881</v>
      </c>
      <c r="E16" s="82" t="s">
        <v>120</v>
      </c>
      <c r="F16" s="270">
        <f>'（３）業績構成比'!F18</f>
        <v>5571059.9600000009</v>
      </c>
      <c r="G16" s="476">
        <f t="shared" ref="G16" si="6">SUM(F16:F22)</f>
        <v>36769733.580000006</v>
      </c>
      <c r="H16" s="476"/>
      <c r="I16" s="289">
        <f>'（４）訂單數量構成比'!F18</f>
        <v>163807</v>
      </c>
      <c r="J16" s="478">
        <f t="shared" ref="J16" si="7">SUM(I16:I22)</f>
        <v>1082673</v>
      </c>
      <c r="K16" s="478"/>
      <c r="L16" s="270">
        <v>3965503.4529711353</v>
      </c>
      <c r="M16" s="476">
        <f t="shared" ref="M16" si="8">SUM(L16:L22)</f>
        <v>25835317.037120622</v>
      </c>
      <c r="N16" s="476"/>
      <c r="O16" s="310">
        <f t="shared" si="0"/>
        <v>0.71180412371134028</v>
      </c>
      <c r="P16" s="475">
        <f t="shared" ref="P16" si="9">M16/G16</f>
        <v>0.70262453713216755</v>
      </c>
      <c r="Q16" s="475"/>
      <c r="R16" s="269">
        <v>941877.14899999998</v>
      </c>
      <c r="S16" s="476">
        <f t="shared" ref="S16" si="10">SUM(R16:R22)</f>
        <v>6176194.7468019994</v>
      </c>
      <c r="T16" s="476"/>
      <c r="U16" s="310">
        <f t="shared" si="1"/>
        <v>0.16906605848126607</v>
      </c>
      <c r="V16" s="475">
        <f t="shared" ref="V16" si="11">S16/G16</f>
        <v>0.1679695267131712</v>
      </c>
      <c r="W16" s="475"/>
    </row>
    <row r="17" spans="2:23" hidden="1" x14ac:dyDescent="0.25">
      <c r="B17" s="482"/>
      <c r="C17" s="482"/>
      <c r="D17" s="82">
        <v>45882</v>
      </c>
      <c r="E17" s="82" t="s">
        <v>114</v>
      </c>
      <c r="F17" s="270">
        <f>'（３）業績構成比'!F19</f>
        <v>5601894.3000000017</v>
      </c>
      <c r="G17" s="476"/>
      <c r="H17" s="476"/>
      <c r="I17" s="289">
        <f>'（４）訂單數量構成比'!F19</f>
        <v>165300</v>
      </c>
      <c r="J17" s="478"/>
      <c r="K17" s="478"/>
      <c r="L17" s="270">
        <v>3927389.9162010318</v>
      </c>
      <c r="M17" s="476"/>
      <c r="N17" s="476"/>
      <c r="O17" s="310">
        <f t="shared" si="0"/>
        <v>0.70108247422680403</v>
      </c>
      <c r="P17" s="475"/>
      <c r="Q17" s="475"/>
      <c r="R17" s="269">
        <v>918616.61899999995</v>
      </c>
      <c r="S17" s="476"/>
      <c r="T17" s="476"/>
      <c r="U17" s="310">
        <f t="shared" si="1"/>
        <v>0.16398321171465155</v>
      </c>
      <c r="V17" s="475"/>
      <c r="W17" s="475"/>
    </row>
    <row r="18" spans="2:23" hidden="1" x14ac:dyDescent="0.25">
      <c r="B18" s="482"/>
      <c r="C18" s="482"/>
      <c r="D18" s="82">
        <v>45883</v>
      </c>
      <c r="E18" s="82" t="s">
        <v>115</v>
      </c>
      <c r="F18" s="270">
        <f>'（３）業績構成比'!F20</f>
        <v>5220507.6899999995</v>
      </c>
      <c r="G18" s="476"/>
      <c r="H18" s="476"/>
      <c r="I18" s="289">
        <f>'（４）訂單數量構成比'!F20</f>
        <v>154459</v>
      </c>
      <c r="J18" s="478"/>
      <c r="K18" s="478"/>
      <c r="L18" s="270">
        <v>3599190.2244201032</v>
      </c>
      <c r="M18" s="476"/>
      <c r="N18" s="476"/>
      <c r="O18" s="310">
        <f t="shared" si="0"/>
        <v>0.68943298969072175</v>
      </c>
      <c r="P18" s="475"/>
      <c r="Q18" s="475"/>
      <c r="R18" s="269">
        <v>892023.12100000004</v>
      </c>
      <c r="S18" s="476"/>
      <c r="T18" s="476"/>
      <c r="U18" s="310">
        <f t="shared" si="1"/>
        <v>0.17086903687713945</v>
      </c>
      <c r="V18" s="475"/>
      <c r="W18" s="475"/>
    </row>
    <row r="19" spans="2:23" hidden="1" x14ac:dyDescent="0.25">
      <c r="B19" s="482"/>
      <c r="C19" s="482"/>
      <c r="D19" s="82">
        <v>45884</v>
      </c>
      <c r="E19" s="82" t="s">
        <v>116</v>
      </c>
      <c r="F19" s="270">
        <f>'（３）業績構成比'!F21</f>
        <v>4456648.04</v>
      </c>
      <c r="G19" s="476"/>
      <c r="H19" s="476"/>
      <c r="I19" s="289">
        <f>'（４）訂單數量構成比'!F21</f>
        <v>129575</v>
      </c>
      <c r="J19" s="478"/>
      <c r="K19" s="478"/>
      <c r="L19" s="270">
        <v>3145612.4542123713</v>
      </c>
      <c r="M19" s="476"/>
      <c r="N19" s="476"/>
      <c r="O19" s="310">
        <f t="shared" si="0"/>
        <v>0.70582474226804126</v>
      </c>
      <c r="P19" s="475"/>
      <c r="Q19" s="475"/>
      <c r="R19" s="269">
        <v>852394.55900000001</v>
      </c>
      <c r="S19" s="476"/>
      <c r="T19" s="476"/>
      <c r="U19" s="310">
        <f t="shared" si="1"/>
        <v>0.19126360245400936</v>
      </c>
      <c r="V19" s="475"/>
      <c r="W19" s="475"/>
    </row>
    <row r="20" spans="2:23" hidden="1" x14ac:dyDescent="0.25">
      <c r="B20" s="482"/>
      <c r="C20" s="482"/>
      <c r="D20" s="82">
        <v>45885</v>
      </c>
      <c r="E20" s="82" t="s">
        <v>117</v>
      </c>
      <c r="F20" s="270">
        <f>'（３）業績構成比'!F22</f>
        <v>4483117.49</v>
      </c>
      <c r="G20" s="476"/>
      <c r="H20" s="476"/>
      <c r="I20" s="289">
        <f>'（４）訂單數量構成比'!F22</f>
        <v>129760</v>
      </c>
      <c r="J20" s="478"/>
      <c r="K20" s="478"/>
      <c r="L20" s="270">
        <v>3180471.4440654637</v>
      </c>
      <c r="M20" s="476"/>
      <c r="N20" s="476"/>
      <c r="O20" s="310">
        <f t="shared" si="0"/>
        <v>0.70943298969072155</v>
      </c>
      <c r="P20" s="475"/>
      <c r="Q20" s="475"/>
      <c r="R20" s="269">
        <v>826415.91500000004</v>
      </c>
      <c r="S20" s="476"/>
      <c r="T20" s="476"/>
      <c r="U20" s="310">
        <f t="shared" si="1"/>
        <v>0.18433956211127539</v>
      </c>
      <c r="V20" s="475"/>
      <c r="W20" s="475"/>
    </row>
    <row r="21" spans="2:23" hidden="1" x14ac:dyDescent="0.25">
      <c r="B21" s="482"/>
      <c r="C21" s="482"/>
      <c r="D21" s="82">
        <v>45886</v>
      </c>
      <c r="E21" s="82" t="s">
        <v>118</v>
      </c>
      <c r="F21" s="270">
        <f>'（３）業績構成比'!F23</f>
        <v>5735188.2799999993</v>
      </c>
      <c r="G21" s="476"/>
      <c r="H21" s="476"/>
      <c r="I21" s="289">
        <f>'（４）訂單數量構成比'!F23</f>
        <v>169934</v>
      </c>
      <c r="J21" s="478"/>
      <c r="K21" s="478"/>
      <c r="L21" s="270">
        <v>4087060.7201546389</v>
      </c>
      <c r="M21" s="476"/>
      <c r="N21" s="476"/>
      <c r="O21" s="310">
        <f t="shared" si="0"/>
        <v>0.71262886597938147</v>
      </c>
      <c r="P21" s="475"/>
      <c r="Q21" s="475"/>
      <c r="R21" s="269">
        <v>826385.08299999998</v>
      </c>
      <c r="S21" s="476"/>
      <c r="T21" s="476"/>
      <c r="U21" s="310">
        <f t="shared" si="1"/>
        <v>0.14409031450315352</v>
      </c>
      <c r="V21" s="475"/>
      <c r="W21" s="475"/>
    </row>
    <row r="22" spans="2:23" hidden="1" x14ac:dyDescent="0.25">
      <c r="B22" s="482"/>
      <c r="C22" s="482"/>
      <c r="D22" s="82">
        <v>45887</v>
      </c>
      <c r="E22" s="82" t="s">
        <v>119</v>
      </c>
      <c r="F22" s="270">
        <f>'（３）業績構成比'!F24</f>
        <v>5701317.8199999994</v>
      </c>
      <c r="G22" s="476"/>
      <c r="H22" s="476"/>
      <c r="I22" s="289">
        <f>'（４）訂單數量構成比'!F24</f>
        <v>169838</v>
      </c>
      <c r="J22" s="478"/>
      <c r="K22" s="478"/>
      <c r="L22" s="270">
        <v>3930088.8250958761</v>
      </c>
      <c r="M22" s="476"/>
      <c r="N22" s="476"/>
      <c r="O22" s="310">
        <f t="shared" si="0"/>
        <v>0.68932989690721658</v>
      </c>
      <c r="P22" s="475"/>
      <c r="Q22" s="475"/>
      <c r="R22" s="269">
        <v>918482.30080199987</v>
      </c>
      <c r="S22" s="476"/>
      <c r="T22" s="476"/>
      <c r="U22" s="310">
        <f t="shared" si="1"/>
        <v>0.16109999999999999</v>
      </c>
      <c r="V22" s="475"/>
      <c r="W22" s="475"/>
    </row>
    <row r="23" spans="2:23" hidden="1" x14ac:dyDescent="0.25">
      <c r="B23" s="481">
        <f>D31</f>
        <v>45896</v>
      </c>
      <c r="C23" s="482"/>
      <c r="D23" s="82">
        <v>45888</v>
      </c>
      <c r="E23" s="82" t="s">
        <v>120</v>
      </c>
      <c r="F23" s="270">
        <f>'（３）業績構成比'!F25</f>
        <v>6939236.5499999998</v>
      </c>
      <c r="G23" s="476">
        <f t="shared" ref="G23" si="12">SUM(F23:F29)</f>
        <v>41790038.960000001</v>
      </c>
      <c r="H23" s="476"/>
      <c r="I23" s="289">
        <f>'（４）訂單數量構成比'!F25</f>
        <v>193634</v>
      </c>
      <c r="J23" s="478">
        <f t="shared" ref="J23" si="13">SUM(I23:I29)</f>
        <v>1179305</v>
      </c>
      <c r="K23" s="478"/>
      <c r="L23" s="270">
        <v>5126092.731858247</v>
      </c>
      <c r="M23" s="476">
        <f t="shared" ref="M23" si="14">SUM(L23:L29)</f>
        <v>29847662.122743297</v>
      </c>
      <c r="N23" s="476"/>
      <c r="O23" s="310">
        <f t="shared" si="0"/>
        <v>0.73871134020618556</v>
      </c>
      <c r="P23" s="475">
        <f t="shared" ref="P23" si="15">M23/G23</f>
        <v>0.71422910496236824</v>
      </c>
      <c r="Q23" s="475"/>
      <c r="R23" s="269">
        <v>917891.65899999999</v>
      </c>
      <c r="S23" s="476">
        <f t="shared" ref="S23" si="16">SUM(R23:R29)</f>
        <v>6478375.767</v>
      </c>
      <c r="T23" s="476"/>
      <c r="U23" s="310">
        <f t="shared" si="1"/>
        <v>0.13227559723410784</v>
      </c>
      <c r="V23" s="475">
        <f t="shared" ref="V23" si="17">S23/G23</f>
        <v>0.15502200831161894</v>
      </c>
      <c r="W23" s="475"/>
    </row>
    <row r="24" spans="2:23" hidden="1" x14ac:dyDescent="0.25">
      <c r="B24" s="482"/>
      <c r="C24" s="482"/>
      <c r="D24" s="82">
        <v>45889</v>
      </c>
      <c r="E24" s="82" t="s">
        <v>114</v>
      </c>
      <c r="F24" s="270">
        <f>'（３）業績構成比'!F26</f>
        <v>6333786.3600000003</v>
      </c>
      <c r="G24" s="476"/>
      <c r="H24" s="476"/>
      <c r="I24" s="289">
        <f>'（４）訂單數量構成比'!F26</f>
        <v>180887</v>
      </c>
      <c r="J24" s="478"/>
      <c r="K24" s="478"/>
      <c r="L24" s="270">
        <v>4556734.8570371149</v>
      </c>
      <c r="M24" s="476"/>
      <c r="N24" s="476"/>
      <c r="O24" s="310">
        <f t="shared" si="0"/>
        <v>0.71943298969072189</v>
      </c>
      <c r="P24" s="475"/>
      <c r="Q24" s="475"/>
      <c r="R24" s="269">
        <v>1030986.505</v>
      </c>
      <c r="S24" s="476"/>
      <c r="T24" s="476"/>
      <c r="U24" s="310">
        <f t="shared" si="1"/>
        <v>0.1627756994632828</v>
      </c>
      <c r="V24" s="475"/>
      <c r="W24" s="475"/>
    </row>
    <row r="25" spans="2:23" hidden="1" x14ac:dyDescent="0.25">
      <c r="B25" s="482"/>
      <c r="C25" s="482"/>
      <c r="D25" s="82">
        <v>45890</v>
      </c>
      <c r="E25" s="82" t="s">
        <v>115</v>
      </c>
      <c r="F25" s="270">
        <f>'（３）業績構成比'!F27</f>
        <v>5963895.6600000001</v>
      </c>
      <c r="G25" s="476"/>
      <c r="H25" s="476"/>
      <c r="I25" s="289">
        <f>'（４）訂單數量構成比'!F27</f>
        <v>170601</v>
      </c>
      <c r="J25" s="478"/>
      <c r="K25" s="478"/>
      <c r="L25" s="270">
        <v>4187331.0713845361</v>
      </c>
      <c r="M25" s="476"/>
      <c r="N25" s="476"/>
      <c r="O25" s="310">
        <f t="shared" si="0"/>
        <v>0.70211340206185568</v>
      </c>
      <c r="P25" s="475"/>
      <c r="Q25" s="475"/>
      <c r="R25" s="269">
        <v>967364.37100000004</v>
      </c>
      <c r="S25" s="476"/>
      <c r="T25" s="476"/>
      <c r="U25" s="310">
        <f t="shared" si="1"/>
        <v>0.16220343650344815</v>
      </c>
      <c r="V25" s="475"/>
      <c r="W25" s="475"/>
    </row>
    <row r="26" spans="2:23" hidden="1" x14ac:dyDescent="0.25">
      <c r="B26" s="482"/>
      <c r="C26" s="482"/>
      <c r="D26" s="82">
        <v>45891</v>
      </c>
      <c r="E26" s="82" t="s">
        <v>116</v>
      </c>
      <c r="F26" s="270">
        <f>'（３）業績構成比'!F28</f>
        <v>4909450.9799999995</v>
      </c>
      <c r="G26" s="476"/>
      <c r="H26" s="476"/>
      <c r="I26" s="289">
        <f>'（４）訂單數量構成比'!F28</f>
        <v>134952</v>
      </c>
      <c r="J26" s="478"/>
      <c r="K26" s="478"/>
      <c r="L26" s="270">
        <v>3583140.0219494835</v>
      </c>
      <c r="M26" s="476"/>
      <c r="N26" s="476"/>
      <c r="O26" s="310">
        <f t="shared" si="0"/>
        <v>0.72984536082474216</v>
      </c>
      <c r="P26" s="475"/>
      <c r="Q26" s="475"/>
      <c r="R26" s="269">
        <v>895981.96900000004</v>
      </c>
      <c r="S26" s="476"/>
      <c r="T26" s="476"/>
      <c r="U26" s="310">
        <f t="shared" si="1"/>
        <v>0.18250145946054444</v>
      </c>
      <c r="V26" s="475"/>
      <c r="W26" s="475"/>
    </row>
    <row r="27" spans="2:23" hidden="1" x14ac:dyDescent="0.25">
      <c r="B27" s="482"/>
      <c r="C27" s="482"/>
      <c r="D27" s="82">
        <v>45892</v>
      </c>
      <c r="E27" s="82" t="s">
        <v>117</v>
      </c>
      <c r="F27" s="270">
        <f>'（３）業績構成比'!F29</f>
        <v>5147138.6599999992</v>
      </c>
      <c r="G27" s="476"/>
      <c r="H27" s="476"/>
      <c r="I27" s="289">
        <f>'（４）訂單數量構成比'!F29</f>
        <v>140531</v>
      </c>
      <c r="J27" s="478"/>
      <c r="K27" s="478"/>
      <c r="L27" s="270">
        <v>3664285.1563536078</v>
      </c>
      <c r="M27" s="476"/>
      <c r="N27" s="476"/>
      <c r="O27" s="310">
        <f t="shared" si="0"/>
        <v>0.71190721649484534</v>
      </c>
      <c r="P27" s="475"/>
      <c r="Q27" s="475"/>
      <c r="R27" s="269">
        <v>839624.79599999997</v>
      </c>
      <c r="S27" s="476"/>
      <c r="T27" s="476"/>
      <c r="U27" s="310">
        <f t="shared" si="1"/>
        <v>0.16312457298362351</v>
      </c>
      <c r="V27" s="475"/>
      <c r="W27" s="475"/>
    </row>
    <row r="28" spans="2:23" hidden="1" x14ac:dyDescent="0.25">
      <c r="B28" s="482"/>
      <c r="C28" s="482"/>
      <c r="D28" s="82">
        <v>45893</v>
      </c>
      <c r="E28" s="82" t="s">
        <v>118</v>
      </c>
      <c r="F28" s="270">
        <f>'（３）業績構成比'!F30</f>
        <v>6385967.1200000001</v>
      </c>
      <c r="G28" s="476"/>
      <c r="H28" s="476"/>
      <c r="I28" s="289">
        <f>'（４）訂單數量構成比'!F30</f>
        <v>182419</v>
      </c>
      <c r="J28" s="478"/>
      <c r="K28" s="478"/>
      <c r="L28" s="270">
        <v>4502765.1667257734</v>
      </c>
      <c r="M28" s="476"/>
      <c r="N28" s="476"/>
      <c r="O28" s="310">
        <f t="shared" si="0"/>
        <v>0.70510309278350514</v>
      </c>
      <c r="P28" s="475"/>
      <c r="Q28" s="475"/>
      <c r="R28" s="269">
        <v>869487.03500000003</v>
      </c>
      <c r="S28" s="476"/>
      <c r="T28" s="476"/>
      <c r="U28" s="310">
        <f t="shared" si="1"/>
        <v>0.13615588972841439</v>
      </c>
      <c r="V28" s="475"/>
      <c r="W28" s="475"/>
    </row>
    <row r="29" spans="2:23" hidden="1" x14ac:dyDescent="0.25">
      <c r="B29" s="482"/>
      <c r="C29" s="482"/>
      <c r="D29" s="82">
        <v>45894</v>
      </c>
      <c r="E29" s="82" t="s">
        <v>119</v>
      </c>
      <c r="F29" s="270">
        <f>'（３）業績構成比'!F31</f>
        <v>6110563.6299999999</v>
      </c>
      <c r="G29" s="476"/>
      <c r="H29" s="476"/>
      <c r="I29" s="289">
        <f>'（４）訂單數量構成比'!F31</f>
        <v>176281</v>
      </c>
      <c r="J29" s="478"/>
      <c r="K29" s="478"/>
      <c r="L29" s="270">
        <v>4227313.1174345361</v>
      </c>
      <c r="M29" s="476"/>
      <c r="N29" s="476"/>
      <c r="O29" s="310">
        <f t="shared" si="0"/>
        <v>0.69180412371134026</v>
      </c>
      <c r="P29" s="475"/>
      <c r="Q29" s="475"/>
      <c r="R29" s="269">
        <v>957039.43200000003</v>
      </c>
      <c r="S29" s="476"/>
      <c r="T29" s="476"/>
      <c r="U29" s="310">
        <f t="shared" si="1"/>
        <v>0.15662048379651683</v>
      </c>
      <c r="V29" s="475"/>
      <c r="W29" s="475"/>
    </row>
    <row r="30" spans="2:23" hidden="1" x14ac:dyDescent="0.25">
      <c r="B30" s="481">
        <f>D38</f>
        <v>45903</v>
      </c>
      <c r="C30" s="482"/>
      <c r="D30" s="82">
        <v>45895</v>
      </c>
      <c r="E30" s="82" t="s">
        <v>120</v>
      </c>
      <c r="F30" s="270">
        <f>'（３）業績構成比'!F32</f>
        <v>5751890.8199999994</v>
      </c>
      <c r="G30" s="476">
        <f>SUM(F30:F36)</f>
        <v>38277517.119999997</v>
      </c>
      <c r="H30" s="476"/>
      <c r="I30" s="289">
        <f>'（４）訂單數量構成比'!F32</f>
        <v>166644</v>
      </c>
      <c r="J30" s="478">
        <f t="shared" ref="J30" si="18">SUM(I30:I36)</f>
        <v>1105998</v>
      </c>
      <c r="K30" s="478"/>
      <c r="L30" s="270">
        <v>4112601.9363000006</v>
      </c>
      <c r="M30" s="476">
        <f t="shared" ref="M30" si="19">SUM(L30:L36)</f>
        <v>27040773.528292786</v>
      </c>
      <c r="N30" s="476"/>
      <c r="O30" s="310">
        <f t="shared" si="0"/>
        <v>0.71500000000000019</v>
      </c>
      <c r="P30" s="475">
        <f t="shared" ref="P30" si="20">M30/G30</f>
        <v>0.70644011322677946</v>
      </c>
      <c r="Q30" s="475"/>
      <c r="R30" s="269">
        <v>953162.47499999998</v>
      </c>
      <c r="S30" s="476">
        <f t="shared" ref="S30" si="21">SUM(R30:R36)</f>
        <v>6420325.1950000003</v>
      </c>
      <c r="T30" s="476"/>
      <c r="U30" s="310">
        <f t="shared" si="1"/>
        <v>0.16571289421658392</v>
      </c>
      <c r="V30" s="475">
        <f t="shared" ref="V30" si="22">S30/G30</f>
        <v>0.16773097311594909</v>
      </c>
      <c r="W30" s="475"/>
    </row>
    <row r="31" spans="2:23" hidden="1" x14ac:dyDescent="0.25">
      <c r="B31" s="482"/>
      <c r="C31" s="482"/>
      <c r="D31" s="82">
        <v>45896</v>
      </c>
      <c r="E31" s="82" t="s">
        <v>114</v>
      </c>
      <c r="F31" s="270">
        <f>'（３）業績構成比'!F33</f>
        <v>5656058.3599999994</v>
      </c>
      <c r="G31" s="476"/>
      <c r="H31" s="476"/>
      <c r="I31" s="289">
        <f>'（４）訂單數量構成比'!F33</f>
        <v>164419</v>
      </c>
      <c r="J31" s="478"/>
      <c r="K31" s="478"/>
      <c r="L31" s="270">
        <v>4056909.9010000001</v>
      </c>
      <c r="M31" s="476"/>
      <c r="N31" s="476"/>
      <c r="O31" s="310">
        <f t="shared" si="0"/>
        <v>0.71726804123711352</v>
      </c>
      <c r="P31" s="475"/>
      <c r="Q31" s="475"/>
      <c r="R31" s="269">
        <v>922677.27</v>
      </c>
      <c r="S31" s="476"/>
      <c r="T31" s="476"/>
      <c r="U31" s="310">
        <f t="shared" si="1"/>
        <v>0.16313079025584878</v>
      </c>
      <c r="V31" s="475"/>
      <c r="W31" s="475"/>
    </row>
    <row r="32" spans="2:23" hidden="1" x14ac:dyDescent="0.25">
      <c r="B32" s="482"/>
      <c r="C32" s="482"/>
      <c r="D32" s="82">
        <v>45897</v>
      </c>
      <c r="E32" s="82" t="s">
        <v>115</v>
      </c>
      <c r="F32" s="270">
        <f>'（３）業績構成比'!F34</f>
        <v>5359266.3100000005</v>
      </c>
      <c r="G32" s="476"/>
      <c r="H32" s="476"/>
      <c r="I32" s="289">
        <f>'（４）訂單數量構成比'!F34</f>
        <v>155645</v>
      </c>
      <c r="J32" s="478"/>
      <c r="K32" s="478"/>
      <c r="L32" s="270">
        <v>3756182.6812922684</v>
      </c>
      <c r="M32" s="476"/>
      <c r="N32" s="476"/>
      <c r="O32" s="310">
        <f t="shared" si="0"/>
        <v>0.70087628865979379</v>
      </c>
      <c r="P32" s="475"/>
      <c r="Q32" s="475"/>
      <c r="R32" s="269">
        <v>915926.47900000005</v>
      </c>
      <c r="S32" s="476"/>
      <c r="T32" s="476"/>
      <c r="U32" s="310">
        <f t="shared" si="1"/>
        <v>0.17090519970820409</v>
      </c>
      <c r="V32" s="475"/>
      <c r="W32" s="475"/>
    </row>
    <row r="33" spans="2:23" hidden="1" x14ac:dyDescent="0.25">
      <c r="B33" s="482"/>
      <c r="C33" s="482"/>
      <c r="D33" s="82">
        <v>45898</v>
      </c>
      <c r="E33" s="82" t="s">
        <v>116</v>
      </c>
      <c r="F33" s="270">
        <f>'（３）業績構成比'!F35</f>
        <v>4553981.2600000007</v>
      </c>
      <c r="G33" s="476"/>
      <c r="H33" s="476"/>
      <c r="I33" s="289">
        <f>'（４）訂單數量構成比'!F35</f>
        <v>129900</v>
      </c>
      <c r="J33" s="478"/>
      <c r="K33" s="478"/>
      <c r="L33" s="270">
        <v>3202106.1014257735</v>
      </c>
      <c r="M33" s="476"/>
      <c r="N33" s="476"/>
      <c r="O33" s="310">
        <f t="shared" si="0"/>
        <v>0.70314432989690712</v>
      </c>
      <c r="P33" s="475"/>
      <c r="Q33" s="475"/>
      <c r="R33" s="269">
        <v>903047.26</v>
      </c>
      <c r="S33" s="476"/>
      <c r="T33" s="476"/>
      <c r="U33" s="310">
        <f t="shared" si="1"/>
        <v>0.19829841372689352</v>
      </c>
      <c r="V33" s="475"/>
      <c r="W33" s="475"/>
    </row>
    <row r="34" spans="2:23" hidden="1" x14ac:dyDescent="0.25">
      <c r="B34" s="482"/>
      <c r="C34" s="482"/>
      <c r="D34" s="82">
        <v>45899</v>
      </c>
      <c r="E34" s="82" t="s">
        <v>117</v>
      </c>
      <c r="F34" s="270">
        <f>'（３）業績構成比'!F36</f>
        <v>4840642.0399999991</v>
      </c>
      <c r="G34" s="476"/>
      <c r="H34" s="476"/>
      <c r="I34" s="289">
        <f>'（４）訂單數量構成比'!F36</f>
        <v>136235</v>
      </c>
      <c r="J34" s="478"/>
      <c r="K34" s="478"/>
      <c r="L34" s="270">
        <v>3386203.7693216493</v>
      </c>
      <c r="M34" s="476"/>
      <c r="N34" s="476"/>
      <c r="O34" s="310">
        <f t="shared" si="0"/>
        <v>0.69953608247422694</v>
      </c>
      <c r="P34" s="475"/>
      <c r="Q34" s="475"/>
      <c r="R34" s="269">
        <v>836362.96900000004</v>
      </c>
      <c r="S34" s="476"/>
      <c r="T34" s="476"/>
      <c r="U34" s="310">
        <f t="shared" si="1"/>
        <v>0.17277934664220704</v>
      </c>
      <c r="V34" s="475"/>
      <c r="W34" s="475"/>
    </row>
    <row r="35" spans="2:23" hidden="1" x14ac:dyDescent="0.25">
      <c r="B35" s="482"/>
      <c r="C35" s="482"/>
      <c r="D35" s="82">
        <v>45900</v>
      </c>
      <c r="E35" s="82" t="s">
        <v>118</v>
      </c>
      <c r="F35" s="270">
        <f>'（３）業績構成比'!F37</f>
        <v>6112909.3899999997</v>
      </c>
      <c r="G35" s="476"/>
      <c r="H35" s="476"/>
      <c r="I35" s="289">
        <f>'（４）訂單數量構成比'!F37</f>
        <v>177923</v>
      </c>
      <c r="J35" s="478"/>
      <c r="K35" s="478"/>
      <c r="L35" s="270">
        <v>4313382.3010159787</v>
      </c>
      <c r="M35" s="476"/>
      <c r="N35" s="476"/>
      <c r="O35" s="310">
        <f t="shared" si="0"/>
        <v>0.7056185567010308</v>
      </c>
      <c r="P35" s="475"/>
      <c r="Q35" s="475"/>
      <c r="R35" s="269">
        <v>882237.65</v>
      </c>
      <c r="S35" s="476"/>
      <c r="T35" s="476"/>
      <c r="U35" s="310">
        <f t="shared" si="1"/>
        <v>0.14432369166852643</v>
      </c>
      <c r="V35" s="475"/>
      <c r="W35" s="475"/>
    </row>
    <row r="36" spans="2:23" ht="12" hidden="1" customHeight="1" x14ac:dyDescent="0.25">
      <c r="B36" s="482"/>
      <c r="C36" s="477" t="s">
        <v>670</v>
      </c>
      <c r="D36" s="220">
        <v>45901</v>
      </c>
      <c r="E36" s="220" t="s">
        <v>119</v>
      </c>
      <c r="F36" s="270">
        <f>'（３）業績構成比'!F38</f>
        <v>6002768.9399999995</v>
      </c>
      <c r="G36" s="476"/>
      <c r="H36" s="476">
        <f>SUM(F36:F65)</f>
        <v>169544862.83999997</v>
      </c>
      <c r="I36" s="289">
        <f>'（４）訂單數量構成比'!F38</f>
        <v>175232</v>
      </c>
      <c r="J36" s="478"/>
      <c r="K36" s="478">
        <f>SUM(I36:I65)</f>
        <v>5123862</v>
      </c>
      <c r="L36" s="270">
        <v>4213386.8379371129</v>
      </c>
      <c r="M36" s="476"/>
      <c r="N36" s="476">
        <f>SUM(L36:L65)</f>
        <v>117996638.08510412</v>
      </c>
      <c r="O36" s="310">
        <f t="shared" si="0"/>
        <v>0.70190721649484533</v>
      </c>
      <c r="P36" s="475"/>
      <c r="Q36" s="475">
        <f>N36/H36</f>
        <v>0.6959611521609943</v>
      </c>
      <c r="R36" s="269">
        <v>1006911.0919999999</v>
      </c>
      <c r="S36" s="476"/>
      <c r="T36" s="476">
        <f>SUM(R36:R65)</f>
        <v>28554123.604999997</v>
      </c>
      <c r="U36" s="310">
        <f t="shared" si="1"/>
        <v>0.16774110449102178</v>
      </c>
      <c r="V36" s="475"/>
      <c r="W36" s="475">
        <f>T36/H36</f>
        <v>0.16841633020722435</v>
      </c>
    </row>
    <row r="37" spans="2:23" hidden="1" x14ac:dyDescent="0.25">
      <c r="B37" s="482"/>
      <c r="C37" s="477"/>
      <c r="D37" s="220">
        <v>45902</v>
      </c>
      <c r="E37" s="220" t="s">
        <v>120</v>
      </c>
      <c r="F37" s="270">
        <f>'（３）業績構成比'!F39</f>
        <v>6639488.3500000006</v>
      </c>
      <c r="G37" s="476">
        <f t="shared" ref="G37" si="23">SUM(F37:F43)</f>
        <v>40192282.859999999</v>
      </c>
      <c r="H37" s="476"/>
      <c r="I37" s="289">
        <f>'（４）訂單數量構成比'!F39</f>
        <v>193593</v>
      </c>
      <c r="J37" s="478">
        <f t="shared" ref="J37" si="24">SUM(I37:I43)</f>
        <v>1186458</v>
      </c>
      <c r="K37" s="478"/>
      <c r="L37" s="270">
        <v>4697951.3701262893</v>
      </c>
      <c r="M37" s="476">
        <f t="shared" ref="M37" si="25">SUM(L37:L43)</f>
        <v>27970289.00744433</v>
      </c>
      <c r="N37" s="476"/>
      <c r="O37" s="310">
        <f t="shared" si="0"/>
        <v>0.70757731958762893</v>
      </c>
      <c r="P37" s="475">
        <f t="shared" ref="P37" si="26">M37/G37</f>
        <v>0.69591192679629565</v>
      </c>
      <c r="Q37" s="475"/>
      <c r="R37" s="269">
        <v>1063249.6189999999</v>
      </c>
      <c r="S37" s="476">
        <f t="shared" ref="S37" si="27">SUM(R37:R43)</f>
        <v>6810329.3489999995</v>
      </c>
      <c r="T37" s="476"/>
      <c r="U37" s="310">
        <f t="shared" si="1"/>
        <v>0.16014029439482333</v>
      </c>
      <c r="V37" s="475">
        <f t="shared" ref="V37" si="28">S37/G37</f>
        <v>0.1694437057163963</v>
      </c>
      <c r="W37" s="475"/>
    </row>
    <row r="38" spans="2:23" hidden="1" x14ac:dyDescent="0.25">
      <c r="B38" s="482"/>
      <c r="C38" s="477"/>
      <c r="D38" s="220">
        <v>45903</v>
      </c>
      <c r="E38" s="220" t="s">
        <v>114</v>
      </c>
      <c r="F38" s="270">
        <f>'（３）業績構成比'!F40</f>
        <v>6228436.4100000001</v>
      </c>
      <c r="G38" s="476"/>
      <c r="H38" s="476"/>
      <c r="I38" s="289">
        <f>'（４）訂單數量構成比'!F40</f>
        <v>182804</v>
      </c>
      <c r="J38" s="478"/>
      <c r="K38" s="478"/>
      <c r="L38" s="270">
        <v>4292163.2147056712</v>
      </c>
      <c r="M38" s="476"/>
      <c r="N38" s="476"/>
      <c r="O38" s="310">
        <f t="shared" si="0"/>
        <v>0.68912371134020634</v>
      </c>
      <c r="P38" s="475"/>
      <c r="Q38" s="475"/>
      <c r="R38" s="269">
        <v>988761.34100000001</v>
      </c>
      <c r="S38" s="476"/>
      <c r="T38" s="476"/>
      <c r="U38" s="310">
        <f t="shared" si="1"/>
        <v>0.15874952811792453</v>
      </c>
      <c r="V38" s="475"/>
      <c r="W38" s="475"/>
    </row>
    <row r="39" spans="2:23" hidden="1" x14ac:dyDescent="0.25">
      <c r="B39" s="482"/>
      <c r="C39" s="477"/>
      <c r="D39" s="220">
        <v>45904</v>
      </c>
      <c r="E39" s="220" t="s">
        <v>115</v>
      </c>
      <c r="F39" s="270">
        <f>'（３）業績構成比'!F41</f>
        <v>5632441.8300000001</v>
      </c>
      <c r="G39" s="476"/>
      <c r="H39" s="476"/>
      <c r="I39" s="289">
        <f>'（４）訂單數量構成比'!F41</f>
        <v>168001</v>
      </c>
      <c r="J39" s="478"/>
      <c r="K39" s="478"/>
      <c r="L39" s="270">
        <v>3958677.543920103</v>
      </c>
      <c r="M39" s="476"/>
      <c r="N39" s="476"/>
      <c r="O39" s="310">
        <f t="shared" si="0"/>
        <v>0.7028350515463917</v>
      </c>
      <c r="P39" s="475"/>
      <c r="Q39" s="475"/>
      <c r="R39" s="269">
        <v>971018.77500000002</v>
      </c>
      <c r="S39" s="476"/>
      <c r="T39" s="476"/>
      <c r="U39" s="310">
        <f t="shared" si="1"/>
        <v>0.17239747951378309</v>
      </c>
      <c r="V39" s="475"/>
      <c r="W39" s="475"/>
    </row>
    <row r="40" spans="2:23" hidden="1" x14ac:dyDescent="0.25">
      <c r="B40" s="482"/>
      <c r="C40" s="477"/>
      <c r="D40" s="220">
        <v>45905</v>
      </c>
      <c r="E40" s="220" t="s">
        <v>116</v>
      </c>
      <c r="F40" s="270">
        <f>'（３）業績構成比'!F42</f>
        <v>4472238.97</v>
      </c>
      <c r="G40" s="476"/>
      <c r="H40" s="476"/>
      <c r="I40" s="289">
        <f>'（４）訂單數量構成比'!F42</f>
        <v>132042</v>
      </c>
      <c r="J40" s="478"/>
      <c r="K40" s="478"/>
      <c r="L40" s="270">
        <v>3171831.7519706194</v>
      </c>
      <c r="M40" s="476"/>
      <c r="N40" s="476"/>
      <c r="O40" s="310">
        <f t="shared" si="0"/>
        <v>0.70922680412371153</v>
      </c>
      <c r="P40" s="475"/>
      <c r="Q40" s="475"/>
      <c r="R40" s="269">
        <v>898496.30299999996</v>
      </c>
      <c r="S40" s="476"/>
      <c r="T40" s="476"/>
      <c r="U40" s="310">
        <f t="shared" si="1"/>
        <v>0.20090525328077449</v>
      </c>
      <c r="V40" s="475"/>
      <c r="W40" s="475"/>
    </row>
    <row r="41" spans="2:23" hidden="1" x14ac:dyDescent="0.25">
      <c r="B41" s="482"/>
      <c r="C41" s="477"/>
      <c r="D41" s="220">
        <v>45906</v>
      </c>
      <c r="E41" s="220" t="s">
        <v>117</v>
      </c>
      <c r="F41" s="270">
        <f>'（３）業績構成比'!F43</f>
        <v>4788156.05</v>
      </c>
      <c r="G41" s="476"/>
      <c r="H41" s="476"/>
      <c r="I41" s="289">
        <f>'（４）訂單數量構成比'!F43</f>
        <v>139507</v>
      </c>
      <c r="J41" s="478"/>
      <c r="K41" s="478"/>
      <c r="L41" s="270">
        <v>3332704.6981005152</v>
      </c>
      <c r="M41" s="476"/>
      <c r="N41" s="476"/>
      <c r="O41" s="310">
        <f t="shared" si="0"/>
        <v>0.69603092783505149</v>
      </c>
      <c r="P41" s="475"/>
      <c r="Q41" s="475"/>
      <c r="R41" s="269">
        <v>920494.30500000005</v>
      </c>
      <c r="S41" s="476"/>
      <c r="T41" s="476"/>
      <c r="U41" s="310">
        <f t="shared" si="1"/>
        <v>0.19224400695963118</v>
      </c>
      <c r="V41" s="475"/>
      <c r="W41" s="475"/>
    </row>
    <row r="42" spans="2:23" hidden="1" x14ac:dyDescent="0.25">
      <c r="B42" s="482"/>
      <c r="C42" s="477"/>
      <c r="D42" s="220">
        <v>45907</v>
      </c>
      <c r="E42" s="220" t="s">
        <v>118</v>
      </c>
      <c r="F42" s="270">
        <f>'（３）業績構成比'!F44</f>
        <v>6259452.25</v>
      </c>
      <c r="G42" s="476"/>
      <c r="H42" s="476"/>
      <c r="I42" s="289">
        <f>'（４）訂單數量構成比'!F44</f>
        <v>186596</v>
      </c>
      <c r="J42" s="478"/>
      <c r="K42" s="478"/>
      <c r="L42" s="270">
        <v>4249006.5299097942</v>
      </c>
      <c r="M42" s="476"/>
      <c r="N42" s="476"/>
      <c r="O42" s="310">
        <f t="shared" si="0"/>
        <v>0.6788144329896908</v>
      </c>
      <c r="P42" s="475"/>
      <c r="Q42" s="475"/>
      <c r="R42" s="269">
        <v>988834.25699999998</v>
      </c>
      <c r="S42" s="476"/>
      <c r="T42" s="476"/>
      <c r="U42" s="310">
        <f t="shared" si="1"/>
        <v>0.15797456670429907</v>
      </c>
      <c r="V42" s="475"/>
      <c r="W42" s="475"/>
    </row>
    <row r="43" spans="2:23" hidden="1" x14ac:dyDescent="0.25">
      <c r="B43" s="482"/>
      <c r="C43" s="477"/>
      <c r="D43" s="220">
        <v>45908</v>
      </c>
      <c r="E43" s="220" t="s">
        <v>119</v>
      </c>
      <c r="F43" s="270">
        <f>'（３）業績構成比'!F45</f>
        <v>6172069</v>
      </c>
      <c r="G43" s="476"/>
      <c r="H43" s="476"/>
      <c r="I43" s="289">
        <f>'（４）訂單數量構成比'!F45</f>
        <v>183915</v>
      </c>
      <c r="J43" s="478"/>
      <c r="K43" s="478"/>
      <c r="L43" s="270">
        <v>4267953.8987113405</v>
      </c>
      <c r="M43" s="476"/>
      <c r="N43" s="476"/>
      <c r="O43" s="310">
        <f t="shared" si="0"/>
        <v>0.69149484536082484</v>
      </c>
      <c r="P43" s="475"/>
      <c r="Q43" s="475"/>
      <c r="R43" s="269">
        <v>979474.74899999995</v>
      </c>
      <c r="S43" s="476"/>
      <c r="T43" s="476"/>
      <c r="U43" s="310">
        <f t="shared" si="1"/>
        <v>0.15869471793008147</v>
      </c>
      <c r="V43" s="475"/>
      <c r="W43" s="475"/>
    </row>
    <row r="44" spans="2:23" hidden="1" x14ac:dyDescent="0.25">
      <c r="C44" s="477"/>
      <c r="D44" s="220">
        <v>45909</v>
      </c>
      <c r="E44" s="220" t="s">
        <v>120</v>
      </c>
      <c r="F44" s="270">
        <f>'（３）業績構成比'!F46</f>
        <v>5945144.4500000002</v>
      </c>
      <c r="G44" s="476">
        <f t="shared" ref="G44:G65" si="29">SUM(F44:F50)</f>
        <v>39067121.450000003</v>
      </c>
      <c r="H44" s="476"/>
      <c r="I44" s="289">
        <f>'（４）訂單數量構成比'!F46</f>
        <v>177865</v>
      </c>
      <c r="J44" s="478">
        <f t="shared" ref="J44:J58" si="30">SUM(I44:I50)</f>
        <v>1166143</v>
      </c>
      <c r="K44" s="478"/>
      <c r="L44" s="270">
        <v>4111036.7421005163</v>
      </c>
      <c r="M44" s="476">
        <f t="shared" ref="M44:M58" si="31">SUM(L44:L50)</f>
        <v>27164782.918459274</v>
      </c>
      <c r="N44" s="476"/>
      <c r="O44" s="310">
        <f t="shared" si="0"/>
        <v>0.69149484536082484</v>
      </c>
      <c r="P44" s="475">
        <f t="shared" ref="P44:P65" si="32">M44/G44</f>
        <v>0.69533617810122206</v>
      </c>
      <c r="Q44" s="475"/>
      <c r="R44" s="85">
        <v>992611.799</v>
      </c>
      <c r="S44" s="476">
        <f t="shared" ref="S44:S58" si="33">SUM(R44:R50)</f>
        <v>6685984.6059999997</v>
      </c>
      <c r="T44" s="476"/>
      <c r="U44" s="310">
        <f t="shared" si="1"/>
        <v>0.16696176305690941</v>
      </c>
      <c r="V44" s="475">
        <f t="shared" ref="V44:V58" si="34">S44/G44</f>
        <v>0.17114095837741838</v>
      </c>
      <c r="W44" s="475"/>
    </row>
    <row r="45" spans="2:23" hidden="1" x14ac:dyDescent="0.25">
      <c r="C45" s="477"/>
      <c r="D45" s="220">
        <v>45910</v>
      </c>
      <c r="E45" s="220" t="s">
        <v>114</v>
      </c>
      <c r="F45" s="270">
        <f>'（３）業績構成比'!F47</f>
        <v>5803938.3199999994</v>
      </c>
      <c r="G45" s="476"/>
      <c r="H45" s="476"/>
      <c r="I45" s="289">
        <f>'（４）訂單數量構成比'!F47</f>
        <v>175592</v>
      </c>
      <c r="J45" s="478"/>
      <c r="K45" s="478"/>
      <c r="L45" s="270">
        <v>4074424.5350556695</v>
      </c>
      <c r="M45" s="476"/>
      <c r="N45" s="476"/>
      <c r="O45" s="310">
        <f t="shared" si="0"/>
        <v>0.70201030927835051</v>
      </c>
      <c r="P45" s="475"/>
      <c r="Q45" s="475"/>
      <c r="R45" s="85">
        <v>967643.43099999998</v>
      </c>
      <c r="S45" s="476"/>
      <c r="T45" s="476"/>
      <c r="U45" s="310">
        <f t="shared" si="1"/>
        <v>0.16672186671342848</v>
      </c>
      <c r="V45" s="475"/>
      <c r="W45" s="475"/>
    </row>
    <row r="46" spans="2:23" hidden="1" x14ac:dyDescent="0.25">
      <c r="C46" s="477"/>
      <c r="D46" s="220">
        <v>45911</v>
      </c>
      <c r="E46" s="220" t="s">
        <v>115</v>
      </c>
      <c r="F46" s="270">
        <f>'（３）業績構成比'!F48</f>
        <v>5409403.6099999994</v>
      </c>
      <c r="G46" s="476"/>
      <c r="H46" s="476"/>
      <c r="I46" s="289">
        <f>'（４）訂單數量構成比'!F48</f>
        <v>164410</v>
      </c>
      <c r="J46" s="478"/>
      <c r="K46" s="478"/>
      <c r="L46" s="270">
        <v>3789092.0441386593</v>
      </c>
      <c r="M46" s="476"/>
      <c r="N46" s="476"/>
      <c r="O46" s="310">
        <f t="shared" si="0"/>
        <v>0.70046391752577319</v>
      </c>
      <c r="P46" s="475"/>
      <c r="Q46" s="475"/>
      <c r="R46" s="85">
        <v>961124.56</v>
      </c>
      <c r="S46" s="476"/>
      <c r="T46" s="476"/>
      <c r="U46" s="310">
        <f t="shared" si="1"/>
        <v>0.17767662191507286</v>
      </c>
      <c r="V46" s="475"/>
      <c r="W46" s="475"/>
    </row>
    <row r="47" spans="2:23" hidden="1" x14ac:dyDescent="0.25">
      <c r="C47" s="477"/>
      <c r="D47" s="220">
        <v>45912</v>
      </c>
      <c r="E47" s="220" t="s">
        <v>116</v>
      </c>
      <c r="F47" s="270">
        <f>'（３）業績構成比'!F49</f>
        <v>4572248.96</v>
      </c>
      <c r="G47" s="476"/>
      <c r="H47" s="476"/>
      <c r="I47" s="289">
        <f>'（４）訂單數量構成比'!F49</f>
        <v>134348</v>
      </c>
      <c r="J47" s="478"/>
      <c r="K47" s="478"/>
      <c r="L47" s="270">
        <v>3156972.9288247423</v>
      </c>
      <c r="M47" s="476"/>
      <c r="N47" s="476"/>
      <c r="O47" s="310">
        <f t="shared" si="0"/>
        <v>0.69046391752577319</v>
      </c>
      <c r="P47" s="475"/>
      <c r="Q47" s="475"/>
      <c r="R47" s="85">
        <v>957542.31700000004</v>
      </c>
      <c r="S47" s="476"/>
      <c r="T47" s="476"/>
      <c r="U47" s="310">
        <f t="shared" si="1"/>
        <v>0.2094247984694167</v>
      </c>
      <c r="V47" s="475"/>
      <c r="W47" s="475"/>
    </row>
    <row r="48" spans="2:23" hidden="1" x14ac:dyDescent="0.25">
      <c r="C48" s="477"/>
      <c r="D48" s="220">
        <v>45913</v>
      </c>
      <c r="E48" s="220" t="s">
        <v>117</v>
      </c>
      <c r="F48" s="270">
        <f>'（３）業績構成比'!F50</f>
        <v>4851151.87</v>
      </c>
      <c r="G48" s="476"/>
      <c r="H48" s="476"/>
      <c r="I48" s="289">
        <f>'（４）訂單數量構成比'!F50</f>
        <v>140458</v>
      </c>
      <c r="J48" s="478"/>
      <c r="K48" s="478"/>
      <c r="L48" s="270">
        <v>3335041.8809376294</v>
      </c>
      <c r="M48" s="476"/>
      <c r="N48" s="476"/>
      <c r="O48" s="310">
        <f t="shared" si="0"/>
        <v>0.68747422680412384</v>
      </c>
      <c r="P48" s="475"/>
      <c r="Q48" s="475"/>
      <c r="R48" s="85">
        <v>902781.49899999995</v>
      </c>
      <c r="S48" s="476"/>
      <c r="T48" s="476"/>
      <c r="U48" s="310">
        <f t="shared" si="1"/>
        <v>0.18609631757415995</v>
      </c>
      <c r="V48" s="475"/>
      <c r="W48" s="475"/>
    </row>
    <row r="49" spans="3:23" hidden="1" x14ac:dyDescent="0.25">
      <c r="C49" s="477"/>
      <c r="D49" s="220">
        <v>45914</v>
      </c>
      <c r="E49" s="220" t="s">
        <v>118</v>
      </c>
      <c r="F49" s="270">
        <f>'（３）業績構成比'!F51</f>
        <v>6253868.8199999994</v>
      </c>
      <c r="G49" s="476"/>
      <c r="H49" s="476"/>
      <c r="I49" s="289">
        <f>'（４）訂單數量構成比'!F51</f>
        <v>186761</v>
      </c>
      <c r="J49" s="478"/>
      <c r="K49" s="478"/>
      <c r="L49" s="270">
        <v>4463134.7326237112</v>
      </c>
      <c r="M49" s="476"/>
      <c r="N49" s="476"/>
      <c r="O49" s="310">
        <f t="shared" si="0"/>
        <v>0.71365979381443301</v>
      </c>
      <c r="P49" s="475"/>
      <c r="Q49" s="475"/>
      <c r="R49" s="85">
        <v>918406.00199999998</v>
      </c>
      <c r="S49" s="476"/>
      <c r="T49" s="476"/>
      <c r="U49" s="310">
        <f t="shared" si="1"/>
        <v>0.14685405601456156</v>
      </c>
      <c r="V49" s="475"/>
      <c r="W49" s="475"/>
    </row>
    <row r="50" spans="3:23" hidden="1" x14ac:dyDescent="0.25">
      <c r="C50" s="477"/>
      <c r="D50" s="220">
        <v>45915</v>
      </c>
      <c r="E50" s="220" t="s">
        <v>119</v>
      </c>
      <c r="F50" s="270">
        <f>'（３）業績構成比'!F52</f>
        <v>6231365.4199999999</v>
      </c>
      <c r="G50" s="476"/>
      <c r="H50" s="476"/>
      <c r="I50" s="289">
        <f>'（４）訂單數量構成比'!F52</f>
        <v>186709</v>
      </c>
      <c r="J50" s="478"/>
      <c r="K50" s="478"/>
      <c r="L50" s="270">
        <v>4235080.0547783505</v>
      </c>
      <c r="M50" s="476"/>
      <c r="N50" s="476"/>
      <c r="O50" s="310">
        <f t="shared" si="0"/>
        <v>0.67963917525773199</v>
      </c>
      <c r="P50" s="475"/>
      <c r="Q50" s="475"/>
      <c r="R50" s="85">
        <v>985874.99800000002</v>
      </c>
      <c r="S50" s="476"/>
      <c r="T50" s="476"/>
      <c r="U50" s="310">
        <f t="shared" si="1"/>
        <v>0.15821171309192777</v>
      </c>
      <c r="V50" s="475"/>
      <c r="W50" s="475"/>
    </row>
    <row r="51" spans="3:23" hidden="1" x14ac:dyDescent="0.25">
      <c r="C51" s="477"/>
      <c r="D51" s="220">
        <v>45916</v>
      </c>
      <c r="E51" s="220" t="s">
        <v>120</v>
      </c>
      <c r="F51" s="270">
        <f>'（３）業績構成比'!F53</f>
        <v>6265697.0700000003</v>
      </c>
      <c r="G51" s="476">
        <f t="shared" si="29"/>
        <v>40141736.860000007</v>
      </c>
      <c r="H51" s="476"/>
      <c r="I51" s="289">
        <f>'（４）訂單數量構成比'!F53</f>
        <v>194375</v>
      </c>
      <c r="J51" s="478">
        <f t="shared" si="30"/>
        <v>1236089</v>
      </c>
      <c r="K51" s="478"/>
      <c r="L51" s="270">
        <v>4378559.5452572163</v>
      </c>
      <c r="M51" s="476">
        <f t="shared" si="31"/>
        <v>27746242.777369075</v>
      </c>
      <c r="N51" s="476"/>
      <c r="O51" s="310">
        <f t="shared" si="0"/>
        <v>0.6988144329896907</v>
      </c>
      <c r="P51" s="475">
        <f t="shared" si="32"/>
        <v>0.69120683228376556</v>
      </c>
      <c r="Q51" s="475"/>
      <c r="R51" s="85">
        <v>1044919.647</v>
      </c>
      <c r="S51" s="476">
        <f t="shared" si="33"/>
        <v>6658005.7290000003</v>
      </c>
      <c r="T51" s="476"/>
      <c r="U51" s="310">
        <f t="shared" si="1"/>
        <v>0.16676829973205198</v>
      </c>
      <c r="V51" s="475">
        <f t="shared" si="34"/>
        <v>0.1658624227501849</v>
      </c>
      <c r="W51" s="475"/>
    </row>
    <row r="52" spans="3:23" hidden="1" x14ac:dyDescent="0.25">
      <c r="C52" s="477"/>
      <c r="D52" s="220">
        <v>45917</v>
      </c>
      <c r="E52" s="220" t="s">
        <v>114</v>
      </c>
      <c r="F52" s="270">
        <f>'（３）業績構成比'!F54</f>
        <v>6072276.2599999998</v>
      </c>
      <c r="G52" s="476"/>
      <c r="H52" s="476"/>
      <c r="I52" s="289">
        <f>'（４）訂單數量構成比'!F54</f>
        <v>188216</v>
      </c>
      <c r="J52" s="478"/>
      <c r="K52" s="478"/>
      <c r="L52" s="270">
        <v>4237760.2208319576</v>
      </c>
      <c r="M52" s="476"/>
      <c r="N52" s="476"/>
      <c r="O52" s="310">
        <f t="shared" si="0"/>
        <v>0.69788659793814423</v>
      </c>
      <c r="P52" s="475"/>
      <c r="Q52" s="475"/>
      <c r="R52" s="85">
        <v>986591.17200000002</v>
      </c>
      <c r="S52" s="476"/>
      <c r="T52" s="476"/>
      <c r="U52" s="310">
        <f t="shared" si="1"/>
        <v>0.16247468490506392</v>
      </c>
      <c r="V52" s="475"/>
      <c r="W52" s="475"/>
    </row>
    <row r="53" spans="3:23" hidden="1" x14ac:dyDescent="0.25">
      <c r="C53" s="477"/>
      <c r="D53" s="220">
        <v>45918</v>
      </c>
      <c r="E53" s="220" t="s">
        <v>115</v>
      </c>
      <c r="F53" s="270">
        <f>'（３）業績構成比'!F55</f>
        <v>5709151.7199999997</v>
      </c>
      <c r="G53" s="476"/>
      <c r="H53" s="476"/>
      <c r="I53" s="289">
        <f>'（４）訂單數量構成比'!F55</f>
        <v>177826</v>
      </c>
      <c r="J53" s="478"/>
      <c r="K53" s="478"/>
      <c r="L53" s="270">
        <v>4029660.5413381443</v>
      </c>
      <c r="M53" s="476"/>
      <c r="N53" s="476"/>
      <c r="O53" s="310">
        <f t="shared" si="0"/>
        <v>0.70582474226804126</v>
      </c>
      <c r="P53" s="475"/>
      <c r="Q53" s="475"/>
      <c r="R53" s="85">
        <v>993574.98600000003</v>
      </c>
      <c r="S53" s="476"/>
      <c r="T53" s="476"/>
      <c r="U53" s="310">
        <f t="shared" si="1"/>
        <v>0.17403198140966555</v>
      </c>
      <c r="V53" s="475"/>
      <c r="W53" s="475"/>
    </row>
    <row r="54" spans="3:23" hidden="1" x14ac:dyDescent="0.25">
      <c r="C54" s="477"/>
      <c r="D54" s="220">
        <v>45919</v>
      </c>
      <c r="E54" s="220" t="s">
        <v>116</v>
      </c>
      <c r="F54" s="270">
        <f>'（３）業績構成比'!F56</f>
        <v>4674568.32</v>
      </c>
      <c r="G54" s="476"/>
      <c r="H54" s="476"/>
      <c r="I54" s="289">
        <f>'（４）訂單數量構成比'!F56</f>
        <v>142595</v>
      </c>
      <c r="J54" s="478"/>
      <c r="K54" s="478"/>
      <c r="L54" s="270">
        <v>3258945.1818556706</v>
      </c>
      <c r="M54" s="476"/>
      <c r="N54" s="476"/>
      <c r="O54" s="310">
        <f t="shared" si="0"/>
        <v>0.69716494845360832</v>
      </c>
      <c r="P54" s="475"/>
      <c r="Q54" s="475"/>
      <c r="R54" s="85">
        <v>874519.46799999999</v>
      </c>
      <c r="S54" s="476"/>
      <c r="T54" s="476"/>
      <c r="U54" s="310">
        <f t="shared" si="1"/>
        <v>0.18708026241875528</v>
      </c>
      <c r="V54" s="475"/>
      <c r="W54" s="475"/>
    </row>
    <row r="55" spans="3:23" hidden="1" x14ac:dyDescent="0.25">
      <c r="C55" s="477"/>
      <c r="D55" s="220">
        <v>45920</v>
      </c>
      <c r="E55" s="220" t="s">
        <v>117</v>
      </c>
      <c r="F55" s="270">
        <f>'（３）業績構成比'!F57</f>
        <v>4900519.2600000007</v>
      </c>
      <c r="G55" s="476"/>
      <c r="H55" s="476"/>
      <c r="I55" s="289">
        <f>'（４）訂單數量構成比'!F57</f>
        <v>148182</v>
      </c>
      <c r="J55" s="478"/>
      <c r="K55" s="478"/>
      <c r="L55" s="270">
        <v>3409397.342897939</v>
      </c>
      <c r="M55" s="476"/>
      <c r="N55" s="476"/>
      <c r="O55" s="310">
        <f t="shared" si="0"/>
        <v>0.69572164948453619</v>
      </c>
      <c r="P55" s="475"/>
      <c r="Q55" s="475"/>
      <c r="R55" s="85">
        <v>910351.54599999997</v>
      </c>
      <c r="S55" s="476"/>
      <c r="T55" s="476"/>
      <c r="U55" s="310">
        <f t="shared" si="1"/>
        <v>0.18576634387107782</v>
      </c>
      <c r="V55" s="475"/>
      <c r="W55" s="475"/>
    </row>
    <row r="56" spans="3:23" hidden="1" x14ac:dyDescent="0.25">
      <c r="C56" s="477"/>
      <c r="D56" s="220">
        <v>45921</v>
      </c>
      <c r="E56" s="220" t="s">
        <v>118</v>
      </c>
      <c r="F56" s="270">
        <f>'（３）業績構成比'!F58</f>
        <v>6327228.8800000008</v>
      </c>
      <c r="G56" s="476"/>
      <c r="H56" s="476"/>
      <c r="I56" s="289">
        <f>'（４）訂單數量構成比'!F58</f>
        <v>194633</v>
      </c>
      <c r="J56" s="478"/>
      <c r="K56" s="478"/>
      <c r="L56" s="270">
        <v>4349154.4904536093</v>
      </c>
      <c r="M56" s="476"/>
      <c r="N56" s="476"/>
      <c r="O56" s="310">
        <f t="shared" si="0"/>
        <v>0.68737113402061867</v>
      </c>
      <c r="P56" s="475"/>
      <c r="Q56" s="475"/>
      <c r="R56" s="85">
        <v>922554.43</v>
      </c>
      <c r="S56" s="476"/>
      <c r="T56" s="476"/>
      <c r="U56" s="310">
        <f t="shared" si="1"/>
        <v>0.1458070266615675</v>
      </c>
      <c r="V56" s="475"/>
      <c r="W56" s="475"/>
    </row>
    <row r="57" spans="3:23" hidden="1" x14ac:dyDescent="0.25">
      <c r="C57" s="477"/>
      <c r="D57" s="220">
        <v>45922</v>
      </c>
      <c r="E57" s="220" t="s">
        <v>119</v>
      </c>
      <c r="F57" s="270">
        <f>'（３）業績構成比'!F59</f>
        <v>6192295.3499999996</v>
      </c>
      <c r="G57" s="476"/>
      <c r="H57" s="476"/>
      <c r="I57" s="289">
        <f>'（４）訂單數量構成比'!F59</f>
        <v>190262</v>
      </c>
      <c r="J57" s="478"/>
      <c r="K57" s="478"/>
      <c r="L57" s="270">
        <v>4082765.4547345364</v>
      </c>
      <c r="M57" s="476"/>
      <c r="N57" s="476"/>
      <c r="O57" s="310">
        <f t="shared" si="0"/>
        <v>0.65932989690721655</v>
      </c>
      <c r="P57" s="475"/>
      <c r="Q57" s="475"/>
      <c r="R57" s="85">
        <v>925494.48</v>
      </c>
      <c r="S57" s="476"/>
      <c r="T57" s="476"/>
      <c r="U57" s="310">
        <f t="shared" si="1"/>
        <v>0.14945903379754005</v>
      </c>
      <c r="V57" s="475"/>
      <c r="W57" s="475"/>
    </row>
    <row r="58" spans="3:23" hidden="1" x14ac:dyDescent="0.25">
      <c r="C58" s="477"/>
      <c r="D58" s="220">
        <v>45923</v>
      </c>
      <c r="E58" s="220" t="s">
        <v>120</v>
      </c>
      <c r="F58" s="270">
        <f>'（３）業績構成比'!F60</f>
        <v>6204692.0999999996</v>
      </c>
      <c r="G58" s="476">
        <f t="shared" si="29"/>
        <v>37900576.170000002</v>
      </c>
      <c r="H58" s="476"/>
      <c r="I58" s="289">
        <f>'（４）訂單數量構成比'!F60</f>
        <v>193580</v>
      </c>
      <c r="J58" s="478">
        <f t="shared" si="30"/>
        <v>1166557</v>
      </c>
      <c r="K58" s="478"/>
      <c r="L58" s="270">
        <v>4268764.1989020621</v>
      </c>
      <c r="M58" s="476">
        <f t="shared" si="31"/>
        <v>26562301.483535573</v>
      </c>
      <c r="N58" s="476"/>
      <c r="O58" s="310">
        <f t="shared" si="0"/>
        <v>0.68798969072164962</v>
      </c>
      <c r="P58" s="475">
        <f t="shared" si="32"/>
        <v>0.7008416274304774</v>
      </c>
      <c r="Q58" s="475"/>
      <c r="R58" s="85">
        <v>984454.103</v>
      </c>
      <c r="S58" s="476">
        <f t="shared" si="33"/>
        <v>6362270.8049999997</v>
      </c>
      <c r="T58" s="476"/>
      <c r="U58" s="310">
        <f t="shared" si="1"/>
        <v>0.15866284533280872</v>
      </c>
      <c r="V58" s="475">
        <f t="shared" si="34"/>
        <v>0.16786739010147347</v>
      </c>
      <c r="W58" s="475"/>
    </row>
    <row r="59" spans="3:23" hidden="1" x14ac:dyDescent="0.25">
      <c r="C59" s="477"/>
      <c r="D59" s="220">
        <v>45924</v>
      </c>
      <c r="E59" s="220" t="s">
        <v>114</v>
      </c>
      <c r="F59" s="270">
        <f>'（３）業績構成比'!F61</f>
        <v>6068582.8799999999</v>
      </c>
      <c r="G59" s="476"/>
      <c r="H59" s="476"/>
      <c r="I59" s="289">
        <f>'（４）訂單數量構成比'!F61</f>
        <v>188192</v>
      </c>
      <c r="J59" s="478"/>
      <c r="K59" s="478"/>
      <c r="L59" s="270">
        <v>4206403.813781444</v>
      </c>
      <c r="M59" s="476"/>
      <c r="N59" s="476"/>
      <c r="O59" s="310">
        <f t="shared" si="0"/>
        <v>0.69314432989690733</v>
      </c>
      <c r="P59" s="475"/>
      <c r="Q59" s="475"/>
      <c r="R59" s="85">
        <v>954135.70600000001</v>
      </c>
      <c r="S59" s="476"/>
      <c r="T59" s="476"/>
      <c r="U59" s="310">
        <f t="shared" si="1"/>
        <v>0.15722545524499784</v>
      </c>
      <c r="V59" s="475"/>
      <c r="W59" s="475"/>
    </row>
    <row r="60" spans="3:23" hidden="1" x14ac:dyDescent="0.25">
      <c r="C60" s="477"/>
      <c r="D60" s="220">
        <v>45925</v>
      </c>
      <c r="E60" s="220" t="s">
        <v>115</v>
      </c>
      <c r="F60" s="270">
        <f>'（３）業績構成比'!F62</f>
        <v>5545534.8899999997</v>
      </c>
      <c r="G60" s="476"/>
      <c r="H60" s="476"/>
      <c r="I60" s="289">
        <f>'（４）訂單數量構成比'!F62</f>
        <v>172278</v>
      </c>
      <c r="J60" s="478"/>
      <c r="K60" s="478"/>
      <c r="L60" s="270">
        <v>3903313.3465438145</v>
      </c>
      <c r="M60" s="476"/>
      <c r="N60" s="476"/>
      <c r="O60" s="310">
        <f t="shared" si="0"/>
        <v>0.70386597938144335</v>
      </c>
      <c r="P60" s="475"/>
      <c r="Q60" s="475"/>
      <c r="R60" s="85">
        <v>955466.57</v>
      </c>
      <c r="S60" s="476"/>
      <c r="T60" s="476"/>
      <c r="U60" s="310">
        <f t="shared" si="1"/>
        <v>0.17229475405933295</v>
      </c>
      <c r="V60" s="475"/>
      <c r="W60" s="475"/>
    </row>
    <row r="61" spans="3:23" hidden="1" x14ac:dyDescent="0.25">
      <c r="C61" s="477"/>
      <c r="D61" s="220">
        <v>45926</v>
      </c>
      <c r="E61" s="220" t="s">
        <v>116</v>
      </c>
      <c r="F61" s="270">
        <f>'（３）業績構成比'!F63</f>
        <v>4389261.03</v>
      </c>
      <c r="G61" s="476"/>
      <c r="H61" s="476"/>
      <c r="I61" s="289">
        <f>'（４）訂單數量構成比'!F63</f>
        <v>133617</v>
      </c>
      <c r="J61" s="478"/>
      <c r="K61" s="478"/>
      <c r="L61" s="270">
        <v>3151896.6705634026</v>
      </c>
      <c r="M61" s="476"/>
      <c r="N61" s="476"/>
      <c r="O61" s="310">
        <f t="shared" si="0"/>
        <v>0.71809278350515471</v>
      </c>
      <c r="P61" s="475"/>
      <c r="Q61" s="475"/>
      <c r="R61" s="85">
        <v>861427.571</v>
      </c>
      <c r="S61" s="476"/>
      <c r="T61" s="476"/>
      <c r="U61" s="310">
        <f t="shared" si="1"/>
        <v>0.19625799539199426</v>
      </c>
      <c r="V61" s="475"/>
      <c r="W61" s="475"/>
    </row>
    <row r="62" spans="3:23" hidden="1" x14ac:dyDescent="0.25">
      <c r="C62" s="477"/>
      <c r="D62" s="220">
        <v>45927</v>
      </c>
      <c r="E62" s="220" t="s">
        <v>117</v>
      </c>
      <c r="F62" s="270">
        <f>'（３）業績構成比'!F64</f>
        <v>4423149.76</v>
      </c>
      <c r="G62" s="476"/>
      <c r="H62" s="476"/>
      <c r="I62" s="289">
        <f>'（４）訂單數量構成比'!F64</f>
        <v>133344</v>
      </c>
      <c r="J62" s="478"/>
      <c r="K62" s="478"/>
      <c r="L62" s="270">
        <v>3144768.2803958771</v>
      </c>
      <c r="M62" s="476"/>
      <c r="N62" s="476"/>
      <c r="O62" s="310">
        <f t="shared" si="0"/>
        <v>0.7109793814432992</v>
      </c>
      <c r="P62" s="475"/>
      <c r="Q62" s="475"/>
      <c r="R62" s="85">
        <v>827723.38699999999</v>
      </c>
      <c r="S62" s="476"/>
      <c r="T62" s="476"/>
      <c r="U62" s="310">
        <f t="shared" si="1"/>
        <v>0.1871343797773648</v>
      </c>
      <c r="V62" s="475"/>
      <c r="W62" s="475"/>
    </row>
    <row r="63" spans="3:23" hidden="1" x14ac:dyDescent="0.25">
      <c r="C63" s="477"/>
      <c r="D63" s="220">
        <v>45928</v>
      </c>
      <c r="E63" s="220" t="s">
        <v>118</v>
      </c>
      <c r="F63" s="270">
        <f>'（３）業績構成比'!F65</f>
        <v>4811205.5599999996</v>
      </c>
      <c r="G63" s="476"/>
      <c r="H63" s="476"/>
      <c r="I63" s="289">
        <f>'（４）訂單數量構成比'!F65</f>
        <v>145605</v>
      </c>
      <c r="J63" s="478"/>
      <c r="K63" s="478"/>
      <c r="L63" s="270">
        <v>3389419.9169340204</v>
      </c>
      <c r="M63" s="476"/>
      <c r="N63" s="476"/>
      <c r="O63" s="310">
        <f t="shared" si="0"/>
        <v>0.70448453608247419</v>
      </c>
      <c r="P63" s="475"/>
      <c r="Q63" s="475"/>
      <c r="R63" s="85">
        <v>825068.11</v>
      </c>
      <c r="S63" s="476"/>
      <c r="T63" s="476"/>
      <c r="U63" s="310">
        <f t="shared" si="1"/>
        <v>0.17148885029140182</v>
      </c>
      <c r="V63" s="475"/>
      <c r="W63" s="475"/>
    </row>
    <row r="64" spans="3:23" hidden="1" x14ac:dyDescent="0.25">
      <c r="C64" s="477"/>
      <c r="D64" s="220">
        <v>45929</v>
      </c>
      <c r="E64" s="220" t="s">
        <v>119</v>
      </c>
      <c r="F64" s="270">
        <f>'（３）業績構成比'!F66</f>
        <v>6458149.9499999993</v>
      </c>
      <c r="G64" s="476"/>
      <c r="H64" s="476"/>
      <c r="I64" s="289">
        <f>'（４）訂單數量構成比'!F66</f>
        <v>199941</v>
      </c>
      <c r="J64" s="478"/>
      <c r="K64" s="478"/>
      <c r="L64" s="270">
        <v>4497735.256414948</v>
      </c>
      <c r="M64" s="476"/>
      <c r="N64" s="476"/>
      <c r="O64" s="310">
        <f t="shared" si="0"/>
        <v>0.6964432989690722</v>
      </c>
      <c r="P64" s="475"/>
      <c r="Q64" s="475"/>
      <c r="R64" s="85">
        <v>953995.35800000001</v>
      </c>
      <c r="S64" s="476"/>
      <c r="T64" s="476"/>
      <c r="U64" s="310">
        <f t="shared" si="1"/>
        <v>0.14771960474531876</v>
      </c>
      <c r="V64" s="475"/>
      <c r="W64" s="475"/>
    </row>
    <row r="65" spans="3:23" hidden="1" x14ac:dyDescent="0.25">
      <c r="C65" s="477"/>
      <c r="D65" s="220">
        <v>45930</v>
      </c>
      <c r="E65" s="220" t="s">
        <v>120</v>
      </c>
      <c r="F65" s="270">
        <f>'（３）業績構成比'!F67</f>
        <v>6240376.5599999996</v>
      </c>
      <c r="G65" s="476">
        <f t="shared" si="29"/>
        <v>37041130.530000001</v>
      </c>
      <c r="H65" s="476"/>
      <c r="I65" s="289">
        <f>'（４）訂單數量構成比'!F67</f>
        <v>193383</v>
      </c>
      <c r="J65" s="478">
        <f t="shared" ref="J65:J93" si="35">SUM(I65:I71)</f>
        <v>1146243</v>
      </c>
      <c r="K65" s="478"/>
      <c r="L65" s="270">
        <v>4339635.0603587627</v>
      </c>
      <c r="M65" s="476">
        <f t="shared" ref="M65:M93" si="36">SUM(L65:L71)</f>
        <v>25894137.464835566</v>
      </c>
      <c r="N65" s="476"/>
      <c r="O65" s="310">
        <f t="shared" si="0"/>
        <v>0.69541237113402066</v>
      </c>
      <c r="P65" s="475">
        <f t="shared" si="32"/>
        <v>0.69906444793480671</v>
      </c>
      <c r="Q65" s="475"/>
      <c r="R65" s="85">
        <v>1030622.024</v>
      </c>
      <c r="S65" s="476">
        <f t="shared" ref="S65:S93" si="37">SUM(R65:R71)</f>
        <v>6589748.9419999998</v>
      </c>
      <c r="T65" s="476"/>
      <c r="U65" s="310">
        <f t="shared" si="1"/>
        <v>0.16515381949963609</v>
      </c>
      <c r="V65" s="475">
        <f t="shared" ref="V65:V93" si="38">S65/G65</f>
        <v>0.17790355876592084</v>
      </c>
      <c r="W65" s="475"/>
    </row>
    <row r="66" spans="3:23" ht="12" hidden="1" customHeight="1" x14ac:dyDescent="0.25">
      <c r="C66" s="477" t="s">
        <v>789</v>
      </c>
      <c r="D66" s="220">
        <v>45931</v>
      </c>
      <c r="E66" s="80" t="str">
        <f>RIGHT(TEXT(D66,"aaa"),1)</f>
        <v>三</v>
      </c>
      <c r="F66" s="270">
        <f>'（３）業績構成比'!F68</f>
        <v>5968684.419999999</v>
      </c>
      <c r="G66" s="476"/>
      <c r="H66" s="476">
        <f>SUM(F66:F96)</f>
        <v>173975384.19</v>
      </c>
      <c r="I66" s="289">
        <f>'（４）訂單數量構成比'!F68</f>
        <v>186725</v>
      </c>
      <c r="J66" s="478"/>
      <c r="K66" s="478">
        <f>SUM(I66:I96)</f>
        <v>5308649</v>
      </c>
      <c r="L66" s="270">
        <v>4086702.8428278342</v>
      </c>
      <c r="M66" s="476"/>
      <c r="N66" s="476">
        <f>SUM(L66:L96)</f>
        <v>122020898.46641342</v>
      </c>
      <c r="O66" s="310">
        <f t="shared" si="0"/>
        <v>0.68469072164948452</v>
      </c>
      <c r="P66" s="475"/>
      <c r="Q66" s="475">
        <f>N66/H66</f>
        <v>0.70136875417474787</v>
      </c>
      <c r="R66" s="85">
        <v>986270.12300000002</v>
      </c>
      <c r="S66" s="476"/>
      <c r="T66" s="476">
        <f>SUM(R66:R96)</f>
        <v>29429236.333999995</v>
      </c>
      <c r="U66" s="310">
        <f t="shared" si="1"/>
        <v>0.16524078902466086</v>
      </c>
      <c r="V66" s="475"/>
      <c r="W66" s="475">
        <f>T66/H66</f>
        <v>0.16915747288627955</v>
      </c>
    </row>
    <row r="67" spans="3:23" ht="12" hidden="1" customHeight="1" x14ac:dyDescent="0.25">
      <c r="C67" s="477"/>
      <c r="D67" s="220">
        <v>45932</v>
      </c>
      <c r="E67" s="80" t="str">
        <f t="shared" ref="E67:E96" si="39">RIGHT(TEXT(D67,"aaa"),1)</f>
        <v>四</v>
      </c>
      <c r="F67" s="270">
        <f>'（３）業績構成比'!F69</f>
        <v>5488740.5</v>
      </c>
      <c r="G67" s="476"/>
      <c r="H67" s="476"/>
      <c r="I67" s="289">
        <f>'（４）訂單數量構成比'!F69</f>
        <v>171980</v>
      </c>
      <c r="J67" s="478"/>
      <c r="K67" s="478"/>
      <c r="L67" s="270">
        <v>3930107.9528608248</v>
      </c>
      <c r="M67" s="476"/>
      <c r="N67" s="476"/>
      <c r="O67" s="310">
        <f t="shared" si="0"/>
        <v>0.71603092783505151</v>
      </c>
      <c r="P67" s="475"/>
      <c r="Q67" s="475"/>
      <c r="R67" s="85">
        <v>935120.049</v>
      </c>
      <c r="S67" s="476"/>
      <c r="T67" s="476"/>
      <c r="U67" s="310">
        <f t="shared" si="1"/>
        <v>0.17037060669929649</v>
      </c>
      <c r="V67" s="475"/>
      <c r="W67" s="475"/>
    </row>
    <row r="68" spans="3:23" ht="12" hidden="1" customHeight="1" x14ac:dyDescent="0.25">
      <c r="C68" s="477"/>
      <c r="D68" s="220">
        <v>45933</v>
      </c>
      <c r="E68" s="80" t="str">
        <f t="shared" si="39"/>
        <v>五</v>
      </c>
      <c r="F68" s="270">
        <f>'（３）業績構成比'!F70</f>
        <v>4274146.5299999993</v>
      </c>
      <c r="G68" s="476"/>
      <c r="H68" s="476"/>
      <c r="I68" s="289">
        <f>'（４）訂單數量構成比'!F70</f>
        <v>131535</v>
      </c>
      <c r="J68" s="478"/>
      <c r="K68" s="478"/>
      <c r="L68" s="270">
        <v>3074962.016454123</v>
      </c>
      <c r="M68" s="476"/>
      <c r="N68" s="476"/>
      <c r="O68" s="310">
        <f t="shared" si="0"/>
        <v>0.71943298969072156</v>
      </c>
      <c r="P68" s="475"/>
      <c r="Q68" s="475"/>
      <c r="R68" s="85">
        <v>843458.31900000002</v>
      </c>
      <c r="S68" s="476"/>
      <c r="T68" s="476"/>
      <c r="U68" s="310">
        <f t="shared" si="1"/>
        <v>0.19733958886992117</v>
      </c>
      <c r="V68" s="475"/>
      <c r="W68" s="475"/>
    </row>
    <row r="69" spans="3:23" ht="12" hidden="1" customHeight="1" x14ac:dyDescent="0.25">
      <c r="C69" s="477"/>
      <c r="D69" s="220">
        <v>45934</v>
      </c>
      <c r="E69" s="80" t="str">
        <f t="shared" si="39"/>
        <v>六</v>
      </c>
      <c r="F69" s="270">
        <f>'（３）業績構成比'!F71</f>
        <v>4208871.67</v>
      </c>
      <c r="G69" s="476"/>
      <c r="H69" s="476"/>
      <c r="I69" s="289">
        <f>'（４）訂單數量構成比'!F71</f>
        <v>127425</v>
      </c>
      <c r="J69" s="478"/>
      <c r="K69" s="478"/>
      <c r="L69" s="270">
        <v>2961179.8672077321</v>
      </c>
      <c r="M69" s="476"/>
      <c r="N69" s="476"/>
      <c r="O69" s="310">
        <f t="shared" ref="O69:O127" si="40">IFERROR(L69/F69,"")</f>
        <v>0.70355670103092782</v>
      </c>
      <c r="P69" s="475"/>
      <c r="Q69" s="475"/>
      <c r="R69" s="85">
        <v>848274.78799999994</v>
      </c>
      <c r="S69" s="476"/>
      <c r="T69" s="476"/>
      <c r="U69" s="310">
        <f t="shared" si="1"/>
        <v>0.20154446476625407</v>
      </c>
      <c r="V69" s="475"/>
      <c r="W69" s="475"/>
    </row>
    <row r="70" spans="3:23" ht="12" hidden="1" customHeight="1" x14ac:dyDescent="0.25">
      <c r="C70" s="477"/>
      <c r="D70" s="220">
        <v>45935</v>
      </c>
      <c r="E70" s="80" t="str">
        <f t="shared" si="39"/>
        <v>日</v>
      </c>
      <c r="F70" s="270">
        <f>'（３）業績構成比'!F72</f>
        <v>4683513.2000000011</v>
      </c>
      <c r="G70" s="476"/>
      <c r="H70" s="476"/>
      <c r="I70" s="289">
        <f>'（４）訂單數量構成比'!F72</f>
        <v>143171</v>
      </c>
      <c r="J70" s="478"/>
      <c r="K70" s="478"/>
      <c r="L70" s="270">
        <v>3192755.7768041245</v>
      </c>
      <c r="M70" s="476"/>
      <c r="N70" s="476"/>
      <c r="O70" s="310">
        <f t="shared" si="40"/>
        <v>0.68170103092783507</v>
      </c>
      <c r="P70" s="475"/>
      <c r="Q70" s="475"/>
      <c r="R70" s="85">
        <v>926249.97600000002</v>
      </c>
      <c r="S70" s="476"/>
      <c r="T70" s="476"/>
      <c r="U70" s="310">
        <f t="shared" ref="U70:U127" si="41">IFERROR(R70/F70,"")</f>
        <v>0.19776820016222008</v>
      </c>
      <c r="V70" s="475"/>
      <c r="W70" s="475"/>
    </row>
    <row r="71" spans="3:23" ht="12" hidden="1" customHeight="1" x14ac:dyDescent="0.25">
      <c r="C71" s="477"/>
      <c r="D71" s="220">
        <v>45936</v>
      </c>
      <c r="E71" s="80" t="str">
        <f t="shared" si="39"/>
        <v>一</v>
      </c>
      <c r="F71" s="270">
        <f>'（３）業績構成比'!F73</f>
        <v>6176797.6499999994</v>
      </c>
      <c r="G71" s="476"/>
      <c r="H71" s="476"/>
      <c r="I71" s="289">
        <f>'（４）訂單數量構成比'!F73</f>
        <v>192024</v>
      </c>
      <c r="J71" s="478"/>
      <c r="K71" s="478"/>
      <c r="L71" s="270">
        <v>4308793.9483221648</v>
      </c>
      <c r="M71" s="476"/>
      <c r="N71" s="476"/>
      <c r="O71" s="310">
        <f t="shared" si="40"/>
        <v>0.69757731958762892</v>
      </c>
      <c r="P71" s="475"/>
      <c r="Q71" s="475"/>
      <c r="R71" s="85">
        <v>1019753.6629999999</v>
      </c>
      <c r="S71" s="476"/>
      <c r="T71" s="476"/>
      <c r="U71" s="310">
        <f t="shared" si="41"/>
        <v>0.16509423179825231</v>
      </c>
      <c r="V71" s="475"/>
      <c r="W71" s="475"/>
    </row>
    <row r="72" spans="3:23" ht="12" hidden="1" customHeight="1" x14ac:dyDescent="0.25">
      <c r="C72" s="477"/>
      <c r="D72" s="220">
        <v>45937</v>
      </c>
      <c r="E72" s="80" t="str">
        <f t="shared" si="39"/>
        <v>二</v>
      </c>
      <c r="F72" s="270">
        <f>'（３）業績構成比'!F74</f>
        <v>6380120.7400000012</v>
      </c>
      <c r="G72" s="476">
        <f t="shared" ref="G72:G93" si="42">SUM(F72:F78)</f>
        <v>38039754.970000006</v>
      </c>
      <c r="H72" s="476"/>
      <c r="I72" s="289">
        <f>'（４）訂單數量構成比'!F74</f>
        <v>198029</v>
      </c>
      <c r="J72" s="478">
        <f t="shared" si="35"/>
        <v>1166245</v>
      </c>
      <c r="K72" s="478"/>
      <c r="L72" s="270">
        <v>4561786.3291000016</v>
      </c>
      <c r="M72" s="476">
        <f t="shared" si="36"/>
        <v>26763704.034376808</v>
      </c>
      <c r="N72" s="476"/>
      <c r="O72" s="310">
        <f t="shared" si="40"/>
        <v>0.71500000000000008</v>
      </c>
      <c r="P72" s="475">
        <f t="shared" ref="P72:P93" si="43">M72/G72</f>
        <v>0.70357193561009956</v>
      </c>
      <c r="Q72" s="475"/>
      <c r="R72" s="85">
        <v>1040263.147</v>
      </c>
      <c r="S72" s="476">
        <f t="shared" si="37"/>
        <v>6494350.3600000003</v>
      </c>
      <c r="T72" s="476"/>
      <c r="U72" s="310">
        <f t="shared" si="41"/>
        <v>0.16304756436317847</v>
      </c>
      <c r="V72" s="475">
        <f t="shared" si="38"/>
        <v>0.17072534681471424</v>
      </c>
      <c r="W72" s="475"/>
    </row>
    <row r="73" spans="3:23" ht="12" hidden="1" customHeight="1" x14ac:dyDescent="0.25">
      <c r="C73" s="477"/>
      <c r="D73" s="220">
        <v>45938</v>
      </c>
      <c r="E73" s="80" t="str">
        <f t="shared" si="39"/>
        <v>三</v>
      </c>
      <c r="F73" s="270">
        <f>'（３）業績構成比'!F75</f>
        <v>5629987.7999999998</v>
      </c>
      <c r="G73" s="476"/>
      <c r="H73" s="476"/>
      <c r="I73" s="289">
        <f>'（４）訂單數量構成比'!F75</f>
        <v>175504</v>
      </c>
      <c r="J73" s="478"/>
      <c r="K73" s="478"/>
      <c r="L73" s="270">
        <v>3969141.3989999997</v>
      </c>
      <c r="M73" s="476"/>
      <c r="N73" s="476"/>
      <c r="O73" s="310">
        <f t="shared" si="40"/>
        <v>0.70499999999999996</v>
      </c>
      <c r="P73" s="475"/>
      <c r="Q73" s="475"/>
      <c r="R73" s="85">
        <v>947415.64500000002</v>
      </c>
      <c r="S73" s="476"/>
      <c r="T73" s="476"/>
      <c r="U73" s="310">
        <f t="shared" si="41"/>
        <v>0.16828023055396321</v>
      </c>
      <c r="V73" s="475"/>
      <c r="W73" s="475"/>
    </row>
    <row r="74" spans="3:23" ht="12" hidden="1" customHeight="1" x14ac:dyDescent="0.25">
      <c r="C74" s="477"/>
      <c r="D74" s="220">
        <v>45939</v>
      </c>
      <c r="E74" s="80" t="str">
        <f t="shared" si="39"/>
        <v>四</v>
      </c>
      <c r="F74" s="270">
        <f>'（３）業績構成比'!F76</f>
        <v>4565439.8</v>
      </c>
      <c r="G74" s="476"/>
      <c r="H74" s="476"/>
      <c r="I74" s="289">
        <f>'（４）訂單數量構成比'!F76</f>
        <v>139920</v>
      </c>
      <c r="J74" s="478"/>
      <c r="K74" s="478"/>
      <c r="L74" s="270">
        <v>3213928.4200309282</v>
      </c>
      <c r="M74" s="476"/>
      <c r="N74" s="476"/>
      <c r="O74" s="310">
        <f t="shared" si="40"/>
        <v>0.70396907216494853</v>
      </c>
      <c r="P74" s="475"/>
      <c r="Q74" s="475"/>
      <c r="R74" s="85">
        <v>825542.37399999995</v>
      </c>
      <c r="S74" s="476"/>
      <c r="T74" s="476"/>
      <c r="U74" s="310">
        <f t="shared" si="41"/>
        <v>0.18082428203302561</v>
      </c>
      <c r="V74" s="475"/>
      <c r="W74" s="475"/>
    </row>
    <row r="75" spans="3:23" ht="12" hidden="1" customHeight="1" x14ac:dyDescent="0.25">
      <c r="C75" s="477"/>
      <c r="D75" s="220">
        <v>45940</v>
      </c>
      <c r="E75" s="80" t="str">
        <f t="shared" si="39"/>
        <v>五</v>
      </c>
      <c r="F75" s="270">
        <f>'（３）業績構成比'!F77</f>
        <v>4347157.37</v>
      </c>
      <c r="G75" s="476"/>
      <c r="H75" s="476"/>
      <c r="I75" s="289">
        <f>'（４）訂單數量構成比'!F77</f>
        <v>131230</v>
      </c>
      <c r="J75" s="478"/>
      <c r="K75" s="478"/>
      <c r="L75" s="270">
        <v>3041889.7576159798</v>
      </c>
      <c r="M75" s="476"/>
      <c r="N75" s="476"/>
      <c r="O75" s="310">
        <f t="shared" si="40"/>
        <v>0.69974226804123718</v>
      </c>
      <c r="P75" s="475"/>
      <c r="Q75" s="475"/>
      <c r="R75" s="85">
        <v>854096.26899999997</v>
      </c>
      <c r="S75" s="476"/>
      <c r="T75" s="476"/>
      <c r="U75" s="310">
        <f t="shared" si="41"/>
        <v>0.19647236028172588</v>
      </c>
      <c r="V75" s="475"/>
      <c r="W75" s="475"/>
    </row>
    <row r="76" spans="3:23" ht="12" hidden="1" customHeight="1" x14ac:dyDescent="0.25">
      <c r="C76" s="477"/>
      <c r="D76" s="220">
        <v>45941</v>
      </c>
      <c r="E76" s="80" t="str">
        <f t="shared" si="39"/>
        <v>六</v>
      </c>
      <c r="F76" s="270">
        <f>'（３）業績構成比'!F78</f>
        <v>4738977.2799999993</v>
      </c>
      <c r="G76" s="476"/>
      <c r="H76" s="476"/>
      <c r="I76" s="289">
        <f>'（４）訂單數量構成比'!F78</f>
        <v>141185</v>
      </c>
      <c r="J76" s="478"/>
      <c r="K76" s="478"/>
      <c r="L76" s="270">
        <v>3344398.8629113398</v>
      </c>
      <c r="M76" s="476"/>
      <c r="N76" s="476"/>
      <c r="O76" s="310">
        <f t="shared" si="40"/>
        <v>0.70572164948453608</v>
      </c>
      <c r="P76" s="475"/>
      <c r="Q76" s="475"/>
      <c r="R76" s="85">
        <v>908742.66099999996</v>
      </c>
      <c r="S76" s="476"/>
      <c r="T76" s="476"/>
      <c r="U76" s="310">
        <f t="shared" si="41"/>
        <v>0.19175923565516653</v>
      </c>
      <c r="V76" s="475"/>
      <c r="W76" s="475"/>
    </row>
    <row r="77" spans="3:23" ht="12" hidden="1" customHeight="1" x14ac:dyDescent="0.25">
      <c r="C77" s="477"/>
      <c r="D77" s="220">
        <v>45942</v>
      </c>
      <c r="E77" s="80" t="str">
        <f t="shared" si="39"/>
        <v>日</v>
      </c>
      <c r="F77" s="270">
        <f>'（３）業績構成比'!F79</f>
        <v>6231751.370000001</v>
      </c>
      <c r="G77" s="476"/>
      <c r="H77" s="476"/>
      <c r="I77" s="289">
        <f>'（４）訂單數量構成比'!F79</f>
        <v>191217</v>
      </c>
      <c r="J77" s="478"/>
      <c r="K77" s="478"/>
      <c r="L77" s="270">
        <v>4378608.3981685573</v>
      </c>
      <c r="M77" s="476"/>
      <c r="N77" s="476"/>
      <c r="O77" s="310">
        <f t="shared" si="40"/>
        <v>0.70262886597938146</v>
      </c>
      <c r="P77" s="475"/>
      <c r="Q77" s="475"/>
      <c r="R77" s="85">
        <v>996481.91700000002</v>
      </c>
      <c r="S77" s="476"/>
      <c r="T77" s="476"/>
      <c r="U77" s="310">
        <f t="shared" si="41"/>
        <v>0.1599039913237103</v>
      </c>
      <c r="V77" s="475"/>
      <c r="W77" s="475"/>
    </row>
    <row r="78" spans="3:23" ht="12" hidden="1" customHeight="1" x14ac:dyDescent="0.25">
      <c r="C78" s="477"/>
      <c r="D78" s="220">
        <v>45943</v>
      </c>
      <c r="E78" s="80" t="str">
        <f t="shared" si="39"/>
        <v>一</v>
      </c>
      <c r="F78" s="270">
        <f>'（３）業績構成比'!F80</f>
        <v>6146320.6100000003</v>
      </c>
      <c r="G78" s="476"/>
      <c r="H78" s="476"/>
      <c r="I78" s="289">
        <f>'（４）訂單數量構成比'!F80</f>
        <v>189160</v>
      </c>
      <c r="J78" s="478"/>
      <c r="K78" s="478"/>
      <c r="L78" s="270">
        <v>4253950.8675500005</v>
      </c>
      <c r="M78" s="476"/>
      <c r="N78" s="476"/>
      <c r="O78" s="310">
        <f t="shared" si="40"/>
        <v>0.69211340206185568</v>
      </c>
      <c r="P78" s="475"/>
      <c r="Q78" s="475"/>
      <c r="R78" s="85">
        <v>921808.34699999995</v>
      </c>
      <c r="S78" s="476"/>
      <c r="T78" s="476"/>
      <c r="U78" s="310">
        <f t="shared" si="41"/>
        <v>0.14997726371452658</v>
      </c>
      <c r="V78" s="475"/>
      <c r="W78" s="475"/>
    </row>
    <row r="79" spans="3:23" ht="12" hidden="1" customHeight="1" x14ac:dyDescent="0.25">
      <c r="C79" s="477"/>
      <c r="D79" s="220">
        <v>45944</v>
      </c>
      <c r="E79" s="80" t="str">
        <f t="shared" si="39"/>
        <v>二</v>
      </c>
      <c r="F79" s="270">
        <f>'（３）業績構成比'!F81</f>
        <v>6391262.9299999997</v>
      </c>
      <c r="G79" s="476">
        <f t="shared" si="42"/>
        <v>41377364</v>
      </c>
      <c r="H79" s="476"/>
      <c r="I79" s="289">
        <f>'（４）訂單數量構成比'!F81</f>
        <v>194481</v>
      </c>
      <c r="J79" s="478">
        <f t="shared" si="35"/>
        <v>1264241</v>
      </c>
      <c r="K79" s="478"/>
      <c r="L79" s="270">
        <v>4457675.2810950503</v>
      </c>
      <c r="M79" s="476">
        <f t="shared" si="36"/>
        <v>28954961.197703093</v>
      </c>
      <c r="N79" s="476"/>
      <c r="O79" s="310">
        <f t="shared" si="40"/>
        <v>0.69746391752577308</v>
      </c>
      <c r="P79" s="475">
        <f t="shared" si="43"/>
        <v>0.69977781082678669</v>
      </c>
      <c r="Q79" s="475"/>
      <c r="R79" s="85">
        <v>1018583.281</v>
      </c>
      <c r="S79" s="476">
        <f t="shared" si="37"/>
        <v>6801868.8100000005</v>
      </c>
      <c r="T79" s="476"/>
      <c r="U79" s="310">
        <f t="shared" si="41"/>
        <v>0.15937120599730983</v>
      </c>
      <c r="V79" s="475">
        <f t="shared" si="38"/>
        <v>0.16438622842189754</v>
      </c>
      <c r="W79" s="475"/>
    </row>
    <row r="80" spans="3:23" ht="12" hidden="1" customHeight="1" x14ac:dyDescent="0.25">
      <c r="C80" s="477"/>
      <c r="D80" s="220">
        <v>45945</v>
      </c>
      <c r="E80" s="80" t="str">
        <f t="shared" si="39"/>
        <v>三</v>
      </c>
      <c r="F80" s="270">
        <f>'（３）業績構成比'!F82</f>
        <v>6403368.7299999995</v>
      </c>
      <c r="G80" s="476"/>
      <c r="H80" s="476"/>
      <c r="I80" s="289">
        <f>'（４）訂單數量構成比'!F82</f>
        <v>196362</v>
      </c>
      <c r="J80" s="478"/>
      <c r="K80" s="478"/>
      <c r="L80" s="270">
        <v>4555237.6891228864</v>
      </c>
      <c r="M80" s="476"/>
      <c r="N80" s="476"/>
      <c r="O80" s="310">
        <f t="shared" si="40"/>
        <v>0.71138144329896913</v>
      </c>
      <c r="P80" s="475"/>
      <c r="Q80" s="475"/>
      <c r="R80" s="85">
        <v>1010826.469</v>
      </c>
      <c r="S80" s="476"/>
      <c r="T80" s="476"/>
      <c r="U80" s="310">
        <f t="shared" si="41"/>
        <v>0.15785854471635277</v>
      </c>
      <c r="V80" s="475"/>
      <c r="W80" s="475"/>
    </row>
    <row r="81" spans="3:23" ht="12" hidden="1" customHeight="1" x14ac:dyDescent="0.25">
      <c r="C81" s="477"/>
      <c r="D81" s="220">
        <v>45946</v>
      </c>
      <c r="E81" s="80" t="str">
        <f t="shared" si="39"/>
        <v>四</v>
      </c>
      <c r="F81" s="270">
        <f>'（３）業績構成比'!F83</f>
        <v>5877497.3300000001</v>
      </c>
      <c r="G81" s="476"/>
      <c r="H81" s="476"/>
      <c r="I81" s="289">
        <f>'（４）訂單數量構成比'!F83</f>
        <v>181153</v>
      </c>
      <c r="J81" s="478"/>
      <c r="K81" s="478"/>
      <c r="L81" s="270">
        <v>4089647.4720723717</v>
      </c>
      <c r="M81" s="476"/>
      <c r="N81" s="476"/>
      <c r="O81" s="310">
        <f t="shared" si="40"/>
        <v>0.69581443298969081</v>
      </c>
      <c r="P81" s="475"/>
      <c r="Q81" s="475"/>
      <c r="R81" s="85">
        <v>975065.97199999995</v>
      </c>
      <c r="S81" s="476"/>
      <c r="T81" s="476"/>
      <c r="U81" s="310">
        <f t="shared" si="41"/>
        <v>0.16589815652030249</v>
      </c>
      <c r="V81" s="475"/>
      <c r="W81" s="475"/>
    </row>
    <row r="82" spans="3:23" ht="12" hidden="1" customHeight="1" x14ac:dyDescent="0.25">
      <c r="C82" s="477"/>
      <c r="D82" s="220">
        <v>45947</v>
      </c>
      <c r="E82" s="80" t="str">
        <f t="shared" si="39"/>
        <v>五</v>
      </c>
      <c r="F82" s="270">
        <f>'（３）業績構成比'!F84</f>
        <v>4739156.8</v>
      </c>
      <c r="G82" s="476"/>
      <c r="H82" s="476"/>
      <c r="I82" s="289">
        <f>'（４）訂單數量構成比'!F84</f>
        <v>144032</v>
      </c>
      <c r="J82" s="478"/>
      <c r="K82" s="478"/>
      <c r="L82" s="270">
        <v>3316628.043414433</v>
      </c>
      <c r="M82" s="476"/>
      <c r="N82" s="476"/>
      <c r="O82" s="310">
        <f t="shared" si="40"/>
        <v>0.69983505154639181</v>
      </c>
      <c r="P82" s="475"/>
      <c r="Q82" s="475"/>
      <c r="R82" s="85">
        <v>903237.88899999997</v>
      </c>
      <c r="S82" s="476"/>
      <c r="T82" s="476"/>
      <c r="U82" s="310">
        <f t="shared" si="41"/>
        <v>0.19059042085292471</v>
      </c>
      <c r="V82" s="475"/>
      <c r="W82" s="475"/>
    </row>
    <row r="83" spans="3:23" ht="12" hidden="1" customHeight="1" x14ac:dyDescent="0.25">
      <c r="C83" s="477"/>
      <c r="D83" s="220">
        <v>45948</v>
      </c>
      <c r="E83" s="80" t="str">
        <f t="shared" si="39"/>
        <v>六</v>
      </c>
      <c r="F83" s="270">
        <f>'（３）業績構成比'!F85</f>
        <v>4884234.959999999</v>
      </c>
      <c r="G83" s="476"/>
      <c r="H83" s="476"/>
      <c r="I83" s="289">
        <f>'（４）訂單數量構成比'!F85</f>
        <v>146730</v>
      </c>
      <c r="J83" s="478"/>
      <c r="K83" s="478"/>
      <c r="L83" s="270">
        <v>3433768.2356931949</v>
      </c>
      <c r="M83" s="476"/>
      <c r="N83" s="476"/>
      <c r="O83" s="310">
        <f t="shared" si="40"/>
        <v>0.7030309278350515</v>
      </c>
      <c r="P83" s="475"/>
      <c r="Q83" s="475"/>
      <c r="R83" s="85">
        <v>921157.36199999996</v>
      </c>
      <c r="S83" s="476"/>
      <c r="T83" s="476"/>
      <c r="U83" s="310">
        <f t="shared" si="41"/>
        <v>0.18859808537957809</v>
      </c>
      <c r="V83" s="475"/>
      <c r="W83" s="475"/>
    </row>
    <row r="84" spans="3:23" ht="12" hidden="1" customHeight="1" x14ac:dyDescent="0.25">
      <c r="C84" s="477"/>
      <c r="D84" s="220">
        <v>45949</v>
      </c>
      <c r="E84" s="80" t="str">
        <f t="shared" si="39"/>
        <v>日</v>
      </c>
      <c r="F84" s="270">
        <f>'（３）業績構成比'!F86</f>
        <v>6561088.4399999995</v>
      </c>
      <c r="G84" s="476"/>
      <c r="H84" s="476"/>
      <c r="I84" s="289">
        <f>'（４）訂單數量構成比'!F86</f>
        <v>201305</v>
      </c>
      <c r="J84" s="478"/>
      <c r="K84" s="478"/>
      <c r="L84" s="270">
        <v>4588297.6622573193</v>
      </c>
      <c r="M84" s="476"/>
      <c r="N84" s="476"/>
      <c r="O84" s="310">
        <f t="shared" si="40"/>
        <v>0.69931958762886604</v>
      </c>
      <c r="P84" s="475"/>
      <c r="Q84" s="475"/>
      <c r="R84" s="85">
        <v>1014599.091</v>
      </c>
      <c r="S84" s="476"/>
      <c r="T84" s="476"/>
      <c r="U84" s="310">
        <f t="shared" si="41"/>
        <v>0.15463883779015181</v>
      </c>
      <c r="V84" s="475"/>
      <c r="W84" s="475"/>
    </row>
    <row r="85" spans="3:23" ht="12" hidden="1" customHeight="1" x14ac:dyDescent="0.25">
      <c r="C85" s="477"/>
      <c r="D85" s="220">
        <v>45950</v>
      </c>
      <c r="E85" s="80" t="str">
        <f t="shared" si="39"/>
        <v>一</v>
      </c>
      <c r="F85" s="270">
        <f>'（３）業績構成比'!F87</f>
        <v>6520754.8099999996</v>
      </c>
      <c r="G85" s="476"/>
      <c r="H85" s="476"/>
      <c r="I85" s="289">
        <f>'（４）訂單數量構成比'!F87</f>
        <v>200178</v>
      </c>
      <c r="J85" s="478"/>
      <c r="K85" s="478"/>
      <c r="L85" s="270">
        <v>4513706.8140478358</v>
      </c>
      <c r="M85" s="476"/>
      <c r="N85" s="476"/>
      <c r="O85" s="310">
        <f t="shared" si="40"/>
        <v>0.69220618556701041</v>
      </c>
      <c r="P85" s="475"/>
      <c r="Q85" s="475"/>
      <c r="R85" s="85">
        <v>958398.74600000004</v>
      </c>
      <c r="S85" s="476"/>
      <c r="T85" s="476"/>
      <c r="U85" s="310">
        <f t="shared" si="41"/>
        <v>0.14697665744619526</v>
      </c>
      <c r="V85" s="475"/>
      <c r="W85" s="475"/>
    </row>
    <row r="86" spans="3:23" ht="12" hidden="1" customHeight="1" x14ac:dyDescent="0.25">
      <c r="C86" s="477"/>
      <c r="D86" s="220">
        <v>45951</v>
      </c>
      <c r="E86" s="80" t="str">
        <f t="shared" si="39"/>
        <v>二</v>
      </c>
      <c r="F86" s="270">
        <f>'（３）業績構成比'!F88</f>
        <v>6356878.6899999995</v>
      </c>
      <c r="G86" s="476">
        <f t="shared" si="42"/>
        <v>38847023.370000005</v>
      </c>
      <c r="H86" s="476"/>
      <c r="I86" s="289">
        <f>'（４）訂單數量構成比'!F88</f>
        <v>193955</v>
      </c>
      <c r="J86" s="478">
        <f t="shared" si="35"/>
        <v>1174668</v>
      </c>
      <c r="K86" s="478"/>
      <c r="L86" s="270">
        <v>4452043.2672830932</v>
      </c>
      <c r="M86" s="476">
        <f t="shared" si="36"/>
        <v>27269890.555772994</v>
      </c>
      <c r="N86" s="476"/>
      <c r="O86" s="310">
        <f t="shared" si="40"/>
        <v>0.70035051546391769</v>
      </c>
      <c r="P86" s="475">
        <f t="shared" si="43"/>
        <v>0.70198146962355001</v>
      </c>
      <c r="Q86" s="475"/>
      <c r="R86" s="85">
        <v>1016284.697</v>
      </c>
      <c r="S86" s="476">
        <f t="shared" si="37"/>
        <v>6590483.1529999999</v>
      </c>
      <c r="T86" s="476"/>
      <c r="U86" s="310">
        <f t="shared" si="41"/>
        <v>0.15987165188455094</v>
      </c>
      <c r="V86" s="475">
        <f t="shared" si="38"/>
        <v>0.16965220450042423</v>
      </c>
      <c r="W86" s="475"/>
    </row>
    <row r="87" spans="3:23" ht="12" hidden="1" customHeight="1" x14ac:dyDescent="0.25">
      <c r="C87" s="477"/>
      <c r="D87" s="220">
        <v>45952</v>
      </c>
      <c r="E87" s="80" t="str">
        <f t="shared" si="39"/>
        <v>三</v>
      </c>
      <c r="F87" s="270">
        <f>'（３）業績構成比'!F89</f>
        <v>5949026</v>
      </c>
      <c r="G87" s="476"/>
      <c r="H87" s="476"/>
      <c r="I87" s="289">
        <f>'（４）訂單數量構成比'!F89</f>
        <v>181924</v>
      </c>
      <c r="J87" s="478"/>
      <c r="K87" s="478"/>
      <c r="L87" s="270">
        <v>4209334.5410721647</v>
      </c>
      <c r="M87" s="476"/>
      <c r="N87" s="476"/>
      <c r="O87" s="310">
        <f t="shared" si="40"/>
        <v>0.70756701030927827</v>
      </c>
      <c r="P87" s="475"/>
      <c r="Q87" s="475"/>
      <c r="R87" s="85">
        <v>985375.32499999995</v>
      </c>
      <c r="S87" s="476"/>
      <c r="T87" s="476"/>
      <c r="U87" s="310">
        <f t="shared" si="41"/>
        <v>0.1656364125824967</v>
      </c>
      <c r="V87" s="475"/>
      <c r="W87" s="475"/>
    </row>
    <row r="88" spans="3:23" ht="12" hidden="1" customHeight="1" x14ac:dyDescent="0.25">
      <c r="C88" s="477"/>
      <c r="D88" s="220">
        <v>45953</v>
      </c>
      <c r="E88" s="80" t="str">
        <f t="shared" si="39"/>
        <v>四</v>
      </c>
      <c r="F88" s="270">
        <f>'（３）業績構成比'!F90</f>
        <v>4669261.7600000007</v>
      </c>
      <c r="G88" s="476"/>
      <c r="H88" s="476"/>
      <c r="I88" s="289">
        <f>'（４）訂單數量構成比'!F90</f>
        <v>141364</v>
      </c>
      <c r="J88" s="478"/>
      <c r="K88" s="478"/>
      <c r="L88" s="270">
        <v>3315849.7636684547</v>
      </c>
      <c r="M88" s="476"/>
      <c r="N88" s="476"/>
      <c r="O88" s="310">
        <f t="shared" si="40"/>
        <v>0.71014432989690734</v>
      </c>
      <c r="P88" s="475"/>
      <c r="Q88" s="475"/>
      <c r="R88" s="85">
        <v>857676.09600000002</v>
      </c>
      <c r="S88" s="476"/>
      <c r="T88" s="476"/>
      <c r="U88" s="310">
        <f t="shared" si="41"/>
        <v>0.18368558887561701</v>
      </c>
      <c r="V88" s="475"/>
      <c r="W88" s="475"/>
    </row>
    <row r="89" spans="3:23" ht="12" hidden="1" customHeight="1" x14ac:dyDescent="0.25">
      <c r="C89" s="477"/>
      <c r="D89" s="220">
        <v>45954</v>
      </c>
      <c r="E89" s="80" t="str">
        <f t="shared" si="39"/>
        <v>五</v>
      </c>
      <c r="F89" s="270">
        <f>'（３）業績構成比'!F91</f>
        <v>4362067.58</v>
      </c>
      <c r="G89" s="476"/>
      <c r="H89" s="476"/>
      <c r="I89" s="289">
        <f>'（４）訂單數量構成比'!F91</f>
        <v>130486</v>
      </c>
      <c r="J89" s="478"/>
      <c r="K89" s="478"/>
      <c r="L89" s="270">
        <v>2977628.2756919586</v>
      </c>
      <c r="M89" s="476"/>
      <c r="N89" s="476"/>
      <c r="O89" s="310">
        <f t="shared" si="40"/>
        <v>0.68261855670103089</v>
      </c>
      <c r="P89" s="475"/>
      <c r="Q89" s="475"/>
      <c r="R89" s="85">
        <v>825388.07499999995</v>
      </c>
      <c r="S89" s="476"/>
      <c r="T89" s="476"/>
      <c r="U89" s="310">
        <f t="shared" si="41"/>
        <v>0.18921946069437098</v>
      </c>
      <c r="V89" s="475"/>
      <c r="W89" s="475"/>
    </row>
    <row r="90" spans="3:23" ht="12" hidden="1" customHeight="1" x14ac:dyDescent="0.25">
      <c r="C90" s="477"/>
      <c r="D90" s="220">
        <v>45955</v>
      </c>
      <c r="E90" s="80" t="str">
        <f t="shared" si="39"/>
        <v>六</v>
      </c>
      <c r="F90" s="270">
        <f>'（３）業績構成比'!F92</f>
        <v>4736628.1399999997</v>
      </c>
      <c r="G90" s="476"/>
      <c r="H90" s="476"/>
      <c r="I90" s="289">
        <f>'（４）訂單數量構成比'!F92</f>
        <v>140291</v>
      </c>
      <c r="J90" s="478"/>
      <c r="K90" s="478"/>
      <c r="L90" s="270">
        <v>3353923.372863505</v>
      </c>
      <c r="M90" s="476"/>
      <c r="N90" s="476"/>
      <c r="O90" s="310">
        <f t="shared" si="40"/>
        <v>0.70808247422680415</v>
      </c>
      <c r="P90" s="475"/>
      <c r="Q90" s="475"/>
      <c r="R90" s="85">
        <v>889591.99199999997</v>
      </c>
      <c r="S90" s="476"/>
      <c r="T90" s="476"/>
      <c r="U90" s="310">
        <f t="shared" si="41"/>
        <v>0.18781123738373096</v>
      </c>
      <c r="V90" s="475"/>
      <c r="W90" s="475"/>
    </row>
    <row r="91" spans="3:23" ht="12" hidden="1" customHeight="1" x14ac:dyDescent="0.25">
      <c r="C91" s="477"/>
      <c r="D91" s="220">
        <v>45956</v>
      </c>
      <c r="E91" s="80" t="str">
        <f t="shared" si="39"/>
        <v>日</v>
      </c>
      <c r="F91" s="270">
        <f>'（３）業績構成比'!F93</f>
        <v>6278768.5399999991</v>
      </c>
      <c r="G91" s="476"/>
      <c r="H91" s="476"/>
      <c r="I91" s="289">
        <f>'（４）訂單數量構成比'!F93</f>
        <v>192313</v>
      </c>
      <c r="J91" s="478"/>
      <c r="K91" s="478"/>
      <c r="L91" s="270">
        <v>4396691.4877418559</v>
      </c>
      <c r="M91" s="476"/>
      <c r="N91" s="476"/>
      <c r="O91" s="310">
        <f t="shared" si="40"/>
        <v>0.70024742268041251</v>
      </c>
      <c r="P91" s="475"/>
      <c r="Q91" s="475"/>
      <c r="R91" s="85">
        <v>998855.054</v>
      </c>
      <c r="S91" s="476"/>
      <c r="T91" s="476"/>
      <c r="U91" s="310">
        <f t="shared" si="41"/>
        <v>0.15908454781166373</v>
      </c>
      <c r="V91" s="475"/>
      <c r="W91" s="475"/>
    </row>
    <row r="92" spans="3:23" ht="12" hidden="1" customHeight="1" x14ac:dyDescent="0.25">
      <c r="C92" s="477"/>
      <c r="D92" s="220">
        <v>45957</v>
      </c>
      <c r="E92" s="80" t="str">
        <f t="shared" si="39"/>
        <v>一</v>
      </c>
      <c r="F92" s="270">
        <f>'（３）業績構成比'!F94</f>
        <v>6494392.6600000001</v>
      </c>
      <c r="G92" s="476"/>
      <c r="H92" s="476"/>
      <c r="I92" s="289">
        <f>'（４）訂單數量構成比'!F94</f>
        <v>194335</v>
      </c>
      <c r="J92" s="478"/>
      <c r="K92" s="478"/>
      <c r="L92" s="270">
        <v>4564419.8474519588</v>
      </c>
      <c r="M92" s="476"/>
      <c r="N92" s="476"/>
      <c r="O92" s="310">
        <f t="shared" si="40"/>
        <v>0.70282474226804126</v>
      </c>
      <c r="P92" s="475"/>
      <c r="Q92" s="475"/>
      <c r="R92" s="85">
        <v>1017311.914</v>
      </c>
      <c r="S92" s="476"/>
      <c r="T92" s="476"/>
      <c r="U92" s="310">
        <f t="shared" si="41"/>
        <v>0.15664465751598086</v>
      </c>
      <c r="V92" s="475"/>
      <c r="W92" s="475"/>
    </row>
    <row r="93" spans="3:23" ht="12" hidden="1" customHeight="1" x14ac:dyDescent="0.25">
      <c r="C93" s="477"/>
      <c r="D93" s="220">
        <v>45958</v>
      </c>
      <c r="E93" s="80" t="str">
        <f t="shared" si="39"/>
        <v>二</v>
      </c>
      <c r="F93" s="270">
        <f>'（３）業績構成比'!F95</f>
        <v>7298224.8100000005</v>
      </c>
      <c r="G93" s="476">
        <f t="shared" si="42"/>
        <v>43296810.680000007</v>
      </c>
      <c r="H93" s="476"/>
      <c r="I93" s="289">
        <f>'（４）訂單數量構成比'!F95</f>
        <v>218719</v>
      </c>
      <c r="J93" s="478">
        <f t="shared" si="35"/>
        <v>1308070</v>
      </c>
      <c r="K93" s="478"/>
      <c r="L93" s="270">
        <v>5160973.5321354643</v>
      </c>
      <c r="M93" s="476">
        <f t="shared" si="36"/>
        <v>30313685.732580621</v>
      </c>
      <c r="N93" s="476"/>
      <c r="O93" s="310">
        <f t="shared" si="40"/>
        <v>0.70715463917525778</v>
      </c>
      <c r="P93" s="475">
        <f t="shared" si="43"/>
        <v>0.70013669035865844</v>
      </c>
      <c r="Q93" s="475"/>
      <c r="R93" s="85">
        <v>1109628.909</v>
      </c>
      <c r="S93" s="476">
        <f t="shared" si="37"/>
        <v>6879829.0860000001</v>
      </c>
      <c r="T93" s="476"/>
      <c r="U93" s="310">
        <f t="shared" si="41"/>
        <v>0.15204093295120075</v>
      </c>
      <c r="V93" s="475">
        <f t="shared" si="38"/>
        <v>0.15889921169593177</v>
      </c>
      <c r="W93" s="475"/>
    </row>
    <row r="94" spans="3:23" ht="12" hidden="1" customHeight="1" x14ac:dyDescent="0.25">
      <c r="C94" s="477"/>
      <c r="D94" s="220">
        <v>45959</v>
      </c>
      <c r="E94" s="80" t="str">
        <f t="shared" si="39"/>
        <v>三</v>
      </c>
      <c r="F94" s="270">
        <f>'（３）業績構成比'!F96</f>
        <v>6670578.6100000003</v>
      </c>
      <c r="G94" s="476"/>
      <c r="H94" s="476"/>
      <c r="I94" s="289">
        <f>'（４）訂單數量構成比'!F96</f>
        <v>200992</v>
      </c>
      <c r="J94" s="478"/>
      <c r="K94" s="478"/>
      <c r="L94" s="270">
        <v>4624980.3488344336</v>
      </c>
      <c r="M94" s="476"/>
      <c r="N94" s="476"/>
      <c r="O94" s="310">
        <f t="shared" si="40"/>
        <v>0.69334020618556702</v>
      </c>
      <c r="P94" s="475"/>
      <c r="Q94" s="475"/>
      <c r="R94" s="85">
        <v>1018578.79</v>
      </c>
      <c r="S94" s="476"/>
      <c r="T94" s="476"/>
      <c r="U94" s="310">
        <f t="shared" si="41"/>
        <v>0.1526972170709491</v>
      </c>
      <c r="V94" s="475"/>
      <c r="W94" s="475"/>
    </row>
    <row r="95" spans="3:23" ht="12" hidden="1" customHeight="1" x14ac:dyDescent="0.25">
      <c r="C95" s="477"/>
      <c r="D95" s="220">
        <v>45960</v>
      </c>
      <c r="E95" s="80" t="str">
        <f t="shared" si="39"/>
        <v>四</v>
      </c>
      <c r="F95" s="270">
        <f>'（３）業績構成比'!F97</f>
        <v>6088234.8399999999</v>
      </c>
      <c r="G95" s="476"/>
      <c r="H95" s="476"/>
      <c r="I95" s="289">
        <f>'（４）訂單數量構成比'!F97</f>
        <v>184956</v>
      </c>
      <c r="J95" s="478"/>
      <c r="K95" s="478"/>
      <c r="L95" s="270">
        <v>4292770.4499686603</v>
      </c>
      <c r="M95" s="476"/>
      <c r="N95" s="476"/>
      <c r="O95" s="310">
        <f t="shared" si="40"/>
        <v>0.7050927835051547</v>
      </c>
      <c r="P95" s="475"/>
      <c r="Q95" s="475"/>
      <c r="R95" s="85">
        <v>978925.97900000005</v>
      </c>
      <c r="S95" s="476"/>
      <c r="T95" s="476"/>
      <c r="U95" s="310">
        <f t="shared" si="41"/>
        <v>0.16078978632171162</v>
      </c>
      <c r="V95" s="475"/>
      <c r="W95" s="475"/>
    </row>
    <row r="96" spans="3:23" hidden="1" x14ac:dyDescent="0.25">
      <c r="C96" s="477"/>
      <c r="D96" s="220">
        <v>45961</v>
      </c>
      <c r="E96" s="80" t="str">
        <f t="shared" si="39"/>
        <v>五</v>
      </c>
      <c r="F96" s="270">
        <f>'（３）業績構成比'!F98</f>
        <v>4853449.62</v>
      </c>
      <c r="G96" s="476"/>
      <c r="H96" s="476"/>
      <c r="I96" s="289">
        <f>'（４）訂單數量構成比'!F98</f>
        <v>145968</v>
      </c>
      <c r="J96" s="478"/>
      <c r="K96" s="478"/>
      <c r="L96" s="270">
        <v>3399115.943145155</v>
      </c>
      <c r="M96" s="476"/>
      <c r="N96" s="476"/>
      <c r="O96" s="310">
        <f t="shared" si="40"/>
        <v>0.70035051546391758</v>
      </c>
      <c r="P96" s="475"/>
      <c r="Q96" s="475"/>
      <c r="R96" s="85">
        <v>876273.41500000004</v>
      </c>
      <c r="S96" s="476"/>
      <c r="T96" s="476"/>
      <c r="U96" s="310">
        <f t="shared" si="41"/>
        <v>0.18054651507848557</v>
      </c>
      <c r="V96" s="475"/>
      <c r="W96" s="475"/>
    </row>
    <row r="97" spans="3:23" ht="12" customHeight="1" x14ac:dyDescent="0.25">
      <c r="C97" s="477" t="s">
        <v>818</v>
      </c>
      <c r="D97" s="220">
        <v>45962</v>
      </c>
      <c r="E97" s="80" t="str">
        <f t="shared" ref="E97:E126" si="44">RIGHT(TEXT(D97,"aaa"),1)</f>
        <v>六</v>
      </c>
      <c r="F97" s="270">
        <f>'（３）業績構成比'!F99</f>
        <v>5140908.5500000007</v>
      </c>
      <c r="G97" s="476"/>
      <c r="H97" s="476">
        <f>SUM(F97:F126)</f>
        <v>148623992.21000001</v>
      </c>
      <c r="I97" s="289">
        <f>'（４）訂單數量構成比'!F99</f>
        <v>154607</v>
      </c>
      <c r="J97" s="478"/>
      <c r="K97" s="478">
        <f>SUM(I97:I126)</f>
        <v>4417456</v>
      </c>
      <c r="L97" s="270">
        <v>3559628.6788886604</v>
      </c>
      <c r="M97" s="476"/>
      <c r="N97" s="476">
        <f>SUM(L97:L126)</f>
        <v>103964378.64847052</v>
      </c>
      <c r="O97" s="310">
        <f t="shared" si="40"/>
        <v>0.69241237113402065</v>
      </c>
      <c r="P97" s="475"/>
      <c r="Q97" s="475">
        <f>N97/H97</f>
        <v>0.69951275768163212</v>
      </c>
      <c r="R97" s="85">
        <v>926600.83299999998</v>
      </c>
      <c r="S97" s="476"/>
      <c r="T97" s="476">
        <f>SUM(R97:R126)</f>
        <v>23587009.585000001</v>
      </c>
      <c r="U97" s="310">
        <f t="shared" si="41"/>
        <v>0.18024067613496059</v>
      </c>
      <c r="V97" s="475"/>
      <c r="W97" s="475">
        <f>T97/H97</f>
        <v>0.15870257038764279</v>
      </c>
    </row>
    <row r="98" spans="3:23" ht="12" customHeight="1" x14ac:dyDescent="0.25">
      <c r="C98" s="477"/>
      <c r="D98" s="220">
        <v>45963</v>
      </c>
      <c r="E98" s="80" t="str">
        <f t="shared" si="44"/>
        <v>日</v>
      </c>
      <c r="F98" s="270">
        <f>'（３）業績構成比'!F100</f>
        <v>6734217.2299999995</v>
      </c>
      <c r="G98" s="476"/>
      <c r="H98" s="476"/>
      <c r="I98" s="289">
        <f>'（４）訂單數量構成比'!F100</f>
        <v>204903</v>
      </c>
      <c r="J98" s="478"/>
      <c r="K98" s="478"/>
      <c r="L98" s="270">
        <v>4750330.7190259788</v>
      </c>
      <c r="M98" s="476"/>
      <c r="N98" s="476"/>
      <c r="O98" s="310">
        <f t="shared" si="40"/>
        <v>0.70540206185567011</v>
      </c>
      <c r="P98" s="475"/>
      <c r="Q98" s="475"/>
      <c r="R98" s="85">
        <v>1013527.222</v>
      </c>
      <c r="S98" s="476"/>
      <c r="T98" s="476"/>
      <c r="U98" s="310">
        <f t="shared" si="41"/>
        <v>0.15050408791163988</v>
      </c>
      <c r="V98" s="475"/>
      <c r="W98" s="475"/>
    </row>
    <row r="99" spans="3:23" ht="12" customHeight="1" x14ac:dyDescent="0.25">
      <c r="C99" s="477"/>
      <c r="D99" s="220">
        <v>45964</v>
      </c>
      <c r="E99" s="80" t="str">
        <f t="shared" si="44"/>
        <v>一</v>
      </c>
      <c r="F99" s="270">
        <f>'（３）業績構成比'!F101</f>
        <v>6511197.0200000005</v>
      </c>
      <c r="G99" s="476"/>
      <c r="H99" s="476"/>
      <c r="I99" s="289">
        <f>'（４）訂單數量構成比'!F101</f>
        <v>197925</v>
      </c>
      <c r="J99" s="478"/>
      <c r="K99" s="478"/>
      <c r="L99" s="270">
        <v>4525886.060582269</v>
      </c>
      <c r="M99" s="476"/>
      <c r="N99" s="476"/>
      <c r="O99" s="310">
        <f t="shared" si="40"/>
        <v>0.69509278350515469</v>
      </c>
      <c r="P99" s="475"/>
      <c r="Q99" s="475"/>
      <c r="R99" s="85">
        <v>956293.93799999997</v>
      </c>
      <c r="S99" s="476"/>
      <c r="T99" s="476"/>
      <c r="U99" s="310">
        <f t="shared" si="41"/>
        <v>0.14686914480741667</v>
      </c>
      <c r="V99" s="475"/>
      <c r="W99" s="475"/>
    </row>
    <row r="100" spans="3:23" ht="12" customHeight="1" x14ac:dyDescent="0.25">
      <c r="C100" s="477"/>
      <c r="D100" s="220">
        <v>45965</v>
      </c>
      <c r="E100" s="80" t="str">
        <f t="shared" si="44"/>
        <v>二</v>
      </c>
      <c r="F100" s="270">
        <f>'（３）業績構成比'!F102</f>
        <v>6282050.7599999998</v>
      </c>
      <c r="G100" s="476">
        <f t="shared" ref="G100:G121" si="45">SUM(F100:F106)</f>
        <v>41456012.020000003</v>
      </c>
      <c r="H100" s="476"/>
      <c r="I100" s="289">
        <f>'（４）訂單數量構成比'!F102</f>
        <v>190694</v>
      </c>
      <c r="J100" s="478">
        <f t="shared" ref="J100:J121" si="46">SUM(I100:I106)</f>
        <v>1254178</v>
      </c>
      <c r="K100" s="478"/>
      <c r="L100" s="270">
        <v>4354303.1010086602</v>
      </c>
      <c r="M100" s="476">
        <f t="shared" ref="M100:M121" si="47">SUM(L100:L106)</f>
        <v>29091278.803972989</v>
      </c>
      <c r="N100" s="476"/>
      <c r="O100" s="310">
        <f t="shared" si="40"/>
        <v>0.69313402061855678</v>
      </c>
      <c r="P100" s="475">
        <f t="shared" ref="P100:P121" si="48">M100/G100</f>
        <v>0.70173847860566563</v>
      </c>
      <c r="Q100" s="475"/>
      <c r="R100" s="269">
        <v>998570.43900000001</v>
      </c>
      <c r="S100" s="476">
        <f t="shared" ref="S100:S121" si="49">SUM(R100:R106)</f>
        <v>6806039.2139999997</v>
      </c>
      <c r="T100" s="476"/>
      <c r="U100" s="310">
        <f t="shared" si="41"/>
        <v>0.15895612390753749</v>
      </c>
      <c r="V100" s="475">
        <f t="shared" ref="V100:V121" si="50">S100/G100</f>
        <v>0.16417496238462348</v>
      </c>
      <c r="W100" s="475"/>
    </row>
    <row r="101" spans="3:23" ht="12" customHeight="1" x14ac:dyDescent="0.25">
      <c r="C101" s="477"/>
      <c r="D101" s="220">
        <v>45966</v>
      </c>
      <c r="E101" s="80" t="str">
        <f t="shared" si="44"/>
        <v>三</v>
      </c>
      <c r="F101" s="270">
        <f>'（３）業績構成比'!F103</f>
        <v>6180435.7599999998</v>
      </c>
      <c r="G101" s="476"/>
      <c r="H101" s="476"/>
      <c r="I101" s="289">
        <f>'（４）訂單數量構成比'!F103</f>
        <v>188411</v>
      </c>
      <c r="J101" s="478"/>
      <c r="K101" s="478"/>
      <c r="L101" s="270">
        <v>4389001.4112560833</v>
      </c>
      <c r="M101" s="476"/>
      <c r="N101" s="476"/>
      <c r="O101" s="310">
        <f t="shared" si="40"/>
        <v>0.71014432989690734</v>
      </c>
      <c r="P101" s="475"/>
      <c r="Q101" s="475"/>
      <c r="R101" s="269">
        <v>991240.11600000004</v>
      </c>
      <c r="S101" s="476"/>
      <c r="T101" s="476"/>
      <c r="U101" s="310">
        <f t="shared" si="41"/>
        <v>0.16038353192105667</v>
      </c>
      <c r="V101" s="475"/>
      <c r="W101" s="475"/>
    </row>
    <row r="102" spans="3:23" ht="12" customHeight="1" x14ac:dyDescent="0.25">
      <c r="C102" s="477"/>
      <c r="D102" s="220">
        <v>45967</v>
      </c>
      <c r="E102" s="80" t="str">
        <f t="shared" si="44"/>
        <v>四</v>
      </c>
      <c r="F102" s="270">
        <f>'（３）業績構成比'!F104</f>
        <v>6458034.5099999998</v>
      </c>
      <c r="G102" s="476"/>
      <c r="H102" s="476"/>
      <c r="I102" s="289">
        <f>'（４）訂單數量構成比'!F104</f>
        <v>190507</v>
      </c>
      <c r="J102" s="478"/>
      <c r="K102" s="478"/>
      <c r="L102" s="270">
        <v>4375751.1354148462</v>
      </c>
      <c r="M102" s="476"/>
      <c r="N102" s="476"/>
      <c r="O102" s="310">
        <f t="shared" si="40"/>
        <v>0.67756701030927846</v>
      </c>
      <c r="P102" s="475"/>
      <c r="Q102" s="475"/>
      <c r="R102" s="269">
        <v>982803.72100000002</v>
      </c>
      <c r="S102" s="476"/>
      <c r="T102" s="476"/>
      <c r="U102" s="310">
        <f t="shared" si="41"/>
        <v>0.15218310144954614</v>
      </c>
      <c r="V102" s="475"/>
      <c r="W102" s="475"/>
    </row>
    <row r="103" spans="3:23" ht="12" customHeight="1" x14ac:dyDescent="0.25">
      <c r="C103" s="477"/>
      <c r="D103" s="220">
        <v>45968</v>
      </c>
      <c r="E103" s="80" t="str">
        <f t="shared" si="44"/>
        <v>五</v>
      </c>
      <c r="F103" s="270">
        <f>'（３）業績構成比'!F105</f>
        <v>4657499.8500000006</v>
      </c>
      <c r="G103" s="476"/>
      <c r="H103" s="476"/>
      <c r="I103" s="289">
        <f>'（４）訂單數量構成比'!F105</f>
        <v>142911</v>
      </c>
      <c r="J103" s="478"/>
      <c r="K103" s="478"/>
      <c r="L103" s="270">
        <v>3334385.7689010319</v>
      </c>
      <c r="M103" s="476"/>
      <c r="N103" s="476"/>
      <c r="O103" s="310">
        <f t="shared" si="40"/>
        <v>0.71591752577319601</v>
      </c>
      <c r="P103" s="475"/>
      <c r="Q103" s="475"/>
      <c r="R103" s="269">
        <v>866685.60699999996</v>
      </c>
      <c r="S103" s="476"/>
      <c r="T103" s="476"/>
      <c r="U103" s="310">
        <f t="shared" si="41"/>
        <v>0.18608387223029108</v>
      </c>
      <c r="V103" s="475"/>
      <c r="W103" s="475"/>
    </row>
    <row r="104" spans="3:23" ht="12" customHeight="1" x14ac:dyDescent="0.25">
      <c r="C104" s="477"/>
      <c r="D104" s="220">
        <v>45969</v>
      </c>
      <c r="E104" s="80" t="str">
        <f t="shared" si="44"/>
        <v>六</v>
      </c>
      <c r="F104" s="270">
        <f>'（３）業績構成比'!F106</f>
        <v>4856966.1000000006</v>
      </c>
      <c r="G104" s="476"/>
      <c r="H104" s="476"/>
      <c r="I104" s="289">
        <f>'（４）訂單數量構成比'!F106</f>
        <v>147366</v>
      </c>
      <c r="J104" s="478"/>
      <c r="K104" s="478"/>
      <c r="L104" s="270">
        <v>3408588.7658907217</v>
      </c>
      <c r="M104" s="476"/>
      <c r="N104" s="476"/>
      <c r="O104" s="310">
        <f t="shared" si="40"/>
        <v>0.7017938144329896</v>
      </c>
      <c r="P104" s="475"/>
      <c r="Q104" s="475"/>
      <c r="R104" s="269">
        <v>909320.65</v>
      </c>
      <c r="S104" s="476"/>
      <c r="T104" s="476"/>
      <c r="U104" s="310">
        <f t="shared" si="41"/>
        <v>0.18721988815198853</v>
      </c>
      <c r="V104" s="475"/>
      <c r="W104" s="475"/>
    </row>
    <row r="105" spans="3:23" ht="12" customHeight="1" x14ac:dyDescent="0.25">
      <c r="C105" s="477"/>
      <c r="D105" s="220">
        <v>45970</v>
      </c>
      <c r="E105" s="80" t="str">
        <f t="shared" si="44"/>
        <v>日</v>
      </c>
      <c r="F105" s="270">
        <f>'（３）業績構成比'!F107</f>
        <v>6004350.3700000001</v>
      </c>
      <c r="G105" s="476"/>
      <c r="H105" s="476"/>
      <c r="I105" s="289">
        <f>'（４）訂單數量構成比'!F107</f>
        <v>187786</v>
      </c>
      <c r="J105" s="478"/>
      <c r="K105" s="478"/>
      <c r="L105" s="270">
        <v>4320903.8477059798</v>
      </c>
      <c r="M105" s="476"/>
      <c r="N105" s="476"/>
      <c r="O105" s="310">
        <f t="shared" si="40"/>
        <v>0.71962886597938147</v>
      </c>
      <c r="P105" s="475"/>
      <c r="Q105" s="475"/>
      <c r="R105" s="269">
        <v>979011.36699999997</v>
      </c>
      <c r="S105" s="476"/>
      <c r="T105" s="476"/>
      <c r="U105" s="310">
        <f t="shared" si="41"/>
        <v>0.16305033961567436</v>
      </c>
      <c r="V105" s="475"/>
      <c r="W105" s="475"/>
    </row>
    <row r="106" spans="3:23" ht="12" customHeight="1" x14ac:dyDescent="0.25">
      <c r="C106" s="477"/>
      <c r="D106" s="220">
        <v>45971</v>
      </c>
      <c r="E106" s="80" t="str">
        <f t="shared" si="44"/>
        <v>一</v>
      </c>
      <c r="F106" s="270">
        <f>'（３）業績構成比'!F108</f>
        <v>7016674.669999999</v>
      </c>
      <c r="G106" s="476"/>
      <c r="H106" s="476"/>
      <c r="I106" s="289">
        <f>'（４）訂單數量構成比'!F108</f>
        <v>206503</v>
      </c>
      <c r="J106" s="478"/>
      <c r="K106" s="478"/>
      <c r="L106" s="270">
        <v>4908344.773795669</v>
      </c>
      <c r="M106" s="476"/>
      <c r="N106" s="476"/>
      <c r="O106" s="310">
        <f t="shared" si="40"/>
        <v>0.69952577319587628</v>
      </c>
      <c r="P106" s="475"/>
      <c r="Q106" s="475"/>
      <c r="R106" s="269">
        <v>1078407.314</v>
      </c>
      <c r="S106" s="476"/>
      <c r="T106" s="476"/>
      <c r="U106" s="310">
        <f t="shared" si="41"/>
        <v>0.15369207847283592</v>
      </c>
      <c r="V106" s="475"/>
      <c r="W106" s="475"/>
    </row>
    <row r="107" spans="3:23" ht="12" customHeight="1" x14ac:dyDescent="0.25">
      <c r="C107" s="477"/>
      <c r="D107" s="220">
        <v>45972</v>
      </c>
      <c r="E107" s="80" t="str">
        <f t="shared" si="44"/>
        <v>二</v>
      </c>
      <c r="F107" s="270">
        <f>'（３）業績構成比'!F109</f>
        <v>7691505.5100000007</v>
      </c>
      <c r="G107" s="476">
        <f t="shared" si="45"/>
        <v>45337426.780000001</v>
      </c>
      <c r="H107" s="476"/>
      <c r="I107" s="289">
        <f>'（４）訂單數量構成比'!F109</f>
        <v>222638</v>
      </c>
      <c r="J107" s="478">
        <f t="shared" si="46"/>
        <v>1333693</v>
      </c>
      <c r="K107" s="478"/>
      <c r="L107" s="270">
        <v>5244020.8803952578</v>
      </c>
      <c r="M107" s="476">
        <f t="shared" si="47"/>
        <v>31738067.850611545</v>
      </c>
      <c r="N107" s="476"/>
      <c r="O107" s="310">
        <f t="shared" si="40"/>
        <v>0.6817938144329897</v>
      </c>
      <c r="P107" s="475">
        <f t="shared" si="48"/>
        <v>0.70004122652616818</v>
      </c>
      <c r="Q107" s="475"/>
      <c r="R107" s="269">
        <v>1159510.9509999999</v>
      </c>
      <c r="S107" s="476">
        <f t="shared" si="49"/>
        <v>7075789.2049999991</v>
      </c>
      <c r="T107" s="476"/>
      <c r="U107" s="310">
        <f t="shared" si="41"/>
        <v>0.15075214462142403</v>
      </c>
      <c r="V107" s="475">
        <f t="shared" si="50"/>
        <v>0.15606949285708885</v>
      </c>
      <c r="W107" s="475"/>
    </row>
    <row r="108" spans="3:23" ht="12" customHeight="1" x14ac:dyDescent="0.25">
      <c r="C108" s="477"/>
      <c r="D108" s="220">
        <v>45973</v>
      </c>
      <c r="E108" s="80" t="str">
        <f t="shared" si="44"/>
        <v>三</v>
      </c>
      <c r="F108" s="270">
        <f>'（３）業績構成比'!F110</f>
        <v>7289310.0099999998</v>
      </c>
      <c r="G108" s="476"/>
      <c r="H108" s="476"/>
      <c r="I108" s="289">
        <f>'（４）訂單數量構成比'!F110</f>
        <v>213386</v>
      </c>
      <c r="J108" s="478"/>
      <c r="K108" s="478"/>
      <c r="L108" s="270">
        <v>5128367.7559014419</v>
      </c>
      <c r="M108" s="476"/>
      <c r="N108" s="476"/>
      <c r="O108" s="310">
        <f t="shared" si="40"/>
        <v>0.70354639175257716</v>
      </c>
      <c r="P108" s="475"/>
      <c r="Q108" s="475"/>
      <c r="R108" s="269">
        <v>1075177.121</v>
      </c>
      <c r="S108" s="476"/>
      <c r="T108" s="476"/>
      <c r="U108" s="310">
        <f t="shared" si="41"/>
        <v>0.14750053427896395</v>
      </c>
      <c r="V108" s="475"/>
      <c r="W108" s="475"/>
    </row>
    <row r="109" spans="3:23" ht="12" customHeight="1" x14ac:dyDescent="0.25">
      <c r="C109" s="477"/>
      <c r="D109" s="220">
        <v>45974</v>
      </c>
      <c r="E109" s="80" t="str">
        <f t="shared" si="44"/>
        <v>四</v>
      </c>
      <c r="F109" s="270">
        <f>'（３）業績構成比'!F111</f>
        <v>6103591.0499999998</v>
      </c>
      <c r="G109" s="476"/>
      <c r="H109" s="476"/>
      <c r="I109" s="289">
        <f>'（４）訂單數量構成比'!F111</f>
        <v>183721</v>
      </c>
      <c r="J109" s="478"/>
      <c r="K109" s="478"/>
      <c r="L109" s="270">
        <v>4347015.2999814432</v>
      </c>
      <c r="M109" s="476"/>
      <c r="N109" s="476"/>
      <c r="O109" s="310">
        <f t="shared" si="40"/>
        <v>0.71220618556701032</v>
      </c>
      <c r="P109" s="475"/>
      <c r="Q109" s="475"/>
      <c r="R109" s="269">
        <v>965211.80599999998</v>
      </c>
      <c r="S109" s="476"/>
      <c r="T109" s="476"/>
      <c r="U109" s="310">
        <f t="shared" si="41"/>
        <v>0.15813834807952934</v>
      </c>
      <c r="V109" s="475"/>
      <c r="W109" s="475"/>
    </row>
    <row r="110" spans="3:23" ht="12" customHeight="1" x14ac:dyDescent="0.25">
      <c r="C110" s="477"/>
      <c r="D110" s="220">
        <v>45975</v>
      </c>
      <c r="E110" s="80" t="str">
        <f t="shared" si="44"/>
        <v>五</v>
      </c>
      <c r="F110" s="270">
        <f>'（３）業績構成比'!F112</f>
        <v>4927415.42</v>
      </c>
      <c r="G110" s="476"/>
      <c r="H110" s="476"/>
      <c r="I110" s="289">
        <f>'（４）訂單數量構成比'!F112</f>
        <v>145069</v>
      </c>
      <c r="J110" s="478"/>
      <c r="K110" s="478"/>
      <c r="L110" s="270">
        <v>3419931.0900626807</v>
      </c>
      <c r="M110" s="476"/>
      <c r="N110" s="476"/>
      <c r="O110" s="310">
        <f t="shared" si="40"/>
        <v>0.69406185567010314</v>
      </c>
      <c r="P110" s="475"/>
      <c r="Q110" s="475"/>
      <c r="R110" s="269">
        <v>891763.9</v>
      </c>
      <c r="S110" s="476"/>
      <c r="T110" s="476"/>
      <c r="U110" s="310">
        <f t="shared" si="41"/>
        <v>0.1809800522156908</v>
      </c>
      <c r="V110" s="475"/>
      <c r="W110" s="475"/>
    </row>
    <row r="111" spans="3:23" ht="12" customHeight="1" x14ac:dyDescent="0.25">
      <c r="C111" s="477"/>
      <c r="D111" s="220">
        <v>45976</v>
      </c>
      <c r="E111" s="80" t="str">
        <f t="shared" si="44"/>
        <v>六</v>
      </c>
      <c r="F111" s="270">
        <f>'（３）業績構成比'!F113</f>
        <v>5341021.42</v>
      </c>
      <c r="G111" s="476"/>
      <c r="H111" s="476"/>
      <c r="I111" s="289">
        <f>'（４）訂單數量構成比'!F113</f>
        <v>154943</v>
      </c>
      <c r="J111" s="478"/>
      <c r="K111" s="478"/>
      <c r="L111" s="270">
        <v>3788491.1111513418</v>
      </c>
      <c r="M111" s="476"/>
      <c r="N111" s="476"/>
      <c r="O111" s="310">
        <f t="shared" si="40"/>
        <v>0.70931958762886627</v>
      </c>
      <c r="P111" s="475"/>
      <c r="Q111" s="475"/>
      <c r="R111" s="269">
        <v>961180.99199999997</v>
      </c>
      <c r="S111" s="476"/>
      <c r="T111" s="476"/>
      <c r="U111" s="310">
        <f t="shared" si="41"/>
        <v>0.1799620178269197</v>
      </c>
      <c r="V111" s="475"/>
      <c r="W111" s="475"/>
    </row>
    <row r="112" spans="3:23" ht="12" customHeight="1" x14ac:dyDescent="0.25">
      <c r="C112" s="477"/>
      <c r="D112" s="220">
        <v>45977</v>
      </c>
      <c r="E112" s="80" t="str">
        <f t="shared" si="44"/>
        <v>日</v>
      </c>
      <c r="F112" s="270">
        <f>'（３）業績構成比'!F114</f>
        <v>6960029.0700000003</v>
      </c>
      <c r="G112" s="476"/>
      <c r="H112" s="476"/>
      <c r="I112" s="289">
        <f>'（４）訂單數量構成比'!F114</f>
        <v>207286</v>
      </c>
      <c r="J112" s="478"/>
      <c r="K112" s="478"/>
      <c r="L112" s="270">
        <v>4852934.0837152572</v>
      </c>
      <c r="M112" s="476"/>
      <c r="N112" s="476"/>
      <c r="O112" s="310">
        <f t="shared" si="40"/>
        <v>0.69725773195876284</v>
      </c>
      <c r="P112" s="475"/>
      <c r="Q112" s="475"/>
      <c r="R112" s="269">
        <v>1049128.47</v>
      </c>
      <c r="S112" s="476"/>
      <c r="T112" s="476"/>
      <c r="U112" s="310">
        <f t="shared" si="41"/>
        <v>0.15073621955432434</v>
      </c>
      <c r="V112" s="475"/>
      <c r="W112" s="475"/>
    </row>
    <row r="113" spans="3:23" ht="12" customHeight="1" x14ac:dyDescent="0.25">
      <c r="C113" s="477"/>
      <c r="D113" s="220">
        <v>45978</v>
      </c>
      <c r="E113" s="80" t="str">
        <f t="shared" si="44"/>
        <v>一</v>
      </c>
      <c r="F113" s="270">
        <f>'（３）業績構成比'!F115</f>
        <v>7024554.2999999998</v>
      </c>
      <c r="G113" s="476"/>
      <c r="H113" s="476"/>
      <c r="I113" s="289">
        <f>'（４）訂單數量構成比'!F115</f>
        <v>206650</v>
      </c>
      <c r="J113" s="478"/>
      <c r="K113" s="478"/>
      <c r="L113" s="270">
        <v>4957307.6294041229</v>
      </c>
      <c r="M113" s="476"/>
      <c r="N113" s="476"/>
      <c r="O113" s="310">
        <f t="shared" si="40"/>
        <v>0.70571134020618542</v>
      </c>
      <c r="P113" s="475"/>
      <c r="Q113" s="475"/>
      <c r="R113" s="269">
        <v>973815.96499999997</v>
      </c>
      <c r="S113" s="476"/>
      <c r="T113" s="476"/>
      <c r="U113" s="310">
        <f t="shared" si="41"/>
        <v>0.1386302850559501</v>
      </c>
      <c r="V113" s="475"/>
      <c r="W113" s="475"/>
    </row>
    <row r="114" spans="3:23" ht="12" customHeight="1" x14ac:dyDescent="0.25">
      <c r="C114" s="477"/>
      <c r="D114" s="220">
        <v>45979</v>
      </c>
      <c r="E114" s="80" t="str">
        <f t="shared" si="44"/>
        <v>二</v>
      </c>
      <c r="F114" s="270">
        <f>'（３）業績構成比'!F116</f>
        <v>6841505.1499999994</v>
      </c>
      <c r="G114" s="476">
        <f t="shared" si="45"/>
        <v>43444230.609999999</v>
      </c>
      <c r="H114" s="476"/>
      <c r="I114" s="289">
        <f>'（４）訂單數量構成比'!F116</f>
        <v>199953</v>
      </c>
      <c r="J114" s="478">
        <f t="shared" si="46"/>
        <v>1272150</v>
      </c>
      <c r="K114" s="478"/>
      <c r="L114" s="270">
        <v>4749133.0697948458</v>
      </c>
      <c r="M114" s="476">
        <f t="shared" si="47"/>
        <v>30299186.535389073</v>
      </c>
      <c r="N114" s="476"/>
      <c r="O114" s="310">
        <f t="shared" si="40"/>
        <v>0.69416494845360832</v>
      </c>
      <c r="P114" s="475">
        <f t="shared" si="48"/>
        <v>0.69742716374437996</v>
      </c>
      <c r="Q114" s="475"/>
      <c r="R114" s="269">
        <v>1035570.81</v>
      </c>
      <c r="S114" s="476">
        <f t="shared" si="49"/>
        <v>6808759.1730000004</v>
      </c>
      <c r="T114" s="476"/>
      <c r="U114" s="310">
        <f t="shared" si="41"/>
        <v>0.15136593297748233</v>
      </c>
      <c r="V114" s="475">
        <f t="shared" si="50"/>
        <v>0.15672412832263991</v>
      </c>
      <c r="W114" s="475"/>
    </row>
    <row r="115" spans="3:23" ht="12" customHeight="1" x14ac:dyDescent="0.25">
      <c r="C115" s="477"/>
      <c r="D115" s="220">
        <v>45980</v>
      </c>
      <c r="E115" s="80" t="str">
        <f t="shared" si="44"/>
        <v>三</v>
      </c>
      <c r="F115" s="270">
        <f>'（３）業績構成比'!F117</f>
        <v>6675037.1400000006</v>
      </c>
      <c r="G115" s="476"/>
      <c r="H115" s="476"/>
      <c r="I115" s="289">
        <f>'（４）訂單數量構成比'!F117</f>
        <v>195569</v>
      </c>
      <c r="J115" s="478"/>
      <c r="K115" s="478"/>
      <c r="L115" s="270">
        <v>4723036.0728531964</v>
      </c>
      <c r="M115" s="476"/>
      <c r="N115" s="476"/>
      <c r="O115" s="310">
        <f t="shared" si="40"/>
        <v>0.70756701030927838</v>
      </c>
      <c r="P115" s="475"/>
      <c r="Q115" s="475"/>
      <c r="R115" s="269">
        <v>997240.76</v>
      </c>
      <c r="S115" s="476"/>
      <c r="T115" s="476"/>
      <c r="U115" s="310">
        <f t="shared" si="41"/>
        <v>0.14939853353385235</v>
      </c>
      <c r="V115" s="475"/>
      <c r="W115" s="475"/>
    </row>
    <row r="116" spans="3:23" ht="12" customHeight="1" x14ac:dyDescent="0.25">
      <c r="C116" s="477"/>
      <c r="D116" s="220">
        <v>45981</v>
      </c>
      <c r="E116" s="80" t="str">
        <f t="shared" si="44"/>
        <v>四</v>
      </c>
      <c r="F116" s="270">
        <f>'（３）業績構成比'!F118</f>
        <v>5993844.870000001</v>
      </c>
      <c r="G116" s="476"/>
      <c r="H116" s="476"/>
      <c r="I116" s="289">
        <f>'（４）訂單數量構成比'!F118</f>
        <v>177093</v>
      </c>
      <c r="J116" s="478"/>
      <c r="K116" s="478"/>
      <c r="L116" s="270">
        <v>4142179.350676083</v>
      </c>
      <c r="M116" s="476"/>
      <c r="N116" s="476"/>
      <c r="O116" s="310">
        <f t="shared" si="40"/>
        <v>0.69107216494845358</v>
      </c>
      <c r="P116" s="475"/>
      <c r="Q116" s="475"/>
      <c r="R116" s="269">
        <v>965185.50800000003</v>
      </c>
      <c r="S116" s="476"/>
      <c r="T116" s="476"/>
      <c r="U116" s="310">
        <f t="shared" si="41"/>
        <v>0.16102944419380674</v>
      </c>
      <c r="V116" s="475"/>
      <c r="W116" s="475"/>
    </row>
    <row r="117" spans="3:23" ht="12" customHeight="1" x14ac:dyDescent="0.25">
      <c r="C117" s="477"/>
      <c r="D117" s="220">
        <v>45982</v>
      </c>
      <c r="E117" s="80" t="str">
        <f t="shared" si="44"/>
        <v>五</v>
      </c>
      <c r="F117" s="270">
        <f>'（３）業績構成比'!F119</f>
        <v>5111802.3499999996</v>
      </c>
      <c r="G117" s="476"/>
      <c r="H117" s="476"/>
      <c r="I117" s="289">
        <f>'（４）訂單數量構成比'!F119</f>
        <v>148213</v>
      </c>
      <c r="J117" s="478"/>
      <c r="K117" s="478"/>
      <c r="L117" s="270">
        <v>3533678.296669072</v>
      </c>
      <c r="M117" s="476"/>
      <c r="N117" s="476"/>
      <c r="O117" s="310">
        <f t="shared" si="40"/>
        <v>0.69127835051546394</v>
      </c>
      <c r="P117" s="475"/>
      <c r="Q117" s="475"/>
      <c r="R117" s="269">
        <v>897924.52</v>
      </c>
      <c r="S117" s="476"/>
      <c r="T117" s="476"/>
      <c r="U117" s="310">
        <f t="shared" si="41"/>
        <v>0.17565712805777792</v>
      </c>
      <c r="V117" s="475"/>
      <c r="W117" s="475"/>
    </row>
    <row r="118" spans="3:23" ht="12" customHeight="1" x14ac:dyDescent="0.25">
      <c r="C118" s="477"/>
      <c r="D118" s="220">
        <v>45983</v>
      </c>
      <c r="E118" s="80" t="str">
        <f t="shared" si="44"/>
        <v>六</v>
      </c>
      <c r="F118" s="270">
        <f>'（３）業績構成比'!F120</f>
        <v>5318052.33</v>
      </c>
      <c r="G118" s="476"/>
      <c r="H118" s="476"/>
      <c r="I118" s="289">
        <f>'（４）訂單數量構成比'!F120</f>
        <v>152457</v>
      </c>
      <c r="J118" s="478"/>
      <c r="K118" s="478"/>
      <c r="L118" s="270">
        <v>3681188.7179950518</v>
      </c>
      <c r="M118" s="476"/>
      <c r="N118" s="476"/>
      <c r="O118" s="310">
        <f t="shared" si="40"/>
        <v>0.6922061855670103</v>
      </c>
      <c r="P118" s="475"/>
      <c r="Q118" s="475"/>
      <c r="R118" s="269">
        <v>940114.22199999995</v>
      </c>
      <c r="S118" s="476"/>
      <c r="T118" s="476"/>
      <c r="U118" s="310">
        <f t="shared" si="41"/>
        <v>0.17677791861818704</v>
      </c>
      <c r="V118" s="475"/>
      <c r="W118" s="475"/>
    </row>
    <row r="119" spans="3:23" ht="12" customHeight="1" x14ac:dyDescent="0.25">
      <c r="C119" s="477"/>
      <c r="D119" s="220">
        <v>45984</v>
      </c>
      <c r="E119" s="80" t="str">
        <f t="shared" si="44"/>
        <v>日</v>
      </c>
      <c r="F119" s="270">
        <f>'（３）業績構成比'!F121</f>
        <v>6810647.3899999997</v>
      </c>
      <c r="G119" s="476"/>
      <c r="H119" s="476"/>
      <c r="I119" s="289">
        <f>'（４）訂單數量構成比'!F121</f>
        <v>200934</v>
      </c>
      <c r="J119" s="478"/>
      <c r="K119" s="478"/>
      <c r="L119" s="270">
        <v>4731223.337399587</v>
      </c>
      <c r="M119" s="476"/>
      <c r="N119" s="476"/>
      <c r="O119" s="310">
        <f t="shared" si="40"/>
        <v>0.69468041237113398</v>
      </c>
      <c r="P119" s="475"/>
      <c r="Q119" s="475"/>
      <c r="R119" s="269">
        <v>1022694.11</v>
      </c>
      <c r="S119" s="476"/>
      <c r="T119" s="476"/>
      <c r="U119" s="310">
        <f t="shared" si="41"/>
        <v>0.15016107154535863</v>
      </c>
      <c r="V119" s="475"/>
      <c r="W119" s="475"/>
    </row>
    <row r="120" spans="3:23" ht="12" customHeight="1" x14ac:dyDescent="0.25">
      <c r="C120" s="477"/>
      <c r="D120" s="220">
        <v>45985</v>
      </c>
      <c r="E120" s="80" t="str">
        <f t="shared" si="44"/>
        <v>一</v>
      </c>
      <c r="F120" s="270">
        <f>'（３）業績構成比'!F122</f>
        <v>6693341.3799999999</v>
      </c>
      <c r="G120" s="476"/>
      <c r="H120" s="476"/>
      <c r="I120" s="289">
        <f>'（４）訂單數量構成比'!F122</f>
        <v>197931</v>
      </c>
      <c r="J120" s="478"/>
      <c r="K120" s="478"/>
      <c r="L120" s="270">
        <v>4738747.6900012381</v>
      </c>
      <c r="M120" s="476"/>
      <c r="N120" s="476"/>
      <c r="O120" s="310">
        <f t="shared" si="40"/>
        <v>0.70797938144329908</v>
      </c>
      <c r="P120" s="475"/>
      <c r="Q120" s="475"/>
      <c r="R120" s="269">
        <v>950029.24300000002</v>
      </c>
      <c r="S120" s="476"/>
      <c r="T120" s="476"/>
      <c r="U120" s="310">
        <f t="shared" si="41"/>
        <v>0.14193646925565898</v>
      </c>
      <c r="V120" s="475"/>
      <c r="W120" s="475"/>
    </row>
    <row r="121" spans="3:23" ht="12" customHeight="1" x14ac:dyDescent="0.25">
      <c r="C121" s="477"/>
      <c r="D121" s="220">
        <v>45986</v>
      </c>
      <c r="E121" s="80" t="str">
        <f t="shared" si="44"/>
        <v>二</v>
      </c>
      <c r="F121" s="270">
        <f>'（３）業績構成比'!F123</f>
        <v>0</v>
      </c>
      <c r="G121" s="476">
        <f t="shared" si="45"/>
        <v>0</v>
      </c>
      <c r="H121" s="476"/>
      <c r="I121" s="289">
        <f>'（４）訂單數量構成比'!F123</f>
        <v>0</v>
      </c>
      <c r="J121" s="478">
        <f t="shared" si="46"/>
        <v>0</v>
      </c>
      <c r="K121" s="478"/>
      <c r="L121" s="270"/>
      <c r="M121" s="476">
        <f t="shared" si="47"/>
        <v>0</v>
      </c>
      <c r="N121" s="476"/>
      <c r="O121" s="310" t="str">
        <f t="shared" si="40"/>
        <v/>
      </c>
      <c r="P121" s="475" t="e">
        <f t="shared" si="48"/>
        <v>#DIV/0!</v>
      </c>
      <c r="Q121" s="475"/>
      <c r="S121" s="476">
        <f t="shared" si="49"/>
        <v>0</v>
      </c>
      <c r="T121" s="476"/>
      <c r="U121" s="310" t="str">
        <f t="shared" si="41"/>
        <v/>
      </c>
      <c r="V121" s="475" t="e">
        <f t="shared" si="50"/>
        <v>#DIV/0!</v>
      </c>
      <c r="W121" s="475"/>
    </row>
    <row r="122" spans="3:23" ht="12" customHeight="1" x14ac:dyDescent="0.25">
      <c r="C122" s="477"/>
      <c r="D122" s="220">
        <v>45987</v>
      </c>
      <c r="E122" s="80" t="str">
        <f t="shared" si="44"/>
        <v>三</v>
      </c>
      <c r="F122" s="270">
        <f>'（３）業績構成比'!F124</f>
        <v>0</v>
      </c>
      <c r="G122" s="476"/>
      <c r="H122" s="476"/>
      <c r="I122" s="289">
        <f>'（４）訂單數量構成比'!F124</f>
        <v>0</v>
      </c>
      <c r="J122" s="478"/>
      <c r="K122" s="478"/>
      <c r="L122" s="270"/>
      <c r="M122" s="476"/>
      <c r="N122" s="476"/>
      <c r="O122" s="310" t="str">
        <f t="shared" si="40"/>
        <v/>
      </c>
      <c r="P122" s="475"/>
      <c r="Q122" s="475"/>
      <c r="S122" s="476"/>
      <c r="T122" s="476"/>
      <c r="U122" s="310" t="str">
        <f t="shared" si="41"/>
        <v/>
      </c>
      <c r="V122" s="475"/>
      <c r="W122" s="475"/>
    </row>
    <row r="123" spans="3:23" ht="12" customHeight="1" x14ac:dyDescent="0.25">
      <c r="C123" s="477"/>
      <c r="D123" s="220">
        <v>45988</v>
      </c>
      <c r="E123" s="80" t="str">
        <f t="shared" si="44"/>
        <v>四</v>
      </c>
      <c r="F123" s="270">
        <f>'（３）業績構成比'!F125</f>
        <v>0</v>
      </c>
      <c r="G123" s="476"/>
      <c r="H123" s="476"/>
      <c r="I123" s="289">
        <f>'（４）訂單數量構成比'!F125</f>
        <v>0</v>
      </c>
      <c r="J123" s="478"/>
      <c r="K123" s="478"/>
      <c r="L123" s="270"/>
      <c r="M123" s="476"/>
      <c r="N123" s="476"/>
      <c r="O123" s="310" t="str">
        <f t="shared" si="40"/>
        <v/>
      </c>
      <c r="P123" s="475"/>
      <c r="Q123" s="475"/>
      <c r="S123" s="476"/>
      <c r="T123" s="476"/>
      <c r="U123" s="310" t="str">
        <f t="shared" si="41"/>
        <v/>
      </c>
      <c r="V123" s="475"/>
      <c r="W123" s="475"/>
    </row>
    <row r="124" spans="3:23" ht="12" customHeight="1" x14ac:dyDescent="0.25">
      <c r="C124" s="477"/>
      <c r="D124" s="220">
        <v>45989</v>
      </c>
      <c r="E124" s="80" t="str">
        <f t="shared" si="44"/>
        <v>五</v>
      </c>
      <c r="F124" s="270">
        <f>'（３）業績構成比'!F126</f>
        <v>0</v>
      </c>
      <c r="G124" s="476"/>
      <c r="H124" s="476"/>
      <c r="I124" s="289">
        <f>'（４）訂單數量構成比'!F126</f>
        <v>0</v>
      </c>
      <c r="J124" s="478"/>
      <c r="K124" s="478"/>
      <c r="L124" s="270"/>
      <c r="M124" s="476"/>
      <c r="N124" s="476"/>
      <c r="O124" s="310" t="str">
        <f t="shared" si="40"/>
        <v/>
      </c>
      <c r="P124" s="475"/>
      <c r="Q124" s="475"/>
      <c r="S124" s="476"/>
      <c r="T124" s="476"/>
      <c r="U124" s="310" t="str">
        <f t="shared" si="41"/>
        <v/>
      </c>
      <c r="V124" s="475"/>
      <c r="W124" s="475"/>
    </row>
    <row r="125" spans="3:23" ht="12" customHeight="1" x14ac:dyDescent="0.25">
      <c r="C125" s="477"/>
      <c r="D125" s="220">
        <v>45990</v>
      </c>
      <c r="E125" s="80" t="str">
        <f t="shared" si="44"/>
        <v>六</v>
      </c>
      <c r="F125" s="270">
        <f>'（３）業績構成比'!F127</f>
        <v>0</v>
      </c>
      <c r="G125" s="476"/>
      <c r="H125" s="476"/>
      <c r="I125" s="289">
        <f>'（４）訂單數量構成比'!F127</f>
        <v>0</v>
      </c>
      <c r="J125" s="478"/>
      <c r="K125" s="478"/>
      <c r="L125" s="270"/>
      <c r="M125" s="476"/>
      <c r="N125" s="476"/>
      <c r="O125" s="310" t="str">
        <f t="shared" si="40"/>
        <v/>
      </c>
      <c r="P125" s="475"/>
      <c r="Q125" s="475"/>
      <c r="S125" s="476"/>
      <c r="T125" s="476"/>
      <c r="U125" s="310" t="str">
        <f t="shared" si="41"/>
        <v/>
      </c>
      <c r="V125" s="475"/>
      <c r="W125" s="475"/>
    </row>
    <row r="126" spans="3:23" ht="12" customHeight="1" x14ac:dyDescent="0.25">
      <c r="C126" s="477"/>
      <c r="D126" s="220">
        <v>45991</v>
      </c>
      <c r="E126" s="80" t="str">
        <f t="shared" si="44"/>
        <v>日</v>
      </c>
      <c r="F126" s="270">
        <f>'（３）業績構成比'!F128</f>
        <v>0</v>
      </c>
      <c r="G126" s="476"/>
      <c r="H126" s="476"/>
      <c r="I126" s="289">
        <f>'（４）訂單數量構成比'!F128</f>
        <v>0</v>
      </c>
      <c r="J126" s="478"/>
      <c r="K126" s="478"/>
      <c r="L126" s="270"/>
      <c r="M126" s="476"/>
      <c r="N126" s="476"/>
      <c r="O126" s="310" t="str">
        <f t="shared" si="40"/>
        <v/>
      </c>
      <c r="P126" s="475"/>
      <c r="Q126" s="475"/>
      <c r="S126" s="476"/>
      <c r="T126" s="476"/>
      <c r="U126" s="310" t="str">
        <f t="shared" si="41"/>
        <v/>
      </c>
      <c r="V126" s="475"/>
      <c r="W126" s="475"/>
    </row>
    <row r="127" spans="3:23" ht="12" customHeight="1" x14ac:dyDescent="0.25">
      <c r="C127" s="437"/>
      <c r="D127" s="220">
        <v>45992</v>
      </c>
      <c r="E127" s="80" t="str">
        <f t="shared" ref="E127" si="51">RIGHT(TEXT(D127,"aaa"),1)</f>
        <v>一</v>
      </c>
      <c r="F127" s="270">
        <f>'（３）業績構成比'!F129</f>
        <v>0</v>
      </c>
      <c r="G127" s="476"/>
      <c r="H127" s="270"/>
      <c r="I127" s="289">
        <f>'（４）訂單數量構成比'!F129</f>
        <v>0</v>
      </c>
      <c r="J127" s="478"/>
      <c r="K127" s="289"/>
      <c r="L127" s="270"/>
      <c r="M127" s="476"/>
      <c r="N127" s="270"/>
      <c r="O127" s="310" t="str">
        <f t="shared" si="40"/>
        <v/>
      </c>
      <c r="P127" s="475"/>
      <c r="Q127" s="310"/>
      <c r="S127" s="476"/>
      <c r="T127" s="270"/>
      <c r="U127" s="310" t="str">
        <f t="shared" si="41"/>
        <v/>
      </c>
      <c r="V127" s="475"/>
      <c r="W127" s="310"/>
    </row>
    <row r="128" spans="3:23" x14ac:dyDescent="0.25">
      <c r="L128" s="270"/>
    </row>
    <row r="129" spans="12:12" x14ac:dyDescent="0.25">
      <c r="L129" s="270"/>
    </row>
    <row r="130" spans="12:12" x14ac:dyDescent="0.25">
      <c r="L130" s="270"/>
    </row>
    <row r="131" spans="12:12" x14ac:dyDescent="0.25">
      <c r="L131" s="270"/>
    </row>
    <row r="132" spans="12:12" x14ac:dyDescent="0.25">
      <c r="L132" s="270"/>
    </row>
    <row r="133" spans="12:12" x14ac:dyDescent="0.25">
      <c r="L133" s="270"/>
    </row>
  </sheetData>
  <mergeCells count="151"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G86:G92"/>
    <mergeCell ref="G93:G99"/>
    <mergeCell ref="K36:K6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M114:M120"/>
    <mergeCell ref="M121:M127"/>
    <mergeCell ref="N97:N126"/>
    <mergeCell ref="P100:P106"/>
    <mergeCell ref="P107:P113"/>
    <mergeCell ref="P114:P120"/>
    <mergeCell ref="P121:P127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</sheetPr>
  <dimension ref="A1:W280"/>
  <sheetViews>
    <sheetView zoomScale="85" zoomScaleNormal="85" workbookViewId="0">
      <pane xSplit="5" ySplit="4" topLeftCell="F106" activePane="bottomRight" state="frozen"/>
      <selection pane="topRight" activeCell="F1" sqref="F1"/>
      <selection pane="bottomLeft" activeCell="A5" sqref="A5"/>
      <selection pane="bottomRight" activeCell="AD120" sqref="AD120"/>
    </sheetView>
  </sheetViews>
  <sheetFormatPr defaultColWidth="8.85546875" defaultRowHeight="14.25" x14ac:dyDescent="0.25"/>
  <cols>
    <col min="1" max="1" width="4.42578125" style="252" hidden="1" customWidth="1"/>
    <col min="2" max="2" width="15.140625" style="249" customWidth="1"/>
    <col min="3" max="3" width="8.85546875" style="224"/>
    <col min="4" max="4" width="10.42578125" style="226" bestFit="1" customWidth="1"/>
    <col min="5" max="5" width="4.42578125" style="226" customWidth="1"/>
    <col min="6" max="6" width="9.28515625" style="250" bestFit="1" customWidth="1"/>
    <col min="7" max="7" width="8.7109375" style="250" bestFit="1" customWidth="1"/>
    <col min="8" max="8" width="8.140625" style="250" bestFit="1" customWidth="1"/>
    <col min="9" max="9" width="9.28515625" style="251" bestFit="1" customWidth="1"/>
    <col min="10" max="12" width="8.140625" style="251" bestFit="1" customWidth="1"/>
    <col min="13" max="13" width="8.7109375" style="251" bestFit="1" customWidth="1"/>
    <col min="14" max="14" width="8.140625" style="251" bestFit="1" customWidth="1"/>
    <col min="15" max="15" width="7.140625" style="251" bestFit="1" customWidth="1"/>
    <col min="16" max="16" width="8.7109375" style="251" bestFit="1" customWidth="1"/>
    <col min="17" max="17" width="8.140625" style="251" bestFit="1" customWidth="1"/>
    <col min="18" max="18" width="7.5703125" style="251" customWidth="1"/>
    <col min="19" max="19" width="9.140625" style="251" bestFit="1" customWidth="1"/>
    <col min="20" max="20" width="7.85546875" style="251" bestFit="1" customWidth="1"/>
    <col min="21" max="21" width="7.140625" style="251" bestFit="1" customWidth="1"/>
    <col min="22" max="22" width="8.7109375" style="252" bestFit="1" customWidth="1"/>
    <col min="23" max="23" width="8.140625" style="252" bestFit="1" customWidth="1"/>
    <col min="24" max="16384" width="8.85546875" style="252"/>
  </cols>
  <sheetData>
    <row r="1" spans="2:23" x14ac:dyDescent="0.25">
      <c r="B1" s="266" t="s">
        <v>566</v>
      </c>
      <c r="C1" s="267">
        <v>150.5</v>
      </c>
    </row>
    <row r="2" spans="2:23" ht="38.1" customHeight="1" x14ac:dyDescent="0.25">
      <c r="B2" s="497" t="s">
        <v>303</v>
      </c>
      <c r="C2" s="498"/>
      <c r="D2" s="498"/>
      <c r="E2" s="498"/>
      <c r="F2" s="498"/>
      <c r="G2" s="498"/>
      <c r="H2" s="498"/>
      <c r="I2" s="498"/>
      <c r="J2" s="498"/>
      <c r="K2" s="498"/>
      <c r="L2" s="498"/>
      <c r="M2" s="498"/>
      <c r="N2" s="498"/>
      <c r="O2" s="498"/>
      <c r="P2" s="498"/>
      <c r="Q2" s="498"/>
      <c r="R2" s="498"/>
      <c r="S2" s="498"/>
      <c r="T2" s="498"/>
      <c r="U2" s="498"/>
    </row>
    <row r="3" spans="2:23" s="253" customFormat="1" ht="23.45" customHeight="1" x14ac:dyDescent="0.25">
      <c r="B3" s="499" t="s">
        <v>304</v>
      </c>
      <c r="C3" s="500" t="s">
        <v>305</v>
      </c>
      <c r="D3" s="501" t="s">
        <v>306</v>
      </c>
      <c r="E3" s="501"/>
      <c r="F3" s="502" t="s">
        <v>108</v>
      </c>
      <c r="G3" s="502"/>
      <c r="H3" s="502"/>
      <c r="I3" s="503" t="s">
        <v>109</v>
      </c>
      <c r="J3" s="503"/>
      <c r="K3" s="503"/>
      <c r="L3" s="504" t="s">
        <v>307</v>
      </c>
      <c r="M3" s="504"/>
      <c r="N3" s="504"/>
      <c r="O3" s="504" t="s">
        <v>107</v>
      </c>
      <c r="P3" s="504"/>
      <c r="Q3" s="504"/>
      <c r="R3" s="504" t="s">
        <v>110</v>
      </c>
      <c r="S3" s="504"/>
      <c r="T3" s="504"/>
      <c r="U3" s="504" t="s">
        <v>111</v>
      </c>
      <c r="V3" s="504"/>
      <c r="W3" s="504"/>
    </row>
    <row r="4" spans="2:23" ht="15.75" x14ac:dyDescent="0.25">
      <c r="B4" s="499"/>
      <c r="C4" s="500"/>
      <c r="D4" s="501"/>
      <c r="E4" s="501"/>
      <c r="F4" s="254" t="s">
        <v>308</v>
      </c>
      <c r="G4" s="255" t="s">
        <v>309</v>
      </c>
      <c r="H4" s="255" t="s">
        <v>311</v>
      </c>
      <c r="I4" s="254" t="s">
        <v>308</v>
      </c>
      <c r="J4" s="256" t="s">
        <v>312</v>
      </c>
      <c r="K4" s="256" t="s">
        <v>311</v>
      </c>
      <c r="L4" s="254" t="s">
        <v>308</v>
      </c>
      <c r="M4" s="256" t="s">
        <v>309</v>
      </c>
      <c r="N4" s="256" t="s">
        <v>311</v>
      </c>
      <c r="O4" s="254" t="s">
        <v>308</v>
      </c>
      <c r="P4" s="256" t="s">
        <v>309</v>
      </c>
      <c r="Q4" s="256" t="s">
        <v>310</v>
      </c>
      <c r="R4" s="254" t="s">
        <v>308</v>
      </c>
      <c r="S4" s="256" t="s">
        <v>309</v>
      </c>
      <c r="T4" s="256" t="s">
        <v>311</v>
      </c>
      <c r="U4" s="254" t="s">
        <v>313</v>
      </c>
      <c r="V4" s="256" t="s">
        <v>312</v>
      </c>
      <c r="W4" s="256" t="s">
        <v>311</v>
      </c>
    </row>
    <row r="5" spans="2:23" ht="14.45" hidden="1" customHeight="1" x14ac:dyDescent="0.25">
      <c r="B5" s="505">
        <f>D17</f>
        <v>45882</v>
      </c>
      <c r="C5" s="506" t="s">
        <v>314</v>
      </c>
      <c r="D5" s="220">
        <v>45870</v>
      </c>
      <c r="E5" s="220" t="s">
        <v>315</v>
      </c>
      <c r="F5" s="257">
        <v>130.1</v>
      </c>
      <c r="G5" s="495">
        <f>AVERAGE(F5:F8)</f>
        <v>134.69999999999999</v>
      </c>
      <c r="H5" s="495">
        <f>AVERAGEIF(F5:F35,"&lt;&gt;0")</f>
        <v>136.63548387096779</v>
      </c>
      <c r="I5" s="258">
        <f t="shared" ref="I5:I43" si="0">F5/$C$1</f>
        <v>0.8644518272425249</v>
      </c>
      <c r="J5" s="492">
        <f>AVERAGE(I5:I8)</f>
        <v>0.895016611295681</v>
      </c>
      <c r="K5" s="492">
        <f>AVERAGEIF(I5:I35,"&lt;&gt;0")</f>
        <v>0.90787696924231054</v>
      </c>
      <c r="L5" s="268">
        <v>2.4042962548321669E-3</v>
      </c>
      <c r="M5" s="493">
        <f>AVERAGE(L5:L8)</f>
        <v>2.4211185977708479E-3</v>
      </c>
      <c r="N5" s="493">
        <f>AVERAGEIF(L5:L35,"&lt;&gt;0")</f>
        <v>2.4262337620586005E-3</v>
      </c>
      <c r="O5" s="227">
        <v>8.5958988192009894E-3</v>
      </c>
      <c r="P5" s="494">
        <f>AVERAGE(O5:O8)</f>
        <v>8.5787423355929045E-3</v>
      </c>
      <c r="Q5" s="494">
        <f>AVERAGEIF(O5:O35,"&lt;&gt;0")</f>
        <v>8.3806862449703392E-3</v>
      </c>
      <c r="R5" s="258">
        <f>(10-2)/10</f>
        <v>0.8</v>
      </c>
      <c r="S5" s="492">
        <f>AVERAGE(R5:R8)</f>
        <v>0.8</v>
      </c>
      <c r="T5" s="492">
        <f>AVERAGEIF(R5:R35,"&lt;&gt;0")</f>
        <v>0.80000000000000038</v>
      </c>
      <c r="U5" s="258">
        <v>0.58299999999999996</v>
      </c>
      <c r="V5" s="492">
        <f>AVERAGE(U5:U8)</f>
        <v>0.58299999999999996</v>
      </c>
      <c r="W5" s="492">
        <f>AVERAGEIF(U5:U35,"&lt;&gt;0")</f>
        <v>0.60867741935483888</v>
      </c>
    </row>
    <row r="6" spans="2:23" ht="14.45" hidden="1" customHeight="1" x14ac:dyDescent="0.25">
      <c r="B6" s="506"/>
      <c r="C6" s="506"/>
      <c r="D6" s="220">
        <v>45871</v>
      </c>
      <c r="E6" s="220" t="s">
        <v>316</v>
      </c>
      <c r="F6" s="257">
        <v>135.9</v>
      </c>
      <c r="G6" s="495"/>
      <c r="H6" s="495"/>
      <c r="I6" s="258">
        <f t="shared" si="0"/>
        <v>0.90299003322259142</v>
      </c>
      <c r="J6" s="492"/>
      <c r="K6" s="492"/>
      <c r="L6" s="268">
        <v>2.4062431646886136E-3</v>
      </c>
      <c r="M6" s="493"/>
      <c r="N6" s="493"/>
      <c r="O6" s="227">
        <v>8.5932975494120174E-3</v>
      </c>
      <c r="P6" s="494"/>
      <c r="Q6" s="494"/>
      <c r="R6" s="258">
        <f t="shared" ref="R6:R69" si="1">(10-2)/10</f>
        <v>0.8</v>
      </c>
      <c r="S6" s="492"/>
      <c r="T6" s="492"/>
      <c r="U6" s="258">
        <v>0.58299999999999996</v>
      </c>
      <c r="V6" s="492"/>
      <c r="W6" s="492"/>
    </row>
    <row r="7" spans="2:23" ht="14.45" hidden="1" customHeight="1" x14ac:dyDescent="0.25">
      <c r="B7" s="506"/>
      <c r="C7" s="506"/>
      <c r="D7" s="220">
        <v>45872</v>
      </c>
      <c r="E7" s="220" t="s">
        <v>308</v>
      </c>
      <c r="F7" s="257">
        <v>136.30000000000001</v>
      </c>
      <c r="G7" s="495"/>
      <c r="H7" s="495"/>
      <c r="I7" s="258">
        <f t="shared" si="0"/>
        <v>0.90564784053156155</v>
      </c>
      <c r="J7" s="492"/>
      <c r="K7" s="492"/>
      <c r="L7" s="268">
        <v>2.4375045011807502E-3</v>
      </c>
      <c r="M7" s="493"/>
      <c r="N7" s="493"/>
      <c r="O7" s="227">
        <v>8.5624021904877664E-3</v>
      </c>
      <c r="P7" s="494"/>
      <c r="Q7" s="494"/>
      <c r="R7" s="258">
        <f t="shared" si="1"/>
        <v>0.8</v>
      </c>
      <c r="S7" s="492"/>
      <c r="T7" s="492"/>
      <c r="U7" s="258">
        <v>0.58299999999999996</v>
      </c>
      <c r="V7" s="492"/>
      <c r="W7" s="492"/>
    </row>
    <row r="8" spans="2:23" ht="14.45" hidden="1" customHeight="1" x14ac:dyDescent="0.25">
      <c r="B8" s="506"/>
      <c r="C8" s="506"/>
      <c r="D8" s="220">
        <v>45873</v>
      </c>
      <c r="E8" s="220" t="s">
        <v>317</v>
      </c>
      <c r="F8" s="257">
        <v>136.5</v>
      </c>
      <c r="G8" s="495"/>
      <c r="H8" s="495"/>
      <c r="I8" s="258">
        <f>F8/$C$1</f>
        <v>0.90697674418604646</v>
      </c>
      <c r="J8" s="492"/>
      <c r="K8" s="492"/>
      <c r="L8" s="268">
        <v>2.4364304703818618E-3</v>
      </c>
      <c r="M8" s="493"/>
      <c r="N8" s="493"/>
      <c r="O8" s="227">
        <v>8.5633707832708465E-3</v>
      </c>
      <c r="P8" s="494"/>
      <c r="Q8" s="494"/>
      <c r="R8" s="258">
        <f t="shared" si="1"/>
        <v>0.8</v>
      </c>
      <c r="S8" s="492"/>
      <c r="T8" s="492"/>
      <c r="U8" s="258">
        <v>0.58299999999999996</v>
      </c>
      <c r="V8" s="492"/>
      <c r="W8" s="492"/>
    </row>
    <row r="9" spans="2:23" ht="14.45" hidden="1" customHeight="1" x14ac:dyDescent="0.25">
      <c r="B9" s="506"/>
      <c r="C9" s="506"/>
      <c r="D9" s="220">
        <v>45874</v>
      </c>
      <c r="E9" s="220" t="s">
        <v>318</v>
      </c>
      <c r="F9" s="257">
        <v>137.4</v>
      </c>
      <c r="G9" s="495">
        <f>AVERAGE(F9:F15)</f>
        <v>137.35714285714286</v>
      </c>
      <c r="H9" s="495"/>
      <c r="I9" s="258">
        <f t="shared" si="0"/>
        <v>0.91295681063122924</v>
      </c>
      <c r="J9" s="492">
        <f>AVERAGE(I9:I15)</f>
        <v>0.91267204556241111</v>
      </c>
      <c r="K9" s="492"/>
      <c r="L9" s="268">
        <v>2.4501382296535914E-3</v>
      </c>
      <c r="M9" s="493">
        <f t="shared" ref="M9" si="2">AVERAGE(L9:L15)</f>
        <v>2.4313113365616082E-3</v>
      </c>
      <c r="N9" s="493"/>
      <c r="O9" s="227">
        <v>8.5497935719881235E-3</v>
      </c>
      <c r="P9" s="494">
        <f t="shared" ref="P9" si="3">AVERAGE(O9:O15)</f>
        <v>8.5685374440100694E-3</v>
      </c>
      <c r="Q9" s="494"/>
      <c r="R9" s="258">
        <f t="shared" si="1"/>
        <v>0.8</v>
      </c>
      <c r="S9" s="492">
        <f t="shared" ref="S9" si="4">AVERAGE(R9:R15)</f>
        <v>0.79999999999999993</v>
      </c>
      <c r="T9" s="492"/>
      <c r="U9" s="258">
        <v>0.58299999999999996</v>
      </c>
      <c r="V9" s="492">
        <f t="shared" ref="V9" si="5">AVERAGE(U9:U15)</f>
        <v>0.58300000000000007</v>
      </c>
      <c r="W9" s="492"/>
    </row>
    <row r="10" spans="2:23" ht="14.45" hidden="1" customHeight="1" x14ac:dyDescent="0.25">
      <c r="B10" s="506"/>
      <c r="C10" s="506"/>
      <c r="D10" s="220">
        <v>45875</v>
      </c>
      <c r="E10" s="220" t="s">
        <v>319</v>
      </c>
      <c r="F10" s="257">
        <v>137.30000000000001</v>
      </c>
      <c r="G10" s="495"/>
      <c r="H10" s="495"/>
      <c r="I10" s="258">
        <f t="shared" si="0"/>
        <v>0.91229235880398674</v>
      </c>
      <c r="J10" s="492"/>
      <c r="K10" s="492"/>
      <c r="L10" s="268">
        <v>2.4394274747801129E-3</v>
      </c>
      <c r="M10" s="493"/>
      <c r="N10" s="493"/>
      <c r="O10" s="227">
        <v>8.5603162692158858E-3</v>
      </c>
      <c r="P10" s="494"/>
      <c r="Q10" s="494"/>
      <c r="R10" s="258">
        <f t="shared" si="1"/>
        <v>0.8</v>
      </c>
      <c r="S10" s="492"/>
      <c r="T10" s="492"/>
      <c r="U10" s="258">
        <v>0.58299999999999996</v>
      </c>
      <c r="V10" s="492"/>
      <c r="W10" s="492"/>
    </row>
    <row r="11" spans="2:23" ht="14.45" hidden="1" customHeight="1" x14ac:dyDescent="0.25">
      <c r="B11" s="506"/>
      <c r="C11" s="506"/>
      <c r="D11" s="220">
        <v>45876</v>
      </c>
      <c r="E11" s="220" t="s">
        <v>320</v>
      </c>
      <c r="F11" s="257">
        <v>137.5</v>
      </c>
      <c r="G11" s="495"/>
      <c r="H11" s="495"/>
      <c r="I11" s="258">
        <f t="shared" si="0"/>
        <v>0.91362126245847175</v>
      </c>
      <c r="J11" s="492"/>
      <c r="K11" s="492"/>
      <c r="L11" s="268">
        <v>2.4293054075837732E-3</v>
      </c>
      <c r="M11" s="493"/>
      <c r="N11" s="493"/>
      <c r="O11" s="227">
        <v>8.570604463322291E-3</v>
      </c>
      <c r="P11" s="494"/>
      <c r="Q11" s="494"/>
      <c r="R11" s="258">
        <f t="shared" si="1"/>
        <v>0.8</v>
      </c>
      <c r="S11" s="492"/>
      <c r="T11" s="492"/>
      <c r="U11" s="258">
        <v>0.58299999999999996</v>
      </c>
      <c r="V11" s="492"/>
      <c r="W11" s="492"/>
    </row>
    <row r="12" spans="2:23" ht="14.45" hidden="1" customHeight="1" x14ac:dyDescent="0.25">
      <c r="B12" s="506"/>
      <c r="C12" s="506"/>
      <c r="D12" s="220">
        <v>45877</v>
      </c>
      <c r="E12" s="220" t="s">
        <v>315</v>
      </c>
      <c r="F12" s="257">
        <v>137.19999999999999</v>
      </c>
      <c r="G12" s="495"/>
      <c r="H12" s="495"/>
      <c r="I12" s="258">
        <f t="shared" si="0"/>
        <v>0.91162790697674412</v>
      </c>
      <c r="J12" s="492"/>
      <c r="K12" s="492"/>
      <c r="L12" s="268">
        <v>2.4038032248498353E-3</v>
      </c>
      <c r="M12" s="493"/>
      <c r="N12" s="493"/>
      <c r="O12" s="227">
        <v>8.5963467628905003E-3</v>
      </c>
      <c r="P12" s="494"/>
      <c r="Q12" s="494"/>
      <c r="R12" s="258">
        <f t="shared" si="1"/>
        <v>0.8</v>
      </c>
      <c r="S12" s="492"/>
      <c r="T12" s="492"/>
      <c r="U12" s="258">
        <v>0.58299999999999996</v>
      </c>
      <c r="V12" s="492"/>
      <c r="W12" s="492"/>
    </row>
    <row r="13" spans="2:23" ht="14.45" hidden="1" customHeight="1" x14ac:dyDescent="0.25">
      <c r="B13" s="506"/>
      <c r="C13" s="506"/>
      <c r="D13" s="220">
        <v>45878</v>
      </c>
      <c r="E13" s="220" t="s">
        <v>321</v>
      </c>
      <c r="F13" s="257">
        <v>137.19999999999999</v>
      </c>
      <c r="G13" s="495"/>
      <c r="H13" s="495"/>
      <c r="I13" s="258">
        <f t="shared" si="0"/>
        <v>0.91162790697674412</v>
      </c>
      <c r="J13" s="492"/>
      <c r="K13" s="492"/>
      <c r="L13" s="268">
        <v>2.4070234931509514E-3</v>
      </c>
      <c r="M13" s="493"/>
      <c r="N13" s="493"/>
      <c r="O13" s="227">
        <v>8.5928993629579009E-3</v>
      </c>
      <c r="P13" s="494"/>
      <c r="Q13" s="494"/>
      <c r="R13" s="258">
        <f t="shared" si="1"/>
        <v>0.8</v>
      </c>
      <c r="S13" s="492"/>
      <c r="T13" s="492"/>
      <c r="U13" s="258">
        <v>0.58299999999999996</v>
      </c>
      <c r="V13" s="492"/>
      <c r="W13" s="492"/>
    </row>
    <row r="14" spans="2:23" ht="14.45" hidden="1" customHeight="1" x14ac:dyDescent="0.25">
      <c r="B14" s="506"/>
      <c r="C14" s="506"/>
      <c r="D14" s="220">
        <v>45879</v>
      </c>
      <c r="E14" s="220" t="s">
        <v>313</v>
      </c>
      <c r="F14" s="257">
        <v>137.5</v>
      </c>
      <c r="G14" s="495"/>
      <c r="H14" s="495"/>
      <c r="I14" s="258">
        <f t="shared" si="0"/>
        <v>0.91362126245847175</v>
      </c>
      <c r="J14" s="492"/>
      <c r="K14" s="492"/>
      <c r="L14" s="268">
        <v>2.4394553210041786E-3</v>
      </c>
      <c r="M14" s="493"/>
      <c r="N14" s="493"/>
      <c r="O14" s="227">
        <v>8.5601468505402279E-3</v>
      </c>
      <c r="P14" s="494"/>
      <c r="Q14" s="494"/>
      <c r="R14" s="258">
        <f t="shared" si="1"/>
        <v>0.8</v>
      </c>
      <c r="S14" s="492"/>
      <c r="T14" s="492"/>
      <c r="U14" s="258">
        <v>0.58299999999999996</v>
      </c>
      <c r="V14" s="492"/>
      <c r="W14" s="492"/>
    </row>
    <row r="15" spans="2:23" ht="14.45" hidden="1" customHeight="1" x14ac:dyDescent="0.25">
      <c r="B15" s="506"/>
      <c r="C15" s="506"/>
      <c r="D15" s="220">
        <v>45880</v>
      </c>
      <c r="E15" s="220" t="s">
        <v>317</v>
      </c>
      <c r="F15" s="257">
        <v>137.4</v>
      </c>
      <c r="G15" s="495"/>
      <c r="H15" s="495"/>
      <c r="I15" s="258">
        <f t="shared" si="0"/>
        <v>0.91295681063122924</v>
      </c>
      <c r="J15" s="492"/>
      <c r="K15" s="492"/>
      <c r="L15" s="268">
        <v>2.4500262049088166E-3</v>
      </c>
      <c r="M15" s="493"/>
      <c r="N15" s="493"/>
      <c r="O15" s="227">
        <v>8.5496548271555596E-3</v>
      </c>
      <c r="P15" s="494"/>
      <c r="Q15" s="494"/>
      <c r="R15" s="258">
        <f t="shared" si="1"/>
        <v>0.8</v>
      </c>
      <c r="S15" s="492"/>
      <c r="T15" s="492"/>
      <c r="U15" s="258">
        <v>0.58299999999999996</v>
      </c>
      <c r="V15" s="492"/>
      <c r="W15" s="492"/>
    </row>
    <row r="16" spans="2:23" ht="14.45" hidden="1" customHeight="1" x14ac:dyDescent="0.25">
      <c r="B16" s="505">
        <f>D24</f>
        <v>45889</v>
      </c>
      <c r="C16" s="506"/>
      <c r="D16" s="220">
        <v>45881</v>
      </c>
      <c r="E16" s="220" t="s">
        <v>318</v>
      </c>
      <c r="F16" s="257">
        <v>138.19999999999999</v>
      </c>
      <c r="G16" s="495">
        <f t="shared" ref="G16" si="6">AVERAGE(F16:F22)</f>
        <v>138.07142857142858</v>
      </c>
      <c r="H16" s="495"/>
      <c r="I16" s="258">
        <f t="shared" si="0"/>
        <v>0.91827242524916941</v>
      </c>
      <c r="J16" s="492">
        <f t="shared" ref="J16" si="7">AVERAGE(I16:I22)</f>
        <v>0.91741813004271489</v>
      </c>
      <c r="K16" s="492"/>
      <c r="L16" s="268">
        <v>2.4293617547063691E-3</v>
      </c>
      <c r="M16" s="493">
        <f t="shared" ref="M16" si="8">AVERAGE(L16:L22)</f>
        <v>2.4137149644511543E-3</v>
      </c>
      <c r="N16" s="493"/>
      <c r="O16" s="227">
        <v>8.5707262788103245E-3</v>
      </c>
      <c r="P16" s="494">
        <f t="shared" ref="P16" si="9">AVERAGE(O16:O22)</f>
        <v>8.5862570706077713E-3</v>
      </c>
      <c r="Q16" s="494"/>
      <c r="R16" s="258">
        <f t="shared" si="1"/>
        <v>0.8</v>
      </c>
      <c r="S16" s="492">
        <f t="shared" ref="S16" si="10">AVERAGE(R16:R22)</f>
        <v>0.79999999999999993</v>
      </c>
      <c r="T16" s="492"/>
      <c r="U16" s="258">
        <v>0.58299999999999996</v>
      </c>
      <c r="V16" s="492">
        <f t="shared" ref="V16" si="11">AVERAGE(U16:U22)</f>
        <v>0.58300000000000007</v>
      </c>
      <c r="W16" s="492"/>
    </row>
    <row r="17" spans="2:23" ht="14.45" hidden="1" customHeight="1" x14ac:dyDescent="0.25">
      <c r="B17" s="506"/>
      <c r="C17" s="506"/>
      <c r="D17" s="220">
        <v>45882</v>
      </c>
      <c r="E17" s="220" t="s">
        <v>319</v>
      </c>
      <c r="F17" s="257">
        <v>138.19999999999999</v>
      </c>
      <c r="G17" s="495"/>
      <c r="H17" s="495"/>
      <c r="I17" s="258">
        <f t="shared" si="0"/>
        <v>0.91827242524916941</v>
      </c>
      <c r="J17" s="492"/>
      <c r="K17" s="492"/>
      <c r="L17" s="268">
        <v>2.3996489901639169E-3</v>
      </c>
      <c r="M17" s="493"/>
      <c r="N17" s="493"/>
      <c r="O17" s="227">
        <v>8.6003175747175389E-3</v>
      </c>
      <c r="P17" s="494"/>
      <c r="Q17" s="494"/>
      <c r="R17" s="258">
        <f t="shared" si="1"/>
        <v>0.8</v>
      </c>
      <c r="S17" s="492"/>
      <c r="T17" s="492"/>
      <c r="U17" s="258">
        <v>0.58299999999999996</v>
      </c>
      <c r="V17" s="492"/>
      <c r="W17" s="492"/>
    </row>
    <row r="18" spans="2:23" ht="14.45" hidden="1" customHeight="1" x14ac:dyDescent="0.25">
      <c r="B18" s="506"/>
      <c r="C18" s="506"/>
      <c r="D18" s="220">
        <v>45883</v>
      </c>
      <c r="E18" s="220" t="s">
        <v>322</v>
      </c>
      <c r="F18" s="257">
        <v>138.4</v>
      </c>
      <c r="G18" s="495"/>
      <c r="H18" s="495"/>
      <c r="I18" s="258">
        <f t="shared" si="0"/>
        <v>0.91960132890365454</v>
      </c>
      <c r="J18" s="492"/>
      <c r="K18" s="492"/>
      <c r="L18" s="268">
        <v>2.4003719071238449E-3</v>
      </c>
      <c r="M18" s="493"/>
      <c r="N18" s="493"/>
      <c r="O18" s="227">
        <v>8.5997440605245033E-3</v>
      </c>
      <c r="P18" s="494"/>
      <c r="Q18" s="494"/>
      <c r="R18" s="258">
        <f t="shared" si="1"/>
        <v>0.8</v>
      </c>
      <c r="S18" s="492"/>
      <c r="T18" s="492"/>
      <c r="U18" s="258">
        <v>0.58299999999999996</v>
      </c>
      <c r="V18" s="492"/>
      <c r="W18" s="492"/>
    </row>
    <row r="19" spans="2:23" ht="14.45" hidden="1" customHeight="1" x14ac:dyDescent="0.25">
      <c r="B19" s="506"/>
      <c r="C19" s="506"/>
      <c r="D19" s="220">
        <v>45884</v>
      </c>
      <c r="E19" s="220" t="s">
        <v>315</v>
      </c>
      <c r="F19" s="257">
        <v>137.9</v>
      </c>
      <c r="G19" s="495"/>
      <c r="H19" s="495"/>
      <c r="I19" s="258">
        <f t="shared" si="0"/>
        <v>0.91627906976744189</v>
      </c>
      <c r="J19" s="492"/>
      <c r="K19" s="492"/>
      <c r="L19" s="268">
        <v>2.3998035976832499E-3</v>
      </c>
      <c r="M19" s="493"/>
      <c r="N19" s="493"/>
      <c r="O19" s="227">
        <v>8.5998938341112548E-3</v>
      </c>
      <c r="P19" s="494"/>
      <c r="Q19" s="494"/>
      <c r="R19" s="258">
        <f t="shared" si="1"/>
        <v>0.8</v>
      </c>
      <c r="S19" s="492"/>
      <c r="T19" s="492"/>
      <c r="U19" s="258">
        <v>0.58299999999999996</v>
      </c>
      <c r="V19" s="492"/>
      <c r="W19" s="492"/>
    </row>
    <row r="20" spans="2:23" ht="14.45" hidden="1" customHeight="1" x14ac:dyDescent="0.25">
      <c r="B20" s="506"/>
      <c r="C20" s="506"/>
      <c r="D20" s="220">
        <v>45885</v>
      </c>
      <c r="E20" s="220" t="s">
        <v>321</v>
      </c>
      <c r="F20" s="257">
        <v>137.80000000000001</v>
      </c>
      <c r="G20" s="495"/>
      <c r="H20" s="495"/>
      <c r="I20" s="258">
        <f t="shared" si="0"/>
        <v>0.91561461794019938</v>
      </c>
      <c r="J20" s="492"/>
      <c r="K20" s="492"/>
      <c r="L20" s="268">
        <v>2.4021253121340783E-3</v>
      </c>
      <c r="M20" s="493"/>
      <c r="N20" s="493"/>
      <c r="O20" s="227">
        <v>8.5977804699470424E-3</v>
      </c>
      <c r="P20" s="494"/>
      <c r="Q20" s="494"/>
      <c r="R20" s="258">
        <f t="shared" si="1"/>
        <v>0.8</v>
      </c>
      <c r="S20" s="492"/>
      <c r="T20" s="492"/>
      <c r="U20" s="258">
        <v>0.58299999999999996</v>
      </c>
      <c r="V20" s="492"/>
      <c r="W20" s="492"/>
    </row>
    <row r="21" spans="2:23" ht="14.45" hidden="1" customHeight="1" x14ac:dyDescent="0.25">
      <c r="B21" s="506"/>
      <c r="C21" s="506"/>
      <c r="D21" s="220">
        <v>45886</v>
      </c>
      <c r="E21" s="220" t="s">
        <v>308</v>
      </c>
      <c r="F21" s="257">
        <v>138</v>
      </c>
      <c r="G21" s="495"/>
      <c r="H21" s="495"/>
      <c r="I21" s="258">
        <f t="shared" si="0"/>
        <v>0.9169435215946844</v>
      </c>
      <c r="J21" s="492"/>
      <c r="K21" s="492"/>
      <c r="L21" s="268">
        <v>2.4324449902802495E-3</v>
      </c>
      <c r="M21" s="493"/>
      <c r="N21" s="493"/>
      <c r="O21" s="227">
        <v>8.567826826428095E-3</v>
      </c>
      <c r="P21" s="494"/>
      <c r="Q21" s="494"/>
      <c r="R21" s="258">
        <f t="shared" si="1"/>
        <v>0.8</v>
      </c>
      <c r="S21" s="492"/>
      <c r="T21" s="492"/>
      <c r="U21" s="258">
        <v>0.58299999999999996</v>
      </c>
      <c r="V21" s="492"/>
      <c r="W21" s="492"/>
    </row>
    <row r="22" spans="2:23" ht="14.45" hidden="1" customHeight="1" x14ac:dyDescent="0.25">
      <c r="B22" s="506"/>
      <c r="C22" s="506"/>
      <c r="D22" s="220">
        <v>45887</v>
      </c>
      <c r="E22" s="220" t="s">
        <v>323</v>
      </c>
      <c r="F22" s="257">
        <v>138</v>
      </c>
      <c r="G22" s="495"/>
      <c r="H22" s="495"/>
      <c r="I22" s="258">
        <f t="shared" si="0"/>
        <v>0.9169435215946844</v>
      </c>
      <c r="J22" s="492"/>
      <c r="K22" s="492"/>
      <c r="L22" s="268">
        <v>2.432248199066369E-3</v>
      </c>
      <c r="M22" s="493"/>
      <c r="N22" s="493"/>
      <c r="O22" s="227">
        <v>8.5675104497156384E-3</v>
      </c>
      <c r="P22" s="494"/>
      <c r="Q22" s="494"/>
      <c r="R22" s="258">
        <f t="shared" si="1"/>
        <v>0.8</v>
      </c>
      <c r="S22" s="492"/>
      <c r="T22" s="492"/>
      <c r="U22" s="258">
        <v>0.58299999999999996</v>
      </c>
      <c r="V22" s="492"/>
      <c r="W22" s="492"/>
    </row>
    <row r="23" spans="2:23" ht="14.45" hidden="1" customHeight="1" x14ac:dyDescent="0.25">
      <c r="B23" s="505">
        <f>D24</f>
        <v>45889</v>
      </c>
      <c r="C23" s="506"/>
      <c r="D23" s="220">
        <v>45888</v>
      </c>
      <c r="E23" s="220" t="s">
        <v>324</v>
      </c>
      <c r="F23" s="257">
        <v>134.9</v>
      </c>
      <c r="G23" s="495">
        <f t="shared" ref="G23" si="12">AVERAGE(F23:F29)</f>
        <v>135.69999999999999</v>
      </c>
      <c r="H23" s="495"/>
      <c r="I23" s="258">
        <f t="shared" si="0"/>
        <v>0.89634551495016612</v>
      </c>
      <c r="J23" s="492">
        <f t="shared" ref="J23" si="13">AVERAGE(I23:I29)</f>
        <v>0.90166112956810629</v>
      </c>
      <c r="K23" s="492"/>
      <c r="L23" s="268">
        <v>2.4503401602586961E-3</v>
      </c>
      <c r="M23" s="492">
        <f t="shared" ref="M23" si="14">AVERAGE(L23:L29)</f>
        <v>2.4341465561969755E-3</v>
      </c>
      <c r="N23" s="493"/>
      <c r="O23" s="227">
        <v>8.5499535247865292E-3</v>
      </c>
      <c r="P23" s="492">
        <f t="shared" ref="P23" si="15">AVERAGE(O23:O29)</f>
        <v>8.4877557404736698E-3</v>
      </c>
      <c r="Q23" s="494"/>
      <c r="R23" s="258">
        <f t="shared" si="1"/>
        <v>0.8</v>
      </c>
      <c r="S23" s="492">
        <f t="shared" ref="S23" si="16">AVERAGE(R23:R29)</f>
        <v>0.79999999999999993</v>
      </c>
      <c r="T23" s="492"/>
      <c r="U23" s="258">
        <v>0.625</v>
      </c>
      <c r="V23" s="492">
        <f t="shared" ref="V23" si="17">AVERAGE(U23:U29)</f>
        <v>0.625</v>
      </c>
      <c r="W23" s="492"/>
    </row>
    <row r="24" spans="2:23" ht="14.45" hidden="1" customHeight="1" x14ac:dyDescent="0.25">
      <c r="B24" s="506"/>
      <c r="C24" s="506"/>
      <c r="D24" s="220">
        <v>45889</v>
      </c>
      <c r="E24" s="220" t="s">
        <v>319</v>
      </c>
      <c r="F24" s="257">
        <v>135.19999999999999</v>
      </c>
      <c r="G24" s="495"/>
      <c r="H24" s="495"/>
      <c r="I24" s="258">
        <f t="shared" si="0"/>
        <v>0.89833887043189364</v>
      </c>
      <c r="J24" s="492"/>
      <c r="K24" s="492"/>
      <c r="L24" s="268">
        <v>2.436657809847568E-3</v>
      </c>
      <c r="M24" s="492"/>
      <c r="N24" s="493"/>
      <c r="O24" s="227">
        <v>8.563283779593726E-3</v>
      </c>
      <c r="P24" s="492"/>
      <c r="Q24" s="494"/>
      <c r="R24" s="258">
        <f t="shared" si="1"/>
        <v>0.8</v>
      </c>
      <c r="S24" s="492"/>
      <c r="T24" s="492"/>
      <c r="U24" s="258">
        <v>0.625</v>
      </c>
      <c r="V24" s="492"/>
      <c r="W24" s="492"/>
    </row>
    <row r="25" spans="2:23" ht="14.45" hidden="1" customHeight="1" x14ac:dyDescent="0.25">
      <c r="B25" s="506"/>
      <c r="C25" s="506"/>
      <c r="D25" s="220">
        <v>45890</v>
      </c>
      <c r="E25" s="220" t="s">
        <v>320</v>
      </c>
      <c r="F25" s="257">
        <v>135</v>
      </c>
      <c r="G25" s="495"/>
      <c r="H25" s="495"/>
      <c r="I25" s="258">
        <f t="shared" si="0"/>
        <v>0.89700996677740863</v>
      </c>
      <c r="J25" s="492"/>
      <c r="K25" s="492"/>
      <c r="L25" s="268">
        <v>2.4285636144077013E-3</v>
      </c>
      <c r="M25" s="492"/>
      <c r="N25" s="493"/>
      <c r="O25" s="227">
        <v>8.5710721505144506E-3</v>
      </c>
      <c r="P25" s="492"/>
      <c r="Q25" s="494"/>
      <c r="R25" s="258">
        <f t="shared" si="1"/>
        <v>0.8</v>
      </c>
      <c r="S25" s="492"/>
      <c r="T25" s="492"/>
      <c r="U25" s="258">
        <v>0.625</v>
      </c>
      <c r="V25" s="492"/>
      <c r="W25" s="492"/>
    </row>
    <row r="26" spans="2:23" ht="14.45" hidden="1" customHeight="1" x14ac:dyDescent="0.25">
      <c r="B26" s="506"/>
      <c r="C26" s="506"/>
      <c r="D26" s="220">
        <v>45891</v>
      </c>
      <c r="E26" s="220" t="s">
        <v>315</v>
      </c>
      <c r="F26" s="257">
        <v>136.4</v>
      </c>
      <c r="G26" s="495"/>
      <c r="H26" s="495"/>
      <c r="I26" s="258">
        <f t="shared" si="0"/>
        <v>0.90631229235880406</v>
      </c>
      <c r="J26" s="492"/>
      <c r="K26" s="492"/>
      <c r="L26" s="268">
        <v>2.4122249205144326E-3</v>
      </c>
      <c r="M26" s="492"/>
      <c r="N26" s="493"/>
      <c r="O26" s="227">
        <v>8.5874347603731443E-3</v>
      </c>
      <c r="P26" s="492"/>
      <c r="Q26" s="494"/>
      <c r="R26" s="258">
        <f t="shared" si="1"/>
        <v>0.8</v>
      </c>
      <c r="S26" s="492"/>
      <c r="T26" s="492"/>
      <c r="U26" s="258">
        <v>0.625</v>
      </c>
      <c r="V26" s="492"/>
      <c r="W26" s="492"/>
    </row>
    <row r="27" spans="2:23" ht="14.45" hidden="1" customHeight="1" x14ac:dyDescent="0.25">
      <c r="B27" s="506"/>
      <c r="C27" s="506"/>
      <c r="D27" s="220">
        <v>45892</v>
      </c>
      <c r="E27" s="220" t="s">
        <v>316</v>
      </c>
      <c r="F27" s="257">
        <v>136.5</v>
      </c>
      <c r="G27" s="495"/>
      <c r="H27" s="495"/>
      <c r="I27" s="258">
        <f t="shared" si="0"/>
        <v>0.90697674418604646</v>
      </c>
      <c r="J27" s="492"/>
      <c r="K27" s="492"/>
      <c r="L27" s="268">
        <v>2.4223341983951913E-3</v>
      </c>
      <c r="M27" s="492"/>
      <c r="N27" s="493"/>
      <c r="O27" s="227">
        <v>8.5781174583705513E-3</v>
      </c>
      <c r="P27" s="492"/>
      <c r="Q27" s="494"/>
      <c r="R27" s="258">
        <f t="shared" si="1"/>
        <v>0.8</v>
      </c>
      <c r="S27" s="492"/>
      <c r="T27" s="492"/>
      <c r="U27" s="258">
        <v>0.625</v>
      </c>
      <c r="V27" s="492"/>
      <c r="W27" s="492"/>
    </row>
    <row r="28" spans="2:23" ht="14.45" hidden="1" customHeight="1" x14ac:dyDescent="0.25">
      <c r="B28" s="506"/>
      <c r="C28" s="506"/>
      <c r="D28" s="220">
        <v>45893</v>
      </c>
      <c r="E28" s="220" t="s">
        <v>313</v>
      </c>
      <c r="F28" s="257">
        <v>136.4</v>
      </c>
      <c r="G28" s="495"/>
      <c r="H28" s="495"/>
      <c r="I28" s="258">
        <f t="shared" si="0"/>
        <v>0.90631229235880406</v>
      </c>
      <c r="J28" s="492"/>
      <c r="K28" s="492"/>
      <c r="L28" s="268">
        <v>2.4471140715801249E-3</v>
      </c>
      <c r="M28" s="492"/>
      <c r="N28" s="493"/>
      <c r="O28" s="227">
        <v>8.5524900103149965E-3</v>
      </c>
      <c r="P28" s="492"/>
      <c r="Q28" s="494"/>
      <c r="R28" s="258">
        <f t="shared" si="1"/>
        <v>0.8</v>
      </c>
      <c r="S28" s="492"/>
      <c r="T28" s="492"/>
      <c r="U28" s="258">
        <v>0.625</v>
      </c>
      <c r="V28" s="492"/>
      <c r="W28" s="492"/>
    </row>
    <row r="29" spans="2:23" ht="14.45" hidden="1" customHeight="1" x14ac:dyDescent="0.25">
      <c r="B29" s="506"/>
      <c r="C29" s="506"/>
      <c r="D29" s="220">
        <v>45894</v>
      </c>
      <c r="E29" s="220" t="s">
        <v>323</v>
      </c>
      <c r="F29" s="257">
        <v>135.5</v>
      </c>
      <c r="G29" s="495"/>
      <c r="H29" s="495"/>
      <c r="I29" s="258">
        <f t="shared" si="0"/>
        <v>0.90033222591362128</v>
      </c>
      <c r="J29" s="492"/>
      <c r="K29" s="492"/>
      <c r="L29" s="268">
        <v>2.4417911183751144E-3</v>
      </c>
      <c r="M29" s="492"/>
      <c r="N29" s="493"/>
      <c r="O29" s="227">
        <v>8.0119384993622925E-3</v>
      </c>
      <c r="P29" s="492"/>
      <c r="Q29" s="494"/>
      <c r="R29" s="258">
        <f t="shared" si="1"/>
        <v>0.8</v>
      </c>
      <c r="S29" s="492"/>
      <c r="T29" s="492"/>
      <c r="U29" s="258">
        <v>0.625</v>
      </c>
      <c r="V29" s="492"/>
      <c r="W29" s="492"/>
    </row>
    <row r="30" spans="2:23" ht="14.45" hidden="1" customHeight="1" x14ac:dyDescent="0.25">
      <c r="B30" s="505">
        <f>D38</f>
        <v>45903</v>
      </c>
      <c r="C30" s="506"/>
      <c r="D30" s="220">
        <v>45895</v>
      </c>
      <c r="E30" s="220" t="s">
        <v>324</v>
      </c>
      <c r="F30" s="257">
        <v>136.4</v>
      </c>
      <c r="G30" s="495">
        <f t="shared" ref="G30" si="18">AVERAGE(F30:F36)</f>
        <v>136.69999999999999</v>
      </c>
      <c r="H30" s="495"/>
      <c r="I30" s="258">
        <f t="shared" si="0"/>
        <v>0.90631229235880406</v>
      </c>
      <c r="J30" s="492">
        <f t="shared" ref="J30" si="19">AVERAGE(I30:I36)</f>
        <v>0.90830564784053158</v>
      </c>
      <c r="K30" s="492"/>
      <c r="L30" s="268">
        <v>2.4306372352178958E-3</v>
      </c>
      <c r="M30" s="492">
        <f t="shared" ref="M30" si="20">AVERAGE(L30:L36)</f>
        <v>2.4304495499785526E-3</v>
      </c>
      <c r="N30" s="493"/>
      <c r="O30" s="227">
        <v>7.7275788764015509E-3</v>
      </c>
      <c r="P30" s="492">
        <f t="shared" ref="P30" si="21">AVERAGE(O30:O36)</f>
        <v>7.6896107039843443E-3</v>
      </c>
      <c r="Q30" s="494"/>
      <c r="R30" s="258">
        <f t="shared" si="1"/>
        <v>0.8</v>
      </c>
      <c r="S30" s="492">
        <f t="shared" ref="S30" si="22">AVERAGE(R30:R36)</f>
        <v>0.79999999999999993</v>
      </c>
      <c r="T30" s="492"/>
      <c r="U30" s="258">
        <v>0.66666666666666663</v>
      </c>
      <c r="V30" s="492">
        <f t="shared" ref="V30" si="23">AVERAGE(U30:U36)</f>
        <v>0.66666666666666663</v>
      </c>
      <c r="W30" s="492"/>
    </row>
    <row r="31" spans="2:23" ht="14.45" hidden="1" customHeight="1" x14ac:dyDescent="0.25">
      <c r="B31" s="506"/>
      <c r="C31" s="506"/>
      <c r="D31" s="220">
        <v>45896</v>
      </c>
      <c r="E31" s="220" t="s">
        <v>325</v>
      </c>
      <c r="F31" s="257">
        <v>136.80000000000001</v>
      </c>
      <c r="G31" s="495"/>
      <c r="H31" s="495"/>
      <c r="I31" s="258">
        <f t="shared" si="0"/>
        <v>0.9089700996677742</v>
      </c>
      <c r="J31" s="492"/>
      <c r="K31" s="492"/>
      <c r="L31" s="268">
        <v>2.4267235460420523E-3</v>
      </c>
      <c r="M31" s="492"/>
      <c r="N31" s="493"/>
      <c r="O31" s="227">
        <v>7.675067553581604E-3</v>
      </c>
      <c r="P31" s="492"/>
      <c r="Q31" s="494"/>
      <c r="R31" s="258">
        <f t="shared" si="1"/>
        <v>0.8</v>
      </c>
      <c r="S31" s="492"/>
      <c r="T31" s="492"/>
      <c r="U31" s="258">
        <v>0.66666666666666663</v>
      </c>
      <c r="V31" s="492"/>
      <c r="W31" s="492"/>
    </row>
    <row r="32" spans="2:23" ht="14.45" hidden="1" customHeight="1" x14ac:dyDescent="0.25">
      <c r="B32" s="506"/>
      <c r="C32" s="506"/>
      <c r="D32" s="220">
        <v>45897</v>
      </c>
      <c r="E32" s="220" t="s">
        <v>322</v>
      </c>
      <c r="F32" s="257">
        <v>136.5</v>
      </c>
      <c r="G32" s="495"/>
      <c r="H32" s="495"/>
      <c r="I32" s="258">
        <f t="shared" si="0"/>
        <v>0.90697674418604646</v>
      </c>
      <c r="J32" s="492"/>
      <c r="K32" s="492"/>
      <c r="L32" s="268">
        <v>2.4308700569126971E-3</v>
      </c>
      <c r="M32" s="492"/>
      <c r="N32" s="493"/>
      <c r="O32" s="227">
        <v>7.5018906832416731E-3</v>
      </c>
      <c r="P32" s="492"/>
      <c r="Q32" s="494"/>
      <c r="R32" s="258">
        <f t="shared" si="1"/>
        <v>0.8</v>
      </c>
      <c r="S32" s="492"/>
      <c r="T32" s="492"/>
      <c r="U32" s="258">
        <v>0.66666666666666663</v>
      </c>
      <c r="V32" s="492"/>
      <c r="W32" s="492"/>
    </row>
    <row r="33" spans="2:23" ht="14.45" hidden="1" customHeight="1" x14ac:dyDescent="0.25">
      <c r="B33" s="506"/>
      <c r="C33" s="506"/>
      <c r="D33" s="220">
        <v>45898</v>
      </c>
      <c r="E33" s="220" t="s">
        <v>326</v>
      </c>
      <c r="F33" s="257">
        <v>136.5</v>
      </c>
      <c r="G33" s="495"/>
      <c r="H33" s="495"/>
      <c r="I33" s="258">
        <f t="shared" si="0"/>
        <v>0.90697674418604646</v>
      </c>
      <c r="J33" s="492"/>
      <c r="K33" s="492"/>
      <c r="L33" s="268">
        <v>2.403999791602128E-3</v>
      </c>
      <c r="M33" s="492"/>
      <c r="N33" s="493"/>
      <c r="O33" s="227">
        <v>7.5406458743310671E-3</v>
      </c>
      <c r="P33" s="492"/>
      <c r="Q33" s="494"/>
      <c r="R33" s="258">
        <f t="shared" si="1"/>
        <v>0.8</v>
      </c>
      <c r="S33" s="492"/>
      <c r="T33" s="492"/>
      <c r="U33" s="258">
        <v>0.66666666666666663</v>
      </c>
      <c r="V33" s="492"/>
      <c r="W33" s="492"/>
    </row>
    <row r="34" spans="2:23" ht="14.45" hidden="1" customHeight="1" x14ac:dyDescent="0.25">
      <c r="B34" s="506"/>
      <c r="C34" s="506"/>
      <c r="D34" s="220">
        <v>45899</v>
      </c>
      <c r="E34" s="220" t="s">
        <v>316</v>
      </c>
      <c r="F34" s="257">
        <v>136</v>
      </c>
      <c r="G34" s="495"/>
      <c r="H34" s="495"/>
      <c r="I34" s="258">
        <f t="shared" si="0"/>
        <v>0.90365448504983392</v>
      </c>
      <c r="J34" s="492"/>
      <c r="K34" s="492"/>
      <c r="L34" s="268">
        <v>2.4406039327791321E-3</v>
      </c>
      <c r="M34" s="492"/>
      <c r="N34" s="493"/>
      <c r="O34" s="227">
        <v>7.6337476918660946E-3</v>
      </c>
      <c r="P34" s="492"/>
      <c r="Q34" s="494"/>
      <c r="R34" s="258">
        <f t="shared" si="1"/>
        <v>0.8</v>
      </c>
      <c r="S34" s="492"/>
      <c r="T34" s="492"/>
      <c r="U34" s="258">
        <v>0.66666666666666663</v>
      </c>
      <c r="V34" s="492"/>
      <c r="W34" s="492"/>
    </row>
    <row r="35" spans="2:23" hidden="1" x14ac:dyDescent="0.25">
      <c r="B35" s="506"/>
      <c r="C35" s="506"/>
      <c r="D35" s="220">
        <v>45900</v>
      </c>
      <c r="E35" s="220" t="s">
        <v>308</v>
      </c>
      <c r="F35" s="257">
        <v>136.80000000000001</v>
      </c>
      <c r="G35" s="495"/>
      <c r="H35" s="495"/>
      <c r="I35" s="258">
        <f t="shared" si="0"/>
        <v>0.9089700996677742</v>
      </c>
      <c r="J35" s="492"/>
      <c r="K35" s="492"/>
      <c r="L35" s="268">
        <v>2.4417276697111323E-3</v>
      </c>
      <c r="M35" s="492"/>
      <c r="N35" s="493"/>
      <c r="O35" s="227">
        <v>7.9095217866463376E-3</v>
      </c>
      <c r="P35" s="492"/>
      <c r="Q35" s="494"/>
      <c r="R35" s="258">
        <f t="shared" si="1"/>
        <v>0.8</v>
      </c>
      <c r="S35" s="492"/>
      <c r="T35" s="492"/>
      <c r="U35" s="258">
        <v>0.66666666666666663</v>
      </c>
      <c r="V35" s="492"/>
      <c r="W35" s="492"/>
    </row>
    <row r="36" spans="2:23" ht="12" hidden="1" customHeight="1" x14ac:dyDescent="0.25">
      <c r="B36" s="506"/>
      <c r="C36" s="496" t="s">
        <v>670</v>
      </c>
      <c r="D36" s="220">
        <v>45901</v>
      </c>
      <c r="E36" s="220" t="s">
        <v>323</v>
      </c>
      <c r="F36" s="257">
        <v>137.9</v>
      </c>
      <c r="G36" s="495"/>
      <c r="H36" s="495">
        <f>AVERAGEIF(F36:F65,"&lt;&gt;0")</f>
        <v>140.37333333333333</v>
      </c>
      <c r="I36" s="258">
        <f t="shared" si="0"/>
        <v>0.91627906976744189</v>
      </c>
      <c r="J36" s="492"/>
      <c r="K36" s="492">
        <f>AVERAGEIF(I36:I65,"&lt;&gt;0")</f>
        <v>0.93271317829457379</v>
      </c>
      <c r="L36" s="268">
        <v>2.4385846175848302E-3</v>
      </c>
      <c r="M36" s="492"/>
      <c r="N36" s="493">
        <f>AVERAGEIF(L36:L65,"&lt;&gt;0")</f>
        <v>2.4304510513538024E-3</v>
      </c>
      <c r="O36" s="227">
        <v>7.8388224618220932E-3</v>
      </c>
      <c r="P36" s="492"/>
      <c r="Q36" s="494">
        <f>AVERAGEIF(O36:O65,"&lt;&gt;0")</f>
        <v>7.6554307649619327E-3</v>
      </c>
      <c r="R36" s="258">
        <f t="shared" si="1"/>
        <v>0.8</v>
      </c>
      <c r="S36" s="492"/>
      <c r="T36" s="492">
        <f>AVERAGEIF(R36:R65,"&lt;&gt;0")</f>
        <v>0.80000000000000038</v>
      </c>
      <c r="U36" s="258">
        <v>0.66666666666666663</v>
      </c>
      <c r="V36" s="492"/>
      <c r="W36" s="492">
        <f>AVERAGEIF(U36:U65,"&lt;&gt;0")</f>
        <v>0.69868888888888891</v>
      </c>
    </row>
    <row r="37" spans="2:23" hidden="1" x14ac:dyDescent="0.25">
      <c r="B37" s="506"/>
      <c r="C37" s="496"/>
      <c r="D37" s="220">
        <v>45902</v>
      </c>
      <c r="E37" s="220" t="s">
        <v>318</v>
      </c>
      <c r="F37" s="257">
        <v>136.9</v>
      </c>
      <c r="G37" s="495">
        <f t="shared" ref="G37" si="24">AVERAGE(F37:F43)</f>
        <v>137.05714285714285</v>
      </c>
      <c r="H37" s="495"/>
      <c r="I37" s="258">
        <f t="shared" si="0"/>
        <v>0.9096345514950166</v>
      </c>
      <c r="J37" s="492">
        <f t="shared" ref="J37" si="25">AVERAGE(I37:I43)</f>
        <v>0.91067869008068336</v>
      </c>
      <c r="K37" s="492"/>
      <c r="L37" s="268">
        <v>2.4493122275001801E-3</v>
      </c>
      <c r="M37" s="492">
        <f t="shared" ref="M37" si="26">AVERAGE(L37:L43)</f>
        <v>2.4304196570413485E-3</v>
      </c>
      <c r="N37" s="493"/>
      <c r="O37" s="227">
        <v>7.8141759221552025E-3</v>
      </c>
      <c r="P37" s="492">
        <f t="shared" ref="P37" si="27">AVERAGE(O37:O43)</f>
        <v>7.7841863870621846E-3</v>
      </c>
      <c r="Q37" s="494"/>
      <c r="R37" s="258">
        <f t="shared" si="1"/>
        <v>0.8</v>
      </c>
      <c r="S37" s="492">
        <f t="shared" ref="S37" si="28">AVERAGE(R37:R43)</f>
        <v>0.79999999999999993</v>
      </c>
      <c r="T37" s="492"/>
      <c r="U37" s="258">
        <v>0.66700000000000004</v>
      </c>
      <c r="V37" s="492">
        <f t="shared" ref="V37" si="29">AVERAGE(U37:U43)</f>
        <v>0.66699999999999993</v>
      </c>
      <c r="W37" s="492"/>
    </row>
    <row r="38" spans="2:23" hidden="1" x14ac:dyDescent="0.25">
      <c r="B38" s="506"/>
      <c r="C38" s="496"/>
      <c r="D38" s="220">
        <v>45903</v>
      </c>
      <c r="E38" s="220" t="s">
        <v>319</v>
      </c>
      <c r="F38" s="257">
        <v>137</v>
      </c>
      <c r="G38" s="495"/>
      <c r="H38" s="495"/>
      <c r="I38" s="258">
        <f t="shared" si="0"/>
        <v>0.9102990033222591</v>
      </c>
      <c r="J38" s="492"/>
      <c r="K38" s="492"/>
      <c r="L38" s="268">
        <v>2.4435314095147026E-3</v>
      </c>
      <c r="M38" s="492"/>
      <c r="N38" s="493"/>
      <c r="O38" s="227">
        <v>7.5679298779258129E-3</v>
      </c>
      <c r="P38" s="492"/>
      <c r="Q38" s="494"/>
      <c r="R38" s="258">
        <f t="shared" si="1"/>
        <v>0.8</v>
      </c>
      <c r="S38" s="492"/>
      <c r="T38" s="492"/>
      <c r="U38" s="258">
        <v>0.66700000000000004</v>
      </c>
      <c r="V38" s="492"/>
      <c r="W38" s="492"/>
    </row>
    <row r="39" spans="2:23" hidden="1" x14ac:dyDescent="0.25">
      <c r="B39" s="506"/>
      <c r="C39" s="496"/>
      <c r="D39" s="220">
        <v>45904</v>
      </c>
      <c r="E39" s="220" t="s">
        <v>320</v>
      </c>
      <c r="F39" s="257">
        <v>137.4</v>
      </c>
      <c r="G39" s="495"/>
      <c r="H39" s="495"/>
      <c r="I39" s="258">
        <f t="shared" si="0"/>
        <v>0.91295681063122924</v>
      </c>
      <c r="J39" s="492"/>
      <c r="K39" s="492"/>
      <c r="L39" s="268">
        <v>2.4319416717349393E-3</v>
      </c>
      <c r="M39" s="492"/>
      <c r="N39" s="493"/>
      <c r="O39" s="227">
        <v>7.7711836750562618E-3</v>
      </c>
      <c r="P39" s="492"/>
      <c r="Q39" s="494"/>
      <c r="R39" s="258">
        <f t="shared" si="1"/>
        <v>0.8</v>
      </c>
      <c r="S39" s="492"/>
      <c r="T39" s="492"/>
      <c r="U39" s="258">
        <v>0.66700000000000004</v>
      </c>
      <c r="V39" s="492"/>
      <c r="W39" s="492"/>
    </row>
    <row r="40" spans="2:23" hidden="1" x14ac:dyDescent="0.25">
      <c r="B40" s="506"/>
      <c r="C40" s="496"/>
      <c r="D40" s="220">
        <v>45905</v>
      </c>
      <c r="E40" s="220" t="s">
        <v>315</v>
      </c>
      <c r="F40" s="257">
        <v>137</v>
      </c>
      <c r="G40" s="495"/>
      <c r="H40" s="495"/>
      <c r="I40" s="258">
        <f t="shared" si="0"/>
        <v>0.9102990033222591</v>
      </c>
      <c r="J40" s="492"/>
      <c r="K40" s="492"/>
      <c r="L40" s="268">
        <v>2.4020071539245149E-3</v>
      </c>
      <c r="M40" s="492"/>
      <c r="N40" s="493"/>
      <c r="O40" s="227">
        <v>7.756249214920641E-3</v>
      </c>
      <c r="P40" s="492"/>
      <c r="Q40" s="494"/>
      <c r="R40" s="258">
        <f t="shared" si="1"/>
        <v>0.8</v>
      </c>
      <c r="S40" s="492"/>
      <c r="T40" s="492"/>
      <c r="U40" s="258">
        <v>0.66700000000000004</v>
      </c>
      <c r="V40" s="492"/>
      <c r="W40" s="492"/>
    </row>
    <row r="41" spans="2:23" hidden="1" x14ac:dyDescent="0.25">
      <c r="B41" s="506"/>
      <c r="C41" s="496"/>
      <c r="D41" s="220">
        <v>45906</v>
      </c>
      <c r="E41" s="220" t="s">
        <v>316</v>
      </c>
      <c r="F41" s="257">
        <v>136.80000000000001</v>
      </c>
      <c r="G41" s="495"/>
      <c r="H41" s="495"/>
      <c r="I41" s="258">
        <f t="shared" si="0"/>
        <v>0.9089700996677742</v>
      </c>
      <c r="J41" s="492"/>
      <c r="K41" s="492"/>
      <c r="L41" s="268">
        <v>2.3997045793860456E-3</v>
      </c>
      <c r="M41" s="492"/>
      <c r="N41" s="493"/>
      <c r="O41" s="227">
        <v>7.9002604770995345E-3</v>
      </c>
      <c r="P41" s="492"/>
      <c r="Q41" s="494"/>
      <c r="R41" s="258">
        <f t="shared" si="1"/>
        <v>0.8</v>
      </c>
      <c r="S41" s="492"/>
      <c r="T41" s="492"/>
      <c r="U41" s="258">
        <v>0.66700000000000004</v>
      </c>
      <c r="V41" s="492"/>
      <c r="W41" s="492"/>
    </row>
    <row r="42" spans="2:23" hidden="1" x14ac:dyDescent="0.25">
      <c r="B42" s="506"/>
      <c r="C42" s="496"/>
      <c r="D42" s="220">
        <v>45907</v>
      </c>
      <c r="E42" s="220" t="s">
        <v>308</v>
      </c>
      <c r="F42" s="257">
        <v>137</v>
      </c>
      <c r="G42" s="495"/>
      <c r="H42" s="495"/>
      <c r="I42" s="258">
        <f t="shared" si="0"/>
        <v>0.9102990033222591</v>
      </c>
      <c r="J42" s="492"/>
      <c r="K42" s="492"/>
      <c r="L42" s="268">
        <v>2.4396176198963732E-3</v>
      </c>
      <c r="M42" s="492"/>
      <c r="N42" s="493"/>
      <c r="O42" s="227">
        <v>7.7881047818521235E-3</v>
      </c>
      <c r="P42" s="492"/>
      <c r="Q42" s="494"/>
      <c r="R42" s="258">
        <f t="shared" si="1"/>
        <v>0.8</v>
      </c>
      <c r="S42" s="492"/>
      <c r="T42" s="492"/>
      <c r="U42" s="258">
        <v>0.66700000000000004</v>
      </c>
      <c r="V42" s="492"/>
      <c r="W42" s="492"/>
    </row>
    <row r="43" spans="2:23" hidden="1" x14ac:dyDescent="0.25">
      <c r="B43" s="506"/>
      <c r="C43" s="496"/>
      <c r="D43" s="220">
        <v>45908</v>
      </c>
      <c r="E43" s="220" t="s">
        <v>119</v>
      </c>
      <c r="F43" s="257">
        <v>137.30000000000001</v>
      </c>
      <c r="G43" s="495"/>
      <c r="H43" s="495"/>
      <c r="I43" s="258">
        <f t="shared" si="0"/>
        <v>0.91229235880398674</v>
      </c>
      <c r="J43" s="492"/>
      <c r="K43" s="492"/>
      <c r="L43" s="268">
        <v>2.4468229373326841E-3</v>
      </c>
      <c r="M43" s="492"/>
      <c r="N43" s="493"/>
      <c r="O43" s="227">
        <v>7.8914007604257187E-3</v>
      </c>
      <c r="P43" s="492"/>
      <c r="Q43" s="494"/>
      <c r="R43" s="258">
        <f t="shared" si="1"/>
        <v>0.8</v>
      </c>
      <c r="S43" s="492"/>
      <c r="T43" s="492"/>
      <c r="U43" s="258">
        <v>0.66700000000000004</v>
      </c>
      <c r="V43" s="492"/>
      <c r="W43" s="492"/>
    </row>
    <row r="44" spans="2:23" hidden="1" x14ac:dyDescent="0.25">
      <c r="C44" s="496"/>
      <c r="D44" s="220">
        <v>45909</v>
      </c>
      <c r="E44" s="220" t="s">
        <v>120</v>
      </c>
      <c r="F44" s="250">
        <v>139.80000000000001</v>
      </c>
      <c r="G44" s="495">
        <f t="shared" ref="G44" si="30">AVERAGE(F44:F50)</f>
        <v>139.72857142857143</v>
      </c>
      <c r="H44" s="495"/>
      <c r="I44" s="258">
        <f t="shared" ref="I44:I107" si="31">F44/$C$1</f>
        <v>0.92890365448504986</v>
      </c>
      <c r="J44" s="492">
        <f t="shared" ref="J44" si="32">AVERAGE(I44:I50)</f>
        <v>0.92842904603701937</v>
      </c>
      <c r="K44" s="492"/>
      <c r="L44" s="268">
        <v>2.447119682684917E-3</v>
      </c>
      <c r="M44" s="492">
        <f t="shared" ref="M44:M58" si="33">AVERAGE(L44:L50)</f>
        <v>2.4318506871583321E-3</v>
      </c>
      <c r="N44" s="493"/>
      <c r="O44" s="251">
        <v>7.8526098722462561E-3</v>
      </c>
      <c r="P44" s="492">
        <f t="shared" ref="P44:P58" si="34">AVERAGE(O44:O50)</f>
        <v>7.8135498127170893E-3</v>
      </c>
      <c r="Q44" s="494"/>
      <c r="R44" s="258">
        <f t="shared" si="1"/>
        <v>0.8</v>
      </c>
      <c r="S44" s="492">
        <f t="shared" ref="S44:S58" si="35">AVERAGE(R44:R50)</f>
        <v>0.79999999999999993</v>
      </c>
      <c r="T44" s="492"/>
      <c r="U44" s="258">
        <v>0.66700000000000004</v>
      </c>
      <c r="V44" s="492">
        <f t="shared" ref="V44:V58" si="36">AVERAGE(U44:U50)</f>
        <v>0.66699999999999993</v>
      </c>
      <c r="W44" s="492"/>
    </row>
    <row r="45" spans="2:23" hidden="1" x14ac:dyDescent="0.25">
      <c r="C45" s="496"/>
      <c r="D45" s="220">
        <v>45910</v>
      </c>
      <c r="E45" s="220" t="s">
        <v>114</v>
      </c>
      <c r="F45" s="250">
        <v>139.80000000000001</v>
      </c>
      <c r="G45" s="495"/>
      <c r="H45" s="495"/>
      <c r="I45" s="258">
        <f t="shared" si="31"/>
        <v>0.92890365448504986</v>
      </c>
      <c r="J45" s="492"/>
      <c r="K45" s="492"/>
      <c r="L45" s="268">
        <v>2.4496314771312033E-3</v>
      </c>
      <c r="M45" s="492"/>
      <c r="N45" s="493"/>
      <c r="O45" s="251">
        <v>7.9738011412912452E-3</v>
      </c>
      <c r="P45" s="492"/>
      <c r="Q45" s="494"/>
      <c r="R45" s="258">
        <f t="shared" si="1"/>
        <v>0.8</v>
      </c>
      <c r="S45" s="492"/>
      <c r="T45" s="492"/>
      <c r="U45" s="258">
        <v>0.66700000000000004</v>
      </c>
      <c r="V45" s="492"/>
      <c r="W45" s="492"/>
    </row>
    <row r="46" spans="2:23" hidden="1" x14ac:dyDescent="0.25">
      <c r="C46" s="496"/>
      <c r="D46" s="220">
        <v>45911</v>
      </c>
      <c r="E46" s="220" t="s">
        <v>115</v>
      </c>
      <c r="F46" s="250">
        <v>139.9</v>
      </c>
      <c r="G46" s="495"/>
      <c r="H46" s="495"/>
      <c r="I46" s="258">
        <f t="shared" si="31"/>
        <v>0.92956810631229236</v>
      </c>
      <c r="J46" s="492"/>
      <c r="K46" s="492"/>
      <c r="L46" s="268">
        <v>2.4355457551077423E-3</v>
      </c>
      <c r="M46" s="492"/>
      <c r="N46" s="493"/>
      <c r="O46" s="251">
        <v>7.9965340208733252E-3</v>
      </c>
      <c r="P46" s="492"/>
      <c r="Q46" s="494"/>
      <c r="R46" s="258">
        <f t="shared" si="1"/>
        <v>0.8</v>
      </c>
      <c r="S46" s="492"/>
      <c r="T46" s="492"/>
      <c r="U46" s="258">
        <v>0.66700000000000004</v>
      </c>
      <c r="V46" s="492"/>
      <c r="W46" s="492"/>
    </row>
    <row r="47" spans="2:23" hidden="1" x14ac:dyDescent="0.25">
      <c r="C47" s="496"/>
      <c r="D47" s="220">
        <v>45912</v>
      </c>
      <c r="E47" s="220" t="s">
        <v>116</v>
      </c>
      <c r="F47" s="250">
        <v>139.80000000000001</v>
      </c>
      <c r="G47" s="495"/>
      <c r="H47" s="495"/>
      <c r="I47" s="258">
        <f t="shared" si="31"/>
        <v>0.92890365448504986</v>
      </c>
      <c r="J47" s="492"/>
      <c r="K47" s="492"/>
      <c r="L47" s="268">
        <v>2.4428984724401358E-3</v>
      </c>
      <c r="M47" s="492"/>
      <c r="N47" s="493"/>
      <c r="O47" s="251">
        <v>7.5905315532074618E-3</v>
      </c>
      <c r="P47" s="492"/>
      <c r="Q47" s="494"/>
      <c r="R47" s="258">
        <f t="shared" si="1"/>
        <v>0.8</v>
      </c>
      <c r="S47" s="492"/>
      <c r="T47" s="492"/>
      <c r="U47" s="258">
        <v>0.66700000000000004</v>
      </c>
      <c r="V47" s="492"/>
      <c r="W47" s="492"/>
    </row>
    <row r="48" spans="2:23" hidden="1" x14ac:dyDescent="0.25">
      <c r="C48" s="496"/>
      <c r="D48" s="220">
        <v>45913</v>
      </c>
      <c r="E48" s="220" t="s">
        <v>117</v>
      </c>
      <c r="F48" s="250">
        <v>139.9</v>
      </c>
      <c r="G48" s="495"/>
      <c r="H48" s="495"/>
      <c r="I48" s="258">
        <f t="shared" si="31"/>
        <v>0.92956810631229236</v>
      </c>
      <c r="J48" s="492"/>
      <c r="K48" s="492"/>
      <c r="L48" s="268">
        <v>2.4107408535944271E-3</v>
      </c>
      <c r="M48" s="492"/>
      <c r="N48" s="493"/>
      <c r="O48" s="251">
        <v>7.9563392436114346E-3</v>
      </c>
      <c r="P48" s="492"/>
      <c r="Q48" s="494"/>
      <c r="R48" s="258">
        <f t="shared" si="1"/>
        <v>0.8</v>
      </c>
      <c r="S48" s="492"/>
      <c r="T48" s="492"/>
      <c r="U48" s="258">
        <v>0.66700000000000004</v>
      </c>
      <c r="V48" s="492"/>
      <c r="W48" s="492"/>
    </row>
    <row r="49" spans="3:23" hidden="1" x14ac:dyDescent="0.25">
      <c r="C49" s="496"/>
      <c r="D49" s="220">
        <v>45914</v>
      </c>
      <c r="E49" s="220" t="s">
        <v>118</v>
      </c>
      <c r="F49" s="250">
        <v>139.30000000000001</v>
      </c>
      <c r="G49" s="495"/>
      <c r="H49" s="495"/>
      <c r="I49" s="258">
        <f t="shared" si="31"/>
        <v>0.92558139534883732</v>
      </c>
      <c r="J49" s="492"/>
      <c r="K49" s="492"/>
      <c r="L49" s="268">
        <v>2.4134020770841817E-3</v>
      </c>
      <c r="M49" s="492"/>
      <c r="N49" s="493"/>
      <c r="O49" s="251">
        <v>7.6299665652404874E-3</v>
      </c>
      <c r="P49" s="492"/>
      <c r="Q49" s="494"/>
      <c r="R49" s="258">
        <f t="shared" si="1"/>
        <v>0.8</v>
      </c>
      <c r="S49" s="492"/>
      <c r="T49" s="492"/>
      <c r="U49" s="258">
        <v>0.66700000000000004</v>
      </c>
      <c r="V49" s="492"/>
      <c r="W49" s="492"/>
    </row>
    <row r="50" spans="3:23" hidden="1" x14ac:dyDescent="0.25">
      <c r="C50" s="496"/>
      <c r="D50" s="220">
        <v>45915</v>
      </c>
      <c r="E50" s="220" t="s">
        <v>119</v>
      </c>
      <c r="F50" s="250">
        <v>139.6</v>
      </c>
      <c r="G50" s="495"/>
      <c r="H50" s="495"/>
      <c r="I50" s="258">
        <f t="shared" si="31"/>
        <v>0.92757475083056473</v>
      </c>
      <c r="J50" s="492"/>
      <c r="K50" s="492"/>
      <c r="L50" s="268">
        <v>2.4236164920657154E-3</v>
      </c>
      <c r="M50" s="492"/>
      <c r="N50" s="493"/>
      <c r="O50" s="251">
        <v>7.6950662925494104E-3</v>
      </c>
      <c r="P50" s="492"/>
      <c r="Q50" s="494"/>
      <c r="R50" s="258">
        <f t="shared" si="1"/>
        <v>0.8</v>
      </c>
      <c r="S50" s="492"/>
      <c r="T50" s="492"/>
      <c r="U50" s="258">
        <v>0.66700000000000004</v>
      </c>
      <c r="V50" s="492"/>
      <c r="W50" s="492"/>
    </row>
    <row r="51" spans="3:23" hidden="1" x14ac:dyDescent="0.25">
      <c r="C51" s="496"/>
      <c r="D51" s="220">
        <v>45916</v>
      </c>
      <c r="E51" s="220" t="s">
        <v>120</v>
      </c>
      <c r="F51" s="250">
        <v>142.30000000000001</v>
      </c>
      <c r="G51" s="495">
        <f t="shared" ref="G51" si="37">AVERAGE(F51:F57)</f>
        <v>142.02857142857144</v>
      </c>
      <c r="H51" s="495"/>
      <c r="I51" s="258">
        <f t="shared" si="31"/>
        <v>0.94551495016611298</v>
      </c>
      <c r="J51" s="492">
        <f t="shared" ref="J51" si="38">AVERAGE(I51:I57)</f>
        <v>0.94371143806359759</v>
      </c>
      <c r="K51" s="492"/>
      <c r="L51" s="268">
        <v>2.4475664604704547E-3</v>
      </c>
      <c r="M51" s="492">
        <f t="shared" si="33"/>
        <v>2.4317340665147642E-3</v>
      </c>
      <c r="N51" s="493"/>
      <c r="O51" s="251">
        <v>7.6764786842783003E-3</v>
      </c>
      <c r="P51" s="492">
        <f t="shared" si="34"/>
        <v>7.4741835208191236E-3</v>
      </c>
      <c r="Q51" s="494"/>
      <c r="R51" s="258">
        <f t="shared" si="1"/>
        <v>0.8</v>
      </c>
      <c r="S51" s="492">
        <f t="shared" si="35"/>
        <v>0.79999999999999993</v>
      </c>
      <c r="T51" s="492"/>
      <c r="U51" s="258">
        <v>0.70799999999999996</v>
      </c>
      <c r="V51" s="492">
        <f t="shared" si="36"/>
        <v>0.70800000000000007</v>
      </c>
      <c r="W51" s="492"/>
    </row>
    <row r="52" spans="3:23" hidden="1" x14ac:dyDescent="0.25">
      <c r="C52" s="496"/>
      <c r="D52" s="220">
        <v>45917</v>
      </c>
      <c r="E52" s="220" t="s">
        <v>114</v>
      </c>
      <c r="F52" s="250">
        <v>142</v>
      </c>
      <c r="G52" s="495"/>
      <c r="H52" s="495"/>
      <c r="I52" s="258">
        <f t="shared" si="31"/>
        <v>0.94352159468438535</v>
      </c>
      <c r="J52" s="492"/>
      <c r="K52" s="492"/>
      <c r="L52" s="268">
        <v>2.4504007003133292E-3</v>
      </c>
      <c r="M52" s="492"/>
      <c r="N52" s="493"/>
      <c r="O52" s="251">
        <v>7.5272925741359442E-3</v>
      </c>
      <c r="P52" s="492"/>
      <c r="Q52" s="494"/>
      <c r="R52" s="258">
        <f t="shared" si="1"/>
        <v>0.8</v>
      </c>
      <c r="S52" s="492"/>
      <c r="T52" s="492"/>
      <c r="U52" s="258">
        <v>0.70799999999999996</v>
      </c>
      <c r="V52" s="492"/>
      <c r="W52" s="492"/>
    </row>
    <row r="53" spans="3:23" hidden="1" x14ac:dyDescent="0.25">
      <c r="C53" s="496"/>
      <c r="D53" s="220">
        <v>45918</v>
      </c>
      <c r="E53" s="220" t="s">
        <v>115</v>
      </c>
      <c r="F53" s="250">
        <v>141.9</v>
      </c>
      <c r="G53" s="495"/>
      <c r="H53" s="495"/>
      <c r="I53" s="258">
        <f t="shared" si="31"/>
        <v>0.94285714285714295</v>
      </c>
      <c r="J53" s="492"/>
      <c r="K53" s="492"/>
      <c r="L53" s="268">
        <v>2.4501608445606335E-3</v>
      </c>
      <c r="M53" s="492"/>
      <c r="N53" s="493"/>
      <c r="O53" s="251">
        <v>7.3771414853904052E-3</v>
      </c>
      <c r="P53" s="492"/>
      <c r="Q53" s="494"/>
      <c r="R53" s="258">
        <f t="shared" si="1"/>
        <v>0.8</v>
      </c>
      <c r="S53" s="492"/>
      <c r="T53" s="492"/>
      <c r="U53" s="258">
        <v>0.70799999999999996</v>
      </c>
      <c r="V53" s="492"/>
      <c r="W53" s="492"/>
    </row>
    <row r="54" spans="3:23" hidden="1" x14ac:dyDescent="0.25">
      <c r="C54" s="496"/>
      <c r="D54" s="220">
        <v>45919</v>
      </c>
      <c r="E54" s="220" t="s">
        <v>116</v>
      </c>
      <c r="F54" s="250">
        <v>142.5</v>
      </c>
      <c r="G54" s="495"/>
      <c r="H54" s="495"/>
      <c r="I54" s="258">
        <f t="shared" si="31"/>
        <v>0.94684385382059799</v>
      </c>
      <c r="J54" s="492"/>
      <c r="K54" s="492"/>
      <c r="L54" s="268">
        <v>2.4087721537461664E-3</v>
      </c>
      <c r="M54" s="492"/>
      <c r="N54" s="493"/>
      <c r="O54" s="251">
        <v>7.5177701114442124E-3</v>
      </c>
      <c r="P54" s="492"/>
      <c r="Q54" s="494"/>
      <c r="R54" s="258">
        <f t="shared" si="1"/>
        <v>0.8</v>
      </c>
      <c r="S54" s="492"/>
      <c r="T54" s="492"/>
      <c r="U54" s="258">
        <v>0.70799999999999996</v>
      </c>
      <c r="V54" s="492"/>
      <c r="W54" s="492"/>
    </row>
    <row r="55" spans="3:23" hidden="1" x14ac:dyDescent="0.25">
      <c r="C55" s="496"/>
      <c r="D55" s="220">
        <v>45920</v>
      </c>
      <c r="E55" s="220" t="s">
        <v>117</v>
      </c>
      <c r="F55" s="250">
        <v>142.1</v>
      </c>
      <c r="G55" s="495"/>
      <c r="H55" s="495"/>
      <c r="I55" s="258">
        <f t="shared" si="31"/>
        <v>0.94418604651162785</v>
      </c>
      <c r="J55" s="492"/>
      <c r="K55" s="492"/>
      <c r="L55" s="268">
        <v>2.4122627364186722E-3</v>
      </c>
      <c r="M55" s="492"/>
      <c r="N55" s="493"/>
      <c r="O55" s="251">
        <v>7.2931863143009057E-3</v>
      </c>
      <c r="P55" s="492"/>
      <c r="Q55" s="494"/>
      <c r="R55" s="258">
        <f t="shared" si="1"/>
        <v>0.8</v>
      </c>
      <c r="S55" s="492"/>
      <c r="T55" s="492"/>
      <c r="U55" s="258">
        <v>0.70799999999999996</v>
      </c>
      <c r="V55" s="492"/>
      <c r="W55" s="492"/>
    </row>
    <row r="56" spans="3:23" hidden="1" x14ac:dyDescent="0.25">
      <c r="C56" s="496"/>
      <c r="D56" s="220">
        <v>45921</v>
      </c>
      <c r="E56" s="220" t="s">
        <v>118</v>
      </c>
      <c r="F56" s="250">
        <v>141.5</v>
      </c>
      <c r="G56" s="495"/>
      <c r="H56" s="495"/>
      <c r="I56" s="258">
        <f t="shared" si="31"/>
        <v>0.94019933554817281</v>
      </c>
      <c r="J56" s="492"/>
      <c r="K56" s="492"/>
      <c r="L56" s="268">
        <v>2.4080889578946291E-3</v>
      </c>
      <c r="M56" s="492"/>
      <c r="N56" s="493"/>
      <c r="O56" s="251">
        <v>7.4707491852262524E-3</v>
      </c>
      <c r="P56" s="492"/>
      <c r="Q56" s="494"/>
      <c r="R56" s="258">
        <f t="shared" si="1"/>
        <v>0.8</v>
      </c>
      <c r="S56" s="492"/>
      <c r="T56" s="492"/>
      <c r="U56" s="258">
        <v>0.70799999999999996</v>
      </c>
      <c r="V56" s="492"/>
      <c r="W56" s="492"/>
    </row>
    <row r="57" spans="3:23" hidden="1" x14ac:dyDescent="0.25">
      <c r="C57" s="496"/>
      <c r="D57" s="220">
        <v>45922</v>
      </c>
      <c r="E57" s="220" t="s">
        <v>119</v>
      </c>
      <c r="F57" s="250">
        <v>141.9</v>
      </c>
      <c r="G57" s="495"/>
      <c r="H57" s="495"/>
      <c r="I57" s="258">
        <f t="shared" si="31"/>
        <v>0.94285714285714295</v>
      </c>
      <c r="J57" s="492"/>
      <c r="K57" s="492"/>
      <c r="L57" s="268">
        <v>2.4448866121994659E-3</v>
      </c>
      <c r="M57" s="492"/>
      <c r="N57" s="493"/>
      <c r="O57" s="251">
        <v>7.4566662909578436E-3</v>
      </c>
      <c r="P57" s="492"/>
      <c r="Q57" s="494"/>
      <c r="R57" s="258">
        <f t="shared" si="1"/>
        <v>0.8</v>
      </c>
      <c r="S57" s="492"/>
      <c r="T57" s="492"/>
      <c r="U57" s="258">
        <v>0.70799999999999996</v>
      </c>
      <c r="V57" s="492"/>
      <c r="W57" s="492"/>
    </row>
    <row r="58" spans="3:23" hidden="1" x14ac:dyDescent="0.25">
      <c r="C58" s="496"/>
      <c r="D58" s="220">
        <v>45923</v>
      </c>
      <c r="E58" s="220" t="s">
        <v>120</v>
      </c>
      <c r="F58" s="250">
        <v>143.4</v>
      </c>
      <c r="G58" s="495">
        <f t="shared" ref="G58" si="39">AVERAGE(F58:F64)</f>
        <v>142.47142857142859</v>
      </c>
      <c r="H58" s="495"/>
      <c r="I58" s="258">
        <f t="shared" si="31"/>
        <v>0.95282392026578078</v>
      </c>
      <c r="J58" s="492">
        <f t="shared" ref="J58" si="40">AVERAGE(I58:I64)</f>
        <v>0.94665401044138586</v>
      </c>
      <c r="K58" s="492"/>
      <c r="L58" s="268">
        <v>2.4437409230991481E-3</v>
      </c>
      <c r="M58" s="492">
        <f t="shared" si="33"/>
        <v>2.4246883353737539E-3</v>
      </c>
      <c r="N58" s="493"/>
      <c r="O58" s="251">
        <v>7.5853723668254215E-3</v>
      </c>
      <c r="P58" s="492">
        <f t="shared" si="34"/>
        <v>7.5344337872551978E-3</v>
      </c>
      <c r="Q58" s="494"/>
      <c r="R58" s="258">
        <f t="shared" si="1"/>
        <v>0.8</v>
      </c>
      <c r="S58" s="492">
        <f t="shared" si="35"/>
        <v>0.79999999999999993</v>
      </c>
      <c r="T58" s="492"/>
      <c r="U58" s="258">
        <v>0.75</v>
      </c>
      <c r="V58" s="492">
        <f t="shared" si="36"/>
        <v>0.75</v>
      </c>
      <c r="W58" s="492"/>
    </row>
    <row r="59" spans="3:23" hidden="1" x14ac:dyDescent="0.25">
      <c r="C59" s="496"/>
      <c r="D59" s="220">
        <v>45924</v>
      </c>
      <c r="E59" s="220" t="s">
        <v>114</v>
      </c>
      <c r="F59" s="250">
        <v>142.19999999999999</v>
      </c>
      <c r="G59" s="495"/>
      <c r="H59" s="495"/>
      <c r="I59" s="258">
        <f t="shared" si="31"/>
        <v>0.94485049833887036</v>
      </c>
      <c r="J59" s="492"/>
      <c r="K59" s="492"/>
      <c r="L59" s="268">
        <v>2.4410921450577607E-3</v>
      </c>
      <c r="M59" s="492"/>
      <c r="N59" s="493"/>
      <c r="O59" s="251">
        <v>7.350022382820281E-3</v>
      </c>
      <c r="P59" s="492"/>
      <c r="Q59" s="494"/>
      <c r="R59" s="258">
        <f t="shared" si="1"/>
        <v>0.8</v>
      </c>
      <c r="S59" s="492"/>
      <c r="T59" s="492"/>
      <c r="U59" s="258">
        <v>0.75</v>
      </c>
      <c r="V59" s="492"/>
      <c r="W59" s="492"/>
    </row>
    <row r="60" spans="3:23" hidden="1" x14ac:dyDescent="0.25">
      <c r="C60" s="496"/>
      <c r="D60" s="220">
        <v>45925</v>
      </c>
      <c r="E60" s="220" t="s">
        <v>115</v>
      </c>
      <c r="F60" s="250">
        <v>142.19999999999999</v>
      </c>
      <c r="G60" s="495"/>
      <c r="H60" s="495"/>
      <c r="I60" s="258">
        <f t="shared" si="31"/>
        <v>0.94485049833887036</v>
      </c>
      <c r="J60" s="492"/>
      <c r="K60" s="492"/>
      <c r="L60" s="268">
        <v>2.4288730063332098E-3</v>
      </c>
      <c r="M60" s="492"/>
      <c r="N60" s="493"/>
      <c r="O60" s="251">
        <v>7.558881303873651E-3</v>
      </c>
      <c r="P60" s="492"/>
      <c r="Q60" s="494"/>
      <c r="R60" s="258">
        <f t="shared" si="1"/>
        <v>0.8</v>
      </c>
      <c r="S60" s="492"/>
      <c r="T60" s="492"/>
      <c r="U60" s="258">
        <v>0.75</v>
      </c>
      <c r="V60" s="492"/>
      <c r="W60" s="492"/>
    </row>
    <row r="61" spans="3:23" hidden="1" x14ac:dyDescent="0.25">
      <c r="C61" s="496"/>
      <c r="D61" s="220">
        <v>45926</v>
      </c>
      <c r="E61" s="220" t="s">
        <v>116</v>
      </c>
      <c r="F61" s="250">
        <v>142.6</v>
      </c>
      <c r="G61" s="495"/>
      <c r="H61" s="495"/>
      <c r="I61" s="258">
        <f t="shared" si="31"/>
        <v>0.9475083056478405</v>
      </c>
      <c r="J61" s="492"/>
      <c r="K61" s="492"/>
      <c r="L61" s="268">
        <v>2.3988593815756749E-3</v>
      </c>
      <c r="M61" s="492"/>
      <c r="N61" s="493"/>
      <c r="O61" s="251">
        <v>7.5742977628286516E-3</v>
      </c>
      <c r="P61" s="492"/>
      <c r="Q61" s="494"/>
      <c r="R61" s="258">
        <f t="shared" si="1"/>
        <v>0.8</v>
      </c>
      <c r="S61" s="492"/>
      <c r="T61" s="492"/>
      <c r="U61" s="258">
        <v>0.75</v>
      </c>
      <c r="V61" s="492"/>
      <c r="W61" s="492"/>
    </row>
    <row r="62" spans="3:23" hidden="1" x14ac:dyDescent="0.25">
      <c r="C62" s="496"/>
      <c r="D62" s="220">
        <v>45927</v>
      </c>
      <c r="E62" s="220" t="s">
        <v>117</v>
      </c>
      <c r="F62" s="250">
        <v>142.5</v>
      </c>
      <c r="G62" s="495"/>
      <c r="H62" s="495"/>
      <c r="I62" s="258">
        <f t="shared" si="31"/>
        <v>0.94684385382059799</v>
      </c>
      <c r="J62" s="492"/>
      <c r="K62" s="492"/>
      <c r="L62" s="268">
        <v>2.4008931589962722E-3</v>
      </c>
      <c r="M62" s="492"/>
      <c r="N62" s="493"/>
      <c r="O62" s="251">
        <v>7.491932626762331E-3</v>
      </c>
      <c r="P62" s="492"/>
      <c r="Q62" s="494"/>
      <c r="R62" s="258">
        <f t="shared" si="1"/>
        <v>0.8</v>
      </c>
      <c r="S62" s="492"/>
      <c r="T62" s="492"/>
      <c r="U62" s="258">
        <v>0.75</v>
      </c>
      <c r="V62" s="492"/>
      <c r="W62" s="492"/>
    </row>
    <row r="63" spans="3:23" hidden="1" x14ac:dyDescent="0.25">
      <c r="C63" s="496"/>
      <c r="D63" s="220">
        <v>45928</v>
      </c>
      <c r="E63" s="220" t="s">
        <v>118</v>
      </c>
      <c r="F63" s="250">
        <v>142.30000000000001</v>
      </c>
      <c r="G63" s="495"/>
      <c r="H63" s="495"/>
      <c r="I63" s="258">
        <f t="shared" si="31"/>
        <v>0.94551495016611298</v>
      </c>
      <c r="J63" s="492"/>
      <c r="K63" s="492"/>
      <c r="L63" s="268">
        <v>2.4096829485705865E-3</v>
      </c>
      <c r="M63" s="492"/>
      <c r="N63" s="493"/>
      <c r="O63" s="251">
        <v>7.5824779351144588E-3</v>
      </c>
      <c r="P63" s="492"/>
      <c r="Q63" s="494"/>
      <c r="R63" s="258">
        <f t="shared" si="1"/>
        <v>0.8</v>
      </c>
      <c r="S63" s="492"/>
      <c r="T63" s="492"/>
      <c r="U63" s="258">
        <v>0.75</v>
      </c>
      <c r="V63" s="492"/>
      <c r="W63" s="492"/>
    </row>
    <row r="64" spans="3:23" hidden="1" x14ac:dyDescent="0.25">
      <c r="C64" s="496"/>
      <c r="D64" s="220">
        <v>45929</v>
      </c>
      <c r="E64" s="220" t="s">
        <v>119</v>
      </c>
      <c r="F64" s="250">
        <v>142.1</v>
      </c>
      <c r="G64" s="495"/>
      <c r="H64" s="495"/>
      <c r="I64" s="258">
        <f t="shared" si="31"/>
        <v>0.94418604651162785</v>
      </c>
      <c r="J64" s="492"/>
      <c r="K64" s="492"/>
      <c r="L64" s="268">
        <v>2.4496767839836241E-3</v>
      </c>
      <c r="M64" s="492"/>
      <c r="N64" s="493"/>
      <c r="O64" s="251">
        <v>7.5980521325615885E-3</v>
      </c>
      <c r="P64" s="492"/>
      <c r="Q64" s="494"/>
      <c r="R64" s="258">
        <f t="shared" si="1"/>
        <v>0.8</v>
      </c>
      <c r="S64" s="492"/>
      <c r="T64" s="492"/>
      <c r="U64" s="258">
        <v>0.75</v>
      </c>
      <c r="V64" s="492"/>
      <c r="W64" s="492"/>
    </row>
    <row r="65" spans="3:23" hidden="1" x14ac:dyDescent="0.25">
      <c r="C65" s="496"/>
      <c r="D65" s="220">
        <v>45930</v>
      </c>
      <c r="E65" s="220" t="s">
        <v>120</v>
      </c>
      <c r="F65" s="250">
        <v>144.30000000000001</v>
      </c>
      <c r="G65" s="495">
        <f t="shared" ref="G65:G93" si="41">AVERAGE(F65:F71)</f>
        <v>146.45714285714286</v>
      </c>
      <c r="H65" s="495"/>
      <c r="I65" s="258">
        <f t="shared" si="31"/>
        <v>0.95880398671096356</v>
      </c>
      <c r="J65" s="492">
        <f t="shared" ref="J65:J93" si="42">AVERAGE(I65:I71)</f>
        <v>0.9731371618414808</v>
      </c>
      <c r="K65" s="492"/>
      <c r="L65" s="268">
        <v>2.444097700411848E-3</v>
      </c>
      <c r="M65" s="492">
        <f t="shared" ref="M65:M93" si="43">AVERAGE(L65:L71)</f>
        <v>2.4197510056832854E-3</v>
      </c>
      <c r="N65" s="493"/>
      <c r="O65" s="251">
        <v>7.5796259320607406E-3</v>
      </c>
      <c r="P65" s="492">
        <f t="shared" ref="P65:P93" si="44">AVERAGE(O65:O71)</f>
        <v>7.3152535785956877E-3</v>
      </c>
      <c r="Q65" s="494"/>
      <c r="R65" s="258">
        <f t="shared" si="1"/>
        <v>0.8</v>
      </c>
      <c r="S65" s="492">
        <f t="shared" ref="S65:S93" si="45">AVERAGE(R65:R71)</f>
        <v>0.79999999999999993</v>
      </c>
      <c r="T65" s="492"/>
      <c r="U65" s="258">
        <v>0.75</v>
      </c>
      <c r="V65" s="492">
        <f t="shared" ref="V65:V93" si="46">AVERAGE(U65:U71)</f>
        <v>0.75</v>
      </c>
      <c r="W65" s="492"/>
    </row>
    <row r="66" spans="3:23" ht="12" hidden="1" customHeight="1" x14ac:dyDescent="0.25">
      <c r="C66" s="496" t="s">
        <v>789</v>
      </c>
      <c r="D66" s="220">
        <v>45931</v>
      </c>
      <c r="E66" s="80" t="str">
        <f>RIGHT(TEXT(D66,"aaa"),1)</f>
        <v>三</v>
      </c>
      <c r="F66" s="250">
        <v>146</v>
      </c>
      <c r="G66" s="495"/>
      <c r="H66" s="495">
        <f>AVERAGEIF(F66:F96,"&lt;&gt;0")</f>
        <v>146.35806451612902</v>
      </c>
      <c r="I66" s="258">
        <f t="shared" si="31"/>
        <v>0.9700996677740864</v>
      </c>
      <c r="J66" s="492"/>
      <c r="K66" s="492">
        <f>AVERAGEIF(I66:I96,"&lt;&gt;0")</f>
        <v>0.97247883399421275</v>
      </c>
      <c r="L66" s="268">
        <v>2.4301347628034064E-3</v>
      </c>
      <c r="M66" s="492"/>
      <c r="N66" s="493">
        <f>AVERAGEIF(L66:L96,"&lt;&gt;0")</f>
        <v>2.4269082114286105E-3</v>
      </c>
      <c r="O66" s="251">
        <v>7.3538083066984651E-3</v>
      </c>
      <c r="P66" s="492"/>
      <c r="Q66" s="494">
        <f>AVERAGEIF(O66:O96,"&lt;&gt;0")</f>
        <v>7.3353396483849306E-3</v>
      </c>
      <c r="R66" s="258">
        <f t="shared" si="1"/>
        <v>0.8</v>
      </c>
      <c r="S66" s="492"/>
      <c r="T66" s="492">
        <f>AVERAGEIF(R66:R96,"&lt;&gt;0")</f>
        <v>0.80000000000000038</v>
      </c>
      <c r="U66" s="258">
        <v>0.75</v>
      </c>
      <c r="V66" s="492"/>
      <c r="W66" s="492">
        <f>AVERAGEIF(U66:U96,"&lt;&gt;0")</f>
        <v>0.78103225806451593</v>
      </c>
    </row>
    <row r="67" spans="3:23" ht="12" hidden="1" customHeight="1" x14ac:dyDescent="0.25">
      <c r="C67" s="496"/>
      <c r="D67" s="220">
        <v>45932</v>
      </c>
      <c r="E67" s="80" t="str">
        <f t="shared" ref="E67:E96" si="47">RIGHT(TEXT(D67,"aaa"),1)</f>
        <v>四</v>
      </c>
      <c r="F67" s="250">
        <v>145.69999999999999</v>
      </c>
      <c r="G67" s="495"/>
      <c r="H67" s="495"/>
      <c r="I67" s="258">
        <f t="shared" si="31"/>
        <v>0.96810631229235877</v>
      </c>
      <c r="J67" s="492"/>
      <c r="K67" s="492"/>
      <c r="L67" s="268">
        <v>2.428883053508993E-3</v>
      </c>
      <c r="M67" s="492"/>
      <c r="N67" s="493"/>
      <c r="O67" s="251">
        <v>7.2325420346851851E-3</v>
      </c>
      <c r="P67" s="492"/>
      <c r="Q67" s="494"/>
      <c r="R67" s="258">
        <f t="shared" si="1"/>
        <v>0.8</v>
      </c>
      <c r="S67" s="492"/>
      <c r="T67" s="492"/>
      <c r="U67" s="258">
        <v>0.75</v>
      </c>
      <c r="V67" s="492"/>
      <c r="W67" s="492"/>
    </row>
    <row r="68" spans="3:23" ht="12" hidden="1" customHeight="1" x14ac:dyDescent="0.25">
      <c r="C68" s="496"/>
      <c r="D68" s="220">
        <v>45933</v>
      </c>
      <c r="E68" s="80" t="str">
        <f t="shared" si="47"/>
        <v>五</v>
      </c>
      <c r="F68" s="250">
        <v>147.19999999999999</v>
      </c>
      <c r="G68" s="495"/>
      <c r="H68" s="495"/>
      <c r="I68" s="258">
        <f t="shared" si="31"/>
        <v>0.9780730897009966</v>
      </c>
      <c r="J68" s="492"/>
      <c r="K68" s="492"/>
      <c r="L68" s="268">
        <v>2.3938322956840695E-3</v>
      </c>
      <c r="M68" s="492"/>
      <c r="N68" s="493"/>
      <c r="O68" s="251">
        <v>7.3604893466298641E-3</v>
      </c>
      <c r="P68" s="492"/>
      <c r="Q68" s="494"/>
      <c r="R68" s="258">
        <f t="shared" si="1"/>
        <v>0.8</v>
      </c>
      <c r="S68" s="492"/>
      <c r="T68" s="492"/>
      <c r="U68" s="258">
        <v>0.75</v>
      </c>
      <c r="V68" s="492"/>
      <c r="W68" s="492"/>
    </row>
    <row r="69" spans="3:23" ht="12" hidden="1" customHeight="1" x14ac:dyDescent="0.25">
      <c r="C69" s="496"/>
      <c r="D69" s="220">
        <v>45934</v>
      </c>
      <c r="E69" s="80" t="str">
        <f t="shared" si="47"/>
        <v>六</v>
      </c>
      <c r="F69" s="250">
        <v>147.1</v>
      </c>
      <c r="G69" s="495"/>
      <c r="H69" s="495"/>
      <c r="I69" s="258">
        <f t="shared" si="31"/>
        <v>0.97740863787375409</v>
      </c>
      <c r="J69" s="492"/>
      <c r="K69" s="492"/>
      <c r="L69" s="268">
        <v>2.3957418497390307E-3</v>
      </c>
      <c r="M69" s="492"/>
      <c r="N69" s="493"/>
      <c r="O69" s="251">
        <v>7.2021701721307202E-3</v>
      </c>
      <c r="P69" s="492"/>
      <c r="Q69" s="494"/>
      <c r="R69" s="258">
        <f t="shared" si="1"/>
        <v>0.8</v>
      </c>
      <c r="S69" s="492"/>
      <c r="T69" s="492"/>
      <c r="U69" s="258">
        <v>0.75</v>
      </c>
      <c r="V69" s="492"/>
      <c r="W69" s="492"/>
    </row>
    <row r="70" spans="3:23" ht="12" hidden="1" customHeight="1" x14ac:dyDescent="0.25">
      <c r="C70" s="496"/>
      <c r="D70" s="220">
        <v>45935</v>
      </c>
      <c r="E70" s="80" t="str">
        <f t="shared" si="47"/>
        <v>日</v>
      </c>
      <c r="F70" s="250">
        <v>146.6</v>
      </c>
      <c r="G70" s="495"/>
      <c r="H70" s="495"/>
      <c r="I70" s="258">
        <f t="shared" si="31"/>
        <v>0.97408637873754145</v>
      </c>
      <c r="J70" s="492"/>
      <c r="K70" s="492"/>
      <c r="L70" s="268">
        <v>2.4056898142189509E-3</v>
      </c>
      <c r="M70" s="492"/>
      <c r="N70" s="493"/>
      <c r="O70" s="251">
        <v>7.233582687457784E-3</v>
      </c>
      <c r="P70" s="492"/>
      <c r="Q70" s="494"/>
      <c r="R70" s="258">
        <f t="shared" ref="R70:R120" si="48">(10-2)/10</f>
        <v>0.8</v>
      </c>
      <c r="S70" s="492"/>
      <c r="T70" s="492"/>
      <c r="U70" s="258">
        <v>0.75</v>
      </c>
      <c r="V70" s="492"/>
      <c r="W70" s="492"/>
    </row>
    <row r="71" spans="3:23" ht="12" hidden="1" customHeight="1" x14ac:dyDescent="0.25">
      <c r="C71" s="496"/>
      <c r="D71" s="220">
        <v>45936</v>
      </c>
      <c r="E71" s="80" t="str">
        <f t="shared" si="47"/>
        <v>一</v>
      </c>
      <c r="F71" s="250">
        <v>148.30000000000001</v>
      </c>
      <c r="G71" s="495"/>
      <c r="H71" s="495"/>
      <c r="I71" s="258">
        <f t="shared" si="31"/>
        <v>0.98538205980066451</v>
      </c>
      <c r="J71" s="492"/>
      <c r="K71" s="492"/>
      <c r="L71" s="268">
        <v>2.4398775634167E-3</v>
      </c>
      <c r="M71" s="492"/>
      <c r="N71" s="493"/>
      <c r="O71" s="251">
        <v>7.2445565705070479E-3</v>
      </c>
      <c r="P71" s="492"/>
      <c r="Q71" s="494"/>
      <c r="R71" s="258">
        <f t="shared" si="48"/>
        <v>0.8</v>
      </c>
      <c r="S71" s="492"/>
      <c r="T71" s="492"/>
      <c r="U71" s="258">
        <v>0.75</v>
      </c>
      <c r="V71" s="492"/>
      <c r="W71" s="492"/>
    </row>
    <row r="72" spans="3:23" ht="12" hidden="1" customHeight="1" x14ac:dyDescent="0.25">
      <c r="C72" s="496"/>
      <c r="D72" s="220">
        <v>45937</v>
      </c>
      <c r="E72" s="80" t="str">
        <f t="shared" si="47"/>
        <v>二</v>
      </c>
      <c r="F72" s="250">
        <v>149.69999999999999</v>
      </c>
      <c r="G72" s="495">
        <f t="shared" si="41"/>
        <v>146.75714285714284</v>
      </c>
      <c r="H72" s="495"/>
      <c r="I72" s="258">
        <f t="shared" si="31"/>
        <v>0.99468438538205972</v>
      </c>
      <c r="J72" s="492">
        <f t="shared" si="42"/>
        <v>0.97513051732320843</v>
      </c>
      <c r="K72" s="492"/>
      <c r="L72" s="268">
        <v>2.439336281275455E-3</v>
      </c>
      <c r="M72" s="492">
        <f t="shared" si="43"/>
        <v>2.4217523495871848E-3</v>
      </c>
      <c r="N72" s="493"/>
      <c r="O72" s="251">
        <v>7.3151499637607162E-3</v>
      </c>
      <c r="P72" s="492">
        <f t="shared" si="44"/>
        <v>7.359721334263796E-3</v>
      </c>
      <c r="Q72" s="494"/>
      <c r="R72" s="258">
        <f t="shared" si="48"/>
        <v>0.8</v>
      </c>
      <c r="S72" s="492">
        <f t="shared" si="45"/>
        <v>0.79999999999999993</v>
      </c>
      <c r="T72" s="492"/>
      <c r="U72" s="258">
        <v>0.75</v>
      </c>
      <c r="V72" s="492">
        <f t="shared" si="46"/>
        <v>0.75</v>
      </c>
      <c r="W72" s="492"/>
    </row>
    <row r="73" spans="3:23" ht="12" hidden="1" customHeight="1" x14ac:dyDescent="0.25">
      <c r="C73" s="496"/>
      <c r="D73" s="220">
        <v>45938</v>
      </c>
      <c r="E73" s="80" t="str">
        <f t="shared" si="47"/>
        <v>三</v>
      </c>
      <c r="F73" s="250">
        <v>145.69999999999999</v>
      </c>
      <c r="G73" s="495"/>
      <c r="H73" s="495"/>
      <c r="I73" s="258">
        <f t="shared" si="31"/>
        <v>0.96810631229235877</v>
      </c>
      <c r="J73" s="492"/>
      <c r="K73" s="492"/>
      <c r="L73" s="268">
        <v>2.4237405985142639E-3</v>
      </c>
      <c r="M73" s="492"/>
      <c r="N73" s="493"/>
      <c r="O73" s="251">
        <v>7.3618614235718234E-3</v>
      </c>
      <c r="P73" s="492"/>
      <c r="Q73" s="494"/>
      <c r="R73" s="258">
        <f t="shared" si="48"/>
        <v>0.8</v>
      </c>
      <c r="S73" s="492"/>
      <c r="T73" s="492"/>
      <c r="U73" s="258">
        <v>0.75</v>
      </c>
      <c r="V73" s="492"/>
      <c r="W73" s="492"/>
    </row>
    <row r="74" spans="3:23" ht="12" hidden="1" customHeight="1" x14ac:dyDescent="0.25">
      <c r="C74" s="496"/>
      <c r="D74" s="220">
        <v>45939</v>
      </c>
      <c r="E74" s="80" t="str">
        <f t="shared" si="47"/>
        <v>四</v>
      </c>
      <c r="F74" s="250">
        <v>145.9</v>
      </c>
      <c r="G74" s="495"/>
      <c r="H74" s="495"/>
      <c r="I74" s="258">
        <f t="shared" si="31"/>
        <v>0.9694352159468439</v>
      </c>
      <c r="J74" s="492"/>
      <c r="K74" s="492"/>
      <c r="L74" s="268">
        <v>2.4031967303566239E-3</v>
      </c>
      <c r="M74" s="492"/>
      <c r="N74" s="493"/>
      <c r="O74" s="251">
        <v>7.4320682095074383E-3</v>
      </c>
      <c r="P74" s="492"/>
      <c r="Q74" s="494"/>
      <c r="R74" s="258">
        <f t="shared" si="48"/>
        <v>0.8</v>
      </c>
      <c r="S74" s="492"/>
      <c r="T74" s="492"/>
      <c r="U74" s="258">
        <v>0.75</v>
      </c>
      <c r="V74" s="492"/>
      <c r="W74" s="492"/>
    </row>
    <row r="75" spans="3:23" ht="12" hidden="1" customHeight="1" x14ac:dyDescent="0.25">
      <c r="C75" s="496"/>
      <c r="D75" s="220">
        <v>45940</v>
      </c>
      <c r="E75" s="80" t="str">
        <f t="shared" si="47"/>
        <v>五</v>
      </c>
      <c r="F75" s="250">
        <v>146.1</v>
      </c>
      <c r="G75" s="495"/>
      <c r="H75" s="495"/>
      <c r="I75" s="258">
        <f t="shared" si="31"/>
        <v>0.97076411960132891</v>
      </c>
      <c r="J75" s="492"/>
      <c r="K75" s="492"/>
      <c r="L75" s="268">
        <v>2.3990688885504969E-3</v>
      </c>
      <c r="M75" s="492"/>
      <c r="N75" s="493"/>
      <c r="O75" s="251">
        <v>7.2551571787243582E-3</v>
      </c>
      <c r="P75" s="492"/>
      <c r="Q75" s="494"/>
      <c r="R75" s="258">
        <f t="shared" si="48"/>
        <v>0.8</v>
      </c>
      <c r="S75" s="492"/>
      <c r="T75" s="492"/>
      <c r="U75" s="258">
        <v>0.75</v>
      </c>
      <c r="V75" s="492"/>
      <c r="W75" s="492"/>
    </row>
    <row r="76" spans="3:23" ht="12" hidden="1" customHeight="1" x14ac:dyDescent="0.25">
      <c r="C76" s="496"/>
      <c r="D76" s="220">
        <v>45941</v>
      </c>
      <c r="E76" s="80" t="str">
        <f t="shared" si="47"/>
        <v>六</v>
      </c>
      <c r="F76" s="250">
        <v>146.5</v>
      </c>
      <c r="G76" s="495"/>
      <c r="H76" s="495"/>
      <c r="I76" s="258">
        <f t="shared" si="31"/>
        <v>0.97342192691029905</v>
      </c>
      <c r="J76" s="492"/>
      <c r="K76" s="492"/>
      <c r="L76" s="268">
        <v>2.4083740701115997E-3</v>
      </c>
      <c r="M76" s="492"/>
      <c r="N76" s="493"/>
      <c r="O76" s="251">
        <v>7.3425188482861819E-3</v>
      </c>
      <c r="P76" s="492"/>
      <c r="Q76" s="494"/>
      <c r="R76" s="258">
        <f t="shared" si="48"/>
        <v>0.8</v>
      </c>
      <c r="S76" s="492"/>
      <c r="T76" s="492"/>
      <c r="U76" s="258">
        <v>0.75</v>
      </c>
      <c r="V76" s="492"/>
      <c r="W76" s="492"/>
    </row>
    <row r="77" spans="3:23" ht="12" hidden="1" customHeight="1" x14ac:dyDescent="0.25">
      <c r="C77" s="496"/>
      <c r="D77" s="220">
        <v>45942</v>
      </c>
      <c r="E77" s="80" t="str">
        <f t="shared" si="47"/>
        <v>日</v>
      </c>
      <c r="F77" s="250">
        <v>146.6</v>
      </c>
      <c r="G77" s="495"/>
      <c r="H77" s="495"/>
      <c r="I77" s="258">
        <f t="shared" si="31"/>
        <v>0.97408637873754145</v>
      </c>
      <c r="J77" s="492"/>
      <c r="K77" s="492"/>
      <c r="L77" s="268">
        <v>2.4389146963031036E-3</v>
      </c>
      <c r="M77" s="492"/>
      <c r="N77" s="493"/>
      <c r="O77" s="251">
        <v>7.4226212269441014E-3</v>
      </c>
      <c r="P77" s="492"/>
      <c r="Q77" s="494"/>
      <c r="R77" s="258">
        <f t="shared" si="48"/>
        <v>0.8</v>
      </c>
      <c r="S77" s="492"/>
      <c r="T77" s="492"/>
      <c r="U77" s="258">
        <v>0.75</v>
      </c>
      <c r="V77" s="492"/>
      <c r="W77" s="492"/>
    </row>
    <row r="78" spans="3:23" ht="12" hidden="1" customHeight="1" x14ac:dyDescent="0.25">
      <c r="C78" s="496"/>
      <c r="D78" s="220">
        <v>45943</v>
      </c>
      <c r="E78" s="80" t="str">
        <f t="shared" si="47"/>
        <v>一</v>
      </c>
      <c r="F78" s="250">
        <v>146.80000000000001</v>
      </c>
      <c r="G78" s="495"/>
      <c r="H78" s="495"/>
      <c r="I78" s="258">
        <f t="shared" si="31"/>
        <v>0.97541528239202668</v>
      </c>
      <c r="J78" s="492"/>
      <c r="K78" s="492"/>
      <c r="L78" s="268">
        <v>2.4396351819987471E-3</v>
      </c>
      <c r="M78" s="492"/>
      <c r="N78" s="493"/>
      <c r="O78" s="251">
        <v>7.3886724890519515E-3</v>
      </c>
      <c r="P78" s="492"/>
      <c r="Q78" s="494"/>
      <c r="R78" s="258">
        <f t="shared" si="48"/>
        <v>0.8</v>
      </c>
      <c r="S78" s="492"/>
      <c r="T78" s="492"/>
      <c r="U78" s="258">
        <v>0.75</v>
      </c>
      <c r="V78" s="492"/>
      <c r="W78" s="492"/>
    </row>
    <row r="79" spans="3:23" ht="12" hidden="1" customHeight="1" x14ac:dyDescent="0.25">
      <c r="C79" s="496"/>
      <c r="D79" s="220">
        <v>45944</v>
      </c>
      <c r="E79" s="80" t="str">
        <f t="shared" si="47"/>
        <v>二</v>
      </c>
      <c r="F79" s="250">
        <v>147.69999999999999</v>
      </c>
      <c r="G79" s="495">
        <f t="shared" si="41"/>
        <v>146.81428571428572</v>
      </c>
      <c r="H79" s="495"/>
      <c r="I79" s="258">
        <f t="shared" si="31"/>
        <v>0.98139534883720925</v>
      </c>
      <c r="J79" s="492">
        <f t="shared" si="42"/>
        <v>0.97551020408163269</v>
      </c>
      <c r="K79" s="492"/>
      <c r="L79" s="268">
        <v>2.4480654561335664E-3</v>
      </c>
      <c r="M79" s="492">
        <f t="shared" si="43"/>
        <v>2.4348681111132551E-3</v>
      </c>
      <c r="N79" s="493"/>
      <c r="O79" s="251">
        <v>7.4376645931542038E-3</v>
      </c>
      <c r="P79" s="492">
        <f t="shared" si="44"/>
        <v>7.3525104376031573E-3</v>
      </c>
      <c r="Q79" s="494"/>
      <c r="R79" s="258">
        <f t="shared" si="48"/>
        <v>0.8</v>
      </c>
      <c r="S79" s="492">
        <f t="shared" si="45"/>
        <v>0.79999999999999993</v>
      </c>
      <c r="T79" s="492"/>
      <c r="U79" s="258">
        <v>0.79</v>
      </c>
      <c r="V79" s="492">
        <f t="shared" si="46"/>
        <v>0.79</v>
      </c>
      <c r="W79" s="492"/>
    </row>
    <row r="80" spans="3:23" ht="12" hidden="1" customHeight="1" x14ac:dyDescent="0.25">
      <c r="C80" s="496"/>
      <c r="D80" s="220">
        <v>45945</v>
      </c>
      <c r="E80" s="80" t="str">
        <f t="shared" si="47"/>
        <v>三</v>
      </c>
      <c r="F80" s="250">
        <v>147.4</v>
      </c>
      <c r="G80" s="495"/>
      <c r="H80" s="495"/>
      <c r="I80" s="258">
        <f t="shared" si="31"/>
        <v>0.97940199335548173</v>
      </c>
      <c r="J80" s="492"/>
      <c r="K80" s="492"/>
      <c r="L80" s="268">
        <v>2.448334722089321E-3</v>
      </c>
      <c r="M80" s="492"/>
      <c r="N80" s="493"/>
      <c r="O80" s="251">
        <v>7.2756547318180119E-3</v>
      </c>
      <c r="P80" s="492"/>
      <c r="Q80" s="494"/>
      <c r="R80" s="258">
        <f t="shared" si="48"/>
        <v>0.8</v>
      </c>
      <c r="S80" s="492"/>
      <c r="T80" s="492"/>
      <c r="U80" s="258">
        <v>0.79</v>
      </c>
      <c r="V80" s="492"/>
      <c r="W80" s="492"/>
    </row>
    <row r="81" spans="3:23" ht="12" hidden="1" customHeight="1" x14ac:dyDescent="0.25">
      <c r="C81" s="496"/>
      <c r="D81" s="220">
        <v>45946</v>
      </c>
      <c r="E81" s="80" t="str">
        <f t="shared" si="47"/>
        <v>四</v>
      </c>
      <c r="F81" s="250">
        <v>146.9</v>
      </c>
      <c r="G81" s="495"/>
      <c r="H81" s="495"/>
      <c r="I81" s="258">
        <f t="shared" si="31"/>
        <v>0.97607973421926919</v>
      </c>
      <c r="J81" s="492"/>
      <c r="K81" s="492"/>
      <c r="L81" s="268">
        <v>2.4379253950252327E-3</v>
      </c>
      <c r="M81" s="492"/>
      <c r="N81" s="493"/>
      <c r="O81" s="251">
        <v>7.4626099404795478E-3</v>
      </c>
      <c r="P81" s="492"/>
      <c r="Q81" s="494"/>
      <c r="R81" s="258">
        <f t="shared" si="48"/>
        <v>0.8</v>
      </c>
      <c r="S81" s="492"/>
      <c r="T81" s="492"/>
      <c r="U81" s="258">
        <v>0.79</v>
      </c>
      <c r="V81" s="492"/>
      <c r="W81" s="492"/>
    </row>
    <row r="82" spans="3:23" ht="12" hidden="1" customHeight="1" x14ac:dyDescent="0.25">
      <c r="C82" s="496"/>
      <c r="D82" s="220">
        <v>45947</v>
      </c>
      <c r="E82" s="80" t="str">
        <f t="shared" si="47"/>
        <v>五</v>
      </c>
      <c r="F82" s="250">
        <v>146.6</v>
      </c>
      <c r="G82" s="495"/>
      <c r="H82" s="495"/>
      <c r="I82" s="258">
        <f t="shared" si="31"/>
        <v>0.97408637873754145</v>
      </c>
      <c r="J82" s="492"/>
      <c r="K82" s="492"/>
      <c r="L82" s="268">
        <v>2.4081140341252263E-3</v>
      </c>
      <c r="M82" s="492"/>
      <c r="N82" s="493"/>
      <c r="O82" s="251">
        <v>7.3769979503526826E-3</v>
      </c>
      <c r="P82" s="492"/>
      <c r="Q82" s="494"/>
      <c r="R82" s="258">
        <f t="shared" si="48"/>
        <v>0.8</v>
      </c>
      <c r="S82" s="492"/>
      <c r="T82" s="492"/>
      <c r="U82" s="258">
        <v>0.79</v>
      </c>
      <c r="V82" s="492"/>
      <c r="W82" s="492"/>
    </row>
    <row r="83" spans="3:23" ht="12" hidden="1" customHeight="1" x14ac:dyDescent="0.25">
      <c r="C83" s="496"/>
      <c r="D83" s="220">
        <v>45948</v>
      </c>
      <c r="E83" s="80" t="str">
        <f t="shared" si="47"/>
        <v>六</v>
      </c>
      <c r="F83" s="250">
        <v>146.4</v>
      </c>
      <c r="G83" s="495"/>
      <c r="H83" s="495"/>
      <c r="I83" s="258">
        <f t="shared" si="31"/>
        <v>0.97275747508305654</v>
      </c>
      <c r="J83" s="492"/>
      <c r="K83" s="492"/>
      <c r="L83" s="268">
        <v>2.4115588411414172E-3</v>
      </c>
      <c r="M83" s="492"/>
      <c r="N83" s="493"/>
      <c r="O83" s="251">
        <v>7.2190179810678063E-3</v>
      </c>
      <c r="P83" s="492"/>
      <c r="Q83" s="494"/>
      <c r="R83" s="258">
        <f t="shared" si="48"/>
        <v>0.8</v>
      </c>
      <c r="S83" s="492"/>
      <c r="T83" s="492"/>
      <c r="U83" s="258">
        <v>0.79</v>
      </c>
      <c r="V83" s="492"/>
      <c r="W83" s="492"/>
    </row>
    <row r="84" spans="3:23" ht="12" hidden="1" customHeight="1" x14ac:dyDescent="0.25">
      <c r="C84" s="496"/>
      <c r="D84" s="220">
        <v>45949</v>
      </c>
      <c r="E84" s="80" t="str">
        <f t="shared" si="47"/>
        <v>日</v>
      </c>
      <c r="F84" s="250">
        <v>146.4</v>
      </c>
      <c r="G84" s="495"/>
      <c r="H84" s="495"/>
      <c r="I84" s="258">
        <f t="shared" si="31"/>
        <v>0.97275747508305654</v>
      </c>
      <c r="J84" s="492"/>
      <c r="K84" s="492"/>
      <c r="L84" s="268">
        <v>2.4500203201040832E-3</v>
      </c>
      <c r="M84" s="492"/>
      <c r="N84" s="493"/>
      <c r="O84" s="251">
        <v>7.3688855808198787E-3</v>
      </c>
      <c r="P84" s="492"/>
      <c r="Q84" s="494"/>
      <c r="R84" s="258">
        <f t="shared" si="48"/>
        <v>0.8</v>
      </c>
      <c r="S84" s="492"/>
      <c r="T84" s="492"/>
      <c r="U84" s="258">
        <v>0.79</v>
      </c>
      <c r="V84" s="492"/>
      <c r="W84" s="492"/>
    </row>
    <row r="85" spans="3:23" ht="12" hidden="1" customHeight="1" x14ac:dyDescent="0.25">
      <c r="C85" s="496"/>
      <c r="D85" s="220">
        <v>45950</v>
      </c>
      <c r="E85" s="80" t="str">
        <f t="shared" si="47"/>
        <v>一</v>
      </c>
      <c r="F85" s="250">
        <v>146.30000000000001</v>
      </c>
      <c r="G85" s="495"/>
      <c r="H85" s="495"/>
      <c r="I85" s="258">
        <f t="shared" si="31"/>
        <v>0.97209302325581404</v>
      </c>
      <c r="J85" s="492"/>
      <c r="K85" s="492"/>
      <c r="L85" s="268">
        <v>2.4400580091739417E-3</v>
      </c>
      <c r="M85" s="492"/>
      <c r="N85" s="493"/>
      <c r="O85" s="251">
        <v>7.3267422855299779E-3</v>
      </c>
      <c r="P85" s="492"/>
      <c r="Q85" s="494"/>
      <c r="R85" s="258">
        <f t="shared" si="48"/>
        <v>0.8</v>
      </c>
      <c r="S85" s="492"/>
      <c r="T85" s="492"/>
      <c r="U85" s="258">
        <v>0.79</v>
      </c>
      <c r="V85" s="492"/>
      <c r="W85" s="492"/>
    </row>
    <row r="86" spans="3:23" ht="12" hidden="1" customHeight="1" x14ac:dyDescent="0.25">
      <c r="C86" s="496"/>
      <c r="D86" s="220">
        <v>45951</v>
      </c>
      <c r="E86" s="80" t="str">
        <f t="shared" si="47"/>
        <v>二</v>
      </c>
      <c r="F86" s="250">
        <v>147.1</v>
      </c>
      <c r="G86" s="495">
        <f t="shared" si="41"/>
        <v>146.95714285714283</v>
      </c>
      <c r="H86" s="495"/>
      <c r="I86" s="258">
        <f t="shared" si="31"/>
        <v>0.97740863787375409</v>
      </c>
      <c r="J86" s="492">
        <f t="shared" si="42"/>
        <v>0.97645942097769356</v>
      </c>
      <c r="K86" s="492"/>
      <c r="L86" s="268">
        <v>2.4475832808443921E-3</v>
      </c>
      <c r="M86" s="492">
        <f t="shared" si="43"/>
        <v>2.4277710496666163E-3</v>
      </c>
      <c r="N86" s="493"/>
      <c r="O86" s="251">
        <v>7.460609571582056E-3</v>
      </c>
      <c r="P86" s="492">
        <f t="shared" si="44"/>
        <v>7.3344309685444888E-3</v>
      </c>
      <c r="Q86" s="494"/>
      <c r="R86" s="258">
        <f t="shared" si="48"/>
        <v>0.8</v>
      </c>
      <c r="S86" s="492">
        <f t="shared" si="45"/>
        <v>0.79999999999999993</v>
      </c>
      <c r="T86" s="492"/>
      <c r="U86" s="258">
        <v>0.8</v>
      </c>
      <c r="V86" s="492">
        <f t="shared" si="46"/>
        <v>0.79999999999999993</v>
      </c>
      <c r="W86" s="492"/>
    </row>
    <row r="87" spans="3:23" ht="12" hidden="1" customHeight="1" x14ac:dyDescent="0.25">
      <c r="C87" s="496"/>
      <c r="D87" s="220">
        <v>45952</v>
      </c>
      <c r="E87" s="80" t="str">
        <f t="shared" si="47"/>
        <v>三</v>
      </c>
      <c r="F87" s="250">
        <v>146.69999999999999</v>
      </c>
      <c r="G87" s="495"/>
      <c r="H87" s="495"/>
      <c r="I87" s="258">
        <f t="shared" si="31"/>
        <v>0.97475083056478395</v>
      </c>
      <c r="J87" s="492"/>
      <c r="K87" s="492"/>
      <c r="L87" s="268">
        <v>2.4382277031567861E-3</v>
      </c>
      <c r="M87" s="492"/>
      <c r="N87" s="493"/>
      <c r="O87" s="251">
        <v>7.2664785798549165E-3</v>
      </c>
      <c r="P87" s="492"/>
      <c r="Q87" s="494"/>
      <c r="R87" s="258">
        <f t="shared" si="48"/>
        <v>0.8</v>
      </c>
      <c r="S87" s="492"/>
      <c r="T87" s="492"/>
      <c r="U87" s="258">
        <v>0.8</v>
      </c>
      <c r="V87" s="492"/>
      <c r="W87" s="492"/>
    </row>
    <row r="88" spans="3:23" ht="12" hidden="1" customHeight="1" x14ac:dyDescent="0.25">
      <c r="C88" s="496"/>
      <c r="D88" s="220">
        <v>45953</v>
      </c>
      <c r="E88" s="80" t="str">
        <f t="shared" si="47"/>
        <v>四</v>
      </c>
      <c r="F88" s="250">
        <v>146.69999999999999</v>
      </c>
      <c r="G88" s="495"/>
      <c r="H88" s="495"/>
      <c r="I88" s="258">
        <f t="shared" si="31"/>
        <v>0.97475083056478395</v>
      </c>
      <c r="J88" s="492"/>
      <c r="K88" s="492"/>
      <c r="L88" s="268">
        <v>2.4063332872560996E-3</v>
      </c>
      <c r="M88" s="492"/>
      <c r="N88" s="493"/>
      <c r="O88" s="251">
        <v>7.2781441150131616E-3</v>
      </c>
      <c r="P88" s="492"/>
      <c r="Q88" s="494"/>
      <c r="R88" s="258">
        <f t="shared" si="48"/>
        <v>0.8</v>
      </c>
      <c r="S88" s="492"/>
      <c r="T88" s="492"/>
      <c r="U88" s="258">
        <v>0.8</v>
      </c>
      <c r="V88" s="492"/>
      <c r="W88" s="492"/>
    </row>
    <row r="89" spans="3:23" ht="12" hidden="1" customHeight="1" x14ac:dyDescent="0.25">
      <c r="C89" s="496"/>
      <c r="D89" s="220">
        <v>45954</v>
      </c>
      <c r="E89" s="80" t="str">
        <f t="shared" si="47"/>
        <v>五</v>
      </c>
      <c r="F89" s="250">
        <v>147.1</v>
      </c>
      <c r="G89" s="495"/>
      <c r="H89" s="495"/>
      <c r="I89" s="258">
        <f t="shared" si="31"/>
        <v>0.97740863787375409</v>
      </c>
      <c r="J89" s="492"/>
      <c r="K89" s="492"/>
      <c r="L89" s="268">
        <v>2.3993644775214592E-3</v>
      </c>
      <c r="M89" s="492"/>
      <c r="N89" s="493"/>
      <c r="O89" s="251">
        <v>7.2295211895823074E-3</v>
      </c>
      <c r="P89" s="492"/>
      <c r="Q89" s="494"/>
      <c r="R89" s="258">
        <f t="shared" si="48"/>
        <v>0.8</v>
      </c>
      <c r="S89" s="492"/>
      <c r="T89" s="492"/>
      <c r="U89" s="258">
        <v>0.8</v>
      </c>
      <c r="V89" s="492"/>
      <c r="W89" s="492"/>
    </row>
    <row r="90" spans="3:23" ht="12" hidden="1" customHeight="1" x14ac:dyDescent="0.25">
      <c r="C90" s="496"/>
      <c r="D90" s="220">
        <v>45955</v>
      </c>
      <c r="E90" s="80" t="str">
        <f t="shared" si="47"/>
        <v>六</v>
      </c>
      <c r="F90" s="250">
        <v>146.80000000000001</v>
      </c>
      <c r="G90" s="495"/>
      <c r="H90" s="495"/>
      <c r="I90" s="258">
        <f t="shared" si="31"/>
        <v>0.97541528239202668</v>
      </c>
      <c r="J90" s="492"/>
      <c r="K90" s="492"/>
      <c r="L90" s="268">
        <v>2.4076557548805178E-3</v>
      </c>
      <c r="M90" s="492"/>
      <c r="N90" s="493"/>
      <c r="O90" s="251">
        <v>7.431569242841175E-3</v>
      </c>
      <c r="P90" s="492"/>
      <c r="Q90" s="494"/>
      <c r="R90" s="258">
        <f t="shared" si="48"/>
        <v>0.8</v>
      </c>
      <c r="S90" s="492"/>
      <c r="T90" s="492"/>
      <c r="U90" s="258">
        <v>0.8</v>
      </c>
      <c r="V90" s="492"/>
      <c r="W90" s="492"/>
    </row>
    <row r="91" spans="3:23" ht="12" hidden="1" customHeight="1" x14ac:dyDescent="0.25">
      <c r="C91" s="496"/>
      <c r="D91" s="220">
        <v>45956</v>
      </c>
      <c r="E91" s="80" t="str">
        <f t="shared" si="47"/>
        <v>日</v>
      </c>
      <c r="F91" s="250">
        <v>147.30000000000001</v>
      </c>
      <c r="G91" s="495"/>
      <c r="H91" s="495"/>
      <c r="I91" s="258">
        <f t="shared" si="31"/>
        <v>0.97873754152823933</v>
      </c>
      <c r="J91" s="492"/>
      <c r="K91" s="492"/>
      <c r="L91" s="268">
        <v>2.445618102049036E-3</v>
      </c>
      <c r="M91" s="492"/>
      <c r="N91" s="493"/>
      <c r="O91" s="251">
        <v>7.4455284825645082E-3</v>
      </c>
      <c r="P91" s="492"/>
      <c r="Q91" s="494"/>
      <c r="R91" s="258">
        <f t="shared" si="48"/>
        <v>0.8</v>
      </c>
      <c r="S91" s="492"/>
      <c r="T91" s="492"/>
      <c r="U91" s="258">
        <v>0.8</v>
      </c>
      <c r="V91" s="492"/>
      <c r="W91" s="492"/>
    </row>
    <row r="92" spans="3:23" ht="12" hidden="1" customHeight="1" x14ac:dyDescent="0.25">
      <c r="C92" s="496"/>
      <c r="D92" s="220">
        <v>45957</v>
      </c>
      <c r="E92" s="80" t="str">
        <f t="shared" si="47"/>
        <v>一</v>
      </c>
      <c r="F92" s="250">
        <v>147</v>
      </c>
      <c r="G92" s="495"/>
      <c r="H92" s="495"/>
      <c r="I92" s="258">
        <f t="shared" si="31"/>
        <v>0.97674418604651159</v>
      </c>
      <c r="J92" s="492"/>
      <c r="K92" s="492"/>
      <c r="L92" s="268">
        <v>2.4496147419580251E-3</v>
      </c>
      <c r="M92" s="492"/>
      <c r="N92" s="493"/>
      <c r="O92" s="251">
        <v>7.2291655983732894E-3</v>
      </c>
      <c r="P92" s="492"/>
      <c r="Q92" s="494"/>
      <c r="R92" s="258">
        <f t="shared" si="48"/>
        <v>0.8</v>
      </c>
      <c r="S92" s="492"/>
      <c r="T92" s="492"/>
      <c r="U92" s="258">
        <v>0.8</v>
      </c>
      <c r="V92" s="492"/>
      <c r="W92" s="492"/>
    </row>
    <row r="93" spans="3:23" ht="12" hidden="1" customHeight="1" x14ac:dyDescent="0.25">
      <c r="C93" s="496"/>
      <c r="D93" s="220">
        <v>45958</v>
      </c>
      <c r="E93" s="80" t="str">
        <f t="shared" si="47"/>
        <v>二</v>
      </c>
      <c r="F93" s="250">
        <v>143.4</v>
      </c>
      <c r="G93" s="495">
        <f t="shared" si="41"/>
        <v>143.05714285714285</v>
      </c>
      <c r="H93" s="495"/>
      <c r="I93" s="258">
        <f t="shared" si="31"/>
        <v>0.95282392026578078</v>
      </c>
      <c r="J93" s="492">
        <f t="shared" si="42"/>
        <v>0.95054579971523501</v>
      </c>
      <c r="K93" s="492"/>
      <c r="L93" s="268">
        <v>2.4493764532309606E-3</v>
      </c>
      <c r="M93" s="492">
        <f t="shared" si="43"/>
        <v>2.4354244588470244E-3</v>
      </c>
      <c r="N93" s="493"/>
      <c r="O93" s="251">
        <v>7.5075516891346611E-3</v>
      </c>
      <c r="P93" s="492">
        <f t="shared" si="44"/>
        <v>7.3163641658809449E-3</v>
      </c>
      <c r="Q93" s="494"/>
      <c r="R93" s="258">
        <f t="shared" si="48"/>
        <v>0.8</v>
      </c>
      <c r="S93" s="492">
        <f t="shared" si="45"/>
        <v>0.79999999999999993</v>
      </c>
      <c r="T93" s="492"/>
      <c r="U93" s="258">
        <v>0.83299999999999996</v>
      </c>
      <c r="V93" s="492">
        <f t="shared" si="46"/>
        <v>0.83300000000000007</v>
      </c>
      <c r="W93" s="492"/>
    </row>
    <row r="94" spans="3:23" ht="12" hidden="1" customHeight="1" x14ac:dyDescent="0.25">
      <c r="C94" s="496"/>
      <c r="D94" s="220">
        <v>45959</v>
      </c>
      <c r="E94" s="80" t="str">
        <f t="shared" si="47"/>
        <v>三</v>
      </c>
      <c r="F94" s="250">
        <v>143.30000000000001</v>
      </c>
      <c r="G94" s="495"/>
      <c r="H94" s="495"/>
      <c r="I94" s="258">
        <f t="shared" si="31"/>
        <v>0.95215946843853827</v>
      </c>
      <c r="J94" s="492"/>
      <c r="K94" s="492"/>
      <c r="L94" s="268">
        <v>2.4440098757789776E-3</v>
      </c>
      <c r="M94" s="492"/>
      <c r="N94" s="493"/>
      <c r="O94" s="251">
        <v>7.3972023845169828E-3</v>
      </c>
      <c r="P94" s="492"/>
      <c r="Q94" s="494"/>
      <c r="R94" s="258">
        <f t="shared" si="48"/>
        <v>0.8</v>
      </c>
      <c r="S94" s="492"/>
      <c r="T94" s="492"/>
      <c r="U94" s="258">
        <v>0.83299999999999996</v>
      </c>
      <c r="V94" s="492"/>
      <c r="W94" s="492"/>
    </row>
    <row r="95" spans="3:23" ht="12" hidden="1" customHeight="1" x14ac:dyDescent="0.25">
      <c r="C95" s="496"/>
      <c r="D95" s="220">
        <v>45960</v>
      </c>
      <c r="E95" s="80" t="str">
        <f t="shared" si="47"/>
        <v>四</v>
      </c>
      <c r="F95" s="250">
        <v>142.9</v>
      </c>
      <c r="G95" s="495"/>
      <c r="H95" s="495"/>
      <c r="I95" s="258">
        <f t="shared" si="31"/>
        <v>0.94950166112956813</v>
      </c>
      <c r="J95" s="492"/>
      <c r="K95" s="492"/>
      <c r="L95" s="268">
        <v>2.4445771871703949E-3</v>
      </c>
      <c r="M95" s="492"/>
      <c r="N95" s="493"/>
      <c r="O95" s="251">
        <v>7.2695454697670626E-3</v>
      </c>
      <c r="P95" s="492"/>
      <c r="Q95" s="494"/>
      <c r="R95" s="258">
        <f t="shared" si="48"/>
        <v>0.8</v>
      </c>
      <c r="S95" s="492"/>
      <c r="T95" s="492"/>
      <c r="U95" s="258">
        <v>0.83299999999999996</v>
      </c>
      <c r="V95" s="492"/>
      <c r="W95" s="492"/>
    </row>
    <row r="96" spans="3:23" hidden="1" x14ac:dyDescent="0.25">
      <c r="C96" s="496"/>
      <c r="D96" s="220">
        <v>45961</v>
      </c>
      <c r="E96" s="80" t="str">
        <f t="shared" si="47"/>
        <v>五</v>
      </c>
      <c r="F96" s="250">
        <v>142.9</v>
      </c>
      <c r="G96" s="495"/>
      <c r="H96" s="495"/>
      <c r="I96" s="258">
        <f t="shared" si="31"/>
        <v>0.94950166112956813</v>
      </c>
      <c r="J96" s="492"/>
      <c r="K96" s="492"/>
      <c r="L96" s="268">
        <v>2.4112911261660523E-3</v>
      </c>
      <c r="M96" s="492"/>
      <c r="N96" s="493"/>
      <c r="O96" s="251">
        <v>7.2674412555249731E-3</v>
      </c>
      <c r="P96" s="492"/>
      <c r="Q96" s="494"/>
      <c r="R96" s="258">
        <f t="shared" si="48"/>
        <v>0.8</v>
      </c>
      <c r="S96" s="492"/>
      <c r="T96" s="492"/>
      <c r="U96" s="258">
        <v>0.83299999999999996</v>
      </c>
      <c r="V96" s="492"/>
      <c r="W96" s="492"/>
    </row>
    <row r="97" spans="3:23" ht="12" customHeight="1" x14ac:dyDescent="0.25">
      <c r="C97" s="496" t="s">
        <v>818</v>
      </c>
      <c r="D97" s="220">
        <v>45962</v>
      </c>
      <c r="E97" s="80" t="str">
        <f t="shared" ref="E97:E127" si="49">RIGHT(TEXT(D97,"aaa"),1)</f>
        <v>六</v>
      </c>
      <c r="F97" s="250">
        <v>142.9</v>
      </c>
      <c r="G97" s="495"/>
      <c r="H97" s="495">
        <f>AVERAGEIF(F97:F126,"&lt;&gt;0")</f>
        <v>145.96250000000001</v>
      </c>
      <c r="I97" s="258">
        <f t="shared" si="31"/>
        <v>0.94950166112956813</v>
      </c>
      <c r="J97" s="492"/>
      <c r="K97" s="492">
        <f>AVERAGEIF(I97:I126,"&lt;&gt;0")</f>
        <v>0.96985049833887038</v>
      </c>
      <c r="L97" s="268">
        <v>2.4181192641522485E-3</v>
      </c>
      <c r="M97" s="492"/>
      <c r="N97" s="493">
        <f>AVERAGEIF(L97:L126,"&lt;&gt;0")</f>
        <v>2.4312276670805282E-3</v>
      </c>
      <c r="O97" s="251">
        <v>7.2076286982385614E-3</v>
      </c>
      <c r="P97" s="492"/>
      <c r="Q97" s="494">
        <f>AVERAGEIF(O97:O126,"&lt;&gt;0")</f>
        <v>7.3131633735113713E-3</v>
      </c>
      <c r="R97" s="258">
        <f t="shared" si="48"/>
        <v>0.8</v>
      </c>
      <c r="S97" s="492"/>
      <c r="T97" s="492">
        <f>AVERAGEIF(R97:R126,"&lt;&gt;0")</f>
        <v>0.80000000000000027</v>
      </c>
      <c r="U97" s="258">
        <v>0.83299999999999996</v>
      </c>
      <c r="V97" s="492"/>
      <c r="W97" s="492">
        <f>AVERAGEIF(U97:U126,"&lt;&gt;0")</f>
        <v>0.86114583333333317</v>
      </c>
    </row>
    <row r="98" spans="3:23" ht="12" customHeight="1" x14ac:dyDescent="0.25">
      <c r="C98" s="496"/>
      <c r="D98" s="220">
        <v>45963</v>
      </c>
      <c r="E98" s="80" t="str">
        <f t="shared" si="49"/>
        <v>日</v>
      </c>
      <c r="F98" s="250">
        <v>143</v>
      </c>
      <c r="G98" s="495"/>
      <c r="H98" s="495"/>
      <c r="I98" s="258">
        <f t="shared" si="31"/>
        <v>0.95016611295681064</v>
      </c>
      <c r="J98" s="492"/>
      <c r="K98" s="492"/>
      <c r="L98" s="268">
        <v>2.4498199919220608E-3</v>
      </c>
      <c r="M98" s="492"/>
      <c r="N98" s="493"/>
      <c r="O98" s="251">
        <v>7.2886021231008029E-3</v>
      </c>
      <c r="P98" s="492"/>
      <c r="Q98" s="494"/>
      <c r="R98" s="258">
        <f t="shared" si="48"/>
        <v>0.8</v>
      </c>
      <c r="S98" s="492"/>
      <c r="T98" s="492"/>
      <c r="U98" s="258">
        <v>0.83299999999999996</v>
      </c>
      <c r="V98" s="492"/>
      <c r="W98" s="492"/>
    </row>
    <row r="99" spans="3:23" ht="12" customHeight="1" x14ac:dyDescent="0.25">
      <c r="C99" s="496"/>
      <c r="D99" s="220">
        <v>45964</v>
      </c>
      <c r="E99" s="80" t="str">
        <f t="shared" si="49"/>
        <v>一</v>
      </c>
      <c r="F99" s="250">
        <v>143</v>
      </c>
      <c r="G99" s="495"/>
      <c r="H99" s="495"/>
      <c r="I99" s="258">
        <f t="shared" si="31"/>
        <v>0.95016611295681064</v>
      </c>
      <c r="J99" s="492"/>
      <c r="K99" s="492"/>
      <c r="L99" s="268">
        <v>2.4307773135084764E-3</v>
      </c>
      <c r="M99" s="492"/>
      <c r="N99" s="493"/>
      <c r="O99" s="251">
        <v>7.2765775408835691E-3</v>
      </c>
      <c r="P99" s="492"/>
      <c r="Q99" s="494"/>
      <c r="R99" s="258">
        <f t="shared" si="48"/>
        <v>0.8</v>
      </c>
      <c r="S99" s="492"/>
      <c r="T99" s="492"/>
      <c r="U99" s="258">
        <v>0.83299999999999996</v>
      </c>
      <c r="V99" s="492"/>
      <c r="W99" s="492"/>
    </row>
    <row r="100" spans="3:23" ht="12" customHeight="1" x14ac:dyDescent="0.25">
      <c r="C100" s="496"/>
      <c r="D100" s="220">
        <v>45965</v>
      </c>
      <c r="E100" s="80" t="str">
        <f t="shared" si="49"/>
        <v>二</v>
      </c>
      <c r="F100" s="250">
        <v>145.4</v>
      </c>
      <c r="G100" s="495">
        <f t="shared" ref="G100:G121" si="50">AVERAGE(F100:F106)</f>
        <v>145.95714285714286</v>
      </c>
      <c r="H100" s="495"/>
      <c r="I100" s="258">
        <f t="shared" si="31"/>
        <v>0.96611295681063125</v>
      </c>
      <c r="J100" s="492">
        <f t="shared" ref="J100:J135" si="51">AVERAGE(I100:I106)</f>
        <v>0.96981490270526816</v>
      </c>
      <c r="K100" s="492"/>
      <c r="L100" s="268">
        <v>2.4323681205021012E-3</v>
      </c>
      <c r="M100" s="492">
        <f t="shared" ref="M100:M121" si="52">AVERAGE(L100:L106)</f>
        <v>2.4260381025638759E-3</v>
      </c>
      <c r="N100" s="493"/>
      <c r="O100" s="251">
        <v>7.2055912518605618E-3</v>
      </c>
      <c r="P100" s="492">
        <f t="shared" ref="P100:P121" si="53">AVERAGE(O100:O106)</f>
        <v>7.2678206186768558E-3</v>
      </c>
      <c r="Q100" s="494"/>
      <c r="R100" s="258">
        <f t="shared" si="48"/>
        <v>0.8</v>
      </c>
      <c r="S100" s="492">
        <f t="shared" ref="S100:S121" si="54">AVERAGE(R100:R106)</f>
        <v>0.79999999999999993</v>
      </c>
      <c r="T100" s="492"/>
      <c r="U100" s="258">
        <v>0.83299999999999996</v>
      </c>
      <c r="V100" s="492">
        <f t="shared" ref="V100:V121" si="55">AVERAGE(U100:U106)</f>
        <v>0.83300000000000007</v>
      </c>
      <c r="W100" s="492"/>
    </row>
    <row r="101" spans="3:23" ht="12" customHeight="1" x14ac:dyDescent="0.25">
      <c r="C101" s="496"/>
      <c r="D101" s="220">
        <v>45966</v>
      </c>
      <c r="E101" s="80" t="str">
        <f t="shared" si="49"/>
        <v>三</v>
      </c>
      <c r="F101" s="250">
        <v>145.5</v>
      </c>
      <c r="G101" s="495"/>
      <c r="H101" s="495"/>
      <c r="I101" s="258">
        <f t="shared" si="31"/>
        <v>0.96677740863787376</v>
      </c>
      <c r="J101" s="492"/>
      <c r="K101" s="492"/>
      <c r="L101" s="268">
        <v>2.4297655672097782E-3</v>
      </c>
      <c r="M101" s="492"/>
      <c r="N101" s="493"/>
      <c r="O101" s="251">
        <v>7.2233013550487947E-3</v>
      </c>
      <c r="P101" s="492"/>
      <c r="Q101" s="494"/>
      <c r="R101" s="258">
        <f t="shared" si="48"/>
        <v>0.8</v>
      </c>
      <c r="S101" s="492"/>
      <c r="T101" s="492"/>
      <c r="U101" s="258">
        <v>0.83299999999999996</v>
      </c>
      <c r="V101" s="492"/>
      <c r="W101" s="492"/>
    </row>
    <row r="102" spans="3:23" ht="12" customHeight="1" x14ac:dyDescent="0.25">
      <c r="C102" s="496"/>
      <c r="D102" s="220">
        <v>45967</v>
      </c>
      <c r="E102" s="80" t="str">
        <f t="shared" si="49"/>
        <v>四</v>
      </c>
      <c r="F102" s="250">
        <v>147</v>
      </c>
      <c r="G102" s="495"/>
      <c r="H102" s="495"/>
      <c r="I102" s="258">
        <f t="shared" si="31"/>
        <v>0.97674418604651159</v>
      </c>
      <c r="J102" s="492"/>
      <c r="K102" s="492"/>
      <c r="L102" s="268">
        <v>2.4352068691562323E-3</v>
      </c>
      <c r="M102" s="492"/>
      <c r="N102" s="493"/>
      <c r="O102" s="251">
        <v>7.2345788687957916E-3</v>
      </c>
      <c r="P102" s="492"/>
      <c r="Q102" s="494"/>
      <c r="R102" s="258">
        <f t="shared" si="48"/>
        <v>0.8</v>
      </c>
      <c r="S102" s="492"/>
      <c r="T102" s="492"/>
      <c r="U102" s="258">
        <v>0.83299999999999996</v>
      </c>
      <c r="V102" s="492"/>
      <c r="W102" s="492"/>
    </row>
    <row r="103" spans="3:23" ht="12" customHeight="1" x14ac:dyDescent="0.25">
      <c r="C103" s="496"/>
      <c r="D103" s="220">
        <v>45968</v>
      </c>
      <c r="E103" s="80" t="str">
        <f t="shared" si="49"/>
        <v>五</v>
      </c>
      <c r="F103" s="250">
        <v>145.19999999999999</v>
      </c>
      <c r="G103" s="495"/>
      <c r="H103" s="495"/>
      <c r="I103" s="258">
        <f t="shared" si="31"/>
        <v>0.96478405315614613</v>
      </c>
      <c r="J103" s="492"/>
      <c r="K103" s="492"/>
      <c r="L103" s="268">
        <v>2.40478805383107E-3</v>
      </c>
      <c r="M103" s="492"/>
      <c r="N103" s="493"/>
      <c r="O103" s="251">
        <v>7.2917189680639484E-3</v>
      </c>
      <c r="P103" s="492"/>
      <c r="Q103" s="494"/>
      <c r="R103" s="258">
        <f t="shared" si="48"/>
        <v>0.8</v>
      </c>
      <c r="S103" s="492"/>
      <c r="T103" s="492"/>
      <c r="U103" s="258">
        <v>0.83299999999999996</v>
      </c>
      <c r="V103" s="492"/>
      <c r="W103" s="492"/>
    </row>
    <row r="104" spans="3:23" ht="12" customHeight="1" x14ac:dyDescent="0.25">
      <c r="C104" s="496"/>
      <c r="D104" s="220">
        <v>45969</v>
      </c>
      <c r="E104" s="80" t="str">
        <f t="shared" si="49"/>
        <v>六</v>
      </c>
      <c r="F104" s="250">
        <v>145.1</v>
      </c>
      <c r="G104" s="495"/>
      <c r="H104" s="495"/>
      <c r="I104" s="258">
        <f t="shared" si="31"/>
        <v>0.96411960132890362</v>
      </c>
      <c r="J104" s="492"/>
      <c r="K104" s="492"/>
      <c r="L104" s="268">
        <v>2.40760996870042E-3</v>
      </c>
      <c r="M104" s="492"/>
      <c r="N104" s="493"/>
      <c r="O104" s="251">
        <v>7.2428423990853084E-3</v>
      </c>
      <c r="P104" s="492"/>
      <c r="Q104" s="494"/>
      <c r="R104" s="258">
        <f t="shared" si="48"/>
        <v>0.8</v>
      </c>
      <c r="S104" s="492"/>
      <c r="T104" s="492"/>
      <c r="U104" s="258">
        <v>0.83299999999999996</v>
      </c>
      <c r="V104" s="492"/>
      <c r="W104" s="492"/>
    </row>
    <row r="105" spans="3:23" ht="12" customHeight="1" x14ac:dyDescent="0.25">
      <c r="C105" s="496"/>
      <c r="D105" s="220">
        <v>45970</v>
      </c>
      <c r="E105" s="80" t="str">
        <f t="shared" si="49"/>
        <v>日</v>
      </c>
      <c r="F105" s="250">
        <v>145.9</v>
      </c>
      <c r="G105" s="495"/>
      <c r="H105" s="495"/>
      <c r="I105" s="258">
        <f t="shared" si="31"/>
        <v>0.9694352159468439</v>
      </c>
      <c r="J105" s="492"/>
      <c r="K105" s="492"/>
      <c r="L105" s="268">
        <v>2.4274382908804166E-3</v>
      </c>
      <c r="M105" s="492"/>
      <c r="N105" s="493"/>
      <c r="O105" s="251">
        <v>7.3051982807592203E-3</v>
      </c>
      <c r="P105" s="492"/>
      <c r="Q105" s="494"/>
      <c r="R105" s="258">
        <f t="shared" si="48"/>
        <v>0.8</v>
      </c>
      <c r="S105" s="492"/>
      <c r="T105" s="492"/>
      <c r="U105" s="258">
        <v>0.83299999999999996</v>
      </c>
      <c r="V105" s="492"/>
      <c r="W105" s="492"/>
    </row>
    <row r="106" spans="3:23" ht="12" customHeight="1" x14ac:dyDescent="0.25">
      <c r="C106" s="496"/>
      <c r="D106" s="220">
        <v>45971</v>
      </c>
      <c r="E106" s="80" t="str">
        <f t="shared" si="49"/>
        <v>一</v>
      </c>
      <c r="F106" s="250">
        <v>147.6</v>
      </c>
      <c r="G106" s="495"/>
      <c r="H106" s="495"/>
      <c r="I106" s="258">
        <f t="shared" si="31"/>
        <v>0.98073089700996674</v>
      </c>
      <c r="J106" s="492"/>
      <c r="K106" s="492"/>
      <c r="L106" s="268">
        <v>2.4450898476671154E-3</v>
      </c>
      <c r="M106" s="492"/>
      <c r="N106" s="493"/>
      <c r="O106" s="251">
        <v>7.3715132071243659E-3</v>
      </c>
      <c r="P106" s="492"/>
      <c r="Q106" s="494"/>
      <c r="R106" s="258">
        <f t="shared" si="48"/>
        <v>0.8</v>
      </c>
      <c r="S106" s="492"/>
      <c r="T106" s="492"/>
      <c r="U106" s="258">
        <v>0.83299999999999996</v>
      </c>
      <c r="V106" s="492"/>
      <c r="W106" s="492"/>
    </row>
    <row r="107" spans="3:23" ht="12" customHeight="1" x14ac:dyDescent="0.25">
      <c r="C107" s="496"/>
      <c r="D107" s="220">
        <v>45972</v>
      </c>
      <c r="E107" s="80" t="str">
        <f t="shared" si="49"/>
        <v>二</v>
      </c>
      <c r="F107" s="250">
        <v>145.19999999999999</v>
      </c>
      <c r="G107" s="495">
        <f t="shared" si="50"/>
        <v>146.42857142857139</v>
      </c>
      <c r="H107" s="495"/>
      <c r="I107" s="258">
        <f t="shared" si="31"/>
        <v>0.96478405315614613</v>
      </c>
      <c r="J107" s="492">
        <f t="shared" si="51"/>
        <v>0.97294731846226867</v>
      </c>
      <c r="K107" s="492"/>
      <c r="L107" s="268">
        <v>2.4496920629521854E-3</v>
      </c>
      <c r="M107" s="492">
        <f t="shared" si="52"/>
        <v>2.4344798057864222E-3</v>
      </c>
      <c r="N107" s="493"/>
      <c r="O107" s="251">
        <v>7.377164317990589E-3</v>
      </c>
      <c r="P107" s="492">
        <f t="shared" si="53"/>
        <v>7.3107434451165762E-3</v>
      </c>
      <c r="Q107" s="494"/>
      <c r="R107" s="258">
        <f t="shared" si="48"/>
        <v>0.8</v>
      </c>
      <c r="S107" s="492">
        <f t="shared" si="54"/>
        <v>0.79999999999999993</v>
      </c>
      <c r="T107" s="492"/>
      <c r="U107" s="258">
        <v>0.86250000000000004</v>
      </c>
      <c r="V107" s="492">
        <f t="shared" si="55"/>
        <v>0.86249999999999993</v>
      </c>
      <c r="W107" s="492"/>
    </row>
    <row r="108" spans="3:23" ht="12" customHeight="1" x14ac:dyDescent="0.25">
      <c r="C108" s="496"/>
      <c r="D108" s="220">
        <v>45973</v>
      </c>
      <c r="E108" s="80" t="str">
        <f t="shared" si="49"/>
        <v>三</v>
      </c>
      <c r="F108" s="250">
        <v>146.30000000000001</v>
      </c>
      <c r="G108" s="495"/>
      <c r="H108" s="495"/>
      <c r="I108" s="258">
        <f t="shared" ref="I108:I126" si="56">F108/$C$1</f>
        <v>0.97209302325581404</v>
      </c>
      <c r="J108" s="492"/>
      <c r="K108" s="492"/>
      <c r="L108" s="268">
        <v>2.4487420586465098E-3</v>
      </c>
      <c r="M108" s="492"/>
      <c r="N108" s="493"/>
      <c r="O108" s="251">
        <v>7.4048394053691782E-3</v>
      </c>
      <c r="P108" s="492"/>
      <c r="Q108" s="494"/>
      <c r="R108" s="258">
        <f t="shared" si="48"/>
        <v>0.8</v>
      </c>
      <c r="S108" s="492"/>
      <c r="T108" s="492"/>
      <c r="U108" s="258">
        <v>0.86250000000000004</v>
      </c>
      <c r="V108" s="492"/>
      <c r="W108" s="492"/>
    </row>
    <row r="109" spans="3:23" ht="12" customHeight="1" x14ac:dyDescent="0.25">
      <c r="C109" s="496"/>
      <c r="D109" s="220">
        <v>45974</v>
      </c>
      <c r="E109" s="80" t="str">
        <f t="shared" si="49"/>
        <v>四</v>
      </c>
      <c r="F109" s="250">
        <v>147.5</v>
      </c>
      <c r="G109" s="495"/>
      <c r="H109" s="495"/>
      <c r="I109" s="258">
        <f t="shared" si="56"/>
        <v>0.98006644518272423</v>
      </c>
      <c r="J109" s="492"/>
      <c r="K109" s="492"/>
      <c r="L109" s="268">
        <v>2.4293993287771145E-3</v>
      </c>
      <c r="M109" s="492"/>
      <c r="N109" s="493"/>
      <c r="O109" s="251">
        <v>7.209218251933833E-3</v>
      </c>
      <c r="P109" s="492"/>
      <c r="Q109" s="494"/>
      <c r="R109" s="258">
        <f t="shared" si="48"/>
        <v>0.8</v>
      </c>
      <c r="S109" s="492"/>
      <c r="T109" s="492"/>
      <c r="U109" s="258">
        <v>0.86250000000000004</v>
      </c>
      <c r="V109" s="492"/>
      <c r="W109" s="492"/>
    </row>
    <row r="110" spans="3:23" ht="12" customHeight="1" x14ac:dyDescent="0.25">
      <c r="C110" s="496"/>
      <c r="D110" s="220">
        <v>45975</v>
      </c>
      <c r="E110" s="80" t="str">
        <f t="shared" si="49"/>
        <v>五</v>
      </c>
      <c r="F110" s="250">
        <v>147.9</v>
      </c>
      <c r="G110" s="495"/>
      <c r="H110" s="495"/>
      <c r="I110" s="258">
        <f t="shared" si="56"/>
        <v>0.98272425249169437</v>
      </c>
      <c r="J110" s="492"/>
      <c r="K110" s="492"/>
      <c r="L110" s="268">
        <v>2.4089079138369055E-3</v>
      </c>
      <c r="M110" s="492"/>
      <c r="N110" s="493"/>
      <c r="O110" s="251">
        <v>7.2295142511040857E-3</v>
      </c>
      <c r="P110" s="492"/>
      <c r="Q110" s="494"/>
      <c r="R110" s="258">
        <f t="shared" si="48"/>
        <v>0.8</v>
      </c>
      <c r="S110" s="492"/>
      <c r="T110" s="492"/>
      <c r="U110" s="258">
        <v>0.86250000000000004</v>
      </c>
      <c r="V110" s="492"/>
      <c r="W110" s="492"/>
    </row>
    <row r="111" spans="3:23" ht="12" customHeight="1" x14ac:dyDescent="0.25">
      <c r="C111" s="496"/>
      <c r="D111" s="220">
        <v>45976</v>
      </c>
      <c r="E111" s="80" t="str">
        <f t="shared" si="49"/>
        <v>六</v>
      </c>
      <c r="F111" s="250">
        <v>146.69999999999999</v>
      </c>
      <c r="G111" s="495"/>
      <c r="H111" s="495"/>
      <c r="I111" s="258">
        <f t="shared" si="56"/>
        <v>0.97475083056478395</v>
      </c>
      <c r="J111" s="492"/>
      <c r="K111" s="492"/>
      <c r="L111" s="268">
        <v>2.4156016210097877E-3</v>
      </c>
      <c r="M111" s="492"/>
      <c r="N111" s="493"/>
      <c r="O111" s="251">
        <v>7.3488433978233306E-3</v>
      </c>
      <c r="P111" s="492"/>
      <c r="Q111" s="494"/>
      <c r="R111" s="258">
        <f t="shared" si="48"/>
        <v>0.8</v>
      </c>
      <c r="S111" s="492"/>
      <c r="T111" s="492"/>
      <c r="U111" s="258">
        <v>0.86250000000000004</v>
      </c>
      <c r="V111" s="492"/>
      <c r="W111" s="492"/>
    </row>
    <row r="112" spans="3:23" ht="12" customHeight="1" x14ac:dyDescent="0.25">
      <c r="C112" s="496"/>
      <c r="D112" s="220">
        <v>45977</v>
      </c>
      <c r="E112" s="80" t="str">
        <f t="shared" si="49"/>
        <v>日</v>
      </c>
      <c r="F112" s="250">
        <v>145.80000000000001</v>
      </c>
      <c r="G112" s="495"/>
      <c r="H112" s="495"/>
      <c r="I112" s="258">
        <f t="shared" si="56"/>
        <v>0.96877076411960139</v>
      </c>
      <c r="J112" s="492"/>
      <c r="K112" s="492"/>
      <c r="L112" s="268">
        <v>2.4439423785337726E-3</v>
      </c>
      <c r="M112" s="492"/>
      <c r="N112" s="493"/>
      <c r="O112" s="251">
        <v>7.2105489065148413E-3</v>
      </c>
      <c r="P112" s="492"/>
      <c r="Q112" s="494"/>
      <c r="R112" s="258">
        <f t="shared" si="48"/>
        <v>0.8</v>
      </c>
      <c r="S112" s="492"/>
      <c r="T112" s="492"/>
      <c r="U112" s="258">
        <v>0.86250000000000004</v>
      </c>
      <c r="V112" s="492"/>
      <c r="W112" s="492"/>
    </row>
    <row r="113" spans="3:23" ht="12" customHeight="1" x14ac:dyDescent="0.25">
      <c r="C113" s="496"/>
      <c r="D113" s="220">
        <v>45978</v>
      </c>
      <c r="E113" s="80" t="str">
        <f t="shared" si="49"/>
        <v>一</v>
      </c>
      <c r="F113" s="250">
        <v>145.6</v>
      </c>
      <c r="G113" s="495"/>
      <c r="H113" s="495"/>
      <c r="I113" s="258">
        <f t="shared" si="56"/>
        <v>0.96744186046511627</v>
      </c>
      <c r="J113" s="492"/>
      <c r="K113" s="492"/>
      <c r="L113" s="268">
        <v>2.4450732767486772E-3</v>
      </c>
      <c r="M113" s="492"/>
      <c r="N113" s="493"/>
      <c r="O113" s="251">
        <v>7.3950755850801823E-3</v>
      </c>
      <c r="P113" s="492"/>
      <c r="Q113" s="494"/>
      <c r="R113" s="258">
        <f t="shared" si="48"/>
        <v>0.8</v>
      </c>
      <c r="S113" s="492"/>
      <c r="T113" s="492"/>
      <c r="U113" s="258">
        <v>0.86250000000000004</v>
      </c>
      <c r="V113" s="492"/>
      <c r="W113" s="492"/>
    </row>
    <row r="114" spans="3:23" ht="12" customHeight="1" x14ac:dyDescent="0.25">
      <c r="C114" s="496"/>
      <c r="D114" s="220">
        <v>45979</v>
      </c>
      <c r="E114" s="80" t="str">
        <f t="shared" si="49"/>
        <v>二</v>
      </c>
      <c r="F114" s="250">
        <v>146.30000000000001</v>
      </c>
      <c r="G114" s="495">
        <f t="shared" si="50"/>
        <v>146.78571428571428</v>
      </c>
      <c r="H114" s="495"/>
      <c r="I114" s="258">
        <f t="shared" si="56"/>
        <v>0.97209302325581404</v>
      </c>
      <c r="J114" s="492">
        <f t="shared" si="51"/>
        <v>0.97532036070242056</v>
      </c>
      <c r="K114" s="492"/>
      <c r="L114" s="268">
        <v>2.4423836032630916E-3</v>
      </c>
      <c r="M114" s="492">
        <f t="shared" si="52"/>
        <v>2.4324460116996864E-3</v>
      </c>
      <c r="N114" s="493"/>
      <c r="O114" s="251">
        <v>7.4397663794786425E-3</v>
      </c>
      <c r="P114" s="492">
        <f t="shared" si="53"/>
        <v>7.3847377364994237E-3</v>
      </c>
      <c r="Q114" s="494"/>
      <c r="R114" s="258">
        <f t="shared" si="48"/>
        <v>0.8</v>
      </c>
      <c r="S114" s="492">
        <f t="shared" si="54"/>
        <v>0.79999999999999993</v>
      </c>
      <c r="T114" s="492"/>
      <c r="U114" s="258">
        <v>0.9</v>
      </c>
      <c r="V114" s="492">
        <f t="shared" si="55"/>
        <v>0.90000000000000013</v>
      </c>
      <c r="W114" s="492"/>
    </row>
    <row r="115" spans="3:23" ht="12" customHeight="1" x14ac:dyDescent="0.25">
      <c r="C115" s="496"/>
      <c r="D115" s="220">
        <v>45980</v>
      </c>
      <c r="E115" s="80" t="str">
        <f t="shared" si="49"/>
        <v>三</v>
      </c>
      <c r="F115" s="250">
        <v>146.4</v>
      </c>
      <c r="G115" s="495"/>
      <c r="H115" s="495"/>
      <c r="I115" s="258">
        <f t="shared" si="56"/>
        <v>0.97275747508305654</v>
      </c>
      <c r="J115" s="492"/>
      <c r="K115" s="492"/>
      <c r="L115" s="268">
        <v>2.438626131749133E-3</v>
      </c>
      <c r="M115" s="492"/>
      <c r="N115" s="493"/>
      <c r="O115" s="251">
        <v>7.3779140051346594E-3</v>
      </c>
      <c r="P115" s="492"/>
      <c r="Q115" s="494"/>
      <c r="R115" s="258">
        <f t="shared" si="48"/>
        <v>0.8</v>
      </c>
      <c r="S115" s="492"/>
      <c r="T115" s="492"/>
      <c r="U115" s="258">
        <v>0.9</v>
      </c>
      <c r="V115" s="492"/>
      <c r="W115" s="492"/>
    </row>
    <row r="116" spans="3:23" ht="12" customHeight="1" x14ac:dyDescent="0.25">
      <c r="C116" s="496"/>
      <c r="D116" s="220">
        <v>45981</v>
      </c>
      <c r="E116" s="80" t="str">
        <f t="shared" si="49"/>
        <v>四</v>
      </c>
      <c r="F116" s="250">
        <v>146.4</v>
      </c>
      <c r="G116" s="495"/>
      <c r="H116" s="495"/>
      <c r="I116" s="258">
        <f t="shared" si="56"/>
        <v>0.97275747508305654</v>
      </c>
      <c r="J116" s="492"/>
      <c r="K116" s="492"/>
      <c r="L116" s="268">
        <v>2.4273350938426945E-3</v>
      </c>
      <c r="M116" s="492"/>
      <c r="N116" s="493"/>
      <c r="O116" s="251">
        <v>7.2945097759929186E-3</v>
      </c>
      <c r="P116" s="492"/>
      <c r="Q116" s="494"/>
      <c r="R116" s="258">
        <f t="shared" si="48"/>
        <v>0.8</v>
      </c>
      <c r="S116" s="492"/>
      <c r="T116" s="492"/>
      <c r="U116" s="258">
        <v>0.9</v>
      </c>
      <c r="V116" s="492"/>
      <c r="W116" s="492"/>
    </row>
    <row r="117" spans="3:23" ht="12" customHeight="1" x14ac:dyDescent="0.25">
      <c r="C117" s="496"/>
      <c r="D117" s="220">
        <v>45982</v>
      </c>
      <c r="E117" s="80" t="str">
        <f t="shared" si="49"/>
        <v>五</v>
      </c>
      <c r="F117" s="250">
        <v>146.4</v>
      </c>
      <c r="G117" s="495"/>
      <c r="H117" s="495"/>
      <c r="I117" s="258">
        <f t="shared" si="56"/>
        <v>0.97275747508305654</v>
      </c>
      <c r="J117" s="492"/>
      <c r="K117" s="492"/>
      <c r="L117" s="268">
        <v>2.4223139222118006E-3</v>
      </c>
      <c r="M117" s="492"/>
      <c r="N117" s="493"/>
      <c r="O117" s="251">
        <v>7.4075027568309606E-3</v>
      </c>
      <c r="P117" s="492"/>
      <c r="Q117" s="494"/>
      <c r="R117" s="258">
        <f t="shared" si="48"/>
        <v>0.8</v>
      </c>
      <c r="S117" s="492"/>
      <c r="T117" s="492"/>
      <c r="U117" s="258">
        <v>0.9</v>
      </c>
      <c r="V117" s="492"/>
      <c r="W117" s="492"/>
    </row>
    <row r="118" spans="3:23" ht="12" customHeight="1" x14ac:dyDescent="0.25">
      <c r="C118" s="496"/>
      <c r="D118" s="220">
        <v>45983</v>
      </c>
      <c r="E118" s="80" t="str">
        <f t="shared" si="49"/>
        <v>六</v>
      </c>
      <c r="F118" s="250">
        <v>146.80000000000001</v>
      </c>
      <c r="G118" s="495"/>
      <c r="H118" s="495"/>
      <c r="I118" s="258">
        <f t="shared" si="56"/>
        <v>0.97541528239202668</v>
      </c>
      <c r="J118" s="492"/>
      <c r="K118" s="492"/>
      <c r="L118" s="268">
        <v>2.4162661821719982E-3</v>
      </c>
      <c r="M118" s="492"/>
      <c r="N118" s="493"/>
      <c r="O118" s="251">
        <v>7.3108156120757816E-3</v>
      </c>
      <c r="P118" s="492"/>
      <c r="Q118" s="494"/>
      <c r="R118" s="258">
        <f t="shared" si="48"/>
        <v>0.8</v>
      </c>
      <c r="S118" s="492"/>
      <c r="T118" s="492"/>
      <c r="U118" s="258">
        <v>0.9</v>
      </c>
      <c r="V118" s="492"/>
      <c r="W118" s="492"/>
    </row>
    <row r="119" spans="3:23" ht="12" customHeight="1" x14ac:dyDescent="0.25">
      <c r="C119" s="496"/>
      <c r="D119" s="220">
        <v>45984</v>
      </c>
      <c r="E119" s="80" t="str">
        <f t="shared" si="49"/>
        <v>日</v>
      </c>
      <c r="F119" s="250">
        <v>147.5</v>
      </c>
      <c r="G119" s="495"/>
      <c r="H119" s="495"/>
      <c r="I119" s="258">
        <f t="shared" si="56"/>
        <v>0.98006644518272423</v>
      </c>
      <c r="J119" s="492"/>
      <c r="K119" s="492"/>
      <c r="L119" s="268">
        <v>2.4410043639037965E-3</v>
      </c>
      <c r="M119" s="492"/>
      <c r="N119" s="493"/>
      <c r="O119" s="251">
        <v>7.4258094868129704E-3</v>
      </c>
      <c r="P119" s="492"/>
      <c r="Q119" s="494"/>
      <c r="R119" s="258">
        <f t="shared" si="48"/>
        <v>0.8</v>
      </c>
      <c r="S119" s="492"/>
      <c r="T119" s="492"/>
      <c r="U119" s="258">
        <v>0.9</v>
      </c>
      <c r="V119" s="492"/>
      <c r="W119" s="492"/>
    </row>
    <row r="120" spans="3:23" ht="12" customHeight="1" x14ac:dyDescent="0.25">
      <c r="C120" s="496"/>
      <c r="D120" s="220">
        <v>45985</v>
      </c>
      <c r="E120" s="80" t="str">
        <f t="shared" si="49"/>
        <v>一</v>
      </c>
      <c r="F120" s="250">
        <v>147.69999999999999</v>
      </c>
      <c r="G120" s="495"/>
      <c r="H120" s="495"/>
      <c r="I120" s="258">
        <f t="shared" si="56"/>
        <v>0.98139534883720925</v>
      </c>
      <c r="J120" s="492"/>
      <c r="K120" s="492"/>
      <c r="L120" s="268">
        <v>2.4391927847552887E-3</v>
      </c>
      <c r="M120" s="492"/>
      <c r="N120" s="493"/>
      <c r="O120" s="251">
        <v>7.4368461391700284E-3</v>
      </c>
      <c r="P120" s="492"/>
      <c r="Q120" s="494"/>
      <c r="R120" s="258">
        <f t="shared" si="48"/>
        <v>0.8</v>
      </c>
      <c r="S120" s="492"/>
      <c r="T120" s="492"/>
      <c r="U120" s="258">
        <v>0.9</v>
      </c>
      <c r="V120" s="492"/>
      <c r="W120" s="492"/>
    </row>
    <row r="121" spans="3:23" ht="12" customHeight="1" x14ac:dyDescent="0.25">
      <c r="C121" s="496"/>
      <c r="D121" s="220">
        <v>45986</v>
      </c>
      <c r="E121" s="80" t="str">
        <f t="shared" si="49"/>
        <v>二</v>
      </c>
      <c r="G121" s="495" t="e">
        <f t="shared" si="50"/>
        <v>#DIV/0!</v>
      </c>
      <c r="H121" s="495"/>
      <c r="I121" s="258">
        <f t="shared" si="56"/>
        <v>0</v>
      </c>
      <c r="J121" s="492">
        <f t="shared" si="51"/>
        <v>0</v>
      </c>
      <c r="K121" s="492"/>
      <c r="L121" s="268"/>
      <c r="M121" s="492" t="e">
        <f t="shared" si="52"/>
        <v>#DIV/0!</v>
      </c>
      <c r="N121" s="493"/>
      <c r="P121" s="492" t="e">
        <f t="shared" si="53"/>
        <v>#DIV/0!</v>
      </c>
      <c r="Q121" s="494"/>
      <c r="S121" s="492" t="e">
        <f t="shared" si="54"/>
        <v>#DIV/0!</v>
      </c>
      <c r="T121" s="492"/>
      <c r="U121" s="258"/>
      <c r="V121" s="492" t="e">
        <f t="shared" si="55"/>
        <v>#DIV/0!</v>
      </c>
      <c r="W121" s="492"/>
    </row>
    <row r="122" spans="3:23" ht="12" customHeight="1" x14ac:dyDescent="0.25">
      <c r="C122" s="496"/>
      <c r="D122" s="220">
        <v>45987</v>
      </c>
      <c r="E122" s="80" t="str">
        <f t="shared" si="49"/>
        <v>三</v>
      </c>
      <c r="G122" s="495"/>
      <c r="H122" s="495"/>
      <c r="I122" s="258">
        <f t="shared" si="56"/>
        <v>0</v>
      </c>
      <c r="J122" s="492"/>
      <c r="K122" s="492"/>
      <c r="L122" s="268"/>
      <c r="M122" s="492"/>
      <c r="N122" s="493"/>
      <c r="P122" s="492"/>
      <c r="Q122" s="494"/>
      <c r="S122" s="492"/>
      <c r="T122" s="492"/>
      <c r="U122" s="258"/>
      <c r="V122" s="492"/>
      <c r="W122" s="492"/>
    </row>
    <row r="123" spans="3:23" ht="12" customHeight="1" x14ac:dyDescent="0.25">
      <c r="C123" s="496"/>
      <c r="D123" s="220">
        <v>45988</v>
      </c>
      <c r="E123" s="80" t="str">
        <f t="shared" si="49"/>
        <v>四</v>
      </c>
      <c r="G123" s="495"/>
      <c r="H123" s="495"/>
      <c r="I123" s="258">
        <f t="shared" si="56"/>
        <v>0</v>
      </c>
      <c r="J123" s="492"/>
      <c r="K123" s="492"/>
      <c r="L123" s="268"/>
      <c r="M123" s="492"/>
      <c r="N123" s="493"/>
      <c r="P123" s="492"/>
      <c r="Q123" s="494"/>
      <c r="S123" s="492"/>
      <c r="T123" s="492"/>
      <c r="U123" s="258"/>
      <c r="V123" s="492"/>
      <c r="W123" s="492"/>
    </row>
    <row r="124" spans="3:23" ht="12" customHeight="1" x14ac:dyDescent="0.25">
      <c r="C124" s="496"/>
      <c r="D124" s="220">
        <v>45989</v>
      </c>
      <c r="E124" s="80" t="str">
        <f t="shared" si="49"/>
        <v>五</v>
      </c>
      <c r="G124" s="495"/>
      <c r="H124" s="495"/>
      <c r="I124" s="258">
        <f t="shared" si="56"/>
        <v>0</v>
      </c>
      <c r="J124" s="492"/>
      <c r="K124" s="492"/>
      <c r="L124" s="268"/>
      <c r="M124" s="492"/>
      <c r="N124" s="493"/>
      <c r="P124" s="492"/>
      <c r="Q124" s="494"/>
      <c r="S124" s="492"/>
      <c r="T124" s="492"/>
      <c r="U124" s="258"/>
      <c r="V124" s="492"/>
      <c r="W124" s="492"/>
    </row>
    <row r="125" spans="3:23" ht="12" customHeight="1" x14ac:dyDescent="0.25">
      <c r="C125" s="496"/>
      <c r="D125" s="220">
        <v>45990</v>
      </c>
      <c r="E125" s="80" t="str">
        <f t="shared" si="49"/>
        <v>六</v>
      </c>
      <c r="G125" s="495"/>
      <c r="H125" s="495"/>
      <c r="I125" s="258">
        <f t="shared" si="56"/>
        <v>0</v>
      </c>
      <c r="J125" s="492"/>
      <c r="K125" s="492"/>
      <c r="L125" s="268"/>
      <c r="M125" s="492"/>
      <c r="N125" s="493"/>
      <c r="P125" s="492"/>
      <c r="Q125" s="494"/>
      <c r="S125" s="492"/>
      <c r="T125" s="492"/>
      <c r="U125" s="258"/>
      <c r="V125" s="492"/>
      <c r="W125" s="492"/>
    </row>
    <row r="126" spans="3:23" ht="12" customHeight="1" x14ac:dyDescent="0.25">
      <c r="C126" s="496"/>
      <c r="D126" s="220">
        <v>45991</v>
      </c>
      <c r="E126" s="80" t="str">
        <f t="shared" si="49"/>
        <v>日</v>
      </c>
      <c r="G126" s="495"/>
      <c r="H126" s="495"/>
      <c r="I126" s="258">
        <f t="shared" si="56"/>
        <v>0</v>
      </c>
      <c r="J126" s="492"/>
      <c r="K126" s="492"/>
      <c r="L126" s="268"/>
      <c r="M126" s="492"/>
      <c r="N126" s="493"/>
      <c r="P126" s="492"/>
      <c r="Q126" s="494"/>
      <c r="S126" s="492"/>
      <c r="T126" s="492"/>
      <c r="U126" s="258"/>
      <c r="V126" s="492"/>
      <c r="W126" s="492"/>
    </row>
    <row r="127" spans="3:23" ht="12" customHeight="1" x14ac:dyDescent="0.25">
      <c r="C127" s="438"/>
      <c r="D127" s="220">
        <v>45992</v>
      </c>
      <c r="E127" s="80" t="str">
        <f t="shared" si="49"/>
        <v>一</v>
      </c>
      <c r="G127" s="495"/>
      <c r="H127" s="257"/>
      <c r="J127" s="492"/>
      <c r="K127" s="258"/>
      <c r="L127" s="268"/>
      <c r="M127" s="492"/>
      <c r="N127" s="268"/>
      <c r="P127" s="492"/>
      <c r="Q127" s="227"/>
      <c r="S127" s="492"/>
      <c r="T127" s="258"/>
      <c r="U127" s="258"/>
      <c r="V127" s="492"/>
      <c r="W127" s="258"/>
    </row>
    <row r="128" spans="3:23" x14ac:dyDescent="0.25">
      <c r="J128" s="492" t="e">
        <f t="shared" si="51"/>
        <v>#DIV/0!</v>
      </c>
      <c r="L128" s="268"/>
      <c r="U128" s="258"/>
    </row>
    <row r="129" spans="10:21" x14ac:dyDescent="0.25">
      <c r="J129" s="492"/>
      <c r="L129" s="268"/>
      <c r="U129" s="258"/>
    </row>
    <row r="130" spans="10:21" x14ac:dyDescent="0.25">
      <c r="J130" s="492"/>
      <c r="L130" s="268"/>
      <c r="U130" s="258"/>
    </row>
    <row r="131" spans="10:21" x14ac:dyDescent="0.25">
      <c r="J131" s="492"/>
      <c r="L131" s="268"/>
      <c r="U131" s="258"/>
    </row>
    <row r="132" spans="10:21" x14ac:dyDescent="0.25">
      <c r="J132" s="492"/>
      <c r="L132" s="268"/>
      <c r="U132" s="258"/>
    </row>
    <row r="133" spans="10:21" x14ac:dyDescent="0.25">
      <c r="J133" s="492"/>
      <c r="L133" s="268"/>
      <c r="U133" s="258"/>
    </row>
    <row r="134" spans="10:21" x14ac:dyDescent="0.25">
      <c r="J134" s="492"/>
      <c r="L134" s="268"/>
      <c r="U134" s="258"/>
    </row>
    <row r="135" spans="10:21" x14ac:dyDescent="0.25">
      <c r="J135" s="492" t="e">
        <f t="shared" si="51"/>
        <v>#DIV/0!</v>
      </c>
      <c r="L135" s="268"/>
      <c r="U135" s="258"/>
    </row>
    <row r="136" spans="10:21" x14ac:dyDescent="0.25">
      <c r="J136" s="492"/>
      <c r="L136" s="268"/>
      <c r="U136" s="258"/>
    </row>
    <row r="137" spans="10:21" x14ac:dyDescent="0.25">
      <c r="J137" s="492"/>
      <c r="L137" s="268"/>
      <c r="U137" s="258"/>
    </row>
    <row r="138" spans="10:21" x14ac:dyDescent="0.25">
      <c r="J138" s="492"/>
      <c r="L138" s="268"/>
      <c r="U138" s="258"/>
    </row>
    <row r="139" spans="10:21" x14ac:dyDescent="0.25">
      <c r="J139" s="492"/>
      <c r="L139" s="268"/>
      <c r="U139" s="258"/>
    </row>
    <row r="140" spans="10:21" x14ac:dyDescent="0.25">
      <c r="J140" s="492"/>
      <c r="L140" s="268"/>
      <c r="U140" s="258"/>
    </row>
    <row r="141" spans="10:21" x14ac:dyDescent="0.25">
      <c r="J141" s="492"/>
      <c r="L141" s="268"/>
      <c r="U141" s="258"/>
    </row>
    <row r="142" spans="10:21" x14ac:dyDescent="0.25">
      <c r="L142" s="268"/>
      <c r="U142" s="258"/>
    </row>
    <row r="143" spans="10:21" x14ac:dyDescent="0.25">
      <c r="L143" s="268"/>
      <c r="U143" s="258"/>
    </row>
    <row r="144" spans="10:21" x14ac:dyDescent="0.25">
      <c r="L144" s="268"/>
      <c r="U144" s="258"/>
    </row>
    <row r="145" spans="12:21" x14ac:dyDescent="0.25">
      <c r="L145" s="268"/>
      <c r="U145" s="258"/>
    </row>
    <row r="146" spans="12:21" x14ac:dyDescent="0.25">
      <c r="L146" s="268"/>
      <c r="U146" s="258"/>
    </row>
    <row r="147" spans="12:21" x14ac:dyDescent="0.25">
      <c r="L147" s="268"/>
      <c r="U147" s="258"/>
    </row>
    <row r="148" spans="12:21" x14ac:dyDescent="0.25">
      <c r="U148" s="258"/>
    </row>
    <row r="149" spans="12:21" x14ac:dyDescent="0.25">
      <c r="U149" s="258"/>
    </row>
    <row r="150" spans="12:21" x14ac:dyDescent="0.25">
      <c r="U150" s="258"/>
    </row>
    <row r="151" spans="12:21" x14ac:dyDescent="0.25">
      <c r="U151" s="258"/>
    </row>
    <row r="152" spans="12:21" x14ac:dyDescent="0.25">
      <c r="U152" s="258"/>
    </row>
    <row r="153" spans="12:21" x14ac:dyDescent="0.25">
      <c r="U153" s="258"/>
    </row>
    <row r="154" spans="12:21" x14ac:dyDescent="0.25">
      <c r="U154" s="258"/>
    </row>
    <row r="155" spans="12:21" x14ac:dyDescent="0.25">
      <c r="U155" s="258"/>
    </row>
    <row r="156" spans="12:21" x14ac:dyDescent="0.25">
      <c r="U156" s="258"/>
    </row>
    <row r="157" spans="12:21" x14ac:dyDescent="0.25">
      <c r="U157" s="258"/>
    </row>
    <row r="158" spans="12:21" x14ac:dyDescent="0.25">
      <c r="U158" s="258"/>
    </row>
    <row r="159" spans="12:21" x14ac:dyDescent="0.25">
      <c r="U159" s="258"/>
    </row>
    <row r="160" spans="12:21" x14ac:dyDescent="0.25">
      <c r="U160" s="258"/>
    </row>
    <row r="161" spans="21:21" x14ac:dyDescent="0.25">
      <c r="U161" s="258"/>
    </row>
    <row r="162" spans="21:21" x14ac:dyDescent="0.25">
      <c r="U162" s="258"/>
    </row>
    <row r="163" spans="21:21" x14ac:dyDescent="0.25">
      <c r="U163" s="258"/>
    </row>
    <row r="164" spans="21:21" x14ac:dyDescent="0.25">
      <c r="U164" s="258"/>
    </row>
    <row r="165" spans="21:21" x14ac:dyDescent="0.25">
      <c r="U165" s="258"/>
    </row>
    <row r="166" spans="21:21" x14ac:dyDescent="0.25">
      <c r="U166" s="258"/>
    </row>
    <row r="167" spans="21:21" x14ac:dyDescent="0.25">
      <c r="U167" s="258"/>
    </row>
    <row r="168" spans="21:21" x14ac:dyDescent="0.25">
      <c r="U168" s="258"/>
    </row>
    <row r="169" spans="21:21" x14ac:dyDescent="0.25">
      <c r="U169" s="258"/>
    </row>
    <row r="170" spans="21:21" x14ac:dyDescent="0.25">
      <c r="U170" s="258"/>
    </row>
    <row r="171" spans="21:21" x14ac:dyDescent="0.25">
      <c r="U171" s="258"/>
    </row>
    <row r="172" spans="21:21" x14ac:dyDescent="0.25">
      <c r="U172" s="258"/>
    </row>
    <row r="173" spans="21:21" x14ac:dyDescent="0.25">
      <c r="U173" s="258"/>
    </row>
    <row r="174" spans="21:21" x14ac:dyDescent="0.25">
      <c r="U174" s="258"/>
    </row>
    <row r="175" spans="21:21" x14ac:dyDescent="0.25">
      <c r="U175" s="258"/>
    </row>
    <row r="176" spans="21:21" x14ac:dyDescent="0.25">
      <c r="U176" s="258"/>
    </row>
    <row r="177" spans="21:21" x14ac:dyDescent="0.25">
      <c r="U177" s="258"/>
    </row>
    <row r="178" spans="21:21" x14ac:dyDescent="0.25">
      <c r="U178" s="258"/>
    </row>
    <row r="179" spans="21:21" x14ac:dyDescent="0.25">
      <c r="U179" s="258"/>
    </row>
    <row r="180" spans="21:21" x14ac:dyDescent="0.25">
      <c r="U180" s="258"/>
    </row>
    <row r="181" spans="21:21" x14ac:dyDescent="0.25">
      <c r="U181" s="258"/>
    </row>
    <row r="182" spans="21:21" x14ac:dyDescent="0.25">
      <c r="U182" s="258"/>
    </row>
    <row r="183" spans="21:21" x14ac:dyDescent="0.25">
      <c r="U183" s="258"/>
    </row>
    <row r="184" spans="21:21" x14ac:dyDescent="0.25">
      <c r="U184" s="258"/>
    </row>
    <row r="185" spans="21:21" x14ac:dyDescent="0.25">
      <c r="U185" s="258"/>
    </row>
    <row r="186" spans="21:21" x14ac:dyDescent="0.25">
      <c r="U186" s="258"/>
    </row>
    <row r="187" spans="21:21" x14ac:dyDescent="0.25">
      <c r="U187" s="258"/>
    </row>
    <row r="188" spans="21:21" x14ac:dyDescent="0.25">
      <c r="U188" s="258"/>
    </row>
    <row r="189" spans="21:21" x14ac:dyDescent="0.25">
      <c r="U189" s="258"/>
    </row>
    <row r="190" spans="21:21" x14ac:dyDescent="0.25">
      <c r="U190" s="258"/>
    </row>
    <row r="191" spans="21:21" x14ac:dyDescent="0.25">
      <c r="U191" s="258"/>
    </row>
    <row r="192" spans="21:21" x14ac:dyDescent="0.25">
      <c r="U192" s="258"/>
    </row>
    <row r="193" spans="21:21" x14ac:dyDescent="0.25">
      <c r="U193" s="258"/>
    </row>
    <row r="194" spans="21:21" x14ac:dyDescent="0.25">
      <c r="U194" s="258"/>
    </row>
    <row r="195" spans="21:21" x14ac:dyDescent="0.25">
      <c r="U195" s="258"/>
    </row>
    <row r="196" spans="21:21" x14ac:dyDescent="0.25">
      <c r="U196" s="258"/>
    </row>
    <row r="197" spans="21:21" x14ac:dyDescent="0.25">
      <c r="U197" s="258"/>
    </row>
    <row r="198" spans="21:21" x14ac:dyDescent="0.25">
      <c r="U198" s="258"/>
    </row>
    <row r="199" spans="21:21" x14ac:dyDescent="0.25">
      <c r="U199" s="258"/>
    </row>
    <row r="200" spans="21:21" x14ac:dyDescent="0.25">
      <c r="U200" s="258"/>
    </row>
    <row r="201" spans="21:21" x14ac:dyDescent="0.25">
      <c r="U201" s="258"/>
    </row>
    <row r="202" spans="21:21" x14ac:dyDescent="0.25">
      <c r="U202" s="258"/>
    </row>
    <row r="203" spans="21:21" x14ac:dyDescent="0.25">
      <c r="U203" s="258"/>
    </row>
    <row r="204" spans="21:21" x14ac:dyDescent="0.25">
      <c r="U204" s="258"/>
    </row>
    <row r="205" spans="21:21" x14ac:dyDescent="0.25">
      <c r="U205" s="258"/>
    </row>
    <row r="206" spans="21:21" x14ac:dyDescent="0.25">
      <c r="U206" s="258"/>
    </row>
    <row r="207" spans="21:21" x14ac:dyDescent="0.25">
      <c r="U207" s="258"/>
    </row>
    <row r="208" spans="21:21" x14ac:dyDescent="0.25">
      <c r="U208" s="258"/>
    </row>
    <row r="209" spans="21:21" x14ac:dyDescent="0.25">
      <c r="U209" s="258"/>
    </row>
    <row r="210" spans="21:21" x14ac:dyDescent="0.25">
      <c r="U210" s="258"/>
    </row>
    <row r="211" spans="21:21" x14ac:dyDescent="0.25">
      <c r="U211" s="258"/>
    </row>
    <row r="212" spans="21:21" x14ac:dyDescent="0.25">
      <c r="U212" s="258"/>
    </row>
    <row r="213" spans="21:21" x14ac:dyDescent="0.25">
      <c r="U213" s="258"/>
    </row>
    <row r="214" spans="21:21" x14ac:dyDescent="0.25">
      <c r="U214" s="258"/>
    </row>
    <row r="215" spans="21:21" x14ac:dyDescent="0.25">
      <c r="U215" s="258"/>
    </row>
    <row r="216" spans="21:21" x14ac:dyDescent="0.25">
      <c r="U216" s="258"/>
    </row>
    <row r="217" spans="21:21" x14ac:dyDescent="0.25">
      <c r="U217" s="258"/>
    </row>
    <row r="218" spans="21:21" x14ac:dyDescent="0.25">
      <c r="U218" s="258"/>
    </row>
    <row r="219" spans="21:21" x14ac:dyDescent="0.25">
      <c r="U219" s="258"/>
    </row>
    <row r="220" spans="21:21" x14ac:dyDescent="0.25">
      <c r="U220" s="258"/>
    </row>
    <row r="221" spans="21:21" x14ac:dyDescent="0.25">
      <c r="U221" s="258"/>
    </row>
    <row r="222" spans="21:21" x14ac:dyDescent="0.25">
      <c r="U222" s="258"/>
    </row>
    <row r="223" spans="21:21" x14ac:dyDescent="0.25">
      <c r="U223" s="258"/>
    </row>
    <row r="224" spans="21:21" x14ac:dyDescent="0.25">
      <c r="U224" s="258"/>
    </row>
    <row r="225" spans="21:21" x14ac:dyDescent="0.25">
      <c r="U225" s="258"/>
    </row>
    <row r="226" spans="21:21" x14ac:dyDescent="0.25">
      <c r="U226" s="258"/>
    </row>
    <row r="227" spans="21:21" x14ac:dyDescent="0.25">
      <c r="U227" s="258"/>
    </row>
    <row r="228" spans="21:21" x14ac:dyDescent="0.25">
      <c r="U228" s="258"/>
    </row>
    <row r="229" spans="21:21" x14ac:dyDescent="0.25">
      <c r="U229" s="258"/>
    </row>
    <row r="230" spans="21:21" x14ac:dyDescent="0.25">
      <c r="U230" s="258"/>
    </row>
    <row r="231" spans="21:21" x14ac:dyDescent="0.25">
      <c r="U231" s="258"/>
    </row>
    <row r="232" spans="21:21" x14ac:dyDescent="0.25">
      <c r="U232" s="258"/>
    </row>
    <row r="233" spans="21:21" x14ac:dyDescent="0.25">
      <c r="U233" s="258"/>
    </row>
    <row r="234" spans="21:21" x14ac:dyDescent="0.25">
      <c r="U234" s="258"/>
    </row>
    <row r="235" spans="21:21" x14ac:dyDescent="0.25">
      <c r="U235" s="258"/>
    </row>
    <row r="236" spans="21:21" x14ac:dyDescent="0.25">
      <c r="U236" s="258"/>
    </row>
    <row r="237" spans="21:21" x14ac:dyDescent="0.25">
      <c r="U237" s="258"/>
    </row>
    <row r="238" spans="21:21" x14ac:dyDescent="0.25">
      <c r="U238" s="258"/>
    </row>
    <row r="239" spans="21:21" x14ac:dyDescent="0.25">
      <c r="U239" s="258"/>
    </row>
    <row r="240" spans="21:21" x14ac:dyDescent="0.25">
      <c r="U240" s="258"/>
    </row>
    <row r="241" spans="21:21" x14ac:dyDescent="0.25">
      <c r="U241" s="258"/>
    </row>
    <row r="242" spans="21:21" x14ac:dyDescent="0.25">
      <c r="U242" s="258"/>
    </row>
    <row r="243" spans="21:21" x14ac:dyDescent="0.25">
      <c r="U243" s="258"/>
    </row>
    <row r="244" spans="21:21" x14ac:dyDescent="0.25">
      <c r="U244" s="258"/>
    </row>
    <row r="245" spans="21:21" x14ac:dyDescent="0.25">
      <c r="U245" s="258"/>
    </row>
    <row r="246" spans="21:21" x14ac:dyDescent="0.25">
      <c r="U246" s="258"/>
    </row>
    <row r="247" spans="21:21" x14ac:dyDescent="0.25">
      <c r="U247" s="258"/>
    </row>
    <row r="248" spans="21:21" x14ac:dyDescent="0.25">
      <c r="U248" s="258"/>
    </row>
    <row r="249" spans="21:21" x14ac:dyDescent="0.25">
      <c r="U249" s="258"/>
    </row>
    <row r="250" spans="21:21" x14ac:dyDescent="0.25">
      <c r="U250" s="258"/>
    </row>
    <row r="251" spans="21:21" x14ac:dyDescent="0.25">
      <c r="U251" s="258"/>
    </row>
    <row r="252" spans="21:21" x14ac:dyDescent="0.25">
      <c r="U252" s="258"/>
    </row>
    <row r="253" spans="21:21" x14ac:dyDescent="0.25">
      <c r="U253" s="258"/>
    </row>
    <row r="254" spans="21:21" x14ac:dyDescent="0.25">
      <c r="U254" s="258"/>
    </row>
    <row r="255" spans="21:21" x14ac:dyDescent="0.25">
      <c r="U255" s="258"/>
    </row>
    <row r="256" spans="21:21" x14ac:dyDescent="0.25">
      <c r="U256" s="258"/>
    </row>
    <row r="257" spans="21:21" x14ac:dyDescent="0.25">
      <c r="U257" s="258"/>
    </row>
    <row r="258" spans="21:21" x14ac:dyDescent="0.25">
      <c r="U258" s="258"/>
    </row>
    <row r="259" spans="21:21" x14ac:dyDescent="0.25">
      <c r="U259" s="258"/>
    </row>
    <row r="260" spans="21:21" x14ac:dyDescent="0.25">
      <c r="U260" s="258"/>
    </row>
    <row r="261" spans="21:21" x14ac:dyDescent="0.25">
      <c r="U261" s="258"/>
    </row>
    <row r="262" spans="21:21" x14ac:dyDescent="0.25">
      <c r="U262" s="258"/>
    </row>
    <row r="263" spans="21:21" x14ac:dyDescent="0.25">
      <c r="U263" s="258"/>
    </row>
    <row r="264" spans="21:21" x14ac:dyDescent="0.25">
      <c r="U264" s="258"/>
    </row>
    <row r="265" spans="21:21" x14ac:dyDescent="0.25">
      <c r="U265" s="258"/>
    </row>
    <row r="266" spans="21:21" x14ac:dyDescent="0.25">
      <c r="U266" s="258"/>
    </row>
    <row r="267" spans="21:21" x14ac:dyDescent="0.25">
      <c r="U267" s="258"/>
    </row>
    <row r="268" spans="21:21" x14ac:dyDescent="0.25">
      <c r="U268" s="258"/>
    </row>
    <row r="269" spans="21:21" x14ac:dyDescent="0.25">
      <c r="U269" s="258"/>
    </row>
    <row r="270" spans="21:21" x14ac:dyDescent="0.25">
      <c r="U270" s="258"/>
    </row>
    <row r="271" spans="21:21" x14ac:dyDescent="0.25">
      <c r="U271" s="258"/>
    </row>
    <row r="272" spans="21:21" x14ac:dyDescent="0.25">
      <c r="U272" s="258"/>
    </row>
    <row r="273" spans="21:21" x14ac:dyDescent="0.25">
      <c r="U273" s="258"/>
    </row>
    <row r="274" spans="21:21" x14ac:dyDescent="0.25">
      <c r="U274" s="258"/>
    </row>
    <row r="275" spans="21:21" x14ac:dyDescent="0.25">
      <c r="U275" s="258"/>
    </row>
    <row r="276" spans="21:21" x14ac:dyDescent="0.25">
      <c r="U276" s="258"/>
    </row>
    <row r="277" spans="21:21" x14ac:dyDescent="0.25">
      <c r="U277" s="258"/>
    </row>
    <row r="278" spans="21:21" x14ac:dyDescent="0.25">
      <c r="U278" s="258"/>
    </row>
    <row r="279" spans="21:21" x14ac:dyDescent="0.25">
      <c r="U279" s="258"/>
    </row>
    <row r="280" spans="21:21" x14ac:dyDescent="0.25">
      <c r="U280" s="258"/>
    </row>
  </sheetData>
  <mergeCells count="153"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J128:J134"/>
    <mergeCell ref="J135:J141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A2:AF129"/>
  <sheetViews>
    <sheetView zoomScale="85" zoomScaleNormal="85" workbookViewId="0">
      <pane xSplit="5" ySplit="6" topLeftCell="F106" activePane="bottomRight" state="frozen"/>
      <selection pane="topRight" activeCell="F1" sqref="F1"/>
      <selection pane="bottomLeft" activeCell="A7" sqref="A7"/>
      <selection pane="bottomRight" activeCell="AC107" sqref="AC107"/>
    </sheetView>
  </sheetViews>
  <sheetFormatPr defaultColWidth="8.85546875" defaultRowHeight="16.5" x14ac:dyDescent="0.25"/>
  <cols>
    <col min="1" max="1" width="0" style="73" hidden="1" customWidth="1"/>
    <col min="2" max="2" width="9.42578125" style="73" customWidth="1"/>
    <col min="3" max="3" width="6.140625" style="95" customWidth="1"/>
    <col min="4" max="4" width="10.42578125" style="95" bestFit="1" customWidth="1"/>
    <col min="5" max="5" width="3.85546875" style="80" bestFit="1" customWidth="1"/>
    <col min="6" max="6" width="16" style="94" bestFit="1" customWidth="1"/>
    <col min="7" max="8" width="17.28515625" style="94" bestFit="1" customWidth="1"/>
    <col min="9" max="9" width="13.5703125" style="89" customWidth="1"/>
    <col min="10" max="10" width="10.42578125" style="86" bestFit="1" customWidth="1"/>
    <col min="11" max="11" width="17" style="89" bestFit="1" customWidth="1"/>
    <col min="12" max="12" width="9.5703125" style="86" customWidth="1"/>
    <col min="13" max="13" width="17" style="89" bestFit="1" customWidth="1"/>
    <col min="14" max="14" width="9.42578125" style="86" customWidth="1"/>
    <col min="15" max="15" width="13.5703125" style="89" hidden="1" customWidth="1"/>
    <col min="16" max="16" width="8.5703125" style="86" hidden="1" customWidth="1"/>
    <col min="17" max="17" width="13.5703125" style="89" customWidth="1"/>
    <col min="18" max="18" width="9.140625" style="86" customWidth="1"/>
    <col min="19" max="19" width="13.5703125" style="89" hidden="1" customWidth="1"/>
    <col min="20" max="20" width="13.5703125" style="86" hidden="1" customWidth="1"/>
    <col min="21" max="21" width="13.5703125" style="89" customWidth="1"/>
    <col min="22" max="22" width="8.42578125" style="86" customWidth="1"/>
    <col min="23" max="23" width="17" style="89" bestFit="1" customWidth="1"/>
    <col min="24" max="24" width="8.5703125" style="86" customWidth="1"/>
    <col min="25" max="25" width="17" style="89" bestFit="1" customWidth="1"/>
    <col min="26" max="26" width="10.42578125" style="86" bestFit="1" customWidth="1"/>
    <col min="27" max="27" width="13.85546875" style="89" bestFit="1" customWidth="1"/>
    <col min="28" max="28" width="10.42578125" style="86" bestFit="1" customWidth="1"/>
    <col min="29" max="29" width="8.85546875" style="73"/>
    <col min="30" max="30" width="6.7109375" style="73" customWidth="1"/>
    <col min="31" max="16384" width="8.85546875" style="73"/>
  </cols>
  <sheetData>
    <row r="2" spans="1:28" ht="37.9" customHeight="1" x14ac:dyDescent="0.25">
      <c r="A2" s="72"/>
      <c r="B2" s="516" t="s">
        <v>248</v>
      </c>
      <c r="C2" s="516"/>
      <c r="D2" s="516"/>
      <c r="E2" s="516"/>
      <c r="F2" s="516"/>
      <c r="G2" s="516"/>
      <c r="H2" s="516"/>
      <c r="I2" s="516"/>
      <c r="J2" s="516"/>
      <c r="K2" s="516"/>
      <c r="L2" s="516"/>
      <c r="M2" s="516"/>
      <c r="N2" s="516"/>
      <c r="O2" s="516"/>
      <c r="P2" s="516"/>
      <c r="Q2" s="516"/>
      <c r="R2" s="516"/>
      <c r="S2" s="516"/>
      <c r="T2" s="516"/>
      <c r="U2" s="516"/>
      <c r="V2" s="516"/>
      <c r="W2" s="516"/>
      <c r="X2" s="516"/>
      <c r="Y2" s="73"/>
      <c r="Z2" s="73"/>
      <c r="AA2" s="73"/>
      <c r="AB2" s="73"/>
    </row>
    <row r="3" spans="1:28" ht="25.15" customHeight="1" x14ac:dyDescent="0.25">
      <c r="B3" s="517" t="s">
        <v>146</v>
      </c>
      <c r="C3" s="518" t="s">
        <v>143</v>
      </c>
      <c r="D3" s="519" t="s">
        <v>106</v>
      </c>
      <c r="E3" s="519"/>
      <c r="F3" s="520" t="s">
        <v>136</v>
      </c>
      <c r="G3" s="520"/>
      <c r="H3" s="520"/>
      <c r="I3" s="509" t="s">
        <v>279</v>
      </c>
      <c r="J3" s="509"/>
      <c r="K3" s="509"/>
      <c r="L3" s="509"/>
      <c r="M3" s="509"/>
      <c r="N3" s="509"/>
      <c r="O3" s="509"/>
      <c r="P3" s="509"/>
      <c r="Q3" s="509"/>
      <c r="R3" s="509"/>
      <c r="S3" s="509"/>
      <c r="T3" s="509"/>
      <c r="U3" s="509"/>
      <c r="V3" s="509"/>
      <c r="W3" s="509"/>
      <c r="X3" s="509"/>
      <c r="Y3" s="509"/>
      <c r="Z3" s="509"/>
      <c r="AA3" s="509"/>
      <c r="AB3" s="509"/>
    </row>
    <row r="4" spans="1:28" ht="25.15" customHeight="1" x14ac:dyDescent="0.25">
      <c r="B4" s="517"/>
      <c r="C4" s="518"/>
      <c r="D4" s="519"/>
      <c r="E4" s="519"/>
      <c r="F4" s="520"/>
      <c r="G4" s="520"/>
      <c r="H4" s="520"/>
      <c r="I4" s="510" t="s">
        <v>138</v>
      </c>
      <c r="J4" s="511"/>
      <c r="K4" s="511"/>
      <c r="L4" s="511"/>
      <c r="M4" s="511"/>
      <c r="N4" s="513"/>
      <c r="O4" s="514" t="s">
        <v>652</v>
      </c>
      <c r="P4" s="508"/>
      <c r="Q4" s="508" t="s">
        <v>144</v>
      </c>
      <c r="R4" s="508"/>
      <c r="S4" s="508" t="s">
        <v>145</v>
      </c>
      <c r="T4" s="508"/>
      <c r="U4" s="508" t="s">
        <v>142</v>
      </c>
      <c r="V4" s="508"/>
      <c r="W4" s="508" t="s">
        <v>246</v>
      </c>
      <c r="X4" s="508"/>
      <c r="Y4" s="508" t="s">
        <v>247</v>
      </c>
      <c r="Z4" s="508"/>
      <c r="AA4" s="508" t="s">
        <v>239</v>
      </c>
      <c r="AB4" s="508"/>
    </row>
    <row r="5" spans="1:28" ht="25.15" customHeight="1" x14ac:dyDescent="0.25">
      <c r="B5" s="517"/>
      <c r="C5" s="518"/>
      <c r="D5" s="519"/>
      <c r="E5" s="519"/>
      <c r="F5" s="521" t="s">
        <v>118</v>
      </c>
      <c r="G5" s="521" t="s">
        <v>123</v>
      </c>
      <c r="H5" s="521" t="s">
        <v>124</v>
      </c>
      <c r="I5" s="510" t="s">
        <v>134</v>
      </c>
      <c r="J5" s="511"/>
      <c r="K5" s="510" t="s">
        <v>135</v>
      </c>
      <c r="L5" s="511"/>
      <c r="M5" s="512" t="s">
        <v>147</v>
      </c>
      <c r="N5" s="513"/>
      <c r="O5" s="508" t="s">
        <v>134</v>
      </c>
      <c r="P5" s="508"/>
      <c r="Q5" s="508" t="s">
        <v>134</v>
      </c>
      <c r="R5" s="508"/>
      <c r="S5" s="508" t="s">
        <v>134</v>
      </c>
      <c r="T5" s="508"/>
      <c r="U5" s="508" t="s">
        <v>134</v>
      </c>
      <c r="V5" s="508"/>
      <c r="W5" s="508" t="s">
        <v>134</v>
      </c>
      <c r="X5" s="508"/>
      <c r="Y5" s="508" t="s">
        <v>134</v>
      </c>
      <c r="Z5" s="508"/>
      <c r="AA5" s="508" t="s">
        <v>134</v>
      </c>
      <c r="AB5" s="508"/>
    </row>
    <row r="6" spans="1:28" s="76" customFormat="1" ht="23.45" customHeight="1" x14ac:dyDescent="0.25">
      <c r="B6" s="517"/>
      <c r="C6" s="518"/>
      <c r="D6" s="519"/>
      <c r="E6" s="519"/>
      <c r="F6" s="521"/>
      <c r="G6" s="521"/>
      <c r="H6" s="521"/>
      <c r="I6" s="91" t="s">
        <v>112</v>
      </c>
      <c r="J6" s="92" t="s">
        <v>113</v>
      </c>
      <c r="K6" s="91" t="s">
        <v>112</v>
      </c>
      <c r="L6" s="92" t="s">
        <v>113</v>
      </c>
      <c r="M6" s="91" t="s">
        <v>112</v>
      </c>
      <c r="N6" s="92" t="s">
        <v>113</v>
      </c>
      <c r="O6" s="343" t="s">
        <v>112</v>
      </c>
      <c r="P6" s="92" t="s">
        <v>113</v>
      </c>
      <c r="Q6" s="91" t="s">
        <v>112</v>
      </c>
      <c r="R6" s="92" t="s">
        <v>113</v>
      </c>
      <c r="S6" s="91" t="s">
        <v>112</v>
      </c>
      <c r="T6" s="92" t="s">
        <v>113</v>
      </c>
      <c r="U6" s="91" t="s">
        <v>112</v>
      </c>
      <c r="V6" s="92" t="s">
        <v>113</v>
      </c>
      <c r="W6" s="91" t="s">
        <v>112</v>
      </c>
      <c r="X6" s="92" t="s">
        <v>113</v>
      </c>
      <c r="Y6" s="213" t="s">
        <v>112</v>
      </c>
      <c r="Z6" s="92" t="s">
        <v>113</v>
      </c>
      <c r="AA6" s="213" t="s">
        <v>112</v>
      </c>
      <c r="AB6" s="92" t="s">
        <v>113</v>
      </c>
    </row>
    <row r="7" spans="1:28" ht="14.25" hidden="1" x14ac:dyDescent="0.25">
      <c r="B7" s="481">
        <f>D19</f>
        <v>45882</v>
      </c>
      <c r="C7" s="482" t="s">
        <v>121</v>
      </c>
      <c r="D7" s="82">
        <v>45870</v>
      </c>
      <c r="E7" s="82" t="s">
        <v>116</v>
      </c>
      <c r="F7" s="269">
        <f>SUM(M7,Q7,S7,U7,W7,Y7,AA7)</f>
        <v>4376902.38</v>
      </c>
      <c r="G7" s="507">
        <f>SUM(F7:F10)</f>
        <v>20827993.370000001</v>
      </c>
      <c r="H7" s="515">
        <f>SUM(F7:F37)</f>
        <v>170636491.06999996</v>
      </c>
      <c r="I7" s="271">
        <v>372515.59</v>
      </c>
      <c r="J7" s="93">
        <f>I7/$F7</f>
        <v>8.5109412469921264E-2</v>
      </c>
      <c r="K7" s="271">
        <v>888085.11999999988</v>
      </c>
      <c r="L7" s="93">
        <f>K7/$F7</f>
        <v>0.20290265646728906</v>
      </c>
      <c r="M7" s="271">
        <f>SUM(I7+K7)</f>
        <v>1260600.71</v>
      </c>
      <c r="N7" s="93">
        <f>M7/$F7</f>
        <v>0.28801206893721032</v>
      </c>
      <c r="O7" s="271"/>
      <c r="P7" s="93">
        <f>O7/$F7</f>
        <v>0</v>
      </c>
      <c r="Q7" s="271"/>
      <c r="R7" s="93">
        <f>Q7/$F7</f>
        <v>0</v>
      </c>
      <c r="S7" s="271"/>
      <c r="T7" s="93">
        <f>S7/$F7</f>
        <v>0</v>
      </c>
      <c r="U7" s="271">
        <v>105036.38</v>
      </c>
      <c r="V7" s="93">
        <f>U7/$F7</f>
        <v>2.3997880437077512E-2</v>
      </c>
      <c r="W7" s="271">
        <v>1263256.83</v>
      </c>
      <c r="X7" s="93">
        <f>W7/$F7</f>
        <v>0.28861891820397423</v>
      </c>
      <c r="Y7" s="271">
        <v>865376.31</v>
      </c>
      <c r="Z7" s="93">
        <f>Y7/$F7</f>
        <v>0.19771432736409353</v>
      </c>
      <c r="AA7" s="271">
        <v>882632.14999999991</v>
      </c>
      <c r="AB7" s="93">
        <f>AA7/$F7</f>
        <v>0.20165680505764444</v>
      </c>
    </row>
    <row r="8" spans="1:28" ht="14.25" hidden="1" x14ac:dyDescent="0.25">
      <c r="B8" s="482"/>
      <c r="C8" s="482"/>
      <c r="D8" s="82">
        <v>45871</v>
      </c>
      <c r="E8" s="82" t="s">
        <v>117</v>
      </c>
      <c r="F8" s="269">
        <f t="shared" ref="F8:F24" si="0">SUM(M8,Q8,S8,U8,W8,Y8,AA8)</f>
        <v>4635761.74</v>
      </c>
      <c r="G8" s="507"/>
      <c r="H8" s="515"/>
      <c r="I8" s="271">
        <v>405225.98999999987</v>
      </c>
      <c r="J8" s="93">
        <f t="shared" ref="J8:J45" si="1">I8/$F8</f>
        <v>8.7413032146039474E-2</v>
      </c>
      <c r="K8" s="271">
        <v>1044135.4400000001</v>
      </c>
      <c r="L8" s="93">
        <f t="shared" ref="L8:L45" si="2">K8/$F8</f>
        <v>0.22523492331165407</v>
      </c>
      <c r="M8" s="271">
        <f t="shared" ref="M8:M40" si="3">SUM(I8+K8)</f>
        <v>1449361.43</v>
      </c>
      <c r="N8" s="93">
        <f t="shared" ref="N8:N45" si="4">M8/$F8</f>
        <v>0.31264795545769353</v>
      </c>
      <c r="O8" s="271"/>
      <c r="P8" s="93">
        <f t="shared" ref="P8:P45" si="5">O8/$F8</f>
        <v>0</v>
      </c>
      <c r="Q8" s="271"/>
      <c r="R8" s="93">
        <f t="shared" ref="R8:R45" si="6">Q8/$F8</f>
        <v>0</v>
      </c>
      <c r="S8" s="271"/>
      <c r="T8" s="93">
        <f t="shared" ref="T8:T45" si="7">S8/$F8</f>
        <v>0</v>
      </c>
      <c r="U8" s="271">
        <v>113598.28</v>
      </c>
      <c r="V8" s="93">
        <f t="shared" ref="V8:V45" si="8">U8/$F8</f>
        <v>2.4504771032516436E-2</v>
      </c>
      <c r="W8" s="271">
        <v>1270206.76</v>
      </c>
      <c r="X8" s="93">
        <f t="shared" ref="X8:X45" si="9">W8/$F8</f>
        <v>0.27400173504171504</v>
      </c>
      <c r="Y8" s="271">
        <v>895354.32000000007</v>
      </c>
      <c r="Z8" s="93">
        <f t="shared" ref="Z8:Z45" si="10">Y8/$F8</f>
        <v>0.19314071132568603</v>
      </c>
      <c r="AA8" s="271">
        <v>907240.95</v>
      </c>
      <c r="AB8" s="93">
        <f t="shared" ref="AB8:AB45" si="11">AA8/$F8</f>
        <v>0.19570482714238888</v>
      </c>
    </row>
    <row r="9" spans="1:28" ht="14.25" hidden="1" x14ac:dyDescent="0.25">
      <c r="B9" s="482"/>
      <c r="C9" s="482"/>
      <c r="D9" s="82">
        <v>45872</v>
      </c>
      <c r="E9" s="82" t="s">
        <v>118</v>
      </c>
      <c r="F9" s="269">
        <f t="shared" si="0"/>
        <v>5941913.1300000008</v>
      </c>
      <c r="G9" s="507"/>
      <c r="H9" s="515"/>
      <c r="I9" s="271">
        <v>523628.12000000011</v>
      </c>
      <c r="J9" s="93">
        <f t="shared" si="1"/>
        <v>8.8124499389980154E-2</v>
      </c>
      <c r="K9" s="271">
        <v>1190992.2500000002</v>
      </c>
      <c r="L9" s="93">
        <f t="shared" si="2"/>
        <v>0.20043918918754036</v>
      </c>
      <c r="M9" s="271">
        <f t="shared" si="3"/>
        <v>1714620.3700000003</v>
      </c>
      <c r="N9" s="93">
        <f t="shared" si="4"/>
        <v>0.28856368857752052</v>
      </c>
      <c r="O9" s="271"/>
      <c r="P9" s="93">
        <f t="shared" si="5"/>
        <v>0</v>
      </c>
      <c r="Q9" s="271"/>
      <c r="R9" s="93">
        <f t="shared" si="6"/>
        <v>0</v>
      </c>
      <c r="S9" s="271"/>
      <c r="T9" s="93">
        <f t="shared" si="7"/>
        <v>0</v>
      </c>
      <c r="U9" s="271">
        <v>136925.1</v>
      </c>
      <c r="V9" s="93">
        <f t="shared" si="8"/>
        <v>2.3043941741369752E-2</v>
      </c>
      <c r="W9" s="271">
        <v>1806951.1300000001</v>
      </c>
      <c r="X9" s="93">
        <f t="shared" si="9"/>
        <v>0.30410258286626951</v>
      </c>
      <c r="Y9" s="271">
        <v>1090606.4100000001</v>
      </c>
      <c r="Z9" s="93">
        <f t="shared" si="10"/>
        <v>0.18354465744267789</v>
      </c>
      <c r="AA9" s="271">
        <v>1192810.1199999999</v>
      </c>
      <c r="AB9" s="93">
        <f t="shared" si="11"/>
        <v>0.20074512937216227</v>
      </c>
    </row>
    <row r="10" spans="1:28" ht="14.25" hidden="1" x14ac:dyDescent="0.25">
      <c r="B10" s="482"/>
      <c r="C10" s="482"/>
      <c r="D10" s="82">
        <v>45873</v>
      </c>
      <c r="E10" s="82" t="s">
        <v>119</v>
      </c>
      <c r="F10" s="269">
        <f t="shared" si="0"/>
        <v>5873416.1200000001</v>
      </c>
      <c r="G10" s="507"/>
      <c r="H10" s="515"/>
      <c r="I10" s="271">
        <v>511960.8200000003</v>
      </c>
      <c r="J10" s="93">
        <f t="shared" si="1"/>
        <v>8.7165766828044916E-2</v>
      </c>
      <c r="K10" s="271">
        <v>1161653.8</v>
      </c>
      <c r="L10" s="93">
        <f t="shared" si="2"/>
        <v>0.19778162763649038</v>
      </c>
      <c r="M10" s="271">
        <f t="shared" si="3"/>
        <v>1673614.6200000003</v>
      </c>
      <c r="N10" s="93">
        <f t="shared" si="4"/>
        <v>0.28494739446453526</v>
      </c>
      <c r="O10" s="271"/>
      <c r="P10" s="93">
        <f t="shared" si="5"/>
        <v>0</v>
      </c>
      <c r="Q10" s="271"/>
      <c r="R10" s="93">
        <f t="shared" si="6"/>
        <v>0</v>
      </c>
      <c r="S10" s="271"/>
      <c r="T10" s="93">
        <f t="shared" si="7"/>
        <v>0</v>
      </c>
      <c r="U10" s="271">
        <v>131825.68</v>
      </c>
      <c r="V10" s="93">
        <f t="shared" si="8"/>
        <v>2.2444464568262192E-2</v>
      </c>
      <c r="W10" s="271">
        <v>1829451.6400000001</v>
      </c>
      <c r="X10" s="93">
        <f t="shared" si="9"/>
        <v>0.31147999777683044</v>
      </c>
      <c r="Y10" s="271">
        <v>1067401.97</v>
      </c>
      <c r="Z10" s="93">
        <f t="shared" si="10"/>
        <v>0.18173443668758821</v>
      </c>
      <c r="AA10" s="271">
        <v>1171122.21</v>
      </c>
      <c r="AB10" s="93">
        <f t="shared" si="11"/>
        <v>0.19939370650278393</v>
      </c>
    </row>
    <row r="11" spans="1:28" ht="14.25" hidden="1" x14ac:dyDescent="0.25">
      <c r="B11" s="482"/>
      <c r="C11" s="482"/>
      <c r="D11" s="82">
        <v>45874</v>
      </c>
      <c r="E11" s="82" t="s">
        <v>120</v>
      </c>
      <c r="F11" s="269">
        <f t="shared" si="0"/>
        <v>6182700.1499999994</v>
      </c>
      <c r="G11" s="507">
        <f>SUM(F11:F17)</f>
        <v>38973976.979999997</v>
      </c>
      <c r="H11" s="515"/>
      <c r="I11" s="271">
        <v>459052.5399999998</v>
      </c>
      <c r="J11" s="93">
        <f t="shared" si="1"/>
        <v>7.4247906070618652E-2</v>
      </c>
      <c r="K11" s="271">
        <v>1163567.95</v>
      </c>
      <c r="L11" s="93">
        <f t="shared" si="2"/>
        <v>0.18819737683704427</v>
      </c>
      <c r="M11" s="271">
        <f t="shared" si="3"/>
        <v>1622620.4899999998</v>
      </c>
      <c r="N11" s="93">
        <f t="shared" si="4"/>
        <v>0.26244528290766289</v>
      </c>
      <c r="O11" s="271"/>
      <c r="P11" s="93">
        <f t="shared" si="5"/>
        <v>0</v>
      </c>
      <c r="Q11" s="271"/>
      <c r="R11" s="93">
        <f t="shared" si="6"/>
        <v>0</v>
      </c>
      <c r="S11" s="271"/>
      <c r="T11" s="93">
        <f t="shared" si="7"/>
        <v>0</v>
      </c>
      <c r="U11" s="271">
        <v>132296.62</v>
      </c>
      <c r="V11" s="93">
        <f t="shared" si="8"/>
        <v>2.1397870960958701E-2</v>
      </c>
      <c r="W11" s="271">
        <v>2146003.16</v>
      </c>
      <c r="X11" s="93">
        <f t="shared" si="9"/>
        <v>0.34709804906194591</v>
      </c>
      <c r="Y11" s="271">
        <v>1162367.8399999999</v>
      </c>
      <c r="Z11" s="93">
        <f t="shared" si="10"/>
        <v>0.18800326908947701</v>
      </c>
      <c r="AA11" s="271">
        <v>1119412.04</v>
      </c>
      <c r="AB11" s="93">
        <f t="shared" si="11"/>
        <v>0.1810555279799555</v>
      </c>
    </row>
    <row r="12" spans="1:28" ht="14.25" hidden="1" x14ac:dyDescent="0.25">
      <c r="B12" s="482"/>
      <c r="C12" s="482"/>
      <c r="D12" s="82">
        <v>45875</v>
      </c>
      <c r="E12" s="82" t="s">
        <v>114</v>
      </c>
      <c r="F12" s="269">
        <f t="shared" si="0"/>
        <v>6008483.6100000013</v>
      </c>
      <c r="G12" s="507"/>
      <c r="H12" s="515"/>
      <c r="I12" s="271">
        <v>452918.16000000038</v>
      </c>
      <c r="J12" s="93">
        <f t="shared" si="1"/>
        <v>7.5379777893743852E-2</v>
      </c>
      <c r="K12" s="271">
        <v>1130580.67</v>
      </c>
      <c r="L12" s="93">
        <f t="shared" si="2"/>
        <v>0.18816405991660842</v>
      </c>
      <c r="M12" s="271">
        <f t="shared" si="3"/>
        <v>1583498.8300000003</v>
      </c>
      <c r="N12" s="93">
        <f t="shared" si="4"/>
        <v>0.26354383781035229</v>
      </c>
      <c r="O12" s="271"/>
      <c r="P12" s="93">
        <f t="shared" si="5"/>
        <v>0</v>
      </c>
      <c r="Q12" s="271"/>
      <c r="R12" s="93">
        <f t="shared" si="6"/>
        <v>0</v>
      </c>
      <c r="S12" s="271"/>
      <c r="T12" s="93">
        <f t="shared" si="7"/>
        <v>0</v>
      </c>
      <c r="U12" s="271">
        <v>132169.34</v>
      </c>
      <c r="V12" s="93">
        <f t="shared" si="8"/>
        <v>2.1997120834286503E-2</v>
      </c>
      <c r="W12" s="271">
        <v>2006641.3</v>
      </c>
      <c r="X12" s="93">
        <f t="shared" si="9"/>
        <v>0.33396800761182399</v>
      </c>
      <c r="Y12" s="271">
        <v>1155171.81</v>
      </c>
      <c r="Z12" s="93">
        <f t="shared" si="10"/>
        <v>0.19225679638660109</v>
      </c>
      <c r="AA12" s="271">
        <v>1131002.33</v>
      </c>
      <c r="AB12" s="93">
        <f t="shared" si="11"/>
        <v>0.18823423735693603</v>
      </c>
    </row>
    <row r="13" spans="1:28" ht="14.25" hidden="1" x14ac:dyDescent="0.25">
      <c r="B13" s="482"/>
      <c r="C13" s="482"/>
      <c r="D13" s="82">
        <v>45876</v>
      </c>
      <c r="E13" s="82" t="s">
        <v>115</v>
      </c>
      <c r="F13" s="269">
        <f t="shared" si="0"/>
        <v>5578775.709999999</v>
      </c>
      <c r="G13" s="507"/>
      <c r="H13" s="515"/>
      <c r="I13" s="271">
        <v>432857.17999999947</v>
      </c>
      <c r="J13" s="93">
        <f t="shared" si="1"/>
        <v>7.7589995099480266E-2</v>
      </c>
      <c r="K13" s="271">
        <v>973130.68000000017</v>
      </c>
      <c r="L13" s="93">
        <f t="shared" si="2"/>
        <v>0.17443445131799362</v>
      </c>
      <c r="M13" s="271">
        <f t="shared" si="3"/>
        <v>1405987.8599999996</v>
      </c>
      <c r="N13" s="93">
        <f t="shared" si="4"/>
        <v>0.2520244464174739</v>
      </c>
      <c r="O13" s="271"/>
      <c r="P13" s="93">
        <f t="shared" si="5"/>
        <v>0</v>
      </c>
      <c r="Q13" s="271"/>
      <c r="R13" s="93">
        <f t="shared" si="6"/>
        <v>0</v>
      </c>
      <c r="S13" s="271"/>
      <c r="T13" s="93">
        <f t="shared" si="7"/>
        <v>0</v>
      </c>
      <c r="U13" s="271">
        <v>122332.16</v>
      </c>
      <c r="V13" s="93">
        <f t="shared" si="8"/>
        <v>2.1928137347540008E-2</v>
      </c>
      <c r="W13" s="271">
        <v>1882360.77</v>
      </c>
      <c r="X13" s="93">
        <f t="shared" si="9"/>
        <v>0.33741467086153931</v>
      </c>
      <c r="Y13" s="271">
        <v>1070508.2799999998</v>
      </c>
      <c r="Z13" s="93">
        <f t="shared" si="10"/>
        <v>0.19188946386231398</v>
      </c>
      <c r="AA13" s="271">
        <v>1097586.6400000001</v>
      </c>
      <c r="AB13" s="93">
        <f t="shared" si="11"/>
        <v>0.19674328151113291</v>
      </c>
    </row>
    <row r="14" spans="1:28" ht="14.25" hidden="1" x14ac:dyDescent="0.25">
      <c r="B14" s="482"/>
      <c r="C14" s="482"/>
      <c r="D14" s="82">
        <v>45877</v>
      </c>
      <c r="E14" s="82" t="s">
        <v>116</v>
      </c>
      <c r="F14" s="269">
        <f t="shared" si="0"/>
        <v>4540704.45</v>
      </c>
      <c r="G14" s="507"/>
      <c r="H14" s="515"/>
      <c r="I14" s="271">
        <v>355964.38000000012</v>
      </c>
      <c r="J14" s="93">
        <f t="shared" si="1"/>
        <v>7.8394087067261142E-2</v>
      </c>
      <c r="K14" s="271">
        <v>897669.55</v>
      </c>
      <c r="L14" s="93">
        <f t="shared" si="2"/>
        <v>0.19769389527213119</v>
      </c>
      <c r="M14" s="271">
        <f t="shared" si="3"/>
        <v>1253633.9300000002</v>
      </c>
      <c r="N14" s="93">
        <f t="shared" si="4"/>
        <v>0.2760879823393923</v>
      </c>
      <c r="O14" s="271"/>
      <c r="P14" s="93">
        <f t="shared" si="5"/>
        <v>0</v>
      </c>
      <c r="Q14" s="271"/>
      <c r="R14" s="93">
        <f t="shared" si="6"/>
        <v>0</v>
      </c>
      <c r="S14" s="271"/>
      <c r="T14" s="93">
        <f t="shared" si="7"/>
        <v>0</v>
      </c>
      <c r="U14" s="271">
        <v>105236.76000000001</v>
      </c>
      <c r="V14" s="93">
        <f t="shared" si="8"/>
        <v>2.3176306927441624E-2</v>
      </c>
      <c r="W14" s="271">
        <v>1407850.2600000002</v>
      </c>
      <c r="X14" s="93">
        <f t="shared" si="9"/>
        <v>0.31005106707616703</v>
      </c>
      <c r="Y14" s="271">
        <v>862332.2</v>
      </c>
      <c r="Z14" s="93">
        <f t="shared" si="10"/>
        <v>0.18991154555324558</v>
      </c>
      <c r="AA14" s="271">
        <v>911651.29999999993</v>
      </c>
      <c r="AB14" s="93">
        <f t="shared" si="11"/>
        <v>0.20077309810375346</v>
      </c>
    </row>
    <row r="15" spans="1:28" ht="14.25" hidden="1" x14ac:dyDescent="0.25">
      <c r="B15" s="482"/>
      <c r="C15" s="482"/>
      <c r="D15" s="82">
        <v>45878</v>
      </c>
      <c r="E15" s="82" t="s">
        <v>117</v>
      </c>
      <c r="F15" s="269">
        <f t="shared" si="0"/>
        <v>4698362.9500000011</v>
      </c>
      <c r="G15" s="507"/>
      <c r="H15" s="515"/>
      <c r="I15" s="271">
        <v>371298.20999999996</v>
      </c>
      <c r="J15" s="93">
        <f t="shared" si="1"/>
        <v>7.9027144976102762E-2</v>
      </c>
      <c r="K15" s="271">
        <v>1030206.8500000001</v>
      </c>
      <c r="L15" s="93">
        <f t="shared" si="2"/>
        <v>0.21926932017885079</v>
      </c>
      <c r="M15" s="271">
        <f t="shared" si="3"/>
        <v>1401505.06</v>
      </c>
      <c r="N15" s="93">
        <f t="shared" si="4"/>
        <v>0.29829646515495356</v>
      </c>
      <c r="O15" s="271"/>
      <c r="P15" s="93">
        <f t="shared" si="5"/>
        <v>0</v>
      </c>
      <c r="Q15" s="271"/>
      <c r="R15" s="93">
        <f t="shared" si="6"/>
        <v>0</v>
      </c>
      <c r="S15" s="271"/>
      <c r="T15" s="93">
        <f t="shared" si="7"/>
        <v>0</v>
      </c>
      <c r="U15" s="271">
        <v>110372.12</v>
      </c>
      <c r="V15" s="93">
        <f t="shared" si="8"/>
        <v>2.3491612115662534E-2</v>
      </c>
      <c r="W15" s="271">
        <v>1420694.7400000005</v>
      </c>
      <c r="X15" s="93">
        <f t="shared" si="9"/>
        <v>0.30238079840128146</v>
      </c>
      <c r="Y15" s="271">
        <v>849989.61</v>
      </c>
      <c r="Z15" s="93">
        <f t="shared" si="10"/>
        <v>0.18091186633420897</v>
      </c>
      <c r="AA15" s="271">
        <v>915801.41999999993</v>
      </c>
      <c r="AB15" s="93">
        <f t="shared" si="11"/>
        <v>0.19491925799389331</v>
      </c>
    </row>
    <row r="16" spans="1:28" ht="14.25" hidden="1" x14ac:dyDescent="0.25">
      <c r="B16" s="482"/>
      <c r="C16" s="482"/>
      <c r="D16" s="82">
        <v>45879</v>
      </c>
      <c r="E16" s="82" t="s">
        <v>118</v>
      </c>
      <c r="F16" s="269">
        <f t="shared" si="0"/>
        <v>6020434.0999999996</v>
      </c>
      <c r="G16" s="507"/>
      <c r="H16" s="515"/>
      <c r="I16" s="271">
        <v>497251.32000000007</v>
      </c>
      <c r="J16" s="93">
        <f t="shared" si="1"/>
        <v>8.2593931224992576E-2</v>
      </c>
      <c r="K16" s="271">
        <v>1118899.75</v>
      </c>
      <c r="L16" s="93">
        <f t="shared" si="2"/>
        <v>0.18585034424677119</v>
      </c>
      <c r="M16" s="271">
        <f t="shared" si="3"/>
        <v>1616151.07</v>
      </c>
      <c r="N16" s="93">
        <f t="shared" si="4"/>
        <v>0.26844427547176375</v>
      </c>
      <c r="O16" s="271"/>
      <c r="P16" s="93">
        <f t="shared" si="5"/>
        <v>0</v>
      </c>
      <c r="Q16" s="271"/>
      <c r="R16" s="93">
        <f t="shared" si="6"/>
        <v>0</v>
      </c>
      <c r="S16" s="271"/>
      <c r="T16" s="93">
        <f t="shared" si="7"/>
        <v>0</v>
      </c>
      <c r="U16" s="271">
        <v>132622.91999999998</v>
      </c>
      <c r="V16" s="93">
        <f t="shared" si="8"/>
        <v>2.2028796893566197E-2</v>
      </c>
      <c r="W16" s="271">
        <v>2019966.6000000003</v>
      </c>
      <c r="X16" s="93">
        <f t="shared" si="9"/>
        <v>0.33551843047331098</v>
      </c>
      <c r="Y16" s="271">
        <v>1063964.7799999998</v>
      </c>
      <c r="Z16" s="93">
        <f t="shared" si="10"/>
        <v>0.17672559193032275</v>
      </c>
      <c r="AA16" s="271">
        <v>1187728.73</v>
      </c>
      <c r="AB16" s="93">
        <f t="shared" si="11"/>
        <v>0.19728290523103642</v>
      </c>
    </row>
    <row r="17" spans="2:28" ht="14.25" hidden="1" x14ac:dyDescent="0.25">
      <c r="B17" s="482"/>
      <c r="C17" s="482"/>
      <c r="D17" s="82">
        <v>45880</v>
      </c>
      <c r="E17" s="82" t="s">
        <v>119</v>
      </c>
      <c r="F17" s="269">
        <f t="shared" si="0"/>
        <v>5944516.0099999998</v>
      </c>
      <c r="G17" s="507"/>
      <c r="H17" s="515"/>
      <c r="I17" s="271">
        <v>480214.93000000017</v>
      </c>
      <c r="J17" s="93">
        <f t="shared" si="1"/>
        <v>8.0782847450014725E-2</v>
      </c>
      <c r="K17" s="271">
        <v>1101753.58</v>
      </c>
      <c r="L17" s="93">
        <f t="shared" si="2"/>
        <v>0.18533949242404346</v>
      </c>
      <c r="M17" s="271">
        <f t="shared" si="3"/>
        <v>1581968.5100000002</v>
      </c>
      <c r="N17" s="93">
        <f t="shared" si="4"/>
        <v>0.2661223398740582</v>
      </c>
      <c r="O17" s="271"/>
      <c r="P17" s="93">
        <f t="shared" si="5"/>
        <v>0</v>
      </c>
      <c r="Q17" s="271"/>
      <c r="R17" s="93">
        <f t="shared" si="6"/>
        <v>0</v>
      </c>
      <c r="S17" s="271"/>
      <c r="T17" s="93">
        <f t="shared" si="7"/>
        <v>0</v>
      </c>
      <c r="U17" s="271">
        <v>125259.26000000001</v>
      </c>
      <c r="V17" s="93">
        <f t="shared" si="8"/>
        <v>2.1071397535019847E-2</v>
      </c>
      <c r="W17" s="271">
        <v>2011777.5699999998</v>
      </c>
      <c r="X17" s="93">
        <f t="shared" si="9"/>
        <v>0.33842579725847183</v>
      </c>
      <c r="Y17" s="271">
        <v>1059609.73</v>
      </c>
      <c r="Z17" s="93">
        <f t="shared" si="10"/>
        <v>0.17824995814924216</v>
      </c>
      <c r="AA17" s="271">
        <v>1165900.94</v>
      </c>
      <c r="AB17" s="93">
        <f t="shared" si="11"/>
        <v>0.19613050718320801</v>
      </c>
    </row>
    <row r="18" spans="2:28" ht="14.25" hidden="1" x14ac:dyDescent="0.25">
      <c r="B18" s="481">
        <f>D26</f>
        <v>45889</v>
      </c>
      <c r="C18" s="482"/>
      <c r="D18" s="82">
        <v>45881</v>
      </c>
      <c r="E18" s="82" t="s">
        <v>120</v>
      </c>
      <c r="F18" s="269">
        <f t="shared" si="0"/>
        <v>5571059.9600000009</v>
      </c>
      <c r="G18" s="507">
        <f t="shared" ref="G18" si="12">SUM(F18:F24)</f>
        <v>36769733.580000006</v>
      </c>
      <c r="H18" s="515"/>
      <c r="I18" s="271">
        <v>460679.92999999993</v>
      </c>
      <c r="J18" s="93">
        <f t="shared" si="1"/>
        <v>8.2691612243929222E-2</v>
      </c>
      <c r="K18" s="271">
        <v>1106375.56</v>
      </c>
      <c r="L18" s="93">
        <f t="shared" si="2"/>
        <v>0.19859336785885173</v>
      </c>
      <c r="M18" s="271">
        <f t="shared" si="3"/>
        <v>1567055.49</v>
      </c>
      <c r="N18" s="93">
        <f t="shared" si="4"/>
        <v>0.28128498010278097</v>
      </c>
      <c r="O18" s="271"/>
      <c r="P18" s="93">
        <f t="shared" si="5"/>
        <v>0</v>
      </c>
      <c r="Q18" s="271"/>
      <c r="R18" s="93">
        <f t="shared" si="6"/>
        <v>0</v>
      </c>
      <c r="S18" s="271"/>
      <c r="T18" s="93">
        <f t="shared" si="7"/>
        <v>0</v>
      </c>
      <c r="U18" s="271">
        <v>128326.04000000001</v>
      </c>
      <c r="V18" s="93">
        <f t="shared" si="8"/>
        <v>2.3034402954083443E-2</v>
      </c>
      <c r="W18" s="271">
        <v>1791242.9600000002</v>
      </c>
      <c r="X18" s="93">
        <f t="shared" si="9"/>
        <v>0.32152641918433056</v>
      </c>
      <c r="Y18" s="271">
        <v>1005441.24</v>
      </c>
      <c r="Z18" s="93">
        <f t="shared" si="10"/>
        <v>0.18047575276859879</v>
      </c>
      <c r="AA18" s="271">
        <v>1078994.23</v>
      </c>
      <c r="AB18" s="93">
        <f t="shared" si="11"/>
        <v>0.19367844499020609</v>
      </c>
    </row>
    <row r="19" spans="2:28" ht="14.25" hidden="1" x14ac:dyDescent="0.25">
      <c r="B19" s="482"/>
      <c r="C19" s="482"/>
      <c r="D19" s="82">
        <v>45882</v>
      </c>
      <c r="E19" s="82" t="s">
        <v>114</v>
      </c>
      <c r="F19" s="269">
        <f t="shared" si="0"/>
        <v>5601894.3000000017</v>
      </c>
      <c r="G19" s="507"/>
      <c r="H19" s="515"/>
      <c r="I19" s="271">
        <v>427993.78000000026</v>
      </c>
      <c r="J19" s="93">
        <f t="shared" si="1"/>
        <v>7.6401616503188954E-2</v>
      </c>
      <c r="K19" s="271">
        <v>1086150.71</v>
      </c>
      <c r="L19" s="93">
        <f t="shared" si="2"/>
        <v>0.19388989720852098</v>
      </c>
      <c r="M19" s="271">
        <f t="shared" si="3"/>
        <v>1514144.4900000002</v>
      </c>
      <c r="N19" s="93">
        <f t="shared" si="4"/>
        <v>0.27029151371170995</v>
      </c>
      <c r="O19" s="271"/>
      <c r="P19" s="93">
        <f t="shared" si="5"/>
        <v>0</v>
      </c>
      <c r="Q19" s="271"/>
      <c r="R19" s="93">
        <f t="shared" si="6"/>
        <v>0</v>
      </c>
      <c r="S19" s="271"/>
      <c r="T19" s="93">
        <f t="shared" si="7"/>
        <v>0</v>
      </c>
      <c r="U19" s="271">
        <v>135082.58000000002</v>
      </c>
      <c r="V19" s="93">
        <f t="shared" si="8"/>
        <v>2.4113732385132647E-2</v>
      </c>
      <c r="W19" s="271">
        <v>1804961.3500000003</v>
      </c>
      <c r="X19" s="93">
        <f t="shared" si="9"/>
        <v>0.3222055350098269</v>
      </c>
      <c r="Y19" s="271">
        <v>1028716.77</v>
      </c>
      <c r="Z19" s="93">
        <f t="shared" si="10"/>
        <v>0.18363730461676145</v>
      </c>
      <c r="AA19" s="271">
        <v>1118989.1100000001</v>
      </c>
      <c r="AB19" s="93">
        <f t="shared" si="11"/>
        <v>0.19975191427656888</v>
      </c>
    </row>
    <row r="20" spans="2:28" ht="14.25" hidden="1" x14ac:dyDescent="0.25">
      <c r="B20" s="482"/>
      <c r="C20" s="482"/>
      <c r="D20" s="82">
        <v>45883</v>
      </c>
      <c r="E20" s="82" t="s">
        <v>115</v>
      </c>
      <c r="F20" s="269">
        <f t="shared" si="0"/>
        <v>5220507.6899999995</v>
      </c>
      <c r="G20" s="507"/>
      <c r="H20" s="515"/>
      <c r="I20" s="271">
        <v>383265.47999999975</v>
      </c>
      <c r="J20" s="93">
        <f t="shared" si="1"/>
        <v>7.3415365469943358E-2</v>
      </c>
      <c r="K20" s="271">
        <v>964763.40000000014</v>
      </c>
      <c r="L20" s="93">
        <f t="shared" si="2"/>
        <v>0.18480260106656413</v>
      </c>
      <c r="M20" s="271">
        <f t="shared" si="3"/>
        <v>1348028.88</v>
      </c>
      <c r="N20" s="93">
        <f t="shared" si="4"/>
        <v>0.25821796653650747</v>
      </c>
      <c r="O20" s="271"/>
      <c r="P20" s="93">
        <f t="shared" si="5"/>
        <v>0</v>
      </c>
      <c r="Q20" s="271"/>
      <c r="R20" s="93">
        <f t="shared" si="6"/>
        <v>0</v>
      </c>
      <c r="S20" s="271"/>
      <c r="T20" s="93">
        <f t="shared" si="7"/>
        <v>0</v>
      </c>
      <c r="U20" s="271">
        <v>127451.52</v>
      </c>
      <c r="V20" s="93">
        <f t="shared" si="8"/>
        <v>2.441362556445157E-2</v>
      </c>
      <c r="W20" s="271">
        <v>1684528.23</v>
      </c>
      <c r="X20" s="93">
        <f t="shared" si="9"/>
        <v>0.32267517452885891</v>
      </c>
      <c r="Y20" s="271">
        <v>982165.64999999991</v>
      </c>
      <c r="Z20" s="93">
        <f t="shared" si="10"/>
        <v>0.18813604122858787</v>
      </c>
      <c r="AA20" s="271">
        <v>1078333.4099999999</v>
      </c>
      <c r="AB20" s="93">
        <f t="shared" si="11"/>
        <v>0.20655719214159418</v>
      </c>
    </row>
    <row r="21" spans="2:28" ht="14.25" hidden="1" x14ac:dyDescent="0.25">
      <c r="B21" s="482"/>
      <c r="C21" s="482"/>
      <c r="D21" s="82">
        <v>45884</v>
      </c>
      <c r="E21" s="82" t="s">
        <v>116</v>
      </c>
      <c r="F21" s="269">
        <f t="shared" si="0"/>
        <v>4456648.04</v>
      </c>
      <c r="G21" s="507"/>
      <c r="H21" s="515"/>
      <c r="I21" s="271">
        <v>322573.95000000019</v>
      </c>
      <c r="J21" s="93">
        <f t="shared" si="1"/>
        <v>7.2380396007219849E-2</v>
      </c>
      <c r="K21" s="271">
        <v>940366.54999999981</v>
      </c>
      <c r="L21" s="93">
        <f t="shared" si="2"/>
        <v>0.21100309954025442</v>
      </c>
      <c r="M21" s="271">
        <f t="shared" si="3"/>
        <v>1262940.5</v>
      </c>
      <c r="N21" s="93">
        <f t="shared" si="4"/>
        <v>0.28338349554747427</v>
      </c>
      <c r="O21" s="271"/>
      <c r="P21" s="93">
        <f t="shared" si="5"/>
        <v>0</v>
      </c>
      <c r="Q21" s="271"/>
      <c r="R21" s="93">
        <f t="shared" si="6"/>
        <v>0</v>
      </c>
      <c r="S21" s="271"/>
      <c r="T21" s="93">
        <f t="shared" si="7"/>
        <v>0</v>
      </c>
      <c r="U21" s="271">
        <v>116160.66</v>
      </c>
      <c r="V21" s="93">
        <f t="shared" si="8"/>
        <v>2.6064580141266887E-2</v>
      </c>
      <c r="W21" s="271">
        <v>1317139.0399999998</v>
      </c>
      <c r="X21" s="93">
        <f t="shared" si="9"/>
        <v>0.29554477449827959</v>
      </c>
      <c r="Y21" s="271">
        <v>852684.58000000007</v>
      </c>
      <c r="Z21" s="93">
        <f t="shared" si="10"/>
        <v>0.19132867849263682</v>
      </c>
      <c r="AA21" s="271">
        <v>907723.26</v>
      </c>
      <c r="AB21" s="93">
        <f t="shared" si="11"/>
        <v>0.20367847132034236</v>
      </c>
    </row>
    <row r="22" spans="2:28" ht="14.25" hidden="1" x14ac:dyDescent="0.25">
      <c r="B22" s="482"/>
      <c r="C22" s="482"/>
      <c r="D22" s="82">
        <v>45885</v>
      </c>
      <c r="E22" s="82" t="s">
        <v>117</v>
      </c>
      <c r="F22" s="269">
        <f t="shared" si="0"/>
        <v>4483117.49</v>
      </c>
      <c r="G22" s="507"/>
      <c r="H22" s="515"/>
      <c r="I22" s="271">
        <v>324249.30999999982</v>
      </c>
      <c r="J22" s="93">
        <f t="shared" si="1"/>
        <v>7.2326748233403945E-2</v>
      </c>
      <c r="K22" s="271">
        <v>1031142.3700000001</v>
      </c>
      <c r="L22" s="93">
        <f t="shared" si="2"/>
        <v>0.23000565394506314</v>
      </c>
      <c r="M22" s="271">
        <f t="shared" si="3"/>
        <v>1355391.68</v>
      </c>
      <c r="N22" s="93">
        <f t="shared" si="4"/>
        <v>0.30233240217846707</v>
      </c>
      <c r="O22" s="271"/>
      <c r="P22" s="93">
        <f t="shared" si="5"/>
        <v>0</v>
      </c>
      <c r="Q22" s="271"/>
      <c r="R22" s="93">
        <f t="shared" si="6"/>
        <v>0</v>
      </c>
      <c r="S22" s="271"/>
      <c r="T22" s="93">
        <f t="shared" si="7"/>
        <v>0</v>
      </c>
      <c r="U22" s="271">
        <v>111258.12</v>
      </c>
      <c r="V22" s="93">
        <f t="shared" si="8"/>
        <v>2.4817132329940341E-2</v>
      </c>
      <c r="W22" s="271">
        <v>1316018.69</v>
      </c>
      <c r="X22" s="93">
        <f t="shared" si="9"/>
        <v>0.29354989980420965</v>
      </c>
      <c r="Y22" s="271">
        <v>863058.71</v>
      </c>
      <c r="Z22" s="93">
        <f t="shared" si="10"/>
        <v>0.19251306973888832</v>
      </c>
      <c r="AA22" s="271">
        <v>837390.29</v>
      </c>
      <c r="AB22" s="93">
        <f t="shared" si="11"/>
        <v>0.18678749594849453</v>
      </c>
    </row>
    <row r="23" spans="2:28" ht="14.25" hidden="1" x14ac:dyDescent="0.25">
      <c r="B23" s="482"/>
      <c r="C23" s="482"/>
      <c r="D23" s="82">
        <v>45886</v>
      </c>
      <c r="E23" s="82" t="s">
        <v>118</v>
      </c>
      <c r="F23" s="269">
        <f t="shared" si="0"/>
        <v>5735188.2799999993</v>
      </c>
      <c r="G23" s="507"/>
      <c r="H23" s="515"/>
      <c r="I23" s="271">
        <v>411696.60000000056</v>
      </c>
      <c r="J23" s="93">
        <f t="shared" si="1"/>
        <v>7.1784321612541835E-2</v>
      </c>
      <c r="K23" s="271">
        <v>1150121.18</v>
      </c>
      <c r="L23" s="93">
        <f t="shared" si="2"/>
        <v>0.2005376500037066</v>
      </c>
      <c r="M23" s="271">
        <f t="shared" si="3"/>
        <v>1561817.7800000005</v>
      </c>
      <c r="N23" s="93">
        <f t="shared" si="4"/>
        <v>0.27232197161624844</v>
      </c>
      <c r="O23" s="271"/>
      <c r="P23" s="93">
        <f t="shared" si="5"/>
        <v>0</v>
      </c>
      <c r="Q23" s="271"/>
      <c r="R23" s="93">
        <f t="shared" si="6"/>
        <v>0</v>
      </c>
      <c r="S23" s="271"/>
      <c r="T23" s="93">
        <f t="shared" si="7"/>
        <v>0</v>
      </c>
      <c r="U23" s="271">
        <v>133100.62</v>
      </c>
      <c r="V23" s="93">
        <f t="shared" si="8"/>
        <v>2.3207715858981359E-2</v>
      </c>
      <c r="W23" s="271">
        <v>1871886.55</v>
      </c>
      <c r="X23" s="93">
        <f t="shared" si="9"/>
        <v>0.32638624202238053</v>
      </c>
      <c r="Y23" s="271">
        <v>1072765.48</v>
      </c>
      <c r="Z23" s="93">
        <f t="shared" si="10"/>
        <v>0.18704974058846419</v>
      </c>
      <c r="AA23" s="271">
        <v>1095617.8500000001</v>
      </c>
      <c r="AB23" s="93">
        <f t="shared" si="11"/>
        <v>0.19103432991392572</v>
      </c>
    </row>
    <row r="24" spans="2:28" ht="14.25" hidden="1" x14ac:dyDescent="0.25">
      <c r="B24" s="482"/>
      <c r="C24" s="482"/>
      <c r="D24" s="82">
        <v>45887</v>
      </c>
      <c r="E24" s="82" t="s">
        <v>119</v>
      </c>
      <c r="F24" s="269">
        <f t="shared" si="0"/>
        <v>5701317.8199999994</v>
      </c>
      <c r="G24" s="507"/>
      <c r="H24" s="515"/>
      <c r="I24" s="271">
        <v>403315.41000000015</v>
      </c>
      <c r="J24" s="93">
        <f t="shared" si="1"/>
        <v>7.0740734464089253E-2</v>
      </c>
      <c r="K24" s="271">
        <v>1115944.48</v>
      </c>
      <c r="L24" s="93">
        <f t="shared" si="2"/>
        <v>0.19573448020829684</v>
      </c>
      <c r="M24" s="271">
        <f t="shared" si="3"/>
        <v>1519259.8900000001</v>
      </c>
      <c r="N24" s="93">
        <f t="shared" si="4"/>
        <v>0.26647521467238611</v>
      </c>
      <c r="O24" s="271"/>
      <c r="P24" s="93">
        <f t="shared" si="5"/>
        <v>0</v>
      </c>
      <c r="Q24" s="271"/>
      <c r="R24" s="93">
        <f t="shared" si="6"/>
        <v>0</v>
      </c>
      <c r="S24" s="271"/>
      <c r="T24" s="93">
        <f t="shared" si="7"/>
        <v>0</v>
      </c>
      <c r="U24" s="271">
        <v>129199.2</v>
      </c>
      <c r="V24" s="93">
        <f t="shared" si="8"/>
        <v>2.2661287105723921E-2</v>
      </c>
      <c r="W24" s="271">
        <v>1906687.7899999996</v>
      </c>
      <c r="X24" s="93">
        <f t="shared" si="9"/>
        <v>0.3344293109413079</v>
      </c>
      <c r="Y24" s="271">
        <v>1065194.0999999999</v>
      </c>
      <c r="Z24" s="93">
        <f t="shared" si="10"/>
        <v>0.18683296276929884</v>
      </c>
      <c r="AA24" s="271">
        <v>1080976.8399999999</v>
      </c>
      <c r="AB24" s="93">
        <f t="shared" si="11"/>
        <v>0.18960122451128325</v>
      </c>
    </row>
    <row r="25" spans="2:28" ht="14.25" hidden="1" x14ac:dyDescent="0.25">
      <c r="B25" s="481">
        <f>D26</f>
        <v>45889</v>
      </c>
      <c r="C25" s="482"/>
      <c r="D25" s="82">
        <v>45888</v>
      </c>
      <c r="E25" s="82" t="s">
        <v>120</v>
      </c>
      <c r="F25" s="269">
        <f>SUM(M25,Q25,S25,U25,W25,Y25,AA25,O25)</f>
        <v>6939236.5499999998</v>
      </c>
      <c r="G25" s="507">
        <f t="shared" ref="G25" si="13">SUM(F25:F31)</f>
        <v>41790038.960000001</v>
      </c>
      <c r="H25" s="515"/>
      <c r="I25" s="271">
        <v>391106.50999999978</v>
      </c>
      <c r="J25" s="93">
        <f t="shared" si="1"/>
        <v>5.6361605081757846E-2</v>
      </c>
      <c r="K25" s="271">
        <v>1139308.96</v>
      </c>
      <c r="L25" s="93">
        <f t="shared" si="2"/>
        <v>0.16418361757677796</v>
      </c>
      <c r="M25" s="271">
        <f t="shared" si="3"/>
        <v>1530415.4699999997</v>
      </c>
      <c r="N25" s="93">
        <f t="shared" si="4"/>
        <v>0.22054522265853579</v>
      </c>
      <c r="O25" s="271">
        <v>860084.74999999988</v>
      </c>
      <c r="P25" s="93">
        <f t="shared" si="5"/>
        <v>0.12394515503294089</v>
      </c>
      <c r="Q25" s="271"/>
      <c r="R25" s="93">
        <f t="shared" si="6"/>
        <v>0</v>
      </c>
      <c r="S25" s="271"/>
      <c r="T25" s="93">
        <f t="shared" si="7"/>
        <v>0</v>
      </c>
      <c r="U25" s="271">
        <v>132364.08000000002</v>
      </c>
      <c r="V25" s="93">
        <f t="shared" si="8"/>
        <v>1.9074732363749729E-2</v>
      </c>
      <c r="W25" s="271">
        <v>2072437.24</v>
      </c>
      <c r="X25" s="93">
        <f t="shared" si="9"/>
        <v>0.29865493488617273</v>
      </c>
      <c r="Y25" s="271">
        <v>1345441.91</v>
      </c>
      <c r="Z25" s="93">
        <f t="shared" si="10"/>
        <v>0.1938890395658871</v>
      </c>
      <c r="AA25" s="271">
        <v>998493.09999999986</v>
      </c>
      <c r="AB25" s="93">
        <f t="shared" si="11"/>
        <v>0.14389091549271366</v>
      </c>
    </row>
    <row r="26" spans="2:28" ht="14.25" hidden="1" x14ac:dyDescent="0.25">
      <c r="B26" s="482"/>
      <c r="C26" s="482"/>
      <c r="D26" s="82">
        <v>45889</v>
      </c>
      <c r="E26" s="82" t="s">
        <v>114</v>
      </c>
      <c r="F26" s="269">
        <f t="shared" ref="F26:F89" si="14">SUM(M26,Q26,S26,U26,W26,Y26,AA26,O26)</f>
        <v>6333786.3600000003</v>
      </c>
      <c r="G26" s="507"/>
      <c r="H26" s="515"/>
      <c r="I26" s="271">
        <v>383099.98</v>
      </c>
      <c r="J26" s="93">
        <f t="shared" si="1"/>
        <v>6.0485143992131743E-2</v>
      </c>
      <c r="K26" s="271">
        <v>1054399.6599999999</v>
      </c>
      <c r="L26" s="93">
        <f t="shared" si="2"/>
        <v>0.16647224899451768</v>
      </c>
      <c r="M26" s="271">
        <f t="shared" si="3"/>
        <v>1437499.64</v>
      </c>
      <c r="N26" s="93">
        <f t="shared" si="4"/>
        <v>0.22695739298664944</v>
      </c>
      <c r="O26" s="271">
        <v>550695.94999999995</v>
      </c>
      <c r="P26" s="93">
        <f t="shared" si="5"/>
        <v>8.6945772828371806E-2</v>
      </c>
      <c r="Q26" s="271"/>
      <c r="R26" s="93">
        <f t="shared" si="6"/>
        <v>0</v>
      </c>
      <c r="S26" s="271"/>
      <c r="T26" s="93">
        <f t="shared" si="7"/>
        <v>0</v>
      </c>
      <c r="U26" s="271">
        <v>135241.62</v>
      </c>
      <c r="V26" s="93">
        <f t="shared" si="8"/>
        <v>2.1352412650684983E-2</v>
      </c>
      <c r="W26" s="271">
        <v>1974722.55</v>
      </c>
      <c r="X26" s="93">
        <f t="shared" si="9"/>
        <v>0.311775995867344</v>
      </c>
      <c r="Y26" s="271">
        <v>1222776.33</v>
      </c>
      <c r="Z26" s="93">
        <f t="shared" si="10"/>
        <v>0.19305613743498604</v>
      </c>
      <c r="AA26" s="271">
        <v>1012850.27</v>
      </c>
      <c r="AB26" s="93">
        <f t="shared" si="11"/>
        <v>0.15991228823196366</v>
      </c>
    </row>
    <row r="27" spans="2:28" ht="14.25" hidden="1" x14ac:dyDescent="0.25">
      <c r="B27" s="482"/>
      <c r="C27" s="482"/>
      <c r="D27" s="82">
        <v>45890</v>
      </c>
      <c r="E27" s="82" t="s">
        <v>115</v>
      </c>
      <c r="F27" s="269">
        <f t="shared" si="14"/>
        <v>5963895.6600000001</v>
      </c>
      <c r="G27" s="507"/>
      <c r="H27" s="515"/>
      <c r="I27" s="271">
        <v>346214.04999999981</v>
      </c>
      <c r="J27" s="93">
        <f t="shared" si="1"/>
        <v>5.8051661151965861E-2</v>
      </c>
      <c r="K27" s="271">
        <v>919375.91000000015</v>
      </c>
      <c r="L27" s="93">
        <f t="shared" si="2"/>
        <v>0.15415694076713612</v>
      </c>
      <c r="M27" s="271">
        <f t="shared" si="3"/>
        <v>1265589.96</v>
      </c>
      <c r="N27" s="93">
        <f t="shared" si="4"/>
        <v>0.21220860191910199</v>
      </c>
      <c r="O27" s="271">
        <v>574464.09999999986</v>
      </c>
      <c r="P27" s="93">
        <f t="shared" si="5"/>
        <v>9.6323633535869049E-2</v>
      </c>
      <c r="Q27" s="271"/>
      <c r="R27" s="93">
        <f t="shared" si="6"/>
        <v>0</v>
      </c>
      <c r="S27" s="271"/>
      <c r="T27" s="93">
        <f t="shared" si="7"/>
        <v>0</v>
      </c>
      <c r="U27" s="271">
        <v>133785.56</v>
      </c>
      <c r="V27" s="93">
        <f t="shared" si="8"/>
        <v>2.2432578909336587E-2</v>
      </c>
      <c r="W27" s="271">
        <v>1902200.37</v>
      </c>
      <c r="X27" s="93">
        <f t="shared" si="9"/>
        <v>0.31895265753190594</v>
      </c>
      <c r="Y27" s="271">
        <v>1131054.77</v>
      </c>
      <c r="Z27" s="93">
        <f t="shared" si="10"/>
        <v>0.18965032832247772</v>
      </c>
      <c r="AA27" s="271">
        <v>956800.9</v>
      </c>
      <c r="AB27" s="93">
        <f t="shared" si="11"/>
        <v>0.16043219978130871</v>
      </c>
    </row>
    <row r="28" spans="2:28" ht="14.25" hidden="1" x14ac:dyDescent="0.25">
      <c r="B28" s="482"/>
      <c r="C28" s="482"/>
      <c r="D28" s="82">
        <v>45891</v>
      </c>
      <c r="E28" s="82" t="s">
        <v>116</v>
      </c>
      <c r="F28" s="269">
        <f t="shared" si="14"/>
        <v>4909450.9799999995</v>
      </c>
      <c r="G28" s="507"/>
      <c r="H28" s="515"/>
      <c r="I28" s="271">
        <v>282736.28000000026</v>
      </c>
      <c r="J28" s="93">
        <f t="shared" si="1"/>
        <v>5.7590203293974081E-2</v>
      </c>
      <c r="K28" s="271">
        <v>866178.91999999993</v>
      </c>
      <c r="L28" s="93">
        <f t="shared" si="2"/>
        <v>0.17643091325865526</v>
      </c>
      <c r="M28" s="271">
        <f t="shared" si="3"/>
        <v>1148915.2000000002</v>
      </c>
      <c r="N28" s="93">
        <f t="shared" si="4"/>
        <v>0.23402111655262933</v>
      </c>
      <c r="O28" s="271">
        <v>575090.55000000005</v>
      </c>
      <c r="P28" s="93">
        <f t="shared" si="5"/>
        <v>0.11713948307922613</v>
      </c>
      <c r="Q28" s="271"/>
      <c r="R28" s="93">
        <f t="shared" si="6"/>
        <v>0</v>
      </c>
      <c r="S28" s="271"/>
      <c r="T28" s="93">
        <f t="shared" si="7"/>
        <v>0</v>
      </c>
      <c r="U28" s="271">
        <v>116678.78</v>
      </c>
      <c r="V28" s="93">
        <f t="shared" si="8"/>
        <v>2.3766156434868815E-2</v>
      </c>
      <c r="W28" s="271">
        <v>1402007.48</v>
      </c>
      <c r="X28" s="93">
        <f t="shared" si="9"/>
        <v>0.28557317013887368</v>
      </c>
      <c r="Y28" s="271">
        <v>869601.73</v>
      </c>
      <c r="Z28" s="93">
        <f t="shared" si="10"/>
        <v>0.17712810119554348</v>
      </c>
      <c r="AA28" s="271">
        <v>797157.24</v>
      </c>
      <c r="AB28" s="93">
        <f t="shared" si="11"/>
        <v>0.16237197259885872</v>
      </c>
    </row>
    <row r="29" spans="2:28" ht="14.25" hidden="1" x14ac:dyDescent="0.25">
      <c r="B29" s="482"/>
      <c r="C29" s="482"/>
      <c r="D29" s="82">
        <v>45892</v>
      </c>
      <c r="E29" s="82" t="s">
        <v>117</v>
      </c>
      <c r="F29" s="269">
        <f t="shared" si="14"/>
        <v>5147138.6599999992</v>
      </c>
      <c r="G29" s="507"/>
      <c r="H29" s="515"/>
      <c r="I29" s="271">
        <v>294074.43999999971</v>
      </c>
      <c r="J29" s="93">
        <f t="shared" si="1"/>
        <v>5.7133576424770294E-2</v>
      </c>
      <c r="K29" s="271">
        <v>1029693.9300000002</v>
      </c>
      <c r="L29" s="93">
        <f t="shared" si="2"/>
        <v>0.20005171766637433</v>
      </c>
      <c r="M29" s="271">
        <f t="shared" si="3"/>
        <v>1323768.3699999999</v>
      </c>
      <c r="N29" s="93">
        <f t="shared" si="4"/>
        <v>0.2571852940911446</v>
      </c>
      <c r="O29" s="271">
        <v>556244.82000000007</v>
      </c>
      <c r="P29" s="93">
        <f t="shared" si="5"/>
        <v>0.10806874590784779</v>
      </c>
      <c r="Q29" s="271"/>
      <c r="R29" s="93">
        <f t="shared" si="6"/>
        <v>0</v>
      </c>
      <c r="S29" s="271"/>
      <c r="T29" s="93">
        <f t="shared" si="7"/>
        <v>0</v>
      </c>
      <c r="U29" s="271">
        <v>120447.62</v>
      </c>
      <c r="V29" s="93">
        <f t="shared" si="8"/>
        <v>2.3400888912520575E-2</v>
      </c>
      <c r="W29" s="271">
        <v>1424678.91</v>
      </c>
      <c r="X29" s="93">
        <f t="shared" si="9"/>
        <v>0.27679046633649462</v>
      </c>
      <c r="Y29" s="271">
        <v>901832.64999999991</v>
      </c>
      <c r="Z29" s="93">
        <f t="shared" si="10"/>
        <v>0.17521048286661078</v>
      </c>
      <c r="AA29" s="271">
        <v>820166.28999999992</v>
      </c>
      <c r="AB29" s="93">
        <f t="shared" si="11"/>
        <v>0.15934412188538166</v>
      </c>
    </row>
    <row r="30" spans="2:28" ht="14.25" hidden="1" x14ac:dyDescent="0.25">
      <c r="B30" s="482"/>
      <c r="C30" s="482"/>
      <c r="D30" s="82">
        <v>45893</v>
      </c>
      <c r="E30" s="82" t="s">
        <v>118</v>
      </c>
      <c r="F30" s="269">
        <f t="shared" si="14"/>
        <v>6385967.1200000001</v>
      </c>
      <c r="G30" s="507"/>
      <c r="H30" s="515"/>
      <c r="I30" s="271">
        <v>383618.07000000007</v>
      </c>
      <c r="J30" s="93">
        <f t="shared" si="1"/>
        <v>6.0072039644325642E-2</v>
      </c>
      <c r="K30" s="271">
        <v>1118037.26</v>
      </c>
      <c r="L30" s="93">
        <f t="shared" si="2"/>
        <v>0.17507720271506816</v>
      </c>
      <c r="M30" s="271">
        <f t="shared" si="3"/>
        <v>1501655.33</v>
      </c>
      <c r="N30" s="93">
        <f t="shared" si="4"/>
        <v>0.2351492423593938</v>
      </c>
      <c r="O30" s="271">
        <v>469030.5</v>
      </c>
      <c r="P30" s="93">
        <f t="shared" si="5"/>
        <v>7.3447058399511461E-2</v>
      </c>
      <c r="Q30" s="271"/>
      <c r="R30" s="93">
        <f t="shared" si="6"/>
        <v>0</v>
      </c>
      <c r="S30" s="271"/>
      <c r="T30" s="93">
        <f t="shared" si="7"/>
        <v>0</v>
      </c>
      <c r="U30" s="271">
        <v>147674.06</v>
      </c>
      <c r="V30" s="93">
        <f t="shared" si="8"/>
        <v>2.3124776126313661E-2</v>
      </c>
      <c r="W30" s="271">
        <v>2028552.9400000002</v>
      </c>
      <c r="X30" s="93">
        <f t="shared" si="9"/>
        <v>0.31765790551079442</v>
      </c>
      <c r="Y30" s="271">
        <v>1155014.7999999998</v>
      </c>
      <c r="Z30" s="93">
        <f t="shared" si="10"/>
        <v>0.1808676396692753</v>
      </c>
      <c r="AA30" s="271">
        <v>1084039.49</v>
      </c>
      <c r="AB30" s="93">
        <f t="shared" si="11"/>
        <v>0.16975337793471132</v>
      </c>
    </row>
    <row r="31" spans="2:28" ht="14.25" hidden="1" x14ac:dyDescent="0.25">
      <c r="B31" s="482"/>
      <c r="C31" s="482"/>
      <c r="D31" s="82">
        <v>45894</v>
      </c>
      <c r="E31" s="82" t="s">
        <v>119</v>
      </c>
      <c r="F31" s="269">
        <f t="shared" si="14"/>
        <v>6110563.6299999999</v>
      </c>
      <c r="G31" s="507"/>
      <c r="H31" s="515"/>
      <c r="I31" s="271">
        <v>380873.35000000009</v>
      </c>
      <c r="J31" s="93">
        <f t="shared" si="1"/>
        <v>6.2330314036841167E-2</v>
      </c>
      <c r="K31" s="271">
        <v>1130537.5</v>
      </c>
      <c r="L31" s="93">
        <f t="shared" si="2"/>
        <v>0.1850136204211329</v>
      </c>
      <c r="M31" s="271">
        <f t="shared" si="3"/>
        <v>1511410.85</v>
      </c>
      <c r="N31" s="93">
        <f t="shared" si="4"/>
        <v>0.24734393445797406</v>
      </c>
      <c r="O31" s="271">
        <v>361280.25</v>
      </c>
      <c r="P31" s="93">
        <f t="shared" si="5"/>
        <v>5.9123883143329614E-2</v>
      </c>
      <c r="Q31" s="271"/>
      <c r="R31" s="93">
        <f t="shared" si="6"/>
        <v>0</v>
      </c>
      <c r="S31" s="271"/>
      <c r="T31" s="93">
        <f t="shared" si="7"/>
        <v>0</v>
      </c>
      <c r="U31" s="271">
        <v>144334.48000000001</v>
      </c>
      <c r="V31" s="93">
        <f t="shared" si="8"/>
        <v>2.3620485562311378E-2</v>
      </c>
      <c r="W31" s="271">
        <v>2014012.7399999998</v>
      </c>
      <c r="X31" s="93">
        <f t="shared" si="9"/>
        <v>0.32959524881013302</v>
      </c>
      <c r="Y31" s="271">
        <v>1018455.2600000001</v>
      </c>
      <c r="Z31" s="93">
        <f t="shared" si="10"/>
        <v>0.16667124698609842</v>
      </c>
      <c r="AA31" s="271">
        <v>1061070.05</v>
      </c>
      <c r="AB31" s="93">
        <f t="shared" si="11"/>
        <v>0.17364520104015349</v>
      </c>
    </row>
    <row r="32" spans="2:28" ht="14.25" hidden="1" x14ac:dyDescent="0.25">
      <c r="B32" s="481">
        <f>D40</f>
        <v>45903</v>
      </c>
      <c r="C32" s="482"/>
      <c r="D32" s="82">
        <v>45895</v>
      </c>
      <c r="E32" s="82" t="s">
        <v>120</v>
      </c>
      <c r="F32" s="269">
        <f t="shared" si="14"/>
        <v>5751890.8199999994</v>
      </c>
      <c r="G32" s="507">
        <f t="shared" ref="G32" si="15">SUM(F32:F38)</f>
        <v>38277517.119999997</v>
      </c>
      <c r="H32" s="515"/>
      <c r="I32" s="271">
        <v>375740.98</v>
      </c>
      <c r="J32" s="93">
        <f t="shared" si="1"/>
        <v>6.5324776105538107E-2</v>
      </c>
      <c r="K32" s="271">
        <v>1086162.49</v>
      </c>
      <c r="L32" s="93">
        <f t="shared" si="2"/>
        <v>0.18883572793546177</v>
      </c>
      <c r="M32" s="271">
        <f t="shared" si="3"/>
        <v>1461903.47</v>
      </c>
      <c r="N32" s="93">
        <f t="shared" si="4"/>
        <v>0.25416050404099988</v>
      </c>
      <c r="O32" s="271">
        <v>303644.43</v>
      </c>
      <c r="P32" s="93">
        <f t="shared" si="5"/>
        <v>5.2790367463894254E-2</v>
      </c>
      <c r="Q32" s="271"/>
      <c r="R32" s="93">
        <f t="shared" si="6"/>
        <v>0</v>
      </c>
      <c r="S32" s="271"/>
      <c r="T32" s="93">
        <f t="shared" si="7"/>
        <v>0</v>
      </c>
      <c r="U32" s="271">
        <v>139102.14000000001</v>
      </c>
      <c r="V32" s="93">
        <f t="shared" si="8"/>
        <v>2.418372398800157E-2</v>
      </c>
      <c r="W32" s="271">
        <v>1861457.65</v>
      </c>
      <c r="X32" s="93">
        <f t="shared" si="9"/>
        <v>0.32362534482182681</v>
      </c>
      <c r="Y32" s="271">
        <v>984346.62999999989</v>
      </c>
      <c r="Z32" s="93">
        <f t="shared" si="10"/>
        <v>0.17113444270835446</v>
      </c>
      <c r="AA32" s="271">
        <v>1001436.4999999999</v>
      </c>
      <c r="AB32" s="93">
        <f t="shared" si="11"/>
        <v>0.17410561697692309</v>
      </c>
    </row>
    <row r="33" spans="2:28" ht="14.25" hidden="1" x14ac:dyDescent="0.25">
      <c r="B33" s="482"/>
      <c r="C33" s="482"/>
      <c r="D33" s="82">
        <v>45896</v>
      </c>
      <c r="E33" s="82" t="s">
        <v>114</v>
      </c>
      <c r="F33" s="269">
        <f t="shared" si="14"/>
        <v>5656058.3599999994</v>
      </c>
      <c r="G33" s="507"/>
      <c r="H33" s="515"/>
      <c r="I33" s="271">
        <v>355805.24999999988</v>
      </c>
      <c r="J33" s="93">
        <f t="shared" si="1"/>
        <v>6.2906926936305507E-2</v>
      </c>
      <c r="K33" s="271">
        <v>1009049.3200000002</v>
      </c>
      <c r="L33" s="93">
        <f t="shared" si="2"/>
        <v>0.17840150432959823</v>
      </c>
      <c r="M33" s="271">
        <f t="shared" si="3"/>
        <v>1364854.57</v>
      </c>
      <c r="N33" s="93">
        <f t="shared" si="4"/>
        <v>0.24130843126590373</v>
      </c>
      <c r="O33" s="271">
        <v>304996.59000000003</v>
      </c>
      <c r="P33" s="93">
        <f t="shared" si="5"/>
        <v>5.3923876061278839E-2</v>
      </c>
      <c r="Q33" s="271"/>
      <c r="R33" s="93">
        <f t="shared" si="6"/>
        <v>0</v>
      </c>
      <c r="S33" s="271"/>
      <c r="T33" s="93">
        <f t="shared" si="7"/>
        <v>0</v>
      </c>
      <c r="U33" s="271">
        <v>138139.88</v>
      </c>
      <c r="V33" s="93">
        <f t="shared" si="8"/>
        <v>2.442334771100205E-2</v>
      </c>
      <c r="W33" s="271">
        <v>1843223.09</v>
      </c>
      <c r="X33" s="93">
        <f t="shared" si="9"/>
        <v>0.3258847368045899</v>
      </c>
      <c r="Y33" s="271">
        <v>998910.96</v>
      </c>
      <c r="Z33" s="93">
        <f t="shared" si="10"/>
        <v>0.17660902636089493</v>
      </c>
      <c r="AA33" s="271">
        <v>1005933.27</v>
      </c>
      <c r="AB33" s="93">
        <f t="shared" si="11"/>
        <v>0.1778505817963307</v>
      </c>
    </row>
    <row r="34" spans="2:28" ht="14.25" hidden="1" x14ac:dyDescent="0.25">
      <c r="B34" s="482"/>
      <c r="C34" s="482"/>
      <c r="D34" s="82">
        <v>45897</v>
      </c>
      <c r="E34" s="82" t="s">
        <v>115</v>
      </c>
      <c r="F34" s="269">
        <f t="shared" si="14"/>
        <v>5359266.3100000005</v>
      </c>
      <c r="G34" s="507"/>
      <c r="H34" s="515"/>
      <c r="I34" s="271">
        <v>323566.18000000005</v>
      </c>
      <c r="J34" s="93">
        <f t="shared" si="1"/>
        <v>6.0375088917721656E-2</v>
      </c>
      <c r="K34" s="271">
        <v>928178.2300000001</v>
      </c>
      <c r="L34" s="93">
        <f t="shared" si="2"/>
        <v>0.1731912870737711</v>
      </c>
      <c r="M34" s="271">
        <f t="shared" si="3"/>
        <v>1251744.4100000001</v>
      </c>
      <c r="N34" s="93">
        <f t="shared" si="4"/>
        <v>0.23356637599149277</v>
      </c>
      <c r="O34" s="271">
        <v>305672.67000000004</v>
      </c>
      <c r="P34" s="93">
        <f t="shared" si="5"/>
        <v>5.7036290476858202E-2</v>
      </c>
      <c r="Q34" s="271"/>
      <c r="R34" s="93">
        <f t="shared" si="6"/>
        <v>0</v>
      </c>
      <c r="S34" s="271"/>
      <c r="T34" s="93">
        <f t="shared" si="7"/>
        <v>0</v>
      </c>
      <c r="U34" s="271">
        <v>131815.85999999999</v>
      </c>
      <c r="V34" s="93">
        <f t="shared" si="8"/>
        <v>2.4595877938373988E-2</v>
      </c>
      <c r="W34" s="271">
        <v>1731377.1700000004</v>
      </c>
      <c r="X34" s="93">
        <f t="shared" si="9"/>
        <v>0.32306235030145392</v>
      </c>
      <c r="Y34" s="271">
        <v>978404.62999999989</v>
      </c>
      <c r="Z34" s="93">
        <f t="shared" si="10"/>
        <v>0.18256316693469182</v>
      </c>
      <c r="AA34" s="271">
        <v>960251.57000000007</v>
      </c>
      <c r="AB34" s="93">
        <f t="shared" si="11"/>
        <v>0.17917593835712933</v>
      </c>
    </row>
    <row r="35" spans="2:28" ht="14.25" hidden="1" x14ac:dyDescent="0.25">
      <c r="B35" s="482"/>
      <c r="C35" s="482"/>
      <c r="D35" s="82">
        <v>45898</v>
      </c>
      <c r="E35" s="82" t="s">
        <v>116</v>
      </c>
      <c r="F35" s="269">
        <f t="shared" si="14"/>
        <v>4553981.2600000007</v>
      </c>
      <c r="G35" s="507"/>
      <c r="H35" s="515"/>
      <c r="I35" s="271">
        <v>278500.73</v>
      </c>
      <c r="J35" s="93">
        <f t="shared" si="1"/>
        <v>6.1155440503503508E-2</v>
      </c>
      <c r="K35" s="271">
        <v>888931.77</v>
      </c>
      <c r="L35" s="93">
        <f t="shared" si="2"/>
        <v>0.19519882038337591</v>
      </c>
      <c r="M35" s="271">
        <f t="shared" si="3"/>
        <v>1167432.5</v>
      </c>
      <c r="N35" s="93">
        <f t="shared" si="4"/>
        <v>0.2563542608868794</v>
      </c>
      <c r="O35" s="271">
        <v>260544.33000000002</v>
      </c>
      <c r="P35" s="93">
        <f t="shared" si="5"/>
        <v>5.7212429108678409E-2</v>
      </c>
      <c r="Q35" s="271"/>
      <c r="R35" s="93">
        <f t="shared" si="6"/>
        <v>0</v>
      </c>
      <c r="S35" s="271"/>
      <c r="T35" s="93">
        <f t="shared" si="7"/>
        <v>0</v>
      </c>
      <c r="U35" s="271">
        <v>117064.56</v>
      </c>
      <c r="V35" s="93">
        <f t="shared" si="8"/>
        <v>2.5705981934585294E-2</v>
      </c>
      <c r="W35" s="271">
        <v>1343987.6200000003</v>
      </c>
      <c r="X35" s="93">
        <f t="shared" si="9"/>
        <v>0.29512366065379902</v>
      </c>
      <c r="Y35" s="271">
        <v>836771.00000000012</v>
      </c>
      <c r="Z35" s="93">
        <f t="shared" si="10"/>
        <v>0.18374493706195005</v>
      </c>
      <c r="AA35" s="271">
        <v>828181.25</v>
      </c>
      <c r="AB35" s="93">
        <f t="shared" si="11"/>
        <v>0.18185873035410774</v>
      </c>
    </row>
    <row r="36" spans="2:28" ht="14.25" hidden="1" x14ac:dyDescent="0.25">
      <c r="B36" s="482"/>
      <c r="C36" s="482"/>
      <c r="D36" s="82">
        <v>45899</v>
      </c>
      <c r="E36" s="82" t="s">
        <v>117</v>
      </c>
      <c r="F36" s="269">
        <f t="shared" si="14"/>
        <v>4840642.0399999991</v>
      </c>
      <c r="G36" s="507"/>
      <c r="H36" s="515"/>
      <c r="I36" s="271">
        <v>298825.06000000006</v>
      </c>
      <c r="J36" s="93">
        <f t="shared" si="1"/>
        <v>6.173252587791022E-2</v>
      </c>
      <c r="K36" s="271">
        <v>1089823.6000000001</v>
      </c>
      <c r="L36" s="93">
        <f t="shared" si="2"/>
        <v>0.22514029977725852</v>
      </c>
      <c r="M36" s="271">
        <f t="shared" si="3"/>
        <v>1388648.6600000001</v>
      </c>
      <c r="N36" s="93">
        <f t="shared" si="4"/>
        <v>0.28687282565516875</v>
      </c>
      <c r="O36" s="271">
        <v>243050.76</v>
      </c>
      <c r="P36" s="93">
        <f t="shared" si="5"/>
        <v>5.0210438613634827E-2</v>
      </c>
      <c r="Q36" s="271"/>
      <c r="R36" s="93">
        <f t="shared" si="6"/>
        <v>0</v>
      </c>
      <c r="S36" s="271"/>
      <c r="T36" s="93">
        <f t="shared" si="7"/>
        <v>0</v>
      </c>
      <c r="U36" s="271">
        <v>129707.64</v>
      </c>
      <c r="V36" s="93">
        <f t="shared" si="8"/>
        <v>2.6795544667045867E-2</v>
      </c>
      <c r="W36" s="271">
        <v>1356114.88</v>
      </c>
      <c r="X36" s="93">
        <f t="shared" si="9"/>
        <v>0.28015186183855895</v>
      </c>
      <c r="Y36" s="271">
        <v>878969.04</v>
      </c>
      <c r="Z36" s="93">
        <f t="shared" si="10"/>
        <v>0.18158108629738715</v>
      </c>
      <c r="AA36" s="271">
        <v>844151.06</v>
      </c>
      <c r="AB36" s="93">
        <f t="shared" si="11"/>
        <v>0.17438824292820468</v>
      </c>
    </row>
    <row r="37" spans="2:28" ht="14.25" hidden="1" x14ac:dyDescent="0.25">
      <c r="B37" s="482"/>
      <c r="C37" s="482"/>
      <c r="D37" s="82">
        <v>45900</v>
      </c>
      <c r="E37" s="82" t="s">
        <v>118</v>
      </c>
      <c r="F37" s="269">
        <f t="shared" si="14"/>
        <v>6112909.3899999997</v>
      </c>
      <c r="G37" s="507"/>
      <c r="H37" s="515"/>
      <c r="I37" s="271">
        <v>386861.83999999985</v>
      </c>
      <c r="J37" s="93">
        <f t="shared" si="1"/>
        <v>6.3286041934935311E-2</v>
      </c>
      <c r="K37" s="271">
        <v>1133721.1300000001</v>
      </c>
      <c r="L37" s="93">
        <f t="shared" si="2"/>
        <v>0.18546342791447792</v>
      </c>
      <c r="M37" s="271">
        <f t="shared" si="3"/>
        <v>1520582.97</v>
      </c>
      <c r="N37" s="93">
        <f t="shared" si="4"/>
        <v>0.24874946984941324</v>
      </c>
      <c r="O37" s="271">
        <v>276432.21000000002</v>
      </c>
      <c r="P37" s="93">
        <f t="shared" si="5"/>
        <v>4.5221054716140664E-2</v>
      </c>
      <c r="Q37" s="271"/>
      <c r="R37" s="93">
        <f t="shared" si="6"/>
        <v>0</v>
      </c>
      <c r="S37" s="271"/>
      <c r="T37" s="93">
        <f t="shared" si="7"/>
        <v>0</v>
      </c>
      <c r="U37" s="271">
        <v>152575.58000000002</v>
      </c>
      <c r="V37" s="93">
        <f t="shared" si="8"/>
        <v>2.4959568393013595E-2</v>
      </c>
      <c r="W37" s="271">
        <v>1967941.3399999996</v>
      </c>
      <c r="X37" s="93">
        <f t="shared" si="9"/>
        <v>0.32193203177840651</v>
      </c>
      <c r="Y37" s="271">
        <v>1092110.8399999999</v>
      </c>
      <c r="Z37" s="93">
        <f t="shared" si="10"/>
        <v>0.178656474409152</v>
      </c>
      <c r="AA37" s="271">
        <v>1103266.45</v>
      </c>
      <c r="AB37" s="93">
        <f t="shared" si="11"/>
        <v>0.18048140085387393</v>
      </c>
    </row>
    <row r="38" spans="2:28" ht="12" hidden="1" customHeight="1" x14ac:dyDescent="0.25">
      <c r="B38" s="482"/>
      <c r="C38" s="477" t="s">
        <v>670</v>
      </c>
      <c r="D38" s="82">
        <v>45901</v>
      </c>
      <c r="E38" s="82" t="s">
        <v>119</v>
      </c>
      <c r="F38" s="269">
        <f t="shared" si="14"/>
        <v>6002768.9399999995</v>
      </c>
      <c r="G38" s="507"/>
      <c r="H38" s="515">
        <f>SUM(F38:F67)</f>
        <v>169544862.83999997</v>
      </c>
      <c r="I38" s="271">
        <v>379960.04999999981</v>
      </c>
      <c r="J38" s="93">
        <f t="shared" si="1"/>
        <v>6.3297463853406261E-2</v>
      </c>
      <c r="K38" s="271">
        <v>1160941</v>
      </c>
      <c r="L38" s="93">
        <f t="shared" si="2"/>
        <v>0.19340091407882845</v>
      </c>
      <c r="M38" s="271">
        <f t="shared" si="3"/>
        <v>1540901.0499999998</v>
      </c>
      <c r="N38" s="93">
        <f t="shared" si="4"/>
        <v>0.25669837793223471</v>
      </c>
      <c r="O38" s="271">
        <v>236797.02000000002</v>
      </c>
      <c r="P38" s="93">
        <f t="shared" si="5"/>
        <v>3.944796515855898E-2</v>
      </c>
      <c r="Q38" s="271"/>
      <c r="R38" s="93">
        <f t="shared" si="6"/>
        <v>0</v>
      </c>
      <c r="S38" s="271"/>
      <c r="T38" s="93">
        <f t="shared" si="7"/>
        <v>0</v>
      </c>
      <c r="U38" s="271">
        <v>149127.97999999998</v>
      </c>
      <c r="V38" s="93">
        <f t="shared" si="8"/>
        <v>2.4843198445682634E-2</v>
      </c>
      <c r="W38" s="271">
        <v>1945256.3600000003</v>
      </c>
      <c r="X38" s="93">
        <f t="shared" si="9"/>
        <v>0.32405984295640744</v>
      </c>
      <c r="Y38" s="271">
        <v>1059370.0599999998</v>
      </c>
      <c r="Z38" s="93">
        <f t="shared" si="10"/>
        <v>0.17648023280402991</v>
      </c>
      <c r="AA38" s="271">
        <v>1071316.47</v>
      </c>
      <c r="AB38" s="93">
        <f t="shared" si="11"/>
        <v>0.17847038270308635</v>
      </c>
    </row>
    <row r="39" spans="2:28" ht="14.25" hidden="1" x14ac:dyDescent="0.25">
      <c r="B39" s="482"/>
      <c r="C39" s="477"/>
      <c r="D39" s="82">
        <v>45902</v>
      </c>
      <c r="E39" s="82" t="s">
        <v>120</v>
      </c>
      <c r="F39" s="269">
        <f t="shared" si="14"/>
        <v>6639488.3500000006</v>
      </c>
      <c r="G39" s="507">
        <f>SUM(F39:F45)</f>
        <v>40192282.859999999</v>
      </c>
      <c r="H39" s="515"/>
      <c r="I39" s="271">
        <v>642171.26999999979</v>
      </c>
      <c r="J39" s="93">
        <f t="shared" si="1"/>
        <v>9.6719993491667128E-2</v>
      </c>
      <c r="K39" s="271">
        <v>1150709.1300000001</v>
      </c>
      <c r="L39" s="93">
        <f t="shared" si="2"/>
        <v>0.17331292252361585</v>
      </c>
      <c r="M39" s="271">
        <f t="shared" si="3"/>
        <v>1792880.4</v>
      </c>
      <c r="N39" s="93">
        <f t="shared" si="4"/>
        <v>0.27003291601528295</v>
      </c>
      <c r="O39" s="271">
        <v>205950.87000000002</v>
      </c>
      <c r="P39" s="93">
        <f t="shared" si="5"/>
        <v>3.1019087487366405E-2</v>
      </c>
      <c r="Q39" s="271"/>
      <c r="R39" s="93">
        <f t="shared" si="6"/>
        <v>0</v>
      </c>
      <c r="S39" s="271"/>
      <c r="T39" s="93">
        <f t="shared" si="7"/>
        <v>0</v>
      </c>
      <c r="U39" s="271">
        <v>140033.76</v>
      </c>
      <c r="V39" s="93">
        <f t="shared" si="8"/>
        <v>2.1091046872610295E-2</v>
      </c>
      <c r="W39" s="271">
        <v>2126449.5</v>
      </c>
      <c r="X39" s="93">
        <f t="shared" si="9"/>
        <v>0.32027309754975319</v>
      </c>
      <c r="Y39" s="271">
        <v>1042351.88</v>
      </c>
      <c r="Z39" s="93">
        <f t="shared" si="10"/>
        <v>0.15699280201312499</v>
      </c>
      <c r="AA39" s="271">
        <v>1331821.94</v>
      </c>
      <c r="AB39" s="93">
        <f t="shared" si="11"/>
        <v>0.20059105006186204</v>
      </c>
    </row>
    <row r="40" spans="2:28" ht="14.25" hidden="1" x14ac:dyDescent="0.25">
      <c r="B40" s="482"/>
      <c r="C40" s="477"/>
      <c r="D40" s="82">
        <v>45903</v>
      </c>
      <c r="E40" s="82" t="s">
        <v>114</v>
      </c>
      <c r="F40" s="269">
        <f t="shared" si="14"/>
        <v>6228436.4100000001</v>
      </c>
      <c r="G40" s="507"/>
      <c r="H40" s="515"/>
      <c r="I40" s="271">
        <v>596146.69999999972</v>
      </c>
      <c r="J40" s="93">
        <f t="shared" si="1"/>
        <v>9.5713700960784104E-2</v>
      </c>
      <c r="K40" s="271">
        <v>1051043.31</v>
      </c>
      <c r="L40" s="93">
        <f t="shared" si="2"/>
        <v>0.16874914357518503</v>
      </c>
      <c r="M40" s="271">
        <f t="shared" si="3"/>
        <v>1647190.0099999998</v>
      </c>
      <c r="N40" s="93">
        <f t="shared" si="4"/>
        <v>0.26446284453596913</v>
      </c>
      <c r="O40" s="271">
        <v>169696.08000000002</v>
      </c>
      <c r="P40" s="93">
        <f t="shared" si="5"/>
        <v>2.7245374092211373E-2</v>
      </c>
      <c r="Q40" s="271"/>
      <c r="R40" s="93">
        <f t="shared" si="6"/>
        <v>0</v>
      </c>
      <c r="S40" s="271"/>
      <c r="T40" s="93">
        <f t="shared" si="7"/>
        <v>0</v>
      </c>
      <c r="U40" s="271">
        <v>144052.54</v>
      </c>
      <c r="V40" s="93">
        <f t="shared" si="8"/>
        <v>2.3128202732987362E-2</v>
      </c>
      <c r="W40" s="271">
        <v>2021656.5800000003</v>
      </c>
      <c r="X40" s="93">
        <f t="shared" si="9"/>
        <v>0.3245849274071661</v>
      </c>
      <c r="Y40" s="271">
        <v>1018128.1100000001</v>
      </c>
      <c r="Z40" s="93">
        <f t="shared" si="10"/>
        <v>0.16346447855923443</v>
      </c>
      <c r="AA40" s="271">
        <v>1227713.0900000001</v>
      </c>
      <c r="AB40" s="93">
        <f t="shared" si="11"/>
        <v>0.19711417267243161</v>
      </c>
    </row>
    <row r="41" spans="2:28" ht="14.25" hidden="1" x14ac:dyDescent="0.25">
      <c r="B41" s="482"/>
      <c r="C41" s="477"/>
      <c r="D41" s="82">
        <v>45904</v>
      </c>
      <c r="E41" s="82" t="s">
        <v>115</v>
      </c>
      <c r="F41" s="269">
        <f t="shared" si="14"/>
        <v>5632441.8300000001</v>
      </c>
      <c r="G41" s="507"/>
      <c r="H41" s="515"/>
      <c r="I41" s="271">
        <v>465250.55999999971</v>
      </c>
      <c r="J41" s="93">
        <f t="shared" si="1"/>
        <v>8.2601928975447533E-2</v>
      </c>
      <c r="K41" s="271">
        <v>867218.43</v>
      </c>
      <c r="L41" s="93">
        <f t="shared" si="2"/>
        <v>0.15396846628418709</v>
      </c>
      <c r="M41" s="271">
        <f t="shared" ref="M41:M45" si="16">SUM(I41+K41)</f>
        <v>1332468.9899999998</v>
      </c>
      <c r="N41" s="93">
        <f t="shared" si="4"/>
        <v>0.23657039525963461</v>
      </c>
      <c r="O41" s="271">
        <v>155836.44</v>
      </c>
      <c r="P41" s="93">
        <f t="shared" si="5"/>
        <v>2.7667651917853895E-2</v>
      </c>
      <c r="Q41" s="271"/>
      <c r="R41" s="93">
        <f t="shared" si="6"/>
        <v>0</v>
      </c>
      <c r="S41" s="271"/>
      <c r="T41" s="93">
        <f t="shared" si="7"/>
        <v>0</v>
      </c>
      <c r="U41" s="271">
        <v>134755.46</v>
      </c>
      <c r="V41" s="93">
        <f t="shared" si="8"/>
        <v>2.3924873805576435E-2</v>
      </c>
      <c r="W41" s="271">
        <v>1911944.3399999999</v>
      </c>
      <c r="X41" s="93">
        <f t="shared" si="9"/>
        <v>0.33945212355615217</v>
      </c>
      <c r="Y41" s="271">
        <v>940100.69000000006</v>
      </c>
      <c r="Z41" s="93">
        <f t="shared" si="10"/>
        <v>0.16690819335101773</v>
      </c>
      <c r="AA41" s="271">
        <v>1157335.9099999999</v>
      </c>
      <c r="AB41" s="93">
        <f t="shared" si="11"/>
        <v>0.20547676210976509</v>
      </c>
    </row>
    <row r="42" spans="2:28" ht="14.25" hidden="1" x14ac:dyDescent="0.25">
      <c r="B42" s="482"/>
      <c r="C42" s="477"/>
      <c r="D42" s="82">
        <v>45905</v>
      </c>
      <c r="E42" s="82" t="s">
        <v>116</v>
      </c>
      <c r="F42" s="269">
        <f t="shared" si="14"/>
        <v>4472238.97</v>
      </c>
      <c r="G42" s="507"/>
      <c r="H42" s="515"/>
      <c r="I42" s="271">
        <v>213109.94000000006</v>
      </c>
      <c r="J42" s="93">
        <f t="shared" si="1"/>
        <v>4.765173360134646E-2</v>
      </c>
      <c r="K42" s="271">
        <v>821451.7300000001</v>
      </c>
      <c r="L42" s="93">
        <f t="shared" si="2"/>
        <v>0.18367795985642515</v>
      </c>
      <c r="M42" s="271">
        <f t="shared" si="16"/>
        <v>1034561.6700000002</v>
      </c>
      <c r="N42" s="93">
        <f t="shared" si="4"/>
        <v>0.2313296934577716</v>
      </c>
      <c r="O42" s="271">
        <v>134793.45000000001</v>
      </c>
      <c r="P42" s="93">
        <f t="shared" si="5"/>
        <v>3.0140037440798923E-2</v>
      </c>
      <c r="Q42" s="271"/>
      <c r="R42" s="93">
        <f t="shared" si="6"/>
        <v>0</v>
      </c>
      <c r="S42" s="271"/>
      <c r="T42" s="93">
        <f t="shared" si="7"/>
        <v>0</v>
      </c>
      <c r="U42" s="271">
        <v>113346.4</v>
      </c>
      <c r="V42" s="93">
        <f t="shared" si="8"/>
        <v>2.5344441734963908E-2</v>
      </c>
      <c r="W42" s="271">
        <v>1463306.1199999996</v>
      </c>
      <c r="X42" s="93">
        <f t="shared" si="9"/>
        <v>0.32719765867073058</v>
      </c>
      <c r="Y42" s="271">
        <v>776924.22999999986</v>
      </c>
      <c r="Z42" s="93">
        <f t="shared" si="10"/>
        <v>0.17372153751435154</v>
      </c>
      <c r="AA42" s="271">
        <v>949307.1</v>
      </c>
      <c r="AB42" s="93">
        <f t="shared" si="11"/>
        <v>0.21226663118138342</v>
      </c>
    </row>
    <row r="43" spans="2:28" ht="14.25" hidden="1" x14ac:dyDescent="0.25">
      <c r="B43" s="482"/>
      <c r="C43" s="477"/>
      <c r="D43" s="82">
        <v>45906</v>
      </c>
      <c r="E43" s="82" t="s">
        <v>117</v>
      </c>
      <c r="F43" s="269">
        <f t="shared" si="14"/>
        <v>4788156.05</v>
      </c>
      <c r="G43" s="507"/>
      <c r="H43" s="515"/>
      <c r="I43" s="271">
        <v>217977.3899999999</v>
      </c>
      <c r="J43" s="93">
        <f t="shared" si="1"/>
        <v>4.5524286953847276E-2</v>
      </c>
      <c r="K43" s="271">
        <v>984321.10000000009</v>
      </c>
      <c r="L43" s="93">
        <f t="shared" si="2"/>
        <v>0.20557414790188389</v>
      </c>
      <c r="M43" s="271">
        <f t="shared" si="16"/>
        <v>1202298.49</v>
      </c>
      <c r="N43" s="93">
        <f t="shared" si="4"/>
        <v>0.25109843485573113</v>
      </c>
      <c r="O43" s="271">
        <v>134032.86000000002</v>
      </c>
      <c r="P43" s="93">
        <f t="shared" si="5"/>
        <v>2.7992583909206555E-2</v>
      </c>
      <c r="Q43" s="271"/>
      <c r="R43" s="93">
        <f t="shared" si="6"/>
        <v>0</v>
      </c>
      <c r="S43" s="271"/>
      <c r="T43" s="93">
        <f t="shared" si="7"/>
        <v>0</v>
      </c>
      <c r="U43" s="271">
        <v>125778.06</v>
      </c>
      <c r="V43" s="93">
        <f t="shared" si="8"/>
        <v>2.6268579947389143E-2</v>
      </c>
      <c r="W43" s="271">
        <v>1488353.93</v>
      </c>
      <c r="X43" s="93">
        <f t="shared" si="9"/>
        <v>0.31084073168417309</v>
      </c>
      <c r="Y43" s="271">
        <v>828963.21</v>
      </c>
      <c r="Z43" s="93">
        <f t="shared" si="10"/>
        <v>0.17312785994098917</v>
      </c>
      <c r="AA43" s="271">
        <v>1008729.5</v>
      </c>
      <c r="AB43" s="93">
        <f t="shared" si="11"/>
        <v>0.21067180966251089</v>
      </c>
    </row>
    <row r="44" spans="2:28" ht="14.25" hidden="1" x14ac:dyDescent="0.25">
      <c r="B44" s="482"/>
      <c r="C44" s="477"/>
      <c r="D44" s="82">
        <v>45907</v>
      </c>
      <c r="E44" s="82" t="s">
        <v>118</v>
      </c>
      <c r="F44" s="269">
        <f t="shared" si="14"/>
        <v>6259452.25</v>
      </c>
      <c r="G44" s="507"/>
      <c r="H44" s="515"/>
      <c r="I44" s="271">
        <v>312789.85000000009</v>
      </c>
      <c r="J44" s="93">
        <f t="shared" si="1"/>
        <v>4.9970802157648875E-2</v>
      </c>
      <c r="K44" s="271">
        <v>1131246.92</v>
      </c>
      <c r="L44" s="93">
        <f t="shared" si="2"/>
        <v>0.18072618414814171</v>
      </c>
      <c r="M44" s="271">
        <f t="shared" si="16"/>
        <v>1444036.77</v>
      </c>
      <c r="N44" s="93">
        <f t="shared" si="4"/>
        <v>0.23069698630579058</v>
      </c>
      <c r="O44" s="271">
        <v>165132.54</v>
      </c>
      <c r="P44" s="93">
        <f t="shared" si="5"/>
        <v>2.6381308364481895E-2</v>
      </c>
      <c r="Q44" s="271"/>
      <c r="R44" s="93">
        <f t="shared" si="6"/>
        <v>0</v>
      </c>
      <c r="S44" s="271"/>
      <c r="T44" s="93">
        <f t="shared" si="7"/>
        <v>0</v>
      </c>
      <c r="U44" s="271">
        <v>153323.6</v>
      </c>
      <c r="V44" s="93">
        <f t="shared" si="8"/>
        <v>2.4494731148400405E-2</v>
      </c>
      <c r="W44" s="271">
        <v>2152649.48</v>
      </c>
      <c r="X44" s="93">
        <f t="shared" si="9"/>
        <v>0.34390381043325319</v>
      </c>
      <c r="Y44" s="271">
        <v>1064588.94</v>
      </c>
      <c r="Z44" s="93">
        <f t="shared" si="10"/>
        <v>0.17007701272902911</v>
      </c>
      <c r="AA44" s="271">
        <v>1279720.9200000002</v>
      </c>
      <c r="AB44" s="93">
        <f t="shared" si="11"/>
        <v>0.20444615101904487</v>
      </c>
    </row>
    <row r="45" spans="2:28" ht="14.25" hidden="1" x14ac:dyDescent="0.25">
      <c r="B45" s="482"/>
      <c r="C45" s="477"/>
      <c r="D45" s="82">
        <v>45908</v>
      </c>
      <c r="E45" s="82" t="s">
        <v>119</v>
      </c>
      <c r="F45" s="269">
        <f t="shared" si="14"/>
        <v>6172069</v>
      </c>
      <c r="G45" s="507"/>
      <c r="H45" s="515"/>
      <c r="I45" s="271">
        <v>322882.82000000007</v>
      </c>
      <c r="J45" s="93">
        <f t="shared" si="1"/>
        <v>5.2313546721528888E-2</v>
      </c>
      <c r="K45" s="271">
        <v>1137243.08</v>
      </c>
      <c r="L45" s="93">
        <f t="shared" si="2"/>
        <v>0.18425637820964089</v>
      </c>
      <c r="M45" s="271">
        <f t="shared" si="16"/>
        <v>1460125.9000000001</v>
      </c>
      <c r="N45" s="93">
        <f t="shared" si="4"/>
        <v>0.23656992493116979</v>
      </c>
      <c r="O45" s="271">
        <v>143582.49000000002</v>
      </c>
      <c r="P45" s="93">
        <f t="shared" si="5"/>
        <v>2.3263267147531894E-2</v>
      </c>
      <c r="Q45" s="271"/>
      <c r="R45" s="93">
        <f t="shared" si="6"/>
        <v>0</v>
      </c>
      <c r="S45" s="271"/>
      <c r="T45" s="93">
        <f t="shared" si="7"/>
        <v>0</v>
      </c>
      <c r="U45" s="271">
        <v>147956.78</v>
      </c>
      <c r="V45" s="93">
        <f t="shared" si="8"/>
        <v>2.3971990591809652E-2</v>
      </c>
      <c r="W45" s="271">
        <v>2107042.98</v>
      </c>
      <c r="X45" s="93">
        <f t="shared" si="9"/>
        <v>0.34138357494059124</v>
      </c>
      <c r="Y45" s="271">
        <v>1070586</v>
      </c>
      <c r="Z45" s="93">
        <f t="shared" si="10"/>
        <v>0.17345658319762788</v>
      </c>
      <c r="AA45" s="271">
        <v>1242774.8500000001</v>
      </c>
      <c r="AB45" s="93">
        <f t="shared" si="11"/>
        <v>0.20135465919126957</v>
      </c>
    </row>
    <row r="46" spans="2:28" ht="14.25" hidden="1" x14ac:dyDescent="0.25">
      <c r="B46" s="90"/>
      <c r="C46" s="477"/>
      <c r="D46" s="220">
        <v>45909</v>
      </c>
      <c r="E46" s="220" t="s">
        <v>120</v>
      </c>
      <c r="F46" s="269">
        <f t="shared" si="14"/>
        <v>5945144.4500000002</v>
      </c>
      <c r="G46" s="507">
        <f t="shared" ref="G46" si="17">SUM(F46:F52)</f>
        <v>39067121.450000003</v>
      </c>
      <c r="H46" s="515"/>
      <c r="I46" s="271">
        <v>314020.33999999985</v>
      </c>
      <c r="J46" s="93">
        <f t="shared" ref="J46:J67" si="18">I46/$F46</f>
        <v>5.2819631657562136E-2</v>
      </c>
      <c r="K46" s="271">
        <v>1114846.98</v>
      </c>
      <c r="L46" s="93">
        <f t="shared" ref="L46:L67" si="19">K46/$F46</f>
        <v>0.18752226953879983</v>
      </c>
      <c r="M46" s="271">
        <f t="shared" ref="M46:M67" si="20">SUM(I46+K46)</f>
        <v>1428867.3199999998</v>
      </c>
      <c r="N46" s="93">
        <f t="shared" ref="N46:N67" si="21">M46/$F46</f>
        <v>0.24034190119636198</v>
      </c>
      <c r="O46" s="271">
        <v>129807.36000000002</v>
      </c>
      <c r="P46" s="93">
        <f t="shared" ref="P46:P67" si="22">O46/$F46</f>
        <v>2.183418100127071E-2</v>
      </c>
      <c r="Q46" s="271"/>
      <c r="R46" s="93">
        <f t="shared" ref="R46:R67" si="23">Q46/$F46</f>
        <v>0</v>
      </c>
      <c r="S46" s="271"/>
      <c r="T46" s="93">
        <f t="shared" ref="T46:T67" si="24">S46/$F46</f>
        <v>0</v>
      </c>
      <c r="U46" s="271">
        <v>138142.35999999999</v>
      </c>
      <c r="V46" s="93">
        <f t="shared" ref="V46:V67" si="25">U46/$F46</f>
        <v>2.3236165439176164E-2</v>
      </c>
      <c r="W46" s="271">
        <v>2051082.07</v>
      </c>
      <c r="X46" s="93">
        <f t="shared" ref="X46:X67" si="26">W46/$F46</f>
        <v>0.34500121691744595</v>
      </c>
      <c r="Y46" s="271">
        <v>1025802.74</v>
      </c>
      <c r="Z46" s="93">
        <f t="shared" ref="Z46:Z67" si="27">Y46/$F46</f>
        <v>0.17254462841521032</v>
      </c>
      <c r="AA46" s="271">
        <v>1171442.5999999999</v>
      </c>
      <c r="AB46" s="93">
        <f t="shared" ref="AB46:AB67" si="28">AA46/$F46</f>
        <v>0.19704190703053479</v>
      </c>
    </row>
    <row r="47" spans="2:28" ht="14.25" hidden="1" x14ac:dyDescent="0.25">
      <c r="B47" s="90"/>
      <c r="C47" s="477"/>
      <c r="D47" s="220">
        <v>45910</v>
      </c>
      <c r="E47" s="220" t="s">
        <v>114</v>
      </c>
      <c r="F47" s="269">
        <f t="shared" si="14"/>
        <v>5803938.3199999994</v>
      </c>
      <c r="G47" s="507"/>
      <c r="H47" s="515"/>
      <c r="I47" s="271">
        <v>283514.43999999994</v>
      </c>
      <c r="J47" s="93">
        <f t="shared" si="18"/>
        <v>4.884863076904649E-2</v>
      </c>
      <c r="K47" s="271">
        <v>995899.73</v>
      </c>
      <c r="L47" s="93">
        <f t="shared" si="19"/>
        <v>0.17159033661129605</v>
      </c>
      <c r="M47" s="271">
        <f t="shared" si="20"/>
        <v>1279414.17</v>
      </c>
      <c r="N47" s="93">
        <f t="shared" si="21"/>
        <v>0.22043896738034255</v>
      </c>
      <c r="O47" s="271">
        <v>103271.22</v>
      </c>
      <c r="P47" s="93">
        <f t="shared" si="22"/>
        <v>1.7793300739281464E-2</v>
      </c>
      <c r="Q47" s="271"/>
      <c r="R47" s="93">
        <f t="shared" si="23"/>
        <v>0</v>
      </c>
      <c r="S47" s="271"/>
      <c r="T47" s="93">
        <f t="shared" si="24"/>
        <v>0</v>
      </c>
      <c r="U47" s="271">
        <v>135729.44</v>
      </c>
      <c r="V47" s="93">
        <f t="shared" si="25"/>
        <v>2.3385748179350054E-2</v>
      </c>
      <c r="W47" s="271">
        <v>2047567.1599999997</v>
      </c>
      <c r="X47" s="93">
        <f t="shared" si="26"/>
        <v>0.35278926947659223</v>
      </c>
      <c r="Y47" s="271">
        <v>1035902.73</v>
      </c>
      <c r="Z47" s="93">
        <f t="shared" si="27"/>
        <v>0.17848272550215524</v>
      </c>
      <c r="AA47" s="271">
        <v>1202053.5999999999</v>
      </c>
      <c r="AB47" s="93">
        <f t="shared" si="28"/>
        <v>0.20710998872227848</v>
      </c>
    </row>
    <row r="48" spans="2:28" ht="14.25" hidden="1" x14ac:dyDescent="0.25">
      <c r="B48" s="90"/>
      <c r="C48" s="477"/>
      <c r="D48" s="220">
        <v>45911</v>
      </c>
      <c r="E48" s="220" t="s">
        <v>115</v>
      </c>
      <c r="F48" s="269">
        <f t="shared" si="14"/>
        <v>5409403.6099999994</v>
      </c>
      <c r="G48" s="507"/>
      <c r="H48" s="515"/>
      <c r="I48" s="271">
        <v>255949.71000000008</v>
      </c>
      <c r="J48" s="93">
        <f t="shared" si="18"/>
        <v>4.7315698449056955E-2</v>
      </c>
      <c r="K48" s="271">
        <v>870039.29999999993</v>
      </c>
      <c r="L48" s="93">
        <f t="shared" si="19"/>
        <v>0.16083830357779497</v>
      </c>
      <c r="M48" s="271">
        <f t="shared" si="20"/>
        <v>1125989.01</v>
      </c>
      <c r="N48" s="93">
        <f t="shared" si="21"/>
        <v>0.20815400202685191</v>
      </c>
      <c r="O48" s="271">
        <v>91270.8</v>
      </c>
      <c r="P48" s="93">
        <f t="shared" si="22"/>
        <v>1.6872617867018432E-2</v>
      </c>
      <c r="Q48" s="271"/>
      <c r="R48" s="93">
        <f t="shared" si="23"/>
        <v>0</v>
      </c>
      <c r="S48" s="271"/>
      <c r="T48" s="93">
        <f t="shared" si="24"/>
        <v>0</v>
      </c>
      <c r="U48" s="271">
        <v>125574.18</v>
      </c>
      <c r="V48" s="93">
        <f t="shared" si="25"/>
        <v>2.321405261161498E-2</v>
      </c>
      <c r="W48" s="271">
        <v>1959659.91</v>
      </c>
      <c r="X48" s="93">
        <f t="shared" si="26"/>
        <v>0.36226912452554083</v>
      </c>
      <c r="Y48" s="271">
        <v>964635.80000000016</v>
      </c>
      <c r="Z48" s="93">
        <f t="shared" si="27"/>
        <v>0.17832572119720241</v>
      </c>
      <c r="AA48" s="271">
        <v>1142273.9099999999</v>
      </c>
      <c r="AB48" s="93">
        <f t="shared" si="28"/>
        <v>0.21116448177177152</v>
      </c>
    </row>
    <row r="49" spans="1:32" ht="14.25" hidden="1" x14ac:dyDescent="0.25">
      <c r="B49" s="90"/>
      <c r="C49" s="477"/>
      <c r="D49" s="220">
        <v>45912</v>
      </c>
      <c r="E49" s="220" t="s">
        <v>116</v>
      </c>
      <c r="F49" s="269">
        <f t="shared" si="14"/>
        <v>4572248.96</v>
      </c>
      <c r="G49" s="507"/>
      <c r="H49" s="515"/>
      <c r="I49" s="271">
        <v>388822.82000000018</v>
      </c>
      <c r="J49" s="93">
        <f t="shared" si="18"/>
        <v>8.5039730644938499E-2</v>
      </c>
      <c r="K49" s="271">
        <v>853762.78999999992</v>
      </c>
      <c r="L49" s="93">
        <f t="shared" si="19"/>
        <v>0.18672710026708605</v>
      </c>
      <c r="M49" s="271">
        <f t="shared" si="20"/>
        <v>1242585.6100000001</v>
      </c>
      <c r="N49" s="93">
        <f t="shared" si="21"/>
        <v>0.27176683091202453</v>
      </c>
      <c r="O49" s="271">
        <v>83918.430000000008</v>
      </c>
      <c r="P49" s="93">
        <f t="shared" si="22"/>
        <v>1.8353862778285809E-2</v>
      </c>
      <c r="Q49" s="271"/>
      <c r="R49" s="93">
        <f t="shared" si="23"/>
        <v>0</v>
      </c>
      <c r="S49" s="271"/>
      <c r="T49" s="93">
        <f t="shared" si="24"/>
        <v>0</v>
      </c>
      <c r="U49" s="271">
        <v>109971.8</v>
      </c>
      <c r="V49" s="93">
        <f t="shared" si="25"/>
        <v>2.4052014875410459E-2</v>
      </c>
      <c r="W49" s="271">
        <v>1480003.3900000001</v>
      </c>
      <c r="X49" s="93">
        <f t="shared" si="26"/>
        <v>0.32369265167922967</v>
      </c>
      <c r="Y49" s="271">
        <v>815398.47999999986</v>
      </c>
      <c r="Z49" s="93">
        <f t="shared" si="27"/>
        <v>0.17833641324727861</v>
      </c>
      <c r="AA49" s="271">
        <v>840371.25</v>
      </c>
      <c r="AB49" s="93">
        <f t="shared" si="28"/>
        <v>0.18379822650777092</v>
      </c>
    </row>
    <row r="50" spans="1:32" s="80" customFormat="1" ht="14.25" hidden="1" x14ac:dyDescent="0.25">
      <c r="A50" s="73"/>
      <c r="B50" s="90"/>
      <c r="C50" s="477"/>
      <c r="D50" s="220">
        <v>45913</v>
      </c>
      <c r="E50" s="220" t="s">
        <v>117</v>
      </c>
      <c r="F50" s="269">
        <f t="shared" si="14"/>
        <v>4851151.87</v>
      </c>
      <c r="G50" s="507"/>
      <c r="H50" s="515"/>
      <c r="I50" s="271">
        <v>413740.66999999981</v>
      </c>
      <c r="J50" s="93">
        <f t="shared" si="18"/>
        <v>8.5287099041077799E-2</v>
      </c>
      <c r="K50" s="271">
        <v>1021955.41</v>
      </c>
      <c r="L50" s="93">
        <f t="shared" si="19"/>
        <v>0.21066242356168496</v>
      </c>
      <c r="M50" s="271">
        <f t="shared" si="20"/>
        <v>1435696.0799999998</v>
      </c>
      <c r="N50" s="93">
        <f t="shared" si="21"/>
        <v>0.29594952260276275</v>
      </c>
      <c r="O50" s="271">
        <v>88650.99</v>
      </c>
      <c r="P50" s="93">
        <f t="shared" si="22"/>
        <v>1.827421453206329E-2</v>
      </c>
      <c r="Q50" s="271"/>
      <c r="R50" s="93">
        <f t="shared" si="23"/>
        <v>0</v>
      </c>
      <c r="S50" s="271"/>
      <c r="T50" s="93">
        <f t="shared" si="24"/>
        <v>0</v>
      </c>
      <c r="U50" s="271">
        <v>123745.42</v>
      </c>
      <c r="V50" s="93">
        <f t="shared" si="25"/>
        <v>2.5508461354354587E-2</v>
      </c>
      <c r="W50" s="271">
        <v>1481534.55</v>
      </c>
      <c r="X50" s="93">
        <f t="shared" si="26"/>
        <v>0.3053985094059733</v>
      </c>
      <c r="Y50" s="271">
        <v>859835.53999999992</v>
      </c>
      <c r="Z50" s="93">
        <f t="shared" si="27"/>
        <v>0.17724358318223501</v>
      </c>
      <c r="AA50" s="271">
        <v>861689.28999999992</v>
      </c>
      <c r="AB50" s="93">
        <f t="shared" si="28"/>
        <v>0.17762570892261098</v>
      </c>
      <c r="AC50" s="73"/>
      <c r="AD50" s="73"/>
      <c r="AE50" s="73"/>
      <c r="AF50" s="73"/>
    </row>
    <row r="51" spans="1:32" s="80" customFormat="1" ht="14.25" hidden="1" x14ac:dyDescent="0.25">
      <c r="A51" s="73"/>
      <c r="B51" s="90"/>
      <c r="C51" s="477"/>
      <c r="D51" s="220">
        <v>45914</v>
      </c>
      <c r="E51" s="220" t="s">
        <v>118</v>
      </c>
      <c r="F51" s="269">
        <f t="shared" si="14"/>
        <v>6253868.8199999994</v>
      </c>
      <c r="G51" s="507"/>
      <c r="H51" s="515"/>
      <c r="I51" s="271">
        <v>421877.57000000007</v>
      </c>
      <c r="J51" s="93">
        <f t="shared" si="18"/>
        <v>6.745865353792313E-2</v>
      </c>
      <c r="K51" s="271">
        <v>1184972.56</v>
      </c>
      <c r="L51" s="93">
        <f t="shared" si="19"/>
        <v>0.18947832039751678</v>
      </c>
      <c r="M51" s="271">
        <f t="shared" si="20"/>
        <v>1606850.1300000001</v>
      </c>
      <c r="N51" s="93">
        <f t="shared" si="21"/>
        <v>0.25693697393543991</v>
      </c>
      <c r="O51" s="271">
        <v>106144.56000000001</v>
      </c>
      <c r="P51" s="93">
        <f t="shared" si="22"/>
        <v>1.6972623356049227E-2</v>
      </c>
      <c r="Q51" s="271"/>
      <c r="R51" s="93">
        <f t="shared" si="23"/>
        <v>0</v>
      </c>
      <c r="S51" s="271"/>
      <c r="T51" s="93">
        <f t="shared" si="24"/>
        <v>0</v>
      </c>
      <c r="U51" s="271">
        <v>148645.22</v>
      </c>
      <c r="V51" s="93">
        <f t="shared" si="25"/>
        <v>2.3768522218539277E-2</v>
      </c>
      <c r="W51" s="271">
        <v>2180734.3899999997</v>
      </c>
      <c r="X51" s="93">
        <f t="shared" si="26"/>
        <v>0.34870165217184712</v>
      </c>
      <c r="Y51" s="271">
        <v>1068612.3399999999</v>
      </c>
      <c r="Z51" s="93">
        <f t="shared" si="27"/>
        <v>0.17087220259282637</v>
      </c>
      <c r="AA51" s="271">
        <v>1142882.18</v>
      </c>
      <c r="AB51" s="93">
        <f t="shared" si="28"/>
        <v>0.18274802572529816</v>
      </c>
      <c r="AC51" s="73"/>
      <c r="AD51" s="73"/>
      <c r="AE51" s="73"/>
      <c r="AF51" s="73"/>
    </row>
    <row r="52" spans="1:32" s="80" customFormat="1" ht="14.25" hidden="1" x14ac:dyDescent="0.25">
      <c r="A52" s="73"/>
      <c r="B52" s="90"/>
      <c r="C52" s="477"/>
      <c r="D52" s="220">
        <v>45915</v>
      </c>
      <c r="E52" s="220" t="s">
        <v>119</v>
      </c>
      <c r="F52" s="269">
        <f t="shared" si="14"/>
        <v>6231365.4199999999</v>
      </c>
      <c r="G52" s="507"/>
      <c r="H52" s="515"/>
      <c r="I52" s="271">
        <v>424396.27</v>
      </c>
      <c r="J52" s="93">
        <f t="shared" si="18"/>
        <v>6.8106464858868773E-2</v>
      </c>
      <c r="K52" s="271">
        <v>1170838.8700000001</v>
      </c>
      <c r="L52" s="93">
        <f t="shared" si="19"/>
        <v>0.18789443261377539</v>
      </c>
      <c r="M52" s="271">
        <f t="shared" si="20"/>
        <v>1595235.1400000001</v>
      </c>
      <c r="N52" s="93">
        <f t="shared" si="21"/>
        <v>0.25600089747264415</v>
      </c>
      <c r="O52" s="271">
        <v>92453.94</v>
      </c>
      <c r="P52" s="93">
        <f t="shared" si="22"/>
        <v>1.4836867005626513E-2</v>
      </c>
      <c r="Q52" s="271"/>
      <c r="R52" s="93">
        <f t="shared" si="23"/>
        <v>0</v>
      </c>
      <c r="S52" s="271"/>
      <c r="T52" s="93">
        <f t="shared" si="24"/>
        <v>0</v>
      </c>
      <c r="U52" s="271">
        <v>145785.91999999998</v>
      </c>
      <c r="V52" s="93">
        <f t="shared" si="25"/>
        <v>2.3395501655558499E-2</v>
      </c>
      <c r="W52" s="271">
        <v>2190550.8699999996</v>
      </c>
      <c r="X52" s="93">
        <f t="shared" si="26"/>
        <v>0.35153625607788536</v>
      </c>
      <c r="Y52" s="271">
        <v>1081349.9299999997</v>
      </c>
      <c r="Z52" s="93">
        <f t="shared" si="27"/>
        <v>0.17353338427711718</v>
      </c>
      <c r="AA52" s="271">
        <v>1125989.6199999999</v>
      </c>
      <c r="AB52" s="93">
        <f t="shared" si="28"/>
        <v>0.18069709351116819</v>
      </c>
      <c r="AC52" s="73"/>
      <c r="AD52" s="73"/>
      <c r="AE52" s="73"/>
      <c r="AF52" s="73"/>
    </row>
    <row r="53" spans="1:32" s="80" customFormat="1" ht="14.25" hidden="1" x14ac:dyDescent="0.25">
      <c r="A53" s="73"/>
      <c r="B53" s="90"/>
      <c r="C53" s="477"/>
      <c r="D53" s="220">
        <v>45916</v>
      </c>
      <c r="E53" s="220" t="s">
        <v>120</v>
      </c>
      <c r="F53" s="269">
        <f t="shared" si="14"/>
        <v>6265697.0700000003</v>
      </c>
      <c r="G53" s="507">
        <f t="shared" ref="G53" si="29">SUM(F53:F59)</f>
        <v>40141736.860000007</v>
      </c>
      <c r="H53" s="515"/>
      <c r="I53" s="271">
        <v>493887.41999999993</v>
      </c>
      <c r="J53" s="93">
        <f t="shared" si="18"/>
        <v>7.882401821893377E-2</v>
      </c>
      <c r="K53" s="271">
        <v>1126165.3</v>
      </c>
      <c r="L53" s="93">
        <f t="shared" si="19"/>
        <v>0.17973503784471981</v>
      </c>
      <c r="M53" s="271">
        <f t="shared" si="20"/>
        <v>1620052.72</v>
      </c>
      <c r="N53" s="93">
        <f t="shared" si="21"/>
        <v>0.25855905606365359</v>
      </c>
      <c r="O53" s="271"/>
      <c r="P53" s="93">
        <f t="shared" si="22"/>
        <v>0</v>
      </c>
      <c r="Q53" s="271"/>
      <c r="R53" s="93">
        <f t="shared" si="23"/>
        <v>0</v>
      </c>
      <c r="S53" s="271"/>
      <c r="T53" s="93">
        <f t="shared" si="24"/>
        <v>0</v>
      </c>
      <c r="U53" s="271">
        <v>135764.26</v>
      </c>
      <c r="V53" s="93">
        <f t="shared" si="25"/>
        <v>2.1667862088327869E-2</v>
      </c>
      <c r="W53" s="271">
        <v>2488659.6300000004</v>
      </c>
      <c r="X53" s="93">
        <f t="shared" si="26"/>
        <v>0.39718799076891859</v>
      </c>
      <c r="Y53" s="271">
        <v>934205.78999999992</v>
      </c>
      <c r="Z53" s="93">
        <f t="shared" si="27"/>
        <v>0.14909846096341836</v>
      </c>
      <c r="AA53" s="271">
        <v>1087014.67</v>
      </c>
      <c r="AB53" s="93">
        <f t="shared" si="28"/>
        <v>0.17348663011568158</v>
      </c>
      <c r="AC53" s="73"/>
      <c r="AD53" s="73"/>
      <c r="AE53" s="73"/>
      <c r="AF53" s="73"/>
    </row>
    <row r="54" spans="1:32" s="80" customFormat="1" ht="14.25" hidden="1" x14ac:dyDescent="0.25">
      <c r="A54" s="73"/>
      <c r="B54" s="90"/>
      <c r="C54" s="477"/>
      <c r="D54" s="220">
        <v>45917</v>
      </c>
      <c r="E54" s="220" t="s">
        <v>114</v>
      </c>
      <c r="F54" s="269">
        <f t="shared" si="14"/>
        <v>6072276.2599999998</v>
      </c>
      <c r="G54" s="507"/>
      <c r="H54" s="515"/>
      <c r="I54" s="271">
        <v>493443.18999999983</v>
      </c>
      <c r="J54" s="93">
        <f t="shared" si="18"/>
        <v>8.1261650305745448E-2</v>
      </c>
      <c r="K54" s="271">
        <v>1002641.14</v>
      </c>
      <c r="L54" s="93">
        <f t="shared" si="19"/>
        <v>0.1651178400107903</v>
      </c>
      <c r="M54" s="271">
        <f t="shared" si="20"/>
        <v>1496084.3299999998</v>
      </c>
      <c r="N54" s="93">
        <f t="shared" si="21"/>
        <v>0.24637949031653575</v>
      </c>
      <c r="O54" s="271"/>
      <c r="P54" s="93">
        <f t="shared" si="22"/>
        <v>0</v>
      </c>
      <c r="Q54" s="271"/>
      <c r="R54" s="93">
        <f t="shared" si="23"/>
        <v>0</v>
      </c>
      <c r="S54" s="271"/>
      <c r="T54" s="93">
        <f t="shared" si="24"/>
        <v>0</v>
      </c>
      <c r="U54" s="271">
        <v>141313.9</v>
      </c>
      <c r="V54" s="93">
        <f t="shared" si="25"/>
        <v>2.3271981370623609E-2</v>
      </c>
      <c r="W54" s="271">
        <v>2358303.2099999995</v>
      </c>
      <c r="X54" s="93">
        <f t="shared" si="26"/>
        <v>0.38837218680824637</v>
      </c>
      <c r="Y54" s="271">
        <v>962509.34000000008</v>
      </c>
      <c r="Z54" s="93">
        <f t="shared" si="27"/>
        <v>0.15850881922819501</v>
      </c>
      <c r="AA54" s="271">
        <v>1114065.48</v>
      </c>
      <c r="AB54" s="93">
        <f t="shared" si="28"/>
        <v>0.1834675222763992</v>
      </c>
      <c r="AC54" s="73"/>
      <c r="AD54" s="73"/>
      <c r="AE54" s="73"/>
      <c r="AF54" s="73"/>
    </row>
    <row r="55" spans="1:32" s="80" customFormat="1" ht="14.25" hidden="1" x14ac:dyDescent="0.25">
      <c r="A55" s="73"/>
      <c r="B55" s="90"/>
      <c r="C55" s="477"/>
      <c r="D55" s="220">
        <v>45918</v>
      </c>
      <c r="E55" s="220" t="s">
        <v>115</v>
      </c>
      <c r="F55" s="269">
        <f t="shared" si="14"/>
        <v>5709151.7199999997</v>
      </c>
      <c r="G55" s="507"/>
      <c r="H55" s="515"/>
      <c r="I55" s="271">
        <v>504214.76</v>
      </c>
      <c r="J55" s="93">
        <f t="shared" si="18"/>
        <v>8.8316931258572345E-2</v>
      </c>
      <c r="K55" s="271">
        <v>851299.13000000012</v>
      </c>
      <c r="L55" s="93">
        <f t="shared" si="19"/>
        <v>0.1491113166633449</v>
      </c>
      <c r="M55" s="271">
        <f t="shared" si="20"/>
        <v>1355513.8900000001</v>
      </c>
      <c r="N55" s="93">
        <f t="shared" si="21"/>
        <v>0.23742824792191725</v>
      </c>
      <c r="O55" s="271"/>
      <c r="P55" s="93">
        <f t="shared" si="22"/>
        <v>0</v>
      </c>
      <c r="Q55" s="271"/>
      <c r="R55" s="93">
        <f t="shared" si="23"/>
        <v>0</v>
      </c>
      <c r="S55" s="271"/>
      <c r="T55" s="93">
        <f t="shared" si="24"/>
        <v>0</v>
      </c>
      <c r="U55" s="271">
        <v>131958.35999999999</v>
      </c>
      <c r="V55" s="93">
        <f t="shared" si="25"/>
        <v>2.3113479282347745E-2</v>
      </c>
      <c r="W55" s="271">
        <v>2253315.69</v>
      </c>
      <c r="X55" s="93">
        <f t="shared" si="26"/>
        <v>0.39468484995876063</v>
      </c>
      <c r="Y55" s="271">
        <v>909319.48</v>
      </c>
      <c r="Z55" s="93">
        <f t="shared" si="27"/>
        <v>0.15927400857372906</v>
      </c>
      <c r="AA55" s="271">
        <v>1059044.2999999998</v>
      </c>
      <c r="AB55" s="93">
        <f t="shared" si="28"/>
        <v>0.18549941426324537</v>
      </c>
      <c r="AC55" s="73"/>
      <c r="AD55" s="73"/>
      <c r="AE55" s="73"/>
      <c r="AF55" s="73"/>
    </row>
    <row r="56" spans="1:32" s="80" customFormat="1" ht="14.25" hidden="1" x14ac:dyDescent="0.25">
      <c r="A56" s="73"/>
      <c r="B56" s="90"/>
      <c r="C56" s="477"/>
      <c r="D56" s="220">
        <v>45919</v>
      </c>
      <c r="E56" s="220" t="s">
        <v>116</v>
      </c>
      <c r="F56" s="269">
        <f t="shared" si="14"/>
        <v>4674568.32</v>
      </c>
      <c r="G56" s="507"/>
      <c r="H56" s="515"/>
      <c r="I56" s="271">
        <v>432737.01</v>
      </c>
      <c r="J56" s="93">
        <f t="shared" si="18"/>
        <v>9.2572614277247306E-2</v>
      </c>
      <c r="K56" s="271">
        <v>802623.26</v>
      </c>
      <c r="L56" s="93">
        <f t="shared" si="19"/>
        <v>0.17169997421280603</v>
      </c>
      <c r="M56" s="271">
        <f t="shared" si="20"/>
        <v>1235360.27</v>
      </c>
      <c r="N56" s="93">
        <f t="shared" si="21"/>
        <v>0.26427258849005331</v>
      </c>
      <c r="O56" s="271"/>
      <c r="P56" s="93">
        <f t="shared" si="22"/>
        <v>0</v>
      </c>
      <c r="Q56" s="271"/>
      <c r="R56" s="93">
        <f t="shared" si="23"/>
        <v>0</v>
      </c>
      <c r="S56" s="271"/>
      <c r="T56" s="93">
        <f t="shared" si="24"/>
        <v>0</v>
      </c>
      <c r="U56" s="271">
        <v>108236.52</v>
      </c>
      <c r="V56" s="93">
        <f t="shared" si="25"/>
        <v>2.3154334815669139E-2</v>
      </c>
      <c r="W56" s="271">
        <v>1748366.98</v>
      </c>
      <c r="X56" s="93">
        <f t="shared" si="26"/>
        <v>0.374016777660445</v>
      </c>
      <c r="Y56" s="271">
        <v>737615.72</v>
      </c>
      <c r="Z56" s="93">
        <f t="shared" si="27"/>
        <v>0.15779333395217121</v>
      </c>
      <c r="AA56" s="271">
        <v>844988.83</v>
      </c>
      <c r="AB56" s="93">
        <f t="shared" si="28"/>
        <v>0.18076296508166126</v>
      </c>
      <c r="AC56" s="73"/>
      <c r="AD56" s="73"/>
      <c r="AE56" s="73"/>
      <c r="AF56" s="73"/>
    </row>
    <row r="57" spans="1:32" s="80" customFormat="1" ht="14.25" hidden="1" x14ac:dyDescent="0.25">
      <c r="A57" s="73"/>
      <c r="B57" s="90"/>
      <c r="C57" s="477"/>
      <c r="D57" s="220">
        <v>45920</v>
      </c>
      <c r="E57" s="220" t="s">
        <v>117</v>
      </c>
      <c r="F57" s="269">
        <f t="shared" si="14"/>
        <v>4900519.2600000007</v>
      </c>
      <c r="G57" s="507"/>
      <c r="H57" s="515"/>
      <c r="I57" s="271">
        <v>432171.78</v>
      </c>
      <c r="J57" s="93">
        <f t="shared" si="18"/>
        <v>8.8188976937109309E-2</v>
      </c>
      <c r="K57" s="271">
        <v>935026.19</v>
      </c>
      <c r="L57" s="93">
        <f t="shared" si="19"/>
        <v>0.19080145192613726</v>
      </c>
      <c r="M57" s="271">
        <f t="shared" si="20"/>
        <v>1367197.97</v>
      </c>
      <c r="N57" s="93">
        <f t="shared" si="21"/>
        <v>0.2789904288632466</v>
      </c>
      <c r="O57" s="271"/>
      <c r="P57" s="93">
        <f t="shared" si="22"/>
        <v>0</v>
      </c>
      <c r="Q57" s="271"/>
      <c r="R57" s="93">
        <f t="shared" si="23"/>
        <v>0</v>
      </c>
      <c r="S57" s="271"/>
      <c r="T57" s="93">
        <f t="shared" si="24"/>
        <v>0</v>
      </c>
      <c r="U57" s="271">
        <v>121231.14</v>
      </c>
      <c r="V57" s="93">
        <f t="shared" si="25"/>
        <v>2.4738427413098257E-2</v>
      </c>
      <c r="W57" s="271">
        <v>1781181.6200000003</v>
      </c>
      <c r="X57" s="93">
        <f t="shared" si="26"/>
        <v>0.36346793584482312</v>
      </c>
      <c r="Y57" s="271">
        <v>770785.95000000007</v>
      </c>
      <c r="Z57" s="93">
        <f t="shared" si="27"/>
        <v>0.15728658721769823</v>
      </c>
      <c r="AA57" s="271">
        <v>860122.58</v>
      </c>
      <c r="AB57" s="93">
        <f t="shared" si="28"/>
        <v>0.17551662066113374</v>
      </c>
      <c r="AC57" s="73"/>
      <c r="AD57" s="73"/>
      <c r="AE57" s="73"/>
      <c r="AF57" s="73"/>
    </row>
    <row r="58" spans="1:32" s="80" customFormat="1" ht="14.25" hidden="1" x14ac:dyDescent="0.25">
      <c r="A58" s="73"/>
      <c r="B58" s="90"/>
      <c r="C58" s="477"/>
      <c r="D58" s="220">
        <v>45921</v>
      </c>
      <c r="E58" s="220" t="s">
        <v>118</v>
      </c>
      <c r="F58" s="269">
        <f t="shared" si="14"/>
        <v>6327228.8800000008</v>
      </c>
      <c r="G58" s="507"/>
      <c r="H58" s="515"/>
      <c r="I58" s="271">
        <v>497964.59000000008</v>
      </c>
      <c r="J58" s="93">
        <f t="shared" si="18"/>
        <v>7.870184553842155E-2</v>
      </c>
      <c r="K58" s="271">
        <v>1091604.8500000001</v>
      </c>
      <c r="L58" s="93">
        <f t="shared" si="19"/>
        <v>0.17252495060681289</v>
      </c>
      <c r="M58" s="271">
        <f t="shared" si="20"/>
        <v>1589569.4400000002</v>
      </c>
      <c r="N58" s="93">
        <f t="shared" si="21"/>
        <v>0.25122679614523441</v>
      </c>
      <c r="O58" s="271"/>
      <c r="P58" s="93">
        <f t="shared" si="22"/>
        <v>0</v>
      </c>
      <c r="Q58" s="271"/>
      <c r="R58" s="93">
        <f t="shared" si="23"/>
        <v>0</v>
      </c>
      <c r="S58" s="271"/>
      <c r="T58" s="93">
        <f t="shared" si="24"/>
        <v>0</v>
      </c>
      <c r="U58" s="271">
        <v>148917.82</v>
      </c>
      <c r="V58" s="93">
        <f t="shared" si="25"/>
        <v>2.3536025458272974E-2</v>
      </c>
      <c r="W58" s="271">
        <v>2441037.16</v>
      </c>
      <c r="X58" s="93">
        <f t="shared" si="26"/>
        <v>0.38579877641473909</v>
      </c>
      <c r="Y58" s="271">
        <v>994244.43</v>
      </c>
      <c r="Z58" s="93">
        <f t="shared" si="27"/>
        <v>0.15713742127185384</v>
      </c>
      <c r="AA58" s="271">
        <v>1153460.0299999998</v>
      </c>
      <c r="AB58" s="93">
        <f t="shared" si="28"/>
        <v>0.18230098070989961</v>
      </c>
      <c r="AC58" s="73"/>
      <c r="AD58" s="73"/>
      <c r="AE58" s="73"/>
      <c r="AF58" s="73"/>
    </row>
    <row r="59" spans="1:32" s="80" customFormat="1" ht="14.25" hidden="1" x14ac:dyDescent="0.25">
      <c r="A59" s="73"/>
      <c r="B59" s="90"/>
      <c r="C59" s="477"/>
      <c r="D59" s="220">
        <v>45922</v>
      </c>
      <c r="E59" s="220" t="s">
        <v>119</v>
      </c>
      <c r="F59" s="269">
        <f t="shared" si="14"/>
        <v>6192295.3499999996</v>
      </c>
      <c r="G59" s="507"/>
      <c r="H59" s="515"/>
      <c r="I59" s="271">
        <v>478278.16000000015</v>
      </c>
      <c r="J59" s="93">
        <f t="shared" si="18"/>
        <v>7.7237620779829277E-2</v>
      </c>
      <c r="K59" s="271">
        <v>1084987.95</v>
      </c>
      <c r="L59" s="93">
        <f t="shared" si="19"/>
        <v>0.17521579457607753</v>
      </c>
      <c r="M59" s="271">
        <f t="shared" si="20"/>
        <v>1563266.11</v>
      </c>
      <c r="N59" s="93">
        <f t="shared" si="21"/>
        <v>0.25245341535590676</v>
      </c>
      <c r="O59" s="271"/>
      <c r="P59" s="93">
        <f t="shared" si="22"/>
        <v>0</v>
      </c>
      <c r="Q59" s="271"/>
      <c r="R59" s="93">
        <f t="shared" si="23"/>
        <v>0</v>
      </c>
      <c r="S59" s="271"/>
      <c r="T59" s="93">
        <f t="shared" si="24"/>
        <v>0</v>
      </c>
      <c r="U59" s="271">
        <v>146699.20000000001</v>
      </c>
      <c r="V59" s="93">
        <f t="shared" si="25"/>
        <v>2.3690601256608348E-2</v>
      </c>
      <c r="W59" s="271">
        <v>2374889.9299999997</v>
      </c>
      <c r="X59" s="93">
        <f t="shared" si="26"/>
        <v>0.38352336181768198</v>
      </c>
      <c r="Y59" s="271">
        <v>994117.98999999987</v>
      </c>
      <c r="Z59" s="93">
        <f t="shared" si="27"/>
        <v>0.16054111340151112</v>
      </c>
      <c r="AA59" s="271">
        <v>1113322.1199999999</v>
      </c>
      <c r="AB59" s="93">
        <f t="shared" si="28"/>
        <v>0.17979150816829173</v>
      </c>
      <c r="AC59" s="73"/>
      <c r="AD59" s="73"/>
      <c r="AE59" s="73"/>
      <c r="AF59" s="73"/>
    </row>
    <row r="60" spans="1:32" s="80" customFormat="1" ht="14.25" hidden="1" x14ac:dyDescent="0.25">
      <c r="A60" s="79"/>
      <c r="B60" s="90"/>
      <c r="C60" s="477"/>
      <c r="D60" s="220">
        <v>45923</v>
      </c>
      <c r="E60" s="220" t="s">
        <v>120</v>
      </c>
      <c r="F60" s="269">
        <f t="shared" si="14"/>
        <v>6204692.0999999996</v>
      </c>
      <c r="G60" s="507">
        <f t="shared" ref="G60" si="30">SUM(F60:F66)</f>
        <v>37900576.170000002</v>
      </c>
      <c r="H60" s="515"/>
      <c r="I60" s="271">
        <v>459354.59999999963</v>
      </c>
      <c r="J60" s="93">
        <f t="shared" si="18"/>
        <v>7.4033423834197934E-2</v>
      </c>
      <c r="K60" s="271">
        <v>1060456.9300000002</v>
      </c>
      <c r="L60" s="93">
        <f t="shared" si="19"/>
        <v>0.17091209570254101</v>
      </c>
      <c r="M60" s="271">
        <f t="shared" si="20"/>
        <v>1519811.5299999998</v>
      </c>
      <c r="N60" s="93">
        <f t="shared" si="21"/>
        <v>0.24494551953673896</v>
      </c>
      <c r="O60" s="271"/>
      <c r="P60" s="93">
        <f t="shared" si="22"/>
        <v>0</v>
      </c>
      <c r="Q60" s="271"/>
      <c r="R60" s="93">
        <f t="shared" si="23"/>
        <v>0</v>
      </c>
      <c r="S60" s="271"/>
      <c r="T60" s="93">
        <f t="shared" si="24"/>
        <v>0</v>
      </c>
      <c r="U60" s="271">
        <v>142903.32</v>
      </c>
      <c r="V60" s="93">
        <f t="shared" si="25"/>
        <v>2.3031492569953634E-2</v>
      </c>
      <c r="W60" s="271">
        <v>2527527.0900000003</v>
      </c>
      <c r="X60" s="93">
        <f t="shared" si="26"/>
        <v>0.40735737555776547</v>
      </c>
      <c r="Y60" s="271">
        <v>948669.59</v>
      </c>
      <c r="Z60" s="93">
        <f t="shared" si="27"/>
        <v>0.15289551434792389</v>
      </c>
      <c r="AA60" s="271">
        <v>1065780.5699999998</v>
      </c>
      <c r="AB60" s="93">
        <f t="shared" si="28"/>
        <v>0.17177009798761811</v>
      </c>
      <c r="AC60" s="79"/>
      <c r="AD60" s="79"/>
      <c r="AE60" s="79"/>
      <c r="AF60" s="79"/>
    </row>
    <row r="61" spans="1:32" s="80" customFormat="1" ht="14.25" hidden="1" x14ac:dyDescent="0.25">
      <c r="A61" s="73"/>
      <c r="B61" s="90"/>
      <c r="C61" s="477"/>
      <c r="D61" s="220">
        <v>45924</v>
      </c>
      <c r="E61" s="220" t="s">
        <v>114</v>
      </c>
      <c r="F61" s="269">
        <f t="shared" si="14"/>
        <v>6068582.8799999999</v>
      </c>
      <c r="G61" s="507"/>
      <c r="H61" s="515"/>
      <c r="I61" s="271">
        <v>489412.33000000019</v>
      </c>
      <c r="J61" s="93">
        <f t="shared" si="18"/>
        <v>8.0646889014721709E-2</v>
      </c>
      <c r="K61" s="271">
        <v>1024690.36</v>
      </c>
      <c r="L61" s="93">
        <f t="shared" si="19"/>
        <v>0.16885167101812737</v>
      </c>
      <c r="M61" s="271">
        <f t="shared" si="20"/>
        <v>1514102.6900000002</v>
      </c>
      <c r="N61" s="93">
        <f t="shared" si="21"/>
        <v>0.24949856003284909</v>
      </c>
      <c r="O61" s="271"/>
      <c r="P61" s="93">
        <f t="shared" si="22"/>
        <v>0</v>
      </c>
      <c r="Q61" s="271"/>
      <c r="R61" s="93">
        <f t="shared" si="23"/>
        <v>0</v>
      </c>
      <c r="S61" s="271"/>
      <c r="T61" s="93">
        <f t="shared" si="24"/>
        <v>0</v>
      </c>
      <c r="U61" s="271">
        <v>145280.98000000001</v>
      </c>
      <c r="V61" s="93">
        <f t="shared" si="25"/>
        <v>2.3939852659637734E-2</v>
      </c>
      <c r="W61" s="271">
        <v>2421645.5500000003</v>
      </c>
      <c r="X61" s="93">
        <f t="shared" si="26"/>
        <v>0.39904630090509702</v>
      </c>
      <c r="Y61" s="271">
        <v>933817.85999999987</v>
      </c>
      <c r="Z61" s="93">
        <f t="shared" si="27"/>
        <v>0.15387741725956289</v>
      </c>
      <c r="AA61" s="271">
        <v>1053735.8</v>
      </c>
      <c r="AB61" s="93">
        <f t="shared" si="28"/>
        <v>0.17363786914285334</v>
      </c>
      <c r="AC61" s="73"/>
      <c r="AD61" s="73"/>
      <c r="AE61" s="73"/>
      <c r="AF61" s="73"/>
    </row>
    <row r="62" spans="1:32" s="80" customFormat="1" ht="14.25" hidden="1" x14ac:dyDescent="0.25">
      <c r="A62" s="73"/>
      <c r="B62" s="90"/>
      <c r="C62" s="477"/>
      <c r="D62" s="220">
        <v>45925</v>
      </c>
      <c r="E62" s="220" t="s">
        <v>115</v>
      </c>
      <c r="F62" s="269">
        <f t="shared" si="14"/>
        <v>5545534.8899999997</v>
      </c>
      <c r="G62" s="507"/>
      <c r="H62" s="515"/>
      <c r="I62" s="271">
        <v>449514.74999999988</v>
      </c>
      <c r="J62" s="93">
        <f t="shared" si="18"/>
        <v>8.1058862475212004E-2</v>
      </c>
      <c r="K62" s="271">
        <v>921601.17</v>
      </c>
      <c r="L62" s="93">
        <f t="shared" si="19"/>
        <v>0.16618796712682843</v>
      </c>
      <c r="M62" s="271">
        <f t="shared" si="20"/>
        <v>1371115.92</v>
      </c>
      <c r="N62" s="93">
        <f t="shared" si="21"/>
        <v>0.24724682960204042</v>
      </c>
      <c r="O62" s="271"/>
      <c r="P62" s="93">
        <f t="shared" si="22"/>
        <v>0</v>
      </c>
      <c r="Q62" s="271"/>
      <c r="R62" s="93">
        <f t="shared" si="23"/>
        <v>0</v>
      </c>
      <c r="S62" s="271"/>
      <c r="T62" s="93">
        <f t="shared" si="24"/>
        <v>0</v>
      </c>
      <c r="U62" s="271">
        <v>136582.79999999999</v>
      </c>
      <c r="V62" s="93">
        <f t="shared" si="25"/>
        <v>2.4629328407308967E-2</v>
      </c>
      <c r="W62" s="271">
        <v>2222701.87</v>
      </c>
      <c r="X62" s="93">
        <f t="shared" si="26"/>
        <v>0.40080928424201118</v>
      </c>
      <c r="Y62" s="271">
        <v>883437.04000000015</v>
      </c>
      <c r="Z62" s="93">
        <f t="shared" si="27"/>
        <v>0.15930601060558836</v>
      </c>
      <c r="AA62" s="271">
        <v>931697.25999999989</v>
      </c>
      <c r="AB62" s="93">
        <f t="shared" si="28"/>
        <v>0.16800854714305113</v>
      </c>
      <c r="AC62" s="73"/>
      <c r="AD62" s="73"/>
      <c r="AE62" s="73"/>
      <c r="AF62" s="73"/>
    </row>
    <row r="63" spans="1:32" s="80" customFormat="1" ht="14.25" hidden="1" x14ac:dyDescent="0.25">
      <c r="A63" s="73"/>
      <c r="B63" s="90"/>
      <c r="C63" s="477"/>
      <c r="D63" s="220">
        <v>45926</v>
      </c>
      <c r="E63" s="220" t="s">
        <v>116</v>
      </c>
      <c r="F63" s="269">
        <f t="shared" si="14"/>
        <v>4389261.03</v>
      </c>
      <c r="G63" s="507"/>
      <c r="H63" s="515"/>
      <c r="I63" s="271">
        <v>337407.44999999995</v>
      </c>
      <c r="J63" s="93">
        <f t="shared" si="18"/>
        <v>7.6871128805934774E-2</v>
      </c>
      <c r="K63" s="271">
        <v>843606</v>
      </c>
      <c r="L63" s="93">
        <f t="shared" si="19"/>
        <v>0.19219772855477679</v>
      </c>
      <c r="M63" s="271">
        <f t="shared" si="20"/>
        <v>1181013.45</v>
      </c>
      <c r="N63" s="93">
        <f t="shared" si="21"/>
        <v>0.26906885736071157</v>
      </c>
      <c r="O63" s="271"/>
      <c r="P63" s="93">
        <f t="shared" si="22"/>
        <v>0</v>
      </c>
      <c r="Q63" s="271"/>
      <c r="R63" s="93">
        <f t="shared" si="23"/>
        <v>0</v>
      </c>
      <c r="S63" s="271"/>
      <c r="T63" s="93">
        <f t="shared" si="24"/>
        <v>0</v>
      </c>
      <c r="U63" s="271">
        <v>120682.14</v>
      </c>
      <c r="V63" s="93">
        <f t="shared" si="25"/>
        <v>2.7494865120837889E-2</v>
      </c>
      <c r="W63" s="271">
        <v>1616398.99</v>
      </c>
      <c r="X63" s="93">
        <f t="shared" si="26"/>
        <v>0.3682622152002657</v>
      </c>
      <c r="Y63" s="271">
        <v>750466.13000000012</v>
      </c>
      <c r="Z63" s="93">
        <f t="shared" si="27"/>
        <v>0.17097778529703897</v>
      </c>
      <c r="AA63" s="271">
        <v>720700.32</v>
      </c>
      <c r="AB63" s="93">
        <f t="shared" si="28"/>
        <v>0.16419627702114584</v>
      </c>
      <c r="AC63" s="73"/>
      <c r="AD63" s="73"/>
      <c r="AE63" s="73"/>
      <c r="AF63" s="73"/>
    </row>
    <row r="64" spans="1:32" s="80" customFormat="1" ht="14.25" hidden="1" x14ac:dyDescent="0.25">
      <c r="A64" s="73"/>
      <c r="B64" s="90"/>
      <c r="C64" s="477"/>
      <c r="D64" s="220">
        <v>45927</v>
      </c>
      <c r="E64" s="220" t="s">
        <v>117</v>
      </c>
      <c r="F64" s="269">
        <f t="shared" si="14"/>
        <v>4423149.76</v>
      </c>
      <c r="G64" s="507"/>
      <c r="H64" s="515"/>
      <c r="I64" s="271">
        <v>338994.39000000025</v>
      </c>
      <c r="J64" s="93">
        <f t="shared" si="18"/>
        <v>7.664094782990126E-2</v>
      </c>
      <c r="K64" s="271">
        <v>900651.03999999992</v>
      </c>
      <c r="L64" s="93">
        <f t="shared" si="19"/>
        <v>0.20362209937924416</v>
      </c>
      <c r="M64" s="271">
        <f t="shared" si="20"/>
        <v>1239645.4300000002</v>
      </c>
      <c r="N64" s="93">
        <f t="shared" si="21"/>
        <v>0.28026304720914541</v>
      </c>
      <c r="O64" s="271"/>
      <c r="P64" s="93">
        <f t="shared" si="22"/>
        <v>0</v>
      </c>
      <c r="Q64" s="271"/>
      <c r="R64" s="93">
        <f t="shared" si="23"/>
        <v>0</v>
      </c>
      <c r="S64" s="271"/>
      <c r="T64" s="93">
        <f t="shared" si="24"/>
        <v>0</v>
      </c>
      <c r="U64" s="271">
        <v>123106.88</v>
      </c>
      <c r="V64" s="93">
        <f t="shared" si="25"/>
        <v>2.7832401496620366E-2</v>
      </c>
      <c r="W64" s="271">
        <v>1553429.2999999998</v>
      </c>
      <c r="X64" s="93">
        <f t="shared" si="26"/>
        <v>0.35120431915920475</v>
      </c>
      <c r="Y64" s="271">
        <v>767932.74999999988</v>
      </c>
      <c r="Z64" s="93">
        <f t="shared" si="27"/>
        <v>0.17361671923131988</v>
      </c>
      <c r="AA64" s="271">
        <v>739035.39999999991</v>
      </c>
      <c r="AB64" s="93">
        <f t="shared" si="28"/>
        <v>0.16708351290370957</v>
      </c>
      <c r="AC64" s="73"/>
      <c r="AD64" s="73"/>
      <c r="AE64" s="73"/>
      <c r="AF64" s="73"/>
    </row>
    <row r="65" spans="1:32" s="80" customFormat="1" ht="14.25" hidden="1" x14ac:dyDescent="0.25">
      <c r="A65" s="73"/>
      <c r="B65" s="90"/>
      <c r="C65" s="477"/>
      <c r="D65" s="220">
        <v>45928</v>
      </c>
      <c r="E65" s="220" t="s">
        <v>118</v>
      </c>
      <c r="F65" s="269">
        <f t="shared" si="14"/>
        <v>4811205.5599999996</v>
      </c>
      <c r="G65" s="507"/>
      <c r="H65" s="515"/>
      <c r="I65" s="271">
        <v>356820.62</v>
      </c>
      <c r="J65" s="93">
        <f t="shared" si="18"/>
        <v>7.41644927763178E-2</v>
      </c>
      <c r="K65" s="271">
        <v>1002809.7699999999</v>
      </c>
      <c r="L65" s="93">
        <f t="shared" si="19"/>
        <v>0.20843211903837258</v>
      </c>
      <c r="M65" s="271">
        <f t="shared" si="20"/>
        <v>1359630.39</v>
      </c>
      <c r="N65" s="93">
        <f t="shared" si="21"/>
        <v>0.28259661181469037</v>
      </c>
      <c r="O65" s="271"/>
      <c r="P65" s="93">
        <f t="shared" si="22"/>
        <v>0</v>
      </c>
      <c r="Q65" s="271"/>
      <c r="R65" s="93">
        <f t="shared" si="23"/>
        <v>0</v>
      </c>
      <c r="S65" s="271"/>
      <c r="T65" s="93">
        <f t="shared" si="24"/>
        <v>0</v>
      </c>
      <c r="U65" s="271">
        <v>125596.5</v>
      </c>
      <c r="V65" s="93">
        <f t="shared" si="25"/>
        <v>2.6104995605301058E-2</v>
      </c>
      <c r="W65" s="271">
        <v>1732062.9999999998</v>
      </c>
      <c r="X65" s="93">
        <f t="shared" si="26"/>
        <v>0.36000602726273867</v>
      </c>
      <c r="Y65" s="271">
        <v>828829.14999999991</v>
      </c>
      <c r="Z65" s="93">
        <f t="shared" si="27"/>
        <v>0.17227057536074181</v>
      </c>
      <c r="AA65" s="271">
        <v>765086.52</v>
      </c>
      <c r="AB65" s="93">
        <f t="shared" si="28"/>
        <v>0.15902178995652808</v>
      </c>
      <c r="AC65" s="73"/>
      <c r="AD65" s="73"/>
      <c r="AE65" s="73"/>
      <c r="AF65" s="73"/>
    </row>
    <row r="66" spans="1:32" s="80" customFormat="1" ht="14.25" hidden="1" x14ac:dyDescent="0.25">
      <c r="A66" s="73"/>
      <c r="B66" s="90"/>
      <c r="C66" s="477"/>
      <c r="D66" s="220">
        <v>45929</v>
      </c>
      <c r="E66" s="220" t="s">
        <v>119</v>
      </c>
      <c r="F66" s="269">
        <f t="shared" si="14"/>
        <v>6458149.9499999993</v>
      </c>
      <c r="G66" s="507"/>
      <c r="H66" s="515"/>
      <c r="I66" s="271">
        <v>511938.95999999996</v>
      </c>
      <c r="J66" s="93">
        <f t="shared" si="18"/>
        <v>7.9270218865079164E-2</v>
      </c>
      <c r="K66" s="271">
        <v>1106044.06</v>
      </c>
      <c r="L66" s="93">
        <f t="shared" si="19"/>
        <v>0.17126329809050039</v>
      </c>
      <c r="M66" s="271">
        <f t="shared" si="20"/>
        <v>1617983.02</v>
      </c>
      <c r="N66" s="93">
        <f t="shared" si="21"/>
        <v>0.25053351695557957</v>
      </c>
      <c r="O66" s="271"/>
      <c r="P66" s="93">
        <f t="shared" si="22"/>
        <v>0</v>
      </c>
      <c r="Q66" s="271"/>
      <c r="R66" s="93">
        <f t="shared" si="23"/>
        <v>0</v>
      </c>
      <c r="S66" s="271"/>
      <c r="T66" s="93">
        <f t="shared" si="24"/>
        <v>0</v>
      </c>
      <c r="U66" s="271">
        <v>157046.28</v>
      </c>
      <c r="V66" s="93">
        <f t="shared" si="25"/>
        <v>2.4317533847290122E-2</v>
      </c>
      <c r="W66" s="271">
        <v>2565349.2699999996</v>
      </c>
      <c r="X66" s="93">
        <f t="shared" si="26"/>
        <v>0.39722665002536833</v>
      </c>
      <c r="Y66" s="271">
        <v>1015066.83</v>
      </c>
      <c r="Z66" s="93">
        <f t="shared" si="27"/>
        <v>0.15717610118359052</v>
      </c>
      <c r="AA66" s="271">
        <v>1102704.55</v>
      </c>
      <c r="AB66" s="93">
        <f t="shared" si="28"/>
        <v>0.17074619798817153</v>
      </c>
      <c r="AC66" s="73"/>
      <c r="AD66" s="73"/>
      <c r="AE66" s="73"/>
      <c r="AF66" s="73"/>
    </row>
    <row r="67" spans="1:32" s="80" customFormat="1" ht="14.25" hidden="1" x14ac:dyDescent="0.25">
      <c r="A67" s="73"/>
      <c r="B67" s="90"/>
      <c r="C67" s="477"/>
      <c r="D67" s="220">
        <v>45930</v>
      </c>
      <c r="E67" s="220" t="s">
        <v>120</v>
      </c>
      <c r="F67" s="269">
        <f t="shared" si="14"/>
        <v>6240376.5599999996</v>
      </c>
      <c r="G67" s="507">
        <f t="shared" ref="G67" si="31">SUM(F67:F73)</f>
        <v>37041130.530000001</v>
      </c>
      <c r="H67" s="515"/>
      <c r="I67" s="271">
        <v>471375.45999999996</v>
      </c>
      <c r="J67" s="93">
        <f t="shared" si="18"/>
        <v>7.5536380772509015E-2</v>
      </c>
      <c r="K67" s="271">
        <v>1090735.9100000001</v>
      </c>
      <c r="L67" s="93">
        <f t="shared" si="19"/>
        <v>0.17478687375878488</v>
      </c>
      <c r="M67" s="271">
        <f t="shared" si="20"/>
        <v>1562111.37</v>
      </c>
      <c r="N67" s="93">
        <f t="shared" si="21"/>
        <v>0.25032325453129389</v>
      </c>
      <c r="O67" s="271"/>
      <c r="P67" s="93">
        <f t="shared" si="22"/>
        <v>0</v>
      </c>
      <c r="Q67" s="271"/>
      <c r="R67" s="93">
        <f t="shared" si="23"/>
        <v>0</v>
      </c>
      <c r="S67" s="271"/>
      <c r="T67" s="93">
        <f t="shared" si="24"/>
        <v>0</v>
      </c>
      <c r="U67" s="271">
        <v>146903.85999999999</v>
      </c>
      <c r="V67" s="93">
        <f t="shared" si="25"/>
        <v>2.3540864655770068E-2</v>
      </c>
      <c r="W67" s="271">
        <v>2503950.0399999996</v>
      </c>
      <c r="X67" s="93">
        <f t="shared" si="26"/>
        <v>0.40124983098776329</v>
      </c>
      <c r="Y67" s="271">
        <v>973166.02999999991</v>
      </c>
      <c r="Z67" s="93">
        <f t="shared" si="27"/>
        <v>0.15594668376871154</v>
      </c>
      <c r="AA67" s="271">
        <v>1054245.26</v>
      </c>
      <c r="AB67" s="93">
        <f t="shared" si="28"/>
        <v>0.1689393660564612</v>
      </c>
      <c r="AC67" s="73"/>
      <c r="AD67" s="73"/>
      <c r="AE67" s="73"/>
      <c r="AF67" s="73"/>
    </row>
    <row r="68" spans="1:32" s="80" customFormat="1" ht="12" hidden="1" customHeight="1" x14ac:dyDescent="0.25">
      <c r="A68" s="73"/>
      <c r="B68" s="90"/>
      <c r="C68" s="477" t="s">
        <v>789</v>
      </c>
      <c r="D68" s="220">
        <v>45931</v>
      </c>
      <c r="E68" s="80" t="str">
        <f>RIGHT(TEXT(D68,"AAA"),1)</f>
        <v>三</v>
      </c>
      <c r="F68" s="269">
        <f t="shared" si="14"/>
        <v>5968684.419999999</v>
      </c>
      <c r="G68" s="507"/>
      <c r="H68" s="515">
        <f>SUM(F68:F98)</f>
        <v>173975384.19</v>
      </c>
      <c r="I68" s="271">
        <v>446471.7899999998</v>
      </c>
      <c r="J68" s="93">
        <f t="shared" ref="J68:J98" si="32">I68/$F68</f>
        <v>7.4802378310361378E-2</v>
      </c>
      <c r="K68" s="271">
        <v>957866.52</v>
      </c>
      <c r="L68" s="93">
        <f t="shared" ref="L68:L98" si="33">K68/$F68</f>
        <v>0.16048201791174616</v>
      </c>
      <c r="M68" s="271">
        <f t="shared" ref="M68:M98" si="34">SUM(I68+K68)</f>
        <v>1404338.3099999998</v>
      </c>
      <c r="N68" s="93">
        <f t="shared" ref="N68:N98" si="35">M68/$F68</f>
        <v>0.23528439622210753</v>
      </c>
      <c r="O68" s="271"/>
      <c r="P68" s="93">
        <f t="shared" ref="P68:P98" si="36">O68/$F68</f>
        <v>0</v>
      </c>
      <c r="Q68" s="271"/>
      <c r="R68" s="93">
        <f t="shared" ref="R68:R98" si="37">Q68/$F68</f>
        <v>0</v>
      </c>
      <c r="S68" s="271"/>
      <c r="T68" s="93">
        <f t="shared" ref="T68:T98" si="38">S68/$F68</f>
        <v>0</v>
      </c>
      <c r="U68" s="271">
        <v>139539.85999999999</v>
      </c>
      <c r="V68" s="93">
        <f t="shared" ref="V68:V98" si="39">U68/$F68</f>
        <v>2.3378662730505026E-2</v>
      </c>
      <c r="W68" s="271">
        <v>2465790.9099999997</v>
      </c>
      <c r="X68" s="93">
        <f t="shared" ref="X68:X98" si="40">W68/$F68</f>
        <v>0.41312134073256968</v>
      </c>
      <c r="Y68" s="271">
        <v>927810.08</v>
      </c>
      <c r="Z68" s="93">
        <f t="shared" ref="Z68:Z98" si="41">Y68/$F68</f>
        <v>0.15544632865679303</v>
      </c>
      <c r="AA68" s="271">
        <v>1031205.26</v>
      </c>
      <c r="AB68" s="93">
        <f t="shared" ref="AB68:AB98" si="42">AA68/$F68</f>
        <v>0.1727692716580248</v>
      </c>
      <c r="AC68" s="73"/>
      <c r="AD68" s="73"/>
      <c r="AE68" s="73"/>
      <c r="AF68" s="73"/>
    </row>
    <row r="69" spans="1:32" s="80" customFormat="1" ht="12" hidden="1" customHeight="1" x14ac:dyDescent="0.25">
      <c r="A69" s="73"/>
      <c r="B69" s="90"/>
      <c r="C69" s="477"/>
      <c r="D69" s="220">
        <v>45932</v>
      </c>
      <c r="E69" s="80" t="str">
        <f t="shared" ref="E69:E98" si="43">RIGHT(TEXT(D69,"AAA"),1)</f>
        <v>四</v>
      </c>
      <c r="F69" s="269">
        <f t="shared" si="14"/>
        <v>5488740.5</v>
      </c>
      <c r="G69" s="507"/>
      <c r="H69" s="515"/>
      <c r="I69" s="271">
        <v>397636.3899999999</v>
      </c>
      <c r="J69" s="93">
        <f t="shared" si="32"/>
        <v>7.2445835251274834E-2</v>
      </c>
      <c r="K69" s="271">
        <v>849429.48</v>
      </c>
      <c r="L69" s="93">
        <f t="shared" si="33"/>
        <v>0.15475854251080007</v>
      </c>
      <c r="M69" s="271">
        <f t="shared" si="34"/>
        <v>1247065.8699999999</v>
      </c>
      <c r="N69" s="93">
        <f t="shared" si="35"/>
        <v>0.22720437776207489</v>
      </c>
      <c r="O69" s="271"/>
      <c r="P69" s="93">
        <f t="shared" si="36"/>
        <v>0</v>
      </c>
      <c r="Q69" s="271"/>
      <c r="R69" s="93">
        <f t="shared" si="37"/>
        <v>0</v>
      </c>
      <c r="S69" s="271"/>
      <c r="T69" s="93">
        <f t="shared" si="38"/>
        <v>0</v>
      </c>
      <c r="U69" s="271">
        <v>133080.34</v>
      </c>
      <c r="V69" s="93">
        <f t="shared" si="39"/>
        <v>2.4246061550915004E-2</v>
      </c>
      <c r="W69" s="271">
        <v>2268480.8299999996</v>
      </c>
      <c r="X69" s="93">
        <f t="shared" si="40"/>
        <v>0.4132971544200349</v>
      </c>
      <c r="Y69" s="271">
        <v>874513.21</v>
      </c>
      <c r="Z69" s="93">
        <f t="shared" si="41"/>
        <v>0.15932857638286962</v>
      </c>
      <c r="AA69" s="271">
        <v>965600.24999999988</v>
      </c>
      <c r="AB69" s="93">
        <f t="shared" si="42"/>
        <v>0.17592382988410546</v>
      </c>
      <c r="AC69" s="73"/>
      <c r="AD69" s="73"/>
      <c r="AE69" s="73"/>
      <c r="AF69" s="73"/>
    </row>
    <row r="70" spans="1:32" s="80" customFormat="1" ht="12" hidden="1" customHeight="1" x14ac:dyDescent="0.25">
      <c r="A70" s="73"/>
      <c r="B70" s="90"/>
      <c r="C70" s="477"/>
      <c r="D70" s="220">
        <v>45933</v>
      </c>
      <c r="E70" s="80" t="str">
        <f t="shared" si="43"/>
        <v>五</v>
      </c>
      <c r="F70" s="269">
        <f t="shared" si="14"/>
        <v>4274146.5299999993</v>
      </c>
      <c r="G70" s="507"/>
      <c r="H70" s="515"/>
      <c r="I70" s="271">
        <v>307470.9800000001</v>
      </c>
      <c r="J70" s="93">
        <f t="shared" si="32"/>
        <v>7.1937397990892035E-2</v>
      </c>
      <c r="K70" s="271">
        <v>781207.63</v>
      </c>
      <c r="L70" s="93">
        <f t="shared" si="33"/>
        <v>0.18277511650963452</v>
      </c>
      <c r="M70" s="271">
        <f t="shared" si="34"/>
        <v>1088678.6100000001</v>
      </c>
      <c r="N70" s="93">
        <f t="shared" si="35"/>
        <v>0.25471251450052657</v>
      </c>
      <c r="O70" s="271"/>
      <c r="P70" s="93">
        <f t="shared" si="36"/>
        <v>0</v>
      </c>
      <c r="Q70" s="271"/>
      <c r="R70" s="93">
        <f t="shared" si="37"/>
        <v>0</v>
      </c>
      <c r="S70" s="271"/>
      <c r="T70" s="93">
        <f t="shared" si="38"/>
        <v>0</v>
      </c>
      <c r="U70" s="271">
        <v>113696.04000000001</v>
      </c>
      <c r="V70" s="93">
        <f t="shared" si="39"/>
        <v>2.6600875567080764E-2</v>
      </c>
      <c r="W70" s="271">
        <v>1622520.06</v>
      </c>
      <c r="X70" s="93">
        <f t="shared" si="40"/>
        <v>0.37961264280754559</v>
      </c>
      <c r="Y70" s="271">
        <v>729114.09</v>
      </c>
      <c r="Z70" s="93">
        <f t="shared" si="41"/>
        <v>0.17058705986853476</v>
      </c>
      <c r="AA70" s="271">
        <v>720137.72999999986</v>
      </c>
      <c r="AB70" s="93">
        <f t="shared" si="42"/>
        <v>0.16848690725631252</v>
      </c>
      <c r="AC70" s="73"/>
      <c r="AD70" s="73"/>
      <c r="AE70" s="73"/>
      <c r="AF70" s="73"/>
    </row>
    <row r="71" spans="1:32" s="80" customFormat="1" ht="12" hidden="1" customHeight="1" x14ac:dyDescent="0.25">
      <c r="A71" s="73"/>
      <c r="B71" s="90"/>
      <c r="C71" s="477"/>
      <c r="D71" s="220">
        <v>45934</v>
      </c>
      <c r="E71" s="80" t="str">
        <f t="shared" si="43"/>
        <v>六</v>
      </c>
      <c r="F71" s="269">
        <f t="shared" si="14"/>
        <v>4208871.67</v>
      </c>
      <c r="G71" s="507"/>
      <c r="H71" s="515"/>
      <c r="I71" s="271">
        <v>310607.05999999982</v>
      </c>
      <c r="J71" s="93">
        <f t="shared" si="32"/>
        <v>7.37981778380047E-2</v>
      </c>
      <c r="K71" s="271">
        <v>834286.49</v>
      </c>
      <c r="L71" s="93">
        <f t="shared" si="33"/>
        <v>0.19822093791707363</v>
      </c>
      <c r="M71" s="271">
        <f t="shared" si="34"/>
        <v>1144893.5499999998</v>
      </c>
      <c r="N71" s="93">
        <f t="shared" si="35"/>
        <v>0.27201911575507831</v>
      </c>
      <c r="O71" s="271"/>
      <c r="P71" s="93">
        <f t="shared" si="36"/>
        <v>0</v>
      </c>
      <c r="Q71" s="271"/>
      <c r="R71" s="93">
        <f t="shared" si="37"/>
        <v>0</v>
      </c>
      <c r="S71" s="271"/>
      <c r="T71" s="93">
        <f t="shared" si="38"/>
        <v>0</v>
      </c>
      <c r="U71" s="271">
        <v>115737.14</v>
      </c>
      <c r="V71" s="93">
        <f t="shared" si="39"/>
        <v>2.749837701751548E-2</v>
      </c>
      <c r="W71" s="271">
        <v>1512546.9599999997</v>
      </c>
      <c r="X71" s="93">
        <f t="shared" si="40"/>
        <v>0.3593711280819355</v>
      </c>
      <c r="Y71" s="271">
        <v>718240.40999999992</v>
      </c>
      <c r="Z71" s="93">
        <f t="shared" si="41"/>
        <v>0.17064915880412193</v>
      </c>
      <c r="AA71" s="271">
        <v>717453.61</v>
      </c>
      <c r="AB71" s="93">
        <f t="shared" si="42"/>
        <v>0.17046222034134864</v>
      </c>
      <c r="AC71" s="73"/>
      <c r="AD71" s="73"/>
      <c r="AE71" s="73"/>
      <c r="AF71" s="73"/>
    </row>
    <row r="72" spans="1:32" s="80" customFormat="1" ht="12" hidden="1" customHeight="1" x14ac:dyDescent="0.25">
      <c r="A72" s="73"/>
      <c r="B72" s="90"/>
      <c r="C72" s="477"/>
      <c r="D72" s="220">
        <v>45935</v>
      </c>
      <c r="E72" s="80" t="str">
        <f t="shared" si="43"/>
        <v>日</v>
      </c>
      <c r="F72" s="269">
        <f t="shared" si="14"/>
        <v>4683513.2000000011</v>
      </c>
      <c r="G72" s="507"/>
      <c r="H72" s="515"/>
      <c r="I72" s="271">
        <v>325032.96000000008</v>
      </c>
      <c r="J72" s="93">
        <f t="shared" si="32"/>
        <v>6.939939018427449E-2</v>
      </c>
      <c r="K72" s="271">
        <v>940580.77000000014</v>
      </c>
      <c r="L72" s="93">
        <f t="shared" si="33"/>
        <v>0.20082803866123403</v>
      </c>
      <c r="M72" s="271">
        <f t="shared" si="34"/>
        <v>1265613.7300000002</v>
      </c>
      <c r="N72" s="93">
        <f t="shared" si="35"/>
        <v>0.27022742884550854</v>
      </c>
      <c r="O72" s="271"/>
      <c r="P72" s="93">
        <f t="shared" si="36"/>
        <v>0</v>
      </c>
      <c r="Q72" s="271"/>
      <c r="R72" s="93">
        <f t="shared" si="37"/>
        <v>0</v>
      </c>
      <c r="S72" s="271"/>
      <c r="T72" s="93">
        <f t="shared" si="38"/>
        <v>0</v>
      </c>
      <c r="U72" s="271">
        <v>119389.73999999999</v>
      </c>
      <c r="V72" s="93">
        <f t="shared" si="39"/>
        <v>2.5491492155931141E-2</v>
      </c>
      <c r="W72" s="271">
        <v>1777683.3</v>
      </c>
      <c r="X72" s="93">
        <f t="shared" si="40"/>
        <v>0.37956192799883637</v>
      </c>
      <c r="Y72" s="271">
        <v>766961.37</v>
      </c>
      <c r="Z72" s="93">
        <f t="shared" si="41"/>
        <v>0.16375770436603015</v>
      </c>
      <c r="AA72" s="271">
        <v>753865.06</v>
      </c>
      <c r="AB72" s="93">
        <f t="shared" si="42"/>
        <v>0.16096144663369366</v>
      </c>
      <c r="AC72" s="73"/>
      <c r="AD72" s="73"/>
      <c r="AE72" s="73"/>
      <c r="AF72" s="73"/>
    </row>
    <row r="73" spans="1:32" s="80" customFormat="1" ht="12" hidden="1" customHeight="1" x14ac:dyDescent="0.25">
      <c r="A73" s="73"/>
      <c r="B73" s="90"/>
      <c r="C73" s="477"/>
      <c r="D73" s="220">
        <v>45936</v>
      </c>
      <c r="E73" s="80" t="str">
        <f t="shared" si="43"/>
        <v>一</v>
      </c>
      <c r="F73" s="269">
        <f t="shared" si="14"/>
        <v>6176797.6499999994</v>
      </c>
      <c r="G73" s="507"/>
      <c r="H73" s="515"/>
      <c r="I73" s="271">
        <v>458993.08000000007</v>
      </c>
      <c r="J73" s="93">
        <f t="shared" si="32"/>
        <v>7.4309230447269087E-2</v>
      </c>
      <c r="K73" s="271">
        <v>1067680.04</v>
      </c>
      <c r="L73" s="93">
        <f t="shared" si="33"/>
        <v>0.17285332958899829</v>
      </c>
      <c r="M73" s="271">
        <f t="shared" si="34"/>
        <v>1526673.12</v>
      </c>
      <c r="N73" s="93">
        <f t="shared" si="35"/>
        <v>0.24716256003626738</v>
      </c>
      <c r="O73" s="271"/>
      <c r="P73" s="93">
        <f t="shared" si="36"/>
        <v>0</v>
      </c>
      <c r="Q73" s="271"/>
      <c r="R73" s="93">
        <f t="shared" si="37"/>
        <v>0</v>
      </c>
      <c r="S73" s="271"/>
      <c r="T73" s="93">
        <f t="shared" si="38"/>
        <v>0</v>
      </c>
      <c r="U73" s="271">
        <v>148666.96</v>
      </c>
      <c r="V73" s="93">
        <f t="shared" si="39"/>
        <v>2.4068614260012226E-2</v>
      </c>
      <c r="W73" s="271">
        <v>2496720.64</v>
      </c>
      <c r="X73" s="93">
        <f t="shared" si="40"/>
        <v>0.40420955671099251</v>
      </c>
      <c r="Y73" s="271">
        <v>943585.53999999992</v>
      </c>
      <c r="Z73" s="93">
        <f t="shared" si="41"/>
        <v>0.15276290295829911</v>
      </c>
      <c r="AA73" s="271">
        <v>1061151.3899999999</v>
      </c>
      <c r="AB73" s="93">
        <f t="shared" si="42"/>
        <v>0.17179636603442885</v>
      </c>
      <c r="AC73" s="73"/>
      <c r="AD73" s="73"/>
      <c r="AE73" s="73"/>
      <c r="AF73" s="73"/>
    </row>
    <row r="74" spans="1:32" s="80" customFormat="1" ht="12" hidden="1" customHeight="1" x14ac:dyDescent="0.25">
      <c r="A74" s="73"/>
      <c r="B74" s="90"/>
      <c r="C74" s="477"/>
      <c r="D74" s="220">
        <v>45937</v>
      </c>
      <c r="E74" s="80" t="str">
        <f t="shared" si="43"/>
        <v>二</v>
      </c>
      <c r="F74" s="269">
        <f t="shared" si="14"/>
        <v>6380120.7400000012</v>
      </c>
      <c r="G74" s="507">
        <f t="shared" ref="G74:G95" si="44">SUM(F74:F80)</f>
        <v>38039754.970000006</v>
      </c>
      <c r="H74" s="515"/>
      <c r="I74" s="271">
        <v>411579.44000000041</v>
      </c>
      <c r="J74" s="93">
        <f t="shared" si="32"/>
        <v>6.4509663182330354E-2</v>
      </c>
      <c r="K74" s="271">
        <v>1008799.94</v>
      </c>
      <c r="L74" s="93">
        <f t="shared" si="33"/>
        <v>0.1581161205422579</v>
      </c>
      <c r="M74" s="271">
        <f t="shared" si="34"/>
        <v>1420379.3800000004</v>
      </c>
      <c r="N74" s="93">
        <f t="shared" si="35"/>
        <v>0.22262578372458827</v>
      </c>
      <c r="O74" s="271"/>
      <c r="P74" s="93">
        <f t="shared" si="36"/>
        <v>0</v>
      </c>
      <c r="Q74" s="271"/>
      <c r="R74" s="93">
        <f t="shared" si="37"/>
        <v>0</v>
      </c>
      <c r="S74" s="271"/>
      <c r="T74" s="93">
        <f t="shared" si="38"/>
        <v>0</v>
      </c>
      <c r="U74" s="271">
        <v>135979.62</v>
      </c>
      <c r="V74" s="93">
        <f t="shared" si="39"/>
        <v>2.1313016718865412E-2</v>
      </c>
      <c r="W74" s="271">
        <v>2413759.3800000004</v>
      </c>
      <c r="X74" s="93">
        <f t="shared" si="40"/>
        <v>0.37832503151029706</v>
      </c>
      <c r="Y74" s="271">
        <v>1410208.9100000001</v>
      </c>
      <c r="Z74" s="93">
        <f t="shared" si="41"/>
        <v>0.22103169633745831</v>
      </c>
      <c r="AA74" s="271">
        <v>999793.45</v>
      </c>
      <c r="AB74" s="93">
        <f t="shared" si="42"/>
        <v>0.15670447170879084</v>
      </c>
      <c r="AC74" s="73"/>
      <c r="AD74" s="73"/>
      <c r="AE74" s="73"/>
      <c r="AF74" s="73"/>
    </row>
    <row r="75" spans="1:32" s="80" customFormat="1" ht="12" hidden="1" customHeight="1" x14ac:dyDescent="0.25">
      <c r="A75" s="73"/>
      <c r="B75" s="90"/>
      <c r="C75" s="477"/>
      <c r="D75" s="220">
        <v>45938</v>
      </c>
      <c r="E75" s="80" t="str">
        <f t="shared" si="43"/>
        <v>三</v>
      </c>
      <c r="F75" s="269">
        <f t="shared" si="14"/>
        <v>5629987.7999999998</v>
      </c>
      <c r="G75" s="507"/>
      <c r="H75" s="515"/>
      <c r="I75" s="271">
        <v>369136.68999999983</v>
      </c>
      <c r="J75" s="93">
        <f t="shared" si="32"/>
        <v>6.5566161617614846E-2</v>
      </c>
      <c r="K75" s="271">
        <v>880088.55000000016</v>
      </c>
      <c r="L75" s="93">
        <f t="shared" si="33"/>
        <v>0.15632157320127765</v>
      </c>
      <c r="M75" s="271">
        <f t="shared" si="34"/>
        <v>1249225.24</v>
      </c>
      <c r="N75" s="93">
        <f t="shared" si="35"/>
        <v>0.22188773481889251</v>
      </c>
      <c r="O75" s="271"/>
      <c r="P75" s="93">
        <f t="shared" si="36"/>
        <v>0</v>
      </c>
      <c r="Q75" s="271"/>
      <c r="R75" s="93">
        <f t="shared" si="37"/>
        <v>0</v>
      </c>
      <c r="S75" s="271"/>
      <c r="T75" s="93">
        <f t="shared" si="38"/>
        <v>0</v>
      </c>
      <c r="U75" s="271">
        <v>137046.29999999999</v>
      </c>
      <c r="V75" s="93">
        <f t="shared" si="39"/>
        <v>2.4342201949354134E-2</v>
      </c>
      <c r="W75" s="271">
        <v>2177405.35</v>
      </c>
      <c r="X75" s="93">
        <f t="shared" si="40"/>
        <v>0.38675134429243346</v>
      </c>
      <c r="Y75" s="271">
        <v>1148140.78</v>
      </c>
      <c r="Z75" s="93">
        <f t="shared" si="41"/>
        <v>0.20393308489940246</v>
      </c>
      <c r="AA75" s="271">
        <v>918170.12999999989</v>
      </c>
      <c r="AB75" s="93">
        <f t="shared" si="42"/>
        <v>0.16308563403991744</v>
      </c>
      <c r="AC75" s="73"/>
      <c r="AD75" s="73"/>
      <c r="AE75" s="73"/>
      <c r="AF75" s="73"/>
    </row>
    <row r="76" spans="1:32" s="80" customFormat="1" ht="12" hidden="1" customHeight="1" x14ac:dyDescent="0.25">
      <c r="A76" s="73"/>
      <c r="B76" s="90"/>
      <c r="C76" s="477"/>
      <c r="D76" s="220">
        <v>45939</v>
      </c>
      <c r="E76" s="80" t="str">
        <f t="shared" si="43"/>
        <v>四</v>
      </c>
      <c r="F76" s="269">
        <f t="shared" si="14"/>
        <v>4565439.8</v>
      </c>
      <c r="G76" s="507"/>
      <c r="H76" s="515"/>
      <c r="I76" s="271">
        <v>304925.35000000009</v>
      </c>
      <c r="J76" s="93">
        <f t="shared" si="32"/>
        <v>6.678991802717453E-2</v>
      </c>
      <c r="K76" s="271">
        <v>779459.27</v>
      </c>
      <c r="L76" s="93">
        <f t="shared" si="33"/>
        <v>0.17073037957920287</v>
      </c>
      <c r="M76" s="271">
        <f t="shared" si="34"/>
        <v>1084384.6200000001</v>
      </c>
      <c r="N76" s="93">
        <f t="shared" si="35"/>
        <v>0.23752029760637741</v>
      </c>
      <c r="O76" s="271"/>
      <c r="P76" s="93">
        <f t="shared" si="36"/>
        <v>0</v>
      </c>
      <c r="Q76" s="271"/>
      <c r="R76" s="93">
        <f t="shared" si="37"/>
        <v>0</v>
      </c>
      <c r="S76" s="271"/>
      <c r="T76" s="93">
        <f t="shared" si="38"/>
        <v>0</v>
      </c>
      <c r="U76" s="271">
        <v>124659.14</v>
      </c>
      <c r="V76" s="93">
        <f t="shared" si="39"/>
        <v>2.7304957564000736E-2</v>
      </c>
      <c r="W76" s="271">
        <v>1628830.8199999996</v>
      </c>
      <c r="X76" s="93">
        <f t="shared" si="40"/>
        <v>0.35677413159625926</v>
      </c>
      <c r="Y76" s="271">
        <v>1008550.13</v>
      </c>
      <c r="Z76" s="93">
        <f t="shared" si="41"/>
        <v>0.22090974236479913</v>
      </c>
      <c r="AA76" s="271">
        <v>719015.09</v>
      </c>
      <c r="AB76" s="93">
        <f t="shared" si="42"/>
        <v>0.15749087086856342</v>
      </c>
      <c r="AC76" s="73"/>
      <c r="AD76" s="73"/>
      <c r="AE76" s="73"/>
      <c r="AF76" s="73"/>
    </row>
    <row r="77" spans="1:32" s="80" customFormat="1" ht="12" hidden="1" customHeight="1" x14ac:dyDescent="0.25">
      <c r="A77" s="73"/>
      <c r="B77" s="90"/>
      <c r="C77" s="477"/>
      <c r="D77" s="220">
        <v>45940</v>
      </c>
      <c r="E77" s="80" t="str">
        <f t="shared" si="43"/>
        <v>五</v>
      </c>
      <c r="F77" s="269">
        <f t="shared" si="14"/>
        <v>4347157.37</v>
      </c>
      <c r="G77" s="507"/>
      <c r="H77" s="515"/>
      <c r="I77" s="271">
        <v>261659.06999999995</v>
      </c>
      <c r="J77" s="93">
        <f t="shared" si="32"/>
        <v>6.0190843746703367E-2</v>
      </c>
      <c r="K77" s="271">
        <v>847265.94000000006</v>
      </c>
      <c r="L77" s="93">
        <f t="shared" si="33"/>
        <v>0.19490114295080144</v>
      </c>
      <c r="M77" s="271">
        <f t="shared" si="34"/>
        <v>1108925.01</v>
      </c>
      <c r="N77" s="93">
        <f t="shared" si="35"/>
        <v>0.25509198669750482</v>
      </c>
      <c r="O77" s="271"/>
      <c r="P77" s="93">
        <f t="shared" si="36"/>
        <v>0</v>
      </c>
      <c r="Q77" s="271"/>
      <c r="R77" s="93">
        <f t="shared" si="37"/>
        <v>0</v>
      </c>
      <c r="S77" s="271"/>
      <c r="T77" s="93">
        <f t="shared" si="38"/>
        <v>0</v>
      </c>
      <c r="U77" s="271">
        <v>124118.6</v>
      </c>
      <c r="V77" s="93">
        <f t="shared" si="39"/>
        <v>2.8551669386654849E-2</v>
      </c>
      <c r="W77" s="271">
        <v>1487425.1700000002</v>
      </c>
      <c r="X77" s="93">
        <f t="shared" si="40"/>
        <v>0.34216041504842049</v>
      </c>
      <c r="Y77" s="271">
        <v>928086.55</v>
      </c>
      <c r="Z77" s="93">
        <f t="shared" si="41"/>
        <v>0.21349274272994631</v>
      </c>
      <c r="AA77" s="271">
        <v>698602.03999999992</v>
      </c>
      <c r="AB77" s="93">
        <f t="shared" si="42"/>
        <v>0.16070318613747353</v>
      </c>
      <c r="AC77" s="73"/>
      <c r="AD77" s="73"/>
      <c r="AE77" s="73"/>
      <c r="AF77" s="73"/>
    </row>
    <row r="78" spans="1:32" s="80" customFormat="1" ht="12" hidden="1" customHeight="1" x14ac:dyDescent="0.25">
      <c r="A78" s="73"/>
      <c r="B78" s="90"/>
      <c r="C78" s="477"/>
      <c r="D78" s="220">
        <v>45941</v>
      </c>
      <c r="E78" s="80" t="str">
        <f t="shared" si="43"/>
        <v>六</v>
      </c>
      <c r="F78" s="269">
        <f t="shared" si="14"/>
        <v>4738977.2799999993</v>
      </c>
      <c r="G78" s="507"/>
      <c r="H78" s="515"/>
      <c r="I78" s="271">
        <v>294026.12999999977</v>
      </c>
      <c r="J78" s="93">
        <f t="shared" si="32"/>
        <v>6.2044216004344253E-2</v>
      </c>
      <c r="K78" s="271">
        <v>982471.4</v>
      </c>
      <c r="L78" s="93">
        <f t="shared" si="33"/>
        <v>0.20731717878166322</v>
      </c>
      <c r="M78" s="271">
        <f t="shared" si="34"/>
        <v>1276497.5299999998</v>
      </c>
      <c r="N78" s="93">
        <f t="shared" si="35"/>
        <v>0.26936139478600751</v>
      </c>
      <c r="O78" s="271"/>
      <c r="P78" s="93">
        <f t="shared" si="36"/>
        <v>0</v>
      </c>
      <c r="Q78" s="271"/>
      <c r="R78" s="93">
        <f t="shared" si="37"/>
        <v>0</v>
      </c>
      <c r="S78" s="271"/>
      <c r="T78" s="93">
        <f t="shared" si="38"/>
        <v>0</v>
      </c>
      <c r="U78" s="271">
        <v>130427.64</v>
      </c>
      <c r="V78" s="93">
        <f t="shared" si="39"/>
        <v>2.752231806437359E-2</v>
      </c>
      <c r="W78" s="271">
        <v>1545309.3099999998</v>
      </c>
      <c r="X78" s="93">
        <f t="shared" si="40"/>
        <v>0.32608497966886224</v>
      </c>
      <c r="Y78" s="271">
        <v>1045555.19</v>
      </c>
      <c r="Z78" s="93">
        <f t="shared" si="41"/>
        <v>0.22062886741672669</v>
      </c>
      <c r="AA78" s="271">
        <v>741187.6100000001</v>
      </c>
      <c r="AB78" s="93">
        <f t="shared" si="42"/>
        <v>0.15640244006403006</v>
      </c>
      <c r="AC78" s="73"/>
      <c r="AD78" s="73"/>
      <c r="AE78" s="73"/>
      <c r="AF78" s="73"/>
    </row>
    <row r="79" spans="1:32" s="80" customFormat="1" ht="12" hidden="1" customHeight="1" x14ac:dyDescent="0.25">
      <c r="A79" s="73"/>
      <c r="B79" s="90"/>
      <c r="C79" s="477"/>
      <c r="D79" s="220">
        <v>45942</v>
      </c>
      <c r="E79" s="80" t="str">
        <f t="shared" si="43"/>
        <v>日</v>
      </c>
      <c r="F79" s="269">
        <f t="shared" si="14"/>
        <v>6231751.370000001</v>
      </c>
      <c r="G79" s="507"/>
      <c r="H79" s="515"/>
      <c r="I79" s="271">
        <v>379489.58000000007</v>
      </c>
      <c r="J79" s="93">
        <f t="shared" si="32"/>
        <v>6.0896136169180964E-2</v>
      </c>
      <c r="K79" s="271">
        <v>1087246.45</v>
      </c>
      <c r="L79" s="93">
        <f t="shared" si="33"/>
        <v>0.17446884277733946</v>
      </c>
      <c r="M79" s="271">
        <f t="shared" si="34"/>
        <v>1466736.03</v>
      </c>
      <c r="N79" s="93">
        <f t="shared" si="35"/>
        <v>0.23536497894652042</v>
      </c>
      <c r="O79" s="271"/>
      <c r="P79" s="93">
        <f t="shared" si="36"/>
        <v>0</v>
      </c>
      <c r="Q79" s="271"/>
      <c r="R79" s="93">
        <f t="shared" si="37"/>
        <v>0</v>
      </c>
      <c r="S79" s="271"/>
      <c r="T79" s="93">
        <f t="shared" si="38"/>
        <v>0</v>
      </c>
      <c r="U79" s="271">
        <v>146701</v>
      </c>
      <c r="V79" s="93">
        <f t="shared" si="39"/>
        <v>2.3540894251049039E-2</v>
      </c>
      <c r="W79" s="271">
        <v>2306022.41</v>
      </c>
      <c r="X79" s="93">
        <f t="shared" si="40"/>
        <v>0.37004403306289158</v>
      </c>
      <c r="Y79" s="271">
        <v>1282935.4300000002</v>
      </c>
      <c r="Z79" s="93">
        <f t="shared" si="41"/>
        <v>0.20587076631075543</v>
      </c>
      <c r="AA79" s="271">
        <v>1029356.4999999999</v>
      </c>
      <c r="AB79" s="93">
        <f t="shared" si="42"/>
        <v>0.16517932742878344</v>
      </c>
      <c r="AC79" s="73"/>
      <c r="AD79" s="73"/>
      <c r="AE79" s="73"/>
      <c r="AF79" s="73"/>
    </row>
    <row r="80" spans="1:32" s="80" customFormat="1" ht="12" hidden="1" customHeight="1" x14ac:dyDescent="0.25">
      <c r="A80" s="73"/>
      <c r="B80" s="90"/>
      <c r="C80" s="477"/>
      <c r="D80" s="220">
        <v>45943</v>
      </c>
      <c r="E80" s="80" t="str">
        <f t="shared" si="43"/>
        <v>一</v>
      </c>
      <c r="F80" s="269">
        <f t="shared" si="14"/>
        <v>6146320.6100000003</v>
      </c>
      <c r="G80" s="507"/>
      <c r="H80" s="515"/>
      <c r="I80" s="271">
        <v>368306.15000000014</v>
      </c>
      <c r="J80" s="93">
        <f t="shared" si="32"/>
        <v>5.9923029299963598E-2</v>
      </c>
      <c r="K80" s="271">
        <v>1102027.92</v>
      </c>
      <c r="L80" s="93">
        <f t="shared" si="33"/>
        <v>0.17929880166143819</v>
      </c>
      <c r="M80" s="271">
        <f t="shared" si="34"/>
        <v>1470334.07</v>
      </c>
      <c r="N80" s="93">
        <f t="shared" si="35"/>
        <v>0.23922183096140179</v>
      </c>
      <c r="O80" s="271"/>
      <c r="P80" s="93">
        <f t="shared" si="36"/>
        <v>0</v>
      </c>
      <c r="Q80" s="271"/>
      <c r="R80" s="93">
        <f t="shared" si="37"/>
        <v>0</v>
      </c>
      <c r="S80" s="271"/>
      <c r="T80" s="93">
        <f t="shared" si="38"/>
        <v>0</v>
      </c>
      <c r="U80" s="271">
        <v>147691.85999999999</v>
      </c>
      <c r="V80" s="93">
        <f t="shared" si="39"/>
        <v>2.4029312717547935E-2</v>
      </c>
      <c r="W80" s="271">
        <v>2340187.4000000004</v>
      </c>
      <c r="X80" s="93">
        <f t="shared" si="40"/>
        <v>0.38074606719873016</v>
      </c>
      <c r="Y80" s="271">
        <v>1156722.8500000001</v>
      </c>
      <c r="Z80" s="93">
        <f t="shared" si="41"/>
        <v>0.18819761014712183</v>
      </c>
      <c r="AA80" s="271">
        <v>1031384.4299999999</v>
      </c>
      <c r="AB80" s="93">
        <f t="shared" si="42"/>
        <v>0.16780517897519828</v>
      </c>
      <c r="AC80" s="73"/>
      <c r="AD80" s="73"/>
      <c r="AE80" s="73"/>
      <c r="AF80" s="73"/>
    </row>
    <row r="81" spans="1:32" s="80" customFormat="1" ht="12" hidden="1" customHeight="1" x14ac:dyDescent="0.25">
      <c r="A81" s="73"/>
      <c r="B81" s="90"/>
      <c r="C81" s="477"/>
      <c r="D81" s="220">
        <v>45944</v>
      </c>
      <c r="E81" s="80" t="str">
        <f t="shared" si="43"/>
        <v>二</v>
      </c>
      <c r="F81" s="269">
        <f t="shared" si="14"/>
        <v>6391262.9299999997</v>
      </c>
      <c r="G81" s="507">
        <f t="shared" si="44"/>
        <v>41377364</v>
      </c>
      <c r="H81" s="515"/>
      <c r="I81" s="271">
        <v>360793.41000000015</v>
      </c>
      <c r="J81" s="93">
        <f t="shared" si="32"/>
        <v>5.6451035413747276E-2</v>
      </c>
      <c r="K81" s="271">
        <v>1108887.3400000001</v>
      </c>
      <c r="L81" s="93">
        <f t="shared" si="33"/>
        <v>0.17350050407017134</v>
      </c>
      <c r="M81" s="271">
        <f t="shared" si="34"/>
        <v>1469680.7500000002</v>
      </c>
      <c r="N81" s="93">
        <f t="shared" si="35"/>
        <v>0.22995153948391861</v>
      </c>
      <c r="O81" s="271"/>
      <c r="P81" s="93">
        <f t="shared" si="36"/>
        <v>0</v>
      </c>
      <c r="Q81" s="271">
        <v>236905.7</v>
      </c>
      <c r="R81" s="93">
        <f t="shared" si="37"/>
        <v>3.7067118438827866E-2</v>
      </c>
      <c r="S81" s="271"/>
      <c r="T81" s="93">
        <f t="shared" si="38"/>
        <v>0</v>
      </c>
      <c r="U81" s="271">
        <v>152338.38</v>
      </c>
      <c r="V81" s="93">
        <f t="shared" si="39"/>
        <v>2.3835411196265713E-2</v>
      </c>
      <c r="W81" s="271">
        <v>2378358.75</v>
      </c>
      <c r="X81" s="93">
        <f t="shared" si="40"/>
        <v>0.37212656967001045</v>
      </c>
      <c r="Y81" s="271">
        <v>1136870.79</v>
      </c>
      <c r="Z81" s="93">
        <f t="shared" si="41"/>
        <v>0.17787889536880624</v>
      </c>
      <c r="AA81" s="271">
        <v>1017108.56</v>
      </c>
      <c r="AB81" s="93">
        <f t="shared" si="42"/>
        <v>0.1591404658421712</v>
      </c>
      <c r="AC81" s="73"/>
      <c r="AD81" s="73"/>
      <c r="AE81" s="73"/>
      <c r="AF81" s="73"/>
    </row>
    <row r="82" spans="1:32" s="80" customFormat="1" ht="12" hidden="1" customHeight="1" x14ac:dyDescent="0.25">
      <c r="A82" s="73"/>
      <c r="B82" s="90"/>
      <c r="C82" s="477"/>
      <c r="D82" s="220">
        <v>45945</v>
      </c>
      <c r="E82" s="80" t="str">
        <f t="shared" si="43"/>
        <v>三</v>
      </c>
      <c r="F82" s="269">
        <f t="shared" si="14"/>
        <v>6403368.7299999995</v>
      </c>
      <c r="G82" s="507"/>
      <c r="H82" s="515"/>
      <c r="I82" s="271">
        <v>350556.40999999992</v>
      </c>
      <c r="J82" s="93">
        <f t="shared" si="32"/>
        <v>5.4745622934008351E-2</v>
      </c>
      <c r="K82" s="271">
        <v>1036754.6799999999</v>
      </c>
      <c r="L82" s="93">
        <f t="shared" si="33"/>
        <v>0.1619076963571954</v>
      </c>
      <c r="M82" s="271">
        <f t="shared" si="34"/>
        <v>1387311.0899999999</v>
      </c>
      <c r="N82" s="93">
        <f t="shared" si="35"/>
        <v>0.21665331929120377</v>
      </c>
      <c r="O82" s="271"/>
      <c r="P82" s="93">
        <f t="shared" si="36"/>
        <v>0</v>
      </c>
      <c r="Q82" s="271">
        <v>224817</v>
      </c>
      <c r="R82" s="93">
        <f t="shared" si="37"/>
        <v>3.5109176041467786E-2</v>
      </c>
      <c r="S82" s="271"/>
      <c r="T82" s="93">
        <f t="shared" si="38"/>
        <v>0</v>
      </c>
      <c r="U82" s="271">
        <v>155540.66</v>
      </c>
      <c r="V82" s="93">
        <f t="shared" si="39"/>
        <v>2.4290442509001042E-2</v>
      </c>
      <c r="W82" s="271">
        <v>2430756.0500000003</v>
      </c>
      <c r="X82" s="93">
        <f t="shared" si="40"/>
        <v>0.37960582194990988</v>
      </c>
      <c r="Y82" s="271">
        <v>1186652.54</v>
      </c>
      <c r="Z82" s="93">
        <f t="shared" si="41"/>
        <v>0.18531691521065977</v>
      </c>
      <c r="AA82" s="271">
        <v>1018291.39</v>
      </c>
      <c r="AB82" s="93">
        <f t="shared" si="42"/>
        <v>0.15902432499775787</v>
      </c>
      <c r="AC82" s="73"/>
      <c r="AD82" s="73"/>
      <c r="AE82" s="73"/>
      <c r="AF82" s="73"/>
    </row>
    <row r="83" spans="1:32" s="80" customFormat="1" ht="12" hidden="1" customHeight="1" x14ac:dyDescent="0.25">
      <c r="A83" s="73"/>
      <c r="B83" s="90"/>
      <c r="C83" s="477"/>
      <c r="D83" s="220">
        <v>45946</v>
      </c>
      <c r="E83" s="80" t="str">
        <f t="shared" si="43"/>
        <v>四</v>
      </c>
      <c r="F83" s="269">
        <f t="shared" si="14"/>
        <v>5877497.3300000001</v>
      </c>
      <c r="G83" s="507"/>
      <c r="H83" s="515"/>
      <c r="I83" s="271">
        <v>318959.20000000007</v>
      </c>
      <c r="J83" s="93">
        <f t="shared" si="32"/>
        <v>5.4267859616364995E-2</v>
      </c>
      <c r="K83" s="271">
        <v>865837.17</v>
      </c>
      <c r="L83" s="93">
        <f t="shared" si="33"/>
        <v>0.14731391974958158</v>
      </c>
      <c r="M83" s="271">
        <f t="shared" si="34"/>
        <v>1184796.3700000001</v>
      </c>
      <c r="N83" s="93">
        <f t="shared" si="35"/>
        <v>0.20158177936594657</v>
      </c>
      <c r="O83" s="271"/>
      <c r="P83" s="93">
        <f t="shared" si="36"/>
        <v>0</v>
      </c>
      <c r="Q83" s="271">
        <v>216393.2</v>
      </c>
      <c r="R83" s="93">
        <f t="shared" si="37"/>
        <v>3.6817234930160321E-2</v>
      </c>
      <c r="S83" s="271"/>
      <c r="T83" s="93">
        <f t="shared" si="38"/>
        <v>0</v>
      </c>
      <c r="U83" s="271">
        <v>144595.02000000002</v>
      </c>
      <c r="V83" s="93">
        <f t="shared" si="39"/>
        <v>2.4601460771739733E-2</v>
      </c>
      <c r="W83" s="271">
        <v>2249286.7000000002</v>
      </c>
      <c r="X83" s="93">
        <f t="shared" si="40"/>
        <v>0.38269463577961338</v>
      </c>
      <c r="Y83" s="271">
        <v>1135145.96</v>
      </c>
      <c r="Z83" s="93">
        <f t="shared" si="41"/>
        <v>0.19313423660883228</v>
      </c>
      <c r="AA83" s="271">
        <v>947280.08</v>
      </c>
      <c r="AB83" s="93">
        <f t="shared" si="42"/>
        <v>0.16117065254370774</v>
      </c>
      <c r="AC83" s="73"/>
      <c r="AD83" s="73"/>
      <c r="AE83" s="73"/>
      <c r="AF83" s="73"/>
    </row>
    <row r="84" spans="1:32" s="80" customFormat="1" ht="12" hidden="1" customHeight="1" x14ac:dyDescent="0.25">
      <c r="A84" s="73"/>
      <c r="B84" s="90"/>
      <c r="C84" s="477"/>
      <c r="D84" s="220">
        <v>45947</v>
      </c>
      <c r="E84" s="80" t="str">
        <f t="shared" si="43"/>
        <v>五</v>
      </c>
      <c r="F84" s="269">
        <f t="shared" si="14"/>
        <v>4739156.8</v>
      </c>
      <c r="G84" s="507"/>
      <c r="H84" s="515"/>
      <c r="I84" s="271">
        <v>265161.77</v>
      </c>
      <c r="J84" s="93">
        <f t="shared" si="32"/>
        <v>5.5951254873018767E-2</v>
      </c>
      <c r="K84" s="271">
        <v>824603.42999999993</v>
      </c>
      <c r="L84" s="93">
        <f t="shared" si="33"/>
        <v>0.17399792089597035</v>
      </c>
      <c r="M84" s="271">
        <f t="shared" si="34"/>
        <v>1089765.2</v>
      </c>
      <c r="N84" s="93">
        <f t="shared" si="35"/>
        <v>0.22994917576898913</v>
      </c>
      <c r="O84" s="271"/>
      <c r="P84" s="93">
        <f t="shared" si="36"/>
        <v>0</v>
      </c>
      <c r="Q84" s="271">
        <v>103713</v>
      </c>
      <c r="R84" s="93">
        <f t="shared" si="37"/>
        <v>2.1884272746578042E-2</v>
      </c>
      <c r="S84" s="271"/>
      <c r="T84" s="93">
        <f t="shared" si="38"/>
        <v>0</v>
      </c>
      <c r="U84" s="271">
        <v>122555.64</v>
      </c>
      <c r="V84" s="93">
        <f t="shared" si="39"/>
        <v>2.5860220535433645E-2</v>
      </c>
      <c r="W84" s="271">
        <v>1703572.0899999999</v>
      </c>
      <c r="X84" s="93">
        <f t="shared" si="40"/>
        <v>0.35946734026609967</v>
      </c>
      <c r="Y84" s="271">
        <v>938632.97</v>
      </c>
      <c r="Z84" s="93">
        <f t="shared" si="41"/>
        <v>0.19805906611910373</v>
      </c>
      <c r="AA84" s="271">
        <v>780917.9</v>
      </c>
      <c r="AB84" s="93">
        <f t="shared" si="42"/>
        <v>0.16477992456379584</v>
      </c>
      <c r="AC84" s="73"/>
      <c r="AD84" s="73"/>
      <c r="AE84" s="73"/>
      <c r="AF84" s="73"/>
    </row>
    <row r="85" spans="1:32" s="80" customFormat="1" ht="12" hidden="1" customHeight="1" x14ac:dyDescent="0.25">
      <c r="A85" s="73"/>
      <c r="B85" s="90"/>
      <c r="C85" s="477"/>
      <c r="D85" s="220">
        <v>45948</v>
      </c>
      <c r="E85" s="80" t="str">
        <f t="shared" si="43"/>
        <v>六</v>
      </c>
      <c r="F85" s="269">
        <f t="shared" si="14"/>
        <v>4884234.959999999</v>
      </c>
      <c r="G85" s="507"/>
      <c r="H85" s="515"/>
      <c r="I85" s="271">
        <v>253555.34999999998</v>
      </c>
      <c r="J85" s="93">
        <f t="shared" si="32"/>
        <v>5.1913012391197499E-2</v>
      </c>
      <c r="K85" s="271">
        <v>995670.80999999994</v>
      </c>
      <c r="L85" s="93">
        <f t="shared" si="33"/>
        <v>0.20385399518126379</v>
      </c>
      <c r="M85" s="271">
        <f t="shared" si="34"/>
        <v>1249226.1599999999</v>
      </c>
      <c r="N85" s="93">
        <f t="shared" si="35"/>
        <v>0.25576700757246129</v>
      </c>
      <c r="O85" s="271"/>
      <c r="P85" s="93">
        <f t="shared" si="36"/>
        <v>0</v>
      </c>
      <c r="Q85" s="271">
        <v>90763.199999999997</v>
      </c>
      <c r="R85" s="93">
        <f t="shared" si="37"/>
        <v>1.8582889796112514E-2</v>
      </c>
      <c r="S85" s="271"/>
      <c r="T85" s="93">
        <f t="shared" si="38"/>
        <v>0</v>
      </c>
      <c r="U85" s="271">
        <v>122511.48000000001</v>
      </c>
      <c r="V85" s="93">
        <f t="shared" si="39"/>
        <v>2.5083043916462208E-2</v>
      </c>
      <c r="W85" s="271">
        <v>1688771.2299999997</v>
      </c>
      <c r="X85" s="93">
        <f t="shared" si="40"/>
        <v>0.34575962127751531</v>
      </c>
      <c r="Y85" s="271">
        <v>918509.06</v>
      </c>
      <c r="Z85" s="93">
        <f t="shared" si="41"/>
        <v>0.18805587108774149</v>
      </c>
      <c r="AA85" s="271">
        <v>814453.83000000007</v>
      </c>
      <c r="AB85" s="93">
        <f t="shared" si="42"/>
        <v>0.16675156634970736</v>
      </c>
      <c r="AC85" s="73"/>
      <c r="AD85" s="73"/>
      <c r="AE85" s="73"/>
      <c r="AF85" s="73"/>
    </row>
    <row r="86" spans="1:32" s="80" customFormat="1" ht="12" hidden="1" customHeight="1" x14ac:dyDescent="0.25">
      <c r="A86" s="73"/>
      <c r="B86" s="90"/>
      <c r="C86" s="477"/>
      <c r="D86" s="220">
        <v>45949</v>
      </c>
      <c r="E86" s="80" t="str">
        <f t="shared" si="43"/>
        <v>日</v>
      </c>
      <c r="F86" s="269">
        <f t="shared" si="14"/>
        <v>6561088.4399999995</v>
      </c>
      <c r="G86" s="507"/>
      <c r="H86" s="515"/>
      <c r="I86" s="271">
        <v>363917.23000000021</v>
      </c>
      <c r="J86" s="93">
        <f t="shared" si="32"/>
        <v>5.5465984543259753E-2</v>
      </c>
      <c r="K86" s="271">
        <v>1130705.95</v>
      </c>
      <c r="L86" s="93">
        <f t="shared" si="33"/>
        <v>0.17233511792137954</v>
      </c>
      <c r="M86" s="271">
        <f t="shared" si="34"/>
        <v>1494623.1800000002</v>
      </c>
      <c r="N86" s="93">
        <f t="shared" si="35"/>
        <v>0.22780110246463928</v>
      </c>
      <c r="O86" s="271"/>
      <c r="P86" s="93">
        <f t="shared" si="36"/>
        <v>0</v>
      </c>
      <c r="Q86" s="271">
        <v>151042.79999999999</v>
      </c>
      <c r="R86" s="93">
        <f t="shared" si="37"/>
        <v>2.3020997412435427E-2</v>
      </c>
      <c r="S86" s="271"/>
      <c r="T86" s="93">
        <f t="shared" si="38"/>
        <v>0</v>
      </c>
      <c r="U86" s="271">
        <v>154380.16</v>
      </c>
      <c r="V86" s="93">
        <f t="shared" si="39"/>
        <v>2.3529656917717148E-2</v>
      </c>
      <c r="W86" s="271">
        <v>2502344.69</v>
      </c>
      <c r="X86" s="93">
        <f t="shared" si="40"/>
        <v>0.38139170244137116</v>
      </c>
      <c r="Y86" s="271">
        <v>1181556.6700000002</v>
      </c>
      <c r="Z86" s="93">
        <f t="shared" si="41"/>
        <v>0.1800854661242762</v>
      </c>
      <c r="AA86" s="271">
        <v>1077140.94</v>
      </c>
      <c r="AB86" s="93">
        <f t="shared" si="42"/>
        <v>0.16417107463956088</v>
      </c>
      <c r="AC86" s="73"/>
      <c r="AD86" s="73"/>
      <c r="AE86" s="73"/>
      <c r="AF86" s="73"/>
    </row>
    <row r="87" spans="1:32" s="80" customFormat="1" ht="12" hidden="1" customHeight="1" x14ac:dyDescent="0.25">
      <c r="A87" s="73"/>
      <c r="B87" s="90"/>
      <c r="C87" s="477"/>
      <c r="D87" s="220">
        <v>45950</v>
      </c>
      <c r="E87" s="80" t="str">
        <f t="shared" si="43"/>
        <v>一</v>
      </c>
      <c r="F87" s="269">
        <f t="shared" si="14"/>
        <v>6520754.8099999996</v>
      </c>
      <c r="G87" s="507"/>
      <c r="H87" s="515"/>
      <c r="I87" s="271">
        <v>373760.05000000028</v>
      </c>
      <c r="J87" s="93">
        <f t="shared" si="32"/>
        <v>5.7318525368691219E-2</v>
      </c>
      <c r="K87" s="271">
        <v>1153603.6199999999</v>
      </c>
      <c r="L87" s="93">
        <f t="shared" si="33"/>
        <v>0.17691258966383372</v>
      </c>
      <c r="M87" s="271">
        <f t="shared" si="34"/>
        <v>1527363.6700000002</v>
      </c>
      <c r="N87" s="93">
        <f t="shared" si="35"/>
        <v>0.23423111503252494</v>
      </c>
      <c r="O87" s="271"/>
      <c r="P87" s="93">
        <f t="shared" si="36"/>
        <v>0</v>
      </c>
      <c r="Q87" s="271">
        <v>126919.5</v>
      </c>
      <c r="R87" s="93">
        <f t="shared" si="37"/>
        <v>1.946392767373506E-2</v>
      </c>
      <c r="S87" s="271"/>
      <c r="T87" s="93">
        <f t="shared" si="38"/>
        <v>0</v>
      </c>
      <c r="U87" s="271">
        <v>160416.06</v>
      </c>
      <c r="V87" s="93">
        <f t="shared" si="39"/>
        <v>2.4600842183790071E-2</v>
      </c>
      <c r="W87" s="271">
        <v>2497164.73</v>
      </c>
      <c r="X87" s="93">
        <f t="shared" si="40"/>
        <v>0.3829563912095631</v>
      </c>
      <c r="Y87" s="271">
        <v>1184758.8900000001</v>
      </c>
      <c r="Z87" s="93">
        <f t="shared" si="41"/>
        <v>0.18169045218248286</v>
      </c>
      <c r="AA87" s="271">
        <v>1024131.96</v>
      </c>
      <c r="AB87" s="93">
        <f t="shared" si="42"/>
        <v>0.1570572717179041</v>
      </c>
      <c r="AC87" s="73"/>
      <c r="AD87" s="73"/>
      <c r="AE87" s="73"/>
      <c r="AF87" s="73"/>
    </row>
    <row r="88" spans="1:32" s="80" customFormat="1" ht="12" hidden="1" customHeight="1" x14ac:dyDescent="0.25">
      <c r="A88" s="73"/>
      <c r="B88" s="90"/>
      <c r="C88" s="477"/>
      <c r="D88" s="220">
        <v>45951</v>
      </c>
      <c r="E88" s="80" t="str">
        <f t="shared" si="43"/>
        <v>二</v>
      </c>
      <c r="F88" s="269">
        <f t="shared" si="14"/>
        <v>6356878.6899999995</v>
      </c>
      <c r="G88" s="507">
        <f t="shared" si="44"/>
        <v>38847023.370000005</v>
      </c>
      <c r="H88" s="515"/>
      <c r="I88" s="271">
        <v>366267.84000000032</v>
      </c>
      <c r="J88" s="93">
        <f t="shared" si="32"/>
        <v>5.7617560104800479E-2</v>
      </c>
      <c r="K88" s="271">
        <v>1171527.3500000001</v>
      </c>
      <c r="L88" s="93">
        <f t="shared" si="33"/>
        <v>0.18429285929947489</v>
      </c>
      <c r="M88" s="271">
        <f t="shared" si="34"/>
        <v>1537795.1900000004</v>
      </c>
      <c r="N88" s="93">
        <f t="shared" si="35"/>
        <v>0.24191041940427535</v>
      </c>
      <c r="O88" s="271"/>
      <c r="P88" s="93">
        <f t="shared" si="36"/>
        <v>0</v>
      </c>
      <c r="Q88" s="271">
        <v>157116.6</v>
      </c>
      <c r="R88" s="93">
        <f t="shared" si="37"/>
        <v>2.4715997844533356E-2</v>
      </c>
      <c r="S88" s="271"/>
      <c r="T88" s="93">
        <f t="shared" si="38"/>
        <v>0</v>
      </c>
      <c r="U88" s="271">
        <v>167521.56</v>
      </c>
      <c r="V88" s="93">
        <f t="shared" si="39"/>
        <v>2.6352801141781741E-2</v>
      </c>
      <c r="W88" s="271">
        <v>2405808.5099999998</v>
      </c>
      <c r="X88" s="93">
        <f t="shared" si="40"/>
        <v>0.37845751465803101</v>
      </c>
      <c r="Y88" s="271">
        <v>1135347.1400000001</v>
      </c>
      <c r="Z88" s="93">
        <f t="shared" si="41"/>
        <v>0.17860135380371719</v>
      </c>
      <c r="AA88" s="271">
        <v>953289.69</v>
      </c>
      <c r="AB88" s="93">
        <f t="shared" si="42"/>
        <v>0.14996191314766147</v>
      </c>
      <c r="AC88" s="73"/>
      <c r="AD88" s="73"/>
      <c r="AE88" s="73"/>
      <c r="AF88" s="73"/>
    </row>
    <row r="89" spans="1:32" s="80" customFormat="1" ht="12" hidden="1" customHeight="1" x14ac:dyDescent="0.25">
      <c r="A89" s="73"/>
      <c r="B89" s="90"/>
      <c r="C89" s="477"/>
      <c r="D89" s="220">
        <v>45952</v>
      </c>
      <c r="E89" s="80" t="str">
        <f t="shared" si="43"/>
        <v>三</v>
      </c>
      <c r="F89" s="269">
        <f t="shared" si="14"/>
        <v>5949026</v>
      </c>
      <c r="G89" s="507"/>
      <c r="H89" s="515"/>
      <c r="I89" s="271">
        <v>342810.1100000001</v>
      </c>
      <c r="J89" s="93">
        <f t="shared" si="32"/>
        <v>5.7624577535885721E-2</v>
      </c>
      <c r="K89" s="271">
        <v>1047829.06</v>
      </c>
      <c r="L89" s="93">
        <f t="shared" si="33"/>
        <v>0.17613455715271711</v>
      </c>
      <c r="M89" s="271">
        <f t="shared" si="34"/>
        <v>1390639.1700000002</v>
      </c>
      <c r="N89" s="93">
        <f t="shared" si="35"/>
        <v>0.23375913468860282</v>
      </c>
      <c r="O89" s="271"/>
      <c r="P89" s="93">
        <f t="shared" si="36"/>
        <v>0</v>
      </c>
      <c r="Q89" s="271">
        <v>144281.4</v>
      </c>
      <c r="R89" s="93">
        <f t="shared" si="37"/>
        <v>2.4252944935860089E-2</v>
      </c>
      <c r="S89" s="271"/>
      <c r="T89" s="93">
        <f t="shared" si="38"/>
        <v>0</v>
      </c>
      <c r="U89" s="271">
        <v>172788.82</v>
      </c>
      <c r="V89" s="93">
        <f t="shared" si="39"/>
        <v>2.9044892390788005E-2</v>
      </c>
      <c r="W89" s="271">
        <v>2239522.63</v>
      </c>
      <c r="X89" s="93">
        <f t="shared" si="40"/>
        <v>0.37645198222364468</v>
      </c>
      <c r="Y89" s="271">
        <v>1097456.5</v>
      </c>
      <c r="Z89" s="93">
        <f t="shared" si="41"/>
        <v>0.18447666895387582</v>
      </c>
      <c r="AA89" s="271">
        <v>904337.48</v>
      </c>
      <c r="AB89" s="93">
        <f t="shared" si="42"/>
        <v>0.1520143768072286</v>
      </c>
      <c r="AC89" s="73"/>
      <c r="AD89" s="73"/>
      <c r="AE89" s="73"/>
      <c r="AF89" s="73"/>
    </row>
    <row r="90" spans="1:32" s="80" customFormat="1" ht="12" hidden="1" customHeight="1" x14ac:dyDescent="0.25">
      <c r="A90" s="73"/>
      <c r="B90" s="90"/>
      <c r="C90" s="477"/>
      <c r="D90" s="220">
        <v>45953</v>
      </c>
      <c r="E90" s="80" t="str">
        <f t="shared" si="43"/>
        <v>四</v>
      </c>
      <c r="F90" s="269">
        <f t="shared" ref="F90:F129" si="45">SUM(M90,Q90,S90,U90,W90,Y90,AA90,O90)</f>
        <v>4669261.7600000007</v>
      </c>
      <c r="G90" s="507"/>
      <c r="H90" s="515"/>
      <c r="I90" s="271">
        <v>282484.04000000015</v>
      </c>
      <c r="J90" s="93">
        <f t="shared" si="32"/>
        <v>6.0498651504172711E-2</v>
      </c>
      <c r="K90" s="271">
        <v>919560.95000000007</v>
      </c>
      <c r="L90" s="93">
        <f t="shared" si="33"/>
        <v>0.19693925876625087</v>
      </c>
      <c r="M90" s="271">
        <f t="shared" si="34"/>
        <v>1202044.9900000002</v>
      </c>
      <c r="N90" s="93">
        <f t="shared" si="35"/>
        <v>0.25743791027042356</v>
      </c>
      <c r="O90" s="271"/>
      <c r="P90" s="93">
        <f t="shared" si="36"/>
        <v>0</v>
      </c>
      <c r="Q90" s="271">
        <v>79704.3</v>
      </c>
      <c r="R90" s="93">
        <f t="shared" si="37"/>
        <v>1.7070000376247913E-2</v>
      </c>
      <c r="S90" s="271"/>
      <c r="T90" s="93">
        <f t="shared" si="38"/>
        <v>0</v>
      </c>
      <c r="U90" s="271">
        <v>146541.76000000001</v>
      </c>
      <c r="V90" s="93">
        <f t="shared" si="39"/>
        <v>3.1384353144510789E-2</v>
      </c>
      <c r="W90" s="271">
        <v>1649495.68</v>
      </c>
      <c r="X90" s="93">
        <f t="shared" si="40"/>
        <v>0.35326691129862886</v>
      </c>
      <c r="Y90" s="271">
        <v>917742.58</v>
      </c>
      <c r="Z90" s="93">
        <f t="shared" si="41"/>
        <v>0.19654982461295975</v>
      </c>
      <c r="AA90" s="271">
        <v>673732.45</v>
      </c>
      <c r="AB90" s="93">
        <f t="shared" si="42"/>
        <v>0.14429100029722897</v>
      </c>
      <c r="AC90" s="73"/>
      <c r="AD90" s="73"/>
      <c r="AE90" s="73"/>
      <c r="AF90" s="73"/>
    </row>
    <row r="91" spans="1:32" s="80" customFormat="1" ht="12" hidden="1" customHeight="1" x14ac:dyDescent="0.25">
      <c r="A91" s="73"/>
      <c r="B91" s="90"/>
      <c r="C91" s="477"/>
      <c r="D91" s="220">
        <v>45954</v>
      </c>
      <c r="E91" s="80" t="str">
        <f t="shared" si="43"/>
        <v>五</v>
      </c>
      <c r="F91" s="269">
        <f t="shared" si="45"/>
        <v>4362067.58</v>
      </c>
      <c r="G91" s="507"/>
      <c r="H91" s="515"/>
      <c r="I91" s="271">
        <v>246394.55999999994</v>
      </c>
      <c r="J91" s="93">
        <f t="shared" si="32"/>
        <v>5.6485727348589115E-2</v>
      </c>
      <c r="K91" s="271">
        <v>878155.46000000008</v>
      </c>
      <c r="L91" s="93">
        <f t="shared" si="33"/>
        <v>0.20131633540624788</v>
      </c>
      <c r="M91" s="271">
        <f t="shared" si="34"/>
        <v>1124550.02</v>
      </c>
      <c r="N91" s="93">
        <f t="shared" si="35"/>
        <v>0.25780206275483702</v>
      </c>
      <c r="O91" s="271"/>
      <c r="P91" s="93">
        <f t="shared" si="36"/>
        <v>0</v>
      </c>
      <c r="Q91" s="271">
        <v>112078.79999999999</v>
      </c>
      <c r="R91" s="93">
        <f t="shared" si="37"/>
        <v>2.5693962311331267E-2</v>
      </c>
      <c r="S91" s="271"/>
      <c r="T91" s="93">
        <f t="shared" si="38"/>
        <v>0</v>
      </c>
      <c r="U91" s="271">
        <v>141797.14000000001</v>
      </c>
      <c r="V91" s="93">
        <f t="shared" si="39"/>
        <v>3.2506864554354295E-2</v>
      </c>
      <c r="W91" s="271">
        <v>1459149.2399999998</v>
      </c>
      <c r="X91" s="93">
        <f t="shared" si="40"/>
        <v>0.3345086276723846</v>
      </c>
      <c r="Y91" s="271">
        <v>872967.05</v>
      </c>
      <c r="Z91" s="93">
        <f t="shared" si="41"/>
        <v>0.2001268971628358</v>
      </c>
      <c r="AA91" s="271">
        <v>651525.32999999996</v>
      </c>
      <c r="AB91" s="93">
        <f t="shared" si="42"/>
        <v>0.14936158554425696</v>
      </c>
      <c r="AC91" s="73"/>
      <c r="AD91" s="73"/>
      <c r="AE91" s="73"/>
      <c r="AF91" s="73"/>
    </row>
    <row r="92" spans="1:32" s="80" customFormat="1" ht="12" hidden="1" customHeight="1" x14ac:dyDescent="0.25">
      <c r="A92" s="73"/>
      <c r="B92" s="90"/>
      <c r="C92" s="477"/>
      <c r="D92" s="220">
        <v>45955</v>
      </c>
      <c r="E92" s="80" t="str">
        <f t="shared" si="43"/>
        <v>六</v>
      </c>
      <c r="F92" s="269">
        <f t="shared" si="45"/>
        <v>4736628.1399999997</v>
      </c>
      <c r="G92" s="507"/>
      <c r="H92" s="515"/>
      <c r="I92" s="271">
        <v>255721.77000000002</v>
      </c>
      <c r="J92" s="93">
        <f t="shared" si="32"/>
        <v>5.398814566853459E-2</v>
      </c>
      <c r="K92" s="271">
        <v>1058482.8999999999</v>
      </c>
      <c r="L92" s="93">
        <f t="shared" si="33"/>
        <v>0.22346759524170712</v>
      </c>
      <c r="M92" s="271">
        <f t="shared" si="34"/>
        <v>1314204.67</v>
      </c>
      <c r="N92" s="93">
        <f t="shared" si="35"/>
        <v>0.27745574091024167</v>
      </c>
      <c r="O92" s="271"/>
      <c r="P92" s="93">
        <f t="shared" si="36"/>
        <v>0</v>
      </c>
      <c r="Q92" s="271">
        <v>121476</v>
      </c>
      <c r="R92" s="93">
        <f t="shared" si="37"/>
        <v>2.5646091778697241E-2</v>
      </c>
      <c r="S92" s="271"/>
      <c r="T92" s="93">
        <f t="shared" si="38"/>
        <v>0</v>
      </c>
      <c r="U92" s="271">
        <v>145904</v>
      </c>
      <c r="V92" s="93">
        <f t="shared" si="39"/>
        <v>3.0803346956427956E-2</v>
      </c>
      <c r="W92" s="271">
        <v>1549482.02</v>
      </c>
      <c r="X92" s="93">
        <f t="shared" si="40"/>
        <v>0.32712764739011158</v>
      </c>
      <c r="Y92" s="271">
        <v>911900.85</v>
      </c>
      <c r="Z92" s="93">
        <f t="shared" si="41"/>
        <v>0.19252109793022512</v>
      </c>
      <c r="AA92" s="271">
        <v>693660.6</v>
      </c>
      <c r="AB92" s="93">
        <f t="shared" si="42"/>
        <v>0.14644607503429644</v>
      </c>
      <c r="AC92" s="73"/>
      <c r="AD92" s="73"/>
      <c r="AE92" s="73"/>
      <c r="AF92" s="73"/>
    </row>
    <row r="93" spans="1:32" s="80" customFormat="1" ht="12" hidden="1" customHeight="1" x14ac:dyDescent="0.25">
      <c r="A93" s="73"/>
      <c r="B93" s="90"/>
      <c r="C93" s="477"/>
      <c r="D93" s="220">
        <v>45956</v>
      </c>
      <c r="E93" s="80" t="str">
        <f t="shared" si="43"/>
        <v>日</v>
      </c>
      <c r="F93" s="269">
        <f t="shared" si="45"/>
        <v>6278768.5399999991</v>
      </c>
      <c r="G93" s="507"/>
      <c r="H93" s="515"/>
      <c r="I93" s="271">
        <v>347233.65000000014</v>
      </c>
      <c r="J93" s="93">
        <f t="shared" si="32"/>
        <v>5.530282694574376E-2</v>
      </c>
      <c r="K93" s="271">
        <v>1138194.21</v>
      </c>
      <c r="L93" s="93">
        <f t="shared" si="33"/>
        <v>0.18127666321013963</v>
      </c>
      <c r="M93" s="271">
        <f t="shared" si="34"/>
        <v>1485427.86</v>
      </c>
      <c r="N93" s="93">
        <f t="shared" si="35"/>
        <v>0.23657949015588339</v>
      </c>
      <c r="O93" s="271"/>
      <c r="P93" s="93">
        <f t="shared" si="36"/>
        <v>0</v>
      </c>
      <c r="Q93" s="271">
        <v>132248.4</v>
      </c>
      <c r="R93" s="93">
        <f t="shared" si="37"/>
        <v>2.1062792673035853E-2</v>
      </c>
      <c r="S93" s="271"/>
      <c r="T93" s="93">
        <f t="shared" si="38"/>
        <v>0</v>
      </c>
      <c r="U93" s="271">
        <v>175396.47999999998</v>
      </c>
      <c r="V93" s="93">
        <f t="shared" si="39"/>
        <v>2.7934853607455963E-2</v>
      </c>
      <c r="W93" s="271">
        <v>2363258.8099999996</v>
      </c>
      <c r="X93" s="93">
        <f t="shared" si="40"/>
        <v>0.37638890412099824</v>
      </c>
      <c r="Y93" s="271">
        <v>1153180.93</v>
      </c>
      <c r="Z93" s="93">
        <f t="shared" si="41"/>
        <v>0.18366355164288317</v>
      </c>
      <c r="AA93" s="271">
        <v>969256.06</v>
      </c>
      <c r="AB93" s="93">
        <f t="shared" si="42"/>
        <v>0.15437040779974351</v>
      </c>
      <c r="AC93" s="73"/>
      <c r="AD93" s="73"/>
      <c r="AE93" s="73"/>
      <c r="AF93" s="73"/>
    </row>
    <row r="94" spans="1:32" s="80" customFormat="1" ht="12" hidden="1" customHeight="1" x14ac:dyDescent="0.25">
      <c r="A94" s="73"/>
      <c r="B94" s="90"/>
      <c r="C94" s="477"/>
      <c r="D94" s="220">
        <v>45957</v>
      </c>
      <c r="E94" s="80" t="str">
        <f t="shared" si="43"/>
        <v>一</v>
      </c>
      <c r="F94" s="269">
        <f t="shared" si="45"/>
        <v>6494392.6600000001</v>
      </c>
      <c r="G94" s="507"/>
      <c r="H94" s="515"/>
      <c r="I94" s="271">
        <v>332498.14999999991</v>
      </c>
      <c r="J94" s="93">
        <f t="shared" si="32"/>
        <v>5.1197728164468562E-2</v>
      </c>
      <c r="K94" s="271">
        <v>1462853.8900000001</v>
      </c>
      <c r="L94" s="93">
        <f t="shared" si="33"/>
        <v>0.22524875944288839</v>
      </c>
      <c r="M94" s="271">
        <f t="shared" si="34"/>
        <v>1795352.04</v>
      </c>
      <c r="N94" s="93">
        <f t="shared" si="35"/>
        <v>0.27644648760735696</v>
      </c>
      <c r="O94" s="271"/>
      <c r="P94" s="93">
        <f t="shared" si="36"/>
        <v>0</v>
      </c>
      <c r="Q94" s="271">
        <v>130013.7</v>
      </c>
      <c r="R94" s="93">
        <f t="shared" si="37"/>
        <v>2.0019377762723695E-2</v>
      </c>
      <c r="S94" s="271"/>
      <c r="T94" s="93">
        <f t="shared" si="38"/>
        <v>0</v>
      </c>
      <c r="U94" s="271">
        <v>171687.56</v>
      </c>
      <c r="V94" s="93">
        <f t="shared" si="39"/>
        <v>2.6436276490864351E-2</v>
      </c>
      <c r="W94" s="271">
        <v>2274405.06</v>
      </c>
      <c r="X94" s="93">
        <f t="shared" si="40"/>
        <v>0.35021058612738698</v>
      </c>
      <c r="Y94" s="271">
        <v>1150571.1099999999</v>
      </c>
      <c r="Z94" s="93">
        <f t="shared" si="41"/>
        <v>0.17716377346361437</v>
      </c>
      <c r="AA94" s="271">
        <v>972363.19</v>
      </c>
      <c r="AB94" s="93">
        <f t="shared" si="42"/>
        <v>0.14972349854805359</v>
      </c>
      <c r="AC94" s="73"/>
      <c r="AD94" s="73"/>
      <c r="AE94" s="73"/>
      <c r="AF94" s="73"/>
    </row>
    <row r="95" spans="1:32" s="80" customFormat="1" ht="12" hidden="1" customHeight="1" x14ac:dyDescent="0.25">
      <c r="A95" s="73"/>
      <c r="B95" s="90"/>
      <c r="C95" s="477"/>
      <c r="D95" s="220">
        <v>45958</v>
      </c>
      <c r="E95" s="80" t="str">
        <f t="shared" si="43"/>
        <v>二</v>
      </c>
      <c r="F95" s="269">
        <f t="shared" si="45"/>
        <v>7298224.8100000005</v>
      </c>
      <c r="G95" s="507">
        <f t="shared" si="44"/>
        <v>43296810.680000007</v>
      </c>
      <c r="H95" s="515"/>
      <c r="I95" s="271">
        <v>307787.50999999978</v>
      </c>
      <c r="J95" s="93">
        <f t="shared" si="32"/>
        <v>4.2172928076738669E-2</v>
      </c>
      <c r="K95" s="271">
        <v>1599509.8399999999</v>
      </c>
      <c r="L95" s="93">
        <f t="shared" si="33"/>
        <v>0.21916423262385085</v>
      </c>
      <c r="M95" s="271">
        <f t="shared" si="34"/>
        <v>1907297.3499999996</v>
      </c>
      <c r="N95" s="93">
        <f t="shared" si="35"/>
        <v>0.26133716070058954</v>
      </c>
      <c r="O95" s="271"/>
      <c r="P95" s="93">
        <f t="shared" si="36"/>
        <v>0</v>
      </c>
      <c r="Q95" s="271">
        <v>104228.7</v>
      </c>
      <c r="R95" s="93">
        <f t="shared" si="37"/>
        <v>1.4281377007897347E-2</v>
      </c>
      <c r="S95" s="271"/>
      <c r="T95" s="93">
        <f t="shared" si="38"/>
        <v>0</v>
      </c>
      <c r="U95" s="271">
        <v>178442.3</v>
      </c>
      <c r="V95" s="93">
        <f t="shared" si="39"/>
        <v>2.4450096378985067E-2</v>
      </c>
      <c r="W95" s="271">
        <v>2440357.1500000004</v>
      </c>
      <c r="X95" s="93">
        <f t="shared" si="40"/>
        <v>0.33437681265398017</v>
      </c>
      <c r="Y95" s="271">
        <v>1718514.74</v>
      </c>
      <c r="Z95" s="93">
        <f t="shared" si="41"/>
        <v>0.2354702389607535</v>
      </c>
      <c r="AA95" s="271">
        <v>949384.57</v>
      </c>
      <c r="AB95" s="93">
        <f t="shared" si="42"/>
        <v>0.13008431429779427</v>
      </c>
      <c r="AC95" s="73"/>
      <c r="AD95" s="73"/>
      <c r="AE95" s="73"/>
      <c r="AF95" s="73"/>
    </row>
    <row r="96" spans="1:32" s="80" customFormat="1" ht="12" hidden="1" customHeight="1" x14ac:dyDescent="0.25">
      <c r="A96" s="73"/>
      <c r="B96" s="90"/>
      <c r="C96" s="477"/>
      <c r="D96" s="220">
        <v>45959</v>
      </c>
      <c r="E96" s="80" t="str">
        <f t="shared" si="43"/>
        <v>三</v>
      </c>
      <c r="F96" s="269">
        <f t="shared" si="45"/>
        <v>6670578.6100000003</v>
      </c>
      <c r="G96" s="507"/>
      <c r="H96" s="515"/>
      <c r="I96" s="271">
        <v>298838.26</v>
      </c>
      <c r="J96" s="93">
        <f t="shared" si="32"/>
        <v>4.4799451062911617E-2</v>
      </c>
      <c r="K96" s="271">
        <v>1437023.4600000002</v>
      </c>
      <c r="L96" s="93">
        <f t="shared" si="33"/>
        <v>0.21542710820403632</v>
      </c>
      <c r="M96" s="271">
        <f t="shared" si="34"/>
        <v>1735861.7200000002</v>
      </c>
      <c r="N96" s="93">
        <f t="shared" si="35"/>
        <v>0.26022655926694793</v>
      </c>
      <c r="O96" s="271"/>
      <c r="P96" s="93">
        <f t="shared" si="36"/>
        <v>0</v>
      </c>
      <c r="Q96" s="271">
        <v>79131.3</v>
      </c>
      <c r="R96" s="93">
        <f t="shared" si="37"/>
        <v>1.1862734048493584E-2</v>
      </c>
      <c r="S96" s="271"/>
      <c r="T96" s="93">
        <f t="shared" si="38"/>
        <v>0</v>
      </c>
      <c r="U96" s="271">
        <v>175136.18</v>
      </c>
      <c r="V96" s="93">
        <f t="shared" si="39"/>
        <v>2.6255020776975745E-2</v>
      </c>
      <c r="W96" s="271">
        <v>2284196.73</v>
      </c>
      <c r="X96" s="93">
        <f t="shared" si="40"/>
        <v>0.34242857532264354</v>
      </c>
      <c r="Y96" s="271">
        <v>1486675.31</v>
      </c>
      <c r="Z96" s="93">
        <f t="shared" si="41"/>
        <v>0.22287051797445198</v>
      </c>
      <c r="AA96" s="271">
        <v>909577.36999999988</v>
      </c>
      <c r="AB96" s="93">
        <f t="shared" si="42"/>
        <v>0.13635659261048719</v>
      </c>
      <c r="AC96" s="73"/>
      <c r="AD96" s="73"/>
      <c r="AE96" s="73"/>
      <c r="AF96" s="73"/>
    </row>
    <row r="97" spans="1:32" s="80" customFormat="1" ht="12" hidden="1" customHeight="1" x14ac:dyDescent="0.25">
      <c r="A97" s="73"/>
      <c r="B97" s="90"/>
      <c r="C97" s="477"/>
      <c r="D97" s="220">
        <v>45960</v>
      </c>
      <c r="E97" s="80" t="str">
        <f t="shared" si="43"/>
        <v>四</v>
      </c>
      <c r="F97" s="269">
        <f t="shared" si="45"/>
        <v>6088234.8399999999</v>
      </c>
      <c r="G97" s="507"/>
      <c r="H97" s="515"/>
      <c r="I97" s="271">
        <v>281889.72999999975</v>
      </c>
      <c r="J97" s="93">
        <f t="shared" si="32"/>
        <v>4.6300732052576302E-2</v>
      </c>
      <c r="K97" s="271">
        <v>1179899.68</v>
      </c>
      <c r="L97" s="93">
        <f t="shared" si="33"/>
        <v>0.19379996189503096</v>
      </c>
      <c r="M97" s="271">
        <f t="shared" si="34"/>
        <v>1461789.4099999997</v>
      </c>
      <c r="N97" s="93">
        <f t="shared" si="35"/>
        <v>0.24010069394760727</v>
      </c>
      <c r="O97" s="271"/>
      <c r="P97" s="93">
        <f t="shared" si="36"/>
        <v>0</v>
      </c>
      <c r="Q97" s="271">
        <v>94487.7</v>
      </c>
      <c r="R97" s="93">
        <f t="shared" si="37"/>
        <v>1.5519719998185877E-2</v>
      </c>
      <c r="S97" s="271"/>
      <c r="T97" s="93">
        <f t="shared" si="38"/>
        <v>0</v>
      </c>
      <c r="U97" s="271">
        <v>170149.16</v>
      </c>
      <c r="V97" s="93">
        <f t="shared" si="39"/>
        <v>2.7947207108719216E-2</v>
      </c>
      <c r="W97" s="271">
        <v>2134878.8200000003</v>
      </c>
      <c r="X97" s="93">
        <f t="shared" si="40"/>
        <v>0.3506564506963073</v>
      </c>
      <c r="Y97" s="271">
        <v>1396302.11</v>
      </c>
      <c r="Z97" s="93">
        <f t="shared" si="41"/>
        <v>0.22934432502935451</v>
      </c>
      <c r="AA97" s="271">
        <v>830627.64</v>
      </c>
      <c r="AB97" s="93">
        <f t="shared" si="42"/>
        <v>0.13643160321982586</v>
      </c>
      <c r="AC97" s="73"/>
      <c r="AD97" s="73"/>
      <c r="AE97" s="73"/>
      <c r="AF97" s="73"/>
    </row>
    <row r="98" spans="1:32" s="80" customFormat="1" ht="14.25" hidden="1" x14ac:dyDescent="0.25">
      <c r="A98" s="73"/>
      <c r="B98" s="90"/>
      <c r="C98" s="477"/>
      <c r="D98" s="220">
        <v>45961</v>
      </c>
      <c r="E98" s="80" t="str">
        <f t="shared" si="43"/>
        <v>五</v>
      </c>
      <c r="F98" s="269">
        <f t="shared" si="45"/>
        <v>4853449.62</v>
      </c>
      <c r="G98" s="507"/>
      <c r="H98" s="515"/>
      <c r="I98" s="271">
        <v>230689.94000000006</v>
      </c>
      <c r="J98" s="93">
        <f t="shared" si="32"/>
        <v>4.7531129003457143E-2</v>
      </c>
      <c r="K98" s="271">
        <v>930243.58</v>
      </c>
      <c r="L98" s="93">
        <f t="shared" si="33"/>
        <v>0.19166647494735919</v>
      </c>
      <c r="M98" s="271">
        <f t="shared" si="34"/>
        <v>1160933.52</v>
      </c>
      <c r="N98" s="93">
        <f t="shared" si="35"/>
        <v>0.23919760395081632</v>
      </c>
      <c r="O98" s="271"/>
      <c r="P98" s="93">
        <f t="shared" si="36"/>
        <v>0</v>
      </c>
      <c r="Q98" s="271">
        <v>90705.9</v>
      </c>
      <c r="R98" s="93">
        <f t="shared" si="37"/>
        <v>1.8688954682092692E-2</v>
      </c>
      <c r="S98" s="271"/>
      <c r="T98" s="93">
        <f t="shared" si="38"/>
        <v>0</v>
      </c>
      <c r="U98" s="271">
        <v>131640.52000000002</v>
      </c>
      <c r="V98" s="93">
        <f t="shared" si="39"/>
        <v>2.7123083642928598E-2</v>
      </c>
      <c r="W98" s="271">
        <v>1621624.4299999997</v>
      </c>
      <c r="X98" s="93">
        <f t="shared" si="40"/>
        <v>0.33411790725459301</v>
      </c>
      <c r="Y98" s="271">
        <v>1160570.47</v>
      </c>
      <c r="Z98" s="93">
        <f t="shared" si="41"/>
        <v>0.23912280148485396</v>
      </c>
      <c r="AA98" s="271">
        <v>687974.77999999991</v>
      </c>
      <c r="AB98" s="93">
        <f t="shared" si="42"/>
        <v>0.14174964898471532</v>
      </c>
      <c r="AC98" s="73"/>
      <c r="AD98" s="73"/>
      <c r="AE98" s="73"/>
      <c r="AF98" s="73"/>
    </row>
    <row r="99" spans="1:32" s="80" customFormat="1" ht="12" customHeight="1" x14ac:dyDescent="0.25">
      <c r="A99" s="73"/>
      <c r="B99" s="90"/>
      <c r="C99" s="477" t="s">
        <v>818</v>
      </c>
      <c r="D99" s="220">
        <v>45962</v>
      </c>
      <c r="E99" s="80" t="str">
        <f t="shared" ref="E99:E129" si="46">RIGHT(TEXT(D99,"AAA"),1)</f>
        <v>六</v>
      </c>
      <c r="F99" s="269">
        <f t="shared" si="45"/>
        <v>5140908.5500000007</v>
      </c>
      <c r="G99" s="507"/>
      <c r="H99" s="515">
        <f>SUM(F99:F128)</f>
        <v>148623992.21000001</v>
      </c>
      <c r="I99" s="271">
        <v>188529.88000000012</v>
      </c>
      <c r="J99" s="93">
        <f t="shared" ref="J99:J129" si="47">I99/$F99</f>
        <v>3.6672482726812963E-2</v>
      </c>
      <c r="K99" s="271">
        <v>1069068.6599999999</v>
      </c>
      <c r="L99" s="93">
        <f t="shared" ref="L99:L129" si="48">K99/$F99</f>
        <v>0.20795325371037768</v>
      </c>
      <c r="M99" s="271">
        <f t="shared" ref="M99:M129" si="49">SUM(I99+K99)</f>
        <v>1257598.54</v>
      </c>
      <c r="N99" s="93">
        <f t="shared" ref="N99:N129" si="50">M99/$F99</f>
        <v>0.24462573643719063</v>
      </c>
      <c r="O99" s="271"/>
      <c r="P99" s="93">
        <f t="shared" ref="P99:P129" si="51">O99/$F99</f>
        <v>0</v>
      </c>
      <c r="Q99" s="271">
        <v>85950</v>
      </c>
      <c r="R99" s="93">
        <f t="shared" ref="R99:R129" si="52">Q99/$F99</f>
        <v>1.6718834650345994E-2</v>
      </c>
      <c r="S99" s="271"/>
      <c r="T99" s="93">
        <f t="shared" ref="T99:T129" si="53">S99/$F99</f>
        <v>0</v>
      </c>
      <c r="U99" s="271">
        <v>130208</v>
      </c>
      <c r="V99" s="93">
        <f t="shared" ref="V99:V129" si="54">U99/$F99</f>
        <v>2.5327818756861561E-2</v>
      </c>
      <c r="W99" s="271">
        <v>1679275.8</v>
      </c>
      <c r="X99" s="93">
        <f t="shared" ref="X99:X129" si="55">W99/$F99</f>
        <v>0.32664961527082598</v>
      </c>
      <c r="Y99" s="271">
        <v>1300949.23</v>
      </c>
      <c r="Z99" s="93">
        <f t="shared" ref="Z99:Z129" si="56">Y99/$F99</f>
        <v>0.25305823228464153</v>
      </c>
      <c r="AA99" s="271">
        <v>686926.98</v>
      </c>
      <c r="AB99" s="93">
        <f t="shared" ref="AB99:AB129" si="57">AA99/$F99</f>
        <v>0.13361976260013414</v>
      </c>
      <c r="AC99" s="73"/>
      <c r="AD99" s="73"/>
      <c r="AE99" s="73"/>
      <c r="AF99" s="73"/>
    </row>
    <row r="100" spans="1:32" s="80" customFormat="1" ht="12" customHeight="1" x14ac:dyDescent="0.25">
      <c r="A100" s="73"/>
      <c r="B100" s="90"/>
      <c r="C100" s="477"/>
      <c r="D100" s="220">
        <v>45963</v>
      </c>
      <c r="E100" s="80" t="str">
        <f t="shared" si="46"/>
        <v>日</v>
      </c>
      <c r="F100" s="269">
        <f t="shared" si="45"/>
        <v>6734217.2299999995</v>
      </c>
      <c r="G100" s="507"/>
      <c r="H100" s="515"/>
      <c r="I100" s="271">
        <v>293239.62000000011</v>
      </c>
      <c r="J100" s="93">
        <f t="shared" si="47"/>
        <v>4.3544722420544808E-2</v>
      </c>
      <c r="K100" s="271">
        <v>1273004.98</v>
      </c>
      <c r="L100" s="93">
        <f t="shared" si="48"/>
        <v>0.18903533053981986</v>
      </c>
      <c r="M100" s="271">
        <f t="shared" si="49"/>
        <v>1566244.6</v>
      </c>
      <c r="N100" s="93">
        <f t="shared" si="50"/>
        <v>0.23258005296036466</v>
      </c>
      <c r="O100" s="271"/>
      <c r="P100" s="93">
        <f t="shared" si="51"/>
        <v>0</v>
      </c>
      <c r="Q100" s="271">
        <v>91278.9</v>
      </c>
      <c r="R100" s="93">
        <f t="shared" si="52"/>
        <v>1.3554492954781026E-2</v>
      </c>
      <c r="S100" s="271"/>
      <c r="T100" s="93">
        <f t="shared" si="53"/>
        <v>0</v>
      </c>
      <c r="U100" s="271">
        <v>172455.18</v>
      </c>
      <c r="V100" s="93">
        <f t="shared" si="54"/>
        <v>2.5608793733551717E-2</v>
      </c>
      <c r="W100" s="271">
        <v>2360101.4500000002</v>
      </c>
      <c r="X100" s="93">
        <f t="shared" si="55"/>
        <v>0.35046411028828667</v>
      </c>
      <c r="Y100" s="271">
        <v>1593534.18</v>
      </c>
      <c r="Z100" s="93">
        <f t="shared" si="56"/>
        <v>0.23663242891854264</v>
      </c>
      <c r="AA100" s="271">
        <v>950602.91999999993</v>
      </c>
      <c r="AB100" s="93">
        <f t="shared" si="57"/>
        <v>0.14116012114447338</v>
      </c>
      <c r="AC100" s="73"/>
      <c r="AD100" s="73"/>
      <c r="AE100" s="73"/>
      <c r="AF100" s="73"/>
    </row>
    <row r="101" spans="1:32" s="80" customFormat="1" ht="12" customHeight="1" x14ac:dyDescent="0.25">
      <c r="A101" s="73"/>
      <c r="B101" s="90"/>
      <c r="C101" s="477"/>
      <c r="D101" s="220">
        <v>45964</v>
      </c>
      <c r="E101" s="80" t="str">
        <f t="shared" si="46"/>
        <v>一</v>
      </c>
      <c r="F101" s="269">
        <f t="shared" si="45"/>
        <v>6511197.0200000005</v>
      </c>
      <c r="G101" s="507"/>
      <c r="H101" s="515"/>
      <c r="I101" s="271">
        <v>306876.05000000005</v>
      </c>
      <c r="J101" s="93">
        <f t="shared" si="47"/>
        <v>4.713051210973801E-2</v>
      </c>
      <c r="K101" s="271">
        <v>1267486.0400000003</v>
      </c>
      <c r="L101" s="93">
        <f t="shared" si="48"/>
        <v>0.1946625230517138</v>
      </c>
      <c r="M101" s="271">
        <f t="shared" si="49"/>
        <v>1574362.0900000003</v>
      </c>
      <c r="N101" s="93">
        <f t="shared" si="50"/>
        <v>0.24179303516145181</v>
      </c>
      <c r="O101" s="271"/>
      <c r="P101" s="93">
        <f t="shared" si="51"/>
        <v>0</v>
      </c>
      <c r="Q101" s="271">
        <v>81308.7</v>
      </c>
      <c r="R101" s="93">
        <f t="shared" si="52"/>
        <v>1.2487519537536585E-2</v>
      </c>
      <c r="S101" s="271"/>
      <c r="T101" s="93">
        <f t="shared" si="53"/>
        <v>0</v>
      </c>
      <c r="U101" s="271">
        <v>173337.91999999998</v>
      </c>
      <c r="V101" s="93">
        <f t="shared" si="54"/>
        <v>2.6621513596896192E-2</v>
      </c>
      <c r="W101" s="271">
        <v>2302212.8600000003</v>
      </c>
      <c r="X101" s="93">
        <f t="shared" si="55"/>
        <v>0.35357751469176096</v>
      </c>
      <c r="Y101" s="271">
        <v>1442948.6400000001</v>
      </c>
      <c r="Z101" s="93">
        <f t="shared" si="56"/>
        <v>0.22161034838414398</v>
      </c>
      <c r="AA101" s="271">
        <v>937026.80999999994</v>
      </c>
      <c r="AB101" s="93">
        <f t="shared" si="57"/>
        <v>0.14391006862821051</v>
      </c>
      <c r="AC101" s="73"/>
      <c r="AD101" s="73"/>
      <c r="AE101" s="73"/>
      <c r="AF101" s="73"/>
    </row>
    <row r="102" spans="1:32" s="80" customFormat="1" ht="12" customHeight="1" x14ac:dyDescent="0.25">
      <c r="A102" s="73"/>
      <c r="B102" s="90"/>
      <c r="C102" s="477"/>
      <c r="D102" s="220">
        <v>45965</v>
      </c>
      <c r="E102" s="80" t="str">
        <f t="shared" si="46"/>
        <v>二</v>
      </c>
      <c r="F102" s="269">
        <f t="shared" si="45"/>
        <v>6282050.7599999998</v>
      </c>
      <c r="G102" s="507">
        <f t="shared" ref="G102:G123" si="58">SUM(F102:F108)</f>
        <v>41456012.020000003</v>
      </c>
      <c r="H102" s="515"/>
      <c r="I102" s="271">
        <v>290996.04000000004</v>
      </c>
      <c r="J102" s="93">
        <f t="shared" si="47"/>
        <v>4.6321822461682885E-2</v>
      </c>
      <c r="K102" s="271">
        <v>1280027.6700000002</v>
      </c>
      <c r="L102" s="93">
        <f t="shared" si="48"/>
        <v>0.2037595235858935</v>
      </c>
      <c r="M102" s="271">
        <f t="shared" si="49"/>
        <v>1571023.7100000002</v>
      </c>
      <c r="N102" s="93">
        <f t="shared" si="50"/>
        <v>0.25008134604757637</v>
      </c>
      <c r="O102" s="271"/>
      <c r="P102" s="93">
        <f t="shared" si="51"/>
        <v>0</v>
      </c>
      <c r="Q102" s="271">
        <v>78844.800000000003</v>
      </c>
      <c r="R102" s="93">
        <f t="shared" si="52"/>
        <v>1.2550805940956773E-2</v>
      </c>
      <c r="S102" s="271"/>
      <c r="T102" s="93">
        <f t="shared" si="53"/>
        <v>0</v>
      </c>
      <c r="U102" s="271">
        <v>175984.68</v>
      </c>
      <c r="V102" s="93">
        <f t="shared" si="54"/>
        <v>2.8013890164746136E-2</v>
      </c>
      <c r="W102" s="271">
        <v>2217429.0899999994</v>
      </c>
      <c r="X102" s="93">
        <f t="shared" si="55"/>
        <v>0.35297853753731839</v>
      </c>
      <c r="Y102" s="271">
        <v>1354064.4700000002</v>
      </c>
      <c r="Z102" s="93">
        <f t="shared" si="56"/>
        <v>0.2155449743612069</v>
      </c>
      <c r="AA102" s="271">
        <v>884704.01</v>
      </c>
      <c r="AB102" s="93">
        <f t="shared" si="57"/>
        <v>0.14083044594819544</v>
      </c>
      <c r="AC102" s="73"/>
      <c r="AD102" s="73"/>
      <c r="AE102" s="73"/>
      <c r="AF102" s="73"/>
    </row>
    <row r="103" spans="1:32" ht="12" customHeight="1" x14ac:dyDescent="0.25">
      <c r="C103" s="477"/>
      <c r="D103" s="220">
        <v>45966</v>
      </c>
      <c r="E103" s="80" t="str">
        <f t="shared" si="46"/>
        <v>三</v>
      </c>
      <c r="F103" s="269">
        <f t="shared" si="45"/>
        <v>6180435.7599999998</v>
      </c>
      <c r="G103" s="507"/>
      <c r="H103" s="515"/>
      <c r="I103" s="271">
        <v>280709.93999999994</v>
      </c>
      <c r="J103" s="93">
        <f t="shared" si="47"/>
        <v>4.5419117826086743E-2</v>
      </c>
      <c r="K103" s="271">
        <v>1190406.25</v>
      </c>
      <c r="L103" s="93">
        <f t="shared" si="48"/>
        <v>0.19260878944885271</v>
      </c>
      <c r="M103" s="271">
        <f t="shared" si="49"/>
        <v>1471116.19</v>
      </c>
      <c r="N103" s="93">
        <f t="shared" si="50"/>
        <v>0.23802790727493947</v>
      </c>
      <c r="O103" s="271"/>
      <c r="P103" s="93">
        <f t="shared" si="51"/>
        <v>0</v>
      </c>
      <c r="Q103" s="271">
        <v>81136.800000000003</v>
      </c>
      <c r="R103" s="93">
        <f t="shared" si="52"/>
        <v>1.312800636568707E-2</v>
      </c>
      <c r="S103" s="271"/>
      <c r="T103" s="93">
        <f t="shared" si="53"/>
        <v>0</v>
      </c>
      <c r="U103" s="271">
        <v>180138.86</v>
      </c>
      <c r="V103" s="93">
        <f t="shared" si="54"/>
        <v>2.9146627680505167E-2</v>
      </c>
      <c r="W103" s="271">
        <v>2201380.1100000003</v>
      </c>
      <c r="X103" s="93">
        <f t="shared" si="55"/>
        <v>0.35618525869120926</v>
      </c>
      <c r="Y103" s="271">
        <v>1354540.41</v>
      </c>
      <c r="Z103" s="93">
        <f t="shared" si="56"/>
        <v>0.21916584244215168</v>
      </c>
      <c r="AA103" s="271">
        <v>892123.3899999999</v>
      </c>
      <c r="AB103" s="93">
        <f t="shared" si="57"/>
        <v>0.14434635754550743</v>
      </c>
    </row>
    <row r="104" spans="1:32" ht="12" customHeight="1" x14ac:dyDescent="0.25">
      <c r="C104" s="477"/>
      <c r="D104" s="220">
        <v>45967</v>
      </c>
      <c r="E104" s="80" t="str">
        <f t="shared" si="46"/>
        <v>四</v>
      </c>
      <c r="F104" s="269">
        <f t="shared" si="45"/>
        <v>6458034.5099999998</v>
      </c>
      <c r="G104" s="507"/>
      <c r="H104" s="515"/>
      <c r="I104" s="271">
        <v>249461.59999999986</v>
      </c>
      <c r="J104" s="93">
        <f t="shared" si="47"/>
        <v>3.8628099557801818E-2</v>
      </c>
      <c r="K104" s="271">
        <v>1693676.19</v>
      </c>
      <c r="L104" s="93">
        <f t="shared" si="48"/>
        <v>0.26225877043199636</v>
      </c>
      <c r="M104" s="271">
        <f t="shared" si="49"/>
        <v>1943137.7899999998</v>
      </c>
      <c r="N104" s="93">
        <f t="shared" si="50"/>
        <v>0.30088686998979813</v>
      </c>
      <c r="O104" s="271"/>
      <c r="P104" s="93">
        <f t="shared" si="51"/>
        <v>0</v>
      </c>
      <c r="Q104" s="271">
        <v>78730.2</v>
      </c>
      <c r="R104" s="93">
        <f t="shared" si="52"/>
        <v>1.2191046653295137E-2</v>
      </c>
      <c r="S104" s="271"/>
      <c r="T104" s="93">
        <f t="shared" si="53"/>
        <v>0</v>
      </c>
      <c r="U104" s="271">
        <v>162057.76</v>
      </c>
      <c r="V104" s="93">
        <f t="shared" si="54"/>
        <v>2.5093975535290226E-2</v>
      </c>
      <c r="W104" s="271">
        <v>2084080.78</v>
      </c>
      <c r="X104" s="93">
        <f t="shared" si="55"/>
        <v>0.32271131050366592</v>
      </c>
      <c r="Y104" s="271">
        <v>1328456.2999999998</v>
      </c>
      <c r="Z104" s="93">
        <f t="shared" si="56"/>
        <v>0.2057059772509639</v>
      </c>
      <c r="AA104" s="271">
        <v>861571.67999999993</v>
      </c>
      <c r="AB104" s="93">
        <f t="shared" si="57"/>
        <v>0.1334108200669866</v>
      </c>
    </row>
    <row r="105" spans="1:32" ht="12" customHeight="1" x14ac:dyDescent="0.25">
      <c r="C105" s="477"/>
      <c r="D105" s="220">
        <v>45968</v>
      </c>
      <c r="E105" s="80" t="str">
        <f t="shared" si="46"/>
        <v>五</v>
      </c>
      <c r="F105" s="269">
        <f t="shared" si="45"/>
        <v>4657499.8500000006</v>
      </c>
      <c r="G105" s="507"/>
      <c r="H105" s="515"/>
      <c r="I105" s="271">
        <v>214485.04000000004</v>
      </c>
      <c r="J105" s="93">
        <f t="shared" si="47"/>
        <v>4.6051539862100054E-2</v>
      </c>
      <c r="K105" s="271">
        <v>755749.01000000013</v>
      </c>
      <c r="L105" s="93">
        <f t="shared" si="48"/>
        <v>0.16226495637997712</v>
      </c>
      <c r="M105" s="271">
        <f t="shared" si="49"/>
        <v>970234.05000000016</v>
      </c>
      <c r="N105" s="93">
        <f t="shared" si="50"/>
        <v>0.20831649624207718</v>
      </c>
      <c r="O105" s="271"/>
      <c r="P105" s="93">
        <f t="shared" si="51"/>
        <v>0</v>
      </c>
      <c r="Q105" s="271">
        <v>73229.399999999994</v>
      </c>
      <c r="R105" s="93">
        <f t="shared" si="52"/>
        <v>1.5722899057098196E-2</v>
      </c>
      <c r="S105" s="271"/>
      <c r="T105" s="93">
        <f t="shared" si="53"/>
        <v>0</v>
      </c>
      <c r="U105" s="271">
        <v>137595.54</v>
      </c>
      <c r="V105" s="93">
        <f t="shared" si="54"/>
        <v>2.9542790001378098E-2</v>
      </c>
      <c r="W105" s="271">
        <v>1645054.11</v>
      </c>
      <c r="X105" s="93">
        <f t="shared" si="55"/>
        <v>0.35320540267972311</v>
      </c>
      <c r="Y105" s="271">
        <v>1120481.92</v>
      </c>
      <c r="Z105" s="93">
        <f t="shared" si="56"/>
        <v>0.24057583598204513</v>
      </c>
      <c r="AA105" s="271">
        <v>710904.83</v>
      </c>
      <c r="AB105" s="93">
        <f t="shared" si="57"/>
        <v>0.15263657603767822</v>
      </c>
    </row>
    <row r="106" spans="1:32" ht="12" customHeight="1" x14ac:dyDescent="0.25">
      <c r="C106" s="477"/>
      <c r="D106" s="220">
        <v>45969</v>
      </c>
      <c r="E106" s="80" t="str">
        <f t="shared" si="46"/>
        <v>六</v>
      </c>
      <c r="F106" s="269">
        <f t="shared" si="45"/>
        <v>4856966.1000000006</v>
      </c>
      <c r="G106" s="507"/>
      <c r="H106" s="515"/>
      <c r="I106" s="271">
        <v>221932.27999999991</v>
      </c>
      <c r="J106" s="93">
        <f t="shared" si="47"/>
        <v>4.5693602843964648E-2</v>
      </c>
      <c r="K106" s="271">
        <v>880972.80000000016</v>
      </c>
      <c r="L106" s="93">
        <f t="shared" si="48"/>
        <v>0.18138335369480962</v>
      </c>
      <c r="M106" s="271">
        <f t="shared" si="49"/>
        <v>1102905.08</v>
      </c>
      <c r="N106" s="93">
        <f t="shared" si="50"/>
        <v>0.22707695653877427</v>
      </c>
      <c r="O106" s="271"/>
      <c r="P106" s="93">
        <f t="shared" si="51"/>
        <v>0</v>
      </c>
      <c r="Q106" s="271">
        <v>73344</v>
      </c>
      <c r="R106" s="93">
        <f t="shared" si="52"/>
        <v>1.5100784829443218E-2</v>
      </c>
      <c r="S106" s="271"/>
      <c r="T106" s="93">
        <f t="shared" si="53"/>
        <v>0</v>
      </c>
      <c r="U106" s="271">
        <v>141620.4</v>
      </c>
      <c r="V106" s="93">
        <f t="shared" si="54"/>
        <v>2.915820227775524E-2</v>
      </c>
      <c r="W106" s="271">
        <v>1652454.2900000005</v>
      </c>
      <c r="X106" s="93">
        <f t="shared" si="55"/>
        <v>0.34022355848849767</v>
      </c>
      <c r="Y106" s="271">
        <v>1144026.28</v>
      </c>
      <c r="Z106" s="93">
        <f t="shared" si="56"/>
        <v>0.23554339405416067</v>
      </c>
      <c r="AA106" s="271">
        <v>742616.04999999993</v>
      </c>
      <c r="AB106" s="93">
        <f t="shared" si="57"/>
        <v>0.15289710381136895</v>
      </c>
    </row>
    <row r="107" spans="1:32" ht="12" customHeight="1" x14ac:dyDescent="0.25">
      <c r="C107" s="477"/>
      <c r="D107" s="220">
        <v>45970</v>
      </c>
      <c r="E107" s="80" t="str">
        <f t="shared" si="46"/>
        <v>日</v>
      </c>
      <c r="F107" s="269">
        <f t="shared" si="45"/>
        <v>6004350.3700000001</v>
      </c>
      <c r="G107" s="507"/>
      <c r="H107" s="515"/>
      <c r="I107" s="271">
        <v>300538.92999999993</v>
      </c>
      <c r="J107" s="93">
        <f t="shared" si="47"/>
        <v>5.0053529770948381E-2</v>
      </c>
      <c r="K107" s="271">
        <v>797778</v>
      </c>
      <c r="L107" s="93">
        <f t="shared" si="48"/>
        <v>0.132866663475536</v>
      </c>
      <c r="M107" s="271">
        <f t="shared" si="49"/>
        <v>1098316.93</v>
      </c>
      <c r="N107" s="93">
        <f t="shared" si="50"/>
        <v>0.18292019324648437</v>
      </c>
      <c r="O107" s="271"/>
      <c r="P107" s="93">
        <f t="shared" si="51"/>
        <v>0</v>
      </c>
      <c r="Q107" s="271">
        <v>80449.2</v>
      </c>
      <c r="R107" s="93">
        <f t="shared" si="52"/>
        <v>1.339848527193792E-2</v>
      </c>
      <c r="S107" s="271"/>
      <c r="T107" s="93">
        <f t="shared" si="53"/>
        <v>0</v>
      </c>
      <c r="U107" s="271">
        <v>170453.62</v>
      </c>
      <c r="V107" s="93">
        <f t="shared" si="54"/>
        <v>2.8388353359865639E-2</v>
      </c>
      <c r="W107" s="271">
        <v>2265946.63</v>
      </c>
      <c r="X107" s="93">
        <f t="shared" si="55"/>
        <v>0.37738414488959943</v>
      </c>
      <c r="Y107" s="271">
        <v>1402395.88</v>
      </c>
      <c r="Z107" s="93">
        <f t="shared" si="56"/>
        <v>0.2335632988719144</v>
      </c>
      <c r="AA107" s="271">
        <v>986788.11</v>
      </c>
      <c r="AB107" s="93">
        <f t="shared" si="57"/>
        <v>0.16434552436019817</v>
      </c>
    </row>
    <row r="108" spans="1:32" ht="12" customHeight="1" x14ac:dyDescent="0.25">
      <c r="C108" s="477"/>
      <c r="D108" s="220">
        <v>45971</v>
      </c>
      <c r="E108" s="80" t="str">
        <f t="shared" si="46"/>
        <v>一</v>
      </c>
      <c r="F108" s="269">
        <f t="shared" si="45"/>
        <v>7016674.669999999</v>
      </c>
      <c r="G108" s="507"/>
      <c r="H108" s="515"/>
      <c r="I108" s="271">
        <v>301190.15999999992</v>
      </c>
      <c r="J108" s="93">
        <f t="shared" si="47"/>
        <v>4.2924914459515615E-2</v>
      </c>
      <c r="K108" s="271">
        <v>1864881.8</v>
      </c>
      <c r="L108" s="93">
        <f t="shared" si="48"/>
        <v>0.26577857570814245</v>
      </c>
      <c r="M108" s="271">
        <f t="shared" si="49"/>
        <v>2166071.96</v>
      </c>
      <c r="N108" s="93">
        <f t="shared" si="50"/>
        <v>0.30870349016765802</v>
      </c>
      <c r="O108" s="271"/>
      <c r="P108" s="93">
        <f t="shared" si="51"/>
        <v>0</v>
      </c>
      <c r="Q108" s="271">
        <v>77584.2</v>
      </c>
      <c r="R108" s="93">
        <f t="shared" si="52"/>
        <v>1.1057118029386991E-2</v>
      </c>
      <c r="S108" s="271"/>
      <c r="T108" s="93">
        <f t="shared" si="53"/>
        <v>0</v>
      </c>
      <c r="U108" s="271">
        <v>172455.18</v>
      </c>
      <c r="V108" s="93">
        <f t="shared" si="54"/>
        <v>2.4577907357930851E-2</v>
      </c>
      <c r="W108" s="271">
        <v>2230550.42</v>
      </c>
      <c r="X108" s="93">
        <f t="shared" si="55"/>
        <v>0.31789280890231159</v>
      </c>
      <c r="Y108" s="271">
        <v>1419558.0999999999</v>
      </c>
      <c r="Z108" s="93">
        <f t="shared" si="56"/>
        <v>0.20231208752906313</v>
      </c>
      <c r="AA108" s="271">
        <v>950454.80999999994</v>
      </c>
      <c r="AB108" s="93">
        <f t="shared" si="57"/>
        <v>0.13545658801364951</v>
      </c>
    </row>
    <row r="109" spans="1:32" ht="12" customHeight="1" x14ac:dyDescent="0.25">
      <c r="C109" s="477"/>
      <c r="D109" s="220">
        <v>45972</v>
      </c>
      <c r="E109" s="80" t="str">
        <f t="shared" si="46"/>
        <v>二</v>
      </c>
      <c r="F109" s="269">
        <f t="shared" si="45"/>
        <v>7691505.5100000007</v>
      </c>
      <c r="G109" s="507">
        <f t="shared" si="58"/>
        <v>45337426.780000001</v>
      </c>
      <c r="H109" s="515"/>
      <c r="I109" s="271">
        <v>836266.85999999987</v>
      </c>
      <c r="J109" s="93">
        <f t="shared" si="47"/>
        <v>0.10872603015271061</v>
      </c>
      <c r="K109" s="271">
        <v>1758264.77</v>
      </c>
      <c r="L109" s="93">
        <f t="shared" si="48"/>
        <v>0.22859825917228002</v>
      </c>
      <c r="M109" s="271">
        <f t="shared" si="49"/>
        <v>2594531.63</v>
      </c>
      <c r="N109" s="93">
        <f t="shared" si="50"/>
        <v>0.33732428932499064</v>
      </c>
      <c r="O109" s="271"/>
      <c r="P109" s="93">
        <f t="shared" si="51"/>
        <v>0</v>
      </c>
      <c r="Q109" s="271">
        <v>324022.72000000003</v>
      </c>
      <c r="R109" s="93">
        <f t="shared" si="52"/>
        <v>4.212734679559503E-2</v>
      </c>
      <c r="S109" s="271"/>
      <c r="T109" s="93">
        <f t="shared" si="53"/>
        <v>0</v>
      </c>
      <c r="U109" s="271">
        <v>173478.38</v>
      </c>
      <c r="V109" s="93">
        <f t="shared" si="54"/>
        <v>2.2554541471036402E-2</v>
      </c>
      <c r="W109" s="271">
        <v>2380877.8200000003</v>
      </c>
      <c r="X109" s="93">
        <f t="shared" si="55"/>
        <v>0.30954639724362626</v>
      </c>
      <c r="Y109" s="271">
        <v>1291198.5900000001</v>
      </c>
      <c r="Z109" s="93">
        <f t="shared" si="56"/>
        <v>0.16787332315126952</v>
      </c>
      <c r="AA109" s="271">
        <v>927396.37</v>
      </c>
      <c r="AB109" s="93">
        <f t="shared" si="57"/>
        <v>0.12057410201348213</v>
      </c>
    </row>
    <row r="110" spans="1:32" ht="12" customHeight="1" x14ac:dyDescent="0.25">
      <c r="C110" s="477"/>
      <c r="D110" s="220">
        <v>45973</v>
      </c>
      <c r="E110" s="80" t="str">
        <f t="shared" si="46"/>
        <v>三</v>
      </c>
      <c r="F110" s="269">
        <f t="shared" si="45"/>
        <v>7289310.0099999998</v>
      </c>
      <c r="G110" s="507"/>
      <c r="H110" s="515"/>
      <c r="I110" s="271">
        <v>447737.84999999963</v>
      </c>
      <c r="J110" s="93">
        <f t="shared" si="47"/>
        <v>6.1423900120280331E-2</v>
      </c>
      <c r="K110" s="271">
        <v>1839398.85</v>
      </c>
      <c r="L110" s="93">
        <f t="shared" si="48"/>
        <v>0.25234197029301547</v>
      </c>
      <c r="M110" s="271">
        <f t="shared" si="49"/>
        <v>2287136.6999999997</v>
      </c>
      <c r="N110" s="93">
        <f t="shared" si="50"/>
        <v>0.31376587041329579</v>
      </c>
      <c r="O110" s="271"/>
      <c r="P110" s="93">
        <f t="shared" si="51"/>
        <v>0</v>
      </c>
      <c r="Q110" s="271">
        <v>230597.79000000004</v>
      </c>
      <c r="R110" s="93">
        <f t="shared" si="52"/>
        <v>3.1635064180786578E-2</v>
      </c>
      <c r="S110" s="271"/>
      <c r="T110" s="93">
        <f t="shared" si="53"/>
        <v>0</v>
      </c>
      <c r="U110" s="271">
        <v>176211.86</v>
      </c>
      <c r="V110" s="93">
        <f t="shared" si="54"/>
        <v>2.4174010950043266E-2</v>
      </c>
      <c r="W110" s="271">
        <v>2338662.2499999995</v>
      </c>
      <c r="X110" s="93">
        <f t="shared" si="55"/>
        <v>0.32083451613275527</v>
      </c>
      <c r="Y110" s="271">
        <v>1335133.67</v>
      </c>
      <c r="Z110" s="93">
        <f t="shared" si="56"/>
        <v>0.18316324428078481</v>
      </c>
      <c r="AA110" s="271">
        <v>921567.74</v>
      </c>
      <c r="AB110" s="93">
        <f t="shared" si="57"/>
        <v>0.12642729404233419</v>
      </c>
    </row>
    <row r="111" spans="1:32" ht="12" customHeight="1" x14ac:dyDescent="0.25">
      <c r="C111" s="477"/>
      <c r="D111" s="220">
        <v>45974</v>
      </c>
      <c r="E111" s="80" t="str">
        <f t="shared" si="46"/>
        <v>四</v>
      </c>
      <c r="F111" s="269">
        <f t="shared" si="45"/>
        <v>6103591.0499999998</v>
      </c>
      <c r="G111" s="507"/>
      <c r="H111" s="515"/>
      <c r="I111" s="271">
        <v>393251.30000000005</v>
      </c>
      <c r="J111" s="93">
        <f t="shared" si="47"/>
        <v>6.4429496795988653E-2</v>
      </c>
      <c r="K111" s="271">
        <v>1177951.9700000002</v>
      </c>
      <c r="L111" s="93">
        <f t="shared" si="48"/>
        <v>0.1929932658250425</v>
      </c>
      <c r="M111" s="271">
        <f t="shared" si="49"/>
        <v>1571203.2700000003</v>
      </c>
      <c r="N111" s="93">
        <f t="shared" si="50"/>
        <v>0.25742276262103114</v>
      </c>
      <c r="O111" s="271"/>
      <c r="P111" s="93">
        <f t="shared" si="51"/>
        <v>0</v>
      </c>
      <c r="Q111" s="271">
        <v>208204.46000000002</v>
      </c>
      <c r="R111" s="93">
        <f t="shared" si="52"/>
        <v>3.4111797185363529E-2</v>
      </c>
      <c r="S111" s="271"/>
      <c r="T111" s="93">
        <f t="shared" si="53"/>
        <v>0</v>
      </c>
      <c r="U111" s="271">
        <v>165980</v>
      </c>
      <c r="V111" s="93">
        <f t="shared" si="54"/>
        <v>2.7193827148691424E-2</v>
      </c>
      <c r="W111" s="271">
        <v>2161422.0399999996</v>
      </c>
      <c r="X111" s="93">
        <f t="shared" si="55"/>
        <v>0.35412301091174836</v>
      </c>
      <c r="Y111" s="271">
        <v>1196033.3900000001</v>
      </c>
      <c r="Z111" s="93">
        <f t="shared" si="56"/>
        <v>0.19595568906930622</v>
      </c>
      <c r="AA111" s="271">
        <v>800747.89</v>
      </c>
      <c r="AB111" s="93">
        <f t="shared" si="57"/>
        <v>0.13119291306385936</v>
      </c>
    </row>
    <row r="112" spans="1:32" ht="12" customHeight="1" x14ac:dyDescent="0.25">
      <c r="C112" s="477"/>
      <c r="D112" s="220">
        <v>45975</v>
      </c>
      <c r="E112" s="80" t="str">
        <f t="shared" si="46"/>
        <v>五</v>
      </c>
      <c r="F112" s="269">
        <f t="shared" si="45"/>
        <v>4927415.42</v>
      </c>
      <c r="G112" s="507"/>
      <c r="H112" s="515"/>
      <c r="I112" s="271">
        <v>312436.66999999993</v>
      </c>
      <c r="J112" s="93">
        <f t="shared" si="47"/>
        <v>6.3407819996634252E-2</v>
      </c>
      <c r="K112" s="271">
        <v>1101613.6300000001</v>
      </c>
      <c r="L112" s="93">
        <f t="shared" si="48"/>
        <v>0.22356824746877141</v>
      </c>
      <c r="M112" s="271">
        <f t="shared" si="49"/>
        <v>1414050.3</v>
      </c>
      <c r="N112" s="93">
        <f t="shared" si="50"/>
        <v>0.28697606746540566</v>
      </c>
      <c r="O112" s="271"/>
      <c r="P112" s="93">
        <f t="shared" si="51"/>
        <v>0</v>
      </c>
      <c r="Q112" s="271">
        <v>162613.69999999998</v>
      </c>
      <c r="R112" s="93">
        <f t="shared" si="52"/>
        <v>3.3001824717267293E-2</v>
      </c>
      <c r="S112" s="271"/>
      <c r="T112" s="93">
        <f t="shared" si="53"/>
        <v>0</v>
      </c>
      <c r="U112" s="271">
        <v>137552.06</v>
      </c>
      <c r="V112" s="93">
        <f t="shared" si="54"/>
        <v>2.791566131032646E-2</v>
      </c>
      <c r="W112" s="271">
        <v>1626254.3899999997</v>
      </c>
      <c r="X112" s="93">
        <f t="shared" si="55"/>
        <v>0.33004207102148486</v>
      </c>
      <c r="Y112" s="271">
        <v>951590.12999999989</v>
      </c>
      <c r="Z112" s="93">
        <f t="shared" si="56"/>
        <v>0.19312155539749476</v>
      </c>
      <c r="AA112" s="271">
        <v>635354.84000000008</v>
      </c>
      <c r="AB112" s="93">
        <f t="shared" si="57"/>
        <v>0.12894282008802094</v>
      </c>
    </row>
    <row r="113" spans="3:28" ht="12" customHeight="1" x14ac:dyDescent="0.25">
      <c r="C113" s="477"/>
      <c r="D113" s="220">
        <v>45976</v>
      </c>
      <c r="E113" s="80" t="str">
        <f t="shared" si="46"/>
        <v>六</v>
      </c>
      <c r="F113" s="269">
        <f t="shared" si="45"/>
        <v>5341021.42</v>
      </c>
      <c r="G113" s="507"/>
      <c r="H113" s="515"/>
      <c r="I113" s="271">
        <v>321555.81000000006</v>
      </c>
      <c r="J113" s="93">
        <f t="shared" si="47"/>
        <v>6.0204927992968067E-2</v>
      </c>
      <c r="K113" s="271">
        <v>1338424.49</v>
      </c>
      <c r="L113" s="93">
        <f t="shared" si="48"/>
        <v>0.25059335747805334</v>
      </c>
      <c r="M113" s="271">
        <f t="shared" si="49"/>
        <v>1659980.3</v>
      </c>
      <c r="N113" s="93">
        <f t="shared" si="50"/>
        <v>0.3107982854710214</v>
      </c>
      <c r="O113" s="271"/>
      <c r="P113" s="93">
        <f t="shared" si="51"/>
        <v>0</v>
      </c>
      <c r="Q113" s="271">
        <v>179527.3</v>
      </c>
      <c r="R113" s="93">
        <f t="shared" si="52"/>
        <v>3.3612915186548714E-2</v>
      </c>
      <c r="S113" s="271"/>
      <c r="T113" s="93">
        <f t="shared" si="53"/>
        <v>0</v>
      </c>
      <c r="U113" s="271">
        <v>135079.22</v>
      </c>
      <c r="V113" s="93">
        <f t="shared" si="54"/>
        <v>2.5290896511701313E-2</v>
      </c>
      <c r="W113" s="271">
        <v>1680984.5099999998</v>
      </c>
      <c r="X113" s="93">
        <f t="shared" si="55"/>
        <v>0.31473090590975383</v>
      </c>
      <c r="Y113" s="271">
        <v>981002.94999999984</v>
      </c>
      <c r="Z113" s="93">
        <f t="shared" si="56"/>
        <v>0.18367328509983769</v>
      </c>
      <c r="AA113" s="271">
        <v>704447.1399999999</v>
      </c>
      <c r="AB113" s="93">
        <f t="shared" si="57"/>
        <v>0.13189371182113699</v>
      </c>
    </row>
    <row r="114" spans="3:28" ht="12" customHeight="1" x14ac:dyDescent="0.25">
      <c r="C114" s="477"/>
      <c r="D114" s="220">
        <v>45977</v>
      </c>
      <c r="E114" s="80" t="str">
        <f t="shared" si="46"/>
        <v>日</v>
      </c>
      <c r="F114" s="269">
        <f t="shared" si="45"/>
        <v>6960029.0700000003</v>
      </c>
      <c r="G114" s="507"/>
      <c r="H114" s="515"/>
      <c r="I114" s="271">
        <v>456353.24999999977</v>
      </c>
      <c r="J114" s="93">
        <f t="shared" si="47"/>
        <v>6.5567721831368692E-2</v>
      </c>
      <c r="K114" s="271">
        <v>1460430.96</v>
      </c>
      <c r="L114" s="93">
        <f t="shared" si="48"/>
        <v>0.20983115807589578</v>
      </c>
      <c r="M114" s="271">
        <f t="shared" si="49"/>
        <v>1916784.2099999997</v>
      </c>
      <c r="N114" s="93">
        <f t="shared" si="50"/>
        <v>0.27539887990726447</v>
      </c>
      <c r="O114" s="271"/>
      <c r="P114" s="93">
        <f t="shared" si="51"/>
        <v>0</v>
      </c>
      <c r="Q114" s="271">
        <v>261159.59999999998</v>
      </c>
      <c r="R114" s="93">
        <f t="shared" si="52"/>
        <v>3.7522774312205562E-2</v>
      </c>
      <c r="S114" s="271"/>
      <c r="T114" s="93">
        <f t="shared" si="53"/>
        <v>0</v>
      </c>
      <c r="U114" s="271">
        <v>167757.20000000001</v>
      </c>
      <c r="V114" s="93">
        <f t="shared" si="54"/>
        <v>2.4102945305658041E-2</v>
      </c>
      <c r="W114" s="271">
        <v>2433583.0200000005</v>
      </c>
      <c r="X114" s="93">
        <f t="shared" si="55"/>
        <v>0.34965127236171162</v>
      </c>
      <c r="Y114" s="271">
        <v>1274020.6200000001</v>
      </c>
      <c r="Z114" s="93">
        <f t="shared" si="56"/>
        <v>0.18304817511344101</v>
      </c>
      <c r="AA114" s="271">
        <v>906724.41999999993</v>
      </c>
      <c r="AB114" s="93">
        <f t="shared" si="57"/>
        <v>0.13027595299971928</v>
      </c>
    </row>
    <row r="115" spans="3:28" ht="12" customHeight="1" x14ac:dyDescent="0.25">
      <c r="C115" s="477"/>
      <c r="D115" s="220">
        <v>45978</v>
      </c>
      <c r="E115" s="80" t="str">
        <f t="shared" si="46"/>
        <v>一</v>
      </c>
      <c r="F115" s="269">
        <f t="shared" si="45"/>
        <v>7024554.2999999998</v>
      </c>
      <c r="G115" s="507"/>
      <c r="H115" s="515"/>
      <c r="I115" s="271">
        <v>388062.24000000022</v>
      </c>
      <c r="J115" s="93">
        <f t="shared" si="47"/>
        <v>5.5243681438977593E-2</v>
      </c>
      <c r="K115" s="271">
        <v>1768994.9099999997</v>
      </c>
      <c r="L115" s="93">
        <f t="shared" si="48"/>
        <v>0.25183019939072859</v>
      </c>
      <c r="M115" s="271">
        <f t="shared" si="49"/>
        <v>2157057.15</v>
      </c>
      <c r="N115" s="93">
        <f t="shared" si="50"/>
        <v>0.30707388082970616</v>
      </c>
      <c r="O115" s="271"/>
      <c r="P115" s="93">
        <f t="shared" si="51"/>
        <v>0</v>
      </c>
      <c r="Q115" s="271">
        <v>186985.60000000001</v>
      </c>
      <c r="R115" s="93">
        <f t="shared" si="52"/>
        <v>2.6618856088848231E-2</v>
      </c>
      <c r="S115" s="271"/>
      <c r="T115" s="93">
        <f t="shared" si="53"/>
        <v>0</v>
      </c>
      <c r="U115" s="271">
        <v>170991.24</v>
      </c>
      <c r="V115" s="93">
        <f t="shared" si="54"/>
        <v>2.4341934405717382E-2</v>
      </c>
      <c r="W115" s="271">
        <v>2337991.65</v>
      </c>
      <c r="X115" s="93">
        <f t="shared" si="55"/>
        <v>0.33283131571778157</v>
      </c>
      <c r="Y115" s="271">
        <v>1295770.19</v>
      </c>
      <c r="Z115" s="93">
        <f t="shared" si="56"/>
        <v>0.18446297582182544</v>
      </c>
      <c r="AA115" s="271">
        <v>875758.47</v>
      </c>
      <c r="AB115" s="93">
        <f t="shared" si="57"/>
        <v>0.12467103713612122</v>
      </c>
    </row>
    <row r="116" spans="3:28" ht="12" customHeight="1" x14ac:dyDescent="0.25">
      <c r="C116" s="477"/>
      <c r="D116" s="220">
        <v>45979</v>
      </c>
      <c r="E116" s="80" t="str">
        <f t="shared" si="46"/>
        <v>二</v>
      </c>
      <c r="F116" s="269">
        <f t="shared" si="45"/>
        <v>6841505.1499999994</v>
      </c>
      <c r="G116" s="507">
        <f t="shared" si="58"/>
        <v>43444230.609999999</v>
      </c>
      <c r="H116" s="515"/>
      <c r="I116" s="271">
        <v>353158.83999999939</v>
      </c>
      <c r="J116" s="93">
        <f t="shared" si="47"/>
        <v>5.1620050304281274E-2</v>
      </c>
      <c r="K116" s="271">
        <v>1883369.9700000002</v>
      </c>
      <c r="L116" s="93">
        <f t="shared" si="48"/>
        <v>0.27528590985566975</v>
      </c>
      <c r="M116" s="271">
        <f t="shared" si="49"/>
        <v>2236528.8099999996</v>
      </c>
      <c r="N116" s="93">
        <f t="shared" si="50"/>
        <v>0.32690596015995105</v>
      </c>
      <c r="O116" s="271"/>
      <c r="P116" s="93">
        <f t="shared" si="51"/>
        <v>0</v>
      </c>
      <c r="Q116" s="271">
        <v>174722.5</v>
      </c>
      <c r="R116" s="93">
        <f t="shared" si="52"/>
        <v>2.5538605346222681E-2</v>
      </c>
      <c r="S116" s="271"/>
      <c r="T116" s="93">
        <f t="shared" si="53"/>
        <v>0</v>
      </c>
      <c r="U116" s="271">
        <v>164197.98000000001</v>
      </c>
      <c r="V116" s="93">
        <f t="shared" si="54"/>
        <v>2.4000271343799257E-2</v>
      </c>
      <c r="W116" s="271">
        <v>2239406.66</v>
      </c>
      <c r="X116" s="93">
        <f t="shared" si="55"/>
        <v>0.32732660590045748</v>
      </c>
      <c r="Y116" s="271">
        <v>1244016.4200000002</v>
      </c>
      <c r="Z116" s="93">
        <f t="shared" si="56"/>
        <v>0.18183373288844198</v>
      </c>
      <c r="AA116" s="271">
        <v>782632.77999999991</v>
      </c>
      <c r="AB116" s="93">
        <f t="shared" si="57"/>
        <v>0.11439482436112761</v>
      </c>
    </row>
    <row r="117" spans="3:28" ht="12" customHeight="1" x14ac:dyDescent="0.25">
      <c r="C117" s="477"/>
      <c r="D117" s="220">
        <v>45980</v>
      </c>
      <c r="E117" s="80" t="str">
        <f t="shared" si="46"/>
        <v>三</v>
      </c>
      <c r="F117" s="269">
        <f t="shared" si="45"/>
        <v>6675037.1400000006</v>
      </c>
      <c r="G117" s="507"/>
      <c r="H117" s="515"/>
      <c r="I117" s="271">
        <v>360140.36000000034</v>
      </c>
      <c r="J117" s="93">
        <f t="shared" si="47"/>
        <v>5.3953311786367128E-2</v>
      </c>
      <c r="K117" s="271">
        <v>1756507.5899999999</v>
      </c>
      <c r="L117" s="93">
        <f t="shared" si="48"/>
        <v>0.26314574033965593</v>
      </c>
      <c r="M117" s="271">
        <f t="shared" si="49"/>
        <v>2116647.9500000002</v>
      </c>
      <c r="N117" s="93">
        <f t="shared" si="50"/>
        <v>0.31709905212602307</v>
      </c>
      <c r="O117" s="271"/>
      <c r="P117" s="93">
        <f t="shared" si="51"/>
        <v>0</v>
      </c>
      <c r="Q117" s="271">
        <v>169310.7</v>
      </c>
      <c r="R117" s="93">
        <f t="shared" si="52"/>
        <v>2.5364757745752406E-2</v>
      </c>
      <c r="S117" s="271"/>
      <c r="T117" s="93">
        <f t="shared" si="53"/>
        <v>0</v>
      </c>
      <c r="U117" s="271">
        <v>169730.16</v>
      </c>
      <c r="V117" s="93">
        <f t="shared" si="54"/>
        <v>2.542759784554547E-2</v>
      </c>
      <c r="W117" s="271">
        <v>2192279.27</v>
      </c>
      <c r="X117" s="93">
        <f t="shared" si="55"/>
        <v>0.32842952391422947</v>
      </c>
      <c r="Y117" s="271">
        <v>1233803.9099999999</v>
      </c>
      <c r="Z117" s="93">
        <f t="shared" si="56"/>
        <v>0.18483850862888229</v>
      </c>
      <c r="AA117" s="271">
        <v>793265.14999999991</v>
      </c>
      <c r="AB117" s="93">
        <f t="shared" si="57"/>
        <v>0.11884055973956721</v>
      </c>
    </row>
    <row r="118" spans="3:28" ht="12" customHeight="1" x14ac:dyDescent="0.25">
      <c r="C118" s="477"/>
      <c r="D118" s="220">
        <v>45981</v>
      </c>
      <c r="E118" s="80" t="str">
        <f t="shared" si="46"/>
        <v>四</v>
      </c>
      <c r="F118" s="269">
        <f t="shared" si="45"/>
        <v>5993844.870000001</v>
      </c>
      <c r="G118" s="507"/>
      <c r="H118" s="515"/>
      <c r="I118" s="271">
        <v>323381.04000000027</v>
      </c>
      <c r="J118" s="93">
        <f t="shared" si="47"/>
        <v>5.3952187120918968E-2</v>
      </c>
      <c r="K118" s="271">
        <v>1409748.21</v>
      </c>
      <c r="L118" s="93">
        <f t="shared" si="48"/>
        <v>0.23519931539369315</v>
      </c>
      <c r="M118" s="271">
        <f t="shared" si="49"/>
        <v>1733129.2500000002</v>
      </c>
      <c r="N118" s="93">
        <f t="shared" si="50"/>
        <v>0.28915150251461214</v>
      </c>
      <c r="O118" s="271"/>
      <c r="P118" s="93">
        <f t="shared" si="51"/>
        <v>0</v>
      </c>
      <c r="Q118" s="271">
        <v>165706.29999999999</v>
      </c>
      <c r="R118" s="93">
        <f t="shared" si="52"/>
        <v>2.7646077533534825E-2</v>
      </c>
      <c r="S118" s="271"/>
      <c r="T118" s="93">
        <f t="shared" si="53"/>
        <v>0</v>
      </c>
      <c r="U118" s="271">
        <v>175911.82</v>
      </c>
      <c r="V118" s="93">
        <f t="shared" si="54"/>
        <v>2.9348744222671211E-2</v>
      </c>
      <c r="W118" s="271">
        <v>1981532.1199999999</v>
      </c>
      <c r="X118" s="93">
        <f t="shared" si="55"/>
        <v>0.33059449534935986</v>
      </c>
      <c r="Y118" s="271">
        <v>1158870.1400000001</v>
      </c>
      <c r="Z118" s="93">
        <f t="shared" si="56"/>
        <v>0.19334336559164234</v>
      </c>
      <c r="AA118" s="271">
        <v>778695.24</v>
      </c>
      <c r="AB118" s="93">
        <f t="shared" si="57"/>
        <v>0.12991581478817951</v>
      </c>
    </row>
    <row r="119" spans="3:28" ht="12" customHeight="1" x14ac:dyDescent="0.25">
      <c r="C119" s="477"/>
      <c r="D119" s="220">
        <v>45982</v>
      </c>
      <c r="E119" s="80" t="str">
        <f t="shared" si="46"/>
        <v>五</v>
      </c>
      <c r="F119" s="269">
        <f t="shared" si="45"/>
        <v>5111802.3499999996</v>
      </c>
      <c r="G119" s="507"/>
      <c r="H119" s="515"/>
      <c r="I119" s="271">
        <v>314363.36999999988</v>
      </c>
      <c r="J119" s="93">
        <f t="shared" si="47"/>
        <v>6.1497559662102332E-2</v>
      </c>
      <c r="K119" s="271">
        <v>1273214.1100000001</v>
      </c>
      <c r="L119" s="93">
        <f t="shared" si="48"/>
        <v>0.24907342319289794</v>
      </c>
      <c r="M119" s="271">
        <f t="shared" si="49"/>
        <v>1587577.48</v>
      </c>
      <c r="N119" s="93">
        <f t="shared" si="50"/>
        <v>0.31057098285500029</v>
      </c>
      <c r="O119" s="271"/>
      <c r="P119" s="93">
        <f t="shared" si="51"/>
        <v>0</v>
      </c>
      <c r="Q119" s="271">
        <v>176044.3</v>
      </c>
      <c r="R119" s="93">
        <f t="shared" si="52"/>
        <v>3.443879241536011E-2</v>
      </c>
      <c r="S119" s="271"/>
      <c r="T119" s="93">
        <f t="shared" si="53"/>
        <v>0</v>
      </c>
      <c r="U119" s="271">
        <v>149478</v>
      </c>
      <c r="V119" s="93">
        <f t="shared" si="54"/>
        <v>2.9241740929204747E-2</v>
      </c>
      <c r="W119" s="271">
        <v>1564259.93</v>
      </c>
      <c r="X119" s="93">
        <f t="shared" si="55"/>
        <v>0.30600947041702425</v>
      </c>
      <c r="Y119" s="271">
        <v>992101.62000000011</v>
      </c>
      <c r="Z119" s="93">
        <f t="shared" si="56"/>
        <v>0.19408059077245038</v>
      </c>
      <c r="AA119" s="271">
        <v>642341.0199999999</v>
      </c>
      <c r="AB119" s="93">
        <f t="shared" si="57"/>
        <v>0.1256584226109603</v>
      </c>
    </row>
    <row r="120" spans="3:28" ht="12" customHeight="1" x14ac:dyDescent="0.25">
      <c r="C120" s="477"/>
      <c r="D120" s="220">
        <v>45983</v>
      </c>
      <c r="E120" s="80" t="str">
        <f t="shared" si="46"/>
        <v>六</v>
      </c>
      <c r="F120" s="269">
        <f t="shared" si="45"/>
        <v>5318052.33</v>
      </c>
      <c r="G120" s="507"/>
      <c r="H120" s="515"/>
      <c r="I120" s="271">
        <v>293983.69000000018</v>
      </c>
      <c r="J120" s="93">
        <f t="shared" si="47"/>
        <v>5.5280330421269126E-2</v>
      </c>
      <c r="K120" s="271">
        <v>1493147.05</v>
      </c>
      <c r="L120" s="93">
        <f t="shared" si="48"/>
        <v>0.28076952939648864</v>
      </c>
      <c r="M120" s="271">
        <f t="shared" si="49"/>
        <v>1787130.7400000002</v>
      </c>
      <c r="N120" s="93">
        <f t="shared" si="50"/>
        <v>0.33604985981775781</v>
      </c>
      <c r="O120" s="271"/>
      <c r="P120" s="93">
        <f t="shared" si="51"/>
        <v>0</v>
      </c>
      <c r="Q120" s="271">
        <v>147470</v>
      </c>
      <c r="R120" s="93">
        <f t="shared" si="52"/>
        <v>2.7730076887001975E-2</v>
      </c>
      <c r="S120" s="271"/>
      <c r="T120" s="93">
        <f t="shared" si="53"/>
        <v>0</v>
      </c>
      <c r="U120" s="271">
        <v>139363.84</v>
      </c>
      <c r="V120" s="93">
        <f t="shared" si="54"/>
        <v>2.6205804560031472E-2</v>
      </c>
      <c r="W120" s="271">
        <v>1573167.0999999999</v>
      </c>
      <c r="X120" s="93">
        <f t="shared" si="55"/>
        <v>0.2958164008890074</v>
      </c>
      <c r="Y120" s="271">
        <v>1005478.7400000001</v>
      </c>
      <c r="Z120" s="93">
        <f t="shared" si="56"/>
        <v>0.18906898195189442</v>
      </c>
      <c r="AA120" s="271">
        <v>665441.91</v>
      </c>
      <c r="AB120" s="93">
        <f t="shared" si="57"/>
        <v>0.12512887589430696</v>
      </c>
    </row>
    <row r="121" spans="3:28" ht="12" customHeight="1" x14ac:dyDescent="0.25">
      <c r="C121" s="477"/>
      <c r="D121" s="220">
        <v>45984</v>
      </c>
      <c r="E121" s="80" t="str">
        <f t="shared" si="46"/>
        <v>日</v>
      </c>
      <c r="F121" s="269">
        <f t="shared" si="45"/>
        <v>6810647.3899999997</v>
      </c>
      <c r="G121" s="507"/>
      <c r="H121" s="515"/>
      <c r="I121" s="271">
        <v>380539.98999999976</v>
      </c>
      <c r="J121" s="93">
        <f t="shared" si="47"/>
        <v>5.5874275705235094E-2</v>
      </c>
      <c r="K121" s="271">
        <v>1667366.78</v>
      </c>
      <c r="L121" s="93">
        <f t="shared" si="48"/>
        <v>0.24481766336166175</v>
      </c>
      <c r="M121" s="271">
        <f t="shared" si="49"/>
        <v>2047906.7699999998</v>
      </c>
      <c r="N121" s="93">
        <f t="shared" si="50"/>
        <v>0.30069193906689684</v>
      </c>
      <c r="O121" s="271"/>
      <c r="P121" s="93">
        <f t="shared" si="51"/>
        <v>0</v>
      </c>
      <c r="Q121" s="271">
        <v>189622.1</v>
      </c>
      <c r="R121" s="93">
        <f t="shared" si="52"/>
        <v>2.7842008129567844E-2</v>
      </c>
      <c r="S121" s="271"/>
      <c r="T121" s="93">
        <f t="shared" si="53"/>
        <v>0</v>
      </c>
      <c r="U121" s="271">
        <v>162072.06</v>
      </c>
      <c r="V121" s="93">
        <f t="shared" si="54"/>
        <v>2.3796865513544083E-2</v>
      </c>
      <c r="W121" s="271">
        <v>2272013.89</v>
      </c>
      <c r="X121" s="93">
        <f t="shared" si="55"/>
        <v>0.33359734543532144</v>
      </c>
      <c r="Y121" s="271">
        <v>1265974.43</v>
      </c>
      <c r="Z121" s="93">
        <f t="shared" si="56"/>
        <v>0.18588165816054675</v>
      </c>
      <c r="AA121" s="271">
        <v>873058.14</v>
      </c>
      <c r="AB121" s="93">
        <f t="shared" si="57"/>
        <v>0.12819018369412311</v>
      </c>
    </row>
    <row r="122" spans="3:28" ht="12" customHeight="1" x14ac:dyDescent="0.25">
      <c r="C122" s="477"/>
      <c r="D122" s="220">
        <v>45985</v>
      </c>
      <c r="E122" s="80" t="str">
        <f t="shared" si="46"/>
        <v>一</v>
      </c>
      <c r="F122" s="269">
        <f t="shared" si="45"/>
        <v>6693341.3799999999</v>
      </c>
      <c r="G122" s="507"/>
      <c r="H122" s="515"/>
      <c r="I122" s="271">
        <v>374445.1799999997</v>
      </c>
      <c r="J122" s="93">
        <f t="shared" si="47"/>
        <v>5.594293772597024E-2</v>
      </c>
      <c r="K122" s="271">
        <v>1617697.1500000001</v>
      </c>
      <c r="L122" s="93">
        <f t="shared" si="48"/>
        <v>0.24168753066050849</v>
      </c>
      <c r="M122" s="271">
        <f t="shared" si="49"/>
        <v>1992142.3299999998</v>
      </c>
      <c r="N122" s="93">
        <f t="shared" si="50"/>
        <v>0.29763046838647872</v>
      </c>
      <c r="O122" s="271"/>
      <c r="P122" s="93">
        <f t="shared" si="51"/>
        <v>0</v>
      </c>
      <c r="Q122" s="271">
        <v>162038.6</v>
      </c>
      <c r="R122" s="93">
        <f t="shared" si="52"/>
        <v>2.4208925079509391E-2</v>
      </c>
      <c r="S122" s="271"/>
      <c r="T122" s="93">
        <f t="shared" si="53"/>
        <v>0</v>
      </c>
      <c r="U122" s="271">
        <v>162093.79999999999</v>
      </c>
      <c r="V122" s="93">
        <f t="shared" si="54"/>
        <v>2.4217172081547108E-2</v>
      </c>
      <c r="W122" s="271">
        <v>2252936.1100000003</v>
      </c>
      <c r="X122" s="93">
        <f t="shared" si="55"/>
        <v>0.33659363568872686</v>
      </c>
      <c r="Y122" s="271">
        <v>1274743.4099999999</v>
      </c>
      <c r="Z122" s="93">
        <f t="shared" si="56"/>
        <v>0.19044948369270237</v>
      </c>
      <c r="AA122" s="271">
        <v>849387.13</v>
      </c>
      <c r="AB122" s="93">
        <f t="shared" si="57"/>
        <v>0.12690031507103558</v>
      </c>
    </row>
    <row r="123" spans="3:28" ht="12" customHeight="1" x14ac:dyDescent="0.25">
      <c r="C123" s="477"/>
      <c r="D123" s="220">
        <v>45986</v>
      </c>
      <c r="E123" s="80" t="str">
        <f t="shared" si="46"/>
        <v>二</v>
      </c>
      <c r="F123" s="269">
        <f t="shared" si="45"/>
        <v>0</v>
      </c>
      <c r="G123" s="507">
        <f t="shared" si="58"/>
        <v>0</v>
      </c>
      <c r="H123" s="515"/>
      <c r="I123" s="271"/>
      <c r="J123" s="93" t="e">
        <f t="shared" si="47"/>
        <v>#DIV/0!</v>
      </c>
      <c r="K123" s="271"/>
      <c r="L123" s="93" t="e">
        <f t="shared" si="48"/>
        <v>#DIV/0!</v>
      </c>
      <c r="M123" s="271">
        <f t="shared" si="49"/>
        <v>0</v>
      </c>
      <c r="N123" s="93" t="e">
        <f t="shared" si="50"/>
        <v>#DIV/0!</v>
      </c>
      <c r="O123" s="271"/>
      <c r="P123" s="93" t="e">
        <f t="shared" si="51"/>
        <v>#DIV/0!</v>
      </c>
      <c r="Q123" s="271"/>
      <c r="R123" s="93" t="e">
        <f t="shared" si="52"/>
        <v>#DIV/0!</v>
      </c>
      <c r="S123" s="271"/>
      <c r="T123" s="93" t="e">
        <f t="shared" si="53"/>
        <v>#DIV/0!</v>
      </c>
      <c r="U123" s="271"/>
      <c r="V123" s="93" t="e">
        <f t="shared" si="54"/>
        <v>#DIV/0!</v>
      </c>
      <c r="W123" s="271"/>
      <c r="X123" s="93" t="e">
        <f t="shared" si="55"/>
        <v>#DIV/0!</v>
      </c>
      <c r="Y123" s="271"/>
      <c r="Z123" s="93" t="e">
        <f t="shared" si="56"/>
        <v>#DIV/0!</v>
      </c>
      <c r="AA123" s="271"/>
      <c r="AB123" s="93" t="e">
        <f t="shared" si="57"/>
        <v>#DIV/0!</v>
      </c>
    </row>
    <row r="124" spans="3:28" ht="12" customHeight="1" x14ac:dyDescent="0.25">
      <c r="C124" s="477"/>
      <c r="D124" s="220">
        <v>45987</v>
      </c>
      <c r="E124" s="80" t="str">
        <f t="shared" si="46"/>
        <v>三</v>
      </c>
      <c r="F124" s="269">
        <f t="shared" si="45"/>
        <v>0</v>
      </c>
      <c r="G124" s="507"/>
      <c r="H124" s="515"/>
      <c r="I124" s="271"/>
      <c r="J124" s="93" t="e">
        <f t="shared" si="47"/>
        <v>#DIV/0!</v>
      </c>
      <c r="K124" s="271"/>
      <c r="L124" s="93" t="e">
        <f t="shared" si="48"/>
        <v>#DIV/0!</v>
      </c>
      <c r="M124" s="271">
        <f t="shared" si="49"/>
        <v>0</v>
      </c>
      <c r="N124" s="93" t="e">
        <f t="shared" si="50"/>
        <v>#DIV/0!</v>
      </c>
      <c r="O124" s="271"/>
      <c r="P124" s="93" t="e">
        <f t="shared" si="51"/>
        <v>#DIV/0!</v>
      </c>
      <c r="Q124" s="271"/>
      <c r="R124" s="93" t="e">
        <f t="shared" si="52"/>
        <v>#DIV/0!</v>
      </c>
      <c r="S124" s="271"/>
      <c r="T124" s="93" t="e">
        <f t="shared" si="53"/>
        <v>#DIV/0!</v>
      </c>
      <c r="U124" s="271"/>
      <c r="V124" s="93" t="e">
        <f t="shared" si="54"/>
        <v>#DIV/0!</v>
      </c>
      <c r="W124" s="271"/>
      <c r="X124" s="93" t="e">
        <f t="shared" si="55"/>
        <v>#DIV/0!</v>
      </c>
      <c r="Y124" s="271"/>
      <c r="Z124" s="93" t="e">
        <f t="shared" si="56"/>
        <v>#DIV/0!</v>
      </c>
      <c r="AA124" s="271"/>
      <c r="AB124" s="93" t="e">
        <f t="shared" si="57"/>
        <v>#DIV/0!</v>
      </c>
    </row>
    <row r="125" spans="3:28" ht="12" customHeight="1" x14ac:dyDescent="0.25">
      <c r="C125" s="477"/>
      <c r="D125" s="220">
        <v>45988</v>
      </c>
      <c r="E125" s="80" t="str">
        <f t="shared" si="46"/>
        <v>四</v>
      </c>
      <c r="F125" s="269">
        <f t="shared" si="45"/>
        <v>0</v>
      </c>
      <c r="G125" s="507"/>
      <c r="H125" s="515"/>
      <c r="I125" s="271"/>
      <c r="J125" s="93" t="e">
        <f t="shared" si="47"/>
        <v>#DIV/0!</v>
      </c>
      <c r="K125" s="271"/>
      <c r="L125" s="93" t="e">
        <f t="shared" si="48"/>
        <v>#DIV/0!</v>
      </c>
      <c r="M125" s="271">
        <f t="shared" si="49"/>
        <v>0</v>
      </c>
      <c r="N125" s="93" t="e">
        <f t="shared" si="50"/>
        <v>#DIV/0!</v>
      </c>
      <c r="O125" s="271"/>
      <c r="P125" s="93" t="e">
        <f t="shared" si="51"/>
        <v>#DIV/0!</v>
      </c>
      <c r="Q125" s="271"/>
      <c r="R125" s="93" t="e">
        <f t="shared" si="52"/>
        <v>#DIV/0!</v>
      </c>
      <c r="S125" s="271"/>
      <c r="T125" s="93" t="e">
        <f t="shared" si="53"/>
        <v>#DIV/0!</v>
      </c>
      <c r="U125" s="271"/>
      <c r="V125" s="93" t="e">
        <f t="shared" si="54"/>
        <v>#DIV/0!</v>
      </c>
      <c r="W125" s="271"/>
      <c r="X125" s="93" t="e">
        <f t="shared" si="55"/>
        <v>#DIV/0!</v>
      </c>
      <c r="Y125" s="271"/>
      <c r="Z125" s="93" t="e">
        <f t="shared" si="56"/>
        <v>#DIV/0!</v>
      </c>
      <c r="AA125" s="271"/>
      <c r="AB125" s="93" t="e">
        <f t="shared" si="57"/>
        <v>#DIV/0!</v>
      </c>
    </row>
    <row r="126" spans="3:28" ht="12" customHeight="1" x14ac:dyDescent="0.25">
      <c r="C126" s="477"/>
      <c r="D126" s="220">
        <v>45989</v>
      </c>
      <c r="E126" s="80" t="str">
        <f t="shared" si="46"/>
        <v>五</v>
      </c>
      <c r="F126" s="269">
        <f t="shared" si="45"/>
        <v>0</v>
      </c>
      <c r="G126" s="507"/>
      <c r="H126" s="515"/>
      <c r="I126" s="271"/>
      <c r="J126" s="93" t="e">
        <f t="shared" si="47"/>
        <v>#DIV/0!</v>
      </c>
      <c r="K126" s="271"/>
      <c r="L126" s="93" t="e">
        <f t="shared" si="48"/>
        <v>#DIV/0!</v>
      </c>
      <c r="M126" s="271">
        <f t="shared" si="49"/>
        <v>0</v>
      </c>
      <c r="N126" s="93" t="e">
        <f t="shared" si="50"/>
        <v>#DIV/0!</v>
      </c>
      <c r="O126" s="271"/>
      <c r="P126" s="93" t="e">
        <f t="shared" si="51"/>
        <v>#DIV/0!</v>
      </c>
      <c r="Q126" s="271"/>
      <c r="R126" s="93" t="e">
        <f t="shared" si="52"/>
        <v>#DIV/0!</v>
      </c>
      <c r="S126" s="271"/>
      <c r="T126" s="93" t="e">
        <f t="shared" si="53"/>
        <v>#DIV/0!</v>
      </c>
      <c r="U126" s="271"/>
      <c r="V126" s="93" t="e">
        <f t="shared" si="54"/>
        <v>#DIV/0!</v>
      </c>
      <c r="W126" s="271"/>
      <c r="X126" s="93" t="e">
        <f t="shared" si="55"/>
        <v>#DIV/0!</v>
      </c>
      <c r="Y126" s="271"/>
      <c r="Z126" s="93" t="e">
        <f t="shared" si="56"/>
        <v>#DIV/0!</v>
      </c>
      <c r="AA126" s="271"/>
      <c r="AB126" s="93" t="e">
        <f t="shared" si="57"/>
        <v>#DIV/0!</v>
      </c>
    </row>
    <row r="127" spans="3:28" ht="12" customHeight="1" x14ac:dyDescent="0.25">
      <c r="C127" s="477"/>
      <c r="D127" s="220">
        <v>45990</v>
      </c>
      <c r="E127" s="80" t="str">
        <f t="shared" si="46"/>
        <v>六</v>
      </c>
      <c r="F127" s="269">
        <f t="shared" si="45"/>
        <v>0</v>
      </c>
      <c r="G127" s="507"/>
      <c r="H127" s="515"/>
      <c r="I127" s="271"/>
      <c r="J127" s="93" t="e">
        <f t="shared" si="47"/>
        <v>#DIV/0!</v>
      </c>
      <c r="K127" s="271"/>
      <c r="L127" s="93" t="e">
        <f t="shared" si="48"/>
        <v>#DIV/0!</v>
      </c>
      <c r="M127" s="271">
        <f t="shared" si="49"/>
        <v>0</v>
      </c>
      <c r="N127" s="93" t="e">
        <f t="shared" si="50"/>
        <v>#DIV/0!</v>
      </c>
      <c r="O127" s="271"/>
      <c r="P127" s="93" t="e">
        <f t="shared" si="51"/>
        <v>#DIV/0!</v>
      </c>
      <c r="Q127" s="271"/>
      <c r="R127" s="93" t="e">
        <f t="shared" si="52"/>
        <v>#DIV/0!</v>
      </c>
      <c r="S127" s="271"/>
      <c r="T127" s="93" t="e">
        <f t="shared" si="53"/>
        <v>#DIV/0!</v>
      </c>
      <c r="U127" s="271"/>
      <c r="V127" s="93" t="e">
        <f t="shared" si="54"/>
        <v>#DIV/0!</v>
      </c>
      <c r="W127" s="271"/>
      <c r="X127" s="93" t="e">
        <f t="shared" si="55"/>
        <v>#DIV/0!</v>
      </c>
      <c r="Y127" s="271"/>
      <c r="Z127" s="93" t="e">
        <f t="shared" si="56"/>
        <v>#DIV/0!</v>
      </c>
      <c r="AA127" s="271"/>
      <c r="AB127" s="93" t="e">
        <f t="shared" si="57"/>
        <v>#DIV/0!</v>
      </c>
    </row>
    <row r="128" spans="3:28" ht="12" customHeight="1" x14ac:dyDescent="0.25">
      <c r="C128" s="477"/>
      <c r="D128" s="220">
        <v>45991</v>
      </c>
      <c r="E128" s="80" t="str">
        <f t="shared" si="46"/>
        <v>日</v>
      </c>
      <c r="F128" s="269">
        <f t="shared" si="45"/>
        <v>0</v>
      </c>
      <c r="G128" s="507"/>
      <c r="H128" s="515"/>
      <c r="I128" s="271"/>
      <c r="J128" s="93" t="e">
        <f t="shared" si="47"/>
        <v>#DIV/0!</v>
      </c>
      <c r="K128" s="271"/>
      <c r="L128" s="93" t="e">
        <f t="shared" si="48"/>
        <v>#DIV/0!</v>
      </c>
      <c r="M128" s="271">
        <f t="shared" si="49"/>
        <v>0</v>
      </c>
      <c r="N128" s="93" t="e">
        <f t="shared" si="50"/>
        <v>#DIV/0!</v>
      </c>
      <c r="O128" s="271"/>
      <c r="P128" s="93" t="e">
        <f t="shared" si="51"/>
        <v>#DIV/0!</v>
      </c>
      <c r="Q128" s="271"/>
      <c r="R128" s="93" t="e">
        <f t="shared" si="52"/>
        <v>#DIV/0!</v>
      </c>
      <c r="S128" s="271"/>
      <c r="T128" s="93" t="e">
        <f t="shared" si="53"/>
        <v>#DIV/0!</v>
      </c>
      <c r="U128" s="271"/>
      <c r="V128" s="93" t="e">
        <f t="shared" si="54"/>
        <v>#DIV/0!</v>
      </c>
      <c r="W128" s="271"/>
      <c r="X128" s="93" t="e">
        <f t="shared" si="55"/>
        <v>#DIV/0!</v>
      </c>
      <c r="Y128" s="271"/>
      <c r="Z128" s="93" t="e">
        <f t="shared" si="56"/>
        <v>#DIV/0!</v>
      </c>
      <c r="AA128" s="271"/>
      <c r="AB128" s="93" t="e">
        <f t="shared" si="57"/>
        <v>#DIV/0!</v>
      </c>
    </row>
    <row r="129" spans="3:28" ht="12" customHeight="1" x14ac:dyDescent="0.25">
      <c r="C129" s="437"/>
      <c r="D129" s="220">
        <v>45992</v>
      </c>
      <c r="E129" s="80" t="str">
        <f t="shared" si="46"/>
        <v>一</v>
      </c>
      <c r="F129" s="269">
        <f t="shared" si="45"/>
        <v>0</v>
      </c>
      <c r="G129" s="507"/>
      <c r="H129" s="439"/>
      <c r="I129" s="271"/>
      <c r="J129" s="93" t="e">
        <f t="shared" si="47"/>
        <v>#DIV/0!</v>
      </c>
      <c r="K129" s="271"/>
      <c r="L129" s="93" t="e">
        <f t="shared" si="48"/>
        <v>#DIV/0!</v>
      </c>
      <c r="M129" s="271">
        <f t="shared" si="49"/>
        <v>0</v>
      </c>
      <c r="N129" s="93" t="e">
        <f t="shared" si="50"/>
        <v>#DIV/0!</v>
      </c>
      <c r="O129" s="271"/>
      <c r="P129" s="93" t="e">
        <f t="shared" si="51"/>
        <v>#DIV/0!</v>
      </c>
      <c r="Q129" s="271"/>
      <c r="R129" s="93" t="e">
        <f t="shared" si="52"/>
        <v>#DIV/0!</v>
      </c>
      <c r="S129" s="271"/>
      <c r="T129" s="93" t="e">
        <f t="shared" si="53"/>
        <v>#DIV/0!</v>
      </c>
      <c r="U129" s="271"/>
      <c r="V129" s="93" t="e">
        <f t="shared" si="54"/>
        <v>#DIV/0!</v>
      </c>
      <c r="W129" s="271"/>
      <c r="X129" s="93" t="e">
        <f t="shared" si="55"/>
        <v>#DIV/0!</v>
      </c>
      <c r="Y129" s="271"/>
      <c r="Z129" s="93" t="e">
        <f t="shared" si="56"/>
        <v>#DIV/0!</v>
      </c>
      <c r="AA129" s="271"/>
      <c r="AB129" s="93" t="e">
        <f t="shared" si="57"/>
        <v>#DIV/0!</v>
      </c>
    </row>
  </sheetData>
  <mergeCells count="58">
    <mergeCell ref="H68:H98"/>
    <mergeCell ref="G74:G80"/>
    <mergeCell ref="G81:G87"/>
    <mergeCell ref="G88:G94"/>
    <mergeCell ref="G95:G101"/>
    <mergeCell ref="H99:H128"/>
    <mergeCell ref="H38:H67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B39:B45"/>
    <mergeCell ref="G39:G45"/>
    <mergeCell ref="H7:H37"/>
    <mergeCell ref="B32:B38"/>
    <mergeCell ref="G32:G38"/>
    <mergeCell ref="G7:G10"/>
    <mergeCell ref="B7:B17"/>
    <mergeCell ref="C7:C37"/>
    <mergeCell ref="C38:C67"/>
    <mergeCell ref="G46:G52"/>
    <mergeCell ref="G53:G59"/>
    <mergeCell ref="G60:G66"/>
    <mergeCell ref="G67:G73"/>
    <mergeCell ref="G11:G17"/>
    <mergeCell ref="B18:B24"/>
    <mergeCell ref="G18:G24"/>
    <mergeCell ref="B25:B31"/>
    <mergeCell ref="G25:G31"/>
    <mergeCell ref="C68:C98"/>
    <mergeCell ref="Y4:Z4"/>
    <mergeCell ref="Y5:Z5"/>
    <mergeCell ref="AA4:AB4"/>
    <mergeCell ref="AA5:AB5"/>
    <mergeCell ref="I3:AB3"/>
    <mergeCell ref="W5:X5"/>
    <mergeCell ref="I5:J5"/>
    <mergeCell ref="K5:L5"/>
    <mergeCell ref="M5:N5"/>
    <mergeCell ref="Q5:R5"/>
    <mergeCell ref="S5:T5"/>
    <mergeCell ref="U5:V5"/>
    <mergeCell ref="O4:P4"/>
    <mergeCell ref="O5:P5"/>
    <mergeCell ref="W4:X4"/>
    <mergeCell ref="C99:C128"/>
    <mergeCell ref="G102:G108"/>
    <mergeCell ref="G109:G115"/>
    <mergeCell ref="G116:G122"/>
    <mergeCell ref="G123:G129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B129"/>
  <sheetViews>
    <sheetView topLeftCell="B1" zoomScaleNormal="100" workbookViewId="0">
      <pane xSplit="4" ySplit="6" topLeftCell="F111" activePane="bottomRight" state="frozen"/>
      <selection activeCell="B1" sqref="B1"/>
      <selection pane="topRight" activeCell="F1" sqref="F1"/>
      <selection pane="bottomLeft" activeCell="B7" sqref="B7"/>
      <selection pane="bottomRight" activeCell="AA122" sqref="AA122"/>
    </sheetView>
  </sheetViews>
  <sheetFormatPr defaultColWidth="8.85546875" defaultRowHeight="16.5" x14ac:dyDescent="0.25"/>
  <cols>
    <col min="1" max="1" width="0" style="217" hidden="1" customWidth="1"/>
    <col min="2" max="2" width="11.7109375" style="217" bestFit="1" customWidth="1"/>
    <col min="3" max="3" width="6.28515625" style="188" bestFit="1" customWidth="1"/>
    <col min="4" max="4" width="9.28515625" style="188" bestFit="1" customWidth="1"/>
    <col min="5" max="5" width="3.85546875" style="226" bestFit="1" customWidth="1"/>
    <col min="6" max="6" width="11.5703125" style="228" bestFit="1" customWidth="1"/>
    <col min="7" max="8" width="13.42578125" style="228" bestFit="1" customWidth="1"/>
    <col min="9" max="9" width="9" style="221" bestFit="1" customWidth="1"/>
    <col min="10" max="10" width="8.7109375" style="227" bestFit="1" customWidth="1"/>
    <col min="11" max="11" width="10" style="221" bestFit="1" customWidth="1"/>
    <col min="12" max="12" width="8.85546875" style="227" bestFit="1" customWidth="1"/>
    <col min="13" max="13" width="10" style="221" bestFit="1" customWidth="1"/>
    <col min="14" max="14" width="8.85546875" style="227" bestFit="1" customWidth="1"/>
    <col min="15" max="15" width="8.5703125" style="221" hidden="1" customWidth="1"/>
    <col min="16" max="16" width="8.5703125" style="227" hidden="1" customWidth="1"/>
    <col min="17" max="17" width="8.5703125" style="221" customWidth="1"/>
    <col min="18" max="18" width="8.5703125" style="227" customWidth="1"/>
    <col min="19" max="19" width="8.5703125" style="221" hidden="1" customWidth="1"/>
    <col min="20" max="20" width="8.5703125" style="227" hidden="1" customWidth="1"/>
    <col min="21" max="21" width="8.7109375" style="221" bestFit="1" customWidth="1"/>
    <col min="22" max="22" width="8.7109375" style="227" bestFit="1" customWidth="1"/>
    <col min="23" max="23" width="10" style="221" bestFit="1" customWidth="1"/>
    <col min="24" max="24" width="8.85546875" style="227" bestFit="1" customWidth="1"/>
    <col min="25" max="25" width="10" style="221" bestFit="1" customWidth="1"/>
    <col min="26" max="26" width="8.85546875" style="227" bestFit="1" customWidth="1"/>
    <col min="27" max="27" width="10" style="221" bestFit="1" customWidth="1"/>
    <col min="28" max="28" width="8.85546875" style="227" bestFit="1" customWidth="1"/>
    <col min="29" max="16384" width="8.85546875" style="217"/>
  </cols>
  <sheetData>
    <row r="2" spans="1:28" ht="30" x14ac:dyDescent="0.25">
      <c r="A2" s="216"/>
      <c r="B2" s="526" t="s">
        <v>277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217"/>
      <c r="X2" s="217"/>
      <c r="Y2" s="217"/>
      <c r="Z2" s="217"/>
      <c r="AA2" s="217"/>
      <c r="AB2" s="217"/>
    </row>
    <row r="3" spans="1:28" ht="25.15" customHeight="1" x14ac:dyDescent="0.25">
      <c r="B3" s="527" t="s">
        <v>581</v>
      </c>
      <c r="C3" s="528" t="s">
        <v>582</v>
      </c>
      <c r="D3" s="529" t="s">
        <v>249</v>
      </c>
      <c r="E3" s="529"/>
      <c r="F3" s="530" t="s">
        <v>250</v>
      </c>
      <c r="G3" s="530"/>
      <c r="H3" s="530"/>
      <c r="I3" s="524" t="s">
        <v>278</v>
      </c>
      <c r="J3" s="524"/>
      <c r="K3" s="524"/>
      <c r="L3" s="524"/>
      <c r="M3" s="524"/>
      <c r="N3" s="524"/>
      <c r="O3" s="524"/>
      <c r="P3" s="524"/>
      <c r="Q3" s="524"/>
      <c r="R3" s="524"/>
      <c r="S3" s="524"/>
      <c r="T3" s="524"/>
      <c r="U3" s="524"/>
      <c r="V3" s="524"/>
      <c r="W3" s="524"/>
      <c r="X3" s="524"/>
      <c r="Y3" s="524"/>
      <c r="Z3" s="524"/>
      <c r="AA3" s="524"/>
      <c r="AB3" s="524"/>
    </row>
    <row r="4" spans="1:28" ht="25.15" customHeight="1" x14ac:dyDescent="0.25">
      <c r="B4" s="527"/>
      <c r="C4" s="528"/>
      <c r="D4" s="529"/>
      <c r="E4" s="529"/>
      <c r="F4" s="530"/>
      <c r="G4" s="530"/>
      <c r="H4" s="530"/>
      <c r="I4" s="523" t="s">
        <v>251</v>
      </c>
      <c r="J4" s="523"/>
      <c r="K4" s="523"/>
      <c r="L4" s="523"/>
      <c r="M4" s="523"/>
      <c r="N4" s="523"/>
      <c r="O4" s="525" t="s">
        <v>651</v>
      </c>
      <c r="P4" s="523"/>
      <c r="Q4" s="523" t="s">
        <v>583</v>
      </c>
      <c r="R4" s="523"/>
      <c r="S4" s="523" t="s">
        <v>584</v>
      </c>
      <c r="T4" s="523"/>
      <c r="U4" s="523" t="s">
        <v>252</v>
      </c>
      <c r="V4" s="523"/>
      <c r="W4" s="508" t="s">
        <v>246</v>
      </c>
      <c r="X4" s="508"/>
      <c r="Y4" s="508" t="s">
        <v>585</v>
      </c>
      <c r="Z4" s="508"/>
      <c r="AA4" s="508" t="s">
        <v>239</v>
      </c>
      <c r="AB4" s="508"/>
    </row>
    <row r="5" spans="1:28" ht="25.15" customHeight="1" x14ac:dyDescent="0.25">
      <c r="B5" s="527"/>
      <c r="C5" s="528"/>
      <c r="D5" s="529"/>
      <c r="E5" s="529"/>
      <c r="F5" s="531" t="s">
        <v>253</v>
      </c>
      <c r="G5" s="531" t="s">
        <v>254</v>
      </c>
      <c r="H5" s="531" t="s">
        <v>255</v>
      </c>
      <c r="I5" s="523" t="s">
        <v>256</v>
      </c>
      <c r="J5" s="523"/>
      <c r="K5" s="523" t="s">
        <v>257</v>
      </c>
      <c r="L5" s="523"/>
      <c r="M5" s="523" t="s">
        <v>258</v>
      </c>
      <c r="N5" s="523"/>
      <c r="O5" s="523" t="s">
        <v>134</v>
      </c>
      <c r="P5" s="523"/>
      <c r="Q5" s="523" t="s">
        <v>256</v>
      </c>
      <c r="R5" s="523"/>
      <c r="S5" s="523" t="s">
        <v>256</v>
      </c>
      <c r="T5" s="523"/>
      <c r="U5" s="523" t="s">
        <v>256</v>
      </c>
      <c r="V5" s="523"/>
      <c r="W5" s="523" t="s">
        <v>256</v>
      </c>
      <c r="X5" s="523"/>
      <c r="Y5" s="523" t="s">
        <v>256</v>
      </c>
      <c r="Z5" s="523"/>
      <c r="AA5" s="523" t="s">
        <v>256</v>
      </c>
      <c r="AB5" s="523"/>
    </row>
    <row r="6" spans="1:28" s="218" customFormat="1" ht="23.45" customHeight="1" x14ac:dyDescent="0.25">
      <c r="B6" s="527"/>
      <c r="C6" s="528"/>
      <c r="D6" s="529"/>
      <c r="E6" s="529"/>
      <c r="F6" s="531"/>
      <c r="G6" s="531"/>
      <c r="H6" s="531"/>
      <c r="I6" s="292" t="s">
        <v>259</v>
      </c>
      <c r="J6" s="219" t="s">
        <v>260</v>
      </c>
      <c r="K6" s="292" t="s">
        <v>259</v>
      </c>
      <c r="L6" s="219" t="s">
        <v>260</v>
      </c>
      <c r="M6" s="292" t="s">
        <v>259</v>
      </c>
      <c r="N6" s="219" t="s">
        <v>260</v>
      </c>
      <c r="O6" s="344" t="s">
        <v>259</v>
      </c>
      <c r="P6" s="219" t="s">
        <v>113</v>
      </c>
      <c r="Q6" s="292" t="s">
        <v>259</v>
      </c>
      <c r="R6" s="219" t="s">
        <v>260</v>
      </c>
      <c r="S6" s="292" t="s">
        <v>259</v>
      </c>
      <c r="T6" s="219" t="s">
        <v>260</v>
      </c>
      <c r="U6" s="292" t="s">
        <v>259</v>
      </c>
      <c r="V6" s="219" t="s">
        <v>260</v>
      </c>
      <c r="W6" s="292" t="s">
        <v>259</v>
      </c>
      <c r="X6" s="219" t="s">
        <v>260</v>
      </c>
      <c r="Y6" s="292" t="s">
        <v>259</v>
      </c>
      <c r="Z6" s="219" t="s">
        <v>260</v>
      </c>
      <c r="AA6" s="292" t="s">
        <v>259</v>
      </c>
      <c r="AB6" s="219" t="s">
        <v>260</v>
      </c>
    </row>
    <row r="7" spans="1:28" ht="14.25" hidden="1" x14ac:dyDescent="0.25">
      <c r="B7" s="505">
        <f>D19</f>
        <v>45882</v>
      </c>
      <c r="C7" s="506" t="s">
        <v>261</v>
      </c>
      <c r="D7" s="220">
        <v>45870</v>
      </c>
      <c r="E7" s="220" t="s">
        <v>262</v>
      </c>
      <c r="F7" s="311">
        <f>SUM(M7,Q7,S7,U7,W7,Y7,AA7)</f>
        <v>126626</v>
      </c>
      <c r="G7" s="522">
        <f>SUM(F7:F10)</f>
        <v>603449</v>
      </c>
      <c r="H7" s="522">
        <f>SUM(F7:F37)</f>
        <v>4956065</v>
      </c>
      <c r="I7" s="312">
        <v>6647</v>
      </c>
      <c r="J7" s="223">
        <f>I7/$F$7</f>
        <v>5.2493168859475935E-2</v>
      </c>
      <c r="K7" s="312">
        <v>16877</v>
      </c>
      <c r="L7" s="223">
        <f>K7/$F$7</f>
        <v>0.13328226430590873</v>
      </c>
      <c r="M7" s="312">
        <f t="shared" ref="M7" si="0">SUM(I7+K7)</f>
        <v>23524</v>
      </c>
      <c r="N7" s="223">
        <f>M7/$F$7</f>
        <v>0.18577543316538467</v>
      </c>
      <c r="O7" s="222"/>
      <c r="P7" s="223">
        <f>O7/$F$7</f>
        <v>0</v>
      </c>
      <c r="Q7" s="222"/>
      <c r="R7" s="223">
        <f>Q7/$F$7</f>
        <v>0</v>
      </c>
      <c r="S7" s="222"/>
      <c r="T7" s="223">
        <f>S7/$F$7</f>
        <v>0</v>
      </c>
      <c r="U7" s="312">
        <v>2514</v>
      </c>
      <c r="V7" s="223">
        <f>U7/$F$7</f>
        <v>1.9853742517334513E-2</v>
      </c>
      <c r="W7" s="312">
        <v>50685</v>
      </c>
      <c r="X7" s="223">
        <f>W7/$F$7</f>
        <v>0.4002732456209625</v>
      </c>
      <c r="Y7" s="312">
        <v>27599</v>
      </c>
      <c r="Z7" s="223">
        <f>Y7/$F$7</f>
        <v>0.21795681771516118</v>
      </c>
      <c r="AA7" s="312">
        <v>22304</v>
      </c>
      <c r="AB7" s="223">
        <f>AA7/$F$7</f>
        <v>0.17614076098115711</v>
      </c>
    </row>
    <row r="8" spans="1:28" ht="14.25" hidden="1" x14ac:dyDescent="0.25">
      <c r="B8" s="506"/>
      <c r="C8" s="506"/>
      <c r="D8" s="220">
        <v>45871</v>
      </c>
      <c r="E8" s="220" t="s">
        <v>263</v>
      </c>
      <c r="F8" s="311">
        <f t="shared" ref="F8:F24" si="1">SUM(M8,Q8,S8,U8,W8,Y8,AA8)</f>
        <v>132231</v>
      </c>
      <c r="G8" s="522"/>
      <c r="H8" s="522"/>
      <c r="I8" s="312">
        <v>7221</v>
      </c>
      <c r="J8" s="223">
        <f t="shared" ref="J8:J45" si="2">I8/$F$7</f>
        <v>5.7026203149432186E-2</v>
      </c>
      <c r="K8" s="312">
        <v>19863</v>
      </c>
      <c r="L8" s="223">
        <f t="shared" ref="L8:L45" si="3">K8/$F$7</f>
        <v>0.15686351934041981</v>
      </c>
      <c r="M8" s="312">
        <f t="shared" ref="M8:M40" si="4">SUM(I8+K8)</f>
        <v>27084</v>
      </c>
      <c r="N8" s="223">
        <f t="shared" ref="N8:N45" si="5">M8/$F$7</f>
        <v>0.213889722489852</v>
      </c>
      <c r="O8" s="222"/>
      <c r="P8" s="223">
        <f t="shared" ref="P8:P45" si="6">O8/$F$7</f>
        <v>0</v>
      </c>
      <c r="Q8" s="222"/>
      <c r="R8" s="223">
        <f t="shared" ref="R8:R45" si="7">Q8/$F$7</f>
        <v>0</v>
      </c>
      <c r="S8" s="222"/>
      <c r="T8" s="223">
        <f t="shared" ref="T8:T45" si="8">S8/$F$7</f>
        <v>0</v>
      </c>
      <c r="U8" s="312">
        <v>2721</v>
      </c>
      <c r="V8" s="223">
        <f t="shared" ref="V8:V45" si="9">U8/$F$7</f>
        <v>2.1488477879740338E-2</v>
      </c>
      <c r="W8" s="312">
        <v>50980</v>
      </c>
      <c r="X8" s="223">
        <f t="shared" ref="X8:X45" si="10">W8/$F$7</f>
        <v>0.40260294094419785</v>
      </c>
      <c r="Y8" s="312">
        <v>28528</v>
      </c>
      <c r="Z8" s="223">
        <f t="shared" ref="Z8:Z45" si="11">Y8/$F$7</f>
        <v>0.22529338366528201</v>
      </c>
      <c r="AA8" s="312">
        <v>22918</v>
      </c>
      <c r="AB8" s="223">
        <f t="shared" ref="AB8:AB45" si="12">AA8/$F$7</f>
        <v>0.18098968616239949</v>
      </c>
    </row>
    <row r="9" spans="1:28" ht="14.25" hidden="1" x14ac:dyDescent="0.25">
      <c r="B9" s="506"/>
      <c r="C9" s="506"/>
      <c r="D9" s="220">
        <v>45872</v>
      </c>
      <c r="E9" s="220" t="s">
        <v>253</v>
      </c>
      <c r="F9" s="311">
        <f t="shared" si="1"/>
        <v>172946</v>
      </c>
      <c r="G9" s="522"/>
      <c r="H9" s="522"/>
      <c r="I9" s="312">
        <v>9328</v>
      </c>
      <c r="J9" s="223">
        <f t="shared" si="2"/>
        <v>7.3665755847930128E-2</v>
      </c>
      <c r="K9" s="312">
        <v>22654</v>
      </c>
      <c r="L9" s="223">
        <f t="shared" si="3"/>
        <v>0.17890480627991093</v>
      </c>
      <c r="M9" s="312">
        <f t="shared" si="4"/>
        <v>31982</v>
      </c>
      <c r="N9" s="223">
        <f t="shared" si="5"/>
        <v>0.25257056212784107</v>
      </c>
      <c r="O9" s="222"/>
      <c r="P9" s="223">
        <f t="shared" si="6"/>
        <v>0</v>
      </c>
      <c r="Q9" s="222"/>
      <c r="R9" s="223">
        <f t="shared" si="7"/>
        <v>0</v>
      </c>
      <c r="S9" s="222"/>
      <c r="T9" s="223">
        <f t="shared" si="8"/>
        <v>0</v>
      </c>
      <c r="U9" s="312">
        <v>3271</v>
      </c>
      <c r="V9" s="223">
        <f t="shared" si="9"/>
        <v>2.5831977634924896E-2</v>
      </c>
      <c r="W9" s="312">
        <v>72638</v>
      </c>
      <c r="X9" s="223">
        <f t="shared" si="10"/>
        <v>0.57364206403108364</v>
      </c>
      <c r="Y9" s="312">
        <v>34986</v>
      </c>
      <c r="Z9" s="223">
        <f t="shared" si="11"/>
        <v>0.27629396806343087</v>
      </c>
      <c r="AA9" s="312">
        <v>30069</v>
      </c>
      <c r="AB9" s="223">
        <f t="shared" si="12"/>
        <v>0.23746308025208093</v>
      </c>
    </row>
    <row r="10" spans="1:28" ht="14.25" hidden="1" x14ac:dyDescent="0.25">
      <c r="B10" s="506"/>
      <c r="C10" s="506"/>
      <c r="D10" s="220">
        <v>45873</v>
      </c>
      <c r="E10" s="220" t="s">
        <v>264</v>
      </c>
      <c r="F10" s="311">
        <f t="shared" si="1"/>
        <v>171646</v>
      </c>
      <c r="G10" s="522"/>
      <c r="H10" s="522"/>
      <c r="I10" s="312">
        <v>9114</v>
      </c>
      <c r="J10" s="223">
        <f t="shared" si="2"/>
        <v>7.1975739579549225E-2</v>
      </c>
      <c r="K10" s="312">
        <v>22093</v>
      </c>
      <c r="L10" s="223">
        <f t="shared" si="3"/>
        <v>0.17447443652962266</v>
      </c>
      <c r="M10" s="312">
        <f t="shared" si="4"/>
        <v>31207</v>
      </c>
      <c r="N10" s="223">
        <f t="shared" si="5"/>
        <v>0.24645017610917189</v>
      </c>
      <c r="O10" s="222"/>
      <c r="P10" s="223">
        <f t="shared" si="6"/>
        <v>0</v>
      </c>
      <c r="Q10" s="222"/>
      <c r="R10" s="223">
        <f t="shared" si="7"/>
        <v>0</v>
      </c>
      <c r="S10" s="222"/>
      <c r="T10" s="223">
        <f t="shared" si="8"/>
        <v>0</v>
      </c>
      <c r="U10" s="312">
        <v>3152</v>
      </c>
      <c r="V10" s="223">
        <f t="shared" si="9"/>
        <v>2.4892202233348603E-2</v>
      </c>
      <c r="W10" s="312">
        <v>73508</v>
      </c>
      <c r="X10" s="223">
        <f t="shared" si="10"/>
        <v>0.58051269091655744</v>
      </c>
      <c r="Y10" s="312">
        <v>34242</v>
      </c>
      <c r="Z10" s="223">
        <f t="shared" si="11"/>
        <v>0.2704183974855085</v>
      </c>
      <c r="AA10" s="312">
        <v>29537</v>
      </c>
      <c r="AB10" s="223">
        <f t="shared" si="12"/>
        <v>0.23326173139797515</v>
      </c>
    </row>
    <row r="11" spans="1:28" ht="14.25" hidden="1" x14ac:dyDescent="0.25">
      <c r="B11" s="506"/>
      <c r="C11" s="506"/>
      <c r="D11" s="220">
        <v>45874</v>
      </c>
      <c r="E11" s="220" t="s">
        <v>265</v>
      </c>
      <c r="F11" s="311">
        <f>SUM(M11,Q11,S11,U11,W11,Y11,AA11)</f>
        <v>185947</v>
      </c>
      <c r="G11" s="522">
        <f>SUM(F11:F17)</f>
        <v>1159872</v>
      </c>
      <c r="H11" s="522"/>
      <c r="I11" s="312">
        <v>8179</v>
      </c>
      <c r="J11" s="223">
        <f t="shared" si="2"/>
        <v>6.4591789995735477E-2</v>
      </c>
      <c r="K11" s="312">
        <v>22129</v>
      </c>
      <c r="L11" s="223">
        <f t="shared" si="3"/>
        <v>0.17475873833178021</v>
      </c>
      <c r="M11" s="312">
        <f t="shared" si="4"/>
        <v>30308</v>
      </c>
      <c r="N11" s="223">
        <f t="shared" si="5"/>
        <v>0.23935052832751569</v>
      </c>
      <c r="O11" s="222"/>
      <c r="P11" s="223">
        <f t="shared" si="6"/>
        <v>0</v>
      </c>
      <c r="Q11" s="222"/>
      <c r="R11" s="223">
        <f t="shared" si="7"/>
        <v>0</v>
      </c>
      <c r="S11" s="222"/>
      <c r="T11" s="223">
        <f t="shared" si="8"/>
        <v>0</v>
      </c>
      <c r="U11" s="312">
        <v>3165</v>
      </c>
      <c r="V11" s="223">
        <f t="shared" si="9"/>
        <v>2.49948667730166E-2</v>
      </c>
      <c r="W11" s="312">
        <v>86711</v>
      </c>
      <c r="X11" s="223">
        <f t="shared" si="10"/>
        <v>0.68478037685783333</v>
      </c>
      <c r="Y11" s="312">
        <v>37532</v>
      </c>
      <c r="Z11" s="223">
        <f t="shared" si="11"/>
        <v>0.29640042329379435</v>
      </c>
      <c r="AA11" s="312">
        <v>28231</v>
      </c>
      <c r="AB11" s="223">
        <f t="shared" si="12"/>
        <v>0.22294789379748234</v>
      </c>
    </row>
    <row r="12" spans="1:28" ht="14.25" hidden="1" x14ac:dyDescent="0.25">
      <c r="B12" s="506"/>
      <c r="C12" s="506"/>
      <c r="D12" s="220">
        <v>45875</v>
      </c>
      <c r="E12" s="220" t="s">
        <v>266</v>
      </c>
      <c r="F12" s="311">
        <f t="shared" si="1"/>
        <v>179806</v>
      </c>
      <c r="G12" s="522"/>
      <c r="H12" s="522"/>
      <c r="I12" s="312">
        <v>8075</v>
      </c>
      <c r="J12" s="223">
        <f t="shared" si="2"/>
        <v>6.377047367839149E-2</v>
      </c>
      <c r="K12" s="312">
        <v>21498</v>
      </c>
      <c r="L12" s="223">
        <f t="shared" si="3"/>
        <v>0.1697755595217412</v>
      </c>
      <c r="M12" s="312">
        <f t="shared" si="4"/>
        <v>29573</v>
      </c>
      <c r="N12" s="223">
        <f t="shared" si="5"/>
        <v>0.23354603320013267</v>
      </c>
      <c r="O12" s="222"/>
      <c r="P12" s="223">
        <f t="shared" si="6"/>
        <v>0</v>
      </c>
      <c r="Q12" s="222"/>
      <c r="R12" s="223">
        <f t="shared" si="7"/>
        <v>0</v>
      </c>
      <c r="S12" s="222"/>
      <c r="T12" s="223">
        <f t="shared" si="8"/>
        <v>0</v>
      </c>
      <c r="U12" s="312">
        <v>3162</v>
      </c>
      <c r="V12" s="223">
        <f t="shared" si="9"/>
        <v>2.4971174956170138E-2</v>
      </c>
      <c r="W12" s="312">
        <v>81227</v>
      </c>
      <c r="X12" s="223">
        <f t="shared" si="10"/>
        <v>0.64147173566250215</v>
      </c>
      <c r="Y12" s="312">
        <v>37322</v>
      </c>
      <c r="Z12" s="223">
        <f t="shared" si="11"/>
        <v>0.29474199611454205</v>
      </c>
      <c r="AA12" s="312">
        <v>28522</v>
      </c>
      <c r="AB12" s="223">
        <f t="shared" si="12"/>
        <v>0.22524600003158909</v>
      </c>
    </row>
    <row r="13" spans="1:28" ht="14.25" hidden="1" x14ac:dyDescent="0.25">
      <c r="B13" s="506"/>
      <c r="C13" s="506"/>
      <c r="D13" s="220">
        <v>45876</v>
      </c>
      <c r="E13" s="220" t="s">
        <v>267</v>
      </c>
      <c r="F13" s="311">
        <f t="shared" si="1"/>
        <v>167846</v>
      </c>
      <c r="G13" s="522"/>
      <c r="H13" s="522"/>
      <c r="I13" s="312">
        <v>7726</v>
      </c>
      <c r="J13" s="223">
        <f t="shared" si="2"/>
        <v>6.1014325651919825E-2</v>
      </c>
      <c r="K13" s="312">
        <v>18509</v>
      </c>
      <c r="L13" s="223">
        <f t="shared" si="3"/>
        <v>0.14617061267038364</v>
      </c>
      <c r="M13" s="312">
        <f t="shared" si="4"/>
        <v>26235</v>
      </c>
      <c r="N13" s="223">
        <f t="shared" si="5"/>
        <v>0.20718493832230347</v>
      </c>
      <c r="O13" s="222"/>
      <c r="P13" s="223">
        <f t="shared" si="6"/>
        <v>0</v>
      </c>
      <c r="Q13" s="222"/>
      <c r="R13" s="223">
        <f t="shared" si="7"/>
        <v>0</v>
      </c>
      <c r="S13" s="222"/>
      <c r="T13" s="223">
        <f t="shared" si="8"/>
        <v>0</v>
      </c>
      <c r="U13" s="312">
        <v>2924</v>
      </c>
      <c r="V13" s="223">
        <f t="shared" si="9"/>
        <v>2.3091624153017548E-2</v>
      </c>
      <c r="W13" s="312">
        <v>76327</v>
      </c>
      <c r="X13" s="223">
        <f t="shared" si="10"/>
        <v>0.60277510147994884</v>
      </c>
      <c r="Y13" s="312">
        <v>34642</v>
      </c>
      <c r="Z13" s="223">
        <f t="shared" si="11"/>
        <v>0.27357730639837002</v>
      </c>
      <c r="AA13" s="312">
        <v>27718</v>
      </c>
      <c r="AB13" s="223">
        <f t="shared" si="12"/>
        <v>0.21889659311673748</v>
      </c>
    </row>
    <row r="14" spans="1:28" ht="14.25" hidden="1" x14ac:dyDescent="0.25">
      <c r="B14" s="506"/>
      <c r="C14" s="506"/>
      <c r="D14" s="220">
        <v>45877</v>
      </c>
      <c r="E14" s="220" t="s">
        <v>231</v>
      </c>
      <c r="F14" s="311">
        <f t="shared" si="1"/>
        <v>133441</v>
      </c>
      <c r="G14" s="522"/>
      <c r="H14" s="522"/>
      <c r="I14" s="312">
        <v>6354</v>
      </c>
      <c r="J14" s="223">
        <f t="shared" si="2"/>
        <v>5.017926808080489E-2</v>
      </c>
      <c r="K14" s="312">
        <v>17055</v>
      </c>
      <c r="L14" s="223">
        <f t="shared" si="3"/>
        <v>0.13468797877213209</v>
      </c>
      <c r="M14" s="312">
        <f t="shared" si="4"/>
        <v>23409</v>
      </c>
      <c r="N14" s="223">
        <f t="shared" si="5"/>
        <v>0.18486724685293698</v>
      </c>
      <c r="O14" s="222"/>
      <c r="P14" s="223">
        <f t="shared" si="6"/>
        <v>0</v>
      </c>
      <c r="Q14" s="222"/>
      <c r="R14" s="223">
        <f t="shared" si="7"/>
        <v>0</v>
      </c>
      <c r="S14" s="222"/>
      <c r="T14" s="223">
        <f t="shared" si="8"/>
        <v>0</v>
      </c>
      <c r="U14" s="312">
        <v>2518</v>
      </c>
      <c r="V14" s="223">
        <f t="shared" si="9"/>
        <v>1.9885331606463129E-2</v>
      </c>
      <c r="W14" s="312">
        <v>56755</v>
      </c>
      <c r="X14" s="223">
        <f t="shared" si="10"/>
        <v>0.44820968837363573</v>
      </c>
      <c r="Y14" s="312">
        <v>27718</v>
      </c>
      <c r="Z14" s="223">
        <f t="shared" si="11"/>
        <v>0.21889659311673748</v>
      </c>
      <c r="AA14" s="312">
        <v>23041</v>
      </c>
      <c r="AB14" s="223">
        <f t="shared" si="12"/>
        <v>0.18196105065310442</v>
      </c>
    </row>
    <row r="15" spans="1:28" ht="14.25" hidden="1" x14ac:dyDescent="0.25">
      <c r="B15" s="506"/>
      <c r="C15" s="506"/>
      <c r="D15" s="220">
        <v>45878</v>
      </c>
      <c r="E15" s="220" t="s">
        <v>263</v>
      </c>
      <c r="F15" s="311">
        <f t="shared" si="1"/>
        <v>136383</v>
      </c>
      <c r="G15" s="522"/>
      <c r="H15" s="522"/>
      <c r="I15" s="312">
        <v>6627</v>
      </c>
      <c r="J15" s="223">
        <f t="shared" si="2"/>
        <v>5.2335223413832864E-2</v>
      </c>
      <c r="K15" s="312">
        <v>19571</v>
      </c>
      <c r="L15" s="223">
        <f t="shared" si="3"/>
        <v>0.15455751583403093</v>
      </c>
      <c r="M15" s="312">
        <f t="shared" si="4"/>
        <v>26198</v>
      </c>
      <c r="N15" s="223">
        <f t="shared" si="5"/>
        <v>0.20689273924786378</v>
      </c>
      <c r="O15" s="222"/>
      <c r="P15" s="223">
        <f t="shared" si="6"/>
        <v>0</v>
      </c>
      <c r="Q15" s="222"/>
      <c r="R15" s="223">
        <f t="shared" si="7"/>
        <v>0</v>
      </c>
      <c r="S15" s="222"/>
      <c r="T15" s="223">
        <f t="shared" si="8"/>
        <v>0</v>
      </c>
      <c r="U15" s="312">
        <v>2642</v>
      </c>
      <c r="V15" s="223">
        <f t="shared" si="9"/>
        <v>2.0864593369450193E-2</v>
      </c>
      <c r="W15" s="312">
        <v>57207</v>
      </c>
      <c r="X15" s="223">
        <f t="shared" si="10"/>
        <v>0.45177925544516923</v>
      </c>
      <c r="Y15" s="312">
        <v>27171</v>
      </c>
      <c r="Z15" s="223">
        <f t="shared" si="11"/>
        <v>0.21457678517839937</v>
      </c>
      <c r="AA15" s="312">
        <v>23165</v>
      </c>
      <c r="AB15" s="223">
        <f t="shared" si="12"/>
        <v>0.18294031241609149</v>
      </c>
    </row>
    <row r="16" spans="1:28" ht="14.25" hidden="1" x14ac:dyDescent="0.25">
      <c r="B16" s="506"/>
      <c r="C16" s="506"/>
      <c r="D16" s="220">
        <v>45879</v>
      </c>
      <c r="E16" s="220" t="s">
        <v>268</v>
      </c>
      <c r="F16" s="311">
        <f t="shared" si="1"/>
        <v>179198</v>
      </c>
      <c r="G16" s="522"/>
      <c r="H16" s="522"/>
      <c r="I16" s="312">
        <v>8869</v>
      </c>
      <c r="J16" s="223">
        <f t="shared" si="2"/>
        <v>7.0040907870421554E-2</v>
      </c>
      <c r="K16" s="312">
        <v>21271</v>
      </c>
      <c r="L16" s="223">
        <f t="shared" si="3"/>
        <v>0.1679828787136923</v>
      </c>
      <c r="M16" s="312">
        <f t="shared" si="4"/>
        <v>30140</v>
      </c>
      <c r="N16" s="223">
        <f t="shared" si="5"/>
        <v>0.23802378658411386</v>
      </c>
      <c r="O16" s="222"/>
      <c r="P16" s="223">
        <f t="shared" si="6"/>
        <v>0</v>
      </c>
      <c r="Q16" s="222"/>
      <c r="R16" s="223">
        <f t="shared" si="7"/>
        <v>0</v>
      </c>
      <c r="S16" s="222"/>
      <c r="T16" s="223">
        <f t="shared" si="8"/>
        <v>0</v>
      </c>
      <c r="U16" s="312">
        <v>3168</v>
      </c>
      <c r="V16" s="223">
        <f t="shared" si="9"/>
        <v>2.5018558589863061E-2</v>
      </c>
      <c r="W16" s="312">
        <v>81618</v>
      </c>
      <c r="X16" s="223">
        <f t="shared" si="10"/>
        <v>0.64455956912482426</v>
      </c>
      <c r="Y16" s="312">
        <v>34318</v>
      </c>
      <c r="Z16" s="223">
        <f t="shared" si="11"/>
        <v>0.27101859017895219</v>
      </c>
      <c r="AA16" s="312">
        <v>29954</v>
      </c>
      <c r="AB16" s="223">
        <f t="shared" si="12"/>
        <v>0.23655489393963325</v>
      </c>
    </row>
    <row r="17" spans="2:28" ht="14.25" hidden="1" x14ac:dyDescent="0.25">
      <c r="B17" s="506"/>
      <c r="C17" s="506"/>
      <c r="D17" s="220">
        <v>45880</v>
      </c>
      <c r="E17" s="220" t="s">
        <v>264</v>
      </c>
      <c r="F17" s="311">
        <f t="shared" si="1"/>
        <v>177251</v>
      </c>
      <c r="G17" s="522"/>
      <c r="H17" s="522"/>
      <c r="I17" s="312">
        <v>8564</v>
      </c>
      <c r="J17" s="223">
        <f t="shared" si="2"/>
        <v>6.7632239824364671E-2</v>
      </c>
      <c r="K17" s="312">
        <v>20943</v>
      </c>
      <c r="L17" s="223">
        <f t="shared" si="3"/>
        <v>0.16539257340514588</v>
      </c>
      <c r="M17" s="312">
        <f t="shared" si="4"/>
        <v>29507</v>
      </c>
      <c r="N17" s="223">
        <f t="shared" si="5"/>
        <v>0.23302481322951052</v>
      </c>
      <c r="O17" s="222"/>
      <c r="P17" s="223">
        <f t="shared" si="6"/>
        <v>0</v>
      </c>
      <c r="Q17" s="222"/>
      <c r="R17" s="223">
        <f t="shared" si="7"/>
        <v>0</v>
      </c>
      <c r="S17" s="222"/>
      <c r="T17" s="223">
        <f t="shared" si="8"/>
        <v>0</v>
      </c>
      <c r="U17" s="312">
        <v>2992</v>
      </c>
      <c r="V17" s="223">
        <f t="shared" si="9"/>
        <v>2.3628638668204003E-2</v>
      </c>
      <c r="W17" s="312">
        <v>81203</v>
      </c>
      <c r="X17" s="223">
        <f t="shared" si="10"/>
        <v>0.64128220112773049</v>
      </c>
      <c r="Y17" s="312">
        <v>34119</v>
      </c>
      <c r="Z17" s="223">
        <f t="shared" si="11"/>
        <v>0.2694470329948036</v>
      </c>
      <c r="AA17" s="312">
        <v>29430</v>
      </c>
      <c r="AB17" s="223">
        <f t="shared" si="12"/>
        <v>0.23241672326378468</v>
      </c>
    </row>
    <row r="18" spans="2:28" ht="14.25" hidden="1" x14ac:dyDescent="0.25">
      <c r="B18" s="505">
        <f>D26</f>
        <v>45889</v>
      </c>
      <c r="C18" s="506"/>
      <c r="D18" s="220">
        <v>45881</v>
      </c>
      <c r="E18" s="220" t="s">
        <v>269</v>
      </c>
      <c r="F18" s="311">
        <f t="shared" si="1"/>
        <v>163807</v>
      </c>
      <c r="G18" s="522">
        <f t="shared" ref="G18" si="13">SUM(F18:F24)</f>
        <v>1082673</v>
      </c>
      <c r="H18" s="522"/>
      <c r="I18" s="312">
        <v>8218</v>
      </c>
      <c r="J18" s="223">
        <f t="shared" si="2"/>
        <v>6.489978361473947E-2</v>
      </c>
      <c r="K18" s="312">
        <v>21050</v>
      </c>
      <c r="L18" s="223">
        <f t="shared" si="3"/>
        <v>0.16623758153933632</v>
      </c>
      <c r="M18" s="312">
        <f t="shared" si="4"/>
        <v>29268</v>
      </c>
      <c r="N18" s="223">
        <f t="shared" si="5"/>
        <v>0.23113736515407579</v>
      </c>
      <c r="O18" s="222"/>
      <c r="P18" s="223">
        <f t="shared" si="6"/>
        <v>0</v>
      </c>
      <c r="Q18" s="222"/>
      <c r="R18" s="223">
        <f t="shared" si="7"/>
        <v>0</v>
      </c>
      <c r="S18" s="222"/>
      <c r="T18" s="223">
        <f t="shared" si="8"/>
        <v>0</v>
      </c>
      <c r="U18" s="312">
        <v>3068</v>
      </c>
      <c r="V18" s="223">
        <f t="shared" si="9"/>
        <v>2.4228831361647687E-2</v>
      </c>
      <c r="W18" s="312">
        <v>72045</v>
      </c>
      <c r="X18" s="223">
        <f t="shared" si="10"/>
        <v>0.56895898156776648</v>
      </c>
      <c r="Y18" s="312">
        <v>32166</v>
      </c>
      <c r="Z18" s="223">
        <f t="shared" si="11"/>
        <v>0.25402366022775735</v>
      </c>
      <c r="AA18" s="312">
        <v>27260</v>
      </c>
      <c r="AB18" s="223">
        <f t="shared" si="12"/>
        <v>0.21527964241151107</v>
      </c>
    </row>
    <row r="19" spans="2:28" ht="14.25" hidden="1" x14ac:dyDescent="0.25">
      <c r="B19" s="506"/>
      <c r="C19" s="506"/>
      <c r="D19" s="220">
        <v>45882</v>
      </c>
      <c r="E19" s="220" t="s">
        <v>270</v>
      </c>
      <c r="F19" s="311">
        <f t="shared" si="1"/>
        <v>165300</v>
      </c>
      <c r="G19" s="522"/>
      <c r="H19" s="522"/>
      <c r="I19" s="312">
        <v>7540</v>
      </c>
      <c r="J19" s="223">
        <f t="shared" si="2"/>
        <v>5.9545433007439232E-2</v>
      </c>
      <c r="K19" s="312">
        <v>20658</v>
      </c>
      <c r="L19" s="223">
        <f t="shared" si="3"/>
        <v>0.16314185080473204</v>
      </c>
      <c r="M19" s="312">
        <f t="shared" si="4"/>
        <v>28198</v>
      </c>
      <c r="N19" s="223">
        <f t="shared" si="5"/>
        <v>0.22268728381217129</v>
      </c>
      <c r="O19" s="222"/>
      <c r="P19" s="223">
        <f t="shared" si="6"/>
        <v>0</v>
      </c>
      <c r="Q19" s="222"/>
      <c r="R19" s="223">
        <f t="shared" si="7"/>
        <v>0</v>
      </c>
      <c r="S19" s="222"/>
      <c r="T19" s="223">
        <f t="shared" si="8"/>
        <v>0</v>
      </c>
      <c r="U19" s="312">
        <v>3227</v>
      </c>
      <c r="V19" s="223">
        <f t="shared" si="9"/>
        <v>2.5484497654510132E-2</v>
      </c>
      <c r="W19" s="312">
        <v>72598</v>
      </c>
      <c r="X19" s="223">
        <f t="shared" si="10"/>
        <v>0.5733261731397975</v>
      </c>
      <c r="Y19" s="312">
        <v>33055</v>
      </c>
      <c r="Z19" s="223">
        <f t="shared" si="11"/>
        <v>0.26104433528659199</v>
      </c>
      <c r="AA19" s="312">
        <v>28222</v>
      </c>
      <c r="AB19" s="223">
        <f t="shared" si="12"/>
        <v>0.22287681834694298</v>
      </c>
    </row>
    <row r="20" spans="2:28" ht="14.25" hidden="1" x14ac:dyDescent="0.25">
      <c r="B20" s="506"/>
      <c r="C20" s="506"/>
      <c r="D20" s="220">
        <v>45883</v>
      </c>
      <c r="E20" s="220" t="s">
        <v>271</v>
      </c>
      <c r="F20" s="311">
        <f t="shared" si="1"/>
        <v>154459</v>
      </c>
      <c r="G20" s="522"/>
      <c r="H20" s="522"/>
      <c r="I20" s="312">
        <v>6748</v>
      </c>
      <c r="J20" s="223">
        <f t="shared" si="2"/>
        <v>5.3290793359973464E-2</v>
      </c>
      <c r="K20" s="312">
        <v>18345</v>
      </c>
      <c r="L20" s="223">
        <f t="shared" si="3"/>
        <v>0.14487546001611043</v>
      </c>
      <c r="M20" s="312">
        <f t="shared" si="4"/>
        <v>25093</v>
      </c>
      <c r="N20" s="223">
        <f t="shared" si="5"/>
        <v>0.1981662533760839</v>
      </c>
      <c r="O20" s="222"/>
      <c r="P20" s="223">
        <f t="shared" si="6"/>
        <v>0</v>
      </c>
      <c r="Q20" s="222"/>
      <c r="R20" s="223">
        <f t="shared" si="7"/>
        <v>0</v>
      </c>
      <c r="S20" s="222"/>
      <c r="T20" s="223">
        <f t="shared" si="8"/>
        <v>0</v>
      </c>
      <c r="U20" s="312">
        <v>3045</v>
      </c>
      <c r="V20" s="223">
        <f t="shared" si="9"/>
        <v>2.4047194099158151E-2</v>
      </c>
      <c r="W20" s="312">
        <v>67535</v>
      </c>
      <c r="X20" s="223">
        <f t="shared" si="10"/>
        <v>0.53334228357525315</v>
      </c>
      <c r="Y20" s="312">
        <v>31549</v>
      </c>
      <c r="Z20" s="223">
        <f t="shared" si="11"/>
        <v>0.24915104322966847</v>
      </c>
      <c r="AA20" s="312">
        <v>27237</v>
      </c>
      <c r="AB20" s="223">
        <f t="shared" si="12"/>
        <v>0.21509800514902153</v>
      </c>
    </row>
    <row r="21" spans="2:28" ht="14.25" hidden="1" x14ac:dyDescent="0.25">
      <c r="B21" s="506"/>
      <c r="C21" s="506"/>
      <c r="D21" s="220">
        <v>45884</v>
      </c>
      <c r="E21" s="220" t="s">
        <v>262</v>
      </c>
      <c r="F21" s="311">
        <f t="shared" si="1"/>
        <v>129575</v>
      </c>
      <c r="G21" s="522"/>
      <c r="H21" s="522"/>
      <c r="I21" s="312">
        <v>5677</v>
      </c>
      <c r="J21" s="223">
        <f t="shared" si="2"/>
        <v>4.4832814745786806E-2</v>
      </c>
      <c r="K21" s="312">
        <v>17865</v>
      </c>
      <c r="L21" s="223">
        <f t="shared" si="3"/>
        <v>0.14108476932067665</v>
      </c>
      <c r="M21" s="312">
        <f t="shared" si="4"/>
        <v>23542</v>
      </c>
      <c r="N21" s="223">
        <f t="shared" si="5"/>
        <v>0.18591758406646344</v>
      </c>
      <c r="O21" s="222"/>
      <c r="P21" s="223">
        <f t="shared" si="6"/>
        <v>0</v>
      </c>
      <c r="Q21" s="222"/>
      <c r="R21" s="223">
        <f t="shared" si="7"/>
        <v>0</v>
      </c>
      <c r="S21" s="222"/>
      <c r="T21" s="223">
        <f t="shared" si="8"/>
        <v>0</v>
      </c>
      <c r="U21" s="312">
        <v>2780</v>
      </c>
      <c r="V21" s="223">
        <f t="shared" si="9"/>
        <v>2.1954416944387409E-2</v>
      </c>
      <c r="W21" s="312">
        <v>52959</v>
      </c>
      <c r="X21" s="223">
        <f t="shared" si="10"/>
        <v>0.41823164279058012</v>
      </c>
      <c r="Y21" s="312">
        <v>27320</v>
      </c>
      <c r="Z21" s="223">
        <f t="shared" si="11"/>
        <v>0.21575347874844028</v>
      </c>
      <c r="AA21" s="312">
        <v>22974</v>
      </c>
      <c r="AB21" s="223">
        <f t="shared" si="12"/>
        <v>0.18143193341020011</v>
      </c>
    </row>
    <row r="22" spans="2:28" ht="14.25" hidden="1" x14ac:dyDescent="0.25">
      <c r="B22" s="506"/>
      <c r="C22" s="506"/>
      <c r="D22" s="220">
        <v>45885</v>
      </c>
      <c r="E22" s="220" t="s">
        <v>263</v>
      </c>
      <c r="F22" s="311">
        <f t="shared" si="1"/>
        <v>129760</v>
      </c>
      <c r="G22" s="522"/>
      <c r="H22" s="522"/>
      <c r="I22" s="312">
        <v>5707</v>
      </c>
      <c r="J22" s="223">
        <f t="shared" si="2"/>
        <v>4.5069732914251419E-2</v>
      </c>
      <c r="K22" s="312">
        <v>19589</v>
      </c>
      <c r="L22" s="223">
        <f t="shared" si="3"/>
        <v>0.15469966673510968</v>
      </c>
      <c r="M22" s="312">
        <f t="shared" si="4"/>
        <v>25296</v>
      </c>
      <c r="N22" s="223">
        <f t="shared" si="5"/>
        <v>0.19976939964936111</v>
      </c>
      <c r="O22" s="222"/>
      <c r="P22" s="223">
        <f t="shared" si="6"/>
        <v>0</v>
      </c>
      <c r="Q22" s="222"/>
      <c r="R22" s="223">
        <f t="shared" si="7"/>
        <v>0</v>
      </c>
      <c r="S22" s="222"/>
      <c r="T22" s="223">
        <f t="shared" si="8"/>
        <v>0</v>
      </c>
      <c r="U22" s="312">
        <v>2661</v>
      </c>
      <c r="V22" s="223">
        <f t="shared" si="9"/>
        <v>2.1014641542811113E-2</v>
      </c>
      <c r="W22" s="312">
        <v>53014</v>
      </c>
      <c r="X22" s="223">
        <f t="shared" si="10"/>
        <v>0.41866599276609862</v>
      </c>
      <c r="Y22" s="312">
        <v>27659</v>
      </c>
      <c r="Z22" s="223">
        <f t="shared" si="11"/>
        <v>0.21843065405209042</v>
      </c>
      <c r="AA22" s="312">
        <v>21130</v>
      </c>
      <c r="AB22" s="223">
        <f t="shared" si="12"/>
        <v>0.1668693633219086</v>
      </c>
    </row>
    <row r="23" spans="2:28" ht="14.25" hidden="1" x14ac:dyDescent="0.25">
      <c r="B23" s="506"/>
      <c r="C23" s="506"/>
      <c r="D23" s="220">
        <v>45886</v>
      </c>
      <c r="E23" s="220" t="s">
        <v>253</v>
      </c>
      <c r="F23" s="311">
        <f t="shared" si="1"/>
        <v>169934</v>
      </c>
      <c r="G23" s="522"/>
      <c r="H23" s="522"/>
      <c r="I23" s="312">
        <v>7254</v>
      </c>
      <c r="J23" s="223">
        <f t="shared" si="2"/>
        <v>5.7286813134743257E-2</v>
      </c>
      <c r="K23" s="312">
        <v>21841</v>
      </c>
      <c r="L23" s="223">
        <f t="shared" si="3"/>
        <v>0.17248432391451993</v>
      </c>
      <c r="M23" s="312">
        <f t="shared" si="4"/>
        <v>29095</v>
      </c>
      <c r="N23" s="223">
        <f t="shared" si="5"/>
        <v>0.22977113704926319</v>
      </c>
      <c r="O23" s="222"/>
      <c r="P23" s="223">
        <f t="shared" si="6"/>
        <v>0</v>
      </c>
      <c r="Q23" s="222"/>
      <c r="R23" s="223">
        <f t="shared" si="7"/>
        <v>0</v>
      </c>
      <c r="S23" s="222"/>
      <c r="T23" s="223">
        <f t="shared" si="8"/>
        <v>0</v>
      </c>
      <c r="U23" s="312">
        <v>3182</v>
      </c>
      <c r="V23" s="223">
        <f t="shared" si="9"/>
        <v>2.5129120401813212E-2</v>
      </c>
      <c r="W23" s="312">
        <v>75485</v>
      </c>
      <c r="X23" s="223">
        <f t="shared" si="10"/>
        <v>0.59612559821837541</v>
      </c>
      <c r="Y23" s="312">
        <v>34588</v>
      </c>
      <c r="Z23" s="223">
        <f t="shared" si="11"/>
        <v>0.2731508536951337</v>
      </c>
      <c r="AA23" s="312">
        <v>27584</v>
      </c>
      <c r="AB23" s="223">
        <f t="shared" si="12"/>
        <v>0.21783835863092887</v>
      </c>
    </row>
    <row r="24" spans="2:28" ht="14.25" hidden="1" x14ac:dyDescent="0.25">
      <c r="B24" s="506"/>
      <c r="C24" s="506"/>
      <c r="D24" s="220">
        <v>45887</v>
      </c>
      <c r="E24" s="220" t="s">
        <v>264</v>
      </c>
      <c r="F24" s="311">
        <f t="shared" si="1"/>
        <v>169838</v>
      </c>
      <c r="G24" s="522"/>
      <c r="H24" s="522"/>
      <c r="I24" s="312">
        <v>7105</v>
      </c>
      <c r="J24" s="223">
        <f t="shared" si="2"/>
        <v>5.6110119564702354E-2</v>
      </c>
      <c r="K24" s="312">
        <v>21198</v>
      </c>
      <c r="L24" s="223">
        <f t="shared" si="3"/>
        <v>0.16740637783709506</v>
      </c>
      <c r="M24" s="312">
        <f t="shared" si="4"/>
        <v>28303</v>
      </c>
      <c r="N24" s="223">
        <f t="shared" si="5"/>
        <v>0.22351649740179741</v>
      </c>
      <c r="O24" s="222"/>
      <c r="P24" s="223">
        <f t="shared" si="6"/>
        <v>0</v>
      </c>
      <c r="Q24" s="222"/>
      <c r="R24" s="223">
        <f t="shared" si="7"/>
        <v>0</v>
      </c>
      <c r="S24" s="222"/>
      <c r="T24" s="223">
        <f t="shared" si="8"/>
        <v>0</v>
      </c>
      <c r="U24" s="312">
        <v>3087</v>
      </c>
      <c r="V24" s="223">
        <f t="shared" si="9"/>
        <v>2.4378879535008609E-2</v>
      </c>
      <c r="W24" s="312">
        <v>76843</v>
      </c>
      <c r="X24" s="223">
        <f t="shared" si="10"/>
        <v>0.60685009397754019</v>
      </c>
      <c r="Y24" s="312">
        <v>34352</v>
      </c>
      <c r="Z24" s="223">
        <f t="shared" si="11"/>
        <v>0.27128709743654544</v>
      </c>
      <c r="AA24" s="312">
        <v>27253</v>
      </c>
      <c r="AB24" s="223">
        <f t="shared" si="12"/>
        <v>0.21522436150553598</v>
      </c>
    </row>
    <row r="25" spans="2:28" ht="14.25" hidden="1" x14ac:dyDescent="0.25">
      <c r="B25" s="505">
        <f>D33</f>
        <v>45896</v>
      </c>
      <c r="C25" s="506"/>
      <c r="D25" s="220">
        <v>45888</v>
      </c>
      <c r="E25" s="220" t="s">
        <v>265</v>
      </c>
      <c r="F25" s="311">
        <f>SUM(M25,Q25,S25,U25,W25,Y25,AA25,O25)</f>
        <v>193634</v>
      </c>
      <c r="G25" s="522">
        <f t="shared" ref="G25" si="14">SUM(F25:F31)</f>
        <v>1179305</v>
      </c>
      <c r="H25" s="522"/>
      <c r="I25" s="312">
        <v>6894</v>
      </c>
      <c r="J25" s="223">
        <f t="shared" si="2"/>
        <v>5.4443795113167909E-2</v>
      </c>
      <c r="K25" s="312">
        <v>21639</v>
      </c>
      <c r="L25" s="223">
        <f t="shared" si="3"/>
        <v>0.17088907491352487</v>
      </c>
      <c r="M25" s="312">
        <f t="shared" si="4"/>
        <v>28533</v>
      </c>
      <c r="N25" s="223">
        <f t="shared" si="5"/>
        <v>0.22533287002669278</v>
      </c>
      <c r="O25" s="222">
        <v>10675</v>
      </c>
      <c r="P25" s="223">
        <f t="shared" si="6"/>
        <v>8.4303381611991218E-2</v>
      </c>
      <c r="Q25" s="222"/>
      <c r="R25" s="223">
        <f t="shared" si="7"/>
        <v>0</v>
      </c>
      <c r="S25" s="222"/>
      <c r="T25" s="223">
        <f t="shared" si="8"/>
        <v>0</v>
      </c>
      <c r="U25" s="312">
        <v>3162</v>
      </c>
      <c r="V25" s="223">
        <f t="shared" si="9"/>
        <v>2.4971174956170138E-2</v>
      </c>
      <c r="W25" s="312">
        <v>83726</v>
      </c>
      <c r="X25" s="223">
        <f t="shared" si="10"/>
        <v>0.66120701909560442</v>
      </c>
      <c r="Y25" s="312">
        <v>42339</v>
      </c>
      <c r="Z25" s="223">
        <f t="shared" si="11"/>
        <v>0.33436261115410737</v>
      </c>
      <c r="AA25" s="312">
        <v>25199</v>
      </c>
      <c r="AB25" s="223">
        <f t="shared" si="12"/>
        <v>0.1990033642379922</v>
      </c>
    </row>
    <row r="26" spans="2:28" ht="14.25" hidden="1" x14ac:dyDescent="0.25">
      <c r="B26" s="506"/>
      <c r="C26" s="506"/>
      <c r="D26" s="220">
        <v>45889</v>
      </c>
      <c r="E26" s="220" t="s">
        <v>272</v>
      </c>
      <c r="F26" s="311">
        <f t="shared" ref="F26:F45" si="15">SUM(M26,Q26,S26,U26,W26,Y26,AA26,O26)</f>
        <v>180887</v>
      </c>
      <c r="G26" s="522"/>
      <c r="H26" s="522"/>
      <c r="I26" s="312">
        <v>6752</v>
      </c>
      <c r="J26" s="223">
        <f t="shared" si="2"/>
        <v>5.3322382449102083E-2</v>
      </c>
      <c r="K26" s="312">
        <v>20032</v>
      </c>
      <c r="L26" s="223">
        <f t="shared" si="3"/>
        <v>0.15819815835610379</v>
      </c>
      <c r="M26" s="312">
        <f t="shared" si="4"/>
        <v>26784</v>
      </c>
      <c r="N26" s="223">
        <f t="shared" si="5"/>
        <v>0.21152054080520588</v>
      </c>
      <c r="O26" s="222">
        <v>6835</v>
      </c>
      <c r="P26" s="223">
        <f t="shared" si="6"/>
        <v>5.3977856048520838E-2</v>
      </c>
      <c r="Q26" s="222"/>
      <c r="R26" s="223">
        <f t="shared" si="7"/>
        <v>0</v>
      </c>
      <c r="S26" s="222"/>
      <c r="T26" s="223">
        <f t="shared" si="8"/>
        <v>0</v>
      </c>
      <c r="U26" s="312">
        <v>3229</v>
      </c>
      <c r="V26" s="223">
        <f t="shared" si="9"/>
        <v>2.5500292199074438E-2</v>
      </c>
      <c r="W26" s="312">
        <v>79744</v>
      </c>
      <c r="X26" s="223">
        <f t="shared" si="10"/>
        <v>0.62976008086806812</v>
      </c>
      <c r="Y26" s="312">
        <v>38750</v>
      </c>
      <c r="Z26" s="223">
        <f t="shared" si="11"/>
        <v>0.30601930093345758</v>
      </c>
      <c r="AA26" s="312">
        <v>25545</v>
      </c>
      <c r="AB26" s="223">
        <f t="shared" si="12"/>
        <v>0.2017358204476174</v>
      </c>
    </row>
    <row r="27" spans="2:28" ht="14.25" hidden="1" x14ac:dyDescent="0.25">
      <c r="B27" s="506"/>
      <c r="C27" s="506"/>
      <c r="D27" s="220">
        <v>45890</v>
      </c>
      <c r="E27" s="220" t="s">
        <v>267</v>
      </c>
      <c r="F27" s="311">
        <f t="shared" si="15"/>
        <v>170601</v>
      </c>
      <c r="G27" s="522"/>
      <c r="H27" s="522"/>
      <c r="I27" s="312">
        <v>6104</v>
      </c>
      <c r="J27" s="223">
        <f t="shared" si="2"/>
        <v>4.8204950010266451E-2</v>
      </c>
      <c r="K27" s="312">
        <v>17462</v>
      </c>
      <c r="L27" s="223">
        <f t="shared" si="3"/>
        <v>0.13790216859096868</v>
      </c>
      <c r="M27" s="312">
        <f t="shared" si="4"/>
        <v>23566</v>
      </c>
      <c r="N27" s="223">
        <f t="shared" si="5"/>
        <v>0.18610711860123513</v>
      </c>
      <c r="O27" s="222">
        <v>7130</v>
      </c>
      <c r="P27" s="223">
        <f t="shared" si="6"/>
        <v>5.6307551371756193E-2</v>
      </c>
      <c r="Q27" s="222"/>
      <c r="R27" s="223">
        <f t="shared" si="7"/>
        <v>0</v>
      </c>
      <c r="S27" s="222"/>
      <c r="T27" s="223">
        <f t="shared" si="8"/>
        <v>0</v>
      </c>
      <c r="U27" s="312">
        <v>3195</v>
      </c>
      <c r="V27" s="223">
        <f t="shared" si="9"/>
        <v>2.5231784941481213E-2</v>
      </c>
      <c r="W27" s="312">
        <v>76674</v>
      </c>
      <c r="X27" s="223">
        <f t="shared" si="10"/>
        <v>0.60551545496185621</v>
      </c>
      <c r="Y27" s="312">
        <v>35865</v>
      </c>
      <c r="Z27" s="223">
        <f t="shared" si="11"/>
        <v>0.28323567039944403</v>
      </c>
      <c r="AA27" s="312">
        <v>24171</v>
      </c>
      <c r="AB27" s="223">
        <f t="shared" si="12"/>
        <v>0.19088496833193816</v>
      </c>
    </row>
    <row r="28" spans="2:28" ht="14.25" hidden="1" x14ac:dyDescent="0.25">
      <c r="B28" s="506"/>
      <c r="C28" s="506"/>
      <c r="D28" s="220">
        <v>45891</v>
      </c>
      <c r="E28" s="220" t="s">
        <v>273</v>
      </c>
      <c r="F28" s="311">
        <f t="shared" si="15"/>
        <v>134952</v>
      </c>
      <c r="G28" s="522"/>
      <c r="H28" s="522"/>
      <c r="I28" s="312">
        <v>4984</v>
      </c>
      <c r="J28" s="223">
        <f t="shared" si="2"/>
        <v>3.9360005054254257E-2</v>
      </c>
      <c r="K28" s="312">
        <v>16432</v>
      </c>
      <c r="L28" s="223">
        <f t="shared" si="3"/>
        <v>0.12976797814035032</v>
      </c>
      <c r="M28" s="312">
        <f t="shared" si="4"/>
        <v>21416</v>
      </c>
      <c r="N28" s="223">
        <f t="shared" si="5"/>
        <v>0.16912798319460459</v>
      </c>
      <c r="O28" s="222">
        <v>6805</v>
      </c>
      <c r="P28" s="223">
        <f t="shared" si="6"/>
        <v>5.3740937880056232E-2</v>
      </c>
      <c r="Q28" s="222"/>
      <c r="R28" s="223">
        <f t="shared" si="7"/>
        <v>0</v>
      </c>
      <c r="S28" s="222"/>
      <c r="T28" s="223">
        <f t="shared" si="8"/>
        <v>0</v>
      </c>
      <c r="U28" s="312">
        <v>2787</v>
      </c>
      <c r="V28" s="223">
        <f t="shared" si="9"/>
        <v>2.2009697850362483E-2</v>
      </c>
      <c r="W28" s="312">
        <v>56341</v>
      </c>
      <c r="X28" s="223">
        <f t="shared" si="10"/>
        <v>0.44494021764882408</v>
      </c>
      <c r="Y28" s="312">
        <v>27439</v>
      </c>
      <c r="Z28" s="223">
        <f t="shared" si="11"/>
        <v>0.21669325415001658</v>
      </c>
      <c r="AA28" s="312">
        <v>20164</v>
      </c>
      <c r="AB28" s="223">
        <f t="shared" si="12"/>
        <v>0.1592405982973481</v>
      </c>
    </row>
    <row r="29" spans="2:28" ht="14.25" hidden="1" x14ac:dyDescent="0.25">
      <c r="B29" s="506"/>
      <c r="C29" s="506"/>
      <c r="D29" s="220">
        <v>45892</v>
      </c>
      <c r="E29" s="220" t="s">
        <v>274</v>
      </c>
      <c r="F29" s="311">
        <f t="shared" si="15"/>
        <v>140531</v>
      </c>
      <c r="G29" s="522"/>
      <c r="H29" s="522"/>
      <c r="I29" s="312">
        <v>5182</v>
      </c>
      <c r="J29" s="223">
        <f t="shared" si="2"/>
        <v>4.0923664966120703E-2</v>
      </c>
      <c r="K29" s="312">
        <v>19554</v>
      </c>
      <c r="L29" s="223">
        <f t="shared" si="3"/>
        <v>0.15442326220523431</v>
      </c>
      <c r="M29" s="312">
        <f t="shared" si="4"/>
        <v>24736</v>
      </c>
      <c r="N29" s="223">
        <f t="shared" si="5"/>
        <v>0.19534692717135502</v>
      </c>
      <c r="O29" s="222">
        <v>6582</v>
      </c>
      <c r="P29" s="223">
        <f t="shared" si="6"/>
        <v>5.1979846161135941E-2</v>
      </c>
      <c r="Q29" s="222"/>
      <c r="R29" s="223">
        <f t="shared" si="7"/>
        <v>0</v>
      </c>
      <c r="S29" s="222"/>
      <c r="T29" s="223">
        <f t="shared" si="8"/>
        <v>0</v>
      </c>
      <c r="U29" s="312">
        <v>2876</v>
      </c>
      <c r="V29" s="223">
        <f t="shared" si="9"/>
        <v>2.2712555083474167E-2</v>
      </c>
      <c r="W29" s="312">
        <v>57209</v>
      </c>
      <c r="X29" s="223">
        <f t="shared" si="10"/>
        <v>0.45179504998973352</v>
      </c>
      <c r="Y29" s="312">
        <v>28402</v>
      </c>
      <c r="Z29" s="223">
        <f t="shared" si="11"/>
        <v>0.22429832735773064</v>
      </c>
      <c r="AA29" s="312">
        <v>20726</v>
      </c>
      <c r="AB29" s="223">
        <f t="shared" si="12"/>
        <v>0.16367886531991849</v>
      </c>
    </row>
    <row r="30" spans="2:28" ht="14.25" hidden="1" x14ac:dyDescent="0.25">
      <c r="B30" s="506"/>
      <c r="C30" s="506"/>
      <c r="D30" s="220">
        <v>45893</v>
      </c>
      <c r="E30" s="220" t="s">
        <v>253</v>
      </c>
      <c r="F30" s="311">
        <f t="shared" si="15"/>
        <v>182419</v>
      </c>
      <c r="G30" s="522"/>
      <c r="H30" s="522"/>
      <c r="I30" s="312">
        <v>6764</v>
      </c>
      <c r="J30" s="223">
        <f t="shared" si="2"/>
        <v>5.3417149716487922E-2</v>
      </c>
      <c r="K30" s="312">
        <v>21221</v>
      </c>
      <c r="L30" s="223">
        <f t="shared" si="3"/>
        <v>0.1675880150995846</v>
      </c>
      <c r="M30" s="312">
        <f t="shared" si="4"/>
        <v>27985</v>
      </c>
      <c r="N30" s="223">
        <f t="shared" si="5"/>
        <v>0.22100516481607252</v>
      </c>
      <c r="O30" s="222">
        <v>5550</v>
      </c>
      <c r="P30" s="223">
        <f t="shared" si="6"/>
        <v>4.3829861165953277E-2</v>
      </c>
      <c r="Q30" s="222"/>
      <c r="R30" s="223">
        <f t="shared" si="7"/>
        <v>0</v>
      </c>
      <c r="S30" s="222"/>
      <c r="T30" s="223">
        <f t="shared" si="8"/>
        <v>0</v>
      </c>
      <c r="U30" s="312">
        <v>3522</v>
      </c>
      <c r="V30" s="223">
        <f t="shared" si="9"/>
        <v>2.7814192977745487E-2</v>
      </c>
      <c r="W30" s="312">
        <v>81582</v>
      </c>
      <c r="X30" s="223">
        <f t="shared" si="10"/>
        <v>0.64427526732266671</v>
      </c>
      <c r="Y30" s="312">
        <v>36450</v>
      </c>
      <c r="Z30" s="223">
        <f t="shared" si="11"/>
        <v>0.28785557468450396</v>
      </c>
      <c r="AA30" s="312">
        <v>27330</v>
      </c>
      <c r="AB30" s="223">
        <f t="shared" si="12"/>
        <v>0.21583245147126182</v>
      </c>
    </row>
    <row r="31" spans="2:28" ht="14.25" hidden="1" x14ac:dyDescent="0.25">
      <c r="B31" s="506"/>
      <c r="C31" s="506"/>
      <c r="D31" s="220">
        <v>45894</v>
      </c>
      <c r="E31" s="220" t="s">
        <v>275</v>
      </c>
      <c r="F31" s="311">
        <f t="shared" si="15"/>
        <v>176281</v>
      </c>
      <c r="G31" s="522"/>
      <c r="H31" s="522"/>
      <c r="I31" s="312">
        <v>6717</v>
      </c>
      <c r="J31" s="223">
        <f t="shared" si="2"/>
        <v>5.3045977919226696E-2</v>
      </c>
      <c r="K31" s="312">
        <v>21462</v>
      </c>
      <c r="L31" s="223">
        <f t="shared" si="3"/>
        <v>0.16949125771958365</v>
      </c>
      <c r="M31" s="312">
        <f t="shared" si="4"/>
        <v>28179</v>
      </c>
      <c r="N31" s="223">
        <f t="shared" si="5"/>
        <v>0.22253723563881037</v>
      </c>
      <c r="O31" s="222">
        <v>4275</v>
      </c>
      <c r="P31" s="223">
        <f t="shared" si="6"/>
        <v>3.3760839006207258E-2</v>
      </c>
      <c r="Q31" s="222"/>
      <c r="R31" s="223">
        <f t="shared" si="7"/>
        <v>0</v>
      </c>
      <c r="S31" s="222"/>
      <c r="T31" s="223">
        <f t="shared" si="8"/>
        <v>0</v>
      </c>
      <c r="U31" s="312">
        <v>3443</v>
      </c>
      <c r="V31" s="223">
        <f t="shared" si="9"/>
        <v>2.7190308467455342E-2</v>
      </c>
      <c r="W31" s="312">
        <v>80998</v>
      </c>
      <c r="X31" s="223">
        <f t="shared" si="10"/>
        <v>0.63966326030988896</v>
      </c>
      <c r="Y31" s="312">
        <v>32621</v>
      </c>
      <c r="Z31" s="223">
        <f t="shared" si="11"/>
        <v>0.25761691911613727</v>
      </c>
      <c r="AA31" s="312">
        <v>26765</v>
      </c>
      <c r="AB31" s="223">
        <f t="shared" si="12"/>
        <v>0.21137049263184496</v>
      </c>
    </row>
    <row r="32" spans="2:28" ht="14.25" hidden="1" x14ac:dyDescent="0.25">
      <c r="B32" s="505">
        <f>D40</f>
        <v>45903</v>
      </c>
      <c r="C32" s="506"/>
      <c r="D32" s="220">
        <v>45895</v>
      </c>
      <c r="E32" s="220" t="s">
        <v>269</v>
      </c>
      <c r="F32" s="311">
        <f t="shared" si="15"/>
        <v>166644</v>
      </c>
      <c r="G32" s="522">
        <f t="shared" ref="G32" si="16">SUM(F32:F38)</f>
        <v>1105998</v>
      </c>
      <c r="H32" s="522"/>
      <c r="I32" s="312">
        <v>6626</v>
      </c>
      <c r="J32" s="223">
        <f t="shared" si="2"/>
        <v>5.2327326141550709E-2</v>
      </c>
      <c r="K32" s="312">
        <v>20628</v>
      </c>
      <c r="L32" s="223">
        <f t="shared" si="3"/>
        <v>0.16290493263626743</v>
      </c>
      <c r="M32" s="312">
        <f t="shared" si="4"/>
        <v>27254</v>
      </c>
      <c r="N32" s="223">
        <f t="shared" si="5"/>
        <v>0.21523225877781815</v>
      </c>
      <c r="O32" s="222">
        <v>3593</v>
      </c>
      <c r="P32" s="223">
        <f t="shared" si="6"/>
        <v>2.8374899309778403E-2</v>
      </c>
      <c r="Q32" s="222"/>
      <c r="R32" s="223">
        <f t="shared" si="7"/>
        <v>0</v>
      </c>
      <c r="S32" s="222"/>
      <c r="T32" s="223">
        <f t="shared" si="8"/>
        <v>0</v>
      </c>
      <c r="U32" s="312">
        <v>3317</v>
      </c>
      <c r="V32" s="223">
        <f t="shared" si="9"/>
        <v>2.6195252159903971E-2</v>
      </c>
      <c r="W32" s="312">
        <v>75465</v>
      </c>
      <c r="X32" s="223">
        <f t="shared" si="10"/>
        <v>0.59596765277273234</v>
      </c>
      <c r="Y32" s="312">
        <v>31742</v>
      </c>
      <c r="Z32" s="223">
        <f t="shared" si="11"/>
        <v>0.25067521678012417</v>
      </c>
      <c r="AA32" s="312">
        <v>25273</v>
      </c>
      <c r="AB32" s="223">
        <f t="shared" si="12"/>
        <v>0.19958776238687156</v>
      </c>
    </row>
    <row r="33" spans="2:28" ht="14.25" hidden="1" x14ac:dyDescent="0.25">
      <c r="B33" s="506"/>
      <c r="C33" s="506"/>
      <c r="D33" s="220">
        <v>45896</v>
      </c>
      <c r="E33" s="220" t="s">
        <v>266</v>
      </c>
      <c r="F33" s="311">
        <f t="shared" si="15"/>
        <v>164419</v>
      </c>
      <c r="G33" s="522"/>
      <c r="H33" s="522"/>
      <c r="I33" s="312">
        <v>6277</v>
      </c>
      <c r="J33" s="223">
        <f t="shared" si="2"/>
        <v>4.9571178115079051E-2</v>
      </c>
      <c r="K33" s="312">
        <v>19175</v>
      </c>
      <c r="L33" s="223">
        <f t="shared" si="3"/>
        <v>0.15143019601029803</v>
      </c>
      <c r="M33" s="312">
        <f t="shared" si="4"/>
        <v>25452</v>
      </c>
      <c r="N33" s="223">
        <f t="shared" si="5"/>
        <v>0.20100137412537711</v>
      </c>
      <c r="O33" s="222">
        <v>3609</v>
      </c>
      <c r="P33" s="223">
        <f t="shared" si="6"/>
        <v>2.8501255666292861E-2</v>
      </c>
      <c r="Q33" s="222"/>
      <c r="R33" s="223">
        <f t="shared" si="7"/>
        <v>0</v>
      </c>
      <c r="S33" s="222"/>
      <c r="T33" s="223">
        <f t="shared" si="8"/>
        <v>0</v>
      </c>
      <c r="U33" s="312">
        <v>3294</v>
      </c>
      <c r="V33" s="223">
        <f t="shared" si="9"/>
        <v>2.6013614897414432E-2</v>
      </c>
      <c r="W33" s="312">
        <v>74640</v>
      </c>
      <c r="X33" s="223">
        <f t="shared" si="10"/>
        <v>0.58945240313995551</v>
      </c>
      <c r="Y33" s="312">
        <v>32043</v>
      </c>
      <c r="Z33" s="223">
        <f t="shared" si="11"/>
        <v>0.2530522957370524</v>
      </c>
      <c r="AA33" s="312">
        <v>25381</v>
      </c>
      <c r="AB33" s="223">
        <f t="shared" si="12"/>
        <v>0.20044066779334418</v>
      </c>
    </row>
    <row r="34" spans="2:28" ht="14.25" hidden="1" x14ac:dyDescent="0.25">
      <c r="B34" s="506"/>
      <c r="C34" s="506"/>
      <c r="D34" s="220">
        <v>45897</v>
      </c>
      <c r="E34" s="220" t="s">
        <v>271</v>
      </c>
      <c r="F34" s="311">
        <f t="shared" si="15"/>
        <v>155645</v>
      </c>
      <c r="G34" s="522"/>
      <c r="H34" s="522"/>
      <c r="I34" s="312">
        <v>5708</v>
      </c>
      <c r="J34" s="223">
        <f t="shared" si="2"/>
        <v>4.5077630186533574E-2</v>
      </c>
      <c r="K34" s="312">
        <v>17636</v>
      </c>
      <c r="L34" s="223">
        <f t="shared" si="3"/>
        <v>0.13927629396806343</v>
      </c>
      <c r="M34" s="312">
        <f t="shared" si="4"/>
        <v>23344</v>
      </c>
      <c r="N34" s="223">
        <f t="shared" si="5"/>
        <v>0.184353924154597</v>
      </c>
      <c r="O34" s="222">
        <v>3617</v>
      </c>
      <c r="P34" s="223">
        <f t="shared" si="6"/>
        <v>2.8564433844550093E-2</v>
      </c>
      <c r="Q34" s="222"/>
      <c r="R34" s="223">
        <f t="shared" si="7"/>
        <v>0</v>
      </c>
      <c r="S34" s="222"/>
      <c r="T34" s="223">
        <f t="shared" si="8"/>
        <v>0</v>
      </c>
      <c r="U34" s="312">
        <v>3142</v>
      </c>
      <c r="V34" s="223">
        <f t="shared" si="9"/>
        <v>2.4813229510527064E-2</v>
      </c>
      <c r="W34" s="312">
        <v>69854</v>
      </c>
      <c r="X34" s="223">
        <f t="shared" si="10"/>
        <v>0.55165605799756767</v>
      </c>
      <c r="Y34" s="312">
        <v>31438</v>
      </c>
      <c r="Z34" s="223">
        <f t="shared" si="11"/>
        <v>0.2482744460063494</v>
      </c>
      <c r="AA34" s="312">
        <v>24250</v>
      </c>
      <c r="AB34" s="223">
        <f t="shared" si="12"/>
        <v>0.19150885284222829</v>
      </c>
    </row>
    <row r="35" spans="2:28" ht="14.25" hidden="1" x14ac:dyDescent="0.25">
      <c r="B35" s="506"/>
      <c r="C35" s="506"/>
      <c r="D35" s="220">
        <v>45898</v>
      </c>
      <c r="E35" s="220" t="s">
        <v>273</v>
      </c>
      <c r="F35" s="311">
        <f t="shared" si="15"/>
        <v>129900</v>
      </c>
      <c r="G35" s="522"/>
      <c r="H35" s="522"/>
      <c r="I35" s="312">
        <v>4914</v>
      </c>
      <c r="J35" s="223">
        <f t="shared" si="2"/>
        <v>3.8807195994503496E-2</v>
      </c>
      <c r="K35" s="312">
        <v>16875</v>
      </c>
      <c r="L35" s="223">
        <f t="shared" si="3"/>
        <v>0.13326646976134443</v>
      </c>
      <c r="M35" s="312">
        <f t="shared" si="4"/>
        <v>21789</v>
      </c>
      <c r="N35" s="223">
        <f t="shared" si="5"/>
        <v>0.17207366575584793</v>
      </c>
      <c r="O35" s="222">
        <v>3083</v>
      </c>
      <c r="P35" s="223">
        <f t="shared" si="6"/>
        <v>2.4347290445879993E-2</v>
      </c>
      <c r="Q35" s="222"/>
      <c r="R35" s="223">
        <f t="shared" si="7"/>
        <v>0</v>
      </c>
      <c r="S35" s="222"/>
      <c r="T35" s="223">
        <f t="shared" si="8"/>
        <v>0</v>
      </c>
      <c r="U35" s="312">
        <v>2795</v>
      </c>
      <c r="V35" s="223">
        <f t="shared" si="9"/>
        <v>2.2072876028619716E-2</v>
      </c>
      <c r="W35" s="312">
        <v>54599</v>
      </c>
      <c r="X35" s="223">
        <f t="shared" si="10"/>
        <v>0.4311831693333123</v>
      </c>
      <c r="Y35" s="312">
        <v>26669</v>
      </c>
      <c r="Z35" s="223">
        <f t="shared" si="11"/>
        <v>0.2106123544927582</v>
      </c>
      <c r="AA35" s="312">
        <v>20965</v>
      </c>
      <c r="AB35" s="223">
        <f t="shared" si="12"/>
        <v>0.16556631339535324</v>
      </c>
    </row>
    <row r="36" spans="2:28" ht="14.25" hidden="1" x14ac:dyDescent="0.25">
      <c r="B36" s="506"/>
      <c r="C36" s="506"/>
      <c r="D36" s="220">
        <v>45899</v>
      </c>
      <c r="E36" s="220" t="s">
        <v>276</v>
      </c>
      <c r="F36" s="311">
        <f t="shared" si="15"/>
        <v>136235</v>
      </c>
      <c r="G36" s="522"/>
      <c r="H36" s="522"/>
      <c r="I36" s="312">
        <v>5270</v>
      </c>
      <c r="J36" s="223">
        <f t="shared" si="2"/>
        <v>4.1618624926950232E-2</v>
      </c>
      <c r="K36" s="312">
        <v>20721</v>
      </c>
      <c r="L36" s="223">
        <f t="shared" si="3"/>
        <v>0.16363937895850772</v>
      </c>
      <c r="M36" s="312">
        <f t="shared" si="4"/>
        <v>25991</v>
      </c>
      <c r="N36" s="223">
        <f t="shared" si="5"/>
        <v>0.20525800388545795</v>
      </c>
      <c r="O36" s="222">
        <v>2876</v>
      </c>
      <c r="P36" s="223">
        <f t="shared" si="6"/>
        <v>2.2712555083474167E-2</v>
      </c>
      <c r="Q36" s="222"/>
      <c r="R36" s="223">
        <f t="shared" si="7"/>
        <v>0</v>
      </c>
      <c r="S36" s="222"/>
      <c r="T36" s="223">
        <f t="shared" si="8"/>
        <v>0</v>
      </c>
      <c r="U36" s="312">
        <v>3097</v>
      </c>
      <c r="V36" s="223">
        <f t="shared" si="9"/>
        <v>2.4457852257830145E-2</v>
      </c>
      <c r="W36" s="312">
        <v>55019</v>
      </c>
      <c r="X36" s="223">
        <f t="shared" si="10"/>
        <v>0.43450002369181684</v>
      </c>
      <c r="Y36" s="312">
        <v>27908</v>
      </c>
      <c r="Z36" s="223">
        <f t="shared" si="11"/>
        <v>0.22039707485034668</v>
      </c>
      <c r="AA36" s="312">
        <v>21344</v>
      </c>
      <c r="AB36" s="223">
        <f t="shared" si="12"/>
        <v>0.16855937959028952</v>
      </c>
    </row>
    <row r="37" spans="2:28" ht="14.25" hidden="1" x14ac:dyDescent="0.25">
      <c r="B37" s="506"/>
      <c r="C37" s="506"/>
      <c r="D37" s="220">
        <v>45900</v>
      </c>
      <c r="E37" s="220" t="s">
        <v>268</v>
      </c>
      <c r="F37" s="311">
        <f t="shared" si="15"/>
        <v>177923</v>
      </c>
      <c r="G37" s="522"/>
      <c r="H37" s="522"/>
      <c r="I37" s="312">
        <v>6829</v>
      </c>
      <c r="J37" s="223">
        <f t="shared" si="2"/>
        <v>5.3930472414827915E-2</v>
      </c>
      <c r="K37" s="312">
        <v>21553</v>
      </c>
      <c r="L37" s="223">
        <f t="shared" si="3"/>
        <v>0.17020990949725964</v>
      </c>
      <c r="M37" s="312">
        <f t="shared" si="4"/>
        <v>28382</v>
      </c>
      <c r="N37" s="223">
        <f t="shared" si="5"/>
        <v>0.22414038191208757</v>
      </c>
      <c r="O37" s="222">
        <v>3271</v>
      </c>
      <c r="P37" s="223">
        <f t="shared" si="6"/>
        <v>2.5831977634924896E-2</v>
      </c>
      <c r="Q37" s="222"/>
      <c r="R37" s="223">
        <f t="shared" si="7"/>
        <v>0</v>
      </c>
      <c r="S37" s="222"/>
      <c r="T37" s="223">
        <f t="shared" si="8"/>
        <v>0</v>
      </c>
      <c r="U37" s="312">
        <v>3638</v>
      </c>
      <c r="V37" s="223">
        <f t="shared" si="9"/>
        <v>2.8730276562475322E-2</v>
      </c>
      <c r="W37" s="312">
        <v>79842</v>
      </c>
      <c r="X37" s="223">
        <f t="shared" si="10"/>
        <v>0.63053401355171923</v>
      </c>
      <c r="Y37" s="312">
        <v>34975</v>
      </c>
      <c r="Z37" s="223">
        <f t="shared" si="11"/>
        <v>0.27620709806832722</v>
      </c>
      <c r="AA37" s="312">
        <v>27815</v>
      </c>
      <c r="AB37" s="223">
        <f t="shared" si="12"/>
        <v>0.21966262852810639</v>
      </c>
    </row>
    <row r="38" spans="2:28" ht="14.25" hidden="1" x14ac:dyDescent="0.25">
      <c r="B38" s="506"/>
      <c r="C38" s="477" t="s">
        <v>670</v>
      </c>
      <c r="D38" s="82">
        <v>45901</v>
      </c>
      <c r="E38" s="82" t="s">
        <v>119</v>
      </c>
      <c r="F38" s="311">
        <f t="shared" si="15"/>
        <v>175232</v>
      </c>
      <c r="G38" s="522"/>
      <c r="H38" s="522">
        <f>SUM(F38:F67)</f>
        <v>5123862</v>
      </c>
      <c r="I38" s="312">
        <v>6706</v>
      </c>
      <c r="J38" s="223">
        <f t="shared" si="2"/>
        <v>5.2959107924123006E-2</v>
      </c>
      <c r="K38" s="312">
        <v>22062</v>
      </c>
      <c r="L38" s="223">
        <f t="shared" si="3"/>
        <v>0.17422962108887591</v>
      </c>
      <c r="M38" s="312">
        <f t="shared" si="4"/>
        <v>28768</v>
      </c>
      <c r="N38" s="223">
        <f t="shared" si="5"/>
        <v>0.22718872901299891</v>
      </c>
      <c r="O38" s="222">
        <v>2802</v>
      </c>
      <c r="P38" s="223">
        <f t="shared" si="6"/>
        <v>2.212815693459479E-2</v>
      </c>
      <c r="Q38" s="222"/>
      <c r="R38" s="223">
        <f t="shared" si="7"/>
        <v>0</v>
      </c>
      <c r="S38" s="222"/>
      <c r="T38" s="223">
        <f t="shared" si="8"/>
        <v>0</v>
      </c>
      <c r="U38" s="312">
        <v>3556</v>
      </c>
      <c r="V38" s="223">
        <f t="shared" si="9"/>
        <v>2.8082700235338712E-2</v>
      </c>
      <c r="W38" s="312">
        <v>79075</v>
      </c>
      <c r="X38" s="223">
        <f t="shared" si="10"/>
        <v>0.62447680571130726</v>
      </c>
      <c r="Y38" s="312">
        <v>34004</v>
      </c>
      <c r="Z38" s="223">
        <f t="shared" si="11"/>
        <v>0.26853884668235589</v>
      </c>
      <c r="AA38" s="312">
        <v>27027</v>
      </c>
      <c r="AB38" s="223">
        <f t="shared" si="12"/>
        <v>0.21343957796976923</v>
      </c>
    </row>
    <row r="39" spans="2:28" ht="14.25" hidden="1" x14ac:dyDescent="0.25">
      <c r="B39" s="506"/>
      <c r="C39" s="477"/>
      <c r="D39" s="82">
        <v>45902</v>
      </c>
      <c r="E39" s="82" t="s">
        <v>120</v>
      </c>
      <c r="F39" s="311">
        <f t="shared" si="15"/>
        <v>193593</v>
      </c>
      <c r="G39" s="522">
        <f t="shared" ref="G39" si="17">SUM(F39:F45)</f>
        <v>1186458</v>
      </c>
      <c r="H39" s="522"/>
      <c r="I39" s="312">
        <v>11803</v>
      </c>
      <c r="J39" s="223">
        <f t="shared" si="2"/>
        <v>9.3211504746260637E-2</v>
      </c>
      <c r="K39" s="312">
        <v>21881</v>
      </c>
      <c r="L39" s="223">
        <f t="shared" si="3"/>
        <v>0.17280021480580607</v>
      </c>
      <c r="M39" s="312">
        <f t="shared" si="4"/>
        <v>33684</v>
      </c>
      <c r="N39" s="223">
        <f t="shared" si="5"/>
        <v>0.26601171955206671</v>
      </c>
      <c r="O39" s="222">
        <v>2437</v>
      </c>
      <c r="P39" s="223">
        <f t="shared" si="6"/>
        <v>1.9245652551608674E-2</v>
      </c>
      <c r="Q39" s="222"/>
      <c r="R39" s="223">
        <f t="shared" si="7"/>
        <v>0</v>
      </c>
      <c r="S39" s="222"/>
      <c r="T39" s="223">
        <f t="shared" si="8"/>
        <v>0</v>
      </c>
      <c r="U39" s="312">
        <v>3338</v>
      </c>
      <c r="V39" s="223">
        <f t="shared" si="9"/>
        <v>2.6361094877829196E-2</v>
      </c>
      <c r="W39" s="312">
        <v>86444</v>
      </c>
      <c r="X39" s="223">
        <f t="shared" si="10"/>
        <v>0.68267180515849823</v>
      </c>
      <c r="Y39" s="312">
        <v>33557</v>
      </c>
      <c r="Z39" s="223">
        <f t="shared" si="11"/>
        <v>0.26500876597223322</v>
      </c>
      <c r="AA39" s="312">
        <v>34133</v>
      </c>
      <c r="AB39" s="223">
        <f t="shared" si="12"/>
        <v>0.26955759480675373</v>
      </c>
    </row>
    <row r="40" spans="2:28" ht="14.25" hidden="1" x14ac:dyDescent="0.25">
      <c r="B40" s="506"/>
      <c r="C40" s="477"/>
      <c r="D40" s="82">
        <v>45903</v>
      </c>
      <c r="E40" s="82" t="s">
        <v>114</v>
      </c>
      <c r="F40" s="311">
        <f t="shared" si="15"/>
        <v>182804</v>
      </c>
      <c r="G40" s="522"/>
      <c r="H40" s="522"/>
      <c r="I40" s="312">
        <v>10960</v>
      </c>
      <c r="J40" s="223">
        <f t="shared" si="2"/>
        <v>8.6554104212405031E-2</v>
      </c>
      <c r="K40" s="312">
        <v>19983</v>
      </c>
      <c r="L40" s="223">
        <f t="shared" si="3"/>
        <v>0.15781119201427826</v>
      </c>
      <c r="M40" s="312">
        <f t="shared" si="4"/>
        <v>30943</v>
      </c>
      <c r="N40" s="223">
        <f t="shared" si="5"/>
        <v>0.24436529622668329</v>
      </c>
      <c r="O40" s="222">
        <v>2008</v>
      </c>
      <c r="P40" s="223">
        <f t="shared" si="6"/>
        <v>1.5857722742564719E-2</v>
      </c>
      <c r="Q40" s="222"/>
      <c r="R40" s="223">
        <f t="shared" si="7"/>
        <v>0</v>
      </c>
      <c r="S40" s="222"/>
      <c r="T40" s="223">
        <f t="shared" si="8"/>
        <v>0</v>
      </c>
      <c r="U40" s="312">
        <v>3432</v>
      </c>
      <c r="V40" s="223">
        <f t="shared" si="9"/>
        <v>2.7103438472351651E-2</v>
      </c>
      <c r="W40" s="312">
        <v>82281</v>
      </c>
      <c r="X40" s="223">
        <f t="shared" si="10"/>
        <v>0.64979546064789218</v>
      </c>
      <c r="Y40" s="312">
        <v>32839</v>
      </c>
      <c r="Z40" s="223">
        <f t="shared" si="11"/>
        <v>0.2593385244736468</v>
      </c>
      <c r="AA40" s="312">
        <v>31301</v>
      </c>
      <c r="AB40" s="223">
        <f t="shared" si="12"/>
        <v>0.24719251970369435</v>
      </c>
    </row>
    <row r="41" spans="2:28" ht="14.25" hidden="1" x14ac:dyDescent="0.25">
      <c r="B41" s="506"/>
      <c r="C41" s="477"/>
      <c r="D41" s="82">
        <v>45904</v>
      </c>
      <c r="E41" s="82" t="s">
        <v>115</v>
      </c>
      <c r="F41" s="311">
        <f t="shared" si="15"/>
        <v>168001</v>
      </c>
      <c r="G41" s="522"/>
      <c r="H41" s="522"/>
      <c r="I41" s="312">
        <v>8653</v>
      </c>
      <c r="J41" s="223">
        <f t="shared" si="2"/>
        <v>6.8335097057476354E-2</v>
      </c>
      <c r="K41" s="312">
        <v>16478</v>
      </c>
      <c r="L41" s="223">
        <f t="shared" si="3"/>
        <v>0.13013125266532941</v>
      </c>
      <c r="M41" s="312">
        <f t="shared" ref="M41:M45" si="18">SUM(I41+K41)</f>
        <v>25131</v>
      </c>
      <c r="N41" s="223">
        <f t="shared" si="5"/>
        <v>0.19846634972280575</v>
      </c>
      <c r="O41" s="222">
        <v>1844</v>
      </c>
      <c r="P41" s="223">
        <f t="shared" si="6"/>
        <v>1.4562570088291505E-2</v>
      </c>
      <c r="Q41" s="222"/>
      <c r="R41" s="223">
        <f t="shared" si="7"/>
        <v>0</v>
      </c>
      <c r="S41" s="222"/>
      <c r="T41" s="223">
        <f t="shared" si="8"/>
        <v>0</v>
      </c>
      <c r="U41" s="312">
        <v>3209</v>
      </c>
      <c r="V41" s="223">
        <f t="shared" si="9"/>
        <v>2.5342346753431364E-2</v>
      </c>
      <c r="W41" s="312">
        <v>77884</v>
      </c>
      <c r="X41" s="223">
        <f t="shared" si="10"/>
        <v>0.61507115442326221</v>
      </c>
      <c r="Y41" s="312">
        <v>30369</v>
      </c>
      <c r="Z41" s="223">
        <f t="shared" si="11"/>
        <v>0.23983226193672705</v>
      </c>
      <c r="AA41" s="312">
        <v>29564</v>
      </c>
      <c r="AB41" s="223">
        <f t="shared" si="12"/>
        <v>0.23347495774959329</v>
      </c>
    </row>
    <row r="42" spans="2:28" ht="14.25" hidden="1" x14ac:dyDescent="0.25">
      <c r="B42" s="506"/>
      <c r="C42" s="477"/>
      <c r="D42" s="82">
        <v>45905</v>
      </c>
      <c r="E42" s="82" t="s">
        <v>116</v>
      </c>
      <c r="F42" s="311">
        <f t="shared" si="15"/>
        <v>132042</v>
      </c>
      <c r="G42" s="522"/>
      <c r="H42" s="522"/>
      <c r="I42" s="312">
        <v>3814</v>
      </c>
      <c r="J42" s="223">
        <f t="shared" si="2"/>
        <v>3.012019648413438E-2</v>
      </c>
      <c r="K42" s="312">
        <v>15610</v>
      </c>
      <c r="L42" s="223">
        <f t="shared" si="3"/>
        <v>0.12327642032441995</v>
      </c>
      <c r="M42" s="312">
        <f t="shared" si="18"/>
        <v>19424</v>
      </c>
      <c r="N42" s="223">
        <f t="shared" si="5"/>
        <v>0.15339661680855432</v>
      </c>
      <c r="O42" s="222">
        <v>1595</v>
      </c>
      <c r="P42" s="223">
        <f t="shared" si="6"/>
        <v>1.2596149290035222E-2</v>
      </c>
      <c r="Q42" s="222"/>
      <c r="R42" s="223">
        <f t="shared" si="7"/>
        <v>0</v>
      </c>
      <c r="S42" s="222"/>
      <c r="T42" s="223">
        <f t="shared" si="8"/>
        <v>0</v>
      </c>
      <c r="U42" s="312">
        <v>2704</v>
      </c>
      <c r="V42" s="223">
        <f t="shared" si="9"/>
        <v>2.1354224250943726E-2</v>
      </c>
      <c r="W42" s="312">
        <v>59370</v>
      </c>
      <c r="X42" s="223">
        <f t="shared" si="10"/>
        <v>0.46886105539146777</v>
      </c>
      <c r="Y42" s="312">
        <v>24898</v>
      </c>
      <c r="Z42" s="223">
        <f t="shared" si="11"/>
        <v>0.19662628528106393</v>
      </c>
      <c r="AA42" s="312">
        <v>24051</v>
      </c>
      <c r="AB42" s="223">
        <f t="shared" si="12"/>
        <v>0.18993729565807971</v>
      </c>
    </row>
    <row r="43" spans="2:28" ht="14.25" hidden="1" x14ac:dyDescent="0.25">
      <c r="B43" s="506"/>
      <c r="C43" s="477"/>
      <c r="D43" s="82">
        <v>45906</v>
      </c>
      <c r="E43" s="82" t="s">
        <v>117</v>
      </c>
      <c r="F43" s="311">
        <f t="shared" si="15"/>
        <v>139507</v>
      </c>
      <c r="G43" s="522"/>
      <c r="H43" s="522"/>
      <c r="I43" s="312">
        <v>3902</v>
      </c>
      <c r="J43" s="223">
        <f t="shared" si="2"/>
        <v>3.0815156444963909E-2</v>
      </c>
      <c r="K43" s="312">
        <v>18708</v>
      </c>
      <c r="L43" s="223">
        <f t="shared" si="3"/>
        <v>0.14774216985453226</v>
      </c>
      <c r="M43" s="312">
        <f t="shared" si="18"/>
        <v>22610</v>
      </c>
      <c r="N43" s="223">
        <f t="shared" si="5"/>
        <v>0.17855732629949617</v>
      </c>
      <c r="O43" s="222">
        <v>1586</v>
      </c>
      <c r="P43" s="223">
        <f t="shared" si="6"/>
        <v>1.2525073839495839E-2</v>
      </c>
      <c r="Q43" s="222"/>
      <c r="R43" s="223">
        <f t="shared" si="7"/>
        <v>0</v>
      </c>
      <c r="S43" s="222"/>
      <c r="T43" s="223">
        <f t="shared" si="8"/>
        <v>0</v>
      </c>
      <c r="U43" s="312">
        <v>3001</v>
      </c>
      <c r="V43" s="223">
        <f t="shared" si="9"/>
        <v>2.3699714118743387E-2</v>
      </c>
      <c r="W43" s="312">
        <v>60254</v>
      </c>
      <c r="X43" s="223">
        <f t="shared" si="10"/>
        <v>0.4758422440888917</v>
      </c>
      <c r="Y43" s="312">
        <v>26513</v>
      </c>
      <c r="Z43" s="223">
        <f t="shared" si="11"/>
        <v>0.20938038001674222</v>
      </c>
      <c r="AA43" s="312">
        <v>25543</v>
      </c>
      <c r="AB43" s="223">
        <f t="shared" si="12"/>
        <v>0.20172002590305307</v>
      </c>
    </row>
    <row r="44" spans="2:28" ht="14.25" hidden="1" x14ac:dyDescent="0.25">
      <c r="B44" s="506"/>
      <c r="C44" s="477"/>
      <c r="D44" s="82">
        <v>45907</v>
      </c>
      <c r="E44" s="82" t="s">
        <v>118</v>
      </c>
      <c r="F44" s="311">
        <f t="shared" si="15"/>
        <v>186596</v>
      </c>
      <c r="G44" s="522"/>
      <c r="H44" s="522"/>
      <c r="I44" s="312">
        <v>5598</v>
      </c>
      <c r="J44" s="223">
        <f t="shared" si="2"/>
        <v>4.4208930235496657E-2</v>
      </c>
      <c r="K44" s="312">
        <v>21498</v>
      </c>
      <c r="L44" s="223">
        <f t="shared" si="3"/>
        <v>0.1697755595217412</v>
      </c>
      <c r="M44" s="312">
        <f t="shared" si="18"/>
        <v>27096</v>
      </c>
      <c r="N44" s="223">
        <f t="shared" si="5"/>
        <v>0.21398448975723786</v>
      </c>
      <c r="O44" s="222">
        <v>1954</v>
      </c>
      <c r="P44" s="223">
        <f t="shared" si="6"/>
        <v>1.5431270039328416E-2</v>
      </c>
      <c r="Q44" s="222"/>
      <c r="R44" s="223">
        <f t="shared" si="7"/>
        <v>0</v>
      </c>
      <c r="S44" s="222"/>
      <c r="T44" s="223">
        <f t="shared" si="8"/>
        <v>0</v>
      </c>
      <c r="U44" s="312">
        <v>3654</v>
      </c>
      <c r="V44" s="223">
        <f t="shared" si="9"/>
        <v>2.885663291898978E-2</v>
      </c>
      <c r="W44" s="312">
        <v>87251</v>
      </c>
      <c r="X44" s="223">
        <f t="shared" si="10"/>
        <v>0.68904490389019635</v>
      </c>
      <c r="Y44" s="312">
        <v>34316</v>
      </c>
      <c r="Z44" s="223">
        <f t="shared" si="11"/>
        <v>0.27100279563438789</v>
      </c>
      <c r="AA44" s="312">
        <v>32325</v>
      </c>
      <c r="AB44" s="223">
        <f t="shared" si="12"/>
        <v>0.2552793265206198</v>
      </c>
    </row>
    <row r="45" spans="2:28" ht="14.25" hidden="1" x14ac:dyDescent="0.25">
      <c r="B45" s="506"/>
      <c r="C45" s="477"/>
      <c r="D45" s="82">
        <v>45908</v>
      </c>
      <c r="E45" s="82" t="s">
        <v>119</v>
      </c>
      <c r="F45" s="311">
        <f t="shared" si="15"/>
        <v>183915</v>
      </c>
      <c r="G45" s="522"/>
      <c r="H45" s="522"/>
      <c r="I45" s="312">
        <v>5778</v>
      </c>
      <c r="J45" s="223">
        <f t="shared" si="2"/>
        <v>4.5630439246284335E-2</v>
      </c>
      <c r="K45" s="312">
        <v>21632</v>
      </c>
      <c r="L45" s="223">
        <f t="shared" si="3"/>
        <v>0.17083379400754981</v>
      </c>
      <c r="M45" s="312">
        <f t="shared" si="18"/>
        <v>27410</v>
      </c>
      <c r="N45" s="223">
        <f t="shared" si="5"/>
        <v>0.21646423325383413</v>
      </c>
      <c r="O45" s="222">
        <v>1699</v>
      </c>
      <c r="P45" s="223">
        <f t="shared" si="6"/>
        <v>1.3417465607379211E-2</v>
      </c>
      <c r="Q45" s="222"/>
      <c r="R45" s="223">
        <f t="shared" si="7"/>
        <v>0</v>
      </c>
      <c r="S45" s="222"/>
      <c r="T45" s="223">
        <f t="shared" si="8"/>
        <v>0</v>
      </c>
      <c r="U45" s="312">
        <v>3529</v>
      </c>
      <c r="V45" s="223">
        <f t="shared" si="9"/>
        <v>2.7869473883720564E-2</v>
      </c>
      <c r="W45" s="312">
        <v>85430</v>
      </c>
      <c r="X45" s="223">
        <f t="shared" si="10"/>
        <v>0.67466397106439435</v>
      </c>
      <c r="Y45" s="312">
        <v>34439</v>
      </c>
      <c r="Z45" s="223">
        <f t="shared" si="11"/>
        <v>0.27197416012509279</v>
      </c>
      <c r="AA45" s="312">
        <v>31408</v>
      </c>
      <c r="AB45" s="223">
        <f t="shared" si="12"/>
        <v>0.2480375278378848</v>
      </c>
    </row>
    <row r="46" spans="2:28" ht="14.25" hidden="1" x14ac:dyDescent="0.25">
      <c r="B46" s="225"/>
      <c r="C46" s="477"/>
      <c r="D46" s="220">
        <v>45909</v>
      </c>
      <c r="E46" s="220" t="s">
        <v>120</v>
      </c>
      <c r="F46" s="311">
        <f t="shared" ref="F46:F109" si="19">SUM(M46,Q46,S46,U46,W46,Y46,AA46,O46)</f>
        <v>177865</v>
      </c>
      <c r="G46" s="522">
        <f t="shared" ref="G46" si="20">SUM(F46:F52)</f>
        <v>1166143</v>
      </c>
      <c r="H46" s="522"/>
      <c r="I46" s="222">
        <v>5624</v>
      </c>
      <c r="J46" s="223">
        <f t="shared" ref="J46:J67" si="21">I46/$F$7</f>
        <v>4.4414259314832658E-2</v>
      </c>
      <c r="K46" s="312">
        <v>21210</v>
      </c>
      <c r="L46" s="223">
        <f t="shared" ref="L46:L67" si="22">K46/$F$7</f>
        <v>0.16750114510448091</v>
      </c>
      <c r="M46" s="312">
        <f t="shared" ref="M46:M67" si="23">SUM(I46+K46)</f>
        <v>26834</v>
      </c>
      <c r="N46" s="223">
        <f t="shared" ref="N46:N67" si="24">M46/$F$7</f>
        <v>0.21191540441931356</v>
      </c>
      <c r="O46" s="222">
        <v>1536</v>
      </c>
      <c r="P46" s="223">
        <f t="shared" ref="P46:P67" si="25">O46/$F$7</f>
        <v>1.2130210225388151E-2</v>
      </c>
      <c r="Q46" s="222"/>
      <c r="R46" s="223">
        <f t="shared" ref="R46:R67" si="26">Q46/$F$7</f>
        <v>0</v>
      </c>
      <c r="S46" s="222"/>
      <c r="T46" s="223">
        <f t="shared" ref="T46:T67" si="27">S46/$F$7</f>
        <v>0</v>
      </c>
      <c r="U46" s="312">
        <v>3295</v>
      </c>
      <c r="V46" s="223">
        <f t="shared" ref="V46:V67" si="28">U46/$F$7</f>
        <v>2.6021512169696587E-2</v>
      </c>
      <c r="W46" s="312">
        <v>83463</v>
      </c>
      <c r="X46" s="223">
        <f t="shared" ref="X46:X67" si="29">W46/$F$7</f>
        <v>0.65913003648539792</v>
      </c>
      <c r="Y46" s="312">
        <v>33146</v>
      </c>
      <c r="Z46" s="223">
        <f t="shared" ref="Z46:Z67" si="30">Y46/$F$7</f>
        <v>0.26176298706426798</v>
      </c>
      <c r="AA46" s="312">
        <v>29591</v>
      </c>
      <c r="AB46" s="223">
        <f t="shared" ref="AB46:AB67" si="31">AA46/$F$7</f>
        <v>0.23368818410121145</v>
      </c>
    </row>
    <row r="47" spans="2:28" ht="14.25" hidden="1" x14ac:dyDescent="0.25">
      <c r="B47" s="225"/>
      <c r="C47" s="477"/>
      <c r="D47" s="220">
        <v>45910</v>
      </c>
      <c r="E47" s="220" t="s">
        <v>114</v>
      </c>
      <c r="F47" s="311">
        <f t="shared" si="19"/>
        <v>175592</v>
      </c>
      <c r="G47" s="522"/>
      <c r="H47" s="522"/>
      <c r="I47" s="222">
        <v>5066</v>
      </c>
      <c r="J47" s="223">
        <f t="shared" si="21"/>
        <v>4.0007581381390871E-2</v>
      </c>
      <c r="K47" s="312">
        <v>18940</v>
      </c>
      <c r="L47" s="223">
        <f t="shared" si="22"/>
        <v>0.14957433702399192</v>
      </c>
      <c r="M47" s="312">
        <f t="shared" si="23"/>
        <v>24006</v>
      </c>
      <c r="N47" s="223">
        <f t="shared" si="24"/>
        <v>0.18958191840538277</v>
      </c>
      <c r="O47" s="222">
        <v>1222</v>
      </c>
      <c r="P47" s="223">
        <f t="shared" si="25"/>
        <v>9.6504667287918757E-3</v>
      </c>
      <c r="Q47" s="222"/>
      <c r="R47" s="223">
        <f t="shared" si="26"/>
        <v>0</v>
      </c>
      <c r="S47" s="222"/>
      <c r="T47" s="223">
        <f t="shared" si="27"/>
        <v>0</v>
      </c>
      <c r="U47" s="312">
        <v>3235</v>
      </c>
      <c r="V47" s="223">
        <f t="shared" si="28"/>
        <v>2.5547675832767361E-2</v>
      </c>
      <c r="W47" s="312">
        <v>83025</v>
      </c>
      <c r="X47" s="223">
        <f t="shared" si="29"/>
        <v>0.6556710312258146</v>
      </c>
      <c r="Y47" s="312">
        <v>33723</v>
      </c>
      <c r="Z47" s="223">
        <f t="shared" si="30"/>
        <v>0.26631971317107073</v>
      </c>
      <c r="AA47" s="312">
        <v>30381</v>
      </c>
      <c r="AB47" s="223">
        <f t="shared" si="31"/>
        <v>0.23992702920411291</v>
      </c>
    </row>
    <row r="48" spans="2:28" ht="14.25" hidden="1" x14ac:dyDescent="0.25">
      <c r="B48" s="225"/>
      <c r="C48" s="477"/>
      <c r="D48" s="220">
        <v>45911</v>
      </c>
      <c r="E48" s="220" t="s">
        <v>115</v>
      </c>
      <c r="F48" s="311">
        <f t="shared" si="19"/>
        <v>164410</v>
      </c>
      <c r="G48" s="522"/>
      <c r="H48" s="522"/>
      <c r="I48" s="222">
        <v>4578</v>
      </c>
      <c r="J48" s="223">
        <f t="shared" si="21"/>
        <v>3.6153712507699838E-2</v>
      </c>
      <c r="K48" s="312">
        <v>16538</v>
      </c>
      <c r="L48" s="223">
        <f t="shared" si="22"/>
        <v>0.13060508900225862</v>
      </c>
      <c r="M48" s="312">
        <f t="shared" si="23"/>
        <v>21116</v>
      </c>
      <c r="N48" s="223">
        <f t="shared" si="24"/>
        <v>0.16675880150995845</v>
      </c>
      <c r="O48" s="222">
        <v>1080</v>
      </c>
      <c r="P48" s="223">
        <f t="shared" si="25"/>
        <v>8.5290540647260434E-3</v>
      </c>
      <c r="Q48" s="222"/>
      <c r="R48" s="223">
        <f t="shared" si="26"/>
        <v>0</v>
      </c>
      <c r="S48" s="222"/>
      <c r="T48" s="223">
        <f t="shared" si="27"/>
        <v>0</v>
      </c>
      <c r="U48" s="312">
        <v>2993</v>
      </c>
      <c r="V48" s="223">
        <f t="shared" si="28"/>
        <v>2.3636535940486154E-2</v>
      </c>
      <c r="W48" s="312">
        <v>79059</v>
      </c>
      <c r="X48" s="223">
        <f t="shared" si="29"/>
        <v>0.62435044935479289</v>
      </c>
      <c r="Y48" s="312">
        <v>31275</v>
      </c>
      <c r="Z48" s="223">
        <f t="shared" si="30"/>
        <v>0.24698719062435834</v>
      </c>
      <c r="AA48" s="312">
        <v>28887</v>
      </c>
      <c r="AB48" s="223">
        <f t="shared" si="31"/>
        <v>0.22812850441457522</v>
      </c>
    </row>
    <row r="49" spans="2:28" ht="14.25" hidden="1" x14ac:dyDescent="0.25">
      <c r="B49" s="225"/>
      <c r="C49" s="477"/>
      <c r="D49" s="220">
        <v>45912</v>
      </c>
      <c r="E49" s="220" t="s">
        <v>116</v>
      </c>
      <c r="F49" s="311">
        <f t="shared" si="19"/>
        <v>134348</v>
      </c>
      <c r="G49" s="522"/>
      <c r="H49" s="522"/>
      <c r="I49" s="222">
        <v>7059</v>
      </c>
      <c r="J49" s="223">
        <f t="shared" si="21"/>
        <v>5.5746845039723276E-2</v>
      </c>
      <c r="K49" s="312">
        <v>16228</v>
      </c>
      <c r="L49" s="223">
        <f t="shared" si="22"/>
        <v>0.12815693459479097</v>
      </c>
      <c r="M49" s="312">
        <f t="shared" si="23"/>
        <v>23287</v>
      </c>
      <c r="N49" s="223">
        <f t="shared" si="24"/>
        <v>0.18390377963451424</v>
      </c>
      <c r="O49" s="222">
        <v>993</v>
      </c>
      <c r="P49" s="223">
        <f t="shared" si="25"/>
        <v>7.8419913761786676E-3</v>
      </c>
      <c r="Q49" s="222"/>
      <c r="R49" s="223">
        <f t="shared" si="26"/>
        <v>0</v>
      </c>
      <c r="S49" s="222"/>
      <c r="T49" s="223">
        <f t="shared" si="27"/>
        <v>0</v>
      </c>
      <c r="U49" s="312">
        <v>2629</v>
      </c>
      <c r="V49" s="223">
        <f t="shared" si="28"/>
        <v>2.0761928829782193E-2</v>
      </c>
      <c r="W49" s="312">
        <v>59940</v>
      </c>
      <c r="X49" s="223">
        <f t="shared" si="29"/>
        <v>0.4733625005922954</v>
      </c>
      <c r="Y49" s="312">
        <v>26237</v>
      </c>
      <c r="Z49" s="223">
        <f t="shared" si="30"/>
        <v>0.20720073286686777</v>
      </c>
      <c r="AA49" s="312">
        <v>21262</v>
      </c>
      <c r="AB49" s="223">
        <f t="shared" si="31"/>
        <v>0.16791180326315291</v>
      </c>
    </row>
    <row r="50" spans="2:28" ht="14.25" hidden="1" x14ac:dyDescent="0.25">
      <c r="B50" s="225"/>
      <c r="C50" s="477"/>
      <c r="D50" s="220">
        <v>45913</v>
      </c>
      <c r="E50" s="220" t="s">
        <v>117</v>
      </c>
      <c r="F50" s="311">
        <f t="shared" si="19"/>
        <v>140458</v>
      </c>
      <c r="G50" s="522"/>
      <c r="H50" s="522"/>
      <c r="I50" s="222">
        <v>7509</v>
      </c>
      <c r="J50" s="223">
        <f t="shared" si="21"/>
        <v>5.9300617566692464E-2</v>
      </c>
      <c r="K50" s="312">
        <v>19442</v>
      </c>
      <c r="L50" s="223">
        <f t="shared" si="22"/>
        <v>0.15353876770963309</v>
      </c>
      <c r="M50" s="312">
        <f t="shared" si="23"/>
        <v>26951</v>
      </c>
      <c r="N50" s="223">
        <f t="shared" si="24"/>
        <v>0.21283938527632557</v>
      </c>
      <c r="O50" s="222">
        <v>1049</v>
      </c>
      <c r="P50" s="223">
        <f t="shared" si="25"/>
        <v>8.2842386239792773E-3</v>
      </c>
      <c r="Q50" s="222"/>
      <c r="R50" s="223">
        <f t="shared" si="26"/>
        <v>0</v>
      </c>
      <c r="S50" s="222"/>
      <c r="T50" s="223">
        <f t="shared" si="27"/>
        <v>0</v>
      </c>
      <c r="U50" s="312">
        <v>2958</v>
      </c>
      <c r="V50" s="223">
        <f t="shared" si="28"/>
        <v>2.3360131410610774E-2</v>
      </c>
      <c r="W50" s="312">
        <v>60065</v>
      </c>
      <c r="X50" s="223">
        <f t="shared" si="29"/>
        <v>0.47434965962756465</v>
      </c>
      <c r="Y50" s="312">
        <v>27628</v>
      </c>
      <c r="Z50" s="223">
        <f t="shared" si="30"/>
        <v>0.21818583861134364</v>
      </c>
      <c r="AA50" s="312">
        <v>21807</v>
      </c>
      <c r="AB50" s="223">
        <f t="shared" si="31"/>
        <v>0.1722158166569267</v>
      </c>
    </row>
    <row r="51" spans="2:28" ht="14.25" hidden="1" x14ac:dyDescent="0.25">
      <c r="B51" s="225"/>
      <c r="C51" s="477"/>
      <c r="D51" s="220">
        <v>45914</v>
      </c>
      <c r="E51" s="220" t="s">
        <v>118</v>
      </c>
      <c r="F51" s="311">
        <f t="shared" si="19"/>
        <v>186761</v>
      </c>
      <c r="G51" s="522"/>
      <c r="H51" s="522"/>
      <c r="I51" s="222">
        <v>7603</v>
      </c>
      <c r="J51" s="223">
        <f t="shared" si="21"/>
        <v>6.0042961161214915E-2</v>
      </c>
      <c r="K51" s="312">
        <v>22538</v>
      </c>
      <c r="L51" s="223">
        <f t="shared" si="22"/>
        <v>0.1779887226951811</v>
      </c>
      <c r="M51" s="312">
        <f t="shared" si="23"/>
        <v>30141</v>
      </c>
      <c r="N51" s="223">
        <f t="shared" si="24"/>
        <v>0.238031683856396</v>
      </c>
      <c r="O51" s="222">
        <v>1256</v>
      </c>
      <c r="P51" s="223">
        <f t="shared" si="25"/>
        <v>9.9189739863851031E-3</v>
      </c>
      <c r="Q51" s="222"/>
      <c r="R51" s="223">
        <f t="shared" si="26"/>
        <v>0</v>
      </c>
      <c r="S51" s="222"/>
      <c r="T51" s="223">
        <f t="shared" si="27"/>
        <v>0</v>
      </c>
      <c r="U51" s="312">
        <v>3546</v>
      </c>
      <c r="V51" s="223">
        <f t="shared" si="28"/>
        <v>2.8003727512517177E-2</v>
      </c>
      <c r="W51" s="312">
        <v>88405</v>
      </c>
      <c r="X51" s="223">
        <f t="shared" si="29"/>
        <v>0.69815835610380172</v>
      </c>
      <c r="Y51" s="312">
        <v>34587</v>
      </c>
      <c r="Z51" s="223">
        <f t="shared" si="30"/>
        <v>0.27314295642285152</v>
      </c>
      <c r="AA51" s="312">
        <v>28826</v>
      </c>
      <c r="AB51" s="223">
        <f t="shared" si="31"/>
        <v>0.22764677080536383</v>
      </c>
    </row>
    <row r="52" spans="2:28" ht="14.25" hidden="1" x14ac:dyDescent="0.25">
      <c r="B52" s="225"/>
      <c r="C52" s="477"/>
      <c r="D52" s="220">
        <v>45915</v>
      </c>
      <c r="E52" s="220" t="s">
        <v>119</v>
      </c>
      <c r="F52" s="311">
        <f t="shared" si="19"/>
        <v>186709</v>
      </c>
      <c r="G52" s="522"/>
      <c r="H52" s="522"/>
      <c r="I52" s="222">
        <v>7648</v>
      </c>
      <c r="J52" s="223">
        <f t="shared" si="21"/>
        <v>6.0398338413911838E-2</v>
      </c>
      <c r="K52" s="312">
        <v>22270</v>
      </c>
      <c r="L52" s="223">
        <f t="shared" si="22"/>
        <v>0.17587225372356388</v>
      </c>
      <c r="M52" s="312">
        <f t="shared" si="23"/>
        <v>29918</v>
      </c>
      <c r="N52" s="223">
        <f t="shared" si="24"/>
        <v>0.23627059213747573</v>
      </c>
      <c r="O52" s="222">
        <v>1094</v>
      </c>
      <c r="P52" s="223">
        <f t="shared" si="25"/>
        <v>8.6396158766761967E-3</v>
      </c>
      <c r="Q52" s="222"/>
      <c r="R52" s="223">
        <f t="shared" si="26"/>
        <v>0</v>
      </c>
      <c r="S52" s="222"/>
      <c r="T52" s="223">
        <f t="shared" si="27"/>
        <v>0</v>
      </c>
      <c r="U52" s="312">
        <v>3476</v>
      </c>
      <c r="V52" s="223">
        <f t="shared" si="28"/>
        <v>2.7450918452766416E-2</v>
      </c>
      <c r="W52" s="312">
        <v>88776</v>
      </c>
      <c r="X52" s="223">
        <f t="shared" si="29"/>
        <v>0.70108824412048076</v>
      </c>
      <c r="Y52" s="312">
        <v>35000</v>
      </c>
      <c r="Z52" s="223">
        <f t="shared" si="30"/>
        <v>0.27640452987538106</v>
      </c>
      <c r="AA52" s="312">
        <v>28445</v>
      </c>
      <c r="AB52" s="223">
        <f t="shared" si="31"/>
        <v>0.22463791006586326</v>
      </c>
    </row>
    <row r="53" spans="2:28" ht="14.25" hidden="1" x14ac:dyDescent="0.25">
      <c r="B53" s="225"/>
      <c r="C53" s="477"/>
      <c r="D53" s="220">
        <v>45916</v>
      </c>
      <c r="E53" s="220" t="s">
        <v>120</v>
      </c>
      <c r="F53" s="311">
        <f t="shared" si="19"/>
        <v>194375</v>
      </c>
      <c r="G53" s="522">
        <f t="shared" ref="G53" si="32">SUM(F53:F59)</f>
        <v>1236089</v>
      </c>
      <c r="H53" s="522"/>
      <c r="I53" s="222">
        <v>9140</v>
      </c>
      <c r="J53" s="223">
        <f t="shared" si="21"/>
        <v>7.2181068658885225E-2</v>
      </c>
      <c r="K53" s="312">
        <v>21414</v>
      </c>
      <c r="L53" s="223">
        <f t="shared" si="22"/>
        <v>0.16911218865004027</v>
      </c>
      <c r="M53" s="312">
        <f t="shared" si="23"/>
        <v>30554</v>
      </c>
      <c r="N53" s="223">
        <f t="shared" si="24"/>
        <v>0.24129325730892551</v>
      </c>
      <c r="O53" s="222"/>
      <c r="P53" s="223">
        <f t="shared" si="25"/>
        <v>0</v>
      </c>
      <c r="Q53" s="222"/>
      <c r="R53" s="223">
        <f t="shared" si="26"/>
        <v>0</v>
      </c>
      <c r="S53" s="222"/>
      <c r="T53" s="223">
        <f t="shared" si="27"/>
        <v>0</v>
      </c>
      <c r="U53" s="312">
        <v>3243</v>
      </c>
      <c r="V53" s="223">
        <f t="shared" si="28"/>
        <v>2.5610854011024593E-2</v>
      </c>
      <c r="W53" s="312">
        <v>102369</v>
      </c>
      <c r="X53" s="223">
        <f t="shared" si="29"/>
        <v>0.80843586625179664</v>
      </c>
      <c r="Y53" s="312">
        <v>30764</v>
      </c>
      <c r="Z53" s="223">
        <f t="shared" si="30"/>
        <v>0.24295168448817778</v>
      </c>
      <c r="AA53" s="312">
        <v>27445</v>
      </c>
      <c r="AB53" s="223">
        <f t="shared" si="31"/>
        <v>0.2167406377837095</v>
      </c>
    </row>
    <row r="54" spans="2:28" ht="14.25" hidden="1" x14ac:dyDescent="0.25">
      <c r="B54" s="225"/>
      <c r="C54" s="477"/>
      <c r="D54" s="220">
        <v>45917</v>
      </c>
      <c r="E54" s="220" t="s">
        <v>114</v>
      </c>
      <c r="F54" s="311">
        <f t="shared" si="19"/>
        <v>188216</v>
      </c>
      <c r="G54" s="522"/>
      <c r="H54" s="522"/>
      <c r="I54" s="222">
        <v>9130</v>
      </c>
      <c r="J54" s="223">
        <f t="shared" si="21"/>
        <v>7.210209593606369E-2</v>
      </c>
      <c r="K54" s="312">
        <v>19081</v>
      </c>
      <c r="L54" s="223">
        <f t="shared" si="22"/>
        <v>0.15068785241577559</v>
      </c>
      <c r="M54" s="312">
        <f t="shared" si="23"/>
        <v>28211</v>
      </c>
      <c r="N54" s="223">
        <f t="shared" si="24"/>
        <v>0.22278994835183927</v>
      </c>
      <c r="O54" s="222"/>
      <c r="P54" s="223">
        <f t="shared" si="25"/>
        <v>0</v>
      </c>
      <c r="Q54" s="222"/>
      <c r="R54" s="223">
        <f t="shared" si="26"/>
        <v>0</v>
      </c>
      <c r="S54" s="222"/>
      <c r="T54" s="223">
        <f t="shared" si="27"/>
        <v>0</v>
      </c>
      <c r="U54" s="312">
        <v>3377</v>
      </c>
      <c r="V54" s="223">
        <f t="shared" si="28"/>
        <v>2.6669088496833193E-2</v>
      </c>
      <c r="W54" s="312">
        <v>96700</v>
      </c>
      <c r="X54" s="223">
        <f t="shared" si="29"/>
        <v>0.76366622968426701</v>
      </c>
      <c r="Y54" s="312">
        <v>31790</v>
      </c>
      <c r="Z54" s="223">
        <f t="shared" si="30"/>
        <v>0.25105428584966755</v>
      </c>
      <c r="AA54" s="312">
        <v>28138</v>
      </c>
      <c r="AB54" s="223">
        <f t="shared" si="31"/>
        <v>0.22221344747524205</v>
      </c>
    </row>
    <row r="55" spans="2:28" ht="14.25" hidden="1" x14ac:dyDescent="0.25">
      <c r="B55" s="225"/>
      <c r="C55" s="477"/>
      <c r="D55" s="220">
        <v>45918</v>
      </c>
      <c r="E55" s="220" t="s">
        <v>115</v>
      </c>
      <c r="F55" s="311">
        <f t="shared" si="19"/>
        <v>177826</v>
      </c>
      <c r="G55" s="522"/>
      <c r="H55" s="522"/>
      <c r="I55" s="222">
        <v>9372</v>
      </c>
      <c r="J55" s="223">
        <f t="shared" si="21"/>
        <v>7.4013235828344889E-2</v>
      </c>
      <c r="K55" s="312">
        <v>16195</v>
      </c>
      <c r="L55" s="223">
        <f t="shared" si="22"/>
        <v>0.12789632460947989</v>
      </c>
      <c r="M55" s="312">
        <f t="shared" si="23"/>
        <v>25567</v>
      </c>
      <c r="N55" s="223">
        <f t="shared" si="24"/>
        <v>0.20190956043782476</v>
      </c>
      <c r="O55" s="222"/>
      <c r="P55" s="223">
        <f t="shared" si="25"/>
        <v>0</v>
      </c>
      <c r="Q55" s="222"/>
      <c r="R55" s="223">
        <f t="shared" si="26"/>
        <v>0</v>
      </c>
      <c r="S55" s="222"/>
      <c r="T55" s="223">
        <f t="shared" si="27"/>
        <v>0</v>
      </c>
      <c r="U55" s="312">
        <v>3152</v>
      </c>
      <c r="V55" s="223">
        <f t="shared" si="28"/>
        <v>2.4892202233348603E-2</v>
      </c>
      <c r="W55" s="312">
        <v>92374</v>
      </c>
      <c r="X55" s="223">
        <f t="shared" si="29"/>
        <v>0.72950262979166991</v>
      </c>
      <c r="Y55" s="312">
        <v>29965</v>
      </c>
      <c r="Z55" s="223">
        <f t="shared" si="30"/>
        <v>0.23664176393473693</v>
      </c>
      <c r="AA55" s="312">
        <v>26768</v>
      </c>
      <c r="AB55" s="223">
        <f t="shared" si="31"/>
        <v>0.21139418444869143</v>
      </c>
    </row>
    <row r="56" spans="2:28" ht="14.25" hidden="1" x14ac:dyDescent="0.25">
      <c r="B56" s="225"/>
      <c r="C56" s="477"/>
      <c r="D56" s="220">
        <v>45919</v>
      </c>
      <c r="E56" s="220" t="s">
        <v>116</v>
      </c>
      <c r="F56" s="311">
        <f t="shared" si="19"/>
        <v>142595</v>
      </c>
      <c r="G56" s="522"/>
      <c r="H56" s="522"/>
      <c r="I56" s="222">
        <v>7919</v>
      </c>
      <c r="J56" s="223">
        <f t="shared" si="21"/>
        <v>6.2538499202375503E-2</v>
      </c>
      <c r="K56" s="312">
        <v>15258</v>
      </c>
      <c r="L56" s="223">
        <f t="shared" si="22"/>
        <v>0.12049658048110183</v>
      </c>
      <c r="M56" s="312">
        <f t="shared" si="23"/>
        <v>23177</v>
      </c>
      <c r="N56" s="223">
        <f t="shared" si="24"/>
        <v>0.18303507968347732</v>
      </c>
      <c r="O56" s="222"/>
      <c r="P56" s="223">
        <f t="shared" si="25"/>
        <v>0</v>
      </c>
      <c r="Q56" s="222"/>
      <c r="R56" s="223">
        <f t="shared" si="26"/>
        <v>0</v>
      </c>
      <c r="S56" s="222"/>
      <c r="T56" s="223">
        <f t="shared" si="27"/>
        <v>0</v>
      </c>
      <c r="U56" s="312">
        <v>2592</v>
      </c>
      <c r="V56" s="223">
        <f t="shared" si="28"/>
        <v>2.0469729755342506E-2</v>
      </c>
      <c r="W56" s="312">
        <v>71181</v>
      </c>
      <c r="X56" s="223">
        <f t="shared" si="29"/>
        <v>0.56213573831598562</v>
      </c>
      <c r="Y56" s="312">
        <v>24267</v>
      </c>
      <c r="Z56" s="223">
        <f t="shared" si="30"/>
        <v>0.19164310647102492</v>
      </c>
      <c r="AA56" s="312">
        <v>21378</v>
      </c>
      <c r="AB56" s="223">
        <f t="shared" si="31"/>
        <v>0.16882788684788275</v>
      </c>
    </row>
    <row r="57" spans="2:28" ht="14.25" hidden="1" x14ac:dyDescent="0.25">
      <c r="B57" s="225"/>
      <c r="C57" s="477"/>
      <c r="D57" s="220">
        <v>45920</v>
      </c>
      <c r="E57" s="220" t="s">
        <v>117</v>
      </c>
      <c r="F57" s="311">
        <f t="shared" si="19"/>
        <v>148182</v>
      </c>
      <c r="G57" s="522"/>
      <c r="H57" s="522"/>
      <c r="I57" s="222">
        <v>7889</v>
      </c>
      <c r="J57" s="223">
        <f t="shared" si="21"/>
        <v>6.230158103391089E-2</v>
      </c>
      <c r="K57" s="312">
        <v>17789</v>
      </c>
      <c r="L57" s="223">
        <f t="shared" si="22"/>
        <v>0.14048457662723296</v>
      </c>
      <c r="M57" s="312">
        <f t="shared" si="23"/>
        <v>25678</v>
      </c>
      <c r="N57" s="223">
        <f t="shared" si="24"/>
        <v>0.20278615766114383</v>
      </c>
      <c r="O57" s="222"/>
      <c r="P57" s="223">
        <f t="shared" si="25"/>
        <v>0</v>
      </c>
      <c r="Q57" s="222"/>
      <c r="R57" s="223">
        <f t="shared" si="26"/>
        <v>0</v>
      </c>
      <c r="S57" s="222"/>
      <c r="T57" s="223">
        <f t="shared" si="27"/>
        <v>0</v>
      </c>
      <c r="U57" s="312">
        <v>2902</v>
      </c>
      <c r="V57" s="223">
        <f t="shared" si="28"/>
        <v>2.2917884162810164E-2</v>
      </c>
      <c r="W57" s="312">
        <v>72551</v>
      </c>
      <c r="X57" s="223">
        <f t="shared" si="29"/>
        <v>0.5729550013425363</v>
      </c>
      <c r="Y57" s="312">
        <v>25285</v>
      </c>
      <c r="Z57" s="223">
        <f t="shared" si="30"/>
        <v>0.19968252965425742</v>
      </c>
      <c r="AA57" s="312">
        <v>21766</v>
      </c>
      <c r="AB57" s="223">
        <f t="shared" si="31"/>
        <v>0.17189202849335838</v>
      </c>
    </row>
    <row r="58" spans="2:28" ht="14.25" hidden="1" x14ac:dyDescent="0.25">
      <c r="B58" s="225"/>
      <c r="C58" s="477"/>
      <c r="D58" s="220">
        <v>45921</v>
      </c>
      <c r="E58" s="220" t="s">
        <v>118</v>
      </c>
      <c r="F58" s="311">
        <f t="shared" si="19"/>
        <v>194633</v>
      </c>
      <c r="G58" s="522"/>
      <c r="H58" s="522"/>
      <c r="I58" s="222">
        <v>9061</v>
      </c>
      <c r="J58" s="223">
        <f t="shared" si="21"/>
        <v>7.1557184148595077E-2</v>
      </c>
      <c r="K58" s="312">
        <v>20768</v>
      </c>
      <c r="L58" s="223">
        <f t="shared" si="22"/>
        <v>0.16401055075576895</v>
      </c>
      <c r="M58" s="312">
        <f t="shared" si="23"/>
        <v>29829</v>
      </c>
      <c r="N58" s="223">
        <f t="shared" si="24"/>
        <v>0.23556773490436403</v>
      </c>
      <c r="O58" s="222"/>
      <c r="P58" s="223">
        <f t="shared" si="25"/>
        <v>0</v>
      </c>
      <c r="Q58" s="222"/>
      <c r="R58" s="223">
        <f t="shared" si="26"/>
        <v>0</v>
      </c>
      <c r="S58" s="222"/>
      <c r="T58" s="223">
        <f t="shared" si="27"/>
        <v>0</v>
      </c>
      <c r="U58" s="312">
        <v>3561</v>
      </c>
      <c r="V58" s="223">
        <f t="shared" si="28"/>
        <v>2.8122186596749484E-2</v>
      </c>
      <c r="W58" s="312">
        <v>99287</v>
      </c>
      <c r="X58" s="223">
        <f t="shared" si="29"/>
        <v>0.78409647307819874</v>
      </c>
      <c r="Y58" s="312">
        <v>32840</v>
      </c>
      <c r="Z58" s="223">
        <f t="shared" si="30"/>
        <v>0.25934642174592898</v>
      </c>
      <c r="AA58" s="312">
        <v>29116</v>
      </c>
      <c r="AB58" s="223">
        <f t="shared" si="31"/>
        <v>0.22993697976718841</v>
      </c>
    </row>
    <row r="59" spans="2:28" ht="14.25" hidden="1" x14ac:dyDescent="0.25">
      <c r="B59" s="225"/>
      <c r="C59" s="477"/>
      <c r="D59" s="220">
        <v>45922</v>
      </c>
      <c r="E59" s="220" t="s">
        <v>119</v>
      </c>
      <c r="F59" s="311">
        <f t="shared" si="19"/>
        <v>190262</v>
      </c>
      <c r="G59" s="522"/>
      <c r="H59" s="522"/>
      <c r="I59" s="222">
        <v>8685</v>
      </c>
      <c r="J59" s="223">
        <f t="shared" si="21"/>
        <v>6.858780977050527E-2</v>
      </c>
      <c r="K59" s="312">
        <v>20641</v>
      </c>
      <c r="L59" s="223">
        <f t="shared" si="22"/>
        <v>0.16300759717593544</v>
      </c>
      <c r="M59" s="312">
        <f t="shared" si="23"/>
        <v>29326</v>
      </c>
      <c r="N59" s="223">
        <f t="shared" si="24"/>
        <v>0.23159540694644071</v>
      </c>
      <c r="O59" s="222"/>
      <c r="P59" s="223">
        <f t="shared" si="25"/>
        <v>0</v>
      </c>
      <c r="Q59" s="222"/>
      <c r="R59" s="223">
        <f t="shared" si="26"/>
        <v>0</v>
      </c>
      <c r="S59" s="222"/>
      <c r="T59" s="223">
        <f t="shared" si="27"/>
        <v>0</v>
      </c>
      <c r="U59" s="312">
        <v>3506</v>
      </c>
      <c r="V59" s="223">
        <f t="shared" si="28"/>
        <v>2.7687836621231025E-2</v>
      </c>
      <c r="W59" s="312">
        <v>96548</v>
      </c>
      <c r="X59" s="223">
        <f t="shared" si="29"/>
        <v>0.76246584429737974</v>
      </c>
      <c r="Y59" s="312">
        <v>32732</v>
      </c>
      <c r="Z59" s="223">
        <f t="shared" si="30"/>
        <v>0.25849351633945633</v>
      </c>
      <c r="AA59" s="312">
        <v>28150</v>
      </c>
      <c r="AB59" s="223">
        <f t="shared" si="31"/>
        <v>0.22230821474262791</v>
      </c>
    </row>
    <row r="60" spans="2:28" s="224" customFormat="1" ht="14.25" hidden="1" x14ac:dyDescent="0.25">
      <c r="B60" s="225"/>
      <c r="C60" s="477"/>
      <c r="D60" s="220">
        <v>45923</v>
      </c>
      <c r="E60" s="220" t="s">
        <v>120</v>
      </c>
      <c r="F60" s="311">
        <f t="shared" si="19"/>
        <v>193580</v>
      </c>
      <c r="G60" s="522">
        <f t="shared" ref="G60" si="33">SUM(F60:F66)</f>
        <v>1166557</v>
      </c>
      <c r="H60" s="522"/>
      <c r="I60" s="222">
        <v>8342</v>
      </c>
      <c r="J60" s="223">
        <f t="shared" si="21"/>
        <v>6.5879045377726528E-2</v>
      </c>
      <c r="K60" s="312">
        <v>20190</v>
      </c>
      <c r="L60" s="223">
        <f t="shared" si="22"/>
        <v>0.15944592737668409</v>
      </c>
      <c r="M60" s="312">
        <f t="shared" si="23"/>
        <v>28532</v>
      </c>
      <c r="N60" s="223">
        <f t="shared" si="24"/>
        <v>0.22532497275441063</v>
      </c>
      <c r="O60" s="222"/>
      <c r="P60" s="223">
        <f t="shared" si="25"/>
        <v>0</v>
      </c>
      <c r="Q60" s="222"/>
      <c r="R60" s="223">
        <f t="shared" si="26"/>
        <v>0</v>
      </c>
      <c r="S60" s="222"/>
      <c r="T60" s="223">
        <f t="shared" si="27"/>
        <v>0</v>
      </c>
      <c r="U60" s="312">
        <v>3413</v>
      </c>
      <c r="V60" s="223">
        <f t="shared" si="28"/>
        <v>2.6953390298990729E-2</v>
      </c>
      <c r="W60" s="312">
        <v>103408</v>
      </c>
      <c r="X60" s="223">
        <f t="shared" si="29"/>
        <v>0.81664113215295442</v>
      </c>
      <c r="Y60" s="312">
        <v>31306</v>
      </c>
      <c r="Z60" s="223">
        <f t="shared" si="30"/>
        <v>0.24723200606510512</v>
      </c>
      <c r="AA60" s="312">
        <v>26921</v>
      </c>
      <c r="AB60" s="223">
        <f t="shared" si="31"/>
        <v>0.21260246710786093</v>
      </c>
    </row>
    <row r="61" spans="2:28" ht="14.25" hidden="1" x14ac:dyDescent="0.25">
      <c r="B61" s="225"/>
      <c r="C61" s="477"/>
      <c r="D61" s="220">
        <v>45924</v>
      </c>
      <c r="E61" s="220" t="s">
        <v>114</v>
      </c>
      <c r="F61" s="311">
        <f t="shared" si="19"/>
        <v>188192</v>
      </c>
      <c r="G61" s="522"/>
      <c r="H61" s="522"/>
      <c r="I61" s="222">
        <v>8905</v>
      </c>
      <c r="J61" s="223">
        <f t="shared" si="21"/>
        <v>7.0325209672579089E-2</v>
      </c>
      <c r="K61" s="312">
        <v>19529</v>
      </c>
      <c r="L61" s="223">
        <f t="shared" si="22"/>
        <v>0.15422583039818047</v>
      </c>
      <c r="M61" s="312">
        <f t="shared" si="23"/>
        <v>28434</v>
      </c>
      <c r="N61" s="223">
        <f t="shared" si="24"/>
        <v>0.22455104007075957</v>
      </c>
      <c r="O61" s="222"/>
      <c r="P61" s="223">
        <f t="shared" si="25"/>
        <v>0</v>
      </c>
      <c r="Q61" s="222"/>
      <c r="R61" s="223">
        <f t="shared" si="26"/>
        <v>0</v>
      </c>
      <c r="S61" s="222"/>
      <c r="T61" s="223">
        <f t="shared" si="27"/>
        <v>0</v>
      </c>
      <c r="U61" s="312">
        <v>3470</v>
      </c>
      <c r="V61" s="223">
        <f t="shared" si="28"/>
        <v>2.7403534819073493E-2</v>
      </c>
      <c r="W61" s="312">
        <v>98824</v>
      </c>
      <c r="X61" s="223">
        <f t="shared" si="29"/>
        <v>0.78044003601156164</v>
      </c>
      <c r="Y61" s="312">
        <v>30866</v>
      </c>
      <c r="Z61" s="223">
        <f t="shared" si="30"/>
        <v>0.24375720626095745</v>
      </c>
      <c r="AA61" s="312">
        <v>26598</v>
      </c>
      <c r="AB61" s="223">
        <f t="shared" si="31"/>
        <v>0.21005164816072527</v>
      </c>
    </row>
    <row r="62" spans="2:28" ht="14.25" hidden="1" x14ac:dyDescent="0.25">
      <c r="B62" s="225"/>
      <c r="C62" s="477"/>
      <c r="D62" s="220">
        <v>45925</v>
      </c>
      <c r="E62" s="220" t="s">
        <v>115</v>
      </c>
      <c r="F62" s="311">
        <f t="shared" si="19"/>
        <v>172278</v>
      </c>
      <c r="G62" s="522"/>
      <c r="H62" s="522"/>
      <c r="I62" s="222">
        <v>8179</v>
      </c>
      <c r="J62" s="223">
        <f t="shared" si="21"/>
        <v>6.4591789995735477E-2</v>
      </c>
      <c r="K62" s="312">
        <v>17553</v>
      </c>
      <c r="L62" s="223">
        <f t="shared" si="22"/>
        <v>0.13862082036864468</v>
      </c>
      <c r="M62" s="312">
        <f t="shared" si="23"/>
        <v>25732</v>
      </c>
      <c r="N62" s="223">
        <f t="shared" si="24"/>
        <v>0.20321261036438015</v>
      </c>
      <c r="O62" s="222"/>
      <c r="P62" s="223">
        <f t="shared" si="25"/>
        <v>0</v>
      </c>
      <c r="Q62" s="222"/>
      <c r="R62" s="223">
        <f t="shared" si="26"/>
        <v>0</v>
      </c>
      <c r="S62" s="222"/>
      <c r="T62" s="223">
        <f t="shared" si="27"/>
        <v>0</v>
      </c>
      <c r="U62" s="312">
        <v>3265</v>
      </c>
      <c r="V62" s="223">
        <f t="shared" si="28"/>
        <v>2.5784594001231974E-2</v>
      </c>
      <c r="W62" s="312">
        <v>90611</v>
      </c>
      <c r="X62" s="223">
        <f t="shared" si="29"/>
        <v>0.71557973875823289</v>
      </c>
      <c r="Y62" s="312">
        <v>29125</v>
      </c>
      <c r="Z62" s="223">
        <f t="shared" si="30"/>
        <v>0.2300080552177278</v>
      </c>
      <c r="AA62" s="312">
        <v>23545</v>
      </c>
      <c r="AB62" s="223">
        <f t="shared" si="31"/>
        <v>0.18594127588330991</v>
      </c>
    </row>
    <row r="63" spans="2:28" ht="14.25" hidden="1" x14ac:dyDescent="0.25">
      <c r="B63" s="225"/>
      <c r="C63" s="477"/>
      <c r="D63" s="220">
        <v>45926</v>
      </c>
      <c r="E63" s="220" t="s">
        <v>116</v>
      </c>
      <c r="F63" s="311">
        <f t="shared" si="19"/>
        <v>133617</v>
      </c>
      <c r="G63" s="522"/>
      <c r="H63" s="522"/>
      <c r="I63" s="222">
        <v>6140</v>
      </c>
      <c r="J63" s="223">
        <f t="shared" si="21"/>
        <v>4.8489251812423986E-2</v>
      </c>
      <c r="K63" s="312">
        <v>16043</v>
      </c>
      <c r="L63" s="223">
        <f t="shared" si="22"/>
        <v>0.12669593922259251</v>
      </c>
      <c r="M63" s="312">
        <f t="shared" si="23"/>
        <v>22183</v>
      </c>
      <c r="N63" s="223">
        <f t="shared" si="24"/>
        <v>0.17518519103501651</v>
      </c>
      <c r="O63" s="222"/>
      <c r="P63" s="223">
        <f t="shared" si="25"/>
        <v>0</v>
      </c>
      <c r="Q63" s="222"/>
      <c r="R63" s="223">
        <f t="shared" si="26"/>
        <v>0</v>
      </c>
      <c r="S63" s="222"/>
      <c r="T63" s="223">
        <f t="shared" si="27"/>
        <v>0</v>
      </c>
      <c r="U63" s="312">
        <v>2886</v>
      </c>
      <c r="V63" s="223">
        <f t="shared" si="28"/>
        <v>2.2791527806295706E-2</v>
      </c>
      <c r="W63" s="312">
        <v>65734</v>
      </c>
      <c r="X63" s="223">
        <f t="shared" si="29"/>
        <v>0.51911929619509423</v>
      </c>
      <c r="Y63" s="312">
        <v>24591</v>
      </c>
      <c r="Z63" s="223">
        <f t="shared" si="30"/>
        <v>0.19420182269044273</v>
      </c>
      <c r="AA63" s="312">
        <v>18223</v>
      </c>
      <c r="AB63" s="223">
        <f t="shared" si="31"/>
        <v>0.14391199279768768</v>
      </c>
    </row>
    <row r="64" spans="2:28" ht="14.25" hidden="1" x14ac:dyDescent="0.25">
      <c r="B64" s="225"/>
      <c r="C64" s="477"/>
      <c r="D64" s="220">
        <v>45927</v>
      </c>
      <c r="E64" s="220" t="s">
        <v>117</v>
      </c>
      <c r="F64" s="311">
        <f t="shared" si="19"/>
        <v>133344</v>
      </c>
      <c r="G64" s="522"/>
      <c r="H64" s="522"/>
      <c r="I64" s="222">
        <v>6172</v>
      </c>
      <c r="J64" s="223">
        <f t="shared" si="21"/>
        <v>4.8741964525452909E-2</v>
      </c>
      <c r="K64" s="312">
        <v>17127</v>
      </c>
      <c r="L64" s="223">
        <f t="shared" si="22"/>
        <v>0.13525658237644717</v>
      </c>
      <c r="M64" s="312">
        <f t="shared" si="23"/>
        <v>23299</v>
      </c>
      <c r="N64" s="223">
        <f t="shared" si="24"/>
        <v>0.1839985469019001</v>
      </c>
      <c r="O64" s="222"/>
      <c r="P64" s="223">
        <f t="shared" si="25"/>
        <v>0</v>
      </c>
      <c r="Q64" s="222"/>
      <c r="R64" s="223">
        <f t="shared" si="26"/>
        <v>0</v>
      </c>
      <c r="S64" s="222"/>
      <c r="T64" s="223">
        <f t="shared" si="27"/>
        <v>0</v>
      </c>
      <c r="U64" s="312">
        <v>2943</v>
      </c>
      <c r="V64" s="223">
        <f t="shared" si="28"/>
        <v>2.3241672326378467E-2</v>
      </c>
      <c r="W64" s="312">
        <v>63344</v>
      </c>
      <c r="X64" s="223">
        <f t="shared" si="29"/>
        <v>0.50024481544074673</v>
      </c>
      <c r="Y64" s="312">
        <v>25042</v>
      </c>
      <c r="Z64" s="223">
        <f t="shared" si="30"/>
        <v>0.19776349248969405</v>
      </c>
      <c r="AA64" s="312">
        <v>18716</v>
      </c>
      <c r="AB64" s="223">
        <f t="shared" si="31"/>
        <v>0.14780534803278947</v>
      </c>
    </row>
    <row r="65" spans="2:28" ht="14.25" hidden="1" x14ac:dyDescent="0.25">
      <c r="B65" s="225"/>
      <c r="C65" s="477"/>
      <c r="D65" s="220">
        <v>45928</v>
      </c>
      <c r="E65" s="220" t="s">
        <v>118</v>
      </c>
      <c r="F65" s="311">
        <f t="shared" si="19"/>
        <v>145605</v>
      </c>
      <c r="G65" s="522"/>
      <c r="H65" s="522"/>
      <c r="I65" s="222">
        <v>6481</v>
      </c>
      <c r="J65" s="223">
        <f t="shared" si="21"/>
        <v>5.1182221660638419E-2</v>
      </c>
      <c r="K65" s="312">
        <v>19073</v>
      </c>
      <c r="L65" s="223">
        <f t="shared" si="22"/>
        <v>0.15062467423751835</v>
      </c>
      <c r="M65" s="312">
        <f t="shared" si="23"/>
        <v>25554</v>
      </c>
      <c r="N65" s="223">
        <f t="shared" si="24"/>
        <v>0.20180689589815679</v>
      </c>
      <c r="O65" s="222"/>
      <c r="P65" s="223">
        <f t="shared" si="25"/>
        <v>0</v>
      </c>
      <c r="Q65" s="222"/>
      <c r="R65" s="223">
        <f t="shared" si="26"/>
        <v>0</v>
      </c>
      <c r="S65" s="222"/>
      <c r="T65" s="223">
        <f t="shared" si="27"/>
        <v>0</v>
      </c>
      <c r="U65" s="312">
        <v>3002</v>
      </c>
      <c r="V65" s="223">
        <f t="shared" si="28"/>
        <v>2.3707611391025538E-2</v>
      </c>
      <c r="W65" s="312">
        <v>70544</v>
      </c>
      <c r="X65" s="223">
        <f t="shared" si="29"/>
        <v>0.55710517587225372</v>
      </c>
      <c r="Y65" s="312">
        <v>27144</v>
      </c>
      <c r="Z65" s="223">
        <f t="shared" si="30"/>
        <v>0.21436355882678124</v>
      </c>
      <c r="AA65" s="312">
        <v>19361</v>
      </c>
      <c r="AB65" s="223">
        <f t="shared" si="31"/>
        <v>0.15289908865477864</v>
      </c>
    </row>
    <row r="66" spans="2:28" ht="14.25" hidden="1" x14ac:dyDescent="0.25">
      <c r="B66" s="225"/>
      <c r="C66" s="477"/>
      <c r="D66" s="220">
        <v>45929</v>
      </c>
      <c r="E66" s="220" t="s">
        <v>119</v>
      </c>
      <c r="F66" s="311">
        <f t="shared" si="19"/>
        <v>199941</v>
      </c>
      <c r="G66" s="522"/>
      <c r="H66" s="522"/>
      <c r="I66" s="222">
        <v>9307</v>
      </c>
      <c r="J66" s="223">
        <f t="shared" si="21"/>
        <v>7.3499913130004896E-2</v>
      </c>
      <c r="K66" s="312">
        <v>21055</v>
      </c>
      <c r="L66" s="223">
        <f t="shared" si="22"/>
        <v>0.16627706790074709</v>
      </c>
      <c r="M66" s="312">
        <f t="shared" si="23"/>
        <v>30362</v>
      </c>
      <c r="N66" s="223">
        <f t="shared" si="24"/>
        <v>0.23977698103075198</v>
      </c>
      <c r="O66" s="222"/>
      <c r="P66" s="223">
        <f t="shared" si="25"/>
        <v>0</v>
      </c>
      <c r="Q66" s="222"/>
      <c r="R66" s="223">
        <f t="shared" si="26"/>
        <v>0</v>
      </c>
      <c r="S66" s="222"/>
      <c r="T66" s="223">
        <f t="shared" si="27"/>
        <v>0</v>
      </c>
      <c r="U66" s="312">
        <v>3752</v>
      </c>
      <c r="V66" s="223">
        <f t="shared" si="28"/>
        <v>2.9630565602640848E-2</v>
      </c>
      <c r="W66" s="312">
        <v>104378</v>
      </c>
      <c r="X66" s="223">
        <f t="shared" si="29"/>
        <v>0.82430148626664346</v>
      </c>
      <c r="Y66" s="312">
        <v>33570</v>
      </c>
      <c r="Z66" s="223">
        <f t="shared" si="30"/>
        <v>0.26511143051190117</v>
      </c>
      <c r="AA66" s="312">
        <v>27879</v>
      </c>
      <c r="AB66" s="223">
        <f t="shared" si="31"/>
        <v>0.22016805395416422</v>
      </c>
    </row>
    <row r="67" spans="2:28" ht="14.25" hidden="1" x14ac:dyDescent="0.25">
      <c r="B67" s="225"/>
      <c r="C67" s="477"/>
      <c r="D67" s="220">
        <v>45930</v>
      </c>
      <c r="E67" s="220" t="s">
        <v>120</v>
      </c>
      <c r="F67" s="311">
        <f t="shared" si="19"/>
        <v>193383</v>
      </c>
      <c r="G67" s="522">
        <f t="shared" ref="G67" si="34">SUM(F67:F73)</f>
        <v>1146243</v>
      </c>
      <c r="H67" s="522"/>
      <c r="I67" s="222">
        <v>8559</v>
      </c>
      <c r="J67" s="223">
        <f t="shared" si="21"/>
        <v>6.7592753462953889E-2</v>
      </c>
      <c r="K67" s="312">
        <v>20760</v>
      </c>
      <c r="L67" s="223">
        <f t="shared" si="22"/>
        <v>0.16394737257751174</v>
      </c>
      <c r="M67" s="312">
        <f t="shared" si="23"/>
        <v>29319</v>
      </c>
      <c r="N67" s="223">
        <f t="shared" si="24"/>
        <v>0.23154012604046562</v>
      </c>
      <c r="O67" s="222"/>
      <c r="P67" s="223">
        <f t="shared" si="25"/>
        <v>0</v>
      </c>
      <c r="Q67" s="222"/>
      <c r="R67" s="223">
        <f t="shared" si="26"/>
        <v>0</v>
      </c>
      <c r="S67" s="222"/>
      <c r="T67" s="223">
        <f t="shared" si="27"/>
        <v>0</v>
      </c>
      <c r="U67" s="312">
        <v>3510</v>
      </c>
      <c r="V67" s="223">
        <f t="shared" si="28"/>
        <v>2.7719425710359642E-2</v>
      </c>
      <c r="W67" s="312">
        <v>101776</v>
      </c>
      <c r="X67" s="223">
        <f t="shared" si="29"/>
        <v>0.80375278378847947</v>
      </c>
      <c r="Y67" s="312">
        <v>32134</v>
      </c>
      <c r="Z67" s="223">
        <f t="shared" si="30"/>
        <v>0.2537709475147284</v>
      </c>
      <c r="AA67" s="312">
        <v>26644</v>
      </c>
      <c r="AB67" s="223">
        <f t="shared" si="31"/>
        <v>0.21041492268570436</v>
      </c>
    </row>
    <row r="68" spans="2:28" ht="12" hidden="1" customHeight="1" x14ac:dyDescent="0.25">
      <c r="B68" s="225"/>
      <c r="C68" s="477" t="s">
        <v>789</v>
      </c>
      <c r="D68" s="220">
        <v>45931</v>
      </c>
      <c r="E68" s="80" t="str">
        <f>RIGHT(TEXT(D68,"AAA"),1)</f>
        <v>三</v>
      </c>
      <c r="F68" s="311">
        <f t="shared" si="19"/>
        <v>186725</v>
      </c>
      <c r="G68" s="522"/>
      <c r="H68" s="522">
        <f>SUM(F68:F98)</f>
        <v>5308649</v>
      </c>
      <c r="I68" s="222">
        <v>8109</v>
      </c>
      <c r="J68" s="223">
        <f t="shared" ref="J68:J98" si="35">I68/$F$7</f>
        <v>6.4038980935984716E-2</v>
      </c>
      <c r="K68" s="312">
        <v>18216</v>
      </c>
      <c r="L68" s="223">
        <f t="shared" ref="L68:L98" si="36">K68/$F$7</f>
        <v>0.14385671189171259</v>
      </c>
      <c r="M68" s="312">
        <f t="shared" ref="M68:M98" si="37">SUM(I68+K68)</f>
        <v>26325</v>
      </c>
      <c r="N68" s="223">
        <f t="shared" ref="N68:N98" si="38">M68/$F$7</f>
        <v>0.20789569282769732</v>
      </c>
      <c r="O68" s="222"/>
      <c r="P68" s="223">
        <f t="shared" ref="P68:P98" si="39">O68/$F$7</f>
        <v>0</v>
      </c>
      <c r="Q68" s="222"/>
      <c r="R68" s="223">
        <f t="shared" ref="R68:R98" si="40">Q68/$F$7</f>
        <v>0</v>
      </c>
      <c r="S68" s="222"/>
      <c r="T68" s="223">
        <f t="shared" ref="T68:T98" si="41">S68/$F$7</f>
        <v>0</v>
      </c>
      <c r="U68" s="312">
        <v>3333</v>
      </c>
      <c r="V68" s="223">
        <f t="shared" ref="V68:V98" si="42">U68/$F$7</f>
        <v>2.6321608516418429E-2</v>
      </c>
      <c r="W68" s="312">
        <v>100369</v>
      </c>
      <c r="X68" s="223">
        <f t="shared" ref="X68:X98" si="43">W68/$F$7</f>
        <v>0.79264132168748913</v>
      </c>
      <c r="Y68" s="312">
        <v>30627</v>
      </c>
      <c r="Z68" s="223">
        <f t="shared" ref="Z68:Z98" si="44">Y68/$F$7</f>
        <v>0.24186975818552273</v>
      </c>
      <c r="AA68" s="312">
        <v>26071</v>
      </c>
      <c r="AB68" s="223">
        <f t="shared" ref="AB68:AB98" si="45">AA68/$F$7</f>
        <v>0.20588978566803026</v>
      </c>
    </row>
    <row r="69" spans="2:28" ht="12" hidden="1" customHeight="1" x14ac:dyDescent="0.25">
      <c r="B69" s="225"/>
      <c r="C69" s="477"/>
      <c r="D69" s="220">
        <v>45932</v>
      </c>
      <c r="E69" s="80" t="str">
        <f t="shared" ref="E69:E98" si="46">RIGHT(TEXT(D69,"AAA"),1)</f>
        <v>四</v>
      </c>
      <c r="F69" s="311">
        <f t="shared" si="19"/>
        <v>171980</v>
      </c>
      <c r="G69" s="522"/>
      <c r="H69" s="522"/>
      <c r="I69" s="222">
        <v>7219</v>
      </c>
      <c r="J69" s="223">
        <f t="shared" si="35"/>
        <v>5.7010408604867877E-2</v>
      </c>
      <c r="K69" s="312">
        <v>16173</v>
      </c>
      <c r="L69" s="223">
        <f t="shared" si="36"/>
        <v>0.12772258461927249</v>
      </c>
      <c r="M69" s="312">
        <f t="shared" si="37"/>
        <v>23392</v>
      </c>
      <c r="N69" s="223">
        <f t="shared" si="38"/>
        <v>0.18473299322414038</v>
      </c>
      <c r="O69" s="222"/>
      <c r="P69" s="223">
        <f t="shared" si="39"/>
        <v>0</v>
      </c>
      <c r="Q69" s="222"/>
      <c r="R69" s="223">
        <f t="shared" si="40"/>
        <v>0</v>
      </c>
      <c r="S69" s="222"/>
      <c r="T69" s="223">
        <f t="shared" si="41"/>
        <v>0</v>
      </c>
      <c r="U69" s="312">
        <v>3179</v>
      </c>
      <c r="V69" s="223">
        <f t="shared" si="42"/>
        <v>2.5105428584966751E-2</v>
      </c>
      <c r="W69" s="312">
        <v>92184</v>
      </c>
      <c r="X69" s="223">
        <f t="shared" si="43"/>
        <v>0.72800214805806074</v>
      </c>
      <c r="Y69" s="312">
        <v>28839</v>
      </c>
      <c r="Z69" s="223">
        <f t="shared" si="44"/>
        <v>0.22774943534503184</v>
      </c>
      <c r="AA69" s="312">
        <v>24386</v>
      </c>
      <c r="AB69" s="223">
        <f t="shared" si="45"/>
        <v>0.1925828818726012</v>
      </c>
    </row>
    <row r="70" spans="2:28" ht="12" hidden="1" customHeight="1" x14ac:dyDescent="0.25">
      <c r="B70" s="225"/>
      <c r="C70" s="477"/>
      <c r="D70" s="220">
        <v>45933</v>
      </c>
      <c r="E70" s="80" t="str">
        <f t="shared" si="46"/>
        <v>五</v>
      </c>
      <c r="F70" s="311">
        <f t="shared" si="19"/>
        <v>131535</v>
      </c>
      <c r="G70" s="522"/>
      <c r="H70" s="522"/>
      <c r="I70" s="222">
        <v>5576</v>
      </c>
      <c r="J70" s="223">
        <f t="shared" si="35"/>
        <v>4.4035190245289277E-2</v>
      </c>
      <c r="K70" s="312">
        <v>14862</v>
      </c>
      <c r="L70" s="223">
        <f t="shared" si="36"/>
        <v>0.11736926065736894</v>
      </c>
      <c r="M70" s="312">
        <f t="shared" si="37"/>
        <v>20438</v>
      </c>
      <c r="N70" s="223">
        <f t="shared" si="38"/>
        <v>0.16140445090265823</v>
      </c>
      <c r="O70" s="222"/>
      <c r="P70" s="223">
        <f t="shared" si="39"/>
        <v>0</v>
      </c>
      <c r="Q70" s="222"/>
      <c r="R70" s="223">
        <f t="shared" si="40"/>
        <v>0</v>
      </c>
      <c r="S70" s="222"/>
      <c r="T70" s="223">
        <f t="shared" si="41"/>
        <v>0</v>
      </c>
      <c r="U70" s="312">
        <v>2719</v>
      </c>
      <c r="V70" s="223">
        <f t="shared" si="42"/>
        <v>2.1472683335176029E-2</v>
      </c>
      <c r="W70" s="312">
        <v>66024</v>
      </c>
      <c r="X70" s="223">
        <f t="shared" si="43"/>
        <v>0.52140950515691875</v>
      </c>
      <c r="Y70" s="312">
        <v>24046</v>
      </c>
      <c r="Z70" s="223">
        <f t="shared" si="44"/>
        <v>0.18989780929666894</v>
      </c>
      <c r="AA70" s="312">
        <v>18308</v>
      </c>
      <c r="AB70" s="223">
        <f t="shared" si="45"/>
        <v>0.14458326094167076</v>
      </c>
    </row>
    <row r="71" spans="2:28" ht="12" hidden="1" customHeight="1" x14ac:dyDescent="0.25">
      <c r="B71" s="225"/>
      <c r="C71" s="477"/>
      <c r="D71" s="220">
        <v>45934</v>
      </c>
      <c r="E71" s="80" t="str">
        <f t="shared" si="46"/>
        <v>六</v>
      </c>
      <c r="F71" s="311">
        <f t="shared" si="19"/>
        <v>127425</v>
      </c>
      <c r="G71" s="522"/>
      <c r="H71" s="522"/>
      <c r="I71" s="222">
        <v>5641</v>
      </c>
      <c r="J71" s="223">
        <f t="shared" si="35"/>
        <v>4.454851294362927E-2</v>
      </c>
      <c r="K71" s="312">
        <v>15872</v>
      </c>
      <c r="L71" s="223">
        <f t="shared" si="36"/>
        <v>0.12534550566234423</v>
      </c>
      <c r="M71" s="312">
        <f t="shared" si="37"/>
        <v>21513</v>
      </c>
      <c r="N71" s="223">
        <f t="shared" si="38"/>
        <v>0.1698940186059735</v>
      </c>
      <c r="O71" s="222"/>
      <c r="P71" s="223">
        <f t="shared" si="39"/>
        <v>0</v>
      </c>
      <c r="Q71" s="222"/>
      <c r="R71" s="223">
        <f t="shared" si="40"/>
        <v>0</v>
      </c>
      <c r="S71" s="222"/>
      <c r="T71" s="223">
        <f t="shared" si="41"/>
        <v>0</v>
      </c>
      <c r="U71" s="312">
        <v>2768</v>
      </c>
      <c r="V71" s="223">
        <f t="shared" si="42"/>
        <v>2.1859649677001564E-2</v>
      </c>
      <c r="W71" s="312">
        <v>61455</v>
      </c>
      <c r="X71" s="223">
        <f t="shared" si="43"/>
        <v>0.48532686809975834</v>
      </c>
      <c r="Y71" s="312">
        <v>23509</v>
      </c>
      <c r="Z71" s="223">
        <f t="shared" si="44"/>
        <v>0.18565697408115236</v>
      </c>
      <c r="AA71" s="312">
        <v>18180</v>
      </c>
      <c r="AB71" s="223">
        <f t="shared" si="45"/>
        <v>0.14357241008955507</v>
      </c>
    </row>
    <row r="72" spans="2:28" ht="12" hidden="1" customHeight="1" x14ac:dyDescent="0.25">
      <c r="B72" s="225"/>
      <c r="C72" s="477"/>
      <c r="D72" s="220">
        <v>45935</v>
      </c>
      <c r="E72" s="80" t="str">
        <f t="shared" si="46"/>
        <v>日</v>
      </c>
      <c r="F72" s="311">
        <f t="shared" si="19"/>
        <v>143171</v>
      </c>
      <c r="G72" s="522"/>
      <c r="H72" s="522"/>
      <c r="I72" s="222">
        <v>5885</v>
      </c>
      <c r="J72" s="223">
        <f t="shared" si="35"/>
        <v>4.6475447380474787E-2</v>
      </c>
      <c r="K72" s="312">
        <v>17897</v>
      </c>
      <c r="L72" s="223">
        <f t="shared" si="36"/>
        <v>0.14133748203370555</v>
      </c>
      <c r="M72" s="312">
        <f t="shared" si="37"/>
        <v>23782</v>
      </c>
      <c r="N72" s="223">
        <f t="shared" si="38"/>
        <v>0.18781292941418035</v>
      </c>
      <c r="O72" s="222"/>
      <c r="P72" s="223">
        <f t="shared" si="39"/>
        <v>0</v>
      </c>
      <c r="Q72" s="222"/>
      <c r="R72" s="223">
        <f t="shared" si="40"/>
        <v>0</v>
      </c>
      <c r="S72" s="222"/>
      <c r="T72" s="223">
        <f t="shared" si="41"/>
        <v>0</v>
      </c>
      <c r="U72" s="312">
        <v>2855</v>
      </c>
      <c r="V72" s="223">
        <f t="shared" si="42"/>
        <v>2.2546712365548938E-2</v>
      </c>
      <c r="W72" s="312">
        <v>72184</v>
      </c>
      <c r="X72" s="223">
        <f t="shared" si="43"/>
        <v>0.57005670241498585</v>
      </c>
      <c r="Y72" s="312">
        <v>25227</v>
      </c>
      <c r="Z72" s="223">
        <f t="shared" si="44"/>
        <v>0.19922448786189251</v>
      </c>
      <c r="AA72" s="312">
        <v>19123</v>
      </c>
      <c r="AB72" s="223">
        <f t="shared" si="45"/>
        <v>0.15101953785162606</v>
      </c>
    </row>
    <row r="73" spans="2:28" ht="12" hidden="1" customHeight="1" x14ac:dyDescent="0.25">
      <c r="B73" s="225"/>
      <c r="C73" s="477"/>
      <c r="D73" s="220">
        <v>45936</v>
      </c>
      <c r="E73" s="80" t="str">
        <f t="shared" si="46"/>
        <v>一</v>
      </c>
      <c r="F73" s="311">
        <f t="shared" si="19"/>
        <v>192024</v>
      </c>
      <c r="G73" s="522"/>
      <c r="H73" s="522"/>
      <c r="I73" s="222">
        <v>8332</v>
      </c>
      <c r="J73" s="223">
        <f t="shared" si="35"/>
        <v>6.5800072654904992E-2</v>
      </c>
      <c r="K73" s="312">
        <v>20326</v>
      </c>
      <c r="L73" s="223">
        <f t="shared" si="36"/>
        <v>0.16051995640705699</v>
      </c>
      <c r="M73" s="312">
        <f t="shared" si="37"/>
        <v>28658</v>
      </c>
      <c r="N73" s="223">
        <f t="shared" si="38"/>
        <v>0.226320029061962</v>
      </c>
      <c r="O73" s="222"/>
      <c r="P73" s="223">
        <f t="shared" si="39"/>
        <v>0</v>
      </c>
      <c r="Q73" s="222"/>
      <c r="R73" s="223">
        <f t="shared" si="40"/>
        <v>0</v>
      </c>
      <c r="S73" s="222"/>
      <c r="T73" s="223">
        <f t="shared" si="41"/>
        <v>0</v>
      </c>
      <c r="U73" s="312">
        <v>3547</v>
      </c>
      <c r="V73" s="223">
        <f t="shared" si="42"/>
        <v>2.8011624784799332E-2</v>
      </c>
      <c r="W73" s="312">
        <v>101567</v>
      </c>
      <c r="X73" s="223">
        <f t="shared" si="43"/>
        <v>0.80210225388150935</v>
      </c>
      <c r="Y73" s="312">
        <v>31430</v>
      </c>
      <c r="Z73" s="223">
        <f t="shared" si="44"/>
        <v>0.24821126782809216</v>
      </c>
      <c r="AA73" s="312">
        <v>26822</v>
      </c>
      <c r="AB73" s="223">
        <f t="shared" si="45"/>
        <v>0.21182063715192773</v>
      </c>
    </row>
    <row r="74" spans="2:28" ht="12" hidden="1" customHeight="1" x14ac:dyDescent="0.25">
      <c r="B74" s="225"/>
      <c r="C74" s="477"/>
      <c r="D74" s="220">
        <v>45937</v>
      </c>
      <c r="E74" s="80" t="str">
        <f t="shared" si="46"/>
        <v>二</v>
      </c>
      <c r="F74" s="311">
        <f t="shared" si="19"/>
        <v>198029</v>
      </c>
      <c r="G74" s="522">
        <f t="shared" ref="G74:G95" si="47">SUM(F74:F80)</f>
        <v>1166245</v>
      </c>
      <c r="H74" s="522"/>
      <c r="I74" s="222">
        <v>7462</v>
      </c>
      <c r="J74" s="223">
        <f t="shared" si="35"/>
        <v>5.8929445769431238E-2</v>
      </c>
      <c r="K74" s="312">
        <v>19210</v>
      </c>
      <c r="L74" s="223">
        <f t="shared" si="36"/>
        <v>0.15170660054017343</v>
      </c>
      <c r="M74" s="312">
        <f t="shared" si="37"/>
        <v>26672</v>
      </c>
      <c r="N74" s="223">
        <f t="shared" si="38"/>
        <v>0.21063604630960467</v>
      </c>
      <c r="O74" s="222"/>
      <c r="P74" s="223">
        <f t="shared" si="39"/>
        <v>0</v>
      </c>
      <c r="Q74" s="222"/>
      <c r="R74" s="223">
        <f t="shared" si="40"/>
        <v>0</v>
      </c>
      <c r="S74" s="222"/>
      <c r="T74" s="223">
        <f t="shared" si="41"/>
        <v>0</v>
      </c>
      <c r="U74" s="312">
        <v>3247</v>
      </c>
      <c r="V74" s="223">
        <f t="shared" si="42"/>
        <v>2.5642443100153206E-2</v>
      </c>
      <c r="W74" s="312">
        <v>98245</v>
      </c>
      <c r="X74" s="223">
        <f t="shared" si="43"/>
        <v>0.7758675153601946</v>
      </c>
      <c r="Y74" s="312">
        <v>44585</v>
      </c>
      <c r="Z74" s="223">
        <f t="shared" si="44"/>
        <v>0.35209988469982467</v>
      </c>
      <c r="AA74" s="312">
        <v>25280</v>
      </c>
      <c r="AB74" s="223">
        <f t="shared" si="45"/>
        <v>0.19964304329284666</v>
      </c>
    </row>
    <row r="75" spans="2:28" ht="12" hidden="1" customHeight="1" x14ac:dyDescent="0.25">
      <c r="B75" s="225"/>
      <c r="C75" s="477"/>
      <c r="D75" s="220">
        <v>45938</v>
      </c>
      <c r="E75" s="80" t="str">
        <f t="shared" si="46"/>
        <v>三</v>
      </c>
      <c r="F75" s="311">
        <f t="shared" si="19"/>
        <v>175504</v>
      </c>
      <c r="G75" s="522"/>
      <c r="H75" s="522"/>
      <c r="I75" s="222">
        <v>6689</v>
      </c>
      <c r="J75" s="223">
        <f t="shared" si="35"/>
        <v>5.2824854295326393E-2</v>
      </c>
      <c r="K75" s="312">
        <v>16762</v>
      </c>
      <c r="L75" s="223">
        <f t="shared" si="36"/>
        <v>0.13237407799346107</v>
      </c>
      <c r="M75" s="312">
        <f t="shared" si="37"/>
        <v>23451</v>
      </c>
      <c r="N75" s="223">
        <f t="shared" si="38"/>
        <v>0.18519893228878745</v>
      </c>
      <c r="O75" s="222"/>
      <c r="P75" s="223">
        <f t="shared" si="39"/>
        <v>0</v>
      </c>
      <c r="Q75" s="222"/>
      <c r="R75" s="223">
        <f t="shared" si="40"/>
        <v>0</v>
      </c>
      <c r="S75" s="222"/>
      <c r="T75" s="223">
        <f t="shared" si="41"/>
        <v>0</v>
      </c>
      <c r="U75" s="312">
        <v>3275</v>
      </c>
      <c r="V75" s="223">
        <f t="shared" si="42"/>
        <v>2.5863566724053513E-2</v>
      </c>
      <c r="W75" s="312">
        <v>88731</v>
      </c>
      <c r="X75" s="223">
        <f t="shared" si="43"/>
        <v>0.70073286686778391</v>
      </c>
      <c r="Y75" s="312">
        <v>36804</v>
      </c>
      <c r="Z75" s="223">
        <f t="shared" si="44"/>
        <v>0.2906512090723864</v>
      </c>
      <c r="AA75" s="312">
        <v>23243</v>
      </c>
      <c r="AB75" s="223">
        <f t="shared" si="45"/>
        <v>0.18355629965409948</v>
      </c>
    </row>
    <row r="76" spans="2:28" ht="12" hidden="1" customHeight="1" x14ac:dyDescent="0.25">
      <c r="B76" s="225"/>
      <c r="C76" s="477"/>
      <c r="D76" s="220">
        <v>45939</v>
      </c>
      <c r="E76" s="80" t="str">
        <f t="shared" si="46"/>
        <v>四</v>
      </c>
      <c r="F76" s="311">
        <f t="shared" si="19"/>
        <v>139920</v>
      </c>
      <c r="G76" s="522"/>
      <c r="H76" s="522"/>
      <c r="I76" s="222">
        <v>5514</v>
      </c>
      <c r="J76" s="223">
        <f t="shared" si="35"/>
        <v>4.3545559363795748E-2</v>
      </c>
      <c r="K76" s="312">
        <v>14833</v>
      </c>
      <c r="L76" s="223">
        <f t="shared" si="36"/>
        <v>0.11714023976118648</v>
      </c>
      <c r="M76" s="312">
        <f t="shared" si="37"/>
        <v>20347</v>
      </c>
      <c r="N76" s="223">
        <f t="shared" si="38"/>
        <v>0.16068579912498224</v>
      </c>
      <c r="O76" s="222"/>
      <c r="P76" s="223">
        <f t="shared" si="39"/>
        <v>0</v>
      </c>
      <c r="Q76" s="222"/>
      <c r="R76" s="223">
        <f t="shared" si="40"/>
        <v>0</v>
      </c>
      <c r="S76" s="222"/>
      <c r="T76" s="223">
        <f t="shared" si="41"/>
        <v>0</v>
      </c>
      <c r="U76" s="312">
        <v>2983</v>
      </c>
      <c r="V76" s="223">
        <f t="shared" si="42"/>
        <v>2.3557563217664619E-2</v>
      </c>
      <c r="W76" s="312">
        <v>66041</v>
      </c>
      <c r="X76" s="223">
        <f t="shared" si="43"/>
        <v>0.52154375878571546</v>
      </c>
      <c r="Y76" s="312">
        <v>32276</v>
      </c>
      <c r="Z76" s="223">
        <f t="shared" si="44"/>
        <v>0.25489236017879424</v>
      </c>
      <c r="AA76" s="312">
        <v>18273</v>
      </c>
      <c r="AB76" s="223">
        <f t="shared" si="45"/>
        <v>0.14430685641179536</v>
      </c>
    </row>
    <row r="77" spans="2:28" ht="12" hidden="1" customHeight="1" x14ac:dyDescent="0.25">
      <c r="B77" s="225"/>
      <c r="C77" s="477"/>
      <c r="D77" s="220">
        <v>45940</v>
      </c>
      <c r="E77" s="80" t="str">
        <f t="shared" si="46"/>
        <v>五</v>
      </c>
      <c r="F77" s="311">
        <f t="shared" si="19"/>
        <v>131230</v>
      </c>
      <c r="G77" s="522"/>
      <c r="H77" s="522"/>
      <c r="I77" s="222">
        <v>4684</v>
      </c>
      <c r="J77" s="223">
        <f t="shared" si="35"/>
        <v>3.6990823369608135E-2</v>
      </c>
      <c r="K77" s="312">
        <v>16101</v>
      </c>
      <c r="L77" s="223">
        <f t="shared" si="36"/>
        <v>0.12715398101495742</v>
      </c>
      <c r="M77" s="312">
        <f t="shared" si="37"/>
        <v>20785</v>
      </c>
      <c r="N77" s="223">
        <f t="shared" si="38"/>
        <v>0.16414480438456558</v>
      </c>
      <c r="O77" s="222"/>
      <c r="P77" s="223">
        <f t="shared" si="39"/>
        <v>0</v>
      </c>
      <c r="Q77" s="222"/>
      <c r="R77" s="223">
        <f t="shared" si="40"/>
        <v>0</v>
      </c>
      <c r="S77" s="222"/>
      <c r="T77" s="223">
        <f t="shared" si="41"/>
        <v>0</v>
      </c>
      <c r="U77" s="312">
        <v>2973</v>
      </c>
      <c r="V77" s="223">
        <f t="shared" si="42"/>
        <v>2.347859049484308E-2</v>
      </c>
      <c r="W77" s="312">
        <v>60537</v>
      </c>
      <c r="X77" s="223">
        <f t="shared" si="43"/>
        <v>0.47807717214474121</v>
      </c>
      <c r="Y77" s="312">
        <v>29149</v>
      </c>
      <c r="Z77" s="223">
        <f t="shared" si="44"/>
        <v>0.23019758975249949</v>
      </c>
      <c r="AA77" s="312">
        <v>17786</v>
      </c>
      <c r="AB77" s="223">
        <f t="shared" si="45"/>
        <v>0.14046088481038649</v>
      </c>
    </row>
    <row r="78" spans="2:28" ht="12" hidden="1" customHeight="1" x14ac:dyDescent="0.25">
      <c r="B78" s="225"/>
      <c r="C78" s="477"/>
      <c r="D78" s="220">
        <v>45941</v>
      </c>
      <c r="E78" s="80" t="str">
        <f t="shared" si="46"/>
        <v>六</v>
      </c>
      <c r="F78" s="311">
        <f t="shared" si="19"/>
        <v>141185</v>
      </c>
      <c r="G78" s="522"/>
      <c r="H78" s="522"/>
      <c r="I78" s="222">
        <v>5276</v>
      </c>
      <c r="J78" s="223">
        <f t="shared" si="35"/>
        <v>4.1666008560643154E-2</v>
      </c>
      <c r="K78" s="312">
        <v>18698</v>
      </c>
      <c r="L78" s="223">
        <f t="shared" si="36"/>
        <v>0.14766319713171069</v>
      </c>
      <c r="M78" s="312">
        <f t="shared" si="37"/>
        <v>23974</v>
      </c>
      <c r="N78" s="223">
        <f t="shared" si="38"/>
        <v>0.18932920569235387</v>
      </c>
      <c r="O78" s="222"/>
      <c r="P78" s="223">
        <f t="shared" si="39"/>
        <v>0</v>
      </c>
      <c r="Q78" s="222"/>
      <c r="R78" s="223">
        <f t="shared" si="40"/>
        <v>0</v>
      </c>
      <c r="S78" s="222"/>
      <c r="T78" s="223">
        <f t="shared" si="41"/>
        <v>0</v>
      </c>
      <c r="U78" s="312">
        <v>3125</v>
      </c>
      <c r="V78" s="223">
        <f t="shared" si="42"/>
        <v>2.4678975881730451E-2</v>
      </c>
      <c r="W78" s="312">
        <v>62771</v>
      </c>
      <c r="X78" s="223">
        <f t="shared" si="43"/>
        <v>0.49571967842307268</v>
      </c>
      <c r="Y78" s="312">
        <v>32519</v>
      </c>
      <c r="Z78" s="223">
        <f t="shared" si="44"/>
        <v>0.25681139734335762</v>
      </c>
      <c r="AA78" s="312">
        <v>18796</v>
      </c>
      <c r="AB78" s="223">
        <f t="shared" si="45"/>
        <v>0.14843712981536178</v>
      </c>
    </row>
    <row r="79" spans="2:28" ht="12" hidden="1" customHeight="1" x14ac:dyDescent="0.25">
      <c r="B79" s="225"/>
      <c r="C79" s="477"/>
      <c r="D79" s="220">
        <v>45942</v>
      </c>
      <c r="E79" s="80" t="str">
        <f t="shared" si="46"/>
        <v>日</v>
      </c>
      <c r="F79" s="311">
        <f t="shared" si="19"/>
        <v>191217</v>
      </c>
      <c r="G79" s="522"/>
      <c r="H79" s="522"/>
      <c r="I79" s="222">
        <v>6805</v>
      </c>
      <c r="J79" s="223">
        <f t="shared" si="35"/>
        <v>5.3740937880056232E-2</v>
      </c>
      <c r="K79" s="312">
        <v>20695</v>
      </c>
      <c r="L79" s="223">
        <f t="shared" si="36"/>
        <v>0.16343404987917173</v>
      </c>
      <c r="M79" s="312">
        <f t="shared" si="37"/>
        <v>27500</v>
      </c>
      <c r="N79" s="223">
        <f t="shared" si="38"/>
        <v>0.21717498775922797</v>
      </c>
      <c r="O79" s="222"/>
      <c r="P79" s="223">
        <f t="shared" si="39"/>
        <v>0</v>
      </c>
      <c r="Q79" s="222"/>
      <c r="R79" s="223">
        <f t="shared" si="40"/>
        <v>0</v>
      </c>
      <c r="S79" s="222"/>
      <c r="T79" s="223">
        <f t="shared" si="41"/>
        <v>0</v>
      </c>
      <c r="U79" s="312">
        <v>3505</v>
      </c>
      <c r="V79" s="223">
        <f t="shared" si="42"/>
        <v>2.7679939348948874E-2</v>
      </c>
      <c r="W79" s="312">
        <v>93779</v>
      </c>
      <c r="X79" s="223">
        <f t="shared" si="43"/>
        <v>0.74059829734809601</v>
      </c>
      <c r="Y79" s="312">
        <v>40413</v>
      </c>
      <c r="Z79" s="223">
        <f t="shared" si="44"/>
        <v>0.31915246473867925</v>
      </c>
      <c r="AA79" s="312">
        <v>26020</v>
      </c>
      <c r="AB79" s="223">
        <f t="shared" si="45"/>
        <v>0.20548702478164041</v>
      </c>
    </row>
    <row r="80" spans="2:28" ht="12" hidden="1" customHeight="1" x14ac:dyDescent="0.25">
      <c r="B80" s="225"/>
      <c r="C80" s="477"/>
      <c r="D80" s="220">
        <v>45943</v>
      </c>
      <c r="E80" s="80" t="str">
        <f t="shared" si="46"/>
        <v>一</v>
      </c>
      <c r="F80" s="311">
        <f t="shared" si="19"/>
        <v>189160</v>
      </c>
      <c r="G80" s="522"/>
      <c r="H80" s="522"/>
      <c r="I80" s="222">
        <v>6607</v>
      </c>
      <c r="J80" s="223">
        <f t="shared" si="35"/>
        <v>5.2177277968189786E-2</v>
      </c>
      <c r="K80" s="312">
        <v>20966</v>
      </c>
      <c r="L80" s="223">
        <f t="shared" si="36"/>
        <v>0.16557421066763539</v>
      </c>
      <c r="M80" s="312">
        <f t="shared" si="37"/>
        <v>27573</v>
      </c>
      <c r="N80" s="223">
        <f t="shared" si="38"/>
        <v>0.21775148863582519</v>
      </c>
      <c r="O80" s="222"/>
      <c r="P80" s="223">
        <f t="shared" si="39"/>
        <v>0</v>
      </c>
      <c r="Q80" s="222"/>
      <c r="R80" s="223">
        <f t="shared" si="40"/>
        <v>0</v>
      </c>
      <c r="S80" s="222"/>
      <c r="T80" s="223">
        <f t="shared" si="41"/>
        <v>0</v>
      </c>
      <c r="U80" s="312">
        <v>3524</v>
      </c>
      <c r="V80" s="223">
        <f t="shared" si="42"/>
        <v>2.7829987522309793E-2</v>
      </c>
      <c r="W80" s="312">
        <v>95078</v>
      </c>
      <c r="X80" s="223">
        <f t="shared" si="43"/>
        <v>0.75085685404261371</v>
      </c>
      <c r="Y80" s="312">
        <v>36893</v>
      </c>
      <c r="Z80" s="223">
        <f t="shared" si="44"/>
        <v>0.29135406630549809</v>
      </c>
      <c r="AA80" s="312">
        <v>26092</v>
      </c>
      <c r="AB80" s="223">
        <f t="shared" si="45"/>
        <v>0.20605562838595548</v>
      </c>
    </row>
    <row r="81" spans="2:28" ht="12" hidden="1" customHeight="1" x14ac:dyDescent="0.25">
      <c r="B81" s="225"/>
      <c r="C81" s="477"/>
      <c r="D81" s="220">
        <v>45944</v>
      </c>
      <c r="E81" s="80" t="str">
        <f t="shared" si="46"/>
        <v>二</v>
      </c>
      <c r="F81" s="311">
        <f t="shared" si="19"/>
        <v>194481</v>
      </c>
      <c r="G81" s="522">
        <f t="shared" si="47"/>
        <v>1264241</v>
      </c>
      <c r="H81" s="522"/>
      <c r="I81" s="222">
        <v>6461</v>
      </c>
      <c r="J81" s="223">
        <f t="shared" si="35"/>
        <v>5.1024276214995341E-2</v>
      </c>
      <c r="K81" s="312">
        <v>21103</v>
      </c>
      <c r="L81" s="223">
        <f t="shared" si="36"/>
        <v>0.16665613697029047</v>
      </c>
      <c r="M81" s="312">
        <f t="shared" si="37"/>
        <v>27564</v>
      </c>
      <c r="N81" s="223">
        <f t="shared" si="38"/>
        <v>0.2176804131852858</v>
      </c>
      <c r="O81" s="222"/>
      <c r="P81" s="223">
        <f t="shared" si="39"/>
        <v>0</v>
      </c>
      <c r="Q81" s="222">
        <v>4331</v>
      </c>
      <c r="R81" s="223">
        <f t="shared" si="40"/>
        <v>3.4203086254007864E-2</v>
      </c>
      <c r="S81" s="222"/>
      <c r="T81" s="223">
        <f t="shared" si="41"/>
        <v>0</v>
      </c>
      <c r="U81" s="312">
        <v>3639</v>
      </c>
      <c r="V81" s="223">
        <f t="shared" si="42"/>
        <v>2.8738173834757474E-2</v>
      </c>
      <c r="W81" s="312">
        <v>96682</v>
      </c>
      <c r="X81" s="223">
        <f t="shared" si="43"/>
        <v>0.76352407878318829</v>
      </c>
      <c r="Y81" s="312">
        <v>36540</v>
      </c>
      <c r="Z81" s="223">
        <f t="shared" si="44"/>
        <v>0.28856632918989783</v>
      </c>
      <c r="AA81" s="312">
        <v>25725</v>
      </c>
      <c r="AB81" s="223">
        <f t="shared" si="45"/>
        <v>0.20315732945840506</v>
      </c>
    </row>
    <row r="82" spans="2:28" ht="12" hidden="1" customHeight="1" x14ac:dyDescent="0.25">
      <c r="B82" s="225"/>
      <c r="C82" s="477"/>
      <c r="D82" s="220">
        <v>45945</v>
      </c>
      <c r="E82" s="80" t="str">
        <f t="shared" si="46"/>
        <v>三</v>
      </c>
      <c r="F82" s="311">
        <f t="shared" si="19"/>
        <v>196362</v>
      </c>
      <c r="G82" s="522"/>
      <c r="H82" s="522"/>
      <c r="I82" s="222">
        <v>6276</v>
      </c>
      <c r="J82" s="223">
        <f t="shared" si="35"/>
        <v>4.9563280842796896E-2</v>
      </c>
      <c r="K82" s="312">
        <v>19727</v>
      </c>
      <c r="L82" s="223">
        <f t="shared" si="36"/>
        <v>0.15578949031004691</v>
      </c>
      <c r="M82" s="312">
        <f t="shared" si="37"/>
        <v>26003</v>
      </c>
      <c r="N82" s="223">
        <f t="shared" si="38"/>
        <v>0.20535277115284381</v>
      </c>
      <c r="O82" s="222"/>
      <c r="P82" s="223">
        <f t="shared" si="39"/>
        <v>0</v>
      </c>
      <c r="Q82" s="222">
        <v>4110</v>
      </c>
      <c r="R82" s="223">
        <f t="shared" si="40"/>
        <v>3.245778907965189E-2</v>
      </c>
      <c r="S82" s="222"/>
      <c r="T82" s="223">
        <f t="shared" si="41"/>
        <v>0</v>
      </c>
      <c r="U82" s="312">
        <v>3717</v>
      </c>
      <c r="V82" s="223">
        <f t="shared" si="42"/>
        <v>2.9354161072765467E-2</v>
      </c>
      <c r="W82" s="312">
        <v>98747</v>
      </c>
      <c r="X82" s="223">
        <f t="shared" si="43"/>
        <v>0.77983194604583572</v>
      </c>
      <c r="Y82" s="312">
        <v>38034</v>
      </c>
      <c r="Z82" s="223">
        <f t="shared" si="44"/>
        <v>0.30036485397943552</v>
      </c>
      <c r="AA82" s="312">
        <v>25751</v>
      </c>
      <c r="AB82" s="223">
        <f t="shared" si="45"/>
        <v>0.20336265853774108</v>
      </c>
    </row>
    <row r="83" spans="2:28" ht="12" hidden="1" customHeight="1" x14ac:dyDescent="0.25">
      <c r="B83" s="225"/>
      <c r="C83" s="477"/>
      <c r="D83" s="220">
        <v>45946</v>
      </c>
      <c r="E83" s="80" t="str">
        <f t="shared" si="46"/>
        <v>四</v>
      </c>
      <c r="F83" s="311">
        <f t="shared" si="19"/>
        <v>181153</v>
      </c>
      <c r="G83" s="522"/>
      <c r="H83" s="522"/>
      <c r="I83" s="222">
        <v>5708</v>
      </c>
      <c r="J83" s="223">
        <f t="shared" si="35"/>
        <v>4.5077630186533574E-2</v>
      </c>
      <c r="K83" s="312">
        <v>16468</v>
      </c>
      <c r="L83" s="223">
        <f t="shared" si="36"/>
        <v>0.13005227994250787</v>
      </c>
      <c r="M83" s="312">
        <f t="shared" si="37"/>
        <v>22176</v>
      </c>
      <c r="N83" s="223">
        <f t="shared" si="38"/>
        <v>0.17512991012904142</v>
      </c>
      <c r="O83" s="222"/>
      <c r="P83" s="223">
        <f t="shared" si="39"/>
        <v>0</v>
      </c>
      <c r="Q83" s="222">
        <v>3956</v>
      </c>
      <c r="R83" s="223">
        <f t="shared" si="40"/>
        <v>3.1241609148200213E-2</v>
      </c>
      <c r="S83" s="222"/>
      <c r="T83" s="223">
        <f t="shared" si="41"/>
        <v>0</v>
      </c>
      <c r="U83" s="312">
        <v>3454</v>
      </c>
      <c r="V83" s="223">
        <f t="shared" si="42"/>
        <v>2.7277178462559032E-2</v>
      </c>
      <c r="W83" s="312">
        <v>91341</v>
      </c>
      <c r="X83" s="223">
        <f t="shared" si="43"/>
        <v>0.72134474752420519</v>
      </c>
      <c r="Y83" s="312">
        <v>36271</v>
      </c>
      <c r="Z83" s="223">
        <f t="shared" si="44"/>
        <v>0.28644196294599844</v>
      </c>
      <c r="AA83" s="312">
        <v>23955</v>
      </c>
      <c r="AB83" s="223">
        <f t="shared" si="45"/>
        <v>0.18917915751899295</v>
      </c>
    </row>
    <row r="84" spans="2:28" ht="12" hidden="1" customHeight="1" x14ac:dyDescent="0.25">
      <c r="B84" s="225"/>
      <c r="C84" s="477"/>
      <c r="D84" s="220">
        <v>45947</v>
      </c>
      <c r="E84" s="80" t="str">
        <f t="shared" si="46"/>
        <v>五</v>
      </c>
      <c r="F84" s="311">
        <f t="shared" si="19"/>
        <v>144032</v>
      </c>
      <c r="G84" s="522"/>
      <c r="H84" s="522"/>
      <c r="I84" s="222">
        <v>4757</v>
      </c>
      <c r="J84" s="223">
        <f t="shared" si="35"/>
        <v>3.7567324246205361E-2</v>
      </c>
      <c r="K84" s="312">
        <v>15667</v>
      </c>
      <c r="L84" s="223">
        <f t="shared" si="36"/>
        <v>0.12372656484450271</v>
      </c>
      <c r="M84" s="312">
        <f t="shared" si="37"/>
        <v>20424</v>
      </c>
      <c r="N84" s="223">
        <f t="shared" si="38"/>
        <v>0.16129388909070808</v>
      </c>
      <c r="O84" s="222"/>
      <c r="P84" s="223">
        <f t="shared" si="39"/>
        <v>0</v>
      </c>
      <c r="Q84" s="222">
        <v>1810</v>
      </c>
      <c r="R84" s="223">
        <f t="shared" si="40"/>
        <v>1.4294062830698277E-2</v>
      </c>
      <c r="S84" s="222"/>
      <c r="T84" s="223">
        <f t="shared" si="41"/>
        <v>0</v>
      </c>
      <c r="U84" s="312">
        <v>2933</v>
      </c>
      <c r="V84" s="223">
        <f t="shared" si="42"/>
        <v>2.3162699603556932E-2</v>
      </c>
      <c r="W84" s="312">
        <v>69235</v>
      </c>
      <c r="X84" s="223">
        <f t="shared" si="43"/>
        <v>0.54676764645491449</v>
      </c>
      <c r="Y84" s="312">
        <v>29839</v>
      </c>
      <c r="Z84" s="223">
        <f t="shared" si="44"/>
        <v>0.23564670762718556</v>
      </c>
      <c r="AA84" s="312">
        <v>19791</v>
      </c>
      <c r="AB84" s="223">
        <f t="shared" si="45"/>
        <v>0.15629491573610474</v>
      </c>
    </row>
    <row r="85" spans="2:28" ht="12" hidden="1" customHeight="1" x14ac:dyDescent="0.25">
      <c r="B85" s="225"/>
      <c r="C85" s="477"/>
      <c r="D85" s="220">
        <v>45948</v>
      </c>
      <c r="E85" s="80" t="str">
        <f t="shared" si="46"/>
        <v>六</v>
      </c>
      <c r="F85" s="311">
        <f t="shared" si="19"/>
        <v>146730</v>
      </c>
      <c r="G85" s="522"/>
      <c r="H85" s="522"/>
      <c r="I85" s="222">
        <v>4565</v>
      </c>
      <c r="J85" s="223">
        <f t="shared" si="35"/>
        <v>3.6051047968031845E-2</v>
      </c>
      <c r="K85" s="312">
        <v>18940</v>
      </c>
      <c r="L85" s="223">
        <f t="shared" si="36"/>
        <v>0.14957433702399192</v>
      </c>
      <c r="M85" s="312">
        <f t="shared" si="37"/>
        <v>23505</v>
      </c>
      <c r="N85" s="223">
        <f t="shared" si="38"/>
        <v>0.18562538499202375</v>
      </c>
      <c r="O85" s="222"/>
      <c r="P85" s="223">
        <f t="shared" si="39"/>
        <v>0</v>
      </c>
      <c r="Q85" s="222">
        <v>1584</v>
      </c>
      <c r="R85" s="223">
        <f t="shared" si="40"/>
        <v>1.250927929493153E-2</v>
      </c>
      <c r="S85" s="222"/>
      <c r="T85" s="223">
        <f t="shared" si="41"/>
        <v>0</v>
      </c>
      <c r="U85" s="312">
        <v>2929</v>
      </c>
      <c r="V85" s="223">
        <f t="shared" si="42"/>
        <v>2.3131110514428316E-2</v>
      </c>
      <c r="W85" s="312">
        <v>68660</v>
      </c>
      <c r="X85" s="223">
        <f t="shared" si="43"/>
        <v>0.54222671489267604</v>
      </c>
      <c r="Y85" s="312">
        <v>29411</v>
      </c>
      <c r="Z85" s="223">
        <f t="shared" si="44"/>
        <v>0.23226667509042376</v>
      </c>
      <c r="AA85" s="312">
        <v>20641</v>
      </c>
      <c r="AB85" s="223">
        <f t="shared" si="45"/>
        <v>0.16300759717593544</v>
      </c>
    </row>
    <row r="86" spans="2:28" ht="12" hidden="1" customHeight="1" x14ac:dyDescent="0.25">
      <c r="B86" s="225"/>
      <c r="C86" s="477"/>
      <c r="D86" s="220">
        <v>45949</v>
      </c>
      <c r="E86" s="80" t="str">
        <f t="shared" si="46"/>
        <v>日</v>
      </c>
      <c r="F86" s="311">
        <f t="shared" si="19"/>
        <v>201305</v>
      </c>
      <c r="G86" s="522"/>
      <c r="H86" s="522"/>
      <c r="I86" s="222">
        <v>6526</v>
      </c>
      <c r="J86" s="223">
        <f t="shared" si="35"/>
        <v>5.1537598913335335E-2</v>
      </c>
      <c r="K86" s="312">
        <v>21508</v>
      </c>
      <c r="L86" s="223">
        <f t="shared" si="36"/>
        <v>0.16985453224456273</v>
      </c>
      <c r="M86" s="312">
        <f t="shared" si="37"/>
        <v>28034</v>
      </c>
      <c r="N86" s="223">
        <f t="shared" si="38"/>
        <v>0.22139213115789808</v>
      </c>
      <c r="O86" s="222"/>
      <c r="P86" s="223">
        <f t="shared" si="39"/>
        <v>0</v>
      </c>
      <c r="Q86" s="222">
        <v>2636</v>
      </c>
      <c r="R86" s="223">
        <f t="shared" si="40"/>
        <v>2.0817209735757271E-2</v>
      </c>
      <c r="S86" s="222"/>
      <c r="T86" s="223">
        <f t="shared" si="41"/>
        <v>0</v>
      </c>
      <c r="U86" s="312">
        <v>3690</v>
      </c>
      <c r="V86" s="223">
        <f t="shared" si="42"/>
        <v>2.9140934721147316E-2</v>
      </c>
      <c r="W86" s="312">
        <v>101715</v>
      </c>
      <c r="X86" s="223">
        <f t="shared" si="43"/>
        <v>0.80327105017926803</v>
      </c>
      <c r="Y86" s="312">
        <v>38017</v>
      </c>
      <c r="Z86" s="223">
        <f t="shared" si="44"/>
        <v>0.30023060035063887</v>
      </c>
      <c r="AA86" s="312">
        <v>27213</v>
      </c>
      <c r="AB86" s="223">
        <f t="shared" si="45"/>
        <v>0.21490847061424984</v>
      </c>
    </row>
    <row r="87" spans="2:28" ht="12" hidden="1" customHeight="1" x14ac:dyDescent="0.25">
      <c r="B87" s="225"/>
      <c r="C87" s="477"/>
      <c r="D87" s="220">
        <v>45950</v>
      </c>
      <c r="E87" s="80" t="str">
        <f t="shared" si="46"/>
        <v>一</v>
      </c>
      <c r="F87" s="311">
        <f t="shared" si="19"/>
        <v>200178</v>
      </c>
      <c r="G87" s="522"/>
      <c r="H87" s="522"/>
      <c r="I87" s="222">
        <v>6700</v>
      </c>
      <c r="J87" s="223">
        <f t="shared" si="35"/>
        <v>5.2911724290430083E-2</v>
      </c>
      <c r="K87" s="312">
        <v>21942</v>
      </c>
      <c r="L87" s="223">
        <f t="shared" si="36"/>
        <v>0.17328194841501746</v>
      </c>
      <c r="M87" s="312">
        <f t="shared" si="37"/>
        <v>28642</v>
      </c>
      <c r="N87" s="223">
        <f t="shared" si="38"/>
        <v>0.22619367270544755</v>
      </c>
      <c r="O87" s="222"/>
      <c r="P87" s="223">
        <f t="shared" si="39"/>
        <v>0</v>
      </c>
      <c r="Q87" s="222">
        <v>2215</v>
      </c>
      <c r="R87" s="223">
        <f t="shared" si="40"/>
        <v>1.7492458104970542E-2</v>
      </c>
      <c r="S87" s="222"/>
      <c r="T87" s="223">
        <f t="shared" si="41"/>
        <v>0</v>
      </c>
      <c r="U87" s="312">
        <v>3838</v>
      </c>
      <c r="V87" s="223">
        <f t="shared" si="42"/>
        <v>3.0309731018906071E-2</v>
      </c>
      <c r="W87" s="312">
        <v>101394</v>
      </c>
      <c r="X87" s="223">
        <f t="shared" si="43"/>
        <v>0.80073602577669678</v>
      </c>
      <c r="Y87" s="312">
        <v>38191</v>
      </c>
      <c r="Z87" s="223">
        <f t="shared" si="44"/>
        <v>0.30160472572773361</v>
      </c>
      <c r="AA87" s="312">
        <v>25898</v>
      </c>
      <c r="AB87" s="223">
        <f t="shared" si="45"/>
        <v>0.20452355756321766</v>
      </c>
    </row>
    <row r="88" spans="2:28" ht="12" hidden="1" customHeight="1" x14ac:dyDescent="0.25">
      <c r="B88" s="225"/>
      <c r="C88" s="477"/>
      <c r="D88" s="220">
        <v>45951</v>
      </c>
      <c r="E88" s="80" t="str">
        <f t="shared" si="46"/>
        <v>二</v>
      </c>
      <c r="F88" s="311">
        <f t="shared" si="19"/>
        <v>193955</v>
      </c>
      <c r="G88" s="522">
        <f t="shared" si="47"/>
        <v>1174668</v>
      </c>
      <c r="H88" s="522"/>
      <c r="I88" s="222">
        <v>6562</v>
      </c>
      <c r="J88" s="223">
        <f t="shared" si="35"/>
        <v>5.182190071549287E-2</v>
      </c>
      <c r="K88" s="312">
        <v>22312</v>
      </c>
      <c r="L88" s="223">
        <f t="shared" si="36"/>
        <v>0.17620393915941435</v>
      </c>
      <c r="M88" s="312">
        <f t="shared" si="37"/>
        <v>28874</v>
      </c>
      <c r="N88" s="223">
        <f t="shared" si="38"/>
        <v>0.22802583987490721</v>
      </c>
      <c r="O88" s="222"/>
      <c r="P88" s="223">
        <f t="shared" si="39"/>
        <v>0</v>
      </c>
      <c r="Q88" s="222">
        <v>2742</v>
      </c>
      <c r="R88" s="223">
        <f t="shared" si="40"/>
        <v>2.1654320597665568E-2</v>
      </c>
      <c r="S88" s="222"/>
      <c r="T88" s="223">
        <f t="shared" si="41"/>
        <v>0</v>
      </c>
      <c r="U88" s="312">
        <v>4010</v>
      </c>
      <c r="V88" s="223">
        <f t="shared" si="42"/>
        <v>3.1668061851436516E-2</v>
      </c>
      <c r="W88" s="312">
        <v>97664</v>
      </c>
      <c r="X88" s="223">
        <f t="shared" si="43"/>
        <v>0.77127920016426321</v>
      </c>
      <c r="Y88" s="312">
        <v>36503</v>
      </c>
      <c r="Z88" s="223">
        <f t="shared" si="44"/>
        <v>0.2882741301154581</v>
      </c>
      <c r="AA88" s="312">
        <v>24162</v>
      </c>
      <c r="AB88" s="223">
        <f t="shared" si="45"/>
        <v>0.19081389288139877</v>
      </c>
    </row>
    <row r="89" spans="2:28" ht="12" hidden="1" customHeight="1" x14ac:dyDescent="0.25">
      <c r="B89" s="225"/>
      <c r="C89" s="477"/>
      <c r="D89" s="220">
        <v>45952</v>
      </c>
      <c r="E89" s="80" t="str">
        <f t="shared" si="46"/>
        <v>三</v>
      </c>
      <c r="F89" s="311">
        <f t="shared" si="19"/>
        <v>181924</v>
      </c>
      <c r="G89" s="522"/>
      <c r="H89" s="522"/>
      <c r="I89" s="222">
        <v>6131</v>
      </c>
      <c r="J89" s="223">
        <f t="shared" si="35"/>
        <v>4.8418176361884606E-2</v>
      </c>
      <c r="K89" s="312">
        <v>19970</v>
      </c>
      <c r="L89" s="223">
        <f t="shared" si="36"/>
        <v>0.15770852747461028</v>
      </c>
      <c r="M89" s="312">
        <f t="shared" si="37"/>
        <v>26101</v>
      </c>
      <c r="N89" s="223">
        <f t="shared" si="38"/>
        <v>0.20612670383649487</v>
      </c>
      <c r="O89" s="222"/>
      <c r="P89" s="223">
        <f t="shared" si="39"/>
        <v>0</v>
      </c>
      <c r="Q89" s="222">
        <v>2518</v>
      </c>
      <c r="R89" s="223">
        <f t="shared" si="40"/>
        <v>1.9885331606463129E-2</v>
      </c>
      <c r="S89" s="222"/>
      <c r="T89" s="223">
        <f t="shared" si="41"/>
        <v>0</v>
      </c>
      <c r="U89" s="312">
        <v>4138</v>
      </c>
      <c r="V89" s="223">
        <f t="shared" si="42"/>
        <v>3.2678912703552193E-2</v>
      </c>
      <c r="W89" s="312">
        <v>90922</v>
      </c>
      <c r="X89" s="223">
        <f t="shared" si="43"/>
        <v>0.71803579043798271</v>
      </c>
      <c r="Y89" s="312">
        <v>35315</v>
      </c>
      <c r="Z89" s="223">
        <f t="shared" si="44"/>
        <v>0.27889217064425947</v>
      </c>
      <c r="AA89" s="312">
        <v>22930</v>
      </c>
      <c r="AB89" s="223">
        <f t="shared" si="45"/>
        <v>0.18108445342978535</v>
      </c>
    </row>
    <row r="90" spans="2:28" ht="12" hidden="1" customHeight="1" x14ac:dyDescent="0.25">
      <c r="B90" s="225"/>
      <c r="C90" s="477"/>
      <c r="D90" s="220">
        <v>45953</v>
      </c>
      <c r="E90" s="80" t="str">
        <f t="shared" si="46"/>
        <v>四</v>
      </c>
      <c r="F90" s="311">
        <f t="shared" si="19"/>
        <v>141364</v>
      </c>
      <c r="G90" s="522"/>
      <c r="H90" s="522"/>
      <c r="I90" s="222">
        <v>5045</v>
      </c>
      <c r="J90" s="223">
        <f t="shared" si="35"/>
        <v>3.9841738663465638E-2</v>
      </c>
      <c r="K90" s="312">
        <v>17596</v>
      </c>
      <c r="L90" s="223">
        <f t="shared" si="36"/>
        <v>0.13896040307677729</v>
      </c>
      <c r="M90" s="312">
        <f t="shared" si="37"/>
        <v>22641</v>
      </c>
      <c r="N90" s="223">
        <f t="shared" si="38"/>
        <v>0.17880214174024292</v>
      </c>
      <c r="O90" s="222"/>
      <c r="P90" s="223">
        <f t="shared" si="39"/>
        <v>0</v>
      </c>
      <c r="Q90" s="222">
        <v>1391</v>
      </c>
      <c r="R90" s="223">
        <f t="shared" si="40"/>
        <v>1.0985105744475858E-2</v>
      </c>
      <c r="S90" s="222"/>
      <c r="T90" s="223">
        <f t="shared" si="41"/>
        <v>0</v>
      </c>
      <c r="U90" s="312">
        <v>3515</v>
      </c>
      <c r="V90" s="223">
        <f t="shared" si="42"/>
        <v>2.7758912071770409E-2</v>
      </c>
      <c r="W90" s="312">
        <v>67150</v>
      </c>
      <c r="X90" s="223">
        <f t="shared" si="43"/>
        <v>0.53030183374662387</v>
      </c>
      <c r="Y90" s="312">
        <v>29525</v>
      </c>
      <c r="Z90" s="223">
        <f t="shared" si="44"/>
        <v>0.23316696413058929</v>
      </c>
      <c r="AA90" s="312">
        <v>17142</v>
      </c>
      <c r="AB90" s="223">
        <f t="shared" si="45"/>
        <v>0.13537504146067947</v>
      </c>
    </row>
    <row r="91" spans="2:28" ht="12" hidden="1" customHeight="1" x14ac:dyDescent="0.25">
      <c r="B91" s="225"/>
      <c r="C91" s="477"/>
      <c r="D91" s="220">
        <v>45954</v>
      </c>
      <c r="E91" s="80" t="str">
        <f t="shared" si="46"/>
        <v>五</v>
      </c>
      <c r="F91" s="311">
        <f t="shared" si="19"/>
        <v>130486</v>
      </c>
      <c r="G91" s="522"/>
      <c r="H91" s="522"/>
      <c r="I91" s="222">
        <v>4377</v>
      </c>
      <c r="J91" s="223">
        <f t="shared" si="35"/>
        <v>3.4566360778986935E-2</v>
      </c>
      <c r="K91" s="312">
        <v>16853</v>
      </c>
      <c r="L91" s="223">
        <f t="shared" si="36"/>
        <v>0.13309272977113704</v>
      </c>
      <c r="M91" s="312">
        <f t="shared" si="37"/>
        <v>21230</v>
      </c>
      <c r="N91" s="223">
        <f t="shared" si="38"/>
        <v>0.16765909055012398</v>
      </c>
      <c r="O91" s="222"/>
      <c r="P91" s="223">
        <f t="shared" si="39"/>
        <v>0</v>
      </c>
      <c r="Q91" s="222">
        <v>1956</v>
      </c>
      <c r="R91" s="223">
        <f t="shared" si="40"/>
        <v>1.5447064583892724E-2</v>
      </c>
      <c r="S91" s="222"/>
      <c r="T91" s="223">
        <f t="shared" si="41"/>
        <v>0</v>
      </c>
      <c r="U91" s="312">
        <v>3401</v>
      </c>
      <c r="V91" s="223">
        <f t="shared" si="42"/>
        <v>2.6858623031604884E-2</v>
      </c>
      <c r="W91" s="312">
        <v>59329</v>
      </c>
      <c r="X91" s="223">
        <f t="shared" si="43"/>
        <v>0.46853726722789946</v>
      </c>
      <c r="Y91" s="312">
        <v>28018</v>
      </c>
      <c r="Z91" s="223">
        <f t="shared" si="44"/>
        <v>0.2212657748013836</v>
      </c>
      <c r="AA91" s="312">
        <v>16552</v>
      </c>
      <c r="AB91" s="223">
        <f t="shared" si="45"/>
        <v>0.13071565081420877</v>
      </c>
    </row>
    <row r="92" spans="2:28" ht="12" hidden="1" customHeight="1" x14ac:dyDescent="0.25">
      <c r="B92" s="225"/>
      <c r="C92" s="477"/>
      <c r="D92" s="220">
        <v>45955</v>
      </c>
      <c r="E92" s="80" t="str">
        <f t="shared" si="46"/>
        <v>六</v>
      </c>
      <c r="F92" s="311">
        <f t="shared" si="19"/>
        <v>140291</v>
      </c>
      <c r="G92" s="522"/>
      <c r="H92" s="522"/>
      <c r="I92" s="222">
        <v>4554</v>
      </c>
      <c r="J92" s="223">
        <f t="shared" si="35"/>
        <v>3.5964177972928148E-2</v>
      </c>
      <c r="K92" s="312">
        <v>20319</v>
      </c>
      <c r="L92" s="223">
        <f t="shared" si="36"/>
        <v>0.16046467550108193</v>
      </c>
      <c r="M92" s="312">
        <f t="shared" si="37"/>
        <v>24873</v>
      </c>
      <c r="N92" s="223">
        <f t="shared" si="38"/>
        <v>0.19642885347401007</v>
      </c>
      <c r="O92" s="222"/>
      <c r="P92" s="223">
        <f t="shared" si="39"/>
        <v>0</v>
      </c>
      <c r="Q92" s="222">
        <v>2120</v>
      </c>
      <c r="R92" s="223">
        <f t="shared" si="40"/>
        <v>1.6742217238165939E-2</v>
      </c>
      <c r="S92" s="222"/>
      <c r="T92" s="223">
        <f t="shared" si="41"/>
        <v>0</v>
      </c>
      <c r="U92" s="312">
        <v>3496</v>
      </c>
      <c r="V92" s="223">
        <f t="shared" si="42"/>
        <v>2.760886389840949E-2</v>
      </c>
      <c r="W92" s="312">
        <v>62957</v>
      </c>
      <c r="X92" s="223">
        <f t="shared" si="43"/>
        <v>0.49718857106755326</v>
      </c>
      <c r="Y92" s="312">
        <v>29205</v>
      </c>
      <c r="Z92" s="223">
        <f t="shared" si="44"/>
        <v>0.23063983700030011</v>
      </c>
      <c r="AA92" s="312">
        <v>17640</v>
      </c>
      <c r="AB92" s="223">
        <f t="shared" si="45"/>
        <v>0.13930788305719205</v>
      </c>
    </row>
    <row r="93" spans="2:28" ht="12" hidden="1" customHeight="1" x14ac:dyDescent="0.25">
      <c r="B93" s="225"/>
      <c r="C93" s="477"/>
      <c r="D93" s="220">
        <v>45956</v>
      </c>
      <c r="E93" s="80" t="str">
        <f t="shared" si="46"/>
        <v>日</v>
      </c>
      <c r="F93" s="311">
        <f t="shared" si="19"/>
        <v>192313</v>
      </c>
      <c r="G93" s="522"/>
      <c r="H93" s="522"/>
      <c r="I93" s="222">
        <v>6180</v>
      </c>
      <c r="J93" s="223">
        <f t="shared" si="35"/>
        <v>4.8805142703710142E-2</v>
      </c>
      <c r="K93" s="312">
        <v>21846</v>
      </c>
      <c r="L93" s="223">
        <f t="shared" si="36"/>
        <v>0.17252381027593069</v>
      </c>
      <c r="M93" s="312">
        <f t="shared" si="37"/>
        <v>28026</v>
      </c>
      <c r="N93" s="223">
        <f t="shared" si="38"/>
        <v>0.22132895297964084</v>
      </c>
      <c r="O93" s="222"/>
      <c r="P93" s="223">
        <f t="shared" si="39"/>
        <v>0</v>
      </c>
      <c r="Q93" s="222">
        <v>2308</v>
      </c>
      <c r="R93" s="223">
        <f t="shared" si="40"/>
        <v>1.8226904427210842E-2</v>
      </c>
      <c r="S93" s="222"/>
      <c r="T93" s="223">
        <f t="shared" si="41"/>
        <v>0</v>
      </c>
      <c r="U93" s="312">
        <v>4198</v>
      </c>
      <c r="V93" s="223">
        <f t="shared" si="42"/>
        <v>3.3152749040481419E-2</v>
      </c>
      <c r="W93" s="312">
        <v>96082</v>
      </c>
      <c r="X93" s="223">
        <f t="shared" si="43"/>
        <v>0.75878571541389606</v>
      </c>
      <c r="Y93" s="312">
        <v>37176</v>
      </c>
      <c r="Z93" s="223">
        <f t="shared" si="44"/>
        <v>0.29358899436134761</v>
      </c>
      <c r="AA93" s="312">
        <v>24523</v>
      </c>
      <c r="AB93" s="223">
        <f t="shared" si="45"/>
        <v>0.19366480817525628</v>
      </c>
    </row>
    <row r="94" spans="2:28" ht="12" hidden="1" customHeight="1" x14ac:dyDescent="0.25">
      <c r="B94" s="225"/>
      <c r="C94" s="477"/>
      <c r="D94" s="220">
        <v>45957</v>
      </c>
      <c r="E94" s="80" t="str">
        <f t="shared" si="46"/>
        <v>一</v>
      </c>
      <c r="F94" s="311">
        <f t="shared" si="19"/>
        <v>194335</v>
      </c>
      <c r="G94" s="522"/>
      <c r="H94" s="522"/>
      <c r="I94" s="222">
        <v>5915</v>
      </c>
      <c r="J94" s="223">
        <f t="shared" si="35"/>
        <v>4.67123655489394E-2</v>
      </c>
      <c r="K94" s="312">
        <v>27933</v>
      </c>
      <c r="L94" s="223">
        <f t="shared" si="36"/>
        <v>0.22059450665740055</v>
      </c>
      <c r="M94" s="312">
        <f t="shared" si="37"/>
        <v>33848</v>
      </c>
      <c r="N94" s="223">
        <f t="shared" si="38"/>
        <v>0.26730687220633992</v>
      </c>
      <c r="O94" s="222"/>
      <c r="P94" s="223">
        <f t="shared" si="39"/>
        <v>0</v>
      </c>
      <c r="Q94" s="222">
        <v>2269</v>
      </c>
      <c r="R94" s="223">
        <f t="shared" si="40"/>
        <v>1.7918910808206845E-2</v>
      </c>
      <c r="S94" s="222"/>
      <c r="T94" s="223">
        <f t="shared" si="41"/>
        <v>0</v>
      </c>
      <c r="U94" s="312">
        <v>4109</v>
      </c>
      <c r="V94" s="223">
        <f t="shared" si="42"/>
        <v>3.2449891807369735E-2</v>
      </c>
      <c r="W94" s="312">
        <v>92391</v>
      </c>
      <c r="X94" s="223">
        <f t="shared" si="43"/>
        <v>0.72963688342046662</v>
      </c>
      <c r="Y94" s="312">
        <v>37102</v>
      </c>
      <c r="Z94" s="223">
        <f t="shared" si="44"/>
        <v>0.29300459621246822</v>
      </c>
      <c r="AA94" s="312">
        <v>24616</v>
      </c>
      <c r="AB94" s="223">
        <f t="shared" si="45"/>
        <v>0.19439925449749657</v>
      </c>
    </row>
    <row r="95" spans="2:28" ht="12" hidden="1" customHeight="1" x14ac:dyDescent="0.25">
      <c r="B95" s="225"/>
      <c r="C95" s="477"/>
      <c r="D95" s="220">
        <v>45958</v>
      </c>
      <c r="E95" s="80" t="str">
        <f t="shared" si="46"/>
        <v>二</v>
      </c>
      <c r="F95" s="311">
        <f t="shared" si="19"/>
        <v>218719</v>
      </c>
      <c r="G95" s="522">
        <f t="shared" si="47"/>
        <v>1308070</v>
      </c>
      <c r="H95" s="522"/>
      <c r="I95" s="222">
        <v>5477</v>
      </c>
      <c r="J95" s="223">
        <f t="shared" si="35"/>
        <v>4.3253360289356058E-2</v>
      </c>
      <c r="K95" s="312">
        <v>30787</v>
      </c>
      <c r="L95" s="223">
        <f t="shared" si="36"/>
        <v>0.24313332175066732</v>
      </c>
      <c r="M95" s="312">
        <f t="shared" si="37"/>
        <v>36264</v>
      </c>
      <c r="N95" s="223">
        <f t="shared" si="38"/>
        <v>0.28638668204002338</v>
      </c>
      <c r="O95" s="222"/>
      <c r="P95" s="223">
        <f t="shared" si="39"/>
        <v>0</v>
      </c>
      <c r="Q95" s="222">
        <v>1819</v>
      </c>
      <c r="R95" s="223">
        <f t="shared" si="40"/>
        <v>1.4365138281237661E-2</v>
      </c>
      <c r="S95" s="222"/>
      <c r="T95" s="223">
        <f t="shared" si="41"/>
        <v>0</v>
      </c>
      <c r="U95" s="312">
        <v>4269</v>
      </c>
      <c r="V95" s="223">
        <f t="shared" si="42"/>
        <v>3.3713455372514335E-2</v>
      </c>
      <c r="W95" s="312">
        <v>99158</v>
      </c>
      <c r="X95" s="223">
        <f t="shared" si="43"/>
        <v>0.7830777249538009</v>
      </c>
      <c r="Y95" s="312">
        <v>53147</v>
      </c>
      <c r="Z95" s="223">
        <f t="shared" si="44"/>
        <v>0.41971632997962505</v>
      </c>
      <c r="AA95" s="312">
        <v>24062</v>
      </c>
      <c r="AB95" s="223">
        <f t="shared" si="45"/>
        <v>0.19002416565318339</v>
      </c>
    </row>
    <row r="96" spans="2:28" ht="12" hidden="1" customHeight="1" x14ac:dyDescent="0.25">
      <c r="B96" s="225"/>
      <c r="C96" s="477"/>
      <c r="D96" s="220">
        <v>45959</v>
      </c>
      <c r="E96" s="80" t="str">
        <f t="shared" si="46"/>
        <v>三</v>
      </c>
      <c r="F96" s="311">
        <f t="shared" si="19"/>
        <v>200992</v>
      </c>
      <c r="G96" s="522"/>
      <c r="H96" s="522"/>
      <c r="I96" s="222">
        <v>5317</v>
      </c>
      <c r="J96" s="223">
        <f t="shared" si="35"/>
        <v>4.1989796724211458E-2</v>
      </c>
      <c r="K96" s="312">
        <v>27664</v>
      </c>
      <c r="L96" s="223">
        <f t="shared" si="36"/>
        <v>0.21847014041350118</v>
      </c>
      <c r="M96" s="312">
        <f t="shared" si="37"/>
        <v>32981</v>
      </c>
      <c r="N96" s="223">
        <f t="shared" si="38"/>
        <v>0.26045993713771265</v>
      </c>
      <c r="O96" s="222"/>
      <c r="P96" s="223">
        <f t="shared" si="39"/>
        <v>0</v>
      </c>
      <c r="Q96" s="222">
        <v>1381</v>
      </c>
      <c r="R96" s="223">
        <f t="shared" si="40"/>
        <v>1.0906133021654321E-2</v>
      </c>
      <c r="S96" s="222"/>
      <c r="T96" s="223">
        <f t="shared" si="41"/>
        <v>0</v>
      </c>
      <c r="U96" s="312">
        <v>4194</v>
      </c>
      <c r="V96" s="223">
        <f t="shared" si="42"/>
        <v>3.3121159951352799E-2</v>
      </c>
      <c r="W96" s="312">
        <v>92896</v>
      </c>
      <c r="X96" s="223">
        <f t="shared" si="43"/>
        <v>0.73362500592295421</v>
      </c>
      <c r="Y96" s="312">
        <v>46498</v>
      </c>
      <c r="Z96" s="223">
        <f t="shared" si="44"/>
        <v>0.36720736657558478</v>
      </c>
      <c r="AA96" s="312">
        <v>23042</v>
      </c>
      <c r="AB96" s="223">
        <f t="shared" si="45"/>
        <v>0.18196894792538656</v>
      </c>
    </row>
    <row r="97" spans="2:28" ht="12" hidden="1" customHeight="1" x14ac:dyDescent="0.25">
      <c r="B97" s="225"/>
      <c r="C97" s="477"/>
      <c r="D97" s="220">
        <v>45960</v>
      </c>
      <c r="E97" s="80" t="str">
        <f t="shared" si="46"/>
        <v>四</v>
      </c>
      <c r="F97" s="311">
        <f t="shared" si="19"/>
        <v>184956</v>
      </c>
      <c r="G97" s="522"/>
      <c r="H97" s="522"/>
      <c r="I97" s="222">
        <v>5011</v>
      </c>
      <c r="J97" s="223">
        <f t="shared" si="35"/>
        <v>3.9573231405872412E-2</v>
      </c>
      <c r="K97" s="312">
        <v>22403</v>
      </c>
      <c r="L97" s="223">
        <f t="shared" si="36"/>
        <v>0.17692259093709034</v>
      </c>
      <c r="M97" s="312">
        <f t="shared" si="37"/>
        <v>27414</v>
      </c>
      <c r="N97" s="223">
        <f t="shared" si="38"/>
        <v>0.21649582234296275</v>
      </c>
      <c r="O97" s="222"/>
      <c r="P97" s="223">
        <f t="shared" si="39"/>
        <v>0</v>
      </c>
      <c r="Q97" s="222">
        <v>1649</v>
      </c>
      <c r="R97" s="223">
        <f t="shared" si="40"/>
        <v>1.3022601993271524E-2</v>
      </c>
      <c r="S97" s="222"/>
      <c r="T97" s="223">
        <f t="shared" si="41"/>
        <v>0</v>
      </c>
      <c r="U97" s="312">
        <v>4072</v>
      </c>
      <c r="V97" s="223">
        <f t="shared" si="42"/>
        <v>3.2157692732930045E-2</v>
      </c>
      <c r="W97" s="312">
        <v>87050</v>
      </c>
      <c r="X97" s="223">
        <f t="shared" si="43"/>
        <v>0.68745755216148341</v>
      </c>
      <c r="Y97" s="312">
        <v>43735</v>
      </c>
      <c r="Z97" s="223">
        <f t="shared" si="44"/>
        <v>0.345387203259994</v>
      </c>
      <c r="AA97" s="312">
        <v>21036</v>
      </c>
      <c r="AB97" s="223">
        <f t="shared" si="45"/>
        <v>0.16612701972738617</v>
      </c>
    </row>
    <row r="98" spans="2:28" ht="14.25" hidden="1" x14ac:dyDescent="0.25">
      <c r="B98" s="225"/>
      <c r="C98" s="477"/>
      <c r="D98" s="220">
        <v>45961</v>
      </c>
      <c r="E98" s="80" t="str">
        <f t="shared" si="46"/>
        <v>五</v>
      </c>
      <c r="F98" s="311">
        <f t="shared" si="19"/>
        <v>145968</v>
      </c>
      <c r="G98" s="522"/>
      <c r="H98" s="522"/>
      <c r="I98" s="222">
        <v>4103</v>
      </c>
      <c r="J98" s="223">
        <f t="shared" si="35"/>
        <v>3.2402508173676813E-2</v>
      </c>
      <c r="K98" s="312">
        <v>17660</v>
      </c>
      <c r="L98" s="223">
        <f t="shared" si="36"/>
        <v>0.13946582850283512</v>
      </c>
      <c r="M98" s="312">
        <f t="shared" si="37"/>
        <v>21763</v>
      </c>
      <c r="N98" s="223">
        <f t="shared" si="38"/>
        <v>0.17186833667651194</v>
      </c>
      <c r="O98" s="222"/>
      <c r="P98" s="223">
        <f t="shared" si="39"/>
        <v>0</v>
      </c>
      <c r="Q98" s="222">
        <v>1583</v>
      </c>
      <c r="R98" s="223">
        <f t="shared" si="40"/>
        <v>1.2501382022649377E-2</v>
      </c>
      <c r="S98" s="222"/>
      <c r="T98" s="223">
        <f t="shared" si="41"/>
        <v>0</v>
      </c>
      <c r="U98" s="312">
        <v>3155</v>
      </c>
      <c r="V98" s="223">
        <f t="shared" si="42"/>
        <v>2.4915894050195064E-2</v>
      </c>
      <c r="W98" s="312">
        <v>65793</v>
      </c>
      <c r="X98" s="223">
        <f t="shared" si="43"/>
        <v>0.51958523525974132</v>
      </c>
      <c r="Y98" s="312">
        <v>36180</v>
      </c>
      <c r="Z98" s="223">
        <f t="shared" si="44"/>
        <v>0.28572331116832245</v>
      </c>
      <c r="AA98" s="312">
        <v>17494</v>
      </c>
      <c r="AB98" s="223">
        <f t="shared" si="45"/>
        <v>0.13815488130399761</v>
      </c>
    </row>
    <row r="99" spans="2:28" ht="12" customHeight="1" x14ac:dyDescent="0.25">
      <c r="B99" s="225"/>
      <c r="C99" s="477" t="s">
        <v>818</v>
      </c>
      <c r="D99" s="220">
        <v>45962</v>
      </c>
      <c r="E99" s="80" t="str">
        <f t="shared" ref="E99:E128" si="48">RIGHT(TEXT(D99,"AAA"),1)</f>
        <v>六</v>
      </c>
      <c r="F99" s="311">
        <f t="shared" si="19"/>
        <v>154607</v>
      </c>
      <c r="G99" s="522"/>
      <c r="H99" s="522">
        <f>SUM(F99:F128)</f>
        <v>4417456</v>
      </c>
      <c r="I99" s="222">
        <v>3376</v>
      </c>
      <c r="J99" s="223">
        <f t="shared" ref="J99:J129" si="49">I99/$F$7</f>
        <v>2.6661191224551042E-2</v>
      </c>
      <c r="K99" s="312">
        <v>20318</v>
      </c>
      <c r="L99" s="223">
        <f t="shared" ref="L99:L129" si="50">K99/$F$7</f>
        <v>0.16045677822879978</v>
      </c>
      <c r="M99" s="312">
        <f t="shared" ref="M99:M129" si="51">SUM(I99+K99)</f>
        <v>23694</v>
      </c>
      <c r="N99" s="223">
        <f t="shared" ref="N99:N129" si="52">M99/$F$7</f>
        <v>0.18711796945335082</v>
      </c>
      <c r="O99" s="222"/>
      <c r="P99" s="223">
        <f t="shared" ref="P99:P129" si="53">O99/$F$7</f>
        <v>0</v>
      </c>
      <c r="Q99" s="222">
        <v>1500</v>
      </c>
      <c r="R99" s="223">
        <f t="shared" ref="R99:R129" si="54">Q99/$F$7</f>
        <v>1.1845908423230616E-2</v>
      </c>
      <c r="S99" s="222"/>
      <c r="T99" s="223">
        <f t="shared" ref="T99:T129" si="55">S99/$F$7</f>
        <v>0</v>
      </c>
      <c r="U99" s="312">
        <v>3121</v>
      </c>
      <c r="V99" s="223">
        <f t="shared" ref="V99:V129" si="56">U99/$F$7</f>
        <v>2.4647386792601835E-2</v>
      </c>
      <c r="W99" s="312">
        <v>68059</v>
      </c>
      <c r="X99" s="223">
        <f t="shared" ref="X99:X129" si="57">W99/$F$7</f>
        <v>0.53748045425110169</v>
      </c>
      <c r="Y99" s="312">
        <v>40792</v>
      </c>
      <c r="Z99" s="223">
        <f t="shared" ref="Z99:Z129" si="58">Y99/$F$7</f>
        <v>0.32214553093361553</v>
      </c>
      <c r="AA99" s="312">
        <v>17441</v>
      </c>
      <c r="AB99" s="223">
        <f t="shared" ref="AB99:AB129" si="59">AA99/$F$7</f>
        <v>0.13773632587304346</v>
      </c>
    </row>
    <row r="100" spans="2:28" ht="12" customHeight="1" x14ac:dyDescent="0.25">
      <c r="B100" s="225"/>
      <c r="C100" s="477"/>
      <c r="D100" s="220">
        <v>45963</v>
      </c>
      <c r="E100" s="80" t="str">
        <f t="shared" si="48"/>
        <v>日</v>
      </c>
      <c r="F100" s="311">
        <f t="shared" si="19"/>
        <v>204903</v>
      </c>
      <c r="G100" s="522"/>
      <c r="H100" s="522"/>
      <c r="I100" s="222">
        <v>5229</v>
      </c>
      <c r="J100" s="223">
        <f t="shared" si="49"/>
        <v>4.1294836763381929E-2</v>
      </c>
      <c r="K100" s="312">
        <v>24193</v>
      </c>
      <c r="L100" s="223">
        <f t="shared" si="50"/>
        <v>0.19105870832214553</v>
      </c>
      <c r="M100" s="312">
        <f t="shared" si="51"/>
        <v>29422</v>
      </c>
      <c r="N100" s="223">
        <f t="shared" si="52"/>
        <v>0.23235354508552747</v>
      </c>
      <c r="O100" s="222"/>
      <c r="P100" s="223">
        <f t="shared" si="53"/>
        <v>0</v>
      </c>
      <c r="Q100" s="222">
        <v>1593</v>
      </c>
      <c r="R100" s="223">
        <f t="shared" si="54"/>
        <v>1.2580354745470914E-2</v>
      </c>
      <c r="S100" s="222"/>
      <c r="T100" s="223">
        <f t="shared" si="55"/>
        <v>0</v>
      </c>
      <c r="U100" s="312">
        <v>4126</v>
      </c>
      <c r="V100" s="223">
        <f t="shared" si="56"/>
        <v>3.2584145436166348E-2</v>
      </c>
      <c r="W100" s="312">
        <v>95731</v>
      </c>
      <c r="X100" s="223">
        <f t="shared" si="57"/>
        <v>0.75601377284286009</v>
      </c>
      <c r="Y100" s="312">
        <v>49960</v>
      </c>
      <c r="Z100" s="223">
        <f t="shared" si="58"/>
        <v>0.39454772321640108</v>
      </c>
      <c r="AA100" s="312">
        <v>24071</v>
      </c>
      <c r="AB100" s="223">
        <f t="shared" si="59"/>
        <v>0.19009524110372278</v>
      </c>
    </row>
    <row r="101" spans="2:28" ht="12" customHeight="1" x14ac:dyDescent="0.25">
      <c r="B101" s="225"/>
      <c r="C101" s="477"/>
      <c r="D101" s="220">
        <v>45964</v>
      </c>
      <c r="E101" s="80" t="str">
        <f t="shared" si="48"/>
        <v>一</v>
      </c>
      <c r="F101" s="311">
        <f t="shared" si="19"/>
        <v>197925</v>
      </c>
      <c r="G101" s="522"/>
      <c r="H101" s="522"/>
      <c r="I101" s="222">
        <v>5465</v>
      </c>
      <c r="J101" s="223">
        <f t="shared" si="49"/>
        <v>4.3158593021970212E-2</v>
      </c>
      <c r="K101" s="312">
        <v>24073</v>
      </c>
      <c r="L101" s="223">
        <f t="shared" si="50"/>
        <v>0.19011103564828707</v>
      </c>
      <c r="M101" s="312">
        <f t="shared" si="51"/>
        <v>29538</v>
      </c>
      <c r="N101" s="223">
        <f t="shared" si="52"/>
        <v>0.2332696286702573</v>
      </c>
      <c r="O101" s="222"/>
      <c r="P101" s="223">
        <f t="shared" si="53"/>
        <v>0</v>
      </c>
      <c r="Q101" s="222">
        <v>1419</v>
      </c>
      <c r="R101" s="223">
        <f t="shared" si="54"/>
        <v>1.1206229368376163E-2</v>
      </c>
      <c r="S101" s="222"/>
      <c r="T101" s="223">
        <f t="shared" si="55"/>
        <v>0</v>
      </c>
      <c r="U101" s="312">
        <v>4148</v>
      </c>
      <c r="V101" s="223">
        <f t="shared" si="56"/>
        <v>3.2757885426373728E-2</v>
      </c>
      <c r="W101" s="312">
        <v>93318</v>
      </c>
      <c r="X101" s="223">
        <f t="shared" si="57"/>
        <v>0.73695765482602305</v>
      </c>
      <c r="Y101" s="312">
        <v>45717</v>
      </c>
      <c r="Z101" s="223">
        <f t="shared" si="58"/>
        <v>0.36103959692322274</v>
      </c>
      <c r="AA101" s="312">
        <v>23785</v>
      </c>
      <c r="AB101" s="223">
        <f t="shared" si="59"/>
        <v>0.18783662123102679</v>
      </c>
    </row>
    <row r="102" spans="2:28" ht="12" customHeight="1" x14ac:dyDescent="0.25">
      <c r="B102" s="225"/>
      <c r="C102" s="477"/>
      <c r="D102" s="220">
        <v>45965</v>
      </c>
      <c r="E102" s="80" t="str">
        <f t="shared" si="48"/>
        <v>二</v>
      </c>
      <c r="F102" s="311">
        <f t="shared" si="19"/>
        <v>190694</v>
      </c>
      <c r="G102" s="522">
        <f t="shared" ref="G102:G123" si="60">SUM(F102:F108)</f>
        <v>1254178</v>
      </c>
      <c r="H102" s="522"/>
      <c r="I102" s="222">
        <v>5178</v>
      </c>
      <c r="J102" s="223">
        <f t="shared" si="49"/>
        <v>4.089207587699209E-2</v>
      </c>
      <c r="K102" s="312">
        <v>24316</v>
      </c>
      <c r="L102" s="223">
        <f t="shared" si="50"/>
        <v>0.19203007281285045</v>
      </c>
      <c r="M102" s="312">
        <f t="shared" si="51"/>
        <v>29494</v>
      </c>
      <c r="N102" s="223">
        <f t="shared" si="52"/>
        <v>0.23292214868984254</v>
      </c>
      <c r="O102" s="222"/>
      <c r="P102" s="223">
        <f t="shared" si="53"/>
        <v>0</v>
      </c>
      <c r="Q102" s="222">
        <v>1376</v>
      </c>
      <c r="R102" s="223">
        <f t="shared" si="54"/>
        <v>1.0866646660243551E-2</v>
      </c>
      <c r="S102" s="222"/>
      <c r="T102" s="223">
        <f t="shared" si="55"/>
        <v>0</v>
      </c>
      <c r="U102" s="312">
        <v>4216</v>
      </c>
      <c r="V102" s="223">
        <f t="shared" si="56"/>
        <v>3.3294899941560187E-2</v>
      </c>
      <c r="W102" s="312">
        <v>89934</v>
      </c>
      <c r="X102" s="223">
        <f t="shared" si="57"/>
        <v>0.71023328542321484</v>
      </c>
      <c r="Y102" s="312">
        <v>43234</v>
      </c>
      <c r="Z102" s="223">
        <f t="shared" si="58"/>
        <v>0.34143066984663495</v>
      </c>
      <c r="AA102" s="312">
        <v>22440</v>
      </c>
      <c r="AB102" s="223">
        <f t="shared" si="59"/>
        <v>0.17721479001153001</v>
      </c>
    </row>
    <row r="103" spans="2:28" ht="12" customHeight="1" x14ac:dyDescent="0.25">
      <c r="C103" s="477"/>
      <c r="D103" s="220">
        <v>45966</v>
      </c>
      <c r="E103" s="80" t="str">
        <f t="shared" si="48"/>
        <v>三</v>
      </c>
      <c r="F103" s="311">
        <f t="shared" si="19"/>
        <v>188411</v>
      </c>
      <c r="G103" s="522"/>
      <c r="H103" s="522"/>
      <c r="I103" s="222">
        <v>4998</v>
      </c>
      <c r="J103" s="223">
        <f t="shared" si="49"/>
        <v>3.9470566866204412E-2</v>
      </c>
      <c r="K103" s="312">
        <v>22619</v>
      </c>
      <c r="L103" s="223">
        <f t="shared" si="50"/>
        <v>0.17862840175003553</v>
      </c>
      <c r="M103" s="312">
        <f t="shared" si="51"/>
        <v>27617</v>
      </c>
      <c r="N103" s="223">
        <f t="shared" si="52"/>
        <v>0.21809896861623995</v>
      </c>
      <c r="O103" s="222"/>
      <c r="P103" s="223">
        <f t="shared" si="53"/>
        <v>0</v>
      </c>
      <c r="Q103" s="222">
        <v>1416</v>
      </c>
      <c r="R103" s="223">
        <f t="shared" si="54"/>
        <v>1.1182537551529701E-2</v>
      </c>
      <c r="S103" s="222"/>
      <c r="T103" s="223">
        <f t="shared" si="55"/>
        <v>0</v>
      </c>
      <c r="U103" s="312">
        <v>4318</v>
      </c>
      <c r="V103" s="223">
        <f t="shared" si="56"/>
        <v>3.4100421714339864E-2</v>
      </c>
      <c r="W103" s="312">
        <v>89215</v>
      </c>
      <c r="X103" s="223">
        <f t="shared" si="57"/>
        <v>0.70455514665234631</v>
      </c>
      <c r="Y103" s="312">
        <v>43237</v>
      </c>
      <c r="Z103" s="223">
        <f t="shared" si="58"/>
        <v>0.34145436166348142</v>
      </c>
      <c r="AA103" s="312">
        <v>22608</v>
      </c>
      <c r="AB103" s="223">
        <f t="shared" si="59"/>
        <v>0.17854153175493184</v>
      </c>
    </row>
    <row r="104" spans="2:28" ht="12" customHeight="1" x14ac:dyDescent="0.25">
      <c r="C104" s="477"/>
      <c r="D104" s="220">
        <v>45967</v>
      </c>
      <c r="E104" s="80" t="str">
        <f t="shared" si="48"/>
        <v>四</v>
      </c>
      <c r="F104" s="311">
        <f t="shared" si="19"/>
        <v>190507</v>
      </c>
      <c r="G104" s="522"/>
      <c r="H104" s="522"/>
      <c r="I104" s="222">
        <v>4445</v>
      </c>
      <c r="J104" s="223">
        <f t="shared" si="49"/>
        <v>3.5103375294173393E-2</v>
      </c>
      <c r="K104" s="312">
        <v>32259</v>
      </c>
      <c r="L104" s="223">
        <f t="shared" si="50"/>
        <v>0.25475810654999764</v>
      </c>
      <c r="M104" s="312">
        <f t="shared" si="51"/>
        <v>36704</v>
      </c>
      <c r="N104" s="223">
        <f t="shared" si="52"/>
        <v>0.28986148184417104</v>
      </c>
      <c r="O104" s="222"/>
      <c r="P104" s="223">
        <f t="shared" si="53"/>
        <v>0</v>
      </c>
      <c r="Q104" s="222">
        <v>1374</v>
      </c>
      <c r="R104" s="223">
        <f t="shared" si="54"/>
        <v>1.0850852115679245E-2</v>
      </c>
      <c r="S104" s="222"/>
      <c r="T104" s="223">
        <f t="shared" si="55"/>
        <v>0</v>
      </c>
      <c r="U104" s="312">
        <v>3883</v>
      </c>
      <c r="V104" s="223">
        <f t="shared" si="56"/>
        <v>3.066510827160299E-2</v>
      </c>
      <c r="W104" s="312">
        <v>84543</v>
      </c>
      <c r="X104" s="223">
        <f t="shared" si="57"/>
        <v>0.66765909055012396</v>
      </c>
      <c r="Y104" s="312">
        <v>42118</v>
      </c>
      <c r="Z104" s="223">
        <f t="shared" si="58"/>
        <v>0.33261731397975142</v>
      </c>
      <c r="AA104" s="312">
        <v>21885</v>
      </c>
      <c r="AB104" s="223">
        <f t="shared" si="59"/>
        <v>0.17283180389493469</v>
      </c>
    </row>
    <row r="105" spans="2:28" ht="12" customHeight="1" x14ac:dyDescent="0.25">
      <c r="C105" s="477"/>
      <c r="D105" s="220">
        <v>45968</v>
      </c>
      <c r="E105" s="80" t="str">
        <f t="shared" si="48"/>
        <v>五</v>
      </c>
      <c r="F105" s="311">
        <f t="shared" si="19"/>
        <v>142911</v>
      </c>
      <c r="G105" s="522"/>
      <c r="H105" s="522"/>
      <c r="I105" s="222">
        <v>3823</v>
      </c>
      <c r="J105" s="223">
        <f t="shared" si="49"/>
        <v>3.0191271934673764E-2</v>
      </c>
      <c r="K105" s="312">
        <v>14333</v>
      </c>
      <c r="L105" s="223">
        <f t="shared" si="50"/>
        <v>0.11319160362010962</v>
      </c>
      <c r="M105" s="312">
        <f t="shared" si="51"/>
        <v>18156</v>
      </c>
      <c r="N105" s="223">
        <f t="shared" si="52"/>
        <v>0.14338287555478338</v>
      </c>
      <c r="O105" s="222"/>
      <c r="P105" s="223">
        <f t="shared" si="53"/>
        <v>0</v>
      </c>
      <c r="Q105" s="222">
        <v>1278</v>
      </c>
      <c r="R105" s="223">
        <f t="shared" si="54"/>
        <v>1.0092713976592485E-2</v>
      </c>
      <c r="S105" s="222"/>
      <c r="T105" s="223">
        <f t="shared" si="55"/>
        <v>0</v>
      </c>
      <c r="U105" s="312">
        <v>3298</v>
      </c>
      <c r="V105" s="223">
        <f t="shared" si="56"/>
        <v>2.6045203986543048E-2</v>
      </c>
      <c r="W105" s="312">
        <v>66670</v>
      </c>
      <c r="X105" s="223">
        <f t="shared" si="57"/>
        <v>0.52651114305119007</v>
      </c>
      <c r="Y105" s="312">
        <v>35431</v>
      </c>
      <c r="Z105" s="223">
        <f t="shared" si="58"/>
        <v>0.27980825422898931</v>
      </c>
      <c r="AA105" s="312">
        <v>18078</v>
      </c>
      <c r="AB105" s="223">
        <f t="shared" si="59"/>
        <v>0.14276688831677539</v>
      </c>
    </row>
    <row r="106" spans="2:28" ht="12" customHeight="1" x14ac:dyDescent="0.25">
      <c r="C106" s="477"/>
      <c r="D106" s="220">
        <v>45969</v>
      </c>
      <c r="E106" s="80" t="str">
        <f t="shared" si="48"/>
        <v>六</v>
      </c>
      <c r="F106" s="311">
        <f t="shared" si="19"/>
        <v>147366</v>
      </c>
      <c r="G106" s="522"/>
      <c r="H106" s="522"/>
      <c r="I106" s="222">
        <v>3956</v>
      </c>
      <c r="J106" s="223">
        <f t="shared" si="49"/>
        <v>3.1241609148200213E-2</v>
      </c>
      <c r="K106" s="312">
        <v>16715</v>
      </c>
      <c r="L106" s="223">
        <f t="shared" si="50"/>
        <v>0.13200290619619984</v>
      </c>
      <c r="M106" s="312">
        <f t="shared" si="51"/>
        <v>20671</v>
      </c>
      <c r="N106" s="223">
        <f t="shared" si="52"/>
        <v>0.16324451534440004</v>
      </c>
      <c r="O106" s="222"/>
      <c r="P106" s="223">
        <f t="shared" si="53"/>
        <v>0</v>
      </c>
      <c r="Q106" s="222">
        <v>1280</v>
      </c>
      <c r="R106" s="223">
        <f t="shared" si="54"/>
        <v>1.0108508521156792E-2</v>
      </c>
      <c r="S106" s="222"/>
      <c r="T106" s="223">
        <f t="shared" si="55"/>
        <v>0</v>
      </c>
      <c r="U106" s="312">
        <v>3391</v>
      </c>
      <c r="V106" s="223">
        <f t="shared" si="56"/>
        <v>2.6779650308783345E-2</v>
      </c>
      <c r="W106" s="312">
        <v>67003</v>
      </c>
      <c r="X106" s="223">
        <f t="shared" si="57"/>
        <v>0.52914093472114732</v>
      </c>
      <c r="Y106" s="312">
        <v>36125</v>
      </c>
      <c r="Z106" s="223">
        <f t="shared" si="58"/>
        <v>0.285288961192804</v>
      </c>
      <c r="AA106" s="312">
        <v>18896</v>
      </c>
      <c r="AB106" s="223">
        <f t="shared" si="59"/>
        <v>0.14922685704357716</v>
      </c>
    </row>
    <row r="107" spans="2:28" ht="12" customHeight="1" x14ac:dyDescent="0.25">
      <c r="C107" s="477"/>
      <c r="D107" s="220">
        <v>45970</v>
      </c>
      <c r="E107" s="80" t="str">
        <f t="shared" si="48"/>
        <v>日</v>
      </c>
      <c r="F107" s="311">
        <f t="shared" si="19"/>
        <v>187786</v>
      </c>
      <c r="G107" s="522"/>
      <c r="H107" s="522"/>
      <c r="I107" s="222">
        <v>5356</v>
      </c>
      <c r="J107" s="223">
        <f t="shared" si="49"/>
        <v>4.2297790343215451E-2</v>
      </c>
      <c r="K107" s="312">
        <v>15119</v>
      </c>
      <c r="L107" s="223">
        <f t="shared" si="50"/>
        <v>0.11939885963388246</v>
      </c>
      <c r="M107" s="312">
        <f t="shared" si="51"/>
        <v>20475</v>
      </c>
      <c r="N107" s="223">
        <f t="shared" si="52"/>
        <v>0.1616966499770979</v>
      </c>
      <c r="O107" s="222"/>
      <c r="P107" s="223">
        <f t="shared" si="53"/>
        <v>0</v>
      </c>
      <c r="Q107" s="222">
        <v>1404</v>
      </c>
      <c r="R107" s="223">
        <f t="shared" si="54"/>
        <v>1.1087770284143856E-2</v>
      </c>
      <c r="S107" s="222"/>
      <c r="T107" s="223">
        <f t="shared" si="55"/>
        <v>0</v>
      </c>
      <c r="U107" s="312">
        <v>4080</v>
      </c>
      <c r="V107" s="223">
        <f t="shared" si="56"/>
        <v>3.2220870911187277E-2</v>
      </c>
      <c r="W107" s="312">
        <v>92122</v>
      </c>
      <c r="X107" s="223">
        <f t="shared" si="57"/>
        <v>0.72751251717656717</v>
      </c>
      <c r="Y107" s="312">
        <v>44709</v>
      </c>
      <c r="Z107" s="223">
        <f t="shared" si="58"/>
        <v>0.35307914646281174</v>
      </c>
      <c r="AA107" s="312">
        <v>24996</v>
      </c>
      <c r="AB107" s="223">
        <f t="shared" si="59"/>
        <v>0.19740021796471499</v>
      </c>
    </row>
    <row r="108" spans="2:28" ht="12" customHeight="1" x14ac:dyDescent="0.25">
      <c r="C108" s="477"/>
      <c r="D108" s="220">
        <v>45971</v>
      </c>
      <c r="E108" s="80" t="str">
        <f t="shared" si="48"/>
        <v>一</v>
      </c>
      <c r="F108" s="311">
        <f t="shared" si="19"/>
        <v>206503</v>
      </c>
      <c r="G108" s="522"/>
      <c r="H108" s="522"/>
      <c r="I108" s="222">
        <v>5367</v>
      </c>
      <c r="J108" s="223">
        <f t="shared" si="49"/>
        <v>4.2384660338319141E-2</v>
      </c>
      <c r="K108" s="312">
        <v>35832</v>
      </c>
      <c r="L108" s="223">
        <f t="shared" si="50"/>
        <v>0.28297506041413295</v>
      </c>
      <c r="M108" s="312">
        <f t="shared" si="51"/>
        <v>41199</v>
      </c>
      <c r="N108" s="223">
        <f t="shared" si="52"/>
        <v>0.32535972075245212</v>
      </c>
      <c r="O108" s="222"/>
      <c r="P108" s="223">
        <f t="shared" si="53"/>
        <v>0</v>
      </c>
      <c r="Q108" s="222">
        <v>1354</v>
      </c>
      <c r="R108" s="223">
        <f t="shared" si="54"/>
        <v>1.0692906670036169E-2</v>
      </c>
      <c r="S108" s="222"/>
      <c r="T108" s="223">
        <f t="shared" si="55"/>
        <v>0</v>
      </c>
      <c r="U108" s="312">
        <v>4126</v>
      </c>
      <c r="V108" s="223">
        <f t="shared" si="56"/>
        <v>3.2584145436166348E-2</v>
      </c>
      <c r="W108" s="312">
        <v>90625</v>
      </c>
      <c r="X108" s="223">
        <f t="shared" si="57"/>
        <v>0.71569030057018301</v>
      </c>
      <c r="Y108" s="312">
        <v>45072</v>
      </c>
      <c r="Z108" s="223">
        <f t="shared" si="58"/>
        <v>0.35594585630123354</v>
      </c>
      <c r="AA108" s="312">
        <v>24127</v>
      </c>
      <c r="AB108" s="223">
        <f t="shared" si="59"/>
        <v>0.19053748835152337</v>
      </c>
    </row>
    <row r="109" spans="2:28" ht="12" customHeight="1" x14ac:dyDescent="0.25">
      <c r="C109" s="477"/>
      <c r="D109" s="220">
        <v>45972</v>
      </c>
      <c r="E109" s="80" t="str">
        <f t="shared" si="48"/>
        <v>二</v>
      </c>
      <c r="F109" s="311">
        <f t="shared" si="19"/>
        <v>222638</v>
      </c>
      <c r="G109" s="522">
        <f t="shared" si="60"/>
        <v>1333693</v>
      </c>
      <c r="H109" s="522"/>
      <c r="I109" s="222">
        <v>15905</v>
      </c>
      <c r="J109" s="223">
        <f t="shared" si="49"/>
        <v>0.12560611564765531</v>
      </c>
      <c r="K109" s="312">
        <v>34025</v>
      </c>
      <c r="L109" s="223">
        <f t="shared" si="50"/>
        <v>0.26870468940028114</v>
      </c>
      <c r="M109" s="312">
        <f t="shared" si="51"/>
        <v>49930</v>
      </c>
      <c r="N109" s="223">
        <f t="shared" si="52"/>
        <v>0.39431080504793642</v>
      </c>
      <c r="O109" s="222"/>
      <c r="P109" s="223">
        <f t="shared" si="53"/>
        <v>0</v>
      </c>
      <c r="Q109" s="222">
        <v>6534</v>
      </c>
      <c r="R109" s="223">
        <f t="shared" si="54"/>
        <v>5.1600777091592567E-2</v>
      </c>
      <c r="S109" s="222"/>
      <c r="T109" s="223">
        <f t="shared" si="55"/>
        <v>0</v>
      </c>
      <c r="U109" s="312">
        <v>4152</v>
      </c>
      <c r="V109" s="223">
        <f t="shared" si="56"/>
        <v>3.2789474515502348E-2</v>
      </c>
      <c r="W109" s="312">
        <v>97309</v>
      </c>
      <c r="X109" s="223">
        <f t="shared" si="57"/>
        <v>0.76847566850409865</v>
      </c>
      <c r="Y109" s="312">
        <v>41160</v>
      </c>
      <c r="Z109" s="223">
        <f t="shared" si="58"/>
        <v>0.3250517271334481</v>
      </c>
      <c r="AA109" s="312">
        <v>23553</v>
      </c>
      <c r="AB109" s="223">
        <f t="shared" si="59"/>
        <v>0.18600445406156713</v>
      </c>
    </row>
    <row r="110" spans="2:28" ht="12" customHeight="1" x14ac:dyDescent="0.25">
      <c r="C110" s="477"/>
      <c r="D110" s="220">
        <v>45973</v>
      </c>
      <c r="E110" s="80" t="str">
        <f t="shared" si="48"/>
        <v>三</v>
      </c>
      <c r="F110" s="311">
        <f t="shared" ref="F110:F128" si="61">SUM(M110,Q110,S110,U110,W110,Y110,AA110,O110)</f>
        <v>213386</v>
      </c>
      <c r="G110" s="522"/>
      <c r="H110" s="522"/>
      <c r="I110" s="222">
        <v>8474</v>
      </c>
      <c r="J110" s="223">
        <f t="shared" si="49"/>
        <v>6.6921485318970825E-2</v>
      </c>
      <c r="K110" s="312">
        <v>35291</v>
      </c>
      <c r="L110" s="223">
        <f t="shared" si="50"/>
        <v>0.27870263610948776</v>
      </c>
      <c r="M110" s="312">
        <f t="shared" si="51"/>
        <v>43765</v>
      </c>
      <c r="N110" s="223">
        <f t="shared" si="52"/>
        <v>0.34562412142845861</v>
      </c>
      <c r="O110" s="222"/>
      <c r="P110" s="223">
        <f t="shared" si="53"/>
        <v>0</v>
      </c>
      <c r="Q110" s="222">
        <v>4577</v>
      </c>
      <c r="R110" s="223">
        <f t="shared" si="54"/>
        <v>3.614581523541769E-2</v>
      </c>
      <c r="S110" s="222"/>
      <c r="T110" s="223">
        <f t="shared" si="55"/>
        <v>0</v>
      </c>
      <c r="U110" s="312">
        <v>4217</v>
      </c>
      <c r="V110" s="223">
        <f t="shared" si="56"/>
        <v>3.3302797213842342E-2</v>
      </c>
      <c r="W110" s="312">
        <v>94966</v>
      </c>
      <c r="X110" s="223">
        <f t="shared" si="57"/>
        <v>0.74997235954701247</v>
      </c>
      <c r="Y110" s="312">
        <v>42507</v>
      </c>
      <c r="Z110" s="223">
        <f t="shared" si="58"/>
        <v>0.33568935289750917</v>
      </c>
      <c r="AA110" s="312">
        <v>23354</v>
      </c>
      <c r="AB110" s="223">
        <f t="shared" si="59"/>
        <v>0.18443289687741854</v>
      </c>
    </row>
    <row r="111" spans="2:28" ht="12" customHeight="1" x14ac:dyDescent="0.25">
      <c r="C111" s="477"/>
      <c r="D111" s="220">
        <v>45974</v>
      </c>
      <c r="E111" s="80" t="str">
        <f t="shared" si="48"/>
        <v>四</v>
      </c>
      <c r="F111" s="311">
        <f t="shared" si="61"/>
        <v>183721</v>
      </c>
      <c r="G111" s="522"/>
      <c r="H111" s="522"/>
      <c r="I111" s="222">
        <v>7448</v>
      </c>
      <c r="J111" s="223">
        <f t="shared" si="49"/>
        <v>5.8818883957481083E-2</v>
      </c>
      <c r="K111" s="312">
        <v>22060</v>
      </c>
      <c r="L111" s="223">
        <f t="shared" si="50"/>
        <v>0.17421382654431158</v>
      </c>
      <c r="M111" s="312">
        <f t="shared" si="51"/>
        <v>29508</v>
      </c>
      <c r="N111" s="223">
        <f t="shared" si="52"/>
        <v>0.23303271050179267</v>
      </c>
      <c r="O111" s="222"/>
      <c r="P111" s="223">
        <f t="shared" si="53"/>
        <v>0</v>
      </c>
      <c r="Q111" s="222">
        <v>4124</v>
      </c>
      <c r="R111" s="223">
        <f t="shared" si="54"/>
        <v>3.2568350891602038E-2</v>
      </c>
      <c r="S111" s="222"/>
      <c r="T111" s="223">
        <f t="shared" si="55"/>
        <v>0</v>
      </c>
      <c r="U111" s="312">
        <v>3970</v>
      </c>
      <c r="V111" s="223">
        <f t="shared" si="56"/>
        <v>3.1352170960150361E-2</v>
      </c>
      <c r="W111" s="312">
        <v>87862</v>
      </c>
      <c r="X111" s="223">
        <f t="shared" si="57"/>
        <v>0.69387013725459223</v>
      </c>
      <c r="Y111" s="312">
        <v>37942</v>
      </c>
      <c r="Z111" s="223">
        <f t="shared" si="58"/>
        <v>0.29963830492947735</v>
      </c>
      <c r="AA111" s="312">
        <v>20315</v>
      </c>
      <c r="AB111" s="223">
        <f t="shared" si="59"/>
        <v>0.16043308641195331</v>
      </c>
    </row>
    <row r="112" spans="2:28" ht="12" customHeight="1" x14ac:dyDescent="0.25">
      <c r="C112" s="477"/>
      <c r="D112" s="220">
        <v>45975</v>
      </c>
      <c r="E112" s="80" t="str">
        <f t="shared" si="48"/>
        <v>五</v>
      </c>
      <c r="F112" s="311">
        <f t="shared" si="61"/>
        <v>145069</v>
      </c>
      <c r="G112" s="522"/>
      <c r="H112" s="522"/>
      <c r="I112" s="222">
        <v>5797</v>
      </c>
      <c r="J112" s="223">
        <f t="shared" si="49"/>
        <v>4.5780487419645258E-2</v>
      </c>
      <c r="K112" s="312">
        <v>20746</v>
      </c>
      <c r="L112" s="223">
        <f t="shared" si="50"/>
        <v>0.16383681076556159</v>
      </c>
      <c r="M112" s="312">
        <f t="shared" si="51"/>
        <v>26543</v>
      </c>
      <c r="N112" s="223">
        <f t="shared" si="52"/>
        <v>0.20961729818520683</v>
      </c>
      <c r="O112" s="222"/>
      <c r="P112" s="223">
        <f t="shared" si="53"/>
        <v>0</v>
      </c>
      <c r="Q112" s="222">
        <v>3097</v>
      </c>
      <c r="R112" s="223">
        <f t="shared" si="54"/>
        <v>2.4457852257830145E-2</v>
      </c>
      <c r="S112" s="222"/>
      <c r="T112" s="223">
        <f t="shared" si="55"/>
        <v>0</v>
      </c>
      <c r="U112" s="312">
        <v>3296</v>
      </c>
      <c r="V112" s="223">
        <f t="shared" si="56"/>
        <v>2.6029409441978742E-2</v>
      </c>
      <c r="W112" s="312">
        <v>65842</v>
      </c>
      <c r="X112" s="223">
        <f t="shared" si="57"/>
        <v>0.51997220160156676</v>
      </c>
      <c r="Y112" s="312">
        <v>30082</v>
      </c>
      <c r="Z112" s="223">
        <f t="shared" si="58"/>
        <v>0.23756574479174894</v>
      </c>
      <c r="AA112" s="312">
        <v>16209</v>
      </c>
      <c r="AB112" s="223">
        <f t="shared" si="59"/>
        <v>0.12800688642143004</v>
      </c>
    </row>
    <row r="113" spans="3:28" ht="12" customHeight="1" x14ac:dyDescent="0.25">
      <c r="C113" s="477"/>
      <c r="D113" s="220">
        <v>45976</v>
      </c>
      <c r="E113" s="80" t="str">
        <f t="shared" si="48"/>
        <v>六</v>
      </c>
      <c r="F113" s="311">
        <f t="shared" si="61"/>
        <v>154943</v>
      </c>
      <c r="G113" s="522"/>
      <c r="H113" s="522"/>
      <c r="I113" s="222">
        <v>5989</v>
      </c>
      <c r="J113" s="223">
        <f t="shared" si="49"/>
        <v>4.7296763697818774E-2</v>
      </c>
      <c r="K113" s="312">
        <v>25276</v>
      </c>
      <c r="L113" s="223">
        <f t="shared" si="50"/>
        <v>0.19961145420371804</v>
      </c>
      <c r="M113" s="312">
        <f t="shared" si="51"/>
        <v>31265</v>
      </c>
      <c r="N113" s="223">
        <f t="shared" si="52"/>
        <v>0.2469082179015368</v>
      </c>
      <c r="O113" s="222"/>
      <c r="P113" s="223">
        <f t="shared" si="53"/>
        <v>0</v>
      </c>
      <c r="Q113" s="222">
        <v>3449</v>
      </c>
      <c r="R113" s="223">
        <f t="shared" si="54"/>
        <v>2.7237692101148264E-2</v>
      </c>
      <c r="S113" s="222"/>
      <c r="T113" s="223">
        <f t="shared" si="55"/>
        <v>0</v>
      </c>
      <c r="U113" s="312">
        <v>3236</v>
      </c>
      <c r="V113" s="223">
        <f t="shared" si="56"/>
        <v>2.5555573105049516E-2</v>
      </c>
      <c r="W113" s="312">
        <v>67953</v>
      </c>
      <c r="X113" s="223">
        <f t="shared" si="57"/>
        <v>0.53664334338919339</v>
      </c>
      <c r="Y113" s="312">
        <v>31100</v>
      </c>
      <c r="Z113" s="223">
        <f t="shared" si="58"/>
        <v>0.24560516797498144</v>
      </c>
      <c r="AA113" s="312">
        <v>17940</v>
      </c>
      <c r="AB113" s="223">
        <f t="shared" si="59"/>
        <v>0.14167706474183817</v>
      </c>
    </row>
    <row r="114" spans="3:28" ht="12" customHeight="1" x14ac:dyDescent="0.25">
      <c r="C114" s="477"/>
      <c r="D114" s="220">
        <v>45977</v>
      </c>
      <c r="E114" s="80" t="str">
        <f t="shared" si="48"/>
        <v>日</v>
      </c>
      <c r="F114" s="311">
        <f t="shared" si="61"/>
        <v>207286</v>
      </c>
      <c r="G114" s="522"/>
      <c r="H114" s="522"/>
      <c r="I114" s="222">
        <v>8517</v>
      </c>
      <c r="J114" s="223">
        <f t="shared" si="49"/>
        <v>6.7261068027103438E-2</v>
      </c>
      <c r="K114" s="312">
        <v>27514</v>
      </c>
      <c r="L114" s="223">
        <f t="shared" si="50"/>
        <v>0.21728554957117813</v>
      </c>
      <c r="M114" s="312">
        <f t="shared" si="51"/>
        <v>36031</v>
      </c>
      <c r="N114" s="223">
        <f t="shared" si="52"/>
        <v>0.28454661759828154</v>
      </c>
      <c r="O114" s="222"/>
      <c r="P114" s="223">
        <f t="shared" si="53"/>
        <v>0</v>
      </c>
      <c r="Q114" s="222">
        <v>5056</v>
      </c>
      <c r="R114" s="223">
        <f t="shared" si="54"/>
        <v>3.9928608658569328E-2</v>
      </c>
      <c r="S114" s="222"/>
      <c r="T114" s="223">
        <f t="shared" si="55"/>
        <v>0</v>
      </c>
      <c r="U114" s="312">
        <v>4017</v>
      </c>
      <c r="V114" s="223">
        <f t="shared" si="56"/>
        <v>3.1723342757411593E-2</v>
      </c>
      <c r="W114" s="312">
        <v>98498</v>
      </c>
      <c r="X114" s="223">
        <f t="shared" si="57"/>
        <v>0.77786552524757946</v>
      </c>
      <c r="Y114" s="312">
        <v>40687</v>
      </c>
      <c r="Z114" s="223">
        <f t="shared" si="58"/>
        <v>0.32131631734398941</v>
      </c>
      <c r="AA114" s="312">
        <v>22997</v>
      </c>
      <c r="AB114" s="223">
        <f t="shared" si="59"/>
        <v>0.18161357067268966</v>
      </c>
    </row>
    <row r="115" spans="3:28" ht="12" customHeight="1" x14ac:dyDescent="0.25">
      <c r="C115" s="477"/>
      <c r="D115" s="220">
        <v>45978</v>
      </c>
      <c r="E115" s="80" t="str">
        <f t="shared" si="48"/>
        <v>一</v>
      </c>
      <c r="F115" s="311">
        <f t="shared" si="61"/>
        <v>206650</v>
      </c>
      <c r="G115" s="522"/>
      <c r="H115" s="522"/>
      <c r="I115" s="222">
        <v>7153</v>
      </c>
      <c r="J115" s="223">
        <f t="shared" si="49"/>
        <v>5.6489188634245728E-2</v>
      </c>
      <c r="K115" s="312">
        <v>33536</v>
      </c>
      <c r="L115" s="223">
        <f t="shared" si="50"/>
        <v>0.26484292325430797</v>
      </c>
      <c r="M115" s="312">
        <f t="shared" si="51"/>
        <v>40689</v>
      </c>
      <c r="N115" s="223">
        <f t="shared" si="52"/>
        <v>0.32133211188855371</v>
      </c>
      <c r="O115" s="222"/>
      <c r="P115" s="223">
        <f t="shared" si="53"/>
        <v>0</v>
      </c>
      <c r="Q115" s="222">
        <v>3578</v>
      </c>
      <c r="R115" s="223">
        <f t="shared" si="54"/>
        <v>2.8256440225546096E-2</v>
      </c>
      <c r="S115" s="222"/>
      <c r="T115" s="223">
        <f t="shared" si="55"/>
        <v>0</v>
      </c>
      <c r="U115" s="312">
        <v>4094</v>
      </c>
      <c r="V115" s="223">
        <f t="shared" si="56"/>
        <v>3.2331432723137425E-2</v>
      </c>
      <c r="W115" s="312">
        <v>94616</v>
      </c>
      <c r="X115" s="223">
        <f t="shared" si="57"/>
        <v>0.74720831424825862</v>
      </c>
      <c r="Y115" s="312">
        <v>41424</v>
      </c>
      <c r="Z115" s="223">
        <f t="shared" si="58"/>
        <v>0.32713660701593672</v>
      </c>
      <c r="AA115" s="312">
        <v>22249</v>
      </c>
      <c r="AB115" s="223">
        <f t="shared" si="59"/>
        <v>0.17570641100563866</v>
      </c>
    </row>
    <row r="116" spans="3:28" ht="12" customHeight="1" x14ac:dyDescent="0.25">
      <c r="C116" s="477"/>
      <c r="D116" s="220">
        <v>45979</v>
      </c>
      <c r="E116" s="80" t="str">
        <f t="shared" si="48"/>
        <v>二</v>
      </c>
      <c r="F116" s="311">
        <f t="shared" si="61"/>
        <v>199953</v>
      </c>
      <c r="G116" s="522">
        <f t="shared" si="60"/>
        <v>1272150</v>
      </c>
      <c r="H116" s="522"/>
      <c r="I116" s="222">
        <v>6497</v>
      </c>
      <c r="J116" s="223">
        <f t="shared" si="49"/>
        <v>5.1308578017152877E-2</v>
      </c>
      <c r="K116" s="312">
        <v>35735</v>
      </c>
      <c r="L116" s="223">
        <f t="shared" si="50"/>
        <v>0.28220902500276407</v>
      </c>
      <c r="M116" s="312">
        <f t="shared" si="51"/>
        <v>42232</v>
      </c>
      <c r="N116" s="223">
        <f t="shared" si="52"/>
        <v>0.3335176030199169</v>
      </c>
      <c r="O116" s="222"/>
      <c r="P116" s="223">
        <f t="shared" si="53"/>
        <v>0</v>
      </c>
      <c r="Q116" s="222">
        <v>3345</v>
      </c>
      <c r="R116" s="223">
        <f t="shared" si="54"/>
        <v>2.6416375783804274E-2</v>
      </c>
      <c r="S116" s="222"/>
      <c r="T116" s="223">
        <f t="shared" si="55"/>
        <v>0</v>
      </c>
      <c r="U116" s="312">
        <v>3934</v>
      </c>
      <c r="V116" s="223">
        <f t="shared" si="56"/>
        <v>3.1067869157992829E-2</v>
      </c>
      <c r="W116" s="312">
        <v>90740</v>
      </c>
      <c r="X116" s="223">
        <f t="shared" si="57"/>
        <v>0.71659848688263073</v>
      </c>
      <c r="Y116" s="312">
        <v>39798</v>
      </c>
      <c r="Z116" s="223">
        <f t="shared" si="58"/>
        <v>0.31429564228515472</v>
      </c>
      <c r="AA116" s="312">
        <v>19904</v>
      </c>
      <c r="AB116" s="223">
        <f t="shared" si="59"/>
        <v>0.15718730750398813</v>
      </c>
    </row>
    <row r="117" spans="3:28" ht="12" customHeight="1" x14ac:dyDescent="0.25">
      <c r="C117" s="477"/>
      <c r="D117" s="220">
        <v>45980</v>
      </c>
      <c r="E117" s="80" t="str">
        <f t="shared" si="48"/>
        <v>三</v>
      </c>
      <c r="F117" s="311">
        <f t="shared" si="61"/>
        <v>195569</v>
      </c>
      <c r="G117" s="522"/>
      <c r="H117" s="522"/>
      <c r="I117" s="222">
        <v>6632</v>
      </c>
      <c r="J117" s="223">
        <f t="shared" si="49"/>
        <v>5.2374709775243632E-2</v>
      </c>
      <c r="K117" s="312">
        <v>33314</v>
      </c>
      <c r="L117" s="223">
        <f t="shared" si="50"/>
        <v>0.26308972880766984</v>
      </c>
      <c r="M117" s="312">
        <f t="shared" si="51"/>
        <v>39946</v>
      </c>
      <c r="N117" s="223">
        <f t="shared" si="52"/>
        <v>0.31546443858291345</v>
      </c>
      <c r="O117" s="222"/>
      <c r="P117" s="223">
        <f t="shared" si="53"/>
        <v>0</v>
      </c>
      <c r="Q117" s="222">
        <v>3245</v>
      </c>
      <c r="R117" s="223">
        <f t="shared" si="54"/>
        <v>2.56266485555889E-2</v>
      </c>
      <c r="S117" s="222"/>
      <c r="T117" s="223">
        <f t="shared" si="55"/>
        <v>0</v>
      </c>
      <c r="U117" s="312">
        <v>4067</v>
      </c>
      <c r="V117" s="223">
        <f t="shared" si="56"/>
        <v>3.2118206371519277E-2</v>
      </c>
      <c r="W117" s="312">
        <v>88707</v>
      </c>
      <c r="X117" s="223">
        <f t="shared" si="57"/>
        <v>0.70054333233301214</v>
      </c>
      <c r="Y117" s="312">
        <v>39473</v>
      </c>
      <c r="Z117" s="223">
        <f t="shared" si="58"/>
        <v>0.31172902879345477</v>
      </c>
      <c r="AA117" s="312">
        <v>20131</v>
      </c>
      <c r="AB117" s="223">
        <f t="shared" si="59"/>
        <v>0.15897998831203702</v>
      </c>
    </row>
    <row r="118" spans="3:28" ht="12" customHeight="1" x14ac:dyDescent="0.25">
      <c r="C118" s="477"/>
      <c r="D118" s="220">
        <v>45981</v>
      </c>
      <c r="E118" s="80" t="str">
        <f t="shared" si="48"/>
        <v>四</v>
      </c>
      <c r="F118" s="311">
        <f t="shared" si="61"/>
        <v>177093</v>
      </c>
      <c r="G118" s="522"/>
      <c r="H118" s="522"/>
      <c r="I118" s="222">
        <v>5975</v>
      </c>
      <c r="J118" s="223">
        <f t="shared" si="49"/>
        <v>4.7186201885868619E-2</v>
      </c>
      <c r="K118" s="312">
        <v>26571</v>
      </c>
      <c r="L118" s="223">
        <f t="shared" si="50"/>
        <v>0.20983842180910714</v>
      </c>
      <c r="M118" s="312">
        <f t="shared" si="51"/>
        <v>32546</v>
      </c>
      <c r="N118" s="223">
        <f t="shared" si="52"/>
        <v>0.25702462369497575</v>
      </c>
      <c r="O118" s="222"/>
      <c r="P118" s="223">
        <f t="shared" si="53"/>
        <v>0</v>
      </c>
      <c r="Q118" s="222">
        <v>3183</v>
      </c>
      <c r="R118" s="223">
        <f t="shared" si="54"/>
        <v>2.5137017674095367E-2</v>
      </c>
      <c r="S118" s="222"/>
      <c r="T118" s="223">
        <f t="shared" si="55"/>
        <v>0</v>
      </c>
      <c r="U118" s="312">
        <v>4222</v>
      </c>
      <c r="V118" s="223">
        <f t="shared" si="56"/>
        <v>3.3342283575253109E-2</v>
      </c>
      <c r="W118" s="312">
        <v>80260</v>
      </c>
      <c r="X118" s="223">
        <f t="shared" si="57"/>
        <v>0.63383507336565947</v>
      </c>
      <c r="Y118" s="312">
        <v>37081</v>
      </c>
      <c r="Z118" s="223">
        <f t="shared" si="58"/>
        <v>0.29283875349454297</v>
      </c>
      <c r="AA118" s="312">
        <v>19801</v>
      </c>
      <c r="AB118" s="223">
        <f t="shared" si="59"/>
        <v>0.15637388845892627</v>
      </c>
    </row>
    <row r="119" spans="3:28" ht="12" customHeight="1" x14ac:dyDescent="0.25">
      <c r="C119" s="477"/>
      <c r="D119" s="220">
        <v>45982</v>
      </c>
      <c r="E119" s="80" t="str">
        <f t="shared" si="48"/>
        <v>五</v>
      </c>
      <c r="F119" s="311">
        <f t="shared" si="61"/>
        <v>148213</v>
      </c>
      <c r="G119" s="522"/>
      <c r="H119" s="522"/>
      <c r="I119" s="222">
        <v>5863</v>
      </c>
      <c r="J119" s="223">
        <f t="shared" si="49"/>
        <v>4.6301707390267399E-2</v>
      </c>
      <c r="K119" s="312">
        <v>23972</v>
      </c>
      <c r="L119" s="223">
        <f t="shared" si="50"/>
        <v>0.18931341114778955</v>
      </c>
      <c r="M119" s="312">
        <f t="shared" si="51"/>
        <v>29835</v>
      </c>
      <c r="N119" s="223">
        <f t="shared" si="52"/>
        <v>0.23561511853805694</v>
      </c>
      <c r="O119" s="222"/>
      <c r="P119" s="223">
        <f t="shared" si="53"/>
        <v>0</v>
      </c>
      <c r="Q119" s="222">
        <v>3401</v>
      </c>
      <c r="R119" s="223">
        <f t="shared" si="54"/>
        <v>2.6858623031604884E-2</v>
      </c>
      <c r="S119" s="222"/>
      <c r="T119" s="223">
        <f t="shared" si="55"/>
        <v>0</v>
      </c>
      <c r="U119" s="312">
        <v>3591</v>
      </c>
      <c r="V119" s="223">
        <f t="shared" si="56"/>
        <v>2.8359104765214097E-2</v>
      </c>
      <c r="W119" s="312">
        <v>63405</v>
      </c>
      <c r="X119" s="223">
        <f t="shared" si="57"/>
        <v>0.50072654904995817</v>
      </c>
      <c r="Y119" s="312">
        <v>31594</v>
      </c>
      <c r="Z119" s="223">
        <f t="shared" si="58"/>
        <v>0.2495064204823654</v>
      </c>
      <c r="AA119" s="312">
        <v>16387</v>
      </c>
      <c r="AB119" s="223">
        <f t="shared" si="59"/>
        <v>0.12941260088765341</v>
      </c>
    </row>
    <row r="120" spans="3:28" ht="12" customHeight="1" x14ac:dyDescent="0.25">
      <c r="C120" s="477"/>
      <c r="D120" s="220">
        <v>45983</v>
      </c>
      <c r="E120" s="80" t="str">
        <f t="shared" si="48"/>
        <v>六</v>
      </c>
      <c r="F120" s="311">
        <f t="shared" si="61"/>
        <v>152457</v>
      </c>
      <c r="G120" s="522"/>
      <c r="H120" s="522"/>
      <c r="I120" s="222">
        <v>5447</v>
      </c>
      <c r="J120" s="223">
        <f t="shared" si="49"/>
        <v>4.3016442120891445E-2</v>
      </c>
      <c r="K120" s="312">
        <v>28114</v>
      </c>
      <c r="L120" s="223">
        <f t="shared" si="50"/>
        <v>0.22202391294047036</v>
      </c>
      <c r="M120" s="312">
        <f t="shared" si="51"/>
        <v>33561</v>
      </c>
      <c r="N120" s="223">
        <f t="shared" si="52"/>
        <v>0.26504035506136181</v>
      </c>
      <c r="O120" s="222"/>
      <c r="P120" s="223">
        <f t="shared" si="53"/>
        <v>0</v>
      </c>
      <c r="Q120" s="222">
        <v>2830</v>
      </c>
      <c r="R120" s="223">
        <f t="shared" si="54"/>
        <v>2.2349280558495097E-2</v>
      </c>
      <c r="S120" s="222"/>
      <c r="T120" s="223">
        <f t="shared" si="55"/>
        <v>0</v>
      </c>
      <c r="U120" s="312">
        <v>3344</v>
      </c>
      <c r="V120" s="223">
        <f t="shared" si="56"/>
        <v>2.6408478511522119E-2</v>
      </c>
      <c r="W120" s="312">
        <v>63694</v>
      </c>
      <c r="X120" s="223">
        <f t="shared" si="57"/>
        <v>0.50300886073950057</v>
      </c>
      <c r="Y120" s="312">
        <v>32053</v>
      </c>
      <c r="Z120" s="223">
        <f t="shared" si="58"/>
        <v>0.25313126845987394</v>
      </c>
      <c r="AA120" s="312">
        <v>16975</v>
      </c>
      <c r="AB120" s="223">
        <f t="shared" si="59"/>
        <v>0.13405619698955981</v>
      </c>
    </row>
    <row r="121" spans="3:28" ht="12" customHeight="1" x14ac:dyDescent="0.25">
      <c r="C121" s="477"/>
      <c r="D121" s="220">
        <v>45984</v>
      </c>
      <c r="E121" s="80" t="str">
        <f t="shared" si="48"/>
        <v>日</v>
      </c>
      <c r="F121" s="311">
        <f t="shared" si="61"/>
        <v>200934</v>
      </c>
      <c r="G121" s="522"/>
      <c r="H121" s="522"/>
      <c r="I121" s="222">
        <v>7029</v>
      </c>
      <c r="J121" s="223">
        <f t="shared" si="49"/>
        <v>5.550992687125867E-2</v>
      </c>
      <c r="K121" s="312">
        <v>31396</v>
      </c>
      <c r="L121" s="223">
        <f t="shared" si="50"/>
        <v>0.24794276057049894</v>
      </c>
      <c r="M121" s="312">
        <f t="shared" si="51"/>
        <v>38425</v>
      </c>
      <c r="N121" s="223">
        <f t="shared" si="52"/>
        <v>0.30345268744175763</v>
      </c>
      <c r="O121" s="222"/>
      <c r="P121" s="223">
        <f t="shared" si="53"/>
        <v>0</v>
      </c>
      <c r="Q121" s="222">
        <v>3647</v>
      </c>
      <c r="R121" s="223">
        <f t="shared" si="54"/>
        <v>2.8801352013014706E-2</v>
      </c>
      <c r="S121" s="222"/>
      <c r="T121" s="223">
        <f t="shared" si="55"/>
        <v>0</v>
      </c>
      <c r="U121" s="312">
        <v>3881</v>
      </c>
      <c r="V121" s="223">
        <f t="shared" si="56"/>
        <v>3.064931372703868E-2</v>
      </c>
      <c r="W121" s="312">
        <v>92163</v>
      </c>
      <c r="X121" s="223">
        <f t="shared" si="57"/>
        <v>0.72783630534013555</v>
      </c>
      <c r="Y121" s="312">
        <v>40649</v>
      </c>
      <c r="Z121" s="223">
        <f t="shared" si="58"/>
        <v>0.32101622099726757</v>
      </c>
      <c r="AA121" s="312">
        <v>22169</v>
      </c>
      <c r="AB121" s="223">
        <f t="shared" si="59"/>
        <v>0.17507462922306635</v>
      </c>
    </row>
    <row r="122" spans="3:28" ht="12" customHeight="1" x14ac:dyDescent="0.25">
      <c r="C122" s="477"/>
      <c r="D122" s="220">
        <v>45985</v>
      </c>
      <c r="E122" s="80" t="str">
        <f t="shared" si="48"/>
        <v>一</v>
      </c>
      <c r="F122" s="311">
        <f t="shared" si="61"/>
        <v>197931</v>
      </c>
      <c r="G122" s="522"/>
      <c r="H122" s="522"/>
      <c r="I122" s="222">
        <v>6901</v>
      </c>
      <c r="J122" s="223">
        <f t="shared" si="49"/>
        <v>5.4499076019142986E-2</v>
      </c>
      <c r="K122" s="312">
        <v>30477</v>
      </c>
      <c r="L122" s="223">
        <f t="shared" si="50"/>
        <v>0.24068516734319967</v>
      </c>
      <c r="M122" s="312">
        <f t="shared" si="51"/>
        <v>37378</v>
      </c>
      <c r="N122" s="223">
        <f t="shared" si="52"/>
        <v>0.29518424336234267</v>
      </c>
      <c r="O122" s="222"/>
      <c r="P122" s="223">
        <f t="shared" si="53"/>
        <v>0</v>
      </c>
      <c r="Q122" s="222">
        <v>3092</v>
      </c>
      <c r="R122" s="223">
        <f t="shared" si="54"/>
        <v>2.4418365896419377E-2</v>
      </c>
      <c r="S122" s="222"/>
      <c r="T122" s="223">
        <f t="shared" si="55"/>
        <v>0</v>
      </c>
      <c r="U122" s="312">
        <v>3882</v>
      </c>
      <c r="V122" s="223">
        <f t="shared" si="56"/>
        <v>3.0657210999320835E-2</v>
      </c>
      <c r="W122" s="312">
        <v>91131</v>
      </c>
      <c r="X122" s="223">
        <f t="shared" si="57"/>
        <v>0.71968632034495283</v>
      </c>
      <c r="Y122" s="312">
        <v>40823</v>
      </c>
      <c r="Z122" s="223">
        <f t="shared" si="58"/>
        <v>0.32239034637436231</v>
      </c>
      <c r="AA122" s="312">
        <v>21625</v>
      </c>
      <c r="AB122" s="223">
        <f t="shared" si="59"/>
        <v>0.17077851310157471</v>
      </c>
    </row>
    <row r="123" spans="3:28" ht="12" customHeight="1" x14ac:dyDescent="0.25">
      <c r="C123" s="477"/>
      <c r="D123" s="220">
        <v>45986</v>
      </c>
      <c r="E123" s="80" t="str">
        <f t="shared" si="48"/>
        <v>二</v>
      </c>
      <c r="F123" s="311">
        <f t="shared" si="61"/>
        <v>0</v>
      </c>
      <c r="G123" s="522">
        <f t="shared" si="60"/>
        <v>0</v>
      </c>
      <c r="H123" s="522"/>
      <c r="I123" s="222"/>
      <c r="J123" s="223">
        <f t="shared" si="49"/>
        <v>0</v>
      </c>
      <c r="K123" s="312"/>
      <c r="L123" s="223">
        <f t="shared" si="50"/>
        <v>0</v>
      </c>
      <c r="M123" s="312">
        <f t="shared" si="51"/>
        <v>0</v>
      </c>
      <c r="N123" s="223">
        <f t="shared" si="52"/>
        <v>0</v>
      </c>
      <c r="O123" s="222"/>
      <c r="P123" s="223">
        <f t="shared" si="53"/>
        <v>0</v>
      </c>
      <c r="Q123" s="222"/>
      <c r="R123" s="223">
        <f t="shared" si="54"/>
        <v>0</v>
      </c>
      <c r="S123" s="222"/>
      <c r="T123" s="223">
        <f t="shared" si="55"/>
        <v>0</v>
      </c>
      <c r="U123" s="312"/>
      <c r="V123" s="223">
        <f t="shared" si="56"/>
        <v>0</v>
      </c>
      <c r="W123" s="312"/>
      <c r="X123" s="223">
        <f t="shared" si="57"/>
        <v>0</v>
      </c>
      <c r="Y123" s="312"/>
      <c r="Z123" s="223">
        <f t="shared" si="58"/>
        <v>0</v>
      </c>
      <c r="AA123" s="312"/>
      <c r="AB123" s="223">
        <f t="shared" si="59"/>
        <v>0</v>
      </c>
    </row>
    <row r="124" spans="3:28" ht="12" customHeight="1" x14ac:dyDescent="0.25">
      <c r="C124" s="477"/>
      <c r="D124" s="220">
        <v>45987</v>
      </c>
      <c r="E124" s="80" t="str">
        <f t="shared" si="48"/>
        <v>三</v>
      </c>
      <c r="F124" s="311">
        <f t="shared" si="61"/>
        <v>0</v>
      </c>
      <c r="G124" s="522"/>
      <c r="H124" s="522"/>
      <c r="I124" s="222"/>
      <c r="J124" s="223">
        <f t="shared" si="49"/>
        <v>0</v>
      </c>
      <c r="K124" s="312"/>
      <c r="L124" s="223">
        <f t="shared" si="50"/>
        <v>0</v>
      </c>
      <c r="M124" s="312">
        <f t="shared" si="51"/>
        <v>0</v>
      </c>
      <c r="N124" s="223">
        <f t="shared" si="52"/>
        <v>0</v>
      </c>
      <c r="O124" s="222"/>
      <c r="P124" s="223">
        <f t="shared" si="53"/>
        <v>0</v>
      </c>
      <c r="Q124" s="222"/>
      <c r="R124" s="223">
        <f t="shared" si="54"/>
        <v>0</v>
      </c>
      <c r="S124" s="222"/>
      <c r="T124" s="223">
        <f t="shared" si="55"/>
        <v>0</v>
      </c>
      <c r="U124" s="312"/>
      <c r="V124" s="223">
        <f t="shared" si="56"/>
        <v>0</v>
      </c>
      <c r="W124" s="312"/>
      <c r="X124" s="223">
        <f t="shared" si="57"/>
        <v>0</v>
      </c>
      <c r="Y124" s="312"/>
      <c r="Z124" s="223">
        <f t="shared" si="58"/>
        <v>0</v>
      </c>
      <c r="AA124" s="312"/>
      <c r="AB124" s="223">
        <f t="shared" si="59"/>
        <v>0</v>
      </c>
    </row>
    <row r="125" spans="3:28" ht="12" customHeight="1" x14ac:dyDescent="0.25">
      <c r="C125" s="477"/>
      <c r="D125" s="220">
        <v>45988</v>
      </c>
      <c r="E125" s="80" t="str">
        <f t="shared" si="48"/>
        <v>四</v>
      </c>
      <c r="F125" s="311">
        <f t="shared" si="61"/>
        <v>0</v>
      </c>
      <c r="G125" s="522"/>
      <c r="H125" s="522"/>
      <c r="I125" s="222"/>
      <c r="J125" s="223">
        <f t="shared" si="49"/>
        <v>0</v>
      </c>
      <c r="K125" s="312"/>
      <c r="L125" s="223">
        <f t="shared" si="50"/>
        <v>0</v>
      </c>
      <c r="M125" s="312">
        <f t="shared" si="51"/>
        <v>0</v>
      </c>
      <c r="N125" s="223">
        <f t="shared" si="52"/>
        <v>0</v>
      </c>
      <c r="O125" s="222"/>
      <c r="P125" s="223">
        <f t="shared" si="53"/>
        <v>0</v>
      </c>
      <c r="Q125" s="222"/>
      <c r="R125" s="223">
        <f t="shared" si="54"/>
        <v>0</v>
      </c>
      <c r="S125" s="222"/>
      <c r="T125" s="223">
        <f t="shared" si="55"/>
        <v>0</v>
      </c>
      <c r="U125" s="312"/>
      <c r="V125" s="223">
        <f t="shared" si="56"/>
        <v>0</v>
      </c>
      <c r="W125" s="312"/>
      <c r="X125" s="223">
        <f t="shared" si="57"/>
        <v>0</v>
      </c>
      <c r="Y125" s="312"/>
      <c r="Z125" s="223">
        <f t="shared" si="58"/>
        <v>0</v>
      </c>
      <c r="AA125" s="312"/>
      <c r="AB125" s="223">
        <f t="shared" si="59"/>
        <v>0</v>
      </c>
    </row>
    <row r="126" spans="3:28" ht="12" customHeight="1" x14ac:dyDescent="0.25">
      <c r="C126" s="477"/>
      <c r="D126" s="220">
        <v>45989</v>
      </c>
      <c r="E126" s="80" t="str">
        <f t="shared" si="48"/>
        <v>五</v>
      </c>
      <c r="F126" s="311">
        <f t="shared" si="61"/>
        <v>0</v>
      </c>
      <c r="G126" s="522"/>
      <c r="H126" s="522"/>
      <c r="I126" s="222"/>
      <c r="J126" s="223">
        <f t="shared" si="49"/>
        <v>0</v>
      </c>
      <c r="K126" s="312"/>
      <c r="L126" s="223">
        <f t="shared" si="50"/>
        <v>0</v>
      </c>
      <c r="M126" s="312">
        <f t="shared" si="51"/>
        <v>0</v>
      </c>
      <c r="N126" s="223">
        <f t="shared" si="52"/>
        <v>0</v>
      </c>
      <c r="O126" s="222"/>
      <c r="P126" s="223">
        <f t="shared" si="53"/>
        <v>0</v>
      </c>
      <c r="Q126" s="222"/>
      <c r="R126" s="223">
        <f t="shared" si="54"/>
        <v>0</v>
      </c>
      <c r="S126" s="222"/>
      <c r="T126" s="223">
        <f t="shared" si="55"/>
        <v>0</v>
      </c>
      <c r="U126" s="312"/>
      <c r="V126" s="223">
        <f t="shared" si="56"/>
        <v>0</v>
      </c>
      <c r="W126" s="312"/>
      <c r="X126" s="223">
        <f t="shared" si="57"/>
        <v>0</v>
      </c>
      <c r="Y126" s="312"/>
      <c r="Z126" s="223">
        <f t="shared" si="58"/>
        <v>0</v>
      </c>
      <c r="AA126" s="312"/>
      <c r="AB126" s="223">
        <f t="shared" si="59"/>
        <v>0</v>
      </c>
    </row>
    <row r="127" spans="3:28" ht="12" customHeight="1" x14ac:dyDescent="0.25">
      <c r="C127" s="477"/>
      <c r="D127" s="220">
        <v>45990</v>
      </c>
      <c r="E127" s="80" t="str">
        <f t="shared" si="48"/>
        <v>六</v>
      </c>
      <c r="F127" s="311">
        <f t="shared" si="61"/>
        <v>0</v>
      </c>
      <c r="G127" s="522"/>
      <c r="H127" s="522"/>
      <c r="I127" s="222"/>
      <c r="J127" s="223">
        <f t="shared" si="49"/>
        <v>0</v>
      </c>
      <c r="K127" s="312"/>
      <c r="L127" s="223">
        <f t="shared" si="50"/>
        <v>0</v>
      </c>
      <c r="M127" s="312">
        <f t="shared" si="51"/>
        <v>0</v>
      </c>
      <c r="N127" s="223">
        <f t="shared" si="52"/>
        <v>0</v>
      </c>
      <c r="O127" s="222"/>
      <c r="P127" s="223">
        <f t="shared" si="53"/>
        <v>0</v>
      </c>
      <c r="Q127" s="222"/>
      <c r="R127" s="223">
        <f t="shared" si="54"/>
        <v>0</v>
      </c>
      <c r="S127" s="222"/>
      <c r="T127" s="223">
        <f t="shared" si="55"/>
        <v>0</v>
      </c>
      <c r="U127" s="312"/>
      <c r="V127" s="223">
        <f t="shared" si="56"/>
        <v>0</v>
      </c>
      <c r="W127" s="312"/>
      <c r="X127" s="223">
        <f t="shared" si="57"/>
        <v>0</v>
      </c>
      <c r="Y127" s="312"/>
      <c r="Z127" s="223">
        <f t="shared" si="58"/>
        <v>0</v>
      </c>
      <c r="AA127" s="312"/>
      <c r="AB127" s="223">
        <f t="shared" si="59"/>
        <v>0</v>
      </c>
    </row>
    <row r="128" spans="3:28" ht="12" customHeight="1" x14ac:dyDescent="0.25">
      <c r="C128" s="477"/>
      <c r="D128" s="220">
        <v>45991</v>
      </c>
      <c r="E128" s="80" t="str">
        <f t="shared" si="48"/>
        <v>日</v>
      </c>
      <c r="F128" s="311">
        <f t="shared" si="61"/>
        <v>0</v>
      </c>
      <c r="G128" s="522"/>
      <c r="H128" s="522"/>
      <c r="I128" s="222"/>
      <c r="J128" s="223">
        <f t="shared" si="49"/>
        <v>0</v>
      </c>
      <c r="K128" s="312"/>
      <c r="L128" s="223">
        <f t="shared" si="50"/>
        <v>0</v>
      </c>
      <c r="M128" s="312">
        <f t="shared" si="51"/>
        <v>0</v>
      </c>
      <c r="N128" s="223">
        <f t="shared" si="52"/>
        <v>0</v>
      </c>
      <c r="O128" s="222"/>
      <c r="P128" s="223">
        <f t="shared" si="53"/>
        <v>0</v>
      </c>
      <c r="Q128" s="222"/>
      <c r="R128" s="223">
        <f t="shared" si="54"/>
        <v>0</v>
      </c>
      <c r="S128" s="222"/>
      <c r="T128" s="223">
        <f t="shared" si="55"/>
        <v>0</v>
      </c>
      <c r="U128" s="312"/>
      <c r="V128" s="223">
        <f t="shared" si="56"/>
        <v>0</v>
      </c>
      <c r="W128" s="312"/>
      <c r="X128" s="223">
        <f t="shared" si="57"/>
        <v>0</v>
      </c>
      <c r="Y128" s="312"/>
      <c r="Z128" s="223">
        <f t="shared" si="58"/>
        <v>0</v>
      </c>
      <c r="AA128" s="312"/>
      <c r="AB128" s="223">
        <f t="shared" si="59"/>
        <v>0</v>
      </c>
    </row>
    <row r="129" spans="3:28" x14ac:dyDescent="0.25">
      <c r="C129" s="437"/>
      <c r="G129" s="522"/>
      <c r="H129" s="311"/>
      <c r="I129" s="222"/>
      <c r="J129" s="223">
        <f t="shared" si="49"/>
        <v>0</v>
      </c>
      <c r="K129" s="312"/>
      <c r="L129" s="223">
        <f t="shared" si="50"/>
        <v>0</v>
      </c>
      <c r="M129" s="312">
        <f t="shared" si="51"/>
        <v>0</v>
      </c>
      <c r="N129" s="223">
        <f t="shared" si="52"/>
        <v>0</v>
      </c>
      <c r="O129" s="222"/>
      <c r="P129" s="223">
        <f t="shared" si="53"/>
        <v>0</v>
      </c>
      <c r="Q129" s="222"/>
      <c r="R129" s="223">
        <f t="shared" si="54"/>
        <v>0</v>
      </c>
      <c r="S129" s="222"/>
      <c r="T129" s="223">
        <f t="shared" si="55"/>
        <v>0</v>
      </c>
      <c r="U129" s="312"/>
      <c r="V129" s="223">
        <f t="shared" si="56"/>
        <v>0</v>
      </c>
      <c r="W129" s="312"/>
      <c r="X129" s="223">
        <f t="shared" si="57"/>
        <v>0</v>
      </c>
      <c r="Y129" s="312"/>
      <c r="Z129" s="223">
        <f t="shared" si="58"/>
        <v>0</v>
      </c>
      <c r="AA129" s="312"/>
      <c r="AB129" s="223">
        <f t="shared" si="59"/>
        <v>0</v>
      </c>
    </row>
  </sheetData>
  <mergeCells count="58">
    <mergeCell ref="C99:C128"/>
    <mergeCell ref="G102:G108"/>
    <mergeCell ref="C38:C67"/>
    <mergeCell ref="G46:G52"/>
    <mergeCell ref="G53:G59"/>
    <mergeCell ref="G60:G66"/>
    <mergeCell ref="G67:G73"/>
    <mergeCell ref="C68:C98"/>
    <mergeCell ref="G109:G115"/>
    <mergeCell ref="G116:G122"/>
    <mergeCell ref="G123:G129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H99:H128"/>
    <mergeCell ref="Y4:Z4"/>
    <mergeCell ref="H38:H67"/>
    <mergeCell ref="G74:G80"/>
    <mergeCell ref="G81:G87"/>
    <mergeCell ref="G88:G94"/>
    <mergeCell ref="G95:G101"/>
    <mergeCell ref="H68:H98"/>
  </mergeCells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1:XFD365"/>
  <sheetViews>
    <sheetView topLeftCell="A325" zoomScaleNormal="100" workbookViewId="0">
      <selection activeCell="L331" sqref="L331:L345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AVERAGE(L287,L311,L331,L351)</f>
        <v>118.68157093341911</v>
      </c>
    </row>
    <row r="2" spans="1:50" ht="15.75" hidden="1" x14ac:dyDescent="0.2">
      <c r="A2" s="77"/>
      <c r="B2" s="545" t="s">
        <v>169</v>
      </c>
      <c r="C2" s="546"/>
      <c r="D2" s="546"/>
      <c r="E2" s="546"/>
      <c r="F2" s="546"/>
      <c r="G2" s="546"/>
      <c r="H2" s="547"/>
      <c r="I2" s="169"/>
      <c r="J2" s="169"/>
      <c r="K2" s="169"/>
      <c r="L2" s="169"/>
      <c r="M2" s="166"/>
      <c r="N2" s="549" t="s">
        <v>161</v>
      </c>
      <c r="O2" s="549" t="s">
        <v>159</v>
      </c>
      <c r="P2" s="551"/>
      <c r="Q2" s="541"/>
      <c r="R2" s="541"/>
      <c r="S2" s="541"/>
      <c r="T2" s="541"/>
      <c r="U2" s="551"/>
      <c r="V2" s="541"/>
      <c r="W2" s="541"/>
      <c r="X2" s="541"/>
      <c r="Y2" s="541"/>
      <c r="Z2" s="551"/>
      <c r="AA2" s="541"/>
      <c r="AB2" s="541"/>
      <c r="AC2" s="541"/>
      <c r="AD2" s="541"/>
      <c r="AE2" s="551">
        <v>45870</v>
      </c>
      <c r="AF2" s="541"/>
      <c r="AG2" s="541"/>
      <c r="AH2" s="541"/>
      <c r="AI2" s="541"/>
      <c r="AJ2" s="551">
        <v>45871</v>
      </c>
      <c r="AK2" s="541"/>
      <c r="AL2" s="541"/>
      <c r="AM2" s="541"/>
      <c r="AN2" s="541"/>
      <c r="AO2" s="551">
        <v>45872</v>
      </c>
      <c r="AP2" s="541"/>
      <c r="AQ2" s="541"/>
      <c r="AR2" s="541"/>
      <c r="AS2" s="541"/>
      <c r="AT2" s="551">
        <v>45873</v>
      </c>
      <c r="AU2" s="541"/>
      <c r="AV2" s="541"/>
      <c r="AW2" s="541"/>
      <c r="AX2" s="541"/>
    </row>
    <row r="3" spans="1:50" ht="15.75" hidden="1" x14ac:dyDescent="0.2">
      <c r="A3" s="77"/>
      <c r="B3" s="548"/>
      <c r="C3" s="548"/>
      <c r="D3" s="548"/>
      <c r="E3" s="548"/>
      <c r="F3" s="548"/>
      <c r="G3" s="548"/>
      <c r="H3" s="548"/>
      <c r="I3" s="167"/>
      <c r="J3" s="167"/>
      <c r="K3" s="167"/>
      <c r="L3" s="167"/>
      <c r="M3" s="168"/>
      <c r="N3" s="550"/>
      <c r="O3" s="550"/>
      <c r="P3" s="551" t="s">
        <v>163</v>
      </c>
      <c r="Q3" s="541"/>
      <c r="R3" s="541"/>
      <c r="S3" s="541"/>
      <c r="T3" s="541"/>
      <c r="U3" s="551" t="s">
        <v>164</v>
      </c>
      <c r="V3" s="541"/>
      <c r="W3" s="541"/>
      <c r="X3" s="541"/>
      <c r="Y3" s="541"/>
      <c r="Z3" s="551" t="s">
        <v>165</v>
      </c>
      <c r="AA3" s="541"/>
      <c r="AB3" s="541"/>
      <c r="AC3" s="541"/>
      <c r="AD3" s="541"/>
      <c r="AE3" s="551" t="s">
        <v>162</v>
      </c>
      <c r="AF3" s="541"/>
      <c r="AG3" s="541"/>
      <c r="AH3" s="541"/>
      <c r="AI3" s="541"/>
      <c r="AJ3" s="551" t="s">
        <v>166</v>
      </c>
      <c r="AK3" s="541"/>
      <c r="AL3" s="541"/>
      <c r="AM3" s="541"/>
      <c r="AN3" s="541"/>
      <c r="AO3" s="551" t="s">
        <v>167</v>
      </c>
      <c r="AP3" s="541"/>
      <c r="AQ3" s="541"/>
      <c r="AR3" s="541"/>
      <c r="AS3" s="541"/>
      <c r="AT3" s="551" t="s">
        <v>168</v>
      </c>
      <c r="AU3" s="541"/>
      <c r="AV3" s="541"/>
      <c r="AW3" s="541"/>
      <c r="AX3" s="541"/>
    </row>
    <row r="4" spans="1:50" ht="14.25" hidden="1" x14ac:dyDescent="0.2">
      <c r="A4" s="77"/>
      <c r="B4" s="533" t="s">
        <v>157</v>
      </c>
      <c r="C4" s="533" t="s">
        <v>149</v>
      </c>
      <c r="D4" s="533"/>
      <c r="E4" s="533" t="s">
        <v>151</v>
      </c>
      <c r="F4" s="533"/>
      <c r="G4" s="533"/>
      <c r="H4" s="537" t="s">
        <v>158</v>
      </c>
      <c r="I4" s="540" t="s">
        <v>227</v>
      </c>
      <c r="J4" s="540"/>
      <c r="K4" s="540"/>
      <c r="L4" s="557" t="s">
        <v>158</v>
      </c>
      <c r="M4" s="554" t="s">
        <v>170</v>
      </c>
      <c r="N4" s="533"/>
      <c r="O4" s="533" t="s">
        <v>160</v>
      </c>
      <c r="P4" s="534" t="s">
        <v>154</v>
      </c>
      <c r="Q4" s="535"/>
      <c r="R4" s="535"/>
      <c r="S4" s="536"/>
      <c r="T4" s="533" t="s">
        <v>158</v>
      </c>
      <c r="U4" s="534" t="s">
        <v>154</v>
      </c>
      <c r="V4" s="535"/>
      <c r="W4" s="535"/>
      <c r="X4" s="536"/>
      <c r="Y4" s="533" t="s">
        <v>158</v>
      </c>
      <c r="Z4" s="534" t="s">
        <v>154</v>
      </c>
      <c r="AA4" s="535"/>
      <c r="AB4" s="535"/>
      <c r="AC4" s="536"/>
      <c r="AD4" s="533" t="s">
        <v>158</v>
      </c>
      <c r="AE4" s="534" t="s">
        <v>154</v>
      </c>
      <c r="AF4" s="535"/>
      <c r="AG4" s="535"/>
      <c r="AH4" s="536"/>
      <c r="AI4" s="533" t="s">
        <v>158</v>
      </c>
      <c r="AJ4" s="534" t="s">
        <v>154</v>
      </c>
      <c r="AK4" s="535"/>
      <c r="AL4" s="535"/>
      <c r="AM4" s="536"/>
      <c r="AN4" s="533" t="s">
        <v>158</v>
      </c>
      <c r="AO4" s="534" t="s">
        <v>154</v>
      </c>
      <c r="AP4" s="535"/>
      <c r="AQ4" s="535"/>
      <c r="AR4" s="536"/>
      <c r="AS4" s="533" t="s">
        <v>158</v>
      </c>
      <c r="AT4" s="534" t="s">
        <v>154</v>
      </c>
      <c r="AU4" s="535"/>
      <c r="AV4" s="535"/>
      <c r="AW4" s="536"/>
      <c r="AX4" s="533" t="s">
        <v>158</v>
      </c>
    </row>
    <row r="5" spans="1:50" ht="14.25" hidden="1" x14ac:dyDescent="0.2">
      <c r="A5" s="77"/>
      <c r="B5" s="533"/>
      <c r="C5" s="533"/>
      <c r="D5" s="533"/>
      <c r="E5" s="533" t="s">
        <v>150</v>
      </c>
      <c r="F5" s="533"/>
      <c r="G5" s="533"/>
      <c r="H5" s="538"/>
      <c r="I5" s="540" t="s">
        <v>150</v>
      </c>
      <c r="J5" s="540"/>
      <c r="K5" s="540"/>
      <c r="L5" s="558"/>
      <c r="M5" s="555"/>
      <c r="N5" s="533"/>
      <c r="O5" s="533"/>
      <c r="P5" s="534" t="s">
        <v>155</v>
      </c>
      <c r="Q5" s="535"/>
      <c r="R5" s="535"/>
      <c r="S5" s="536"/>
      <c r="T5" s="533"/>
      <c r="U5" s="534" t="s">
        <v>155</v>
      </c>
      <c r="V5" s="535"/>
      <c r="W5" s="535"/>
      <c r="X5" s="536"/>
      <c r="Y5" s="533"/>
      <c r="Z5" s="534" t="s">
        <v>155</v>
      </c>
      <c r="AA5" s="535"/>
      <c r="AB5" s="535"/>
      <c r="AC5" s="536"/>
      <c r="AD5" s="533"/>
      <c r="AE5" s="534" t="s">
        <v>155</v>
      </c>
      <c r="AF5" s="535"/>
      <c r="AG5" s="535"/>
      <c r="AH5" s="536"/>
      <c r="AI5" s="533"/>
      <c r="AJ5" s="534" t="s">
        <v>155</v>
      </c>
      <c r="AK5" s="535"/>
      <c r="AL5" s="535"/>
      <c r="AM5" s="536"/>
      <c r="AN5" s="533"/>
      <c r="AO5" s="534" t="s">
        <v>155</v>
      </c>
      <c r="AP5" s="535"/>
      <c r="AQ5" s="535"/>
      <c r="AR5" s="536"/>
      <c r="AS5" s="533"/>
      <c r="AT5" s="534" t="s">
        <v>155</v>
      </c>
      <c r="AU5" s="535"/>
      <c r="AV5" s="535"/>
      <c r="AW5" s="536"/>
      <c r="AX5" s="533"/>
    </row>
    <row r="6" spans="1:50" ht="14.25" hidden="1" x14ac:dyDescent="0.2">
      <c r="A6" s="75"/>
      <c r="B6" s="533"/>
      <c r="C6" s="533"/>
      <c r="D6" s="533"/>
      <c r="E6" s="98" t="s">
        <v>152</v>
      </c>
      <c r="F6" s="98" t="s">
        <v>153</v>
      </c>
      <c r="G6" s="98" t="s">
        <v>156</v>
      </c>
      <c r="H6" s="539"/>
      <c r="I6" s="171" t="s">
        <v>152</v>
      </c>
      <c r="J6" s="171" t="s">
        <v>153</v>
      </c>
      <c r="K6" s="171" t="s">
        <v>156</v>
      </c>
      <c r="L6" s="559"/>
      <c r="M6" s="556"/>
      <c r="N6" s="533"/>
      <c r="O6" s="533"/>
      <c r="P6" s="98" t="s">
        <v>152</v>
      </c>
      <c r="Q6" s="98" t="s">
        <v>153</v>
      </c>
      <c r="R6" s="98" t="s">
        <v>156</v>
      </c>
      <c r="S6" s="98" t="s">
        <v>170</v>
      </c>
      <c r="T6" s="533"/>
      <c r="U6" s="98" t="s">
        <v>152</v>
      </c>
      <c r="V6" s="98" t="s">
        <v>153</v>
      </c>
      <c r="W6" s="98" t="s">
        <v>156</v>
      </c>
      <c r="X6" s="98" t="s">
        <v>170</v>
      </c>
      <c r="Y6" s="533"/>
      <c r="Z6" s="98" t="s">
        <v>152</v>
      </c>
      <c r="AA6" s="98" t="s">
        <v>153</v>
      </c>
      <c r="AB6" s="98" t="s">
        <v>156</v>
      </c>
      <c r="AC6" s="98" t="s">
        <v>170</v>
      </c>
      <c r="AD6" s="533"/>
      <c r="AE6" s="98" t="s">
        <v>152</v>
      </c>
      <c r="AF6" s="98" t="s">
        <v>153</v>
      </c>
      <c r="AG6" s="98" t="s">
        <v>156</v>
      </c>
      <c r="AH6" s="98" t="s">
        <v>170</v>
      </c>
      <c r="AI6" s="533"/>
      <c r="AJ6" s="98" t="s">
        <v>152</v>
      </c>
      <c r="AK6" s="98" t="s">
        <v>153</v>
      </c>
      <c r="AL6" s="98" t="s">
        <v>156</v>
      </c>
      <c r="AM6" s="98" t="s">
        <v>170</v>
      </c>
      <c r="AN6" s="533"/>
      <c r="AO6" s="98" t="s">
        <v>152</v>
      </c>
      <c r="AP6" s="98" t="s">
        <v>153</v>
      </c>
      <c r="AQ6" s="98" t="s">
        <v>156</v>
      </c>
      <c r="AR6" s="98" t="s">
        <v>170</v>
      </c>
      <c r="AS6" s="533"/>
      <c r="AT6" s="98" t="s">
        <v>152</v>
      </c>
      <c r="AU6" s="98" t="s">
        <v>153</v>
      </c>
      <c r="AV6" s="98" t="s">
        <v>156</v>
      </c>
      <c r="AW6" s="98" t="s">
        <v>170</v>
      </c>
      <c r="AX6" s="533"/>
    </row>
    <row r="7" spans="1:50" ht="14.25" hidden="1" x14ac:dyDescent="0.2">
      <c r="A7" s="77"/>
      <c r="B7" s="553" t="s">
        <v>137</v>
      </c>
      <c r="C7" s="201">
        <v>1</v>
      </c>
      <c r="D7" s="201" t="s">
        <v>412</v>
      </c>
      <c r="E7" s="170">
        <v>17</v>
      </c>
      <c r="F7" s="201">
        <v>1800</v>
      </c>
      <c r="G7" s="203">
        <f>F7/E7</f>
        <v>105.88235294117646</v>
      </c>
      <c r="H7" s="532">
        <f>AVERAGE(G7:G21)</f>
        <v>104.80882352941175</v>
      </c>
      <c r="I7" s="172">
        <f t="shared" ref="I7:K9" si="0">IFERROR(AVERAGE(P7,U7,Z7,AE7,AJ7,AO7,AT7),"")</f>
        <v>17</v>
      </c>
      <c r="J7" s="172">
        <f t="shared" si="0"/>
        <v>1827.6390212609938</v>
      </c>
      <c r="K7" s="246">
        <f t="shared" si="0"/>
        <v>107.50817772123493</v>
      </c>
      <c r="L7" s="542">
        <f>IFERROR(AVERAGE(K7:K21),"-")</f>
        <v>106.09939120049317</v>
      </c>
      <c r="M7" s="172">
        <f>IFERROR(RANK(K7, K$7:K$21),"")</f>
        <v>8</v>
      </c>
      <c r="N7" s="533"/>
      <c r="O7" s="533"/>
      <c r="P7" s="170"/>
      <c r="Q7" s="170"/>
      <c r="R7" s="248" t="str">
        <f>IFERROR(Q7/P7,"")</f>
        <v/>
      </c>
      <c r="S7" s="247" t="str">
        <f>IFERROR(RANK(R7, R$7:R$21),"")</f>
        <v/>
      </c>
      <c r="T7" s="532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32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32" t="e">
        <f>AVERAGE(AB7:AB21)</f>
        <v>#DIV/0!</v>
      </c>
      <c r="AE7" s="170">
        <v>17</v>
      </c>
      <c r="AF7" s="170">
        <v>1703.9999999999952</v>
      </c>
      <c r="AG7" s="248">
        <f>IFERROR(AF7/AE7,"")</f>
        <v>100.23529411764677</v>
      </c>
      <c r="AH7" s="247">
        <f>IFERROR(RANK(AG7, AG$7:AG$21),"")</f>
        <v>7</v>
      </c>
      <c r="AI7" s="532">
        <f>AVERAGE(AG7:AG21)</f>
        <v>96.289005838060874</v>
      </c>
      <c r="AJ7" s="170">
        <v>17</v>
      </c>
      <c r="AK7" s="170">
        <v>1873.1249999999975</v>
      </c>
      <c r="AL7" s="248">
        <f>IFERROR(AK7/AJ7,"")</f>
        <v>110.18382352941161</v>
      </c>
      <c r="AM7" s="247">
        <f>IFERROR(RANK(AL7, AL$7:AL$21),"")</f>
        <v>8</v>
      </c>
      <c r="AN7" s="532">
        <f>AVERAGE(AL7:AL21)</f>
        <v>109.07232211198311</v>
      </c>
      <c r="AO7" s="170">
        <v>17</v>
      </c>
      <c r="AP7" s="170">
        <v>1861.8181818181793</v>
      </c>
      <c r="AQ7" s="248">
        <f>IFERROR(AP7/AO7,"")</f>
        <v>109.51871657753996</v>
      </c>
      <c r="AR7" s="247">
        <f>IFERROR(RANK(AQ7, AQ$7:AQ$21),"")</f>
        <v>8</v>
      </c>
      <c r="AS7" s="532">
        <f>AVERAGE(AQ7:AQ21)</f>
        <v>109.32777632317878</v>
      </c>
      <c r="AT7" s="170">
        <v>17</v>
      </c>
      <c r="AU7" s="170">
        <v>1871.6129032258034</v>
      </c>
      <c r="AV7" s="248">
        <f>IFERROR(AU7/AT7,"")</f>
        <v>110.09487666034137</v>
      </c>
      <c r="AW7" s="247">
        <f>IFERROR(RANK(AV7, AV$7:AV$21),"")</f>
        <v>8</v>
      </c>
      <c r="AX7" s="532">
        <f>AVERAGE(AV7:AV21)</f>
        <v>109.70846052874997</v>
      </c>
    </row>
    <row r="8" spans="1:50" ht="15" hidden="1" customHeight="1" x14ac:dyDescent="0.2">
      <c r="A8" s="77"/>
      <c r="B8" s="541"/>
      <c r="C8" s="201">
        <v>2</v>
      </c>
      <c r="D8" s="201" t="s">
        <v>413</v>
      </c>
      <c r="E8" s="170">
        <v>16</v>
      </c>
      <c r="F8" s="201">
        <v>1800</v>
      </c>
      <c r="G8" s="276">
        <f t="shared" ref="G8:G21" si="1">F8/E8</f>
        <v>112.5</v>
      </c>
      <c r="H8" s="532"/>
      <c r="I8" s="172">
        <f t="shared" si="0"/>
        <v>16</v>
      </c>
      <c r="J8" s="172">
        <f t="shared" si="0"/>
        <v>1789.2420298627926</v>
      </c>
      <c r="K8" s="246">
        <f t="shared" si="0"/>
        <v>111.82762686642454</v>
      </c>
      <c r="L8" s="543"/>
      <c r="M8" s="172">
        <f t="shared" ref="M8:M21" si="2">IFERROR(RANK(K8, K$7:K$21),"")</f>
        <v>5</v>
      </c>
      <c r="N8" s="533"/>
      <c r="O8" s="533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32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32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32"/>
      <c r="AE8" s="170">
        <v>16</v>
      </c>
      <c r="AF8" s="170">
        <v>1642.3728813559335</v>
      </c>
      <c r="AG8" s="248">
        <f t="shared" ref="AG8:AG21" si="9">IFERROR(AF8/AE8,"")</f>
        <v>102.64830508474584</v>
      </c>
      <c r="AH8" s="247">
        <f t="shared" ref="AH8:AH21" si="10">IFERROR(RANK(AG8, AG$7:AG$21),"")</f>
        <v>4</v>
      </c>
      <c r="AI8" s="532"/>
      <c r="AJ8" s="170">
        <v>16</v>
      </c>
      <c r="AK8" s="170">
        <v>1833.3333333333351</v>
      </c>
      <c r="AL8" s="248">
        <f t="shared" ref="AL8:AL21" si="11">IFERROR(AK8/AJ8,"")</f>
        <v>114.58333333333344</v>
      </c>
      <c r="AM8" s="247">
        <f t="shared" ref="AM8:AM21" si="12">IFERROR(RANK(AL8, AL$7:AL$21),"")</f>
        <v>6</v>
      </c>
      <c r="AN8" s="532"/>
      <c r="AO8" s="170">
        <v>16</v>
      </c>
      <c r="AP8" s="170">
        <v>1835.8333333333319</v>
      </c>
      <c r="AQ8" s="248">
        <f t="shared" ref="AQ8:AQ21" si="13">IFERROR(AP8/AO8,"")</f>
        <v>114.73958333333324</v>
      </c>
      <c r="AR8" s="247">
        <f t="shared" ref="AR8:AR21" si="14">IFERROR(RANK(AQ8, AQ$7:AQ$21),"")</f>
        <v>5</v>
      </c>
      <c r="AS8" s="532"/>
      <c r="AT8" s="170">
        <v>16</v>
      </c>
      <c r="AU8" s="170">
        <v>1845.4285714285695</v>
      </c>
      <c r="AV8" s="248">
        <f t="shared" ref="AV8:AV21" si="15">IFERROR(AU8/AT8,"")</f>
        <v>115.33928571428559</v>
      </c>
      <c r="AW8" s="247">
        <f t="shared" ref="AW8:AW21" si="16">IFERROR(RANK(AV8, AV$7:AV$21),"")</f>
        <v>5</v>
      </c>
      <c r="AX8" s="532"/>
    </row>
    <row r="9" spans="1:50" ht="14.25" hidden="1" x14ac:dyDescent="0.2">
      <c r="A9" s="77"/>
      <c r="B9" s="541"/>
      <c r="C9" s="201">
        <v>3</v>
      </c>
      <c r="D9" s="201" t="s">
        <v>414</v>
      </c>
      <c r="E9" s="170">
        <v>18</v>
      </c>
      <c r="F9" s="201">
        <v>1800</v>
      </c>
      <c r="G9" s="276">
        <f t="shared" si="1"/>
        <v>100</v>
      </c>
      <c r="H9" s="532"/>
      <c r="I9" s="172">
        <f t="shared" si="0"/>
        <v>18</v>
      </c>
      <c r="J9" s="172">
        <f t="shared" si="0"/>
        <v>1796.5237631139948</v>
      </c>
      <c r="K9" s="246">
        <f t="shared" si="0"/>
        <v>99.806875728555255</v>
      </c>
      <c r="L9" s="543"/>
      <c r="M9" s="172">
        <f t="shared" si="2"/>
        <v>12</v>
      </c>
      <c r="N9" s="533"/>
      <c r="O9" s="533"/>
      <c r="P9" s="170"/>
      <c r="Q9" s="170"/>
      <c r="R9" s="248" t="str">
        <f t="shared" si="3"/>
        <v/>
      </c>
      <c r="S9" s="247" t="str">
        <f t="shared" si="4"/>
        <v/>
      </c>
      <c r="T9" s="532"/>
      <c r="U9" s="170"/>
      <c r="V9" s="170"/>
      <c r="W9" s="248" t="str">
        <f t="shared" si="5"/>
        <v/>
      </c>
      <c r="X9" s="247" t="str">
        <f t="shared" si="6"/>
        <v/>
      </c>
      <c r="Y9" s="532"/>
      <c r="Z9" s="170"/>
      <c r="AA9" s="170"/>
      <c r="AB9" s="248" t="str">
        <f t="shared" si="7"/>
        <v/>
      </c>
      <c r="AC9" s="247" t="str">
        <f t="shared" si="8"/>
        <v/>
      </c>
      <c r="AD9" s="532"/>
      <c r="AE9" s="170">
        <v>18</v>
      </c>
      <c r="AF9" s="170">
        <v>1663.8095238095257</v>
      </c>
      <c r="AG9" s="248">
        <f t="shared" si="9"/>
        <v>92.433862433862544</v>
      </c>
      <c r="AH9" s="247">
        <f t="shared" si="10"/>
        <v>10</v>
      </c>
      <c r="AI9" s="532"/>
      <c r="AJ9" s="170">
        <v>18</v>
      </c>
      <c r="AK9" s="170">
        <v>1845.2173913043459</v>
      </c>
      <c r="AL9" s="248">
        <f t="shared" si="11"/>
        <v>102.51207729468588</v>
      </c>
      <c r="AM9" s="247">
        <f t="shared" si="12"/>
        <v>12</v>
      </c>
      <c r="AN9" s="532"/>
      <c r="AO9" s="170">
        <v>18</v>
      </c>
      <c r="AP9" s="170">
        <v>1833.5064935064925</v>
      </c>
      <c r="AQ9" s="248">
        <f t="shared" si="13"/>
        <v>101.8614718614718</v>
      </c>
      <c r="AR9" s="247">
        <f t="shared" si="14"/>
        <v>12</v>
      </c>
      <c r="AS9" s="532"/>
      <c r="AT9" s="170">
        <v>18</v>
      </c>
      <c r="AU9" s="170">
        <v>1843.5616438356151</v>
      </c>
      <c r="AV9" s="248">
        <f t="shared" si="15"/>
        <v>102.42009132420084</v>
      </c>
      <c r="AW9" s="247">
        <f t="shared" si="16"/>
        <v>12</v>
      </c>
      <c r="AX9" s="532"/>
    </row>
    <row r="10" spans="1:50" ht="14.25" hidden="1" x14ac:dyDescent="0.2">
      <c r="A10" s="77"/>
      <c r="B10" s="541"/>
      <c r="C10" s="201">
        <v>4</v>
      </c>
      <c r="D10" s="201" t="s">
        <v>415</v>
      </c>
      <c r="E10" s="170">
        <v>17</v>
      </c>
      <c r="F10" s="201">
        <v>1800</v>
      </c>
      <c r="G10" s="276">
        <f t="shared" si="1"/>
        <v>105.88235294117646</v>
      </c>
      <c r="H10" s="532"/>
      <c r="I10" s="172">
        <f>IFERROR(AVERAGE(P10,U10,Z10,AE10,AJ10,AO10,AT10),"")</f>
        <v>17</v>
      </c>
      <c r="J10" s="172">
        <f>IFERROR(AVERAGE(Q10,V10,AA10,AF10,AK10,AP10,AU10),"")</f>
        <v>1791.3677901046317</v>
      </c>
      <c r="K10" s="246">
        <f>IFERROR(AVERAGE(R10,W10,AB10,AG10,AL10,AQ10,AV10),"")</f>
        <v>105.37457588850775</v>
      </c>
      <c r="L10" s="543"/>
      <c r="M10" s="172">
        <f t="shared" si="2"/>
        <v>9</v>
      </c>
      <c r="N10" s="533"/>
      <c r="O10" s="533"/>
      <c r="P10" s="170"/>
      <c r="Q10" s="170"/>
      <c r="R10" s="248" t="str">
        <f t="shared" si="3"/>
        <v/>
      </c>
      <c r="S10" s="247" t="str">
        <f t="shared" si="4"/>
        <v/>
      </c>
      <c r="T10" s="532"/>
      <c r="U10" s="170"/>
      <c r="V10" s="170"/>
      <c r="W10" s="248" t="str">
        <f t="shared" si="5"/>
        <v/>
      </c>
      <c r="X10" s="247" t="str">
        <f t="shared" si="6"/>
        <v/>
      </c>
      <c r="Y10" s="532"/>
      <c r="Z10" s="170"/>
      <c r="AA10" s="170"/>
      <c r="AB10" s="248" t="str">
        <f t="shared" si="7"/>
        <v/>
      </c>
      <c r="AC10" s="247" t="str">
        <f t="shared" si="8"/>
        <v/>
      </c>
      <c r="AD10" s="532"/>
      <c r="AE10" s="170">
        <v>17</v>
      </c>
      <c r="AF10" s="170">
        <v>1658.961038961038</v>
      </c>
      <c r="AG10" s="248">
        <f t="shared" si="9"/>
        <v>97.58594346829635</v>
      </c>
      <c r="AH10" s="247">
        <f t="shared" si="10"/>
        <v>9</v>
      </c>
      <c r="AI10" s="532"/>
      <c r="AJ10" s="170">
        <v>17</v>
      </c>
      <c r="AK10" s="170">
        <v>1844.6153846153836</v>
      </c>
      <c r="AL10" s="248">
        <f t="shared" si="11"/>
        <v>108.50678733031668</v>
      </c>
      <c r="AM10" s="247">
        <f t="shared" si="12"/>
        <v>9</v>
      </c>
      <c r="AN10" s="532"/>
      <c r="AO10" s="170">
        <v>17</v>
      </c>
      <c r="AP10" s="170">
        <v>1825.2631578947371</v>
      </c>
      <c r="AQ10" s="248">
        <f t="shared" si="13"/>
        <v>107.36842105263159</v>
      </c>
      <c r="AR10" s="247">
        <f t="shared" si="14"/>
        <v>11</v>
      </c>
      <c r="AS10" s="532"/>
      <c r="AT10" s="170">
        <v>17</v>
      </c>
      <c r="AU10" s="170">
        <v>1836.6315789473688</v>
      </c>
      <c r="AV10" s="248">
        <f t="shared" si="15"/>
        <v>108.0371517027864</v>
      </c>
      <c r="AW10" s="247">
        <f t="shared" si="16"/>
        <v>10</v>
      </c>
      <c r="AX10" s="532"/>
    </row>
    <row r="11" spans="1:50" ht="14.25" hidden="1" x14ac:dyDescent="0.2">
      <c r="A11" s="77"/>
      <c r="B11" s="541"/>
      <c r="C11" s="201">
        <v>5</v>
      </c>
      <c r="D11" s="201" t="s">
        <v>416</v>
      </c>
      <c r="E11" s="170">
        <v>20</v>
      </c>
      <c r="F11" s="201">
        <v>1800</v>
      </c>
      <c r="G11" s="276">
        <f t="shared" si="1"/>
        <v>90</v>
      </c>
      <c r="H11" s="532"/>
      <c r="I11" s="172">
        <f t="shared" ref="I11:K21" si="17">IFERROR(AVERAGE(P11,U11,Z11,AE11,AJ11,AO11,AT11),"")</f>
        <v>20</v>
      </c>
      <c r="J11" s="172">
        <f t="shared" si="17"/>
        <v>1784.8685893317868</v>
      </c>
      <c r="K11" s="246">
        <f t="shared" si="17"/>
        <v>89.243429466589347</v>
      </c>
      <c r="L11" s="543"/>
      <c r="M11" s="172">
        <f t="shared" si="2"/>
        <v>14</v>
      </c>
      <c r="N11" s="533"/>
      <c r="O11" s="533"/>
      <c r="P11" s="170"/>
      <c r="Q11" s="170"/>
      <c r="R11" s="248" t="str">
        <f t="shared" si="3"/>
        <v/>
      </c>
      <c r="S11" s="247" t="str">
        <f t="shared" si="4"/>
        <v/>
      </c>
      <c r="T11" s="532"/>
      <c r="U11" s="170"/>
      <c r="V11" s="170"/>
      <c r="W11" s="248" t="str">
        <f t="shared" si="5"/>
        <v/>
      </c>
      <c r="X11" s="247" t="str">
        <f t="shared" si="6"/>
        <v/>
      </c>
      <c r="Y11" s="532"/>
      <c r="Z11" s="170"/>
      <c r="AA11" s="170"/>
      <c r="AB11" s="248" t="str">
        <f t="shared" si="7"/>
        <v/>
      </c>
      <c r="AC11" s="247" t="str">
        <f t="shared" si="8"/>
        <v/>
      </c>
      <c r="AD11" s="532"/>
      <c r="AE11" s="170">
        <v>20</v>
      </c>
      <c r="AF11" s="170">
        <v>1651.2820512820506</v>
      </c>
      <c r="AG11" s="248">
        <f t="shared" si="9"/>
        <v>82.564102564102527</v>
      </c>
      <c r="AH11" s="247">
        <f t="shared" si="10"/>
        <v>14</v>
      </c>
      <c r="AI11" s="532"/>
      <c r="AJ11" s="170">
        <v>20</v>
      </c>
      <c r="AK11" s="170">
        <v>1826.8292682926824</v>
      </c>
      <c r="AL11" s="248">
        <f t="shared" si="11"/>
        <v>91.34146341463412</v>
      </c>
      <c r="AM11" s="247">
        <f t="shared" si="12"/>
        <v>14</v>
      </c>
      <c r="AN11" s="532"/>
      <c r="AO11" s="170">
        <v>20</v>
      </c>
      <c r="AP11" s="170">
        <v>1828.6764705882351</v>
      </c>
      <c r="AQ11" s="248">
        <f t="shared" si="13"/>
        <v>91.433823529411754</v>
      </c>
      <c r="AR11" s="247">
        <f t="shared" si="14"/>
        <v>14</v>
      </c>
      <c r="AS11" s="532"/>
      <c r="AT11" s="170">
        <v>20</v>
      </c>
      <c r="AU11" s="170">
        <v>1832.6865671641792</v>
      </c>
      <c r="AV11" s="248">
        <f t="shared" si="15"/>
        <v>91.634328358208961</v>
      </c>
      <c r="AW11" s="247">
        <f t="shared" si="16"/>
        <v>14</v>
      </c>
      <c r="AX11" s="532"/>
    </row>
    <row r="12" spans="1:50" ht="14.25" hidden="1" x14ac:dyDescent="0.2">
      <c r="A12" s="77"/>
      <c r="B12" s="541"/>
      <c r="C12" s="201">
        <v>6</v>
      </c>
      <c r="D12" s="201" t="s">
        <v>417</v>
      </c>
      <c r="E12" s="170">
        <v>16</v>
      </c>
      <c r="F12" s="201">
        <v>1800</v>
      </c>
      <c r="G12" s="276">
        <f t="shared" si="1"/>
        <v>112.5</v>
      </c>
      <c r="H12" s="532"/>
      <c r="I12" s="172">
        <f t="shared" si="17"/>
        <v>16</v>
      </c>
      <c r="J12" s="172">
        <f t="shared" si="17"/>
        <v>1784.6571737203535</v>
      </c>
      <c r="K12" s="246">
        <f t="shared" si="17"/>
        <v>111.54107335752209</v>
      </c>
      <c r="L12" s="543"/>
      <c r="M12" s="172">
        <f t="shared" si="2"/>
        <v>7</v>
      </c>
      <c r="N12" s="533"/>
      <c r="O12" s="533"/>
      <c r="P12" s="170"/>
      <c r="Q12" s="170"/>
      <c r="R12" s="248" t="str">
        <f t="shared" si="3"/>
        <v/>
      </c>
      <c r="S12" s="247" t="str">
        <f t="shared" si="4"/>
        <v/>
      </c>
      <c r="T12" s="532"/>
      <c r="U12" s="170"/>
      <c r="V12" s="170"/>
      <c r="W12" s="248" t="str">
        <f t="shared" si="5"/>
        <v/>
      </c>
      <c r="X12" s="247" t="str">
        <f t="shared" si="6"/>
        <v/>
      </c>
      <c r="Y12" s="532"/>
      <c r="Z12" s="170"/>
      <c r="AA12" s="170"/>
      <c r="AB12" s="248" t="str">
        <f t="shared" si="7"/>
        <v/>
      </c>
      <c r="AC12" s="247" t="str">
        <f t="shared" si="8"/>
        <v/>
      </c>
      <c r="AD12" s="532"/>
      <c r="AE12" s="170">
        <v>16</v>
      </c>
      <c r="AF12" s="170">
        <v>1640.9523809523814</v>
      </c>
      <c r="AG12" s="248">
        <f t="shared" si="9"/>
        <v>102.55952380952384</v>
      </c>
      <c r="AH12" s="247">
        <f t="shared" si="10"/>
        <v>5</v>
      </c>
      <c r="AI12" s="532"/>
      <c r="AJ12" s="170">
        <v>16</v>
      </c>
      <c r="AK12" s="170">
        <v>1846.5671641791057</v>
      </c>
      <c r="AL12" s="248">
        <f t="shared" si="11"/>
        <v>115.41044776119411</v>
      </c>
      <c r="AM12" s="247">
        <f t="shared" si="12"/>
        <v>4</v>
      </c>
      <c r="AN12" s="532"/>
      <c r="AO12" s="170">
        <v>16</v>
      </c>
      <c r="AP12" s="170">
        <v>1826.0606060606067</v>
      </c>
      <c r="AQ12" s="248">
        <f t="shared" si="13"/>
        <v>114.12878787878792</v>
      </c>
      <c r="AR12" s="247">
        <f t="shared" si="14"/>
        <v>7</v>
      </c>
      <c r="AS12" s="532"/>
      <c r="AT12" s="170">
        <v>16</v>
      </c>
      <c r="AU12" s="170">
        <v>1825.0485436893202</v>
      </c>
      <c r="AV12" s="248">
        <f t="shared" si="15"/>
        <v>114.06553398058252</v>
      </c>
      <c r="AW12" s="247">
        <f t="shared" si="16"/>
        <v>7</v>
      </c>
      <c r="AX12" s="532"/>
    </row>
    <row r="13" spans="1:50" ht="14.25" hidden="1" x14ac:dyDescent="0.2">
      <c r="A13" s="77"/>
      <c r="B13" s="541"/>
      <c r="C13" s="201">
        <v>7</v>
      </c>
      <c r="D13" s="201" t="s">
        <v>418</v>
      </c>
      <c r="E13" s="170">
        <v>17</v>
      </c>
      <c r="F13" s="201">
        <v>1800</v>
      </c>
      <c r="G13" s="276">
        <f t="shared" si="1"/>
        <v>105.88235294117646</v>
      </c>
      <c r="H13" s="532"/>
      <c r="I13" s="172">
        <f t="shared" si="17"/>
        <v>17</v>
      </c>
      <c r="J13" s="172">
        <f t="shared" si="17"/>
        <v>1791.2143150966683</v>
      </c>
      <c r="K13" s="246">
        <f t="shared" si="17"/>
        <v>105.36554794686285</v>
      </c>
      <c r="L13" s="543"/>
      <c r="M13" s="172">
        <f t="shared" si="2"/>
        <v>10</v>
      </c>
      <c r="N13" s="533"/>
      <c r="O13" s="533"/>
      <c r="P13" s="170"/>
      <c r="Q13" s="170"/>
      <c r="R13" s="248" t="str">
        <f t="shared" si="3"/>
        <v/>
      </c>
      <c r="S13" s="247" t="str">
        <f t="shared" si="4"/>
        <v/>
      </c>
      <c r="T13" s="532"/>
      <c r="U13" s="170"/>
      <c r="V13" s="170"/>
      <c r="W13" s="248" t="str">
        <f t="shared" si="5"/>
        <v/>
      </c>
      <c r="X13" s="247" t="str">
        <f t="shared" si="6"/>
        <v/>
      </c>
      <c r="Y13" s="532"/>
      <c r="Z13" s="170"/>
      <c r="AA13" s="170"/>
      <c r="AB13" s="248" t="str">
        <f t="shared" si="7"/>
        <v/>
      </c>
      <c r="AC13" s="247" t="str">
        <f t="shared" si="8"/>
        <v/>
      </c>
      <c r="AD13" s="532"/>
      <c r="AE13" s="170">
        <v>17</v>
      </c>
      <c r="AF13" s="170">
        <v>1672.941176470589</v>
      </c>
      <c r="AG13" s="248">
        <f t="shared" si="9"/>
        <v>98.408304498269942</v>
      </c>
      <c r="AH13" s="247">
        <f t="shared" si="10"/>
        <v>8</v>
      </c>
      <c r="AI13" s="532"/>
      <c r="AJ13" s="170">
        <v>17</v>
      </c>
      <c r="AK13" s="170">
        <v>1824.0000000000005</v>
      </c>
      <c r="AL13" s="248">
        <f t="shared" si="11"/>
        <v>107.29411764705885</v>
      </c>
      <c r="AM13" s="247">
        <f t="shared" si="12"/>
        <v>11</v>
      </c>
      <c r="AN13" s="532"/>
      <c r="AO13" s="170">
        <v>17</v>
      </c>
      <c r="AP13" s="170">
        <v>1825.4545454545455</v>
      </c>
      <c r="AQ13" s="248">
        <f t="shared" si="13"/>
        <v>107.37967914438502</v>
      </c>
      <c r="AR13" s="247">
        <f t="shared" si="14"/>
        <v>10</v>
      </c>
      <c r="AS13" s="532"/>
      <c r="AT13" s="170">
        <v>17</v>
      </c>
      <c r="AU13" s="170">
        <v>1842.4615384615381</v>
      </c>
      <c r="AV13" s="248">
        <f t="shared" si="15"/>
        <v>108.38009049773754</v>
      </c>
      <c r="AW13" s="247">
        <f t="shared" si="16"/>
        <v>9</v>
      </c>
      <c r="AX13" s="532"/>
    </row>
    <row r="14" spans="1:50" ht="14.25" hidden="1" x14ac:dyDescent="0.2">
      <c r="A14" s="77"/>
      <c r="B14" s="541"/>
      <c r="C14" s="201">
        <v>8</v>
      </c>
      <c r="D14" s="201" t="s">
        <v>419</v>
      </c>
      <c r="E14" s="170">
        <v>16</v>
      </c>
      <c r="F14" s="201">
        <v>1800</v>
      </c>
      <c r="G14" s="276">
        <f t="shared" si="1"/>
        <v>112.5</v>
      </c>
      <c r="H14" s="532"/>
      <c r="I14" s="172">
        <f t="shared" si="17"/>
        <v>16</v>
      </c>
      <c r="J14" s="172">
        <f t="shared" si="17"/>
        <v>1798.2556797784514</v>
      </c>
      <c r="K14" s="246">
        <f t="shared" si="17"/>
        <v>112.39097998615321</v>
      </c>
      <c r="L14" s="543"/>
      <c r="M14" s="172">
        <f t="shared" si="2"/>
        <v>4</v>
      </c>
      <c r="N14" s="533"/>
      <c r="O14" s="533"/>
      <c r="P14" s="170"/>
      <c r="Q14" s="170"/>
      <c r="R14" s="248" t="str">
        <f t="shared" si="3"/>
        <v/>
      </c>
      <c r="S14" s="247" t="str">
        <f t="shared" si="4"/>
        <v/>
      </c>
      <c r="T14" s="532"/>
      <c r="U14" s="170"/>
      <c r="V14" s="170"/>
      <c r="W14" s="248" t="str">
        <f t="shared" si="5"/>
        <v/>
      </c>
      <c r="X14" s="247" t="str">
        <f t="shared" si="6"/>
        <v/>
      </c>
      <c r="Y14" s="532"/>
      <c r="Z14" s="170"/>
      <c r="AA14" s="170"/>
      <c r="AB14" s="248" t="str">
        <f t="shared" si="7"/>
        <v/>
      </c>
      <c r="AC14" s="247" t="str">
        <f t="shared" si="8"/>
        <v/>
      </c>
      <c r="AD14" s="532"/>
      <c r="AE14" s="170">
        <v>16</v>
      </c>
      <c r="AF14" s="170">
        <v>1646.4705882352962</v>
      </c>
      <c r="AG14" s="248">
        <f t="shared" si="9"/>
        <v>102.90441176470601</v>
      </c>
      <c r="AH14" s="247">
        <f t="shared" si="10"/>
        <v>2</v>
      </c>
      <c r="AI14" s="532"/>
      <c r="AJ14" s="170">
        <v>16</v>
      </c>
      <c r="AK14" s="170">
        <v>1829.0322580645179</v>
      </c>
      <c r="AL14" s="248">
        <f t="shared" si="11"/>
        <v>114.31451612903237</v>
      </c>
      <c r="AM14" s="247">
        <f t="shared" si="12"/>
        <v>7</v>
      </c>
      <c r="AN14" s="532"/>
      <c r="AO14" s="170">
        <v>16</v>
      </c>
      <c r="AP14" s="170">
        <v>1868.1081081081068</v>
      </c>
      <c r="AQ14" s="248">
        <f t="shared" si="13"/>
        <v>116.75675675675667</v>
      </c>
      <c r="AR14" s="247">
        <f t="shared" si="14"/>
        <v>4</v>
      </c>
      <c r="AS14" s="532"/>
      <c r="AT14" s="170">
        <v>16</v>
      </c>
      <c r="AU14" s="170">
        <v>1849.4117647058847</v>
      </c>
      <c r="AV14" s="248">
        <f t="shared" si="15"/>
        <v>115.58823529411779</v>
      </c>
      <c r="AW14" s="247">
        <f t="shared" si="16"/>
        <v>4</v>
      </c>
      <c r="AX14" s="532"/>
    </row>
    <row r="15" spans="1:50" ht="14.25" hidden="1" x14ac:dyDescent="0.2">
      <c r="A15" s="77"/>
      <c r="B15" s="541"/>
      <c r="C15" s="201">
        <v>9</v>
      </c>
      <c r="D15" s="201" t="s">
        <v>420</v>
      </c>
      <c r="E15" s="170">
        <v>18</v>
      </c>
      <c r="F15" s="201">
        <v>1800</v>
      </c>
      <c r="G15" s="276">
        <f t="shared" si="1"/>
        <v>100</v>
      </c>
      <c r="H15" s="532"/>
      <c r="I15" s="172">
        <f t="shared" si="17"/>
        <v>18</v>
      </c>
      <c r="J15" s="172">
        <f t="shared" si="17"/>
        <v>1783.1056808882606</v>
      </c>
      <c r="K15" s="246">
        <f t="shared" si="17"/>
        <v>99.061426716014481</v>
      </c>
      <c r="L15" s="543"/>
      <c r="M15" s="172">
        <f t="shared" si="2"/>
        <v>13</v>
      </c>
      <c r="N15" s="533"/>
      <c r="O15" s="533"/>
      <c r="P15" s="170"/>
      <c r="Q15" s="170"/>
      <c r="R15" s="248" t="str">
        <f t="shared" si="3"/>
        <v/>
      </c>
      <c r="S15" s="247" t="str">
        <f t="shared" si="4"/>
        <v/>
      </c>
      <c r="T15" s="532"/>
      <c r="U15" s="170"/>
      <c r="V15" s="170"/>
      <c r="W15" s="248" t="str">
        <f t="shared" si="5"/>
        <v/>
      </c>
      <c r="X15" s="247" t="str">
        <f t="shared" si="6"/>
        <v/>
      </c>
      <c r="Y15" s="532"/>
      <c r="Z15" s="170"/>
      <c r="AA15" s="170"/>
      <c r="AB15" s="248" t="str">
        <f t="shared" si="7"/>
        <v/>
      </c>
      <c r="AC15" s="247" t="str">
        <f t="shared" si="8"/>
        <v/>
      </c>
      <c r="AD15" s="532"/>
      <c r="AE15" s="170">
        <v>18</v>
      </c>
      <c r="AF15" s="170">
        <v>1639.7872340425533</v>
      </c>
      <c r="AG15" s="248">
        <f t="shared" si="9"/>
        <v>91.099290780141857</v>
      </c>
      <c r="AH15" s="247">
        <f t="shared" si="10"/>
        <v>12</v>
      </c>
      <c r="AI15" s="532"/>
      <c r="AJ15" s="170">
        <v>18</v>
      </c>
      <c r="AK15" s="170">
        <v>1836.8181818181818</v>
      </c>
      <c r="AL15" s="248">
        <f t="shared" si="11"/>
        <v>102.04545454545455</v>
      </c>
      <c r="AM15" s="247">
        <f t="shared" si="12"/>
        <v>13</v>
      </c>
      <c r="AN15" s="532"/>
      <c r="AO15" s="170">
        <v>18</v>
      </c>
      <c r="AP15" s="170">
        <v>1820.1923076923072</v>
      </c>
      <c r="AQ15" s="248">
        <f t="shared" si="13"/>
        <v>101.12179487179485</v>
      </c>
      <c r="AR15" s="247">
        <f t="shared" si="14"/>
        <v>13</v>
      </c>
      <c r="AS15" s="532"/>
      <c r="AT15" s="170">
        <v>18</v>
      </c>
      <c r="AU15" s="170">
        <v>1835.6250000000007</v>
      </c>
      <c r="AV15" s="248">
        <f t="shared" si="15"/>
        <v>101.9791666666667</v>
      </c>
      <c r="AW15" s="247">
        <f t="shared" si="16"/>
        <v>13</v>
      </c>
      <c r="AX15" s="532"/>
    </row>
    <row r="16" spans="1:50" ht="14.25" hidden="1" x14ac:dyDescent="0.2">
      <c r="A16" s="77"/>
      <c r="B16" s="541"/>
      <c r="C16" s="201">
        <v>10</v>
      </c>
      <c r="D16" s="201" t="s">
        <v>421</v>
      </c>
      <c r="E16" s="170">
        <v>16</v>
      </c>
      <c r="F16" s="201">
        <v>1800</v>
      </c>
      <c r="G16" s="276">
        <f t="shared" si="1"/>
        <v>112.5</v>
      </c>
      <c r="H16" s="532"/>
      <c r="I16" s="172">
        <f t="shared" si="17"/>
        <v>16</v>
      </c>
      <c r="J16" s="172">
        <f t="shared" si="17"/>
        <v>1787.6718232747646</v>
      </c>
      <c r="K16" s="246">
        <f t="shared" si="17"/>
        <v>111.72948895467279</v>
      </c>
      <c r="L16" s="543"/>
      <c r="M16" s="172">
        <f t="shared" si="2"/>
        <v>6</v>
      </c>
      <c r="N16" s="533"/>
      <c r="O16" s="533"/>
      <c r="P16" s="170"/>
      <c r="Q16" s="170"/>
      <c r="R16" s="248" t="str">
        <f t="shared" si="3"/>
        <v/>
      </c>
      <c r="S16" s="247" t="str">
        <f t="shared" si="4"/>
        <v/>
      </c>
      <c r="T16" s="532"/>
      <c r="U16" s="170"/>
      <c r="V16" s="170"/>
      <c r="W16" s="248" t="str">
        <f t="shared" si="5"/>
        <v/>
      </c>
      <c r="X16" s="247" t="str">
        <f t="shared" si="6"/>
        <v/>
      </c>
      <c r="Y16" s="532"/>
      <c r="Z16" s="170"/>
      <c r="AA16" s="170"/>
      <c r="AB16" s="248" t="str">
        <f t="shared" si="7"/>
        <v/>
      </c>
      <c r="AC16" s="247" t="str">
        <f t="shared" si="8"/>
        <v/>
      </c>
      <c r="AD16" s="532"/>
      <c r="AE16" s="170">
        <v>16</v>
      </c>
      <c r="AF16" s="170">
        <v>1639.0588235294115</v>
      </c>
      <c r="AG16" s="248">
        <f t="shared" si="9"/>
        <v>102.44117647058822</v>
      </c>
      <c r="AH16" s="247">
        <f t="shared" si="10"/>
        <v>6</v>
      </c>
      <c r="AI16" s="532"/>
      <c r="AJ16" s="170">
        <v>16</v>
      </c>
      <c r="AK16" s="170">
        <v>1843.571428571428</v>
      </c>
      <c r="AL16" s="248">
        <f t="shared" si="11"/>
        <v>115.22321428571425</v>
      </c>
      <c r="AM16" s="247">
        <f t="shared" si="12"/>
        <v>5</v>
      </c>
      <c r="AN16" s="532"/>
      <c r="AO16" s="170">
        <v>16</v>
      </c>
      <c r="AP16" s="170">
        <v>1833.9393939393944</v>
      </c>
      <c r="AQ16" s="248">
        <f t="shared" si="13"/>
        <v>114.62121212121215</v>
      </c>
      <c r="AR16" s="247">
        <f t="shared" si="14"/>
        <v>6</v>
      </c>
      <c r="AS16" s="532"/>
      <c r="AT16" s="170">
        <v>16</v>
      </c>
      <c r="AU16" s="170">
        <v>1834.1176470588243</v>
      </c>
      <c r="AV16" s="248">
        <f t="shared" si="15"/>
        <v>114.63235294117652</v>
      </c>
      <c r="AW16" s="247">
        <f t="shared" si="16"/>
        <v>6</v>
      </c>
      <c r="AX16" s="532"/>
    </row>
    <row r="17" spans="2:50" hidden="1" x14ac:dyDescent="0.2">
      <c r="B17" s="541"/>
      <c r="C17" s="201">
        <v>11</v>
      </c>
      <c r="D17" s="201" t="s">
        <v>422</v>
      </c>
      <c r="E17" s="201">
        <v>15</v>
      </c>
      <c r="F17" s="201">
        <v>1800</v>
      </c>
      <c r="G17" s="276">
        <f t="shared" si="1"/>
        <v>120</v>
      </c>
      <c r="H17" s="532"/>
      <c r="I17" s="172">
        <f t="shared" si="17"/>
        <v>15</v>
      </c>
      <c r="J17" s="172">
        <f t="shared" si="17"/>
        <v>1833.2025652366278</v>
      </c>
      <c r="K17" s="246">
        <f t="shared" si="17"/>
        <v>122.21350434910849</v>
      </c>
      <c r="L17" s="543"/>
      <c r="M17" s="172">
        <f t="shared" si="2"/>
        <v>1</v>
      </c>
      <c r="N17" s="533"/>
      <c r="O17" s="533"/>
      <c r="P17" s="247"/>
      <c r="Q17" s="247"/>
      <c r="R17" s="248" t="str">
        <f t="shared" si="3"/>
        <v/>
      </c>
      <c r="S17" s="247" t="str">
        <f t="shared" si="4"/>
        <v/>
      </c>
      <c r="T17" s="532"/>
      <c r="U17" s="247"/>
      <c r="V17" s="247"/>
      <c r="W17" s="248" t="str">
        <f t="shared" si="5"/>
        <v/>
      </c>
      <c r="X17" s="247" t="str">
        <f t="shared" si="6"/>
        <v/>
      </c>
      <c r="Y17" s="532"/>
      <c r="Z17" s="247"/>
      <c r="AA17" s="247"/>
      <c r="AB17" s="248" t="str">
        <f t="shared" si="7"/>
        <v/>
      </c>
      <c r="AC17" s="247" t="str">
        <f t="shared" si="8"/>
        <v/>
      </c>
      <c r="AD17" s="532"/>
      <c r="AE17" s="247">
        <v>15</v>
      </c>
      <c r="AF17" s="170">
        <v>1645.7142857142917</v>
      </c>
      <c r="AG17" s="248">
        <f t="shared" si="9"/>
        <v>109.71428571428611</v>
      </c>
      <c r="AH17" s="247">
        <f t="shared" si="10"/>
        <v>1</v>
      </c>
      <c r="AI17" s="532"/>
      <c r="AJ17" s="247">
        <v>15</v>
      </c>
      <c r="AK17" s="170">
        <v>1849.411764705889</v>
      </c>
      <c r="AL17" s="248">
        <f t="shared" si="11"/>
        <v>123.29411764705927</v>
      </c>
      <c r="AM17" s="247">
        <f t="shared" si="12"/>
        <v>1</v>
      </c>
      <c r="AN17" s="532"/>
      <c r="AO17" s="247">
        <v>15</v>
      </c>
      <c r="AP17" s="170">
        <v>1913.6842105263227</v>
      </c>
      <c r="AQ17" s="248">
        <f t="shared" si="13"/>
        <v>127.57894736842151</v>
      </c>
      <c r="AR17" s="247">
        <f t="shared" si="14"/>
        <v>1</v>
      </c>
      <c r="AS17" s="532"/>
      <c r="AT17" s="247">
        <v>15</v>
      </c>
      <c r="AU17" s="247">
        <v>1924.000000000007</v>
      </c>
      <c r="AV17" s="248">
        <f t="shared" si="15"/>
        <v>128.26666666666713</v>
      </c>
      <c r="AW17" s="247">
        <f t="shared" si="16"/>
        <v>1</v>
      </c>
      <c r="AX17" s="532"/>
    </row>
    <row r="18" spans="2:50" hidden="1" x14ac:dyDescent="0.2">
      <c r="B18" s="541"/>
      <c r="C18" s="201">
        <v>12</v>
      </c>
      <c r="D18" s="201" t="s">
        <v>423</v>
      </c>
      <c r="E18" s="201">
        <v>16</v>
      </c>
      <c r="F18" s="201">
        <v>1800</v>
      </c>
      <c r="G18" s="276">
        <f t="shared" si="1"/>
        <v>112.5</v>
      </c>
      <c r="H18" s="532"/>
      <c r="I18" s="172">
        <f t="shared" si="17"/>
        <v>16</v>
      </c>
      <c r="J18" s="172">
        <f t="shared" si="17"/>
        <v>1817.1440516005737</v>
      </c>
      <c r="K18" s="246">
        <f t="shared" si="17"/>
        <v>113.57150322503585</v>
      </c>
      <c r="L18" s="543"/>
      <c r="M18" s="172">
        <f t="shared" si="2"/>
        <v>3</v>
      </c>
      <c r="N18" s="533"/>
      <c r="O18" s="533"/>
      <c r="P18" s="247"/>
      <c r="Q18" s="247"/>
      <c r="R18" s="248" t="str">
        <f t="shared" si="3"/>
        <v/>
      </c>
      <c r="S18" s="247" t="str">
        <f t="shared" si="4"/>
        <v/>
      </c>
      <c r="T18" s="532"/>
      <c r="U18" s="247"/>
      <c r="V18" s="247"/>
      <c r="W18" s="248" t="str">
        <f t="shared" si="5"/>
        <v/>
      </c>
      <c r="X18" s="247" t="str">
        <f t="shared" si="6"/>
        <v/>
      </c>
      <c r="Y18" s="532"/>
      <c r="Z18" s="247"/>
      <c r="AA18" s="247"/>
      <c r="AB18" s="248" t="str">
        <f t="shared" si="7"/>
        <v/>
      </c>
      <c r="AC18" s="247" t="str">
        <f t="shared" si="8"/>
        <v/>
      </c>
      <c r="AD18" s="532"/>
      <c r="AE18" s="247">
        <v>16</v>
      </c>
      <c r="AF18" s="170">
        <v>1645.7142857142917</v>
      </c>
      <c r="AG18" s="248">
        <f t="shared" si="9"/>
        <v>102.85714285714323</v>
      </c>
      <c r="AH18" s="247">
        <f t="shared" si="10"/>
        <v>3</v>
      </c>
      <c r="AI18" s="532"/>
      <c r="AJ18" s="247">
        <v>16</v>
      </c>
      <c r="AK18" s="170">
        <v>1849.5652173912981</v>
      </c>
      <c r="AL18" s="248">
        <f t="shared" si="11"/>
        <v>115.59782608695613</v>
      </c>
      <c r="AM18" s="247">
        <f t="shared" si="12"/>
        <v>3</v>
      </c>
      <c r="AN18" s="532"/>
      <c r="AO18" s="247">
        <v>16</v>
      </c>
      <c r="AP18" s="170">
        <v>1876.1538461538412</v>
      </c>
      <c r="AQ18" s="248">
        <f t="shared" si="13"/>
        <v>117.25961538461507</v>
      </c>
      <c r="AR18" s="247">
        <f t="shared" si="14"/>
        <v>3</v>
      </c>
      <c r="AS18" s="532"/>
      <c r="AT18" s="247">
        <v>16</v>
      </c>
      <c r="AU18" s="170">
        <v>1897.1428571428639</v>
      </c>
      <c r="AV18" s="248">
        <f t="shared" si="15"/>
        <v>118.571428571429</v>
      </c>
      <c r="AW18" s="247">
        <f t="shared" si="16"/>
        <v>3</v>
      </c>
      <c r="AX18" s="532"/>
    </row>
    <row r="19" spans="2:50" hidden="1" x14ac:dyDescent="0.2">
      <c r="B19" s="541"/>
      <c r="C19" s="201">
        <v>13</v>
      </c>
      <c r="D19" s="201" t="s">
        <v>424</v>
      </c>
      <c r="E19" s="201">
        <v>17</v>
      </c>
      <c r="F19" s="201">
        <v>1500</v>
      </c>
      <c r="G19" s="276">
        <f t="shared" si="1"/>
        <v>88.235294117647058</v>
      </c>
      <c r="H19" s="532"/>
      <c r="I19" s="172">
        <f t="shared" si="17"/>
        <v>17</v>
      </c>
      <c r="J19" s="172">
        <f t="shared" si="17"/>
        <v>1711.9283347863989</v>
      </c>
      <c r="K19" s="246">
        <f t="shared" si="17"/>
        <v>100.70166675214111</v>
      </c>
      <c r="L19" s="543"/>
      <c r="M19" s="172">
        <f t="shared" si="2"/>
        <v>11</v>
      </c>
      <c r="N19" s="533"/>
      <c r="O19" s="533"/>
      <c r="P19" s="247"/>
      <c r="Q19" s="247"/>
      <c r="R19" s="248" t="str">
        <f t="shared" si="3"/>
        <v/>
      </c>
      <c r="S19" s="247" t="str">
        <f t="shared" si="4"/>
        <v/>
      </c>
      <c r="T19" s="532"/>
      <c r="U19" s="247"/>
      <c r="V19" s="247"/>
      <c r="W19" s="248" t="str">
        <f t="shared" si="5"/>
        <v/>
      </c>
      <c r="X19" s="247" t="str">
        <f t="shared" si="6"/>
        <v/>
      </c>
      <c r="Y19" s="532"/>
      <c r="Z19" s="247"/>
      <c r="AA19" s="247"/>
      <c r="AB19" s="248" t="str">
        <f t="shared" si="7"/>
        <v/>
      </c>
      <c r="AC19" s="247" t="str">
        <f t="shared" si="8"/>
        <v/>
      </c>
      <c r="AD19" s="532"/>
      <c r="AE19" s="247">
        <v>17</v>
      </c>
      <c r="AF19" s="170">
        <v>1367.9999999999986</v>
      </c>
      <c r="AG19" s="248">
        <f t="shared" si="9"/>
        <v>80.470588235294031</v>
      </c>
      <c r="AH19" s="247">
        <f t="shared" si="10"/>
        <v>15</v>
      </c>
      <c r="AI19" s="532"/>
      <c r="AJ19" s="247">
        <v>17</v>
      </c>
      <c r="AK19" s="170">
        <v>1829.0322580645179</v>
      </c>
      <c r="AL19" s="248">
        <f t="shared" si="11"/>
        <v>107.59013282732458</v>
      </c>
      <c r="AM19" s="247">
        <f t="shared" si="12"/>
        <v>10</v>
      </c>
      <c r="AN19" s="532"/>
      <c r="AO19" s="247">
        <v>17</v>
      </c>
      <c r="AP19" s="170">
        <v>1829.5999999999985</v>
      </c>
      <c r="AQ19" s="248">
        <f t="shared" si="13"/>
        <v>107.62352941176462</v>
      </c>
      <c r="AR19" s="247">
        <f t="shared" si="14"/>
        <v>9</v>
      </c>
      <c r="AS19" s="532"/>
      <c r="AT19" s="247">
        <v>17</v>
      </c>
      <c r="AU19" s="170">
        <v>1821.0810810810797</v>
      </c>
      <c r="AV19" s="248">
        <f t="shared" si="15"/>
        <v>107.12241653418116</v>
      </c>
      <c r="AW19" s="247">
        <f t="shared" si="16"/>
        <v>11</v>
      </c>
      <c r="AX19" s="532"/>
    </row>
    <row r="20" spans="2:50" hidden="1" x14ac:dyDescent="0.2">
      <c r="B20" s="541"/>
      <c r="C20" s="201">
        <v>14</v>
      </c>
      <c r="D20" s="201" t="s">
        <v>425</v>
      </c>
      <c r="E20" s="201">
        <v>15</v>
      </c>
      <c r="F20" s="201">
        <v>1500</v>
      </c>
      <c r="G20" s="276">
        <f t="shared" si="1"/>
        <v>100</v>
      </c>
      <c r="H20" s="532"/>
      <c r="I20" s="172">
        <f t="shared" si="17"/>
        <v>15</v>
      </c>
      <c r="J20" s="172">
        <f t="shared" si="17"/>
        <v>1725.9266693429686</v>
      </c>
      <c r="K20" s="246">
        <f t="shared" si="17"/>
        <v>115.06177795619793</v>
      </c>
      <c r="L20" s="543"/>
      <c r="M20" s="172">
        <f t="shared" si="2"/>
        <v>2</v>
      </c>
      <c r="N20" s="533"/>
      <c r="O20" s="533"/>
      <c r="P20" s="247"/>
      <c r="Q20" s="247"/>
      <c r="R20" s="248" t="str">
        <f t="shared" si="3"/>
        <v/>
      </c>
      <c r="S20" s="247" t="str">
        <f t="shared" si="4"/>
        <v/>
      </c>
      <c r="T20" s="532"/>
      <c r="U20" s="247"/>
      <c r="V20" s="247"/>
      <c r="W20" s="248" t="str">
        <f t="shared" si="5"/>
        <v/>
      </c>
      <c r="X20" s="247" t="str">
        <f t="shared" si="6"/>
        <v/>
      </c>
      <c r="Y20" s="532"/>
      <c r="Z20" s="247"/>
      <c r="AA20" s="247"/>
      <c r="AB20" s="248" t="str">
        <f t="shared" si="7"/>
        <v/>
      </c>
      <c r="AC20" s="247" t="str">
        <f t="shared" si="8"/>
        <v/>
      </c>
      <c r="AD20" s="532"/>
      <c r="AE20" s="247">
        <v>15</v>
      </c>
      <c r="AF20" s="170">
        <v>1383.396226415095</v>
      </c>
      <c r="AG20" s="248">
        <f t="shared" si="9"/>
        <v>92.226415094339671</v>
      </c>
      <c r="AH20" s="247">
        <f t="shared" si="10"/>
        <v>11</v>
      </c>
      <c r="AI20" s="532"/>
      <c r="AJ20" s="247">
        <v>15</v>
      </c>
      <c r="AK20" s="170">
        <v>1838.2978723404258</v>
      </c>
      <c r="AL20" s="248">
        <f t="shared" si="11"/>
        <v>122.55319148936172</v>
      </c>
      <c r="AM20" s="247">
        <f t="shared" si="12"/>
        <v>2</v>
      </c>
      <c r="AN20" s="532"/>
      <c r="AO20" s="247">
        <v>15</v>
      </c>
      <c r="AP20" s="170">
        <v>1833.3333333333344</v>
      </c>
      <c r="AQ20" s="248">
        <f t="shared" si="13"/>
        <v>122.2222222222223</v>
      </c>
      <c r="AR20" s="247">
        <f t="shared" si="14"/>
        <v>2</v>
      </c>
      <c r="AS20" s="532"/>
      <c r="AT20" s="247">
        <v>15</v>
      </c>
      <c r="AU20" s="170">
        <v>1848.67924528302</v>
      </c>
      <c r="AV20" s="248">
        <f t="shared" si="15"/>
        <v>123.24528301886799</v>
      </c>
      <c r="AW20" s="247">
        <f t="shared" si="16"/>
        <v>2</v>
      </c>
      <c r="AX20" s="532"/>
    </row>
    <row r="21" spans="2:50" hidden="1" x14ac:dyDescent="0.2">
      <c r="B21" s="541"/>
      <c r="C21" s="201">
        <v>15</v>
      </c>
      <c r="D21" s="201" t="s">
        <v>426</v>
      </c>
      <c r="E21" s="201">
        <v>16</v>
      </c>
      <c r="F21" s="201">
        <v>1500</v>
      </c>
      <c r="G21" s="276">
        <f t="shared" si="1"/>
        <v>93.75</v>
      </c>
      <c r="H21" s="532"/>
      <c r="I21" s="172">
        <f t="shared" si="17"/>
        <v>16</v>
      </c>
      <c r="J21" s="172">
        <f t="shared" si="17"/>
        <v>1377.4914094780336</v>
      </c>
      <c r="K21" s="246">
        <f t="shared" si="17"/>
        <v>86.093213092377098</v>
      </c>
      <c r="L21" s="544"/>
      <c r="M21" s="172">
        <f t="shared" si="2"/>
        <v>15</v>
      </c>
      <c r="N21" s="533"/>
      <c r="O21" s="533"/>
      <c r="P21" s="247"/>
      <c r="Q21" s="247"/>
      <c r="R21" s="248" t="str">
        <f t="shared" si="3"/>
        <v/>
      </c>
      <c r="S21" s="247" t="str">
        <f t="shared" si="4"/>
        <v/>
      </c>
      <c r="T21" s="532"/>
      <c r="U21" s="247"/>
      <c r="V21" s="247"/>
      <c r="W21" s="248" t="str">
        <f t="shared" si="5"/>
        <v/>
      </c>
      <c r="X21" s="247" t="str">
        <f t="shared" si="6"/>
        <v/>
      </c>
      <c r="Y21" s="532"/>
      <c r="Z21" s="247"/>
      <c r="AA21" s="247"/>
      <c r="AB21" s="248" t="str">
        <f t="shared" si="7"/>
        <v/>
      </c>
      <c r="AC21" s="247" t="str">
        <f t="shared" si="8"/>
        <v/>
      </c>
      <c r="AD21" s="532"/>
      <c r="AE21" s="247">
        <v>16</v>
      </c>
      <c r="AF21" s="170">
        <v>1378.9830508474588</v>
      </c>
      <c r="AG21" s="248">
        <f t="shared" si="9"/>
        <v>86.186440677966175</v>
      </c>
      <c r="AH21" s="247">
        <f t="shared" si="10"/>
        <v>13</v>
      </c>
      <c r="AI21" s="532"/>
      <c r="AJ21" s="247">
        <v>16</v>
      </c>
      <c r="AK21" s="170">
        <v>1370.149253731345</v>
      </c>
      <c r="AL21" s="248">
        <f t="shared" si="11"/>
        <v>85.634328358209061</v>
      </c>
      <c r="AM21" s="247">
        <f t="shared" si="12"/>
        <v>15</v>
      </c>
      <c r="AN21" s="532"/>
      <c r="AO21" s="247">
        <v>16</v>
      </c>
      <c r="AP21" s="170">
        <v>1380.8333333333323</v>
      </c>
      <c r="AQ21" s="248">
        <f t="shared" si="13"/>
        <v>86.302083333333272</v>
      </c>
      <c r="AR21" s="247">
        <f t="shared" si="14"/>
        <v>15</v>
      </c>
      <c r="AS21" s="532"/>
      <c r="AT21" s="247">
        <v>16</v>
      </c>
      <c r="AU21" s="274">
        <v>1379.9999999999984</v>
      </c>
      <c r="AV21" s="248">
        <f t="shared" si="15"/>
        <v>86.249999999999901</v>
      </c>
      <c r="AW21" s="247">
        <f t="shared" si="16"/>
        <v>15</v>
      </c>
      <c r="AX21" s="532"/>
    </row>
    <row r="22" spans="2:50" ht="15.75" hidden="1" x14ac:dyDescent="0.2">
      <c r="B22" s="552" t="s">
        <v>169</v>
      </c>
      <c r="C22" s="547"/>
      <c r="D22" s="547"/>
      <c r="E22" s="547"/>
      <c r="F22" s="547"/>
      <c r="G22" s="547"/>
      <c r="H22" s="547"/>
      <c r="I22" s="207"/>
      <c r="J22" s="207"/>
      <c r="K22" s="207"/>
      <c r="L22" s="207"/>
      <c r="M22" s="207"/>
      <c r="N22" s="533" t="s">
        <v>161</v>
      </c>
      <c r="O22" s="549" t="s">
        <v>159</v>
      </c>
      <c r="P22" s="551">
        <v>45874</v>
      </c>
      <c r="Q22" s="541"/>
      <c r="R22" s="541"/>
      <c r="S22" s="541"/>
      <c r="T22" s="541"/>
      <c r="U22" s="551">
        <v>45875</v>
      </c>
      <c r="V22" s="541"/>
      <c r="W22" s="541"/>
      <c r="X22" s="541"/>
      <c r="Y22" s="541"/>
      <c r="Z22" s="551">
        <v>45876</v>
      </c>
      <c r="AA22" s="541"/>
      <c r="AB22" s="541"/>
      <c r="AC22" s="541"/>
      <c r="AD22" s="541"/>
      <c r="AE22" s="551">
        <v>45877</v>
      </c>
      <c r="AF22" s="541"/>
      <c r="AG22" s="541"/>
      <c r="AH22" s="541"/>
      <c r="AI22" s="541"/>
      <c r="AJ22" s="551">
        <v>45878</v>
      </c>
      <c r="AK22" s="541"/>
      <c r="AL22" s="541"/>
      <c r="AM22" s="541"/>
      <c r="AN22" s="541"/>
      <c r="AO22" s="551">
        <v>45879</v>
      </c>
      <c r="AP22" s="541"/>
      <c r="AQ22" s="541"/>
      <c r="AR22" s="541"/>
      <c r="AS22" s="541"/>
      <c r="AT22" s="551">
        <v>45880</v>
      </c>
      <c r="AU22" s="541"/>
      <c r="AV22" s="541"/>
      <c r="AW22" s="541"/>
      <c r="AX22" s="541"/>
    </row>
    <row r="23" spans="2:50" ht="15.75" hidden="1" x14ac:dyDescent="0.2">
      <c r="B23" s="548"/>
      <c r="C23" s="548"/>
      <c r="D23" s="548"/>
      <c r="E23" s="548"/>
      <c r="F23" s="548"/>
      <c r="G23" s="548"/>
      <c r="H23" s="548"/>
      <c r="I23" s="207"/>
      <c r="J23" s="207"/>
      <c r="K23" s="207"/>
      <c r="L23" s="207"/>
      <c r="M23" s="207"/>
      <c r="N23" s="533"/>
      <c r="O23" s="550"/>
      <c r="P23" s="551" t="s">
        <v>163</v>
      </c>
      <c r="Q23" s="541"/>
      <c r="R23" s="541"/>
      <c r="S23" s="541"/>
      <c r="T23" s="541"/>
      <c r="U23" s="551" t="s">
        <v>164</v>
      </c>
      <c r="V23" s="541"/>
      <c r="W23" s="541"/>
      <c r="X23" s="541"/>
      <c r="Y23" s="541"/>
      <c r="Z23" s="551" t="s">
        <v>165</v>
      </c>
      <c r="AA23" s="541"/>
      <c r="AB23" s="541"/>
      <c r="AC23" s="541"/>
      <c r="AD23" s="541"/>
      <c r="AE23" s="551" t="s">
        <v>162</v>
      </c>
      <c r="AF23" s="541"/>
      <c r="AG23" s="541"/>
      <c r="AH23" s="541"/>
      <c r="AI23" s="541"/>
      <c r="AJ23" s="551" t="s">
        <v>166</v>
      </c>
      <c r="AK23" s="541"/>
      <c r="AL23" s="541"/>
      <c r="AM23" s="541"/>
      <c r="AN23" s="541"/>
      <c r="AO23" s="551" t="s">
        <v>167</v>
      </c>
      <c r="AP23" s="541"/>
      <c r="AQ23" s="541"/>
      <c r="AR23" s="541"/>
      <c r="AS23" s="541"/>
      <c r="AT23" s="551" t="s">
        <v>168</v>
      </c>
      <c r="AU23" s="541"/>
      <c r="AV23" s="541"/>
      <c r="AW23" s="541"/>
      <c r="AX23" s="541"/>
    </row>
    <row r="24" spans="2:50" hidden="1" x14ac:dyDescent="0.2">
      <c r="B24" s="533" t="s">
        <v>157</v>
      </c>
      <c r="C24" s="533" t="s">
        <v>149</v>
      </c>
      <c r="D24" s="533"/>
      <c r="E24" s="533" t="s">
        <v>151</v>
      </c>
      <c r="F24" s="533"/>
      <c r="G24" s="533"/>
      <c r="H24" s="537" t="s">
        <v>158</v>
      </c>
      <c r="I24" s="540" t="s">
        <v>227</v>
      </c>
      <c r="J24" s="540"/>
      <c r="K24" s="540"/>
      <c r="L24" s="540" t="s">
        <v>158</v>
      </c>
      <c r="M24" s="540" t="s">
        <v>170</v>
      </c>
      <c r="N24" s="533"/>
      <c r="O24" s="533" t="s">
        <v>160</v>
      </c>
      <c r="P24" s="534" t="s">
        <v>154</v>
      </c>
      <c r="Q24" s="535"/>
      <c r="R24" s="535"/>
      <c r="S24" s="536"/>
      <c r="T24" s="533" t="s">
        <v>158</v>
      </c>
      <c r="U24" s="534" t="s">
        <v>154</v>
      </c>
      <c r="V24" s="535"/>
      <c r="W24" s="535"/>
      <c r="X24" s="536"/>
      <c r="Y24" s="533" t="s">
        <v>158</v>
      </c>
      <c r="Z24" s="534" t="s">
        <v>154</v>
      </c>
      <c r="AA24" s="535"/>
      <c r="AB24" s="535"/>
      <c r="AC24" s="536"/>
      <c r="AD24" s="533" t="s">
        <v>158</v>
      </c>
      <c r="AE24" s="534" t="s">
        <v>154</v>
      </c>
      <c r="AF24" s="535"/>
      <c r="AG24" s="535"/>
      <c r="AH24" s="536"/>
      <c r="AI24" s="533" t="s">
        <v>158</v>
      </c>
      <c r="AJ24" s="534" t="s">
        <v>154</v>
      </c>
      <c r="AK24" s="535"/>
      <c r="AL24" s="535"/>
      <c r="AM24" s="536"/>
      <c r="AN24" s="533" t="s">
        <v>158</v>
      </c>
      <c r="AO24" s="534" t="s">
        <v>154</v>
      </c>
      <c r="AP24" s="535"/>
      <c r="AQ24" s="535"/>
      <c r="AR24" s="536"/>
      <c r="AS24" s="533" t="s">
        <v>158</v>
      </c>
      <c r="AT24" s="534" t="s">
        <v>154</v>
      </c>
      <c r="AU24" s="535"/>
      <c r="AV24" s="535"/>
      <c r="AW24" s="536"/>
      <c r="AX24" s="533" t="s">
        <v>158</v>
      </c>
    </row>
    <row r="25" spans="2:50" hidden="1" x14ac:dyDescent="0.2">
      <c r="B25" s="533"/>
      <c r="C25" s="533"/>
      <c r="D25" s="533"/>
      <c r="E25" s="533" t="s">
        <v>150</v>
      </c>
      <c r="F25" s="533"/>
      <c r="G25" s="533"/>
      <c r="H25" s="538"/>
      <c r="I25" s="540" t="s">
        <v>150</v>
      </c>
      <c r="J25" s="540"/>
      <c r="K25" s="540"/>
      <c r="L25" s="540"/>
      <c r="M25" s="540"/>
      <c r="N25" s="533"/>
      <c r="O25" s="533"/>
      <c r="P25" s="534" t="s">
        <v>155</v>
      </c>
      <c r="Q25" s="535"/>
      <c r="R25" s="535"/>
      <c r="S25" s="536"/>
      <c r="T25" s="533"/>
      <c r="U25" s="534" t="s">
        <v>155</v>
      </c>
      <c r="V25" s="535"/>
      <c r="W25" s="535"/>
      <c r="X25" s="536"/>
      <c r="Y25" s="533"/>
      <c r="Z25" s="534" t="s">
        <v>155</v>
      </c>
      <c r="AA25" s="535"/>
      <c r="AB25" s="535"/>
      <c r="AC25" s="536"/>
      <c r="AD25" s="533"/>
      <c r="AE25" s="534" t="s">
        <v>155</v>
      </c>
      <c r="AF25" s="535"/>
      <c r="AG25" s="535"/>
      <c r="AH25" s="536"/>
      <c r="AI25" s="533"/>
      <c r="AJ25" s="534" t="s">
        <v>155</v>
      </c>
      <c r="AK25" s="535"/>
      <c r="AL25" s="535"/>
      <c r="AM25" s="536"/>
      <c r="AN25" s="533"/>
      <c r="AO25" s="534" t="s">
        <v>155</v>
      </c>
      <c r="AP25" s="535"/>
      <c r="AQ25" s="535"/>
      <c r="AR25" s="536"/>
      <c r="AS25" s="533"/>
      <c r="AT25" s="534" t="s">
        <v>155</v>
      </c>
      <c r="AU25" s="535"/>
      <c r="AV25" s="535"/>
      <c r="AW25" s="536"/>
      <c r="AX25" s="533"/>
    </row>
    <row r="26" spans="2:50" hidden="1" x14ac:dyDescent="0.2">
      <c r="B26" s="533"/>
      <c r="C26" s="533"/>
      <c r="D26" s="533"/>
      <c r="E26" s="98" t="s">
        <v>152</v>
      </c>
      <c r="F26" s="98" t="s">
        <v>153</v>
      </c>
      <c r="G26" s="98" t="s">
        <v>156</v>
      </c>
      <c r="H26" s="539"/>
      <c r="I26" s="206" t="s">
        <v>152</v>
      </c>
      <c r="J26" s="206" t="s">
        <v>153</v>
      </c>
      <c r="K26" s="206" t="s">
        <v>156</v>
      </c>
      <c r="L26" s="540"/>
      <c r="M26" s="540"/>
      <c r="N26" s="533"/>
      <c r="O26" s="533"/>
      <c r="P26" s="98" t="s">
        <v>152</v>
      </c>
      <c r="Q26" s="98" t="s">
        <v>153</v>
      </c>
      <c r="R26" s="98" t="s">
        <v>156</v>
      </c>
      <c r="S26" s="98" t="s">
        <v>170</v>
      </c>
      <c r="T26" s="533"/>
      <c r="U26" s="98" t="s">
        <v>152</v>
      </c>
      <c r="V26" s="98" t="s">
        <v>153</v>
      </c>
      <c r="W26" s="98" t="s">
        <v>156</v>
      </c>
      <c r="X26" s="98" t="s">
        <v>170</v>
      </c>
      <c r="Y26" s="533"/>
      <c r="Z26" s="98" t="s">
        <v>152</v>
      </c>
      <c r="AA26" s="98" t="s">
        <v>153</v>
      </c>
      <c r="AB26" s="98" t="s">
        <v>156</v>
      </c>
      <c r="AC26" s="98" t="s">
        <v>170</v>
      </c>
      <c r="AD26" s="533"/>
      <c r="AE26" s="98" t="s">
        <v>152</v>
      </c>
      <c r="AF26" s="98" t="s">
        <v>153</v>
      </c>
      <c r="AG26" s="98" t="s">
        <v>156</v>
      </c>
      <c r="AH26" s="98" t="s">
        <v>170</v>
      </c>
      <c r="AI26" s="533"/>
      <c r="AJ26" s="98" t="s">
        <v>152</v>
      </c>
      <c r="AK26" s="98" t="s">
        <v>153</v>
      </c>
      <c r="AL26" s="98" t="s">
        <v>156</v>
      </c>
      <c r="AM26" s="98" t="s">
        <v>170</v>
      </c>
      <c r="AN26" s="533"/>
      <c r="AO26" s="98" t="s">
        <v>152</v>
      </c>
      <c r="AP26" s="98" t="s">
        <v>153</v>
      </c>
      <c r="AQ26" s="98" t="s">
        <v>156</v>
      </c>
      <c r="AR26" s="98" t="s">
        <v>170</v>
      </c>
      <c r="AS26" s="533"/>
      <c r="AT26" s="98" t="s">
        <v>152</v>
      </c>
      <c r="AU26" s="98" t="s">
        <v>153</v>
      </c>
      <c r="AV26" s="98" t="s">
        <v>156</v>
      </c>
      <c r="AW26" s="98" t="s">
        <v>170</v>
      </c>
      <c r="AX26" s="533"/>
    </row>
    <row r="27" spans="2:50" hidden="1" x14ac:dyDescent="0.2">
      <c r="B27" s="541" t="s">
        <v>137</v>
      </c>
      <c r="C27" s="201">
        <v>1</v>
      </c>
      <c r="D27" s="201" t="s">
        <v>412</v>
      </c>
      <c r="E27" s="201">
        <v>17</v>
      </c>
      <c r="F27" s="201">
        <v>2000</v>
      </c>
      <c r="G27" s="276">
        <f>F27/E27</f>
        <v>117.64705882352941</v>
      </c>
      <c r="H27" s="532">
        <f>AVERAGE(G27:G41)</f>
        <v>118.54847494553377</v>
      </c>
      <c r="I27" s="172">
        <f>AVERAGE(P27,U27,Z27,AE27,AJ27,AO27,AT27)</f>
        <v>17</v>
      </c>
      <c r="J27" s="172">
        <f t="shared" ref="J27:J41" si="18">AVERAGE(Q27,V27,AA27,AF27,AK27,AP27,AU27)</f>
        <v>1877.1423566965957</v>
      </c>
      <c r="K27" s="173">
        <f>AVERAGE(R27,W27,AB27,AG27,AL27,AQ27,AV27)</f>
        <v>110.42013862921151</v>
      </c>
      <c r="L27" s="560">
        <f>IFERROR(AVERAGE(K27:K41),"-")</f>
        <v>110.09249720901111</v>
      </c>
      <c r="M27" s="172">
        <f>RANK(K27, K$27:K$41)</f>
        <v>8</v>
      </c>
      <c r="N27" s="533"/>
      <c r="O27" s="533"/>
      <c r="P27" s="99">
        <v>17</v>
      </c>
      <c r="Q27" s="170">
        <v>1883.636363636361</v>
      </c>
      <c r="R27" s="276">
        <f>IFERROR(Q27/P27,"")</f>
        <v>110.80213903743299</v>
      </c>
      <c r="S27" s="274">
        <f>IFERROR(RANK(R27, R$27:R$41),"")</f>
        <v>8</v>
      </c>
      <c r="T27" s="532">
        <f>AVERAGE(R27:R41)</f>
        <v>110.39188344784893</v>
      </c>
      <c r="U27" s="274">
        <v>17</v>
      </c>
      <c r="V27" s="170">
        <v>1869.3749999999975</v>
      </c>
      <c r="W27" s="276">
        <f>IFERROR(V27/U27,"")</f>
        <v>109.9632352941175</v>
      </c>
      <c r="X27" s="274">
        <f>IFERROR(RANK(W27, W$27:W$41),"")</f>
        <v>8</v>
      </c>
      <c r="Y27" s="532">
        <f>AVERAGE(W27:W41)</f>
        <v>109.7101778425717</v>
      </c>
      <c r="Z27" s="274">
        <v>17</v>
      </c>
      <c r="AA27" s="170">
        <v>1876.7999999999947</v>
      </c>
      <c r="AB27" s="276">
        <f>IFERROR(AA27/Z27,"")</f>
        <v>110.39999999999969</v>
      </c>
      <c r="AC27" s="274">
        <f>IFERROR(RANK(AB27, AB$27:AB$41),"")</f>
        <v>8</v>
      </c>
      <c r="AD27" s="532">
        <f>AVERAGE(AB27:AB41)</f>
        <v>109.96038449056564</v>
      </c>
      <c r="AE27" s="274">
        <v>17</v>
      </c>
      <c r="AF27" s="170">
        <v>1865.2173913043416</v>
      </c>
      <c r="AG27" s="276">
        <f>IFERROR(AF27/AE27,"")</f>
        <v>109.71867007672597</v>
      </c>
      <c r="AH27" s="274">
        <f>IFERROR(RANK(AG27, AG$27:AG$41),"")</f>
        <v>8</v>
      </c>
      <c r="AI27" s="532">
        <f>AVERAGE(AG27:AG41)</f>
        <v>110.68761729843473</v>
      </c>
      <c r="AJ27" s="274">
        <v>17</v>
      </c>
      <c r="AK27" s="170">
        <v>1893.9999999999966</v>
      </c>
      <c r="AL27" s="276">
        <f>IFERROR(AK27/AJ27,"")</f>
        <v>111.41176470588215</v>
      </c>
      <c r="AM27" s="274">
        <f>IFERROR(RANK(AL27, AL$27:AL$41),"")</f>
        <v>8</v>
      </c>
      <c r="AN27" s="532">
        <f>AVERAGE(AL27:AL41)</f>
        <v>110.03447201705926</v>
      </c>
      <c r="AO27" s="274">
        <v>17</v>
      </c>
      <c r="AP27" s="170">
        <v>1890.9677419354809</v>
      </c>
      <c r="AQ27" s="276">
        <f>IFERROR(AP27/AO27,"")</f>
        <v>111.23339658444006</v>
      </c>
      <c r="AR27" s="274">
        <f>IFERROR(RANK(AQ27, AQ$27:AQ$41),"")</f>
        <v>8</v>
      </c>
      <c r="AS27" s="532">
        <f>AVERAGE(AQ27:AQ41)</f>
        <v>110.01330154004623</v>
      </c>
      <c r="AT27" s="274">
        <v>17</v>
      </c>
      <c r="AU27" s="170">
        <v>1859.9999999999975</v>
      </c>
      <c r="AV27" s="276">
        <f>IFERROR(AU27/AT27,"")</f>
        <v>109.41176470588221</v>
      </c>
      <c r="AW27" s="274">
        <f>IFERROR(RANK(AV27, AV$27:AV$41),"")</f>
        <v>8</v>
      </c>
      <c r="AX27" s="532">
        <f>AVERAGE(AV27:AV41)</f>
        <v>109.84964382655144</v>
      </c>
    </row>
    <row r="28" spans="2:50" hidden="1" x14ac:dyDescent="0.2">
      <c r="B28" s="541"/>
      <c r="C28" s="201">
        <v>2</v>
      </c>
      <c r="D28" s="201" t="s">
        <v>413</v>
      </c>
      <c r="E28" s="201">
        <v>16</v>
      </c>
      <c r="F28" s="201">
        <v>2000</v>
      </c>
      <c r="G28" s="276">
        <f t="shared" ref="G28:G41" si="19">F28/E28</f>
        <v>125</v>
      </c>
      <c r="H28" s="532"/>
      <c r="I28" s="172">
        <f t="shared" ref="I28:I41" si="20">AVERAGE(P28,U28,Z28,AE28,AJ28,AO28,AT28)</f>
        <v>16</v>
      </c>
      <c r="J28" s="172">
        <f t="shared" si="18"/>
        <v>1840.475004984645</v>
      </c>
      <c r="K28" s="173">
        <f t="shared" ref="K28:K41" si="21">AVERAGE(R28,W28,AB28,AG28,AL28,AQ28,AV28)</f>
        <v>115.02968781154031</v>
      </c>
      <c r="L28" s="560"/>
      <c r="M28" s="172">
        <f t="shared" ref="M28:M40" si="22">RANK(K28, K$27:K$41)</f>
        <v>7</v>
      </c>
      <c r="N28" s="533"/>
      <c r="O28" s="533"/>
      <c r="P28" s="99">
        <v>16</v>
      </c>
      <c r="Q28" s="170">
        <v>1833.0434782608718</v>
      </c>
      <c r="R28" s="276">
        <f t="shared" ref="R28:R41" si="23">IFERROR(Q28/P28,"")</f>
        <v>114.56521739130449</v>
      </c>
      <c r="S28" s="274">
        <f t="shared" ref="S28:S41" si="24">IFERROR(RANK(R28, R$27:R$41),"")</f>
        <v>7</v>
      </c>
      <c r="T28" s="532"/>
      <c r="U28" s="274">
        <v>16</v>
      </c>
      <c r="V28" s="170">
        <v>1837.8461538461559</v>
      </c>
      <c r="W28" s="276">
        <f t="shared" ref="W28:W41" si="25">IFERROR(V28/U28,"")</f>
        <v>114.86538461538474</v>
      </c>
      <c r="X28" s="274">
        <f t="shared" ref="X28:X41" si="26">IFERROR(RANK(W28, W$27:W$41),"")</f>
        <v>6</v>
      </c>
      <c r="Y28" s="532"/>
      <c r="Z28" s="274">
        <v>16</v>
      </c>
      <c r="AA28" s="170">
        <v>1836.2068965517255</v>
      </c>
      <c r="AB28" s="276">
        <f t="shared" ref="AB28:AB41" si="27">IFERROR(AA28/Z28,"")</f>
        <v>114.76293103448285</v>
      </c>
      <c r="AC28" s="274">
        <f t="shared" ref="AC28:AC41" si="28">IFERROR(RANK(AB28, AB$27:AB$41),"")</f>
        <v>5</v>
      </c>
      <c r="AD28" s="532"/>
      <c r="AE28" s="274">
        <v>16</v>
      </c>
      <c r="AF28" s="170">
        <v>1865.7692307692319</v>
      </c>
      <c r="AG28" s="276">
        <f t="shared" ref="AG28:AG41" si="29">IFERROR(AF28/AE28,"")</f>
        <v>116.61057692307699</v>
      </c>
      <c r="AH28" s="274">
        <f t="shared" ref="AH28:AH41" si="30">IFERROR(RANK(AG28, AG$27:AG$41),"")</f>
        <v>5</v>
      </c>
      <c r="AI28" s="532"/>
      <c r="AJ28" s="274">
        <v>16</v>
      </c>
      <c r="AK28" s="170">
        <v>1839.3442622950836</v>
      </c>
      <c r="AL28" s="276">
        <f t="shared" ref="AL28:AL41" si="31">IFERROR(AK28/AJ28,"")</f>
        <v>114.95901639344272</v>
      </c>
      <c r="AM28" s="274">
        <f t="shared" ref="AM28:AM41" si="32">IFERROR(RANK(AL28, AL$27:AL$41),"")</f>
        <v>6</v>
      </c>
      <c r="AN28" s="532"/>
      <c r="AO28" s="274">
        <v>16</v>
      </c>
      <c r="AP28" s="170">
        <v>1835.2941176470611</v>
      </c>
      <c r="AQ28" s="276">
        <f t="shared" ref="AQ28:AQ41" si="33">IFERROR(AP28/AO28,"")</f>
        <v>114.70588235294132</v>
      </c>
      <c r="AR28" s="274">
        <f t="shared" ref="AR28:AR41" si="34">IFERROR(RANK(AQ28, AQ$27:AQ$41),"")</f>
        <v>7</v>
      </c>
      <c r="AS28" s="532"/>
      <c r="AT28" s="274">
        <v>16</v>
      </c>
      <c r="AU28" s="170">
        <v>1835.8208955223856</v>
      </c>
      <c r="AV28" s="276">
        <f t="shared" ref="AV28:AV41" si="35">IFERROR(AU28/AT28,"")</f>
        <v>114.7388059701491</v>
      </c>
      <c r="AW28" s="274">
        <f t="shared" ref="AW28:AW41" si="36">IFERROR(RANK(AV28, AV$27:AV$41),"")</f>
        <v>6</v>
      </c>
      <c r="AX28" s="532"/>
    </row>
    <row r="29" spans="2:50" hidden="1" x14ac:dyDescent="0.2">
      <c r="B29" s="541"/>
      <c r="C29" s="201">
        <v>3</v>
      </c>
      <c r="D29" s="201" t="s">
        <v>414</v>
      </c>
      <c r="E29" s="201">
        <v>18</v>
      </c>
      <c r="F29" s="201">
        <v>2000</v>
      </c>
      <c r="G29" s="276">
        <f t="shared" si="19"/>
        <v>111.11111111111111</v>
      </c>
      <c r="H29" s="532"/>
      <c r="I29" s="172">
        <f t="shared" si="20"/>
        <v>18</v>
      </c>
      <c r="J29" s="172">
        <f t="shared" si="18"/>
        <v>1850.3245571938355</v>
      </c>
      <c r="K29" s="173">
        <f t="shared" si="21"/>
        <v>102.79580873299086</v>
      </c>
      <c r="L29" s="560"/>
      <c r="M29" s="172">
        <f>RANK(K29, K$27:K$41)</f>
        <v>13</v>
      </c>
      <c r="N29" s="533"/>
      <c r="O29" s="533"/>
      <c r="P29" s="99">
        <v>18</v>
      </c>
      <c r="Q29" s="170">
        <v>1857.4647887323924</v>
      </c>
      <c r="R29" s="276">
        <f t="shared" si="23"/>
        <v>103.19248826291069</v>
      </c>
      <c r="S29" s="274">
        <f t="shared" si="24"/>
        <v>12</v>
      </c>
      <c r="T29" s="532"/>
      <c r="U29" s="274">
        <v>18</v>
      </c>
      <c r="V29" s="170">
        <v>1847.826086956524</v>
      </c>
      <c r="W29" s="276">
        <f t="shared" si="25"/>
        <v>102.657004830918</v>
      </c>
      <c r="X29" s="274">
        <f t="shared" si="26"/>
        <v>13</v>
      </c>
      <c r="Y29" s="532"/>
      <c r="Z29" s="274">
        <v>18</v>
      </c>
      <c r="AA29" s="170">
        <v>1856.0000000000018</v>
      </c>
      <c r="AB29" s="276">
        <f t="shared" si="27"/>
        <v>103.11111111111121</v>
      </c>
      <c r="AC29" s="274">
        <f t="shared" si="28"/>
        <v>12</v>
      </c>
      <c r="AD29" s="532"/>
      <c r="AE29" s="274">
        <v>18</v>
      </c>
      <c r="AF29" s="170">
        <v>1848.0000000000011</v>
      </c>
      <c r="AG29" s="276">
        <f t="shared" si="29"/>
        <v>102.66666666666673</v>
      </c>
      <c r="AH29" s="274">
        <f t="shared" si="30"/>
        <v>13</v>
      </c>
      <c r="AI29" s="532"/>
      <c r="AJ29" s="274">
        <v>18</v>
      </c>
      <c r="AK29" s="170">
        <v>1846.4516129032274</v>
      </c>
      <c r="AL29" s="276">
        <f t="shared" si="31"/>
        <v>102.58064516129042</v>
      </c>
      <c r="AM29" s="274">
        <f t="shared" si="32"/>
        <v>12</v>
      </c>
      <c r="AN29" s="532"/>
      <c r="AO29" s="274">
        <v>18</v>
      </c>
      <c r="AP29" s="170">
        <v>1847.9999999999982</v>
      </c>
      <c r="AQ29" s="276">
        <f t="shared" si="33"/>
        <v>102.66666666666657</v>
      </c>
      <c r="AR29" s="274">
        <f t="shared" si="34"/>
        <v>13</v>
      </c>
      <c r="AS29" s="532"/>
      <c r="AT29" s="274">
        <v>18</v>
      </c>
      <c r="AU29" s="170">
        <v>1848.5294117647036</v>
      </c>
      <c r="AV29" s="276">
        <f t="shared" si="35"/>
        <v>102.69607843137243</v>
      </c>
      <c r="AW29" s="274">
        <f t="shared" si="36"/>
        <v>13</v>
      </c>
      <c r="AX29" s="532"/>
    </row>
    <row r="30" spans="2:50" hidden="1" x14ac:dyDescent="0.2">
      <c r="B30" s="541"/>
      <c r="C30" s="201">
        <v>4</v>
      </c>
      <c r="D30" s="201" t="s">
        <v>415</v>
      </c>
      <c r="E30" s="201">
        <v>17</v>
      </c>
      <c r="F30" s="201">
        <v>2000</v>
      </c>
      <c r="G30" s="276">
        <f t="shared" si="19"/>
        <v>117.64705882352941</v>
      </c>
      <c r="H30" s="532"/>
      <c r="I30" s="172">
        <f t="shared" si="20"/>
        <v>17</v>
      </c>
      <c r="J30" s="172">
        <f t="shared" si="18"/>
        <v>1847.180049872534</v>
      </c>
      <c r="K30" s="173">
        <f t="shared" si="21"/>
        <v>108.65764999250202</v>
      </c>
      <c r="L30" s="560"/>
      <c r="M30" s="172">
        <f>RANK(K30, K$27:K$41)</f>
        <v>9</v>
      </c>
      <c r="N30" s="533"/>
      <c r="O30" s="533"/>
      <c r="P30" s="99">
        <v>17</v>
      </c>
      <c r="Q30" s="170">
        <v>1848.7912087912089</v>
      </c>
      <c r="R30" s="276">
        <f t="shared" si="23"/>
        <v>108.75242404654171</v>
      </c>
      <c r="S30" s="274">
        <f t="shared" si="24"/>
        <v>10</v>
      </c>
      <c r="T30" s="532"/>
      <c r="U30" s="274">
        <v>17</v>
      </c>
      <c r="V30" s="170">
        <v>1849.3333333333335</v>
      </c>
      <c r="W30" s="276">
        <f t="shared" si="25"/>
        <v>108.78431372549021</v>
      </c>
      <c r="X30" s="274">
        <f t="shared" si="26"/>
        <v>10</v>
      </c>
      <c r="Y30" s="532"/>
      <c r="Z30" s="274">
        <v>17</v>
      </c>
      <c r="AA30" s="170">
        <v>1838.0487804878042</v>
      </c>
      <c r="AB30" s="276">
        <f t="shared" si="27"/>
        <v>108.1205164992826</v>
      </c>
      <c r="AC30" s="274">
        <f t="shared" si="28"/>
        <v>10</v>
      </c>
      <c r="AD30" s="532"/>
      <c r="AE30" s="274">
        <v>17</v>
      </c>
      <c r="AF30" s="170">
        <v>1853.9999999999982</v>
      </c>
      <c r="AG30" s="276">
        <f t="shared" si="29"/>
        <v>109.05882352941165</v>
      </c>
      <c r="AH30" s="274">
        <f t="shared" si="30"/>
        <v>9</v>
      </c>
      <c r="AI30" s="532"/>
      <c r="AJ30" s="274">
        <v>17</v>
      </c>
      <c r="AK30" s="170">
        <v>1849.2307692307681</v>
      </c>
      <c r="AL30" s="276">
        <f t="shared" si="31"/>
        <v>108.77828054298637</v>
      </c>
      <c r="AM30" s="274">
        <f t="shared" si="32"/>
        <v>9</v>
      </c>
      <c r="AN30" s="532"/>
      <c r="AO30" s="274">
        <v>17</v>
      </c>
      <c r="AP30" s="170">
        <v>1853.1034482758619</v>
      </c>
      <c r="AQ30" s="276">
        <f t="shared" si="33"/>
        <v>109.00608519269775</v>
      </c>
      <c r="AR30" s="274">
        <f t="shared" si="34"/>
        <v>9</v>
      </c>
      <c r="AS30" s="532"/>
      <c r="AT30" s="274">
        <v>17</v>
      </c>
      <c r="AU30" s="170">
        <v>1837.7528089887639</v>
      </c>
      <c r="AV30" s="276">
        <f t="shared" si="35"/>
        <v>108.10310641110377</v>
      </c>
      <c r="AW30" s="274">
        <f t="shared" si="36"/>
        <v>10</v>
      </c>
      <c r="AX30" s="532"/>
    </row>
    <row r="31" spans="2:50" hidden="1" x14ac:dyDescent="0.2">
      <c r="B31" s="541"/>
      <c r="C31" s="201">
        <v>5</v>
      </c>
      <c r="D31" s="201" t="s">
        <v>416</v>
      </c>
      <c r="E31" s="201">
        <v>20</v>
      </c>
      <c r="F31" s="201">
        <v>2000</v>
      </c>
      <c r="G31" s="276">
        <f t="shared" si="19"/>
        <v>100</v>
      </c>
      <c r="H31" s="532"/>
      <c r="I31" s="172">
        <f t="shared" si="20"/>
        <v>20</v>
      </c>
      <c r="J31" s="172">
        <f t="shared" si="18"/>
        <v>1841.8900362966799</v>
      </c>
      <c r="K31" s="173">
        <f t="shared" si="21"/>
        <v>92.09450181483399</v>
      </c>
      <c r="L31" s="560"/>
      <c r="M31" s="172">
        <f t="shared" si="22"/>
        <v>14</v>
      </c>
      <c r="N31" s="533"/>
      <c r="O31" s="533"/>
      <c r="P31" s="99">
        <v>20</v>
      </c>
      <c r="Q31" s="170">
        <v>1843.0534351145038</v>
      </c>
      <c r="R31" s="276">
        <f t="shared" si="23"/>
        <v>92.152671755725194</v>
      </c>
      <c r="S31" s="274">
        <f t="shared" si="24"/>
        <v>14</v>
      </c>
      <c r="T31" s="532"/>
      <c r="U31" s="274">
        <v>20</v>
      </c>
      <c r="V31" s="170">
        <v>1836.8888888888889</v>
      </c>
      <c r="W31" s="276">
        <f t="shared" si="25"/>
        <v>91.844444444444449</v>
      </c>
      <c r="X31" s="274">
        <f t="shared" si="26"/>
        <v>14</v>
      </c>
      <c r="Y31" s="532"/>
      <c r="Z31" s="274">
        <v>20</v>
      </c>
      <c r="AA31" s="170">
        <v>1851.3513513513526</v>
      </c>
      <c r="AB31" s="276">
        <f t="shared" si="27"/>
        <v>92.567567567567636</v>
      </c>
      <c r="AC31" s="274">
        <f t="shared" si="28"/>
        <v>14</v>
      </c>
      <c r="AD31" s="532"/>
      <c r="AE31" s="274">
        <v>20</v>
      </c>
      <c r="AF31" s="170">
        <v>1846.8421052631566</v>
      </c>
      <c r="AG31" s="276">
        <f t="shared" si="29"/>
        <v>92.342105263157833</v>
      </c>
      <c r="AH31" s="274">
        <f t="shared" si="30"/>
        <v>14</v>
      </c>
      <c r="AI31" s="532"/>
      <c r="AJ31" s="274">
        <v>20</v>
      </c>
      <c r="AK31" s="170">
        <v>1835.7251908396947</v>
      </c>
      <c r="AL31" s="276">
        <f t="shared" si="31"/>
        <v>91.786259541984734</v>
      </c>
      <c r="AM31" s="274">
        <f t="shared" si="32"/>
        <v>14</v>
      </c>
      <c r="AN31" s="532"/>
      <c r="AO31" s="274">
        <v>20</v>
      </c>
      <c r="AP31" s="170">
        <v>1835.8208955223881</v>
      </c>
      <c r="AQ31" s="276">
        <f t="shared" si="33"/>
        <v>91.791044776119406</v>
      </c>
      <c r="AR31" s="274">
        <f t="shared" si="34"/>
        <v>14</v>
      </c>
      <c r="AS31" s="532"/>
      <c r="AT31" s="274">
        <v>20</v>
      </c>
      <c r="AU31" s="170">
        <v>1843.5483870967737</v>
      </c>
      <c r="AV31" s="276">
        <f t="shared" si="35"/>
        <v>92.17741935483869</v>
      </c>
      <c r="AW31" s="274">
        <f t="shared" si="36"/>
        <v>14</v>
      </c>
      <c r="AX31" s="532"/>
    </row>
    <row r="32" spans="2:50" hidden="1" x14ac:dyDescent="0.2">
      <c r="B32" s="541"/>
      <c r="C32" s="201">
        <v>6</v>
      </c>
      <c r="D32" s="201" t="s">
        <v>417</v>
      </c>
      <c r="E32" s="201">
        <v>16</v>
      </c>
      <c r="F32" s="201">
        <v>2000</v>
      </c>
      <c r="G32" s="276">
        <f t="shared" si="19"/>
        <v>125</v>
      </c>
      <c r="H32" s="532"/>
      <c r="I32" s="172">
        <f t="shared" si="20"/>
        <v>16</v>
      </c>
      <c r="J32" s="172">
        <f t="shared" si="18"/>
        <v>1840.7738244619766</v>
      </c>
      <c r="K32" s="173">
        <f t="shared" si="21"/>
        <v>115.04836402887354</v>
      </c>
      <c r="L32" s="560"/>
      <c r="M32" s="172">
        <f t="shared" si="22"/>
        <v>6</v>
      </c>
      <c r="N32" s="533"/>
      <c r="O32" s="533"/>
      <c r="P32" s="99">
        <v>16</v>
      </c>
      <c r="Q32" s="170">
        <v>1846.7368421052633</v>
      </c>
      <c r="R32" s="276">
        <f t="shared" si="23"/>
        <v>115.42105263157896</v>
      </c>
      <c r="S32" s="274">
        <f t="shared" si="24"/>
        <v>5</v>
      </c>
      <c r="T32" s="532"/>
      <c r="U32" s="274">
        <v>16</v>
      </c>
      <c r="V32" s="170">
        <v>1839.3333333333333</v>
      </c>
      <c r="W32" s="276">
        <f t="shared" si="25"/>
        <v>114.95833333333333</v>
      </c>
      <c r="X32" s="274">
        <f t="shared" si="26"/>
        <v>5</v>
      </c>
      <c r="Y32" s="532"/>
      <c r="Z32" s="274">
        <v>16</v>
      </c>
      <c r="AA32" s="170">
        <v>1834.8837209302333</v>
      </c>
      <c r="AB32" s="276">
        <f t="shared" si="27"/>
        <v>114.68023255813958</v>
      </c>
      <c r="AC32" s="274">
        <f t="shared" si="28"/>
        <v>6</v>
      </c>
      <c r="AD32" s="532"/>
      <c r="AE32" s="274">
        <v>16</v>
      </c>
      <c r="AF32" s="170">
        <v>1856.3636363636363</v>
      </c>
      <c r="AG32" s="276">
        <f t="shared" si="29"/>
        <v>116.02272727272727</v>
      </c>
      <c r="AH32" s="274">
        <f t="shared" si="30"/>
        <v>6</v>
      </c>
      <c r="AI32" s="532"/>
      <c r="AJ32" s="274">
        <v>16</v>
      </c>
      <c r="AK32" s="170">
        <v>1834.0298507462687</v>
      </c>
      <c r="AL32" s="276">
        <f t="shared" si="31"/>
        <v>114.6268656716418</v>
      </c>
      <c r="AM32" s="274">
        <f t="shared" si="32"/>
        <v>7</v>
      </c>
      <c r="AN32" s="532"/>
      <c r="AO32" s="274">
        <v>16</v>
      </c>
      <c r="AP32" s="170">
        <v>1843.4693877551026</v>
      </c>
      <c r="AQ32" s="276">
        <f t="shared" si="33"/>
        <v>115.21683673469391</v>
      </c>
      <c r="AR32" s="274">
        <f t="shared" si="34"/>
        <v>6</v>
      </c>
      <c r="AS32" s="532"/>
      <c r="AT32" s="274">
        <v>16</v>
      </c>
      <c r="AU32" s="170">
        <v>1830.6000000000001</v>
      </c>
      <c r="AV32" s="276">
        <f t="shared" si="35"/>
        <v>114.41250000000001</v>
      </c>
      <c r="AW32" s="274">
        <f t="shared" si="36"/>
        <v>7</v>
      </c>
      <c r="AX32" s="532"/>
    </row>
    <row r="33" spans="2:50" hidden="1" x14ac:dyDescent="0.2">
      <c r="B33" s="541"/>
      <c r="C33" s="201">
        <v>7</v>
      </c>
      <c r="D33" s="201" t="s">
        <v>418</v>
      </c>
      <c r="E33" s="201">
        <v>17</v>
      </c>
      <c r="F33" s="201">
        <v>2000</v>
      </c>
      <c r="G33" s="276">
        <f t="shared" si="19"/>
        <v>117.64705882352941</v>
      </c>
      <c r="H33" s="532"/>
      <c r="I33" s="172">
        <f t="shared" si="20"/>
        <v>17</v>
      </c>
      <c r="J33" s="172">
        <f t="shared" si="18"/>
        <v>1842.8113773322821</v>
      </c>
      <c r="K33" s="173">
        <f t="shared" si="21"/>
        <v>108.40066925484011</v>
      </c>
      <c r="L33" s="560"/>
      <c r="M33" s="172">
        <f t="shared" si="22"/>
        <v>11</v>
      </c>
      <c r="N33" s="533"/>
      <c r="O33" s="533"/>
      <c r="P33" s="99">
        <v>17</v>
      </c>
      <c r="Q33" s="170">
        <v>1847.7966101694908</v>
      </c>
      <c r="R33" s="276">
        <f t="shared" si="23"/>
        <v>108.69391824526417</v>
      </c>
      <c r="S33" s="274">
        <f t="shared" si="24"/>
        <v>11</v>
      </c>
      <c r="T33" s="532"/>
      <c r="U33" s="274">
        <v>17</v>
      </c>
      <c r="V33" s="170">
        <v>1836.9999999999991</v>
      </c>
      <c r="W33" s="276">
        <f t="shared" si="25"/>
        <v>108.05882352941171</v>
      </c>
      <c r="X33" s="274">
        <f t="shared" si="26"/>
        <v>11</v>
      </c>
      <c r="Y33" s="532"/>
      <c r="Z33" s="274">
        <v>17</v>
      </c>
      <c r="AA33" s="170">
        <v>1837.8947368421043</v>
      </c>
      <c r="AB33" s="276">
        <f t="shared" si="27"/>
        <v>108.11145510835908</v>
      </c>
      <c r="AC33" s="274">
        <f t="shared" si="28"/>
        <v>11</v>
      </c>
      <c r="AD33" s="532"/>
      <c r="AE33" s="274">
        <v>17</v>
      </c>
      <c r="AF33" s="170">
        <v>1849.5652173913043</v>
      </c>
      <c r="AG33" s="276">
        <f t="shared" si="29"/>
        <v>108.79795396419436</v>
      </c>
      <c r="AH33" s="274">
        <f t="shared" si="30"/>
        <v>10</v>
      </c>
      <c r="AI33" s="532"/>
      <c r="AJ33" s="274">
        <v>17</v>
      </c>
      <c r="AK33" s="170">
        <v>1842.5000000000005</v>
      </c>
      <c r="AL33" s="276">
        <f t="shared" si="31"/>
        <v>108.38235294117649</v>
      </c>
      <c r="AM33" s="274">
        <f t="shared" si="32"/>
        <v>10</v>
      </c>
      <c r="AN33" s="532"/>
      <c r="AO33" s="274">
        <v>17</v>
      </c>
      <c r="AP33" s="170">
        <v>1839.6923076923074</v>
      </c>
      <c r="AQ33" s="276">
        <f t="shared" si="33"/>
        <v>108.21719457013573</v>
      </c>
      <c r="AR33" s="274">
        <f t="shared" si="34"/>
        <v>10</v>
      </c>
      <c r="AS33" s="532"/>
      <c r="AT33" s="274">
        <v>17</v>
      </c>
      <c r="AU33" s="170">
        <v>1845.2307692307688</v>
      </c>
      <c r="AV33" s="276">
        <f t="shared" si="35"/>
        <v>108.54298642533934</v>
      </c>
      <c r="AW33" s="274">
        <f t="shared" si="36"/>
        <v>9</v>
      </c>
      <c r="AX33" s="532"/>
    </row>
    <row r="34" spans="2:50" hidden="1" x14ac:dyDescent="0.2">
      <c r="B34" s="541"/>
      <c r="C34" s="201">
        <v>8</v>
      </c>
      <c r="D34" s="201" t="s">
        <v>419</v>
      </c>
      <c r="E34" s="201">
        <v>16</v>
      </c>
      <c r="F34" s="201">
        <v>2000</v>
      </c>
      <c r="G34" s="276">
        <f t="shared" si="19"/>
        <v>125</v>
      </c>
      <c r="H34" s="532"/>
      <c r="I34" s="172">
        <f t="shared" si="20"/>
        <v>16</v>
      </c>
      <c r="J34" s="172">
        <f t="shared" si="18"/>
        <v>1856.3318078689333</v>
      </c>
      <c r="K34" s="173">
        <f t="shared" si="21"/>
        <v>116.02073799180833</v>
      </c>
      <c r="L34" s="560"/>
      <c r="M34" s="172">
        <f t="shared" si="22"/>
        <v>4</v>
      </c>
      <c r="N34" s="533"/>
      <c r="O34" s="533"/>
      <c r="P34" s="99">
        <v>16</v>
      </c>
      <c r="Q34" s="170">
        <v>1877.4193548387113</v>
      </c>
      <c r="R34" s="276">
        <f t="shared" si="23"/>
        <v>117.33870967741946</v>
      </c>
      <c r="S34" s="274">
        <f t="shared" si="24"/>
        <v>4</v>
      </c>
      <c r="T34" s="532"/>
      <c r="U34" s="274">
        <v>16</v>
      </c>
      <c r="V34" s="170">
        <v>1835.625000000002</v>
      </c>
      <c r="W34" s="276">
        <f t="shared" si="25"/>
        <v>114.72656250000013</v>
      </c>
      <c r="X34" s="274">
        <f t="shared" si="26"/>
        <v>7</v>
      </c>
      <c r="Y34" s="532"/>
      <c r="Z34" s="274">
        <v>16</v>
      </c>
      <c r="AA34" s="170">
        <v>1834.5454545454522</v>
      </c>
      <c r="AB34" s="276">
        <f t="shared" si="27"/>
        <v>114.65909090909076</v>
      </c>
      <c r="AC34" s="274">
        <f t="shared" si="28"/>
        <v>7</v>
      </c>
      <c r="AD34" s="532"/>
      <c r="AE34" s="274">
        <v>16</v>
      </c>
      <c r="AF34" s="170">
        <v>1891.1111111111122</v>
      </c>
      <c r="AG34" s="276">
        <f t="shared" si="29"/>
        <v>118.19444444444451</v>
      </c>
      <c r="AH34" s="274">
        <f t="shared" si="30"/>
        <v>4</v>
      </c>
      <c r="AI34" s="532"/>
      <c r="AJ34" s="274">
        <v>16</v>
      </c>
      <c r="AK34" s="170">
        <v>1841.3793103448288</v>
      </c>
      <c r="AL34" s="276">
        <f t="shared" si="31"/>
        <v>115.0862068965518</v>
      </c>
      <c r="AM34" s="274">
        <f t="shared" si="32"/>
        <v>5</v>
      </c>
      <c r="AN34" s="532"/>
      <c r="AO34" s="274">
        <v>16</v>
      </c>
      <c r="AP34" s="170">
        <v>1863.3333333333319</v>
      </c>
      <c r="AQ34" s="276">
        <f t="shared" si="33"/>
        <v>116.45833333333324</v>
      </c>
      <c r="AR34" s="274">
        <f t="shared" si="34"/>
        <v>4</v>
      </c>
      <c r="AS34" s="532"/>
      <c r="AT34" s="274">
        <v>16</v>
      </c>
      <c r="AU34" s="170">
        <v>1850.909090909093</v>
      </c>
      <c r="AV34" s="276">
        <f t="shared" si="35"/>
        <v>115.68181818181831</v>
      </c>
      <c r="AW34" s="274">
        <f t="shared" si="36"/>
        <v>4</v>
      </c>
      <c r="AX34" s="532"/>
    </row>
    <row r="35" spans="2:50" hidden="1" x14ac:dyDescent="0.2">
      <c r="B35" s="541"/>
      <c r="C35" s="201">
        <v>9</v>
      </c>
      <c r="D35" s="201" t="s">
        <v>420</v>
      </c>
      <c r="E35" s="201">
        <v>18</v>
      </c>
      <c r="F35" s="201">
        <v>2000</v>
      </c>
      <c r="G35" s="276">
        <f t="shared" si="19"/>
        <v>111.11111111111111</v>
      </c>
      <c r="H35" s="532"/>
      <c r="I35" s="172">
        <f t="shared" si="20"/>
        <v>18</v>
      </c>
      <c r="J35" s="172">
        <f t="shared" si="18"/>
        <v>1850.702115491885</v>
      </c>
      <c r="K35" s="173">
        <f t="shared" si="21"/>
        <v>102.81678419399361</v>
      </c>
      <c r="L35" s="560"/>
      <c r="M35" s="172">
        <f t="shared" si="22"/>
        <v>12</v>
      </c>
      <c r="N35" s="533"/>
      <c r="O35" s="533"/>
      <c r="P35" s="99">
        <v>18</v>
      </c>
      <c r="Q35" s="170">
        <v>1851.0000000000009</v>
      </c>
      <c r="R35" s="276">
        <f t="shared" si="23"/>
        <v>102.83333333333339</v>
      </c>
      <c r="S35" s="274">
        <f t="shared" si="24"/>
        <v>13</v>
      </c>
      <c r="T35" s="532"/>
      <c r="U35" s="274">
        <v>18</v>
      </c>
      <c r="V35" s="170">
        <v>1851.8518518518511</v>
      </c>
      <c r="W35" s="276">
        <f t="shared" si="25"/>
        <v>102.88065843621395</v>
      </c>
      <c r="X35" s="274">
        <f t="shared" si="26"/>
        <v>12</v>
      </c>
      <c r="Y35" s="532"/>
      <c r="Z35" s="274">
        <v>18</v>
      </c>
      <c r="AA35" s="170">
        <v>1848.1578947368428</v>
      </c>
      <c r="AB35" s="276">
        <f t="shared" si="27"/>
        <v>102.67543859649126</v>
      </c>
      <c r="AC35" s="274">
        <f t="shared" si="28"/>
        <v>13</v>
      </c>
      <c r="AD35" s="532"/>
      <c r="AE35" s="274">
        <v>18</v>
      </c>
      <c r="AF35" s="170">
        <v>1857.2727272727273</v>
      </c>
      <c r="AG35" s="276">
        <f t="shared" si="29"/>
        <v>103.18181818181819</v>
      </c>
      <c r="AH35" s="274">
        <f t="shared" si="30"/>
        <v>12</v>
      </c>
      <c r="AI35" s="532"/>
      <c r="AJ35" s="274">
        <v>18</v>
      </c>
      <c r="AK35" s="170">
        <v>1845.8333333333337</v>
      </c>
      <c r="AL35" s="276">
        <f t="shared" si="31"/>
        <v>102.54629629629632</v>
      </c>
      <c r="AM35" s="274">
        <f t="shared" si="32"/>
        <v>13</v>
      </c>
      <c r="AN35" s="532"/>
      <c r="AO35" s="274">
        <v>18</v>
      </c>
      <c r="AP35" s="170">
        <v>1851.9101123595506</v>
      </c>
      <c r="AQ35" s="276">
        <f t="shared" si="33"/>
        <v>102.88389513108615</v>
      </c>
      <c r="AR35" s="274">
        <f t="shared" si="34"/>
        <v>12</v>
      </c>
      <c r="AS35" s="532"/>
      <c r="AT35" s="274">
        <v>18</v>
      </c>
      <c r="AU35" s="170">
        <v>1848.8888888888882</v>
      </c>
      <c r="AV35" s="276">
        <f t="shared" si="35"/>
        <v>102.71604938271601</v>
      </c>
      <c r="AW35" s="274">
        <f t="shared" si="36"/>
        <v>12</v>
      </c>
      <c r="AX35" s="532"/>
    </row>
    <row r="36" spans="2:50" hidden="1" x14ac:dyDescent="0.2">
      <c r="B36" s="541"/>
      <c r="C36" s="201">
        <v>10</v>
      </c>
      <c r="D36" s="201" t="s">
        <v>421</v>
      </c>
      <c r="E36" s="201">
        <v>16</v>
      </c>
      <c r="F36" s="201">
        <v>2000</v>
      </c>
      <c r="G36" s="276">
        <f t="shared" si="19"/>
        <v>125</v>
      </c>
      <c r="H36" s="532"/>
      <c r="I36" s="172">
        <f t="shared" si="20"/>
        <v>16</v>
      </c>
      <c r="J36" s="172">
        <f t="shared" si="18"/>
        <v>1844.6506934872136</v>
      </c>
      <c r="K36" s="173">
        <f t="shared" si="21"/>
        <v>115.29066834295085</v>
      </c>
      <c r="L36" s="560"/>
      <c r="M36" s="172">
        <f t="shared" si="22"/>
        <v>5</v>
      </c>
      <c r="N36" s="533"/>
      <c r="O36" s="533"/>
      <c r="P36" s="99">
        <v>16</v>
      </c>
      <c r="Q36" s="170">
        <v>1836.4705882352948</v>
      </c>
      <c r="R36" s="276">
        <f t="shared" si="23"/>
        <v>114.77941176470593</v>
      </c>
      <c r="S36" s="274">
        <f t="shared" si="24"/>
        <v>6</v>
      </c>
      <c r="T36" s="532"/>
      <c r="U36" s="274">
        <v>16</v>
      </c>
      <c r="V36" s="170">
        <v>1847.628865979382</v>
      </c>
      <c r="W36" s="276">
        <f t="shared" si="25"/>
        <v>115.47680412371137</v>
      </c>
      <c r="X36" s="274">
        <f t="shared" si="26"/>
        <v>4</v>
      </c>
      <c r="Y36" s="532"/>
      <c r="Z36" s="274">
        <v>16</v>
      </c>
      <c r="AA36" s="170">
        <v>1838.6666666666667</v>
      </c>
      <c r="AB36" s="276">
        <f t="shared" si="27"/>
        <v>114.91666666666667</v>
      </c>
      <c r="AC36" s="274">
        <f t="shared" si="28"/>
        <v>4</v>
      </c>
      <c r="AD36" s="532"/>
      <c r="AE36" s="274">
        <v>16</v>
      </c>
      <c r="AF36" s="170">
        <v>1845.9740259740249</v>
      </c>
      <c r="AG36" s="276">
        <f t="shared" si="29"/>
        <v>115.37337662337656</v>
      </c>
      <c r="AH36" s="274">
        <f t="shared" si="30"/>
        <v>7</v>
      </c>
      <c r="AI36" s="532"/>
      <c r="AJ36" s="274">
        <v>16</v>
      </c>
      <c r="AK36" s="170">
        <v>1846.2650602409631</v>
      </c>
      <c r="AL36" s="276">
        <f t="shared" si="31"/>
        <v>115.39156626506019</v>
      </c>
      <c r="AM36" s="274">
        <f t="shared" si="32"/>
        <v>4</v>
      </c>
      <c r="AN36" s="532"/>
      <c r="AO36" s="274">
        <v>16</v>
      </c>
      <c r="AP36" s="170">
        <v>1851.1578947368425</v>
      </c>
      <c r="AQ36" s="276">
        <f t="shared" si="33"/>
        <v>115.69736842105266</v>
      </c>
      <c r="AR36" s="274">
        <f t="shared" si="34"/>
        <v>5</v>
      </c>
      <c r="AS36" s="532"/>
      <c r="AT36" s="274">
        <v>16</v>
      </c>
      <c r="AU36" s="170">
        <v>1846.3917525773199</v>
      </c>
      <c r="AV36" s="276">
        <f t="shared" si="35"/>
        <v>115.3994845360825</v>
      </c>
      <c r="AW36" s="274">
        <f t="shared" si="36"/>
        <v>5</v>
      </c>
      <c r="AX36" s="532"/>
    </row>
    <row r="37" spans="2:50" hidden="1" x14ac:dyDescent="0.2">
      <c r="B37" s="541"/>
      <c r="C37" s="201">
        <v>11</v>
      </c>
      <c r="D37" s="201" t="s">
        <v>422</v>
      </c>
      <c r="E37" s="201">
        <v>15</v>
      </c>
      <c r="F37" s="201">
        <v>2000</v>
      </c>
      <c r="G37" s="276">
        <f t="shared" si="19"/>
        <v>133.33333333333334</v>
      </c>
      <c r="H37" s="532"/>
      <c r="I37" s="172">
        <f t="shared" si="20"/>
        <v>15</v>
      </c>
      <c r="J37" s="172">
        <f t="shared" si="18"/>
        <v>1900.8684550743444</v>
      </c>
      <c r="K37" s="173">
        <f t="shared" si="21"/>
        <v>126.72456367162295</v>
      </c>
      <c r="L37" s="560"/>
      <c r="M37" s="172">
        <f t="shared" si="22"/>
        <v>1</v>
      </c>
      <c r="N37" s="533"/>
      <c r="O37" s="533"/>
      <c r="P37" s="99">
        <v>15</v>
      </c>
      <c r="Q37" s="170">
        <v>1934.1176470588302</v>
      </c>
      <c r="R37" s="276">
        <f t="shared" si="23"/>
        <v>128.94117647058869</v>
      </c>
      <c r="S37" s="274">
        <f t="shared" si="24"/>
        <v>1</v>
      </c>
      <c r="T37" s="532"/>
      <c r="U37" s="274">
        <v>15</v>
      </c>
      <c r="V37" s="170">
        <v>1860.0000000000066</v>
      </c>
      <c r="W37" s="276">
        <f t="shared" si="25"/>
        <v>124.00000000000044</v>
      </c>
      <c r="X37" s="274">
        <f t="shared" si="26"/>
        <v>1</v>
      </c>
      <c r="Y37" s="532"/>
      <c r="Z37" s="274">
        <v>15</v>
      </c>
      <c r="AA37" s="170">
        <v>1938.4615384615452</v>
      </c>
      <c r="AB37" s="276">
        <f t="shared" si="27"/>
        <v>129.23076923076968</v>
      </c>
      <c r="AC37" s="274">
        <f t="shared" si="28"/>
        <v>1</v>
      </c>
      <c r="AD37" s="532"/>
      <c r="AE37" s="274">
        <v>15</v>
      </c>
      <c r="AF37" s="170">
        <v>1910.0000000000068</v>
      </c>
      <c r="AG37" s="276">
        <f t="shared" si="29"/>
        <v>127.33333333333378</v>
      </c>
      <c r="AH37" s="274">
        <f t="shared" si="30"/>
        <v>1</v>
      </c>
      <c r="AI37" s="532"/>
      <c r="AJ37" s="274">
        <v>15</v>
      </c>
      <c r="AK37" s="170">
        <v>1936.0000000000068</v>
      </c>
      <c r="AL37" s="276">
        <f t="shared" si="31"/>
        <v>129.06666666666712</v>
      </c>
      <c r="AM37" s="274">
        <f t="shared" si="32"/>
        <v>1</v>
      </c>
      <c r="AN37" s="532"/>
      <c r="AO37" s="274">
        <v>15</v>
      </c>
      <c r="AP37" s="170">
        <v>1867.5000000000066</v>
      </c>
      <c r="AQ37" s="276">
        <f t="shared" si="33"/>
        <v>124.50000000000044</v>
      </c>
      <c r="AR37" s="274">
        <f t="shared" si="34"/>
        <v>1</v>
      </c>
      <c r="AS37" s="532"/>
      <c r="AT37" s="274">
        <v>15</v>
      </c>
      <c r="AU37" s="170">
        <v>1860.0000000000066</v>
      </c>
      <c r="AV37" s="276">
        <f t="shared" si="35"/>
        <v>124.00000000000044</v>
      </c>
      <c r="AW37" s="274">
        <f t="shared" si="36"/>
        <v>1</v>
      </c>
      <c r="AX37" s="532"/>
    </row>
    <row r="38" spans="2:50" hidden="1" x14ac:dyDescent="0.2">
      <c r="B38" s="541"/>
      <c r="C38" s="201">
        <v>12</v>
      </c>
      <c r="D38" s="201" t="s">
        <v>423</v>
      </c>
      <c r="E38" s="201">
        <v>16</v>
      </c>
      <c r="F38" s="201">
        <v>2000</v>
      </c>
      <c r="G38" s="276">
        <f t="shared" si="19"/>
        <v>125</v>
      </c>
      <c r="H38" s="532"/>
      <c r="I38" s="172">
        <f t="shared" si="20"/>
        <v>16</v>
      </c>
      <c r="J38" s="172">
        <f t="shared" si="18"/>
        <v>1910.0205963808498</v>
      </c>
      <c r="K38" s="173">
        <f t="shared" si="21"/>
        <v>119.37628727380311</v>
      </c>
      <c r="L38" s="560"/>
      <c r="M38" s="172">
        <f t="shared" si="22"/>
        <v>3</v>
      </c>
      <c r="N38" s="533"/>
      <c r="O38" s="533"/>
      <c r="P38" s="99">
        <v>16</v>
      </c>
      <c r="Q38" s="170">
        <v>1891.3043478260804</v>
      </c>
      <c r="R38" s="276">
        <f t="shared" si="23"/>
        <v>118.20652173913003</v>
      </c>
      <c r="S38" s="274">
        <f t="shared" si="24"/>
        <v>3</v>
      </c>
      <c r="T38" s="532"/>
      <c r="U38" s="274">
        <v>16</v>
      </c>
      <c r="V38" s="170">
        <v>1906.3636363636433</v>
      </c>
      <c r="W38" s="276">
        <f t="shared" si="25"/>
        <v>119.14772727272771</v>
      </c>
      <c r="X38" s="274">
        <f t="shared" si="26"/>
        <v>3</v>
      </c>
      <c r="Y38" s="532"/>
      <c r="Z38" s="274">
        <v>16</v>
      </c>
      <c r="AA38" s="170">
        <v>1892.0000000000068</v>
      </c>
      <c r="AB38" s="276">
        <f t="shared" si="27"/>
        <v>118.25000000000043</v>
      </c>
      <c r="AC38" s="274">
        <f t="shared" si="28"/>
        <v>3</v>
      </c>
      <c r="AD38" s="532"/>
      <c r="AE38" s="274">
        <v>16</v>
      </c>
      <c r="AF38" s="170">
        <v>1940.000000000007</v>
      </c>
      <c r="AG38" s="276">
        <f t="shared" si="29"/>
        <v>121.25000000000044</v>
      </c>
      <c r="AH38" s="274">
        <f t="shared" si="30"/>
        <v>3</v>
      </c>
      <c r="AI38" s="532"/>
      <c r="AJ38" s="274">
        <v>16</v>
      </c>
      <c r="AK38" s="170">
        <v>1876.6666666666733</v>
      </c>
      <c r="AL38" s="276">
        <f t="shared" si="31"/>
        <v>117.29166666666708</v>
      </c>
      <c r="AM38" s="274">
        <f t="shared" si="32"/>
        <v>3</v>
      </c>
      <c r="AN38" s="532"/>
      <c r="AO38" s="274">
        <v>16</v>
      </c>
      <c r="AP38" s="170">
        <v>1926.6666666666738</v>
      </c>
      <c r="AQ38" s="276">
        <f t="shared" si="33"/>
        <v>120.41666666666711</v>
      </c>
      <c r="AR38" s="274">
        <f t="shared" si="34"/>
        <v>3</v>
      </c>
      <c r="AS38" s="532"/>
      <c r="AT38" s="274">
        <v>16</v>
      </c>
      <c r="AU38" s="170">
        <v>1937.1428571428639</v>
      </c>
      <c r="AV38" s="276">
        <f t="shared" si="35"/>
        <v>121.071428571429</v>
      </c>
      <c r="AW38" s="274">
        <f t="shared" si="36"/>
        <v>3</v>
      </c>
      <c r="AX38" s="532"/>
    </row>
    <row r="39" spans="2:50" hidden="1" x14ac:dyDescent="0.2">
      <c r="B39" s="541"/>
      <c r="C39" s="201">
        <v>13</v>
      </c>
      <c r="D39" s="201" t="s">
        <v>424</v>
      </c>
      <c r="E39" s="201">
        <v>17</v>
      </c>
      <c r="F39" s="201">
        <v>2000</v>
      </c>
      <c r="G39" s="276">
        <f t="shared" si="19"/>
        <v>117.64705882352941</v>
      </c>
      <c r="H39" s="532"/>
      <c r="I39" s="172">
        <f t="shared" si="20"/>
        <v>17</v>
      </c>
      <c r="J39" s="172">
        <f t="shared" si="18"/>
        <v>1844.5717370275383</v>
      </c>
      <c r="K39" s="173">
        <f t="shared" si="21"/>
        <v>108.50421982514932</v>
      </c>
      <c r="L39" s="560"/>
      <c r="M39" s="172">
        <f t="shared" si="22"/>
        <v>10</v>
      </c>
      <c r="N39" s="533"/>
      <c r="O39" s="533"/>
      <c r="P39" s="99">
        <v>17</v>
      </c>
      <c r="Q39" s="170">
        <v>1854.0845070422517</v>
      </c>
      <c r="R39" s="276">
        <f t="shared" si="23"/>
        <v>109.06379453189716</v>
      </c>
      <c r="S39" s="274">
        <f t="shared" si="24"/>
        <v>9</v>
      </c>
      <c r="T39" s="532"/>
      <c r="U39" s="274">
        <v>17</v>
      </c>
      <c r="V39" s="170">
        <v>1849.5652173913024</v>
      </c>
      <c r="W39" s="276">
        <f t="shared" si="25"/>
        <v>108.79795396419426</v>
      </c>
      <c r="X39" s="274">
        <f t="shared" si="26"/>
        <v>9</v>
      </c>
      <c r="Y39" s="532"/>
      <c r="Z39" s="274">
        <v>17</v>
      </c>
      <c r="AA39" s="170">
        <v>1863.0508474576288</v>
      </c>
      <c r="AB39" s="276">
        <f t="shared" si="27"/>
        <v>109.59122632103698</v>
      </c>
      <c r="AC39" s="274">
        <f t="shared" si="28"/>
        <v>9</v>
      </c>
      <c r="AD39" s="532"/>
      <c r="AE39" s="274">
        <v>17</v>
      </c>
      <c r="AF39" s="170">
        <v>1837.7777777777787</v>
      </c>
      <c r="AG39" s="276">
        <f t="shared" si="29"/>
        <v>108.10457516339875</v>
      </c>
      <c r="AH39" s="274">
        <f t="shared" si="30"/>
        <v>11</v>
      </c>
      <c r="AI39" s="532"/>
      <c r="AJ39" s="274">
        <v>17</v>
      </c>
      <c r="AK39" s="170">
        <v>1838.0952380952399</v>
      </c>
      <c r="AL39" s="276">
        <f t="shared" si="31"/>
        <v>108.12324929971999</v>
      </c>
      <c r="AM39" s="274">
        <f t="shared" si="32"/>
        <v>11</v>
      </c>
      <c r="AN39" s="532"/>
      <c r="AO39" s="274">
        <v>17</v>
      </c>
      <c r="AP39" s="170">
        <v>1834.2857142857124</v>
      </c>
      <c r="AQ39" s="276">
        <f t="shared" si="33"/>
        <v>107.89915966386543</v>
      </c>
      <c r="AR39" s="274">
        <f t="shared" si="34"/>
        <v>11</v>
      </c>
      <c r="AS39" s="532"/>
      <c r="AT39" s="274">
        <v>17</v>
      </c>
      <c r="AU39" s="170">
        <v>1835.1428571428553</v>
      </c>
      <c r="AV39" s="276">
        <f t="shared" si="35"/>
        <v>107.94957983193267</v>
      </c>
      <c r="AW39" s="274">
        <f t="shared" si="36"/>
        <v>11</v>
      </c>
      <c r="AX39" s="532"/>
    </row>
    <row r="40" spans="2:50" hidden="1" x14ac:dyDescent="0.2">
      <c r="B40" s="541"/>
      <c r="C40" s="201">
        <v>14</v>
      </c>
      <c r="D40" s="201" t="s">
        <v>425</v>
      </c>
      <c r="E40" s="201">
        <v>15</v>
      </c>
      <c r="F40" s="201">
        <v>2000</v>
      </c>
      <c r="G40" s="276">
        <f t="shared" si="19"/>
        <v>133.33333333333334</v>
      </c>
      <c r="H40" s="532"/>
      <c r="I40" s="172">
        <f t="shared" si="20"/>
        <v>15</v>
      </c>
      <c r="J40" s="172">
        <f t="shared" si="18"/>
        <v>1851.4217492126227</v>
      </c>
      <c r="K40" s="173">
        <f t="shared" si="21"/>
        <v>123.42811661417484</v>
      </c>
      <c r="L40" s="560"/>
      <c r="M40" s="172">
        <f t="shared" si="22"/>
        <v>2</v>
      </c>
      <c r="N40" s="533"/>
      <c r="O40" s="533"/>
      <c r="P40" s="99">
        <v>15</v>
      </c>
      <c r="Q40" s="170">
        <v>1861.0526315789486</v>
      </c>
      <c r="R40" s="276">
        <f t="shared" si="23"/>
        <v>124.07017543859658</v>
      </c>
      <c r="S40" s="274">
        <f t="shared" si="24"/>
        <v>2</v>
      </c>
      <c r="T40" s="532"/>
      <c r="U40" s="274">
        <v>15</v>
      </c>
      <c r="V40" s="170">
        <v>1841.176470588236</v>
      </c>
      <c r="W40" s="276">
        <f t="shared" si="25"/>
        <v>122.74509803921573</v>
      </c>
      <c r="X40" s="274">
        <f t="shared" si="26"/>
        <v>2</v>
      </c>
      <c r="Y40" s="532"/>
      <c r="Z40" s="274">
        <v>15</v>
      </c>
      <c r="AA40" s="170">
        <v>1834.090909090909</v>
      </c>
      <c r="AB40" s="276">
        <f t="shared" si="27"/>
        <v>122.27272727272727</v>
      </c>
      <c r="AC40" s="274">
        <f t="shared" si="28"/>
        <v>2</v>
      </c>
      <c r="AD40" s="532"/>
      <c r="AE40" s="274">
        <v>15</v>
      </c>
      <c r="AF40" s="170">
        <v>1873.8461538461527</v>
      </c>
      <c r="AG40" s="276">
        <f t="shared" si="29"/>
        <v>124.92307692307685</v>
      </c>
      <c r="AH40" s="274">
        <f t="shared" si="30"/>
        <v>2</v>
      </c>
      <c r="AI40" s="532"/>
      <c r="AJ40" s="274">
        <v>15</v>
      </c>
      <c r="AK40" s="170">
        <v>1857.391304347826</v>
      </c>
      <c r="AL40" s="276">
        <f t="shared" si="31"/>
        <v>123.82608695652173</v>
      </c>
      <c r="AM40" s="274">
        <f t="shared" si="32"/>
        <v>2</v>
      </c>
      <c r="AN40" s="532"/>
      <c r="AO40" s="274">
        <v>15</v>
      </c>
      <c r="AP40" s="170">
        <v>1836.9230769230778</v>
      </c>
      <c r="AQ40" s="276">
        <f t="shared" si="33"/>
        <v>122.46153846153852</v>
      </c>
      <c r="AR40" s="274">
        <f t="shared" si="34"/>
        <v>2</v>
      </c>
      <c r="AS40" s="532"/>
      <c r="AT40" s="274">
        <v>15</v>
      </c>
      <c r="AU40" s="170">
        <v>1855.4716981132085</v>
      </c>
      <c r="AV40" s="276">
        <f t="shared" si="35"/>
        <v>123.69811320754724</v>
      </c>
      <c r="AW40" s="274">
        <f t="shared" si="36"/>
        <v>2</v>
      </c>
      <c r="AX40" s="532"/>
    </row>
    <row r="41" spans="2:50" hidden="1" x14ac:dyDescent="0.2">
      <c r="B41" s="541"/>
      <c r="C41" s="201">
        <v>15</v>
      </c>
      <c r="D41" s="201" t="s">
        <v>426</v>
      </c>
      <c r="E41" s="201">
        <v>16</v>
      </c>
      <c r="F41" s="201">
        <v>1500</v>
      </c>
      <c r="G41" s="276">
        <f t="shared" si="19"/>
        <v>93.75</v>
      </c>
      <c r="H41" s="532"/>
      <c r="I41" s="172">
        <f t="shared" si="20"/>
        <v>16</v>
      </c>
      <c r="J41" s="172">
        <f t="shared" si="18"/>
        <v>1388.4681593099447</v>
      </c>
      <c r="K41" s="173">
        <f t="shared" si="21"/>
        <v>86.779259956871542</v>
      </c>
      <c r="L41" s="560"/>
      <c r="M41" s="172">
        <f>RANK(K41, K$27:K$41)</f>
        <v>15</v>
      </c>
      <c r="N41" s="533"/>
      <c r="O41" s="533"/>
      <c r="P41" s="99">
        <v>16</v>
      </c>
      <c r="Q41" s="170">
        <v>1393.0434782608713</v>
      </c>
      <c r="R41" s="276">
        <f t="shared" si="23"/>
        <v>87.065217391304458</v>
      </c>
      <c r="S41" s="274">
        <f t="shared" si="24"/>
        <v>15</v>
      </c>
      <c r="T41" s="532"/>
      <c r="U41" s="274">
        <v>16</v>
      </c>
      <c r="V41" s="170">
        <v>1387.9411764705899</v>
      </c>
      <c r="W41" s="276">
        <f t="shared" si="25"/>
        <v>86.746323529411868</v>
      </c>
      <c r="X41" s="274">
        <f t="shared" si="26"/>
        <v>15</v>
      </c>
      <c r="Y41" s="532"/>
      <c r="Z41" s="274">
        <v>16</v>
      </c>
      <c r="AA41" s="170">
        <v>1376.896551724139</v>
      </c>
      <c r="AB41" s="276">
        <f t="shared" si="27"/>
        <v>86.05603448275869</v>
      </c>
      <c r="AC41" s="274">
        <f t="shared" si="28"/>
        <v>15</v>
      </c>
      <c r="AD41" s="532"/>
      <c r="AE41" s="274">
        <v>16</v>
      </c>
      <c r="AF41" s="170">
        <v>1387.7777777777785</v>
      </c>
      <c r="AG41" s="276">
        <f t="shared" si="29"/>
        <v>86.736111111111157</v>
      </c>
      <c r="AH41" s="274">
        <f t="shared" si="30"/>
        <v>15</v>
      </c>
      <c r="AI41" s="532"/>
      <c r="AJ41" s="274">
        <v>16</v>
      </c>
      <c r="AK41" s="170">
        <v>1386.5625000000016</v>
      </c>
      <c r="AL41" s="276">
        <f t="shared" si="31"/>
        <v>86.660156250000099</v>
      </c>
      <c r="AM41" s="274">
        <f t="shared" si="32"/>
        <v>15</v>
      </c>
      <c r="AN41" s="532"/>
      <c r="AO41" s="274">
        <v>16</v>
      </c>
      <c r="AP41" s="170">
        <v>1392.7272727272741</v>
      </c>
      <c r="AQ41" s="276">
        <f t="shared" si="33"/>
        <v>87.045454545454632</v>
      </c>
      <c r="AR41" s="274">
        <f t="shared" si="34"/>
        <v>15</v>
      </c>
      <c r="AS41" s="532"/>
      <c r="AT41" s="274">
        <v>16</v>
      </c>
      <c r="AU41" s="170">
        <v>1394.3283582089571</v>
      </c>
      <c r="AV41" s="276">
        <f t="shared" si="35"/>
        <v>87.145522388059817</v>
      </c>
      <c r="AW41" s="274">
        <f t="shared" si="36"/>
        <v>15</v>
      </c>
      <c r="AX41" s="532"/>
    </row>
    <row r="42" spans="2:50" ht="15.75" hidden="1" x14ac:dyDescent="0.2">
      <c r="B42" s="545" t="s">
        <v>169</v>
      </c>
      <c r="C42" s="546"/>
      <c r="D42" s="546"/>
      <c r="E42" s="546"/>
      <c r="F42" s="546"/>
      <c r="G42" s="546"/>
      <c r="H42" s="547"/>
      <c r="I42" s="207"/>
      <c r="J42" s="207"/>
      <c r="K42" s="207"/>
      <c r="L42" s="207"/>
      <c r="M42" s="207"/>
      <c r="N42" s="533" t="s">
        <v>161</v>
      </c>
      <c r="O42" s="549" t="s">
        <v>159</v>
      </c>
      <c r="P42" s="551">
        <v>45881</v>
      </c>
      <c r="Q42" s="541"/>
      <c r="R42" s="541"/>
      <c r="S42" s="541"/>
      <c r="T42" s="541"/>
      <c r="U42" s="551">
        <v>45882</v>
      </c>
      <c r="V42" s="541"/>
      <c r="W42" s="541"/>
      <c r="X42" s="541"/>
      <c r="Y42" s="541"/>
      <c r="Z42" s="551">
        <v>45883</v>
      </c>
      <c r="AA42" s="541"/>
      <c r="AB42" s="541"/>
      <c r="AC42" s="541"/>
      <c r="AD42" s="541"/>
      <c r="AE42" s="551">
        <v>45884</v>
      </c>
      <c r="AF42" s="541"/>
      <c r="AG42" s="541"/>
      <c r="AH42" s="541"/>
      <c r="AI42" s="541"/>
      <c r="AJ42" s="551">
        <v>45885</v>
      </c>
      <c r="AK42" s="541"/>
      <c r="AL42" s="541"/>
      <c r="AM42" s="541"/>
      <c r="AN42" s="541"/>
      <c r="AO42" s="551">
        <v>45886</v>
      </c>
      <c r="AP42" s="541"/>
      <c r="AQ42" s="541"/>
      <c r="AR42" s="541"/>
      <c r="AS42" s="541"/>
      <c r="AT42" s="551">
        <v>45887</v>
      </c>
      <c r="AU42" s="541"/>
      <c r="AV42" s="541"/>
      <c r="AW42" s="541"/>
      <c r="AX42" s="541"/>
    </row>
    <row r="43" spans="2:50" ht="15.75" hidden="1" x14ac:dyDescent="0.2">
      <c r="B43" s="548"/>
      <c r="C43" s="548"/>
      <c r="D43" s="548"/>
      <c r="E43" s="548"/>
      <c r="F43" s="548"/>
      <c r="G43" s="548"/>
      <c r="H43" s="548"/>
      <c r="I43" s="207"/>
      <c r="J43" s="207"/>
      <c r="K43" s="207"/>
      <c r="L43" s="207"/>
      <c r="M43" s="207"/>
      <c r="N43" s="533"/>
      <c r="O43" s="550"/>
      <c r="P43" s="551" t="s">
        <v>163</v>
      </c>
      <c r="Q43" s="541"/>
      <c r="R43" s="541"/>
      <c r="S43" s="541"/>
      <c r="T43" s="541"/>
      <c r="U43" s="551" t="s">
        <v>164</v>
      </c>
      <c r="V43" s="541"/>
      <c r="W43" s="541"/>
      <c r="X43" s="541"/>
      <c r="Y43" s="541"/>
      <c r="Z43" s="551" t="s">
        <v>165</v>
      </c>
      <c r="AA43" s="541"/>
      <c r="AB43" s="541"/>
      <c r="AC43" s="541"/>
      <c r="AD43" s="541"/>
      <c r="AE43" s="551" t="s">
        <v>162</v>
      </c>
      <c r="AF43" s="541"/>
      <c r="AG43" s="541"/>
      <c r="AH43" s="541"/>
      <c r="AI43" s="541"/>
      <c r="AJ43" s="551" t="s">
        <v>166</v>
      </c>
      <c r="AK43" s="541"/>
      <c r="AL43" s="541"/>
      <c r="AM43" s="541"/>
      <c r="AN43" s="541"/>
      <c r="AO43" s="551" t="s">
        <v>167</v>
      </c>
      <c r="AP43" s="541"/>
      <c r="AQ43" s="541"/>
      <c r="AR43" s="541"/>
      <c r="AS43" s="541"/>
      <c r="AT43" s="551" t="s">
        <v>168</v>
      </c>
      <c r="AU43" s="541"/>
      <c r="AV43" s="541"/>
      <c r="AW43" s="541"/>
      <c r="AX43" s="541"/>
    </row>
    <row r="44" spans="2:50" hidden="1" x14ac:dyDescent="0.2">
      <c r="B44" s="533" t="s">
        <v>157</v>
      </c>
      <c r="C44" s="533" t="s">
        <v>149</v>
      </c>
      <c r="D44" s="533"/>
      <c r="E44" s="533" t="s">
        <v>151</v>
      </c>
      <c r="F44" s="533"/>
      <c r="G44" s="533"/>
      <c r="H44" s="537" t="s">
        <v>158</v>
      </c>
      <c r="I44" s="540" t="s">
        <v>227</v>
      </c>
      <c r="J44" s="540"/>
      <c r="K44" s="540"/>
      <c r="L44" s="540" t="s">
        <v>158</v>
      </c>
      <c r="M44" s="540" t="s">
        <v>170</v>
      </c>
      <c r="N44" s="533"/>
      <c r="O44" s="533" t="s">
        <v>160</v>
      </c>
      <c r="P44" s="534" t="s">
        <v>154</v>
      </c>
      <c r="Q44" s="535"/>
      <c r="R44" s="535"/>
      <c r="S44" s="536"/>
      <c r="T44" s="533" t="s">
        <v>158</v>
      </c>
      <c r="U44" s="534" t="s">
        <v>154</v>
      </c>
      <c r="V44" s="535"/>
      <c r="W44" s="535"/>
      <c r="X44" s="536"/>
      <c r="Y44" s="533" t="s">
        <v>158</v>
      </c>
      <c r="Z44" s="534" t="s">
        <v>154</v>
      </c>
      <c r="AA44" s="535"/>
      <c r="AB44" s="535"/>
      <c r="AC44" s="536"/>
      <c r="AD44" s="533" t="s">
        <v>158</v>
      </c>
      <c r="AE44" s="534" t="s">
        <v>154</v>
      </c>
      <c r="AF44" s="535"/>
      <c r="AG44" s="535"/>
      <c r="AH44" s="536"/>
      <c r="AI44" s="533" t="s">
        <v>158</v>
      </c>
      <c r="AJ44" s="534" t="s">
        <v>154</v>
      </c>
      <c r="AK44" s="535"/>
      <c r="AL44" s="535"/>
      <c r="AM44" s="536"/>
      <c r="AN44" s="533" t="s">
        <v>158</v>
      </c>
      <c r="AO44" s="534" t="s">
        <v>154</v>
      </c>
      <c r="AP44" s="535"/>
      <c r="AQ44" s="535"/>
      <c r="AR44" s="536"/>
      <c r="AS44" s="533" t="s">
        <v>158</v>
      </c>
      <c r="AT44" s="534" t="s">
        <v>154</v>
      </c>
      <c r="AU44" s="535"/>
      <c r="AV44" s="535"/>
      <c r="AW44" s="536"/>
      <c r="AX44" s="533" t="s">
        <v>158</v>
      </c>
    </row>
    <row r="45" spans="2:50" hidden="1" x14ac:dyDescent="0.2">
      <c r="B45" s="533"/>
      <c r="C45" s="533"/>
      <c r="D45" s="533"/>
      <c r="E45" s="533" t="s">
        <v>150</v>
      </c>
      <c r="F45" s="533"/>
      <c r="G45" s="533"/>
      <c r="H45" s="538"/>
      <c r="I45" s="540" t="s">
        <v>150</v>
      </c>
      <c r="J45" s="540"/>
      <c r="K45" s="540"/>
      <c r="L45" s="540"/>
      <c r="M45" s="540"/>
      <c r="N45" s="533"/>
      <c r="O45" s="533"/>
      <c r="P45" s="534" t="s">
        <v>155</v>
      </c>
      <c r="Q45" s="535"/>
      <c r="R45" s="535"/>
      <c r="S45" s="536"/>
      <c r="T45" s="533"/>
      <c r="U45" s="534" t="s">
        <v>155</v>
      </c>
      <c r="V45" s="535"/>
      <c r="W45" s="535"/>
      <c r="X45" s="536"/>
      <c r="Y45" s="533"/>
      <c r="Z45" s="534" t="s">
        <v>155</v>
      </c>
      <c r="AA45" s="535"/>
      <c r="AB45" s="535"/>
      <c r="AC45" s="536"/>
      <c r="AD45" s="533"/>
      <c r="AE45" s="534" t="s">
        <v>155</v>
      </c>
      <c r="AF45" s="535"/>
      <c r="AG45" s="535"/>
      <c r="AH45" s="536"/>
      <c r="AI45" s="533"/>
      <c r="AJ45" s="534" t="s">
        <v>155</v>
      </c>
      <c r="AK45" s="535"/>
      <c r="AL45" s="535"/>
      <c r="AM45" s="536"/>
      <c r="AN45" s="533"/>
      <c r="AO45" s="534" t="s">
        <v>155</v>
      </c>
      <c r="AP45" s="535"/>
      <c r="AQ45" s="535"/>
      <c r="AR45" s="536"/>
      <c r="AS45" s="533"/>
      <c r="AT45" s="534" t="s">
        <v>155</v>
      </c>
      <c r="AU45" s="535"/>
      <c r="AV45" s="535"/>
      <c r="AW45" s="536"/>
      <c r="AX45" s="533"/>
    </row>
    <row r="46" spans="2:50" hidden="1" x14ac:dyDescent="0.2">
      <c r="B46" s="533"/>
      <c r="C46" s="533"/>
      <c r="D46" s="533"/>
      <c r="E46" s="98" t="s">
        <v>152</v>
      </c>
      <c r="F46" s="98" t="s">
        <v>153</v>
      </c>
      <c r="G46" s="98" t="s">
        <v>156</v>
      </c>
      <c r="H46" s="539"/>
      <c r="I46" s="206" t="s">
        <v>152</v>
      </c>
      <c r="J46" s="206" t="s">
        <v>153</v>
      </c>
      <c r="K46" s="206" t="s">
        <v>156</v>
      </c>
      <c r="L46" s="540"/>
      <c r="M46" s="540"/>
      <c r="N46" s="533"/>
      <c r="O46" s="533"/>
      <c r="P46" s="98" t="s">
        <v>152</v>
      </c>
      <c r="Q46" s="98" t="s">
        <v>153</v>
      </c>
      <c r="R46" s="98" t="s">
        <v>156</v>
      </c>
      <c r="S46" s="98" t="s">
        <v>170</v>
      </c>
      <c r="T46" s="533"/>
      <c r="U46" s="98" t="s">
        <v>152</v>
      </c>
      <c r="V46" s="98" t="s">
        <v>153</v>
      </c>
      <c r="W46" s="98" t="s">
        <v>156</v>
      </c>
      <c r="X46" s="98" t="s">
        <v>170</v>
      </c>
      <c r="Y46" s="533"/>
      <c r="Z46" s="98" t="s">
        <v>152</v>
      </c>
      <c r="AA46" s="98" t="s">
        <v>153</v>
      </c>
      <c r="AB46" s="98" t="s">
        <v>156</v>
      </c>
      <c r="AC46" s="98" t="s">
        <v>170</v>
      </c>
      <c r="AD46" s="533"/>
      <c r="AE46" s="98" t="s">
        <v>152</v>
      </c>
      <c r="AF46" s="98" t="s">
        <v>153</v>
      </c>
      <c r="AG46" s="98" t="s">
        <v>156</v>
      </c>
      <c r="AH46" s="98" t="s">
        <v>170</v>
      </c>
      <c r="AI46" s="533"/>
      <c r="AJ46" s="98" t="s">
        <v>152</v>
      </c>
      <c r="AK46" s="98" t="s">
        <v>153</v>
      </c>
      <c r="AL46" s="98" t="s">
        <v>156</v>
      </c>
      <c r="AM46" s="98" t="s">
        <v>170</v>
      </c>
      <c r="AN46" s="533"/>
      <c r="AO46" s="98" t="s">
        <v>152</v>
      </c>
      <c r="AP46" s="98" t="s">
        <v>153</v>
      </c>
      <c r="AQ46" s="98" t="s">
        <v>156</v>
      </c>
      <c r="AR46" s="98" t="s">
        <v>170</v>
      </c>
      <c r="AS46" s="533"/>
      <c r="AT46" s="98" t="s">
        <v>152</v>
      </c>
      <c r="AU46" s="98" t="s">
        <v>153</v>
      </c>
      <c r="AV46" s="98" t="s">
        <v>156</v>
      </c>
      <c r="AW46" s="98" t="s">
        <v>170</v>
      </c>
      <c r="AX46" s="533"/>
    </row>
    <row r="47" spans="2:50" hidden="1" x14ac:dyDescent="0.2">
      <c r="B47" s="541" t="s">
        <v>137</v>
      </c>
      <c r="C47" s="201">
        <v>1</v>
      </c>
      <c r="D47" s="201" t="s">
        <v>412</v>
      </c>
      <c r="E47" s="201">
        <v>17</v>
      </c>
      <c r="F47" s="201">
        <v>2000</v>
      </c>
      <c r="G47" s="276">
        <f>F47/E47</f>
        <v>117.64705882352941</v>
      </c>
      <c r="H47" s="532">
        <f>AVERAGE(G47:G61)</f>
        <v>118.54847494553377</v>
      </c>
      <c r="I47" s="172">
        <f t="shared" ref="I47:I61" si="37">AVERAGE(P47,U47,Z47,AE47,AJ47,AO47,AT47)</f>
        <v>17</v>
      </c>
      <c r="J47" s="172">
        <f>AVERAGE(Q47,V47,AA47,AF47,AK47,AP47,AU47)</f>
        <v>1869.5773287057732</v>
      </c>
      <c r="K47" s="173">
        <f>AVERAGE(R47,W47,AB47,AG47,AL47,AQ47,AV47)</f>
        <v>109.97513698269255</v>
      </c>
      <c r="L47" s="560">
        <f>IFERROR(AVERAGE(K47:K61),"-")</f>
        <v>110.52372835985699</v>
      </c>
      <c r="M47" s="172">
        <f>RANK(K47, K$47:K$61)</f>
        <v>8</v>
      </c>
      <c r="N47" s="533"/>
      <c r="O47" s="533"/>
      <c r="P47" s="329">
        <v>17</v>
      </c>
      <c r="Q47" s="170">
        <v>1891.0344827586171</v>
      </c>
      <c r="R47" s="330">
        <f>IFERROR(Q47/P47,"")</f>
        <v>111.23732251521277</v>
      </c>
      <c r="S47" s="329">
        <f>IFERROR(RANK(R47, R$47:R$61),"")</f>
        <v>8</v>
      </c>
      <c r="T47" s="532">
        <f>AVERAGE(R47:R61)</f>
        <v>110.04848284727697</v>
      </c>
      <c r="U47" s="329">
        <v>17</v>
      </c>
      <c r="V47" s="170">
        <v>1859.9999999999964</v>
      </c>
      <c r="W47" s="330">
        <f>IFERROR(V47/U47,"")</f>
        <v>109.41176470588213</v>
      </c>
      <c r="X47" s="329">
        <f>IFERROR(RANK(W47, W$47:W$61),"")</f>
        <v>9</v>
      </c>
      <c r="Y47" s="532">
        <f>AVERAGE(W47:W61)</f>
        <v>109.85541982426857</v>
      </c>
      <c r="Z47" s="329">
        <v>17</v>
      </c>
      <c r="AA47" s="170">
        <v>1917.4999999999939</v>
      </c>
      <c r="AB47" s="330">
        <f>IFERROR(AA47/Z47,"")</f>
        <v>112.79411764705846</v>
      </c>
      <c r="AC47" s="329">
        <f>IFERROR(RANK(AB47, AB$47:AB$61),"")</f>
        <v>7</v>
      </c>
      <c r="AD47" s="532">
        <f>AVERAGE(AB47:AB61)</f>
        <v>110.75988641067023</v>
      </c>
      <c r="AE47" s="329">
        <v>17</v>
      </c>
      <c r="AF47" s="170">
        <v>1867.1999999999948</v>
      </c>
      <c r="AG47" s="330">
        <f>IFERROR(AF47/AE47,"")</f>
        <v>109.83529411764675</v>
      </c>
      <c r="AH47" s="329">
        <f>IFERROR(RANK(AG47, AG$47:AG$61),"")</f>
        <v>8</v>
      </c>
      <c r="AI47" s="532">
        <f>AVERAGE(AG47:AG61)</f>
        <v>110.2799792729322</v>
      </c>
      <c r="AJ47" s="329">
        <v>17</v>
      </c>
      <c r="AK47" s="170">
        <v>1849.9999999999968</v>
      </c>
      <c r="AL47" s="330">
        <f>IFERROR(AK47/AJ47,"")</f>
        <v>108.82352941176453</v>
      </c>
      <c r="AM47" s="329">
        <f>IFERROR(RANK(AL47, AL$47:AL$61),"")</f>
        <v>9</v>
      </c>
      <c r="AN47" s="532">
        <f>AVERAGE(AL47:AL61)</f>
        <v>110.52571719649454</v>
      </c>
      <c r="AO47" s="329">
        <v>17</v>
      </c>
      <c r="AP47" s="170">
        <v>1858.1818181818157</v>
      </c>
      <c r="AQ47" s="330">
        <f>IFERROR(AP47/AO47,"")</f>
        <v>109.30481283422445</v>
      </c>
      <c r="AR47" s="329">
        <f>IFERROR(RANK(AQ47, AQ$47:AQ$61),"")</f>
        <v>8</v>
      </c>
      <c r="AS47" s="532">
        <f>AVERAGE(AQ47:AQ61)</f>
        <v>108.93688902803521</v>
      </c>
      <c r="AT47" s="329">
        <v>17</v>
      </c>
      <c r="AU47" s="170">
        <v>1843.1249999999975</v>
      </c>
      <c r="AV47" s="330">
        <f>IFERROR(AU47/AT47,"")</f>
        <v>108.41911764705867</v>
      </c>
      <c r="AW47" s="329">
        <f>IFERROR(RANK(AV47, AV$47:AV$61),"")</f>
        <v>8</v>
      </c>
      <c r="AX47" s="532">
        <f>AVERAGE(AV47:AV61)</f>
        <v>109.30824602244705</v>
      </c>
    </row>
    <row r="48" spans="2:50" hidden="1" x14ac:dyDescent="0.2">
      <c r="B48" s="541"/>
      <c r="C48" s="201">
        <v>2</v>
      </c>
      <c r="D48" s="201" t="s">
        <v>413</v>
      </c>
      <c r="E48" s="201">
        <v>16</v>
      </c>
      <c r="F48" s="201">
        <v>2000</v>
      </c>
      <c r="G48" s="276">
        <f t="shared" ref="G48:G61" si="38">F48/E48</f>
        <v>125</v>
      </c>
      <c r="H48" s="532"/>
      <c r="I48" s="172">
        <f t="shared" si="37"/>
        <v>16</v>
      </c>
      <c r="J48" s="172">
        <f t="shared" ref="J48:J61" si="39">AVERAGE(Q48,V48,AA48,AF48,AK48,AP48,AU48)</f>
        <v>1855.4811367499185</v>
      </c>
      <c r="K48" s="173">
        <f t="shared" ref="K48:K61" si="40">AVERAGE(R48,W48,AB48,AG48,AL48,AQ48,AV48)</f>
        <v>115.96757104686991</v>
      </c>
      <c r="L48" s="560"/>
      <c r="M48" s="172">
        <f t="shared" ref="M48:M61" si="41">RANK(K48, K$47:K$61)</f>
        <v>4</v>
      </c>
      <c r="N48" s="533"/>
      <c r="O48" s="533"/>
      <c r="P48" s="329">
        <v>16</v>
      </c>
      <c r="Q48" s="170">
        <v>1866.9565217391328</v>
      </c>
      <c r="R48" s="330">
        <f t="shared" ref="R48:R61" si="42">IFERROR(Q48/P48,"")</f>
        <v>116.6847826086958</v>
      </c>
      <c r="S48" s="329">
        <f t="shared" ref="S48:S61" si="43">IFERROR(RANK(R48, R$47:R$61),"")</f>
        <v>3</v>
      </c>
      <c r="T48" s="532"/>
      <c r="U48" s="329">
        <v>16</v>
      </c>
      <c r="V48" s="170">
        <v>1849.0909090909111</v>
      </c>
      <c r="W48" s="330">
        <f t="shared" ref="W48:W61" si="44">IFERROR(V48/U48,"")</f>
        <v>115.56818181818194</v>
      </c>
      <c r="X48" s="329">
        <f t="shared" ref="X48:X61" si="45">IFERROR(RANK(W48, W$47:W$61),"")</f>
        <v>6</v>
      </c>
      <c r="Y48" s="532"/>
      <c r="Z48" s="329">
        <v>16</v>
      </c>
      <c r="AA48" s="170">
        <v>1840.0000000000014</v>
      </c>
      <c r="AB48" s="330">
        <f t="shared" ref="AB48:AB61" si="46">IFERROR(AA48/Z48,"")</f>
        <v>115.00000000000009</v>
      </c>
      <c r="AC48" s="329">
        <f t="shared" ref="AC48:AC61" si="47">IFERROR(RANK(AB48, AB$47:AB$61),"")</f>
        <v>6</v>
      </c>
      <c r="AD48" s="532"/>
      <c r="AE48" s="329">
        <v>16</v>
      </c>
      <c r="AF48" s="170">
        <v>1858.9285714285727</v>
      </c>
      <c r="AG48" s="330">
        <f t="shared" ref="AG48:AG61" si="48">IFERROR(AF48/AE48,"")</f>
        <v>116.18303571428579</v>
      </c>
      <c r="AH48" s="329">
        <f t="shared" ref="AH48:AH61" si="49">IFERROR(RANK(AG48, AG$47:AG$61),"")</f>
        <v>5</v>
      </c>
      <c r="AI48" s="532"/>
      <c r="AJ48" s="329">
        <v>16</v>
      </c>
      <c r="AK48" s="170">
        <v>1859.062500000002</v>
      </c>
      <c r="AL48" s="330">
        <f t="shared" ref="AL48:AL61" si="50">IFERROR(AK48/AJ48,"")</f>
        <v>116.19140625000013</v>
      </c>
      <c r="AM48" s="329">
        <f t="shared" ref="AM48:AM61" si="51">IFERROR(RANK(AL48, AL$47:AL$61),"")</f>
        <v>4</v>
      </c>
      <c r="AN48" s="532"/>
      <c r="AO48" s="329">
        <v>16</v>
      </c>
      <c r="AP48" s="170">
        <v>1845.6338028168996</v>
      </c>
      <c r="AQ48" s="330">
        <f t="shared" ref="AQ48:AQ61" si="52">IFERROR(AP48/AO48,"")</f>
        <v>115.35211267605622</v>
      </c>
      <c r="AR48" s="329">
        <f t="shared" ref="AR48:AR61" si="53">IFERROR(RANK(AQ48, AQ$47:AQ$61),"")</f>
        <v>4</v>
      </c>
      <c r="AS48" s="532"/>
      <c r="AT48" s="329">
        <v>16</v>
      </c>
      <c r="AU48" s="170">
        <v>1868.695652173911</v>
      </c>
      <c r="AV48" s="330">
        <f t="shared" ref="AV48:AV61" si="54">IFERROR(AU48/AT48,"")</f>
        <v>116.79347826086943</v>
      </c>
      <c r="AW48" s="329">
        <f t="shared" ref="AW48:AW61" si="55">IFERROR(RANK(AV48, AV$47:AV$61),"")</f>
        <v>3</v>
      </c>
      <c r="AX48" s="532"/>
    </row>
    <row r="49" spans="2:50" hidden="1" x14ac:dyDescent="0.2">
      <c r="B49" s="541"/>
      <c r="C49" s="201">
        <v>3</v>
      </c>
      <c r="D49" s="201" t="s">
        <v>414</v>
      </c>
      <c r="E49" s="201">
        <v>18</v>
      </c>
      <c r="F49" s="201">
        <v>2000</v>
      </c>
      <c r="G49" s="276">
        <f t="shared" si="38"/>
        <v>111.11111111111111</v>
      </c>
      <c r="H49" s="532"/>
      <c r="I49" s="172">
        <f t="shared" si="37"/>
        <v>18</v>
      </c>
      <c r="J49" s="172">
        <f t="shared" si="39"/>
        <v>1854.6300005260553</v>
      </c>
      <c r="K49" s="173">
        <f t="shared" si="40"/>
        <v>103.0350000292253</v>
      </c>
      <c r="L49" s="560"/>
      <c r="M49" s="172">
        <f t="shared" si="41"/>
        <v>12</v>
      </c>
      <c r="N49" s="533"/>
      <c r="O49" s="533"/>
      <c r="P49" s="329">
        <v>18</v>
      </c>
      <c r="Q49" s="170">
        <v>1860.8571428571411</v>
      </c>
      <c r="R49" s="330">
        <f t="shared" si="42"/>
        <v>103.38095238095228</v>
      </c>
      <c r="S49" s="329">
        <f t="shared" si="43"/>
        <v>12</v>
      </c>
      <c r="T49" s="532"/>
      <c r="U49" s="329">
        <v>18</v>
      </c>
      <c r="V49" s="170">
        <v>1844.5454545454566</v>
      </c>
      <c r="W49" s="330">
        <f t="shared" si="44"/>
        <v>102.47474747474759</v>
      </c>
      <c r="X49" s="329">
        <f t="shared" si="45"/>
        <v>12</v>
      </c>
      <c r="Y49" s="532"/>
      <c r="Z49" s="329">
        <v>18</v>
      </c>
      <c r="AA49" s="170">
        <v>1855.789473684212</v>
      </c>
      <c r="AB49" s="330">
        <f t="shared" si="46"/>
        <v>103.09941520467845</v>
      </c>
      <c r="AC49" s="329">
        <f t="shared" si="47"/>
        <v>11</v>
      </c>
      <c r="AD49" s="532"/>
      <c r="AE49" s="329">
        <v>18</v>
      </c>
      <c r="AF49" s="170">
        <v>1856.7857142857156</v>
      </c>
      <c r="AG49" s="330">
        <f t="shared" si="48"/>
        <v>103.15476190476198</v>
      </c>
      <c r="AH49" s="329">
        <f t="shared" si="49"/>
        <v>11</v>
      </c>
      <c r="AI49" s="532"/>
      <c r="AJ49" s="329">
        <v>18</v>
      </c>
      <c r="AK49" s="170">
        <v>1847.812500000002</v>
      </c>
      <c r="AL49" s="330">
        <f t="shared" si="50"/>
        <v>102.65625000000011</v>
      </c>
      <c r="AM49" s="329">
        <f t="shared" si="51"/>
        <v>12</v>
      </c>
      <c r="AN49" s="532"/>
      <c r="AO49" s="329">
        <v>18</v>
      </c>
      <c r="AP49" s="170">
        <v>1856.6197183098573</v>
      </c>
      <c r="AQ49" s="330">
        <f t="shared" si="52"/>
        <v>103.14553990610318</v>
      </c>
      <c r="AR49" s="329">
        <f t="shared" si="53"/>
        <v>10</v>
      </c>
      <c r="AS49" s="532"/>
      <c r="AT49" s="329">
        <v>18</v>
      </c>
      <c r="AU49" s="170">
        <v>1860.0000000000023</v>
      </c>
      <c r="AV49" s="330">
        <f t="shared" si="54"/>
        <v>103.33333333333346</v>
      </c>
      <c r="AW49" s="329">
        <f t="shared" si="55"/>
        <v>10</v>
      </c>
      <c r="AX49" s="532"/>
    </row>
    <row r="50" spans="2:50" hidden="1" x14ac:dyDescent="0.2">
      <c r="B50" s="541"/>
      <c r="C50" s="201">
        <v>4</v>
      </c>
      <c r="D50" s="201" t="s">
        <v>415</v>
      </c>
      <c r="E50" s="201">
        <v>17</v>
      </c>
      <c r="F50" s="201">
        <v>2000</v>
      </c>
      <c r="G50" s="276">
        <f t="shared" si="38"/>
        <v>117.64705882352941</v>
      </c>
      <c r="H50" s="532"/>
      <c r="I50" s="172">
        <f t="shared" si="37"/>
        <v>17</v>
      </c>
      <c r="J50" s="172">
        <f t="shared" si="39"/>
        <v>1852.5452112536502</v>
      </c>
      <c r="K50" s="173">
        <f t="shared" si="40"/>
        <v>108.97324772080296</v>
      </c>
      <c r="L50" s="560"/>
      <c r="M50" s="172">
        <f t="shared" si="41"/>
        <v>11</v>
      </c>
      <c r="N50" s="533"/>
      <c r="O50" s="533"/>
      <c r="P50" s="329">
        <v>17</v>
      </c>
      <c r="Q50" s="170">
        <v>1849.1489361702131</v>
      </c>
      <c r="R50" s="330">
        <f t="shared" si="42"/>
        <v>108.77346683354195</v>
      </c>
      <c r="S50" s="329">
        <f t="shared" si="43"/>
        <v>10</v>
      </c>
      <c r="T50" s="532"/>
      <c r="U50" s="329">
        <v>17</v>
      </c>
      <c r="V50" s="170">
        <v>1853.3333333333333</v>
      </c>
      <c r="W50" s="330">
        <f t="shared" si="44"/>
        <v>109.01960784313725</v>
      </c>
      <c r="X50" s="329">
        <f t="shared" si="45"/>
        <v>10</v>
      </c>
      <c r="Y50" s="532"/>
      <c r="Z50" s="329">
        <v>17</v>
      </c>
      <c r="AA50" s="170">
        <v>1844.4705882352937</v>
      </c>
      <c r="AB50" s="330">
        <f t="shared" si="46"/>
        <v>108.49826989619375</v>
      </c>
      <c r="AC50" s="329">
        <f t="shared" si="47"/>
        <v>10</v>
      </c>
      <c r="AD50" s="532"/>
      <c r="AE50" s="329">
        <v>17</v>
      </c>
      <c r="AF50" s="170">
        <v>1855.3246753246742</v>
      </c>
      <c r="AG50" s="330">
        <f t="shared" si="48"/>
        <v>109.13674560733378</v>
      </c>
      <c r="AH50" s="329">
        <f t="shared" si="49"/>
        <v>9</v>
      </c>
      <c r="AI50" s="532"/>
      <c r="AJ50" s="329">
        <v>17</v>
      </c>
      <c r="AK50" s="170">
        <v>1846.8292682926824</v>
      </c>
      <c r="AL50" s="330">
        <f t="shared" si="50"/>
        <v>108.6370157819225</v>
      </c>
      <c r="AM50" s="329">
        <f t="shared" si="51"/>
        <v>10</v>
      </c>
      <c r="AN50" s="532"/>
      <c r="AO50" s="329">
        <v>17</v>
      </c>
      <c r="AP50" s="170">
        <v>1860.0000000000002</v>
      </c>
      <c r="AQ50" s="330">
        <f t="shared" si="52"/>
        <v>109.41176470588236</v>
      </c>
      <c r="AR50" s="329">
        <f t="shared" si="53"/>
        <v>7</v>
      </c>
      <c r="AS50" s="532"/>
      <c r="AT50" s="329">
        <v>17</v>
      </c>
      <c r="AU50" s="170">
        <v>1858.7096774193551</v>
      </c>
      <c r="AV50" s="330">
        <f t="shared" si="54"/>
        <v>109.33586337760913</v>
      </c>
      <c r="AW50" s="329">
        <f t="shared" si="55"/>
        <v>7</v>
      </c>
      <c r="AX50" s="532"/>
    </row>
    <row r="51" spans="2:50" hidden="1" x14ac:dyDescent="0.2">
      <c r="B51" s="541"/>
      <c r="C51" s="201">
        <v>5</v>
      </c>
      <c r="D51" s="201" t="s">
        <v>416</v>
      </c>
      <c r="E51" s="201">
        <v>20</v>
      </c>
      <c r="F51" s="201">
        <v>2000</v>
      </c>
      <c r="G51" s="276">
        <f t="shared" si="38"/>
        <v>100</v>
      </c>
      <c r="H51" s="532"/>
      <c r="I51" s="172">
        <f t="shared" si="37"/>
        <v>20</v>
      </c>
      <c r="J51" s="172">
        <f t="shared" si="39"/>
        <v>1849.3261919207146</v>
      </c>
      <c r="K51" s="173">
        <f t="shared" si="40"/>
        <v>92.466309596035742</v>
      </c>
      <c r="L51" s="560"/>
      <c r="M51" s="172">
        <f t="shared" si="41"/>
        <v>14</v>
      </c>
      <c r="N51" s="533"/>
      <c r="O51" s="533"/>
      <c r="P51" s="329">
        <v>20</v>
      </c>
      <c r="Q51" s="170">
        <v>1851.8181818181831</v>
      </c>
      <c r="R51" s="330">
        <f t="shared" si="42"/>
        <v>92.59090909090915</v>
      </c>
      <c r="S51" s="329">
        <f t="shared" si="43"/>
        <v>14</v>
      </c>
      <c r="T51" s="532"/>
      <c r="U51" s="329">
        <v>20</v>
      </c>
      <c r="V51" s="170">
        <v>1843.9024390243894</v>
      </c>
      <c r="W51" s="330">
        <f t="shared" si="44"/>
        <v>92.195121951219477</v>
      </c>
      <c r="X51" s="329">
        <f t="shared" si="45"/>
        <v>13</v>
      </c>
      <c r="Y51" s="532"/>
      <c r="Z51" s="329">
        <v>20</v>
      </c>
      <c r="AA51" s="170">
        <v>1852.8440366972488</v>
      </c>
      <c r="AB51" s="330">
        <f t="shared" si="46"/>
        <v>92.642201834862448</v>
      </c>
      <c r="AC51" s="329">
        <f t="shared" si="47"/>
        <v>13</v>
      </c>
      <c r="AD51" s="532"/>
      <c r="AE51" s="329">
        <v>20</v>
      </c>
      <c r="AF51" s="170">
        <v>1850.810810810812</v>
      </c>
      <c r="AG51" s="330">
        <f t="shared" si="48"/>
        <v>92.540540540540604</v>
      </c>
      <c r="AH51" s="329">
        <f t="shared" si="49"/>
        <v>13</v>
      </c>
      <c r="AI51" s="532"/>
      <c r="AJ51" s="329">
        <v>20</v>
      </c>
      <c r="AK51" s="170">
        <v>1855.16129032258</v>
      </c>
      <c r="AL51" s="330">
        <f t="shared" si="50"/>
        <v>92.758064516128997</v>
      </c>
      <c r="AM51" s="329">
        <f t="shared" si="51"/>
        <v>13</v>
      </c>
      <c r="AN51" s="532"/>
      <c r="AO51" s="329">
        <v>20</v>
      </c>
      <c r="AP51" s="170">
        <v>1845.6338028169016</v>
      </c>
      <c r="AQ51" s="330">
        <f t="shared" si="52"/>
        <v>92.281690140845086</v>
      </c>
      <c r="AR51" s="329">
        <f t="shared" si="53"/>
        <v>12</v>
      </c>
      <c r="AS51" s="532"/>
      <c r="AT51" s="329">
        <v>20</v>
      </c>
      <c r="AU51" s="170">
        <v>1845.1127819548874</v>
      </c>
      <c r="AV51" s="330">
        <f t="shared" si="54"/>
        <v>92.255639097744364</v>
      </c>
      <c r="AW51" s="329">
        <f t="shared" si="55"/>
        <v>12</v>
      </c>
      <c r="AX51" s="532"/>
    </row>
    <row r="52" spans="2:50" hidden="1" x14ac:dyDescent="0.2">
      <c r="B52" s="541"/>
      <c r="C52" s="201">
        <v>6</v>
      </c>
      <c r="D52" s="201" t="s">
        <v>417</v>
      </c>
      <c r="E52" s="201">
        <v>16</v>
      </c>
      <c r="F52" s="201">
        <v>2000</v>
      </c>
      <c r="G52" s="276">
        <f t="shared" si="38"/>
        <v>125</v>
      </c>
      <c r="H52" s="532"/>
      <c r="I52" s="172">
        <f t="shared" si="37"/>
        <v>16</v>
      </c>
      <c r="J52" s="172">
        <f t="shared" si="39"/>
        <v>1848.9237383867728</v>
      </c>
      <c r="K52" s="173">
        <f t="shared" si="40"/>
        <v>115.5577336491733</v>
      </c>
      <c r="L52" s="560"/>
      <c r="M52" s="172">
        <f t="shared" si="41"/>
        <v>6</v>
      </c>
      <c r="N52" s="533"/>
      <c r="O52" s="533"/>
      <c r="P52" s="329">
        <v>16</v>
      </c>
      <c r="Q52" s="170">
        <v>1846.3917525773195</v>
      </c>
      <c r="R52" s="330">
        <f t="shared" si="42"/>
        <v>115.39948453608247</v>
      </c>
      <c r="S52" s="329">
        <f t="shared" si="43"/>
        <v>7</v>
      </c>
      <c r="T52" s="532"/>
      <c r="U52" s="329">
        <v>16</v>
      </c>
      <c r="V52" s="170">
        <v>1852.3529411764705</v>
      </c>
      <c r="W52" s="330">
        <f t="shared" si="44"/>
        <v>115.77205882352941</v>
      </c>
      <c r="X52" s="329">
        <f t="shared" si="45"/>
        <v>5</v>
      </c>
      <c r="Y52" s="532"/>
      <c r="Z52" s="329">
        <v>16</v>
      </c>
      <c r="AA52" s="170">
        <v>1862.0454545454552</v>
      </c>
      <c r="AB52" s="330">
        <f t="shared" si="46"/>
        <v>116.37784090909095</v>
      </c>
      <c r="AC52" s="329">
        <f t="shared" si="47"/>
        <v>4</v>
      </c>
      <c r="AD52" s="532"/>
      <c r="AE52" s="329">
        <v>16</v>
      </c>
      <c r="AF52" s="170">
        <v>1848.8571428571422</v>
      </c>
      <c r="AG52" s="330">
        <f t="shared" si="48"/>
        <v>115.55357142857139</v>
      </c>
      <c r="AH52" s="329">
        <f t="shared" si="49"/>
        <v>6</v>
      </c>
      <c r="AI52" s="532"/>
      <c r="AJ52" s="329">
        <v>16</v>
      </c>
      <c r="AK52" s="170">
        <v>1845.0000000000011</v>
      </c>
      <c r="AL52" s="330">
        <f t="shared" si="50"/>
        <v>115.31250000000007</v>
      </c>
      <c r="AM52" s="329">
        <f t="shared" si="51"/>
        <v>6</v>
      </c>
      <c r="AN52" s="532"/>
      <c r="AO52" s="329">
        <v>16</v>
      </c>
      <c r="AP52" s="170">
        <v>1843.1249999999998</v>
      </c>
      <c r="AQ52" s="330">
        <f t="shared" si="52"/>
        <v>115.19531249999999</v>
      </c>
      <c r="AR52" s="329">
        <f t="shared" si="53"/>
        <v>5</v>
      </c>
      <c r="AS52" s="532"/>
      <c r="AT52" s="329">
        <v>16</v>
      </c>
      <c r="AU52" s="170">
        <v>1844.69387755102</v>
      </c>
      <c r="AV52" s="330">
        <f t="shared" si="54"/>
        <v>115.29336734693875</v>
      </c>
      <c r="AW52" s="329">
        <f t="shared" si="55"/>
        <v>5</v>
      </c>
      <c r="AX52" s="532"/>
    </row>
    <row r="53" spans="2:50" hidden="1" x14ac:dyDescent="0.2">
      <c r="B53" s="541"/>
      <c r="C53" s="201">
        <v>7</v>
      </c>
      <c r="D53" s="201" t="s">
        <v>418</v>
      </c>
      <c r="E53" s="201">
        <v>17</v>
      </c>
      <c r="F53" s="201">
        <v>2000</v>
      </c>
      <c r="G53" s="276">
        <f t="shared" si="38"/>
        <v>117.64705882352941</v>
      </c>
      <c r="H53" s="532"/>
      <c r="I53" s="172">
        <f t="shared" si="37"/>
        <v>17</v>
      </c>
      <c r="J53" s="172">
        <f t="shared" si="39"/>
        <v>1857.9105634978639</v>
      </c>
      <c r="K53" s="173">
        <f t="shared" si="40"/>
        <v>109.28885667634493</v>
      </c>
      <c r="L53" s="560"/>
      <c r="M53" s="172">
        <f t="shared" si="41"/>
        <v>9</v>
      </c>
      <c r="N53" s="533"/>
      <c r="O53" s="533"/>
      <c r="P53" s="329">
        <v>17</v>
      </c>
      <c r="Q53" s="170">
        <v>1846.2295081967206</v>
      </c>
      <c r="R53" s="330">
        <f t="shared" si="42"/>
        <v>108.60173577627768</v>
      </c>
      <c r="S53" s="329">
        <f t="shared" si="43"/>
        <v>11</v>
      </c>
      <c r="T53" s="532"/>
      <c r="U53" s="329">
        <v>17</v>
      </c>
      <c r="V53" s="170">
        <v>1867.2727272727273</v>
      </c>
      <c r="W53" s="330">
        <f t="shared" si="44"/>
        <v>109.83957219251337</v>
      </c>
      <c r="X53" s="329">
        <f t="shared" si="45"/>
        <v>7</v>
      </c>
      <c r="Y53" s="532"/>
      <c r="Z53" s="329">
        <v>17</v>
      </c>
      <c r="AA53" s="170">
        <v>1857.9310344827575</v>
      </c>
      <c r="AB53" s="330">
        <f t="shared" si="46"/>
        <v>109.29006085192691</v>
      </c>
      <c r="AC53" s="329">
        <f t="shared" si="47"/>
        <v>9</v>
      </c>
      <c r="AD53" s="532"/>
      <c r="AE53" s="329">
        <v>17</v>
      </c>
      <c r="AF53" s="170">
        <v>1867.5000000000007</v>
      </c>
      <c r="AG53" s="330">
        <f t="shared" si="48"/>
        <v>109.85294117647062</v>
      </c>
      <c r="AH53" s="329">
        <f t="shared" si="49"/>
        <v>7</v>
      </c>
      <c r="AI53" s="532"/>
      <c r="AJ53" s="329">
        <v>17</v>
      </c>
      <c r="AK53" s="170">
        <v>1856.3265306122455</v>
      </c>
      <c r="AL53" s="330">
        <f t="shared" si="50"/>
        <v>109.19567827130857</v>
      </c>
      <c r="AM53" s="329">
        <f t="shared" si="51"/>
        <v>8</v>
      </c>
      <c r="AN53" s="532"/>
      <c r="AO53" s="329">
        <v>17</v>
      </c>
      <c r="AP53" s="170">
        <v>1844.3076923076919</v>
      </c>
      <c r="AQ53" s="330">
        <f t="shared" si="52"/>
        <v>108.48868778280541</v>
      </c>
      <c r="AR53" s="329">
        <f t="shared" si="53"/>
        <v>9</v>
      </c>
      <c r="AS53" s="532"/>
      <c r="AT53" s="329">
        <v>17</v>
      </c>
      <c r="AU53" s="170">
        <v>1865.8064516129027</v>
      </c>
      <c r="AV53" s="330">
        <f t="shared" si="54"/>
        <v>109.75332068311192</v>
      </c>
      <c r="AW53" s="329">
        <f t="shared" si="55"/>
        <v>6</v>
      </c>
      <c r="AX53" s="532"/>
    </row>
    <row r="54" spans="2:50" hidden="1" x14ac:dyDescent="0.2">
      <c r="B54" s="541"/>
      <c r="C54" s="201">
        <v>8</v>
      </c>
      <c r="D54" s="201" t="s">
        <v>419</v>
      </c>
      <c r="E54" s="201">
        <v>16</v>
      </c>
      <c r="F54" s="201">
        <v>2000</v>
      </c>
      <c r="G54" s="276">
        <f t="shared" si="38"/>
        <v>125</v>
      </c>
      <c r="H54" s="532"/>
      <c r="I54" s="172">
        <f t="shared" si="37"/>
        <v>16</v>
      </c>
      <c r="J54" s="172">
        <f t="shared" si="39"/>
        <v>1847.2727272727293</v>
      </c>
      <c r="K54" s="173">
        <f t="shared" si="40"/>
        <v>115.45454545454558</v>
      </c>
      <c r="L54" s="560"/>
      <c r="M54" s="172">
        <f t="shared" si="41"/>
        <v>7</v>
      </c>
      <c r="N54" s="533"/>
      <c r="O54" s="533"/>
      <c r="P54" s="329">
        <v>16</v>
      </c>
      <c r="Q54" s="170">
        <v>1847.2727272727293</v>
      </c>
      <c r="R54" s="330">
        <f t="shared" si="42"/>
        <v>115.45454545454558</v>
      </c>
      <c r="S54" s="329">
        <f t="shared" si="43"/>
        <v>6</v>
      </c>
      <c r="T54" s="532"/>
      <c r="U54" s="331"/>
      <c r="V54" s="332"/>
      <c r="W54" s="333" t="str">
        <f t="shared" si="44"/>
        <v/>
      </c>
      <c r="X54" s="331" t="str">
        <f t="shared" si="45"/>
        <v/>
      </c>
      <c r="Y54" s="532"/>
      <c r="Z54" s="331"/>
      <c r="AA54" s="332"/>
      <c r="AB54" s="333" t="str">
        <f t="shared" si="46"/>
        <v/>
      </c>
      <c r="AC54" s="331" t="str">
        <f t="shared" si="47"/>
        <v/>
      </c>
      <c r="AD54" s="532"/>
      <c r="AE54" s="331"/>
      <c r="AF54" s="332"/>
      <c r="AG54" s="333" t="str">
        <f t="shared" si="48"/>
        <v/>
      </c>
      <c r="AH54" s="331" t="str">
        <f t="shared" si="49"/>
        <v/>
      </c>
      <c r="AI54" s="532"/>
      <c r="AJ54" s="331"/>
      <c r="AK54" s="332"/>
      <c r="AL54" s="333" t="str">
        <f t="shared" si="50"/>
        <v/>
      </c>
      <c r="AM54" s="331" t="str">
        <f t="shared" si="51"/>
        <v/>
      </c>
      <c r="AN54" s="532"/>
      <c r="AO54" s="331"/>
      <c r="AP54" s="332"/>
      <c r="AQ54" s="333" t="str">
        <f t="shared" si="52"/>
        <v/>
      </c>
      <c r="AR54" s="331" t="str">
        <f t="shared" si="53"/>
        <v/>
      </c>
      <c r="AS54" s="532"/>
      <c r="AT54" s="331"/>
      <c r="AU54" s="332"/>
      <c r="AV54" s="333" t="str">
        <f t="shared" si="54"/>
        <v/>
      </c>
      <c r="AW54" s="331" t="str">
        <f t="shared" si="55"/>
        <v/>
      </c>
      <c r="AX54" s="532"/>
    </row>
    <row r="55" spans="2:50" hidden="1" x14ac:dyDescent="0.2">
      <c r="B55" s="541"/>
      <c r="C55" s="201">
        <v>9</v>
      </c>
      <c r="D55" s="201" t="s">
        <v>420</v>
      </c>
      <c r="E55" s="201">
        <v>18</v>
      </c>
      <c r="F55" s="201">
        <v>2000</v>
      </c>
      <c r="G55" s="276">
        <f t="shared" si="38"/>
        <v>111.11111111111111</v>
      </c>
      <c r="H55" s="532"/>
      <c r="I55" s="172">
        <f t="shared" si="37"/>
        <v>18</v>
      </c>
      <c r="J55" s="172">
        <f t="shared" si="39"/>
        <v>1848.3454650759829</v>
      </c>
      <c r="K55" s="173">
        <f t="shared" si="40"/>
        <v>102.68585917088794</v>
      </c>
      <c r="L55" s="560"/>
      <c r="M55" s="172">
        <f t="shared" si="41"/>
        <v>13</v>
      </c>
      <c r="N55" s="533"/>
      <c r="O55" s="533"/>
      <c r="P55" s="329">
        <v>18</v>
      </c>
      <c r="Q55" s="170">
        <v>1847.3684210526324</v>
      </c>
      <c r="R55" s="330">
        <f t="shared" si="42"/>
        <v>102.63157894736847</v>
      </c>
      <c r="S55" s="329">
        <f t="shared" si="43"/>
        <v>13</v>
      </c>
      <c r="T55" s="532"/>
      <c r="U55" s="329">
        <v>18</v>
      </c>
      <c r="V55" s="170">
        <v>1845.0000000000007</v>
      </c>
      <c r="W55" s="330">
        <f t="shared" si="44"/>
        <v>102.50000000000004</v>
      </c>
      <c r="X55" s="329">
        <f t="shared" si="45"/>
        <v>11</v>
      </c>
      <c r="Y55" s="532"/>
      <c r="Z55" s="329">
        <v>18</v>
      </c>
      <c r="AA55" s="170">
        <v>1850.8333333333337</v>
      </c>
      <c r="AB55" s="330">
        <f t="shared" si="46"/>
        <v>102.82407407407409</v>
      </c>
      <c r="AC55" s="329">
        <f t="shared" si="47"/>
        <v>12</v>
      </c>
      <c r="AD55" s="532"/>
      <c r="AE55" s="329">
        <v>18</v>
      </c>
      <c r="AF55" s="170">
        <v>1841.8181818181818</v>
      </c>
      <c r="AG55" s="330">
        <f t="shared" si="48"/>
        <v>102.32323232323232</v>
      </c>
      <c r="AH55" s="329">
        <f t="shared" si="49"/>
        <v>12</v>
      </c>
      <c r="AI55" s="532"/>
      <c r="AJ55" s="329">
        <v>18</v>
      </c>
      <c r="AK55" s="170">
        <v>1852.9411764705883</v>
      </c>
      <c r="AL55" s="330">
        <f t="shared" si="50"/>
        <v>102.94117647058823</v>
      </c>
      <c r="AM55" s="329">
        <f t="shared" si="51"/>
        <v>11</v>
      </c>
      <c r="AN55" s="532"/>
      <c r="AO55" s="329">
        <v>18</v>
      </c>
      <c r="AP55" s="170">
        <v>1845.6000000000008</v>
      </c>
      <c r="AQ55" s="330">
        <f t="shared" si="52"/>
        <v>102.53333333333337</v>
      </c>
      <c r="AR55" s="329">
        <f t="shared" si="53"/>
        <v>11</v>
      </c>
      <c r="AS55" s="532"/>
      <c r="AT55" s="329">
        <v>18</v>
      </c>
      <c r="AU55" s="170">
        <v>1854.8571428571433</v>
      </c>
      <c r="AV55" s="330">
        <f t="shared" si="54"/>
        <v>103.04761904761908</v>
      </c>
      <c r="AW55" s="329">
        <f t="shared" si="55"/>
        <v>11</v>
      </c>
      <c r="AX55" s="532"/>
    </row>
    <row r="56" spans="2:50" hidden="1" x14ac:dyDescent="0.2">
      <c r="B56" s="541"/>
      <c r="C56" s="201">
        <v>10</v>
      </c>
      <c r="D56" s="201" t="s">
        <v>421</v>
      </c>
      <c r="E56" s="201">
        <v>16</v>
      </c>
      <c r="F56" s="201">
        <v>2000</v>
      </c>
      <c r="G56" s="276">
        <f t="shared" si="38"/>
        <v>125</v>
      </c>
      <c r="H56" s="532"/>
      <c r="I56" s="172">
        <f t="shared" si="37"/>
        <v>16</v>
      </c>
      <c r="J56" s="172">
        <f t="shared" si="39"/>
        <v>1853.8372207777697</v>
      </c>
      <c r="K56" s="173">
        <f t="shared" si="40"/>
        <v>115.86482629861061</v>
      </c>
      <c r="L56" s="560"/>
      <c r="M56" s="172">
        <f t="shared" si="41"/>
        <v>5</v>
      </c>
      <c r="N56" s="533"/>
      <c r="O56" s="533"/>
      <c r="P56" s="329">
        <v>16</v>
      </c>
      <c r="Q56" s="170">
        <v>1860.0000000000009</v>
      </c>
      <c r="R56" s="330">
        <f t="shared" si="42"/>
        <v>116.25000000000006</v>
      </c>
      <c r="S56" s="329">
        <f t="shared" si="43"/>
        <v>5</v>
      </c>
      <c r="T56" s="532"/>
      <c r="U56" s="329">
        <v>16</v>
      </c>
      <c r="V56" s="170">
        <v>1856.4356435643572</v>
      </c>
      <c r="W56" s="330">
        <f t="shared" si="44"/>
        <v>116.02722772277232</v>
      </c>
      <c r="X56" s="329">
        <f t="shared" si="45"/>
        <v>4</v>
      </c>
      <c r="Y56" s="532"/>
      <c r="Z56" s="329">
        <v>16</v>
      </c>
      <c r="AA56" s="170">
        <v>1846.8131868131868</v>
      </c>
      <c r="AB56" s="330">
        <f t="shared" si="46"/>
        <v>115.42582417582418</v>
      </c>
      <c r="AC56" s="329">
        <f t="shared" si="47"/>
        <v>5</v>
      </c>
      <c r="AD56" s="532"/>
      <c r="AE56" s="329">
        <v>16</v>
      </c>
      <c r="AF56" s="170">
        <v>1862.1951219512189</v>
      </c>
      <c r="AG56" s="330">
        <f t="shared" si="48"/>
        <v>116.38719512195118</v>
      </c>
      <c r="AH56" s="329">
        <f t="shared" si="49"/>
        <v>4</v>
      </c>
      <c r="AI56" s="532"/>
      <c r="AJ56" s="329">
        <v>16</v>
      </c>
      <c r="AK56" s="170">
        <v>1847.7272727272727</v>
      </c>
      <c r="AL56" s="330">
        <f t="shared" si="50"/>
        <v>115.48295454545455</v>
      </c>
      <c r="AM56" s="329">
        <f t="shared" si="51"/>
        <v>5</v>
      </c>
      <c r="AN56" s="532"/>
      <c r="AO56" s="329">
        <v>16</v>
      </c>
      <c r="AP56" s="170">
        <v>1851.8446601941755</v>
      </c>
      <c r="AQ56" s="330">
        <f t="shared" si="52"/>
        <v>115.74029126213597</v>
      </c>
      <c r="AR56" s="329">
        <f t="shared" si="53"/>
        <v>3</v>
      </c>
      <c r="AS56" s="532"/>
      <c r="AT56" s="329">
        <v>16</v>
      </c>
      <c r="AU56" s="170">
        <v>1851.8446601941755</v>
      </c>
      <c r="AV56" s="330">
        <f t="shared" si="54"/>
        <v>115.74029126213597</v>
      </c>
      <c r="AW56" s="329">
        <f t="shared" si="55"/>
        <v>4</v>
      </c>
      <c r="AX56" s="532"/>
    </row>
    <row r="57" spans="2:50" hidden="1" x14ac:dyDescent="0.2">
      <c r="B57" s="541"/>
      <c r="C57" s="201">
        <v>11</v>
      </c>
      <c r="D57" s="201" t="s">
        <v>422</v>
      </c>
      <c r="E57" s="201">
        <v>15</v>
      </c>
      <c r="F57" s="201">
        <v>2000</v>
      </c>
      <c r="G57" s="276">
        <f t="shared" si="38"/>
        <v>133.33333333333334</v>
      </c>
      <c r="H57" s="532"/>
      <c r="I57" s="172">
        <f t="shared" si="37"/>
        <v>15</v>
      </c>
      <c r="J57" s="172">
        <f t="shared" si="39"/>
        <v>1889.3354880413774</v>
      </c>
      <c r="K57" s="173">
        <f t="shared" si="40"/>
        <v>125.95569920275845</v>
      </c>
      <c r="L57" s="560"/>
      <c r="M57" s="172">
        <f t="shared" si="41"/>
        <v>1</v>
      </c>
      <c r="N57" s="533"/>
      <c r="O57" s="533"/>
      <c r="P57" s="329">
        <v>15</v>
      </c>
      <c r="Q57" s="170">
        <v>1845.0000000000066</v>
      </c>
      <c r="R57" s="330">
        <f t="shared" si="42"/>
        <v>123.00000000000044</v>
      </c>
      <c r="S57" s="329">
        <f t="shared" si="43"/>
        <v>2</v>
      </c>
      <c r="T57" s="532"/>
      <c r="U57" s="329">
        <v>15</v>
      </c>
      <c r="V57" s="170">
        <v>1912.0000000000068</v>
      </c>
      <c r="W57" s="330">
        <f t="shared" si="44"/>
        <v>127.46666666666712</v>
      </c>
      <c r="X57" s="329">
        <f t="shared" si="45"/>
        <v>1</v>
      </c>
      <c r="Y57" s="532"/>
      <c r="Z57" s="329">
        <v>15</v>
      </c>
      <c r="AA57" s="170">
        <v>1925.000000000007</v>
      </c>
      <c r="AB57" s="330">
        <f t="shared" si="46"/>
        <v>128.3333333333338</v>
      </c>
      <c r="AC57" s="329">
        <f t="shared" si="47"/>
        <v>1</v>
      </c>
      <c r="AD57" s="532"/>
      <c r="AE57" s="329">
        <v>15</v>
      </c>
      <c r="AF57" s="170">
        <v>1869.2307692307759</v>
      </c>
      <c r="AG57" s="330">
        <f t="shared" si="48"/>
        <v>124.61538461538505</v>
      </c>
      <c r="AH57" s="329">
        <f t="shared" si="49"/>
        <v>1</v>
      </c>
      <c r="AI57" s="532"/>
      <c r="AJ57" s="329">
        <v>15</v>
      </c>
      <c r="AK57" s="170">
        <v>1896.0000000000066</v>
      </c>
      <c r="AL57" s="330">
        <f t="shared" si="50"/>
        <v>126.40000000000045</v>
      </c>
      <c r="AM57" s="329">
        <f t="shared" si="51"/>
        <v>2</v>
      </c>
      <c r="AN57" s="532"/>
      <c r="AO57" s="329">
        <v>15</v>
      </c>
      <c r="AP57" s="170">
        <v>1874.11764705883</v>
      </c>
      <c r="AQ57" s="330">
        <f t="shared" si="52"/>
        <v>124.94117647058867</v>
      </c>
      <c r="AR57" s="329">
        <f t="shared" si="53"/>
        <v>1</v>
      </c>
      <c r="AS57" s="532"/>
      <c r="AT57" s="329">
        <v>15</v>
      </c>
      <c r="AU57" s="170">
        <v>1904.0000000000066</v>
      </c>
      <c r="AV57" s="330">
        <f t="shared" si="54"/>
        <v>126.93333333333378</v>
      </c>
      <c r="AW57" s="329">
        <f t="shared" si="55"/>
        <v>1</v>
      </c>
      <c r="AX57" s="532"/>
    </row>
    <row r="58" spans="2:50" hidden="1" x14ac:dyDescent="0.2">
      <c r="B58" s="541"/>
      <c r="C58" s="201">
        <v>12</v>
      </c>
      <c r="D58" s="201" t="s">
        <v>423</v>
      </c>
      <c r="E58" s="201">
        <v>16</v>
      </c>
      <c r="F58" s="201">
        <v>2000</v>
      </c>
      <c r="G58" s="276">
        <f t="shared" si="38"/>
        <v>125</v>
      </c>
      <c r="H58" s="532"/>
      <c r="I58" s="172">
        <f>AVERAGE(P58,U58,Z58,AE58,AJ58,AO58,AT58)</f>
        <v>16</v>
      </c>
      <c r="J58" s="172">
        <f t="shared" si="39"/>
        <v>1955.6493506493578</v>
      </c>
      <c r="K58" s="173">
        <f t="shared" si="40"/>
        <v>122.22808441558486</v>
      </c>
      <c r="L58" s="560"/>
      <c r="M58" s="172">
        <f t="shared" si="41"/>
        <v>3</v>
      </c>
      <c r="N58" s="533"/>
      <c r="O58" s="533"/>
      <c r="P58" s="329">
        <v>16</v>
      </c>
      <c r="Q58" s="170">
        <v>1860.0000000000066</v>
      </c>
      <c r="R58" s="330">
        <f t="shared" si="42"/>
        <v>116.25000000000041</v>
      </c>
      <c r="S58" s="329">
        <f t="shared" si="43"/>
        <v>4</v>
      </c>
      <c r="T58" s="532"/>
      <c r="U58" s="329">
        <v>16</v>
      </c>
      <c r="V58" s="170">
        <v>1881.4285714285782</v>
      </c>
      <c r="W58" s="330">
        <f t="shared" si="44"/>
        <v>117.58928571428613</v>
      </c>
      <c r="X58" s="329">
        <f t="shared" si="45"/>
        <v>3</v>
      </c>
      <c r="Y58" s="532"/>
      <c r="Z58" s="329">
        <v>16</v>
      </c>
      <c r="AA58" s="170">
        <v>2001.8181818181888</v>
      </c>
      <c r="AB58" s="330">
        <f t="shared" si="46"/>
        <v>125.1136363636368</v>
      </c>
      <c r="AC58" s="329">
        <f t="shared" si="47"/>
        <v>2</v>
      </c>
      <c r="AD58" s="532"/>
      <c r="AE58" s="329">
        <v>16</v>
      </c>
      <c r="AF58" s="170">
        <v>1980.0000000000073</v>
      </c>
      <c r="AG58" s="330">
        <f t="shared" si="48"/>
        <v>123.75000000000045</v>
      </c>
      <c r="AH58" s="329">
        <f t="shared" si="49"/>
        <v>3</v>
      </c>
      <c r="AI58" s="532"/>
      <c r="AJ58" s="329">
        <v>16</v>
      </c>
      <c r="AK58" s="170">
        <v>2055.0000000000073</v>
      </c>
      <c r="AL58" s="330">
        <f t="shared" si="50"/>
        <v>128.43750000000045</v>
      </c>
      <c r="AM58" s="329">
        <f t="shared" si="51"/>
        <v>1</v>
      </c>
      <c r="AN58" s="532"/>
      <c r="AO58" s="331"/>
      <c r="AP58" s="332"/>
      <c r="AQ58" s="333" t="str">
        <f t="shared" si="52"/>
        <v/>
      </c>
      <c r="AR58" s="331" t="str">
        <f t="shared" si="53"/>
        <v/>
      </c>
      <c r="AS58" s="532"/>
      <c r="AT58" s="331"/>
      <c r="AU58" s="332"/>
      <c r="AV58" s="333" t="str">
        <f t="shared" si="54"/>
        <v/>
      </c>
      <c r="AW58" s="331" t="str">
        <f t="shared" si="55"/>
        <v/>
      </c>
      <c r="AX58" s="532"/>
    </row>
    <row r="59" spans="2:50" hidden="1" x14ac:dyDescent="0.2">
      <c r="B59" s="541"/>
      <c r="C59" s="201">
        <v>13</v>
      </c>
      <c r="D59" s="201" t="s">
        <v>424</v>
      </c>
      <c r="E59" s="201">
        <v>17</v>
      </c>
      <c r="F59" s="201">
        <v>2000</v>
      </c>
      <c r="G59" s="276">
        <f t="shared" si="38"/>
        <v>117.64705882352941</v>
      </c>
      <c r="H59" s="532"/>
      <c r="I59" s="172">
        <f t="shared" si="37"/>
        <v>17</v>
      </c>
      <c r="J59" s="172">
        <f t="shared" si="39"/>
        <v>1856.7756333289194</v>
      </c>
      <c r="K59" s="173">
        <f t="shared" si="40"/>
        <v>109.22209607817172</v>
      </c>
      <c r="L59" s="560"/>
      <c r="M59" s="172">
        <f t="shared" si="41"/>
        <v>10</v>
      </c>
      <c r="N59" s="533"/>
      <c r="O59" s="533"/>
      <c r="P59" s="329">
        <v>17</v>
      </c>
      <c r="Q59" s="170">
        <v>1854.0845070422517</v>
      </c>
      <c r="R59" s="330">
        <f t="shared" si="42"/>
        <v>109.06379453189716</v>
      </c>
      <c r="S59" s="329">
        <f t="shared" si="43"/>
        <v>9</v>
      </c>
      <c r="T59" s="532"/>
      <c r="U59" s="329">
        <v>17</v>
      </c>
      <c r="V59" s="170">
        <v>1860.9090909090928</v>
      </c>
      <c r="W59" s="330">
        <f t="shared" si="44"/>
        <v>109.46524064171135</v>
      </c>
      <c r="X59" s="329">
        <f t="shared" si="45"/>
        <v>8</v>
      </c>
      <c r="Y59" s="532"/>
      <c r="Z59" s="329">
        <v>17</v>
      </c>
      <c r="AA59" s="170">
        <v>1867.1186440677982</v>
      </c>
      <c r="AB59" s="330">
        <f t="shared" si="46"/>
        <v>109.83050847457636</v>
      </c>
      <c r="AC59" s="329">
        <f t="shared" si="47"/>
        <v>8</v>
      </c>
      <c r="AD59" s="532"/>
      <c r="AE59" s="329">
        <v>17</v>
      </c>
      <c r="AF59" s="170">
        <v>1844.7457627118661</v>
      </c>
      <c r="AG59" s="330">
        <f t="shared" si="48"/>
        <v>108.51445663010976</v>
      </c>
      <c r="AH59" s="329">
        <f t="shared" si="49"/>
        <v>10</v>
      </c>
      <c r="AI59" s="532"/>
      <c r="AJ59" s="329">
        <v>17</v>
      </c>
      <c r="AK59" s="170">
        <v>1860.0000000000018</v>
      </c>
      <c r="AL59" s="330">
        <f t="shared" si="50"/>
        <v>109.41176470588246</v>
      </c>
      <c r="AM59" s="329">
        <f t="shared" si="51"/>
        <v>7</v>
      </c>
      <c r="AN59" s="532"/>
      <c r="AO59" s="329">
        <v>17</v>
      </c>
      <c r="AP59" s="170">
        <v>1869.4285714285695</v>
      </c>
      <c r="AQ59" s="330">
        <f t="shared" si="52"/>
        <v>109.96638655462174</v>
      </c>
      <c r="AR59" s="329">
        <f t="shared" si="53"/>
        <v>6</v>
      </c>
      <c r="AS59" s="532"/>
      <c r="AT59" s="329">
        <v>17</v>
      </c>
      <c r="AU59" s="170">
        <v>1841.1428571428553</v>
      </c>
      <c r="AV59" s="330">
        <f t="shared" si="54"/>
        <v>108.30252100840325</v>
      </c>
      <c r="AW59" s="329">
        <f t="shared" si="55"/>
        <v>9</v>
      </c>
      <c r="AX59" s="532"/>
    </row>
    <row r="60" spans="2:50" hidden="1" x14ac:dyDescent="0.2">
      <c r="B60" s="541"/>
      <c r="C60" s="201">
        <v>14</v>
      </c>
      <c r="D60" s="201" t="s">
        <v>425</v>
      </c>
      <c r="E60" s="201">
        <v>15</v>
      </c>
      <c r="F60" s="201">
        <v>2000</v>
      </c>
      <c r="G60" s="276">
        <f t="shared" si="38"/>
        <v>133.33333333333334</v>
      </c>
      <c r="H60" s="532"/>
      <c r="I60" s="172">
        <f t="shared" si="37"/>
        <v>15</v>
      </c>
      <c r="J60" s="172">
        <f t="shared" si="39"/>
        <v>1861.3327450580689</v>
      </c>
      <c r="K60" s="173">
        <f t="shared" si="40"/>
        <v>124.08884967053794</v>
      </c>
      <c r="L60" s="560"/>
      <c r="M60" s="172">
        <f t="shared" si="41"/>
        <v>2</v>
      </c>
      <c r="N60" s="533"/>
      <c r="O60" s="533"/>
      <c r="P60" s="329">
        <v>15</v>
      </c>
      <c r="Q60" s="170">
        <v>1857.7777777777787</v>
      </c>
      <c r="R60" s="330">
        <f t="shared" si="42"/>
        <v>123.85185185185192</v>
      </c>
      <c r="S60" s="329">
        <f t="shared" si="43"/>
        <v>1</v>
      </c>
      <c r="T60" s="532"/>
      <c r="U60" s="329">
        <v>15</v>
      </c>
      <c r="V60" s="170">
        <v>1849.6153846153857</v>
      </c>
      <c r="W60" s="330">
        <f t="shared" si="44"/>
        <v>123.30769230769238</v>
      </c>
      <c r="X60" s="329">
        <f t="shared" si="45"/>
        <v>2</v>
      </c>
      <c r="Y60" s="532"/>
      <c r="Z60" s="329">
        <v>15</v>
      </c>
      <c r="AA60" s="170">
        <v>1865.3333333333333</v>
      </c>
      <c r="AB60" s="330">
        <f t="shared" si="46"/>
        <v>124.35555555555555</v>
      </c>
      <c r="AC60" s="329">
        <f t="shared" si="47"/>
        <v>3</v>
      </c>
      <c r="AD60" s="532"/>
      <c r="AE60" s="329">
        <v>15</v>
      </c>
      <c r="AF60" s="170">
        <v>1867.317073170731</v>
      </c>
      <c r="AG60" s="330">
        <f t="shared" si="48"/>
        <v>124.48780487804873</v>
      </c>
      <c r="AH60" s="329">
        <f t="shared" si="49"/>
        <v>2</v>
      </c>
      <c r="AI60" s="532"/>
      <c r="AJ60" s="329">
        <v>15</v>
      </c>
      <c r="AK60" s="170">
        <v>1867.6595744680853</v>
      </c>
      <c r="AL60" s="330">
        <f t="shared" si="50"/>
        <v>124.51063829787236</v>
      </c>
      <c r="AM60" s="329">
        <f t="shared" si="51"/>
        <v>3</v>
      </c>
      <c r="AN60" s="532"/>
      <c r="AO60" s="329">
        <v>15</v>
      </c>
      <c r="AP60" s="170">
        <v>1846.9090909090921</v>
      </c>
      <c r="AQ60" s="330">
        <f t="shared" si="52"/>
        <v>123.12727272727281</v>
      </c>
      <c r="AR60" s="329">
        <f t="shared" si="53"/>
        <v>2</v>
      </c>
      <c r="AS60" s="532"/>
      <c r="AT60" s="329">
        <v>15</v>
      </c>
      <c r="AU60" s="170">
        <v>1874.7169811320764</v>
      </c>
      <c r="AV60" s="330">
        <f t="shared" si="54"/>
        <v>124.98113207547176</v>
      </c>
      <c r="AW60" s="329">
        <f t="shared" si="55"/>
        <v>2</v>
      </c>
      <c r="AX60" s="532"/>
    </row>
    <row r="61" spans="2:50" hidden="1" x14ac:dyDescent="0.2">
      <c r="B61" s="541"/>
      <c r="C61" s="201">
        <v>15</v>
      </c>
      <c r="D61" s="201" t="s">
        <v>426</v>
      </c>
      <c r="E61" s="201">
        <v>16</v>
      </c>
      <c r="F61" s="201">
        <v>1500</v>
      </c>
      <c r="G61" s="276">
        <f t="shared" si="38"/>
        <v>93.75</v>
      </c>
      <c r="H61" s="532"/>
      <c r="I61" s="172">
        <f t="shared" si="37"/>
        <v>16</v>
      </c>
      <c r="J61" s="172">
        <f t="shared" si="39"/>
        <v>1393.4737504898087</v>
      </c>
      <c r="K61" s="173">
        <f t="shared" si="40"/>
        <v>87.092109405613044</v>
      </c>
      <c r="L61" s="560"/>
      <c r="M61" s="172">
        <f t="shared" si="41"/>
        <v>15</v>
      </c>
      <c r="N61" s="533"/>
      <c r="O61" s="533"/>
      <c r="P61" s="329">
        <v>16</v>
      </c>
      <c r="Q61" s="170">
        <v>1400.9090909090924</v>
      </c>
      <c r="R61" s="330">
        <f t="shared" si="42"/>
        <v>87.556818181818272</v>
      </c>
      <c r="S61" s="329">
        <f t="shared" si="43"/>
        <v>15</v>
      </c>
      <c r="T61" s="532"/>
      <c r="U61" s="329">
        <v>16</v>
      </c>
      <c r="V61" s="170">
        <v>1397.4193548387109</v>
      </c>
      <c r="W61" s="330">
        <f t="shared" si="44"/>
        <v>87.33870967741943</v>
      </c>
      <c r="X61" s="329">
        <f t="shared" si="45"/>
        <v>14</v>
      </c>
      <c r="Y61" s="532"/>
      <c r="Z61" s="329">
        <v>16</v>
      </c>
      <c r="AA61" s="170">
        <v>1392.857142857144</v>
      </c>
      <c r="AB61" s="330">
        <f t="shared" si="46"/>
        <v>87.053571428571502</v>
      </c>
      <c r="AC61" s="329">
        <f t="shared" si="47"/>
        <v>14</v>
      </c>
      <c r="AD61" s="532"/>
      <c r="AE61" s="329">
        <v>16</v>
      </c>
      <c r="AF61" s="170">
        <v>1401.3559322033911</v>
      </c>
      <c r="AG61" s="330">
        <f t="shared" si="48"/>
        <v>87.584745762711947</v>
      </c>
      <c r="AH61" s="329">
        <f t="shared" si="49"/>
        <v>14</v>
      </c>
      <c r="AI61" s="532"/>
      <c r="AJ61" s="329">
        <v>16</v>
      </c>
      <c r="AK61" s="170">
        <v>1385.6250000000016</v>
      </c>
      <c r="AL61" s="330">
        <f t="shared" si="50"/>
        <v>86.601562500000099</v>
      </c>
      <c r="AM61" s="329">
        <f t="shared" si="51"/>
        <v>14</v>
      </c>
      <c r="AN61" s="532"/>
      <c r="AO61" s="329">
        <v>16</v>
      </c>
      <c r="AP61" s="170">
        <v>1387.0588235294135</v>
      </c>
      <c r="AQ61" s="330">
        <f t="shared" si="52"/>
        <v>86.691176470588346</v>
      </c>
      <c r="AR61" s="329">
        <f t="shared" si="53"/>
        <v>13</v>
      </c>
      <c r="AS61" s="532"/>
      <c r="AT61" s="329">
        <v>16</v>
      </c>
      <c r="AU61" s="170">
        <v>1389.0909090909072</v>
      </c>
      <c r="AV61" s="330">
        <f t="shared" si="54"/>
        <v>86.818181818181699</v>
      </c>
      <c r="AW61" s="329">
        <f t="shared" si="55"/>
        <v>13</v>
      </c>
      <c r="AX61" s="532"/>
    </row>
    <row r="62" spans="2:50" ht="15.75" hidden="1" x14ac:dyDescent="0.2">
      <c r="B62" s="545" t="s">
        <v>169</v>
      </c>
      <c r="C62" s="546"/>
      <c r="D62" s="546"/>
      <c r="E62" s="546"/>
      <c r="F62" s="546"/>
      <c r="G62" s="546"/>
      <c r="H62" s="547"/>
      <c r="I62" s="207"/>
      <c r="J62" s="207"/>
      <c r="K62" s="207"/>
      <c r="L62" s="207"/>
      <c r="M62" s="207"/>
      <c r="N62" s="533" t="s">
        <v>161</v>
      </c>
      <c r="O62" s="549" t="s">
        <v>159</v>
      </c>
      <c r="P62" s="551">
        <v>45888</v>
      </c>
      <c r="Q62" s="541"/>
      <c r="R62" s="541"/>
      <c r="S62" s="541"/>
      <c r="T62" s="541"/>
      <c r="U62" s="551">
        <v>45889</v>
      </c>
      <c r="V62" s="541"/>
      <c r="W62" s="541"/>
      <c r="X62" s="541"/>
      <c r="Y62" s="541"/>
      <c r="Z62" s="551">
        <v>45890</v>
      </c>
      <c r="AA62" s="541"/>
      <c r="AB62" s="541"/>
      <c r="AC62" s="541"/>
      <c r="AD62" s="541"/>
      <c r="AE62" s="551">
        <v>45891</v>
      </c>
      <c r="AF62" s="541"/>
      <c r="AG62" s="541"/>
      <c r="AH62" s="541"/>
      <c r="AI62" s="541"/>
      <c r="AJ62" s="551">
        <v>45892</v>
      </c>
      <c r="AK62" s="541"/>
      <c r="AL62" s="541"/>
      <c r="AM62" s="541"/>
      <c r="AN62" s="541"/>
      <c r="AO62" s="551">
        <v>45893</v>
      </c>
      <c r="AP62" s="541"/>
      <c r="AQ62" s="541"/>
      <c r="AR62" s="541"/>
      <c r="AS62" s="541"/>
      <c r="AT62" s="551">
        <v>45894</v>
      </c>
      <c r="AU62" s="541"/>
      <c r="AV62" s="541"/>
      <c r="AW62" s="541"/>
      <c r="AX62" s="541"/>
    </row>
    <row r="63" spans="2:50" ht="15.75" hidden="1" x14ac:dyDescent="0.2">
      <c r="B63" s="548"/>
      <c r="C63" s="548"/>
      <c r="D63" s="548"/>
      <c r="E63" s="548"/>
      <c r="F63" s="548"/>
      <c r="G63" s="548"/>
      <c r="H63" s="548"/>
      <c r="I63" s="207"/>
      <c r="J63" s="207"/>
      <c r="K63" s="207"/>
      <c r="L63" s="207"/>
      <c r="M63" s="207"/>
      <c r="N63" s="533"/>
      <c r="O63" s="550"/>
      <c r="P63" s="551" t="s">
        <v>163</v>
      </c>
      <c r="Q63" s="541"/>
      <c r="R63" s="541"/>
      <c r="S63" s="541"/>
      <c r="T63" s="541"/>
      <c r="U63" s="551" t="s">
        <v>164</v>
      </c>
      <c r="V63" s="541"/>
      <c r="W63" s="541"/>
      <c r="X63" s="541"/>
      <c r="Y63" s="541"/>
      <c r="Z63" s="551" t="s">
        <v>165</v>
      </c>
      <c r="AA63" s="541"/>
      <c r="AB63" s="541"/>
      <c r="AC63" s="541"/>
      <c r="AD63" s="541"/>
      <c r="AE63" s="551" t="s">
        <v>162</v>
      </c>
      <c r="AF63" s="541"/>
      <c r="AG63" s="541"/>
      <c r="AH63" s="541"/>
      <c r="AI63" s="541"/>
      <c r="AJ63" s="551" t="s">
        <v>166</v>
      </c>
      <c r="AK63" s="541"/>
      <c r="AL63" s="541"/>
      <c r="AM63" s="541"/>
      <c r="AN63" s="541"/>
      <c r="AO63" s="551" t="s">
        <v>167</v>
      </c>
      <c r="AP63" s="541"/>
      <c r="AQ63" s="541"/>
      <c r="AR63" s="541"/>
      <c r="AS63" s="541"/>
      <c r="AT63" s="551" t="s">
        <v>168</v>
      </c>
      <c r="AU63" s="541"/>
      <c r="AV63" s="541"/>
      <c r="AW63" s="541"/>
      <c r="AX63" s="541"/>
    </row>
    <row r="64" spans="2:50" hidden="1" x14ac:dyDescent="0.2">
      <c r="B64" s="533" t="s">
        <v>157</v>
      </c>
      <c r="C64" s="533" t="s">
        <v>149</v>
      </c>
      <c r="D64" s="533"/>
      <c r="E64" s="533" t="s">
        <v>151</v>
      </c>
      <c r="F64" s="533"/>
      <c r="G64" s="533"/>
      <c r="H64" s="537" t="s">
        <v>158</v>
      </c>
      <c r="I64" s="540" t="s">
        <v>227</v>
      </c>
      <c r="J64" s="540"/>
      <c r="K64" s="540"/>
      <c r="L64" s="540" t="s">
        <v>158</v>
      </c>
      <c r="M64" s="540" t="s">
        <v>170</v>
      </c>
      <c r="N64" s="533"/>
      <c r="O64" s="533" t="s">
        <v>160</v>
      </c>
      <c r="P64" s="534" t="s">
        <v>154</v>
      </c>
      <c r="Q64" s="535"/>
      <c r="R64" s="535"/>
      <c r="S64" s="536"/>
      <c r="T64" s="533" t="s">
        <v>158</v>
      </c>
      <c r="U64" s="534" t="s">
        <v>154</v>
      </c>
      <c r="V64" s="535"/>
      <c r="W64" s="535"/>
      <c r="X64" s="536"/>
      <c r="Y64" s="533" t="s">
        <v>158</v>
      </c>
      <c r="Z64" s="534" t="s">
        <v>154</v>
      </c>
      <c r="AA64" s="535"/>
      <c r="AB64" s="535"/>
      <c r="AC64" s="536"/>
      <c r="AD64" s="533" t="s">
        <v>158</v>
      </c>
      <c r="AE64" s="534" t="s">
        <v>154</v>
      </c>
      <c r="AF64" s="535"/>
      <c r="AG64" s="535"/>
      <c r="AH64" s="536"/>
      <c r="AI64" s="533" t="s">
        <v>158</v>
      </c>
      <c r="AJ64" s="534" t="s">
        <v>154</v>
      </c>
      <c r="AK64" s="535"/>
      <c r="AL64" s="535"/>
      <c r="AM64" s="536"/>
      <c r="AN64" s="533" t="s">
        <v>158</v>
      </c>
      <c r="AO64" s="534" t="s">
        <v>154</v>
      </c>
      <c r="AP64" s="535"/>
      <c r="AQ64" s="535"/>
      <c r="AR64" s="536"/>
      <c r="AS64" s="533" t="s">
        <v>158</v>
      </c>
      <c r="AT64" s="534" t="s">
        <v>154</v>
      </c>
      <c r="AU64" s="535"/>
      <c r="AV64" s="535"/>
      <c r="AW64" s="536"/>
      <c r="AX64" s="533" t="s">
        <v>158</v>
      </c>
    </row>
    <row r="65" spans="2:50" hidden="1" x14ac:dyDescent="0.2">
      <c r="B65" s="533"/>
      <c r="C65" s="533"/>
      <c r="D65" s="533"/>
      <c r="E65" s="533" t="s">
        <v>150</v>
      </c>
      <c r="F65" s="533"/>
      <c r="G65" s="533"/>
      <c r="H65" s="538"/>
      <c r="I65" s="540" t="s">
        <v>150</v>
      </c>
      <c r="J65" s="540"/>
      <c r="K65" s="540"/>
      <c r="L65" s="540"/>
      <c r="M65" s="540"/>
      <c r="N65" s="533"/>
      <c r="O65" s="533"/>
      <c r="P65" s="534" t="s">
        <v>155</v>
      </c>
      <c r="Q65" s="535"/>
      <c r="R65" s="535"/>
      <c r="S65" s="536"/>
      <c r="T65" s="533"/>
      <c r="U65" s="534" t="s">
        <v>155</v>
      </c>
      <c r="V65" s="535"/>
      <c r="W65" s="535"/>
      <c r="X65" s="536"/>
      <c r="Y65" s="533"/>
      <c r="Z65" s="534" t="s">
        <v>155</v>
      </c>
      <c r="AA65" s="535"/>
      <c r="AB65" s="535"/>
      <c r="AC65" s="536"/>
      <c r="AD65" s="533"/>
      <c r="AE65" s="534" t="s">
        <v>155</v>
      </c>
      <c r="AF65" s="535"/>
      <c r="AG65" s="535"/>
      <c r="AH65" s="536"/>
      <c r="AI65" s="533"/>
      <c r="AJ65" s="534" t="s">
        <v>155</v>
      </c>
      <c r="AK65" s="535"/>
      <c r="AL65" s="535"/>
      <c r="AM65" s="536"/>
      <c r="AN65" s="533"/>
      <c r="AO65" s="534" t="s">
        <v>155</v>
      </c>
      <c r="AP65" s="535"/>
      <c r="AQ65" s="535"/>
      <c r="AR65" s="536"/>
      <c r="AS65" s="533"/>
      <c r="AT65" s="534" t="s">
        <v>155</v>
      </c>
      <c r="AU65" s="535"/>
      <c r="AV65" s="535"/>
      <c r="AW65" s="536"/>
      <c r="AX65" s="533"/>
    </row>
    <row r="66" spans="2:50" hidden="1" x14ac:dyDescent="0.2">
      <c r="B66" s="533"/>
      <c r="C66" s="533"/>
      <c r="D66" s="533"/>
      <c r="E66" s="98" t="s">
        <v>152</v>
      </c>
      <c r="F66" s="98" t="s">
        <v>153</v>
      </c>
      <c r="G66" s="98" t="s">
        <v>156</v>
      </c>
      <c r="H66" s="539"/>
      <c r="I66" s="206" t="s">
        <v>152</v>
      </c>
      <c r="J66" s="206" t="s">
        <v>153</v>
      </c>
      <c r="K66" s="206" t="s">
        <v>156</v>
      </c>
      <c r="L66" s="540"/>
      <c r="M66" s="540"/>
      <c r="N66" s="533"/>
      <c r="O66" s="533"/>
      <c r="P66" s="98" t="s">
        <v>152</v>
      </c>
      <c r="Q66" s="98" t="s">
        <v>153</v>
      </c>
      <c r="R66" s="98" t="s">
        <v>156</v>
      </c>
      <c r="S66" s="98" t="s">
        <v>170</v>
      </c>
      <c r="T66" s="533"/>
      <c r="U66" s="98" t="s">
        <v>152</v>
      </c>
      <c r="V66" s="98" t="s">
        <v>153</v>
      </c>
      <c r="W66" s="98" t="s">
        <v>156</v>
      </c>
      <c r="X66" s="98" t="s">
        <v>170</v>
      </c>
      <c r="Y66" s="533"/>
      <c r="Z66" s="98" t="s">
        <v>152</v>
      </c>
      <c r="AA66" s="98" t="s">
        <v>153</v>
      </c>
      <c r="AB66" s="98" t="s">
        <v>156</v>
      </c>
      <c r="AC66" s="98" t="s">
        <v>170</v>
      </c>
      <c r="AD66" s="533"/>
      <c r="AE66" s="98" t="s">
        <v>152</v>
      </c>
      <c r="AF66" s="98" t="s">
        <v>153</v>
      </c>
      <c r="AG66" s="98" t="s">
        <v>156</v>
      </c>
      <c r="AH66" s="98" t="s">
        <v>170</v>
      </c>
      <c r="AI66" s="533"/>
      <c r="AJ66" s="98" t="s">
        <v>152</v>
      </c>
      <c r="AK66" s="98" t="s">
        <v>153</v>
      </c>
      <c r="AL66" s="98" t="s">
        <v>156</v>
      </c>
      <c r="AM66" s="98" t="s">
        <v>170</v>
      </c>
      <c r="AN66" s="533"/>
      <c r="AO66" s="98" t="s">
        <v>152</v>
      </c>
      <c r="AP66" s="98" t="s">
        <v>153</v>
      </c>
      <c r="AQ66" s="98" t="s">
        <v>156</v>
      </c>
      <c r="AR66" s="98" t="s">
        <v>170</v>
      </c>
      <c r="AS66" s="533"/>
      <c r="AT66" s="98" t="s">
        <v>152</v>
      </c>
      <c r="AU66" s="98" t="s">
        <v>153</v>
      </c>
      <c r="AV66" s="98" t="s">
        <v>156</v>
      </c>
      <c r="AW66" s="98" t="s">
        <v>170</v>
      </c>
      <c r="AX66" s="533"/>
    </row>
    <row r="67" spans="2:50" hidden="1" x14ac:dyDescent="0.2">
      <c r="B67" s="541" t="s">
        <v>137</v>
      </c>
      <c r="C67" s="99">
        <v>1</v>
      </c>
      <c r="D67" s="99" t="s">
        <v>412</v>
      </c>
      <c r="E67" s="99">
        <v>17</v>
      </c>
      <c r="F67" s="99">
        <v>2000</v>
      </c>
      <c r="G67" s="276">
        <f>F67/E67</f>
        <v>117.64705882352941</v>
      </c>
      <c r="H67" s="532">
        <f>AVERAGE(G67:G81)</f>
        <v>117.55593262946203</v>
      </c>
      <c r="I67" s="172">
        <f t="shared" ref="I67:I69" si="56">IFERROR(AVERAGE(P67,U67,Z67,AE67,AJ67,AO67,AT67),"")</f>
        <v>17</v>
      </c>
      <c r="J67" s="172">
        <f t="shared" ref="J67:J69" si="57">IFERROR(AVERAGE(Q67,V67,AA67,AF67,AK67,AP67,AU67),"")</f>
        <v>1883.7897630019736</v>
      </c>
      <c r="K67" s="342">
        <f t="shared" ref="K67:K69" si="58">IFERROR(AVERAGE(R67,W67,AB67,AG67,AL67,AQ67,AV67),"")</f>
        <v>110.81116252952783</v>
      </c>
      <c r="L67" s="542">
        <f>IFERROR(AVERAGE(K67:K81),"-")</f>
        <v>109.98259973040753</v>
      </c>
      <c r="M67" s="172">
        <f>IFERROR(RANK(K67, K$67:K$81),"")</f>
        <v>6</v>
      </c>
      <c r="N67" s="533"/>
      <c r="O67" s="533"/>
      <c r="P67" s="99">
        <v>17</v>
      </c>
      <c r="Q67" s="170">
        <v>1853.1428571428553</v>
      </c>
      <c r="R67" s="341">
        <f>IFERROR(Q67/P67,"")</f>
        <v>109.00840336134443</v>
      </c>
      <c r="S67" s="340">
        <f>IFERROR(RANK(R67, R$67:R$81),"")</f>
        <v>9</v>
      </c>
      <c r="T67" s="532">
        <f>AVERAGE(R67:R81)</f>
        <v>109.45025006061582</v>
      </c>
      <c r="U67" s="99">
        <v>17</v>
      </c>
      <c r="V67" s="170">
        <v>1867.741935483868</v>
      </c>
      <c r="W67" s="341">
        <f>IFERROR(V67/U67,"")</f>
        <v>109.86717267552164</v>
      </c>
      <c r="X67" s="340">
        <f>IFERROR(RANK(W67, W$67:W$81),"")</f>
        <v>8</v>
      </c>
      <c r="Y67" s="532">
        <f>AVERAGE(W67:W81)</f>
        <v>109.85647596315081</v>
      </c>
      <c r="Z67" s="99">
        <v>17</v>
      </c>
      <c r="AA67" s="170">
        <v>1855.1999999999948</v>
      </c>
      <c r="AB67" s="341">
        <f>IFERROR(AA67/Z67,"")</f>
        <v>109.12941176470558</v>
      </c>
      <c r="AC67" s="340">
        <f>IFERROR(RANK(AB67, AB$67:AB$81),"")</f>
        <v>8</v>
      </c>
      <c r="AD67" s="532">
        <f>AVERAGE(AB67:AB81)</f>
        <v>109.78312210651694</v>
      </c>
      <c r="AE67" s="99">
        <v>17</v>
      </c>
      <c r="AF67" s="170">
        <v>1920.0000000000068</v>
      </c>
      <c r="AG67" s="341">
        <f>IFERROR(AF67/AE67,"")</f>
        <v>112.94117647058863</v>
      </c>
      <c r="AH67" s="340">
        <f>IFERROR(RANK(AG67, AG$67:AG$81),"")</f>
        <v>6</v>
      </c>
      <c r="AI67" s="532">
        <f>AVERAGE(AG67:AG81)</f>
        <v>110.3841658678538</v>
      </c>
      <c r="AJ67" s="99">
        <v>17</v>
      </c>
      <c r="AK67" s="170">
        <v>1914.1935483870936</v>
      </c>
      <c r="AL67" s="341">
        <f>IFERROR(AK67/AJ67,"")</f>
        <v>112.59962049335844</v>
      </c>
      <c r="AM67" s="340">
        <f>IFERROR(RANK(AL67, AL$67:AL$81),"")</f>
        <v>6</v>
      </c>
      <c r="AN67" s="532">
        <f>AVERAGE(AL67:AL81)</f>
        <v>110.15544258060153</v>
      </c>
      <c r="AO67" s="99">
        <v>17</v>
      </c>
      <c r="AP67" s="170">
        <v>1903.1249999999975</v>
      </c>
      <c r="AQ67" s="341">
        <f>IFERROR(AP67/AO67,"")</f>
        <v>111.94852941176455</v>
      </c>
      <c r="AR67" s="340">
        <f>IFERROR(RANK(AQ67, AQ$67:AQ$81),"")</f>
        <v>6</v>
      </c>
      <c r="AS67" s="532">
        <f>AVERAGE(AQ67:AQ81)</f>
        <v>110.25698679055289</v>
      </c>
      <c r="AT67" s="99">
        <v>17</v>
      </c>
      <c r="AU67" s="170">
        <v>1873.1249999999975</v>
      </c>
      <c r="AV67" s="341">
        <f>IFERROR(AU67/AT67,"")</f>
        <v>110.18382352941161</v>
      </c>
      <c r="AW67" s="340">
        <f>IFERROR(RANK(AV67, AV$67:AV$81),"")</f>
        <v>7</v>
      </c>
      <c r="AX67" s="532">
        <f>AVERAGE(AV67:AV81)</f>
        <v>109.9917547435608</v>
      </c>
    </row>
    <row r="68" spans="2:50" hidden="1" x14ac:dyDescent="0.2">
      <c r="B68" s="541"/>
      <c r="C68" s="99">
        <v>2</v>
      </c>
      <c r="D68" s="99" t="s">
        <v>413</v>
      </c>
      <c r="E68" s="99">
        <v>16</v>
      </c>
      <c r="F68" s="99">
        <v>2000</v>
      </c>
      <c r="G68" s="276">
        <f t="shared" ref="G68:G79" si="59">F68/E68</f>
        <v>125</v>
      </c>
      <c r="H68" s="532"/>
      <c r="I68" s="172">
        <f t="shared" si="56"/>
        <v>16</v>
      </c>
      <c r="J68" s="172">
        <f t="shared" si="57"/>
        <v>1862.5422279583765</v>
      </c>
      <c r="K68" s="342">
        <f t="shared" si="58"/>
        <v>116.40888924739853</v>
      </c>
      <c r="L68" s="543"/>
      <c r="M68" s="172">
        <f t="shared" ref="M68:M81" si="60">IFERROR(RANK(K68, K$67:K$81),"")</f>
        <v>4</v>
      </c>
      <c r="N68" s="533"/>
      <c r="O68" s="533"/>
      <c r="P68" s="99">
        <v>16</v>
      </c>
      <c r="Q68" s="170">
        <v>1854.7826086956504</v>
      </c>
      <c r="R68" s="341">
        <f t="shared" ref="R68:R81" si="61">IFERROR(Q68/P68,"")</f>
        <v>115.92391304347815</v>
      </c>
      <c r="S68" s="340">
        <f t="shared" ref="S68:S81" si="62">IFERROR(RANK(R68, R$67:R$81),"")</f>
        <v>3</v>
      </c>
      <c r="T68" s="532"/>
      <c r="U68" s="99">
        <v>16</v>
      </c>
      <c r="V68" s="170">
        <v>1859.9999999999977</v>
      </c>
      <c r="W68" s="341">
        <f t="shared" ref="W68:W81" si="63">IFERROR(V68/U68,"")</f>
        <v>116.24999999999986</v>
      </c>
      <c r="X68" s="340">
        <f t="shared" ref="X68:X81" si="64">IFERROR(RANK(W68, W$67:W$81),"")</f>
        <v>4</v>
      </c>
      <c r="Y68" s="532"/>
      <c r="Z68" s="99">
        <v>16</v>
      </c>
      <c r="AA68" s="170">
        <v>1880.7272727272739</v>
      </c>
      <c r="AB68" s="341">
        <f t="shared" ref="AB68:AB81" si="65">IFERROR(AA68/Z68,"")</f>
        <v>117.54545454545462</v>
      </c>
      <c r="AC68" s="340">
        <f t="shared" ref="AC68:AC81" si="66">IFERROR(RANK(AB68, AB$67:AB$81),"")</f>
        <v>3</v>
      </c>
      <c r="AD68" s="532"/>
      <c r="AE68" s="99">
        <v>16</v>
      </c>
      <c r="AF68" s="170">
        <v>1853.4545454545466</v>
      </c>
      <c r="AG68" s="341">
        <f t="shared" ref="AG68:AG81" si="67">IFERROR(AF68/AE68,"")</f>
        <v>115.84090909090916</v>
      </c>
      <c r="AH68" s="340">
        <f t="shared" ref="AH68:AH81" si="68">IFERROR(RANK(AG68, AG$67:AG$81),"")</f>
        <v>5</v>
      </c>
      <c r="AI68" s="532"/>
      <c r="AJ68" s="99">
        <v>16</v>
      </c>
      <c r="AK68" s="170">
        <v>1864.5454545454566</v>
      </c>
      <c r="AL68" s="341">
        <f t="shared" ref="AL68:AL81" si="69">IFERROR(AK68/AJ68,"")</f>
        <v>116.53409090909103</v>
      </c>
      <c r="AM68" s="340">
        <f t="shared" ref="AM68:AM81" si="70">IFERROR(RANK(AL68, AL$67:AL$81),"")</f>
        <v>4</v>
      </c>
      <c r="AN68" s="532"/>
      <c r="AO68" s="99">
        <v>16</v>
      </c>
      <c r="AP68" s="170">
        <v>1860.8571428571411</v>
      </c>
      <c r="AQ68" s="341">
        <f t="shared" ref="AQ68:AQ81" si="71">IFERROR(AP68/AO68,"")</f>
        <v>116.30357142857132</v>
      </c>
      <c r="AR68" s="340">
        <f t="shared" ref="AR68:AR81" si="72">IFERROR(RANK(AQ68, AQ$67:AQ$81),"")</f>
        <v>4</v>
      </c>
      <c r="AS68" s="532"/>
      <c r="AT68" s="99">
        <v>16</v>
      </c>
      <c r="AU68" s="170">
        <v>1863.4285714285695</v>
      </c>
      <c r="AV68" s="341">
        <f t="shared" ref="AV68:AV81" si="73">IFERROR(AU68/AT68,"")</f>
        <v>116.46428571428559</v>
      </c>
      <c r="AW68" s="340">
        <f t="shared" ref="AW68:AW81" si="74">IFERROR(RANK(AV68, AV$67:AV$81),"")</f>
        <v>3</v>
      </c>
      <c r="AX68" s="532"/>
    </row>
    <row r="69" spans="2:50" hidden="1" x14ac:dyDescent="0.2">
      <c r="B69" s="541"/>
      <c r="C69" s="99">
        <v>3</v>
      </c>
      <c r="D69" s="99" t="s">
        <v>414</v>
      </c>
      <c r="E69" s="99">
        <v>18</v>
      </c>
      <c r="F69" s="99">
        <v>2000</v>
      </c>
      <c r="G69" s="276">
        <f t="shared" si="59"/>
        <v>111.11111111111111</v>
      </c>
      <c r="H69" s="532"/>
      <c r="I69" s="172">
        <f t="shared" si="56"/>
        <v>18</v>
      </c>
      <c r="J69" s="172">
        <f t="shared" si="57"/>
        <v>1866.0860246121024</v>
      </c>
      <c r="K69" s="342">
        <f t="shared" si="58"/>
        <v>103.67144581178344</v>
      </c>
      <c r="L69" s="543"/>
      <c r="M69" s="172">
        <f t="shared" si="60"/>
        <v>11</v>
      </c>
      <c r="N69" s="533"/>
      <c r="O69" s="533"/>
      <c r="P69" s="99">
        <v>18</v>
      </c>
      <c r="Q69" s="170">
        <v>1881.4925373134352</v>
      </c>
      <c r="R69" s="341">
        <f t="shared" si="61"/>
        <v>104.52736318407973</v>
      </c>
      <c r="S69" s="340">
        <f t="shared" si="62"/>
        <v>10</v>
      </c>
      <c r="T69" s="532"/>
      <c r="U69" s="99">
        <v>18</v>
      </c>
      <c r="V69" s="170">
        <v>1876.4516129032274</v>
      </c>
      <c r="W69" s="341">
        <f t="shared" si="63"/>
        <v>104.24731182795708</v>
      </c>
      <c r="X69" s="340">
        <f t="shared" si="64"/>
        <v>11</v>
      </c>
      <c r="Y69" s="532"/>
      <c r="Z69" s="99">
        <v>18</v>
      </c>
      <c r="AA69" s="170">
        <v>1850.1818181818194</v>
      </c>
      <c r="AB69" s="341">
        <f t="shared" si="65"/>
        <v>102.78787878787885</v>
      </c>
      <c r="AC69" s="340">
        <f t="shared" si="66"/>
        <v>11</v>
      </c>
      <c r="AD69" s="532"/>
      <c r="AE69" s="99">
        <v>18</v>
      </c>
      <c r="AF69" s="170">
        <v>1853.2075471698124</v>
      </c>
      <c r="AG69" s="341">
        <f t="shared" si="67"/>
        <v>102.95597484276736</v>
      </c>
      <c r="AH69" s="340">
        <f t="shared" si="68"/>
        <v>11</v>
      </c>
      <c r="AI69" s="532"/>
      <c r="AJ69" s="99">
        <v>18</v>
      </c>
      <c r="AK69" s="170">
        <v>1860.0000000000018</v>
      </c>
      <c r="AL69" s="341">
        <f t="shared" si="69"/>
        <v>103.33333333333343</v>
      </c>
      <c r="AM69" s="340">
        <f t="shared" si="70"/>
        <v>11</v>
      </c>
      <c r="AN69" s="532"/>
      <c r="AO69" s="99">
        <v>18</v>
      </c>
      <c r="AP69" s="170">
        <v>1866.2686567164155</v>
      </c>
      <c r="AQ69" s="341">
        <f t="shared" si="71"/>
        <v>103.68159203980086</v>
      </c>
      <c r="AR69" s="340">
        <f t="shared" si="72"/>
        <v>11</v>
      </c>
      <c r="AS69" s="532"/>
      <c r="AT69" s="99">
        <v>18</v>
      </c>
      <c r="AU69" s="170">
        <v>1875.0000000000023</v>
      </c>
      <c r="AV69" s="341">
        <f t="shared" si="73"/>
        <v>104.1666666666668</v>
      </c>
      <c r="AW69" s="340">
        <f t="shared" si="74"/>
        <v>10</v>
      </c>
      <c r="AX69" s="532"/>
    </row>
    <row r="70" spans="2:50" hidden="1" x14ac:dyDescent="0.2">
      <c r="B70" s="541"/>
      <c r="C70" s="99">
        <v>4</v>
      </c>
      <c r="D70" s="99" t="s">
        <v>415</v>
      </c>
      <c r="E70" s="99">
        <v>17</v>
      </c>
      <c r="F70" s="99">
        <v>2000</v>
      </c>
      <c r="G70" s="276">
        <f t="shared" si="59"/>
        <v>117.64705882352941</v>
      </c>
      <c r="H70" s="532"/>
      <c r="I70" s="172">
        <f>IFERROR(AVERAGE(P70,U70,Z70,AE70,AJ70,AO70,AT70),"")</f>
        <v>17</v>
      </c>
      <c r="J70" s="172">
        <f>IFERROR(AVERAGE(Q70,V70,AA70,AF70,AK70,AP70,AU70),"")</f>
        <v>1858.9299671950189</v>
      </c>
      <c r="K70" s="342">
        <f>IFERROR(AVERAGE(R70,W70,AB70,AG70,AL70,AQ70,AV70),"")</f>
        <v>109.34882159970699</v>
      </c>
      <c r="L70" s="543"/>
      <c r="M70" s="172">
        <f t="shared" si="60"/>
        <v>9</v>
      </c>
      <c r="N70" s="533"/>
      <c r="O70" s="533"/>
      <c r="P70" s="99">
        <v>17</v>
      </c>
      <c r="Q70" s="170">
        <v>1862.5531914893618</v>
      </c>
      <c r="R70" s="341">
        <f t="shared" si="61"/>
        <v>109.5619524405507</v>
      </c>
      <c r="S70" s="340">
        <f t="shared" si="62"/>
        <v>7</v>
      </c>
      <c r="T70" s="532"/>
      <c r="U70" s="99">
        <v>17</v>
      </c>
      <c r="V70" s="170">
        <v>1855.172413793103</v>
      </c>
      <c r="W70" s="341">
        <f t="shared" si="63"/>
        <v>109.12778904665312</v>
      </c>
      <c r="X70" s="340">
        <f t="shared" si="64"/>
        <v>9</v>
      </c>
      <c r="Y70" s="532"/>
      <c r="Z70" s="99">
        <v>17</v>
      </c>
      <c r="AA70" s="170">
        <v>1853.1645569620243</v>
      </c>
      <c r="AB70" s="341">
        <f t="shared" si="65"/>
        <v>109.00967982129555</v>
      </c>
      <c r="AC70" s="340">
        <f t="shared" si="66"/>
        <v>9</v>
      </c>
      <c r="AD70" s="532"/>
      <c r="AE70" s="99">
        <v>17</v>
      </c>
      <c r="AF70" s="170">
        <v>1861.6666666666652</v>
      </c>
      <c r="AG70" s="341">
        <f t="shared" si="67"/>
        <v>109.50980392156853</v>
      </c>
      <c r="AH70" s="340">
        <f t="shared" si="68"/>
        <v>9</v>
      </c>
      <c r="AI70" s="532"/>
      <c r="AJ70" s="99">
        <v>17</v>
      </c>
      <c r="AK70" s="170">
        <v>1862.9268292682918</v>
      </c>
      <c r="AL70" s="341">
        <f t="shared" si="69"/>
        <v>109.58393113342893</v>
      </c>
      <c r="AM70" s="340">
        <f t="shared" si="70"/>
        <v>9</v>
      </c>
      <c r="AN70" s="532"/>
      <c r="AO70" s="99">
        <v>17</v>
      </c>
      <c r="AP70" s="170">
        <v>1863.409090909091</v>
      </c>
      <c r="AQ70" s="341">
        <f t="shared" si="71"/>
        <v>109.61229946524065</v>
      </c>
      <c r="AR70" s="340">
        <f t="shared" si="72"/>
        <v>9</v>
      </c>
      <c r="AS70" s="532"/>
      <c r="AT70" s="99">
        <v>17</v>
      </c>
      <c r="AU70" s="170">
        <v>1853.617021276596</v>
      </c>
      <c r="AV70" s="341">
        <f t="shared" si="73"/>
        <v>109.03629536921153</v>
      </c>
      <c r="AW70" s="340">
        <f t="shared" si="74"/>
        <v>9</v>
      </c>
      <c r="AX70" s="532"/>
    </row>
    <row r="71" spans="2:50" hidden="1" x14ac:dyDescent="0.2">
      <c r="B71" s="541"/>
      <c r="C71" s="99">
        <v>5</v>
      </c>
      <c r="D71" s="99" t="s">
        <v>416</v>
      </c>
      <c r="E71" s="99">
        <v>20</v>
      </c>
      <c r="F71" s="99">
        <v>2000</v>
      </c>
      <c r="G71" s="276">
        <f t="shared" si="59"/>
        <v>100</v>
      </c>
      <c r="H71" s="532"/>
      <c r="I71" s="172">
        <f t="shared" ref="I71:I81" si="75">IFERROR(AVERAGE(P71,U71,Z71,AE71,AJ71,AO71,AT71),"")</f>
        <v>20</v>
      </c>
      <c r="J71" s="172">
        <f t="shared" ref="J71:J81" si="76">IFERROR(AVERAGE(Q71,V71,AA71,AF71,AK71,AP71,AU71),"")</f>
        <v>1857.4764713568879</v>
      </c>
      <c r="K71" s="342">
        <f t="shared" ref="K71:K81" si="77">IFERROR(AVERAGE(R71,W71,AB71,AG71,AL71,AQ71,AV71),"")</f>
        <v>92.873823567844397</v>
      </c>
      <c r="L71" s="543"/>
      <c r="M71" s="172">
        <f t="shared" si="60"/>
        <v>12</v>
      </c>
      <c r="N71" s="533"/>
      <c r="O71" s="533"/>
      <c r="P71" s="99">
        <v>20</v>
      </c>
      <c r="Q71" s="170">
        <v>1854.8837209302321</v>
      </c>
      <c r="R71" s="341">
        <f t="shared" si="61"/>
        <v>92.744186046511601</v>
      </c>
      <c r="S71" s="340">
        <f t="shared" si="62"/>
        <v>12</v>
      </c>
      <c r="T71" s="532"/>
      <c r="U71" s="99">
        <v>20</v>
      </c>
      <c r="V71" s="170">
        <v>1853.6065573770484</v>
      </c>
      <c r="W71" s="341">
        <f t="shared" si="63"/>
        <v>92.680327868852416</v>
      </c>
      <c r="X71" s="340">
        <f t="shared" si="64"/>
        <v>12</v>
      </c>
      <c r="Y71" s="532"/>
      <c r="Z71" s="99">
        <v>20</v>
      </c>
      <c r="AA71" s="170">
        <v>1855.3398058252435</v>
      </c>
      <c r="AB71" s="341">
        <f t="shared" si="65"/>
        <v>92.766990291262175</v>
      </c>
      <c r="AC71" s="340">
        <f t="shared" si="66"/>
        <v>12</v>
      </c>
      <c r="AD71" s="532"/>
      <c r="AE71" s="99">
        <v>20</v>
      </c>
      <c r="AF71" s="170">
        <v>1871.8750000000005</v>
      </c>
      <c r="AG71" s="341">
        <f t="shared" si="67"/>
        <v>93.593750000000028</v>
      </c>
      <c r="AH71" s="340">
        <f t="shared" si="68"/>
        <v>12</v>
      </c>
      <c r="AI71" s="532"/>
      <c r="AJ71" s="99">
        <v>20</v>
      </c>
      <c r="AK71" s="170">
        <v>1855.7894736842093</v>
      </c>
      <c r="AL71" s="341">
        <f t="shared" si="69"/>
        <v>92.789473684210463</v>
      </c>
      <c r="AM71" s="340">
        <f t="shared" si="70"/>
        <v>12</v>
      </c>
      <c r="AN71" s="532"/>
      <c r="AO71" s="99">
        <v>20</v>
      </c>
      <c r="AP71" s="170">
        <v>1858.582677165354</v>
      </c>
      <c r="AQ71" s="341">
        <f t="shared" si="71"/>
        <v>92.929133858267704</v>
      </c>
      <c r="AR71" s="340">
        <f t="shared" si="72"/>
        <v>12</v>
      </c>
      <c r="AS71" s="532"/>
      <c r="AT71" s="99">
        <v>20</v>
      </c>
      <c r="AU71" s="170">
        <v>1852.2580645161283</v>
      </c>
      <c r="AV71" s="341">
        <f t="shared" si="73"/>
        <v>92.61290322580642</v>
      </c>
      <c r="AW71" s="340">
        <f t="shared" si="74"/>
        <v>12</v>
      </c>
      <c r="AX71" s="532"/>
    </row>
    <row r="72" spans="2:50" hidden="1" x14ac:dyDescent="0.2">
      <c r="B72" s="541"/>
      <c r="C72" s="99">
        <v>6</v>
      </c>
      <c r="D72" s="99" t="s">
        <v>417</v>
      </c>
      <c r="E72" s="99">
        <v>16</v>
      </c>
      <c r="F72" s="99">
        <v>2000</v>
      </c>
      <c r="G72" s="276">
        <f t="shared" si="59"/>
        <v>125</v>
      </c>
      <c r="H72" s="532"/>
      <c r="I72" s="172">
        <f t="shared" si="75"/>
        <v>16</v>
      </c>
      <c r="J72" s="172">
        <f t="shared" si="76"/>
        <v>1858.4129307221906</v>
      </c>
      <c r="K72" s="342">
        <f t="shared" si="77"/>
        <v>116.15080817013691</v>
      </c>
      <c r="L72" s="543"/>
      <c r="M72" s="172">
        <f t="shared" si="60"/>
        <v>5</v>
      </c>
      <c r="N72" s="533"/>
      <c r="O72" s="533"/>
      <c r="P72" s="99">
        <v>16</v>
      </c>
      <c r="Q72" s="170">
        <v>1854.432989690722</v>
      </c>
      <c r="R72" s="341">
        <f t="shared" si="61"/>
        <v>115.90206185567013</v>
      </c>
      <c r="S72" s="340">
        <f t="shared" si="62"/>
        <v>4</v>
      </c>
      <c r="T72" s="532"/>
      <c r="U72" s="99">
        <v>16</v>
      </c>
      <c r="V72" s="170">
        <v>1852.1739130434776</v>
      </c>
      <c r="W72" s="341">
        <f t="shared" si="63"/>
        <v>115.76086956521735</v>
      </c>
      <c r="X72" s="340">
        <f t="shared" si="64"/>
        <v>5</v>
      </c>
      <c r="Y72" s="532"/>
      <c r="Z72" s="99">
        <v>16</v>
      </c>
      <c r="AA72" s="170">
        <v>1861.4634146341457</v>
      </c>
      <c r="AB72" s="341">
        <f t="shared" si="65"/>
        <v>116.34146341463411</v>
      </c>
      <c r="AC72" s="340">
        <f t="shared" si="66"/>
        <v>5</v>
      </c>
      <c r="AD72" s="532"/>
      <c r="AE72" s="99">
        <v>16</v>
      </c>
      <c r="AF72" s="170">
        <v>1863.8095238095245</v>
      </c>
      <c r="AG72" s="341">
        <f t="shared" si="67"/>
        <v>116.48809523809528</v>
      </c>
      <c r="AH72" s="340">
        <f t="shared" si="68"/>
        <v>3</v>
      </c>
      <c r="AI72" s="532"/>
      <c r="AJ72" s="99">
        <v>16</v>
      </c>
      <c r="AK72" s="170">
        <v>1862.7692307692316</v>
      </c>
      <c r="AL72" s="341">
        <f t="shared" si="69"/>
        <v>116.42307692307698</v>
      </c>
      <c r="AM72" s="340">
        <f t="shared" si="70"/>
        <v>5</v>
      </c>
      <c r="AN72" s="532"/>
      <c r="AO72" s="99">
        <v>16</v>
      </c>
      <c r="AP72" s="170">
        <v>1859.3478260869558</v>
      </c>
      <c r="AQ72" s="341">
        <f t="shared" si="71"/>
        <v>116.20923913043474</v>
      </c>
      <c r="AR72" s="340">
        <f t="shared" si="72"/>
        <v>5</v>
      </c>
      <c r="AS72" s="532"/>
      <c r="AT72" s="99">
        <v>16</v>
      </c>
      <c r="AU72" s="170">
        <v>1854.8936170212769</v>
      </c>
      <c r="AV72" s="341">
        <f t="shared" si="73"/>
        <v>115.93085106382981</v>
      </c>
      <c r="AW72" s="340">
        <f t="shared" si="74"/>
        <v>4</v>
      </c>
      <c r="AX72" s="532"/>
    </row>
    <row r="73" spans="2:50" hidden="1" x14ac:dyDescent="0.2">
      <c r="B73" s="541"/>
      <c r="C73" s="99">
        <v>7</v>
      </c>
      <c r="D73" s="99" t="s">
        <v>418</v>
      </c>
      <c r="E73" s="99">
        <v>17</v>
      </c>
      <c r="F73" s="99">
        <v>2000</v>
      </c>
      <c r="G73" s="276">
        <f t="shared" si="59"/>
        <v>117.64705882352941</v>
      </c>
      <c r="H73" s="532"/>
      <c r="I73" s="172">
        <f t="shared" si="75"/>
        <v>17</v>
      </c>
      <c r="J73" s="172">
        <f t="shared" si="76"/>
        <v>1875.0561339273081</v>
      </c>
      <c r="K73" s="342">
        <f t="shared" si="77"/>
        <v>110.29741964278284</v>
      </c>
      <c r="L73" s="543"/>
      <c r="M73" s="172">
        <f t="shared" si="60"/>
        <v>7</v>
      </c>
      <c r="N73" s="533"/>
      <c r="O73" s="533"/>
      <c r="P73" s="99">
        <v>17</v>
      </c>
      <c r="Q73" s="170">
        <v>1853.2258064516122</v>
      </c>
      <c r="R73" s="341">
        <f t="shared" si="61"/>
        <v>109.01328273244778</v>
      </c>
      <c r="S73" s="340">
        <f t="shared" si="62"/>
        <v>8</v>
      </c>
      <c r="T73" s="532"/>
      <c r="U73" s="99">
        <v>17</v>
      </c>
      <c r="V73" s="170">
        <v>1873.9999999999991</v>
      </c>
      <c r="W73" s="341">
        <f t="shared" si="63"/>
        <v>110.235294117647</v>
      </c>
      <c r="X73" s="340">
        <f t="shared" si="64"/>
        <v>7</v>
      </c>
      <c r="Y73" s="532"/>
      <c r="Z73" s="99">
        <v>17</v>
      </c>
      <c r="AA73" s="170">
        <v>1879.6363636363646</v>
      </c>
      <c r="AB73" s="341">
        <f t="shared" si="65"/>
        <v>110.56684491978615</v>
      </c>
      <c r="AC73" s="340">
        <f t="shared" si="66"/>
        <v>6</v>
      </c>
      <c r="AD73" s="532"/>
      <c r="AE73" s="99">
        <v>17</v>
      </c>
      <c r="AF73" s="170">
        <v>1877.3333333333333</v>
      </c>
      <c r="AG73" s="341">
        <f t="shared" si="67"/>
        <v>110.4313725490196</v>
      </c>
      <c r="AH73" s="340">
        <f t="shared" si="68"/>
        <v>7</v>
      </c>
      <c r="AI73" s="532"/>
      <c r="AJ73" s="99">
        <v>17</v>
      </c>
      <c r="AK73" s="170">
        <v>1880.8695652173915</v>
      </c>
      <c r="AL73" s="341">
        <f t="shared" si="69"/>
        <v>110.63938618925832</v>
      </c>
      <c r="AM73" s="340">
        <f t="shared" si="70"/>
        <v>7</v>
      </c>
      <c r="AN73" s="532"/>
      <c r="AO73" s="99">
        <v>17</v>
      </c>
      <c r="AP73" s="170">
        <v>1881.6393442622943</v>
      </c>
      <c r="AQ73" s="341">
        <f t="shared" si="71"/>
        <v>110.68466730954673</v>
      </c>
      <c r="AR73" s="340">
        <f t="shared" si="72"/>
        <v>7</v>
      </c>
      <c r="AS73" s="532"/>
      <c r="AT73" s="99">
        <v>17</v>
      </c>
      <c r="AU73" s="170">
        <v>1878.6885245901633</v>
      </c>
      <c r="AV73" s="341">
        <f t="shared" si="73"/>
        <v>110.51108968177431</v>
      </c>
      <c r="AW73" s="340">
        <f t="shared" si="74"/>
        <v>6</v>
      </c>
      <c r="AX73" s="532"/>
    </row>
    <row r="74" spans="2:50" hidden="1" x14ac:dyDescent="0.2">
      <c r="B74" s="541"/>
      <c r="C74" s="99">
        <v>8</v>
      </c>
      <c r="D74" s="99" t="s">
        <v>420</v>
      </c>
      <c r="E74" s="99">
        <v>18</v>
      </c>
      <c r="F74" s="99">
        <v>2000</v>
      </c>
      <c r="G74" s="276">
        <f t="shared" si="59"/>
        <v>111.11111111111111</v>
      </c>
      <c r="H74" s="532"/>
      <c r="I74" s="172">
        <f t="shared" si="75"/>
        <v>18</v>
      </c>
      <c r="J74" s="172">
        <f t="shared" si="76"/>
        <v>1871.1446150924653</v>
      </c>
      <c r="K74" s="342">
        <f t="shared" si="77"/>
        <v>103.95247861624806</v>
      </c>
      <c r="L74" s="543"/>
      <c r="M74" s="172">
        <f t="shared" si="60"/>
        <v>10</v>
      </c>
      <c r="N74" s="533"/>
      <c r="O74" s="533"/>
      <c r="P74" s="99">
        <v>18</v>
      </c>
      <c r="Q74" s="170">
        <v>1857.1874999999995</v>
      </c>
      <c r="R74" s="341">
        <f t="shared" si="61"/>
        <v>103.17708333333331</v>
      </c>
      <c r="S74" s="340">
        <f t="shared" si="62"/>
        <v>11</v>
      </c>
      <c r="T74" s="532"/>
      <c r="U74" s="99">
        <v>18</v>
      </c>
      <c r="V74" s="170">
        <v>1881.2307692307688</v>
      </c>
      <c r="W74" s="341">
        <f t="shared" si="63"/>
        <v>104.5128205128205</v>
      </c>
      <c r="X74" s="340">
        <f t="shared" si="64"/>
        <v>10</v>
      </c>
      <c r="Y74" s="532"/>
      <c r="Z74" s="99">
        <v>18</v>
      </c>
      <c r="AA74" s="170">
        <v>1868.135593220338</v>
      </c>
      <c r="AB74" s="341">
        <f t="shared" si="65"/>
        <v>103.78531073446322</v>
      </c>
      <c r="AC74" s="340">
        <f t="shared" si="66"/>
        <v>10</v>
      </c>
      <c r="AD74" s="532"/>
      <c r="AE74" s="99">
        <v>18</v>
      </c>
      <c r="AF74" s="170">
        <v>1868.076923076924</v>
      </c>
      <c r="AG74" s="341">
        <f t="shared" si="67"/>
        <v>103.78205128205133</v>
      </c>
      <c r="AH74" s="340">
        <f t="shared" si="68"/>
        <v>10</v>
      </c>
      <c r="AI74" s="532"/>
      <c r="AJ74" s="99">
        <v>18</v>
      </c>
      <c r="AK74" s="170">
        <v>1878.5454545454559</v>
      </c>
      <c r="AL74" s="341">
        <f t="shared" si="69"/>
        <v>104.36363636363643</v>
      </c>
      <c r="AM74" s="340">
        <f t="shared" si="70"/>
        <v>10</v>
      </c>
      <c r="AN74" s="532"/>
      <c r="AO74" s="99">
        <v>18</v>
      </c>
      <c r="AP74" s="170">
        <v>1874.9999999999995</v>
      </c>
      <c r="AQ74" s="341">
        <f t="shared" si="71"/>
        <v>104.16666666666664</v>
      </c>
      <c r="AR74" s="340">
        <f t="shared" si="72"/>
        <v>10</v>
      </c>
      <c r="AS74" s="532"/>
      <c r="AT74" s="99">
        <v>18</v>
      </c>
      <c r="AU74" s="170">
        <v>1869.8360655737699</v>
      </c>
      <c r="AV74" s="341">
        <f t="shared" si="73"/>
        <v>103.879781420765</v>
      </c>
      <c r="AW74" s="340">
        <f t="shared" si="74"/>
        <v>11</v>
      </c>
      <c r="AX74" s="532"/>
    </row>
    <row r="75" spans="2:50" hidden="1" x14ac:dyDescent="0.2">
      <c r="B75" s="541"/>
      <c r="C75" s="99">
        <v>9</v>
      </c>
      <c r="D75" s="99" t="s">
        <v>421</v>
      </c>
      <c r="E75" s="99">
        <v>16</v>
      </c>
      <c r="F75" s="99">
        <v>2000</v>
      </c>
      <c r="G75" s="276">
        <f t="shared" si="59"/>
        <v>125</v>
      </c>
      <c r="H75" s="532"/>
      <c r="I75" s="172">
        <f t="shared" si="75"/>
        <v>16</v>
      </c>
      <c r="J75" s="172">
        <f t="shared" si="76"/>
        <v>1863.608998645464</v>
      </c>
      <c r="K75" s="342">
        <f t="shared" si="77"/>
        <v>116.4755624153415</v>
      </c>
      <c r="L75" s="543"/>
      <c r="M75" s="172">
        <f t="shared" si="60"/>
        <v>3</v>
      </c>
      <c r="N75" s="533"/>
      <c r="O75" s="533"/>
      <c r="P75" s="99">
        <v>16</v>
      </c>
      <c r="Q75" s="170">
        <v>1853.0097087378649</v>
      </c>
      <c r="R75" s="341">
        <f t="shared" si="61"/>
        <v>115.81310679611656</v>
      </c>
      <c r="S75" s="340">
        <f t="shared" si="62"/>
        <v>5</v>
      </c>
      <c r="T75" s="532"/>
      <c r="U75" s="99">
        <v>16</v>
      </c>
      <c r="V75" s="170">
        <v>1873.1250000000007</v>
      </c>
      <c r="W75" s="341">
        <f t="shared" si="63"/>
        <v>117.07031250000004</v>
      </c>
      <c r="X75" s="340">
        <f t="shared" si="64"/>
        <v>3</v>
      </c>
      <c r="Y75" s="532"/>
      <c r="Z75" s="99">
        <v>16</v>
      </c>
      <c r="AA75" s="170">
        <v>1875.6818181818182</v>
      </c>
      <c r="AB75" s="341">
        <f t="shared" si="65"/>
        <v>117.23011363636364</v>
      </c>
      <c r="AC75" s="340">
        <f t="shared" si="66"/>
        <v>4</v>
      </c>
      <c r="AD75" s="532"/>
      <c r="AE75" s="99">
        <v>16</v>
      </c>
      <c r="AF75" s="170">
        <v>1858.4810126582267</v>
      </c>
      <c r="AG75" s="341">
        <f t="shared" si="67"/>
        <v>116.15506329113917</v>
      </c>
      <c r="AH75" s="340">
        <f t="shared" si="68"/>
        <v>4</v>
      </c>
      <c r="AI75" s="532"/>
      <c r="AJ75" s="99">
        <v>16</v>
      </c>
      <c r="AK75" s="170">
        <v>1865.3932584269662</v>
      </c>
      <c r="AL75" s="341">
        <f t="shared" si="69"/>
        <v>116.58707865168539</v>
      </c>
      <c r="AM75" s="340">
        <f t="shared" si="70"/>
        <v>3</v>
      </c>
      <c r="AN75" s="532"/>
      <c r="AO75" s="99">
        <v>16</v>
      </c>
      <c r="AP75" s="170">
        <v>1865.454545454546</v>
      </c>
      <c r="AQ75" s="341">
        <f t="shared" si="71"/>
        <v>116.59090909090912</v>
      </c>
      <c r="AR75" s="340">
        <f t="shared" si="72"/>
        <v>3</v>
      </c>
      <c r="AS75" s="532"/>
      <c r="AT75" s="99">
        <v>16</v>
      </c>
      <c r="AU75" s="170">
        <v>1854.1176470588243</v>
      </c>
      <c r="AV75" s="341">
        <f t="shared" si="73"/>
        <v>115.88235294117652</v>
      </c>
      <c r="AW75" s="340">
        <f t="shared" si="74"/>
        <v>5</v>
      </c>
      <c r="AX75" s="532"/>
    </row>
    <row r="76" spans="2:50" hidden="1" x14ac:dyDescent="0.2">
      <c r="B76" s="541"/>
      <c r="C76" s="99">
        <v>10</v>
      </c>
      <c r="D76" s="99" t="s">
        <v>422</v>
      </c>
      <c r="E76" s="99">
        <v>15</v>
      </c>
      <c r="F76" s="99">
        <v>2000</v>
      </c>
      <c r="G76" s="276">
        <f t="shared" si="59"/>
        <v>133.33333333333334</v>
      </c>
      <c r="H76" s="532"/>
      <c r="I76" s="172">
        <f t="shared" si="75"/>
        <v>15</v>
      </c>
      <c r="J76" s="172">
        <f t="shared" si="76"/>
        <v>1912.4551428963262</v>
      </c>
      <c r="K76" s="342">
        <f t="shared" si="77"/>
        <v>127.49700952642173</v>
      </c>
      <c r="L76" s="543"/>
      <c r="M76" s="172">
        <f t="shared" si="60"/>
        <v>1</v>
      </c>
      <c r="N76" s="533"/>
      <c r="O76" s="533"/>
      <c r="P76" s="99">
        <v>15</v>
      </c>
      <c r="Q76" s="170">
        <v>1860.0000000000066</v>
      </c>
      <c r="R76" s="341">
        <f t="shared" si="61"/>
        <v>124.00000000000044</v>
      </c>
      <c r="S76" s="340">
        <f t="shared" si="62"/>
        <v>2</v>
      </c>
      <c r="T76" s="532"/>
      <c r="U76" s="99">
        <v>15</v>
      </c>
      <c r="V76" s="170">
        <v>1891.7647058823597</v>
      </c>
      <c r="W76" s="341">
        <f t="shared" si="63"/>
        <v>126.11764705882398</v>
      </c>
      <c r="X76" s="340">
        <f t="shared" si="64"/>
        <v>1</v>
      </c>
      <c r="Y76" s="532"/>
      <c r="Z76" s="99">
        <v>15</v>
      </c>
      <c r="AA76" s="170">
        <v>1896.9230769230835</v>
      </c>
      <c r="AB76" s="341">
        <f t="shared" si="65"/>
        <v>126.46153846153889</v>
      </c>
      <c r="AC76" s="340">
        <f t="shared" si="66"/>
        <v>1</v>
      </c>
      <c r="AD76" s="532"/>
      <c r="AE76" s="99">
        <v>15</v>
      </c>
      <c r="AF76" s="170">
        <v>1947.2727272727341</v>
      </c>
      <c r="AG76" s="341">
        <f t="shared" si="67"/>
        <v>129.81818181818227</v>
      </c>
      <c r="AH76" s="340">
        <f t="shared" si="68"/>
        <v>1</v>
      </c>
      <c r="AI76" s="532"/>
      <c r="AJ76" s="99">
        <v>15</v>
      </c>
      <c r="AK76" s="170">
        <v>1927.0588235294185</v>
      </c>
      <c r="AL76" s="341">
        <f t="shared" si="69"/>
        <v>128.47058823529457</v>
      </c>
      <c r="AM76" s="340">
        <f t="shared" si="70"/>
        <v>1</v>
      </c>
      <c r="AN76" s="532"/>
      <c r="AO76" s="99">
        <v>15</v>
      </c>
      <c r="AP76" s="170">
        <v>1936.6666666666736</v>
      </c>
      <c r="AQ76" s="341">
        <f t="shared" si="71"/>
        <v>129.11111111111157</v>
      </c>
      <c r="AR76" s="340">
        <f t="shared" si="72"/>
        <v>1</v>
      </c>
      <c r="AS76" s="532"/>
      <c r="AT76" s="99">
        <v>15</v>
      </c>
      <c r="AU76" s="170">
        <v>1927.5000000000068</v>
      </c>
      <c r="AV76" s="341">
        <f t="shared" si="73"/>
        <v>128.50000000000045</v>
      </c>
      <c r="AW76" s="340">
        <f t="shared" si="74"/>
        <v>1</v>
      </c>
      <c r="AX76" s="532"/>
    </row>
    <row r="77" spans="2:50" hidden="1" x14ac:dyDescent="0.2">
      <c r="B77" s="541"/>
      <c r="C77" s="99">
        <v>11</v>
      </c>
      <c r="D77" s="99" t="s">
        <v>424</v>
      </c>
      <c r="E77" s="99">
        <v>17</v>
      </c>
      <c r="F77" s="99">
        <v>2000</v>
      </c>
      <c r="G77" s="276">
        <f t="shared" si="59"/>
        <v>117.64705882352941</v>
      </c>
      <c r="H77" s="532"/>
      <c r="I77" s="172">
        <f t="shared" si="75"/>
        <v>17</v>
      </c>
      <c r="J77" s="172">
        <f t="shared" si="76"/>
        <v>1870.9200409352361</v>
      </c>
      <c r="K77" s="342">
        <f t="shared" si="77"/>
        <v>110.05412005501388</v>
      </c>
      <c r="L77" s="543"/>
      <c r="M77" s="172">
        <f t="shared" si="60"/>
        <v>8</v>
      </c>
      <c r="N77" s="533"/>
      <c r="O77" s="533"/>
      <c r="P77" s="99">
        <v>17</v>
      </c>
      <c r="Q77" s="170">
        <v>1874.7945205479436</v>
      </c>
      <c r="R77" s="341">
        <f t="shared" si="61"/>
        <v>110.28203062046727</v>
      </c>
      <c r="S77" s="340">
        <f t="shared" si="62"/>
        <v>6</v>
      </c>
      <c r="T77" s="532"/>
      <c r="U77" s="99">
        <v>17</v>
      </c>
      <c r="V77" s="170">
        <v>1880.2941176470613</v>
      </c>
      <c r="W77" s="341">
        <f t="shared" si="63"/>
        <v>110.60553633218008</v>
      </c>
      <c r="X77" s="340">
        <f t="shared" si="64"/>
        <v>6</v>
      </c>
      <c r="Y77" s="532"/>
      <c r="Z77" s="99">
        <v>17</v>
      </c>
      <c r="AA77" s="170">
        <v>1859.0000000000018</v>
      </c>
      <c r="AB77" s="341">
        <f t="shared" si="65"/>
        <v>109.35294117647069</v>
      </c>
      <c r="AC77" s="340">
        <f t="shared" si="66"/>
        <v>7</v>
      </c>
      <c r="AD77" s="532"/>
      <c r="AE77" s="99">
        <v>17</v>
      </c>
      <c r="AF77" s="170">
        <v>1870.0000000000018</v>
      </c>
      <c r="AG77" s="341">
        <f t="shared" si="67"/>
        <v>110.00000000000011</v>
      </c>
      <c r="AH77" s="340">
        <f t="shared" si="68"/>
        <v>8</v>
      </c>
      <c r="AI77" s="532"/>
      <c r="AJ77" s="99">
        <v>17</v>
      </c>
      <c r="AK77" s="170">
        <v>1875.4285714285695</v>
      </c>
      <c r="AL77" s="341">
        <f t="shared" si="69"/>
        <v>110.31932773109233</v>
      </c>
      <c r="AM77" s="340">
        <f t="shared" si="70"/>
        <v>8</v>
      </c>
      <c r="AN77" s="532"/>
      <c r="AO77" s="99">
        <v>17</v>
      </c>
      <c r="AP77" s="170">
        <v>1863.8461538461529</v>
      </c>
      <c r="AQ77" s="341">
        <f t="shared" si="71"/>
        <v>109.6380090497737</v>
      </c>
      <c r="AR77" s="340">
        <f t="shared" si="72"/>
        <v>8</v>
      </c>
      <c r="AS77" s="532"/>
      <c r="AT77" s="99">
        <v>17</v>
      </c>
      <c r="AU77" s="170">
        <v>1873.076923076922</v>
      </c>
      <c r="AV77" s="341">
        <f t="shared" si="73"/>
        <v>110.18099547511305</v>
      </c>
      <c r="AW77" s="340">
        <f t="shared" si="74"/>
        <v>8</v>
      </c>
      <c r="AX77" s="532"/>
    </row>
    <row r="78" spans="2:50" hidden="1" x14ac:dyDescent="0.2">
      <c r="B78" s="541"/>
      <c r="C78" s="99">
        <v>12</v>
      </c>
      <c r="D78" s="99" t="s">
        <v>425</v>
      </c>
      <c r="E78" s="99">
        <v>15</v>
      </c>
      <c r="F78" s="99">
        <v>2000</v>
      </c>
      <c r="G78" s="276">
        <f t="shared" si="59"/>
        <v>133.33333333333334</v>
      </c>
      <c r="H78" s="532"/>
      <c r="I78" s="172">
        <f t="shared" si="75"/>
        <v>15</v>
      </c>
      <c r="J78" s="172">
        <f t="shared" si="76"/>
        <v>1871.8627492162336</v>
      </c>
      <c r="K78" s="342">
        <f t="shared" si="77"/>
        <v>124.79084994774891</v>
      </c>
      <c r="L78" s="543"/>
      <c r="M78" s="172">
        <f t="shared" si="60"/>
        <v>2</v>
      </c>
      <c r="N78" s="533"/>
      <c r="O78" s="533"/>
      <c r="P78" s="99">
        <v>15</v>
      </c>
      <c r="Q78" s="170">
        <v>1875.5172413793118</v>
      </c>
      <c r="R78" s="341">
        <f t="shared" si="61"/>
        <v>125.03448275862078</v>
      </c>
      <c r="S78" s="340">
        <f t="shared" si="62"/>
        <v>1</v>
      </c>
      <c r="T78" s="532"/>
      <c r="U78" s="99">
        <v>15</v>
      </c>
      <c r="V78" s="170">
        <v>1865.8823529411773</v>
      </c>
      <c r="W78" s="341">
        <f t="shared" si="63"/>
        <v>124.39215686274515</v>
      </c>
      <c r="X78" s="340">
        <f t="shared" si="64"/>
        <v>2</v>
      </c>
      <c r="Y78" s="532"/>
      <c r="Z78" s="99">
        <v>15</v>
      </c>
      <c r="AA78" s="170">
        <v>1873.9534883720926</v>
      </c>
      <c r="AB78" s="341">
        <f t="shared" si="65"/>
        <v>124.93023255813951</v>
      </c>
      <c r="AC78" s="340">
        <f t="shared" si="66"/>
        <v>2</v>
      </c>
      <c r="AD78" s="532"/>
      <c r="AE78" s="99">
        <v>15</v>
      </c>
      <c r="AF78" s="170">
        <v>1885.4999999999993</v>
      </c>
      <c r="AG78" s="341">
        <f t="shared" si="67"/>
        <v>125.69999999999996</v>
      </c>
      <c r="AH78" s="340">
        <f t="shared" si="68"/>
        <v>2</v>
      </c>
      <c r="AI78" s="532"/>
      <c r="AJ78" s="99">
        <v>15</v>
      </c>
      <c r="AK78" s="170">
        <v>1851.7647058823536</v>
      </c>
      <c r="AL78" s="341">
        <f t="shared" si="69"/>
        <v>123.45098039215691</v>
      </c>
      <c r="AM78" s="340">
        <f t="shared" si="70"/>
        <v>2</v>
      </c>
      <c r="AN78" s="532"/>
      <c r="AO78" s="99">
        <v>15</v>
      </c>
      <c r="AP78" s="170">
        <v>1881.1111111111122</v>
      </c>
      <c r="AQ78" s="341">
        <f t="shared" si="71"/>
        <v>125.40740740740748</v>
      </c>
      <c r="AR78" s="340">
        <f t="shared" si="72"/>
        <v>2</v>
      </c>
      <c r="AS78" s="532"/>
      <c r="AT78" s="99">
        <v>15</v>
      </c>
      <c r="AU78" s="170">
        <v>1869.3103448275876</v>
      </c>
      <c r="AV78" s="341">
        <f t="shared" si="73"/>
        <v>124.62068965517251</v>
      </c>
      <c r="AW78" s="340">
        <f t="shared" si="74"/>
        <v>2</v>
      </c>
      <c r="AX78" s="532"/>
    </row>
    <row r="79" spans="2:50" hidden="1" x14ac:dyDescent="0.2">
      <c r="B79" s="541"/>
      <c r="C79" s="99">
        <v>13</v>
      </c>
      <c r="D79" s="99" t="s">
        <v>426</v>
      </c>
      <c r="E79" s="99">
        <v>16</v>
      </c>
      <c r="F79" s="99">
        <v>1500</v>
      </c>
      <c r="G79" s="276">
        <f t="shared" si="59"/>
        <v>93.75</v>
      </c>
      <c r="H79" s="532"/>
      <c r="I79" s="172">
        <f t="shared" si="75"/>
        <v>16</v>
      </c>
      <c r="J79" s="172">
        <f t="shared" si="76"/>
        <v>1399.0624858454823</v>
      </c>
      <c r="K79" s="342">
        <f t="shared" si="77"/>
        <v>87.441405365342646</v>
      </c>
      <c r="L79" s="543"/>
      <c r="M79" s="172">
        <f t="shared" si="60"/>
        <v>13</v>
      </c>
      <c r="N79" s="533"/>
      <c r="O79" s="533"/>
      <c r="P79" s="99">
        <v>16</v>
      </c>
      <c r="Q79" s="170">
        <v>1405.8461538461554</v>
      </c>
      <c r="R79" s="341">
        <f t="shared" si="61"/>
        <v>87.865384615384713</v>
      </c>
      <c r="S79" s="340">
        <f t="shared" si="62"/>
        <v>13</v>
      </c>
      <c r="T79" s="532"/>
      <c r="U79" s="99">
        <v>16</v>
      </c>
      <c r="V79" s="170">
        <v>1396.2711864406792</v>
      </c>
      <c r="W79" s="341">
        <f t="shared" si="63"/>
        <v>87.266949152542452</v>
      </c>
      <c r="X79" s="340">
        <f t="shared" si="64"/>
        <v>13</v>
      </c>
      <c r="Y79" s="532"/>
      <c r="Z79" s="99">
        <v>16</v>
      </c>
      <c r="AA79" s="170">
        <v>1396.3636363636372</v>
      </c>
      <c r="AB79" s="341">
        <f t="shared" si="65"/>
        <v>87.272727272727323</v>
      </c>
      <c r="AC79" s="340">
        <f t="shared" si="66"/>
        <v>13</v>
      </c>
      <c r="AD79" s="532"/>
      <c r="AE79" s="99">
        <v>16</v>
      </c>
      <c r="AF79" s="170">
        <v>1404.4444444444453</v>
      </c>
      <c r="AG79" s="341">
        <f t="shared" si="67"/>
        <v>87.777777777777828</v>
      </c>
      <c r="AH79" s="340">
        <f t="shared" si="68"/>
        <v>13</v>
      </c>
      <c r="AI79" s="532"/>
      <c r="AJ79" s="99">
        <v>16</v>
      </c>
      <c r="AK79" s="170">
        <v>1390.8196721311488</v>
      </c>
      <c r="AL79" s="341">
        <f t="shared" si="69"/>
        <v>86.926229508196798</v>
      </c>
      <c r="AM79" s="340">
        <f t="shared" si="70"/>
        <v>13</v>
      </c>
      <c r="AN79" s="532"/>
      <c r="AO79" s="99">
        <v>16</v>
      </c>
      <c r="AP79" s="170">
        <v>1392.9230769230783</v>
      </c>
      <c r="AQ79" s="341">
        <f t="shared" si="71"/>
        <v>87.057692307692392</v>
      </c>
      <c r="AR79" s="340">
        <f t="shared" si="72"/>
        <v>13</v>
      </c>
      <c r="AS79" s="532"/>
      <c r="AT79" s="99">
        <v>16</v>
      </c>
      <c r="AU79" s="170">
        <v>1406.7692307692323</v>
      </c>
      <c r="AV79" s="341">
        <f t="shared" si="73"/>
        <v>87.923076923077019</v>
      </c>
      <c r="AW79" s="340">
        <f t="shared" si="74"/>
        <v>13</v>
      </c>
      <c r="AX79" s="532"/>
    </row>
    <row r="80" spans="2:50" hidden="1" x14ac:dyDescent="0.2">
      <c r="B80" s="541"/>
      <c r="C80" s="99">
        <v>14</v>
      </c>
      <c r="D80" s="99"/>
      <c r="E80" s="99"/>
      <c r="F80" s="99"/>
      <c r="G80" s="276"/>
      <c r="H80" s="532"/>
      <c r="I80" s="172" t="str">
        <f t="shared" si="75"/>
        <v/>
      </c>
      <c r="J80" s="172" t="str">
        <f t="shared" si="76"/>
        <v/>
      </c>
      <c r="K80" s="342" t="str">
        <f t="shared" si="77"/>
        <v/>
      </c>
      <c r="L80" s="543"/>
      <c r="M80" s="172" t="str">
        <f t="shared" si="60"/>
        <v/>
      </c>
      <c r="N80" s="533"/>
      <c r="O80" s="533"/>
      <c r="P80" s="99"/>
      <c r="Q80" s="170"/>
      <c r="R80" s="341" t="str">
        <f t="shared" si="61"/>
        <v/>
      </c>
      <c r="S80" s="340" t="str">
        <f t="shared" si="62"/>
        <v/>
      </c>
      <c r="T80" s="532"/>
      <c r="U80" s="99"/>
      <c r="V80" s="170"/>
      <c r="W80" s="341" t="str">
        <f t="shared" si="63"/>
        <v/>
      </c>
      <c r="X80" s="340" t="str">
        <f t="shared" si="64"/>
        <v/>
      </c>
      <c r="Y80" s="532"/>
      <c r="Z80" s="99"/>
      <c r="AA80" s="170"/>
      <c r="AB80" s="341" t="str">
        <f t="shared" si="65"/>
        <v/>
      </c>
      <c r="AC80" s="340" t="str">
        <f t="shared" si="66"/>
        <v/>
      </c>
      <c r="AD80" s="532"/>
      <c r="AE80" s="99"/>
      <c r="AF80" s="170"/>
      <c r="AG80" s="341" t="str">
        <f t="shared" si="67"/>
        <v/>
      </c>
      <c r="AH80" s="340" t="str">
        <f t="shared" si="68"/>
        <v/>
      </c>
      <c r="AI80" s="532"/>
      <c r="AJ80" s="99"/>
      <c r="AK80" s="170"/>
      <c r="AL80" s="341" t="str">
        <f t="shared" si="69"/>
        <v/>
      </c>
      <c r="AM80" s="340" t="str">
        <f t="shared" si="70"/>
        <v/>
      </c>
      <c r="AN80" s="532"/>
      <c r="AO80" s="99"/>
      <c r="AP80" s="170"/>
      <c r="AQ80" s="341" t="str">
        <f t="shared" si="71"/>
        <v/>
      </c>
      <c r="AR80" s="340" t="str">
        <f t="shared" si="72"/>
        <v/>
      </c>
      <c r="AS80" s="532"/>
      <c r="AT80" s="99"/>
      <c r="AU80" s="170"/>
      <c r="AV80" s="341" t="str">
        <f t="shared" si="73"/>
        <v/>
      </c>
      <c r="AW80" s="340" t="str">
        <f t="shared" si="74"/>
        <v/>
      </c>
      <c r="AX80" s="532"/>
    </row>
    <row r="81" spans="2:50" hidden="1" x14ac:dyDescent="0.2">
      <c r="B81" s="541"/>
      <c r="C81" s="99">
        <v>15</v>
      </c>
      <c r="D81" s="99"/>
      <c r="E81" s="99"/>
      <c r="F81" s="99"/>
      <c r="G81" s="276"/>
      <c r="H81" s="532"/>
      <c r="I81" s="172" t="str">
        <f t="shared" si="75"/>
        <v/>
      </c>
      <c r="J81" s="172" t="str">
        <f t="shared" si="76"/>
        <v/>
      </c>
      <c r="K81" s="342" t="str">
        <f t="shared" si="77"/>
        <v/>
      </c>
      <c r="L81" s="544"/>
      <c r="M81" s="172" t="str">
        <f t="shared" si="60"/>
        <v/>
      </c>
      <c r="N81" s="533"/>
      <c r="O81" s="533"/>
      <c r="P81" s="99"/>
      <c r="Q81" s="170"/>
      <c r="R81" s="341" t="str">
        <f t="shared" si="61"/>
        <v/>
      </c>
      <c r="S81" s="340" t="str">
        <f t="shared" si="62"/>
        <v/>
      </c>
      <c r="T81" s="532"/>
      <c r="U81" s="99"/>
      <c r="V81" s="170"/>
      <c r="W81" s="341" t="str">
        <f t="shared" si="63"/>
        <v/>
      </c>
      <c r="X81" s="340" t="str">
        <f t="shared" si="64"/>
        <v/>
      </c>
      <c r="Y81" s="532"/>
      <c r="Z81" s="99"/>
      <c r="AA81" s="170"/>
      <c r="AB81" s="341" t="str">
        <f t="shared" si="65"/>
        <v/>
      </c>
      <c r="AC81" s="340" t="str">
        <f t="shared" si="66"/>
        <v/>
      </c>
      <c r="AD81" s="532"/>
      <c r="AE81" s="99"/>
      <c r="AF81" s="170"/>
      <c r="AG81" s="341" t="str">
        <f t="shared" si="67"/>
        <v/>
      </c>
      <c r="AH81" s="340" t="str">
        <f t="shared" si="68"/>
        <v/>
      </c>
      <c r="AI81" s="532"/>
      <c r="AJ81" s="99"/>
      <c r="AK81" s="170"/>
      <c r="AL81" s="341" t="str">
        <f t="shared" si="69"/>
        <v/>
      </c>
      <c r="AM81" s="340" t="str">
        <f t="shared" si="70"/>
        <v/>
      </c>
      <c r="AN81" s="532"/>
      <c r="AO81" s="99"/>
      <c r="AP81" s="170"/>
      <c r="AQ81" s="341" t="str">
        <f t="shared" si="71"/>
        <v/>
      </c>
      <c r="AR81" s="340" t="str">
        <f t="shared" si="72"/>
        <v/>
      </c>
      <c r="AS81" s="532"/>
      <c r="AT81" s="99"/>
      <c r="AU81" s="170"/>
      <c r="AV81" s="341" t="str">
        <f t="shared" si="73"/>
        <v/>
      </c>
      <c r="AW81" s="340" t="str">
        <f t="shared" si="74"/>
        <v/>
      </c>
      <c r="AX81" s="532"/>
    </row>
    <row r="82" spans="2:50" ht="15.75" hidden="1" x14ac:dyDescent="0.2">
      <c r="B82" s="545" t="s">
        <v>169</v>
      </c>
      <c r="C82" s="546"/>
      <c r="D82" s="546"/>
      <c r="E82" s="546"/>
      <c r="F82" s="546"/>
      <c r="G82" s="546"/>
      <c r="H82" s="547"/>
      <c r="I82" s="207"/>
      <c r="J82" s="207"/>
      <c r="K82" s="207"/>
      <c r="L82" s="207"/>
      <c r="M82" s="207"/>
      <c r="N82" s="533" t="s">
        <v>161</v>
      </c>
      <c r="O82" s="549" t="s">
        <v>159</v>
      </c>
      <c r="P82" s="551">
        <v>45895</v>
      </c>
      <c r="Q82" s="541"/>
      <c r="R82" s="541"/>
      <c r="S82" s="541"/>
      <c r="T82" s="541"/>
      <c r="U82" s="551">
        <v>45896</v>
      </c>
      <c r="V82" s="541"/>
      <c r="W82" s="541"/>
      <c r="X82" s="541"/>
      <c r="Y82" s="541"/>
      <c r="Z82" s="551">
        <v>45897</v>
      </c>
      <c r="AA82" s="541"/>
      <c r="AB82" s="541"/>
      <c r="AC82" s="541"/>
      <c r="AD82" s="541"/>
      <c r="AE82" s="551">
        <v>45898</v>
      </c>
      <c r="AF82" s="541"/>
      <c r="AG82" s="541"/>
      <c r="AH82" s="541"/>
      <c r="AI82" s="541"/>
      <c r="AJ82" s="551">
        <v>45899</v>
      </c>
      <c r="AK82" s="541"/>
      <c r="AL82" s="541"/>
      <c r="AM82" s="541"/>
      <c r="AN82" s="541"/>
      <c r="AO82" s="551">
        <v>45900</v>
      </c>
      <c r="AP82" s="541"/>
      <c r="AQ82" s="541"/>
      <c r="AR82" s="541"/>
      <c r="AS82" s="541"/>
      <c r="AT82" s="551">
        <v>45901</v>
      </c>
      <c r="AU82" s="541"/>
      <c r="AV82" s="541"/>
      <c r="AW82" s="541"/>
      <c r="AX82" s="541"/>
    </row>
    <row r="83" spans="2:50" ht="15.75" hidden="1" x14ac:dyDescent="0.2">
      <c r="B83" s="548"/>
      <c r="C83" s="548"/>
      <c r="D83" s="548"/>
      <c r="E83" s="548"/>
      <c r="F83" s="548"/>
      <c r="G83" s="548"/>
      <c r="H83" s="548"/>
      <c r="I83" s="207"/>
      <c r="J83" s="207"/>
      <c r="K83" s="207"/>
      <c r="L83" s="207"/>
      <c r="M83" s="207"/>
      <c r="N83" s="533"/>
      <c r="O83" s="550"/>
      <c r="P83" s="551" t="s">
        <v>163</v>
      </c>
      <c r="Q83" s="541"/>
      <c r="R83" s="541"/>
      <c r="S83" s="541"/>
      <c r="T83" s="541"/>
      <c r="U83" s="551" t="s">
        <v>164</v>
      </c>
      <c r="V83" s="541"/>
      <c r="W83" s="541"/>
      <c r="X83" s="541"/>
      <c r="Y83" s="541"/>
      <c r="Z83" s="551" t="s">
        <v>165</v>
      </c>
      <c r="AA83" s="541"/>
      <c r="AB83" s="541"/>
      <c r="AC83" s="541"/>
      <c r="AD83" s="541"/>
      <c r="AE83" s="551" t="s">
        <v>162</v>
      </c>
      <c r="AF83" s="541"/>
      <c r="AG83" s="541"/>
      <c r="AH83" s="541"/>
      <c r="AI83" s="541"/>
      <c r="AJ83" s="551" t="s">
        <v>166</v>
      </c>
      <c r="AK83" s="541"/>
      <c r="AL83" s="541"/>
      <c r="AM83" s="541"/>
      <c r="AN83" s="541"/>
      <c r="AO83" s="551" t="s">
        <v>167</v>
      </c>
      <c r="AP83" s="541"/>
      <c r="AQ83" s="541"/>
      <c r="AR83" s="541"/>
      <c r="AS83" s="541"/>
      <c r="AT83" s="551" t="s">
        <v>168</v>
      </c>
      <c r="AU83" s="541"/>
      <c r="AV83" s="541"/>
      <c r="AW83" s="541"/>
      <c r="AX83" s="541"/>
    </row>
    <row r="84" spans="2:50" hidden="1" x14ac:dyDescent="0.2">
      <c r="B84" s="533" t="s">
        <v>157</v>
      </c>
      <c r="C84" s="533" t="s">
        <v>149</v>
      </c>
      <c r="D84" s="533"/>
      <c r="E84" s="533" t="s">
        <v>151</v>
      </c>
      <c r="F84" s="533"/>
      <c r="G84" s="533"/>
      <c r="H84" s="537" t="s">
        <v>158</v>
      </c>
      <c r="I84" s="540" t="s">
        <v>227</v>
      </c>
      <c r="J84" s="540"/>
      <c r="K84" s="540"/>
      <c r="L84" s="540" t="s">
        <v>158</v>
      </c>
      <c r="M84" s="540" t="s">
        <v>170</v>
      </c>
      <c r="N84" s="533"/>
      <c r="O84" s="533" t="s">
        <v>160</v>
      </c>
      <c r="P84" s="534" t="s">
        <v>154</v>
      </c>
      <c r="Q84" s="535"/>
      <c r="R84" s="535"/>
      <c r="S84" s="536"/>
      <c r="T84" s="533" t="s">
        <v>158</v>
      </c>
      <c r="U84" s="534" t="s">
        <v>154</v>
      </c>
      <c r="V84" s="535"/>
      <c r="W84" s="535"/>
      <c r="X84" s="536"/>
      <c r="Y84" s="533" t="s">
        <v>158</v>
      </c>
      <c r="Z84" s="534" t="s">
        <v>154</v>
      </c>
      <c r="AA84" s="535"/>
      <c r="AB84" s="535"/>
      <c r="AC84" s="536"/>
      <c r="AD84" s="533" t="s">
        <v>158</v>
      </c>
      <c r="AE84" s="534" t="s">
        <v>154</v>
      </c>
      <c r="AF84" s="535"/>
      <c r="AG84" s="535"/>
      <c r="AH84" s="536"/>
      <c r="AI84" s="533" t="s">
        <v>158</v>
      </c>
      <c r="AJ84" s="534" t="s">
        <v>154</v>
      </c>
      <c r="AK84" s="535"/>
      <c r="AL84" s="535"/>
      <c r="AM84" s="536"/>
      <c r="AN84" s="533" t="s">
        <v>158</v>
      </c>
      <c r="AO84" s="534" t="s">
        <v>154</v>
      </c>
      <c r="AP84" s="535"/>
      <c r="AQ84" s="535"/>
      <c r="AR84" s="536"/>
      <c r="AS84" s="533" t="s">
        <v>158</v>
      </c>
      <c r="AT84" s="534" t="s">
        <v>154</v>
      </c>
      <c r="AU84" s="535"/>
      <c r="AV84" s="535"/>
      <c r="AW84" s="536"/>
      <c r="AX84" s="533" t="s">
        <v>158</v>
      </c>
    </row>
    <row r="85" spans="2:50" hidden="1" x14ac:dyDescent="0.2">
      <c r="B85" s="533"/>
      <c r="C85" s="533"/>
      <c r="D85" s="533"/>
      <c r="E85" s="533" t="s">
        <v>150</v>
      </c>
      <c r="F85" s="533"/>
      <c r="G85" s="533"/>
      <c r="H85" s="538"/>
      <c r="I85" s="540" t="s">
        <v>150</v>
      </c>
      <c r="J85" s="540"/>
      <c r="K85" s="540"/>
      <c r="L85" s="540"/>
      <c r="M85" s="540"/>
      <c r="N85" s="533"/>
      <c r="O85" s="533"/>
      <c r="P85" s="534" t="s">
        <v>155</v>
      </c>
      <c r="Q85" s="535"/>
      <c r="R85" s="535"/>
      <c r="S85" s="536"/>
      <c r="T85" s="533"/>
      <c r="U85" s="534" t="s">
        <v>155</v>
      </c>
      <c r="V85" s="535"/>
      <c r="W85" s="535"/>
      <c r="X85" s="536"/>
      <c r="Y85" s="533"/>
      <c r="Z85" s="534" t="s">
        <v>155</v>
      </c>
      <c r="AA85" s="535"/>
      <c r="AB85" s="535"/>
      <c r="AC85" s="536"/>
      <c r="AD85" s="533"/>
      <c r="AE85" s="534" t="s">
        <v>155</v>
      </c>
      <c r="AF85" s="535"/>
      <c r="AG85" s="535"/>
      <c r="AH85" s="536"/>
      <c r="AI85" s="533"/>
      <c r="AJ85" s="534" t="s">
        <v>155</v>
      </c>
      <c r="AK85" s="535"/>
      <c r="AL85" s="535"/>
      <c r="AM85" s="536"/>
      <c r="AN85" s="533"/>
      <c r="AO85" s="534" t="s">
        <v>155</v>
      </c>
      <c r="AP85" s="535"/>
      <c r="AQ85" s="535"/>
      <c r="AR85" s="536"/>
      <c r="AS85" s="533"/>
      <c r="AT85" s="534" t="s">
        <v>155</v>
      </c>
      <c r="AU85" s="535"/>
      <c r="AV85" s="535"/>
      <c r="AW85" s="536"/>
      <c r="AX85" s="533"/>
    </row>
    <row r="86" spans="2:50" hidden="1" x14ac:dyDescent="0.2">
      <c r="B86" s="533"/>
      <c r="C86" s="533"/>
      <c r="D86" s="533"/>
      <c r="E86" s="98" t="s">
        <v>152</v>
      </c>
      <c r="F86" s="98" t="s">
        <v>153</v>
      </c>
      <c r="G86" s="98" t="s">
        <v>156</v>
      </c>
      <c r="H86" s="539"/>
      <c r="I86" s="206" t="s">
        <v>152</v>
      </c>
      <c r="J86" s="206" t="s">
        <v>153</v>
      </c>
      <c r="K86" s="206" t="s">
        <v>156</v>
      </c>
      <c r="L86" s="540"/>
      <c r="M86" s="540"/>
      <c r="N86" s="533"/>
      <c r="O86" s="533"/>
      <c r="P86" s="98" t="s">
        <v>152</v>
      </c>
      <c r="Q86" s="98" t="s">
        <v>153</v>
      </c>
      <c r="R86" s="98" t="s">
        <v>156</v>
      </c>
      <c r="S86" s="98" t="s">
        <v>170</v>
      </c>
      <c r="T86" s="533"/>
      <c r="U86" s="98" t="s">
        <v>152</v>
      </c>
      <c r="V86" s="98" t="s">
        <v>153</v>
      </c>
      <c r="W86" s="98" t="s">
        <v>156</v>
      </c>
      <c r="X86" s="98" t="s">
        <v>170</v>
      </c>
      <c r="Y86" s="533"/>
      <c r="Z86" s="98" t="s">
        <v>152</v>
      </c>
      <c r="AA86" s="98" t="s">
        <v>153</v>
      </c>
      <c r="AB86" s="98" t="s">
        <v>156</v>
      </c>
      <c r="AC86" s="98" t="s">
        <v>170</v>
      </c>
      <c r="AD86" s="533"/>
      <c r="AE86" s="98" t="s">
        <v>152</v>
      </c>
      <c r="AF86" s="98" t="s">
        <v>153</v>
      </c>
      <c r="AG86" s="98" t="s">
        <v>156</v>
      </c>
      <c r="AH86" s="98" t="s">
        <v>170</v>
      </c>
      <c r="AI86" s="533"/>
      <c r="AJ86" s="98" t="s">
        <v>152</v>
      </c>
      <c r="AK86" s="98" t="s">
        <v>153</v>
      </c>
      <c r="AL86" s="98" t="s">
        <v>156</v>
      </c>
      <c r="AM86" s="98" t="s">
        <v>170</v>
      </c>
      <c r="AN86" s="533"/>
      <c r="AO86" s="98" t="s">
        <v>152</v>
      </c>
      <c r="AP86" s="98" t="s">
        <v>153</v>
      </c>
      <c r="AQ86" s="98" t="s">
        <v>156</v>
      </c>
      <c r="AR86" s="98" t="s">
        <v>170</v>
      </c>
      <c r="AS86" s="533"/>
      <c r="AT86" s="98" t="s">
        <v>152</v>
      </c>
      <c r="AU86" s="98" t="s">
        <v>153</v>
      </c>
      <c r="AV86" s="98" t="s">
        <v>156</v>
      </c>
      <c r="AW86" s="98" t="s">
        <v>170</v>
      </c>
      <c r="AX86" s="533"/>
    </row>
    <row r="87" spans="2:50" hidden="1" x14ac:dyDescent="0.2">
      <c r="B87" s="541" t="s">
        <v>137</v>
      </c>
      <c r="C87" s="99">
        <v>1</v>
      </c>
      <c r="D87" s="99" t="s">
        <v>412</v>
      </c>
      <c r="E87" s="99">
        <v>17</v>
      </c>
      <c r="F87" s="99">
        <v>2000</v>
      </c>
      <c r="G87" s="276">
        <f>F87/E87</f>
        <v>117.64705882352941</v>
      </c>
      <c r="H87" s="532">
        <f>AVERAGE(G87:G101)</f>
        <v>117.55593262946203</v>
      </c>
      <c r="I87" s="172">
        <f t="shared" ref="I87:I89" si="78">IFERROR(AVERAGE(P87,U87,Z87,AE87,AJ87,AO87,AT87),"")</f>
        <v>17</v>
      </c>
      <c r="J87" s="172">
        <f t="shared" ref="J87:J89" si="79">IFERROR(AVERAGE(Q87,V87,AA87,AF87,AK87,AP87,AU87),"")</f>
        <v>1898.3636000399849</v>
      </c>
      <c r="K87" s="342">
        <f t="shared" ref="K87:K89" si="80">IFERROR(AVERAGE(R87,W87,AB87,AG87,AL87,AQ87,AV87),"")</f>
        <v>111.6684470611756</v>
      </c>
      <c r="L87" s="542">
        <f>IFERROR(AVERAGE(K87:K101),"-")</f>
        <v>110.71999948202362</v>
      </c>
      <c r="M87" s="172">
        <f>IFERROR(RANK(K87, K$87:K$101),"")</f>
        <v>6</v>
      </c>
      <c r="N87" s="533"/>
      <c r="O87" s="533"/>
      <c r="P87" s="99">
        <v>17</v>
      </c>
      <c r="Q87" s="99">
        <v>1895.9999999999966</v>
      </c>
      <c r="R87" s="341">
        <f>IFERROR(Q87/P87,"")</f>
        <v>111.52941176470569</v>
      </c>
      <c r="S87" s="340">
        <f>IFERROR(RANK(R87, R$87:R$101),"")</f>
        <v>6</v>
      </c>
      <c r="T87" s="532">
        <f>AVERAGE(R87:R101)</f>
        <v>110.73425499989452</v>
      </c>
      <c r="U87" s="99">
        <v>17</v>
      </c>
      <c r="V87" s="99">
        <v>1922.0689655172375</v>
      </c>
      <c r="W87" s="341">
        <f>IFERROR(V87/U87,"")</f>
        <v>113.06288032454339</v>
      </c>
      <c r="X87" s="340">
        <f>IFERROR(RANK(W87, W$87:W$101),"")</f>
        <v>6</v>
      </c>
      <c r="Y87" s="532">
        <f>AVERAGE(W87:W101)</f>
        <v>110.84806688321952</v>
      </c>
      <c r="Z87" s="99">
        <v>17</v>
      </c>
      <c r="AA87" s="99">
        <v>1871.9999999999945</v>
      </c>
      <c r="AB87" s="341">
        <f>IFERROR(AA87/Z87,"")</f>
        <v>110.11764705882321</v>
      </c>
      <c r="AC87" s="340">
        <f>IFERROR(RANK(AB87, AB$87:AB$101),"")</f>
        <v>7</v>
      </c>
      <c r="AD87" s="532">
        <f>AVERAGE(AB87:AB101)</f>
        <v>110.23145135618581</v>
      </c>
      <c r="AE87" s="99">
        <v>17</v>
      </c>
      <c r="AF87" s="99">
        <v>1891.3043478260804</v>
      </c>
      <c r="AG87" s="341">
        <f>IFERROR(AF87/AE87,"")</f>
        <v>111.2531969309459</v>
      </c>
      <c r="AH87" s="340">
        <f>IFERROR(RANK(AG87, AG$87:AG$101),"")</f>
        <v>6</v>
      </c>
      <c r="AI87" s="532">
        <f>AVERAGE(AG87:AG101)</f>
        <v>111.09136199692958</v>
      </c>
      <c r="AJ87" s="99">
        <v>17</v>
      </c>
      <c r="AK87" s="99">
        <v>1863.4285714285695</v>
      </c>
      <c r="AL87" s="341">
        <f>IFERROR(AK87/AJ87,"")</f>
        <v>109.61344537815114</v>
      </c>
      <c r="AM87" s="340">
        <f>IFERROR(RANK(AL87, AL$87:AL$101),"")</f>
        <v>9</v>
      </c>
      <c r="AN87" s="532">
        <f>AVERAGE(AL87:AL101)</f>
        <v>110.2176600534241</v>
      </c>
      <c r="AO87" s="99">
        <v>17</v>
      </c>
      <c r="AP87" s="99">
        <v>1916.4705882352919</v>
      </c>
      <c r="AQ87" s="341">
        <f>IFERROR(AP87/AO87,"")</f>
        <v>112.73356401384069</v>
      </c>
      <c r="AR87" s="340">
        <f>IFERROR(RANK(AQ87, AQ$87:AQ$101),"")</f>
        <v>6</v>
      </c>
      <c r="AS87" s="532">
        <f>AVERAGE(AQ87:AQ101)</f>
        <v>110.59005205181603</v>
      </c>
      <c r="AT87" s="99">
        <v>17</v>
      </c>
      <c r="AU87" s="99">
        <v>1927.272727272725</v>
      </c>
      <c r="AV87" s="341">
        <f>IFERROR(AU87/AT87,"")</f>
        <v>113.36898395721911</v>
      </c>
      <c r="AW87" s="340">
        <f>IFERROR(RANK(AV87, AV$87:AV$101),"")</f>
        <v>6</v>
      </c>
      <c r="AX87" s="532">
        <f>AVERAGE(AV87:AV101)</f>
        <v>111.3271490326957</v>
      </c>
    </row>
    <row r="88" spans="2:50" hidden="1" x14ac:dyDescent="0.2">
      <c r="B88" s="541"/>
      <c r="C88" s="99">
        <v>2</v>
      </c>
      <c r="D88" s="99" t="s">
        <v>413</v>
      </c>
      <c r="E88" s="99">
        <v>16</v>
      </c>
      <c r="F88" s="99">
        <v>2000</v>
      </c>
      <c r="G88" s="276">
        <f t="shared" ref="G88:G99" si="81">F88/E88</f>
        <v>125</v>
      </c>
      <c r="H88" s="532"/>
      <c r="I88" s="172">
        <f t="shared" si="78"/>
        <v>16</v>
      </c>
      <c r="J88" s="172">
        <f t="shared" si="79"/>
        <v>1875.9966551507221</v>
      </c>
      <c r="K88" s="342">
        <f t="shared" si="80"/>
        <v>117.24979094692013</v>
      </c>
      <c r="L88" s="543"/>
      <c r="M88" s="172">
        <f t="shared" ref="M88:M101" si="82">IFERROR(RANK(K88, K$87:K$101),"")</f>
        <v>3</v>
      </c>
      <c r="N88" s="533"/>
      <c r="O88" s="533"/>
      <c r="P88" s="99">
        <v>16</v>
      </c>
      <c r="Q88" s="99">
        <v>1867.826086956524</v>
      </c>
      <c r="R88" s="341">
        <f t="shared" ref="R88:R101" si="83">IFERROR(Q88/P88,"")</f>
        <v>116.73913043478275</v>
      </c>
      <c r="S88" s="340">
        <f t="shared" ref="S88:S101" si="84">IFERROR(RANK(R88, R$87:R$101),"")</f>
        <v>5</v>
      </c>
      <c r="T88" s="532"/>
      <c r="U88" s="99">
        <v>16</v>
      </c>
      <c r="V88" s="99">
        <v>1869.6774193548404</v>
      </c>
      <c r="W88" s="341">
        <f t="shared" ref="W88:W101" si="85">IFERROR(V88/U88,"")</f>
        <v>116.85483870967752</v>
      </c>
      <c r="X88" s="340">
        <f t="shared" ref="X88:X101" si="86">IFERROR(RANK(W88, W$87:W$101),"")</f>
        <v>3</v>
      </c>
      <c r="Y88" s="532"/>
      <c r="Z88" s="99">
        <v>16</v>
      </c>
      <c r="AA88" s="99">
        <v>1879.3220338983067</v>
      </c>
      <c r="AB88" s="341">
        <f t="shared" ref="AB88:AB101" si="87">IFERROR(AA88/Z88,"")</f>
        <v>117.45762711864417</v>
      </c>
      <c r="AC88" s="340">
        <f t="shared" ref="AC88:AC101" si="88">IFERROR(RANK(AB88, AB$87:AB$101),"")</f>
        <v>3</v>
      </c>
      <c r="AD88" s="532"/>
      <c r="AE88" s="99">
        <v>16</v>
      </c>
      <c r="AF88" s="99">
        <v>1867.368421052633</v>
      </c>
      <c r="AG88" s="341">
        <f t="shared" ref="AG88:AG101" si="89">IFERROR(AF88/AE88,"")</f>
        <v>116.71052631578956</v>
      </c>
      <c r="AH88" s="340">
        <f t="shared" ref="AH88:AH101" si="90">IFERROR(RANK(AG88, AG$87:AG$101),"")</f>
        <v>5</v>
      </c>
      <c r="AI88" s="532"/>
      <c r="AJ88" s="99">
        <v>16</v>
      </c>
      <c r="AK88" s="99">
        <v>1886.0869565217415</v>
      </c>
      <c r="AL88" s="341">
        <f t="shared" ref="AL88:AL101" si="91">IFERROR(AK88/AJ88,"")</f>
        <v>117.88043478260884</v>
      </c>
      <c r="AM88" s="340">
        <f t="shared" ref="AM88:AM101" si="92">IFERROR(RANK(AL88, AL$87:AL$101),"")</f>
        <v>3</v>
      </c>
      <c r="AN88" s="532"/>
      <c r="AO88" s="99">
        <v>16</v>
      </c>
      <c r="AP88" s="99">
        <v>1876.2162162162147</v>
      </c>
      <c r="AQ88" s="341">
        <f t="shared" ref="AQ88:AQ101" si="93">IFERROR(AP88/AO88,"")</f>
        <v>117.26351351351342</v>
      </c>
      <c r="AR88" s="340">
        <f t="shared" ref="AR88:AR101" si="94">IFERROR(RANK(AQ88, AQ$87:AQ$101),"")</f>
        <v>3</v>
      </c>
      <c r="AS88" s="532"/>
      <c r="AT88" s="99">
        <v>16</v>
      </c>
      <c r="AU88" s="99">
        <v>1885.4794520547932</v>
      </c>
      <c r="AV88" s="341">
        <f t="shared" ref="AV88:AV101" si="95">IFERROR(AU88/AT88,"")</f>
        <v>117.84246575342458</v>
      </c>
      <c r="AW88" s="340">
        <f t="shared" ref="AW88:AW101" si="96">IFERROR(RANK(AV88, AV$87:AV$101),"")</f>
        <v>4</v>
      </c>
      <c r="AX88" s="532"/>
    </row>
    <row r="89" spans="2:50" hidden="1" x14ac:dyDescent="0.2">
      <c r="B89" s="541"/>
      <c r="C89" s="99">
        <v>3</v>
      </c>
      <c r="D89" s="99" t="s">
        <v>414</v>
      </c>
      <c r="E89" s="99">
        <v>18</v>
      </c>
      <c r="F89" s="99">
        <v>2000</v>
      </c>
      <c r="G89" s="276">
        <f t="shared" si="81"/>
        <v>111.11111111111111</v>
      </c>
      <c r="H89" s="532"/>
      <c r="I89" s="172">
        <f t="shared" si="78"/>
        <v>18</v>
      </c>
      <c r="J89" s="172">
        <f t="shared" si="79"/>
        <v>1874.4267697686041</v>
      </c>
      <c r="K89" s="342">
        <f t="shared" si="80"/>
        <v>104.13482054270023</v>
      </c>
      <c r="L89" s="543"/>
      <c r="M89" s="172">
        <f t="shared" si="82"/>
        <v>11</v>
      </c>
      <c r="N89" s="533"/>
      <c r="O89" s="533"/>
      <c r="P89" s="99">
        <v>18</v>
      </c>
      <c r="Q89" s="99">
        <v>1883.8095238095257</v>
      </c>
      <c r="R89" s="341">
        <f t="shared" si="83"/>
        <v>104.65608465608476</v>
      </c>
      <c r="S89" s="340">
        <f t="shared" si="84"/>
        <v>10</v>
      </c>
      <c r="T89" s="532"/>
      <c r="U89" s="99">
        <v>18</v>
      </c>
      <c r="V89" s="99">
        <v>1869.3103448275876</v>
      </c>
      <c r="W89" s="341">
        <f t="shared" si="85"/>
        <v>103.85057471264376</v>
      </c>
      <c r="X89" s="340">
        <f t="shared" si="86"/>
        <v>11</v>
      </c>
      <c r="Y89" s="532"/>
      <c r="Z89" s="99">
        <v>18</v>
      </c>
      <c r="AA89" s="99">
        <v>1862.2222222222231</v>
      </c>
      <c r="AB89" s="341">
        <f t="shared" si="87"/>
        <v>103.45679012345684</v>
      </c>
      <c r="AC89" s="340">
        <f t="shared" si="88"/>
        <v>11</v>
      </c>
      <c r="AD89" s="532"/>
      <c r="AE89" s="99">
        <v>18</v>
      </c>
      <c r="AF89" s="99">
        <v>1882.3529411764714</v>
      </c>
      <c r="AG89" s="341">
        <f t="shared" si="89"/>
        <v>104.57516339869285</v>
      </c>
      <c r="AH89" s="340">
        <f t="shared" si="90"/>
        <v>11</v>
      </c>
      <c r="AI89" s="532"/>
      <c r="AJ89" s="99">
        <v>18</v>
      </c>
      <c r="AK89" s="99">
        <v>1865.0704225352094</v>
      </c>
      <c r="AL89" s="341">
        <f t="shared" si="91"/>
        <v>103.6150234741783</v>
      </c>
      <c r="AM89" s="340">
        <f t="shared" si="92"/>
        <v>11</v>
      </c>
      <c r="AN89" s="532"/>
      <c r="AO89" s="99">
        <v>18</v>
      </c>
      <c r="AP89" s="99">
        <v>1869.5652173913024</v>
      </c>
      <c r="AQ89" s="341">
        <f t="shared" si="93"/>
        <v>103.8647342995168</v>
      </c>
      <c r="AR89" s="340">
        <f t="shared" si="94"/>
        <v>10</v>
      </c>
      <c r="AS89" s="532"/>
      <c r="AT89" s="99">
        <v>18</v>
      </c>
      <c r="AU89" s="99">
        <v>1888.656716417908</v>
      </c>
      <c r="AV89" s="341">
        <f t="shared" si="95"/>
        <v>104.92537313432823</v>
      </c>
      <c r="AW89" s="340">
        <f t="shared" si="96"/>
        <v>11</v>
      </c>
      <c r="AX89" s="532"/>
    </row>
    <row r="90" spans="2:50" hidden="1" x14ac:dyDescent="0.2">
      <c r="B90" s="541"/>
      <c r="C90" s="99">
        <v>4</v>
      </c>
      <c r="D90" s="99" t="s">
        <v>415</v>
      </c>
      <c r="E90" s="99">
        <v>17</v>
      </c>
      <c r="F90" s="99">
        <v>2000</v>
      </c>
      <c r="G90" s="276">
        <f t="shared" si="81"/>
        <v>117.64705882352941</v>
      </c>
      <c r="H90" s="532"/>
      <c r="I90" s="172">
        <f>IFERROR(AVERAGE(P90,U90,Z90,AE90,AJ90,AO90,AT90),"")</f>
        <v>17</v>
      </c>
      <c r="J90" s="172">
        <f>IFERROR(AVERAGE(Q90,V90,AA90,AF90,AK90,AP90,AU90),"")</f>
        <v>1872.6398834246913</v>
      </c>
      <c r="K90" s="342">
        <f>IFERROR(AVERAGE(R90,W90,AB90,AG90,AL90,AQ90,AV90),"")</f>
        <v>110.15528726027594</v>
      </c>
      <c r="L90" s="543"/>
      <c r="M90" s="172">
        <f t="shared" si="82"/>
        <v>9</v>
      </c>
      <c r="N90" s="533"/>
      <c r="O90" s="533"/>
      <c r="P90" s="99">
        <v>17</v>
      </c>
      <c r="Q90" s="99">
        <v>1877.1428571428571</v>
      </c>
      <c r="R90" s="341">
        <f t="shared" si="83"/>
        <v>110.42016806722688</v>
      </c>
      <c r="S90" s="340">
        <f t="shared" si="84"/>
        <v>8</v>
      </c>
      <c r="T90" s="532"/>
      <c r="U90" s="99">
        <v>17</v>
      </c>
      <c r="V90" s="99">
        <v>1867.674418604651</v>
      </c>
      <c r="W90" s="341">
        <f t="shared" si="85"/>
        <v>109.86320109439123</v>
      </c>
      <c r="X90" s="340">
        <f t="shared" si="86"/>
        <v>9</v>
      </c>
      <c r="Y90" s="532"/>
      <c r="Z90" s="99">
        <v>17</v>
      </c>
      <c r="AA90" s="99">
        <v>1871.7073170731701</v>
      </c>
      <c r="AB90" s="341">
        <f t="shared" si="87"/>
        <v>110.10043041606883</v>
      </c>
      <c r="AC90" s="340">
        <f t="shared" si="88"/>
        <v>8</v>
      </c>
      <c r="AD90" s="532"/>
      <c r="AE90" s="99">
        <v>17</v>
      </c>
      <c r="AF90" s="99">
        <v>1872.9729729729715</v>
      </c>
      <c r="AG90" s="341">
        <f t="shared" si="89"/>
        <v>110.17488076311598</v>
      </c>
      <c r="AH90" s="340">
        <f t="shared" si="90"/>
        <v>8</v>
      </c>
      <c r="AI90" s="532"/>
      <c r="AJ90" s="99">
        <v>17</v>
      </c>
      <c r="AK90" s="99">
        <v>1869.3333333333333</v>
      </c>
      <c r="AL90" s="341">
        <f t="shared" si="91"/>
        <v>109.96078431372548</v>
      </c>
      <c r="AM90" s="340">
        <f t="shared" si="92"/>
        <v>8</v>
      </c>
      <c r="AN90" s="532"/>
      <c r="AO90" s="99">
        <v>17</v>
      </c>
      <c r="AP90" s="99">
        <v>1866.3829787234047</v>
      </c>
      <c r="AQ90" s="341">
        <f t="shared" si="93"/>
        <v>109.78723404255322</v>
      </c>
      <c r="AR90" s="340">
        <f t="shared" si="94"/>
        <v>8</v>
      </c>
      <c r="AS90" s="532"/>
      <c r="AT90" s="99">
        <v>17</v>
      </c>
      <c r="AU90" s="99">
        <v>1883.2653061224494</v>
      </c>
      <c r="AV90" s="341">
        <f t="shared" si="95"/>
        <v>110.78031212484996</v>
      </c>
      <c r="AW90" s="340">
        <f t="shared" si="96"/>
        <v>8</v>
      </c>
      <c r="AX90" s="532"/>
    </row>
    <row r="91" spans="2:50" hidden="1" x14ac:dyDescent="0.2">
      <c r="B91" s="541"/>
      <c r="C91" s="99">
        <v>5</v>
      </c>
      <c r="D91" s="99" t="s">
        <v>416</v>
      </c>
      <c r="E91" s="99">
        <v>20</v>
      </c>
      <c r="F91" s="99">
        <v>2000</v>
      </c>
      <c r="G91" s="276">
        <f t="shared" si="81"/>
        <v>100</v>
      </c>
      <c r="H91" s="532"/>
      <c r="I91" s="172">
        <f t="shared" ref="I91:I101" si="97">IFERROR(AVERAGE(P91,U91,Z91,AE91,AJ91,AO91,AT91),"")</f>
        <v>20</v>
      </c>
      <c r="J91" s="172">
        <f t="shared" ref="J91:J101" si="98">IFERROR(AVERAGE(Q91,V91,AA91,AF91,AK91,AP91,AU91),"")</f>
        <v>1876.1507064882178</v>
      </c>
      <c r="K91" s="342">
        <f t="shared" ref="K91:K101" si="99">IFERROR(AVERAGE(R91,W91,AB91,AG91,AL91,AQ91,AV91),"")</f>
        <v>93.807535324410892</v>
      </c>
      <c r="L91" s="543"/>
      <c r="M91" s="172">
        <f t="shared" si="82"/>
        <v>12</v>
      </c>
      <c r="N91" s="533"/>
      <c r="O91" s="533"/>
      <c r="P91" s="99">
        <v>20</v>
      </c>
      <c r="Q91" s="99">
        <v>1872.7433628318597</v>
      </c>
      <c r="R91" s="341">
        <f t="shared" si="83"/>
        <v>93.63716814159298</v>
      </c>
      <c r="S91" s="340">
        <f t="shared" si="84"/>
        <v>12</v>
      </c>
      <c r="T91" s="532"/>
      <c r="U91" s="99">
        <v>20</v>
      </c>
      <c r="V91" s="99">
        <v>1879.6261682243</v>
      </c>
      <c r="W91" s="341">
        <f t="shared" si="85"/>
        <v>93.981308411214997</v>
      </c>
      <c r="X91" s="340">
        <f t="shared" si="86"/>
        <v>12</v>
      </c>
      <c r="Y91" s="532"/>
      <c r="Z91" s="99">
        <v>20</v>
      </c>
      <c r="AA91" s="99">
        <v>1874.0816326530619</v>
      </c>
      <c r="AB91" s="341">
        <f t="shared" si="87"/>
        <v>93.7040816326531</v>
      </c>
      <c r="AC91" s="340">
        <f t="shared" si="88"/>
        <v>12</v>
      </c>
      <c r="AD91" s="532"/>
      <c r="AE91" s="99">
        <v>20</v>
      </c>
      <c r="AF91" s="99">
        <v>1875.7894736842109</v>
      </c>
      <c r="AG91" s="341">
        <f t="shared" si="89"/>
        <v>93.789473684210549</v>
      </c>
      <c r="AH91" s="340">
        <f t="shared" si="90"/>
        <v>12</v>
      </c>
      <c r="AI91" s="532"/>
      <c r="AJ91" s="99">
        <v>20</v>
      </c>
      <c r="AK91" s="99">
        <v>1871.1504424778775</v>
      </c>
      <c r="AL91" s="341">
        <f t="shared" si="91"/>
        <v>93.557522123893875</v>
      </c>
      <c r="AM91" s="340">
        <f t="shared" si="92"/>
        <v>12</v>
      </c>
      <c r="AN91" s="532"/>
      <c r="AO91" s="99">
        <v>20</v>
      </c>
      <c r="AP91" s="99">
        <v>1879.9999999999991</v>
      </c>
      <c r="AQ91" s="341">
        <f t="shared" si="93"/>
        <v>93.999999999999957</v>
      </c>
      <c r="AR91" s="340">
        <f t="shared" si="94"/>
        <v>12</v>
      </c>
      <c r="AS91" s="532"/>
      <c r="AT91" s="99">
        <v>20</v>
      </c>
      <c r="AU91" s="99">
        <v>1879.6638655462175</v>
      </c>
      <c r="AV91" s="341">
        <f t="shared" si="95"/>
        <v>93.983193277310875</v>
      </c>
      <c r="AW91" s="340">
        <f t="shared" si="96"/>
        <v>12</v>
      </c>
      <c r="AX91" s="532"/>
    </row>
    <row r="92" spans="2:50" hidden="1" x14ac:dyDescent="0.2">
      <c r="B92" s="541"/>
      <c r="C92" s="99">
        <v>6</v>
      </c>
      <c r="D92" s="99" t="s">
        <v>417</v>
      </c>
      <c r="E92" s="99">
        <v>16</v>
      </c>
      <c r="F92" s="99">
        <v>2000</v>
      </c>
      <c r="G92" s="276">
        <f t="shared" si="81"/>
        <v>125</v>
      </c>
      <c r="H92" s="532"/>
      <c r="I92" s="172">
        <f t="shared" si="97"/>
        <v>16</v>
      </c>
      <c r="J92" s="172">
        <f t="shared" si="98"/>
        <v>1874.9480359682073</v>
      </c>
      <c r="K92" s="342">
        <f t="shared" si="99"/>
        <v>117.18425224801295</v>
      </c>
      <c r="L92" s="543"/>
      <c r="M92" s="172">
        <f t="shared" si="82"/>
        <v>4</v>
      </c>
      <c r="N92" s="533"/>
      <c r="O92" s="533"/>
      <c r="P92" s="99">
        <v>16</v>
      </c>
      <c r="Q92" s="99">
        <v>1876.4835164835165</v>
      </c>
      <c r="R92" s="341">
        <f t="shared" si="83"/>
        <v>117.28021978021978</v>
      </c>
      <c r="S92" s="340">
        <f t="shared" si="84"/>
        <v>3</v>
      </c>
      <c r="T92" s="532"/>
      <c r="U92" s="99">
        <v>16</v>
      </c>
      <c r="V92" s="99">
        <v>1868.275862068966</v>
      </c>
      <c r="W92" s="341">
        <f t="shared" si="85"/>
        <v>116.76724137931038</v>
      </c>
      <c r="X92" s="340">
        <f t="shared" si="86"/>
        <v>4</v>
      </c>
      <c r="Y92" s="532"/>
      <c r="Z92" s="99">
        <v>16</v>
      </c>
      <c r="AA92" s="99">
        <v>1867.4999999999993</v>
      </c>
      <c r="AB92" s="341">
        <f t="shared" si="87"/>
        <v>116.71874999999996</v>
      </c>
      <c r="AC92" s="340">
        <f t="shared" si="88"/>
        <v>5</v>
      </c>
      <c r="AD92" s="532"/>
      <c r="AE92" s="99">
        <v>16</v>
      </c>
      <c r="AF92" s="99">
        <v>1876.6153846153854</v>
      </c>
      <c r="AG92" s="341">
        <f t="shared" si="89"/>
        <v>117.28846153846159</v>
      </c>
      <c r="AH92" s="340">
        <f t="shared" si="90"/>
        <v>3</v>
      </c>
      <c r="AI92" s="532"/>
      <c r="AJ92" s="99">
        <v>16</v>
      </c>
      <c r="AK92" s="99">
        <v>1880.5970149253731</v>
      </c>
      <c r="AL92" s="341">
        <f t="shared" si="91"/>
        <v>117.53731343283582</v>
      </c>
      <c r="AM92" s="340">
        <f t="shared" si="92"/>
        <v>4</v>
      </c>
      <c r="AN92" s="532"/>
      <c r="AO92" s="99">
        <v>16</v>
      </c>
      <c r="AP92" s="99">
        <v>1875.78947368421</v>
      </c>
      <c r="AQ92" s="341">
        <f t="shared" si="93"/>
        <v>117.23684210526312</v>
      </c>
      <c r="AR92" s="340">
        <f t="shared" si="94"/>
        <v>4</v>
      </c>
      <c r="AS92" s="532"/>
      <c r="AT92" s="99">
        <v>16</v>
      </c>
      <c r="AU92" s="99">
        <v>1879.3750000000005</v>
      </c>
      <c r="AV92" s="341">
        <f t="shared" si="95"/>
        <v>117.46093750000003</v>
      </c>
      <c r="AW92" s="340">
        <f t="shared" si="96"/>
        <v>5</v>
      </c>
      <c r="AX92" s="532"/>
    </row>
    <row r="93" spans="2:50" hidden="1" x14ac:dyDescent="0.2">
      <c r="B93" s="541"/>
      <c r="C93" s="99">
        <v>7</v>
      </c>
      <c r="D93" s="99" t="s">
        <v>418</v>
      </c>
      <c r="E93" s="99">
        <v>17</v>
      </c>
      <c r="F93" s="99">
        <v>2000</v>
      </c>
      <c r="G93" s="276">
        <f t="shared" si="81"/>
        <v>117.64705882352941</v>
      </c>
      <c r="H93" s="532"/>
      <c r="I93" s="172">
        <f t="shared" si="97"/>
        <v>17</v>
      </c>
      <c r="J93" s="172">
        <f t="shared" si="98"/>
        <v>1883.1037666207656</v>
      </c>
      <c r="K93" s="342">
        <f t="shared" si="99"/>
        <v>110.77080980122153</v>
      </c>
      <c r="L93" s="543"/>
      <c r="M93" s="172">
        <f t="shared" si="82"/>
        <v>7</v>
      </c>
      <c r="N93" s="533"/>
      <c r="O93" s="533"/>
      <c r="P93" s="99">
        <v>17</v>
      </c>
      <c r="Q93" s="99">
        <v>1879.9999999999991</v>
      </c>
      <c r="R93" s="341">
        <f t="shared" si="83"/>
        <v>110.5882352941176</v>
      </c>
      <c r="S93" s="340">
        <f t="shared" si="84"/>
        <v>7</v>
      </c>
      <c r="T93" s="532"/>
      <c r="U93" s="99">
        <v>17</v>
      </c>
      <c r="V93" s="99">
        <v>1874.4827586206884</v>
      </c>
      <c r="W93" s="341">
        <f t="shared" si="85"/>
        <v>110.2636916835699</v>
      </c>
      <c r="X93" s="340">
        <f t="shared" si="86"/>
        <v>7</v>
      </c>
      <c r="Y93" s="532"/>
      <c r="Z93" s="99">
        <v>17</v>
      </c>
      <c r="AA93" s="99">
        <v>1894.6153846153857</v>
      </c>
      <c r="AB93" s="341">
        <f t="shared" si="87"/>
        <v>111.44796380090504</v>
      </c>
      <c r="AC93" s="340">
        <f t="shared" si="88"/>
        <v>6</v>
      </c>
      <c r="AD93" s="532"/>
      <c r="AE93" s="99">
        <v>17</v>
      </c>
      <c r="AF93" s="99">
        <v>1874.3478260869565</v>
      </c>
      <c r="AG93" s="341">
        <f t="shared" si="89"/>
        <v>110.25575447570333</v>
      </c>
      <c r="AH93" s="340">
        <f t="shared" si="90"/>
        <v>7</v>
      </c>
      <c r="AI93" s="532"/>
      <c r="AJ93" s="99">
        <v>17</v>
      </c>
      <c r="AK93" s="99">
        <v>1895.0000000000005</v>
      </c>
      <c r="AL93" s="341">
        <f t="shared" si="91"/>
        <v>111.47058823529414</v>
      </c>
      <c r="AM93" s="340">
        <f t="shared" si="92"/>
        <v>6</v>
      </c>
      <c r="AN93" s="532"/>
      <c r="AO93" s="99">
        <v>17</v>
      </c>
      <c r="AP93" s="99">
        <v>1865.538461538461</v>
      </c>
      <c r="AQ93" s="341">
        <f t="shared" si="93"/>
        <v>109.73755656108594</v>
      </c>
      <c r="AR93" s="340">
        <f t="shared" si="94"/>
        <v>9</v>
      </c>
      <c r="AS93" s="532"/>
      <c r="AT93" s="99">
        <v>17</v>
      </c>
      <c r="AU93" s="99">
        <v>1897.7419354838703</v>
      </c>
      <c r="AV93" s="341">
        <f t="shared" si="95"/>
        <v>111.63187855787473</v>
      </c>
      <c r="AW93" s="340">
        <f t="shared" si="96"/>
        <v>7</v>
      </c>
      <c r="AX93" s="532"/>
    </row>
    <row r="94" spans="2:50" hidden="1" x14ac:dyDescent="0.2">
      <c r="B94" s="541"/>
      <c r="C94" s="99">
        <v>8</v>
      </c>
      <c r="D94" s="99" t="s">
        <v>420</v>
      </c>
      <c r="E94" s="99">
        <v>18</v>
      </c>
      <c r="F94" s="99">
        <v>2000</v>
      </c>
      <c r="G94" s="276">
        <f t="shared" si="81"/>
        <v>111.11111111111111</v>
      </c>
      <c r="H94" s="532"/>
      <c r="I94" s="172">
        <f t="shared" si="97"/>
        <v>18</v>
      </c>
      <c r="J94" s="172">
        <f t="shared" si="98"/>
        <v>1880.3663805537276</v>
      </c>
      <c r="K94" s="342">
        <f t="shared" si="99"/>
        <v>104.46479891965154</v>
      </c>
      <c r="L94" s="543"/>
      <c r="M94" s="172">
        <f t="shared" si="82"/>
        <v>10</v>
      </c>
      <c r="N94" s="533"/>
      <c r="O94" s="533"/>
      <c r="P94" s="99">
        <v>18</v>
      </c>
      <c r="Q94" s="99">
        <v>1868.8524590163929</v>
      </c>
      <c r="R94" s="341">
        <f t="shared" si="83"/>
        <v>103.82513661202182</v>
      </c>
      <c r="S94" s="340">
        <f t="shared" si="84"/>
        <v>11</v>
      </c>
      <c r="T94" s="532"/>
      <c r="U94" s="99">
        <v>18</v>
      </c>
      <c r="V94" s="99">
        <v>1881.4285714285729</v>
      </c>
      <c r="W94" s="341">
        <f t="shared" si="85"/>
        <v>104.5238095238096</v>
      </c>
      <c r="X94" s="340">
        <f t="shared" si="86"/>
        <v>10</v>
      </c>
      <c r="Y94" s="532"/>
      <c r="Z94" s="99">
        <v>18</v>
      </c>
      <c r="AA94" s="99">
        <v>1891.2000000000007</v>
      </c>
      <c r="AB94" s="341">
        <f t="shared" si="87"/>
        <v>105.06666666666671</v>
      </c>
      <c r="AC94" s="340">
        <f t="shared" si="88"/>
        <v>10</v>
      </c>
      <c r="AD94" s="532"/>
      <c r="AE94" s="99">
        <v>18</v>
      </c>
      <c r="AF94" s="99">
        <v>1883.4782608695652</v>
      </c>
      <c r="AG94" s="341">
        <f t="shared" si="89"/>
        <v>104.6376811594203</v>
      </c>
      <c r="AH94" s="340">
        <f t="shared" si="90"/>
        <v>10</v>
      </c>
      <c r="AI94" s="532"/>
      <c r="AJ94" s="99">
        <v>18</v>
      </c>
      <c r="AK94" s="99">
        <v>1872.4528301886803</v>
      </c>
      <c r="AL94" s="341">
        <f t="shared" si="91"/>
        <v>104.02515723270446</v>
      </c>
      <c r="AM94" s="340">
        <f t="shared" si="92"/>
        <v>10</v>
      </c>
      <c r="AN94" s="532"/>
      <c r="AO94" s="99">
        <v>18</v>
      </c>
      <c r="AP94" s="99">
        <v>1869.1525423728806</v>
      </c>
      <c r="AQ94" s="341">
        <f t="shared" si="93"/>
        <v>103.84180790960448</v>
      </c>
      <c r="AR94" s="340">
        <f t="shared" si="94"/>
        <v>11</v>
      </c>
      <c r="AS94" s="532"/>
      <c r="AT94" s="99">
        <v>18</v>
      </c>
      <c r="AU94" s="99">
        <v>1896.0000000000011</v>
      </c>
      <c r="AV94" s="341">
        <f t="shared" si="95"/>
        <v>105.3333333333334</v>
      </c>
      <c r="AW94" s="340">
        <f t="shared" si="96"/>
        <v>10</v>
      </c>
      <c r="AX94" s="532"/>
    </row>
    <row r="95" spans="2:50" hidden="1" x14ac:dyDescent="0.2">
      <c r="B95" s="541"/>
      <c r="C95" s="99">
        <v>9</v>
      </c>
      <c r="D95" s="99" t="s">
        <v>421</v>
      </c>
      <c r="E95" s="99">
        <v>16</v>
      </c>
      <c r="F95" s="99">
        <v>2000</v>
      </c>
      <c r="G95" s="276">
        <f t="shared" si="81"/>
        <v>125</v>
      </c>
      <c r="H95" s="532"/>
      <c r="I95" s="172">
        <f t="shared" si="97"/>
        <v>16</v>
      </c>
      <c r="J95" s="172">
        <f t="shared" si="98"/>
        <v>1872.7945465253808</v>
      </c>
      <c r="K95" s="342">
        <f t="shared" si="99"/>
        <v>117.0496591578363</v>
      </c>
      <c r="L95" s="543"/>
      <c r="M95" s="172">
        <f t="shared" si="82"/>
        <v>5</v>
      </c>
      <c r="N95" s="533"/>
      <c r="O95" s="533"/>
      <c r="P95" s="99">
        <v>16</v>
      </c>
      <c r="Q95" s="99">
        <v>1876.3636363636369</v>
      </c>
      <c r="R95" s="341">
        <f t="shared" si="83"/>
        <v>117.27272727272731</v>
      </c>
      <c r="S95" s="340">
        <f t="shared" si="84"/>
        <v>4</v>
      </c>
      <c r="T95" s="532"/>
      <c r="U95" s="99">
        <v>16</v>
      </c>
      <c r="V95" s="99">
        <v>1864.3750000000005</v>
      </c>
      <c r="W95" s="341">
        <f t="shared" si="85"/>
        <v>116.52343750000003</v>
      </c>
      <c r="X95" s="340">
        <f t="shared" si="86"/>
        <v>5</v>
      </c>
      <c r="Y95" s="532"/>
      <c r="Z95" s="99">
        <v>16</v>
      </c>
      <c r="AA95" s="99">
        <v>1867.5</v>
      </c>
      <c r="AB95" s="341">
        <f t="shared" si="87"/>
        <v>116.71875</v>
      </c>
      <c r="AC95" s="340">
        <f t="shared" si="88"/>
        <v>4</v>
      </c>
      <c r="AD95" s="532"/>
      <c r="AE95" s="99">
        <v>16</v>
      </c>
      <c r="AF95" s="99">
        <v>1871.4285714285706</v>
      </c>
      <c r="AG95" s="341">
        <f t="shared" si="89"/>
        <v>116.96428571428567</v>
      </c>
      <c r="AH95" s="340">
        <f t="shared" si="90"/>
        <v>4</v>
      </c>
      <c r="AI95" s="532"/>
      <c r="AJ95" s="99">
        <v>16</v>
      </c>
      <c r="AK95" s="99">
        <v>1870.6250000000005</v>
      </c>
      <c r="AL95" s="341">
        <f t="shared" si="91"/>
        <v>116.91406250000003</v>
      </c>
      <c r="AM95" s="340">
        <f t="shared" si="92"/>
        <v>5</v>
      </c>
      <c r="AN95" s="532"/>
      <c r="AO95" s="99">
        <v>16</v>
      </c>
      <c r="AP95" s="99">
        <v>1873.398058252428</v>
      </c>
      <c r="AQ95" s="341">
        <f t="shared" si="93"/>
        <v>117.08737864077675</v>
      </c>
      <c r="AR95" s="340">
        <f t="shared" si="94"/>
        <v>5</v>
      </c>
      <c r="AS95" s="532"/>
      <c r="AT95" s="99">
        <v>16</v>
      </c>
      <c r="AU95" s="99">
        <v>1885.8715596330287</v>
      </c>
      <c r="AV95" s="341">
        <f t="shared" si="95"/>
        <v>117.86697247706429</v>
      </c>
      <c r="AW95" s="340">
        <f t="shared" si="96"/>
        <v>3</v>
      </c>
      <c r="AX95" s="532"/>
    </row>
    <row r="96" spans="2:50" hidden="1" x14ac:dyDescent="0.2">
      <c r="B96" s="541"/>
      <c r="C96" s="99">
        <v>10</v>
      </c>
      <c r="D96" s="99" t="s">
        <v>422</v>
      </c>
      <c r="E96" s="99">
        <v>15</v>
      </c>
      <c r="F96" s="99">
        <v>2000</v>
      </c>
      <c r="G96" s="276">
        <f t="shared" si="81"/>
        <v>133.33333333333334</v>
      </c>
      <c r="H96" s="532"/>
      <c r="I96" s="172">
        <f t="shared" si="97"/>
        <v>15</v>
      </c>
      <c r="J96" s="172">
        <f t="shared" si="98"/>
        <v>1935.6834733893625</v>
      </c>
      <c r="K96" s="342">
        <f t="shared" si="99"/>
        <v>129.04556489262418</v>
      </c>
      <c r="L96" s="543"/>
      <c r="M96" s="172">
        <f t="shared" si="82"/>
        <v>1</v>
      </c>
      <c r="N96" s="533"/>
      <c r="O96" s="533"/>
      <c r="P96" s="99">
        <v>15</v>
      </c>
      <c r="Q96" s="99">
        <v>1965.0000000000068</v>
      </c>
      <c r="R96" s="341">
        <f t="shared" si="83"/>
        <v>131.00000000000045</v>
      </c>
      <c r="S96" s="340">
        <f t="shared" si="84"/>
        <v>1</v>
      </c>
      <c r="T96" s="532"/>
      <c r="U96" s="99">
        <v>15</v>
      </c>
      <c r="V96" s="99">
        <v>1984.000000000007</v>
      </c>
      <c r="W96" s="341">
        <f t="shared" si="85"/>
        <v>132.26666666666713</v>
      </c>
      <c r="X96" s="340">
        <f t="shared" si="86"/>
        <v>1</v>
      </c>
      <c r="Y96" s="532"/>
      <c r="Z96" s="99">
        <v>15</v>
      </c>
      <c r="AA96" s="99">
        <v>1890.0000000000068</v>
      </c>
      <c r="AB96" s="341">
        <f t="shared" si="87"/>
        <v>126.00000000000045</v>
      </c>
      <c r="AC96" s="340">
        <f t="shared" si="88"/>
        <v>1</v>
      </c>
      <c r="AD96" s="532"/>
      <c r="AE96" s="99">
        <v>15</v>
      </c>
      <c r="AF96" s="99">
        <v>2000.000000000007</v>
      </c>
      <c r="AG96" s="341">
        <f t="shared" si="89"/>
        <v>133.3333333333338</v>
      </c>
      <c r="AH96" s="340">
        <f t="shared" si="90"/>
        <v>1</v>
      </c>
      <c r="AI96" s="532"/>
      <c r="AJ96" s="99">
        <v>15</v>
      </c>
      <c r="AK96" s="99">
        <v>1873.3333333333399</v>
      </c>
      <c r="AL96" s="341">
        <f t="shared" si="91"/>
        <v>124.88888888888933</v>
      </c>
      <c r="AM96" s="340">
        <f t="shared" si="92"/>
        <v>1</v>
      </c>
      <c r="AN96" s="532"/>
      <c r="AO96" s="99">
        <v>15</v>
      </c>
      <c r="AP96" s="99">
        <v>1903.3333333333401</v>
      </c>
      <c r="AQ96" s="341">
        <f t="shared" si="93"/>
        <v>126.88888888888934</v>
      </c>
      <c r="AR96" s="340">
        <f t="shared" si="94"/>
        <v>1</v>
      </c>
      <c r="AS96" s="532"/>
      <c r="AT96" s="99">
        <v>15</v>
      </c>
      <c r="AU96" s="99">
        <v>1934.1176470588302</v>
      </c>
      <c r="AV96" s="341">
        <f t="shared" si="95"/>
        <v>128.94117647058869</v>
      </c>
      <c r="AW96" s="340">
        <f t="shared" si="96"/>
        <v>1</v>
      </c>
      <c r="AX96" s="532"/>
    </row>
    <row r="97" spans="2:50" hidden="1" x14ac:dyDescent="0.2">
      <c r="B97" s="541"/>
      <c r="C97" s="99">
        <v>11</v>
      </c>
      <c r="D97" s="99" t="s">
        <v>424</v>
      </c>
      <c r="E97" s="99">
        <v>17</v>
      </c>
      <c r="F97" s="99">
        <v>2000</v>
      </c>
      <c r="G97" s="276">
        <f t="shared" si="81"/>
        <v>117.64705882352941</v>
      </c>
      <c r="H97" s="532"/>
      <c r="I97" s="172">
        <f t="shared" si="97"/>
        <v>17</v>
      </c>
      <c r="J97" s="172">
        <f t="shared" si="98"/>
        <v>1874.6365428515121</v>
      </c>
      <c r="K97" s="342">
        <f t="shared" si="99"/>
        <v>110.27273781479484</v>
      </c>
      <c r="L97" s="543"/>
      <c r="M97" s="172">
        <f t="shared" si="82"/>
        <v>8</v>
      </c>
      <c r="N97" s="533"/>
      <c r="O97" s="533"/>
      <c r="P97" s="99">
        <v>17</v>
      </c>
      <c r="Q97" s="99">
        <v>1869.7499999999993</v>
      </c>
      <c r="R97" s="341">
        <f t="shared" si="83"/>
        <v>109.98529411764702</v>
      </c>
      <c r="S97" s="340">
        <f t="shared" si="84"/>
        <v>9</v>
      </c>
      <c r="T97" s="532"/>
      <c r="U97" s="99">
        <v>17</v>
      </c>
      <c r="V97" s="99">
        <v>1871.4705882352964</v>
      </c>
      <c r="W97" s="341">
        <f t="shared" si="85"/>
        <v>110.08650519031156</v>
      </c>
      <c r="X97" s="340">
        <f t="shared" si="86"/>
        <v>8</v>
      </c>
      <c r="Y97" s="532"/>
      <c r="Z97" s="99">
        <v>17</v>
      </c>
      <c r="AA97" s="99">
        <v>1866.8852459016412</v>
      </c>
      <c r="AB97" s="341">
        <f t="shared" si="87"/>
        <v>109.81677917068477</v>
      </c>
      <c r="AC97" s="340">
        <f t="shared" si="88"/>
        <v>9</v>
      </c>
      <c r="AD97" s="532"/>
      <c r="AE97" s="99">
        <v>17</v>
      </c>
      <c r="AF97" s="99">
        <v>1872.0000000000018</v>
      </c>
      <c r="AG97" s="341">
        <f t="shared" si="89"/>
        <v>110.11764705882364</v>
      </c>
      <c r="AH97" s="340">
        <f t="shared" si="90"/>
        <v>9</v>
      </c>
      <c r="AI97" s="532"/>
      <c r="AJ97" s="99">
        <v>17</v>
      </c>
      <c r="AK97" s="99">
        <v>1883.1428571428553</v>
      </c>
      <c r="AL97" s="341">
        <f t="shared" si="91"/>
        <v>110.77310924369738</v>
      </c>
      <c r="AM97" s="340">
        <f t="shared" si="92"/>
        <v>7</v>
      </c>
      <c r="AN97" s="532"/>
      <c r="AO97" s="99">
        <v>17</v>
      </c>
      <c r="AP97" s="99">
        <v>1878.9473684210514</v>
      </c>
      <c r="AQ97" s="341">
        <f t="shared" si="93"/>
        <v>110.52631578947361</v>
      </c>
      <c r="AR97" s="340">
        <f t="shared" si="94"/>
        <v>7</v>
      </c>
      <c r="AS97" s="532"/>
      <c r="AT97" s="99">
        <v>17</v>
      </c>
      <c r="AU97" s="99">
        <v>1880.2597402597391</v>
      </c>
      <c r="AV97" s="341">
        <f t="shared" si="95"/>
        <v>110.60351413292584</v>
      </c>
      <c r="AW97" s="340">
        <f t="shared" si="96"/>
        <v>9</v>
      </c>
      <c r="AX97" s="532"/>
    </row>
    <row r="98" spans="2:50" hidden="1" x14ac:dyDescent="0.2">
      <c r="B98" s="541"/>
      <c r="C98" s="99">
        <v>12</v>
      </c>
      <c r="D98" s="99" t="s">
        <v>425</v>
      </c>
      <c r="E98" s="99">
        <v>15</v>
      </c>
      <c r="F98" s="99">
        <v>2000</v>
      </c>
      <c r="G98" s="276">
        <f t="shared" si="81"/>
        <v>133.33333333333334</v>
      </c>
      <c r="H98" s="532"/>
      <c r="I98" s="172">
        <f t="shared" si="97"/>
        <v>15</v>
      </c>
      <c r="J98" s="172">
        <f t="shared" si="98"/>
        <v>1877.2725009031415</v>
      </c>
      <c r="K98" s="342">
        <f t="shared" si="99"/>
        <v>125.15150006020943</v>
      </c>
      <c r="L98" s="543"/>
      <c r="M98" s="172">
        <f t="shared" si="82"/>
        <v>2</v>
      </c>
      <c r="N98" s="533"/>
      <c r="O98" s="533"/>
      <c r="P98" s="99">
        <v>15</v>
      </c>
      <c r="Q98" s="99">
        <v>1867.7777777777787</v>
      </c>
      <c r="R98" s="341">
        <f t="shared" si="83"/>
        <v>124.51851851851858</v>
      </c>
      <c r="S98" s="340">
        <f t="shared" si="84"/>
        <v>2</v>
      </c>
      <c r="T98" s="532"/>
      <c r="U98" s="99">
        <v>15</v>
      </c>
      <c r="V98" s="99">
        <v>1864.8000000000006</v>
      </c>
      <c r="W98" s="341">
        <f t="shared" si="85"/>
        <v>124.32000000000004</v>
      </c>
      <c r="X98" s="340">
        <f t="shared" si="86"/>
        <v>2</v>
      </c>
      <c r="Y98" s="532"/>
      <c r="Z98" s="99">
        <v>15</v>
      </c>
      <c r="AA98" s="99">
        <v>1865.2173913043478</v>
      </c>
      <c r="AB98" s="341">
        <f t="shared" si="87"/>
        <v>124.34782608695652</v>
      </c>
      <c r="AC98" s="340">
        <f t="shared" si="88"/>
        <v>2</v>
      </c>
      <c r="AD98" s="532"/>
      <c r="AE98" s="99">
        <v>15</v>
      </c>
      <c r="AF98" s="99">
        <v>1897.1428571428567</v>
      </c>
      <c r="AG98" s="341">
        <f t="shared" si="89"/>
        <v>126.47619047619044</v>
      </c>
      <c r="AH98" s="340">
        <f t="shared" si="90"/>
        <v>2</v>
      </c>
      <c r="AI98" s="532"/>
      <c r="AJ98" s="99">
        <v>15</v>
      </c>
      <c r="AK98" s="99">
        <v>1862.2641509433972</v>
      </c>
      <c r="AL98" s="341">
        <f t="shared" si="91"/>
        <v>124.15094339622648</v>
      </c>
      <c r="AM98" s="340">
        <f t="shared" si="92"/>
        <v>2</v>
      </c>
      <c r="AN98" s="532"/>
      <c r="AO98" s="99">
        <v>15</v>
      </c>
      <c r="AP98" s="99">
        <v>1891.6363636363649</v>
      </c>
      <c r="AQ98" s="341">
        <f t="shared" si="93"/>
        <v>126.10909090909099</v>
      </c>
      <c r="AR98" s="340">
        <f t="shared" si="94"/>
        <v>2</v>
      </c>
      <c r="AS98" s="532"/>
      <c r="AT98" s="99">
        <v>15</v>
      </c>
      <c r="AU98" s="99">
        <v>1892.0689655172428</v>
      </c>
      <c r="AV98" s="341">
        <f t="shared" si="95"/>
        <v>126.13793103448285</v>
      </c>
      <c r="AW98" s="340">
        <f t="shared" si="96"/>
        <v>2</v>
      </c>
      <c r="AX98" s="532"/>
    </row>
    <row r="99" spans="2:50" hidden="1" x14ac:dyDescent="0.2">
      <c r="B99" s="541"/>
      <c r="C99" s="99">
        <v>13</v>
      </c>
      <c r="D99" s="99" t="s">
        <v>426</v>
      </c>
      <c r="E99" s="99">
        <v>16</v>
      </c>
      <c r="F99" s="99">
        <v>1500</v>
      </c>
      <c r="G99" s="276">
        <f t="shared" si="81"/>
        <v>93.75</v>
      </c>
      <c r="H99" s="532"/>
      <c r="I99" s="172">
        <f t="shared" si="97"/>
        <v>16</v>
      </c>
      <c r="J99" s="172">
        <f t="shared" si="98"/>
        <v>1414.4766277835745</v>
      </c>
      <c r="K99" s="342">
        <f t="shared" si="99"/>
        <v>88.404789236473405</v>
      </c>
      <c r="L99" s="543"/>
      <c r="M99" s="172">
        <f t="shared" si="82"/>
        <v>13</v>
      </c>
      <c r="N99" s="533"/>
      <c r="O99" s="533"/>
      <c r="P99" s="99">
        <v>16</v>
      </c>
      <c r="Q99" s="99">
        <v>1409.4915254237301</v>
      </c>
      <c r="R99" s="341">
        <f t="shared" si="83"/>
        <v>88.09322033898313</v>
      </c>
      <c r="S99" s="340">
        <f t="shared" si="84"/>
        <v>13</v>
      </c>
      <c r="T99" s="532"/>
      <c r="U99" s="99">
        <v>16</v>
      </c>
      <c r="V99" s="99">
        <v>1418.5714285714296</v>
      </c>
      <c r="W99" s="341">
        <f t="shared" si="85"/>
        <v>88.660714285714349</v>
      </c>
      <c r="X99" s="340">
        <f t="shared" si="86"/>
        <v>13</v>
      </c>
      <c r="Y99" s="532"/>
      <c r="Z99" s="99">
        <v>16</v>
      </c>
      <c r="AA99" s="99">
        <v>1408.8888888888896</v>
      </c>
      <c r="AB99" s="341">
        <f t="shared" si="87"/>
        <v>88.0555555555556</v>
      </c>
      <c r="AC99" s="340">
        <f t="shared" si="88"/>
        <v>13</v>
      </c>
      <c r="AD99" s="532"/>
      <c r="AE99" s="99">
        <v>16</v>
      </c>
      <c r="AF99" s="99">
        <v>1417.7777777777785</v>
      </c>
      <c r="AG99" s="341">
        <f t="shared" si="89"/>
        <v>88.611111111111157</v>
      </c>
      <c r="AH99" s="340">
        <f t="shared" si="90"/>
        <v>13</v>
      </c>
      <c r="AI99" s="532"/>
      <c r="AJ99" s="99">
        <v>16</v>
      </c>
      <c r="AK99" s="99">
        <v>1415.0769230769247</v>
      </c>
      <c r="AL99" s="341">
        <f t="shared" si="91"/>
        <v>88.442307692307793</v>
      </c>
      <c r="AM99" s="340">
        <f t="shared" si="92"/>
        <v>13</v>
      </c>
      <c r="AN99" s="532"/>
      <c r="AO99" s="99">
        <v>16</v>
      </c>
      <c r="AP99" s="99">
        <v>1417.5000000000016</v>
      </c>
      <c r="AQ99" s="341">
        <f t="shared" si="93"/>
        <v>88.593750000000099</v>
      </c>
      <c r="AR99" s="340">
        <f t="shared" si="94"/>
        <v>13</v>
      </c>
      <c r="AS99" s="532"/>
      <c r="AT99" s="99">
        <v>16</v>
      </c>
      <c r="AU99" s="99">
        <v>1414.0298507462669</v>
      </c>
      <c r="AV99" s="341">
        <f t="shared" si="95"/>
        <v>88.376865671641681</v>
      </c>
      <c r="AW99" s="340">
        <f t="shared" si="96"/>
        <v>13</v>
      </c>
      <c r="AX99" s="532"/>
    </row>
    <row r="100" spans="2:50" hidden="1" x14ac:dyDescent="0.2">
      <c r="B100" s="541"/>
      <c r="C100" s="99">
        <v>14</v>
      </c>
      <c r="D100" s="99"/>
      <c r="E100" s="99"/>
      <c r="F100" s="99"/>
      <c r="G100" s="276"/>
      <c r="H100" s="532"/>
      <c r="I100" s="172" t="str">
        <f t="shared" si="97"/>
        <v/>
      </c>
      <c r="J100" s="172" t="str">
        <f t="shared" si="98"/>
        <v/>
      </c>
      <c r="K100" s="342" t="str">
        <f t="shared" si="99"/>
        <v/>
      </c>
      <c r="L100" s="543"/>
      <c r="M100" s="172" t="str">
        <f t="shared" si="82"/>
        <v/>
      </c>
      <c r="N100" s="533"/>
      <c r="O100" s="533"/>
      <c r="P100" s="99"/>
      <c r="Q100" s="99"/>
      <c r="R100" s="341" t="str">
        <f t="shared" si="83"/>
        <v/>
      </c>
      <c r="S100" s="340" t="str">
        <f t="shared" si="84"/>
        <v/>
      </c>
      <c r="T100" s="532"/>
      <c r="U100" s="99"/>
      <c r="V100" s="99"/>
      <c r="W100" s="341" t="str">
        <f t="shared" si="85"/>
        <v/>
      </c>
      <c r="X100" s="340" t="str">
        <f t="shared" si="86"/>
        <v/>
      </c>
      <c r="Y100" s="532"/>
      <c r="Z100" s="99"/>
      <c r="AA100" s="99"/>
      <c r="AB100" s="341" t="str">
        <f t="shared" si="87"/>
        <v/>
      </c>
      <c r="AC100" s="340" t="str">
        <f t="shared" si="88"/>
        <v/>
      </c>
      <c r="AD100" s="532"/>
      <c r="AE100" s="99"/>
      <c r="AF100" s="99"/>
      <c r="AG100" s="341" t="str">
        <f t="shared" si="89"/>
        <v/>
      </c>
      <c r="AH100" s="340" t="str">
        <f t="shared" si="90"/>
        <v/>
      </c>
      <c r="AI100" s="532"/>
      <c r="AJ100" s="99"/>
      <c r="AK100" s="99"/>
      <c r="AL100" s="341" t="str">
        <f t="shared" si="91"/>
        <v/>
      </c>
      <c r="AM100" s="340" t="str">
        <f t="shared" si="92"/>
        <v/>
      </c>
      <c r="AN100" s="532"/>
      <c r="AO100" s="99"/>
      <c r="AP100" s="99"/>
      <c r="AQ100" s="341" t="str">
        <f t="shared" si="93"/>
        <v/>
      </c>
      <c r="AR100" s="340" t="str">
        <f t="shared" si="94"/>
        <v/>
      </c>
      <c r="AS100" s="532"/>
      <c r="AT100" s="99"/>
      <c r="AU100" s="99"/>
      <c r="AV100" s="341" t="str">
        <f t="shared" si="95"/>
        <v/>
      </c>
      <c r="AW100" s="340" t="str">
        <f t="shared" si="96"/>
        <v/>
      </c>
      <c r="AX100" s="532"/>
    </row>
    <row r="101" spans="2:50" hidden="1" x14ac:dyDescent="0.2">
      <c r="B101" s="541"/>
      <c r="C101" s="99">
        <v>15</v>
      </c>
      <c r="D101" s="99"/>
      <c r="E101" s="99"/>
      <c r="F101" s="99"/>
      <c r="G101" s="276"/>
      <c r="H101" s="532"/>
      <c r="I101" s="172" t="str">
        <f t="shared" si="97"/>
        <v/>
      </c>
      <c r="J101" s="172" t="str">
        <f t="shared" si="98"/>
        <v/>
      </c>
      <c r="K101" s="342" t="str">
        <f t="shared" si="99"/>
        <v/>
      </c>
      <c r="L101" s="544"/>
      <c r="M101" s="172" t="str">
        <f t="shared" si="82"/>
        <v/>
      </c>
      <c r="N101" s="533"/>
      <c r="O101" s="533"/>
      <c r="P101" s="99"/>
      <c r="Q101" s="99"/>
      <c r="R101" s="341" t="str">
        <f t="shared" si="83"/>
        <v/>
      </c>
      <c r="S101" s="340" t="str">
        <f t="shared" si="84"/>
        <v/>
      </c>
      <c r="T101" s="532"/>
      <c r="U101" s="99"/>
      <c r="V101" s="99"/>
      <c r="W101" s="341" t="str">
        <f t="shared" si="85"/>
        <v/>
      </c>
      <c r="X101" s="340" t="str">
        <f t="shared" si="86"/>
        <v/>
      </c>
      <c r="Y101" s="532"/>
      <c r="Z101" s="99"/>
      <c r="AA101" s="99"/>
      <c r="AB101" s="341" t="str">
        <f t="shared" si="87"/>
        <v/>
      </c>
      <c r="AC101" s="340" t="str">
        <f t="shared" si="88"/>
        <v/>
      </c>
      <c r="AD101" s="532"/>
      <c r="AE101" s="99"/>
      <c r="AF101" s="99"/>
      <c r="AG101" s="341" t="str">
        <f t="shared" si="89"/>
        <v/>
      </c>
      <c r="AH101" s="340" t="str">
        <f t="shared" si="90"/>
        <v/>
      </c>
      <c r="AI101" s="532"/>
      <c r="AJ101" s="99"/>
      <c r="AK101" s="99"/>
      <c r="AL101" s="341" t="str">
        <f t="shared" si="91"/>
        <v/>
      </c>
      <c r="AM101" s="340" t="str">
        <f t="shared" si="92"/>
        <v/>
      </c>
      <c r="AN101" s="532"/>
      <c r="AO101" s="99"/>
      <c r="AP101" s="99"/>
      <c r="AQ101" s="341" t="str">
        <f t="shared" si="93"/>
        <v/>
      </c>
      <c r="AR101" s="340" t="str">
        <f t="shared" si="94"/>
        <v/>
      </c>
      <c r="AS101" s="532"/>
      <c r="AT101" s="99"/>
      <c r="AU101" s="99"/>
      <c r="AV101" s="341" t="str">
        <f t="shared" si="95"/>
        <v/>
      </c>
      <c r="AW101" s="340" t="str">
        <f t="shared" si="96"/>
        <v/>
      </c>
      <c r="AX101" s="532"/>
    </row>
    <row r="102" spans="2:50" ht="15.75" hidden="1" x14ac:dyDescent="0.2">
      <c r="B102" s="545" t="s">
        <v>169</v>
      </c>
      <c r="C102" s="546"/>
      <c r="D102" s="546"/>
      <c r="E102" s="546"/>
      <c r="F102" s="546"/>
      <c r="G102" s="546"/>
      <c r="H102" s="547"/>
      <c r="I102" s="207"/>
      <c r="J102" s="207"/>
      <c r="K102" s="207"/>
      <c r="L102" s="207"/>
      <c r="M102" s="207"/>
      <c r="N102" s="533" t="s">
        <v>161</v>
      </c>
      <c r="O102" s="549" t="s">
        <v>106</v>
      </c>
      <c r="P102" s="551">
        <f>AT82+1</f>
        <v>45902</v>
      </c>
      <c r="Q102" s="541"/>
      <c r="R102" s="541"/>
      <c r="S102" s="541"/>
      <c r="T102" s="541"/>
      <c r="U102" s="551">
        <f>P102+1</f>
        <v>45903</v>
      </c>
      <c r="V102" s="541"/>
      <c r="W102" s="541"/>
      <c r="X102" s="541"/>
      <c r="Y102" s="541"/>
      <c r="Z102" s="551">
        <f>U102+1</f>
        <v>45904</v>
      </c>
      <c r="AA102" s="541"/>
      <c r="AB102" s="541"/>
      <c r="AC102" s="541"/>
      <c r="AD102" s="541"/>
      <c r="AE102" s="551">
        <f>Z102+1</f>
        <v>45905</v>
      </c>
      <c r="AF102" s="541"/>
      <c r="AG102" s="541"/>
      <c r="AH102" s="541"/>
      <c r="AI102" s="541"/>
      <c r="AJ102" s="551">
        <f>AE102+1</f>
        <v>45906</v>
      </c>
      <c r="AK102" s="541"/>
      <c r="AL102" s="541"/>
      <c r="AM102" s="541"/>
      <c r="AN102" s="541"/>
      <c r="AO102" s="551">
        <f>AJ102+1</f>
        <v>45907</v>
      </c>
      <c r="AP102" s="541"/>
      <c r="AQ102" s="541"/>
      <c r="AR102" s="541"/>
      <c r="AS102" s="541"/>
      <c r="AT102" s="551">
        <f>AO102+1</f>
        <v>45908</v>
      </c>
      <c r="AU102" s="541"/>
      <c r="AV102" s="541"/>
      <c r="AW102" s="541"/>
      <c r="AX102" s="541"/>
    </row>
    <row r="103" spans="2:50" ht="15.75" hidden="1" x14ac:dyDescent="0.2">
      <c r="B103" s="548"/>
      <c r="C103" s="548"/>
      <c r="D103" s="548"/>
      <c r="E103" s="548"/>
      <c r="F103" s="548"/>
      <c r="G103" s="548"/>
      <c r="H103" s="548"/>
      <c r="I103" s="207"/>
      <c r="J103" s="207"/>
      <c r="K103" s="207"/>
      <c r="L103" s="207"/>
      <c r="M103" s="207"/>
      <c r="N103" s="533"/>
      <c r="O103" s="550"/>
      <c r="P103" s="551" t="s">
        <v>120</v>
      </c>
      <c r="Q103" s="541"/>
      <c r="R103" s="541"/>
      <c r="S103" s="541"/>
      <c r="T103" s="541"/>
      <c r="U103" s="551" t="s">
        <v>114</v>
      </c>
      <c r="V103" s="541"/>
      <c r="W103" s="541"/>
      <c r="X103" s="541"/>
      <c r="Y103" s="541"/>
      <c r="Z103" s="551" t="s">
        <v>115</v>
      </c>
      <c r="AA103" s="541"/>
      <c r="AB103" s="541"/>
      <c r="AC103" s="541"/>
      <c r="AD103" s="541"/>
      <c r="AE103" s="551" t="s">
        <v>116</v>
      </c>
      <c r="AF103" s="541"/>
      <c r="AG103" s="541"/>
      <c r="AH103" s="541"/>
      <c r="AI103" s="541"/>
      <c r="AJ103" s="551" t="s">
        <v>117</v>
      </c>
      <c r="AK103" s="541"/>
      <c r="AL103" s="541"/>
      <c r="AM103" s="541"/>
      <c r="AN103" s="541"/>
      <c r="AO103" s="551" t="s">
        <v>118</v>
      </c>
      <c r="AP103" s="541"/>
      <c r="AQ103" s="541"/>
      <c r="AR103" s="541"/>
      <c r="AS103" s="541"/>
      <c r="AT103" s="551" t="s">
        <v>119</v>
      </c>
      <c r="AU103" s="541"/>
      <c r="AV103" s="541"/>
      <c r="AW103" s="541"/>
      <c r="AX103" s="541"/>
    </row>
    <row r="104" spans="2:50" hidden="1" x14ac:dyDescent="0.2">
      <c r="B104" s="533" t="s">
        <v>157</v>
      </c>
      <c r="C104" s="533" t="s">
        <v>149</v>
      </c>
      <c r="D104" s="533"/>
      <c r="E104" s="533" t="s">
        <v>151</v>
      </c>
      <c r="F104" s="533"/>
      <c r="G104" s="533"/>
      <c r="H104" s="537" t="s">
        <v>158</v>
      </c>
      <c r="I104" s="540" t="s">
        <v>227</v>
      </c>
      <c r="J104" s="540"/>
      <c r="K104" s="540"/>
      <c r="L104" s="540" t="s">
        <v>158</v>
      </c>
      <c r="M104" s="540" t="s">
        <v>170</v>
      </c>
      <c r="N104" s="533"/>
      <c r="O104" s="533" t="s">
        <v>160</v>
      </c>
      <c r="P104" s="534" t="s">
        <v>154</v>
      </c>
      <c r="Q104" s="535"/>
      <c r="R104" s="535"/>
      <c r="S104" s="536"/>
      <c r="T104" s="533" t="s">
        <v>158</v>
      </c>
      <c r="U104" s="534" t="s">
        <v>154</v>
      </c>
      <c r="V104" s="535"/>
      <c r="W104" s="535"/>
      <c r="X104" s="536"/>
      <c r="Y104" s="533" t="s">
        <v>158</v>
      </c>
      <c r="Z104" s="534" t="s">
        <v>154</v>
      </c>
      <c r="AA104" s="535"/>
      <c r="AB104" s="535"/>
      <c r="AC104" s="536"/>
      <c r="AD104" s="533" t="s">
        <v>158</v>
      </c>
      <c r="AE104" s="534" t="s">
        <v>154</v>
      </c>
      <c r="AF104" s="535"/>
      <c r="AG104" s="535"/>
      <c r="AH104" s="536"/>
      <c r="AI104" s="533" t="s">
        <v>158</v>
      </c>
      <c r="AJ104" s="534" t="s">
        <v>154</v>
      </c>
      <c r="AK104" s="535"/>
      <c r="AL104" s="535"/>
      <c r="AM104" s="536"/>
      <c r="AN104" s="533" t="s">
        <v>158</v>
      </c>
      <c r="AO104" s="534" t="s">
        <v>154</v>
      </c>
      <c r="AP104" s="535"/>
      <c r="AQ104" s="535"/>
      <c r="AR104" s="536"/>
      <c r="AS104" s="533" t="s">
        <v>158</v>
      </c>
      <c r="AT104" s="534" t="s">
        <v>154</v>
      </c>
      <c r="AU104" s="535"/>
      <c r="AV104" s="535"/>
      <c r="AW104" s="536"/>
      <c r="AX104" s="533" t="s">
        <v>158</v>
      </c>
    </row>
    <row r="105" spans="2:50" hidden="1" x14ac:dyDescent="0.2">
      <c r="B105" s="533"/>
      <c r="C105" s="533"/>
      <c r="D105" s="533"/>
      <c r="E105" s="533" t="s">
        <v>150</v>
      </c>
      <c r="F105" s="533"/>
      <c r="G105" s="533"/>
      <c r="H105" s="538"/>
      <c r="I105" s="540" t="s">
        <v>150</v>
      </c>
      <c r="J105" s="540"/>
      <c r="K105" s="540"/>
      <c r="L105" s="540"/>
      <c r="M105" s="540"/>
      <c r="N105" s="533"/>
      <c r="O105" s="533"/>
      <c r="P105" s="534" t="s">
        <v>155</v>
      </c>
      <c r="Q105" s="535"/>
      <c r="R105" s="535"/>
      <c r="S105" s="536"/>
      <c r="T105" s="533"/>
      <c r="U105" s="534" t="s">
        <v>155</v>
      </c>
      <c r="V105" s="535"/>
      <c r="W105" s="535"/>
      <c r="X105" s="536"/>
      <c r="Y105" s="533"/>
      <c r="Z105" s="534" t="s">
        <v>155</v>
      </c>
      <c r="AA105" s="535"/>
      <c r="AB105" s="535"/>
      <c r="AC105" s="536"/>
      <c r="AD105" s="533"/>
      <c r="AE105" s="534" t="s">
        <v>155</v>
      </c>
      <c r="AF105" s="535"/>
      <c r="AG105" s="535"/>
      <c r="AH105" s="536"/>
      <c r="AI105" s="533"/>
      <c r="AJ105" s="534" t="s">
        <v>155</v>
      </c>
      <c r="AK105" s="535"/>
      <c r="AL105" s="535"/>
      <c r="AM105" s="536"/>
      <c r="AN105" s="533"/>
      <c r="AO105" s="534" t="s">
        <v>155</v>
      </c>
      <c r="AP105" s="535"/>
      <c r="AQ105" s="535"/>
      <c r="AR105" s="536"/>
      <c r="AS105" s="533"/>
      <c r="AT105" s="534" t="s">
        <v>155</v>
      </c>
      <c r="AU105" s="535"/>
      <c r="AV105" s="535"/>
      <c r="AW105" s="536"/>
      <c r="AX105" s="533"/>
    </row>
    <row r="106" spans="2:50" hidden="1" x14ac:dyDescent="0.2">
      <c r="B106" s="533"/>
      <c r="C106" s="533"/>
      <c r="D106" s="533"/>
      <c r="E106" s="367" t="s">
        <v>152</v>
      </c>
      <c r="F106" s="367" t="s">
        <v>153</v>
      </c>
      <c r="G106" s="367" t="s">
        <v>156</v>
      </c>
      <c r="H106" s="539"/>
      <c r="I106" s="368" t="s">
        <v>152</v>
      </c>
      <c r="J106" s="368" t="s">
        <v>153</v>
      </c>
      <c r="K106" s="368" t="s">
        <v>156</v>
      </c>
      <c r="L106" s="540"/>
      <c r="M106" s="540"/>
      <c r="N106" s="533"/>
      <c r="O106" s="533"/>
      <c r="P106" s="367" t="s">
        <v>152</v>
      </c>
      <c r="Q106" s="367" t="s">
        <v>153</v>
      </c>
      <c r="R106" s="367" t="s">
        <v>156</v>
      </c>
      <c r="S106" s="367" t="s">
        <v>170</v>
      </c>
      <c r="T106" s="533"/>
      <c r="U106" s="367" t="s">
        <v>152</v>
      </c>
      <c r="V106" s="367" t="s">
        <v>153</v>
      </c>
      <c r="W106" s="367" t="s">
        <v>156</v>
      </c>
      <c r="X106" s="367" t="s">
        <v>170</v>
      </c>
      <c r="Y106" s="533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3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3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3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3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3"/>
    </row>
    <row r="107" spans="2:50" hidden="1" x14ac:dyDescent="0.2">
      <c r="B107" s="541" t="s">
        <v>137</v>
      </c>
      <c r="C107" s="369">
        <v>1</v>
      </c>
      <c r="D107" s="369" t="s">
        <v>412</v>
      </c>
      <c r="E107" s="369">
        <v>17</v>
      </c>
      <c r="F107" s="369">
        <v>2000</v>
      </c>
      <c r="G107" s="370">
        <f>F107/E107</f>
        <v>117.64705882352941</v>
      </c>
      <c r="H107" s="532">
        <f>AVERAGE(G107:G121)</f>
        <v>118.08765172735761</v>
      </c>
      <c r="I107" s="172">
        <f t="shared" ref="I107:I109" si="100">IFERROR(AVERAGE(P107,U107,Z107,AE107,AJ107,AO107,AT107),"")</f>
        <v>17</v>
      </c>
      <c r="J107" s="172">
        <f t="shared" ref="J107:J109" si="101">IFERROR(AVERAGE(Q107,V107,AA107,AF107,AK107,AP107,AU107),"")</f>
        <v>1892.3150299200802</v>
      </c>
      <c r="K107" s="371">
        <f t="shared" ref="K107:K109" si="102">IFERROR(AVERAGE(R107,W107,AB107,AG107,AL107,AQ107,AV107),"")</f>
        <v>111.31264881882827</v>
      </c>
      <c r="L107" s="542">
        <f>IFERROR(AVERAGE(K107:K121),"-")</f>
        <v>111.62519500876897</v>
      </c>
      <c r="M107" s="172">
        <f>IFERROR(RANK(K107, K$107:K$121),"")</f>
        <v>8</v>
      </c>
      <c r="N107" s="533"/>
      <c r="O107" s="533"/>
      <c r="P107" s="369">
        <v>17</v>
      </c>
      <c r="Q107" s="369">
        <v>1887.5675675675661</v>
      </c>
      <c r="R107" s="370">
        <f>IFERROR(Q107/P107,"")</f>
        <v>111.03338632750389</v>
      </c>
      <c r="S107" s="369">
        <f>IFERROR(RANK(R107, R$107:R$121),"")</f>
        <v>7</v>
      </c>
      <c r="T107" s="532">
        <f>AVERAGE(R107:R121)</f>
        <v>111.18427310092423</v>
      </c>
      <c r="U107" s="369">
        <v>17</v>
      </c>
      <c r="V107" s="369">
        <v>1902.5806451612873</v>
      </c>
      <c r="W107" s="370">
        <f>IFERROR(V107/U107,"")</f>
        <v>111.91650853889925</v>
      </c>
      <c r="X107" s="369">
        <f>IFERROR(RANK(W107, W$107:W$121),"")</f>
        <v>7</v>
      </c>
      <c r="Y107" s="532">
        <f>AVERAGE(W107:W121)</f>
        <v>111.49227167852403</v>
      </c>
      <c r="Z107" s="369">
        <v>17</v>
      </c>
      <c r="AA107" s="369">
        <v>1909.9999999999939</v>
      </c>
      <c r="AB107" s="370">
        <f>IFERROR(AA107/Z107,"")</f>
        <v>112.35294117647022</v>
      </c>
      <c r="AC107" s="369">
        <f>IFERROR(RANK(AB107, AB$107:AB$121),"")</f>
        <v>7</v>
      </c>
      <c r="AD107" s="532">
        <f>AVERAGE(AB107:AB121)</f>
        <v>112.39476872253493</v>
      </c>
      <c r="AE107" s="369">
        <v>17</v>
      </c>
      <c r="AF107" s="369">
        <v>1888.6956521739066</v>
      </c>
      <c r="AG107" s="370">
        <f>IFERROR(AF107/AE107,"")</f>
        <v>111.09974424552392</v>
      </c>
      <c r="AH107" s="369">
        <f>IFERROR(RANK(AG107, AG$107:AG$121),"")</f>
        <v>9</v>
      </c>
      <c r="AI107" s="532">
        <f>AVERAGE(AG107:AG121)</f>
        <v>112.64374186408301</v>
      </c>
      <c r="AJ107" s="369">
        <v>17</v>
      </c>
      <c r="AK107" s="369">
        <v>1893.9999999999966</v>
      </c>
      <c r="AL107" s="370">
        <f>IFERROR(AK107/AJ107,"")</f>
        <v>111.41176470588215</v>
      </c>
      <c r="AM107" s="369">
        <f>IFERROR(RANK(AL107, AL$107:AL$121),"")</f>
        <v>8</v>
      </c>
      <c r="AN107" s="532">
        <f>AVERAGE(AL107:AL121)</f>
        <v>111.78823928958742</v>
      </c>
      <c r="AO107" s="369">
        <v>17</v>
      </c>
      <c r="AP107" s="369">
        <v>1877.647058823527</v>
      </c>
      <c r="AQ107" s="370">
        <f>IFERROR(AP107/AO107,"")</f>
        <v>110.44982698961924</v>
      </c>
      <c r="AR107" s="369">
        <f>IFERROR(RANK(AQ107, AQ$107:AQ$121),"")</f>
        <v>9</v>
      </c>
      <c r="AS107" s="532">
        <f>AVERAGE(AQ107:AQ121)</f>
        <v>111.81106551312739</v>
      </c>
      <c r="AT107" s="369">
        <v>17</v>
      </c>
      <c r="AU107" s="369">
        <v>1885.7142857142837</v>
      </c>
      <c r="AV107" s="370">
        <f>IFERROR(AU107/AT107,"")</f>
        <v>110.92436974789905</v>
      </c>
      <c r="AW107" s="369">
        <f>IFERROR(RANK(AV107, AV$107:AV$121),"")</f>
        <v>8</v>
      </c>
      <c r="AX107" s="532">
        <f>AVERAGE(AV107:AV121)</f>
        <v>112.6185289635329</v>
      </c>
    </row>
    <row r="108" spans="2:50" hidden="1" x14ac:dyDescent="0.2">
      <c r="B108" s="541"/>
      <c r="C108" s="369">
        <v>2</v>
      </c>
      <c r="D108" s="369" t="s">
        <v>413</v>
      </c>
      <c r="E108" s="369">
        <v>16</v>
      </c>
      <c r="F108" s="369">
        <v>2000</v>
      </c>
      <c r="G108" s="370">
        <f t="shared" ref="G108:G120" si="103">F108/E108</f>
        <v>125</v>
      </c>
      <c r="H108" s="532"/>
      <c r="I108" s="172">
        <f t="shared" si="100"/>
        <v>16</v>
      </c>
      <c r="J108" s="172">
        <f t="shared" si="101"/>
        <v>1883.3510960629417</v>
      </c>
      <c r="K108" s="371">
        <f t="shared" si="102"/>
        <v>117.70944350393385</v>
      </c>
      <c r="L108" s="543"/>
      <c r="M108" s="172">
        <f t="shared" ref="M108:M121" si="104">IFERROR(RANK(K108, K$107:K$121),"")</f>
        <v>4</v>
      </c>
      <c r="N108" s="533"/>
      <c r="O108" s="533"/>
      <c r="P108" s="369">
        <v>16</v>
      </c>
      <c r="Q108" s="369">
        <v>1877.2602739726012</v>
      </c>
      <c r="R108" s="370">
        <f t="shared" ref="R108:R121" si="105">IFERROR(Q108/P108,"")</f>
        <v>117.32876712328758</v>
      </c>
      <c r="S108" s="369">
        <f t="shared" ref="S108:S121" si="106">IFERROR(RANK(R108, R$107:R$121),"")</f>
        <v>5</v>
      </c>
      <c r="T108" s="532"/>
      <c r="U108" s="369">
        <v>16</v>
      </c>
      <c r="V108" s="369">
        <v>1882.058823529414</v>
      </c>
      <c r="W108" s="370">
        <f t="shared" ref="W108:W121" si="107">IFERROR(V108/U108,"")</f>
        <v>117.62867647058837</v>
      </c>
      <c r="X108" s="369">
        <f t="shared" ref="X108:X121" si="108">IFERROR(RANK(W108, W$107:W$121),"")</f>
        <v>5</v>
      </c>
      <c r="Y108" s="532"/>
      <c r="Z108" s="369">
        <v>16</v>
      </c>
      <c r="AA108" s="369">
        <v>1876.3636363636376</v>
      </c>
      <c r="AB108" s="370">
        <f t="shared" ref="AB108:AB121" si="109">IFERROR(AA108/Z108,"")</f>
        <v>117.27272727272735</v>
      </c>
      <c r="AC108" s="369">
        <f t="shared" ref="AC108:AC121" si="110">IFERROR(RANK(AB108, AB$107:AB$121),"")</f>
        <v>6</v>
      </c>
      <c r="AD108" s="532"/>
      <c r="AE108" s="369">
        <v>16</v>
      </c>
      <c r="AF108" s="369">
        <v>1900.0000000000009</v>
      </c>
      <c r="AG108" s="370">
        <f t="shared" ref="AG108:AG121" si="111">IFERROR(AF108/AE108,"")</f>
        <v>118.75000000000006</v>
      </c>
      <c r="AH108" s="369">
        <f t="shared" ref="AH108:AH121" si="112">IFERROR(RANK(AG108, AG$107:AG$121),"")</f>
        <v>4</v>
      </c>
      <c r="AI108" s="532"/>
      <c r="AJ108" s="369">
        <v>16</v>
      </c>
      <c r="AK108" s="369">
        <v>1881.818181818184</v>
      </c>
      <c r="AL108" s="370">
        <f t="shared" ref="AL108:AL121" si="113">IFERROR(AK108/AJ108,"")</f>
        <v>117.6136363636365</v>
      </c>
      <c r="AM108" s="369">
        <f t="shared" ref="AM108:AM121" si="114">IFERROR(RANK(AL108, AL$107:AL$121),"")</f>
        <v>4</v>
      </c>
      <c r="AN108" s="532"/>
      <c r="AO108" s="369">
        <v>16</v>
      </c>
      <c r="AP108" s="369">
        <v>1879.1999999999985</v>
      </c>
      <c r="AQ108" s="370">
        <f t="shared" ref="AQ108:AQ121" si="115">IFERROR(AP108/AO108,"")</f>
        <v>117.4499999999999</v>
      </c>
      <c r="AR108" s="369">
        <f t="shared" ref="AR108:AR121" si="116">IFERROR(RANK(AQ108, AQ$107:AQ$121),"")</f>
        <v>3</v>
      </c>
      <c r="AS108" s="532"/>
      <c r="AT108" s="369">
        <v>16</v>
      </c>
      <c r="AU108" s="369">
        <v>1886.7567567567553</v>
      </c>
      <c r="AV108" s="370">
        <f t="shared" ref="AV108:AV121" si="117">IFERROR(AU108/AT108,"")</f>
        <v>117.92229729729721</v>
      </c>
      <c r="AW108" s="369">
        <f t="shared" ref="AW108:AW121" si="118">IFERROR(RANK(AV108, AV$107:AV$121),"")</f>
        <v>4</v>
      </c>
      <c r="AX108" s="532"/>
    </row>
    <row r="109" spans="2:50" hidden="1" x14ac:dyDescent="0.2">
      <c r="B109" s="541"/>
      <c r="C109" s="369">
        <v>3</v>
      </c>
      <c r="D109" s="369" t="s">
        <v>414</v>
      </c>
      <c r="E109" s="369">
        <v>18</v>
      </c>
      <c r="F109" s="369">
        <v>2000</v>
      </c>
      <c r="G109" s="370">
        <f t="shared" si="103"/>
        <v>111.11111111111111</v>
      </c>
      <c r="H109" s="532"/>
      <c r="I109" s="172">
        <f t="shared" si="100"/>
        <v>18</v>
      </c>
      <c r="J109" s="172">
        <f t="shared" si="101"/>
        <v>1894.4358553117279</v>
      </c>
      <c r="K109" s="371">
        <f t="shared" si="102"/>
        <v>105.24643640620714</v>
      </c>
      <c r="L109" s="543"/>
      <c r="M109" s="172">
        <f t="shared" si="104"/>
        <v>11</v>
      </c>
      <c r="N109" s="533"/>
      <c r="O109" s="533"/>
      <c r="P109" s="369">
        <v>18</v>
      </c>
      <c r="Q109" s="369">
        <v>1895.454545454543</v>
      </c>
      <c r="R109" s="370">
        <f t="shared" si="105"/>
        <v>105.30303030303017</v>
      </c>
      <c r="S109" s="369">
        <f t="shared" si="106"/>
        <v>11</v>
      </c>
      <c r="T109" s="532"/>
      <c r="U109" s="369">
        <v>18</v>
      </c>
      <c r="V109" s="369">
        <v>1903.7288135593235</v>
      </c>
      <c r="W109" s="370">
        <f t="shared" si="107"/>
        <v>105.76271186440687</v>
      </c>
      <c r="X109" s="369">
        <f t="shared" si="108"/>
        <v>11</v>
      </c>
      <c r="Y109" s="532"/>
      <c r="Z109" s="369">
        <v>18</v>
      </c>
      <c r="AA109" s="369">
        <v>1905.0000000000007</v>
      </c>
      <c r="AB109" s="370">
        <f t="shared" si="109"/>
        <v>105.83333333333337</v>
      </c>
      <c r="AC109" s="369">
        <f t="shared" si="110"/>
        <v>11</v>
      </c>
      <c r="AD109" s="532"/>
      <c r="AE109" s="369">
        <v>18</v>
      </c>
      <c r="AF109" s="369">
        <v>1895.2941176470595</v>
      </c>
      <c r="AG109" s="370">
        <f t="shared" si="111"/>
        <v>105.29411764705885</v>
      </c>
      <c r="AH109" s="369">
        <f t="shared" si="112"/>
        <v>11</v>
      </c>
      <c r="AI109" s="532"/>
      <c r="AJ109" s="369">
        <v>18</v>
      </c>
      <c r="AK109" s="369">
        <v>1882.6229508196739</v>
      </c>
      <c r="AL109" s="370">
        <f t="shared" si="113"/>
        <v>104.59016393442633</v>
      </c>
      <c r="AM109" s="369">
        <f t="shared" si="114"/>
        <v>11</v>
      </c>
      <c r="AN109" s="532"/>
      <c r="AO109" s="369">
        <v>18</v>
      </c>
      <c r="AP109" s="369">
        <v>1882.388059701495</v>
      </c>
      <c r="AQ109" s="370">
        <f t="shared" si="115"/>
        <v>104.57711442786083</v>
      </c>
      <c r="AR109" s="369">
        <f t="shared" si="116"/>
        <v>11</v>
      </c>
      <c r="AS109" s="532"/>
      <c r="AT109" s="369">
        <v>18</v>
      </c>
      <c r="AU109" s="369">
        <v>1896.562500000002</v>
      </c>
      <c r="AV109" s="370">
        <f t="shared" si="117"/>
        <v>105.36458333333344</v>
      </c>
      <c r="AW109" s="369">
        <f t="shared" si="118"/>
        <v>11</v>
      </c>
      <c r="AX109" s="532"/>
    </row>
    <row r="110" spans="2:50" hidden="1" x14ac:dyDescent="0.2">
      <c r="B110" s="541"/>
      <c r="C110" s="369">
        <v>4</v>
      </c>
      <c r="D110" s="369" t="s">
        <v>415</v>
      </c>
      <c r="E110" s="369">
        <v>17</v>
      </c>
      <c r="F110" s="369">
        <v>2000</v>
      </c>
      <c r="G110" s="370">
        <f t="shared" si="103"/>
        <v>117.64705882352941</v>
      </c>
      <c r="H110" s="532"/>
      <c r="I110" s="172">
        <f>IFERROR(AVERAGE(P110,U110,Z110,AE110,AJ110,AO110,AT110),"")</f>
        <v>17</v>
      </c>
      <c r="J110" s="172">
        <f>IFERROR(AVERAGE(Q110,V110,AA110,AF110,AK110,AP110,AU110),"")</f>
        <v>1885.1764540344482</v>
      </c>
      <c r="K110" s="371">
        <f>IFERROR(AVERAGE(R110,W110,AB110,AG110,AL110,AQ110,AV110),"")</f>
        <v>110.89273259026164</v>
      </c>
      <c r="L110" s="543"/>
      <c r="M110" s="172">
        <f t="shared" si="104"/>
        <v>9</v>
      </c>
      <c r="N110" s="533"/>
      <c r="O110" s="533"/>
      <c r="P110" s="369">
        <v>17</v>
      </c>
      <c r="Q110" s="369">
        <v>1885.6250000000005</v>
      </c>
      <c r="R110" s="370">
        <f t="shared" si="105"/>
        <v>110.91911764705885</v>
      </c>
      <c r="S110" s="369">
        <f t="shared" si="106"/>
        <v>8</v>
      </c>
      <c r="T110" s="532"/>
      <c r="U110" s="369">
        <v>17</v>
      </c>
      <c r="V110" s="369">
        <v>1889.6703296703295</v>
      </c>
      <c r="W110" s="370">
        <f t="shared" si="107"/>
        <v>111.15707821590173</v>
      </c>
      <c r="X110" s="369">
        <f t="shared" si="108"/>
        <v>9</v>
      </c>
      <c r="Y110" s="532"/>
      <c r="Z110" s="369">
        <v>17</v>
      </c>
      <c r="AA110" s="369">
        <v>1886.7567567567553</v>
      </c>
      <c r="AB110" s="370">
        <f t="shared" si="109"/>
        <v>110.98569157392679</v>
      </c>
      <c r="AC110" s="369">
        <f t="shared" si="110"/>
        <v>9</v>
      </c>
      <c r="AD110" s="532"/>
      <c r="AE110" s="369">
        <v>17</v>
      </c>
      <c r="AF110" s="369">
        <v>1896.7164179104454</v>
      </c>
      <c r="AG110" s="370">
        <f t="shared" si="111"/>
        <v>111.57155399473208</v>
      </c>
      <c r="AH110" s="369">
        <f t="shared" si="112"/>
        <v>8</v>
      </c>
      <c r="AI110" s="532"/>
      <c r="AJ110" s="369">
        <v>17</v>
      </c>
      <c r="AK110" s="369">
        <v>1880.2499999999993</v>
      </c>
      <c r="AL110" s="370">
        <f t="shared" si="113"/>
        <v>110.60294117647055</v>
      </c>
      <c r="AM110" s="369">
        <f t="shared" si="114"/>
        <v>10</v>
      </c>
      <c r="AN110" s="532"/>
      <c r="AO110" s="369">
        <v>17</v>
      </c>
      <c r="AP110" s="369">
        <v>1886.8085106382982</v>
      </c>
      <c r="AQ110" s="370">
        <f t="shared" si="115"/>
        <v>110.9887359198999</v>
      </c>
      <c r="AR110" s="369">
        <f t="shared" si="116"/>
        <v>7</v>
      </c>
      <c r="AS110" s="532"/>
      <c r="AT110" s="369">
        <v>17</v>
      </c>
      <c r="AU110" s="369">
        <v>1870.4081632653067</v>
      </c>
      <c r="AV110" s="370">
        <f t="shared" si="117"/>
        <v>110.02400960384158</v>
      </c>
      <c r="AW110" s="369">
        <f t="shared" si="118"/>
        <v>10</v>
      </c>
      <c r="AX110" s="532"/>
    </row>
    <row r="111" spans="2:50" hidden="1" x14ac:dyDescent="0.2">
      <c r="B111" s="541"/>
      <c r="C111" s="369">
        <v>5</v>
      </c>
      <c r="D111" s="369" t="s">
        <v>416</v>
      </c>
      <c r="E111" s="369">
        <v>20</v>
      </c>
      <c r="F111" s="369">
        <v>2000</v>
      </c>
      <c r="G111" s="370">
        <f t="shared" si="103"/>
        <v>100</v>
      </c>
      <c r="H111" s="532"/>
      <c r="I111" s="172">
        <f t="shared" ref="I111:I121" si="119">IFERROR(AVERAGE(P111,U111,Z111,AE111,AJ111,AO111,AT111),"")</f>
        <v>20</v>
      </c>
      <c r="J111" s="172">
        <f t="shared" ref="J111:J121" si="120">IFERROR(AVERAGE(Q111,V111,AA111,AF111,AK111,AP111,AU111),"")</f>
        <v>1883.6257258251462</v>
      </c>
      <c r="K111" s="371">
        <f t="shared" ref="K111:K121" si="121">IFERROR(AVERAGE(R111,W111,AB111,AG111,AL111,AQ111,AV111),"")</f>
        <v>94.181286291257294</v>
      </c>
      <c r="L111" s="543"/>
      <c r="M111" s="172">
        <f t="shared" si="104"/>
        <v>13</v>
      </c>
      <c r="N111" s="533"/>
      <c r="O111" s="533"/>
      <c r="P111" s="369">
        <v>20</v>
      </c>
      <c r="Q111" s="369">
        <v>1887.8571428571415</v>
      </c>
      <c r="R111" s="370">
        <f t="shared" si="105"/>
        <v>94.392857142857082</v>
      </c>
      <c r="S111" s="369">
        <f t="shared" si="106"/>
        <v>13</v>
      </c>
      <c r="T111" s="532"/>
      <c r="U111" s="369">
        <v>20</v>
      </c>
      <c r="V111" s="369">
        <v>1875.1401869158888</v>
      </c>
      <c r="W111" s="370">
        <f t="shared" si="107"/>
        <v>93.757009345794444</v>
      </c>
      <c r="X111" s="369">
        <f t="shared" si="108"/>
        <v>13</v>
      </c>
      <c r="Y111" s="532"/>
      <c r="Z111" s="369">
        <v>20</v>
      </c>
      <c r="AA111" s="369">
        <v>1890.3448275862065</v>
      </c>
      <c r="AB111" s="370">
        <f t="shared" si="109"/>
        <v>94.51724137931032</v>
      </c>
      <c r="AC111" s="369">
        <f t="shared" si="110"/>
        <v>12</v>
      </c>
      <c r="AD111" s="532"/>
      <c r="AE111" s="369">
        <v>20</v>
      </c>
      <c r="AF111" s="369">
        <v>1889.9999999999993</v>
      </c>
      <c r="AG111" s="370">
        <f t="shared" si="111"/>
        <v>94.499999999999972</v>
      </c>
      <c r="AH111" s="369">
        <f t="shared" si="112"/>
        <v>12</v>
      </c>
      <c r="AI111" s="532"/>
      <c r="AJ111" s="369">
        <v>20</v>
      </c>
      <c r="AK111" s="369">
        <v>1887.2164948453615</v>
      </c>
      <c r="AL111" s="370">
        <f t="shared" si="113"/>
        <v>94.360824742268079</v>
      </c>
      <c r="AM111" s="369">
        <f t="shared" si="114"/>
        <v>12</v>
      </c>
      <c r="AN111" s="532"/>
      <c r="AO111" s="369">
        <v>20</v>
      </c>
      <c r="AP111" s="369">
        <v>1879.8214285714271</v>
      </c>
      <c r="AQ111" s="370">
        <f t="shared" si="115"/>
        <v>93.99107142857136</v>
      </c>
      <c r="AR111" s="369">
        <f t="shared" si="116"/>
        <v>12</v>
      </c>
      <c r="AS111" s="532"/>
      <c r="AT111" s="369">
        <v>20</v>
      </c>
      <c r="AU111" s="369">
        <v>1874.9999999999984</v>
      </c>
      <c r="AV111" s="370">
        <f t="shared" si="117"/>
        <v>93.749999999999915</v>
      </c>
      <c r="AW111" s="369">
        <f t="shared" si="118"/>
        <v>12</v>
      </c>
      <c r="AX111" s="532"/>
    </row>
    <row r="112" spans="2:50" hidden="1" x14ac:dyDescent="0.2">
      <c r="B112" s="541"/>
      <c r="C112" s="369">
        <v>6</v>
      </c>
      <c r="D112" s="369" t="s">
        <v>417</v>
      </c>
      <c r="E112" s="369">
        <v>16</v>
      </c>
      <c r="F112" s="369">
        <v>2000</v>
      </c>
      <c r="G112" s="370">
        <f t="shared" si="103"/>
        <v>125</v>
      </c>
      <c r="H112" s="532"/>
      <c r="I112" s="172">
        <f t="shared" si="119"/>
        <v>16</v>
      </c>
      <c r="J112" s="172">
        <f t="shared" si="120"/>
        <v>1882.7432596792194</v>
      </c>
      <c r="K112" s="371">
        <f t="shared" si="121"/>
        <v>117.67145372995121</v>
      </c>
      <c r="L112" s="543"/>
      <c r="M112" s="172">
        <f t="shared" si="104"/>
        <v>5</v>
      </c>
      <c r="N112" s="533"/>
      <c r="O112" s="533"/>
      <c r="P112" s="369">
        <v>16</v>
      </c>
      <c r="Q112" s="369">
        <v>1874.68085106383</v>
      </c>
      <c r="R112" s="370">
        <f t="shared" si="105"/>
        <v>117.16755319148938</v>
      </c>
      <c r="S112" s="369">
        <f t="shared" si="106"/>
        <v>6</v>
      </c>
      <c r="T112" s="532"/>
      <c r="U112" s="369">
        <v>16</v>
      </c>
      <c r="V112" s="369">
        <v>1889.6551724137937</v>
      </c>
      <c r="W112" s="370">
        <f t="shared" si="107"/>
        <v>118.10344827586211</v>
      </c>
      <c r="X112" s="369">
        <f t="shared" si="108"/>
        <v>3</v>
      </c>
      <c r="Y112" s="532"/>
      <c r="Z112" s="369">
        <v>16</v>
      </c>
      <c r="AA112" s="369">
        <v>1883.5443037974674</v>
      </c>
      <c r="AB112" s="370">
        <f t="shared" si="109"/>
        <v>117.72151898734171</v>
      </c>
      <c r="AC112" s="369">
        <f t="shared" si="110"/>
        <v>3</v>
      </c>
      <c r="AD112" s="532"/>
      <c r="AE112" s="369">
        <v>16</v>
      </c>
      <c r="AF112" s="369">
        <v>1895.6249999999995</v>
      </c>
      <c r="AG112" s="370">
        <f t="shared" si="111"/>
        <v>118.47656249999997</v>
      </c>
      <c r="AH112" s="369">
        <f t="shared" si="112"/>
        <v>5</v>
      </c>
      <c r="AI112" s="532"/>
      <c r="AJ112" s="369">
        <v>16</v>
      </c>
      <c r="AK112" s="369">
        <v>1880.9090909090917</v>
      </c>
      <c r="AL112" s="370">
        <f t="shared" si="113"/>
        <v>117.55681818181823</v>
      </c>
      <c r="AM112" s="369">
        <f t="shared" si="114"/>
        <v>5</v>
      </c>
      <c r="AN112" s="532"/>
      <c r="AO112" s="369">
        <v>16</v>
      </c>
      <c r="AP112" s="369">
        <v>1876.4210526315792</v>
      </c>
      <c r="AQ112" s="370">
        <f t="shared" si="115"/>
        <v>117.2763157894737</v>
      </c>
      <c r="AR112" s="369">
        <f t="shared" si="116"/>
        <v>5</v>
      </c>
      <c r="AS112" s="532"/>
      <c r="AT112" s="369">
        <v>16</v>
      </c>
      <c r="AU112" s="369">
        <v>1878.3673469387761</v>
      </c>
      <c r="AV112" s="370">
        <f t="shared" si="117"/>
        <v>117.39795918367351</v>
      </c>
      <c r="AW112" s="369">
        <f t="shared" si="118"/>
        <v>5</v>
      </c>
      <c r="AX112" s="532"/>
    </row>
    <row r="113" spans="2:50" hidden="1" x14ac:dyDescent="0.2">
      <c r="B113" s="541"/>
      <c r="C113" s="369">
        <v>7</v>
      </c>
      <c r="D113" s="369" t="s">
        <v>418</v>
      </c>
      <c r="E113" s="369">
        <v>17</v>
      </c>
      <c r="F113" s="369">
        <v>2000</v>
      </c>
      <c r="G113" s="370">
        <f t="shared" si="103"/>
        <v>117.64705882352941</v>
      </c>
      <c r="H113" s="532"/>
      <c r="I113" s="172">
        <f t="shared" si="119"/>
        <v>17</v>
      </c>
      <c r="J113" s="172">
        <f t="shared" si="120"/>
        <v>1893.0029236202711</v>
      </c>
      <c r="K113" s="371">
        <f t="shared" si="121"/>
        <v>111.35311315413357</v>
      </c>
      <c r="L113" s="543"/>
      <c r="M113" s="172">
        <f t="shared" si="104"/>
        <v>7</v>
      </c>
      <c r="N113" s="533"/>
      <c r="O113" s="533"/>
      <c r="P113" s="369">
        <v>17</v>
      </c>
      <c r="Q113" s="369">
        <v>1875.2380952380947</v>
      </c>
      <c r="R113" s="370">
        <f t="shared" si="105"/>
        <v>110.30812324929968</v>
      </c>
      <c r="S113" s="369">
        <f t="shared" si="106"/>
        <v>10</v>
      </c>
      <c r="T113" s="532"/>
      <c r="U113" s="369">
        <v>17</v>
      </c>
      <c r="V113" s="369">
        <v>1894.9999999999991</v>
      </c>
      <c r="W113" s="370">
        <f t="shared" si="107"/>
        <v>111.47058823529406</v>
      </c>
      <c r="X113" s="369">
        <f t="shared" si="108"/>
        <v>8</v>
      </c>
      <c r="Y113" s="532"/>
      <c r="Z113" s="369">
        <v>17</v>
      </c>
      <c r="AA113" s="369">
        <v>1884.9056603773595</v>
      </c>
      <c r="AB113" s="370">
        <f t="shared" si="109"/>
        <v>110.87680355160938</v>
      </c>
      <c r="AC113" s="369">
        <f t="shared" si="110"/>
        <v>10</v>
      </c>
      <c r="AD113" s="532"/>
      <c r="AE113" s="369">
        <v>17</v>
      </c>
      <c r="AF113" s="369">
        <v>1914.2857142857138</v>
      </c>
      <c r="AG113" s="370">
        <f t="shared" si="111"/>
        <v>112.60504201680669</v>
      </c>
      <c r="AH113" s="369">
        <f t="shared" si="112"/>
        <v>7</v>
      </c>
      <c r="AI113" s="532"/>
      <c r="AJ113" s="369">
        <v>17</v>
      </c>
      <c r="AK113" s="369">
        <v>1908.5106382978727</v>
      </c>
      <c r="AL113" s="370">
        <f t="shared" si="113"/>
        <v>112.26533166458074</v>
      </c>
      <c r="AM113" s="369">
        <f t="shared" si="114"/>
        <v>7</v>
      </c>
      <c r="AN113" s="532"/>
      <c r="AO113" s="369">
        <v>17</v>
      </c>
      <c r="AP113" s="369">
        <v>1875.9374999999995</v>
      </c>
      <c r="AQ113" s="370">
        <f t="shared" si="115"/>
        <v>110.34926470588232</v>
      </c>
      <c r="AR113" s="369">
        <f t="shared" si="116"/>
        <v>10</v>
      </c>
      <c r="AS113" s="532"/>
      <c r="AT113" s="369">
        <v>17</v>
      </c>
      <c r="AU113" s="369">
        <v>1897.1428571428569</v>
      </c>
      <c r="AV113" s="370">
        <f t="shared" si="117"/>
        <v>111.59663865546217</v>
      </c>
      <c r="AW113" s="369">
        <f t="shared" si="118"/>
        <v>7</v>
      </c>
      <c r="AX113" s="532"/>
    </row>
    <row r="114" spans="2:50" hidden="1" x14ac:dyDescent="0.2">
      <c r="B114" s="541"/>
      <c r="C114" s="369">
        <v>8</v>
      </c>
      <c r="D114" s="369" t="s">
        <v>420</v>
      </c>
      <c r="E114" s="369">
        <v>18</v>
      </c>
      <c r="F114" s="369">
        <v>2000</v>
      </c>
      <c r="G114" s="370">
        <f t="shared" si="103"/>
        <v>111.11111111111111</v>
      </c>
      <c r="H114" s="532"/>
      <c r="I114" s="172">
        <f t="shared" si="119"/>
        <v>18</v>
      </c>
      <c r="J114" s="172">
        <f t="shared" si="120"/>
        <v>1891.6740264953842</v>
      </c>
      <c r="K114" s="371">
        <f t="shared" si="121"/>
        <v>105.09300147196578</v>
      </c>
      <c r="L114" s="543"/>
      <c r="M114" s="172">
        <f t="shared" si="104"/>
        <v>12</v>
      </c>
      <c r="N114" s="533"/>
      <c r="O114" s="533"/>
      <c r="P114" s="369">
        <v>18</v>
      </c>
      <c r="Q114" s="369">
        <v>1883.7735849056614</v>
      </c>
      <c r="R114" s="370">
        <f t="shared" si="105"/>
        <v>104.65408805031453</v>
      </c>
      <c r="S114" s="369">
        <f t="shared" si="106"/>
        <v>12</v>
      </c>
      <c r="T114" s="532"/>
      <c r="U114" s="369">
        <v>18</v>
      </c>
      <c r="V114" s="369">
        <v>1899.5744680851067</v>
      </c>
      <c r="W114" s="370">
        <f t="shared" si="107"/>
        <v>105.53191489361704</v>
      </c>
      <c r="X114" s="369">
        <f t="shared" si="108"/>
        <v>12</v>
      </c>
      <c r="Y114" s="532"/>
      <c r="Z114" s="363"/>
      <c r="AA114" s="363"/>
      <c r="AB114" s="365" t="str">
        <f t="shared" si="109"/>
        <v/>
      </c>
      <c r="AC114" s="363" t="str">
        <f t="shared" si="110"/>
        <v/>
      </c>
      <c r="AD114" s="532"/>
      <c r="AE114" s="363"/>
      <c r="AF114" s="363"/>
      <c r="AG114" s="365" t="str">
        <f t="shared" si="111"/>
        <v/>
      </c>
      <c r="AH114" s="363" t="str">
        <f t="shared" si="112"/>
        <v/>
      </c>
      <c r="AI114" s="532"/>
      <c r="AJ114" s="363"/>
      <c r="AK114" s="363"/>
      <c r="AL114" s="365" t="str">
        <f t="shared" si="113"/>
        <v/>
      </c>
      <c r="AM114" s="363" t="str">
        <f t="shared" si="114"/>
        <v/>
      </c>
      <c r="AN114" s="532"/>
      <c r="AO114" s="363"/>
      <c r="AP114" s="363"/>
      <c r="AQ114" s="365" t="str">
        <f t="shared" si="115"/>
        <v/>
      </c>
      <c r="AR114" s="363" t="str">
        <f t="shared" si="116"/>
        <v/>
      </c>
      <c r="AS114" s="532"/>
      <c r="AT114" s="363"/>
      <c r="AU114" s="363"/>
      <c r="AV114" s="365" t="str">
        <f t="shared" si="117"/>
        <v/>
      </c>
      <c r="AW114" s="363" t="str">
        <f t="shared" si="118"/>
        <v/>
      </c>
      <c r="AX114" s="532"/>
    </row>
    <row r="115" spans="2:50" hidden="1" x14ac:dyDescent="0.2">
      <c r="B115" s="541"/>
      <c r="C115" s="369">
        <v>9</v>
      </c>
      <c r="D115" s="369" t="s">
        <v>421</v>
      </c>
      <c r="E115" s="369">
        <v>16</v>
      </c>
      <c r="F115" s="369">
        <v>2000</v>
      </c>
      <c r="G115" s="370">
        <f t="shared" si="103"/>
        <v>125</v>
      </c>
      <c r="H115" s="532"/>
      <c r="I115" s="172">
        <f t="shared" si="119"/>
        <v>16</v>
      </c>
      <c r="J115" s="172">
        <f t="shared" si="120"/>
        <v>1878.7229756074914</v>
      </c>
      <c r="K115" s="371">
        <f t="shared" si="121"/>
        <v>117.42018597546821</v>
      </c>
      <c r="L115" s="543"/>
      <c r="M115" s="172">
        <f t="shared" si="104"/>
        <v>6</v>
      </c>
      <c r="N115" s="533"/>
      <c r="O115" s="533"/>
      <c r="P115" s="369">
        <v>16</v>
      </c>
      <c r="Q115" s="369">
        <v>1887.4285714285725</v>
      </c>
      <c r="R115" s="370">
        <f t="shared" si="105"/>
        <v>117.96428571428578</v>
      </c>
      <c r="S115" s="369">
        <f t="shared" si="106"/>
        <v>3</v>
      </c>
      <c r="T115" s="532"/>
      <c r="U115" s="369">
        <v>16</v>
      </c>
      <c r="V115" s="369">
        <v>1877.0526315789475</v>
      </c>
      <c r="W115" s="370">
        <f t="shared" si="107"/>
        <v>117.31578947368422</v>
      </c>
      <c r="X115" s="369">
        <f t="shared" si="108"/>
        <v>6</v>
      </c>
      <c r="Y115" s="532"/>
      <c r="Z115" s="369">
        <v>16</v>
      </c>
      <c r="AA115" s="369">
        <v>1881.6867469879512</v>
      </c>
      <c r="AB115" s="370">
        <f t="shared" si="109"/>
        <v>117.60542168674695</v>
      </c>
      <c r="AC115" s="369">
        <f t="shared" si="110"/>
        <v>4</v>
      </c>
      <c r="AD115" s="532"/>
      <c r="AE115" s="369">
        <v>16</v>
      </c>
      <c r="AF115" s="369">
        <v>1874.2105263157882</v>
      </c>
      <c r="AG115" s="370">
        <f t="shared" si="111"/>
        <v>117.13815789473676</v>
      </c>
      <c r="AH115" s="369">
        <f t="shared" si="112"/>
        <v>6</v>
      </c>
      <c r="AI115" s="532"/>
      <c r="AJ115" s="369">
        <v>16</v>
      </c>
      <c r="AK115" s="369">
        <v>1881.8823529411761</v>
      </c>
      <c r="AL115" s="370">
        <f t="shared" si="113"/>
        <v>117.61764705882351</v>
      </c>
      <c r="AM115" s="369">
        <f t="shared" si="114"/>
        <v>3</v>
      </c>
      <c r="AN115" s="532"/>
      <c r="AO115" s="369">
        <v>16</v>
      </c>
      <c r="AP115" s="369">
        <v>1873.8000000000004</v>
      </c>
      <c r="AQ115" s="370">
        <f t="shared" si="115"/>
        <v>117.11250000000003</v>
      </c>
      <c r="AR115" s="369">
        <f t="shared" si="116"/>
        <v>6</v>
      </c>
      <c r="AS115" s="532"/>
      <c r="AT115" s="369">
        <v>16</v>
      </c>
      <c r="AU115" s="369">
        <v>1875.0000000000011</v>
      </c>
      <c r="AV115" s="370">
        <f t="shared" si="117"/>
        <v>117.18750000000007</v>
      </c>
      <c r="AW115" s="369">
        <f t="shared" si="118"/>
        <v>6</v>
      </c>
      <c r="AX115" s="532"/>
    </row>
    <row r="116" spans="2:50" hidden="1" x14ac:dyDescent="0.2">
      <c r="B116" s="541"/>
      <c r="C116" s="369">
        <v>10</v>
      </c>
      <c r="D116" s="369" t="s">
        <v>422</v>
      </c>
      <c r="E116" s="369">
        <v>15</v>
      </c>
      <c r="F116" s="369">
        <v>2000</v>
      </c>
      <c r="G116" s="370">
        <f t="shared" si="103"/>
        <v>133.33333333333334</v>
      </c>
      <c r="H116" s="532"/>
      <c r="I116" s="172">
        <f t="shared" si="119"/>
        <v>15</v>
      </c>
      <c r="J116" s="172">
        <f t="shared" si="120"/>
        <v>1916.3318962188309</v>
      </c>
      <c r="K116" s="371">
        <f t="shared" si="121"/>
        <v>127.75545974792206</v>
      </c>
      <c r="L116" s="543"/>
      <c r="M116" s="172">
        <f t="shared" si="104"/>
        <v>1</v>
      </c>
      <c r="N116" s="533"/>
      <c r="O116" s="533"/>
      <c r="P116" s="369">
        <v>15</v>
      </c>
      <c r="Q116" s="369">
        <v>1880.8695652173851</v>
      </c>
      <c r="R116" s="370">
        <f t="shared" si="105"/>
        <v>125.39130434782568</v>
      </c>
      <c r="S116" s="369">
        <f t="shared" si="106"/>
        <v>1</v>
      </c>
      <c r="T116" s="532"/>
      <c r="U116" s="369">
        <v>15</v>
      </c>
      <c r="V116" s="369">
        <v>1882.1052631579014</v>
      </c>
      <c r="W116" s="370">
        <f t="shared" si="107"/>
        <v>125.47368421052676</v>
      </c>
      <c r="X116" s="369">
        <f t="shared" si="108"/>
        <v>2</v>
      </c>
      <c r="Y116" s="532"/>
      <c r="Z116" s="369">
        <v>15</v>
      </c>
      <c r="AA116" s="369">
        <v>1956.923076923084</v>
      </c>
      <c r="AB116" s="370">
        <f t="shared" si="109"/>
        <v>130.46153846153894</v>
      </c>
      <c r="AC116" s="369">
        <f t="shared" si="110"/>
        <v>1</v>
      </c>
      <c r="AD116" s="532"/>
      <c r="AE116" s="369">
        <v>15</v>
      </c>
      <c r="AF116" s="369">
        <v>1898.1818181818251</v>
      </c>
      <c r="AG116" s="370">
        <f t="shared" si="111"/>
        <v>126.545454545455</v>
      </c>
      <c r="AH116" s="369">
        <f t="shared" si="112"/>
        <v>2</v>
      </c>
      <c r="AI116" s="532"/>
      <c r="AJ116" s="369">
        <v>15</v>
      </c>
      <c r="AK116" s="369">
        <v>1877.6470588235361</v>
      </c>
      <c r="AL116" s="370">
        <f t="shared" si="113"/>
        <v>125.17647058823574</v>
      </c>
      <c r="AM116" s="369">
        <f t="shared" si="114"/>
        <v>2</v>
      </c>
      <c r="AN116" s="532"/>
      <c r="AO116" s="369">
        <v>15</v>
      </c>
      <c r="AP116" s="369">
        <v>1945.2631578947439</v>
      </c>
      <c r="AQ116" s="370">
        <f t="shared" si="115"/>
        <v>129.68421052631626</v>
      </c>
      <c r="AR116" s="369">
        <f t="shared" si="116"/>
        <v>1</v>
      </c>
      <c r="AS116" s="532"/>
      <c r="AT116" s="369">
        <v>15</v>
      </c>
      <c r="AU116" s="369">
        <v>1973.3333333333403</v>
      </c>
      <c r="AV116" s="370">
        <f t="shared" si="117"/>
        <v>131.55555555555603</v>
      </c>
      <c r="AW116" s="369">
        <f t="shared" si="118"/>
        <v>1</v>
      </c>
      <c r="AX116" s="532"/>
    </row>
    <row r="117" spans="2:50" hidden="1" x14ac:dyDescent="0.2">
      <c r="B117" s="541"/>
      <c r="C117" s="369">
        <v>11</v>
      </c>
      <c r="D117" s="369" t="s">
        <v>424</v>
      </c>
      <c r="E117" s="369">
        <v>17</v>
      </c>
      <c r="F117" s="369">
        <v>2000</v>
      </c>
      <c r="G117" s="370">
        <f t="shared" si="103"/>
        <v>117.64705882352941</v>
      </c>
      <c r="H117" s="532"/>
      <c r="I117" s="172">
        <f t="shared" si="119"/>
        <v>17</v>
      </c>
      <c r="J117" s="172">
        <f t="shared" si="120"/>
        <v>1884.5339292796941</v>
      </c>
      <c r="K117" s="371">
        <f t="shared" si="121"/>
        <v>110.85493701645261</v>
      </c>
      <c r="L117" s="543"/>
      <c r="M117" s="172">
        <f t="shared" si="104"/>
        <v>10</v>
      </c>
      <c r="N117" s="533"/>
      <c r="O117" s="533"/>
      <c r="P117" s="369">
        <v>17</v>
      </c>
      <c r="Q117" s="369">
        <v>1879.9999999999991</v>
      </c>
      <c r="R117" s="370">
        <f t="shared" si="105"/>
        <v>110.5882352941176</v>
      </c>
      <c r="S117" s="369">
        <f t="shared" si="106"/>
        <v>9</v>
      </c>
      <c r="T117" s="532"/>
      <c r="U117" s="369">
        <v>17</v>
      </c>
      <c r="V117" s="369">
        <v>1889.1428571428551</v>
      </c>
      <c r="W117" s="370">
        <f t="shared" si="107"/>
        <v>111.12605042016794</v>
      </c>
      <c r="X117" s="369">
        <f t="shared" si="108"/>
        <v>10</v>
      </c>
      <c r="Y117" s="532"/>
      <c r="Z117" s="369">
        <v>17</v>
      </c>
      <c r="AA117" s="369">
        <v>1886.8965517241393</v>
      </c>
      <c r="AB117" s="370">
        <f t="shared" si="109"/>
        <v>110.9939148073023</v>
      </c>
      <c r="AC117" s="369">
        <f t="shared" si="110"/>
        <v>8</v>
      </c>
      <c r="AD117" s="532"/>
      <c r="AE117" s="369">
        <v>17</v>
      </c>
      <c r="AF117" s="369">
        <v>1885.2631578947382</v>
      </c>
      <c r="AG117" s="370">
        <f t="shared" si="111"/>
        <v>110.89783281733754</v>
      </c>
      <c r="AH117" s="369">
        <f t="shared" si="112"/>
        <v>10</v>
      </c>
      <c r="AI117" s="532"/>
      <c r="AJ117" s="369">
        <v>17</v>
      </c>
      <c r="AK117" s="369">
        <v>1888.656716417908</v>
      </c>
      <c r="AL117" s="370">
        <f t="shared" si="113"/>
        <v>111.09745390693577</v>
      </c>
      <c r="AM117" s="369">
        <f t="shared" si="114"/>
        <v>9</v>
      </c>
      <c r="AN117" s="532"/>
      <c r="AO117" s="369">
        <v>17</v>
      </c>
      <c r="AP117" s="369">
        <v>1883.0769230769222</v>
      </c>
      <c r="AQ117" s="370">
        <f t="shared" si="115"/>
        <v>110.76923076923072</v>
      </c>
      <c r="AR117" s="369">
        <f t="shared" si="116"/>
        <v>8</v>
      </c>
      <c r="AS117" s="532"/>
      <c r="AT117" s="369">
        <v>17</v>
      </c>
      <c r="AU117" s="369">
        <v>1878.7012987012977</v>
      </c>
      <c r="AV117" s="370">
        <f t="shared" si="117"/>
        <v>110.51184110007634</v>
      </c>
      <c r="AW117" s="369">
        <f t="shared" si="118"/>
        <v>9</v>
      </c>
      <c r="AX117" s="532"/>
    </row>
    <row r="118" spans="2:50" hidden="1" x14ac:dyDescent="0.2">
      <c r="B118" s="541"/>
      <c r="C118" s="369">
        <v>12</v>
      </c>
      <c r="D118" s="369" t="s">
        <v>425</v>
      </c>
      <c r="E118" s="369">
        <v>15</v>
      </c>
      <c r="F118" s="369">
        <v>2000</v>
      </c>
      <c r="G118" s="370">
        <f t="shared" si="103"/>
        <v>133.33333333333334</v>
      </c>
      <c r="H118" s="532"/>
      <c r="I118" s="172">
        <f t="shared" si="119"/>
        <v>15</v>
      </c>
      <c r="J118" s="172">
        <f t="shared" si="120"/>
        <v>1891.7771946558753</v>
      </c>
      <c r="K118" s="371">
        <f t="shared" si="121"/>
        <v>126.11847964372501</v>
      </c>
      <c r="L118" s="543"/>
      <c r="M118" s="172">
        <f t="shared" si="104"/>
        <v>2</v>
      </c>
      <c r="N118" s="533"/>
      <c r="O118" s="533"/>
      <c r="P118" s="369">
        <v>15</v>
      </c>
      <c r="Q118" s="369">
        <v>1877.2881355932218</v>
      </c>
      <c r="R118" s="370">
        <f t="shared" si="105"/>
        <v>125.15254237288146</v>
      </c>
      <c r="S118" s="369">
        <f t="shared" si="106"/>
        <v>2</v>
      </c>
      <c r="T118" s="532"/>
      <c r="U118" s="369">
        <v>15</v>
      </c>
      <c r="V118" s="369">
        <v>1891.1111111111122</v>
      </c>
      <c r="W118" s="370">
        <f t="shared" si="107"/>
        <v>126.07407407407415</v>
      </c>
      <c r="X118" s="369">
        <f t="shared" si="108"/>
        <v>1</v>
      </c>
      <c r="Y118" s="532"/>
      <c r="Z118" s="369">
        <v>15</v>
      </c>
      <c r="AA118" s="369">
        <v>1885.909090909091</v>
      </c>
      <c r="AB118" s="370">
        <f t="shared" si="109"/>
        <v>125.72727272727273</v>
      </c>
      <c r="AC118" s="369">
        <f t="shared" si="110"/>
        <v>2</v>
      </c>
      <c r="AD118" s="532"/>
      <c r="AE118" s="369">
        <v>15</v>
      </c>
      <c r="AF118" s="369">
        <v>1907.9999999999993</v>
      </c>
      <c r="AG118" s="370">
        <f t="shared" si="111"/>
        <v>127.19999999999996</v>
      </c>
      <c r="AH118" s="369">
        <f t="shared" si="112"/>
        <v>1</v>
      </c>
      <c r="AI118" s="532"/>
      <c r="AJ118" s="369">
        <v>15</v>
      </c>
      <c r="AK118" s="369">
        <v>1908.0000000000005</v>
      </c>
      <c r="AL118" s="370">
        <f t="shared" si="113"/>
        <v>127.20000000000003</v>
      </c>
      <c r="AM118" s="369">
        <f t="shared" si="114"/>
        <v>1</v>
      </c>
      <c r="AN118" s="532"/>
      <c r="AO118" s="369">
        <v>15</v>
      </c>
      <c r="AP118" s="369">
        <v>1874.2372881355948</v>
      </c>
      <c r="AQ118" s="370">
        <f t="shared" si="115"/>
        <v>124.94915254237299</v>
      </c>
      <c r="AR118" s="369">
        <f t="shared" si="116"/>
        <v>2</v>
      </c>
      <c r="AS118" s="532"/>
      <c r="AT118" s="369">
        <v>15</v>
      </c>
      <c r="AU118" s="369">
        <v>1897.8947368421068</v>
      </c>
      <c r="AV118" s="370">
        <f t="shared" si="117"/>
        <v>126.52631578947378</v>
      </c>
      <c r="AW118" s="369">
        <f t="shared" si="118"/>
        <v>2</v>
      </c>
      <c r="AX118" s="532"/>
    </row>
    <row r="119" spans="2:50" hidden="1" x14ac:dyDescent="0.2">
      <c r="B119" s="541"/>
      <c r="C119" s="369">
        <v>13</v>
      </c>
      <c r="D119" s="369" t="s">
        <v>426</v>
      </c>
      <c r="E119" s="369">
        <v>16</v>
      </c>
      <c r="F119" s="369">
        <v>1500</v>
      </c>
      <c r="G119" s="370">
        <f t="shared" si="103"/>
        <v>93.75</v>
      </c>
      <c r="H119" s="532"/>
      <c r="I119" s="172">
        <f t="shared" si="119"/>
        <v>16</v>
      </c>
      <c r="J119" s="172">
        <f t="shared" si="120"/>
        <v>1420.0168873169889</v>
      </c>
      <c r="K119" s="371">
        <f t="shared" si="121"/>
        <v>88.751055457311807</v>
      </c>
      <c r="L119" s="543"/>
      <c r="M119" s="172">
        <f t="shared" si="104"/>
        <v>14</v>
      </c>
      <c r="N119" s="533"/>
      <c r="O119" s="533"/>
      <c r="P119" s="369">
        <v>16</v>
      </c>
      <c r="Q119" s="369">
        <v>1421.9047619047633</v>
      </c>
      <c r="R119" s="370">
        <f t="shared" si="105"/>
        <v>88.869047619047706</v>
      </c>
      <c r="S119" s="369">
        <f t="shared" si="106"/>
        <v>14</v>
      </c>
      <c r="T119" s="532"/>
      <c r="U119" s="369">
        <v>16</v>
      </c>
      <c r="V119" s="369">
        <v>1404.6428571428582</v>
      </c>
      <c r="W119" s="370">
        <f t="shared" si="107"/>
        <v>87.79017857142864</v>
      </c>
      <c r="X119" s="369">
        <f t="shared" si="108"/>
        <v>14</v>
      </c>
      <c r="Y119" s="532"/>
      <c r="Z119" s="369">
        <v>16</v>
      </c>
      <c r="AA119" s="369">
        <v>1430.2040816326535</v>
      </c>
      <c r="AB119" s="370">
        <f t="shared" si="109"/>
        <v>89.387755102040842</v>
      </c>
      <c r="AC119" s="369">
        <f t="shared" si="110"/>
        <v>13</v>
      </c>
      <c r="AD119" s="532"/>
      <c r="AE119" s="369">
        <v>16</v>
      </c>
      <c r="AF119" s="369">
        <v>1427.5000000000005</v>
      </c>
      <c r="AG119" s="370">
        <f t="shared" si="111"/>
        <v>89.218750000000028</v>
      </c>
      <c r="AH119" s="369">
        <f t="shared" si="112"/>
        <v>13</v>
      </c>
      <c r="AI119" s="532"/>
      <c r="AJ119" s="369">
        <v>16</v>
      </c>
      <c r="AK119" s="369">
        <v>1416.4285714285725</v>
      </c>
      <c r="AL119" s="370">
        <f t="shared" si="113"/>
        <v>88.526785714285779</v>
      </c>
      <c r="AM119" s="369">
        <f t="shared" si="114"/>
        <v>13</v>
      </c>
      <c r="AN119" s="532"/>
      <c r="AO119" s="369">
        <v>16</v>
      </c>
      <c r="AP119" s="369">
        <v>1417.1428571428585</v>
      </c>
      <c r="AQ119" s="370">
        <f t="shared" si="115"/>
        <v>88.571428571428655</v>
      </c>
      <c r="AR119" s="369">
        <f t="shared" si="116"/>
        <v>13</v>
      </c>
      <c r="AS119" s="532"/>
      <c r="AT119" s="369">
        <v>16</v>
      </c>
      <c r="AU119" s="369">
        <v>1422.2950819672144</v>
      </c>
      <c r="AV119" s="370">
        <f t="shared" si="117"/>
        <v>88.8934426229509</v>
      </c>
      <c r="AW119" s="369">
        <f t="shared" si="118"/>
        <v>13</v>
      </c>
      <c r="AX119" s="532"/>
    </row>
    <row r="120" spans="2:50" hidden="1" x14ac:dyDescent="0.2">
      <c r="B120" s="541"/>
      <c r="C120" s="369">
        <v>14</v>
      </c>
      <c r="D120" s="369" t="s">
        <v>673</v>
      </c>
      <c r="E120" s="369">
        <v>16</v>
      </c>
      <c r="F120" s="369">
        <v>2000</v>
      </c>
      <c r="G120" s="370">
        <f t="shared" si="103"/>
        <v>125</v>
      </c>
      <c r="H120" s="532"/>
      <c r="I120" s="172">
        <f t="shared" si="119"/>
        <v>16</v>
      </c>
      <c r="J120" s="172">
        <f t="shared" si="120"/>
        <v>1894.279941045553</v>
      </c>
      <c r="K120" s="371">
        <f t="shared" si="121"/>
        <v>118.39249631534706</v>
      </c>
      <c r="L120" s="543"/>
      <c r="M120" s="172">
        <f t="shared" si="104"/>
        <v>3</v>
      </c>
      <c r="N120" s="533"/>
      <c r="O120" s="533"/>
      <c r="P120" s="369">
        <v>16</v>
      </c>
      <c r="Q120" s="369">
        <v>1880.1197604790414</v>
      </c>
      <c r="R120" s="370">
        <f t="shared" si="105"/>
        <v>117.50748502994009</v>
      </c>
      <c r="S120" s="369">
        <f t="shared" si="106"/>
        <v>4</v>
      </c>
      <c r="T120" s="532"/>
      <c r="U120" s="369">
        <v>16</v>
      </c>
      <c r="V120" s="369">
        <v>1884.5454545454552</v>
      </c>
      <c r="W120" s="370">
        <f t="shared" si="107"/>
        <v>117.78409090909095</v>
      </c>
      <c r="X120" s="369">
        <f t="shared" si="108"/>
        <v>4</v>
      </c>
      <c r="Y120" s="532"/>
      <c r="Z120" s="369">
        <v>16</v>
      </c>
      <c r="AA120" s="369">
        <v>1878.3333333333337</v>
      </c>
      <c r="AB120" s="370">
        <f t="shared" si="109"/>
        <v>117.39583333333336</v>
      </c>
      <c r="AC120" s="369">
        <f t="shared" si="110"/>
        <v>5</v>
      </c>
      <c r="AD120" s="532"/>
      <c r="AE120" s="369">
        <v>16</v>
      </c>
      <c r="AF120" s="369">
        <v>1937.1428571428528</v>
      </c>
      <c r="AG120" s="370">
        <f t="shared" si="111"/>
        <v>121.0714285714283</v>
      </c>
      <c r="AH120" s="369">
        <f t="shared" si="112"/>
        <v>3</v>
      </c>
      <c r="AI120" s="532"/>
      <c r="AJ120" s="369">
        <v>16</v>
      </c>
      <c r="AK120" s="369">
        <v>1843.6363636363701</v>
      </c>
      <c r="AL120" s="370">
        <f t="shared" si="113"/>
        <v>115.22727272727313</v>
      </c>
      <c r="AM120" s="369">
        <f t="shared" si="114"/>
        <v>6</v>
      </c>
      <c r="AN120" s="532"/>
      <c r="AO120" s="369">
        <v>16</v>
      </c>
      <c r="AP120" s="369">
        <v>1877.9999999999993</v>
      </c>
      <c r="AQ120" s="370">
        <f t="shared" si="115"/>
        <v>117.37499999999996</v>
      </c>
      <c r="AR120" s="369">
        <f t="shared" si="116"/>
        <v>4</v>
      </c>
      <c r="AS120" s="532"/>
      <c r="AT120" s="369">
        <v>16</v>
      </c>
      <c r="AU120" s="369">
        <v>1958.181818181818</v>
      </c>
      <c r="AV120" s="370">
        <f t="shared" si="117"/>
        <v>122.38636363636363</v>
      </c>
      <c r="AW120" s="369">
        <f t="shared" si="118"/>
        <v>3</v>
      </c>
      <c r="AX120" s="532"/>
    </row>
    <row r="121" spans="2:50" hidden="1" x14ac:dyDescent="0.2">
      <c r="B121" s="541"/>
      <c r="C121" s="369">
        <v>15</v>
      </c>
      <c r="D121" s="369"/>
      <c r="E121" s="369"/>
      <c r="F121" s="369"/>
      <c r="G121" s="370"/>
      <c r="H121" s="532"/>
      <c r="I121" s="172" t="str">
        <f t="shared" si="119"/>
        <v/>
      </c>
      <c r="J121" s="172" t="str">
        <f t="shared" si="120"/>
        <v/>
      </c>
      <c r="K121" s="371" t="str">
        <f t="shared" si="121"/>
        <v/>
      </c>
      <c r="L121" s="544"/>
      <c r="M121" s="172" t="str">
        <f t="shared" si="104"/>
        <v/>
      </c>
      <c r="N121" s="533"/>
      <c r="O121" s="533"/>
      <c r="P121" s="369"/>
      <c r="Q121" s="369"/>
      <c r="R121" s="370" t="str">
        <f t="shared" si="105"/>
        <v/>
      </c>
      <c r="S121" s="369" t="str">
        <f t="shared" si="106"/>
        <v/>
      </c>
      <c r="T121" s="532"/>
      <c r="U121" s="369"/>
      <c r="V121" s="369"/>
      <c r="W121" s="370" t="str">
        <f t="shared" si="107"/>
        <v/>
      </c>
      <c r="X121" s="369" t="str">
        <f t="shared" si="108"/>
        <v/>
      </c>
      <c r="Y121" s="532"/>
      <c r="Z121" s="369"/>
      <c r="AA121" s="369"/>
      <c r="AB121" s="370" t="str">
        <f t="shared" si="109"/>
        <v/>
      </c>
      <c r="AC121" s="369" t="str">
        <f t="shared" si="110"/>
        <v/>
      </c>
      <c r="AD121" s="532"/>
      <c r="AE121" s="369"/>
      <c r="AF121" s="369"/>
      <c r="AG121" s="370" t="str">
        <f t="shared" si="111"/>
        <v/>
      </c>
      <c r="AH121" s="369" t="str">
        <f t="shared" si="112"/>
        <v/>
      </c>
      <c r="AI121" s="532"/>
      <c r="AJ121" s="369"/>
      <c r="AK121" s="369"/>
      <c r="AL121" s="370" t="str">
        <f t="shared" si="113"/>
        <v/>
      </c>
      <c r="AM121" s="369" t="str">
        <f t="shared" si="114"/>
        <v/>
      </c>
      <c r="AN121" s="532"/>
      <c r="AO121" s="369"/>
      <c r="AP121" s="369"/>
      <c r="AQ121" s="370" t="str">
        <f t="shared" si="115"/>
        <v/>
      </c>
      <c r="AR121" s="369" t="str">
        <f t="shared" si="116"/>
        <v/>
      </c>
      <c r="AS121" s="532"/>
      <c r="AT121" s="369"/>
      <c r="AU121" s="369"/>
      <c r="AV121" s="370" t="str">
        <f t="shared" si="117"/>
        <v/>
      </c>
      <c r="AW121" s="369" t="str">
        <f t="shared" si="118"/>
        <v/>
      </c>
      <c r="AX121" s="532"/>
    </row>
    <row r="122" spans="2:50" ht="15.75" hidden="1" x14ac:dyDescent="0.2">
      <c r="B122" s="545" t="s">
        <v>169</v>
      </c>
      <c r="C122" s="546"/>
      <c r="D122" s="546"/>
      <c r="E122" s="546"/>
      <c r="F122" s="546"/>
      <c r="G122" s="546"/>
      <c r="H122" s="547"/>
      <c r="I122" s="207"/>
      <c r="J122" s="207"/>
      <c r="K122" s="207"/>
      <c r="L122" s="207"/>
      <c r="M122" s="207"/>
      <c r="N122" s="533" t="s">
        <v>161</v>
      </c>
      <c r="O122" s="549" t="s">
        <v>106</v>
      </c>
      <c r="P122" s="551">
        <f>AT102+1</f>
        <v>45909</v>
      </c>
      <c r="Q122" s="541"/>
      <c r="R122" s="541"/>
      <c r="S122" s="541"/>
      <c r="T122" s="541"/>
      <c r="U122" s="551">
        <f>P122+1</f>
        <v>45910</v>
      </c>
      <c r="V122" s="541"/>
      <c r="W122" s="541"/>
      <c r="X122" s="541"/>
      <c r="Y122" s="541"/>
      <c r="Z122" s="551">
        <f>U122+1</f>
        <v>45911</v>
      </c>
      <c r="AA122" s="541"/>
      <c r="AB122" s="541"/>
      <c r="AC122" s="541"/>
      <c r="AD122" s="541"/>
      <c r="AE122" s="551">
        <f>Z122+1</f>
        <v>45912</v>
      </c>
      <c r="AF122" s="541"/>
      <c r="AG122" s="541"/>
      <c r="AH122" s="541"/>
      <c r="AI122" s="541"/>
      <c r="AJ122" s="551">
        <f>AE122+1</f>
        <v>45913</v>
      </c>
      <c r="AK122" s="541"/>
      <c r="AL122" s="541"/>
      <c r="AM122" s="541"/>
      <c r="AN122" s="541"/>
      <c r="AO122" s="551">
        <f>AJ122+1</f>
        <v>45914</v>
      </c>
      <c r="AP122" s="541"/>
      <c r="AQ122" s="541"/>
      <c r="AR122" s="541"/>
      <c r="AS122" s="541"/>
      <c r="AT122" s="551">
        <f>AO122+1</f>
        <v>45915</v>
      </c>
      <c r="AU122" s="541"/>
      <c r="AV122" s="541"/>
      <c r="AW122" s="541"/>
      <c r="AX122" s="541"/>
    </row>
    <row r="123" spans="2:50" ht="15.75" hidden="1" x14ac:dyDescent="0.2">
      <c r="B123" s="548"/>
      <c r="C123" s="548"/>
      <c r="D123" s="548"/>
      <c r="E123" s="548"/>
      <c r="F123" s="548"/>
      <c r="G123" s="548"/>
      <c r="H123" s="548"/>
      <c r="I123" s="207"/>
      <c r="J123" s="207"/>
      <c r="K123" s="207"/>
      <c r="L123" s="207"/>
      <c r="M123" s="207"/>
      <c r="N123" s="533"/>
      <c r="O123" s="550"/>
      <c r="P123" s="551" t="s">
        <v>120</v>
      </c>
      <c r="Q123" s="541"/>
      <c r="R123" s="541"/>
      <c r="S123" s="541"/>
      <c r="T123" s="541"/>
      <c r="U123" s="551" t="s">
        <v>114</v>
      </c>
      <c r="V123" s="541"/>
      <c r="W123" s="541"/>
      <c r="X123" s="541"/>
      <c r="Y123" s="541"/>
      <c r="Z123" s="551" t="s">
        <v>115</v>
      </c>
      <c r="AA123" s="541"/>
      <c r="AB123" s="541"/>
      <c r="AC123" s="541"/>
      <c r="AD123" s="541"/>
      <c r="AE123" s="551" t="s">
        <v>116</v>
      </c>
      <c r="AF123" s="541"/>
      <c r="AG123" s="541"/>
      <c r="AH123" s="541"/>
      <c r="AI123" s="541"/>
      <c r="AJ123" s="551" t="s">
        <v>117</v>
      </c>
      <c r="AK123" s="541"/>
      <c r="AL123" s="541"/>
      <c r="AM123" s="541"/>
      <c r="AN123" s="541"/>
      <c r="AO123" s="551" t="s">
        <v>118</v>
      </c>
      <c r="AP123" s="541"/>
      <c r="AQ123" s="541"/>
      <c r="AR123" s="541"/>
      <c r="AS123" s="541"/>
      <c r="AT123" s="551" t="s">
        <v>119</v>
      </c>
      <c r="AU123" s="541"/>
      <c r="AV123" s="541"/>
      <c r="AW123" s="541"/>
      <c r="AX123" s="541"/>
    </row>
    <row r="124" spans="2:50" hidden="1" x14ac:dyDescent="0.2">
      <c r="B124" s="533" t="s">
        <v>157</v>
      </c>
      <c r="C124" s="533" t="s">
        <v>149</v>
      </c>
      <c r="D124" s="533"/>
      <c r="E124" s="533" t="s">
        <v>151</v>
      </c>
      <c r="F124" s="533"/>
      <c r="G124" s="533"/>
      <c r="H124" s="537" t="s">
        <v>158</v>
      </c>
      <c r="I124" s="540" t="s">
        <v>227</v>
      </c>
      <c r="J124" s="540"/>
      <c r="K124" s="540"/>
      <c r="L124" s="540" t="s">
        <v>158</v>
      </c>
      <c r="M124" s="540" t="s">
        <v>170</v>
      </c>
      <c r="N124" s="533"/>
      <c r="O124" s="533" t="s">
        <v>160</v>
      </c>
      <c r="P124" s="534" t="s">
        <v>154</v>
      </c>
      <c r="Q124" s="535"/>
      <c r="R124" s="535"/>
      <c r="S124" s="536"/>
      <c r="T124" s="533" t="s">
        <v>158</v>
      </c>
      <c r="U124" s="534" t="s">
        <v>154</v>
      </c>
      <c r="V124" s="535"/>
      <c r="W124" s="535"/>
      <c r="X124" s="536"/>
      <c r="Y124" s="533" t="s">
        <v>158</v>
      </c>
      <c r="Z124" s="534" t="s">
        <v>154</v>
      </c>
      <c r="AA124" s="535"/>
      <c r="AB124" s="535"/>
      <c r="AC124" s="536"/>
      <c r="AD124" s="533" t="s">
        <v>158</v>
      </c>
      <c r="AE124" s="534" t="s">
        <v>154</v>
      </c>
      <c r="AF124" s="535"/>
      <c r="AG124" s="535"/>
      <c r="AH124" s="536"/>
      <c r="AI124" s="533" t="s">
        <v>158</v>
      </c>
      <c r="AJ124" s="534" t="s">
        <v>154</v>
      </c>
      <c r="AK124" s="535"/>
      <c r="AL124" s="535"/>
      <c r="AM124" s="536"/>
      <c r="AN124" s="533" t="s">
        <v>158</v>
      </c>
      <c r="AO124" s="534" t="s">
        <v>154</v>
      </c>
      <c r="AP124" s="535"/>
      <c r="AQ124" s="535"/>
      <c r="AR124" s="536"/>
      <c r="AS124" s="533" t="s">
        <v>158</v>
      </c>
      <c r="AT124" s="534" t="s">
        <v>154</v>
      </c>
      <c r="AU124" s="535"/>
      <c r="AV124" s="535"/>
      <c r="AW124" s="536"/>
      <c r="AX124" s="533" t="s">
        <v>158</v>
      </c>
    </row>
    <row r="125" spans="2:50" hidden="1" x14ac:dyDescent="0.2">
      <c r="B125" s="533"/>
      <c r="C125" s="533"/>
      <c r="D125" s="533"/>
      <c r="E125" s="533" t="s">
        <v>150</v>
      </c>
      <c r="F125" s="533"/>
      <c r="G125" s="533"/>
      <c r="H125" s="538"/>
      <c r="I125" s="540" t="s">
        <v>150</v>
      </c>
      <c r="J125" s="540"/>
      <c r="K125" s="540"/>
      <c r="L125" s="540"/>
      <c r="M125" s="540"/>
      <c r="N125" s="533"/>
      <c r="O125" s="533"/>
      <c r="P125" s="534" t="s">
        <v>155</v>
      </c>
      <c r="Q125" s="535"/>
      <c r="R125" s="535"/>
      <c r="S125" s="536"/>
      <c r="T125" s="533"/>
      <c r="U125" s="534" t="s">
        <v>155</v>
      </c>
      <c r="V125" s="535"/>
      <c r="W125" s="535"/>
      <c r="X125" s="536"/>
      <c r="Y125" s="533"/>
      <c r="Z125" s="534" t="s">
        <v>155</v>
      </c>
      <c r="AA125" s="535"/>
      <c r="AB125" s="535"/>
      <c r="AC125" s="536"/>
      <c r="AD125" s="533"/>
      <c r="AE125" s="534" t="s">
        <v>155</v>
      </c>
      <c r="AF125" s="535"/>
      <c r="AG125" s="535"/>
      <c r="AH125" s="536"/>
      <c r="AI125" s="533"/>
      <c r="AJ125" s="534" t="s">
        <v>155</v>
      </c>
      <c r="AK125" s="535"/>
      <c r="AL125" s="535"/>
      <c r="AM125" s="536"/>
      <c r="AN125" s="533"/>
      <c r="AO125" s="534" t="s">
        <v>155</v>
      </c>
      <c r="AP125" s="535"/>
      <c r="AQ125" s="535"/>
      <c r="AR125" s="536"/>
      <c r="AS125" s="533"/>
      <c r="AT125" s="534" t="s">
        <v>155</v>
      </c>
      <c r="AU125" s="535"/>
      <c r="AV125" s="535"/>
      <c r="AW125" s="536"/>
      <c r="AX125" s="533"/>
    </row>
    <row r="126" spans="2:50" hidden="1" x14ac:dyDescent="0.2">
      <c r="B126" s="533"/>
      <c r="C126" s="533"/>
      <c r="D126" s="533"/>
      <c r="E126" s="376" t="s">
        <v>152</v>
      </c>
      <c r="F126" s="376" t="s">
        <v>153</v>
      </c>
      <c r="G126" s="376" t="s">
        <v>156</v>
      </c>
      <c r="H126" s="539"/>
      <c r="I126" s="373" t="s">
        <v>152</v>
      </c>
      <c r="J126" s="373" t="s">
        <v>153</v>
      </c>
      <c r="K126" s="373" t="s">
        <v>156</v>
      </c>
      <c r="L126" s="540"/>
      <c r="M126" s="540"/>
      <c r="N126" s="533"/>
      <c r="O126" s="533"/>
      <c r="P126" s="376" t="s">
        <v>152</v>
      </c>
      <c r="Q126" s="376" t="s">
        <v>153</v>
      </c>
      <c r="R126" s="376" t="s">
        <v>156</v>
      </c>
      <c r="S126" s="376" t="s">
        <v>170</v>
      </c>
      <c r="T126" s="533"/>
      <c r="U126" s="376" t="s">
        <v>152</v>
      </c>
      <c r="V126" s="376" t="s">
        <v>153</v>
      </c>
      <c r="W126" s="376" t="s">
        <v>156</v>
      </c>
      <c r="X126" s="376" t="s">
        <v>170</v>
      </c>
      <c r="Y126" s="533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3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3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3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3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3"/>
    </row>
    <row r="127" spans="2:50" hidden="1" x14ac:dyDescent="0.2">
      <c r="B127" s="541" t="s">
        <v>137</v>
      </c>
      <c r="C127" s="380">
        <v>1</v>
      </c>
      <c r="D127" s="375" t="s">
        <v>412</v>
      </c>
      <c r="E127" s="375">
        <v>16</v>
      </c>
      <c r="F127" s="375">
        <v>2000</v>
      </c>
      <c r="G127" s="377">
        <f>F127/E127</f>
        <v>125</v>
      </c>
      <c r="H127" s="532">
        <f>AVERAGE(G127:G141)</f>
        <v>123.15184170834326</v>
      </c>
      <c r="I127" s="172">
        <f t="shared" ref="I127:I129" si="122">IFERROR(AVERAGE(P127,U127,Z127,AE127,AJ127,AO127,AT127),"")</f>
        <v>16</v>
      </c>
      <c r="J127" s="172">
        <f t="shared" ref="J127:J129" si="123">IFERROR(AVERAGE(Q127,V127,AA127,AF127,AK127,AP127,AU127),"")</f>
        <v>1912.8807135502386</v>
      </c>
      <c r="K127" s="374">
        <f t="shared" ref="K127:K129" si="124">IFERROR(AVERAGE(R127,W127,AB127,AG127,AL127,AQ127,AV127),"")</f>
        <v>119.55504459688991</v>
      </c>
      <c r="L127" s="542">
        <f>IFERROR(AVERAGE(K127:K141),"-")</f>
        <v>117.00374930231284</v>
      </c>
      <c r="M127" s="172">
        <f>IFERROR(RANK(K127, K$127:K$141),"")</f>
        <v>7</v>
      </c>
      <c r="N127" s="533"/>
      <c r="O127" s="533"/>
      <c r="P127" s="375">
        <v>16</v>
      </c>
      <c r="Q127" s="375">
        <v>1898.1818181818157</v>
      </c>
      <c r="R127" s="377">
        <f>IFERROR(Q127/P127,"")</f>
        <v>118.63636363636348</v>
      </c>
      <c r="S127" s="375">
        <f>IFERROR(RANK(R127, R$127:R$141),"")</f>
        <v>7</v>
      </c>
      <c r="T127" s="532">
        <f>AVERAGE(R127:R141)</f>
        <v>117.14301775238027</v>
      </c>
      <c r="U127" s="375">
        <v>16</v>
      </c>
      <c r="V127" s="375">
        <v>1885.7142857142817</v>
      </c>
      <c r="W127" s="377">
        <f>IFERROR(V127/U127,"")</f>
        <v>117.85714285714261</v>
      </c>
      <c r="X127" s="375">
        <f>IFERROR(RANK(W127, W$127:W$141),"")</f>
        <v>8</v>
      </c>
      <c r="Y127" s="532">
        <f>AVERAGE(W127:W141)</f>
        <v>117.35318851530498</v>
      </c>
      <c r="Z127" s="375">
        <v>16</v>
      </c>
      <c r="AA127" s="375">
        <v>1938.2608695652109</v>
      </c>
      <c r="AB127" s="377">
        <f>IFERROR(AA127/Z127,"")</f>
        <v>121.14130434782568</v>
      </c>
      <c r="AC127" s="375">
        <f>IFERROR(RANK(AB127, AB$127:AB$141),"")</f>
        <v>6</v>
      </c>
      <c r="AD127" s="532">
        <f>AVERAGE(AB127:AB141)</f>
        <v>116.98183870300832</v>
      </c>
      <c r="AE127" s="375">
        <v>16</v>
      </c>
      <c r="AF127" s="375">
        <v>1882.4999999999943</v>
      </c>
      <c r="AG127" s="377">
        <f>IFERROR(AF127/AE127,"")</f>
        <v>117.65624999999964</v>
      </c>
      <c r="AH127" s="375">
        <f>IFERROR(RANK(AG127, AG$127:AG$141),"")</f>
        <v>9</v>
      </c>
      <c r="AI127" s="532">
        <f>AVERAGE(AG127:AG141)</f>
        <v>117.23555590917174</v>
      </c>
      <c r="AJ127" s="375">
        <v>16</v>
      </c>
      <c r="AK127" s="375">
        <v>1939.9999999999968</v>
      </c>
      <c r="AL127" s="377">
        <f>IFERROR(AK127/AJ127,"")</f>
        <v>121.2499999999998</v>
      </c>
      <c r="AM127" s="375">
        <f>IFERROR(RANK(AL127, AL$127:AL$141),"")</f>
        <v>6</v>
      </c>
      <c r="AN127" s="532">
        <f>AVERAGE(AL127:AL141)</f>
        <v>116.42010828864075</v>
      </c>
      <c r="AO127" s="375">
        <v>16</v>
      </c>
      <c r="AP127" s="375">
        <v>1918.2352941176446</v>
      </c>
      <c r="AQ127" s="377">
        <f>IFERROR(AP127/AO127,"")</f>
        <v>119.88970588235279</v>
      </c>
      <c r="AR127" s="375">
        <f>IFERROR(RANK(AQ127, AQ$127:AQ$141),"")</f>
        <v>5</v>
      </c>
      <c r="AS127" s="532">
        <f>AVERAGE(AQ127:AQ141)</f>
        <v>116.10717231297703</v>
      </c>
      <c r="AT127" s="375">
        <v>16</v>
      </c>
      <c r="AU127" s="375">
        <v>1927.272727272725</v>
      </c>
      <c r="AV127" s="377">
        <f>IFERROR(AU127/AT127,"")</f>
        <v>120.45454545454531</v>
      </c>
      <c r="AW127" s="375">
        <f>IFERROR(RANK(AV127, AV$127:AV$141),"")</f>
        <v>5</v>
      </c>
      <c r="AX127" s="532">
        <f>AVERAGE(AV127:AV141)</f>
        <v>116.03697809758357</v>
      </c>
    </row>
    <row r="128" spans="2:50" hidden="1" x14ac:dyDescent="0.2">
      <c r="B128" s="541"/>
      <c r="C128" s="380">
        <v>2</v>
      </c>
      <c r="D128" s="375" t="s">
        <v>413</v>
      </c>
      <c r="E128" s="375">
        <v>15</v>
      </c>
      <c r="F128" s="375">
        <v>2000</v>
      </c>
      <c r="G128" s="377">
        <f t="shared" ref="G128:G139" si="125">F128/E128</f>
        <v>133.33333333333334</v>
      </c>
      <c r="H128" s="532"/>
      <c r="I128" s="172">
        <f t="shared" si="122"/>
        <v>15</v>
      </c>
      <c r="J128" s="172">
        <f t="shared" si="123"/>
        <v>1895.6467642474588</v>
      </c>
      <c r="K128" s="374">
        <f t="shared" si="124"/>
        <v>126.37645094983061</v>
      </c>
      <c r="L128" s="543"/>
      <c r="M128" s="172">
        <f t="shared" ref="M128:M141" si="126">IFERROR(RANK(K128, K$127:K$141),"")</f>
        <v>4</v>
      </c>
      <c r="N128" s="533"/>
      <c r="O128" s="533"/>
      <c r="P128" s="375">
        <v>15</v>
      </c>
      <c r="Q128" s="375">
        <v>1885.7142857142837</v>
      </c>
      <c r="R128" s="377">
        <f t="shared" ref="R128:R141" si="127">IFERROR(Q128/P128,"")</f>
        <v>125.71428571428558</v>
      </c>
      <c r="S128" s="375">
        <f t="shared" ref="S128:S141" si="128">IFERROR(RANK(R128, R$127:R$141),"")</f>
        <v>4</v>
      </c>
      <c r="T128" s="532"/>
      <c r="U128" s="375">
        <v>15</v>
      </c>
      <c r="V128" s="375">
        <v>1897.2727272727293</v>
      </c>
      <c r="W128" s="377">
        <f t="shared" ref="W128:W141" si="129">IFERROR(V128/U128,"")</f>
        <v>126.48484848484863</v>
      </c>
      <c r="X128" s="375">
        <f t="shared" ref="X128:X141" si="130">IFERROR(RANK(W128, W$127:W$141),"")</f>
        <v>4</v>
      </c>
      <c r="Y128" s="532"/>
      <c r="Z128" s="375">
        <v>15</v>
      </c>
      <c r="AA128" s="375">
        <v>1895.789473684212</v>
      </c>
      <c r="AB128" s="377">
        <f t="shared" ref="AB128:AB141" si="131">IFERROR(AA128/Z128,"")</f>
        <v>126.3859649122808</v>
      </c>
      <c r="AC128" s="375">
        <f t="shared" ref="AC128:AC141" si="132">IFERROR(RANK(AB128, AB$127:AB$141),"")</f>
        <v>2</v>
      </c>
      <c r="AD128" s="532"/>
      <c r="AE128" s="375">
        <v>15</v>
      </c>
      <c r="AF128" s="375">
        <v>1912.5000000000016</v>
      </c>
      <c r="AG128" s="377">
        <f t="shared" ref="AG128:AG141" si="133">IFERROR(AF128/AE128,"")</f>
        <v>127.5000000000001</v>
      </c>
      <c r="AH128" s="375">
        <f t="shared" ref="AH128:AH141" si="134">IFERROR(RANK(AG128, AG$127:AG$141),"")</f>
        <v>2</v>
      </c>
      <c r="AI128" s="532"/>
      <c r="AJ128" s="375">
        <v>15</v>
      </c>
      <c r="AK128" s="375">
        <v>1902.8571428571411</v>
      </c>
      <c r="AL128" s="377">
        <f t="shared" ref="AL128:AL141" si="135">IFERROR(AK128/AJ128,"")</f>
        <v>126.85714285714273</v>
      </c>
      <c r="AM128" s="375">
        <f t="shared" ref="AM128:AM141" si="136">IFERROR(RANK(AL128, AL$127:AL$141),"")</f>
        <v>1</v>
      </c>
      <c r="AN128" s="532"/>
      <c r="AO128" s="375">
        <v>15</v>
      </c>
      <c r="AP128" s="375">
        <v>1887.3417721518979</v>
      </c>
      <c r="AQ128" s="377">
        <f t="shared" ref="AQ128:AQ141" si="137">IFERROR(AP128/AO128,"")</f>
        <v>125.82278481012652</v>
      </c>
      <c r="AR128" s="375">
        <f t="shared" ref="AR128:AR141" si="138">IFERROR(RANK(AQ128, AQ$127:AQ$141),"")</f>
        <v>4</v>
      </c>
      <c r="AS128" s="532"/>
      <c r="AT128" s="375">
        <v>15</v>
      </c>
      <c r="AU128" s="375">
        <v>1888.051948051947</v>
      </c>
      <c r="AV128" s="377">
        <f t="shared" ref="AV128:AV141" si="139">IFERROR(AU128/AT128,"")</f>
        <v>125.8701298701298</v>
      </c>
      <c r="AW128" s="375">
        <f t="shared" ref="AW128:AW141" si="140">IFERROR(RANK(AV128, AV$127:AV$141),"")</f>
        <v>4</v>
      </c>
      <c r="AX128" s="532"/>
    </row>
    <row r="129" spans="2:50" hidden="1" x14ac:dyDescent="0.2">
      <c r="B129" s="541"/>
      <c r="C129" s="380">
        <v>3</v>
      </c>
      <c r="D129" s="375" t="s">
        <v>414</v>
      </c>
      <c r="E129" s="375">
        <v>17</v>
      </c>
      <c r="F129" s="375">
        <v>2000</v>
      </c>
      <c r="G129" s="377">
        <f t="shared" si="125"/>
        <v>117.64705882352941</v>
      </c>
      <c r="H129" s="532"/>
      <c r="I129" s="172">
        <f t="shared" si="122"/>
        <v>17</v>
      </c>
      <c r="J129" s="172">
        <f t="shared" si="123"/>
        <v>1901.6258022360137</v>
      </c>
      <c r="K129" s="374">
        <f t="shared" si="124"/>
        <v>111.8603413080008</v>
      </c>
      <c r="L129" s="543"/>
      <c r="M129" s="172">
        <f t="shared" si="126"/>
        <v>10</v>
      </c>
      <c r="N129" s="533"/>
      <c r="O129" s="533"/>
      <c r="P129" s="375">
        <v>17</v>
      </c>
      <c r="Q129" s="375">
        <v>1896.363636363634</v>
      </c>
      <c r="R129" s="377">
        <f t="shared" si="127"/>
        <v>111.55080213903729</v>
      </c>
      <c r="S129" s="375">
        <f t="shared" si="128"/>
        <v>10</v>
      </c>
      <c r="T129" s="532"/>
      <c r="U129" s="375">
        <v>17</v>
      </c>
      <c r="V129" s="375">
        <v>1890.5084745762726</v>
      </c>
      <c r="W129" s="377">
        <f t="shared" si="129"/>
        <v>111.2063808574278</v>
      </c>
      <c r="X129" s="375">
        <f t="shared" si="130"/>
        <v>10</v>
      </c>
      <c r="Y129" s="532"/>
      <c r="Z129" s="375">
        <v>17</v>
      </c>
      <c r="AA129" s="375">
        <v>1912.9411764705892</v>
      </c>
      <c r="AB129" s="377">
        <f t="shared" si="131"/>
        <v>112.52595155709348</v>
      </c>
      <c r="AC129" s="375">
        <f t="shared" si="132"/>
        <v>10</v>
      </c>
      <c r="AD129" s="532"/>
      <c r="AE129" s="375">
        <v>17</v>
      </c>
      <c r="AF129" s="375">
        <v>1921.176470588236</v>
      </c>
      <c r="AG129" s="377">
        <f t="shared" si="133"/>
        <v>113.01038062283742</v>
      </c>
      <c r="AH129" s="375">
        <f t="shared" si="134"/>
        <v>10</v>
      </c>
      <c r="AI129" s="532"/>
      <c r="AJ129" s="375">
        <v>17</v>
      </c>
      <c r="AK129" s="375">
        <v>1893.750000000002</v>
      </c>
      <c r="AL129" s="377">
        <f t="shared" si="135"/>
        <v>111.39705882352953</v>
      </c>
      <c r="AM129" s="375">
        <f t="shared" si="136"/>
        <v>10</v>
      </c>
      <c r="AN129" s="532"/>
      <c r="AO129" s="375">
        <v>17</v>
      </c>
      <c r="AP129" s="375">
        <v>1887.9452054794506</v>
      </c>
      <c r="AQ129" s="377">
        <f t="shared" si="137"/>
        <v>111.05560032232063</v>
      </c>
      <c r="AR129" s="375">
        <f t="shared" si="138"/>
        <v>10</v>
      </c>
      <c r="AS129" s="532"/>
      <c r="AT129" s="375">
        <v>17</v>
      </c>
      <c r="AU129" s="375">
        <v>1908.6956521739112</v>
      </c>
      <c r="AV129" s="377">
        <f t="shared" si="139"/>
        <v>112.27621483375948</v>
      </c>
      <c r="AW129" s="375">
        <f t="shared" si="140"/>
        <v>9</v>
      </c>
      <c r="AX129" s="532"/>
    </row>
    <row r="130" spans="2:50" hidden="1" x14ac:dyDescent="0.2">
      <c r="B130" s="541"/>
      <c r="C130" s="380">
        <v>4</v>
      </c>
      <c r="D130" s="375" t="s">
        <v>415</v>
      </c>
      <c r="E130" s="375">
        <v>16</v>
      </c>
      <c r="F130" s="375">
        <v>2000</v>
      </c>
      <c r="G130" s="377">
        <f t="shared" si="125"/>
        <v>125</v>
      </c>
      <c r="H130" s="532"/>
      <c r="I130" s="172">
        <f>IFERROR(AVERAGE(P130,U130,Z130,AE130,AJ130,AO130,AT130),"")</f>
        <v>16</v>
      </c>
      <c r="J130" s="172">
        <f>IFERROR(AVERAGE(Q130,V130,AA130,AF130,AK130,AP130,AU130),"")</f>
        <v>1896.2451378857347</v>
      </c>
      <c r="K130" s="374">
        <f>IFERROR(AVERAGE(R130,W130,AB130,AG130,AL130,AQ130,AV130),"")</f>
        <v>118.51532111785842</v>
      </c>
      <c r="L130" s="543"/>
      <c r="M130" s="172">
        <f t="shared" si="126"/>
        <v>8</v>
      </c>
      <c r="N130" s="533"/>
      <c r="O130" s="533"/>
      <c r="P130" s="375">
        <v>16</v>
      </c>
      <c r="Q130" s="375">
        <v>1896.4948453608254</v>
      </c>
      <c r="R130" s="377">
        <f t="shared" si="127"/>
        <v>118.53092783505159</v>
      </c>
      <c r="S130" s="375">
        <f t="shared" si="128"/>
        <v>8</v>
      </c>
      <c r="T130" s="532"/>
      <c r="U130" s="375">
        <v>16</v>
      </c>
      <c r="V130" s="375">
        <v>1902.8571428571422</v>
      </c>
      <c r="W130" s="377">
        <f t="shared" si="129"/>
        <v>118.92857142857139</v>
      </c>
      <c r="X130" s="375">
        <f t="shared" si="130"/>
        <v>7</v>
      </c>
      <c r="Y130" s="532"/>
      <c r="Z130" s="375">
        <v>16</v>
      </c>
      <c r="AA130" s="375">
        <v>1895.9999999999986</v>
      </c>
      <c r="AB130" s="377">
        <f t="shared" si="131"/>
        <v>118.49999999999991</v>
      </c>
      <c r="AC130" s="375">
        <f t="shared" si="132"/>
        <v>9</v>
      </c>
      <c r="AD130" s="532"/>
      <c r="AE130" s="375">
        <v>16</v>
      </c>
      <c r="AF130" s="375">
        <v>1900.540540540539</v>
      </c>
      <c r="AG130" s="377">
        <f t="shared" si="133"/>
        <v>118.78378378378369</v>
      </c>
      <c r="AH130" s="375">
        <f t="shared" si="134"/>
        <v>6</v>
      </c>
      <c r="AI130" s="532"/>
      <c r="AJ130" s="375">
        <v>16</v>
      </c>
      <c r="AK130" s="375">
        <v>1880.9302325581393</v>
      </c>
      <c r="AL130" s="377">
        <f t="shared" si="135"/>
        <v>117.55813953488371</v>
      </c>
      <c r="AM130" s="375">
        <f t="shared" si="136"/>
        <v>9</v>
      </c>
      <c r="AN130" s="532"/>
      <c r="AO130" s="375">
        <v>16</v>
      </c>
      <c r="AP130" s="375">
        <v>1899.6116504854376</v>
      </c>
      <c r="AQ130" s="377">
        <f t="shared" si="137"/>
        <v>118.72572815533985</v>
      </c>
      <c r="AR130" s="375">
        <f t="shared" si="138"/>
        <v>8</v>
      </c>
      <c r="AS130" s="532"/>
      <c r="AT130" s="375">
        <v>16</v>
      </c>
      <c r="AU130" s="375">
        <v>1897.281553398059</v>
      </c>
      <c r="AV130" s="377">
        <f t="shared" si="139"/>
        <v>118.58009708737869</v>
      </c>
      <c r="AW130" s="375">
        <f t="shared" si="140"/>
        <v>7</v>
      </c>
      <c r="AX130" s="532"/>
    </row>
    <row r="131" spans="2:50" hidden="1" x14ac:dyDescent="0.2">
      <c r="B131" s="541"/>
      <c r="C131" s="380">
        <v>5</v>
      </c>
      <c r="D131" s="375" t="s">
        <v>416</v>
      </c>
      <c r="E131" s="375">
        <v>19</v>
      </c>
      <c r="F131" s="375">
        <v>2000</v>
      </c>
      <c r="G131" s="377">
        <f t="shared" si="125"/>
        <v>105.26315789473684</v>
      </c>
      <c r="H131" s="532"/>
      <c r="I131" s="172">
        <f t="shared" ref="I131:I141" si="141">IFERROR(AVERAGE(P131,U131,Z131,AE131,AJ131,AO131,AT131),"")</f>
        <v>19</v>
      </c>
      <c r="J131" s="172">
        <f t="shared" ref="J131:J141" si="142">IFERROR(AVERAGE(Q131,V131,AA131,AF131,AK131,AP131,AU131),"")</f>
        <v>1889.296232313068</v>
      </c>
      <c r="K131" s="374">
        <f t="shared" ref="K131:K141" si="143">IFERROR(AVERAGE(R131,W131,AB131,AG131,AL131,AQ131,AV131),"")</f>
        <v>99.436643805950936</v>
      </c>
      <c r="L131" s="543"/>
      <c r="M131" s="172">
        <f t="shared" si="126"/>
        <v>12</v>
      </c>
      <c r="N131" s="533"/>
      <c r="O131" s="533"/>
      <c r="P131" s="375">
        <v>19</v>
      </c>
      <c r="Q131" s="375">
        <v>1890.2803738317768</v>
      </c>
      <c r="R131" s="377">
        <f t="shared" si="127"/>
        <v>99.488440727988248</v>
      </c>
      <c r="S131" s="375">
        <f t="shared" si="128"/>
        <v>12</v>
      </c>
      <c r="T131" s="532"/>
      <c r="U131" s="375">
        <v>19</v>
      </c>
      <c r="V131" s="375">
        <v>1891.224489795919</v>
      </c>
      <c r="W131" s="377">
        <f t="shared" si="129"/>
        <v>99.53813104189048</v>
      </c>
      <c r="X131" s="375">
        <f t="shared" si="130"/>
        <v>12</v>
      </c>
      <c r="Y131" s="532"/>
      <c r="Z131" s="375">
        <v>19</v>
      </c>
      <c r="AA131" s="375">
        <v>1882.4096385542161</v>
      </c>
      <c r="AB131" s="377">
        <f t="shared" si="131"/>
        <v>99.074191502853481</v>
      </c>
      <c r="AC131" s="375">
        <f t="shared" si="132"/>
        <v>12</v>
      </c>
      <c r="AD131" s="532"/>
      <c r="AE131" s="375">
        <v>19</v>
      </c>
      <c r="AF131" s="375">
        <v>1888.4615384615374</v>
      </c>
      <c r="AG131" s="377">
        <f t="shared" si="133"/>
        <v>99.392712550607229</v>
      </c>
      <c r="AH131" s="375">
        <f t="shared" si="134"/>
        <v>12</v>
      </c>
      <c r="AI131" s="532"/>
      <c r="AJ131" s="375">
        <v>19</v>
      </c>
      <c r="AK131" s="375">
        <v>1886.7326732673275</v>
      </c>
      <c r="AL131" s="377">
        <f t="shared" si="135"/>
        <v>99.301719645648816</v>
      </c>
      <c r="AM131" s="375">
        <f t="shared" si="136"/>
        <v>12</v>
      </c>
      <c r="AN131" s="532"/>
      <c r="AO131" s="375">
        <v>19</v>
      </c>
      <c r="AP131" s="375">
        <v>1893.3333333333323</v>
      </c>
      <c r="AQ131" s="377">
        <f t="shared" si="137"/>
        <v>99.649122807017491</v>
      </c>
      <c r="AR131" s="375">
        <f t="shared" si="138"/>
        <v>11</v>
      </c>
      <c r="AS131" s="532"/>
      <c r="AT131" s="375">
        <v>19</v>
      </c>
      <c r="AU131" s="375">
        <v>1892.6315789473672</v>
      </c>
      <c r="AV131" s="377">
        <f t="shared" si="139"/>
        <v>99.612188365650908</v>
      </c>
      <c r="AW131" s="375">
        <f t="shared" si="140"/>
        <v>11</v>
      </c>
      <c r="AX131" s="532"/>
    </row>
    <row r="132" spans="2:50" hidden="1" x14ac:dyDescent="0.2">
      <c r="B132" s="541"/>
      <c r="C132" s="380">
        <v>6</v>
      </c>
      <c r="D132" s="375" t="s">
        <v>417</v>
      </c>
      <c r="E132" s="375">
        <v>15</v>
      </c>
      <c r="F132" s="375">
        <v>2000</v>
      </c>
      <c r="G132" s="377">
        <f t="shared" si="125"/>
        <v>133.33333333333334</v>
      </c>
      <c r="H132" s="532"/>
      <c r="I132" s="172">
        <f t="shared" si="141"/>
        <v>15</v>
      </c>
      <c r="J132" s="172">
        <f t="shared" si="142"/>
        <v>1889.9563586438796</v>
      </c>
      <c r="K132" s="374">
        <f t="shared" si="143"/>
        <v>125.99709057625864</v>
      </c>
      <c r="L132" s="543"/>
      <c r="M132" s="172">
        <f t="shared" si="126"/>
        <v>5</v>
      </c>
      <c r="N132" s="533"/>
      <c r="O132" s="533"/>
      <c r="P132" s="375">
        <v>15</v>
      </c>
      <c r="Q132" s="375">
        <v>1884.5161290322583</v>
      </c>
      <c r="R132" s="377">
        <f t="shared" si="127"/>
        <v>125.63440860215056</v>
      </c>
      <c r="S132" s="375">
        <f t="shared" si="128"/>
        <v>5</v>
      </c>
      <c r="T132" s="532"/>
      <c r="U132" s="375">
        <v>15</v>
      </c>
      <c r="V132" s="375">
        <v>1894.38202247191</v>
      </c>
      <c r="W132" s="377">
        <f t="shared" si="129"/>
        <v>126.29213483146067</v>
      </c>
      <c r="X132" s="375">
        <f t="shared" si="130"/>
        <v>5</v>
      </c>
      <c r="Y132" s="532"/>
      <c r="Z132" s="375">
        <v>15</v>
      </c>
      <c r="AA132" s="375">
        <v>1883.5443037974674</v>
      </c>
      <c r="AB132" s="377">
        <f t="shared" si="131"/>
        <v>125.56962025316449</v>
      </c>
      <c r="AC132" s="375">
        <f t="shared" si="132"/>
        <v>5</v>
      </c>
      <c r="AD132" s="532"/>
      <c r="AE132" s="375">
        <v>15</v>
      </c>
      <c r="AF132" s="375">
        <v>1894.5454545454554</v>
      </c>
      <c r="AG132" s="377">
        <f t="shared" si="133"/>
        <v>126.30303030303035</v>
      </c>
      <c r="AH132" s="375">
        <f t="shared" si="134"/>
        <v>5</v>
      </c>
      <c r="AI132" s="532"/>
      <c r="AJ132" s="375">
        <v>15</v>
      </c>
      <c r="AK132" s="375">
        <v>1885.8333333333326</v>
      </c>
      <c r="AL132" s="377">
        <f t="shared" si="135"/>
        <v>125.72222222222217</v>
      </c>
      <c r="AM132" s="375">
        <f t="shared" si="136"/>
        <v>4</v>
      </c>
      <c r="AN132" s="532"/>
      <c r="AO132" s="375">
        <v>15</v>
      </c>
      <c r="AP132" s="375">
        <v>1894.2000000000005</v>
      </c>
      <c r="AQ132" s="377">
        <f t="shared" si="137"/>
        <v>126.28000000000003</v>
      </c>
      <c r="AR132" s="375">
        <f t="shared" si="138"/>
        <v>2</v>
      </c>
      <c r="AS132" s="532"/>
      <c r="AT132" s="375">
        <v>15</v>
      </c>
      <c r="AU132" s="375">
        <v>1892.6732673267334</v>
      </c>
      <c r="AV132" s="377">
        <f t="shared" si="139"/>
        <v>126.17821782178223</v>
      </c>
      <c r="AW132" s="375">
        <f t="shared" si="140"/>
        <v>1</v>
      </c>
      <c r="AX132" s="532"/>
    </row>
    <row r="133" spans="2:50" hidden="1" x14ac:dyDescent="0.2">
      <c r="B133" s="541"/>
      <c r="C133" s="380">
        <v>7</v>
      </c>
      <c r="D133" s="375" t="s">
        <v>418</v>
      </c>
      <c r="E133" s="375">
        <v>16</v>
      </c>
      <c r="F133" s="375">
        <v>2000</v>
      </c>
      <c r="G133" s="377">
        <f t="shared" si="125"/>
        <v>125</v>
      </c>
      <c r="H133" s="532"/>
      <c r="I133" s="172">
        <f t="shared" si="141"/>
        <v>16</v>
      </c>
      <c r="J133" s="172">
        <f t="shared" si="142"/>
        <v>1895.6587387746169</v>
      </c>
      <c r="K133" s="374">
        <f t="shared" si="143"/>
        <v>118.47867117341356</v>
      </c>
      <c r="L133" s="543"/>
      <c r="M133" s="172">
        <f t="shared" si="126"/>
        <v>9</v>
      </c>
      <c r="N133" s="533"/>
      <c r="O133" s="533"/>
      <c r="P133" s="375">
        <v>16</v>
      </c>
      <c r="Q133" s="375">
        <v>1891.4285714285711</v>
      </c>
      <c r="R133" s="377">
        <f t="shared" si="127"/>
        <v>118.21428571428569</v>
      </c>
      <c r="S133" s="375">
        <f t="shared" si="128"/>
        <v>9</v>
      </c>
      <c r="T133" s="532"/>
      <c r="U133" s="375">
        <v>16</v>
      </c>
      <c r="V133" s="375">
        <v>1884.2105263157907</v>
      </c>
      <c r="W133" s="377">
        <f t="shared" si="129"/>
        <v>117.76315789473692</v>
      </c>
      <c r="X133" s="375">
        <f t="shared" si="130"/>
        <v>9</v>
      </c>
      <c r="Y133" s="532"/>
      <c r="Z133" s="375">
        <v>16</v>
      </c>
      <c r="AA133" s="375">
        <v>1901.111111111112</v>
      </c>
      <c r="AB133" s="377">
        <f t="shared" si="131"/>
        <v>118.8194444444445</v>
      </c>
      <c r="AC133" s="375">
        <f t="shared" si="132"/>
        <v>8</v>
      </c>
      <c r="AD133" s="532"/>
      <c r="AE133" s="375">
        <v>16</v>
      </c>
      <c r="AF133" s="375">
        <v>1900</v>
      </c>
      <c r="AG133" s="377">
        <f t="shared" si="133"/>
        <v>118.75</v>
      </c>
      <c r="AH133" s="375">
        <f t="shared" si="134"/>
        <v>7</v>
      </c>
      <c r="AI133" s="532"/>
      <c r="AJ133" s="375">
        <v>16</v>
      </c>
      <c r="AK133" s="375">
        <v>1889.4117647058831</v>
      </c>
      <c r="AL133" s="377">
        <f t="shared" si="135"/>
        <v>118.08823529411769</v>
      </c>
      <c r="AM133" s="375">
        <f t="shared" si="136"/>
        <v>8</v>
      </c>
      <c r="AN133" s="532"/>
      <c r="AO133" s="375">
        <v>16</v>
      </c>
      <c r="AP133" s="375">
        <v>1907.2727272727273</v>
      </c>
      <c r="AQ133" s="377">
        <f t="shared" si="137"/>
        <v>119.20454545454545</v>
      </c>
      <c r="AR133" s="375">
        <f t="shared" si="138"/>
        <v>6</v>
      </c>
      <c r="AS133" s="532"/>
      <c r="AT133" s="375">
        <v>16</v>
      </c>
      <c r="AU133" s="375">
        <v>1896.1764705882351</v>
      </c>
      <c r="AV133" s="377">
        <f t="shared" si="139"/>
        <v>118.5110294117647</v>
      </c>
      <c r="AW133" s="375">
        <f t="shared" si="140"/>
        <v>8</v>
      </c>
      <c r="AX133" s="532"/>
    </row>
    <row r="134" spans="2:50" hidden="1" x14ac:dyDescent="0.2">
      <c r="B134" s="541"/>
      <c r="C134" s="380">
        <v>8</v>
      </c>
      <c r="D134" s="375" t="s">
        <v>421</v>
      </c>
      <c r="E134" s="375">
        <v>15</v>
      </c>
      <c r="F134" s="375">
        <v>2000</v>
      </c>
      <c r="G134" s="377">
        <f t="shared" si="125"/>
        <v>133.33333333333334</v>
      </c>
      <c r="H134" s="532"/>
      <c r="I134" s="172">
        <f t="shared" si="141"/>
        <v>15</v>
      </c>
      <c r="J134" s="172">
        <f t="shared" si="142"/>
        <v>1895.8600032093984</v>
      </c>
      <c r="K134" s="374">
        <f t="shared" si="143"/>
        <v>126.39066688062657</v>
      </c>
      <c r="L134" s="543"/>
      <c r="M134" s="172">
        <f t="shared" si="126"/>
        <v>3</v>
      </c>
      <c r="N134" s="533"/>
      <c r="O134" s="533"/>
      <c r="P134" s="375">
        <v>15</v>
      </c>
      <c r="Q134" s="375">
        <v>1893.7142857142867</v>
      </c>
      <c r="R134" s="377">
        <f t="shared" si="127"/>
        <v>126.24761904761911</v>
      </c>
      <c r="S134" s="375">
        <f t="shared" si="128"/>
        <v>3</v>
      </c>
      <c r="T134" s="532"/>
      <c r="U134" s="375">
        <v>15</v>
      </c>
      <c r="V134" s="375">
        <v>1901.7391304347825</v>
      </c>
      <c r="W134" s="377">
        <f t="shared" si="129"/>
        <v>126.78260869565217</v>
      </c>
      <c r="X134" s="375">
        <f t="shared" si="130"/>
        <v>3</v>
      </c>
      <c r="Y134" s="532"/>
      <c r="Z134" s="375">
        <v>15</v>
      </c>
      <c r="AA134" s="375">
        <v>1885.1851851851845</v>
      </c>
      <c r="AB134" s="377">
        <f t="shared" si="131"/>
        <v>125.67901234567897</v>
      </c>
      <c r="AC134" s="375">
        <f t="shared" si="132"/>
        <v>4</v>
      </c>
      <c r="AD134" s="532"/>
      <c r="AE134" s="375">
        <v>15</v>
      </c>
      <c r="AF134" s="375">
        <v>1906.5789473684197</v>
      </c>
      <c r="AG134" s="377">
        <f t="shared" si="133"/>
        <v>127.10526315789464</v>
      </c>
      <c r="AH134" s="375">
        <f t="shared" si="134"/>
        <v>3</v>
      </c>
      <c r="AI134" s="532"/>
      <c r="AJ134" s="375">
        <v>15</v>
      </c>
      <c r="AK134" s="375">
        <v>1901.0869565217392</v>
      </c>
      <c r="AL134" s="377">
        <f t="shared" si="135"/>
        <v>126.73913043478261</v>
      </c>
      <c r="AM134" s="375">
        <f t="shared" si="136"/>
        <v>2</v>
      </c>
      <c r="AN134" s="532"/>
      <c r="AO134" s="375">
        <v>15</v>
      </c>
      <c r="AP134" s="375">
        <v>1893.7499999999984</v>
      </c>
      <c r="AQ134" s="377">
        <f t="shared" si="137"/>
        <v>126.2499999999999</v>
      </c>
      <c r="AR134" s="375">
        <f t="shared" si="138"/>
        <v>3</v>
      </c>
      <c r="AS134" s="532"/>
      <c r="AT134" s="375">
        <v>15</v>
      </c>
      <c r="AU134" s="375">
        <v>1888.9655172413782</v>
      </c>
      <c r="AV134" s="377">
        <f t="shared" si="139"/>
        <v>125.93103448275855</v>
      </c>
      <c r="AW134" s="375">
        <f t="shared" si="140"/>
        <v>3</v>
      </c>
      <c r="AX134" s="532"/>
    </row>
    <row r="135" spans="2:50" hidden="1" x14ac:dyDescent="0.2">
      <c r="B135" s="541"/>
      <c r="C135" s="380">
        <v>9</v>
      </c>
      <c r="D135" s="375" t="s">
        <v>422</v>
      </c>
      <c r="E135" s="375">
        <v>15</v>
      </c>
      <c r="F135" s="375">
        <v>2000</v>
      </c>
      <c r="G135" s="377">
        <f t="shared" si="125"/>
        <v>133.33333333333334</v>
      </c>
      <c r="H135" s="532"/>
      <c r="I135" s="172">
        <f t="shared" si="141"/>
        <v>15</v>
      </c>
      <c r="J135" s="172">
        <f t="shared" si="142"/>
        <v>1911.5487179487179</v>
      </c>
      <c r="K135" s="374">
        <f t="shared" si="143"/>
        <v>127.43658119658122</v>
      </c>
      <c r="L135" s="543"/>
      <c r="M135" s="172">
        <f t="shared" si="126"/>
        <v>1</v>
      </c>
      <c r="N135" s="533"/>
      <c r="O135" s="533"/>
      <c r="P135" s="375">
        <v>15</v>
      </c>
      <c r="Q135" s="375">
        <v>1953.3333333333403</v>
      </c>
      <c r="R135" s="377">
        <f t="shared" si="127"/>
        <v>130.22222222222268</v>
      </c>
      <c r="S135" s="375">
        <f t="shared" si="128"/>
        <v>1</v>
      </c>
      <c r="T135" s="532"/>
      <c r="U135" s="375">
        <v>15</v>
      </c>
      <c r="V135" s="375">
        <v>1908.0000000000068</v>
      </c>
      <c r="W135" s="377">
        <f t="shared" si="129"/>
        <v>127.20000000000046</v>
      </c>
      <c r="X135" s="375">
        <f t="shared" si="130"/>
        <v>2</v>
      </c>
      <c r="Y135" s="532"/>
      <c r="Z135" s="375">
        <v>15</v>
      </c>
      <c r="AA135" s="375">
        <v>1901.5384615384683</v>
      </c>
      <c r="AB135" s="377">
        <f t="shared" si="131"/>
        <v>126.76923076923121</v>
      </c>
      <c r="AC135" s="375">
        <f t="shared" si="132"/>
        <v>1</v>
      </c>
      <c r="AD135" s="532"/>
      <c r="AE135" s="375">
        <v>15</v>
      </c>
      <c r="AF135" s="375">
        <v>1961.5384615384685</v>
      </c>
      <c r="AG135" s="377">
        <f t="shared" si="133"/>
        <v>130.76923076923123</v>
      </c>
      <c r="AH135" s="375">
        <f t="shared" si="134"/>
        <v>1</v>
      </c>
      <c r="AI135" s="532"/>
      <c r="AJ135" s="375">
        <v>15</v>
      </c>
      <c r="AK135" s="375">
        <v>1833.3333333333071</v>
      </c>
      <c r="AL135" s="377">
        <f t="shared" si="135"/>
        <v>122.22222222222048</v>
      </c>
      <c r="AM135" s="375">
        <f t="shared" si="136"/>
        <v>5</v>
      </c>
      <c r="AN135" s="532"/>
      <c r="AO135" s="363"/>
      <c r="AP135" s="363"/>
      <c r="AQ135" s="365" t="str">
        <f t="shared" si="137"/>
        <v/>
      </c>
      <c r="AR135" s="363" t="str">
        <f t="shared" si="138"/>
        <v/>
      </c>
      <c r="AS135" s="532"/>
      <c r="AT135" s="363"/>
      <c r="AU135" s="363"/>
      <c r="AV135" s="365" t="str">
        <f t="shared" si="139"/>
        <v/>
      </c>
      <c r="AW135" s="363" t="str">
        <f t="shared" si="140"/>
        <v/>
      </c>
      <c r="AX135" s="532"/>
    </row>
    <row r="136" spans="2:50" hidden="1" x14ac:dyDescent="0.2">
      <c r="B136" s="541"/>
      <c r="C136" s="380">
        <v>10</v>
      </c>
      <c r="D136" s="375" t="s">
        <v>424</v>
      </c>
      <c r="E136" s="375">
        <v>17</v>
      </c>
      <c r="F136" s="375">
        <v>2000</v>
      </c>
      <c r="G136" s="377">
        <f t="shared" si="125"/>
        <v>117.64705882352941</v>
      </c>
      <c r="H136" s="532"/>
      <c r="I136" s="172">
        <f t="shared" si="141"/>
        <v>17</v>
      </c>
      <c r="J136" s="172">
        <f t="shared" si="142"/>
        <v>1890.1825970629386</v>
      </c>
      <c r="K136" s="374">
        <f t="shared" si="143"/>
        <v>111.1872115919376</v>
      </c>
      <c r="L136" s="543"/>
      <c r="M136" s="172">
        <f t="shared" si="126"/>
        <v>11</v>
      </c>
      <c r="N136" s="533"/>
      <c r="O136" s="533"/>
      <c r="P136" s="375">
        <v>17</v>
      </c>
      <c r="Q136" s="375">
        <v>1883.1999999999985</v>
      </c>
      <c r="R136" s="377">
        <f t="shared" si="127"/>
        <v>110.7764705882352</v>
      </c>
      <c r="S136" s="375">
        <f t="shared" si="128"/>
        <v>11</v>
      </c>
      <c r="T136" s="532"/>
      <c r="U136" s="375">
        <v>17</v>
      </c>
      <c r="V136" s="375">
        <v>1890.4347826086937</v>
      </c>
      <c r="W136" s="377">
        <f t="shared" si="129"/>
        <v>111.20204603580551</v>
      </c>
      <c r="X136" s="375">
        <f t="shared" si="130"/>
        <v>11</v>
      </c>
      <c r="Y136" s="532"/>
      <c r="Z136" s="375">
        <v>17</v>
      </c>
      <c r="AA136" s="375">
        <v>1891.0000000000018</v>
      </c>
      <c r="AB136" s="377">
        <f t="shared" si="131"/>
        <v>111.23529411764717</v>
      </c>
      <c r="AC136" s="375">
        <f t="shared" si="132"/>
        <v>11</v>
      </c>
      <c r="AD136" s="532"/>
      <c r="AE136" s="375">
        <v>17</v>
      </c>
      <c r="AF136" s="375">
        <v>1894.5762711864422</v>
      </c>
      <c r="AG136" s="377">
        <f t="shared" si="133"/>
        <v>111.44566301096719</v>
      </c>
      <c r="AH136" s="375">
        <f t="shared" si="134"/>
        <v>11</v>
      </c>
      <c r="AI136" s="532"/>
      <c r="AJ136" s="375">
        <v>17</v>
      </c>
      <c r="AK136" s="375">
        <v>1883.1428571428553</v>
      </c>
      <c r="AL136" s="377">
        <f t="shared" si="135"/>
        <v>110.77310924369738</v>
      </c>
      <c r="AM136" s="375">
        <f t="shared" si="136"/>
        <v>11</v>
      </c>
      <c r="AN136" s="532"/>
      <c r="AO136" s="375">
        <v>17</v>
      </c>
      <c r="AP136" s="375">
        <v>1899.2857142857138</v>
      </c>
      <c r="AQ136" s="377">
        <f t="shared" si="137"/>
        <v>111.72268907563023</v>
      </c>
      <c r="AR136" s="375">
        <f t="shared" si="138"/>
        <v>9</v>
      </c>
      <c r="AS136" s="532"/>
      <c r="AT136" s="375">
        <v>17</v>
      </c>
      <c r="AU136" s="375">
        <v>1889.6385542168669</v>
      </c>
      <c r="AV136" s="377">
        <f t="shared" si="139"/>
        <v>111.1552090715804</v>
      </c>
      <c r="AW136" s="375">
        <f t="shared" si="140"/>
        <v>10</v>
      </c>
      <c r="AX136" s="532"/>
    </row>
    <row r="137" spans="2:50" hidden="1" x14ac:dyDescent="0.2">
      <c r="B137" s="541"/>
      <c r="C137" s="380">
        <v>11</v>
      </c>
      <c r="D137" s="375" t="s">
        <v>425</v>
      </c>
      <c r="E137" s="375">
        <v>15</v>
      </c>
      <c r="F137" s="375">
        <v>2000</v>
      </c>
      <c r="G137" s="377">
        <f t="shared" si="125"/>
        <v>133.33333333333334</v>
      </c>
      <c r="H137" s="532"/>
      <c r="I137" s="172">
        <f t="shared" si="141"/>
        <v>15</v>
      </c>
      <c r="J137" s="172">
        <f t="shared" si="142"/>
        <v>1896.4296376924483</v>
      </c>
      <c r="K137" s="374">
        <f t="shared" si="143"/>
        <v>126.42864251282988</v>
      </c>
      <c r="L137" s="543"/>
      <c r="M137" s="172">
        <f t="shared" si="126"/>
        <v>2</v>
      </c>
      <c r="N137" s="533"/>
      <c r="O137" s="533"/>
      <c r="P137" s="375">
        <v>15</v>
      </c>
      <c r="Q137" s="375">
        <v>1897.2413793103462</v>
      </c>
      <c r="R137" s="377">
        <f t="shared" si="127"/>
        <v>126.48275862068975</v>
      </c>
      <c r="S137" s="375">
        <f t="shared" si="128"/>
        <v>2</v>
      </c>
      <c r="T137" s="532"/>
      <c r="U137" s="375">
        <v>15</v>
      </c>
      <c r="V137" s="375">
        <v>1911.6000000000006</v>
      </c>
      <c r="W137" s="377">
        <f t="shared" si="129"/>
        <v>127.44000000000004</v>
      </c>
      <c r="X137" s="375">
        <f t="shared" si="130"/>
        <v>1</v>
      </c>
      <c r="Y137" s="532"/>
      <c r="Z137" s="375">
        <v>15</v>
      </c>
      <c r="AA137" s="375">
        <v>1885.3333333333333</v>
      </c>
      <c r="AB137" s="377">
        <f t="shared" si="131"/>
        <v>125.68888888888888</v>
      </c>
      <c r="AC137" s="375">
        <f t="shared" si="132"/>
        <v>3</v>
      </c>
      <c r="AD137" s="532"/>
      <c r="AE137" s="375">
        <v>15</v>
      </c>
      <c r="AF137" s="375">
        <v>1896.8181818181818</v>
      </c>
      <c r="AG137" s="377">
        <f t="shared" si="133"/>
        <v>126.45454545454545</v>
      </c>
      <c r="AH137" s="375">
        <f t="shared" si="134"/>
        <v>4</v>
      </c>
      <c r="AI137" s="532"/>
      <c r="AJ137" s="375">
        <v>15</v>
      </c>
      <c r="AK137" s="375">
        <v>1887.1698113207556</v>
      </c>
      <c r="AL137" s="377">
        <f t="shared" si="135"/>
        <v>125.81132075471704</v>
      </c>
      <c r="AM137" s="375">
        <f t="shared" si="136"/>
        <v>3</v>
      </c>
      <c r="AN137" s="532"/>
      <c r="AO137" s="375">
        <v>15</v>
      </c>
      <c r="AP137" s="375">
        <v>1907.812500000002</v>
      </c>
      <c r="AQ137" s="377">
        <f t="shared" si="137"/>
        <v>127.18750000000014</v>
      </c>
      <c r="AR137" s="375">
        <f t="shared" si="138"/>
        <v>1</v>
      </c>
      <c r="AS137" s="532"/>
      <c r="AT137" s="375">
        <v>15</v>
      </c>
      <c r="AU137" s="375">
        <v>1889.0322580645179</v>
      </c>
      <c r="AV137" s="377">
        <f t="shared" si="139"/>
        <v>125.93548387096786</v>
      </c>
      <c r="AW137" s="375">
        <f t="shared" si="140"/>
        <v>2</v>
      </c>
      <c r="AX137" s="532"/>
    </row>
    <row r="138" spans="2:50" hidden="1" x14ac:dyDescent="0.2">
      <c r="B138" s="541"/>
      <c r="C138" s="380">
        <v>12</v>
      </c>
      <c r="D138" s="375" t="s">
        <v>426</v>
      </c>
      <c r="E138" s="375">
        <v>16</v>
      </c>
      <c r="F138" s="375">
        <v>1500</v>
      </c>
      <c r="G138" s="377">
        <f t="shared" si="125"/>
        <v>93.75</v>
      </c>
      <c r="H138" s="532"/>
      <c r="I138" s="172">
        <f t="shared" si="141"/>
        <v>16</v>
      </c>
      <c r="J138" s="172">
        <f t="shared" si="142"/>
        <v>1424.9538801200599</v>
      </c>
      <c r="K138" s="374">
        <f t="shared" si="143"/>
        <v>89.059617507503745</v>
      </c>
      <c r="L138" s="543"/>
      <c r="M138" s="172">
        <f t="shared" si="126"/>
        <v>13</v>
      </c>
      <c r="N138" s="533"/>
      <c r="O138" s="533"/>
      <c r="P138" s="375">
        <v>16</v>
      </c>
      <c r="Q138" s="375">
        <v>1426.3157894736853</v>
      </c>
      <c r="R138" s="377">
        <f t="shared" si="127"/>
        <v>89.144736842105331</v>
      </c>
      <c r="S138" s="375">
        <f t="shared" si="128"/>
        <v>13</v>
      </c>
      <c r="T138" s="532"/>
      <c r="U138" s="375">
        <v>16</v>
      </c>
      <c r="V138" s="375">
        <v>1441.2000000000005</v>
      </c>
      <c r="W138" s="377">
        <f t="shared" si="129"/>
        <v>90.075000000000031</v>
      </c>
      <c r="X138" s="375">
        <f t="shared" si="130"/>
        <v>13</v>
      </c>
      <c r="Y138" s="532"/>
      <c r="Z138" s="375">
        <v>16</v>
      </c>
      <c r="AA138" s="375">
        <v>1415.0000000000005</v>
      </c>
      <c r="AB138" s="377">
        <f t="shared" si="131"/>
        <v>88.437500000000028</v>
      </c>
      <c r="AC138" s="375">
        <f t="shared" si="132"/>
        <v>13</v>
      </c>
      <c r="AD138" s="532"/>
      <c r="AE138" s="375">
        <v>16</v>
      </c>
      <c r="AF138" s="375">
        <v>1425.30612244898</v>
      </c>
      <c r="AG138" s="377">
        <f t="shared" si="133"/>
        <v>89.081632653061249</v>
      </c>
      <c r="AH138" s="375">
        <f t="shared" si="134"/>
        <v>13</v>
      </c>
      <c r="AI138" s="532"/>
      <c r="AJ138" s="375">
        <v>16</v>
      </c>
      <c r="AK138" s="375">
        <v>1424.7272727272737</v>
      </c>
      <c r="AL138" s="377">
        <f t="shared" si="135"/>
        <v>89.045454545454604</v>
      </c>
      <c r="AM138" s="375">
        <f t="shared" si="136"/>
        <v>13</v>
      </c>
      <c r="AN138" s="532"/>
      <c r="AO138" s="375">
        <v>16</v>
      </c>
      <c r="AP138" s="375">
        <v>1416.1904761904775</v>
      </c>
      <c r="AQ138" s="377">
        <f t="shared" si="137"/>
        <v>88.511904761904844</v>
      </c>
      <c r="AR138" s="375">
        <f t="shared" si="138"/>
        <v>12</v>
      </c>
      <c r="AS138" s="532"/>
      <c r="AT138" s="375">
        <v>16</v>
      </c>
      <c r="AU138" s="375">
        <v>1425.9375000000016</v>
      </c>
      <c r="AV138" s="377">
        <f t="shared" si="139"/>
        <v>89.121093750000099</v>
      </c>
      <c r="AW138" s="375">
        <f t="shared" si="140"/>
        <v>12</v>
      </c>
      <c r="AX138" s="532"/>
    </row>
    <row r="139" spans="2:50" hidden="1" x14ac:dyDescent="0.2">
      <c r="B139" s="541"/>
      <c r="C139" s="380">
        <v>13</v>
      </c>
      <c r="D139" s="375" t="s">
        <v>673</v>
      </c>
      <c r="E139" s="375">
        <v>16</v>
      </c>
      <c r="F139" s="375">
        <v>2000</v>
      </c>
      <c r="G139" s="377">
        <f t="shared" si="125"/>
        <v>125</v>
      </c>
      <c r="H139" s="532"/>
      <c r="I139" s="172">
        <f t="shared" si="141"/>
        <v>16</v>
      </c>
      <c r="J139" s="172">
        <f t="shared" si="142"/>
        <v>1925.2233233981622</v>
      </c>
      <c r="K139" s="374">
        <f t="shared" si="143"/>
        <v>120.32645771238514</v>
      </c>
      <c r="L139" s="543"/>
      <c r="M139" s="172">
        <f t="shared" si="126"/>
        <v>6</v>
      </c>
      <c r="N139" s="533"/>
      <c r="O139" s="533"/>
      <c r="P139" s="375">
        <v>16</v>
      </c>
      <c r="Q139" s="375">
        <v>1955.4545454545455</v>
      </c>
      <c r="R139" s="377">
        <f t="shared" si="127"/>
        <v>122.21590909090909</v>
      </c>
      <c r="S139" s="375">
        <f t="shared" si="128"/>
        <v>6</v>
      </c>
      <c r="T139" s="532"/>
      <c r="U139" s="375">
        <v>16</v>
      </c>
      <c r="V139" s="375">
        <v>1997.1428571428528</v>
      </c>
      <c r="W139" s="377">
        <f t="shared" si="129"/>
        <v>124.8214285714283</v>
      </c>
      <c r="X139" s="375">
        <f t="shared" si="130"/>
        <v>6</v>
      </c>
      <c r="Y139" s="532"/>
      <c r="Z139" s="375">
        <v>16</v>
      </c>
      <c r="AA139" s="375">
        <v>1934.9999999999941</v>
      </c>
      <c r="AB139" s="377">
        <f t="shared" si="131"/>
        <v>120.93749999999963</v>
      </c>
      <c r="AC139" s="375">
        <f t="shared" si="132"/>
        <v>7</v>
      </c>
      <c r="AD139" s="532"/>
      <c r="AE139" s="375">
        <v>16</v>
      </c>
      <c r="AF139" s="375">
        <v>1884.9557522123894</v>
      </c>
      <c r="AG139" s="377">
        <f t="shared" si="133"/>
        <v>117.80973451327434</v>
      </c>
      <c r="AH139" s="375">
        <f t="shared" si="134"/>
        <v>8</v>
      </c>
      <c r="AI139" s="532"/>
      <c r="AJ139" s="375">
        <v>16</v>
      </c>
      <c r="AK139" s="375">
        <v>1899.130434782609</v>
      </c>
      <c r="AL139" s="377">
        <f t="shared" si="135"/>
        <v>118.69565217391306</v>
      </c>
      <c r="AM139" s="375">
        <f t="shared" si="136"/>
        <v>7</v>
      </c>
      <c r="AN139" s="532"/>
      <c r="AO139" s="375">
        <v>16</v>
      </c>
      <c r="AP139" s="375">
        <v>1903.7837837837844</v>
      </c>
      <c r="AQ139" s="377">
        <f t="shared" si="137"/>
        <v>118.98648648648653</v>
      </c>
      <c r="AR139" s="375">
        <f t="shared" si="138"/>
        <v>7</v>
      </c>
      <c r="AS139" s="532"/>
      <c r="AT139" s="375">
        <v>16</v>
      </c>
      <c r="AU139" s="375">
        <v>1901.0958904109593</v>
      </c>
      <c r="AV139" s="377">
        <f t="shared" si="139"/>
        <v>118.81849315068496</v>
      </c>
      <c r="AW139" s="375">
        <f t="shared" si="140"/>
        <v>6</v>
      </c>
      <c r="AX139" s="532"/>
    </row>
    <row r="140" spans="2:50" hidden="1" x14ac:dyDescent="0.2">
      <c r="B140" s="541"/>
      <c r="C140" s="380">
        <v>14</v>
      </c>
      <c r="D140" s="375"/>
      <c r="E140" s="375"/>
      <c r="F140" s="375"/>
      <c r="G140" s="377"/>
      <c r="H140" s="532"/>
      <c r="I140" s="172" t="str">
        <f t="shared" si="141"/>
        <v/>
      </c>
      <c r="J140" s="172" t="str">
        <f t="shared" si="142"/>
        <v/>
      </c>
      <c r="K140" s="374" t="str">
        <f t="shared" si="143"/>
        <v/>
      </c>
      <c r="L140" s="543"/>
      <c r="M140" s="172" t="str">
        <f t="shared" si="126"/>
        <v/>
      </c>
      <c r="N140" s="533"/>
      <c r="O140" s="533"/>
      <c r="P140" s="375"/>
      <c r="Q140" s="375"/>
      <c r="R140" s="377" t="str">
        <f t="shared" si="127"/>
        <v/>
      </c>
      <c r="S140" s="375" t="str">
        <f t="shared" si="128"/>
        <v/>
      </c>
      <c r="T140" s="532"/>
      <c r="U140" s="375"/>
      <c r="V140" s="375"/>
      <c r="W140" s="377" t="str">
        <f t="shared" si="129"/>
        <v/>
      </c>
      <c r="X140" s="375" t="str">
        <f t="shared" si="130"/>
        <v/>
      </c>
      <c r="Y140" s="532"/>
      <c r="Z140" s="375"/>
      <c r="AA140" s="375"/>
      <c r="AB140" s="377" t="str">
        <f t="shared" si="131"/>
        <v/>
      </c>
      <c r="AC140" s="375" t="str">
        <f t="shared" si="132"/>
        <v/>
      </c>
      <c r="AD140" s="532"/>
      <c r="AE140" s="375"/>
      <c r="AF140" s="375"/>
      <c r="AG140" s="377" t="str">
        <f t="shared" si="133"/>
        <v/>
      </c>
      <c r="AH140" s="375" t="str">
        <f t="shared" si="134"/>
        <v/>
      </c>
      <c r="AI140" s="532"/>
      <c r="AJ140" s="375"/>
      <c r="AK140" s="375"/>
      <c r="AL140" s="377" t="str">
        <f t="shared" si="135"/>
        <v/>
      </c>
      <c r="AM140" s="375" t="str">
        <f t="shared" si="136"/>
        <v/>
      </c>
      <c r="AN140" s="532"/>
      <c r="AO140" s="375"/>
      <c r="AP140" s="375"/>
      <c r="AQ140" s="377" t="str">
        <f t="shared" si="137"/>
        <v/>
      </c>
      <c r="AR140" s="375" t="str">
        <f t="shared" si="138"/>
        <v/>
      </c>
      <c r="AS140" s="532"/>
      <c r="AT140" s="375"/>
      <c r="AU140" s="375"/>
      <c r="AV140" s="377" t="str">
        <f t="shared" si="139"/>
        <v/>
      </c>
      <c r="AW140" s="375" t="str">
        <f t="shared" si="140"/>
        <v/>
      </c>
      <c r="AX140" s="532"/>
    </row>
    <row r="141" spans="2:50" hidden="1" x14ac:dyDescent="0.2">
      <c r="B141" s="541"/>
      <c r="C141" s="380">
        <v>15</v>
      </c>
      <c r="D141" s="375"/>
      <c r="E141" s="375"/>
      <c r="F141" s="375"/>
      <c r="G141" s="377"/>
      <c r="H141" s="532"/>
      <c r="I141" s="172" t="str">
        <f t="shared" si="141"/>
        <v/>
      </c>
      <c r="J141" s="172" t="str">
        <f t="shared" si="142"/>
        <v/>
      </c>
      <c r="K141" s="374" t="str">
        <f t="shared" si="143"/>
        <v/>
      </c>
      <c r="L141" s="544"/>
      <c r="M141" s="172" t="str">
        <f t="shared" si="126"/>
        <v/>
      </c>
      <c r="N141" s="533"/>
      <c r="O141" s="533"/>
      <c r="P141" s="375"/>
      <c r="Q141" s="375"/>
      <c r="R141" s="377" t="str">
        <f t="shared" si="127"/>
        <v/>
      </c>
      <c r="S141" s="375" t="str">
        <f t="shared" si="128"/>
        <v/>
      </c>
      <c r="T141" s="532"/>
      <c r="U141" s="375"/>
      <c r="V141" s="375"/>
      <c r="W141" s="377" t="str">
        <f t="shared" si="129"/>
        <v/>
      </c>
      <c r="X141" s="375" t="str">
        <f t="shared" si="130"/>
        <v/>
      </c>
      <c r="Y141" s="532"/>
      <c r="Z141" s="375"/>
      <c r="AA141" s="375"/>
      <c r="AB141" s="377" t="str">
        <f t="shared" si="131"/>
        <v/>
      </c>
      <c r="AC141" s="375" t="str">
        <f t="shared" si="132"/>
        <v/>
      </c>
      <c r="AD141" s="532"/>
      <c r="AE141" s="375"/>
      <c r="AF141" s="375"/>
      <c r="AG141" s="377" t="str">
        <f t="shared" si="133"/>
        <v/>
      </c>
      <c r="AH141" s="375" t="str">
        <f t="shared" si="134"/>
        <v/>
      </c>
      <c r="AI141" s="532"/>
      <c r="AJ141" s="375"/>
      <c r="AK141" s="375"/>
      <c r="AL141" s="377" t="str">
        <f t="shared" si="135"/>
        <v/>
      </c>
      <c r="AM141" s="375" t="str">
        <f t="shared" si="136"/>
        <v/>
      </c>
      <c r="AN141" s="532"/>
      <c r="AO141" s="375"/>
      <c r="AP141" s="375"/>
      <c r="AQ141" s="377" t="str">
        <f t="shared" si="137"/>
        <v/>
      </c>
      <c r="AR141" s="375" t="str">
        <f t="shared" si="138"/>
        <v/>
      </c>
      <c r="AS141" s="532"/>
      <c r="AT141" s="375"/>
      <c r="AU141" s="375"/>
      <c r="AV141" s="377" t="str">
        <f t="shared" si="139"/>
        <v/>
      </c>
      <c r="AW141" s="375" t="str">
        <f t="shared" si="140"/>
        <v/>
      </c>
      <c r="AX141" s="532"/>
    </row>
    <row r="142" spans="2:50" ht="15.75" hidden="1" x14ac:dyDescent="0.2">
      <c r="B142" s="545" t="s">
        <v>169</v>
      </c>
      <c r="C142" s="546"/>
      <c r="D142" s="546"/>
      <c r="E142" s="546"/>
      <c r="F142" s="546"/>
      <c r="G142" s="546"/>
      <c r="H142" s="547"/>
      <c r="I142" s="207"/>
      <c r="J142" s="207"/>
      <c r="K142" s="207"/>
      <c r="L142" s="207"/>
      <c r="M142" s="207"/>
      <c r="N142" s="533" t="s">
        <v>161</v>
      </c>
      <c r="O142" s="549" t="s">
        <v>106</v>
      </c>
      <c r="P142" s="551">
        <f>AT122+1</f>
        <v>45916</v>
      </c>
      <c r="Q142" s="541"/>
      <c r="R142" s="541"/>
      <c r="S142" s="541"/>
      <c r="T142" s="541"/>
      <c r="U142" s="551">
        <f>P142+1</f>
        <v>45917</v>
      </c>
      <c r="V142" s="541"/>
      <c r="W142" s="541"/>
      <c r="X142" s="541"/>
      <c r="Y142" s="541"/>
      <c r="Z142" s="551">
        <f>U142+1</f>
        <v>45918</v>
      </c>
      <c r="AA142" s="541"/>
      <c r="AB142" s="541"/>
      <c r="AC142" s="541"/>
      <c r="AD142" s="541"/>
      <c r="AE142" s="551">
        <f>Z142+1</f>
        <v>45919</v>
      </c>
      <c r="AF142" s="541"/>
      <c r="AG142" s="541"/>
      <c r="AH142" s="541"/>
      <c r="AI142" s="541"/>
      <c r="AJ142" s="551">
        <f>AE142+1</f>
        <v>45920</v>
      </c>
      <c r="AK142" s="541"/>
      <c r="AL142" s="541"/>
      <c r="AM142" s="541"/>
      <c r="AN142" s="541"/>
      <c r="AO142" s="551">
        <f>AJ142+1</f>
        <v>45921</v>
      </c>
      <c r="AP142" s="541"/>
      <c r="AQ142" s="541"/>
      <c r="AR142" s="541"/>
      <c r="AS142" s="541"/>
      <c r="AT142" s="551">
        <f>AO142+1</f>
        <v>45922</v>
      </c>
      <c r="AU142" s="541"/>
      <c r="AV142" s="541"/>
      <c r="AW142" s="541"/>
      <c r="AX142" s="541"/>
    </row>
    <row r="143" spans="2:50" ht="15.75" hidden="1" x14ac:dyDescent="0.2">
      <c r="B143" s="548"/>
      <c r="C143" s="548"/>
      <c r="D143" s="548"/>
      <c r="E143" s="548"/>
      <c r="F143" s="548"/>
      <c r="G143" s="548"/>
      <c r="H143" s="548"/>
      <c r="I143" s="207"/>
      <c r="J143" s="207"/>
      <c r="K143" s="207"/>
      <c r="L143" s="207"/>
      <c r="M143" s="207"/>
      <c r="N143" s="533"/>
      <c r="O143" s="550"/>
      <c r="P143" s="551" t="s">
        <v>120</v>
      </c>
      <c r="Q143" s="541"/>
      <c r="R143" s="541"/>
      <c r="S143" s="541"/>
      <c r="T143" s="541"/>
      <c r="U143" s="551" t="s">
        <v>114</v>
      </c>
      <c r="V143" s="541"/>
      <c r="W143" s="541"/>
      <c r="X143" s="541"/>
      <c r="Y143" s="541"/>
      <c r="Z143" s="551" t="s">
        <v>115</v>
      </c>
      <c r="AA143" s="541"/>
      <c r="AB143" s="541"/>
      <c r="AC143" s="541"/>
      <c r="AD143" s="541"/>
      <c r="AE143" s="551" t="s">
        <v>116</v>
      </c>
      <c r="AF143" s="541"/>
      <c r="AG143" s="541"/>
      <c r="AH143" s="541"/>
      <c r="AI143" s="541"/>
      <c r="AJ143" s="551" t="s">
        <v>117</v>
      </c>
      <c r="AK143" s="541"/>
      <c r="AL143" s="541"/>
      <c r="AM143" s="541"/>
      <c r="AN143" s="541"/>
      <c r="AO143" s="551" t="s">
        <v>118</v>
      </c>
      <c r="AP143" s="541"/>
      <c r="AQ143" s="541"/>
      <c r="AR143" s="541"/>
      <c r="AS143" s="541"/>
      <c r="AT143" s="551" t="s">
        <v>119</v>
      </c>
      <c r="AU143" s="541"/>
      <c r="AV143" s="541"/>
      <c r="AW143" s="541"/>
      <c r="AX143" s="541"/>
    </row>
    <row r="144" spans="2:50" hidden="1" x14ac:dyDescent="0.2">
      <c r="B144" s="533" t="s">
        <v>157</v>
      </c>
      <c r="C144" s="533" t="s">
        <v>149</v>
      </c>
      <c r="D144" s="533"/>
      <c r="E144" s="533" t="s">
        <v>151</v>
      </c>
      <c r="F144" s="533"/>
      <c r="G144" s="533"/>
      <c r="H144" s="537" t="s">
        <v>158</v>
      </c>
      <c r="I144" s="540" t="s">
        <v>227</v>
      </c>
      <c r="J144" s="540"/>
      <c r="K144" s="540"/>
      <c r="L144" s="540" t="s">
        <v>158</v>
      </c>
      <c r="M144" s="540" t="s">
        <v>170</v>
      </c>
      <c r="N144" s="533"/>
      <c r="O144" s="533" t="s">
        <v>160</v>
      </c>
      <c r="P144" s="534" t="s">
        <v>154</v>
      </c>
      <c r="Q144" s="535"/>
      <c r="R144" s="535"/>
      <c r="S144" s="536"/>
      <c r="T144" s="533" t="s">
        <v>158</v>
      </c>
      <c r="U144" s="534" t="s">
        <v>154</v>
      </c>
      <c r="V144" s="535"/>
      <c r="W144" s="535"/>
      <c r="X144" s="536"/>
      <c r="Y144" s="533" t="s">
        <v>158</v>
      </c>
      <c r="Z144" s="534" t="s">
        <v>154</v>
      </c>
      <c r="AA144" s="535"/>
      <c r="AB144" s="535"/>
      <c r="AC144" s="536"/>
      <c r="AD144" s="533" t="s">
        <v>158</v>
      </c>
      <c r="AE144" s="534" t="s">
        <v>154</v>
      </c>
      <c r="AF144" s="535"/>
      <c r="AG144" s="535"/>
      <c r="AH144" s="536"/>
      <c r="AI144" s="533" t="s">
        <v>158</v>
      </c>
      <c r="AJ144" s="534" t="s">
        <v>154</v>
      </c>
      <c r="AK144" s="535"/>
      <c r="AL144" s="535"/>
      <c r="AM144" s="536"/>
      <c r="AN144" s="533" t="s">
        <v>158</v>
      </c>
      <c r="AO144" s="534" t="s">
        <v>154</v>
      </c>
      <c r="AP144" s="535"/>
      <c r="AQ144" s="535"/>
      <c r="AR144" s="536"/>
      <c r="AS144" s="533" t="s">
        <v>158</v>
      </c>
      <c r="AT144" s="534" t="s">
        <v>154</v>
      </c>
      <c r="AU144" s="535"/>
      <c r="AV144" s="535"/>
      <c r="AW144" s="536"/>
      <c r="AX144" s="533" t="s">
        <v>158</v>
      </c>
    </row>
    <row r="145" spans="2:50" hidden="1" x14ac:dyDescent="0.2">
      <c r="B145" s="533"/>
      <c r="C145" s="533"/>
      <c r="D145" s="533"/>
      <c r="E145" s="533" t="s">
        <v>150</v>
      </c>
      <c r="F145" s="533"/>
      <c r="G145" s="533"/>
      <c r="H145" s="538"/>
      <c r="I145" s="540" t="s">
        <v>150</v>
      </c>
      <c r="J145" s="540"/>
      <c r="K145" s="540"/>
      <c r="L145" s="540"/>
      <c r="M145" s="540"/>
      <c r="N145" s="533"/>
      <c r="O145" s="533"/>
      <c r="P145" s="534" t="s">
        <v>155</v>
      </c>
      <c r="Q145" s="535"/>
      <c r="R145" s="535"/>
      <c r="S145" s="536"/>
      <c r="T145" s="533"/>
      <c r="U145" s="534" t="s">
        <v>155</v>
      </c>
      <c r="V145" s="535"/>
      <c r="W145" s="535"/>
      <c r="X145" s="536"/>
      <c r="Y145" s="533"/>
      <c r="Z145" s="534" t="s">
        <v>155</v>
      </c>
      <c r="AA145" s="535"/>
      <c r="AB145" s="535"/>
      <c r="AC145" s="536"/>
      <c r="AD145" s="533"/>
      <c r="AE145" s="534" t="s">
        <v>155</v>
      </c>
      <c r="AF145" s="535"/>
      <c r="AG145" s="535"/>
      <c r="AH145" s="536"/>
      <c r="AI145" s="533"/>
      <c r="AJ145" s="534" t="s">
        <v>155</v>
      </c>
      <c r="AK145" s="535"/>
      <c r="AL145" s="535"/>
      <c r="AM145" s="536"/>
      <c r="AN145" s="533"/>
      <c r="AO145" s="534" t="s">
        <v>155</v>
      </c>
      <c r="AP145" s="535"/>
      <c r="AQ145" s="535"/>
      <c r="AR145" s="536"/>
      <c r="AS145" s="533"/>
      <c r="AT145" s="534" t="s">
        <v>155</v>
      </c>
      <c r="AU145" s="535"/>
      <c r="AV145" s="535"/>
      <c r="AW145" s="536"/>
      <c r="AX145" s="533"/>
    </row>
    <row r="146" spans="2:50" hidden="1" x14ac:dyDescent="0.2">
      <c r="B146" s="533"/>
      <c r="C146" s="533"/>
      <c r="D146" s="533"/>
      <c r="E146" s="376" t="s">
        <v>152</v>
      </c>
      <c r="F146" s="376" t="s">
        <v>153</v>
      </c>
      <c r="G146" s="376" t="s">
        <v>156</v>
      </c>
      <c r="H146" s="539"/>
      <c r="I146" s="373" t="s">
        <v>152</v>
      </c>
      <c r="J146" s="373" t="s">
        <v>153</v>
      </c>
      <c r="K146" s="373" t="s">
        <v>156</v>
      </c>
      <c r="L146" s="540"/>
      <c r="M146" s="540"/>
      <c r="N146" s="533"/>
      <c r="O146" s="533"/>
      <c r="P146" s="376" t="s">
        <v>152</v>
      </c>
      <c r="Q146" s="376" t="s">
        <v>153</v>
      </c>
      <c r="R146" s="376" t="s">
        <v>156</v>
      </c>
      <c r="S146" s="376" t="s">
        <v>170</v>
      </c>
      <c r="T146" s="533"/>
      <c r="U146" s="376" t="s">
        <v>152</v>
      </c>
      <c r="V146" s="376" t="s">
        <v>153</v>
      </c>
      <c r="W146" s="376" t="s">
        <v>156</v>
      </c>
      <c r="X146" s="376" t="s">
        <v>170</v>
      </c>
      <c r="Y146" s="533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3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3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3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3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3"/>
    </row>
    <row r="147" spans="2:50" hidden="1" x14ac:dyDescent="0.2">
      <c r="B147" s="541" t="s">
        <v>137</v>
      </c>
      <c r="C147" s="380">
        <v>1</v>
      </c>
      <c r="D147" s="375" t="s">
        <v>412</v>
      </c>
      <c r="E147" s="375">
        <v>16</v>
      </c>
      <c r="F147" s="375">
        <v>2000</v>
      </c>
      <c r="G147" s="377">
        <f>F147/E147</f>
        <v>125</v>
      </c>
      <c r="H147" s="532">
        <f>AVERAGE(G147:G161)</f>
        <v>121.94520520758913</v>
      </c>
      <c r="I147" s="172">
        <f t="shared" ref="I147:I149" si="144">IFERROR(AVERAGE(P147,U147,Z147,AE147,AJ147,AO147,AT147),"")</f>
        <v>16</v>
      </c>
      <c r="J147" s="172">
        <f t="shared" ref="J147:J149" si="145">IFERROR(AVERAGE(Q147,V147,AA147,AF147,AK147,AP147,AU147),"")</f>
        <v>1934.7235443584511</v>
      </c>
      <c r="K147" s="374">
        <f t="shared" ref="K147:K149" si="146">IFERROR(AVERAGE(R147,W147,AB147,AG147,AL147,AQ147,AV147),"")</f>
        <v>120.9202215224032</v>
      </c>
      <c r="L147" s="542">
        <f>IFERROR(AVERAGE(K147:K161),"-")</f>
        <v>116.31472871627322</v>
      </c>
      <c r="M147" s="172">
        <f>IFERROR(RANK(K147, K$147:K$161),"")</f>
        <v>5</v>
      </c>
      <c r="N147" s="533"/>
      <c r="O147" s="533"/>
      <c r="P147" s="375">
        <v>16</v>
      </c>
      <c r="Q147" s="375">
        <v>1941.1764705882326</v>
      </c>
      <c r="R147" s="377">
        <f>IFERROR(Q147/P147,"")</f>
        <v>121.32352941176454</v>
      </c>
      <c r="S147" s="375">
        <f>IFERROR(RANK(R147, R$147:R$161),"")</f>
        <v>5</v>
      </c>
      <c r="T147" s="532">
        <f>AVERAGE(R147:R161)</f>
        <v>116.32976802070378</v>
      </c>
      <c r="U147" s="375">
        <v>16</v>
      </c>
      <c r="V147" s="375">
        <v>1912.4999999999975</v>
      </c>
      <c r="W147" s="377">
        <f>IFERROR(V147/U147,"")</f>
        <v>119.53124999999984</v>
      </c>
      <c r="X147" s="375">
        <f>IFERROR(RANK(W147, W$147:W$161),"")</f>
        <v>5</v>
      </c>
      <c r="Y147" s="532">
        <f>AVERAGE(W147:W161)</f>
        <v>116.30790028230852</v>
      </c>
      <c r="Z147" s="375">
        <v>16</v>
      </c>
      <c r="AA147" s="375">
        <v>1939.9999999999941</v>
      </c>
      <c r="AB147" s="377">
        <f>IFERROR(AA147/Z147,"")</f>
        <v>121.24999999999963</v>
      </c>
      <c r="AC147" s="375">
        <f>IFERROR(RANK(AB147, AB$147:AB$161),"")</f>
        <v>5</v>
      </c>
      <c r="AD147" s="532">
        <f>AVERAGE(AB147:AB161)</f>
        <v>116.35590906256469</v>
      </c>
      <c r="AE147" s="375">
        <v>16</v>
      </c>
      <c r="AF147" s="375">
        <v>1966.9565217391239</v>
      </c>
      <c r="AG147" s="377">
        <f>IFERROR(AF147/AE147,"")</f>
        <v>122.93478260869524</v>
      </c>
      <c r="AH147" s="375">
        <f>IFERROR(RANK(AG147, AG$147:AG$161),"")</f>
        <v>5</v>
      </c>
      <c r="AI147" s="532">
        <f>AVERAGE(AG147:AG161)</f>
        <v>116.67176932705843</v>
      </c>
      <c r="AJ147" s="375">
        <v>16</v>
      </c>
      <c r="AK147" s="375">
        <v>1917.9999999999966</v>
      </c>
      <c r="AL147" s="377">
        <f>IFERROR(AK147/AJ147,"")</f>
        <v>119.87499999999979</v>
      </c>
      <c r="AM147" s="375">
        <f>IFERROR(RANK(AL147, AL$147:AL$161),"")</f>
        <v>6</v>
      </c>
      <c r="AN147" s="532">
        <f>AVERAGE(AL147:AL161)</f>
        <v>116.11460642268648</v>
      </c>
      <c r="AO147" s="375">
        <v>16</v>
      </c>
      <c r="AP147" s="375">
        <v>1918.1818181818157</v>
      </c>
      <c r="AQ147" s="377">
        <f>IFERROR(AP147/AO147,"")</f>
        <v>119.88636363636348</v>
      </c>
      <c r="AR147" s="375">
        <f>IFERROR(RANK(AQ147, AQ$147:AQ$161),"")</f>
        <v>5</v>
      </c>
      <c r="AS147" s="532">
        <f>AVERAGE(AQ147:AQ161)</f>
        <v>116.14869189120836</v>
      </c>
      <c r="AT147" s="375">
        <v>16</v>
      </c>
      <c r="AU147" s="375">
        <v>1946.2499999999975</v>
      </c>
      <c r="AV147" s="377">
        <f>IFERROR(AU147/AT147,"")</f>
        <v>121.64062499999984</v>
      </c>
      <c r="AW147" s="375">
        <f>IFERROR(RANK(AV147, AV$147:AV$161),"")</f>
        <v>5</v>
      </c>
      <c r="AX147" s="532">
        <f>AVERAGE(AV147:AV161)</f>
        <v>116.27445600738234</v>
      </c>
    </row>
    <row r="148" spans="2:50" hidden="1" x14ac:dyDescent="0.2">
      <c r="B148" s="541"/>
      <c r="C148" s="380">
        <v>2</v>
      </c>
      <c r="D148" s="375" t="s">
        <v>413</v>
      </c>
      <c r="E148" s="375">
        <v>15</v>
      </c>
      <c r="F148" s="375">
        <v>2000</v>
      </c>
      <c r="G148" s="377">
        <f t="shared" ref="G148:G159" si="147">F148/E148</f>
        <v>133.33333333333334</v>
      </c>
      <c r="H148" s="532"/>
      <c r="I148" s="172">
        <f t="shared" si="144"/>
        <v>15</v>
      </c>
      <c r="J148" s="172">
        <f t="shared" si="145"/>
        <v>1909.8227369782721</v>
      </c>
      <c r="K148" s="374">
        <f t="shared" si="146"/>
        <v>127.32151579855147</v>
      </c>
      <c r="L148" s="543"/>
      <c r="M148" s="172">
        <f t="shared" ref="M148:M161" si="148">IFERROR(RANK(K148, K$147:K$161),"")</f>
        <v>2</v>
      </c>
      <c r="N148" s="533"/>
      <c r="O148" s="533"/>
      <c r="P148" s="375">
        <v>15</v>
      </c>
      <c r="Q148" s="375">
        <v>1919.9999999999984</v>
      </c>
      <c r="R148" s="377">
        <f t="shared" ref="R148:R161" si="149">IFERROR(Q148/P148,"")</f>
        <v>127.9999999999999</v>
      </c>
      <c r="S148" s="375">
        <f t="shared" ref="S148:S161" si="150">IFERROR(RANK(R148, R$147:R$161),"")</f>
        <v>1</v>
      </c>
      <c r="T148" s="532"/>
      <c r="U148" s="375">
        <v>15</v>
      </c>
      <c r="V148" s="375">
        <v>1912.1739130434805</v>
      </c>
      <c r="W148" s="377">
        <f t="shared" ref="W148:W161" si="151">IFERROR(V148/U148,"")</f>
        <v>127.47826086956537</v>
      </c>
      <c r="X148" s="375">
        <f t="shared" ref="X148:X161" si="152">IFERROR(RANK(W148, W$147:W$161),"")</f>
        <v>2</v>
      </c>
      <c r="Y148" s="532"/>
      <c r="Z148" s="375">
        <v>15</v>
      </c>
      <c r="AA148" s="375">
        <v>1909.2857142857156</v>
      </c>
      <c r="AB148" s="377">
        <f t="shared" ref="AB148:AB161" si="153">IFERROR(AA148/Z148,"")</f>
        <v>127.28571428571438</v>
      </c>
      <c r="AC148" s="375">
        <f t="shared" ref="AC148:AC161" si="154">IFERROR(RANK(AB148, AB$147:AB$161),"")</f>
        <v>3</v>
      </c>
      <c r="AD148" s="532"/>
      <c r="AE148" s="375">
        <v>15</v>
      </c>
      <c r="AF148" s="375">
        <v>1905.8181818181829</v>
      </c>
      <c r="AG148" s="377">
        <f t="shared" ref="AG148:AG161" si="155">IFERROR(AF148/AE148,"")</f>
        <v>127.05454545454553</v>
      </c>
      <c r="AH148" s="375">
        <f t="shared" ref="AH148:AH161" si="156">IFERROR(RANK(AG148, AG$147:AG$161),"")</f>
        <v>4</v>
      </c>
      <c r="AI148" s="532"/>
      <c r="AJ148" s="375">
        <v>15</v>
      </c>
      <c r="AK148" s="375">
        <v>1904.7619047619066</v>
      </c>
      <c r="AL148" s="377">
        <f t="shared" ref="AL148:AL161" si="157">IFERROR(AK148/AJ148,"")</f>
        <v>126.98412698412712</v>
      </c>
      <c r="AM148" s="375">
        <f t="shared" ref="AM148:AM161" si="158">IFERROR(RANK(AL148, AL$147:AL$161),"")</f>
        <v>2</v>
      </c>
      <c r="AN148" s="532"/>
      <c r="AO148" s="375">
        <v>15</v>
      </c>
      <c r="AP148" s="375">
        <v>1909.8701298701287</v>
      </c>
      <c r="AQ148" s="377">
        <f t="shared" ref="AQ148:AQ161" si="159">IFERROR(AP148/AO148,"")</f>
        <v>127.32467532467525</v>
      </c>
      <c r="AR148" s="375">
        <f t="shared" ref="AR148:AR161" si="160">IFERROR(RANK(AQ148, AQ$147:AQ$161),"")</f>
        <v>1</v>
      </c>
      <c r="AS148" s="532"/>
      <c r="AT148" s="375">
        <v>15</v>
      </c>
      <c r="AU148" s="375">
        <v>1906.8493150684917</v>
      </c>
      <c r="AV148" s="377">
        <f t="shared" ref="AV148:AV161" si="161">IFERROR(AU148/AT148,"")</f>
        <v>127.12328767123277</v>
      </c>
      <c r="AW148" s="375">
        <f t="shared" ref="AW148:AW161" si="162">IFERROR(RANK(AV148, AV$147:AV$161),"")</f>
        <v>2</v>
      </c>
      <c r="AX148" s="532"/>
    </row>
    <row r="149" spans="2:50" hidden="1" x14ac:dyDescent="0.2">
      <c r="B149" s="541"/>
      <c r="C149" s="380">
        <v>3</v>
      </c>
      <c r="D149" s="375" t="s">
        <v>414</v>
      </c>
      <c r="E149" s="375">
        <v>17</v>
      </c>
      <c r="F149" s="375">
        <v>2000</v>
      </c>
      <c r="G149" s="377">
        <f t="shared" si="147"/>
        <v>117.64705882352941</v>
      </c>
      <c r="H149" s="532"/>
      <c r="I149" s="172">
        <f t="shared" si="144"/>
        <v>17</v>
      </c>
      <c r="J149" s="172">
        <f t="shared" si="145"/>
        <v>1908.8987027099247</v>
      </c>
      <c r="K149" s="374">
        <f t="shared" si="146"/>
        <v>112.28815898293676</v>
      </c>
      <c r="L149" s="543"/>
      <c r="M149" s="172">
        <f t="shared" si="148"/>
        <v>9</v>
      </c>
      <c r="N149" s="533"/>
      <c r="O149" s="533"/>
      <c r="P149" s="375">
        <v>17</v>
      </c>
      <c r="Q149" s="375">
        <v>1899.375000000002</v>
      </c>
      <c r="R149" s="377">
        <f t="shared" si="149"/>
        <v>111.72794117647071</v>
      </c>
      <c r="S149" s="375">
        <f t="shared" si="150"/>
        <v>11</v>
      </c>
      <c r="T149" s="532"/>
      <c r="U149" s="375">
        <v>17</v>
      </c>
      <c r="V149" s="375">
        <v>1921.0344827586223</v>
      </c>
      <c r="W149" s="377">
        <f t="shared" si="151"/>
        <v>113.00202839756602</v>
      </c>
      <c r="X149" s="375">
        <f t="shared" si="152"/>
        <v>9</v>
      </c>
      <c r="Y149" s="532"/>
      <c r="Z149" s="375">
        <v>17</v>
      </c>
      <c r="AA149" s="375">
        <v>1912.9411764705892</v>
      </c>
      <c r="AB149" s="377">
        <f t="shared" si="153"/>
        <v>112.52595155709348</v>
      </c>
      <c r="AC149" s="375">
        <f t="shared" si="154"/>
        <v>9</v>
      </c>
      <c r="AD149" s="532"/>
      <c r="AE149" s="375">
        <v>17</v>
      </c>
      <c r="AF149" s="375">
        <v>1909.2000000000005</v>
      </c>
      <c r="AG149" s="377">
        <f t="shared" si="155"/>
        <v>112.30588235294121</v>
      </c>
      <c r="AH149" s="375">
        <f t="shared" si="156"/>
        <v>10</v>
      </c>
      <c r="AI149" s="532"/>
      <c r="AJ149" s="375">
        <v>17</v>
      </c>
      <c r="AK149" s="375">
        <v>1900.0000000000018</v>
      </c>
      <c r="AL149" s="377">
        <f t="shared" si="157"/>
        <v>111.76470588235304</v>
      </c>
      <c r="AM149" s="375">
        <f t="shared" si="158"/>
        <v>9</v>
      </c>
      <c r="AN149" s="532"/>
      <c r="AO149" s="375">
        <v>17</v>
      </c>
      <c r="AP149" s="375">
        <v>1905.454545454543</v>
      </c>
      <c r="AQ149" s="377">
        <f t="shared" si="159"/>
        <v>112.08556149732605</v>
      </c>
      <c r="AR149" s="375">
        <f t="shared" si="160"/>
        <v>10</v>
      </c>
      <c r="AS149" s="532"/>
      <c r="AT149" s="375">
        <v>17</v>
      </c>
      <c r="AU149" s="375">
        <v>1914.2857142857163</v>
      </c>
      <c r="AV149" s="377">
        <f t="shared" si="161"/>
        <v>112.60504201680683</v>
      </c>
      <c r="AW149" s="375">
        <f t="shared" si="162"/>
        <v>9</v>
      </c>
      <c r="AX149" s="532"/>
    </row>
    <row r="150" spans="2:50" hidden="1" x14ac:dyDescent="0.2">
      <c r="B150" s="541"/>
      <c r="C150" s="380">
        <v>4</v>
      </c>
      <c r="D150" s="375" t="s">
        <v>415</v>
      </c>
      <c r="E150" s="375">
        <v>16</v>
      </c>
      <c r="F150" s="375">
        <v>2000</v>
      </c>
      <c r="G150" s="377">
        <f t="shared" si="147"/>
        <v>125</v>
      </c>
      <c r="H150" s="532"/>
      <c r="I150" s="172">
        <f>IFERROR(AVERAGE(P150,U150,Z150,AE150,AJ150,AO150,AT150),"")</f>
        <v>16</v>
      </c>
      <c r="J150" s="172">
        <f>IFERROR(AVERAGE(Q150,V150,AA150,AF150,AK150,AP150,AU150),"")</f>
        <v>1899.9646374092899</v>
      </c>
      <c r="K150" s="374">
        <f>IFERROR(AVERAGE(R150,W150,AB150,AG150,AL150,AQ150,AV150),"")</f>
        <v>118.74778983808062</v>
      </c>
      <c r="L150" s="543"/>
      <c r="M150" s="172">
        <f t="shared" si="148"/>
        <v>8</v>
      </c>
      <c r="N150" s="533"/>
      <c r="O150" s="533"/>
      <c r="P150" s="375">
        <v>16</v>
      </c>
      <c r="Q150" s="375">
        <v>1890.9090909090914</v>
      </c>
      <c r="R150" s="377">
        <f t="shared" si="149"/>
        <v>118.18181818181822</v>
      </c>
      <c r="S150" s="375">
        <f t="shared" si="150"/>
        <v>8</v>
      </c>
      <c r="T150" s="532"/>
      <c r="U150" s="375">
        <v>16</v>
      </c>
      <c r="V150" s="375">
        <v>1907.441860465116</v>
      </c>
      <c r="W150" s="377">
        <f t="shared" si="151"/>
        <v>119.21511627906975</v>
      </c>
      <c r="X150" s="375">
        <f t="shared" si="152"/>
        <v>6</v>
      </c>
      <c r="Y150" s="532"/>
      <c r="Z150" s="375">
        <v>16</v>
      </c>
      <c r="AA150" s="375">
        <v>1892.7272727272718</v>
      </c>
      <c r="AB150" s="377">
        <f t="shared" si="153"/>
        <v>118.29545454545449</v>
      </c>
      <c r="AC150" s="375">
        <f t="shared" si="154"/>
        <v>8</v>
      </c>
      <c r="AD150" s="532"/>
      <c r="AE150" s="375">
        <v>16</v>
      </c>
      <c r="AF150" s="375">
        <v>1912.6153846153868</v>
      </c>
      <c r="AG150" s="377">
        <f t="shared" si="155"/>
        <v>119.53846153846168</v>
      </c>
      <c r="AH150" s="375">
        <f t="shared" si="156"/>
        <v>7</v>
      </c>
      <c r="AI150" s="532"/>
      <c r="AJ150" s="375">
        <v>16</v>
      </c>
      <c r="AK150" s="375">
        <v>1897.2151898734166</v>
      </c>
      <c r="AL150" s="377">
        <f t="shared" si="157"/>
        <v>118.57594936708854</v>
      </c>
      <c r="AM150" s="375">
        <f t="shared" si="158"/>
        <v>8</v>
      </c>
      <c r="AN150" s="532"/>
      <c r="AO150" s="375">
        <v>16</v>
      </c>
      <c r="AP150" s="375">
        <v>1905.6521739130435</v>
      </c>
      <c r="AQ150" s="377">
        <f t="shared" si="159"/>
        <v>119.10326086956522</v>
      </c>
      <c r="AR150" s="375">
        <f t="shared" si="160"/>
        <v>7</v>
      </c>
      <c r="AS150" s="532"/>
      <c r="AT150" s="375">
        <v>16</v>
      </c>
      <c r="AU150" s="375">
        <v>1893.1914893617025</v>
      </c>
      <c r="AV150" s="377">
        <f t="shared" si="161"/>
        <v>118.3244680851064</v>
      </c>
      <c r="AW150" s="375">
        <f t="shared" si="162"/>
        <v>8</v>
      </c>
      <c r="AX150" s="532"/>
    </row>
    <row r="151" spans="2:50" hidden="1" x14ac:dyDescent="0.2">
      <c r="B151" s="541"/>
      <c r="C151" s="380">
        <v>5</v>
      </c>
      <c r="D151" s="375" t="s">
        <v>416</v>
      </c>
      <c r="E151" s="375">
        <v>19</v>
      </c>
      <c r="F151" s="375">
        <v>2000</v>
      </c>
      <c r="G151" s="377">
        <f t="shared" si="147"/>
        <v>105.26315789473684</v>
      </c>
      <c r="H151" s="532"/>
      <c r="I151" s="172">
        <f t="shared" ref="I151:I161" si="163">IFERROR(AVERAGE(P151,U151,Z151,AE151,AJ151,AO151,AT151),"")</f>
        <v>19</v>
      </c>
      <c r="J151" s="172">
        <f t="shared" ref="J151:J161" si="164">IFERROR(AVERAGE(Q151,V151,AA151,AF151,AK151,AP151,AU151),"")</f>
        <v>1897.7271977924308</v>
      </c>
      <c r="K151" s="374">
        <f t="shared" ref="K151:K161" si="165">IFERROR(AVERAGE(R151,W151,AB151,AG151,AL151,AQ151,AV151),"")</f>
        <v>99.880378831180565</v>
      </c>
      <c r="L151" s="543"/>
      <c r="M151" s="172">
        <f t="shared" si="148"/>
        <v>12</v>
      </c>
      <c r="N151" s="533"/>
      <c r="O151" s="533"/>
      <c r="P151" s="375">
        <v>19</v>
      </c>
      <c r="Q151" s="375">
        <v>1893.0841121495337</v>
      </c>
      <c r="R151" s="377">
        <f t="shared" si="149"/>
        <v>99.636005902607039</v>
      </c>
      <c r="S151" s="375">
        <f t="shared" si="150"/>
        <v>12</v>
      </c>
      <c r="T151" s="532"/>
      <c r="U151" s="375">
        <v>19</v>
      </c>
      <c r="V151" s="375">
        <v>1895.1063829787238</v>
      </c>
      <c r="W151" s="377">
        <f t="shared" si="151"/>
        <v>99.742441209406522</v>
      </c>
      <c r="X151" s="375">
        <f t="shared" si="152"/>
        <v>12</v>
      </c>
      <c r="Y151" s="532"/>
      <c r="Z151" s="375">
        <v>19</v>
      </c>
      <c r="AA151" s="375">
        <v>1903.076923076922</v>
      </c>
      <c r="AB151" s="377">
        <f t="shared" si="153"/>
        <v>100.161943319838</v>
      </c>
      <c r="AC151" s="375">
        <f t="shared" si="154"/>
        <v>12</v>
      </c>
      <c r="AD151" s="532"/>
      <c r="AE151" s="375">
        <v>19</v>
      </c>
      <c r="AF151" s="375">
        <v>1894.2857142857133</v>
      </c>
      <c r="AG151" s="377">
        <f t="shared" si="155"/>
        <v>99.699248120300695</v>
      </c>
      <c r="AH151" s="375">
        <f t="shared" si="156"/>
        <v>12</v>
      </c>
      <c r="AI151" s="532"/>
      <c r="AJ151" s="375">
        <v>19</v>
      </c>
      <c r="AK151" s="375">
        <v>1905.3333333333335</v>
      </c>
      <c r="AL151" s="377">
        <f t="shared" si="157"/>
        <v>100.28070175438597</v>
      </c>
      <c r="AM151" s="375">
        <f t="shared" si="158"/>
        <v>12</v>
      </c>
      <c r="AN151" s="532"/>
      <c r="AO151" s="375">
        <v>19</v>
      </c>
      <c r="AP151" s="375">
        <v>1893.3962264150953</v>
      </c>
      <c r="AQ151" s="377">
        <f t="shared" si="159"/>
        <v>99.652432969215539</v>
      </c>
      <c r="AR151" s="375">
        <f t="shared" si="160"/>
        <v>12</v>
      </c>
      <c r="AS151" s="532"/>
      <c r="AT151" s="375">
        <v>19</v>
      </c>
      <c r="AU151" s="375">
        <v>1899.8076923076933</v>
      </c>
      <c r="AV151" s="377">
        <f t="shared" si="161"/>
        <v>99.989878542510169</v>
      </c>
      <c r="AW151" s="375">
        <f t="shared" si="162"/>
        <v>12</v>
      </c>
      <c r="AX151" s="532"/>
    </row>
    <row r="152" spans="2:50" hidden="1" x14ac:dyDescent="0.2">
      <c r="B152" s="541"/>
      <c r="C152" s="380">
        <v>6</v>
      </c>
      <c r="D152" s="375" t="s">
        <v>417</v>
      </c>
      <c r="E152" s="375">
        <v>15</v>
      </c>
      <c r="F152" s="375">
        <v>2000</v>
      </c>
      <c r="G152" s="377">
        <f t="shared" si="147"/>
        <v>133.33333333333334</v>
      </c>
      <c r="H152" s="532"/>
      <c r="I152" s="172">
        <f t="shared" si="163"/>
        <v>15</v>
      </c>
      <c r="J152" s="172">
        <f t="shared" si="164"/>
        <v>1906.0069300588414</v>
      </c>
      <c r="K152" s="374">
        <f t="shared" si="165"/>
        <v>127.06712867058941</v>
      </c>
      <c r="L152" s="543"/>
      <c r="M152" s="172">
        <f t="shared" si="148"/>
        <v>3</v>
      </c>
      <c r="N152" s="533"/>
      <c r="O152" s="533"/>
      <c r="P152" s="375">
        <v>15</v>
      </c>
      <c r="Q152" s="375">
        <v>1897.1739130434783</v>
      </c>
      <c r="R152" s="377">
        <f t="shared" si="149"/>
        <v>126.47826086956522</v>
      </c>
      <c r="S152" s="375">
        <f t="shared" si="150"/>
        <v>4</v>
      </c>
      <c r="T152" s="532"/>
      <c r="U152" s="375">
        <v>15</v>
      </c>
      <c r="V152" s="375">
        <v>1902.6506024096391</v>
      </c>
      <c r="W152" s="377">
        <f t="shared" si="151"/>
        <v>126.84337349397593</v>
      </c>
      <c r="X152" s="375">
        <f t="shared" si="152"/>
        <v>4</v>
      </c>
      <c r="Y152" s="532"/>
      <c r="Z152" s="375">
        <v>15</v>
      </c>
      <c r="AA152" s="375">
        <v>1915.0684931506846</v>
      </c>
      <c r="AB152" s="377">
        <f t="shared" si="153"/>
        <v>127.67123287671231</v>
      </c>
      <c r="AC152" s="375">
        <f t="shared" si="154"/>
        <v>2</v>
      </c>
      <c r="AD152" s="532"/>
      <c r="AE152" s="375">
        <v>15</v>
      </c>
      <c r="AF152" s="375">
        <v>1915.0819672131151</v>
      </c>
      <c r="AG152" s="377">
        <f t="shared" si="155"/>
        <v>127.67213114754101</v>
      </c>
      <c r="AH152" s="375">
        <f t="shared" si="156"/>
        <v>2</v>
      </c>
      <c r="AI152" s="532"/>
      <c r="AJ152" s="375">
        <v>15</v>
      </c>
      <c r="AK152" s="375">
        <v>1911.0447761194041</v>
      </c>
      <c r="AL152" s="377">
        <f t="shared" si="157"/>
        <v>127.40298507462694</v>
      </c>
      <c r="AM152" s="375">
        <f t="shared" si="158"/>
        <v>1</v>
      </c>
      <c r="AN152" s="532"/>
      <c r="AO152" s="375">
        <v>15</v>
      </c>
      <c r="AP152" s="375">
        <v>1898.901098901099</v>
      </c>
      <c r="AQ152" s="377">
        <f t="shared" si="159"/>
        <v>126.5934065934066</v>
      </c>
      <c r="AR152" s="375">
        <f t="shared" si="160"/>
        <v>4</v>
      </c>
      <c r="AS152" s="532"/>
      <c r="AT152" s="375">
        <v>15</v>
      </c>
      <c r="AU152" s="375">
        <v>1902.1276595744685</v>
      </c>
      <c r="AV152" s="377">
        <f t="shared" si="161"/>
        <v>126.8085106382979</v>
      </c>
      <c r="AW152" s="375">
        <f t="shared" si="162"/>
        <v>3</v>
      </c>
      <c r="AX152" s="532"/>
    </row>
    <row r="153" spans="2:50" hidden="1" x14ac:dyDescent="0.2">
      <c r="B153" s="541"/>
      <c r="C153" s="380">
        <v>7</v>
      </c>
      <c r="D153" s="375" t="s">
        <v>418</v>
      </c>
      <c r="E153" s="375">
        <v>16</v>
      </c>
      <c r="F153" s="375">
        <v>2000</v>
      </c>
      <c r="G153" s="377">
        <f t="shared" si="147"/>
        <v>125</v>
      </c>
      <c r="H153" s="532"/>
      <c r="I153" s="172">
        <f t="shared" si="163"/>
        <v>16</v>
      </c>
      <c r="J153" s="172">
        <f t="shared" si="164"/>
        <v>1904.7536224388382</v>
      </c>
      <c r="K153" s="374">
        <f t="shared" si="165"/>
        <v>119.04710140242739</v>
      </c>
      <c r="L153" s="543"/>
      <c r="M153" s="172">
        <f t="shared" si="148"/>
        <v>7</v>
      </c>
      <c r="N153" s="533"/>
      <c r="O153" s="533"/>
      <c r="P153" s="375">
        <v>16</v>
      </c>
      <c r="Q153" s="375">
        <v>1897.9999999999991</v>
      </c>
      <c r="R153" s="377">
        <f t="shared" si="149"/>
        <v>118.62499999999994</v>
      </c>
      <c r="S153" s="375">
        <f t="shared" si="150"/>
        <v>7</v>
      </c>
      <c r="T153" s="532"/>
      <c r="U153" s="375">
        <v>16</v>
      </c>
      <c r="V153" s="375">
        <v>1905.5555555555566</v>
      </c>
      <c r="W153" s="377">
        <f t="shared" si="151"/>
        <v>119.09722222222229</v>
      </c>
      <c r="X153" s="375">
        <f t="shared" si="152"/>
        <v>7</v>
      </c>
      <c r="Y153" s="532"/>
      <c r="Z153" s="375">
        <v>16</v>
      </c>
      <c r="AA153" s="375">
        <v>1901.5384615384626</v>
      </c>
      <c r="AB153" s="377">
        <f t="shared" si="153"/>
        <v>118.84615384615391</v>
      </c>
      <c r="AC153" s="375">
        <f t="shared" si="154"/>
        <v>6</v>
      </c>
      <c r="AD153" s="532"/>
      <c r="AE153" s="375">
        <v>16</v>
      </c>
      <c r="AF153" s="375">
        <v>1894.8837209302324</v>
      </c>
      <c r="AG153" s="377">
        <f t="shared" si="155"/>
        <v>118.43023255813952</v>
      </c>
      <c r="AH153" s="375">
        <f t="shared" si="156"/>
        <v>8</v>
      </c>
      <c r="AI153" s="532"/>
      <c r="AJ153" s="375">
        <v>16</v>
      </c>
      <c r="AK153" s="375">
        <v>1921.2500000000005</v>
      </c>
      <c r="AL153" s="377">
        <f t="shared" si="157"/>
        <v>120.07812500000003</v>
      </c>
      <c r="AM153" s="375">
        <f t="shared" si="158"/>
        <v>5</v>
      </c>
      <c r="AN153" s="532"/>
      <c r="AO153" s="375">
        <v>16</v>
      </c>
      <c r="AP153" s="375">
        <v>1899.0476190476188</v>
      </c>
      <c r="AQ153" s="377">
        <f t="shared" si="159"/>
        <v>118.69047619047618</v>
      </c>
      <c r="AR153" s="375">
        <f t="shared" si="160"/>
        <v>8</v>
      </c>
      <c r="AS153" s="532"/>
      <c r="AT153" s="375">
        <v>16</v>
      </c>
      <c r="AU153" s="375">
        <v>1912.9999999999991</v>
      </c>
      <c r="AV153" s="377">
        <f t="shared" si="161"/>
        <v>119.56249999999994</v>
      </c>
      <c r="AW153" s="375">
        <f t="shared" si="162"/>
        <v>6</v>
      </c>
      <c r="AX153" s="532"/>
    </row>
    <row r="154" spans="2:50" hidden="1" x14ac:dyDescent="0.2">
      <c r="B154" s="541"/>
      <c r="C154" s="380">
        <v>8</v>
      </c>
      <c r="D154" s="375" t="s">
        <v>421</v>
      </c>
      <c r="E154" s="375">
        <v>15</v>
      </c>
      <c r="F154" s="375">
        <v>2000</v>
      </c>
      <c r="G154" s="377">
        <f t="shared" si="147"/>
        <v>133.33333333333334</v>
      </c>
      <c r="H154" s="532"/>
      <c r="I154" s="172">
        <f t="shared" si="163"/>
        <v>15</v>
      </c>
      <c r="J154" s="172">
        <f t="shared" si="164"/>
        <v>1903.9284462770242</v>
      </c>
      <c r="K154" s="374">
        <f t="shared" si="165"/>
        <v>126.92856308513493</v>
      </c>
      <c r="L154" s="543"/>
      <c r="M154" s="172">
        <f t="shared" si="148"/>
        <v>4</v>
      </c>
      <c r="N154" s="533"/>
      <c r="O154" s="533"/>
      <c r="P154" s="375">
        <v>15</v>
      </c>
      <c r="Q154" s="375">
        <v>1901.8867924528313</v>
      </c>
      <c r="R154" s="377">
        <f t="shared" si="149"/>
        <v>126.79245283018875</v>
      </c>
      <c r="S154" s="375">
        <f t="shared" si="150"/>
        <v>3</v>
      </c>
      <c r="T154" s="532"/>
      <c r="U154" s="375">
        <v>15</v>
      </c>
      <c r="V154" s="375">
        <v>1911.0638297872345</v>
      </c>
      <c r="W154" s="377">
        <f t="shared" si="151"/>
        <v>127.40425531914896</v>
      </c>
      <c r="X154" s="375">
        <f t="shared" si="152"/>
        <v>3</v>
      </c>
      <c r="Y154" s="532"/>
      <c r="Z154" s="375">
        <v>15</v>
      </c>
      <c r="AA154" s="375">
        <v>1896.1445783132524</v>
      </c>
      <c r="AB154" s="377">
        <f t="shared" si="153"/>
        <v>126.40963855421683</v>
      </c>
      <c r="AC154" s="375">
        <f t="shared" si="154"/>
        <v>4</v>
      </c>
      <c r="AD154" s="532"/>
      <c r="AE154" s="375">
        <v>15</v>
      </c>
      <c r="AF154" s="375">
        <v>1907.9999999999986</v>
      </c>
      <c r="AG154" s="377">
        <f t="shared" si="155"/>
        <v>127.1999999999999</v>
      </c>
      <c r="AH154" s="375">
        <f t="shared" si="156"/>
        <v>3</v>
      </c>
      <c r="AI154" s="532"/>
      <c r="AJ154" s="375">
        <v>15</v>
      </c>
      <c r="AK154" s="375">
        <v>1894.6987951807223</v>
      </c>
      <c r="AL154" s="377">
        <f t="shared" si="157"/>
        <v>126.31325301204815</v>
      </c>
      <c r="AM154" s="375">
        <f t="shared" si="158"/>
        <v>4</v>
      </c>
      <c r="AN154" s="532"/>
      <c r="AO154" s="375">
        <v>15</v>
      </c>
      <c r="AP154" s="375">
        <v>1906.6666666666672</v>
      </c>
      <c r="AQ154" s="377">
        <f t="shared" si="159"/>
        <v>127.11111111111114</v>
      </c>
      <c r="AR154" s="375">
        <f t="shared" si="160"/>
        <v>2</v>
      </c>
      <c r="AS154" s="532"/>
      <c r="AT154" s="375">
        <v>15</v>
      </c>
      <c r="AU154" s="375">
        <v>1909.0384615384626</v>
      </c>
      <c r="AV154" s="377">
        <f t="shared" si="161"/>
        <v>127.26923076923084</v>
      </c>
      <c r="AW154" s="375">
        <f t="shared" si="162"/>
        <v>1</v>
      </c>
      <c r="AX154" s="532"/>
    </row>
    <row r="155" spans="2:50" hidden="1" x14ac:dyDescent="0.2">
      <c r="B155" s="541"/>
      <c r="C155" s="380">
        <v>9</v>
      </c>
      <c r="D155" s="375" t="s">
        <v>424</v>
      </c>
      <c r="E155" s="375">
        <v>17</v>
      </c>
      <c r="F155" s="375">
        <v>2000</v>
      </c>
      <c r="G155" s="377">
        <f t="shared" si="147"/>
        <v>117.64705882352941</v>
      </c>
      <c r="H155" s="532"/>
      <c r="I155" s="172">
        <f t="shared" si="163"/>
        <v>17</v>
      </c>
      <c r="J155" s="172">
        <f t="shared" si="164"/>
        <v>1907.510301904668</v>
      </c>
      <c r="K155" s="374">
        <f t="shared" si="165"/>
        <v>112.20648834733343</v>
      </c>
      <c r="L155" s="543"/>
      <c r="M155" s="172">
        <f t="shared" si="148"/>
        <v>10</v>
      </c>
      <c r="N155" s="533"/>
      <c r="O155" s="533"/>
      <c r="P155" s="375">
        <v>17</v>
      </c>
      <c r="Q155" s="375">
        <v>1906.6666666666661</v>
      </c>
      <c r="R155" s="377">
        <f t="shared" si="149"/>
        <v>112.15686274509801</v>
      </c>
      <c r="S155" s="375">
        <f t="shared" si="150"/>
        <v>9</v>
      </c>
      <c r="T155" s="532"/>
      <c r="U155" s="375">
        <v>17</v>
      </c>
      <c r="V155" s="375">
        <v>1906.4788732394347</v>
      </c>
      <c r="W155" s="377">
        <f t="shared" si="151"/>
        <v>112.14581607290792</v>
      </c>
      <c r="X155" s="375">
        <f t="shared" si="152"/>
        <v>11</v>
      </c>
      <c r="Y155" s="532"/>
      <c r="Z155" s="375">
        <v>17</v>
      </c>
      <c r="AA155" s="375">
        <v>1901.0000000000018</v>
      </c>
      <c r="AB155" s="377">
        <f t="shared" si="153"/>
        <v>111.82352941176481</v>
      </c>
      <c r="AC155" s="375">
        <f t="shared" si="154"/>
        <v>11</v>
      </c>
      <c r="AD155" s="532"/>
      <c r="AE155" s="375">
        <v>17</v>
      </c>
      <c r="AF155" s="375">
        <v>1920.0000000000014</v>
      </c>
      <c r="AG155" s="377">
        <f t="shared" si="155"/>
        <v>112.94117647058832</v>
      </c>
      <c r="AH155" s="375">
        <f t="shared" si="156"/>
        <v>9</v>
      </c>
      <c r="AI155" s="532"/>
      <c r="AJ155" s="375">
        <v>17</v>
      </c>
      <c r="AK155" s="375">
        <v>1897.2727272727293</v>
      </c>
      <c r="AL155" s="377">
        <f t="shared" si="157"/>
        <v>111.60427807486643</v>
      </c>
      <c r="AM155" s="375">
        <f t="shared" si="158"/>
        <v>10</v>
      </c>
      <c r="AN155" s="532"/>
      <c r="AO155" s="375">
        <v>17</v>
      </c>
      <c r="AP155" s="375">
        <v>1916.1538461538453</v>
      </c>
      <c r="AQ155" s="377">
        <f t="shared" si="159"/>
        <v>112.71493212669678</v>
      </c>
      <c r="AR155" s="375">
        <f t="shared" si="160"/>
        <v>9</v>
      </c>
      <c r="AS155" s="532"/>
      <c r="AT155" s="375">
        <v>17</v>
      </c>
      <c r="AU155" s="375">
        <v>1904.9999999999984</v>
      </c>
      <c r="AV155" s="377">
        <f t="shared" si="161"/>
        <v>112.05882352941167</v>
      </c>
      <c r="AW155" s="375">
        <f t="shared" si="162"/>
        <v>10</v>
      </c>
      <c r="AX155" s="532"/>
    </row>
    <row r="156" spans="2:50" hidden="1" x14ac:dyDescent="0.2">
      <c r="B156" s="541"/>
      <c r="C156" s="380">
        <v>10</v>
      </c>
      <c r="D156" s="375" t="s">
        <v>425</v>
      </c>
      <c r="E156" s="375">
        <v>15</v>
      </c>
      <c r="F156" s="375">
        <v>2000</v>
      </c>
      <c r="G156" s="377">
        <f t="shared" si="147"/>
        <v>133.33333333333334</v>
      </c>
      <c r="H156" s="532"/>
      <c r="I156" s="172">
        <f t="shared" si="163"/>
        <v>15</v>
      </c>
      <c r="J156" s="172">
        <f t="shared" si="164"/>
        <v>1910.3221926413632</v>
      </c>
      <c r="K156" s="374">
        <f t="shared" si="165"/>
        <v>127.35481284275754</v>
      </c>
      <c r="L156" s="543"/>
      <c r="M156" s="172">
        <f t="shared" si="148"/>
        <v>1</v>
      </c>
      <c r="N156" s="533"/>
      <c r="O156" s="533"/>
      <c r="P156" s="375">
        <v>15</v>
      </c>
      <c r="Q156" s="375">
        <v>1914.375000000002</v>
      </c>
      <c r="R156" s="377">
        <f t="shared" si="149"/>
        <v>127.62500000000014</v>
      </c>
      <c r="S156" s="375">
        <f t="shared" si="150"/>
        <v>2</v>
      </c>
      <c r="T156" s="532"/>
      <c r="U156" s="375">
        <v>15</v>
      </c>
      <c r="V156" s="375">
        <v>1916.7857142857156</v>
      </c>
      <c r="W156" s="377">
        <f t="shared" si="151"/>
        <v>127.78571428571438</v>
      </c>
      <c r="X156" s="375">
        <f t="shared" si="152"/>
        <v>1</v>
      </c>
      <c r="Y156" s="532"/>
      <c r="Z156" s="375">
        <v>15</v>
      </c>
      <c r="AA156" s="375">
        <v>1929.3333333333335</v>
      </c>
      <c r="AB156" s="377">
        <f t="shared" si="153"/>
        <v>128.62222222222223</v>
      </c>
      <c r="AC156" s="375">
        <f t="shared" si="154"/>
        <v>1</v>
      </c>
      <c r="AD156" s="532"/>
      <c r="AE156" s="375">
        <v>15</v>
      </c>
      <c r="AF156" s="375">
        <v>1915.7142857142849</v>
      </c>
      <c r="AG156" s="377">
        <f t="shared" si="155"/>
        <v>127.71428571428565</v>
      </c>
      <c r="AH156" s="375">
        <f t="shared" si="156"/>
        <v>1</v>
      </c>
      <c r="AI156" s="532"/>
      <c r="AJ156" s="375">
        <v>15</v>
      </c>
      <c r="AK156" s="375">
        <v>1897.3584905660387</v>
      </c>
      <c r="AL156" s="377">
        <f t="shared" si="157"/>
        <v>126.49056603773592</v>
      </c>
      <c r="AM156" s="375">
        <f t="shared" si="158"/>
        <v>3</v>
      </c>
      <c r="AN156" s="532"/>
      <c r="AO156" s="375">
        <v>15</v>
      </c>
      <c r="AP156" s="375">
        <v>1904.2622950819689</v>
      </c>
      <c r="AQ156" s="377">
        <f t="shared" si="159"/>
        <v>126.95081967213126</v>
      </c>
      <c r="AR156" s="375">
        <f t="shared" si="160"/>
        <v>3</v>
      </c>
      <c r="AS156" s="532"/>
      <c r="AT156" s="375">
        <v>15</v>
      </c>
      <c r="AU156" s="375">
        <v>1894.4262295081985</v>
      </c>
      <c r="AV156" s="377">
        <f t="shared" si="161"/>
        <v>126.29508196721324</v>
      </c>
      <c r="AW156" s="375">
        <f t="shared" si="162"/>
        <v>4</v>
      </c>
      <c r="AX156" s="532"/>
    </row>
    <row r="157" spans="2:50" hidden="1" x14ac:dyDescent="0.2">
      <c r="B157" s="541"/>
      <c r="C157" s="380">
        <v>11</v>
      </c>
      <c r="D157" s="375" t="s">
        <v>426</v>
      </c>
      <c r="E157" s="375">
        <v>16</v>
      </c>
      <c r="F157" s="375">
        <v>1500</v>
      </c>
      <c r="G157" s="377">
        <f t="shared" si="147"/>
        <v>93.75</v>
      </c>
      <c r="H157" s="532"/>
      <c r="I157" s="172">
        <f t="shared" si="163"/>
        <v>16</v>
      </c>
      <c r="J157" s="172">
        <f t="shared" si="164"/>
        <v>1427.5975197704399</v>
      </c>
      <c r="K157" s="374">
        <f t="shared" si="165"/>
        <v>89.224844985652496</v>
      </c>
      <c r="L157" s="543"/>
      <c r="M157" s="172">
        <f t="shared" si="148"/>
        <v>13</v>
      </c>
      <c r="N157" s="533"/>
      <c r="O157" s="533"/>
      <c r="P157" s="375">
        <v>16</v>
      </c>
      <c r="Q157" s="375">
        <v>1424.2622950819684</v>
      </c>
      <c r="R157" s="377">
        <f t="shared" si="149"/>
        <v>89.016393442623027</v>
      </c>
      <c r="S157" s="375">
        <f t="shared" si="150"/>
        <v>13</v>
      </c>
      <c r="T157" s="532"/>
      <c r="U157" s="375">
        <v>16</v>
      </c>
      <c r="V157" s="375">
        <v>1429.8113207547178</v>
      </c>
      <c r="W157" s="377">
        <f t="shared" si="151"/>
        <v>89.363207547169864</v>
      </c>
      <c r="X157" s="375">
        <f t="shared" si="152"/>
        <v>13</v>
      </c>
      <c r="Y157" s="532"/>
      <c r="Z157" s="375">
        <v>16</v>
      </c>
      <c r="AA157" s="375">
        <v>1421.2500000000005</v>
      </c>
      <c r="AB157" s="377">
        <f t="shared" si="153"/>
        <v>88.828125000000028</v>
      </c>
      <c r="AC157" s="375">
        <f t="shared" si="154"/>
        <v>13</v>
      </c>
      <c r="AD157" s="532"/>
      <c r="AE157" s="375">
        <v>16</v>
      </c>
      <c r="AF157" s="375">
        <v>1431.2500000000005</v>
      </c>
      <c r="AG157" s="377">
        <f t="shared" si="155"/>
        <v>89.453125000000028</v>
      </c>
      <c r="AH157" s="375">
        <f t="shared" si="156"/>
        <v>13</v>
      </c>
      <c r="AI157" s="532"/>
      <c r="AJ157" s="375">
        <v>16</v>
      </c>
      <c r="AK157" s="375">
        <v>1428.0000000000005</v>
      </c>
      <c r="AL157" s="377">
        <f t="shared" si="157"/>
        <v>89.250000000000028</v>
      </c>
      <c r="AM157" s="375">
        <f t="shared" si="158"/>
        <v>13</v>
      </c>
      <c r="AN157" s="532"/>
      <c r="AO157" s="375">
        <v>16</v>
      </c>
      <c r="AP157" s="375">
        <v>1420.7142857142869</v>
      </c>
      <c r="AQ157" s="377">
        <f t="shared" si="159"/>
        <v>88.794642857142932</v>
      </c>
      <c r="AR157" s="375">
        <f t="shared" si="160"/>
        <v>13</v>
      </c>
      <c r="AS157" s="532"/>
      <c r="AT157" s="375">
        <v>16</v>
      </c>
      <c r="AU157" s="375">
        <v>1437.8947368421063</v>
      </c>
      <c r="AV157" s="377">
        <f t="shared" si="161"/>
        <v>89.868421052631646</v>
      </c>
      <c r="AW157" s="375">
        <f t="shared" si="162"/>
        <v>13</v>
      </c>
      <c r="AX157" s="532"/>
    </row>
    <row r="158" spans="2:50" hidden="1" x14ac:dyDescent="0.2">
      <c r="B158" s="541"/>
      <c r="C158" s="380">
        <v>12</v>
      </c>
      <c r="D158" s="375" t="s">
        <v>673</v>
      </c>
      <c r="E158" s="375">
        <v>16</v>
      </c>
      <c r="F158" s="375">
        <v>2000</v>
      </c>
      <c r="G158" s="377">
        <f t="shared" si="147"/>
        <v>125</v>
      </c>
      <c r="H158" s="532"/>
      <c r="I158" s="172">
        <f t="shared" si="163"/>
        <v>16</v>
      </c>
      <c r="J158" s="172">
        <f t="shared" si="164"/>
        <v>1909.0673931981339</v>
      </c>
      <c r="K158" s="374">
        <f t="shared" si="165"/>
        <v>119.31671207488337</v>
      </c>
      <c r="L158" s="543"/>
      <c r="M158" s="172">
        <f t="shared" si="148"/>
        <v>6</v>
      </c>
      <c r="N158" s="533"/>
      <c r="O158" s="533"/>
      <c r="P158" s="375">
        <v>16</v>
      </c>
      <c r="Q158" s="375">
        <v>1931.3513513513499</v>
      </c>
      <c r="R158" s="377">
        <f t="shared" si="149"/>
        <v>120.70945945945937</v>
      </c>
      <c r="S158" s="375">
        <f t="shared" si="150"/>
        <v>6</v>
      </c>
      <c r="T158" s="532"/>
      <c r="U158" s="375">
        <v>16</v>
      </c>
      <c r="V158" s="375">
        <v>1891.9354838709671</v>
      </c>
      <c r="W158" s="377">
        <f t="shared" si="151"/>
        <v>118.24596774193544</v>
      </c>
      <c r="X158" s="375">
        <f t="shared" si="152"/>
        <v>8</v>
      </c>
      <c r="Y158" s="532"/>
      <c r="Z158" s="375">
        <v>16</v>
      </c>
      <c r="AA158" s="375">
        <v>1900.8695652173913</v>
      </c>
      <c r="AB158" s="377">
        <f t="shared" si="153"/>
        <v>118.80434782608695</v>
      </c>
      <c r="AC158" s="375">
        <f t="shared" si="154"/>
        <v>7</v>
      </c>
      <c r="AD158" s="532"/>
      <c r="AE158" s="375">
        <v>16</v>
      </c>
      <c r="AF158" s="375">
        <v>1918.0952380952376</v>
      </c>
      <c r="AG158" s="377">
        <f t="shared" si="155"/>
        <v>119.88095238095235</v>
      </c>
      <c r="AH158" s="375">
        <f t="shared" si="156"/>
        <v>6</v>
      </c>
      <c r="AI158" s="532"/>
      <c r="AJ158" s="375">
        <v>16</v>
      </c>
      <c r="AK158" s="375">
        <v>1912.0588235294117</v>
      </c>
      <c r="AL158" s="377">
        <f t="shared" si="157"/>
        <v>119.50367647058823</v>
      </c>
      <c r="AM158" s="375">
        <f t="shared" si="158"/>
        <v>7</v>
      </c>
      <c r="AN158" s="532"/>
      <c r="AO158" s="375">
        <v>16</v>
      </c>
      <c r="AP158" s="375">
        <v>1915.16129032258</v>
      </c>
      <c r="AQ158" s="377">
        <f t="shared" si="159"/>
        <v>119.69758064516125</v>
      </c>
      <c r="AR158" s="375">
        <f t="shared" si="160"/>
        <v>6</v>
      </c>
      <c r="AS158" s="532"/>
      <c r="AT158" s="375">
        <v>16</v>
      </c>
      <c r="AU158" s="375">
        <v>1893.9999999999991</v>
      </c>
      <c r="AV158" s="377">
        <f t="shared" si="161"/>
        <v>118.37499999999994</v>
      </c>
      <c r="AW158" s="375">
        <f t="shared" si="162"/>
        <v>7</v>
      </c>
      <c r="AX158" s="532"/>
    </row>
    <row r="159" spans="2:50" hidden="1" x14ac:dyDescent="0.2">
      <c r="B159" s="541"/>
      <c r="C159" s="380">
        <v>13</v>
      </c>
      <c r="D159" s="375" t="s">
        <v>694</v>
      </c>
      <c r="E159" s="375">
        <v>17</v>
      </c>
      <c r="F159" s="375">
        <v>2000</v>
      </c>
      <c r="G159" s="377">
        <f t="shared" si="147"/>
        <v>117.64705882352941</v>
      </c>
      <c r="H159" s="532"/>
      <c r="I159" s="172">
        <f t="shared" si="163"/>
        <v>17</v>
      </c>
      <c r="J159" s="172">
        <f t="shared" si="164"/>
        <v>1900.3918678035536</v>
      </c>
      <c r="K159" s="374">
        <f t="shared" si="165"/>
        <v>111.78775692962081</v>
      </c>
      <c r="L159" s="543"/>
      <c r="M159" s="172">
        <f t="shared" si="148"/>
        <v>11</v>
      </c>
      <c r="N159" s="533"/>
      <c r="O159" s="533"/>
      <c r="P159" s="375">
        <v>17</v>
      </c>
      <c r="Q159" s="375">
        <v>1904.2424242424249</v>
      </c>
      <c r="R159" s="377">
        <f t="shared" si="149"/>
        <v>112.01426024955441</v>
      </c>
      <c r="S159" s="375">
        <f t="shared" si="150"/>
        <v>10</v>
      </c>
      <c r="T159" s="532"/>
      <c r="U159" s="375">
        <v>17</v>
      </c>
      <c r="V159" s="375">
        <v>1906.5168539325841</v>
      </c>
      <c r="W159" s="377">
        <f t="shared" si="151"/>
        <v>112.14805023132848</v>
      </c>
      <c r="X159" s="375">
        <f t="shared" si="152"/>
        <v>10</v>
      </c>
      <c r="Y159" s="532"/>
      <c r="Z159" s="375">
        <v>17</v>
      </c>
      <c r="AA159" s="375">
        <v>1905.7425742574248</v>
      </c>
      <c r="AB159" s="377">
        <f t="shared" si="153"/>
        <v>112.10250436808381</v>
      </c>
      <c r="AC159" s="375">
        <f t="shared" si="154"/>
        <v>10</v>
      </c>
      <c r="AD159" s="532"/>
      <c r="AE159" s="375">
        <v>17</v>
      </c>
      <c r="AF159" s="375">
        <v>1902.4390243902433</v>
      </c>
      <c r="AG159" s="377">
        <f t="shared" si="155"/>
        <v>111.90817790530843</v>
      </c>
      <c r="AH159" s="375">
        <f t="shared" si="156"/>
        <v>11</v>
      </c>
      <c r="AI159" s="532"/>
      <c r="AJ159" s="375">
        <v>17</v>
      </c>
      <c r="AK159" s="375">
        <v>1893.2307692307688</v>
      </c>
      <c r="AL159" s="377">
        <f t="shared" si="157"/>
        <v>111.36651583710405</v>
      </c>
      <c r="AM159" s="375">
        <f t="shared" si="158"/>
        <v>11</v>
      </c>
      <c r="AN159" s="532"/>
      <c r="AO159" s="375">
        <v>17</v>
      </c>
      <c r="AP159" s="375">
        <v>1892.5714285714289</v>
      </c>
      <c r="AQ159" s="377">
        <f t="shared" si="159"/>
        <v>111.32773109243699</v>
      </c>
      <c r="AR159" s="375">
        <f t="shared" si="160"/>
        <v>11</v>
      </c>
      <c r="AS159" s="532"/>
      <c r="AT159" s="375">
        <v>17</v>
      </c>
      <c r="AU159" s="375">
        <v>1897.9999999999991</v>
      </c>
      <c r="AV159" s="377">
        <f t="shared" si="161"/>
        <v>111.64705882352936</v>
      </c>
      <c r="AW159" s="375">
        <f t="shared" si="162"/>
        <v>11</v>
      </c>
      <c r="AX159" s="532"/>
    </row>
    <row r="160" spans="2:50" hidden="1" x14ac:dyDescent="0.2">
      <c r="B160" s="541"/>
      <c r="C160" s="380">
        <v>14</v>
      </c>
      <c r="D160" s="375"/>
      <c r="E160" s="375"/>
      <c r="F160" s="375"/>
      <c r="G160" s="377"/>
      <c r="H160" s="532"/>
      <c r="I160" s="172" t="str">
        <f t="shared" si="163"/>
        <v/>
      </c>
      <c r="J160" s="172" t="str">
        <f t="shared" si="164"/>
        <v/>
      </c>
      <c r="K160" s="374" t="str">
        <f t="shared" si="165"/>
        <v/>
      </c>
      <c r="L160" s="543"/>
      <c r="M160" s="172" t="str">
        <f t="shared" si="148"/>
        <v/>
      </c>
      <c r="N160" s="533"/>
      <c r="O160" s="533"/>
      <c r="P160" s="375"/>
      <c r="Q160" s="375"/>
      <c r="R160" s="377" t="str">
        <f t="shared" si="149"/>
        <v/>
      </c>
      <c r="S160" s="375" t="str">
        <f t="shared" si="150"/>
        <v/>
      </c>
      <c r="T160" s="532"/>
      <c r="U160" s="375"/>
      <c r="V160" s="375"/>
      <c r="W160" s="377" t="str">
        <f t="shared" si="151"/>
        <v/>
      </c>
      <c r="X160" s="375" t="str">
        <f t="shared" si="152"/>
        <v/>
      </c>
      <c r="Y160" s="532"/>
      <c r="Z160" s="375"/>
      <c r="AA160" s="375"/>
      <c r="AB160" s="377" t="str">
        <f t="shared" si="153"/>
        <v/>
      </c>
      <c r="AC160" s="375" t="str">
        <f t="shared" si="154"/>
        <v/>
      </c>
      <c r="AD160" s="532"/>
      <c r="AE160" s="375"/>
      <c r="AF160" s="375"/>
      <c r="AG160" s="377" t="str">
        <f t="shared" si="155"/>
        <v/>
      </c>
      <c r="AH160" s="375" t="str">
        <f t="shared" si="156"/>
        <v/>
      </c>
      <c r="AI160" s="532"/>
      <c r="AJ160" s="375"/>
      <c r="AK160" s="375"/>
      <c r="AL160" s="377" t="str">
        <f t="shared" si="157"/>
        <v/>
      </c>
      <c r="AM160" s="375" t="str">
        <f t="shared" si="158"/>
        <v/>
      </c>
      <c r="AN160" s="532"/>
      <c r="AO160" s="375"/>
      <c r="AP160" s="375"/>
      <c r="AQ160" s="377" t="str">
        <f t="shared" si="159"/>
        <v/>
      </c>
      <c r="AR160" s="375" t="str">
        <f t="shared" si="160"/>
        <v/>
      </c>
      <c r="AS160" s="532"/>
      <c r="AT160" s="375"/>
      <c r="AU160" s="375"/>
      <c r="AV160" s="377" t="str">
        <f t="shared" si="161"/>
        <v/>
      </c>
      <c r="AW160" s="375" t="str">
        <f t="shared" si="162"/>
        <v/>
      </c>
      <c r="AX160" s="532"/>
    </row>
    <row r="161" spans="2:50" hidden="1" x14ac:dyDescent="0.2">
      <c r="B161" s="541"/>
      <c r="C161" s="380">
        <v>15</v>
      </c>
      <c r="D161" s="375"/>
      <c r="E161" s="375"/>
      <c r="F161" s="375"/>
      <c r="G161" s="377"/>
      <c r="H161" s="532"/>
      <c r="I161" s="172" t="str">
        <f t="shared" si="163"/>
        <v/>
      </c>
      <c r="J161" s="172" t="str">
        <f t="shared" si="164"/>
        <v/>
      </c>
      <c r="K161" s="374" t="str">
        <f t="shared" si="165"/>
        <v/>
      </c>
      <c r="L161" s="544"/>
      <c r="M161" s="172" t="str">
        <f t="shared" si="148"/>
        <v/>
      </c>
      <c r="N161" s="533"/>
      <c r="O161" s="533"/>
      <c r="P161" s="375"/>
      <c r="Q161" s="375"/>
      <c r="R161" s="377" t="str">
        <f t="shared" si="149"/>
        <v/>
      </c>
      <c r="S161" s="375" t="str">
        <f t="shared" si="150"/>
        <v/>
      </c>
      <c r="T161" s="532"/>
      <c r="U161" s="375"/>
      <c r="V161" s="375"/>
      <c r="W161" s="377" t="str">
        <f t="shared" si="151"/>
        <v/>
      </c>
      <c r="X161" s="375" t="str">
        <f t="shared" si="152"/>
        <v/>
      </c>
      <c r="Y161" s="532"/>
      <c r="Z161" s="375"/>
      <c r="AA161" s="375"/>
      <c r="AB161" s="377" t="str">
        <f t="shared" si="153"/>
        <v/>
      </c>
      <c r="AC161" s="375" t="str">
        <f t="shared" si="154"/>
        <v/>
      </c>
      <c r="AD161" s="532"/>
      <c r="AE161" s="375"/>
      <c r="AF161" s="375"/>
      <c r="AG161" s="377" t="str">
        <f t="shared" si="155"/>
        <v/>
      </c>
      <c r="AH161" s="375" t="str">
        <f t="shared" si="156"/>
        <v/>
      </c>
      <c r="AI161" s="532"/>
      <c r="AJ161" s="375"/>
      <c r="AK161" s="375"/>
      <c r="AL161" s="377" t="str">
        <f t="shared" si="157"/>
        <v/>
      </c>
      <c r="AM161" s="375" t="str">
        <f t="shared" si="158"/>
        <v/>
      </c>
      <c r="AN161" s="532"/>
      <c r="AO161" s="375"/>
      <c r="AP161" s="375"/>
      <c r="AQ161" s="377" t="str">
        <f t="shared" si="159"/>
        <v/>
      </c>
      <c r="AR161" s="375" t="str">
        <f t="shared" si="160"/>
        <v/>
      </c>
      <c r="AS161" s="532"/>
      <c r="AT161" s="375"/>
      <c r="AU161" s="375"/>
      <c r="AV161" s="377" t="str">
        <f t="shared" si="161"/>
        <v/>
      </c>
      <c r="AW161" s="375" t="str">
        <f t="shared" si="162"/>
        <v/>
      </c>
      <c r="AX161" s="532"/>
    </row>
    <row r="162" spans="2:50" ht="15.75" hidden="1" x14ac:dyDescent="0.2">
      <c r="B162" s="545" t="s">
        <v>169</v>
      </c>
      <c r="C162" s="546"/>
      <c r="D162" s="546"/>
      <c r="E162" s="546"/>
      <c r="F162" s="546"/>
      <c r="G162" s="546"/>
      <c r="H162" s="547"/>
      <c r="I162" s="207"/>
      <c r="J162" s="207"/>
      <c r="K162" s="207"/>
      <c r="L162" s="207"/>
      <c r="M162" s="207"/>
      <c r="N162" s="533" t="s">
        <v>161</v>
      </c>
      <c r="O162" s="549" t="s">
        <v>106</v>
      </c>
      <c r="P162" s="551">
        <f>AT142+1</f>
        <v>45923</v>
      </c>
      <c r="Q162" s="541"/>
      <c r="R162" s="541"/>
      <c r="S162" s="541"/>
      <c r="T162" s="541"/>
      <c r="U162" s="551">
        <f>P162+1</f>
        <v>45924</v>
      </c>
      <c r="V162" s="541"/>
      <c r="W162" s="541"/>
      <c r="X162" s="541"/>
      <c r="Y162" s="541"/>
      <c r="Z162" s="551">
        <f>U162+1</f>
        <v>45925</v>
      </c>
      <c r="AA162" s="541"/>
      <c r="AB162" s="541"/>
      <c r="AC162" s="541"/>
      <c r="AD162" s="541"/>
      <c r="AE162" s="551">
        <f>Z162+1</f>
        <v>45926</v>
      </c>
      <c r="AF162" s="541"/>
      <c r="AG162" s="541"/>
      <c r="AH162" s="541"/>
      <c r="AI162" s="541"/>
      <c r="AJ162" s="551">
        <f>AE162+1</f>
        <v>45927</v>
      </c>
      <c r="AK162" s="541"/>
      <c r="AL162" s="541"/>
      <c r="AM162" s="541"/>
      <c r="AN162" s="541"/>
      <c r="AO162" s="551">
        <f>AJ162+1</f>
        <v>45928</v>
      </c>
      <c r="AP162" s="541"/>
      <c r="AQ162" s="541"/>
      <c r="AR162" s="541"/>
      <c r="AS162" s="541"/>
      <c r="AT162" s="551">
        <f>AO162+1</f>
        <v>45929</v>
      </c>
      <c r="AU162" s="541"/>
      <c r="AV162" s="541"/>
      <c r="AW162" s="541"/>
      <c r="AX162" s="541"/>
    </row>
    <row r="163" spans="2:50" ht="15.75" hidden="1" x14ac:dyDescent="0.2">
      <c r="B163" s="548"/>
      <c r="C163" s="548"/>
      <c r="D163" s="548"/>
      <c r="E163" s="548"/>
      <c r="F163" s="548"/>
      <c r="G163" s="548"/>
      <c r="H163" s="548"/>
      <c r="I163" s="207"/>
      <c r="J163" s="207"/>
      <c r="K163" s="207"/>
      <c r="L163" s="207"/>
      <c r="M163" s="207"/>
      <c r="N163" s="533"/>
      <c r="O163" s="550"/>
      <c r="P163" s="551" t="s">
        <v>120</v>
      </c>
      <c r="Q163" s="541"/>
      <c r="R163" s="541"/>
      <c r="S163" s="541"/>
      <c r="T163" s="541"/>
      <c r="U163" s="551" t="s">
        <v>114</v>
      </c>
      <c r="V163" s="541"/>
      <c r="W163" s="541"/>
      <c r="X163" s="541"/>
      <c r="Y163" s="541"/>
      <c r="Z163" s="551" t="s">
        <v>115</v>
      </c>
      <c r="AA163" s="541"/>
      <c r="AB163" s="541"/>
      <c r="AC163" s="541"/>
      <c r="AD163" s="541"/>
      <c r="AE163" s="551" t="s">
        <v>116</v>
      </c>
      <c r="AF163" s="541"/>
      <c r="AG163" s="541"/>
      <c r="AH163" s="541"/>
      <c r="AI163" s="541"/>
      <c r="AJ163" s="551" t="s">
        <v>117</v>
      </c>
      <c r="AK163" s="541"/>
      <c r="AL163" s="541"/>
      <c r="AM163" s="541"/>
      <c r="AN163" s="541"/>
      <c r="AO163" s="551" t="s">
        <v>118</v>
      </c>
      <c r="AP163" s="541"/>
      <c r="AQ163" s="541"/>
      <c r="AR163" s="541"/>
      <c r="AS163" s="541"/>
      <c r="AT163" s="551" t="s">
        <v>119</v>
      </c>
      <c r="AU163" s="541"/>
      <c r="AV163" s="541"/>
      <c r="AW163" s="541"/>
      <c r="AX163" s="541"/>
    </row>
    <row r="164" spans="2:50" hidden="1" x14ac:dyDescent="0.2">
      <c r="B164" s="533" t="s">
        <v>157</v>
      </c>
      <c r="C164" s="533" t="s">
        <v>149</v>
      </c>
      <c r="D164" s="533"/>
      <c r="E164" s="533" t="s">
        <v>151</v>
      </c>
      <c r="F164" s="533"/>
      <c r="G164" s="533"/>
      <c r="H164" s="537" t="s">
        <v>158</v>
      </c>
      <c r="I164" s="540" t="s">
        <v>227</v>
      </c>
      <c r="J164" s="540"/>
      <c r="K164" s="540"/>
      <c r="L164" s="540" t="s">
        <v>158</v>
      </c>
      <c r="M164" s="540" t="s">
        <v>170</v>
      </c>
      <c r="N164" s="533"/>
      <c r="O164" s="533" t="s">
        <v>160</v>
      </c>
      <c r="P164" s="534" t="s">
        <v>154</v>
      </c>
      <c r="Q164" s="535"/>
      <c r="R164" s="535"/>
      <c r="S164" s="536"/>
      <c r="T164" s="533" t="s">
        <v>158</v>
      </c>
      <c r="U164" s="534" t="s">
        <v>154</v>
      </c>
      <c r="V164" s="535"/>
      <c r="W164" s="535"/>
      <c r="X164" s="536"/>
      <c r="Y164" s="533" t="s">
        <v>158</v>
      </c>
      <c r="Z164" s="534" t="s">
        <v>154</v>
      </c>
      <c r="AA164" s="535"/>
      <c r="AB164" s="535"/>
      <c r="AC164" s="536"/>
      <c r="AD164" s="533" t="s">
        <v>158</v>
      </c>
      <c r="AE164" s="534" t="s">
        <v>154</v>
      </c>
      <c r="AF164" s="535"/>
      <c r="AG164" s="535"/>
      <c r="AH164" s="536"/>
      <c r="AI164" s="533" t="s">
        <v>158</v>
      </c>
      <c r="AJ164" s="534" t="s">
        <v>154</v>
      </c>
      <c r="AK164" s="535"/>
      <c r="AL164" s="535"/>
      <c r="AM164" s="536"/>
      <c r="AN164" s="533" t="s">
        <v>158</v>
      </c>
      <c r="AO164" s="534" t="s">
        <v>154</v>
      </c>
      <c r="AP164" s="535"/>
      <c r="AQ164" s="535"/>
      <c r="AR164" s="536"/>
      <c r="AS164" s="533" t="s">
        <v>158</v>
      </c>
      <c r="AT164" s="534" t="s">
        <v>154</v>
      </c>
      <c r="AU164" s="535"/>
      <c r="AV164" s="535"/>
      <c r="AW164" s="536"/>
      <c r="AX164" s="533" t="s">
        <v>158</v>
      </c>
    </row>
    <row r="165" spans="2:50" hidden="1" x14ac:dyDescent="0.2">
      <c r="B165" s="533"/>
      <c r="C165" s="533"/>
      <c r="D165" s="533"/>
      <c r="E165" s="533" t="s">
        <v>150</v>
      </c>
      <c r="F165" s="533"/>
      <c r="G165" s="533"/>
      <c r="H165" s="538"/>
      <c r="I165" s="540" t="s">
        <v>150</v>
      </c>
      <c r="J165" s="540"/>
      <c r="K165" s="540"/>
      <c r="L165" s="540"/>
      <c r="M165" s="540"/>
      <c r="N165" s="533"/>
      <c r="O165" s="533"/>
      <c r="P165" s="534" t="s">
        <v>155</v>
      </c>
      <c r="Q165" s="535"/>
      <c r="R165" s="535"/>
      <c r="S165" s="536"/>
      <c r="T165" s="533"/>
      <c r="U165" s="534" t="s">
        <v>155</v>
      </c>
      <c r="V165" s="535"/>
      <c r="W165" s="535"/>
      <c r="X165" s="536"/>
      <c r="Y165" s="533"/>
      <c r="Z165" s="534" t="s">
        <v>155</v>
      </c>
      <c r="AA165" s="535"/>
      <c r="AB165" s="535"/>
      <c r="AC165" s="536"/>
      <c r="AD165" s="533"/>
      <c r="AE165" s="534" t="s">
        <v>155</v>
      </c>
      <c r="AF165" s="535"/>
      <c r="AG165" s="535"/>
      <c r="AH165" s="536"/>
      <c r="AI165" s="533"/>
      <c r="AJ165" s="534" t="s">
        <v>155</v>
      </c>
      <c r="AK165" s="535"/>
      <c r="AL165" s="535"/>
      <c r="AM165" s="536"/>
      <c r="AN165" s="533"/>
      <c r="AO165" s="534" t="s">
        <v>155</v>
      </c>
      <c r="AP165" s="535"/>
      <c r="AQ165" s="535"/>
      <c r="AR165" s="536"/>
      <c r="AS165" s="533"/>
      <c r="AT165" s="534" t="s">
        <v>155</v>
      </c>
      <c r="AU165" s="535"/>
      <c r="AV165" s="535"/>
      <c r="AW165" s="536"/>
      <c r="AX165" s="533"/>
    </row>
    <row r="166" spans="2:50" hidden="1" x14ac:dyDescent="0.2">
      <c r="B166" s="533"/>
      <c r="C166" s="533"/>
      <c r="D166" s="533"/>
      <c r="E166" s="376" t="s">
        <v>152</v>
      </c>
      <c r="F166" s="376" t="s">
        <v>153</v>
      </c>
      <c r="G166" s="376" t="s">
        <v>156</v>
      </c>
      <c r="H166" s="539"/>
      <c r="I166" s="373" t="s">
        <v>152</v>
      </c>
      <c r="J166" s="373" t="s">
        <v>153</v>
      </c>
      <c r="K166" s="373" t="s">
        <v>156</v>
      </c>
      <c r="L166" s="540"/>
      <c r="M166" s="540"/>
      <c r="N166" s="533"/>
      <c r="O166" s="533"/>
      <c r="P166" s="376" t="s">
        <v>152</v>
      </c>
      <c r="Q166" s="376" t="s">
        <v>153</v>
      </c>
      <c r="R166" s="376" t="s">
        <v>156</v>
      </c>
      <c r="S166" s="376" t="s">
        <v>170</v>
      </c>
      <c r="T166" s="533"/>
      <c r="U166" s="376" t="s">
        <v>152</v>
      </c>
      <c r="V166" s="376" t="s">
        <v>153</v>
      </c>
      <c r="W166" s="376" t="s">
        <v>156</v>
      </c>
      <c r="X166" s="376" t="s">
        <v>170</v>
      </c>
      <c r="Y166" s="533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3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3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3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3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3"/>
    </row>
    <row r="167" spans="2:50" hidden="1" x14ac:dyDescent="0.2">
      <c r="B167" s="541" t="s">
        <v>137</v>
      </c>
      <c r="C167" s="380">
        <v>1</v>
      </c>
      <c r="D167" s="375" t="s">
        <v>412</v>
      </c>
      <c r="E167" s="375">
        <v>16</v>
      </c>
      <c r="F167" s="375">
        <v>2000</v>
      </c>
      <c r="G167" s="377">
        <f>F167/E167</f>
        <v>125</v>
      </c>
      <c r="H167" s="532">
        <f>AVERAGE(G167:G181)</f>
        <v>121.94520520758913</v>
      </c>
      <c r="I167" s="172">
        <f t="shared" ref="I167:I169" si="166">IFERROR(AVERAGE(P167,U167,Z167,AE167,AJ167,AO167,AT167),"")</f>
        <v>16</v>
      </c>
      <c r="J167" s="172">
        <f t="shared" ref="J167:J169" si="167">IFERROR(AVERAGE(Q167,V167,AA167,AF167,AK167,AP167,AU167),"")</f>
        <v>1928.7921796284475</v>
      </c>
      <c r="K167" s="374">
        <f t="shared" ref="K167:K169" si="168">IFERROR(AVERAGE(R167,W167,AB167,AG167,AL167,AQ167,AV167),"")</f>
        <v>120.54951122677797</v>
      </c>
      <c r="L167" s="542">
        <f>IFERROR(AVERAGE(K167:K181),"-")</f>
        <v>116.98726872235746</v>
      </c>
      <c r="M167" s="172">
        <f>IFERROR(RANK(K167, K$167:K$181),"")</f>
        <v>5</v>
      </c>
      <c r="N167" s="533"/>
      <c r="O167" s="533"/>
      <c r="P167" s="375">
        <v>16</v>
      </c>
      <c r="Q167" s="375">
        <v>1916.363636363634</v>
      </c>
      <c r="R167" s="377">
        <f>IFERROR(Q167/P167,"")</f>
        <v>119.77272727272712</v>
      </c>
      <c r="S167" s="375">
        <f>IFERROR(RANK(R167, R$167:R$181),"")</f>
        <v>7</v>
      </c>
      <c r="T167" s="532">
        <f>AVERAGE(R167:R181)</f>
        <v>117.04265269219573</v>
      </c>
      <c r="U167" s="375">
        <v>16</v>
      </c>
      <c r="V167" s="375">
        <v>1929.6774193548354</v>
      </c>
      <c r="W167" s="377">
        <f>IFERROR(V167/U167,"")</f>
        <v>120.60483870967721</v>
      </c>
      <c r="X167" s="375">
        <f>IFERROR(RANK(W167, W$167:W$181),"")</f>
        <v>5</v>
      </c>
      <c r="Y167" s="532">
        <f>AVERAGE(W167:W181)</f>
        <v>116.93448775333985</v>
      </c>
      <c r="Z167" s="375">
        <v>16</v>
      </c>
      <c r="AA167" s="375">
        <v>1915.1999999999946</v>
      </c>
      <c r="AB167" s="377">
        <f>IFERROR(AA167/Z167,"")</f>
        <v>119.69999999999966</v>
      </c>
      <c r="AC167" s="375">
        <f>IFERROR(RANK(AB167, AB$167:AB$181),"")</f>
        <v>6</v>
      </c>
      <c r="AD167" s="532">
        <f>AVERAGE(AB167:AB181)</f>
        <v>116.82116164330158</v>
      </c>
      <c r="AE167" s="375">
        <v>16</v>
      </c>
      <c r="AF167" s="375">
        <v>1977.1428571428642</v>
      </c>
      <c r="AG167" s="377">
        <f>IFERROR(AF167/AE167,"")</f>
        <v>123.57142857142901</v>
      </c>
      <c r="AH167" s="375">
        <f>IFERROR(RANK(AG167, AG$167:AG$181),"")</f>
        <v>5</v>
      </c>
      <c r="AI167" s="532">
        <f>AVERAGE(AG167:AG181)</f>
        <v>117.33889689446276</v>
      </c>
      <c r="AJ167" s="375">
        <v>16</v>
      </c>
      <c r="AK167" s="375">
        <v>1924.7999999999943</v>
      </c>
      <c r="AL167" s="377">
        <f>IFERROR(AK167/AJ167,"")</f>
        <v>120.29999999999964</v>
      </c>
      <c r="AM167" s="375">
        <f>IFERROR(RANK(AL167, AL$167:AL$181),"")</f>
        <v>5</v>
      </c>
      <c r="AN167" s="532">
        <f>AVERAGE(AL167:AL181)</f>
        <v>117.15967618527186</v>
      </c>
      <c r="AO167" s="375">
        <v>16</v>
      </c>
      <c r="AP167" s="375">
        <v>1930.7142857142817</v>
      </c>
      <c r="AQ167" s="377">
        <f>IFERROR(AP167/AO167,"")</f>
        <v>120.66964285714261</v>
      </c>
      <c r="AR167" s="375">
        <f>IFERROR(RANK(AQ167, AQ$167:AQ$181),"")</f>
        <v>5</v>
      </c>
      <c r="AS167" s="532">
        <f>AVERAGE(AQ167:AQ181)</f>
        <v>116.85304449479476</v>
      </c>
      <c r="AT167" s="375">
        <v>16</v>
      </c>
      <c r="AU167" s="375">
        <v>1907.647058823527</v>
      </c>
      <c r="AV167" s="377">
        <f>IFERROR(AU167/AT167,"")</f>
        <v>119.22794117647044</v>
      </c>
      <c r="AW167" s="375">
        <f>IFERROR(RANK(AV167, AV$167:AV$181),"")</f>
        <v>7</v>
      </c>
      <c r="AX167" s="532">
        <f>AVERAGE(AV167:AV181)</f>
        <v>116.76096139313556</v>
      </c>
    </row>
    <row r="168" spans="2:50" hidden="1" x14ac:dyDescent="0.2">
      <c r="B168" s="541"/>
      <c r="C168" s="380">
        <v>2</v>
      </c>
      <c r="D168" s="375" t="s">
        <v>413</v>
      </c>
      <c r="E168" s="375">
        <v>15</v>
      </c>
      <c r="F168" s="375">
        <v>2000</v>
      </c>
      <c r="G168" s="377">
        <f t="shared" ref="G168:G179" si="169">F168/E168</f>
        <v>133.33333333333334</v>
      </c>
      <c r="H168" s="532"/>
      <c r="I168" s="172">
        <f t="shared" si="166"/>
        <v>15</v>
      </c>
      <c r="J168" s="172">
        <f t="shared" si="167"/>
        <v>1918.2924459662456</v>
      </c>
      <c r="K168" s="374">
        <f t="shared" si="168"/>
        <v>127.88616306441635</v>
      </c>
      <c r="L168" s="543"/>
      <c r="M168" s="172">
        <f t="shared" ref="M168:M181" si="170">IFERROR(RANK(K168, K$167:K$181),"")</f>
        <v>2</v>
      </c>
      <c r="N168" s="533"/>
      <c r="O168" s="533"/>
      <c r="P168" s="375">
        <v>15</v>
      </c>
      <c r="Q168" s="375">
        <v>1928.4507042253499</v>
      </c>
      <c r="R168" s="377">
        <f t="shared" ref="R168:R181" si="171">IFERROR(Q168/P168,"")</f>
        <v>128.56338028169</v>
      </c>
      <c r="S168" s="375">
        <f t="shared" ref="S168:S181" si="172">IFERROR(RANK(R168, R$167:R$181),"")</f>
        <v>2</v>
      </c>
      <c r="T168" s="532"/>
      <c r="U168" s="375">
        <v>15</v>
      </c>
      <c r="V168" s="375">
        <v>1910.7042253521108</v>
      </c>
      <c r="W168" s="377">
        <f t="shared" ref="W168:W181" si="173">IFERROR(V168/U168,"")</f>
        <v>127.38028169014072</v>
      </c>
      <c r="X168" s="375">
        <f t="shared" ref="X168:X181" si="174">IFERROR(RANK(W168, W$167:W$181),"")</f>
        <v>2</v>
      </c>
      <c r="Y168" s="532"/>
      <c r="Z168" s="375">
        <v>15</v>
      </c>
      <c r="AA168" s="375">
        <v>1925.0847457627133</v>
      </c>
      <c r="AB168" s="377">
        <f t="shared" ref="AB168:AB181" si="175">IFERROR(AA168/Z168,"")</f>
        <v>128.33898305084756</v>
      </c>
      <c r="AC168" s="375">
        <f t="shared" ref="AC168:AC181" si="176">IFERROR(RANK(AB168, AB$167:AB$181),"")</f>
        <v>2</v>
      </c>
      <c r="AD168" s="532"/>
      <c r="AE168" s="375">
        <v>15</v>
      </c>
      <c r="AF168" s="375">
        <v>1924.7058823529419</v>
      </c>
      <c r="AG168" s="377">
        <f t="shared" ref="AG168:AG181" si="177">IFERROR(AF168/AE168,"")</f>
        <v>128.31372549019613</v>
      </c>
      <c r="AH168" s="375">
        <f t="shared" ref="AH168:AH181" si="178">IFERROR(RANK(AG168, AG$167:AG$181),"")</f>
        <v>2</v>
      </c>
      <c r="AI168" s="532"/>
      <c r="AJ168" s="375">
        <v>15</v>
      </c>
      <c r="AK168" s="375">
        <v>1910.5263157894751</v>
      </c>
      <c r="AL168" s="377">
        <f t="shared" ref="AL168:AL181" si="179">IFERROR(AK168/AJ168,"")</f>
        <v>127.36842105263167</v>
      </c>
      <c r="AM168" s="375">
        <f t="shared" ref="AM168:AM181" si="180">IFERROR(RANK(AL168, AL$167:AL$181),"")</f>
        <v>3</v>
      </c>
      <c r="AN168" s="532"/>
      <c r="AO168" s="375">
        <v>15</v>
      </c>
      <c r="AP168" s="375">
        <v>1915.5882352941153</v>
      </c>
      <c r="AQ168" s="377">
        <f t="shared" ref="AQ168:AQ181" si="181">IFERROR(AP168/AO168,"")</f>
        <v>127.70588235294102</v>
      </c>
      <c r="AR168" s="375">
        <f t="shared" ref="AR168:AR181" si="182">IFERROR(RANK(AQ168, AQ$167:AQ$181),"")</f>
        <v>3</v>
      </c>
      <c r="AS168" s="532"/>
      <c r="AT168" s="375">
        <v>15</v>
      </c>
      <c r="AU168" s="375">
        <v>1912.9870129870119</v>
      </c>
      <c r="AV168" s="377">
        <f t="shared" ref="AV168:AV181" si="183">IFERROR(AU168/AT168,"")</f>
        <v>127.53246753246746</v>
      </c>
      <c r="AW168" s="375">
        <f t="shared" ref="AW168:AW181" si="184">IFERROR(RANK(AV168, AV$167:AV$181),"")</f>
        <v>3</v>
      </c>
      <c r="AX168" s="532"/>
    </row>
    <row r="169" spans="2:50" hidden="1" x14ac:dyDescent="0.2">
      <c r="B169" s="541"/>
      <c r="C169" s="380">
        <v>3</v>
      </c>
      <c r="D169" s="375" t="s">
        <v>414</v>
      </c>
      <c r="E169" s="375">
        <v>17</v>
      </c>
      <c r="F169" s="375">
        <v>2000</v>
      </c>
      <c r="G169" s="377">
        <f t="shared" si="169"/>
        <v>117.64705882352941</v>
      </c>
      <c r="H169" s="532"/>
      <c r="I169" s="172">
        <f t="shared" si="166"/>
        <v>17</v>
      </c>
      <c r="J169" s="172">
        <f t="shared" si="167"/>
        <v>1925.0097598977579</v>
      </c>
      <c r="K169" s="374">
        <f t="shared" si="168"/>
        <v>113.23586822927989</v>
      </c>
      <c r="L169" s="543"/>
      <c r="M169" s="172">
        <f t="shared" si="170"/>
        <v>9</v>
      </c>
      <c r="N169" s="533"/>
      <c r="O169" s="533"/>
      <c r="P169" s="375">
        <v>17</v>
      </c>
      <c r="Q169" s="375">
        <v>1920.9677419354855</v>
      </c>
      <c r="R169" s="377">
        <f t="shared" si="171"/>
        <v>112.99810246679327</v>
      </c>
      <c r="S169" s="375">
        <f t="shared" si="172"/>
        <v>9</v>
      </c>
      <c r="T169" s="532"/>
      <c r="U169" s="375">
        <v>17</v>
      </c>
      <c r="V169" s="375">
        <v>1933.0000000000018</v>
      </c>
      <c r="W169" s="377">
        <f t="shared" si="173"/>
        <v>113.70588235294129</v>
      </c>
      <c r="X169" s="375">
        <f t="shared" si="174"/>
        <v>9</v>
      </c>
      <c r="Y169" s="532"/>
      <c r="Z169" s="375">
        <v>17</v>
      </c>
      <c r="AA169" s="375">
        <v>1933.0909090909104</v>
      </c>
      <c r="AB169" s="377">
        <f t="shared" si="175"/>
        <v>113.71122994652414</v>
      </c>
      <c r="AC169" s="375">
        <f t="shared" si="176"/>
        <v>9</v>
      </c>
      <c r="AD169" s="532"/>
      <c r="AE169" s="375">
        <v>17</v>
      </c>
      <c r="AF169" s="375">
        <v>1917.6923076923088</v>
      </c>
      <c r="AG169" s="377">
        <f t="shared" si="177"/>
        <v>112.80542986425345</v>
      </c>
      <c r="AH169" s="375">
        <f t="shared" si="178"/>
        <v>9</v>
      </c>
      <c r="AI169" s="532"/>
      <c r="AJ169" s="375">
        <v>17</v>
      </c>
      <c r="AK169" s="375">
        <v>1930.5263157894753</v>
      </c>
      <c r="AL169" s="377">
        <f t="shared" si="179"/>
        <v>113.56037151702796</v>
      </c>
      <c r="AM169" s="375">
        <f t="shared" si="180"/>
        <v>11</v>
      </c>
      <c r="AN169" s="532"/>
      <c r="AO169" s="375">
        <v>17</v>
      </c>
      <c r="AP169" s="375">
        <v>1918.0000000000018</v>
      </c>
      <c r="AQ169" s="377">
        <f t="shared" si="181"/>
        <v>112.82352941176481</v>
      </c>
      <c r="AR169" s="375">
        <f t="shared" si="182"/>
        <v>10</v>
      </c>
      <c r="AS169" s="532"/>
      <c r="AT169" s="375">
        <v>17</v>
      </c>
      <c r="AU169" s="375">
        <v>1921.7910447761219</v>
      </c>
      <c r="AV169" s="377">
        <f t="shared" si="183"/>
        <v>113.04653204565423</v>
      </c>
      <c r="AW169" s="375">
        <f t="shared" si="184"/>
        <v>9</v>
      </c>
      <c r="AX169" s="532"/>
    </row>
    <row r="170" spans="2:50" hidden="1" x14ac:dyDescent="0.2">
      <c r="B170" s="541"/>
      <c r="C170" s="380">
        <v>4</v>
      </c>
      <c r="D170" s="375" t="s">
        <v>415</v>
      </c>
      <c r="E170" s="375">
        <v>16</v>
      </c>
      <c r="F170" s="375">
        <v>2000</v>
      </c>
      <c r="G170" s="377">
        <f t="shared" si="169"/>
        <v>125</v>
      </c>
      <c r="H170" s="532"/>
      <c r="I170" s="172">
        <f>IFERROR(AVERAGE(P170,U170,Z170,AE170,AJ170,AO170,AT170),"")</f>
        <v>16</v>
      </c>
      <c r="J170" s="172">
        <f>IFERROR(AVERAGE(Q170,V170,AA170,AF170,AK170,AP170,AU170),"")</f>
        <v>1914.0905323626121</v>
      </c>
      <c r="K170" s="374">
        <f>IFERROR(AVERAGE(R170,W170,AB170,AG170,AL170,AQ170,AV170),"")</f>
        <v>119.63065827266325</v>
      </c>
      <c r="L170" s="543"/>
      <c r="M170" s="172">
        <f t="shared" si="170"/>
        <v>7</v>
      </c>
      <c r="N170" s="533"/>
      <c r="O170" s="533"/>
      <c r="P170" s="375">
        <v>16</v>
      </c>
      <c r="Q170" s="375">
        <v>1909.3750000000005</v>
      </c>
      <c r="R170" s="377">
        <f t="shared" si="171"/>
        <v>119.33593750000003</v>
      </c>
      <c r="S170" s="375">
        <f t="shared" si="172"/>
        <v>8</v>
      </c>
      <c r="T170" s="532"/>
      <c r="U170" s="375">
        <v>16</v>
      </c>
      <c r="V170" s="375">
        <v>1911.0638297872345</v>
      </c>
      <c r="W170" s="377">
        <f t="shared" si="173"/>
        <v>119.44148936170215</v>
      </c>
      <c r="X170" s="375">
        <f t="shared" si="174"/>
        <v>8</v>
      </c>
      <c r="Y170" s="532"/>
      <c r="Z170" s="375">
        <v>16</v>
      </c>
      <c r="AA170" s="375">
        <v>1920.6976744186045</v>
      </c>
      <c r="AB170" s="377">
        <f t="shared" si="175"/>
        <v>120.04360465116278</v>
      </c>
      <c r="AC170" s="375">
        <f t="shared" si="176"/>
        <v>5</v>
      </c>
      <c r="AD170" s="532"/>
      <c r="AE170" s="375">
        <v>16</v>
      </c>
      <c r="AF170" s="375">
        <v>1914.5454545454536</v>
      </c>
      <c r="AG170" s="377">
        <f t="shared" si="177"/>
        <v>119.65909090909085</v>
      </c>
      <c r="AH170" s="375">
        <f t="shared" si="178"/>
        <v>8</v>
      </c>
      <c r="AI170" s="532"/>
      <c r="AJ170" s="375">
        <v>16</v>
      </c>
      <c r="AK170" s="375">
        <v>1923.0379746835436</v>
      </c>
      <c r="AL170" s="377">
        <f t="shared" si="179"/>
        <v>120.18987341772147</v>
      </c>
      <c r="AM170" s="375">
        <f t="shared" si="180"/>
        <v>6</v>
      </c>
      <c r="AN170" s="532"/>
      <c r="AO170" s="375">
        <v>16</v>
      </c>
      <c r="AP170" s="375">
        <v>1912.4137931034479</v>
      </c>
      <c r="AQ170" s="377">
        <f t="shared" si="181"/>
        <v>119.52586206896549</v>
      </c>
      <c r="AR170" s="375">
        <f t="shared" si="182"/>
        <v>7</v>
      </c>
      <c r="AS170" s="532"/>
      <c r="AT170" s="375">
        <v>16</v>
      </c>
      <c r="AU170" s="375">
        <v>1907.5000000000005</v>
      </c>
      <c r="AV170" s="377">
        <f t="shared" si="183"/>
        <v>119.21875000000003</v>
      </c>
      <c r="AW170" s="375">
        <f t="shared" si="184"/>
        <v>8</v>
      </c>
      <c r="AX170" s="532"/>
    </row>
    <row r="171" spans="2:50" hidden="1" x14ac:dyDescent="0.2">
      <c r="B171" s="541"/>
      <c r="C171" s="380">
        <v>5</v>
      </c>
      <c r="D171" s="375" t="s">
        <v>416</v>
      </c>
      <c r="E171" s="375">
        <v>19</v>
      </c>
      <c r="F171" s="375">
        <v>2000</v>
      </c>
      <c r="G171" s="377">
        <f t="shared" si="169"/>
        <v>105.26315789473684</v>
      </c>
      <c r="H171" s="532"/>
      <c r="I171" s="172">
        <f t="shared" ref="I171:I181" si="185">IFERROR(AVERAGE(P171,U171,Z171,AE171,AJ171,AO171,AT171),"")</f>
        <v>19</v>
      </c>
      <c r="J171" s="172">
        <f t="shared" ref="J171:J181" si="186">IFERROR(AVERAGE(Q171,V171,AA171,AF171,AK171,AP171,AU171),"")</f>
        <v>1913.1582740305985</v>
      </c>
      <c r="K171" s="374">
        <f t="shared" ref="K171:K181" si="187">IFERROR(AVERAGE(R171,W171,AB171,AG171,AL171,AQ171,AV171),"")</f>
        <v>100.69254073845255</v>
      </c>
      <c r="L171" s="543"/>
      <c r="M171" s="172">
        <f t="shared" si="170"/>
        <v>12</v>
      </c>
      <c r="N171" s="533"/>
      <c r="O171" s="533"/>
      <c r="P171" s="375">
        <v>19</v>
      </c>
      <c r="Q171" s="375">
        <v>1921.8750000000005</v>
      </c>
      <c r="R171" s="377">
        <f t="shared" si="171"/>
        <v>101.15131578947371</v>
      </c>
      <c r="S171" s="375">
        <f t="shared" si="172"/>
        <v>12</v>
      </c>
      <c r="T171" s="532"/>
      <c r="U171" s="375">
        <v>19</v>
      </c>
      <c r="V171" s="375">
        <v>1917.3626373626373</v>
      </c>
      <c r="W171" s="377">
        <f t="shared" si="173"/>
        <v>100.91382301908618</v>
      </c>
      <c r="X171" s="375">
        <f t="shared" si="174"/>
        <v>12</v>
      </c>
      <c r="Y171" s="532"/>
      <c r="Z171" s="375">
        <v>19</v>
      </c>
      <c r="AA171" s="375">
        <v>1908.2926829268285</v>
      </c>
      <c r="AB171" s="377">
        <f t="shared" si="175"/>
        <v>100.43645699614888</v>
      </c>
      <c r="AC171" s="375">
        <f t="shared" si="176"/>
        <v>12</v>
      </c>
      <c r="AD171" s="532"/>
      <c r="AE171" s="375">
        <v>19</v>
      </c>
      <c r="AF171" s="375">
        <v>1901.5384615384605</v>
      </c>
      <c r="AG171" s="377">
        <f t="shared" si="177"/>
        <v>100.08097165991897</v>
      </c>
      <c r="AH171" s="375">
        <f t="shared" si="178"/>
        <v>12</v>
      </c>
      <c r="AI171" s="532"/>
      <c r="AJ171" s="375">
        <v>19</v>
      </c>
      <c r="AK171" s="375">
        <v>1918.5365853658532</v>
      </c>
      <c r="AL171" s="377">
        <f t="shared" si="179"/>
        <v>100.97560975609754</v>
      </c>
      <c r="AM171" s="375">
        <f t="shared" si="180"/>
        <v>12</v>
      </c>
      <c r="AN171" s="532"/>
      <c r="AO171" s="375">
        <v>19</v>
      </c>
      <c r="AP171" s="375">
        <v>1910.6250000000007</v>
      </c>
      <c r="AQ171" s="377">
        <f t="shared" si="181"/>
        <v>100.55921052631582</v>
      </c>
      <c r="AR171" s="375">
        <f t="shared" si="182"/>
        <v>12</v>
      </c>
      <c r="AS171" s="532"/>
      <c r="AT171" s="375">
        <v>19</v>
      </c>
      <c r="AU171" s="375">
        <v>1913.8775510204086</v>
      </c>
      <c r="AV171" s="377">
        <f t="shared" si="183"/>
        <v>100.73039742212677</v>
      </c>
      <c r="AW171" s="375">
        <f t="shared" si="184"/>
        <v>12</v>
      </c>
      <c r="AX171" s="532"/>
    </row>
    <row r="172" spans="2:50" hidden="1" x14ac:dyDescent="0.2">
      <c r="B172" s="541"/>
      <c r="C172" s="380">
        <v>6</v>
      </c>
      <c r="D172" s="375" t="s">
        <v>417</v>
      </c>
      <c r="E172" s="375">
        <v>15</v>
      </c>
      <c r="F172" s="375">
        <v>2000</v>
      </c>
      <c r="G172" s="377">
        <f t="shared" si="169"/>
        <v>133.33333333333334</v>
      </c>
      <c r="H172" s="532"/>
      <c r="I172" s="172">
        <f t="shared" si="185"/>
        <v>15</v>
      </c>
      <c r="J172" s="172">
        <f t="shared" si="186"/>
        <v>1914.478746163403</v>
      </c>
      <c r="K172" s="374">
        <f t="shared" si="187"/>
        <v>127.63191641089358</v>
      </c>
      <c r="L172" s="543"/>
      <c r="M172" s="172">
        <f t="shared" si="170"/>
        <v>3</v>
      </c>
      <c r="N172" s="533"/>
      <c r="O172" s="533"/>
      <c r="P172" s="375">
        <v>15</v>
      </c>
      <c r="Q172" s="375">
        <v>1911.4285714285706</v>
      </c>
      <c r="R172" s="377">
        <f t="shared" si="171"/>
        <v>127.42857142857137</v>
      </c>
      <c r="S172" s="375">
        <f t="shared" si="172"/>
        <v>4</v>
      </c>
      <c r="T172" s="532"/>
      <c r="U172" s="375">
        <v>15</v>
      </c>
      <c r="V172" s="375">
        <v>1907.4725274725274</v>
      </c>
      <c r="W172" s="377">
        <f t="shared" si="173"/>
        <v>127.16483516483517</v>
      </c>
      <c r="X172" s="375">
        <f t="shared" si="174"/>
        <v>4</v>
      </c>
      <c r="Y172" s="532"/>
      <c r="Z172" s="375">
        <v>15</v>
      </c>
      <c r="AA172" s="375">
        <v>1909.9999999999993</v>
      </c>
      <c r="AB172" s="377">
        <f t="shared" si="175"/>
        <v>127.33333333333329</v>
      </c>
      <c r="AC172" s="375">
        <f t="shared" si="176"/>
        <v>3</v>
      </c>
      <c r="AD172" s="532"/>
      <c r="AE172" s="375">
        <v>15</v>
      </c>
      <c r="AF172" s="375">
        <v>1919.0476190476197</v>
      </c>
      <c r="AG172" s="377">
        <f t="shared" si="177"/>
        <v>127.93650793650798</v>
      </c>
      <c r="AH172" s="375">
        <f t="shared" si="178"/>
        <v>4</v>
      </c>
      <c r="AI172" s="532"/>
      <c r="AJ172" s="375">
        <v>15</v>
      </c>
      <c r="AK172" s="375">
        <v>1918.0327868852464</v>
      </c>
      <c r="AL172" s="377">
        <f t="shared" si="179"/>
        <v>127.86885245901642</v>
      </c>
      <c r="AM172" s="375">
        <f t="shared" si="180"/>
        <v>2</v>
      </c>
      <c r="AN172" s="532"/>
      <c r="AO172" s="375">
        <v>15</v>
      </c>
      <c r="AP172" s="375">
        <v>1916.6197183098595</v>
      </c>
      <c r="AQ172" s="377">
        <f t="shared" si="181"/>
        <v>127.77464788732397</v>
      </c>
      <c r="AR172" s="375">
        <f t="shared" si="182"/>
        <v>2</v>
      </c>
      <c r="AS172" s="532"/>
      <c r="AT172" s="375">
        <v>15</v>
      </c>
      <c r="AU172" s="375">
        <v>1918.7500000000005</v>
      </c>
      <c r="AV172" s="377">
        <f t="shared" si="183"/>
        <v>127.9166666666667</v>
      </c>
      <c r="AW172" s="375">
        <f t="shared" si="184"/>
        <v>1</v>
      </c>
      <c r="AX172" s="532"/>
    </row>
    <row r="173" spans="2:50" hidden="1" x14ac:dyDescent="0.2">
      <c r="B173" s="541"/>
      <c r="C173" s="380">
        <v>7</v>
      </c>
      <c r="D173" s="375" t="s">
        <v>418</v>
      </c>
      <c r="E173" s="375">
        <v>16</v>
      </c>
      <c r="F173" s="375">
        <v>2000</v>
      </c>
      <c r="G173" s="377">
        <f t="shared" si="169"/>
        <v>125</v>
      </c>
      <c r="H173" s="532"/>
      <c r="I173" s="172">
        <f t="shared" si="185"/>
        <v>16</v>
      </c>
      <c r="J173" s="172">
        <f t="shared" si="186"/>
        <v>1913.5110347576895</v>
      </c>
      <c r="K173" s="374">
        <f t="shared" si="187"/>
        <v>119.59443967235559</v>
      </c>
      <c r="L173" s="543"/>
      <c r="M173" s="172">
        <f t="shared" si="170"/>
        <v>8</v>
      </c>
      <c r="N173" s="533"/>
      <c r="O173" s="533"/>
      <c r="P173" s="375">
        <v>16</v>
      </c>
      <c r="Q173" s="375">
        <v>1924.0677966101684</v>
      </c>
      <c r="R173" s="377">
        <f t="shared" si="171"/>
        <v>120.25423728813553</v>
      </c>
      <c r="S173" s="375">
        <f t="shared" si="172"/>
        <v>6</v>
      </c>
      <c r="T173" s="532"/>
      <c r="U173" s="375">
        <v>16</v>
      </c>
      <c r="V173" s="375">
        <v>1919.9999999999993</v>
      </c>
      <c r="W173" s="377">
        <f t="shared" si="173"/>
        <v>119.99999999999996</v>
      </c>
      <c r="X173" s="375">
        <f t="shared" si="174"/>
        <v>7</v>
      </c>
      <c r="Y173" s="532"/>
      <c r="Z173" s="375">
        <v>16</v>
      </c>
      <c r="AA173" s="375">
        <v>1907.3684210526303</v>
      </c>
      <c r="AB173" s="377">
        <f t="shared" si="175"/>
        <v>119.21052631578939</v>
      </c>
      <c r="AC173" s="375">
        <f t="shared" si="176"/>
        <v>8</v>
      </c>
      <c r="AD173" s="532"/>
      <c r="AE173" s="375">
        <v>16</v>
      </c>
      <c r="AF173" s="375">
        <v>1916.2500000000007</v>
      </c>
      <c r="AG173" s="377">
        <f t="shared" si="177"/>
        <v>119.76562500000004</v>
      </c>
      <c r="AH173" s="375">
        <f t="shared" si="178"/>
        <v>7</v>
      </c>
      <c r="AI173" s="532"/>
      <c r="AJ173" s="375">
        <v>16</v>
      </c>
      <c r="AK173" s="375">
        <v>1906.2500000000005</v>
      </c>
      <c r="AL173" s="377">
        <f t="shared" si="179"/>
        <v>119.14062500000003</v>
      </c>
      <c r="AM173" s="375">
        <f t="shared" si="180"/>
        <v>8</v>
      </c>
      <c r="AN173" s="532"/>
      <c r="AO173" s="375">
        <v>16</v>
      </c>
      <c r="AP173" s="375">
        <v>1907.3076923076933</v>
      </c>
      <c r="AQ173" s="377">
        <f t="shared" si="181"/>
        <v>119.20673076923083</v>
      </c>
      <c r="AR173" s="375">
        <f t="shared" si="182"/>
        <v>8</v>
      </c>
      <c r="AS173" s="532"/>
      <c r="AT173" s="375">
        <v>16</v>
      </c>
      <c r="AU173" s="375">
        <v>1913.333333333333</v>
      </c>
      <c r="AV173" s="377">
        <f t="shared" si="183"/>
        <v>119.58333333333331</v>
      </c>
      <c r="AW173" s="375">
        <f t="shared" si="184"/>
        <v>6</v>
      </c>
      <c r="AX173" s="532"/>
    </row>
    <row r="174" spans="2:50" hidden="1" x14ac:dyDescent="0.2">
      <c r="B174" s="541"/>
      <c r="C174" s="380">
        <v>8</v>
      </c>
      <c r="D174" s="375" t="s">
        <v>421</v>
      </c>
      <c r="E174" s="375">
        <v>15</v>
      </c>
      <c r="F174" s="375">
        <v>2000</v>
      </c>
      <c r="G174" s="377">
        <f t="shared" si="169"/>
        <v>133.33333333333334</v>
      </c>
      <c r="H174" s="532"/>
      <c r="I174" s="172">
        <f t="shared" si="185"/>
        <v>15</v>
      </c>
      <c r="J174" s="172">
        <f t="shared" si="186"/>
        <v>1910.3666072332433</v>
      </c>
      <c r="K174" s="374">
        <f t="shared" si="187"/>
        <v>127.35777381554955</v>
      </c>
      <c r="L174" s="543"/>
      <c r="M174" s="172">
        <f t="shared" si="170"/>
        <v>4</v>
      </c>
      <c r="N174" s="533"/>
      <c r="O174" s="533"/>
      <c r="P174" s="375">
        <v>15</v>
      </c>
      <c r="Q174" s="375">
        <v>1913.4000000000005</v>
      </c>
      <c r="R174" s="377">
        <f t="shared" si="171"/>
        <v>127.56000000000003</v>
      </c>
      <c r="S174" s="375">
        <f t="shared" si="172"/>
        <v>3</v>
      </c>
      <c r="T174" s="532"/>
      <c r="U174" s="375">
        <v>15</v>
      </c>
      <c r="V174" s="375">
        <v>1909.4117647058833</v>
      </c>
      <c r="W174" s="377">
        <f t="shared" si="173"/>
        <v>127.29411764705888</v>
      </c>
      <c r="X174" s="375">
        <f t="shared" si="174"/>
        <v>3</v>
      </c>
      <c r="Y174" s="532"/>
      <c r="Z174" s="375">
        <v>15</v>
      </c>
      <c r="AA174" s="375">
        <v>1905.773195876289</v>
      </c>
      <c r="AB174" s="377">
        <f t="shared" si="175"/>
        <v>127.05154639175261</v>
      </c>
      <c r="AC174" s="375">
        <f t="shared" si="176"/>
        <v>4</v>
      </c>
      <c r="AD174" s="532"/>
      <c r="AE174" s="375">
        <v>15</v>
      </c>
      <c r="AF174" s="375">
        <v>1919.3023255813951</v>
      </c>
      <c r="AG174" s="377">
        <f t="shared" si="177"/>
        <v>127.95348837209301</v>
      </c>
      <c r="AH174" s="375">
        <f t="shared" si="178"/>
        <v>3</v>
      </c>
      <c r="AI174" s="532"/>
      <c r="AJ174" s="375">
        <v>15</v>
      </c>
      <c r="AK174" s="375">
        <v>1904.1379310344826</v>
      </c>
      <c r="AL174" s="377">
        <f t="shared" si="179"/>
        <v>126.94252873563217</v>
      </c>
      <c r="AM174" s="375">
        <f t="shared" si="180"/>
        <v>4</v>
      </c>
      <c r="AN174" s="532"/>
      <c r="AO174" s="375">
        <v>15</v>
      </c>
      <c r="AP174" s="375">
        <v>1914.2553191489365</v>
      </c>
      <c r="AQ174" s="377">
        <f t="shared" si="181"/>
        <v>127.61702127659576</v>
      </c>
      <c r="AR174" s="375">
        <f t="shared" si="182"/>
        <v>4</v>
      </c>
      <c r="AS174" s="532"/>
      <c r="AT174" s="375">
        <v>15</v>
      </c>
      <c r="AU174" s="375">
        <v>1906.2857142857154</v>
      </c>
      <c r="AV174" s="377">
        <f t="shared" si="183"/>
        <v>127.08571428571436</v>
      </c>
      <c r="AW174" s="375">
        <f t="shared" si="184"/>
        <v>4</v>
      </c>
      <c r="AX174" s="532"/>
    </row>
    <row r="175" spans="2:50" hidden="1" x14ac:dyDescent="0.2">
      <c r="B175" s="541"/>
      <c r="C175" s="380">
        <v>9</v>
      </c>
      <c r="D175" s="375" t="s">
        <v>424</v>
      </c>
      <c r="E175" s="375">
        <v>17</v>
      </c>
      <c r="F175" s="375">
        <v>2000</v>
      </c>
      <c r="G175" s="377">
        <f t="shared" si="169"/>
        <v>117.64705882352941</v>
      </c>
      <c r="H175" s="532"/>
      <c r="I175" s="172">
        <f t="shared" si="185"/>
        <v>17</v>
      </c>
      <c r="J175" s="172">
        <f t="shared" si="186"/>
        <v>1913.1431714711359</v>
      </c>
      <c r="K175" s="374">
        <f t="shared" si="187"/>
        <v>112.53783361594921</v>
      </c>
      <c r="L175" s="543"/>
      <c r="M175" s="172">
        <f t="shared" si="170"/>
        <v>11</v>
      </c>
      <c r="N175" s="533"/>
      <c r="O175" s="533"/>
      <c r="P175" s="375">
        <v>17</v>
      </c>
      <c r="Q175" s="375">
        <v>1903.4210526315776</v>
      </c>
      <c r="R175" s="377">
        <f t="shared" si="171"/>
        <v>111.96594427244574</v>
      </c>
      <c r="S175" s="375">
        <f t="shared" si="172"/>
        <v>11</v>
      </c>
      <c r="T175" s="532"/>
      <c r="U175" s="375">
        <v>17</v>
      </c>
      <c r="V175" s="375">
        <v>1919.154929577463</v>
      </c>
      <c r="W175" s="377">
        <f t="shared" si="173"/>
        <v>112.89146644573312</v>
      </c>
      <c r="X175" s="375">
        <f t="shared" si="174"/>
        <v>10</v>
      </c>
      <c r="Y175" s="532"/>
      <c r="Z175" s="375">
        <v>17</v>
      </c>
      <c r="AA175" s="375">
        <v>1902.187500000002</v>
      </c>
      <c r="AB175" s="377">
        <f t="shared" si="175"/>
        <v>111.8933823529413</v>
      </c>
      <c r="AC175" s="375">
        <f t="shared" si="176"/>
        <v>11</v>
      </c>
      <c r="AD175" s="532"/>
      <c r="AE175" s="375">
        <v>17</v>
      </c>
      <c r="AF175" s="375">
        <v>1906.7796610169507</v>
      </c>
      <c r="AG175" s="377">
        <f t="shared" si="177"/>
        <v>112.16350947158534</v>
      </c>
      <c r="AH175" s="375">
        <f t="shared" si="178"/>
        <v>11</v>
      </c>
      <c r="AI175" s="532"/>
      <c r="AJ175" s="375">
        <v>17</v>
      </c>
      <c r="AK175" s="375">
        <v>1931.6129032258082</v>
      </c>
      <c r="AL175" s="377">
        <f t="shared" si="179"/>
        <v>113.62428842504754</v>
      </c>
      <c r="AM175" s="375">
        <f t="shared" si="180"/>
        <v>10</v>
      </c>
      <c r="AN175" s="532"/>
      <c r="AO175" s="375">
        <v>17</v>
      </c>
      <c r="AP175" s="375">
        <v>1914.9999999999986</v>
      </c>
      <c r="AQ175" s="377">
        <f t="shared" si="181"/>
        <v>112.64705882352933</v>
      </c>
      <c r="AR175" s="375">
        <f t="shared" si="182"/>
        <v>11</v>
      </c>
      <c r="AS175" s="532"/>
      <c r="AT175" s="375">
        <v>17</v>
      </c>
      <c r="AU175" s="375">
        <v>1913.8461538461529</v>
      </c>
      <c r="AV175" s="377">
        <f t="shared" si="183"/>
        <v>112.57918552036193</v>
      </c>
      <c r="AW175" s="375">
        <f t="shared" si="184"/>
        <v>10</v>
      </c>
      <c r="AX175" s="532"/>
    </row>
    <row r="176" spans="2:50" hidden="1" x14ac:dyDescent="0.2">
      <c r="B176" s="541"/>
      <c r="C176" s="380">
        <v>10</v>
      </c>
      <c r="D176" s="375" t="s">
        <v>425</v>
      </c>
      <c r="E176" s="375">
        <v>15</v>
      </c>
      <c r="F176" s="375">
        <v>2000</v>
      </c>
      <c r="G176" s="377">
        <f t="shared" si="169"/>
        <v>133.33333333333334</v>
      </c>
      <c r="H176" s="532"/>
      <c r="I176" s="172">
        <f t="shared" si="185"/>
        <v>15</v>
      </c>
      <c r="J176" s="172">
        <f t="shared" si="186"/>
        <v>1932.314655818742</v>
      </c>
      <c r="K176" s="374">
        <f t="shared" si="187"/>
        <v>128.82097705458281</v>
      </c>
      <c r="L176" s="543"/>
      <c r="M176" s="172">
        <f t="shared" si="170"/>
        <v>1</v>
      </c>
      <c r="N176" s="533"/>
      <c r="O176" s="533"/>
      <c r="P176" s="375">
        <v>15</v>
      </c>
      <c r="Q176" s="375">
        <v>1934.7368421052645</v>
      </c>
      <c r="R176" s="377">
        <f t="shared" si="171"/>
        <v>128.98245614035096</v>
      </c>
      <c r="S176" s="375">
        <f t="shared" si="172"/>
        <v>1</v>
      </c>
      <c r="T176" s="532"/>
      <c r="U176" s="375">
        <v>15</v>
      </c>
      <c r="V176" s="375">
        <v>1929.0566037735859</v>
      </c>
      <c r="W176" s="377">
        <f t="shared" si="173"/>
        <v>128.60377358490572</v>
      </c>
      <c r="X176" s="375">
        <f t="shared" si="174"/>
        <v>1</v>
      </c>
      <c r="Y176" s="532"/>
      <c r="Z176" s="375">
        <v>15</v>
      </c>
      <c r="AA176" s="375">
        <v>1945.9090909090908</v>
      </c>
      <c r="AB176" s="377">
        <f t="shared" si="175"/>
        <v>129.72727272727272</v>
      </c>
      <c r="AC176" s="375">
        <f t="shared" si="176"/>
        <v>1</v>
      </c>
      <c r="AD176" s="532"/>
      <c r="AE176" s="375">
        <v>15</v>
      </c>
      <c r="AF176" s="375">
        <v>1940.9999999999993</v>
      </c>
      <c r="AG176" s="377">
        <f t="shared" si="177"/>
        <v>129.39999999999995</v>
      </c>
      <c r="AH176" s="375">
        <f t="shared" si="178"/>
        <v>1</v>
      </c>
      <c r="AI176" s="532"/>
      <c r="AJ176" s="375">
        <v>15</v>
      </c>
      <c r="AK176" s="375">
        <v>1933.0434782608697</v>
      </c>
      <c r="AL176" s="377">
        <f t="shared" si="179"/>
        <v>128.86956521739131</v>
      </c>
      <c r="AM176" s="375">
        <f t="shared" si="180"/>
        <v>1</v>
      </c>
      <c r="AN176" s="532"/>
      <c r="AO176" s="375">
        <v>15</v>
      </c>
      <c r="AP176" s="375">
        <v>1929.2307692307704</v>
      </c>
      <c r="AQ176" s="377">
        <f t="shared" si="181"/>
        <v>128.6153846153847</v>
      </c>
      <c r="AR176" s="375">
        <f t="shared" si="182"/>
        <v>1</v>
      </c>
      <c r="AS176" s="532"/>
      <c r="AT176" s="375">
        <v>15</v>
      </c>
      <c r="AU176" s="375">
        <v>1913.2258064516145</v>
      </c>
      <c r="AV176" s="377">
        <f t="shared" si="183"/>
        <v>127.54838709677431</v>
      </c>
      <c r="AW176" s="375">
        <f t="shared" si="184"/>
        <v>2</v>
      </c>
      <c r="AX176" s="532"/>
    </row>
    <row r="177" spans="2:50" hidden="1" x14ac:dyDescent="0.2">
      <c r="B177" s="541"/>
      <c r="C177" s="380">
        <v>11</v>
      </c>
      <c r="D177" s="375" t="s">
        <v>426</v>
      </c>
      <c r="E177" s="375">
        <v>16</v>
      </c>
      <c r="F177" s="375">
        <v>1500</v>
      </c>
      <c r="G177" s="377">
        <f t="shared" si="169"/>
        <v>93.75</v>
      </c>
      <c r="H177" s="532"/>
      <c r="I177" s="172">
        <f t="shared" si="185"/>
        <v>16</v>
      </c>
      <c r="J177" s="172">
        <f t="shared" si="186"/>
        <v>1438.7651118048616</v>
      </c>
      <c r="K177" s="374">
        <f t="shared" si="187"/>
        <v>89.922819487803849</v>
      </c>
      <c r="L177" s="543"/>
      <c r="M177" s="172">
        <f t="shared" si="170"/>
        <v>13</v>
      </c>
      <c r="N177" s="533"/>
      <c r="O177" s="533"/>
      <c r="P177" s="375">
        <v>16</v>
      </c>
      <c r="Q177" s="375">
        <v>1445.5555555555563</v>
      </c>
      <c r="R177" s="377">
        <f t="shared" si="171"/>
        <v>90.347222222222271</v>
      </c>
      <c r="S177" s="375">
        <f t="shared" si="172"/>
        <v>13</v>
      </c>
      <c r="T177" s="532"/>
      <c r="U177" s="375">
        <v>16</v>
      </c>
      <c r="V177" s="375">
        <v>1429.4117647058831</v>
      </c>
      <c r="W177" s="377">
        <f t="shared" si="173"/>
        <v>89.338235294117695</v>
      </c>
      <c r="X177" s="375">
        <f t="shared" si="174"/>
        <v>13</v>
      </c>
      <c r="Y177" s="532"/>
      <c r="Z177" s="375">
        <v>16</v>
      </c>
      <c r="AA177" s="375">
        <v>1430.4000000000003</v>
      </c>
      <c r="AB177" s="377">
        <f t="shared" si="175"/>
        <v>89.40000000000002</v>
      </c>
      <c r="AC177" s="375">
        <f t="shared" si="176"/>
        <v>13</v>
      </c>
      <c r="AD177" s="532"/>
      <c r="AE177" s="375">
        <v>16</v>
      </c>
      <c r="AF177" s="375">
        <v>1444.8000000000004</v>
      </c>
      <c r="AG177" s="377">
        <f t="shared" si="177"/>
        <v>90.300000000000026</v>
      </c>
      <c r="AH177" s="375">
        <f t="shared" si="178"/>
        <v>13</v>
      </c>
      <c r="AI177" s="532"/>
      <c r="AJ177" s="375">
        <v>16</v>
      </c>
      <c r="AK177" s="375">
        <v>1452.4528301886801</v>
      </c>
      <c r="AL177" s="377">
        <f t="shared" si="179"/>
        <v>90.778301886792505</v>
      </c>
      <c r="AM177" s="375">
        <f t="shared" si="180"/>
        <v>13</v>
      </c>
      <c r="AN177" s="532"/>
      <c r="AO177" s="375">
        <v>16</v>
      </c>
      <c r="AP177" s="375">
        <v>1426.6666666666674</v>
      </c>
      <c r="AQ177" s="377">
        <f t="shared" si="181"/>
        <v>89.166666666666714</v>
      </c>
      <c r="AR177" s="375">
        <f t="shared" si="182"/>
        <v>13</v>
      </c>
      <c r="AS177" s="532"/>
      <c r="AT177" s="375">
        <v>16</v>
      </c>
      <c r="AU177" s="375">
        <v>1442.0689655172425</v>
      </c>
      <c r="AV177" s="377">
        <f t="shared" si="183"/>
        <v>90.129310344827658</v>
      </c>
      <c r="AW177" s="375">
        <f t="shared" si="184"/>
        <v>13</v>
      </c>
      <c r="AX177" s="532"/>
    </row>
    <row r="178" spans="2:50" hidden="1" x14ac:dyDescent="0.2">
      <c r="B178" s="541"/>
      <c r="C178" s="380">
        <v>12</v>
      </c>
      <c r="D178" s="375" t="s">
        <v>673</v>
      </c>
      <c r="E178" s="375">
        <v>16</v>
      </c>
      <c r="F178" s="375">
        <v>2000</v>
      </c>
      <c r="G178" s="377">
        <f t="shared" si="169"/>
        <v>125</v>
      </c>
      <c r="H178" s="532"/>
      <c r="I178" s="172">
        <f t="shared" si="185"/>
        <v>16</v>
      </c>
      <c r="J178" s="172">
        <f t="shared" si="186"/>
        <v>1924.5446180427207</v>
      </c>
      <c r="K178" s="374">
        <f t="shared" si="187"/>
        <v>120.28403862767004</v>
      </c>
      <c r="L178" s="543"/>
      <c r="M178" s="172">
        <f t="shared" si="170"/>
        <v>6</v>
      </c>
      <c r="N178" s="533"/>
      <c r="O178" s="533"/>
      <c r="P178" s="375">
        <v>16</v>
      </c>
      <c r="Q178" s="375">
        <v>1937.5000000000007</v>
      </c>
      <c r="R178" s="377">
        <f t="shared" si="171"/>
        <v>121.09375000000004</v>
      </c>
      <c r="S178" s="375">
        <f t="shared" si="172"/>
        <v>5</v>
      </c>
      <c r="T178" s="532"/>
      <c r="U178" s="375">
        <v>16</v>
      </c>
      <c r="V178" s="375">
        <v>1922.3529411764714</v>
      </c>
      <c r="W178" s="377">
        <f t="shared" si="173"/>
        <v>120.14705882352946</v>
      </c>
      <c r="X178" s="375">
        <f t="shared" si="174"/>
        <v>6</v>
      </c>
      <c r="Y178" s="532"/>
      <c r="Z178" s="375">
        <v>16</v>
      </c>
      <c r="AA178" s="375">
        <v>1913.1818181818182</v>
      </c>
      <c r="AB178" s="377">
        <f t="shared" si="175"/>
        <v>119.57386363636364</v>
      </c>
      <c r="AC178" s="375">
        <f t="shared" si="176"/>
        <v>7</v>
      </c>
      <c r="AD178" s="532"/>
      <c r="AE178" s="375">
        <v>16</v>
      </c>
      <c r="AF178" s="375">
        <v>1935.5555555555563</v>
      </c>
      <c r="AG178" s="377">
        <f t="shared" si="177"/>
        <v>120.97222222222227</v>
      </c>
      <c r="AH178" s="375">
        <f t="shared" si="178"/>
        <v>6</v>
      </c>
      <c r="AI178" s="532"/>
      <c r="AJ178" s="375">
        <v>16</v>
      </c>
      <c r="AK178" s="375">
        <v>1914.7058823529387</v>
      </c>
      <c r="AL178" s="377">
        <f t="shared" si="179"/>
        <v>119.66911764705867</v>
      </c>
      <c r="AM178" s="375">
        <f t="shared" si="180"/>
        <v>7</v>
      </c>
      <c r="AN178" s="532"/>
      <c r="AO178" s="375">
        <v>16</v>
      </c>
      <c r="AP178" s="375">
        <v>1914.0000000000018</v>
      </c>
      <c r="AQ178" s="377">
        <f t="shared" si="181"/>
        <v>119.62500000000011</v>
      </c>
      <c r="AR178" s="375">
        <f t="shared" si="182"/>
        <v>6</v>
      </c>
      <c r="AS178" s="532"/>
      <c r="AT178" s="375">
        <v>16</v>
      </c>
      <c r="AU178" s="375">
        <v>1934.5161290322571</v>
      </c>
      <c r="AV178" s="377">
        <f t="shared" si="183"/>
        <v>120.90725806451607</v>
      </c>
      <c r="AW178" s="375">
        <f t="shared" si="184"/>
        <v>5</v>
      </c>
      <c r="AX178" s="532"/>
    </row>
    <row r="179" spans="2:50" hidden="1" x14ac:dyDescent="0.2">
      <c r="B179" s="541"/>
      <c r="C179" s="380">
        <v>13</v>
      </c>
      <c r="D179" s="375" t="s">
        <v>694</v>
      </c>
      <c r="E179" s="375">
        <v>17</v>
      </c>
      <c r="F179" s="375">
        <v>2000</v>
      </c>
      <c r="G179" s="377">
        <f t="shared" si="169"/>
        <v>117.64705882352941</v>
      </c>
      <c r="H179" s="532"/>
      <c r="I179" s="172">
        <f t="shared" si="185"/>
        <v>17</v>
      </c>
      <c r="J179" s="172">
        <f t="shared" si="186"/>
        <v>1915.7292039622873</v>
      </c>
      <c r="K179" s="374">
        <f t="shared" si="187"/>
        <v>112.6899531742522</v>
      </c>
      <c r="L179" s="543"/>
      <c r="M179" s="172">
        <f t="shared" si="170"/>
        <v>10</v>
      </c>
      <c r="N179" s="533"/>
      <c r="O179" s="533"/>
      <c r="P179" s="375">
        <v>17</v>
      </c>
      <c r="Q179" s="375">
        <v>1905.7142857142853</v>
      </c>
      <c r="R179" s="377">
        <f t="shared" si="171"/>
        <v>112.10084033613443</v>
      </c>
      <c r="S179" s="375">
        <f t="shared" si="172"/>
        <v>10</v>
      </c>
      <c r="T179" s="532"/>
      <c r="U179" s="375">
        <v>17</v>
      </c>
      <c r="V179" s="375">
        <v>1915.2631578947376</v>
      </c>
      <c r="W179" s="377">
        <f t="shared" si="173"/>
        <v>112.66253869969044</v>
      </c>
      <c r="X179" s="375">
        <f t="shared" si="174"/>
        <v>11</v>
      </c>
      <c r="Y179" s="532"/>
      <c r="Z179" s="375">
        <v>17</v>
      </c>
      <c r="AA179" s="375">
        <v>1908.3333333333337</v>
      </c>
      <c r="AB179" s="377">
        <f t="shared" si="175"/>
        <v>112.25490196078434</v>
      </c>
      <c r="AC179" s="375">
        <f t="shared" si="176"/>
        <v>10</v>
      </c>
      <c r="AD179" s="532"/>
      <c r="AE179" s="375">
        <v>17</v>
      </c>
      <c r="AF179" s="375">
        <v>1912.2222222222233</v>
      </c>
      <c r="AG179" s="377">
        <f t="shared" si="177"/>
        <v>112.48366013071902</v>
      </c>
      <c r="AH179" s="375">
        <f t="shared" si="178"/>
        <v>10</v>
      </c>
      <c r="AI179" s="532"/>
      <c r="AJ179" s="375">
        <v>17</v>
      </c>
      <c r="AK179" s="375">
        <v>1934.4000000000005</v>
      </c>
      <c r="AL179" s="377">
        <f t="shared" si="179"/>
        <v>113.78823529411768</v>
      </c>
      <c r="AM179" s="375">
        <f t="shared" si="180"/>
        <v>9</v>
      </c>
      <c r="AN179" s="532"/>
      <c r="AO179" s="375">
        <v>17</v>
      </c>
      <c r="AP179" s="375">
        <v>1923.6000000000006</v>
      </c>
      <c r="AQ179" s="377">
        <f t="shared" si="181"/>
        <v>113.15294117647062</v>
      </c>
      <c r="AR179" s="375">
        <f t="shared" si="182"/>
        <v>9</v>
      </c>
      <c r="AS179" s="532"/>
      <c r="AT179" s="375">
        <v>17</v>
      </c>
      <c r="AU179" s="375">
        <v>1910.5714285714289</v>
      </c>
      <c r="AV179" s="377">
        <f t="shared" si="183"/>
        <v>112.38655462184876</v>
      </c>
      <c r="AW179" s="375">
        <f t="shared" si="184"/>
        <v>11</v>
      </c>
      <c r="AX179" s="532"/>
    </row>
    <row r="180" spans="2:50" hidden="1" x14ac:dyDescent="0.2">
      <c r="B180" s="541"/>
      <c r="C180" s="380">
        <v>14</v>
      </c>
      <c r="D180" s="375"/>
      <c r="E180" s="375"/>
      <c r="F180" s="375"/>
      <c r="G180" s="377"/>
      <c r="H180" s="532"/>
      <c r="I180" s="172" t="str">
        <f t="shared" si="185"/>
        <v/>
      </c>
      <c r="J180" s="172" t="str">
        <f t="shared" si="186"/>
        <v/>
      </c>
      <c r="K180" s="374" t="str">
        <f t="shared" si="187"/>
        <v/>
      </c>
      <c r="L180" s="543"/>
      <c r="M180" s="172" t="str">
        <f t="shared" si="170"/>
        <v/>
      </c>
      <c r="N180" s="533"/>
      <c r="O180" s="533"/>
      <c r="P180" s="375"/>
      <c r="Q180" s="375"/>
      <c r="R180" s="377" t="str">
        <f t="shared" si="171"/>
        <v/>
      </c>
      <c r="S180" s="375" t="str">
        <f t="shared" si="172"/>
        <v/>
      </c>
      <c r="T180" s="532"/>
      <c r="U180" s="375"/>
      <c r="V180" s="375"/>
      <c r="W180" s="377" t="str">
        <f t="shared" si="173"/>
        <v/>
      </c>
      <c r="X180" s="375" t="str">
        <f t="shared" si="174"/>
        <v/>
      </c>
      <c r="Y180" s="532"/>
      <c r="Z180" s="375"/>
      <c r="AA180" s="375"/>
      <c r="AB180" s="377" t="str">
        <f t="shared" si="175"/>
        <v/>
      </c>
      <c r="AC180" s="375" t="str">
        <f t="shared" si="176"/>
        <v/>
      </c>
      <c r="AD180" s="532"/>
      <c r="AE180" s="375"/>
      <c r="AF180" s="375"/>
      <c r="AG180" s="377" t="str">
        <f t="shared" si="177"/>
        <v/>
      </c>
      <c r="AH180" s="375" t="str">
        <f t="shared" si="178"/>
        <v/>
      </c>
      <c r="AI180" s="532"/>
      <c r="AJ180" s="375"/>
      <c r="AK180" s="375"/>
      <c r="AL180" s="377" t="str">
        <f t="shared" si="179"/>
        <v/>
      </c>
      <c r="AM180" s="375" t="str">
        <f t="shared" si="180"/>
        <v/>
      </c>
      <c r="AN180" s="532"/>
      <c r="AO180" s="375"/>
      <c r="AP180" s="375"/>
      <c r="AQ180" s="377" t="str">
        <f t="shared" si="181"/>
        <v/>
      </c>
      <c r="AR180" s="375" t="str">
        <f t="shared" si="182"/>
        <v/>
      </c>
      <c r="AS180" s="532"/>
      <c r="AT180" s="375"/>
      <c r="AU180" s="375"/>
      <c r="AV180" s="377" t="str">
        <f t="shared" si="183"/>
        <v/>
      </c>
      <c r="AW180" s="375" t="str">
        <f t="shared" si="184"/>
        <v/>
      </c>
      <c r="AX180" s="532"/>
    </row>
    <row r="181" spans="2:50" hidden="1" x14ac:dyDescent="0.2">
      <c r="B181" s="541"/>
      <c r="C181" s="380">
        <v>15</v>
      </c>
      <c r="D181" s="375"/>
      <c r="E181" s="375"/>
      <c r="F181" s="375"/>
      <c r="G181" s="377"/>
      <c r="H181" s="532"/>
      <c r="I181" s="172" t="str">
        <f t="shared" si="185"/>
        <v/>
      </c>
      <c r="J181" s="172" t="str">
        <f t="shared" si="186"/>
        <v/>
      </c>
      <c r="K181" s="374" t="str">
        <f t="shared" si="187"/>
        <v/>
      </c>
      <c r="L181" s="544"/>
      <c r="M181" s="172" t="str">
        <f t="shared" si="170"/>
        <v/>
      </c>
      <c r="N181" s="533"/>
      <c r="O181" s="533"/>
      <c r="P181" s="375"/>
      <c r="Q181" s="375"/>
      <c r="R181" s="377" t="str">
        <f t="shared" si="171"/>
        <v/>
      </c>
      <c r="S181" s="375" t="str">
        <f t="shared" si="172"/>
        <v/>
      </c>
      <c r="T181" s="532"/>
      <c r="U181" s="375"/>
      <c r="V181" s="375"/>
      <c r="W181" s="377" t="str">
        <f t="shared" si="173"/>
        <v/>
      </c>
      <c r="X181" s="375" t="str">
        <f t="shared" si="174"/>
        <v/>
      </c>
      <c r="Y181" s="532"/>
      <c r="Z181" s="375"/>
      <c r="AA181" s="375"/>
      <c r="AB181" s="377" t="str">
        <f t="shared" si="175"/>
        <v/>
      </c>
      <c r="AC181" s="375" t="str">
        <f t="shared" si="176"/>
        <v/>
      </c>
      <c r="AD181" s="532"/>
      <c r="AE181" s="375"/>
      <c r="AF181" s="375"/>
      <c r="AG181" s="377" t="str">
        <f t="shared" si="177"/>
        <v/>
      </c>
      <c r="AH181" s="375" t="str">
        <f t="shared" si="178"/>
        <v/>
      </c>
      <c r="AI181" s="532"/>
      <c r="AJ181" s="375"/>
      <c r="AK181" s="375"/>
      <c r="AL181" s="377" t="str">
        <f t="shared" si="179"/>
        <v/>
      </c>
      <c r="AM181" s="375" t="str">
        <f t="shared" si="180"/>
        <v/>
      </c>
      <c r="AN181" s="532"/>
      <c r="AO181" s="375"/>
      <c r="AP181" s="375"/>
      <c r="AQ181" s="377" t="str">
        <f t="shared" si="181"/>
        <v/>
      </c>
      <c r="AR181" s="375" t="str">
        <f t="shared" si="182"/>
        <v/>
      </c>
      <c r="AS181" s="532"/>
      <c r="AT181" s="375"/>
      <c r="AU181" s="375"/>
      <c r="AV181" s="377" t="str">
        <f t="shared" si="183"/>
        <v/>
      </c>
      <c r="AW181" s="375" t="str">
        <f t="shared" si="184"/>
        <v/>
      </c>
      <c r="AX181" s="532"/>
    </row>
    <row r="182" spans="2:50" ht="15.75" hidden="1" x14ac:dyDescent="0.2">
      <c r="B182" s="545" t="s">
        <v>169</v>
      </c>
      <c r="C182" s="546"/>
      <c r="D182" s="546"/>
      <c r="E182" s="546"/>
      <c r="F182" s="546"/>
      <c r="G182" s="546"/>
      <c r="H182" s="547"/>
      <c r="I182" s="207"/>
      <c r="J182" s="207"/>
      <c r="K182" s="207"/>
      <c r="L182" s="207"/>
      <c r="M182" s="207"/>
      <c r="N182" s="533" t="s">
        <v>161</v>
      </c>
      <c r="O182" s="549" t="s">
        <v>106</v>
      </c>
      <c r="P182" s="551">
        <f>AT162+1</f>
        <v>45930</v>
      </c>
      <c r="Q182" s="541"/>
      <c r="R182" s="541"/>
      <c r="S182" s="541"/>
      <c r="T182" s="541"/>
      <c r="U182" s="551">
        <f>P182+1</f>
        <v>45931</v>
      </c>
      <c r="V182" s="541"/>
      <c r="W182" s="541"/>
      <c r="X182" s="541"/>
      <c r="Y182" s="541"/>
      <c r="Z182" s="551">
        <f>U182+1</f>
        <v>45932</v>
      </c>
      <c r="AA182" s="541"/>
      <c r="AB182" s="541"/>
      <c r="AC182" s="541"/>
      <c r="AD182" s="541"/>
      <c r="AE182" s="551">
        <f>Z182+1</f>
        <v>45933</v>
      </c>
      <c r="AF182" s="541"/>
      <c r="AG182" s="541"/>
      <c r="AH182" s="541"/>
      <c r="AI182" s="541"/>
      <c r="AJ182" s="551">
        <f>AE182+1</f>
        <v>45934</v>
      </c>
      <c r="AK182" s="541"/>
      <c r="AL182" s="541"/>
      <c r="AM182" s="541"/>
      <c r="AN182" s="541"/>
      <c r="AO182" s="551">
        <f>AJ182+1</f>
        <v>45935</v>
      </c>
      <c r="AP182" s="541"/>
      <c r="AQ182" s="541"/>
      <c r="AR182" s="541"/>
      <c r="AS182" s="541"/>
      <c r="AT182" s="551">
        <f>AO182+1</f>
        <v>45936</v>
      </c>
      <c r="AU182" s="541"/>
      <c r="AV182" s="541"/>
      <c r="AW182" s="541"/>
      <c r="AX182" s="541"/>
    </row>
    <row r="183" spans="2:50" ht="15.75" hidden="1" x14ac:dyDescent="0.2">
      <c r="B183" s="548"/>
      <c r="C183" s="548"/>
      <c r="D183" s="548"/>
      <c r="E183" s="548"/>
      <c r="F183" s="548"/>
      <c r="G183" s="548"/>
      <c r="H183" s="548"/>
      <c r="I183" s="207"/>
      <c r="J183" s="207"/>
      <c r="K183" s="207"/>
      <c r="L183" s="207"/>
      <c r="M183" s="207"/>
      <c r="N183" s="533"/>
      <c r="O183" s="550"/>
      <c r="P183" s="551" t="s">
        <v>120</v>
      </c>
      <c r="Q183" s="541"/>
      <c r="R183" s="541"/>
      <c r="S183" s="541"/>
      <c r="T183" s="541"/>
      <c r="U183" s="551" t="s">
        <v>114</v>
      </c>
      <c r="V183" s="541"/>
      <c r="W183" s="541"/>
      <c r="X183" s="541"/>
      <c r="Y183" s="541"/>
      <c r="Z183" s="551" t="s">
        <v>115</v>
      </c>
      <c r="AA183" s="541"/>
      <c r="AB183" s="541"/>
      <c r="AC183" s="541"/>
      <c r="AD183" s="541"/>
      <c r="AE183" s="551" t="s">
        <v>116</v>
      </c>
      <c r="AF183" s="541"/>
      <c r="AG183" s="541"/>
      <c r="AH183" s="541"/>
      <c r="AI183" s="541"/>
      <c r="AJ183" s="551" t="s">
        <v>117</v>
      </c>
      <c r="AK183" s="541"/>
      <c r="AL183" s="541"/>
      <c r="AM183" s="541"/>
      <c r="AN183" s="541"/>
      <c r="AO183" s="551" t="s">
        <v>118</v>
      </c>
      <c r="AP183" s="541"/>
      <c r="AQ183" s="541"/>
      <c r="AR183" s="541"/>
      <c r="AS183" s="541"/>
      <c r="AT183" s="551" t="s">
        <v>119</v>
      </c>
      <c r="AU183" s="541"/>
      <c r="AV183" s="541"/>
      <c r="AW183" s="541"/>
      <c r="AX183" s="541"/>
    </row>
    <row r="184" spans="2:50" hidden="1" x14ac:dyDescent="0.2">
      <c r="B184" s="533" t="s">
        <v>157</v>
      </c>
      <c r="C184" s="533" t="s">
        <v>149</v>
      </c>
      <c r="D184" s="533"/>
      <c r="E184" s="533" t="s">
        <v>151</v>
      </c>
      <c r="F184" s="533"/>
      <c r="G184" s="533"/>
      <c r="H184" s="537" t="s">
        <v>158</v>
      </c>
      <c r="I184" s="540" t="s">
        <v>227</v>
      </c>
      <c r="J184" s="540"/>
      <c r="K184" s="540"/>
      <c r="L184" s="540" t="s">
        <v>158</v>
      </c>
      <c r="M184" s="540" t="s">
        <v>170</v>
      </c>
      <c r="N184" s="533"/>
      <c r="O184" s="533" t="s">
        <v>160</v>
      </c>
      <c r="P184" s="534" t="s">
        <v>154</v>
      </c>
      <c r="Q184" s="535"/>
      <c r="R184" s="535"/>
      <c r="S184" s="536"/>
      <c r="T184" s="533" t="s">
        <v>158</v>
      </c>
      <c r="U184" s="534" t="s">
        <v>154</v>
      </c>
      <c r="V184" s="535"/>
      <c r="W184" s="535"/>
      <c r="X184" s="536"/>
      <c r="Y184" s="533" t="s">
        <v>158</v>
      </c>
      <c r="Z184" s="534" t="s">
        <v>154</v>
      </c>
      <c r="AA184" s="535"/>
      <c r="AB184" s="535"/>
      <c r="AC184" s="536"/>
      <c r="AD184" s="533" t="s">
        <v>158</v>
      </c>
      <c r="AE184" s="534" t="s">
        <v>154</v>
      </c>
      <c r="AF184" s="535"/>
      <c r="AG184" s="535"/>
      <c r="AH184" s="536"/>
      <c r="AI184" s="533" t="s">
        <v>158</v>
      </c>
      <c r="AJ184" s="534" t="s">
        <v>154</v>
      </c>
      <c r="AK184" s="535"/>
      <c r="AL184" s="535"/>
      <c r="AM184" s="536"/>
      <c r="AN184" s="533" t="s">
        <v>158</v>
      </c>
      <c r="AO184" s="534" t="s">
        <v>154</v>
      </c>
      <c r="AP184" s="535"/>
      <c r="AQ184" s="535"/>
      <c r="AR184" s="536"/>
      <c r="AS184" s="533" t="s">
        <v>158</v>
      </c>
      <c r="AT184" s="534" t="s">
        <v>154</v>
      </c>
      <c r="AU184" s="535"/>
      <c r="AV184" s="535"/>
      <c r="AW184" s="536"/>
      <c r="AX184" s="533" t="s">
        <v>158</v>
      </c>
    </row>
    <row r="185" spans="2:50" hidden="1" x14ac:dyDescent="0.2">
      <c r="B185" s="533"/>
      <c r="C185" s="533"/>
      <c r="D185" s="533"/>
      <c r="E185" s="533" t="s">
        <v>150</v>
      </c>
      <c r="F185" s="533"/>
      <c r="G185" s="533"/>
      <c r="H185" s="538"/>
      <c r="I185" s="540" t="s">
        <v>150</v>
      </c>
      <c r="J185" s="540"/>
      <c r="K185" s="540"/>
      <c r="L185" s="540"/>
      <c r="M185" s="540"/>
      <c r="N185" s="533"/>
      <c r="O185" s="533"/>
      <c r="P185" s="534" t="s">
        <v>155</v>
      </c>
      <c r="Q185" s="535"/>
      <c r="R185" s="535"/>
      <c r="S185" s="536"/>
      <c r="T185" s="533"/>
      <c r="U185" s="534" t="s">
        <v>155</v>
      </c>
      <c r="V185" s="535"/>
      <c r="W185" s="535"/>
      <c r="X185" s="536"/>
      <c r="Y185" s="533"/>
      <c r="Z185" s="534" t="s">
        <v>155</v>
      </c>
      <c r="AA185" s="535"/>
      <c r="AB185" s="535"/>
      <c r="AC185" s="536"/>
      <c r="AD185" s="533"/>
      <c r="AE185" s="534" t="s">
        <v>155</v>
      </c>
      <c r="AF185" s="535"/>
      <c r="AG185" s="535"/>
      <c r="AH185" s="536"/>
      <c r="AI185" s="533"/>
      <c r="AJ185" s="534" t="s">
        <v>155</v>
      </c>
      <c r="AK185" s="535"/>
      <c r="AL185" s="535"/>
      <c r="AM185" s="536"/>
      <c r="AN185" s="533"/>
      <c r="AO185" s="534" t="s">
        <v>155</v>
      </c>
      <c r="AP185" s="535"/>
      <c r="AQ185" s="535"/>
      <c r="AR185" s="536"/>
      <c r="AS185" s="533"/>
      <c r="AT185" s="534" t="s">
        <v>155</v>
      </c>
      <c r="AU185" s="535"/>
      <c r="AV185" s="535"/>
      <c r="AW185" s="536"/>
      <c r="AX185" s="533"/>
    </row>
    <row r="186" spans="2:50" hidden="1" x14ac:dyDescent="0.2">
      <c r="B186" s="533"/>
      <c r="C186" s="533"/>
      <c r="D186" s="533"/>
      <c r="E186" s="376" t="s">
        <v>152</v>
      </c>
      <c r="F186" s="376" t="s">
        <v>153</v>
      </c>
      <c r="G186" s="376" t="s">
        <v>156</v>
      </c>
      <c r="H186" s="539"/>
      <c r="I186" s="373" t="s">
        <v>152</v>
      </c>
      <c r="J186" s="373" t="s">
        <v>153</v>
      </c>
      <c r="K186" s="373" t="s">
        <v>156</v>
      </c>
      <c r="L186" s="540"/>
      <c r="M186" s="540"/>
      <c r="N186" s="533"/>
      <c r="O186" s="533"/>
      <c r="P186" s="376" t="s">
        <v>152</v>
      </c>
      <c r="Q186" s="376" t="s">
        <v>153</v>
      </c>
      <c r="R186" s="376" t="s">
        <v>156</v>
      </c>
      <c r="S186" s="376" t="s">
        <v>170</v>
      </c>
      <c r="T186" s="533"/>
      <c r="U186" s="376" t="s">
        <v>152</v>
      </c>
      <c r="V186" s="376" t="s">
        <v>153</v>
      </c>
      <c r="W186" s="376" t="s">
        <v>156</v>
      </c>
      <c r="X186" s="376" t="s">
        <v>170</v>
      </c>
      <c r="Y186" s="533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3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3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3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3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3"/>
    </row>
    <row r="187" spans="2:50" hidden="1" x14ac:dyDescent="0.2">
      <c r="B187" s="541" t="s">
        <v>137</v>
      </c>
      <c r="C187" s="380">
        <v>1</v>
      </c>
      <c r="D187" s="375" t="s">
        <v>412</v>
      </c>
      <c r="E187" s="375">
        <v>16</v>
      </c>
      <c r="F187" s="375">
        <v>2000</v>
      </c>
      <c r="G187" s="377">
        <f>F187/E187</f>
        <v>125</v>
      </c>
      <c r="H187" s="532">
        <f>AVERAGE(G187:G201)</f>
        <v>122.51081606731762</v>
      </c>
      <c r="I187" s="172">
        <f t="shared" ref="I187:I189" si="188">IFERROR(AVERAGE(P187,U187,Z187,AE187,AJ187,AO187,AT187),"")</f>
        <v>16</v>
      </c>
      <c r="J187" s="172">
        <f t="shared" ref="J187:J189" si="189">IFERROR(AVERAGE(Q187,V187,AA187,AF187,AK187,AP187,AU187),"")</f>
        <v>1935.0965475518242</v>
      </c>
      <c r="K187" s="374">
        <f t="shared" ref="K187:K189" si="190">IFERROR(AVERAGE(R187,W187,AB187,AG187,AL187,AQ187,AV187),"")</f>
        <v>120.94353422198901</v>
      </c>
      <c r="L187" s="542">
        <f>IFERROR(AVERAGE(K187:K201),"-")</f>
        <v>117.57454011348624</v>
      </c>
      <c r="M187" s="172">
        <f>IFERROR(RANK(K187, K$187:K$201),"")</f>
        <v>6</v>
      </c>
      <c r="N187" s="533"/>
      <c r="O187" s="533"/>
      <c r="P187" s="375">
        <v>16</v>
      </c>
      <c r="Q187" s="375">
        <v>1940.5714285714268</v>
      </c>
      <c r="R187" s="377">
        <f>IFERROR(Q187/P187,"")</f>
        <v>121.28571428571418</v>
      </c>
      <c r="S187" s="375">
        <f>IFERROR(RANK(R187, R$187:R$201),"")</f>
        <v>5</v>
      </c>
      <c r="T187" s="532">
        <f>AVERAGE(R187:R201)</f>
        <v>117.50278522514343</v>
      </c>
      <c r="U187" s="375">
        <v>16</v>
      </c>
      <c r="V187" s="375">
        <v>1903.9999999999966</v>
      </c>
      <c r="W187" s="377">
        <f>IFERROR(V187/U187,"")</f>
        <v>118.99999999999979</v>
      </c>
      <c r="X187" s="375">
        <f>IFERROR(RANK(W187, W$187:W$201),"")</f>
        <v>9</v>
      </c>
      <c r="Y187" s="532">
        <f>AVERAGE(W187:W201)</f>
        <v>117.35103594586995</v>
      </c>
      <c r="Z187" s="375">
        <v>16</v>
      </c>
      <c r="AA187" s="375">
        <v>1912.4999999999941</v>
      </c>
      <c r="AB187" s="377">
        <f>IFERROR(AA187/Z187,"")</f>
        <v>119.53124999999963</v>
      </c>
      <c r="AC187" s="375">
        <f>IFERROR(RANK(AB187, AB$187:AB$201),"")</f>
        <v>7</v>
      </c>
      <c r="AD187" s="532">
        <f>AVERAGE(AB187:AB201)</f>
        <v>117.44805879174595</v>
      </c>
      <c r="AE187" s="375">
        <v>16</v>
      </c>
      <c r="AF187" s="375">
        <v>1945.7142857142926</v>
      </c>
      <c r="AG187" s="377">
        <f>IFERROR(AF187/AE187,"")</f>
        <v>121.60714285714329</v>
      </c>
      <c r="AH187" s="375">
        <f>IFERROR(RANK(AG187, AG$187:AG$201),"")</f>
        <v>5</v>
      </c>
      <c r="AI187" s="532">
        <f>AVERAGE(AG187:AG201)</f>
        <v>117.69803944352351</v>
      </c>
      <c r="AJ187" s="375">
        <v>16</v>
      </c>
      <c r="AK187" s="375">
        <v>1925.2173913043412</v>
      </c>
      <c r="AL187" s="377">
        <f>IFERROR(AK187/AJ187,"")</f>
        <v>120.32608695652132</v>
      </c>
      <c r="AM187" s="375">
        <f>IFERROR(RANK(AL187, AL$187:AL$201),"")</f>
        <v>7</v>
      </c>
      <c r="AN187" s="532">
        <f>AVERAGE(AL187:AL201)</f>
        <v>117.64536820727841</v>
      </c>
      <c r="AO187" s="375">
        <v>16</v>
      </c>
      <c r="AP187" s="375">
        <v>1970.3999999999942</v>
      </c>
      <c r="AQ187" s="377">
        <f>IFERROR(AP187/AO187,"")</f>
        <v>123.14999999999964</v>
      </c>
      <c r="AR187" s="375">
        <f>IFERROR(RANK(AQ187, AQ$187:AQ$201),"")</f>
        <v>5</v>
      </c>
      <c r="AS187" s="532">
        <f>AVERAGE(AQ187:AQ201)</f>
        <v>117.90717328159167</v>
      </c>
      <c r="AT187" s="375">
        <v>16</v>
      </c>
      <c r="AU187" s="375">
        <v>1947.2727272727248</v>
      </c>
      <c r="AV187" s="377">
        <f>IFERROR(AU187/AT187,"")</f>
        <v>121.7045454545453</v>
      </c>
      <c r="AW187" s="375">
        <f>IFERROR(RANK(AV187, AV$187:AV$201),"")</f>
        <v>5</v>
      </c>
      <c r="AX187" s="532">
        <f>AVERAGE(AV187:AV201)</f>
        <v>117.46931989925075</v>
      </c>
    </row>
    <row r="188" spans="2:50" hidden="1" x14ac:dyDescent="0.2">
      <c r="B188" s="541"/>
      <c r="C188" s="380">
        <v>2</v>
      </c>
      <c r="D188" s="375" t="s">
        <v>413</v>
      </c>
      <c r="E188" s="375">
        <v>15</v>
      </c>
      <c r="F188" s="375">
        <v>2000</v>
      </c>
      <c r="G188" s="377">
        <f t="shared" ref="G188:G199" si="191">F188/E188</f>
        <v>133.33333333333334</v>
      </c>
      <c r="H188" s="532"/>
      <c r="I188" s="172">
        <f t="shared" si="188"/>
        <v>15</v>
      </c>
      <c r="J188" s="172">
        <f t="shared" si="189"/>
        <v>1914.850344328795</v>
      </c>
      <c r="K188" s="374">
        <f t="shared" si="190"/>
        <v>127.65668962191965</v>
      </c>
      <c r="L188" s="543"/>
      <c r="M188" s="172">
        <f t="shared" ref="M188:M201" si="192">IFERROR(RANK(K188, K$187:K$201),"")</f>
        <v>2</v>
      </c>
      <c r="N188" s="533"/>
      <c r="O188" s="533"/>
      <c r="P188" s="375">
        <v>15</v>
      </c>
      <c r="Q188" s="375">
        <v>1913.5999999999985</v>
      </c>
      <c r="R188" s="377">
        <f t="shared" ref="R188:R201" si="193">IFERROR(Q188/P188,"")</f>
        <v>127.57333333333324</v>
      </c>
      <c r="S188" s="375">
        <f t="shared" ref="S188:S201" si="194">IFERROR(RANK(R188, R$187:R$201),"")</f>
        <v>2</v>
      </c>
      <c r="T188" s="532"/>
      <c r="U188" s="375">
        <v>15</v>
      </c>
      <c r="V188" s="375">
        <v>1911.4285714285695</v>
      </c>
      <c r="W188" s="377">
        <f t="shared" ref="W188:W201" si="195">IFERROR(V188/U188,"")</f>
        <v>127.4285714285713</v>
      </c>
      <c r="X188" s="375">
        <f t="shared" ref="X188:X201" si="196">IFERROR(RANK(W188, W$187:W$201),"")</f>
        <v>4</v>
      </c>
      <c r="Y188" s="532"/>
      <c r="Z188" s="375">
        <v>15</v>
      </c>
      <c r="AA188" s="375">
        <v>1931.186440677968</v>
      </c>
      <c r="AB188" s="377">
        <f t="shared" ref="AB188:AB201" si="197">IFERROR(AA188/Z188,"")</f>
        <v>128.74576271186453</v>
      </c>
      <c r="AC188" s="375">
        <f t="shared" ref="AC188:AC201" si="198">IFERROR(RANK(AB188, AB$187:AB$201),"")</f>
        <v>1</v>
      </c>
      <c r="AD188" s="532"/>
      <c r="AE188" s="375">
        <v>15</v>
      </c>
      <c r="AF188" s="375">
        <v>1921.0909090909101</v>
      </c>
      <c r="AG188" s="377">
        <f t="shared" ref="AG188:AG201" si="199">IFERROR(AF188/AE188,"")</f>
        <v>128.07272727272735</v>
      </c>
      <c r="AH188" s="375">
        <f t="shared" ref="AH188:AH201" si="200">IFERROR(RANK(AG188, AG$187:AG$201),"")</f>
        <v>1</v>
      </c>
      <c r="AI188" s="532"/>
      <c r="AJ188" s="375">
        <v>15</v>
      </c>
      <c r="AK188" s="375">
        <v>1915.9322033898322</v>
      </c>
      <c r="AL188" s="377">
        <f t="shared" ref="AL188:AL201" si="201">IFERROR(AK188/AJ188,"")</f>
        <v>127.72881355932215</v>
      </c>
      <c r="AM188" s="375">
        <f t="shared" ref="AM188:AM201" si="202">IFERROR(RANK(AL188, AL$187:AL$201),"")</f>
        <v>3</v>
      </c>
      <c r="AN188" s="532"/>
      <c r="AO188" s="375">
        <v>15</v>
      </c>
      <c r="AP188" s="375">
        <v>1905.7142857142876</v>
      </c>
      <c r="AQ188" s="377">
        <f t="shared" ref="AQ188:AQ201" si="203">IFERROR(AP188/AO188,"")</f>
        <v>127.04761904761918</v>
      </c>
      <c r="AR188" s="375">
        <f t="shared" ref="AR188:AR201" si="204">IFERROR(RANK(AQ188, AQ$187:AQ$201),"")</f>
        <v>3</v>
      </c>
      <c r="AS188" s="532"/>
      <c r="AT188" s="375">
        <v>15</v>
      </c>
      <c r="AU188" s="375">
        <v>1904.9999999999984</v>
      </c>
      <c r="AV188" s="377">
        <f t="shared" ref="AV188:AV201" si="205">IFERROR(AU188/AT188,"")</f>
        <v>126.9999999999999</v>
      </c>
      <c r="AW188" s="375">
        <f t="shared" ref="AW188:AW201" si="206">IFERROR(RANK(AV188, AV$187:AV$201),"")</f>
        <v>4</v>
      </c>
      <c r="AX188" s="532"/>
    </row>
    <row r="189" spans="2:50" hidden="1" x14ac:dyDescent="0.2">
      <c r="B189" s="541"/>
      <c r="C189" s="380">
        <v>3</v>
      </c>
      <c r="D189" s="375" t="s">
        <v>414</v>
      </c>
      <c r="E189" s="375">
        <v>17</v>
      </c>
      <c r="F189" s="375">
        <v>2000</v>
      </c>
      <c r="G189" s="377">
        <f t="shared" si="191"/>
        <v>117.64705882352941</v>
      </c>
      <c r="H189" s="532"/>
      <c r="I189" s="172">
        <f t="shared" si="188"/>
        <v>17</v>
      </c>
      <c r="J189" s="172">
        <f t="shared" si="189"/>
        <v>1920.9290341387405</v>
      </c>
      <c r="K189" s="374">
        <f t="shared" si="190"/>
        <v>112.99582553757295</v>
      </c>
      <c r="L189" s="543"/>
      <c r="M189" s="172">
        <f t="shared" si="192"/>
        <v>10</v>
      </c>
      <c r="N189" s="533"/>
      <c r="O189" s="533"/>
      <c r="P189" s="375">
        <v>17</v>
      </c>
      <c r="Q189" s="375">
        <v>1924.7619047619066</v>
      </c>
      <c r="R189" s="377">
        <f t="shared" si="193"/>
        <v>113.22128851540627</v>
      </c>
      <c r="S189" s="375">
        <f t="shared" si="194"/>
        <v>10</v>
      </c>
      <c r="T189" s="532"/>
      <c r="U189" s="375">
        <v>17</v>
      </c>
      <c r="V189" s="375">
        <v>1925.0000000000018</v>
      </c>
      <c r="W189" s="377">
        <f t="shared" si="195"/>
        <v>113.23529411764717</v>
      </c>
      <c r="X189" s="375">
        <f t="shared" si="196"/>
        <v>11</v>
      </c>
      <c r="Y189" s="532"/>
      <c r="Z189" s="375">
        <v>17</v>
      </c>
      <c r="AA189" s="375">
        <v>1931.5384615384623</v>
      </c>
      <c r="AB189" s="377">
        <f t="shared" si="197"/>
        <v>113.61990950226249</v>
      </c>
      <c r="AC189" s="375">
        <f t="shared" si="198"/>
        <v>10</v>
      </c>
      <c r="AD189" s="532"/>
      <c r="AE189" s="375">
        <v>17</v>
      </c>
      <c r="AF189" s="375">
        <v>1927.8260869565217</v>
      </c>
      <c r="AG189" s="377">
        <f t="shared" si="199"/>
        <v>113.40153452685422</v>
      </c>
      <c r="AH189" s="375">
        <f t="shared" si="200"/>
        <v>10</v>
      </c>
      <c r="AI189" s="532"/>
      <c r="AJ189" s="375">
        <v>17</v>
      </c>
      <c r="AK189" s="375">
        <v>1917.6000000000004</v>
      </c>
      <c r="AL189" s="377">
        <f t="shared" si="201"/>
        <v>112.80000000000003</v>
      </c>
      <c r="AM189" s="375">
        <f t="shared" si="202"/>
        <v>10</v>
      </c>
      <c r="AN189" s="532"/>
      <c r="AO189" s="375">
        <v>17</v>
      </c>
      <c r="AP189" s="375">
        <v>1908.2142857142871</v>
      </c>
      <c r="AQ189" s="377">
        <f t="shared" si="203"/>
        <v>112.24789915966394</v>
      </c>
      <c r="AR189" s="375">
        <f t="shared" si="204"/>
        <v>11</v>
      </c>
      <c r="AS189" s="532"/>
      <c r="AT189" s="375">
        <v>17</v>
      </c>
      <c r="AU189" s="375">
        <v>1911.562500000002</v>
      </c>
      <c r="AV189" s="377">
        <f t="shared" si="205"/>
        <v>112.44485294117659</v>
      </c>
      <c r="AW189" s="375">
        <f t="shared" si="206"/>
        <v>10</v>
      </c>
      <c r="AX189" s="532"/>
    </row>
    <row r="190" spans="2:50" hidden="1" x14ac:dyDescent="0.2">
      <c r="B190" s="541"/>
      <c r="C190" s="380">
        <v>4</v>
      </c>
      <c r="D190" s="375" t="s">
        <v>415</v>
      </c>
      <c r="E190" s="375">
        <v>16</v>
      </c>
      <c r="F190" s="375">
        <v>2000</v>
      </c>
      <c r="G190" s="377">
        <f t="shared" si="191"/>
        <v>125</v>
      </c>
      <c r="H190" s="532"/>
      <c r="I190" s="172">
        <f>IFERROR(AVERAGE(P190,U190,Z190,AE190,AJ190,AO190,AT190),"")</f>
        <v>16</v>
      </c>
      <c r="J190" s="172">
        <f>IFERROR(AVERAGE(Q190,V190,AA190,AF190,AK190,AP190,AU190),"")</f>
        <v>1913.209427251415</v>
      </c>
      <c r="K190" s="374">
        <f>IFERROR(AVERAGE(R190,W190,AB190,AG190,AL190,AQ190,AV190),"")</f>
        <v>119.57558920321344</v>
      </c>
      <c r="L190" s="543"/>
      <c r="M190" s="172">
        <f t="shared" si="192"/>
        <v>9</v>
      </c>
      <c r="N190" s="533"/>
      <c r="O190" s="533"/>
      <c r="P190" s="375">
        <v>16</v>
      </c>
      <c r="Q190" s="375">
        <v>1909.3750000000005</v>
      </c>
      <c r="R190" s="377">
        <f t="shared" si="193"/>
        <v>119.33593750000003</v>
      </c>
      <c r="S190" s="375">
        <f t="shared" si="194"/>
        <v>9</v>
      </c>
      <c r="T190" s="532"/>
      <c r="U190" s="375">
        <v>16</v>
      </c>
      <c r="V190" s="375">
        <v>1916.8831168831157</v>
      </c>
      <c r="W190" s="377">
        <f t="shared" si="195"/>
        <v>119.80519480519473</v>
      </c>
      <c r="X190" s="375">
        <f t="shared" si="196"/>
        <v>6</v>
      </c>
      <c r="Y190" s="532"/>
      <c r="Z190" s="375">
        <v>16</v>
      </c>
      <c r="AA190" s="375">
        <v>1916.8831168831157</v>
      </c>
      <c r="AB190" s="377">
        <f t="shared" si="197"/>
        <v>119.80519480519473</v>
      </c>
      <c r="AC190" s="375">
        <f t="shared" si="198"/>
        <v>6</v>
      </c>
      <c r="AD190" s="532"/>
      <c r="AE190" s="375">
        <v>16</v>
      </c>
      <c r="AF190" s="375">
        <v>1903.0985915492938</v>
      </c>
      <c r="AG190" s="377">
        <f t="shared" si="199"/>
        <v>118.94366197183086</v>
      </c>
      <c r="AH190" s="375">
        <f t="shared" si="200"/>
        <v>9</v>
      </c>
      <c r="AI190" s="532"/>
      <c r="AJ190" s="375">
        <v>16</v>
      </c>
      <c r="AK190" s="375">
        <v>1923.2432432432417</v>
      </c>
      <c r="AL190" s="377">
        <f t="shared" si="201"/>
        <v>120.20270270270261</v>
      </c>
      <c r="AM190" s="375">
        <f t="shared" si="202"/>
        <v>8</v>
      </c>
      <c r="AN190" s="532"/>
      <c r="AO190" s="375">
        <v>16</v>
      </c>
      <c r="AP190" s="375">
        <v>1917.1764705882349</v>
      </c>
      <c r="AQ190" s="377">
        <f t="shared" si="203"/>
        <v>119.82352941176468</v>
      </c>
      <c r="AR190" s="375">
        <f t="shared" si="204"/>
        <v>9</v>
      </c>
      <c r="AS190" s="532"/>
      <c r="AT190" s="375">
        <v>16</v>
      </c>
      <c r="AU190" s="375">
        <v>1905.8064516129036</v>
      </c>
      <c r="AV190" s="377">
        <f t="shared" si="205"/>
        <v>119.11290322580648</v>
      </c>
      <c r="AW190" s="375">
        <f t="shared" si="206"/>
        <v>9</v>
      </c>
      <c r="AX190" s="532"/>
    </row>
    <row r="191" spans="2:50" hidden="1" x14ac:dyDescent="0.2">
      <c r="B191" s="541"/>
      <c r="C191" s="380">
        <v>5</v>
      </c>
      <c r="D191" s="375" t="s">
        <v>416</v>
      </c>
      <c r="E191" s="375">
        <v>19</v>
      </c>
      <c r="F191" s="375">
        <v>2000</v>
      </c>
      <c r="G191" s="377">
        <f t="shared" si="191"/>
        <v>105.26315789473684</v>
      </c>
      <c r="H191" s="532"/>
      <c r="I191" s="172">
        <f t="shared" ref="I191:I201" si="207">IFERROR(AVERAGE(P191,U191,Z191,AE191,AJ191,AO191,AT191),"")</f>
        <v>19</v>
      </c>
      <c r="J191" s="172">
        <f t="shared" ref="J191:J201" si="208">IFERROR(AVERAGE(Q191,V191,AA191,AF191,AK191,AP191,AU191),"")</f>
        <v>1911.5700104061102</v>
      </c>
      <c r="K191" s="374">
        <f t="shared" ref="K191:K201" si="209">IFERROR(AVERAGE(R191,W191,AB191,AG191,AL191,AQ191,AV191),"")</f>
        <v>100.60894791611108</v>
      </c>
      <c r="L191" s="543"/>
      <c r="M191" s="172">
        <f t="shared" si="192"/>
        <v>12</v>
      </c>
      <c r="N191" s="533"/>
      <c r="O191" s="533"/>
      <c r="P191" s="375">
        <v>19</v>
      </c>
      <c r="Q191" s="375">
        <v>1906.8750000000007</v>
      </c>
      <c r="R191" s="377">
        <f t="shared" si="193"/>
        <v>100.36184210526319</v>
      </c>
      <c r="S191" s="375">
        <f t="shared" si="194"/>
        <v>12</v>
      </c>
      <c r="T191" s="532"/>
      <c r="U191" s="375">
        <v>19</v>
      </c>
      <c r="V191" s="375">
        <v>1917.1428571428564</v>
      </c>
      <c r="W191" s="377">
        <f t="shared" si="195"/>
        <v>100.9022556390977</v>
      </c>
      <c r="X191" s="375">
        <f t="shared" si="196"/>
        <v>12</v>
      </c>
      <c r="Y191" s="532"/>
      <c r="Z191" s="375">
        <v>19</v>
      </c>
      <c r="AA191" s="375">
        <v>1911.4285714285695</v>
      </c>
      <c r="AB191" s="377">
        <f t="shared" si="197"/>
        <v>100.6015037593984</v>
      </c>
      <c r="AC191" s="375">
        <f t="shared" si="198"/>
        <v>12</v>
      </c>
      <c r="AD191" s="532"/>
      <c r="AE191" s="375">
        <v>19</v>
      </c>
      <c r="AF191" s="375">
        <v>1912.058823529414</v>
      </c>
      <c r="AG191" s="377">
        <f t="shared" si="199"/>
        <v>100.63467492260074</v>
      </c>
      <c r="AH191" s="375">
        <f t="shared" si="200"/>
        <v>12</v>
      </c>
      <c r="AI191" s="532"/>
      <c r="AJ191" s="375">
        <v>19</v>
      </c>
      <c r="AK191" s="375">
        <v>1907.1428571428551</v>
      </c>
      <c r="AL191" s="377">
        <f t="shared" si="201"/>
        <v>100.37593984962395</v>
      </c>
      <c r="AM191" s="375">
        <f t="shared" si="202"/>
        <v>12</v>
      </c>
      <c r="AN191" s="532"/>
      <c r="AO191" s="375">
        <v>19</v>
      </c>
      <c r="AP191" s="375">
        <v>1917.8313253012043</v>
      </c>
      <c r="AQ191" s="377">
        <f t="shared" si="203"/>
        <v>100.93849080532654</v>
      </c>
      <c r="AR191" s="375">
        <f t="shared" si="204"/>
        <v>12</v>
      </c>
      <c r="AS191" s="532"/>
      <c r="AT191" s="375">
        <v>19</v>
      </c>
      <c r="AU191" s="375">
        <v>1908.5106382978727</v>
      </c>
      <c r="AV191" s="377">
        <f t="shared" si="205"/>
        <v>100.44792833146698</v>
      </c>
      <c r="AW191" s="375">
        <f t="shared" si="206"/>
        <v>12</v>
      </c>
      <c r="AX191" s="532"/>
    </row>
    <row r="192" spans="2:50" hidden="1" x14ac:dyDescent="0.2">
      <c r="B192" s="541"/>
      <c r="C192" s="380">
        <v>6</v>
      </c>
      <c r="D192" s="375" t="s">
        <v>417</v>
      </c>
      <c r="E192" s="375">
        <v>15</v>
      </c>
      <c r="F192" s="375">
        <v>2000</v>
      </c>
      <c r="G192" s="377">
        <f t="shared" si="191"/>
        <v>133.33333333333334</v>
      </c>
      <c r="H192" s="532"/>
      <c r="I192" s="172">
        <f t="shared" si="207"/>
        <v>15</v>
      </c>
      <c r="J192" s="172">
        <f t="shared" si="208"/>
        <v>1913.8280189717939</v>
      </c>
      <c r="K192" s="374">
        <f t="shared" si="209"/>
        <v>127.58853459811959</v>
      </c>
      <c r="L192" s="543"/>
      <c r="M192" s="172">
        <f t="shared" si="192"/>
        <v>3</v>
      </c>
      <c r="N192" s="533"/>
      <c r="O192" s="533"/>
      <c r="P192" s="375">
        <v>15</v>
      </c>
      <c r="Q192" s="375">
        <v>1912.9787234042556</v>
      </c>
      <c r="R192" s="377">
        <f t="shared" si="193"/>
        <v>127.53191489361704</v>
      </c>
      <c r="S192" s="375">
        <f t="shared" si="194"/>
        <v>3</v>
      </c>
      <c r="T192" s="532"/>
      <c r="U192" s="375">
        <v>15</v>
      </c>
      <c r="V192" s="375">
        <v>1912.5</v>
      </c>
      <c r="W192" s="377">
        <f t="shared" si="195"/>
        <v>127.5</v>
      </c>
      <c r="X192" s="375">
        <f t="shared" si="196"/>
        <v>2</v>
      </c>
      <c r="Y192" s="532"/>
      <c r="Z192" s="375">
        <v>15</v>
      </c>
      <c r="AA192" s="375">
        <v>1917.7215189873427</v>
      </c>
      <c r="AB192" s="377">
        <f t="shared" si="197"/>
        <v>127.84810126582285</v>
      </c>
      <c r="AC192" s="375">
        <f t="shared" si="198"/>
        <v>2</v>
      </c>
      <c r="AD192" s="532"/>
      <c r="AE192" s="375">
        <v>15</v>
      </c>
      <c r="AF192" s="375">
        <v>1912.4999999999995</v>
      </c>
      <c r="AG192" s="377">
        <f t="shared" si="199"/>
        <v>127.49999999999997</v>
      </c>
      <c r="AH192" s="375">
        <f t="shared" si="200"/>
        <v>3</v>
      </c>
      <c r="AI192" s="532"/>
      <c r="AJ192" s="375">
        <v>15</v>
      </c>
      <c r="AK192" s="375">
        <v>1920.0000000000005</v>
      </c>
      <c r="AL192" s="377">
        <f t="shared" si="201"/>
        <v>128.00000000000003</v>
      </c>
      <c r="AM192" s="375">
        <f t="shared" si="202"/>
        <v>2</v>
      </c>
      <c r="AN192" s="532"/>
      <c r="AO192" s="375">
        <v>15</v>
      </c>
      <c r="AP192" s="375">
        <v>1901.0958904109586</v>
      </c>
      <c r="AQ192" s="377">
        <f t="shared" si="203"/>
        <v>126.73972602739724</v>
      </c>
      <c r="AR192" s="375">
        <f t="shared" si="204"/>
        <v>4</v>
      </c>
      <c r="AS192" s="532"/>
      <c r="AT192" s="375">
        <v>15</v>
      </c>
      <c r="AU192" s="375">
        <v>1920</v>
      </c>
      <c r="AV192" s="377">
        <f t="shared" si="205"/>
        <v>128</v>
      </c>
      <c r="AW192" s="375">
        <f t="shared" si="206"/>
        <v>2</v>
      </c>
      <c r="AX192" s="532"/>
    </row>
    <row r="193" spans="2:50" hidden="1" x14ac:dyDescent="0.2">
      <c r="B193" s="541"/>
      <c r="C193" s="380">
        <v>7</v>
      </c>
      <c r="D193" s="375" t="s">
        <v>418</v>
      </c>
      <c r="E193" s="375">
        <v>16</v>
      </c>
      <c r="F193" s="375">
        <v>2000</v>
      </c>
      <c r="G193" s="377">
        <f t="shared" si="191"/>
        <v>125</v>
      </c>
      <c r="H193" s="532"/>
      <c r="I193" s="172">
        <f t="shared" si="207"/>
        <v>16</v>
      </c>
      <c r="J193" s="172">
        <f t="shared" si="208"/>
        <v>1918.8359102679653</v>
      </c>
      <c r="K193" s="374">
        <f t="shared" si="209"/>
        <v>119.92724439174783</v>
      </c>
      <c r="L193" s="543"/>
      <c r="M193" s="172">
        <f t="shared" si="192"/>
        <v>8</v>
      </c>
      <c r="N193" s="533"/>
      <c r="O193" s="533"/>
      <c r="P193" s="375">
        <v>16</v>
      </c>
      <c r="Q193" s="375">
        <v>1930.8196721311467</v>
      </c>
      <c r="R193" s="377">
        <f t="shared" si="193"/>
        <v>120.67622950819667</v>
      </c>
      <c r="S193" s="375">
        <f t="shared" si="194"/>
        <v>6</v>
      </c>
      <c r="T193" s="532"/>
      <c r="U193" s="375">
        <v>16</v>
      </c>
      <c r="V193" s="375">
        <v>1932.4137931034472</v>
      </c>
      <c r="W193" s="377">
        <f t="shared" si="195"/>
        <v>120.77586206896545</v>
      </c>
      <c r="X193" s="375">
        <f t="shared" si="196"/>
        <v>5</v>
      </c>
      <c r="Y193" s="532"/>
      <c r="Z193" s="375">
        <v>16</v>
      </c>
      <c r="AA193" s="375">
        <v>1904.4444444444455</v>
      </c>
      <c r="AB193" s="377">
        <f t="shared" si="197"/>
        <v>119.02777777777784</v>
      </c>
      <c r="AC193" s="375">
        <f t="shared" si="198"/>
        <v>9</v>
      </c>
      <c r="AD193" s="532"/>
      <c r="AE193" s="375">
        <v>16</v>
      </c>
      <c r="AF193" s="375">
        <v>1925.7142857142853</v>
      </c>
      <c r="AG193" s="377">
        <f t="shared" si="199"/>
        <v>120.35714285714283</v>
      </c>
      <c r="AH193" s="375">
        <f t="shared" si="200"/>
        <v>7</v>
      </c>
      <c r="AI193" s="532"/>
      <c r="AJ193" s="375">
        <v>16</v>
      </c>
      <c r="AK193" s="375">
        <v>1907.441860465116</v>
      </c>
      <c r="AL193" s="377">
        <f t="shared" si="201"/>
        <v>119.21511627906975</v>
      </c>
      <c r="AM193" s="375">
        <f t="shared" si="202"/>
        <v>9</v>
      </c>
      <c r="AN193" s="532"/>
      <c r="AO193" s="375">
        <v>16</v>
      </c>
      <c r="AP193" s="375">
        <v>1918.6363636363635</v>
      </c>
      <c r="AQ193" s="377">
        <f t="shared" si="203"/>
        <v>119.91477272727272</v>
      </c>
      <c r="AR193" s="375">
        <f t="shared" si="204"/>
        <v>8</v>
      </c>
      <c r="AS193" s="532"/>
      <c r="AT193" s="375">
        <v>16</v>
      </c>
      <c r="AU193" s="375">
        <v>1912.3809523809521</v>
      </c>
      <c r="AV193" s="377">
        <f t="shared" si="205"/>
        <v>119.5238095238095</v>
      </c>
      <c r="AW193" s="375">
        <f t="shared" si="206"/>
        <v>8</v>
      </c>
      <c r="AX193" s="532"/>
    </row>
    <row r="194" spans="2:50" hidden="1" x14ac:dyDescent="0.2">
      <c r="B194" s="541"/>
      <c r="C194" s="380">
        <v>8</v>
      </c>
      <c r="D194" s="375" t="s">
        <v>421</v>
      </c>
      <c r="E194" s="375">
        <v>15</v>
      </c>
      <c r="F194" s="375">
        <v>2000</v>
      </c>
      <c r="G194" s="377">
        <f t="shared" si="191"/>
        <v>133.33333333333334</v>
      </c>
      <c r="H194" s="532"/>
      <c r="I194" s="172">
        <f t="shared" si="207"/>
        <v>15</v>
      </c>
      <c r="J194" s="172">
        <f t="shared" si="208"/>
        <v>1911.9080466318117</v>
      </c>
      <c r="K194" s="374">
        <f t="shared" si="209"/>
        <v>127.46053644212077</v>
      </c>
      <c r="L194" s="543"/>
      <c r="M194" s="172">
        <f t="shared" si="192"/>
        <v>4</v>
      </c>
      <c r="N194" s="533"/>
      <c r="O194" s="533"/>
      <c r="P194" s="375">
        <v>15</v>
      </c>
      <c r="Q194" s="375">
        <v>1904.1176470588243</v>
      </c>
      <c r="R194" s="377">
        <f t="shared" si="193"/>
        <v>126.94117647058829</v>
      </c>
      <c r="S194" s="375">
        <f t="shared" si="194"/>
        <v>4</v>
      </c>
      <c r="T194" s="532"/>
      <c r="U194" s="375">
        <v>15</v>
      </c>
      <c r="V194" s="375">
        <v>1912.7710843373486</v>
      </c>
      <c r="W194" s="377">
        <f t="shared" si="195"/>
        <v>127.51807228915658</v>
      </c>
      <c r="X194" s="375">
        <f t="shared" si="196"/>
        <v>1</v>
      </c>
      <c r="Y194" s="532"/>
      <c r="Z194" s="375">
        <v>15</v>
      </c>
      <c r="AA194" s="375">
        <v>1912.7710843373486</v>
      </c>
      <c r="AB194" s="377">
        <f t="shared" si="197"/>
        <v>127.51807228915658</v>
      </c>
      <c r="AC194" s="375">
        <f t="shared" si="198"/>
        <v>4</v>
      </c>
      <c r="AD194" s="532"/>
      <c r="AE194" s="375">
        <v>15</v>
      </c>
      <c r="AF194" s="375">
        <v>1909.459459459458</v>
      </c>
      <c r="AG194" s="377">
        <f t="shared" si="199"/>
        <v>127.29729729729721</v>
      </c>
      <c r="AH194" s="375">
        <f t="shared" si="200"/>
        <v>4</v>
      </c>
      <c r="AI194" s="532"/>
      <c r="AJ194" s="375">
        <v>15</v>
      </c>
      <c r="AK194" s="375">
        <v>1925.3164556962015</v>
      </c>
      <c r="AL194" s="377">
        <f t="shared" si="201"/>
        <v>128.35443037974676</v>
      </c>
      <c r="AM194" s="375">
        <f t="shared" si="202"/>
        <v>1</v>
      </c>
      <c r="AN194" s="532"/>
      <c r="AO194" s="375">
        <v>15</v>
      </c>
      <c r="AP194" s="375">
        <v>1911.6129032258068</v>
      </c>
      <c r="AQ194" s="377">
        <f t="shared" si="203"/>
        <v>127.44086021505379</v>
      </c>
      <c r="AR194" s="375">
        <f t="shared" si="204"/>
        <v>2</v>
      </c>
      <c r="AS194" s="532"/>
      <c r="AT194" s="375">
        <v>15</v>
      </c>
      <c r="AU194" s="375">
        <v>1907.3076923076933</v>
      </c>
      <c r="AV194" s="377">
        <f t="shared" si="205"/>
        <v>127.15384615384622</v>
      </c>
      <c r="AW194" s="375">
        <f t="shared" si="206"/>
        <v>3</v>
      </c>
      <c r="AX194" s="532"/>
    </row>
    <row r="195" spans="2:50" hidden="1" x14ac:dyDescent="0.2">
      <c r="B195" s="541"/>
      <c r="C195" s="380">
        <v>9</v>
      </c>
      <c r="D195" s="375" t="s">
        <v>424</v>
      </c>
      <c r="E195" s="375">
        <v>17</v>
      </c>
      <c r="F195" s="375">
        <v>2000</v>
      </c>
      <c r="G195" s="377">
        <f t="shared" si="191"/>
        <v>117.64705882352941</v>
      </c>
      <c r="H195" s="532"/>
      <c r="I195" s="172">
        <f t="shared" si="207"/>
        <v>17</v>
      </c>
      <c r="J195" s="172">
        <f t="shared" si="208"/>
        <v>1913.7355530149962</v>
      </c>
      <c r="K195" s="374">
        <f t="shared" si="209"/>
        <v>112.57267958911743</v>
      </c>
      <c r="L195" s="543"/>
      <c r="M195" s="172">
        <f t="shared" si="192"/>
        <v>11</v>
      </c>
      <c r="N195" s="533"/>
      <c r="O195" s="533"/>
      <c r="P195" s="375">
        <v>17</v>
      </c>
      <c r="Q195" s="375">
        <v>1913.1645569620243</v>
      </c>
      <c r="R195" s="377">
        <f t="shared" si="193"/>
        <v>112.53909158600143</v>
      </c>
      <c r="S195" s="375">
        <f t="shared" si="194"/>
        <v>11</v>
      </c>
      <c r="T195" s="532"/>
      <c r="U195" s="375">
        <v>17</v>
      </c>
      <c r="V195" s="375">
        <v>1926.8571428571406</v>
      </c>
      <c r="W195" s="377">
        <f t="shared" si="195"/>
        <v>113.34453781512592</v>
      </c>
      <c r="X195" s="375">
        <f t="shared" si="196"/>
        <v>10</v>
      </c>
      <c r="Y195" s="532"/>
      <c r="Z195" s="375">
        <v>17</v>
      </c>
      <c r="AA195" s="375">
        <v>1904.0000000000018</v>
      </c>
      <c r="AB195" s="377">
        <f t="shared" si="197"/>
        <v>112.00000000000011</v>
      </c>
      <c r="AC195" s="375">
        <f t="shared" si="198"/>
        <v>11</v>
      </c>
      <c r="AD195" s="532"/>
      <c r="AE195" s="375">
        <v>17</v>
      </c>
      <c r="AF195" s="375">
        <v>1912.5000000000016</v>
      </c>
      <c r="AG195" s="377">
        <f t="shared" si="199"/>
        <v>112.5000000000001</v>
      </c>
      <c r="AH195" s="375">
        <f t="shared" si="200"/>
        <v>11</v>
      </c>
      <c r="AI195" s="532"/>
      <c r="AJ195" s="375">
        <v>17</v>
      </c>
      <c r="AK195" s="375">
        <v>1907.2131147541002</v>
      </c>
      <c r="AL195" s="377">
        <f t="shared" si="201"/>
        <v>112.18900675024119</v>
      </c>
      <c r="AM195" s="375">
        <f t="shared" si="202"/>
        <v>11</v>
      </c>
      <c r="AN195" s="532"/>
      <c r="AO195" s="375">
        <v>17</v>
      </c>
      <c r="AP195" s="375">
        <v>1921.7647058823552</v>
      </c>
      <c r="AQ195" s="377">
        <f t="shared" si="203"/>
        <v>113.04498269896207</v>
      </c>
      <c r="AR195" s="375">
        <f t="shared" si="204"/>
        <v>10</v>
      </c>
      <c r="AS195" s="532"/>
      <c r="AT195" s="375">
        <v>17</v>
      </c>
      <c r="AU195" s="375">
        <v>1910.6493506493496</v>
      </c>
      <c r="AV195" s="377">
        <f t="shared" si="205"/>
        <v>112.39113827349115</v>
      </c>
      <c r="AW195" s="375">
        <f t="shared" si="206"/>
        <v>11</v>
      </c>
      <c r="AX195" s="532"/>
    </row>
    <row r="196" spans="2:50" hidden="1" x14ac:dyDescent="0.2">
      <c r="B196" s="541"/>
      <c r="C196" s="380">
        <v>10</v>
      </c>
      <c r="D196" s="375" t="s">
        <v>425</v>
      </c>
      <c r="E196" s="375">
        <v>15</v>
      </c>
      <c r="F196" s="375">
        <v>2000</v>
      </c>
      <c r="G196" s="377">
        <f t="shared" si="191"/>
        <v>133.33333333333334</v>
      </c>
      <c r="H196" s="532"/>
      <c r="I196" s="172">
        <f t="shared" si="207"/>
        <v>15</v>
      </c>
      <c r="J196" s="172">
        <f t="shared" si="208"/>
        <v>1917.5713993492991</v>
      </c>
      <c r="K196" s="374">
        <f t="shared" si="209"/>
        <v>127.83809328995326</v>
      </c>
      <c r="L196" s="543"/>
      <c r="M196" s="172">
        <f t="shared" si="192"/>
        <v>1</v>
      </c>
      <c r="N196" s="533"/>
      <c r="O196" s="533"/>
      <c r="P196" s="375">
        <v>15</v>
      </c>
      <c r="Q196" s="375">
        <v>1914.0983606557395</v>
      </c>
      <c r="R196" s="377">
        <f t="shared" si="193"/>
        <v>127.6065573770493</v>
      </c>
      <c r="S196" s="375">
        <f t="shared" si="194"/>
        <v>1</v>
      </c>
      <c r="T196" s="532"/>
      <c r="U196" s="375">
        <v>15</v>
      </c>
      <c r="V196" s="375">
        <v>1911.7241379310358</v>
      </c>
      <c r="W196" s="377">
        <f t="shared" si="195"/>
        <v>127.44827586206905</v>
      </c>
      <c r="X196" s="375">
        <f t="shared" si="196"/>
        <v>3</v>
      </c>
      <c r="Y196" s="532"/>
      <c r="Z196" s="375">
        <v>15</v>
      </c>
      <c r="AA196" s="375">
        <v>1913.4782608695652</v>
      </c>
      <c r="AB196" s="377">
        <f t="shared" si="197"/>
        <v>127.56521739130434</v>
      </c>
      <c r="AC196" s="375">
        <f t="shared" si="198"/>
        <v>3</v>
      </c>
      <c r="AD196" s="532"/>
      <c r="AE196" s="375">
        <v>15</v>
      </c>
      <c r="AF196" s="375">
        <v>1918.5714285714278</v>
      </c>
      <c r="AG196" s="377">
        <f t="shared" si="199"/>
        <v>127.90476190476186</v>
      </c>
      <c r="AH196" s="375">
        <f t="shared" si="200"/>
        <v>2</v>
      </c>
      <c r="AI196" s="532"/>
      <c r="AJ196" s="375">
        <v>15</v>
      </c>
      <c r="AK196" s="375">
        <v>1910.8695652173915</v>
      </c>
      <c r="AL196" s="377">
        <f t="shared" si="201"/>
        <v>127.39130434782609</v>
      </c>
      <c r="AM196" s="375">
        <f t="shared" si="202"/>
        <v>4</v>
      </c>
      <c r="AN196" s="532"/>
      <c r="AO196" s="375">
        <v>15</v>
      </c>
      <c r="AP196" s="375">
        <v>1926.1224489795925</v>
      </c>
      <c r="AQ196" s="377">
        <f t="shared" si="203"/>
        <v>128.40816326530617</v>
      </c>
      <c r="AR196" s="375">
        <f t="shared" si="204"/>
        <v>1</v>
      </c>
      <c r="AS196" s="532"/>
      <c r="AT196" s="375">
        <v>15</v>
      </c>
      <c r="AU196" s="375">
        <v>1928.1355932203408</v>
      </c>
      <c r="AV196" s="377">
        <f t="shared" si="205"/>
        <v>128.54237288135604</v>
      </c>
      <c r="AW196" s="375">
        <f t="shared" si="206"/>
        <v>1</v>
      </c>
      <c r="AX196" s="532"/>
    </row>
    <row r="197" spans="2:50" hidden="1" x14ac:dyDescent="0.2">
      <c r="B197" s="541"/>
      <c r="C197" s="380">
        <v>11</v>
      </c>
      <c r="D197" s="375" t="s">
        <v>426</v>
      </c>
      <c r="E197" s="375">
        <v>16</v>
      </c>
      <c r="F197" s="375">
        <v>1500</v>
      </c>
      <c r="G197" s="377">
        <f t="shared" si="191"/>
        <v>93.75</v>
      </c>
      <c r="H197" s="532"/>
      <c r="I197" s="172">
        <f t="shared" si="207"/>
        <v>16</v>
      </c>
      <c r="J197" s="172">
        <f t="shared" si="208"/>
        <v>1442.4041155417804</v>
      </c>
      <c r="K197" s="374">
        <f t="shared" si="209"/>
        <v>90.150257221361272</v>
      </c>
      <c r="L197" s="543"/>
      <c r="M197" s="172">
        <f t="shared" si="192"/>
        <v>13</v>
      </c>
      <c r="N197" s="533"/>
      <c r="O197" s="533"/>
      <c r="P197" s="375">
        <v>16</v>
      </c>
      <c r="Q197" s="375">
        <v>1430.8474576271199</v>
      </c>
      <c r="R197" s="377">
        <f t="shared" si="193"/>
        <v>89.427966101694992</v>
      </c>
      <c r="S197" s="375">
        <f t="shared" si="194"/>
        <v>13</v>
      </c>
      <c r="T197" s="532"/>
      <c r="U197" s="375">
        <v>16</v>
      </c>
      <c r="V197" s="375">
        <v>1438.8235294117653</v>
      </c>
      <c r="W197" s="377">
        <f t="shared" si="195"/>
        <v>89.926470588235333</v>
      </c>
      <c r="X197" s="375">
        <f t="shared" si="196"/>
        <v>13</v>
      </c>
      <c r="Y197" s="532"/>
      <c r="Z197" s="375">
        <v>16</v>
      </c>
      <c r="AA197" s="375">
        <v>1440.0000000000002</v>
      </c>
      <c r="AB197" s="377">
        <f t="shared" si="197"/>
        <v>90.000000000000014</v>
      </c>
      <c r="AC197" s="375">
        <f t="shared" si="198"/>
        <v>13</v>
      </c>
      <c r="AD197" s="532"/>
      <c r="AE197" s="375">
        <v>16</v>
      </c>
      <c r="AF197" s="375">
        <v>1451.1627906976742</v>
      </c>
      <c r="AG197" s="377">
        <f t="shared" si="199"/>
        <v>90.697674418604635</v>
      </c>
      <c r="AH197" s="375">
        <f t="shared" si="200"/>
        <v>13</v>
      </c>
      <c r="AI197" s="532"/>
      <c r="AJ197" s="375">
        <v>16</v>
      </c>
      <c r="AK197" s="375">
        <v>1455.6521739130435</v>
      </c>
      <c r="AL197" s="377">
        <f t="shared" si="201"/>
        <v>90.978260869565219</v>
      </c>
      <c r="AM197" s="375">
        <f t="shared" si="202"/>
        <v>13</v>
      </c>
      <c r="AN197" s="532"/>
      <c r="AO197" s="375">
        <v>16</v>
      </c>
      <c r="AP197" s="375">
        <v>1453.2000000000003</v>
      </c>
      <c r="AQ197" s="377">
        <f t="shared" si="203"/>
        <v>90.825000000000017</v>
      </c>
      <c r="AR197" s="375">
        <f t="shared" si="204"/>
        <v>13</v>
      </c>
      <c r="AS197" s="532"/>
      <c r="AT197" s="375">
        <v>16</v>
      </c>
      <c r="AU197" s="375">
        <v>1427.1428571428582</v>
      </c>
      <c r="AV197" s="377">
        <f t="shared" si="205"/>
        <v>89.19642857142864</v>
      </c>
      <c r="AW197" s="375">
        <f t="shared" si="206"/>
        <v>13</v>
      </c>
      <c r="AX197" s="532"/>
    </row>
    <row r="198" spans="2:50" hidden="1" x14ac:dyDescent="0.2">
      <c r="B198" s="541"/>
      <c r="C198" s="380">
        <v>12</v>
      </c>
      <c r="D198" s="375" t="s">
        <v>673</v>
      </c>
      <c r="E198" s="375">
        <v>16</v>
      </c>
      <c r="F198" s="375">
        <v>2000</v>
      </c>
      <c r="G198" s="377">
        <f t="shared" si="191"/>
        <v>125</v>
      </c>
      <c r="H198" s="532"/>
      <c r="I198" s="172">
        <f t="shared" si="207"/>
        <v>16</v>
      </c>
      <c r="J198" s="172">
        <f t="shared" si="208"/>
        <v>1935.4980098422354</v>
      </c>
      <c r="K198" s="374">
        <f t="shared" si="209"/>
        <v>120.96862561513971</v>
      </c>
      <c r="L198" s="543"/>
      <c r="M198" s="172">
        <f t="shared" si="192"/>
        <v>5</v>
      </c>
      <c r="N198" s="533"/>
      <c r="O198" s="533"/>
      <c r="P198" s="375">
        <v>16</v>
      </c>
      <c r="Q198" s="375">
        <v>1930.0000000000007</v>
      </c>
      <c r="R198" s="377">
        <f t="shared" si="193"/>
        <v>120.62500000000004</v>
      </c>
      <c r="S198" s="375">
        <f t="shared" si="194"/>
        <v>7</v>
      </c>
      <c r="T198" s="532"/>
      <c r="U198" s="375">
        <v>16</v>
      </c>
      <c r="V198" s="375">
        <v>1913.617021276596</v>
      </c>
      <c r="W198" s="377">
        <f t="shared" si="195"/>
        <v>119.60106382978725</v>
      </c>
      <c r="X198" s="375">
        <f t="shared" si="196"/>
        <v>7</v>
      </c>
      <c r="Y198" s="532"/>
      <c r="Z198" s="375">
        <v>16</v>
      </c>
      <c r="AA198" s="375">
        <v>1944.2857142857135</v>
      </c>
      <c r="AB198" s="377">
        <f t="shared" si="197"/>
        <v>121.5178571428571</v>
      </c>
      <c r="AC198" s="375">
        <f t="shared" si="198"/>
        <v>5</v>
      </c>
      <c r="AD198" s="532"/>
      <c r="AE198" s="375">
        <v>16</v>
      </c>
      <c r="AF198" s="375">
        <v>1918.0000000000018</v>
      </c>
      <c r="AG198" s="377">
        <f t="shared" si="199"/>
        <v>119.87500000000011</v>
      </c>
      <c r="AH198" s="375">
        <f t="shared" si="200"/>
        <v>8</v>
      </c>
      <c r="AI198" s="532"/>
      <c r="AJ198" s="375">
        <v>16</v>
      </c>
      <c r="AK198" s="375">
        <v>1931.250000000002</v>
      </c>
      <c r="AL198" s="377">
        <f t="shared" si="201"/>
        <v>120.70312500000013</v>
      </c>
      <c r="AM198" s="375">
        <f t="shared" si="202"/>
        <v>6</v>
      </c>
      <c r="AN198" s="532"/>
      <c r="AO198" s="375">
        <v>16</v>
      </c>
      <c r="AP198" s="375">
        <v>1970.0000000000005</v>
      </c>
      <c r="AQ198" s="377">
        <f t="shared" si="203"/>
        <v>123.12500000000003</v>
      </c>
      <c r="AR198" s="375">
        <f t="shared" si="204"/>
        <v>6</v>
      </c>
      <c r="AS198" s="532"/>
      <c r="AT198" s="375">
        <v>16</v>
      </c>
      <c r="AU198" s="375">
        <v>1941.3333333333333</v>
      </c>
      <c r="AV198" s="377">
        <f t="shared" si="205"/>
        <v>121.33333333333333</v>
      </c>
      <c r="AW198" s="375">
        <f t="shared" si="206"/>
        <v>6</v>
      </c>
      <c r="AX198" s="532"/>
    </row>
    <row r="199" spans="2:50" hidden="1" x14ac:dyDescent="0.2">
      <c r="B199" s="541"/>
      <c r="C199" s="380">
        <v>13</v>
      </c>
      <c r="D199" s="375" t="s">
        <v>694</v>
      </c>
      <c r="E199" s="375">
        <v>16</v>
      </c>
      <c r="F199" s="375">
        <v>2000</v>
      </c>
      <c r="G199" s="377">
        <f t="shared" si="191"/>
        <v>125</v>
      </c>
      <c r="H199" s="532"/>
      <c r="I199" s="172">
        <f t="shared" si="207"/>
        <v>16</v>
      </c>
      <c r="J199" s="172">
        <f t="shared" si="208"/>
        <v>1922.9194212312802</v>
      </c>
      <c r="K199" s="374">
        <f t="shared" si="209"/>
        <v>120.18246382695501</v>
      </c>
      <c r="L199" s="543"/>
      <c r="M199" s="172">
        <f t="shared" si="192"/>
        <v>7</v>
      </c>
      <c r="N199" s="533"/>
      <c r="O199" s="533"/>
      <c r="P199" s="375">
        <v>16</v>
      </c>
      <c r="Q199" s="375">
        <v>1926.5624999999995</v>
      </c>
      <c r="R199" s="377">
        <f t="shared" si="193"/>
        <v>120.41015624999997</v>
      </c>
      <c r="S199" s="375">
        <f t="shared" si="194"/>
        <v>8</v>
      </c>
      <c r="T199" s="532"/>
      <c r="U199" s="375">
        <v>16</v>
      </c>
      <c r="V199" s="375">
        <v>1905.2459016393436</v>
      </c>
      <c r="W199" s="377">
        <f t="shared" si="195"/>
        <v>119.07786885245898</v>
      </c>
      <c r="X199" s="375">
        <f t="shared" si="196"/>
        <v>8</v>
      </c>
      <c r="Y199" s="532"/>
      <c r="Z199" s="375">
        <v>16</v>
      </c>
      <c r="AA199" s="375">
        <v>1904.7058823529419</v>
      </c>
      <c r="AB199" s="377">
        <f t="shared" si="197"/>
        <v>119.04411764705887</v>
      </c>
      <c r="AC199" s="375">
        <f t="shared" si="198"/>
        <v>8</v>
      </c>
      <c r="AD199" s="532"/>
      <c r="AE199" s="375">
        <v>16</v>
      </c>
      <c r="AF199" s="375">
        <v>1940.5263157894722</v>
      </c>
      <c r="AG199" s="377">
        <f t="shared" si="199"/>
        <v>121.28289473684201</v>
      </c>
      <c r="AH199" s="375">
        <f t="shared" si="200"/>
        <v>6</v>
      </c>
      <c r="AI199" s="532"/>
      <c r="AJ199" s="375">
        <v>16</v>
      </c>
      <c r="AK199" s="375">
        <v>1937.9999999999993</v>
      </c>
      <c r="AL199" s="377">
        <f t="shared" si="201"/>
        <v>121.12499999999996</v>
      </c>
      <c r="AM199" s="375">
        <f t="shared" si="202"/>
        <v>5</v>
      </c>
      <c r="AN199" s="532"/>
      <c r="AO199" s="375">
        <v>16</v>
      </c>
      <c r="AP199" s="375">
        <v>1921.395348837209</v>
      </c>
      <c r="AQ199" s="377">
        <f t="shared" si="203"/>
        <v>120.08720930232556</v>
      </c>
      <c r="AR199" s="375">
        <f t="shared" si="204"/>
        <v>7</v>
      </c>
      <c r="AS199" s="532"/>
      <c r="AT199" s="375">
        <v>16</v>
      </c>
      <c r="AU199" s="375">
        <v>1923.9999999999989</v>
      </c>
      <c r="AV199" s="377">
        <f t="shared" si="205"/>
        <v>120.24999999999993</v>
      </c>
      <c r="AW199" s="375">
        <f t="shared" si="206"/>
        <v>7</v>
      </c>
      <c r="AX199" s="532"/>
    </row>
    <row r="200" spans="2:50" hidden="1" x14ac:dyDescent="0.2">
      <c r="B200" s="541"/>
      <c r="C200" s="380">
        <v>14</v>
      </c>
      <c r="D200" s="375"/>
      <c r="E200" s="375"/>
      <c r="F200" s="375"/>
      <c r="G200" s="377"/>
      <c r="H200" s="532"/>
      <c r="I200" s="172" t="str">
        <f t="shared" si="207"/>
        <v/>
      </c>
      <c r="J200" s="172" t="str">
        <f t="shared" si="208"/>
        <v/>
      </c>
      <c r="K200" s="374" t="str">
        <f t="shared" si="209"/>
        <v/>
      </c>
      <c r="L200" s="543"/>
      <c r="M200" s="172" t="str">
        <f t="shared" si="192"/>
        <v/>
      </c>
      <c r="N200" s="533"/>
      <c r="O200" s="533"/>
      <c r="P200" s="375"/>
      <c r="Q200" s="375"/>
      <c r="R200" s="377" t="str">
        <f t="shared" si="193"/>
        <v/>
      </c>
      <c r="S200" s="375" t="str">
        <f t="shared" si="194"/>
        <v/>
      </c>
      <c r="T200" s="532"/>
      <c r="U200" s="375"/>
      <c r="V200" s="375"/>
      <c r="W200" s="377" t="str">
        <f t="shared" si="195"/>
        <v/>
      </c>
      <c r="X200" s="375" t="str">
        <f t="shared" si="196"/>
        <v/>
      </c>
      <c r="Y200" s="532"/>
      <c r="Z200" s="375"/>
      <c r="AA200" s="375"/>
      <c r="AB200" s="377" t="str">
        <f t="shared" si="197"/>
        <v/>
      </c>
      <c r="AC200" s="375" t="str">
        <f t="shared" si="198"/>
        <v/>
      </c>
      <c r="AD200" s="532"/>
      <c r="AE200" s="375"/>
      <c r="AF200" s="375"/>
      <c r="AG200" s="377" t="str">
        <f t="shared" si="199"/>
        <v/>
      </c>
      <c r="AH200" s="375" t="str">
        <f t="shared" si="200"/>
        <v/>
      </c>
      <c r="AI200" s="532"/>
      <c r="AJ200" s="375"/>
      <c r="AK200" s="375"/>
      <c r="AL200" s="377" t="str">
        <f t="shared" si="201"/>
        <v/>
      </c>
      <c r="AM200" s="375" t="str">
        <f t="shared" si="202"/>
        <v/>
      </c>
      <c r="AN200" s="532"/>
      <c r="AO200" s="375"/>
      <c r="AP200" s="375"/>
      <c r="AQ200" s="377" t="str">
        <f t="shared" si="203"/>
        <v/>
      </c>
      <c r="AR200" s="375" t="str">
        <f t="shared" si="204"/>
        <v/>
      </c>
      <c r="AS200" s="532"/>
      <c r="AT200" s="375"/>
      <c r="AU200" s="375"/>
      <c r="AV200" s="377" t="str">
        <f t="shared" si="205"/>
        <v/>
      </c>
      <c r="AW200" s="375" t="str">
        <f t="shared" si="206"/>
        <v/>
      </c>
      <c r="AX200" s="532"/>
    </row>
    <row r="201" spans="2:50" hidden="1" x14ac:dyDescent="0.2">
      <c r="B201" s="541"/>
      <c r="C201" s="380">
        <v>15</v>
      </c>
      <c r="D201" s="375"/>
      <c r="E201" s="375"/>
      <c r="F201" s="375"/>
      <c r="G201" s="377"/>
      <c r="H201" s="532"/>
      <c r="I201" s="172" t="str">
        <f t="shared" si="207"/>
        <v/>
      </c>
      <c r="J201" s="172" t="str">
        <f t="shared" si="208"/>
        <v/>
      </c>
      <c r="K201" s="374" t="str">
        <f t="shared" si="209"/>
        <v/>
      </c>
      <c r="L201" s="544"/>
      <c r="M201" s="172" t="str">
        <f t="shared" si="192"/>
        <v/>
      </c>
      <c r="N201" s="533"/>
      <c r="O201" s="533"/>
      <c r="P201" s="375"/>
      <c r="Q201" s="375"/>
      <c r="R201" s="377" t="str">
        <f t="shared" si="193"/>
        <v/>
      </c>
      <c r="S201" s="375" t="str">
        <f t="shared" si="194"/>
        <v/>
      </c>
      <c r="T201" s="532"/>
      <c r="U201" s="375"/>
      <c r="V201" s="375"/>
      <c r="W201" s="377" t="str">
        <f t="shared" si="195"/>
        <v/>
      </c>
      <c r="X201" s="375" t="str">
        <f t="shared" si="196"/>
        <v/>
      </c>
      <c r="Y201" s="532"/>
      <c r="Z201" s="375"/>
      <c r="AA201" s="375"/>
      <c r="AB201" s="377" t="str">
        <f t="shared" si="197"/>
        <v/>
      </c>
      <c r="AC201" s="375" t="str">
        <f t="shared" si="198"/>
        <v/>
      </c>
      <c r="AD201" s="532"/>
      <c r="AE201" s="375"/>
      <c r="AF201" s="375"/>
      <c r="AG201" s="377" t="str">
        <f t="shared" si="199"/>
        <v/>
      </c>
      <c r="AH201" s="375" t="str">
        <f t="shared" si="200"/>
        <v/>
      </c>
      <c r="AI201" s="532"/>
      <c r="AJ201" s="375"/>
      <c r="AK201" s="375"/>
      <c r="AL201" s="377" t="str">
        <f t="shared" si="201"/>
        <v/>
      </c>
      <c r="AM201" s="375" t="str">
        <f t="shared" si="202"/>
        <v/>
      </c>
      <c r="AN201" s="532"/>
      <c r="AO201" s="375"/>
      <c r="AP201" s="375"/>
      <c r="AQ201" s="377" t="str">
        <f t="shared" si="203"/>
        <v/>
      </c>
      <c r="AR201" s="375" t="str">
        <f t="shared" si="204"/>
        <v/>
      </c>
      <c r="AS201" s="532"/>
      <c r="AT201" s="375"/>
      <c r="AU201" s="375"/>
      <c r="AV201" s="377" t="str">
        <f t="shared" si="205"/>
        <v/>
      </c>
      <c r="AW201" s="375" t="str">
        <f t="shared" si="206"/>
        <v/>
      </c>
      <c r="AX201" s="532"/>
    </row>
    <row r="202" spans="2:50" ht="15.75" hidden="1" x14ac:dyDescent="0.2">
      <c r="B202" s="545" t="s">
        <v>169</v>
      </c>
      <c r="C202" s="546"/>
      <c r="D202" s="546"/>
      <c r="E202" s="546"/>
      <c r="F202" s="546"/>
      <c r="G202" s="546"/>
      <c r="H202" s="547"/>
      <c r="I202" s="207"/>
      <c r="J202" s="207"/>
      <c r="K202" s="207"/>
      <c r="L202" s="207"/>
      <c r="M202" s="207"/>
      <c r="N202" s="533" t="s">
        <v>161</v>
      </c>
      <c r="O202" s="549" t="s">
        <v>106</v>
      </c>
      <c r="P202" s="551">
        <f>AT182+1</f>
        <v>45937</v>
      </c>
      <c r="Q202" s="541"/>
      <c r="R202" s="541"/>
      <c r="S202" s="541"/>
      <c r="T202" s="541"/>
      <c r="U202" s="551">
        <f>P202+1</f>
        <v>45938</v>
      </c>
      <c r="V202" s="541"/>
      <c r="W202" s="541"/>
      <c r="X202" s="541"/>
      <c r="Y202" s="541"/>
      <c r="Z202" s="551">
        <f>U202+1</f>
        <v>45939</v>
      </c>
      <c r="AA202" s="541"/>
      <c r="AB202" s="541"/>
      <c r="AC202" s="541"/>
      <c r="AD202" s="541"/>
      <c r="AE202" s="551">
        <f>Z202+1</f>
        <v>45940</v>
      </c>
      <c r="AF202" s="541"/>
      <c r="AG202" s="541"/>
      <c r="AH202" s="541"/>
      <c r="AI202" s="541"/>
      <c r="AJ202" s="551">
        <f>AE202+1</f>
        <v>45941</v>
      </c>
      <c r="AK202" s="541"/>
      <c r="AL202" s="541"/>
      <c r="AM202" s="541"/>
      <c r="AN202" s="541"/>
      <c r="AO202" s="551">
        <f>AJ202+1</f>
        <v>45942</v>
      </c>
      <c r="AP202" s="541"/>
      <c r="AQ202" s="541"/>
      <c r="AR202" s="541"/>
      <c r="AS202" s="541"/>
      <c r="AT202" s="551">
        <f>AO202+1</f>
        <v>45943</v>
      </c>
      <c r="AU202" s="541"/>
      <c r="AV202" s="541"/>
      <c r="AW202" s="541"/>
      <c r="AX202" s="541"/>
    </row>
    <row r="203" spans="2:50" ht="15.75" hidden="1" x14ac:dyDescent="0.2">
      <c r="B203" s="548"/>
      <c r="C203" s="548"/>
      <c r="D203" s="548"/>
      <c r="E203" s="548"/>
      <c r="F203" s="548"/>
      <c r="G203" s="548"/>
      <c r="H203" s="548"/>
      <c r="I203" s="207"/>
      <c r="J203" s="207"/>
      <c r="K203" s="207"/>
      <c r="L203" s="207"/>
      <c r="M203" s="207"/>
      <c r="N203" s="533"/>
      <c r="O203" s="550"/>
      <c r="P203" s="551" t="s">
        <v>120</v>
      </c>
      <c r="Q203" s="541"/>
      <c r="R203" s="541"/>
      <c r="S203" s="541"/>
      <c r="T203" s="541"/>
      <c r="U203" s="551" t="s">
        <v>114</v>
      </c>
      <c r="V203" s="541"/>
      <c r="W203" s="541"/>
      <c r="X203" s="541"/>
      <c r="Y203" s="541"/>
      <c r="Z203" s="551" t="s">
        <v>115</v>
      </c>
      <c r="AA203" s="541"/>
      <c r="AB203" s="541"/>
      <c r="AC203" s="541"/>
      <c r="AD203" s="541"/>
      <c r="AE203" s="551" t="s">
        <v>116</v>
      </c>
      <c r="AF203" s="541"/>
      <c r="AG203" s="541"/>
      <c r="AH203" s="541"/>
      <c r="AI203" s="541"/>
      <c r="AJ203" s="551" t="s">
        <v>117</v>
      </c>
      <c r="AK203" s="541"/>
      <c r="AL203" s="541"/>
      <c r="AM203" s="541"/>
      <c r="AN203" s="541"/>
      <c r="AO203" s="551" t="s">
        <v>118</v>
      </c>
      <c r="AP203" s="541"/>
      <c r="AQ203" s="541"/>
      <c r="AR203" s="541"/>
      <c r="AS203" s="541"/>
      <c r="AT203" s="551" t="s">
        <v>119</v>
      </c>
      <c r="AU203" s="541"/>
      <c r="AV203" s="541"/>
      <c r="AW203" s="541"/>
      <c r="AX203" s="541"/>
    </row>
    <row r="204" spans="2:50" hidden="1" x14ac:dyDescent="0.2">
      <c r="B204" s="533" t="s">
        <v>157</v>
      </c>
      <c r="C204" s="533" t="s">
        <v>149</v>
      </c>
      <c r="D204" s="533"/>
      <c r="E204" s="533" t="s">
        <v>151</v>
      </c>
      <c r="F204" s="533"/>
      <c r="G204" s="533"/>
      <c r="H204" s="537" t="s">
        <v>158</v>
      </c>
      <c r="I204" s="540" t="s">
        <v>227</v>
      </c>
      <c r="J204" s="540"/>
      <c r="K204" s="540"/>
      <c r="L204" s="540" t="s">
        <v>158</v>
      </c>
      <c r="M204" s="540" t="s">
        <v>170</v>
      </c>
      <c r="N204" s="533"/>
      <c r="O204" s="533" t="s">
        <v>160</v>
      </c>
      <c r="P204" s="534" t="s">
        <v>154</v>
      </c>
      <c r="Q204" s="535"/>
      <c r="R204" s="535"/>
      <c r="S204" s="536"/>
      <c r="T204" s="533" t="s">
        <v>158</v>
      </c>
      <c r="U204" s="534" t="s">
        <v>154</v>
      </c>
      <c r="V204" s="535"/>
      <c r="W204" s="535"/>
      <c r="X204" s="536"/>
      <c r="Y204" s="533" t="s">
        <v>158</v>
      </c>
      <c r="Z204" s="534" t="s">
        <v>154</v>
      </c>
      <c r="AA204" s="535"/>
      <c r="AB204" s="535"/>
      <c r="AC204" s="536"/>
      <c r="AD204" s="533" t="s">
        <v>158</v>
      </c>
      <c r="AE204" s="534" t="s">
        <v>154</v>
      </c>
      <c r="AF204" s="535"/>
      <c r="AG204" s="535"/>
      <c r="AH204" s="536"/>
      <c r="AI204" s="533" t="s">
        <v>158</v>
      </c>
      <c r="AJ204" s="534" t="s">
        <v>154</v>
      </c>
      <c r="AK204" s="535"/>
      <c r="AL204" s="535"/>
      <c r="AM204" s="536"/>
      <c r="AN204" s="533" t="s">
        <v>158</v>
      </c>
      <c r="AO204" s="534" t="s">
        <v>154</v>
      </c>
      <c r="AP204" s="535"/>
      <c r="AQ204" s="535"/>
      <c r="AR204" s="536"/>
      <c r="AS204" s="533" t="s">
        <v>158</v>
      </c>
      <c r="AT204" s="534" t="s">
        <v>154</v>
      </c>
      <c r="AU204" s="535"/>
      <c r="AV204" s="535"/>
      <c r="AW204" s="536"/>
      <c r="AX204" s="533" t="s">
        <v>158</v>
      </c>
    </row>
    <row r="205" spans="2:50" hidden="1" x14ac:dyDescent="0.2">
      <c r="B205" s="533"/>
      <c r="C205" s="533"/>
      <c r="D205" s="533"/>
      <c r="E205" s="533" t="s">
        <v>150</v>
      </c>
      <c r="F205" s="533"/>
      <c r="G205" s="533"/>
      <c r="H205" s="538"/>
      <c r="I205" s="540" t="s">
        <v>150</v>
      </c>
      <c r="J205" s="540"/>
      <c r="K205" s="540"/>
      <c r="L205" s="540"/>
      <c r="M205" s="540"/>
      <c r="N205" s="533"/>
      <c r="O205" s="533"/>
      <c r="P205" s="534" t="s">
        <v>155</v>
      </c>
      <c r="Q205" s="535"/>
      <c r="R205" s="535"/>
      <c r="S205" s="536"/>
      <c r="T205" s="533"/>
      <c r="U205" s="534" t="s">
        <v>155</v>
      </c>
      <c r="V205" s="535"/>
      <c r="W205" s="535"/>
      <c r="X205" s="536"/>
      <c r="Y205" s="533"/>
      <c r="Z205" s="534" t="s">
        <v>155</v>
      </c>
      <c r="AA205" s="535"/>
      <c r="AB205" s="535"/>
      <c r="AC205" s="536"/>
      <c r="AD205" s="533"/>
      <c r="AE205" s="534" t="s">
        <v>155</v>
      </c>
      <c r="AF205" s="535"/>
      <c r="AG205" s="535"/>
      <c r="AH205" s="536"/>
      <c r="AI205" s="533"/>
      <c r="AJ205" s="534" t="s">
        <v>155</v>
      </c>
      <c r="AK205" s="535"/>
      <c r="AL205" s="535"/>
      <c r="AM205" s="536"/>
      <c r="AN205" s="533"/>
      <c r="AO205" s="534" t="s">
        <v>155</v>
      </c>
      <c r="AP205" s="535"/>
      <c r="AQ205" s="535"/>
      <c r="AR205" s="536"/>
      <c r="AS205" s="533"/>
      <c r="AT205" s="534" t="s">
        <v>155</v>
      </c>
      <c r="AU205" s="535"/>
      <c r="AV205" s="535"/>
      <c r="AW205" s="536"/>
      <c r="AX205" s="533"/>
    </row>
    <row r="206" spans="2:50" hidden="1" x14ac:dyDescent="0.2">
      <c r="B206" s="533"/>
      <c r="C206" s="533"/>
      <c r="D206" s="533"/>
      <c r="E206" s="416" t="s">
        <v>152</v>
      </c>
      <c r="F206" s="416" t="s">
        <v>153</v>
      </c>
      <c r="G206" s="416" t="s">
        <v>156</v>
      </c>
      <c r="H206" s="539"/>
      <c r="I206" s="417" t="s">
        <v>152</v>
      </c>
      <c r="J206" s="417" t="s">
        <v>153</v>
      </c>
      <c r="K206" s="417" t="s">
        <v>156</v>
      </c>
      <c r="L206" s="540"/>
      <c r="M206" s="540"/>
      <c r="N206" s="533"/>
      <c r="O206" s="533"/>
      <c r="P206" s="416" t="s">
        <v>152</v>
      </c>
      <c r="Q206" s="416" t="s">
        <v>153</v>
      </c>
      <c r="R206" s="416" t="s">
        <v>156</v>
      </c>
      <c r="S206" s="416" t="s">
        <v>170</v>
      </c>
      <c r="T206" s="533"/>
      <c r="U206" s="416" t="s">
        <v>152</v>
      </c>
      <c r="V206" s="416" t="s">
        <v>153</v>
      </c>
      <c r="W206" s="416" t="s">
        <v>156</v>
      </c>
      <c r="X206" s="416" t="s">
        <v>170</v>
      </c>
      <c r="Y206" s="533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3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3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3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3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3"/>
    </row>
    <row r="207" spans="2:50" hidden="1" x14ac:dyDescent="0.2">
      <c r="B207" s="541" t="s">
        <v>137</v>
      </c>
      <c r="C207" s="426">
        <v>1</v>
      </c>
      <c r="D207" s="415" t="s">
        <v>412</v>
      </c>
      <c r="E207" s="415">
        <v>16</v>
      </c>
      <c r="F207" s="415">
        <v>2000</v>
      </c>
      <c r="G207" s="414">
        <f>F207/E207</f>
        <v>125</v>
      </c>
      <c r="H207" s="532">
        <f>AVERAGE(G207:G221)</f>
        <v>122.51081606731762</v>
      </c>
      <c r="I207" s="172">
        <f t="shared" ref="I207:I209" si="210">IFERROR(AVERAGE(P207,U207,Z207,AE207,AJ207,AO207,AT207),"")</f>
        <v>16</v>
      </c>
      <c r="J207" s="172">
        <f t="shared" ref="J207:J209" si="211">IFERROR(AVERAGE(Q207,V207,AA207,AF207,AK207,AP207,AU207),"")</f>
        <v>1939.2892803366401</v>
      </c>
      <c r="K207" s="418">
        <f t="shared" ref="K207:K209" si="212">IFERROR(AVERAGE(R207,W207,AB207,AG207,AL207,AQ207,AV207),"")</f>
        <v>121.20558002104001</v>
      </c>
      <c r="L207" s="542">
        <f>IFERROR(AVERAGE(K207:K221),"-")</f>
        <v>117.68197727098215</v>
      </c>
      <c r="M207" s="172">
        <f>IFERROR(RANK(K207, K$207:K$221),"")</f>
        <v>6</v>
      </c>
      <c r="N207" s="533"/>
      <c r="O207" s="533"/>
      <c r="P207" s="415">
        <v>16</v>
      </c>
      <c r="Q207" s="170">
        <v>1917.9999999999966</v>
      </c>
      <c r="R207" s="414">
        <f>IFERROR(Q207/P207,"")</f>
        <v>119.87499999999979</v>
      </c>
      <c r="S207" s="415">
        <f>IFERROR(RANK(R207, R$207:R$221),"")</f>
        <v>6</v>
      </c>
      <c r="T207" s="532">
        <f>AVERAGE(R207:R221)</f>
        <v>117.27427005134577</v>
      </c>
      <c r="U207" s="415">
        <v>16</v>
      </c>
      <c r="V207" s="170">
        <v>1917.3913043478196</v>
      </c>
      <c r="W207" s="425">
        <f>IFERROR(V207/U207,"")</f>
        <v>119.83695652173873</v>
      </c>
      <c r="X207" s="415">
        <f>IFERROR(RANK(W207, W$207:W$221),"")</f>
        <v>8</v>
      </c>
      <c r="Y207" s="532">
        <f>AVERAGE(W207:W221)</f>
        <v>117.70344829003527</v>
      </c>
      <c r="Z207" s="415">
        <v>16</v>
      </c>
      <c r="AA207" s="170">
        <v>1953.3333333333403</v>
      </c>
      <c r="AB207" s="425">
        <f>IFERROR(AA207/Z207,"")</f>
        <v>122.08333333333377</v>
      </c>
      <c r="AC207" s="415">
        <f>IFERROR(RANK(AB207, AB$207:AB$221),"")</f>
        <v>5</v>
      </c>
      <c r="AD207" s="532">
        <f>AVERAGE(AB207:AB221)</f>
        <v>117.83570911380139</v>
      </c>
      <c r="AE207" s="415">
        <v>16</v>
      </c>
      <c r="AF207" s="170">
        <v>1962.8571428571497</v>
      </c>
      <c r="AG207" s="425">
        <f>IFERROR(AF207/AE207,"")</f>
        <v>122.67857142857186</v>
      </c>
      <c r="AH207" s="415">
        <f>IFERROR(RANK(AG207, AG$207:AG$221),"")</f>
        <v>6</v>
      </c>
      <c r="AI207" s="532">
        <f>AVERAGE(AG207:AG221)</f>
        <v>117.77163777717438</v>
      </c>
      <c r="AJ207" s="415">
        <v>16</v>
      </c>
      <c r="AK207" s="170">
        <v>1955.9999999999966</v>
      </c>
      <c r="AL207" s="425">
        <f>IFERROR(AK207/AJ207,"")</f>
        <v>122.24999999999979</v>
      </c>
      <c r="AM207" s="415">
        <f>IFERROR(RANK(AL207, AL$207:AL$221),"")</f>
        <v>5</v>
      </c>
      <c r="AN207" s="532">
        <f>AVERAGE(AL207:AL221)</f>
        <v>117.58928888035659</v>
      </c>
      <c r="AO207" s="415">
        <v>16</v>
      </c>
      <c r="AP207" s="170">
        <v>1941.8181818181795</v>
      </c>
      <c r="AQ207" s="425">
        <f>IFERROR(AP207/AO207,"")</f>
        <v>121.36363636363622</v>
      </c>
      <c r="AR207" s="415">
        <f>IFERROR(RANK(AQ207, AQ$207:AQ$221),"")</f>
        <v>5</v>
      </c>
      <c r="AS207" s="532">
        <f>AVERAGE(AQ207:AQ221)</f>
        <v>117.22518755468637</v>
      </c>
      <c r="AT207" s="415">
        <v>16</v>
      </c>
      <c r="AU207" s="170">
        <v>1925.6249999999975</v>
      </c>
      <c r="AV207" s="425">
        <f>IFERROR(AU207/AT207,"")</f>
        <v>120.35156249999984</v>
      </c>
      <c r="AW207" s="415">
        <f>IFERROR(RANK(AV207, AV$207:AV$221),"")</f>
        <v>6</v>
      </c>
      <c r="AX207" s="532">
        <f>AVERAGE(AV207:AV221)</f>
        <v>117.21066166868935</v>
      </c>
    </row>
    <row r="208" spans="2:50" hidden="1" x14ac:dyDescent="0.2">
      <c r="B208" s="541"/>
      <c r="C208" s="426">
        <v>2</v>
      </c>
      <c r="D208" s="415" t="s">
        <v>413</v>
      </c>
      <c r="E208" s="415">
        <v>15</v>
      </c>
      <c r="F208" s="415">
        <v>2000</v>
      </c>
      <c r="G208" s="414">
        <f t="shared" ref="G208:G219" si="213">F208/E208</f>
        <v>133.33333333333334</v>
      </c>
      <c r="H208" s="532"/>
      <c r="I208" s="172">
        <f t="shared" si="210"/>
        <v>15</v>
      </c>
      <c r="J208" s="172">
        <f t="shared" si="211"/>
        <v>1918.8151517279832</v>
      </c>
      <c r="K208" s="418">
        <f t="shared" si="212"/>
        <v>127.92101011519888</v>
      </c>
      <c r="L208" s="543"/>
      <c r="M208" s="172">
        <f t="shared" ref="M208:M221" si="214">IFERROR(RANK(K208, K$207:K$221),"")</f>
        <v>2</v>
      </c>
      <c r="N208" s="533"/>
      <c r="O208" s="533"/>
      <c r="P208" s="415">
        <v>15</v>
      </c>
      <c r="Q208" s="170">
        <v>1928.0597014925397</v>
      </c>
      <c r="R208" s="414">
        <f t="shared" ref="R208:R221" si="215">IFERROR(Q208/P208,"")</f>
        <v>128.53731343283599</v>
      </c>
      <c r="S208" s="415">
        <f t="shared" ref="S208:S221" si="216">IFERROR(RANK(R208, R$207:R$221),"")</f>
        <v>1</v>
      </c>
      <c r="T208" s="532"/>
      <c r="U208" s="415">
        <v>15</v>
      </c>
      <c r="V208" s="170">
        <v>1926.8852459016412</v>
      </c>
      <c r="W208" s="425">
        <f t="shared" ref="W208:W221" si="217">IFERROR(V208/U208,"")</f>
        <v>128.45901639344274</v>
      </c>
      <c r="X208" s="415">
        <f t="shared" ref="X208:X221" si="218">IFERROR(RANK(W208, W$207:W$221),"")</f>
        <v>2</v>
      </c>
      <c r="Y208" s="532"/>
      <c r="Z208" s="415">
        <v>15</v>
      </c>
      <c r="AA208" s="170">
        <v>1918.9285714285729</v>
      </c>
      <c r="AB208" s="425">
        <f t="shared" ref="AB208:AB221" si="219">IFERROR(AA208/Z208,"")</f>
        <v>127.92857142857153</v>
      </c>
      <c r="AC208" s="415">
        <f t="shared" ref="AC208:AC221" si="220">IFERROR(RANK(AB208, AB$207:AB$221),"")</f>
        <v>2</v>
      </c>
      <c r="AD208" s="532"/>
      <c r="AE208" s="415">
        <v>15</v>
      </c>
      <c r="AF208" s="170">
        <v>1923.0508474576286</v>
      </c>
      <c r="AG208" s="425">
        <f t="shared" ref="AG208:AG221" si="221">IFERROR(AF208/AE208,"")</f>
        <v>128.20338983050857</v>
      </c>
      <c r="AH208" s="415">
        <f t="shared" ref="AH208:AH221" si="222">IFERROR(RANK(AG208, AG$207:AG$221),"")</f>
        <v>2</v>
      </c>
      <c r="AI208" s="532"/>
      <c r="AJ208" s="415">
        <v>15</v>
      </c>
      <c r="AK208" s="170">
        <v>1918.2352941176446</v>
      </c>
      <c r="AL208" s="425">
        <f t="shared" ref="AL208:AL221" si="223">IFERROR(AK208/AJ208,"")</f>
        <v>127.88235294117631</v>
      </c>
      <c r="AM208" s="415">
        <f t="shared" ref="AM208:AM221" si="224">IFERROR(RANK(AL208, AL$207:AL$221),"")</f>
        <v>2</v>
      </c>
      <c r="AN208" s="532"/>
      <c r="AO208" s="415">
        <v>15</v>
      </c>
      <c r="AP208" s="170">
        <v>1903.9436619718292</v>
      </c>
      <c r="AQ208" s="425">
        <f t="shared" ref="AQ208:AQ221" si="225">IFERROR(AP208/AO208,"")</f>
        <v>126.92957746478861</v>
      </c>
      <c r="AR208" s="415">
        <f t="shared" ref="AR208:AR221" si="226">IFERROR(RANK(AQ208, AQ$207:AQ$221),"")</f>
        <v>4</v>
      </c>
      <c r="AS208" s="532"/>
      <c r="AT208" s="415">
        <v>15</v>
      </c>
      <c r="AU208" s="170">
        <v>1912.6027397260259</v>
      </c>
      <c r="AV208" s="425">
        <f t="shared" ref="AV208:AV221" si="227">IFERROR(AU208/AT208,"")</f>
        <v>127.50684931506839</v>
      </c>
      <c r="AW208" s="415">
        <f t="shared" ref="AW208:AW221" si="228">IFERROR(RANK(AV208, AV$207:AV$221),"")</f>
        <v>2</v>
      </c>
      <c r="AX208" s="532"/>
    </row>
    <row r="209" spans="2:50" hidden="1" x14ac:dyDescent="0.2">
      <c r="B209" s="541"/>
      <c r="C209" s="426">
        <v>3</v>
      </c>
      <c r="D209" s="415" t="s">
        <v>414</v>
      </c>
      <c r="E209" s="415">
        <v>17</v>
      </c>
      <c r="F209" s="415">
        <v>2000</v>
      </c>
      <c r="G209" s="414">
        <f t="shared" si="213"/>
        <v>117.64705882352941</v>
      </c>
      <c r="H209" s="532"/>
      <c r="I209" s="172">
        <f t="shared" si="210"/>
        <v>17</v>
      </c>
      <c r="J209" s="172">
        <f t="shared" si="211"/>
        <v>1916.4383283140735</v>
      </c>
      <c r="K209" s="418">
        <f t="shared" si="212"/>
        <v>112.73166637141608</v>
      </c>
      <c r="L209" s="543"/>
      <c r="M209" s="172">
        <f t="shared" si="214"/>
        <v>10</v>
      </c>
      <c r="N209" s="533"/>
      <c r="O209" s="533"/>
      <c r="P209" s="415">
        <v>17</v>
      </c>
      <c r="Q209" s="170">
        <v>1908.0000000000018</v>
      </c>
      <c r="R209" s="414">
        <f t="shared" si="215"/>
        <v>112.23529411764717</v>
      </c>
      <c r="S209" s="415">
        <f t="shared" si="216"/>
        <v>11</v>
      </c>
      <c r="T209" s="532"/>
      <c r="U209" s="415">
        <v>17</v>
      </c>
      <c r="V209" s="170">
        <v>1910.9433962264161</v>
      </c>
      <c r="W209" s="425">
        <f t="shared" si="217"/>
        <v>112.40843507214213</v>
      </c>
      <c r="X209" s="415">
        <f t="shared" si="218"/>
        <v>11</v>
      </c>
      <c r="Y209" s="532"/>
      <c r="Z209" s="415">
        <v>17</v>
      </c>
      <c r="AA209" s="170">
        <v>1930.4347826086955</v>
      </c>
      <c r="AB209" s="425">
        <f t="shared" si="219"/>
        <v>113.5549872122762</v>
      </c>
      <c r="AC209" s="415">
        <f t="shared" si="220"/>
        <v>10</v>
      </c>
      <c r="AD209" s="532"/>
      <c r="AE209" s="415">
        <v>17</v>
      </c>
      <c r="AF209" s="170">
        <v>1904.4000000000005</v>
      </c>
      <c r="AG209" s="425">
        <f t="shared" si="221"/>
        <v>112.02352941176474</v>
      </c>
      <c r="AH209" s="415">
        <f t="shared" si="222"/>
        <v>10</v>
      </c>
      <c r="AI209" s="532"/>
      <c r="AJ209" s="415">
        <v>17</v>
      </c>
      <c r="AK209" s="170">
        <v>1922.0689655172428</v>
      </c>
      <c r="AL209" s="425">
        <f t="shared" si="223"/>
        <v>113.0628803245437</v>
      </c>
      <c r="AM209" s="415">
        <f t="shared" si="224"/>
        <v>9</v>
      </c>
      <c r="AN209" s="532"/>
      <c r="AO209" s="415">
        <v>17</v>
      </c>
      <c r="AP209" s="170">
        <v>1909.8461538461561</v>
      </c>
      <c r="AQ209" s="425">
        <f t="shared" si="225"/>
        <v>112.34389140271506</v>
      </c>
      <c r="AR209" s="415">
        <f t="shared" si="226"/>
        <v>9</v>
      </c>
      <c r="AS209" s="532"/>
      <c r="AT209" s="415">
        <v>17</v>
      </c>
      <c r="AU209" s="170">
        <v>1929.375000000002</v>
      </c>
      <c r="AV209" s="425">
        <f t="shared" si="227"/>
        <v>113.49264705882365</v>
      </c>
      <c r="AW209" s="415">
        <f t="shared" si="228"/>
        <v>9</v>
      </c>
      <c r="AX209" s="532"/>
    </row>
    <row r="210" spans="2:50" hidden="1" x14ac:dyDescent="0.2">
      <c r="B210" s="541"/>
      <c r="C210" s="426">
        <v>4</v>
      </c>
      <c r="D210" s="415" t="s">
        <v>415</v>
      </c>
      <c r="E210" s="415">
        <v>16</v>
      </c>
      <c r="F210" s="415">
        <v>2000</v>
      </c>
      <c r="G210" s="414">
        <f t="shared" si="213"/>
        <v>125</v>
      </c>
      <c r="H210" s="532"/>
      <c r="I210" s="172">
        <f>IFERROR(AVERAGE(P210,U210,Z210,AE210,AJ210,AO210,AT210),"")</f>
        <v>16</v>
      </c>
      <c r="J210" s="172">
        <f>IFERROR(AVERAGE(Q210,V210,AA210,AF210,AK210,AP210,AU210),"")</f>
        <v>1912.4718541655491</v>
      </c>
      <c r="K210" s="418">
        <f>IFERROR(AVERAGE(R210,W210,AB210,AG210,AL210,AQ210,AV210),"")</f>
        <v>119.52949088534682</v>
      </c>
      <c r="L210" s="543"/>
      <c r="M210" s="172">
        <f t="shared" si="214"/>
        <v>9</v>
      </c>
      <c r="N210" s="533"/>
      <c r="O210" s="533"/>
      <c r="P210" s="415">
        <v>16</v>
      </c>
      <c r="Q210" s="170">
        <v>1916</v>
      </c>
      <c r="R210" s="414">
        <f t="shared" si="215"/>
        <v>119.75</v>
      </c>
      <c r="S210" s="415">
        <f t="shared" si="216"/>
        <v>7</v>
      </c>
      <c r="T210" s="532"/>
      <c r="U210" s="415">
        <v>16</v>
      </c>
      <c r="V210" s="170">
        <v>1926.0759493670873</v>
      </c>
      <c r="W210" s="425">
        <f t="shared" si="217"/>
        <v>120.37974683544296</v>
      </c>
      <c r="X210" s="415">
        <f t="shared" si="218"/>
        <v>6</v>
      </c>
      <c r="Y210" s="532"/>
      <c r="Z210" s="415">
        <v>16</v>
      </c>
      <c r="AA210" s="170">
        <v>1919.154929577463</v>
      </c>
      <c r="AB210" s="425">
        <f t="shared" si="219"/>
        <v>119.94718309859144</v>
      </c>
      <c r="AC210" s="415">
        <f t="shared" si="220"/>
        <v>7</v>
      </c>
      <c r="AD210" s="532"/>
      <c r="AE210" s="415">
        <v>16</v>
      </c>
      <c r="AF210" s="170">
        <v>1903.1999999999987</v>
      </c>
      <c r="AG210" s="425">
        <f t="shared" si="221"/>
        <v>118.94999999999992</v>
      </c>
      <c r="AH210" s="415">
        <f t="shared" si="222"/>
        <v>8</v>
      </c>
      <c r="AI210" s="532"/>
      <c r="AJ210" s="415">
        <v>16</v>
      </c>
      <c r="AK210" s="170">
        <v>1910.9302325581393</v>
      </c>
      <c r="AL210" s="425">
        <f t="shared" si="223"/>
        <v>119.43313953488371</v>
      </c>
      <c r="AM210" s="415">
        <f t="shared" si="224"/>
        <v>8</v>
      </c>
      <c r="AN210" s="532"/>
      <c r="AO210" s="415">
        <v>16</v>
      </c>
      <c r="AP210" s="170">
        <v>1902.2448979591843</v>
      </c>
      <c r="AQ210" s="425">
        <f t="shared" si="225"/>
        <v>118.89030612244902</v>
      </c>
      <c r="AR210" s="415">
        <f t="shared" si="226"/>
        <v>8</v>
      </c>
      <c r="AS210" s="532"/>
      <c r="AT210" s="415">
        <v>16</v>
      </c>
      <c r="AU210" s="170">
        <v>1909.6969696969702</v>
      </c>
      <c r="AV210" s="425">
        <f t="shared" si="227"/>
        <v>119.35606060606064</v>
      </c>
      <c r="AW210" s="415">
        <f t="shared" si="228"/>
        <v>8</v>
      </c>
      <c r="AX210" s="532"/>
    </row>
    <row r="211" spans="2:50" hidden="1" x14ac:dyDescent="0.2">
      <c r="B211" s="541"/>
      <c r="C211" s="426">
        <v>5</v>
      </c>
      <c r="D211" s="415" t="s">
        <v>416</v>
      </c>
      <c r="E211" s="415">
        <v>19</v>
      </c>
      <c r="F211" s="415">
        <v>2000</v>
      </c>
      <c r="G211" s="414">
        <f t="shared" si="213"/>
        <v>105.26315789473684</v>
      </c>
      <c r="H211" s="532"/>
      <c r="I211" s="172">
        <f t="shared" ref="I211:I221" si="229">IFERROR(AVERAGE(P211,U211,Z211,AE211,AJ211,AO211,AT211),"")</f>
        <v>19</v>
      </c>
      <c r="J211" s="172">
        <f t="shared" ref="J211:J221" si="230">IFERROR(AVERAGE(Q211,V211,AA211,AF211,AK211,AP211,AU211),"")</f>
        <v>1914.5957047891116</v>
      </c>
      <c r="K211" s="418">
        <f t="shared" ref="K211:K221" si="231">IFERROR(AVERAGE(R211,W211,AB211,AG211,AL211,AQ211,AV211),"")</f>
        <v>100.76819498890063</v>
      </c>
      <c r="L211" s="543"/>
      <c r="M211" s="172">
        <f t="shared" si="214"/>
        <v>12</v>
      </c>
      <c r="N211" s="533"/>
      <c r="O211" s="533"/>
      <c r="P211" s="415">
        <v>19</v>
      </c>
      <c r="Q211" s="170">
        <v>1902.9545454545455</v>
      </c>
      <c r="R211" s="414">
        <f t="shared" si="215"/>
        <v>100.1555023923445</v>
      </c>
      <c r="S211" s="415">
        <f t="shared" si="216"/>
        <v>12</v>
      </c>
      <c r="T211" s="532"/>
      <c r="U211" s="415">
        <v>19</v>
      </c>
      <c r="V211" s="170">
        <v>1910.5714285714266</v>
      </c>
      <c r="W211" s="425">
        <f t="shared" si="217"/>
        <v>100.55639097744351</v>
      </c>
      <c r="X211" s="415">
        <f t="shared" si="218"/>
        <v>12</v>
      </c>
      <c r="Y211" s="532"/>
      <c r="Z211" s="415">
        <v>19</v>
      </c>
      <c r="AA211" s="170">
        <v>1928.5714285714305</v>
      </c>
      <c r="AB211" s="425">
        <f t="shared" si="219"/>
        <v>101.50375939849634</v>
      </c>
      <c r="AC211" s="415">
        <f t="shared" si="220"/>
        <v>12</v>
      </c>
      <c r="AD211" s="532"/>
      <c r="AE211" s="415">
        <v>19</v>
      </c>
      <c r="AF211" s="170">
        <v>1920.8695652173892</v>
      </c>
      <c r="AG211" s="425">
        <f t="shared" si="221"/>
        <v>101.09839816933628</v>
      </c>
      <c r="AH211" s="415">
        <f t="shared" si="222"/>
        <v>11</v>
      </c>
      <c r="AI211" s="532"/>
      <c r="AJ211" s="415">
        <v>19</v>
      </c>
      <c r="AK211" s="170">
        <v>1908.4337349397586</v>
      </c>
      <c r="AL211" s="425">
        <f t="shared" si="223"/>
        <v>100.44388078630308</v>
      </c>
      <c r="AM211" s="415">
        <f t="shared" si="224"/>
        <v>11</v>
      </c>
      <c r="AN211" s="532"/>
      <c r="AO211" s="415">
        <v>19</v>
      </c>
      <c r="AP211" s="170">
        <v>1918.6813186813188</v>
      </c>
      <c r="AQ211" s="425">
        <f t="shared" si="225"/>
        <v>100.98322729901678</v>
      </c>
      <c r="AR211" s="415">
        <f t="shared" si="226"/>
        <v>11</v>
      </c>
      <c r="AS211" s="532"/>
      <c r="AT211" s="415">
        <v>19</v>
      </c>
      <c r="AU211" s="170">
        <v>1912.0879120879122</v>
      </c>
      <c r="AV211" s="425">
        <f t="shared" si="227"/>
        <v>100.6362058993638</v>
      </c>
      <c r="AW211" s="415">
        <f t="shared" si="228"/>
        <v>11</v>
      </c>
      <c r="AX211" s="532"/>
    </row>
    <row r="212" spans="2:50" hidden="1" x14ac:dyDescent="0.2">
      <c r="B212" s="541"/>
      <c r="C212" s="426">
        <v>6</v>
      </c>
      <c r="D212" s="415" t="s">
        <v>417</v>
      </c>
      <c r="E212" s="415">
        <v>15</v>
      </c>
      <c r="F212" s="415">
        <v>2000</v>
      </c>
      <c r="G212" s="414">
        <f t="shared" si="213"/>
        <v>133.33333333333334</v>
      </c>
      <c r="H212" s="532"/>
      <c r="I212" s="172">
        <f t="shared" si="229"/>
        <v>15</v>
      </c>
      <c r="J212" s="172">
        <f t="shared" si="230"/>
        <v>1912.3575229727724</v>
      </c>
      <c r="K212" s="418">
        <f t="shared" si="231"/>
        <v>127.49050153151815</v>
      </c>
      <c r="L212" s="543"/>
      <c r="M212" s="172">
        <f t="shared" si="214"/>
        <v>3</v>
      </c>
      <c r="N212" s="533"/>
      <c r="O212" s="533"/>
      <c r="P212" s="415">
        <v>15</v>
      </c>
      <c r="Q212" s="170">
        <v>1904.1379310344826</v>
      </c>
      <c r="R212" s="414">
        <f t="shared" si="215"/>
        <v>126.94252873563217</v>
      </c>
      <c r="S212" s="415">
        <f t="shared" si="216"/>
        <v>4</v>
      </c>
      <c r="T212" s="532"/>
      <c r="U212" s="415">
        <v>15</v>
      </c>
      <c r="V212" s="170">
        <v>1919.2405063291149</v>
      </c>
      <c r="W212" s="425">
        <f t="shared" si="217"/>
        <v>127.94936708860766</v>
      </c>
      <c r="X212" s="415">
        <f t="shared" si="218"/>
        <v>3</v>
      </c>
      <c r="Y212" s="532"/>
      <c r="Z212" s="415">
        <v>15</v>
      </c>
      <c r="AA212" s="170">
        <v>1920.0000000000005</v>
      </c>
      <c r="AB212" s="425">
        <f t="shared" si="219"/>
        <v>128.00000000000003</v>
      </c>
      <c r="AC212" s="415">
        <f t="shared" si="220"/>
        <v>1</v>
      </c>
      <c r="AD212" s="532"/>
      <c r="AE212" s="415">
        <v>15</v>
      </c>
      <c r="AF212" s="170">
        <v>1906.7532467532458</v>
      </c>
      <c r="AG212" s="425">
        <f t="shared" si="221"/>
        <v>127.11688311688305</v>
      </c>
      <c r="AH212" s="415">
        <f t="shared" si="222"/>
        <v>4</v>
      </c>
      <c r="AI212" s="532"/>
      <c r="AJ212" s="415">
        <v>15</v>
      </c>
      <c r="AK212" s="170">
        <v>1925.2499999999995</v>
      </c>
      <c r="AL212" s="425">
        <f t="shared" si="223"/>
        <v>128.34999999999997</v>
      </c>
      <c r="AM212" s="415">
        <f t="shared" si="224"/>
        <v>1</v>
      </c>
      <c r="AN212" s="532"/>
      <c r="AO212" s="415">
        <v>15</v>
      </c>
      <c r="AP212" s="170">
        <v>1906.4150943396221</v>
      </c>
      <c r="AQ212" s="425">
        <f t="shared" si="225"/>
        <v>127.09433962264147</v>
      </c>
      <c r="AR212" s="415">
        <f t="shared" si="226"/>
        <v>2</v>
      </c>
      <c r="AS212" s="532"/>
      <c r="AT212" s="415">
        <v>15</v>
      </c>
      <c r="AU212" s="170">
        <v>1904.7058823529419</v>
      </c>
      <c r="AV212" s="425">
        <f t="shared" si="227"/>
        <v>126.98039215686279</v>
      </c>
      <c r="AW212" s="415">
        <f t="shared" si="228"/>
        <v>4</v>
      </c>
      <c r="AX212" s="532"/>
    </row>
    <row r="213" spans="2:50" hidden="1" x14ac:dyDescent="0.2">
      <c r="B213" s="541"/>
      <c r="C213" s="426">
        <v>7</v>
      </c>
      <c r="D213" s="415" t="s">
        <v>418</v>
      </c>
      <c r="E213" s="415">
        <v>16</v>
      </c>
      <c r="F213" s="415">
        <v>2000</v>
      </c>
      <c r="G213" s="414">
        <f t="shared" si="213"/>
        <v>125</v>
      </c>
      <c r="H213" s="532"/>
      <c r="I213" s="172">
        <f t="shared" si="229"/>
        <v>16</v>
      </c>
      <c r="J213" s="172">
        <f t="shared" si="230"/>
        <v>1916.9986583619179</v>
      </c>
      <c r="K213" s="418">
        <f t="shared" si="231"/>
        <v>119.81241614761987</v>
      </c>
      <c r="L213" s="543"/>
      <c r="M213" s="172">
        <f t="shared" si="214"/>
        <v>8</v>
      </c>
      <c r="N213" s="533"/>
      <c r="O213" s="533"/>
      <c r="P213" s="415">
        <v>16</v>
      </c>
      <c r="Q213" s="170">
        <v>1911.8644067796602</v>
      </c>
      <c r="R213" s="414">
        <f t="shared" si="215"/>
        <v>119.49152542372876</v>
      </c>
      <c r="S213" s="415">
        <f t="shared" si="216"/>
        <v>9</v>
      </c>
      <c r="T213" s="532"/>
      <c r="U213" s="415">
        <v>16</v>
      </c>
      <c r="V213" s="170">
        <v>1902.2222222222233</v>
      </c>
      <c r="W213" s="425">
        <f t="shared" si="217"/>
        <v>118.88888888888896</v>
      </c>
      <c r="X213" s="415">
        <f t="shared" si="218"/>
        <v>9</v>
      </c>
      <c r="Y213" s="532"/>
      <c r="Z213" s="415">
        <v>16</v>
      </c>
      <c r="AA213" s="170">
        <v>1915.909090909091</v>
      </c>
      <c r="AB213" s="425">
        <f t="shared" si="219"/>
        <v>119.74431818181819</v>
      </c>
      <c r="AC213" s="415">
        <f t="shared" si="220"/>
        <v>8</v>
      </c>
      <c r="AD213" s="532"/>
      <c r="AE213" s="415">
        <v>16</v>
      </c>
      <c r="AF213" s="170">
        <v>1926.5217391304332</v>
      </c>
      <c r="AG213" s="425">
        <f t="shared" si="221"/>
        <v>120.40760869565207</v>
      </c>
      <c r="AH213" s="415">
        <f t="shared" si="222"/>
        <v>7</v>
      </c>
      <c r="AI213" s="532"/>
      <c r="AJ213" s="415">
        <v>16</v>
      </c>
      <c r="AK213" s="170">
        <v>1923.3962264150937</v>
      </c>
      <c r="AL213" s="425">
        <f t="shared" si="223"/>
        <v>120.21226415094335</v>
      </c>
      <c r="AM213" s="415">
        <f t="shared" si="224"/>
        <v>7</v>
      </c>
      <c r="AN213" s="532"/>
      <c r="AO213" s="415">
        <v>16</v>
      </c>
      <c r="AP213" s="170">
        <v>1919.076923076924</v>
      </c>
      <c r="AQ213" s="425">
        <f t="shared" si="225"/>
        <v>119.94230769230775</v>
      </c>
      <c r="AR213" s="415">
        <f t="shared" si="226"/>
        <v>7</v>
      </c>
      <c r="AS213" s="532"/>
      <c r="AT213" s="415">
        <v>16</v>
      </c>
      <c r="AU213" s="170">
        <v>1920.0000000000009</v>
      </c>
      <c r="AV213" s="425">
        <f t="shared" si="227"/>
        <v>120.00000000000006</v>
      </c>
      <c r="AW213" s="415">
        <f t="shared" si="228"/>
        <v>7</v>
      </c>
      <c r="AX213" s="532"/>
    </row>
    <row r="214" spans="2:50" hidden="1" x14ac:dyDescent="0.2">
      <c r="B214" s="541"/>
      <c r="C214" s="426">
        <v>8</v>
      </c>
      <c r="D214" s="415" t="s">
        <v>421</v>
      </c>
      <c r="E214" s="415">
        <v>15</v>
      </c>
      <c r="F214" s="415">
        <v>2000</v>
      </c>
      <c r="G214" s="414">
        <f t="shared" si="213"/>
        <v>133.33333333333334</v>
      </c>
      <c r="H214" s="532"/>
      <c r="I214" s="172">
        <f t="shared" si="229"/>
        <v>15</v>
      </c>
      <c r="J214" s="172">
        <f t="shared" si="230"/>
        <v>1909.4410212727309</v>
      </c>
      <c r="K214" s="418">
        <f t="shared" si="231"/>
        <v>127.29606808484873</v>
      </c>
      <c r="L214" s="543"/>
      <c r="M214" s="172">
        <f t="shared" si="214"/>
        <v>4</v>
      </c>
      <c r="N214" s="533"/>
      <c r="O214" s="533"/>
      <c r="P214" s="415">
        <v>15</v>
      </c>
      <c r="Q214" s="170">
        <v>1904.5544554455453</v>
      </c>
      <c r="R214" s="414">
        <f t="shared" si="215"/>
        <v>126.97029702970302</v>
      </c>
      <c r="S214" s="415">
        <f t="shared" si="216"/>
        <v>3</v>
      </c>
      <c r="T214" s="532"/>
      <c r="U214" s="415">
        <v>15</v>
      </c>
      <c r="V214" s="170">
        <v>1918.0645161290324</v>
      </c>
      <c r="W214" s="425">
        <f t="shared" si="217"/>
        <v>127.8709677419355</v>
      </c>
      <c r="X214" s="415">
        <f t="shared" si="218"/>
        <v>4</v>
      </c>
      <c r="Y214" s="532"/>
      <c r="Z214" s="415">
        <v>15</v>
      </c>
      <c r="AA214" s="170">
        <v>1908.7499999999993</v>
      </c>
      <c r="AB214" s="425">
        <f t="shared" si="219"/>
        <v>127.24999999999996</v>
      </c>
      <c r="AC214" s="415">
        <f t="shared" si="220"/>
        <v>3</v>
      </c>
      <c r="AD214" s="532"/>
      <c r="AE214" s="415">
        <v>15</v>
      </c>
      <c r="AF214" s="170">
        <v>1911.3253012048185</v>
      </c>
      <c r="AG214" s="425">
        <f t="shared" si="221"/>
        <v>127.4216867469879</v>
      </c>
      <c r="AH214" s="415">
        <f t="shared" si="222"/>
        <v>3</v>
      </c>
      <c r="AI214" s="532"/>
      <c r="AJ214" s="415">
        <v>15</v>
      </c>
      <c r="AK214" s="170">
        <v>1905.4736842105267</v>
      </c>
      <c r="AL214" s="425">
        <f t="shared" si="223"/>
        <v>127.03157894736844</v>
      </c>
      <c r="AM214" s="415">
        <f t="shared" si="224"/>
        <v>4</v>
      </c>
      <c r="AN214" s="532"/>
      <c r="AO214" s="415">
        <v>15</v>
      </c>
      <c r="AP214" s="170">
        <v>1905.5555555555566</v>
      </c>
      <c r="AQ214" s="425">
        <f t="shared" si="225"/>
        <v>127.03703703703711</v>
      </c>
      <c r="AR214" s="415">
        <f t="shared" si="226"/>
        <v>3</v>
      </c>
      <c r="AS214" s="532"/>
      <c r="AT214" s="415">
        <v>15</v>
      </c>
      <c r="AU214" s="170">
        <v>1912.3636363636376</v>
      </c>
      <c r="AV214" s="425">
        <f t="shared" si="227"/>
        <v>127.49090909090917</v>
      </c>
      <c r="AW214" s="415">
        <f t="shared" si="228"/>
        <v>3</v>
      </c>
      <c r="AX214" s="532"/>
    </row>
    <row r="215" spans="2:50" hidden="1" x14ac:dyDescent="0.2">
      <c r="B215" s="541"/>
      <c r="C215" s="426">
        <v>9</v>
      </c>
      <c r="D215" s="415" t="s">
        <v>424</v>
      </c>
      <c r="E215" s="415">
        <v>17</v>
      </c>
      <c r="F215" s="415">
        <v>2000</v>
      </c>
      <c r="G215" s="414">
        <f t="shared" si="213"/>
        <v>117.64705882352941</v>
      </c>
      <c r="H215" s="532"/>
      <c r="I215" s="172">
        <f t="shared" si="229"/>
        <v>17</v>
      </c>
      <c r="J215" s="172">
        <f t="shared" si="230"/>
        <v>1916.2244030790478</v>
      </c>
      <c r="K215" s="418">
        <f t="shared" si="231"/>
        <v>112.71908253406164</v>
      </c>
      <c r="L215" s="543"/>
      <c r="M215" s="172">
        <f t="shared" si="214"/>
        <v>11</v>
      </c>
      <c r="N215" s="533"/>
      <c r="O215" s="533"/>
      <c r="P215" s="415">
        <v>17</v>
      </c>
      <c r="Q215" s="170">
        <v>1918.3333333333319</v>
      </c>
      <c r="R215" s="414">
        <f t="shared" si="215"/>
        <v>112.84313725490188</v>
      </c>
      <c r="S215" s="415">
        <f t="shared" si="216"/>
        <v>10</v>
      </c>
      <c r="T215" s="532"/>
      <c r="U215" s="415">
        <v>17</v>
      </c>
      <c r="V215" s="170">
        <v>1928.8524590163954</v>
      </c>
      <c r="W215" s="425">
        <f t="shared" si="217"/>
        <v>113.46190935390561</v>
      </c>
      <c r="X215" s="415">
        <f t="shared" si="218"/>
        <v>10</v>
      </c>
      <c r="Y215" s="532"/>
      <c r="Z215" s="415">
        <v>17</v>
      </c>
      <c r="AA215" s="170">
        <v>1902.8571428571445</v>
      </c>
      <c r="AB215" s="425">
        <f t="shared" si="219"/>
        <v>111.9327731092438</v>
      </c>
      <c r="AC215" s="415">
        <f t="shared" si="220"/>
        <v>11</v>
      </c>
      <c r="AD215" s="532"/>
      <c r="AE215" s="415">
        <v>17</v>
      </c>
      <c r="AF215" s="170">
        <v>1929.1525423728831</v>
      </c>
      <c r="AG215" s="425">
        <f t="shared" si="221"/>
        <v>113.47956131605194</v>
      </c>
      <c r="AH215" s="415">
        <f t="shared" si="222"/>
        <v>9</v>
      </c>
      <c r="AI215" s="532"/>
      <c r="AJ215" s="415">
        <v>17</v>
      </c>
      <c r="AK215" s="170">
        <v>1909.5652173913024</v>
      </c>
      <c r="AL215" s="425">
        <f t="shared" si="223"/>
        <v>112.32736572890015</v>
      </c>
      <c r="AM215" s="415">
        <f t="shared" si="224"/>
        <v>10</v>
      </c>
      <c r="AN215" s="532"/>
      <c r="AO215" s="415">
        <v>17</v>
      </c>
      <c r="AP215" s="170">
        <v>1908.6075949367078</v>
      </c>
      <c r="AQ215" s="425">
        <f t="shared" si="225"/>
        <v>112.27103499627692</v>
      </c>
      <c r="AR215" s="415">
        <f t="shared" si="226"/>
        <v>10</v>
      </c>
      <c r="AS215" s="532"/>
      <c r="AT215" s="415">
        <v>17</v>
      </c>
      <c r="AU215" s="170">
        <v>1916.2025316455686</v>
      </c>
      <c r="AV215" s="425">
        <f t="shared" si="227"/>
        <v>112.71779597915109</v>
      </c>
      <c r="AW215" s="415">
        <f t="shared" si="228"/>
        <v>10</v>
      </c>
      <c r="AX215" s="532"/>
    </row>
    <row r="216" spans="2:50" hidden="1" x14ac:dyDescent="0.2">
      <c r="B216" s="541"/>
      <c r="C216" s="426">
        <v>10</v>
      </c>
      <c r="D216" s="415" t="s">
        <v>425</v>
      </c>
      <c r="E216" s="415">
        <v>15</v>
      </c>
      <c r="F216" s="415">
        <v>2000</v>
      </c>
      <c r="G216" s="414">
        <f t="shared" si="213"/>
        <v>133.33333333333334</v>
      </c>
      <c r="H216" s="532"/>
      <c r="I216" s="172">
        <f t="shared" si="229"/>
        <v>15</v>
      </c>
      <c r="J216" s="172">
        <f t="shared" si="230"/>
        <v>1919.552396171091</v>
      </c>
      <c r="K216" s="418">
        <f t="shared" si="231"/>
        <v>127.97015974473941</v>
      </c>
      <c r="L216" s="543"/>
      <c r="M216" s="172">
        <f t="shared" si="214"/>
        <v>1</v>
      </c>
      <c r="N216" s="533"/>
      <c r="O216" s="533"/>
      <c r="P216" s="415">
        <v>15</v>
      </c>
      <c r="Q216" s="170">
        <v>1917.8947368421068</v>
      </c>
      <c r="R216" s="414">
        <f t="shared" si="215"/>
        <v>127.85964912280711</v>
      </c>
      <c r="S216" s="415">
        <f t="shared" si="216"/>
        <v>2</v>
      </c>
      <c r="T216" s="532"/>
      <c r="U216" s="415">
        <v>15</v>
      </c>
      <c r="V216" s="170">
        <v>1935.9183673469395</v>
      </c>
      <c r="W216" s="425">
        <f t="shared" si="217"/>
        <v>129.06122448979596</v>
      </c>
      <c r="X216" s="415">
        <f t="shared" si="218"/>
        <v>1</v>
      </c>
      <c r="Y216" s="532"/>
      <c r="Z216" s="415">
        <v>15</v>
      </c>
      <c r="AA216" s="170">
        <v>1908.571428571428</v>
      </c>
      <c r="AB216" s="425">
        <f t="shared" si="219"/>
        <v>127.2380952380952</v>
      </c>
      <c r="AC216" s="415">
        <f t="shared" si="220"/>
        <v>4</v>
      </c>
      <c r="AD216" s="532"/>
      <c r="AE216" s="415">
        <v>15</v>
      </c>
      <c r="AF216" s="170">
        <v>1923.7500000000005</v>
      </c>
      <c r="AG216" s="425">
        <f t="shared" si="221"/>
        <v>128.25000000000003</v>
      </c>
      <c r="AH216" s="415">
        <f t="shared" si="222"/>
        <v>1</v>
      </c>
      <c r="AI216" s="532"/>
      <c r="AJ216" s="415">
        <v>15</v>
      </c>
      <c r="AK216" s="170">
        <v>1906.6666666666677</v>
      </c>
      <c r="AL216" s="425">
        <f t="shared" si="223"/>
        <v>127.11111111111117</v>
      </c>
      <c r="AM216" s="415">
        <f t="shared" si="224"/>
        <v>3</v>
      </c>
      <c r="AN216" s="532"/>
      <c r="AO216" s="415">
        <v>15</v>
      </c>
      <c r="AP216" s="170">
        <v>1928.0000000000016</v>
      </c>
      <c r="AQ216" s="425">
        <f t="shared" si="225"/>
        <v>128.53333333333345</v>
      </c>
      <c r="AR216" s="415">
        <f t="shared" si="226"/>
        <v>1</v>
      </c>
      <c r="AS216" s="532"/>
      <c r="AT216" s="415">
        <v>15</v>
      </c>
      <c r="AU216" s="170">
        <v>1916.0655737704935</v>
      </c>
      <c r="AV216" s="425">
        <f t="shared" si="227"/>
        <v>127.7377049180329</v>
      </c>
      <c r="AW216" s="415">
        <f t="shared" si="228"/>
        <v>1</v>
      </c>
      <c r="AX216" s="532"/>
    </row>
    <row r="217" spans="2:50" hidden="1" x14ac:dyDescent="0.2">
      <c r="B217" s="541"/>
      <c r="C217" s="426">
        <v>11</v>
      </c>
      <c r="D217" s="415" t="s">
        <v>426</v>
      </c>
      <c r="E217" s="415">
        <v>16</v>
      </c>
      <c r="F217" s="415">
        <v>1500</v>
      </c>
      <c r="G217" s="414">
        <f t="shared" si="213"/>
        <v>93.75</v>
      </c>
      <c r="H217" s="532"/>
      <c r="I217" s="172">
        <f t="shared" si="229"/>
        <v>16</v>
      </c>
      <c r="J217" s="172">
        <f t="shared" si="230"/>
        <v>1441.4223437624782</v>
      </c>
      <c r="K217" s="418">
        <f t="shared" si="231"/>
        <v>90.088896485154891</v>
      </c>
      <c r="L217" s="543"/>
      <c r="M217" s="172">
        <f t="shared" si="214"/>
        <v>13</v>
      </c>
      <c r="N217" s="533"/>
      <c r="O217" s="533"/>
      <c r="P217" s="415">
        <v>16</v>
      </c>
      <c r="Q217" s="170">
        <v>1434.0000000000005</v>
      </c>
      <c r="R217" s="414">
        <f t="shared" si="215"/>
        <v>89.625000000000028</v>
      </c>
      <c r="S217" s="415">
        <f t="shared" si="216"/>
        <v>13</v>
      </c>
      <c r="T217" s="532"/>
      <c r="U217" s="415">
        <v>16</v>
      </c>
      <c r="V217" s="170">
        <v>1434.7826086956522</v>
      </c>
      <c r="W217" s="425">
        <f t="shared" si="217"/>
        <v>89.673913043478265</v>
      </c>
      <c r="X217" s="415">
        <f t="shared" si="218"/>
        <v>13</v>
      </c>
      <c r="Y217" s="532"/>
      <c r="Z217" s="415">
        <v>16</v>
      </c>
      <c r="AA217" s="170">
        <v>1461.4285714285711</v>
      </c>
      <c r="AB217" s="425">
        <f t="shared" si="219"/>
        <v>91.339285714285694</v>
      </c>
      <c r="AC217" s="415">
        <f t="shared" si="220"/>
        <v>13</v>
      </c>
      <c r="AD217" s="532"/>
      <c r="AE217" s="415">
        <v>16</v>
      </c>
      <c r="AF217" s="170">
        <v>1435.4716981132083</v>
      </c>
      <c r="AG217" s="425">
        <f t="shared" si="221"/>
        <v>89.716981132075517</v>
      </c>
      <c r="AH217" s="415">
        <f t="shared" si="222"/>
        <v>12</v>
      </c>
      <c r="AI217" s="532"/>
      <c r="AJ217" s="415">
        <v>16</v>
      </c>
      <c r="AK217" s="170">
        <v>1452.6315789473695</v>
      </c>
      <c r="AL217" s="425">
        <f t="shared" si="223"/>
        <v>90.789473684210591</v>
      </c>
      <c r="AM217" s="415">
        <f t="shared" si="224"/>
        <v>12</v>
      </c>
      <c r="AN217" s="532"/>
      <c r="AO217" s="415">
        <v>16</v>
      </c>
      <c r="AP217" s="170">
        <v>1441.0169491525435</v>
      </c>
      <c r="AQ217" s="425">
        <f t="shared" si="225"/>
        <v>90.063559322033967</v>
      </c>
      <c r="AR217" s="415">
        <f t="shared" si="226"/>
        <v>12</v>
      </c>
      <c r="AS217" s="532"/>
      <c r="AT217" s="415">
        <v>16</v>
      </c>
      <c r="AU217" s="170">
        <v>1430.6250000000016</v>
      </c>
      <c r="AV217" s="425">
        <f t="shared" si="227"/>
        <v>89.414062500000099</v>
      </c>
      <c r="AW217" s="415">
        <f t="shared" si="228"/>
        <v>12</v>
      </c>
      <c r="AX217" s="532"/>
    </row>
    <row r="218" spans="2:50" hidden="1" x14ac:dyDescent="0.2">
      <c r="B218" s="541"/>
      <c r="C218" s="426">
        <v>12</v>
      </c>
      <c r="D218" s="415" t="s">
        <v>673</v>
      </c>
      <c r="E218" s="415">
        <v>16</v>
      </c>
      <c r="F218" s="415">
        <v>2000</v>
      </c>
      <c r="G218" s="414">
        <f t="shared" si="213"/>
        <v>125</v>
      </c>
      <c r="H218" s="532"/>
      <c r="I218" s="172">
        <f t="shared" si="229"/>
        <v>16</v>
      </c>
      <c r="J218" s="172">
        <f t="shared" si="230"/>
        <v>1937.6259451222734</v>
      </c>
      <c r="K218" s="418">
        <f t="shared" si="231"/>
        <v>121.10162157014209</v>
      </c>
      <c r="L218" s="543"/>
      <c r="M218" s="172">
        <f t="shared" si="214"/>
        <v>7</v>
      </c>
      <c r="N218" s="533"/>
      <c r="O218" s="533"/>
      <c r="P218" s="415">
        <v>16</v>
      </c>
      <c r="Q218" s="170">
        <v>1913.6842105263142</v>
      </c>
      <c r="R218" s="414">
        <f t="shared" si="215"/>
        <v>119.60526315789464</v>
      </c>
      <c r="S218" s="415">
        <f t="shared" si="216"/>
        <v>8</v>
      </c>
      <c r="T218" s="532"/>
      <c r="U218" s="415">
        <v>16</v>
      </c>
      <c r="V218" s="170">
        <v>1923.750000000002</v>
      </c>
      <c r="W218" s="425">
        <f t="shared" si="217"/>
        <v>120.23437500000013</v>
      </c>
      <c r="X218" s="415">
        <f t="shared" si="218"/>
        <v>7</v>
      </c>
      <c r="Y218" s="532"/>
      <c r="Z218" s="415">
        <v>16</v>
      </c>
      <c r="AA218" s="170">
        <v>1915.0000000000005</v>
      </c>
      <c r="AB218" s="425">
        <f t="shared" si="219"/>
        <v>119.68750000000003</v>
      </c>
      <c r="AC218" s="415">
        <f t="shared" si="220"/>
        <v>9</v>
      </c>
      <c r="AD218" s="532"/>
      <c r="AE218" s="415">
        <v>16</v>
      </c>
      <c r="AF218" s="170">
        <v>1982.6086956521738</v>
      </c>
      <c r="AG218" s="425">
        <f t="shared" si="221"/>
        <v>123.91304347826086</v>
      </c>
      <c r="AH218" s="415">
        <f t="shared" si="222"/>
        <v>5</v>
      </c>
      <c r="AI218" s="532"/>
      <c r="AJ218" s="415">
        <v>16</v>
      </c>
      <c r="AK218" s="170">
        <v>1954.8387096774213</v>
      </c>
      <c r="AL218" s="425">
        <f t="shared" si="223"/>
        <v>122.17741935483883</v>
      </c>
      <c r="AM218" s="415">
        <f t="shared" si="224"/>
        <v>6</v>
      </c>
      <c r="AN218" s="532"/>
      <c r="AO218" s="415">
        <v>16</v>
      </c>
      <c r="AP218" s="170">
        <v>1939.9999999999993</v>
      </c>
      <c r="AQ218" s="425">
        <f t="shared" si="225"/>
        <v>121.24999999999996</v>
      </c>
      <c r="AR218" s="415">
        <f t="shared" si="226"/>
        <v>6</v>
      </c>
      <c r="AS218" s="532"/>
      <c r="AT218" s="415">
        <v>16</v>
      </c>
      <c r="AU218" s="170">
        <v>1933.4999999999993</v>
      </c>
      <c r="AV218" s="425">
        <f t="shared" si="227"/>
        <v>120.84374999999996</v>
      </c>
      <c r="AW218" s="415">
        <f t="shared" si="228"/>
        <v>5</v>
      </c>
      <c r="AX218" s="532"/>
    </row>
    <row r="219" spans="2:50" hidden="1" x14ac:dyDescent="0.2">
      <c r="B219" s="541"/>
      <c r="C219" s="426">
        <v>13</v>
      </c>
      <c r="D219" s="415" t="s">
        <v>694</v>
      </c>
      <c r="E219" s="415">
        <v>16</v>
      </c>
      <c r="F219" s="415">
        <v>2000</v>
      </c>
      <c r="G219" s="414">
        <f t="shared" si="213"/>
        <v>125</v>
      </c>
      <c r="H219" s="532"/>
      <c r="I219" s="172">
        <f t="shared" si="229"/>
        <v>16</v>
      </c>
      <c r="J219" s="172">
        <f t="shared" si="230"/>
        <v>1939.696256684492</v>
      </c>
      <c r="K219" s="418">
        <f t="shared" si="231"/>
        <v>121.23101604278075</v>
      </c>
      <c r="L219" s="543"/>
      <c r="M219" s="172">
        <f t="shared" si="214"/>
        <v>5</v>
      </c>
      <c r="N219" s="533"/>
      <c r="O219" s="533"/>
      <c r="P219" s="415">
        <v>16</v>
      </c>
      <c r="Q219" s="170">
        <v>1930.8000000000004</v>
      </c>
      <c r="R219" s="414">
        <f t="shared" si="215"/>
        <v>120.67500000000003</v>
      </c>
      <c r="S219" s="415">
        <f t="shared" si="216"/>
        <v>5</v>
      </c>
      <c r="T219" s="532"/>
      <c r="U219" s="415">
        <v>16</v>
      </c>
      <c r="V219" s="170">
        <v>1941.818181818182</v>
      </c>
      <c r="W219" s="425">
        <f t="shared" si="217"/>
        <v>121.36363636363637</v>
      </c>
      <c r="X219" s="415">
        <f t="shared" si="218"/>
        <v>5</v>
      </c>
      <c r="Y219" s="532"/>
      <c r="Z219" s="415">
        <v>16</v>
      </c>
      <c r="AA219" s="170">
        <v>1946.4705882352939</v>
      </c>
      <c r="AB219" s="425">
        <f t="shared" si="219"/>
        <v>121.65441176470587</v>
      </c>
      <c r="AC219" s="415">
        <f t="shared" si="220"/>
        <v>6</v>
      </c>
      <c r="AD219" s="532"/>
      <c r="AE219" s="415"/>
      <c r="AF219" s="170"/>
      <c r="AG219" s="425" t="str">
        <f t="shared" si="221"/>
        <v/>
      </c>
      <c r="AH219" s="415" t="str">
        <f t="shared" si="222"/>
        <v/>
      </c>
      <c r="AI219" s="532"/>
      <c r="AJ219" s="415"/>
      <c r="AK219" s="170"/>
      <c r="AL219" s="425" t="str">
        <f t="shared" si="223"/>
        <v/>
      </c>
      <c r="AM219" s="415" t="str">
        <f t="shared" si="224"/>
        <v/>
      </c>
      <c r="AN219" s="532"/>
      <c r="AO219" s="415"/>
      <c r="AP219" s="170"/>
      <c r="AQ219" s="425" t="str">
        <f t="shared" si="225"/>
        <v/>
      </c>
      <c r="AR219" s="415" t="str">
        <f t="shared" si="226"/>
        <v/>
      </c>
      <c r="AS219" s="532"/>
      <c r="AT219" s="415"/>
      <c r="AU219" s="170"/>
      <c r="AV219" s="425" t="str">
        <f t="shared" si="227"/>
        <v/>
      </c>
      <c r="AW219" s="415" t="str">
        <f t="shared" si="228"/>
        <v/>
      </c>
      <c r="AX219" s="532"/>
    </row>
    <row r="220" spans="2:50" hidden="1" x14ac:dyDescent="0.2">
      <c r="B220" s="541"/>
      <c r="C220" s="426">
        <v>14</v>
      </c>
      <c r="D220" s="415"/>
      <c r="E220" s="415"/>
      <c r="F220" s="415"/>
      <c r="G220" s="414"/>
      <c r="H220" s="532"/>
      <c r="I220" s="172" t="str">
        <f t="shared" si="229"/>
        <v/>
      </c>
      <c r="J220" s="172" t="str">
        <f t="shared" si="230"/>
        <v/>
      </c>
      <c r="K220" s="418" t="str">
        <f t="shared" si="231"/>
        <v/>
      </c>
      <c r="L220" s="543"/>
      <c r="M220" s="172" t="str">
        <f t="shared" si="214"/>
        <v/>
      </c>
      <c r="N220" s="533"/>
      <c r="O220" s="533"/>
      <c r="P220" s="415"/>
      <c r="Q220" s="170"/>
      <c r="R220" s="414" t="str">
        <f t="shared" si="215"/>
        <v/>
      </c>
      <c r="S220" s="415" t="str">
        <f t="shared" si="216"/>
        <v/>
      </c>
      <c r="T220" s="532"/>
      <c r="U220" s="415"/>
      <c r="V220" s="170"/>
      <c r="W220" s="425" t="str">
        <f t="shared" si="217"/>
        <v/>
      </c>
      <c r="X220" s="415" t="str">
        <f t="shared" si="218"/>
        <v/>
      </c>
      <c r="Y220" s="532"/>
      <c r="Z220" s="415"/>
      <c r="AA220" s="170"/>
      <c r="AB220" s="425" t="str">
        <f t="shared" si="219"/>
        <v/>
      </c>
      <c r="AC220" s="415" t="str">
        <f t="shared" si="220"/>
        <v/>
      </c>
      <c r="AD220" s="532"/>
      <c r="AE220" s="415"/>
      <c r="AF220" s="170"/>
      <c r="AG220" s="425" t="str">
        <f t="shared" si="221"/>
        <v/>
      </c>
      <c r="AH220" s="415" t="str">
        <f t="shared" si="222"/>
        <v/>
      </c>
      <c r="AI220" s="532"/>
      <c r="AJ220" s="415"/>
      <c r="AK220" s="170"/>
      <c r="AL220" s="425" t="str">
        <f t="shared" si="223"/>
        <v/>
      </c>
      <c r="AM220" s="415" t="str">
        <f t="shared" si="224"/>
        <v/>
      </c>
      <c r="AN220" s="532"/>
      <c r="AO220" s="415"/>
      <c r="AP220" s="170"/>
      <c r="AQ220" s="425" t="str">
        <f t="shared" si="225"/>
        <v/>
      </c>
      <c r="AR220" s="415" t="str">
        <f t="shared" si="226"/>
        <v/>
      </c>
      <c r="AS220" s="532"/>
      <c r="AT220" s="415"/>
      <c r="AU220" s="170"/>
      <c r="AV220" s="425" t="str">
        <f t="shared" si="227"/>
        <v/>
      </c>
      <c r="AW220" s="415" t="str">
        <f t="shared" si="228"/>
        <v/>
      </c>
      <c r="AX220" s="532"/>
    </row>
    <row r="221" spans="2:50" hidden="1" x14ac:dyDescent="0.2">
      <c r="B221" s="541"/>
      <c r="C221" s="426">
        <v>15</v>
      </c>
      <c r="D221" s="415"/>
      <c r="E221" s="415"/>
      <c r="F221" s="415"/>
      <c r="G221" s="414"/>
      <c r="H221" s="532"/>
      <c r="I221" s="172" t="str">
        <f t="shared" si="229"/>
        <v/>
      </c>
      <c r="J221" s="172" t="str">
        <f t="shared" si="230"/>
        <v/>
      </c>
      <c r="K221" s="418" t="str">
        <f t="shared" si="231"/>
        <v/>
      </c>
      <c r="L221" s="544"/>
      <c r="M221" s="172" t="str">
        <f t="shared" si="214"/>
        <v/>
      </c>
      <c r="N221" s="533"/>
      <c r="O221" s="533"/>
      <c r="P221" s="415"/>
      <c r="Q221" s="170"/>
      <c r="R221" s="414" t="str">
        <f t="shared" si="215"/>
        <v/>
      </c>
      <c r="S221" s="415" t="str">
        <f t="shared" si="216"/>
        <v/>
      </c>
      <c r="T221" s="532"/>
      <c r="U221" s="415"/>
      <c r="V221" s="170"/>
      <c r="W221" s="425" t="str">
        <f t="shared" si="217"/>
        <v/>
      </c>
      <c r="X221" s="415" t="str">
        <f t="shared" si="218"/>
        <v/>
      </c>
      <c r="Y221" s="532"/>
      <c r="Z221" s="415"/>
      <c r="AA221" s="170"/>
      <c r="AB221" s="425" t="str">
        <f t="shared" si="219"/>
        <v/>
      </c>
      <c r="AC221" s="415" t="str">
        <f t="shared" si="220"/>
        <v/>
      </c>
      <c r="AD221" s="532"/>
      <c r="AE221" s="415"/>
      <c r="AF221" s="170"/>
      <c r="AG221" s="425" t="str">
        <f t="shared" si="221"/>
        <v/>
      </c>
      <c r="AH221" s="415" t="str">
        <f t="shared" si="222"/>
        <v/>
      </c>
      <c r="AI221" s="532"/>
      <c r="AJ221" s="415"/>
      <c r="AK221" s="170"/>
      <c r="AL221" s="425" t="str">
        <f t="shared" si="223"/>
        <v/>
      </c>
      <c r="AM221" s="415" t="str">
        <f t="shared" si="224"/>
        <v/>
      </c>
      <c r="AN221" s="532"/>
      <c r="AO221" s="415"/>
      <c r="AP221" s="170"/>
      <c r="AQ221" s="425" t="str">
        <f t="shared" si="225"/>
        <v/>
      </c>
      <c r="AR221" s="415" t="str">
        <f t="shared" si="226"/>
        <v/>
      </c>
      <c r="AS221" s="532"/>
      <c r="AT221" s="415"/>
      <c r="AU221" s="170"/>
      <c r="AV221" s="425" t="str">
        <f t="shared" si="227"/>
        <v/>
      </c>
      <c r="AW221" s="415" t="str">
        <f t="shared" si="228"/>
        <v/>
      </c>
      <c r="AX221" s="532"/>
    </row>
    <row r="222" spans="2:50" ht="15.75" hidden="1" x14ac:dyDescent="0.2">
      <c r="B222" s="545" t="s">
        <v>169</v>
      </c>
      <c r="C222" s="546"/>
      <c r="D222" s="546"/>
      <c r="E222" s="546"/>
      <c r="F222" s="546"/>
      <c r="G222" s="546"/>
      <c r="H222" s="547"/>
      <c r="I222" s="207"/>
      <c r="J222" s="207"/>
      <c r="K222" s="207"/>
      <c r="L222" s="207"/>
      <c r="M222" s="207"/>
      <c r="N222" s="533" t="s">
        <v>161</v>
      </c>
      <c r="O222" s="549" t="s">
        <v>106</v>
      </c>
      <c r="P222" s="551">
        <f>AT202+1</f>
        <v>45944</v>
      </c>
      <c r="Q222" s="541"/>
      <c r="R222" s="541"/>
      <c r="S222" s="541"/>
      <c r="T222" s="541"/>
      <c r="U222" s="551">
        <f>P222+1</f>
        <v>45945</v>
      </c>
      <c r="V222" s="541"/>
      <c r="W222" s="541"/>
      <c r="X222" s="541"/>
      <c r="Y222" s="541"/>
      <c r="Z222" s="551">
        <f>U222+1</f>
        <v>45946</v>
      </c>
      <c r="AA222" s="541"/>
      <c r="AB222" s="541"/>
      <c r="AC222" s="541"/>
      <c r="AD222" s="541"/>
      <c r="AE222" s="551">
        <f>Z222+1</f>
        <v>45947</v>
      </c>
      <c r="AF222" s="541"/>
      <c r="AG222" s="541"/>
      <c r="AH222" s="541"/>
      <c r="AI222" s="541"/>
      <c r="AJ222" s="551">
        <f>AE222+1</f>
        <v>45948</v>
      </c>
      <c r="AK222" s="541"/>
      <c r="AL222" s="541"/>
      <c r="AM222" s="541"/>
      <c r="AN222" s="541"/>
      <c r="AO222" s="551">
        <f>AJ222+1</f>
        <v>45949</v>
      </c>
      <c r="AP222" s="541"/>
      <c r="AQ222" s="541"/>
      <c r="AR222" s="541"/>
      <c r="AS222" s="541"/>
      <c r="AT222" s="551">
        <f>AO222+1</f>
        <v>45950</v>
      </c>
      <c r="AU222" s="541"/>
      <c r="AV222" s="541"/>
      <c r="AW222" s="541"/>
      <c r="AX222" s="541"/>
    </row>
    <row r="223" spans="2:50" ht="15.75" hidden="1" x14ac:dyDescent="0.2">
      <c r="B223" s="548"/>
      <c r="C223" s="548"/>
      <c r="D223" s="548"/>
      <c r="E223" s="548"/>
      <c r="F223" s="548"/>
      <c r="G223" s="548"/>
      <c r="H223" s="548"/>
      <c r="I223" s="207"/>
      <c r="J223" s="207"/>
      <c r="K223" s="207"/>
      <c r="L223" s="207"/>
      <c r="M223" s="207"/>
      <c r="N223" s="533"/>
      <c r="O223" s="550"/>
      <c r="P223" s="551" t="s">
        <v>120</v>
      </c>
      <c r="Q223" s="541"/>
      <c r="R223" s="541"/>
      <c r="S223" s="541"/>
      <c r="T223" s="541"/>
      <c r="U223" s="551" t="s">
        <v>114</v>
      </c>
      <c r="V223" s="541"/>
      <c r="W223" s="541"/>
      <c r="X223" s="541"/>
      <c r="Y223" s="541"/>
      <c r="Z223" s="551" t="s">
        <v>115</v>
      </c>
      <c r="AA223" s="541"/>
      <c r="AB223" s="541"/>
      <c r="AC223" s="541"/>
      <c r="AD223" s="541"/>
      <c r="AE223" s="551" t="s">
        <v>116</v>
      </c>
      <c r="AF223" s="541"/>
      <c r="AG223" s="541"/>
      <c r="AH223" s="541"/>
      <c r="AI223" s="541"/>
      <c r="AJ223" s="551" t="s">
        <v>117</v>
      </c>
      <c r="AK223" s="541"/>
      <c r="AL223" s="541"/>
      <c r="AM223" s="541"/>
      <c r="AN223" s="541"/>
      <c r="AO223" s="551" t="s">
        <v>118</v>
      </c>
      <c r="AP223" s="541"/>
      <c r="AQ223" s="541"/>
      <c r="AR223" s="541"/>
      <c r="AS223" s="541"/>
      <c r="AT223" s="551" t="s">
        <v>119</v>
      </c>
      <c r="AU223" s="541"/>
      <c r="AV223" s="541"/>
      <c r="AW223" s="541"/>
      <c r="AX223" s="541"/>
    </row>
    <row r="224" spans="2:50" hidden="1" x14ac:dyDescent="0.2">
      <c r="B224" s="533" t="s">
        <v>157</v>
      </c>
      <c r="C224" s="533" t="s">
        <v>149</v>
      </c>
      <c r="D224" s="533"/>
      <c r="E224" s="533" t="s">
        <v>151</v>
      </c>
      <c r="F224" s="533"/>
      <c r="G224" s="533"/>
      <c r="H224" s="537" t="s">
        <v>158</v>
      </c>
      <c r="I224" s="540" t="s">
        <v>227</v>
      </c>
      <c r="J224" s="540"/>
      <c r="K224" s="540"/>
      <c r="L224" s="540" t="s">
        <v>158</v>
      </c>
      <c r="M224" s="540" t="s">
        <v>170</v>
      </c>
      <c r="N224" s="533"/>
      <c r="O224" s="533" t="s">
        <v>160</v>
      </c>
      <c r="P224" s="534" t="s">
        <v>154</v>
      </c>
      <c r="Q224" s="535"/>
      <c r="R224" s="535"/>
      <c r="S224" s="536"/>
      <c r="T224" s="533" t="s">
        <v>158</v>
      </c>
      <c r="U224" s="534" t="s">
        <v>154</v>
      </c>
      <c r="V224" s="535"/>
      <c r="W224" s="535"/>
      <c r="X224" s="536"/>
      <c r="Y224" s="533" t="s">
        <v>158</v>
      </c>
      <c r="Z224" s="534" t="s">
        <v>154</v>
      </c>
      <c r="AA224" s="535"/>
      <c r="AB224" s="535"/>
      <c r="AC224" s="536"/>
      <c r="AD224" s="533" t="s">
        <v>158</v>
      </c>
      <c r="AE224" s="534" t="s">
        <v>154</v>
      </c>
      <c r="AF224" s="535"/>
      <c r="AG224" s="535"/>
      <c r="AH224" s="536"/>
      <c r="AI224" s="533" t="s">
        <v>158</v>
      </c>
      <c r="AJ224" s="534" t="s">
        <v>154</v>
      </c>
      <c r="AK224" s="535"/>
      <c r="AL224" s="535"/>
      <c r="AM224" s="536"/>
      <c r="AN224" s="533" t="s">
        <v>158</v>
      </c>
      <c r="AO224" s="534" t="s">
        <v>154</v>
      </c>
      <c r="AP224" s="535"/>
      <c r="AQ224" s="535"/>
      <c r="AR224" s="536"/>
      <c r="AS224" s="533" t="s">
        <v>158</v>
      </c>
      <c r="AT224" s="534" t="s">
        <v>154</v>
      </c>
      <c r="AU224" s="535"/>
      <c r="AV224" s="535"/>
      <c r="AW224" s="536"/>
      <c r="AX224" s="533" t="s">
        <v>158</v>
      </c>
    </row>
    <row r="225" spans="2:50" hidden="1" x14ac:dyDescent="0.2">
      <c r="B225" s="533"/>
      <c r="C225" s="533"/>
      <c r="D225" s="533"/>
      <c r="E225" s="533" t="s">
        <v>150</v>
      </c>
      <c r="F225" s="533"/>
      <c r="G225" s="533"/>
      <c r="H225" s="538"/>
      <c r="I225" s="540" t="s">
        <v>150</v>
      </c>
      <c r="J225" s="540"/>
      <c r="K225" s="540"/>
      <c r="L225" s="540"/>
      <c r="M225" s="540"/>
      <c r="N225" s="533"/>
      <c r="O225" s="533"/>
      <c r="P225" s="534" t="s">
        <v>155</v>
      </c>
      <c r="Q225" s="535"/>
      <c r="R225" s="535"/>
      <c r="S225" s="536"/>
      <c r="T225" s="533"/>
      <c r="U225" s="534" t="s">
        <v>155</v>
      </c>
      <c r="V225" s="535"/>
      <c r="W225" s="535"/>
      <c r="X225" s="536"/>
      <c r="Y225" s="533"/>
      <c r="Z225" s="534" t="s">
        <v>155</v>
      </c>
      <c r="AA225" s="535"/>
      <c r="AB225" s="535"/>
      <c r="AC225" s="536"/>
      <c r="AD225" s="533"/>
      <c r="AE225" s="534" t="s">
        <v>155</v>
      </c>
      <c r="AF225" s="535"/>
      <c r="AG225" s="535"/>
      <c r="AH225" s="536"/>
      <c r="AI225" s="533"/>
      <c r="AJ225" s="534" t="s">
        <v>155</v>
      </c>
      <c r="AK225" s="535"/>
      <c r="AL225" s="535"/>
      <c r="AM225" s="536"/>
      <c r="AN225" s="533"/>
      <c r="AO225" s="534" t="s">
        <v>155</v>
      </c>
      <c r="AP225" s="535"/>
      <c r="AQ225" s="535"/>
      <c r="AR225" s="536"/>
      <c r="AS225" s="533"/>
      <c r="AT225" s="534" t="s">
        <v>155</v>
      </c>
      <c r="AU225" s="535"/>
      <c r="AV225" s="535"/>
      <c r="AW225" s="536"/>
      <c r="AX225" s="533"/>
    </row>
    <row r="226" spans="2:50" hidden="1" x14ac:dyDescent="0.2">
      <c r="B226" s="533"/>
      <c r="C226" s="533"/>
      <c r="D226" s="533"/>
      <c r="E226" s="416" t="s">
        <v>152</v>
      </c>
      <c r="F226" s="416" t="s">
        <v>153</v>
      </c>
      <c r="G226" s="416" t="s">
        <v>156</v>
      </c>
      <c r="H226" s="539"/>
      <c r="I226" s="417" t="s">
        <v>152</v>
      </c>
      <c r="J226" s="417" t="s">
        <v>153</v>
      </c>
      <c r="K226" s="417" t="s">
        <v>156</v>
      </c>
      <c r="L226" s="540"/>
      <c r="M226" s="540"/>
      <c r="N226" s="533"/>
      <c r="O226" s="533"/>
      <c r="P226" s="416" t="s">
        <v>152</v>
      </c>
      <c r="Q226" s="416" t="s">
        <v>153</v>
      </c>
      <c r="R226" s="416" t="s">
        <v>156</v>
      </c>
      <c r="S226" s="416" t="s">
        <v>170</v>
      </c>
      <c r="T226" s="533"/>
      <c r="U226" s="416" t="s">
        <v>152</v>
      </c>
      <c r="V226" s="416" t="s">
        <v>153</v>
      </c>
      <c r="W226" s="416" t="s">
        <v>156</v>
      </c>
      <c r="X226" s="416" t="s">
        <v>170</v>
      </c>
      <c r="Y226" s="533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3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3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3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3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3"/>
    </row>
    <row r="227" spans="2:50" hidden="1" x14ac:dyDescent="0.2">
      <c r="B227" s="541" t="s">
        <v>137</v>
      </c>
      <c r="C227" s="426">
        <v>1</v>
      </c>
      <c r="D227" s="415" t="s">
        <v>412</v>
      </c>
      <c r="E227" s="415">
        <v>16</v>
      </c>
      <c r="F227" s="415">
        <v>2000</v>
      </c>
      <c r="G227" s="414">
        <f>F227/E227</f>
        <v>125</v>
      </c>
      <c r="H227" s="532">
        <f>AVERAGE(G227:G241)</f>
        <v>122.30338407292743</v>
      </c>
      <c r="I227" s="172">
        <f t="shared" ref="I227:I229" si="232">IFERROR(AVERAGE(P227,U227,Z227,AE227,AJ227,AO227,AT227),"")</f>
        <v>16</v>
      </c>
      <c r="J227" s="172">
        <f t="shared" ref="J227:J229" si="233">IFERROR(AVERAGE(Q227,V227,AA227,AF227,AK227,AP227,AU227),"")</f>
        <v>1942.1506966906738</v>
      </c>
      <c r="K227" s="418">
        <f t="shared" ref="K227:K229" si="234">IFERROR(AVERAGE(R227,W227,AB227,AG227,AL227,AQ227,AV227),"")</f>
        <v>121.38441854316711</v>
      </c>
      <c r="L227" s="542">
        <f>IFERROR(AVERAGE(K227:K241),"-")</f>
        <v>117.37244425534034</v>
      </c>
      <c r="M227" s="172">
        <f>IFERROR(RANK(K227, K$227:K$241),"")</f>
        <v>5</v>
      </c>
      <c r="N227" s="533"/>
      <c r="O227" s="533"/>
      <c r="P227" s="415">
        <v>16</v>
      </c>
      <c r="Q227" s="170">
        <v>1926.8571428571406</v>
      </c>
      <c r="R227" s="425">
        <f>IFERROR(Q227/P227,"")</f>
        <v>120.42857142857129</v>
      </c>
      <c r="S227" s="415">
        <f>IFERROR(RANK(R227, R$227:R$241),"")</f>
        <v>6</v>
      </c>
      <c r="T227" s="532">
        <f>AVERAGE(R227:R241)</f>
        <v>117.40454323018763</v>
      </c>
      <c r="U227" s="415">
        <v>16</v>
      </c>
      <c r="V227" s="170">
        <v>1910.3225806451583</v>
      </c>
      <c r="W227" s="425">
        <f>IFERROR(V227/U227,"")</f>
        <v>119.39516129032239</v>
      </c>
      <c r="X227" s="415">
        <f>IFERROR(RANK(W227, W$227:W$241),"")</f>
        <v>7</v>
      </c>
      <c r="Y227" s="532">
        <f>AVERAGE(W227:W241)</f>
        <v>117.09020423293815</v>
      </c>
      <c r="Z227" s="415">
        <v>16</v>
      </c>
      <c r="AA227" s="170">
        <v>1982.6086956521674</v>
      </c>
      <c r="AB227" s="425">
        <f>IFERROR(AA227/Z227,"")</f>
        <v>123.91304347826046</v>
      </c>
      <c r="AC227" s="415">
        <f>IFERROR(RANK(AB227, AB$227:AB$241),"")</f>
        <v>5</v>
      </c>
      <c r="AD227" s="532">
        <f>AVERAGE(AB227:AB241)</f>
        <v>117.69539510263478</v>
      </c>
      <c r="AE227" s="415">
        <v>16</v>
      </c>
      <c r="AF227" s="170">
        <v>1971.8181818181888</v>
      </c>
      <c r="AG227" s="425">
        <f>IFERROR(AF227/AE227,"")</f>
        <v>123.2386363636368</v>
      </c>
      <c r="AH227" s="415">
        <f>IFERROR(RANK(AG227, AG$227:AG$241),"")</f>
        <v>5</v>
      </c>
      <c r="AI227" s="532">
        <f>AVERAGE(AG227:AG241)</f>
        <v>117.55902337577578</v>
      </c>
      <c r="AJ227" s="415">
        <v>16</v>
      </c>
      <c r="AK227" s="170">
        <v>1963.4482758620652</v>
      </c>
      <c r="AL227" s="425">
        <f>IFERROR(AK227/AJ227,"")</f>
        <v>122.71551724137908</v>
      </c>
      <c r="AM227" s="415">
        <f>IFERROR(RANK(AL227, AL$227:AL$241),"")</f>
        <v>5</v>
      </c>
      <c r="AN227" s="532">
        <f>AVERAGE(AL227:AL241)</f>
        <v>117.49127287595083</v>
      </c>
      <c r="AO227" s="415">
        <v>16</v>
      </c>
      <c r="AP227" s="170">
        <v>1933.714285714284</v>
      </c>
      <c r="AQ227" s="425">
        <f>IFERROR(AP227/AO227,"")</f>
        <v>120.85714285714275</v>
      </c>
      <c r="AR227" s="415">
        <f>IFERROR(RANK(AQ227, AQ$227:AQ$241),"")</f>
        <v>6</v>
      </c>
      <c r="AS227" s="532">
        <f>AVERAGE(AQ227:AQ241)</f>
        <v>117.17367421632247</v>
      </c>
      <c r="AT227" s="415">
        <v>16</v>
      </c>
      <c r="AU227" s="170">
        <v>1906.2857142857124</v>
      </c>
      <c r="AV227" s="425">
        <f>IFERROR(AU227/AT227,"")</f>
        <v>119.14285714285703</v>
      </c>
      <c r="AW227" s="415">
        <f>IFERROR(RANK(AV227, AV$227:AV$241),"")</f>
        <v>8</v>
      </c>
      <c r="AX227" s="532">
        <f>AVERAGE(AV227:AV241)</f>
        <v>117.19299675357279</v>
      </c>
    </row>
    <row r="228" spans="2:50" hidden="1" x14ac:dyDescent="0.2">
      <c r="B228" s="541"/>
      <c r="C228" s="426">
        <v>2</v>
      </c>
      <c r="D228" s="415" t="s">
        <v>413</v>
      </c>
      <c r="E228" s="415">
        <v>15</v>
      </c>
      <c r="F228" s="415">
        <v>2000</v>
      </c>
      <c r="G228" s="414">
        <f t="shared" ref="G228:G238" si="235">F228/E228</f>
        <v>133.33333333333334</v>
      </c>
      <c r="H228" s="532"/>
      <c r="I228" s="172">
        <f t="shared" si="232"/>
        <v>15</v>
      </c>
      <c r="J228" s="172">
        <f t="shared" si="233"/>
        <v>1915.6247175751475</v>
      </c>
      <c r="K228" s="418">
        <f t="shared" si="234"/>
        <v>127.70831450500985</v>
      </c>
      <c r="L228" s="543"/>
      <c r="M228" s="172">
        <f t="shared" ref="M228:M241" si="236">IFERROR(RANK(K228, K$227:K$241),"")</f>
        <v>2</v>
      </c>
      <c r="N228" s="533"/>
      <c r="O228" s="533"/>
      <c r="P228" s="415">
        <v>15</v>
      </c>
      <c r="Q228" s="170">
        <v>1927.1052631578932</v>
      </c>
      <c r="R228" s="425">
        <f t="shared" ref="R228:R241" si="237">IFERROR(Q228/P228,"")</f>
        <v>128.47368421052622</v>
      </c>
      <c r="S228" s="415">
        <f t="shared" ref="S228:S241" si="238">IFERROR(RANK(R228, R$227:R$241),"")</f>
        <v>1</v>
      </c>
      <c r="T228" s="532"/>
      <c r="U228" s="415">
        <v>15</v>
      </c>
      <c r="V228" s="170">
        <v>1926.8571428571406</v>
      </c>
      <c r="W228" s="425">
        <f t="shared" ref="W228:W241" si="239">IFERROR(V228/U228,"")</f>
        <v>128.45714285714271</v>
      </c>
      <c r="X228" s="415">
        <f t="shared" ref="X228:X241" si="240">IFERROR(RANK(W228, W$227:W$241),"")</f>
        <v>1</v>
      </c>
      <c r="Y228" s="532"/>
      <c r="Z228" s="415">
        <v>15</v>
      </c>
      <c r="AA228" s="170">
        <v>1914.8275862068979</v>
      </c>
      <c r="AB228" s="425">
        <f t="shared" ref="AB228:AB241" si="241">IFERROR(AA228/Z228,"")</f>
        <v>127.6551724137932</v>
      </c>
      <c r="AC228" s="415">
        <f t="shared" ref="AC228:AC241" si="242">IFERROR(RANK(AB228, AB$227:AB$241),"")</f>
        <v>4</v>
      </c>
      <c r="AD228" s="532"/>
      <c r="AE228" s="415">
        <v>15</v>
      </c>
      <c r="AF228" s="170">
        <v>1928.57142857143</v>
      </c>
      <c r="AG228" s="425">
        <f t="shared" ref="AG228:AG241" si="243">IFERROR(AF228/AE228,"")</f>
        <v>128.57142857142867</v>
      </c>
      <c r="AH228" s="415">
        <f t="shared" ref="AH228:AH241" si="244">IFERROR(RANK(AG228, AG$227:AG$241),"")</f>
        <v>1</v>
      </c>
      <c r="AI228" s="532"/>
      <c r="AJ228" s="415">
        <v>15</v>
      </c>
      <c r="AK228" s="170">
        <v>1905.6338028168996</v>
      </c>
      <c r="AL228" s="425">
        <f t="shared" ref="AL228:AL241" si="245">IFERROR(AK228/AJ228,"")</f>
        <v>127.04225352112664</v>
      </c>
      <c r="AM228" s="415">
        <f t="shared" ref="AM228:AM241" si="246">IFERROR(RANK(AL228, AL$227:AL$241),"")</f>
        <v>4</v>
      </c>
      <c r="AN228" s="532"/>
      <c r="AO228" s="415">
        <v>15</v>
      </c>
      <c r="AP228" s="170">
        <v>1903.8461538461527</v>
      </c>
      <c r="AQ228" s="425">
        <f t="shared" ref="AQ228:AQ241" si="247">IFERROR(AP228/AO228,"")</f>
        <v>126.92307692307685</v>
      </c>
      <c r="AR228" s="415">
        <f t="shared" ref="AR228:AR241" si="248">IFERROR(RANK(AQ228, AQ$227:AQ$241),"")</f>
        <v>4</v>
      </c>
      <c r="AS228" s="532"/>
      <c r="AT228" s="415">
        <v>15</v>
      </c>
      <c r="AU228" s="170">
        <v>1902.5316455696193</v>
      </c>
      <c r="AV228" s="425">
        <f t="shared" ref="AV228:AV241" si="249">IFERROR(AU228/AT228,"")</f>
        <v>126.83544303797461</v>
      </c>
      <c r="AW228" s="415">
        <f t="shared" ref="AW228:AW241" si="250">IFERROR(RANK(AV228, AV$227:AV$241),"")</f>
        <v>3</v>
      </c>
      <c r="AX228" s="532"/>
    </row>
    <row r="229" spans="2:50" hidden="1" x14ac:dyDescent="0.2">
      <c r="B229" s="541"/>
      <c r="C229" s="426">
        <v>3</v>
      </c>
      <c r="D229" s="415" t="s">
        <v>414</v>
      </c>
      <c r="E229" s="415">
        <v>17</v>
      </c>
      <c r="F229" s="415">
        <v>2000</v>
      </c>
      <c r="G229" s="414">
        <f t="shared" si="235"/>
        <v>117.64705882352941</v>
      </c>
      <c r="H229" s="532"/>
      <c r="I229" s="172">
        <f t="shared" si="232"/>
        <v>17</v>
      </c>
      <c r="J229" s="172">
        <f t="shared" si="233"/>
        <v>1914.9413737178934</v>
      </c>
      <c r="K229" s="418">
        <f t="shared" si="234"/>
        <v>112.64361021869964</v>
      </c>
      <c r="L229" s="543"/>
      <c r="M229" s="172">
        <f t="shared" si="236"/>
        <v>9</v>
      </c>
      <c r="N229" s="533"/>
      <c r="O229" s="533"/>
      <c r="P229" s="415">
        <v>17</v>
      </c>
      <c r="Q229" s="170">
        <v>1903.6363636363658</v>
      </c>
      <c r="R229" s="425">
        <f t="shared" si="237"/>
        <v>111.97860962566858</v>
      </c>
      <c r="S229" s="415">
        <f t="shared" si="238"/>
        <v>10</v>
      </c>
      <c r="T229" s="532"/>
      <c r="U229" s="415">
        <v>17</v>
      </c>
      <c r="V229" s="170">
        <v>1915.0819672131165</v>
      </c>
      <c r="W229" s="425">
        <f t="shared" si="239"/>
        <v>112.65188042430097</v>
      </c>
      <c r="X229" s="415">
        <f t="shared" si="240"/>
        <v>9</v>
      </c>
      <c r="Y229" s="532"/>
      <c r="Z229" s="415">
        <v>17</v>
      </c>
      <c r="AA229" s="170">
        <v>1908.235294117648</v>
      </c>
      <c r="AB229" s="425">
        <f t="shared" si="241"/>
        <v>112.24913494809694</v>
      </c>
      <c r="AC229" s="415">
        <f t="shared" si="242"/>
        <v>10</v>
      </c>
      <c r="AD229" s="532"/>
      <c r="AE229" s="415">
        <v>17</v>
      </c>
      <c r="AF229" s="170">
        <v>1926.2500000000007</v>
      </c>
      <c r="AG229" s="425">
        <f t="shared" si="243"/>
        <v>113.30882352941181</v>
      </c>
      <c r="AH229" s="415">
        <f t="shared" si="244"/>
        <v>9</v>
      </c>
      <c r="AI229" s="532"/>
      <c r="AJ229" s="415">
        <v>17</v>
      </c>
      <c r="AK229" s="170">
        <v>1902.2950819672149</v>
      </c>
      <c r="AL229" s="425">
        <f t="shared" si="245"/>
        <v>111.89971070395382</v>
      </c>
      <c r="AM229" s="415">
        <f t="shared" si="246"/>
        <v>10</v>
      </c>
      <c r="AN229" s="532"/>
      <c r="AO229" s="415">
        <v>17</v>
      </c>
      <c r="AP229" s="170">
        <v>1917.2727272727248</v>
      </c>
      <c r="AQ229" s="425">
        <f t="shared" si="247"/>
        <v>112.78074866310146</v>
      </c>
      <c r="AR229" s="415">
        <f t="shared" si="248"/>
        <v>9</v>
      </c>
      <c r="AS229" s="532"/>
      <c r="AT229" s="415">
        <v>17</v>
      </c>
      <c r="AU229" s="170">
        <v>1931.8181818181838</v>
      </c>
      <c r="AV229" s="425">
        <f t="shared" si="249"/>
        <v>113.63636363636375</v>
      </c>
      <c r="AW229" s="415">
        <f t="shared" si="250"/>
        <v>9</v>
      </c>
      <c r="AX229" s="532"/>
    </row>
    <row r="230" spans="2:50" hidden="1" x14ac:dyDescent="0.2">
      <c r="B230" s="541"/>
      <c r="C230" s="426">
        <v>4</v>
      </c>
      <c r="D230" s="415" t="s">
        <v>415</v>
      </c>
      <c r="E230" s="415">
        <v>16</v>
      </c>
      <c r="F230" s="415">
        <v>2000</v>
      </c>
      <c r="G230" s="414">
        <f t="shared" si="235"/>
        <v>125</v>
      </c>
      <c r="H230" s="532"/>
      <c r="I230" s="172">
        <f>IFERROR(AVERAGE(P230,U230,Z230,AE230,AJ230,AO230,AT230),"")</f>
        <v>16</v>
      </c>
      <c r="J230" s="172">
        <f>IFERROR(AVERAGE(Q230,V230,AA230,AF230,AK230,AP230,AU230),"")</f>
        <v>1912.9777608259076</v>
      </c>
      <c r="K230" s="418">
        <f>IFERROR(AVERAGE(R230,W230,AB230,AG230,AL230,AQ230,AV230),"")</f>
        <v>119.56111005161922</v>
      </c>
      <c r="L230" s="543"/>
      <c r="M230" s="172">
        <f t="shared" si="236"/>
        <v>8</v>
      </c>
      <c r="N230" s="533"/>
      <c r="O230" s="533"/>
      <c r="P230" s="415">
        <v>16</v>
      </c>
      <c r="Q230" s="170">
        <v>1913.7500000000005</v>
      </c>
      <c r="R230" s="425">
        <f t="shared" si="237"/>
        <v>119.60937500000003</v>
      </c>
      <c r="S230" s="415">
        <f t="shared" si="238"/>
        <v>8</v>
      </c>
      <c r="T230" s="532"/>
      <c r="U230" s="415">
        <v>16</v>
      </c>
      <c r="V230" s="170">
        <v>1908.9130434782608</v>
      </c>
      <c r="W230" s="425">
        <f t="shared" si="239"/>
        <v>119.3070652173913</v>
      </c>
      <c r="X230" s="415">
        <f t="shared" si="240"/>
        <v>8</v>
      </c>
      <c r="Y230" s="532"/>
      <c r="Z230" s="415">
        <v>16</v>
      </c>
      <c r="AA230" s="170">
        <v>1912.3076923076912</v>
      </c>
      <c r="AB230" s="425">
        <f t="shared" si="241"/>
        <v>119.5192307692307</v>
      </c>
      <c r="AC230" s="415">
        <f t="shared" si="242"/>
        <v>7</v>
      </c>
      <c r="AD230" s="532"/>
      <c r="AE230" s="415">
        <v>16</v>
      </c>
      <c r="AF230" s="170">
        <v>1930.1408450704207</v>
      </c>
      <c r="AG230" s="425">
        <f t="shared" si="243"/>
        <v>120.63380281690129</v>
      </c>
      <c r="AH230" s="415">
        <f t="shared" si="244"/>
        <v>6</v>
      </c>
      <c r="AI230" s="532"/>
      <c r="AJ230" s="415">
        <v>16</v>
      </c>
      <c r="AK230" s="170">
        <v>1911.8181818181818</v>
      </c>
      <c r="AL230" s="425">
        <f t="shared" si="245"/>
        <v>119.48863636363636</v>
      </c>
      <c r="AM230" s="415">
        <f t="shared" si="246"/>
        <v>8</v>
      </c>
      <c r="AN230" s="532"/>
      <c r="AO230" s="415">
        <v>16</v>
      </c>
      <c r="AP230" s="170">
        <v>1904.4000000000005</v>
      </c>
      <c r="AQ230" s="425">
        <f t="shared" si="247"/>
        <v>119.02500000000003</v>
      </c>
      <c r="AR230" s="415">
        <f t="shared" si="248"/>
        <v>8</v>
      </c>
      <c r="AS230" s="532"/>
      <c r="AT230" s="415">
        <v>16</v>
      </c>
      <c r="AU230" s="170">
        <v>1909.5145631067969</v>
      </c>
      <c r="AV230" s="425">
        <f t="shared" si="249"/>
        <v>119.34466019417481</v>
      </c>
      <c r="AW230" s="415">
        <f t="shared" si="250"/>
        <v>7</v>
      </c>
      <c r="AX230" s="532"/>
    </row>
    <row r="231" spans="2:50" hidden="1" x14ac:dyDescent="0.2">
      <c r="B231" s="541"/>
      <c r="C231" s="426">
        <v>5</v>
      </c>
      <c r="D231" s="415" t="s">
        <v>416</v>
      </c>
      <c r="E231" s="415">
        <v>19</v>
      </c>
      <c r="F231" s="415">
        <v>2000</v>
      </c>
      <c r="G231" s="414">
        <f t="shared" si="235"/>
        <v>105.26315789473684</v>
      </c>
      <c r="H231" s="532"/>
      <c r="I231" s="172">
        <f t="shared" ref="I231:I241" si="251">IFERROR(AVERAGE(P231,U231,Z231,AE231,AJ231,AO231,AT231),"")</f>
        <v>19</v>
      </c>
      <c r="J231" s="172">
        <f t="shared" ref="J231:J241" si="252">IFERROR(AVERAGE(Q231,V231,AA231,AF231,AK231,AP231,AU231),"")</f>
        <v>1912.3272835837465</v>
      </c>
      <c r="K231" s="418">
        <f t="shared" ref="K231:K241" si="253">IFERROR(AVERAGE(R231,W231,AB231,AG231,AL231,AQ231,AV231),"")</f>
        <v>100.64880439914452</v>
      </c>
      <c r="L231" s="543"/>
      <c r="M231" s="172">
        <f t="shared" si="236"/>
        <v>11</v>
      </c>
      <c r="N231" s="533"/>
      <c r="O231" s="533"/>
      <c r="P231" s="415">
        <v>19</v>
      </c>
      <c r="Q231" s="170">
        <v>1910</v>
      </c>
      <c r="R231" s="425">
        <f t="shared" si="237"/>
        <v>100.52631578947368</v>
      </c>
      <c r="S231" s="415">
        <f t="shared" si="238"/>
        <v>11</v>
      </c>
      <c r="T231" s="532"/>
      <c r="U231" s="415">
        <v>19</v>
      </c>
      <c r="V231" s="170">
        <v>1924.2352941176466</v>
      </c>
      <c r="W231" s="425">
        <f t="shared" si="239"/>
        <v>101.27554179566562</v>
      </c>
      <c r="X231" s="415">
        <f t="shared" si="240"/>
        <v>11</v>
      </c>
      <c r="Y231" s="532"/>
      <c r="Z231" s="415">
        <v>19</v>
      </c>
      <c r="AA231" s="170">
        <v>1904.7887323943642</v>
      </c>
      <c r="AB231" s="425">
        <f t="shared" si="241"/>
        <v>100.25203854707179</v>
      </c>
      <c r="AC231" s="415">
        <f t="shared" si="242"/>
        <v>11</v>
      </c>
      <c r="AD231" s="532"/>
      <c r="AE231" s="415">
        <v>19</v>
      </c>
      <c r="AF231" s="170">
        <v>1913.9130434782589</v>
      </c>
      <c r="AG231" s="425">
        <f t="shared" si="243"/>
        <v>100.73226544622416</v>
      </c>
      <c r="AH231" s="415">
        <f t="shared" si="244"/>
        <v>11</v>
      </c>
      <c r="AI231" s="532"/>
      <c r="AJ231" s="415">
        <v>19</v>
      </c>
      <c r="AK231" s="170">
        <v>1914.146341463414</v>
      </c>
      <c r="AL231" s="425">
        <f t="shared" si="245"/>
        <v>100.74454428754811</v>
      </c>
      <c r="AM231" s="415">
        <f t="shared" si="246"/>
        <v>11</v>
      </c>
      <c r="AN231" s="532"/>
      <c r="AO231" s="415">
        <v>19</v>
      </c>
      <c r="AP231" s="170">
        <v>1906.304347826087</v>
      </c>
      <c r="AQ231" s="425">
        <f t="shared" si="247"/>
        <v>100.33180778032037</v>
      </c>
      <c r="AR231" s="415">
        <f t="shared" si="248"/>
        <v>11</v>
      </c>
      <c r="AS231" s="532"/>
      <c r="AT231" s="415">
        <v>19</v>
      </c>
      <c r="AU231" s="170">
        <v>1912.9032258064519</v>
      </c>
      <c r="AV231" s="425">
        <f t="shared" si="249"/>
        <v>100.679117147708</v>
      </c>
      <c r="AW231" s="415">
        <f t="shared" si="250"/>
        <v>11</v>
      </c>
      <c r="AX231" s="532"/>
    </row>
    <row r="232" spans="2:50" hidden="1" x14ac:dyDescent="0.2">
      <c r="B232" s="541"/>
      <c r="C232" s="426">
        <v>6</v>
      </c>
      <c r="D232" s="415" t="s">
        <v>417</v>
      </c>
      <c r="E232" s="415">
        <v>15</v>
      </c>
      <c r="F232" s="415">
        <v>2000</v>
      </c>
      <c r="G232" s="414">
        <f t="shared" si="235"/>
        <v>133.33333333333334</v>
      </c>
      <c r="H232" s="532"/>
      <c r="I232" s="172">
        <f t="shared" si="251"/>
        <v>15</v>
      </c>
      <c r="J232" s="172">
        <f t="shared" si="252"/>
        <v>1912.9456677000651</v>
      </c>
      <c r="K232" s="418">
        <f t="shared" si="253"/>
        <v>127.52971118000436</v>
      </c>
      <c r="L232" s="543"/>
      <c r="M232" s="172">
        <f t="shared" si="236"/>
        <v>4</v>
      </c>
      <c r="N232" s="533"/>
      <c r="O232" s="533"/>
      <c r="P232" s="415">
        <v>15</v>
      </c>
      <c r="Q232" s="170">
        <v>1908.571428571428</v>
      </c>
      <c r="R232" s="425">
        <f t="shared" si="237"/>
        <v>127.2380952380952</v>
      </c>
      <c r="S232" s="415">
        <f t="shared" si="238"/>
        <v>4</v>
      </c>
      <c r="T232" s="532"/>
      <c r="U232" s="415">
        <v>15</v>
      </c>
      <c r="V232" s="170">
        <v>1906.6019417475723</v>
      </c>
      <c r="W232" s="425">
        <f t="shared" si="239"/>
        <v>127.10679611650481</v>
      </c>
      <c r="X232" s="415">
        <f t="shared" si="240"/>
        <v>4</v>
      </c>
      <c r="Y232" s="532"/>
      <c r="Z232" s="415">
        <v>15</v>
      </c>
      <c r="AA232" s="170">
        <v>1921.2765957446813</v>
      </c>
      <c r="AB232" s="425">
        <f t="shared" si="241"/>
        <v>128.08510638297875</v>
      </c>
      <c r="AC232" s="415">
        <f t="shared" si="242"/>
        <v>2</v>
      </c>
      <c r="AD232" s="532"/>
      <c r="AE232" s="415">
        <v>15</v>
      </c>
      <c r="AF232" s="170">
        <v>1913.424657534247</v>
      </c>
      <c r="AG232" s="425">
        <f t="shared" si="243"/>
        <v>127.56164383561647</v>
      </c>
      <c r="AH232" s="415">
        <f t="shared" si="244"/>
        <v>4</v>
      </c>
      <c r="AI232" s="532"/>
      <c r="AJ232" s="415">
        <v>15</v>
      </c>
      <c r="AK232" s="170">
        <v>1930.6451612903218</v>
      </c>
      <c r="AL232" s="425">
        <f t="shared" si="245"/>
        <v>128.70967741935479</v>
      </c>
      <c r="AM232" s="415">
        <f t="shared" si="246"/>
        <v>2</v>
      </c>
      <c r="AN232" s="532"/>
      <c r="AO232" s="415">
        <v>15</v>
      </c>
      <c r="AP232" s="170">
        <v>1907.6470588235288</v>
      </c>
      <c r="AQ232" s="425">
        <f t="shared" si="247"/>
        <v>127.17647058823526</v>
      </c>
      <c r="AR232" s="415">
        <f t="shared" si="248"/>
        <v>3</v>
      </c>
      <c r="AS232" s="532"/>
      <c r="AT232" s="415">
        <v>15</v>
      </c>
      <c r="AU232" s="170">
        <v>1902.4528301886787</v>
      </c>
      <c r="AV232" s="425">
        <f t="shared" si="249"/>
        <v>126.83018867924525</v>
      </c>
      <c r="AW232" s="415">
        <f t="shared" si="250"/>
        <v>4</v>
      </c>
      <c r="AX232" s="532"/>
    </row>
    <row r="233" spans="2:50" hidden="1" x14ac:dyDescent="0.2">
      <c r="B233" s="541"/>
      <c r="C233" s="426">
        <v>7</v>
      </c>
      <c r="D233" s="415" t="s">
        <v>418</v>
      </c>
      <c r="E233" s="415">
        <v>16</v>
      </c>
      <c r="F233" s="415">
        <v>2000</v>
      </c>
      <c r="G233" s="414">
        <f t="shared" si="235"/>
        <v>125</v>
      </c>
      <c r="H233" s="532"/>
      <c r="I233" s="172">
        <f t="shared" si="251"/>
        <v>16</v>
      </c>
      <c r="J233" s="172">
        <f t="shared" si="252"/>
        <v>1916.9498983929448</v>
      </c>
      <c r="K233" s="418">
        <f t="shared" si="253"/>
        <v>119.80936864955905</v>
      </c>
      <c r="L233" s="543"/>
      <c r="M233" s="172">
        <f t="shared" si="236"/>
        <v>7</v>
      </c>
      <c r="N233" s="533"/>
      <c r="O233" s="533"/>
      <c r="P233" s="415">
        <v>16</v>
      </c>
      <c r="Q233" s="170">
        <v>1919.9999999999995</v>
      </c>
      <c r="R233" s="425">
        <f t="shared" si="237"/>
        <v>119.99999999999997</v>
      </c>
      <c r="S233" s="415">
        <f t="shared" si="238"/>
        <v>7</v>
      </c>
      <c r="T233" s="532"/>
      <c r="U233" s="415">
        <v>16</v>
      </c>
      <c r="V233" s="170">
        <v>1919.0476190476186</v>
      </c>
      <c r="W233" s="425">
        <f t="shared" si="239"/>
        <v>119.94047619047616</v>
      </c>
      <c r="X233" s="415">
        <f t="shared" si="240"/>
        <v>5</v>
      </c>
      <c r="Y233" s="532"/>
      <c r="Z233" s="415">
        <v>16</v>
      </c>
      <c r="AA233" s="170">
        <v>1907.3684210526317</v>
      </c>
      <c r="AB233" s="425">
        <f t="shared" si="241"/>
        <v>119.21052631578948</v>
      </c>
      <c r="AC233" s="415">
        <f t="shared" si="242"/>
        <v>8</v>
      </c>
      <c r="AD233" s="532"/>
      <c r="AE233" s="415">
        <v>16</v>
      </c>
      <c r="AF233" s="170">
        <v>1925.1063829787238</v>
      </c>
      <c r="AG233" s="425">
        <f t="shared" si="243"/>
        <v>120.31914893617024</v>
      </c>
      <c r="AH233" s="415">
        <f t="shared" si="244"/>
        <v>7</v>
      </c>
      <c r="AI233" s="532"/>
      <c r="AJ233" s="415">
        <v>16</v>
      </c>
      <c r="AK233" s="170">
        <v>1912.4999999999989</v>
      </c>
      <c r="AL233" s="425">
        <f t="shared" si="245"/>
        <v>119.53124999999993</v>
      </c>
      <c r="AM233" s="415">
        <f t="shared" si="246"/>
        <v>7</v>
      </c>
      <c r="AN233" s="532"/>
      <c r="AO233" s="415">
        <v>16</v>
      </c>
      <c r="AP233" s="170">
        <v>1919.1044776119402</v>
      </c>
      <c r="AQ233" s="425">
        <f t="shared" si="247"/>
        <v>119.94402985074626</v>
      </c>
      <c r="AR233" s="415">
        <f t="shared" si="248"/>
        <v>7</v>
      </c>
      <c r="AS233" s="532"/>
      <c r="AT233" s="415">
        <v>16</v>
      </c>
      <c r="AU233" s="170">
        <v>1915.5223880597027</v>
      </c>
      <c r="AV233" s="425">
        <f t="shared" si="249"/>
        <v>119.72014925373142</v>
      </c>
      <c r="AW233" s="415">
        <f t="shared" si="250"/>
        <v>6</v>
      </c>
      <c r="AX233" s="532"/>
    </row>
    <row r="234" spans="2:50" hidden="1" x14ac:dyDescent="0.2">
      <c r="B234" s="541"/>
      <c r="C234" s="426">
        <v>8</v>
      </c>
      <c r="D234" s="415" t="s">
        <v>421</v>
      </c>
      <c r="E234" s="415">
        <v>15</v>
      </c>
      <c r="F234" s="415">
        <v>2000</v>
      </c>
      <c r="G234" s="414">
        <f t="shared" si="235"/>
        <v>133.33333333333334</v>
      </c>
      <c r="H234" s="532"/>
      <c r="I234" s="172">
        <f t="shared" si="251"/>
        <v>15</v>
      </c>
      <c r="J234" s="172">
        <f t="shared" si="252"/>
        <v>1913.4533103410702</v>
      </c>
      <c r="K234" s="418">
        <f t="shared" si="253"/>
        <v>127.563554022738</v>
      </c>
      <c r="L234" s="543"/>
      <c r="M234" s="172">
        <f t="shared" si="236"/>
        <v>3</v>
      </c>
      <c r="N234" s="533"/>
      <c r="O234" s="533"/>
      <c r="P234" s="415">
        <v>15</v>
      </c>
      <c r="Q234" s="170">
        <v>1909.4444444444455</v>
      </c>
      <c r="R234" s="425">
        <f t="shared" si="237"/>
        <v>127.29629629629636</v>
      </c>
      <c r="S234" s="415">
        <f t="shared" si="238"/>
        <v>3</v>
      </c>
      <c r="T234" s="532"/>
      <c r="U234" s="415">
        <v>15</v>
      </c>
      <c r="V234" s="170">
        <v>1918.8235294117655</v>
      </c>
      <c r="W234" s="425">
        <f t="shared" si="239"/>
        <v>127.92156862745104</v>
      </c>
      <c r="X234" s="415">
        <f t="shared" si="240"/>
        <v>2</v>
      </c>
      <c r="Y234" s="532"/>
      <c r="Z234" s="415">
        <v>15</v>
      </c>
      <c r="AA234" s="170">
        <v>1919.3023255813951</v>
      </c>
      <c r="AB234" s="425">
        <f t="shared" si="241"/>
        <v>127.95348837209301</v>
      </c>
      <c r="AC234" s="415">
        <f t="shared" si="242"/>
        <v>3</v>
      </c>
      <c r="AD234" s="532"/>
      <c r="AE234" s="415">
        <v>15</v>
      </c>
      <c r="AF234" s="170">
        <v>1913.8461538461529</v>
      </c>
      <c r="AG234" s="425">
        <f t="shared" si="243"/>
        <v>127.58974358974352</v>
      </c>
      <c r="AH234" s="415">
        <f t="shared" si="244"/>
        <v>3</v>
      </c>
      <c r="AI234" s="532"/>
      <c r="AJ234" s="415">
        <v>15</v>
      </c>
      <c r="AK234" s="170">
        <v>1911.5217391304348</v>
      </c>
      <c r="AL234" s="425">
        <f t="shared" si="245"/>
        <v>127.43478260869566</v>
      </c>
      <c r="AM234" s="415">
        <f t="shared" si="246"/>
        <v>3</v>
      </c>
      <c r="AN234" s="532"/>
      <c r="AO234" s="415">
        <v>15</v>
      </c>
      <c r="AP234" s="170">
        <v>1907.6635514018703</v>
      </c>
      <c r="AQ234" s="425">
        <f t="shared" si="247"/>
        <v>127.17757009345802</v>
      </c>
      <c r="AR234" s="415">
        <f t="shared" si="248"/>
        <v>2</v>
      </c>
      <c r="AS234" s="532"/>
      <c r="AT234" s="415">
        <v>15</v>
      </c>
      <c r="AU234" s="170">
        <v>1913.5714285714271</v>
      </c>
      <c r="AV234" s="425">
        <f t="shared" si="249"/>
        <v>127.57142857142847</v>
      </c>
      <c r="AW234" s="415">
        <f t="shared" si="250"/>
        <v>2</v>
      </c>
      <c r="AX234" s="532"/>
    </row>
    <row r="235" spans="2:50" hidden="1" x14ac:dyDescent="0.2">
      <c r="B235" s="541"/>
      <c r="C235" s="426">
        <v>9</v>
      </c>
      <c r="D235" s="415" t="s">
        <v>424</v>
      </c>
      <c r="E235" s="415">
        <v>17</v>
      </c>
      <c r="F235" s="415">
        <v>2000</v>
      </c>
      <c r="G235" s="414">
        <f t="shared" si="235"/>
        <v>117.64705882352941</v>
      </c>
      <c r="H235" s="532"/>
      <c r="I235" s="172">
        <f t="shared" si="251"/>
        <v>17</v>
      </c>
      <c r="J235" s="172">
        <f t="shared" si="252"/>
        <v>1914.7532077915964</v>
      </c>
      <c r="K235" s="418">
        <f t="shared" si="253"/>
        <v>112.63254163479981</v>
      </c>
      <c r="L235" s="543"/>
      <c r="M235" s="172">
        <f t="shared" si="236"/>
        <v>10</v>
      </c>
      <c r="N235" s="533"/>
      <c r="O235" s="533"/>
      <c r="P235" s="415">
        <v>17</v>
      </c>
      <c r="Q235" s="170">
        <v>1923.7974683544294</v>
      </c>
      <c r="R235" s="425">
        <f t="shared" si="237"/>
        <v>113.16455696202526</v>
      </c>
      <c r="S235" s="415">
        <f t="shared" si="238"/>
        <v>9</v>
      </c>
      <c r="T235" s="532"/>
      <c r="U235" s="415">
        <v>17</v>
      </c>
      <c r="V235" s="170">
        <v>1907.4999999999986</v>
      </c>
      <c r="W235" s="425">
        <f t="shared" si="239"/>
        <v>112.2058823529411</v>
      </c>
      <c r="X235" s="415">
        <f t="shared" si="240"/>
        <v>10</v>
      </c>
      <c r="Y235" s="532"/>
      <c r="Z235" s="415">
        <v>17</v>
      </c>
      <c r="AA235" s="170">
        <v>1915.1612903225825</v>
      </c>
      <c r="AB235" s="425">
        <f t="shared" si="241"/>
        <v>112.65654648956368</v>
      </c>
      <c r="AC235" s="415">
        <f t="shared" si="242"/>
        <v>9</v>
      </c>
      <c r="AD235" s="532"/>
      <c r="AE235" s="415">
        <v>17</v>
      </c>
      <c r="AF235" s="170">
        <v>1914.0983606557395</v>
      </c>
      <c r="AG235" s="425">
        <f t="shared" si="243"/>
        <v>112.5940212150435</v>
      </c>
      <c r="AH235" s="415">
        <f t="shared" si="244"/>
        <v>10</v>
      </c>
      <c r="AI235" s="532"/>
      <c r="AJ235" s="415">
        <v>17</v>
      </c>
      <c r="AK235" s="170">
        <v>1906.2857142857124</v>
      </c>
      <c r="AL235" s="425">
        <f t="shared" si="245"/>
        <v>112.13445378151249</v>
      </c>
      <c r="AM235" s="415">
        <f t="shared" si="246"/>
        <v>9</v>
      </c>
      <c r="AN235" s="532"/>
      <c r="AO235" s="415">
        <v>17</v>
      </c>
      <c r="AP235" s="170">
        <v>1912.7710843373486</v>
      </c>
      <c r="AQ235" s="425">
        <f t="shared" si="247"/>
        <v>112.5159461374911</v>
      </c>
      <c r="AR235" s="415">
        <f t="shared" si="248"/>
        <v>10</v>
      </c>
      <c r="AS235" s="532"/>
      <c r="AT235" s="415">
        <v>17</v>
      </c>
      <c r="AU235" s="170">
        <v>1923.658536585365</v>
      </c>
      <c r="AV235" s="425">
        <f t="shared" si="249"/>
        <v>113.15638450502148</v>
      </c>
      <c r="AW235" s="415">
        <f t="shared" si="250"/>
        <v>10</v>
      </c>
      <c r="AX235" s="532"/>
    </row>
    <row r="236" spans="2:50" hidden="1" x14ac:dyDescent="0.2">
      <c r="B236" s="541"/>
      <c r="C236" s="426">
        <v>10</v>
      </c>
      <c r="D236" s="415" t="s">
        <v>425</v>
      </c>
      <c r="E236" s="415">
        <v>15</v>
      </c>
      <c r="F236" s="415">
        <v>2000</v>
      </c>
      <c r="G236" s="414">
        <f t="shared" si="235"/>
        <v>133.33333333333334</v>
      </c>
      <c r="H236" s="532"/>
      <c r="I236" s="172">
        <f t="shared" si="251"/>
        <v>15</v>
      </c>
      <c r="J236" s="172">
        <f t="shared" si="252"/>
        <v>1920.3225609024562</v>
      </c>
      <c r="K236" s="418">
        <f t="shared" si="253"/>
        <v>128.02150406016378</v>
      </c>
      <c r="L236" s="543"/>
      <c r="M236" s="172">
        <f t="shared" si="236"/>
        <v>1</v>
      </c>
      <c r="N236" s="533"/>
      <c r="O236" s="533"/>
      <c r="P236" s="415">
        <v>15</v>
      </c>
      <c r="Q236" s="170">
        <v>1924.8387096774209</v>
      </c>
      <c r="R236" s="425">
        <f t="shared" si="237"/>
        <v>128.32258064516139</v>
      </c>
      <c r="S236" s="415">
        <f t="shared" si="238"/>
        <v>2</v>
      </c>
      <c r="T236" s="532"/>
      <c r="U236" s="415">
        <v>15</v>
      </c>
      <c r="V236" s="170">
        <v>1916.9491525423743</v>
      </c>
      <c r="W236" s="425">
        <f t="shared" si="239"/>
        <v>127.79661016949163</v>
      </c>
      <c r="X236" s="415">
        <f t="shared" si="240"/>
        <v>3</v>
      </c>
      <c r="Y236" s="532"/>
      <c r="Z236" s="415">
        <v>15</v>
      </c>
      <c r="AA236" s="170">
        <v>1923.6734693877556</v>
      </c>
      <c r="AB236" s="425">
        <f t="shared" si="241"/>
        <v>128.2448979591837</v>
      </c>
      <c r="AC236" s="415">
        <f t="shared" si="242"/>
        <v>1</v>
      </c>
      <c r="AD236" s="532"/>
      <c r="AE236" s="415">
        <v>15</v>
      </c>
      <c r="AF236" s="170">
        <v>1914.7826086956522</v>
      </c>
      <c r="AG236" s="425">
        <f t="shared" si="243"/>
        <v>127.65217391304348</v>
      </c>
      <c r="AH236" s="415">
        <f t="shared" si="244"/>
        <v>2</v>
      </c>
      <c r="AI236" s="532"/>
      <c r="AJ236" s="415">
        <v>15</v>
      </c>
      <c r="AK236" s="170">
        <v>1933.0909090909104</v>
      </c>
      <c r="AL236" s="425">
        <f t="shared" si="245"/>
        <v>128.87272727272736</v>
      </c>
      <c r="AM236" s="415">
        <f t="shared" si="246"/>
        <v>1</v>
      </c>
      <c r="AN236" s="532"/>
      <c r="AO236" s="415">
        <v>15</v>
      </c>
      <c r="AP236" s="170">
        <v>1909.8461538461561</v>
      </c>
      <c r="AQ236" s="425">
        <f t="shared" si="247"/>
        <v>127.32307692307707</v>
      </c>
      <c r="AR236" s="415">
        <f t="shared" si="248"/>
        <v>1</v>
      </c>
      <c r="AS236" s="532"/>
      <c r="AT236" s="415">
        <v>15</v>
      </c>
      <c r="AU236" s="170">
        <v>1919.0769230769251</v>
      </c>
      <c r="AV236" s="425">
        <f t="shared" si="249"/>
        <v>127.93846153846168</v>
      </c>
      <c r="AW236" s="415">
        <f t="shared" si="250"/>
        <v>1</v>
      </c>
      <c r="AX236" s="532"/>
    </row>
    <row r="237" spans="2:50" hidden="1" x14ac:dyDescent="0.2">
      <c r="B237" s="541"/>
      <c r="C237" s="426">
        <v>11</v>
      </c>
      <c r="D237" s="415" t="s">
        <v>426</v>
      </c>
      <c r="E237" s="415">
        <v>16</v>
      </c>
      <c r="F237" s="415">
        <v>1500</v>
      </c>
      <c r="G237" s="414">
        <f t="shared" si="235"/>
        <v>93.75</v>
      </c>
      <c r="H237" s="532"/>
      <c r="I237" s="172">
        <f t="shared" si="251"/>
        <v>16</v>
      </c>
      <c r="J237" s="172">
        <f t="shared" si="252"/>
        <v>1434.3473085118494</v>
      </c>
      <c r="K237" s="418">
        <f t="shared" si="253"/>
        <v>89.646706781990588</v>
      </c>
      <c r="L237" s="543"/>
      <c r="M237" s="172">
        <f t="shared" si="236"/>
        <v>12</v>
      </c>
      <c r="N237" s="533"/>
      <c r="O237" s="533"/>
      <c r="P237" s="415">
        <v>16</v>
      </c>
      <c r="Q237" s="170">
        <v>1438.1538461538476</v>
      </c>
      <c r="R237" s="425">
        <f t="shared" si="237"/>
        <v>89.884615384615472</v>
      </c>
      <c r="S237" s="415">
        <f t="shared" si="238"/>
        <v>12</v>
      </c>
      <c r="T237" s="532"/>
      <c r="U237" s="415">
        <v>16</v>
      </c>
      <c r="V237" s="170">
        <v>1432.131147540985</v>
      </c>
      <c r="W237" s="425">
        <f t="shared" si="239"/>
        <v>89.508196721311563</v>
      </c>
      <c r="X237" s="415">
        <f t="shared" si="240"/>
        <v>12</v>
      </c>
      <c r="Y237" s="532"/>
      <c r="Z237" s="415">
        <v>16</v>
      </c>
      <c r="AA237" s="170">
        <v>1432.8000000000004</v>
      </c>
      <c r="AB237" s="425">
        <f t="shared" si="241"/>
        <v>89.550000000000026</v>
      </c>
      <c r="AC237" s="415">
        <f t="shared" si="242"/>
        <v>12</v>
      </c>
      <c r="AD237" s="532"/>
      <c r="AE237" s="415">
        <v>16</v>
      </c>
      <c r="AF237" s="170">
        <v>1430.5882352941182</v>
      </c>
      <c r="AG237" s="425">
        <f t="shared" si="243"/>
        <v>89.411764705882391</v>
      </c>
      <c r="AH237" s="415">
        <f t="shared" si="244"/>
        <v>12</v>
      </c>
      <c r="AI237" s="532"/>
      <c r="AJ237" s="415">
        <v>16</v>
      </c>
      <c r="AK237" s="170">
        <v>1431.1475409836078</v>
      </c>
      <c r="AL237" s="425">
        <f t="shared" si="245"/>
        <v>89.446721311475486</v>
      </c>
      <c r="AM237" s="415">
        <f t="shared" si="246"/>
        <v>12</v>
      </c>
      <c r="AN237" s="532"/>
      <c r="AO237" s="415">
        <v>16</v>
      </c>
      <c r="AP237" s="170">
        <v>1438.1818181818164</v>
      </c>
      <c r="AQ237" s="425">
        <f t="shared" si="247"/>
        <v>89.886363636363527</v>
      </c>
      <c r="AR237" s="415">
        <f t="shared" si="248"/>
        <v>12</v>
      </c>
      <c r="AS237" s="532"/>
      <c r="AT237" s="415">
        <v>16</v>
      </c>
      <c r="AU237" s="170">
        <v>1437.42857142857</v>
      </c>
      <c r="AV237" s="425">
        <f t="shared" si="249"/>
        <v>89.839285714285623</v>
      </c>
      <c r="AW237" s="415">
        <f t="shared" si="250"/>
        <v>12</v>
      </c>
      <c r="AX237" s="532"/>
    </row>
    <row r="238" spans="2:50" hidden="1" x14ac:dyDescent="0.2">
      <c r="B238" s="541"/>
      <c r="C238" s="426">
        <v>12</v>
      </c>
      <c r="D238" s="415" t="s">
        <v>673</v>
      </c>
      <c r="E238" s="415">
        <v>16</v>
      </c>
      <c r="F238" s="415">
        <v>2000</v>
      </c>
      <c r="G238" s="414">
        <f t="shared" si="235"/>
        <v>125</v>
      </c>
      <c r="H238" s="532"/>
      <c r="I238" s="172">
        <f t="shared" si="251"/>
        <v>16</v>
      </c>
      <c r="J238" s="172">
        <f t="shared" si="252"/>
        <v>1941.1149922750114</v>
      </c>
      <c r="K238" s="418">
        <f t="shared" si="253"/>
        <v>121.31968701718822</v>
      </c>
      <c r="L238" s="543"/>
      <c r="M238" s="172">
        <f t="shared" si="236"/>
        <v>6</v>
      </c>
      <c r="N238" s="533"/>
      <c r="O238" s="533"/>
      <c r="P238" s="415">
        <v>16</v>
      </c>
      <c r="Q238" s="170">
        <v>1950.9090909090883</v>
      </c>
      <c r="R238" s="425">
        <f t="shared" si="237"/>
        <v>121.93181818181802</v>
      </c>
      <c r="S238" s="415">
        <f t="shared" si="238"/>
        <v>5</v>
      </c>
      <c r="T238" s="532"/>
      <c r="U238" s="415">
        <v>16</v>
      </c>
      <c r="V238" s="170">
        <v>1912.2580645161308</v>
      </c>
      <c r="W238" s="425">
        <f t="shared" si="239"/>
        <v>119.51612903225818</v>
      </c>
      <c r="X238" s="415">
        <f t="shared" si="240"/>
        <v>6</v>
      </c>
      <c r="Y238" s="532"/>
      <c r="Z238" s="415">
        <v>16</v>
      </c>
      <c r="AA238" s="170">
        <v>1968.8888888888898</v>
      </c>
      <c r="AB238" s="425">
        <f t="shared" si="241"/>
        <v>123.05555555555561</v>
      </c>
      <c r="AC238" s="415">
        <f t="shared" si="242"/>
        <v>6</v>
      </c>
      <c r="AD238" s="532"/>
      <c r="AE238" s="415">
        <v>16</v>
      </c>
      <c r="AF238" s="170">
        <v>1905.5172413793118</v>
      </c>
      <c r="AG238" s="425">
        <f t="shared" si="243"/>
        <v>119.09482758620699</v>
      </c>
      <c r="AH238" s="415">
        <f t="shared" si="244"/>
        <v>8</v>
      </c>
      <c r="AI238" s="532"/>
      <c r="AJ238" s="415">
        <v>16</v>
      </c>
      <c r="AK238" s="170">
        <v>1950.000000000002</v>
      </c>
      <c r="AL238" s="425">
        <f t="shared" si="245"/>
        <v>121.87500000000013</v>
      </c>
      <c r="AM238" s="415">
        <f t="shared" si="246"/>
        <v>6</v>
      </c>
      <c r="AN238" s="532"/>
      <c r="AO238" s="415">
        <v>16</v>
      </c>
      <c r="AP238" s="170">
        <v>1954.2857142857124</v>
      </c>
      <c r="AQ238" s="425">
        <f t="shared" si="247"/>
        <v>122.14285714285703</v>
      </c>
      <c r="AR238" s="415">
        <f t="shared" si="248"/>
        <v>5</v>
      </c>
      <c r="AS238" s="532"/>
      <c r="AT238" s="415">
        <v>16</v>
      </c>
      <c r="AU238" s="170">
        <v>1945.9459459459445</v>
      </c>
      <c r="AV238" s="425">
        <f t="shared" si="249"/>
        <v>121.62162162162153</v>
      </c>
      <c r="AW238" s="415">
        <f t="shared" si="250"/>
        <v>5</v>
      </c>
      <c r="AX238" s="532"/>
    </row>
    <row r="239" spans="2:50" hidden="1" x14ac:dyDescent="0.2">
      <c r="B239" s="541"/>
      <c r="C239" s="426">
        <v>13</v>
      </c>
      <c r="D239" s="415"/>
      <c r="E239" s="415"/>
      <c r="F239" s="415"/>
      <c r="G239" s="414"/>
      <c r="H239" s="532"/>
      <c r="I239" s="172" t="str">
        <f t="shared" si="251"/>
        <v/>
      </c>
      <c r="J239" s="172" t="str">
        <f t="shared" si="252"/>
        <v/>
      </c>
      <c r="K239" s="418" t="str">
        <f t="shared" si="253"/>
        <v/>
      </c>
      <c r="L239" s="543"/>
      <c r="M239" s="172" t="str">
        <f t="shared" si="236"/>
        <v/>
      </c>
      <c r="N239" s="533"/>
      <c r="O239" s="533"/>
      <c r="P239" s="415"/>
      <c r="Q239" s="170"/>
      <c r="R239" s="425" t="str">
        <f t="shared" si="237"/>
        <v/>
      </c>
      <c r="S239" s="415" t="str">
        <f t="shared" si="238"/>
        <v/>
      </c>
      <c r="T239" s="532"/>
      <c r="U239" s="415"/>
      <c r="V239" s="170"/>
      <c r="W239" s="425" t="str">
        <f t="shared" si="239"/>
        <v/>
      </c>
      <c r="X239" s="415" t="str">
        <f t="shared" si="240"/>
        <v/>
      </c>
      <c r="Y239" s="532"/>
      <c r="Z239" s="415"/>
      <c r="AA239" s="170"/>
      <c r="AB239" s="425" t="str">
        <f t="shared" si="241"/>
        <v/>
      </c>
      <c r="AC239" s="415" t="str">
        <f t="shared" si="242"/>
        <v/>
      </c>
      <c r="AD239" s="532"/>
      <c r="AE239" s="415"/>
      <c r="AF239" s="170"/>
      <c r="AG239" s="425" t="str">
        <f t="shared" si="243"/>
        <v/>
      </c>
      <c r="AH239" s="415" t="str">
        <f t="shared" si="244"/>
        <v/>
      </c>
      <c r="AI239" s="532"/>
      <c r="AJ239" s="415"/>
      <c r="AK239" s="170"/>
      <c r="AL239" s="425" t="str">
        <f t="shared" si="245"/>
        <v/>
      </c>
      <c r="AM239" s="415" t="str">
        <f t="shared" si="246"/>
        <v/>
      </c>
      <c r="AN239" s="532"/>
      <c r="AO239" s="415"/>
      <c r="AP239" s="170"/>
      <c r="AQ239" s="425" t="str">
        <f t="shared" si="247"/>
        <v/>
      </c>
      <c r="AR239" s="415" t="str">
        <f t="shared" si="248"/>
        <v/>
      </c>
      <c r="AS239" s="532"/>
      <c r="AT239" s="415"/>
      <c r="AU239" s="170"/>
      <c r="AV239" s="425" t="str">
        <f t="shared" si="249"/>
        <v/>
      </c>
      <c r="AW239" s="415" t="str">
        <f t="shared" si="250"/>
        <v/>
      </c>
      <c r="AX239" s="532"/>
    </row>
    <row r="240" spans="2:50" hidden="1" x14ac:dyDescent="0.2">
      <c r="B240" s="541"/>
      <c r="C240" s="426">
        <v>14</v>
      </c>
      <c r="D240" s="415"/>
      <c r="E240" s="415"/>
      <c r="F240" s="415"/>
      <c r="G240" s="414"/>
      <c r="H240" s="532"/>
      <c r="I240" s="172" t="str">
        <f t="shared" si="251"/>
        <v/>
      </c>
      <c r="J240" s="172" t="str">
        <f t="shared" si="252"/>
        <v/>
      </c>
      <c r="K240" s="418" t="str">
        <f t="shared" si="253"/>
        <v/>
      </c>
      <c r="L240" s="543"/>
      <c r="M240" s="172" t="str">
        <f t="shared" si="236"/>
        <v/>
      </c>
      <c r="N240" s="533"/>
      <c r="O240" s="533"/>
      <c r="P240" s="415"/>
      <c r="Q240" s="170"/>
      <c r="R240" s="425" t="str">
        <f t="shared" si="237"/>
        <v/>
      </c>
      <c r="S240" s="415" t="str">
        <f t="shared" si="238"/>
        <v/>
      </c>
      <c r="T240" s="532"/>
      <c r="U240" s="415"/>
      <c r="V240" s="170"/>
      <c r="W240" s="425" t="str">
        <f t="shared" si="239"/>
        <v/>
      </c>
      <c r="X240" s="415" t="str">
        <f t="shared" si="240"/>
        <v/>
      </c>
      <c r="Y240" s="532"/>
      <c r="Z240" s="415"/>
      <c r="AA240" s="170"/>
      <c r="AB240" s="425" t="str">
        <f t="shared" si="241"/>
        <v/>
      </c>
      <c r="AC240" s="415" t="str">
        <f t="shared" si="242"/>
        <v/>
      </c>
      <c r="AD240" s="532"/>
      <c r="AE240" s="415"/>
      <c r="AF240" s="170"/>
      <c r="AG240" s="425" t="str">
        <f t="shared" si="243"/>
        <v/>
      </c>
      <c r="AH240" s="415" t="str">
        <f t="shared" si="244"/>
        <v/>
      </c>
      <c r="AI240" s="532"/>
      <c r="AJ240" s="415"/>
      <c r="AK240" s="170"/>
      <c r="AL240" s="425" t="str">
        <f t="shared" si="245"/>
        <v/>
      </c>
      <c r="AM240" s="415" t="str">
        <f t="shared" si="246"/>
        <v/>
      </c>
      <c r="AN240" s="532"/>
      <c r="AO240" s="415"/>
      <c r="AP240" s="170"/>
      <c r="AQ240" s="425" t="str">
        <f t="shared" si="247"/>
        <v/>
      </c>
      <c r="AR240" s="415" t="str">
        <f t="shared" si="248"/>
        <v/>
      </c>
      <c r="AS240" s="532"/>
      <c r="AT240" s="415"/>
      <c r="AU240" s="170"/>
      <c r="AV240" s="425" t="str">
        <f t="shared" si="249"/>
        <v/>
      </c>
      <c r="AW240" s="415" t="str">
        <f t="shared" si="250"/>
        <v/>
      </c>
      <c r="AX240" s="532"/>
    </row>
    <row r="241" spans="2:50" hidden="1" x14ac:dyDescent="0.2">
      <c r="B241" s="541"/>
      <c r="C241" s="426">
        <v>15</v>
      </c>
      <c r="D241" s="415"/>
      <c r="E241" s="415"/>
      <c r="F241" s="415"/>
      <c r="G241" s="414"/>
      <c r="H241" s="532"/>
      <c r="I241" s="172" t="str">
        <f t="shared" si="251"/>
        <v/>
      </c>
      <c r="J241" s="172" t="str">
        <f t="shared" si="252"/>
        <v/>
      </c>
      <c r="K241" s="418" t="str">
        <f t="shared" si="253"/>
        <v/>
      </c>
      <c r="L241" s="544"/>
      <c r="M241" s="172" t="str">
        <f t="shared" si="236"/>
        <v/>
      </c>
      <c r="N241" s="533"/>
      <c r="O241" s="533"/>
      <c r="P241" s="415"/>
      <c r="Q241" s="170"/>
      <c r="R241" s="425" t="str">
        <f t="shared" si="237"/>
        <v/>
      </c>
      <c r="S241" s="415" t="str">
        <f t="shared" si="238"/>
        <v/>
      </c>
      <c r="T241" s="532"/>
      <c r="U241" s="415"/>
      <c r="V241" s="170"/>
      <c r="W241" s="425" t="str">
        <f t="shared" si="239"/>
        <v/>
      </c>
      <c r="X241" s="415" t="str">
        <f t="shared" si="240"/>
        <v/>
      </c>
      <c r="Y241" s="532"/>
      <c r="Z241" s="415"/>
      <c r="AA241" s="170"/>
      <c r="AB241" s="425" t="str">
        <f t="shared" si="241"/>
        <v/>
      </c>
      <c r="AC241" s="415" t="str">
        <f t="shared" si="242"/>
        <v/>
      </c>
      <c r="AD241" s="532"/>
      <c r="AE241" s="415"/>
      <c r="AF241" s="170"/>
      <c r="AG241" s="425" t="str">
        <f t="shared" si="243"/>
        <v/>
      </c>
      <c r="AH241" s="415" t="str">
        <f t="shared" si="244"/>
        <v/>
      </c>
      <c r="AI241" s="532"/>
      <c r="AJ241" s="415"/>
      <c r="AK241" s="170"/>
      <c r="AL241" s="425" t="str">
        <f t="shared" si="245"/>
        <v/>
      </c>
      <c r="AM241" s="415" t="str">
        <f t="shared" si="246"/>
        <v/>
      </c>
      <c r="AN241" s="532"/>
      <c r="AO241" s="415"/>
      <c r="AP241" s="170"/>
      <c r="AQ241" s="425" t="str">
        <f t="shared" si="247"/>
        <v/>
      </c>
      <c r="AR241" s="415" t="str">
        <f t="shared" si="248"/>
        <v/>
      </c>
      <c r="AS241" s="532"/>
      <c r="AT241" s="415"/>
      <c r="AU241" s="170"/>
      <c r="AV241" s="425" t="str">
        <f t="shared" si="249"/>
        <v/>
      </c>
      <c r="AW241" s="415" t="str">
        <f t="shared" si="250"/>
        <v/>
      </c>
      <c r="AX241" s="532"/>
    </row>
    <row r="242" spans="2:50" ht="15.75" hidden="1" x14ac:dyDescent="0.2">
      <c r="B242" s="545" t="s">
        <v>169</v>
      </c>
      <c r="C242" s="546"/>
      <c r="D242" s="546"/>
      <c r="E242" s="546"/>
      <c r="F242" s="546"/>
      <c r="G242" s="546"/>
      <c r="H242" s="547"/>
      <c r="I242" s="207"/>
      <c r="J242" s="207"/>
      <c r="K242" s="207"/>
      <c r="L242" s="207"/>
      <c r="M242" s="207"/>
      <c r="N242" s="533" t="s">
        <v>161</v>
      </c>
      <c r="O242" s="549" t="s">
        <v>106</v>
      </c>
      <c r="P242" s="551">
        <f>AT222+1</f>
        <v>45951</v>
      </c>
      <c r="Q242" s="541"/>
      <c r="R242" s="541"/>
      <c r="S242" s="541"/>
      <c r="T242" s="541"/>
      <c r="U242" s="551">
        <f>P242+1</f>
        <v>45952</v>
      </c>
      <c r="V242" s="541"/>
      <c r="W242" s="541"/>
      <c r="X242" s="541"/>
      <c r="Y242" s="541"/>
      <c r="Z242" s="551">
        <f>U242+1</f>
        <v>45953</v>
      </c>
      <c r="AA242" s="541"/>
      <c r="AB242" s="541"/>
      <c r="AC242" s="541"/>
      <c r="AD242" s="541"/>
      <c r="AE242" s="551">
        <f>Z242+1</f>
        <v>45954</v>
      </c>
      <c r="AF242" s="541"/>
      <c r="AG242" s="541"/>
      <c r="AH242" s="541"/>
      <c r="AI242" s="541"/>
      <c r="AJ242" s="551">
        <f>AE242+1</f>
        <v>45955</v>
      </c>
      <c r="AK242" s="541"/>
      <c r="AL242" s="541"/>
      <c r="AM242" s="541"/>
      <c r="AN242" s="541"/>
      <c r="AO242" s="551">
        <f>AJ242+1</f>
        <v>45956</v>
      </c>
      <c r="AP242" s="541"/>
      <c r="AQ242" s="541"/>
      <c r="AR242" s="541"/>
      <c r="AS242" s="541"/>
      <c r="AT242" s="551">
        <f>AO242+1</f>
        <v>45957</v>
      </c>
      <c r="AU242" s="541"/>
      <c r="AV242" s="541"/>
      <c r="AW242" s="541"/>
      <c r="AX242" s="541"/>
    </row>
    <row r="243" spans="2:50" ht="15.75" hidden="1" x14ac:dyDescent="0.2">
      <c r="B243" s="548"/>
      <c r="C243" s="548"/>
      <c r="D243" s="548"/>
      <c r="E243" s="548"/>
      <c r="F243" s="548"/>
      <c r="G243" s="548"/>
      <c r="H243" s="548"/>
      <c r="I243" s="207"/>
      <c r="J243" s="207"/>
      <c r="K243" s="207"/>
      <c r="L243" s="207"/>
      <c r="M243" s="207"/>
      <c r="N243" s="533"/>
      <c r="O243" s="550"/>
      <c r="P243" s="551" t="s">
        <v>120</v>
      </c>
      <c r="Q243" s="541"/>
      <c r="R243" s="541"/>
      <c r="S243" s="541"/>
      <c r="T243" s="541"/>
      <c r="U243" s="551" t="s">
        <v>114</v>
      </c>
      <c r="V243" s="541"/>
      <c r="W243" s="541"/>
      <c r="X243" s="541"/>
      <c r="Y243" s="541"/>
      <c r="Z243" s="551" t="s">
        <v>115</v>
      </c>
      <c r="AA243" s="541"/>
      <c r="AB243" s="541"/>
      <c r="AC243" s="541"/>
      <c r="AD243" s="541"/>
      <c r="AE243" s="551" t="s">
        <v>116</v>
      </c>
      <c r="AF243" s="541"/>
      <c r="AG243" s="541"/>
      <c r="AH243" s="541"/>
      <c r="AI243" s="541"/>
      <c r="AJ243" s="551" t="s">
        <v>117</v>
      </c>
      <c r="AK243" s="541"/>
      <c r="AL243" s="541"/>
      <c r="AM243" s="541"/>
      <c r="AN243" s="541"/>
      <c r="AO243" s="551" t="s">
        <v>118</v>
      </c>
      <c r="AP243" s="541"/>
      <c r="AQ243" s="541"/>
      <c r="AR243" s="541"/>
      <c r="AS243" s="541"/>
      <c r="AT243" s="551" t="s">
        <v>119</v>
      </c>
      <c r="AU243" s="541"/>
      <c r="AV243" s="541"/>
      <c r="AW243" s="541"/>
      <c r="AX243" s="541"/>
    </row>
    <row r="244" spans="2:50" hidden="1" x14ac:dyDescent="0.2">
      <c r="B244" s="533" t="s">
        <v>157</v>
      </c>
      <c r="C244" s="533" t="s">
        <v>149</v>
      </c>
      <c r="D244" s="533"/>
      <c r="E244" s="533" t="s">
        <v>151</v>
      </c>
      <c r="F244" s="533"/>
      <c r="G244" s="533"/>
      <c r="H244" s="537" t="s">
        <v>158</v>
      </c>
      <c r="I244" s="540" t="s">
        <v>227</v>
      </c>
      <c r="J244" s="540"/>
      <c r="K244" s="540"/>
      <c r="L244" s="540" t="s">
        <v>158</v>
      </c>
      <c r="M244" s="540" t="s">
        <v>170</v>
      </c>
      <c r="N244" s="533"/>
      <c r="O244" s="533" t="s">
        <v>160</v>
      </c>
      <c r="P244" s="534" t="s">
        <v>154</v>
      </c>
      <c r="Q244" s="535"/>
      <c r="R244" s="535"/>
      <c r="S244" s="536"/>
      <c r="T244" s="533" t="s">
        <v>158</v>
      </c>
      <c r="U244" s="534" t="s">
        <v>154</v>
      </c>
      <c r="V244" s="535"/>
      <c r="W244" s="535"/>
      <c r="X244" s="536"/>
      <c r="Y244" s="533" t="s">
        <v>158</v>
      </c>
      <c r="Z244" s="534" t="s">
        <v>154</v>
      </c>
      <c r="AA244" s="535"/>
      <c r="AB244" s="535"/>
      <c r="AC244" s="536"/>
      <c r="AD244" s="533" t="s">
        <v>158</v>
      </c>
      <c r="AE244" s="534" t="s">
        <v>154</v>
      </c>
      <c r="AF244" s="535"/>
      <c r="AG244" s="535"/>
      <c r="AH244" s="536"/>
      <c r="AI244" s="533" t="s">
        <v>158</v>
      </c>
      <c r="AJ244" s="534" t="s">
        <v>154</v>
      </c>
      <c r="AK244" s="535"/>
      <c r="AL244" s="535"/>
      <c r="AM244" s="536"/>
      <c r="AN244" s="533" t="s">
        <v>158</v>
      </c>
      <c r="AO244" s="534" t="s">
        <v>154</v>
      </c>
      <c r="AP244" s="535"/>
      <c r="AQ244" s="535"/>
      <c r="AR244" s="536"/>
      <c r="AS244" s="533" t="s">
        <v>158</v>
      </c>
      <c r="AT244" s="534" t="s">
        <v>154</v>
      </c>
      <c r="AU244" s="535"/>
      <c r="AV244" s="535"/>
      <c r="AW244" s="536"/>
      <c r="AX244" s="533" t="s">
        <v>158</v>
      </c>
    </row>
    <row r="245" spans="2:50" hidden="1" x14ac:dyDescent="0.2">
      <c r="B245" s="533"/>
      <c r="C245" s="533"/>
      <c r="D245" s="533"/>
      <c r="E245" s="533" t="s">
        <v>150</v>
      </c>
      <c r="F245" s="533"/>
      <c r="G245" s="533"/>
      <c r="H245" s="538"/>
      <c r="I245" s="540" t="s">
        <v>150</v>
      </c>
      <c r="J245" s="540"/>
      <c r="K245" s="540"/>
      <c r="L245" s="540"/>
      <c r="M245" s="540"/>
      <c r="N245" s="533"/>
      <c r="O245" s="533"/>
      <c r="P245" s="534" t="s">
        <v>155</v>
      </c>
      <c r="Q245" s="535"/>
      <c r="R245" s="535"/>
      <c r="S245" s="536"/>
      <c r="T245" s="533"/>
      <c r="U245" s="534" t="s">
        <v>155</v>
      </c>
      <c r="V245" s="535"/>
      <c r="W245" s="535"/>
      <c r="X245" s="536"/>
      <c r="Y245" s="533"/>
      <c r="Z245" s="534" t="s">
        <v>155</v>
      </c>
      <c r="AA245" s="535"/>
      <c r="AB245" s="535"/>
      <c r="AC245" s="536"/>
      <c r="AD245" s="533"/>
      <c r="AE245" s="534" t="s">
        <v>155</v>
      </c>
      <c r="AF245" s="535"/>
      <c r="AG245" s="535"/>
      <c r="AH245" s="536"/>
      <c r="AI245" s="533"/>
      <c r="AJ245" s="534" t="s">
        <v>155</v>
      </c>
      <c r="AK245" s="535"/>
      <c r="AL245" s="535"/>
      <c r="AM245" s="536"/>
      <c r="AN245" s="533"/>
      <c r="AO245" s="534" t="s">
        <v>155</v>
      </c>
      <c r="AP245" s="535"/>
      <c r="AQ245" s="535"/>
      <c r="AR245" s="536"/>
      <c r="AS245" s="533"/>
      <c r="AT245" s="534" t="s">
        <v>155</v>
      </c>
      <c r="AU245" s="535"/>
      <c r="AV245" s="535"/>
      <c r="AW245" s="536"/>
      <c r="AX245" s="533"/>
    </row>
    <row r="246" spans="2:50" hidden="1" x14ac:dyDescent="0.2">
      <c r="B246" s="533"/>
      <c r="C246" s="533"/>
      <c r="D246" s="533"/>
      <c r="E246" s="416" t="s">
        <v>152</v>
      </c>
      <c r="F246" s="416" t="s">
        <v>153</v>
      </c>
      <c r="G246" s="416" t="s">
        <v>156</v>
      </c>
      <c r="H246" s="539"/>
      <c r="I246" s="417" t="s">
        <v>152</v>
      </c>
      <c r="J246" s="417" t="s">
        <v>153</v>
      </c>
      <c r="K246" s="417" t="s">
        <v>156</v>
      </c>
      <c r="L246" s="540"/>
      <c r="M246" s="540"/>
      <c r="N246" s="533"/>
      <c r="O246" s="533"/>
      <c r="P246" s="416" t="s">
        <v>152</v>
      </c>
      <c r="Q246" s="416" t="s">
        <v>153</v>
      </c>
      <c r="R246" s="416" t="s">
        <v>156</v>
      </c>
      <c r="S246" s="416" t="s">
        <v>170</v>
      </c>
      <c r="T246" s="533"/>
      <c r="U246" s="416" t="s">
        <v>152</v>
      </c>
      <c r="V246" s="416" t="s">
        <v>153</v>
      </c>
      <c r="W246" s="416" t="s">
        <v>156</v>
      </c>
      <c r="X246" s="416" t="s">
        <v>170</v>
      </c>
      <c r="Y246" s="533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3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3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3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3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3"/>
    </row>
    <row r="247" spans="2:50" hidden="1" x14ac:dyDescent="0.2">
      <c r="B247" s="541" t="s">
        <v>137</v>
      </c>
      <c r="C247" s="426">
        <v>1</v>
      </c>
      <c r="D247" s="415" t="s">
        <v>412</v>
      </c>
      <c r="E247" s="415">
        <v>16</v>
      </c>
      <c r="F247" s="415">
        <v>2000</v>
      </c>
      <c r="G247" s="414">
        <f>F247/E247</f>
        <v>125</v>
      </c>
      <c r="H247" s="532">
        <f>AVERAGE(G247:G261)</f>
        <v>121.05171015774731</v>
      </c>
      <c r="I247" s="172">
        <f t="shared" ref="I247:I249" si="254">IFERROR(AVERAGE(P247,U247,Z247,AE247,AJ247,AO247,AT247),"")</f>
        <v>16</v>
      </c>
      <c r="J247" s="172">
        <f t="shared" ref="J247:J249" si="255">IFERROR(AVERAGE(Q247,V247,AA247,AF247,AK247,AP247,AU247),"")</f>
        <v>1925.6580379117293</v>
      </c>
      <c r="K247" s="418">
        <f t="shared" ref="K247:K249" si="256">IFERROR(AVERAGE(R247,W247,AB247,AG247,AL247,AQ247,AV247),"")</f>
        <v>120.35362736948308</v>
      </c>
      <c r="L247" s="542">
        <f>IFERROR(AVERAGE(K247:K261),"-")</f>
        <v>116.15423393287459</v>
      </c>
      <c r="M247" s="172">
        <f>IFERROR(RANK(K247, K$247:K$261),"")</f>
        <v>7</v>
      </c>
      <c r="N247" s="533"/>
      <c r="O247" s="533"/>
      <c r="P247" s="415">
        <v>16</v>
      </c>
      <c r="Q247" s="170">
        <v>1902.8571428571411</v>
      </c>
      <c r="R247" s="425">
        <f>IFERROR(Q247/P247,"")</f>
        <v>118.92857142857132</v>
      </c>
      <c r="S247" s="415">
        <f>IFERROR(RANK(R247, R$247:R$261),"")</f>
        <v>8</v>
      </c>
      <c r="T247" s="532">
        <f>AVERAGE(R247:R261)</f>
        <v>117.00667848529402</v>
      </c>
      <c r="U247" s="415">
        <v>16</v>
      </c>
      <c r="V247" s="170">
        <v>1948.9655172413757</v>
      </c>
      <c r="W247" s="425">
        <f>IFERROR(V247/U247,"")</f>
        <v>121.81034482758598</v>
      </c>
      <c r="X247" s="415">
        <f>IFERROR(RANK(W247, W$247:W$261),"")</f>
        <v>6</v>
      </c>
      <c r="Y247" s="532">
        <f>AVERAGE(W247:W261)</f>
        <v>117.5847962654408</v>
      </c>
      <c r="Z247" s="415">
        <v>16</v>
      </c>
      <c r="AA247" s="170">
        <v>1947.4999999999936</v>
      </c>
      <c r="AB247" s="425">
        <f>IFERROR(AA247/Z247,"")</f>
        <v>121.7187499999996</v>
      </c>
      <c r="AC247" s="415">
        <f>IFERROR(RANK(AB247, AB$247:AB$261),"")</f>
        <v>6</v>
      </c>
      <c r="AD247" s="532">
        <f>AVERAGE(AB247:AB261)</f>
        <v>117.91479677258089</v>
      </c>
      <c r="AE247" s="415">
        <v>16</v>
      </c>
      <c r="AF247" s="170">
        <v>1931.1111111111068</v>
      </c>
      <c r="AG247" s="425">
        <f>IFERROR(AF247/AE247,"")</f>
        <v>120.69444444444417</v>
      </c>
      <c r="AH247" s="415">
        <f>IFERROR(RANK(AG247, AG$247:AG$261),"")</f>
        <v>5</v>
      </c>
      <c r="AI247" s="532">
        <f>AVERAGE(AG247:AG261)</f>
        <v>119.49159478093569</v>
      </c>
      <c r="AJ247" s="415">
        <v>16</v>
      </c>
      <c r="AK247" s="170">
        <v>1908.3333333333317</v>
      </c>
      <c r="AL247" s="425">
        <f>IFERROR(AK247/AJ247,"")</f>
        <v>119.27083333333323</v>
      </c>
      <c r="AM247" s="415">
        <f>IFERROR(RANK(AL247, AL$247:AL$261),"")</f>
        <v>7</v>
      </c>
      <c r="AN247" s="532">
        <f>AVERAGE(AL247:AL261)</f>
        <v>119.54928116149661</v>
      </c>
      <c r="AO247" s="415">
        <v>16</v>
      </c>
      <c r="AP247" s="170">
        <v>1915.3846153846143</v>
      </c>
      <c r="AQ247" s="425">
        <f>IFERROR(AP247/AO247,"")</f>
        <v>119.7115384615384</v>
      </c>
      <c r="AR247" s="415">
        <f>IFERROR(RANK(AQ247, AQ$247:AQ$261),"")</f>
        <v>5</v>
      </c>
      <c r="AS247" s="532">
        <f>AVERAGE(AQ247:AQ261)</f>
        <v>119.4932730817479</v>
      </c>
      <c r="AT247" s="415">
        <v>16</v>
      </c>
      <c r="AU247" s="170">
        <v>1925.454545454543</v>
      </c>
      <c r="AV247" s="425">
        <f>IFERROR(AU247/AT247,"")</f>
        <v>120.34090909090894</v>
      </c>
      <c r="AW247" s="415">
        <f>IFERROR(RANK(AV247, AV$247:AV$261),"")</f>
        <v>8</v>
      </c>
      <c r="AX247" s="532">
        <f>AVERAGE(AV247:AV261)</f>
        <v>117.74662256631446</v>
      </c>
    </row>
    <row r="248" spans="2:50" hidden="1" x14ac:dyDescent="0.2">
      <c r="B248" s="541"/>
      <c r="C248" s="426">
        <v>2</v>
      </c>
      <c r="D248" s="415" t="s">
        <v>413</v>
      </c>
      <c r="E248" s="415">
        <v>15</v>
      </c>
      <c r="F248" s="415">
        <v>2000</v>
      </c>
      <c r="G248" s="414">
        <f t="shared" ref="G248:G260" si="257">F248/E248</f>
        <v>133.33333333333334</v>
      </c>
      <c r="H248" s="532"/>
      <c r="I248" s="172">
        <f t="shared" si="254"/>
        <v>15</v>
      </c>
      <c r="J248" s="172">
        <f t="shared" si="255"/>
        <v>1916.8576574562092</v>
      </c>
      <c r="K248" s="418">
        <f t="shared" si="256"/>
        <v>127.79051049708063</v>
      </c>
      <c r="L248" s="543"/>
      <c r="M248" s="172">
        <f t="shared" ref="M248:M261" si="258">IFERROR(RANK(K248, K$247:K$261),"")</f>
        <v>1</v>
      </c>
      <c r="N248" s="533"/>
      <c r="O248" s="533"/>
      <c r="P248" s="415">
        <v>15</v>
      </c>
      <c r="Q248" s="170">
        <v>1906.8292682926824</v>
      </c>
      <c r="R248" s="425">
        <f t="shared" ref="R248:R261" si="259">IFERROR(Q248/P248,"")</f>
        <v>127.12195121951216</v>
      </c>
      <c r="S248" s="415">
        <f t="shared" ref="S248:S261" si="260">IFERROR(RANK(R248, R$247:R$261),"")</f>
        <v>3</v>
      </c>
      <c r="T248" s="532"/>
      <c r="U248" s="415">
        <v>15</v>
      </c>
      <c r="V248" s="170">
        <v>1917.4999999999984</v>
      </c>
      <c r="W248" s="425">
        <f t="shared" ref="W248:W261" si="261">IFERROR(V248/U248,"")</f>
        <v>127.83333333333323</v>
      </c>
      <c r="X248" s="415">
        <f t="shared" ref="X248:X261" si="262">IFERROR(RANK(W248, W$247:W$261),"")</f>
        <v>3</v>
      </c>
      <c r="Y248" s="532"/>
      <c r="Z248" s="415">
        <v>15</v>
      </c>
      <c r="AA248" s="170">
        <v>1921.7910447761169</v>
      </c>
      <c r="AB248" s="425">
        <f t="shared" ref="AB248:AB261" si="263">IFERROR(AA248/Z248,"")</f>
        <v>128.11940298507446</v>
      </c>
      <c r="AC248" s="415">
        <f t="shared" ref="AC248:AC261" si="264">IFERROR(RANK(AB248, AB$247:AB$261),"")</f>
        <v>1</v>
      </c>
      <c r="AD248" s="532"/>
      <c r="AE248" s="415">
        <v>15</v>
      </c>
      <c r="AF248" s="170">
        <v>1924.6153846153866</v>
      </c>
      <c r="AG248" s="425">
        <f t="shared" ref="AG248:AG261" si="265">IFERROR(AF248/AE248,"")</f>
        <v>128.30769230769243</v>
      </c>
      <c r="AH248" s="415">
        <f t="shared" ref="AH248:AH261" si="266">IFERROR(RANK(AG248, AG$247:AG$261),"")</f>
        <v>1</v>
      </c>
      <c r="AI248" s="532"/>
      <c r="AJ248" s="415">
        <v>15</v>
      </c>
      <c r="AK248" s="170">
        <v>1919.9999999999989</v>
      </c>
      <c r="AL248" s="425">
        <f t="shared" ref="AL248:AL261" si="267">IFERROR(AK248/AJ248,"")</f>
        <v>127.99999999999993</v>
      </c>
      <c r="AM248" s="415">
        <f t="shared" ref="AM248:AM261" si="268">IFERROR(RANK(AL248, AL$247:AL$261),"")</f>
        <v>1</v>
      </c>
      <c r="AN248" s="532"/>
      <c r="AO248" s="415">
        <v>15</v>
      </c>
      <c r="AP248" s="170">
        <v>1910.3448275862065</v>
      </c>
      <c r="AQ248" s="425">
        <f t="shared" ref="AQ248:AQ261" si="269">IFERROR(AP248/AO248,"")</f>
        <v>127.35632183908044</v>
      </c>
      <c r="AR248" s="415">
        <f t="shared" ref="AR248:AR261" si="270">IFERROR(RANK(AQ248, AQ$247:AQ$261),"")</f>
        <v>4</v>
      </c>
      <c r="AS248" s="532"/>
      <c r="AT248" s="415">
        <v>15</v>
      </c>
      <c r="AU248" s="170">
        <v>1916.9230769230758</v>
      </c>
      <c r="AV248" s="425">
        <f t="shared" ref="AV248:AV261" si="271">IFERROR(AU248/AT248,"")</f>
        <v>127.79487179487172</v>
      </c>
      <c r="AW248" s="415">
        <f t="shared" ref="AW248:AW261" si="272">IFERROR(RANK(AV248, AV$247:AV$261),"")</f>
        <v>1</v>
      </c>
      <c r="AX248" s="532"/>
    </row>
    <row r="249" spans="2:50" hidden="1" x14ac:dyDescent="0.2">
      <c r="B249" s="541"/>
      <c r="C249" s="426">
        <v>3</v>
      </c>
      <c r="D249" s="415" t="s">
        <v>414</v>
      </c>
      <c r="E249" s="415">
        <v>17</v>
      </c>
      <c r="F249" s="415">
        <v>2000</v>
      </c>
      <c r="G249" s="414">
        <f t="shared" si="257"/>
        <v>117.64705882352941</v>
      </c>
      <c r="H249" s="532"/>
      <c r="I249" s="172">
        <f t="shared" si="254"/>
        <v>17</v>
      </c>
      <c r="J249" s="172">
        <f t="shared" si="255"/>
        <v>1912.2459271654375</v>
      </c>
      <c r="K249" s="418">
        <f t="shared" si="256"/>
        <v>112.48505453914336</v>
      </c>
      <c r="L249" s="543"/>
      <c r="M249" s="172">
        <f t="shared" si="258"/>
        <v>11</v>
      </c>
      <c r="N249" s="533"/>
      <c r="O249" s="533"/>
      <c r="P249" s="415">
        <v>17</v>
      </c>
      <c r="Q249" s="170">
        <v>1907.3239436619699</v>
      </c>
      <c r="R249" s="425">
        <f t="shared" si="259"/>
        <v>112.19552609776294</v>
      </c>
      <c r="S249" s="415">
        <f t="shared" si="260"/>
        <v>9</v>
      </c>
      <c r="T249" s="532"/>
      <c r="U249" s="415">
        <v>17</v>
      </c>
      <c r="V249" s="170">
        <v>1901.6129032258082</v>
      </c>
      <c r="W249" s="425">
        <f t="shared" si="261"/>
        <v>111.8595825426946</v>
      </c>
      <c r="X249" s="415">
        <f t="shared" si="262"/>
        <v>10</v>
      </c>
      <c r="Y249" s="532"/>
      <c r="Z249" s="415">
        <v>17</v>
      </c>
      <c r="AA249" s="170">
        <v>1911.1111111111122</v>
      </c>
      <c r="AB249" s="425">
        <f t="shared" si="263"/>
        <v>112.41830065359484</v>
      </c>
      <c r="AC249" s="415">
        <f t="shared" si="264"/>
        <v>10</v>
      </c>
      <c r="AD249" s="532"/>
      <c r="AE249" s="415">
        <v>17</v>
      </c>
      <c r="AF249" s="170">
        <v>1912.6315789473699</v>
      </c>
      <c r="AG249" s="425">
        <f t="shared" si="265"/>
        <v>112.50773993808059</v>
      </c>
      <c r="AH249" s="415">
        <f t="shared" si="266"/>
        <v>9</v>
      </c>
      <c r="AI249" s="532"/>
      <c r="AJ249" s="415">
        <v>17</v>
      </c>
      <c r="AK249" s="170">
        <v>1913.1428571428553</v>
      </c>
      <c r="AL249" s="425">
        <f t="shared" si="267"/>
        <v>112.5378151260503</v>
      </c>
      <c r="AM249" s="415">
        <f t="shared" si="268"/>
        <v>9</v>
      </c>
      <c r="AN249" s="532"/>
      <c r="AO249" s="415">
        <v>17</v>
      </c>
      <c r="AP249" s="170">
        <v>1921.6901408450685</v>
      </c>
      <c r="AQ249" s="425">
        <f t="shared" si="269"/>
        <v>113.04059652029815</v>
      </c>
      <c r="AR249" s="415">
        <f t="shared" si="270"/>
        <v>9</v>
      </c>
      <c r="AS249" s="532"/>
      <c r="AT249" s="415">
        <v>17</v>
      </c>
      <c r="AU249" s="170">
        <v>1918.2089552238783</v>
      </c>
      <c r="AV249" s="425">
        <f t="shared" si="271"/>
        <v>112.83582089552226</v>
      </c>
      <c r="AW249" s="415">
        <f t="shared" si="272"/>
        <v>9</v>
      </c>
      <c r="AX249" s="532"/>
    </row>
    <row r="250" spans="2:50" hidden="1" x14ac:dyDescent="0.2">
      <c r="B250" s="541"/>
      <c r="C250" s="426">
        <v>4</v>
      </c>
      <c r="D250" s="415" t="s">
        <v>415</v>
      </c>
      <c r="E250" s="415">
        <v>16</v>
      </c>
      <c r="F250" s="415">
        <v>2000</v>
      </c>
      <c r="G250" s="414">
        <f t="shared" si="257"/>
        <v>125</v>
      </c>
      <c r="H250" s="532"/>
      <c r="I250" s="172">
        <f>IFERROR(AVERAGE(P250,U250,Z250,AE250,AJ250,AO250,AT250),"")</f>
        <v>16</v>
      </c>
      <c r="J250" s="172">
        <f>IFERROR(AVERAGE(Q250,V250,AA250,AF250,AK250,AP250,AU250),"")</f>
        <v>1915.7839589385153</v>
      </c>
      <c r="K250" s="418">
        <f>IFERROR(AVERAGE(R250,W250,AB250,AG250,AL250,AQ250,AV250),"")</f>
        <v>119.73649743365721</v>
      </c>
      <c r="L250" s="543"/>
      <c r="M250" s="172">
        <f t="shared" si="258"/>
        <v>9</v>
      </c>
      <c r="N250" s="533"/>
      <c r="O250" s="533"/>
      <c r="P250" s="415">
        <v>16</v>
      </c>
      <c r="Q250" s="170">
        <v>1913.9449541284416</v>
      </c>
      <c r="R250" s="425">
        <f t="shared" si="259"/>
        <v>119.6215596330276</v>
      </c>
      <c r="S250" s="415">
        <f t="shared" si="260"/>
        <v>7</v>
      </c>
      <c r="T250" s="532"/>
      <c r="U250" s="415">
        <v>16</v>
      </c>
      <c r="V250" s="170">
        <v>1922.941176470589</v>
      </c>
      <c r="W250" s="425">
        <f t="shared" si="261"/>
        <v>120.18382352941181</v>
      </c>
      <c r="X250" s="415">
        <f t="shared" si="262"/>
        <v>7</v>
      </c>
      <c r="Y250" s="532"/>
      <c r="Z250" s="415">
        <v>16</v>
      </c>
      <c r="AA250" s="170">
        <v>1916.2500000000007</v>
      </c>
      <c r="AB250" s="425">
        <f t="shared" si="263"/>
        <v>119.76562500000004</v>
      </c>
      <c r="AC250" s="415">
        <f t="shared" si="264"/>
        <v>7</v>
      </c>
      <c r="AD250" s="532"/>
      <c r="AE250" s="415">
        <v>16</v>
      </c>
      <c r="AF250" s="170">
        <v>1915.2808988764045</v>
      </c>
      <c r="AG250" s="425">
        <f t="shared" si="265"/>
        <v>119.70505617977528</v>
      </c>
      <c r="AH250" s="415">
        <f t="shared" si="266"/>
        <v>6</v>
      </c>
      <c r="AI250" s="532"/>
      <c r="AJ250" s="415">
        <v>16</v>
      </c>
      <c r="AK250" s="170">
        <v>1910.0970873786416</v>
      </c>
      <c r="AL250" s="425">
        <f t="shared" si="267"/>
        <v>119.3810679611651</v>
      </c>
      <c r="AM250" s="415">
        <f t="shared" si="268"/>
        <v>6</v>
      </c>
      <c r="AN250" s="532"/>
      <c r="AO250" s="415">
        <v>16</v>
      </c>
      <c r="AP250" s="170">
        <v>1905.9459459459472</v>
      </c>
      <c r="AQ250" s="425">
        <f t="shared" si="269"/>
        <v>119.1216216216217</v>
      </c>
      <c r="AR250" s="415">
        <f t="shared" si="270"/>
        <v>7</v>
      </c>
      <c r="AS250" s="532"/>
      <c r="AT250" s="415">
        <v>16</v>
      </c>
      <c r="AU250" s="170">
        <v>1926.0276497695827</v>
      </c>
      <c r="AV250" s="425">
        <f t="shared" si="271"/>
        <v>120.37672811059892</v>
      </c>
      <c r="AW250" s="415">
        <f t="shared" si="272"/>
        <v>7</v>
      </c>
      <c r="AX250" s="532"/>
    </row>
    <row r="251" spans="2:50" hidden="1" x14ac:dyDescent="0.2">
      <c r="B251" s="541"/>
      <c r="C251" s="426">
        <v>5</v>
      </c>
      <c r="D251" s="415" t="s">
        <v>416</v>
      </c>
      <c r="E251" s="415">
        <v>19</v>
      </c>
      <c r="F251" s="415">
        <v>2000</v>
      </c>
      <c r="G251" s="414">
        <f t="shared" si="257"/>
        <v>105.26315789473684</v>
      </c>
      <c r="H251" s="532"/>
      <c r="I251" s="172">
        <f t="shared" ref="I251:I261" si="273">IFERROR(AVERAGE(P251,U251,Z251,AE251,AJ251,AO251,AT251),"")</f>
        <v>19</v>
      </c>
      <c r="J251" s="172">
        <f t="shared" ref="J251:J261" si="274">IFERROR(AVERAGE(Q251,V251,AA251,AF251,AK251,AP251,AU251),"")</f>
        <v>1912.5664008193842</v>
      </c>
      <c r="K251" s="418">
        <f t="shared" ref="K251:K261" si="275">IFERROR(AVERAGE(R251,W251,AB251,AG251,AL251,AQ251,AV251),"")</f>
        <v>100.66138951680971</v>
      </c>
      <c r="L251" s="543"/>
      <c r="M251" s="172">
        <f t="shared" si="258"/>
        <v>12</v>
      </c>
      <c r="N251" s="533"/>
      <c r="O251" s="533"/>
      <c r="P251" s="415">
        <v>19</v>
      </c>
      <c r="Q251" s="170">
        <v>1917.3333333333333</v>
      </c>
      <c r="R251" s="425">
        <f t="shared" si="259"/>
        <v>100.91228070175438</v>
      </c>
      <c r="S251" s="415">
        <f t="shared" si="260"/>
        <v>11</v>
      </c>
      <c r="T251" s="532"/>
      <c r="U251" s="415">
        <v>19</v>
      </c>
      <c r="V251" s="170">
        <v>1903.9024390243894</v>
      </c>
      <c r="W251" s="425">
        <f t="shared" si="261"/>
        <v>100.20539152759945</v>
      </c>
      <c r="X251" s="415">
        <f t="shared" si="262"/>
        <v>11</v>
      </c>
      <c r="Y251" s="532"/>
      <c r="Z251" s="415">
        <v>19</v>
      </c>
      <c r="AA251" s="170">
        <v>1922.307692307691</v>
      </c>
      <c r="AB251" s="425">
        <f t="shared" si="263"/>
        <v>101.17408906882584</v>
      </c>
      <c r="AC251" s="415">
        <f t="shared" si="264"/>
        <v>11</v>
      </c>
      <c r="AD251" s="532"/>
      <c r="AE251" s="415">
        <v>19</v>
      </c>
      <c r="AF251" s="170">
        <v>1925.8333333333321</v>
      </c>
      <c r="AG251" s="425">
        <f t="shared" si="265"/>
        <v>101.35964912280696</v>
      </c>
      <c r="AH251" s="415">
        <f t="shared" si="266"/>
        <v>10</v>
      </c>
      <c r="AI251" s="532"/>
      <c r="AJ251" s="415">
        <v>19</v>
      </c>
      <c r="AK251" s="170">
        <v>1904.0425531914896</v>
      </c>
      <c r="AL251" s="425">
        <f t="shared" si="267"/>
        <v>100.21276595744682</v>
      </c>
      <c r="AM251" s="415">
        <f t="shared" si="268"/>
        <v>10</v>
      </c>
      <c r="AN251" s="532"/>
      <c r="AO251" s="415">
        <v>19</v>
      </c>
      <c r="AP251" s="170">
        <v>1907.8787878787884</v>
      </c>
      <c r="AQ251" s="425">
        <f t="shared" si="269"/>
        <v>100.41467304625202</v>
      </c>
      <c r="AR251" s="415">
        <f t="shared" si="270"/>
        <v>10</v>
      </c>
      <c r="AS251" s="532"/>
      <c r="AT251" s="415">
        <v>19</v>
      </c>
      <c r="AU251" s="170">
        <v>1906.6666666666667</v>
      </c>
      <c r="AV251" s="425">
        <f t="shared" si="271"/>
        <v>100.35087719298247</v>
      </c>
      <c r="AW251" s="415">
        <f t="shared" si="272"/>
        <v>11</v>
      </c>
      <c r="AX251" s="532"/>
    </row>
    <row r="252" spans="2:50" hidden="1" x14ac:dyDescent="0.2">
      <c r="B252" s="541"/>
      <c r="C252" s="426">
        <v>6</v>
      </c>
      <c r="D252" s="415" t="s">
        <v>417</v>
      </c>
      <c r="E252" s="415">
        <v>15</v>
      </c>
      <c r="F252" s="415">
        <v>2000</v>
      </c>
      <c r="G252" s="414">
        <f t="shared" si="257"/>
        <v>133.33333333333334</v>
      </c>
      <c r="H252" s="532"/>
      <c r="I252" s="172">
        <f t="shared" si="273"/>
        <v>15</v>
      </c>
      <c r="J252" s="172">
        <f t="shared" si="274"/>
        <v>1910.5017401649657</v>
      </c>
      <c r="K252" s="418">
        <f t="shared" si="275"/>
        <v>127.36678267766438</v>
      </c>
      <c r="L252" s="543"/>
      <c r="M252" s="172">
        <f t="shared" si="258"/>
        <v>3</v>
      </c>
      <c r="N252" s="533"/>
      <c r="O252" s="533"/>
      <c r="P252" s="415">
        <v>15</v>
      </c>
      <c r="Q252" s="170">
        <v>1914.8571428571422</v>
      </c>
      <c r="R252" s="425">
        <f t="shared" si="259"/>
        <v>127.65714285714282</v>
      </c>
      <c r="S252" s="415">
        <f t="shared" si="260"/>
        <v>1</v>
      </c>
      <c r="T252" s="532"/>
      <c r="U252" s="415">
        <v>15</v>
      </c>
      <c r="V252" s="170">
        <v>1907.3076923076917</v>
      </c>
      <c r="W252" s="425">
        <f t="shared" si="261"/>
        <v>127.15384615384612</v>
      </c>
      <c r="X252" s="415">
        <f t="shared" si="262"/>
        <v>4</v>
      </c>
      <c r="Y252" s="532"/>
      <c r="Z252" s="415">
        <v>15</v>
      </c>
      <c r="AA252" s="170">
        <v>1903.8202247191011</v>
      </c>
      <c r="AB252" s="425">
        <f t="shared" si="263"/>
        <v>126.92134831460675</v>
      </c>
      <c r="AC252" s="415">
        <f t="shared" si="264"/>
        <v>4</v>
      </c>
      <c r="AD252" s="532"/>
      <c r="AE252" s="415">
        <v>15</v>
      </c>
      <c r="AF252" s="170">
        <v>1903.8202247191011</v>
      </c>
      <c r="AG252" s="425">
        <f t="shared" si="265"/>
        <v>126.92134831460675</v>
      </c>
      <c r="AH252" s="415">
        <f t="shared" si="266"/>
        <v>3</v>
      </c>
      <c r="AI252" s="532"/>
      <c r="AJ252" s="415">
        <v>15</v>
      </c>
      <c r="AK252" s="170">
        <v>1917.9310344827584</v>
      </c>
      <c r="AL252" s="425">
        <f t="shared" si="267"/>
        <v>127.86206896551722</v>
      </c>
      <c r="AM252" s="415">
        <f t="shared" si="268"/>
        <v>2</v>
      </c>
      <c r="AN252" s="532"/>
      <c r="AO252" s="415">
        <v>15</v>
      </c>
      <c r="AP252" s="170">
        <v>1912.5000000000005</v>
      </c>
      <c r="AQ252" s="425">
        <f t="shared" si="269"/>
        <v>127.50000000000003</v>
      </c>
      <c r="AR252" s="415">
        <f t="shared" si="270"/>
        <v>3</v>
      </c>
      <c r="AS252" s="532"/>
      <c r="AT252" s="415">
        <v>15</v>
      </c>
      <c r="AU252" s="170">
        <v>1913.2758620689656</v>
      </c>
      <c r="AV252" s="425">
        <f t="shared" si="271"/>
        <v>127.55172413793103</v>
      </c>
      <c r="AW252" s="415">
        <f t="shared" si="272"/>
        <v>2</v>
      </c>
      <c r="AX252" s="532"/>
    </row>
    <row r="253" spans="2:50" hidden="1" x14ac:dyDescent="0.2">
      <c r="B253" s="541"/>
      <c r="C253" s="426">
        <v>7</v>
      </c>
      <c r="D253" s="415" t="s">
        <v>418</v>
      </c>
      <c r="E253" s="415">
        <v>16</v>
      </c>
      <c r="F253" s="415">
        <v>2000</v>
      </c>
      <c r="G253" s="414">
        <f t="shared" si="257"/>
        <v>125</v>
      </c>
      <c r="H253" s="532"/>
      <c r="I253" s="172">
        <f t="shared" si="273"/>
        <v>16</v>
      </c>
      <c r="J253" s="172">
        <f t="shared" si="274"/>
        <v>1917.4604942049484</v>
      </c>
      <c r="K253" s="418">
        <f t="shared" si="275"/>
        <v>119.84128088780928</v>
      </c>
      <c r="L253" s="543"/>
      <c r="M253" s="172">
        <f t="shared" si="258"/>
        <v>8</v>
      </c>
      <c r="N253" s="533"/>
      <c r="O253" s="533"/>
      <c r="P253" s="415">
        <v>16</v>
      </c>
      <c r="Q253" s="170">
        <v>1925.4545454545455</v>
      </c>
      <c r="R253" s="425">
        <f t="shared" si="259"/>
        <v>120.34090909090909</v>
      </c>
      <c r="S253" s="415">
        <f t="shared" si="260"/>
        <v>6</v>
      </c>
      <c r="T253" s="532"/>
      <c r="U253" s="415">
        <v>16</v>
      </c>
      <c r="V253" s="170">
        <v>1912.6153846153854</v>
      </c>
      <c r="W253" s="425">
        <f t="shared" si="261"/>
        <v>119.53846153846159</v>
      </c>
      <c r="X253" s="415">
        <f t="shared" si="262"/>
        <v>8</v>
      </c>
      <c r="Y253" s="532"/>
      <c r="Z253" s="415">
        <v>16</v>
      </c>
      <c r="AA253" s="170">
        <v>1911.9230769230765</v>
      </c>
      <c r="AB253" s="425">
        <f t="shared" si="263"/>
        <v>119.49519230769228</v>
      </c>
      <c r="AC253" s="415">
        <f t="shared" si="264"/>
        <v>8</v>
      </c>
      <c r="AD253" s="532"/>
      <c r="AE253" s="415">
        <v>16</v>
      </c>
      <c r="AF253" s="170">
        <v>1901.6326530612234</v>
      </c>
      <c r="AG253" s="425">
        <f t="shared" si="265"/>
        <v>118.85204081632646</v>
      </c>
      <c r="AH253" s="415">
        <f t="shared" si="266"/>
        <v>7</v>
      </c>
      <c r="AI253" s="532"/>
      <c r="AJ253" s="415">
        <v>16</v>
      </c>
      <c r="AK253" s="170">
        <v>1934.1818181818194</v>
      </c>
      <c r="AL253" s="425">
        <f t="shared" si="267"/>
        <v>120.88636363636371</v>
      </c>
      <c r="AM253" s="415">
        <f t="shared" si="268"/>
        <v>5</v>
      </c>
      <c r="AN253" s="532"/>
      <c r="AO253" s="415">
        <v>16</v>
      </c>
      <c r="AP253" s="170">
        <v>1909.4594594594603</v>
      </c>
      <c r="AQ253" s="425">
        <f t="shared" si="269"/>
        <v>119.34121621621627</v>
      </c>
      <c r="AR253" s="415">
        <f t="shared" si="270"/>
        <v>6</v>
      </c>
      <c r="AS253" s="532"/>
      <c r="AT253" s="415">
        <v>16</v>
      </c>
      <c r="AU253" s="170">
        <v>1926.9565217391305</v>
      </c>
      <c r="AV253" s="425">
        <f t="shared" si="271"/>
        <v>120.43478260869566</v>
      </c>
      <c r="AW253" s="415">
        <f t="shared" si="272"/>
        <v>6</v>
      </c>
      <c r="AX253" s="532"/>
    </row>
    <row r="254" spans="2:50" hidden="1" x14ac:dyDescent="0.2">
      <c r="B254" s="541"/>
      <c r="C254" s="426">
        <v>8</v>
      </c>
      <c r="D254" s="415" t="s">
        <v>421</v>
      </c>
      <c r="E254" s="415">
        <v>15</v>
      </c>
      <c r="F254" s="415">
        <v>2000</v>
      </c>
      <c r="G254" s="414">
        <f t="shared" si="257"/>
        <v>133.33333333333334</v>
      </c>
      <c r="H254" s="532"/>
      <c r="I254" s="172">
        <f t="shared" si="273"/>
        <v>15</v>
      </c>
      <c r="J254" s="172">
        <f t="shared" si="274"/>
        <v>1909.6760218311479</v>
      </c>
      <c r="K254" s="418">
        <f t="shared" si="275"/>
        <v>127.31173478874318</v>
      </c>
      <c r="L254" s="543"/>
      <c r="M254" s="172">
        <f t="shared" si="258"/>
        <v>4</v>
      </c>
      <c r="N254" s="533"/>
      <c r="O254" s="533"/>
      <c r="P254" s="415">
        <v>15</v>
      </c>
      <c r="Q254" s="170">
        <v>1913.8461538461529</v>
      </c>
      <c r="R254" s="425">
        <f t="shared" si="259"/>
        <v>127.58974358974352</v>
      </c>
      <c r="S254" s="415">
        <f t="shared" si="260"/>
        <v>2</v>
      </c>
      <c r="T254" s="532"/>
      <c r="U254" s="415">
        <v>15</v>
      </c>
      <c r="V254" s="170">
        <v>1918.9090909090921</v>
      </c>
      <c r="W254" s="425">
        <f t="shared" si="261"/>
        <v>127.92727272727281</v>
      </c>
      <c r="X254" s="415">
        <f t="shared" si="262"/>
        <v>2</v>
      </c>
      <c r="Y254" s="532"/>
      <c r="Z254" s="415">
        <v>15</v>
      </c>
      <c r="AA254" s="170">
        <v>1905.8823529411775</v>
      </c>
      <c r="AB254" s="425">
        <f t="shared" si="263"/>
        <v>127.05882352941184</v>
      </c>
      <c r="AC254" s="415">
        <f t="shared" si="264"/>
        <v>3</v>
      </c>
      <c r="AD254" s="532"/>
      <c r="AE254" s="415">
        <v>15</v>
      </c>
      <c r="AF254" s="170">
        <v>1902.8571428571433</v>
      </c>
      <c r="AG254" s="425">
        <f t="shared" si="265"/>
        <v>126.85714285714289</v>
      </c>
      <c r="AH254" s="415">
        <f t="shared" si="266"/>
        <v>4</v>
      </c>
      <c r="AI254" s="532"/>
      <c r="AJ254" s="415">
        <v>15</v>
      </c>
      <c r="AK254" s="170">
        <v>1905.9130434782599</v>
      </c>
      <c r="AL254" s="425">
        <f t="shared" si="267"/>
        <v>127.06086956521732</v>
      </c>
      <c r="AM254" s="415">
        <f t="shared" si="268"/>
        <v>4</v>
      </c>
      <c r="AN254" s="532"/>
      <c r="AO254" s="415">
        <v>15</v>
      </c>
      <c r="AP254" s="170">
        <v>1914.1935483870961</v>
      </c>
      <c r="AQ254" s="425">
        <f t="shared" si="269"/>
        <v>127.61290322580641</v>
      </c>
      <c r="AR254" s="415">
        <f t="shared" si="270"/>
        <v>2</v>
      </c>
      <c r="AS254" s="532"/>
      <c r="AT254" s="415">
        <v>15</v>
      </c>
      <c r="AU254" s="170">
        <v>1906.1308203991116</v>
      </c>
      <c r="AV254" s="425">
        <f t="shared" si="271"/>
        <v>127.07538802660744</v>
      </c>
      <c r="AW254" s="415">
        <f t="shared" si="272"/>
        <v>5</v>
      </c>
      <c r="AX254" s="532"/>
    </row>
    <row r="255" spans="2:50" hidden="1" x14ac:dyDescent="0.2">
      <c r="B255" s="541"/>
      <c r="C255" s="426">
        <v>9</v>
      </c>
      <c r="D255" s="415" t="s">
        <v>424</v>
      </c>
      <c r="E255" s="415">
        <v>17</v>
      </c>
      <c r="F255" s="415">
        <v>2000</v>
      </c>
      <c r="G255" s="414">
        <f t="shared" si="257"/>
        <v>117.64705882352941</v>
      </c>
      <c r="H255" s="532"/>
      <c r="I255" s="172">
        <f t="shared" si="273"/>
        <v>17</v>
      </c>
      <c r="J255" s="172">
        <f t="shared" si="274"/>
        <v>1916.4956801603646</v>
      </c>
      <c r="K255" s="418">
        <f t="shared" si="275"/>
        <v>112.73504000943321</v>
      </c>
      <c r="L255" s="543"/>
      <c r="M255" s="172">
        <f t="shared" si="258"/>
        <v>10</v>
      </c>
      <c r="N255" s="533"/>
      <c r="O255" s="533"/>
      <c r="P255" s="415">
        <v>17</v>
      </c>
      <c r="Q255" s="170">
        <v>1905.1851851851845</v>
      </c>
      <c r="R255" s="425">
        <f t="shared" si="259"/>
        <v>112.06971677559909</v>
      </c>
      <c r="S255" s="415">
        <f t="shared" si="260"/>
        <v>10</v>
      </c>
      <c r="T255" s="532"/>
      <c r="U255" s="415">
        <v>17</v>
      </c>
      <c r="V255" s="170">
        <v>1927.0588235294142</v>
      </c>
      <c r="W255" s="425">
        <f t="shared" si="261"/>
        <v>113.35640138408318</v>
      </c>
      <c r="X255" s="415">
        <f t="shared" si="262"/>
        <v>9</v>
      </c>
      <c r="Y255" s="532"/>
      <c r="Z255" s="415">
        <v>17</v>
      </c>
      <c r="AA255" s="170">
        <v>1923.750000000002</v>
      </c>
      <c r="AB255" s="425">
        <f t="shared" si="263"/>
        <v>113.16176470588248</v>
      </c>
      <c r="AC255" s="415">
        <f t="shared" si="264"/>
        <v>9</v>
      </c>
      <c r="AD255" s="532"/>
      <c r="AE255" s="415">
        <v>17</v>
      </c>
      <c r="AF255" s="170">
        <v>1915.4545454545475</v>
      </c>
      <c r="AG255" s="425">
        <f t="shared" si="265"/>
        <v>112.67379679144398</v>
      </c>
      <c r="AH255" s="415">
        <f t="shared" si="266"/>
        <v>8</v>
      </c>
      <c r="AI255" s="532"/>
      <c r="AJ255" s="415">
        <v>17</v>
      </c>
      <c r="AK255" s="170">
        <v>1913.1645569620243</v>
      </c>
      <c r="AL255" s="425">
        <f t="shared" si="267"/>
        <v>112.53909158600143</v>
      </c>
      <c r="AM255" s="415">
        <f t="shared" si="268"/>
        <v>8</v>
      </c>
      <c r="AN255" s="532"/>
      <c r="AO255" s="415">
        <v>17</v>
      </c>
      <c r="AP255" s="170">
        <v>1922.1176470588234</v>
      </c>
      <c r="AQ255" s="425">
        <f t="shared" si="269"/>
        <v>113.06574394463667</v>
      </c>
      <c r="AR255" s="415">
        <f t="shared" si="270"/>
        <v>8</v>
      </c>
      <c r="AS255" s="532"/>
      <c r="AT255" s="415">
        <v>17</v>
      </c>
      <c r="AU255" s="170">
        <v>1908.7390029325556</v>
      </c>
      <c r="AV255" s="425">
        <f t="shared" si="271"/>
        <v>112.27876487838563</v>
      </c>
      <c r="AW255" s="415">
        <f t="shared" si="272"/>
        <v>10</v>
      </c>
      <c r="AX255" s="532"/>
    </row>
    <row r="256" spans="2:50" hidden="1" x14ac:dyDescent="0.2">
      <c r="B256" s="541"/>
      <c r="C256" s="426">
        <v>10</v>
      </c>
      <c r="D256" s="415" t="s">
        <v>425</v>
      </c>
      <c r="E256" s="415">
        <v>15</v>
      </c>
      <c r="F256" s="415">
        <v>2000</v>
      </c>
      <c r="G256" s="414">
        <f t="shared" si="257"/>
        <v>133.33333333333334</v>
      </c>
      <c r="H256" s="532"/>
      <c r="I256" s="172">
        <f t="shared" si="273"/>
        <v>15</v>
      </c>
      <c r="J256" s="172">
        <f t="shared" si="274"/>
        <v>1913.5558993759457</v>
      </c>
      <c r="K256" s="418">
        <f t="shared" si="275"/>
        <v>127.57039329172972</v>
      </c>
      <c r="L256" s="543"/>
      <c r="M256" s="172">
        <f t="shared" si="258"/>
        <v>2</v>
      </c>
      <c r="N256" s="533"/>
      <c r="O256" s="533"/>
      <c r="P256" s="415">
        <v>15</v>
      </c>
      <c r="Q256" s="170">
        <v>1904.7619047619066</v>
      </c>
      <c r="R256" s="425">
        <f t="shared" si="259"/>
        <v>126.98412698412712</v>
      </c>
      <c r="S256" s="415">
        <f t="shared" si="260"/>
        <v>4</v>
      </c>
      <c r="T256" s="532"/>
      <c r="U256" s="415">
        <v>15</v>
      </c>
      <c r="V256" s="170">
        <v>1925.6603773584916</v>
      </c>
      <c r="W256" s="425">
        <f t="shared" si="261"/>
        <v>128.37735849056611</v>
      </c>
      <c r="X256" s="415">
        <f t="shared" si="262"/>
        <v>1</v>
      </c>
      <c r="Y256" s="532"/>
      <c r="Z256" s="415">
        <v>15</v>
      </c>
      <c r="AA256" s="170">
        <v>1918.8000000000004</v>
      </c>
      <c r="AB256" s="425">
        <f t="shared" si="263"/>
        <v>127.92000000000003</v>
      </c>
      <c r="AC256" s="415">
        <f t="shared" si="264"/>
        <v>2</v>
      </c>
      <c r="AD256" s="532"/>
      <c r="AE256" s="415">
        <v>15</v>
      </c>
      <c r="AF256" s="170">
        <v>1905.5555555555566</v>
      </c>
      <c r="AG256" s="425">
        <f t="shared" si="265"/>
        <v>127.03703703703711</v>
      </c>
      <c r="AH256" s="415">
        <f t="shared" si="266"/>
        <v>2</v>
      </c>
      <c r="AI256" s="532"/>
      <c r="AJ256" s="415">
        <v>15</v>
      </c>
      <c r="AK256" s="170">
        <v>1916.1290322580662</v>
      </c>
      <c r="AL256" s="425">
        <f t="shared" si="267"/>
        <v>127.74193548387107</v>
      </c>
      <c r="AM256" s="415">
        <f t="shared" si="268"/>
        <v>3</v>
      </c>
      <c r="AN256" s="532"/>
      <c r="AO256" s="415">
        <v>15</v>
      </c>
      <c r="AP256" s="170">
        <v>1916.521739130437</v>
      </c>
      <c r="AQ256" s="425">
        <f t="shared" si="269"/>
        <v>127.76811594202914</v>
      </c>
      <c r="AR256" s="415">
        <f t="shared" si="270"/>
        <v>1</v>
      </c>
      <c r="AS256" s="532"/>
      <c r="AT256" s="415">
        <v>15</v>
      </c>
      <c r="AU256" s="170">
        <v>1907.4626865671619</v>
      </c>
      <c r="AV256" s="425">
        <f t="shared" si="271"/>
        <v>127.16417910447745</v>
      </c>
      <c r="AW256" s="415">
        <f t="shared" si="272"/>
        <v>4</v>
      </c>
      <c r="AX256" s="532"/>
    </row>
    <row r="257" spans="2:50" hidden="1" x14ac:dyDescent="0.2">
      <c r="B257" s="541"/>
      <c r="C257" s="426">
        <v>11</v>
      </c>
      <c r="D257" s="415" t="s">
        <v>426</v>
      </c>
      <c r="E257" s="415">
        <v>16</v>
      </c>
      <c r="F257" s="415">
        <v>1500</v>
      </c>
      <c r="G257" s="414">
        <f t="shared" si="257"/>
        <v>93.75</v>
      </c>
      <c r="H257" s="532"/>
      <c r="I257" s="172">
        <f t="shared" si="273"/>
        <v>16</v>
      </c>
      <c r="J257" s="172">
        <f t="shared" si="274"/>
        <v>1455.5714285714303</v>
      </c>
      <c r="K257" s="418">
        <f t="shared" si="275"/>
        <v>90.973214285714391</v>
      </c>
      <c r="L257" s="543"/>
      <c r="M257" s="172">
        <f t="shared" si="258"/>
        <v>13</v>
      </c>
      <c r="N257" s="533"/>
      <c r="O257" s="533"/>
      <c r="P257" s="415">
        <v>16</v>
      </c>
      <c r="Q257" s="170">
        <v>1441.7142857142842</v>
      </c>
      <c r="R257" s="425">
        <f t="shared" si="259"/>
        <v>90.107142857142762</v>
      </c>
      <c r="S257" s="415">
        <f t="shared" si="260"/>
        <v>12</v>
      </c>
      <c r="T257" s="532"/>
      <c r="U257" s="415">
        <v>16</v>
      </c>
      <c r="V257" s="170">
        <v>1440.0000000000014</v>
      </c>
      <c r="W257" s="425">
        <f t="shared" si="261"/>
        <v>90.000000000000085</v>
      </c>
      <c r="X257" s="415">
        <f t="shared" si="262"/>
        <v>12</v>
      </c>
      <c r="Y257" s="532"/>
      <c r="Z257" s="415">
        <v>16</v>
      </c>
      <c r="AA257" s="170">
        <v>1485.0000000000052</v>
      </c>
      <c r="AB257" s="425">
        <f t="shared" si="263"/>
        <v>92.812500000000327</v>
      </c>
      <c r="AC257" s="415">
        <f t="shared" si="264"/>
        <v>12</v>
      </c>
      <c r="AD257" s="532"/>
      <c r="AE257" s="331"/>
      <c r="AF257" s="332"/>
      <c r="AG257" s="333" t="str">
        <f t="shared" si="265"/>
        <v/>
      </c>
      <c r="AH257" s="331" t="str">
        <f t="shared" si="266"/>
        <v/>
      </c>
      <c r="AI257" s="532"/>
      <c r="AJ257" s="331"/>
      <c r="AK257" s="332"/>
      <c r="AL257" s="333" t="str">
        <f t="shared" si="267"/>
        <v/>
      </c>
      <c r="AM257" s="331" t="str">
        <f t="shared" si="268"/>
        <v/>
      </c>
      <c r="AN257" s="532"/>
      <c r="AO257" s="331"/>
      <c r="AP257" s="332"/>
      <c r="AQ257" s="333" t="str">
        <f t="shared" si="269"/>
        <v/>
      </c>
      <c r="AR257" s="331" t="str">
        <f t="shared" si="270"/>
        <v/>
      </c>
      <c r="AS257" s="532"/>
      <c r="AT257" s="331"/>
      <c r="AU257" s="332"/>
      <c r="AV257" s="333" t="str">
        <f t="shared" si="271"/>
        <v/>
      </c>
      <c r="AW257" s="331" t="str">
        <f t="shared" si="272"/>
        <v/>
      </c>
      <c r="AX257" s="532"/>
    </row>
    <row r="258" spans="2:50" hidden="1" x14ac:dyDescent="0.2">
      <c r="B258" s="541"/>
      <c r="C258" s="426">
        <v>12</v>
      </c>
      <c r="D258" s="415" t="s">
        <v>673</v>
      </c>
      <c r="E258" s="415">
        <v>16</v>
      </c>
      <c r="F258" s="415">
        <v>2000</v>
      </c>
      <c r="G258" s="414">
        <f t="shared" si="257"/>
        <v>125</v>
      </c>
      <c r="H258" s="532"/>
      <c r="I258" s="172">
        <f t="shared" si="273"/>
        <v>16</v>
      </c>
      <c r="J258" s="172">
        <f t="shared" si="274"/>
        <v>1961.2531969309464</v>
      </c>
      <c r="K258" s="418">
        <f t="shared" si="275"/>
        <v>122.57832480818415</v>
      </c>
      <c r="L258" s="543"/>
      <c r="M258" s="172">
        <f t="shared" si="258"/>
        <v>6</v>
      </c>
      <c r="N258" s="533"/>
      <c r="O258" s="533"/>
      <c r="P258" s="415">
        <v>16</v>
      </c>
      <c r="Q258" s="170">
        <v>1928.8235294117669</v>
      </c>
      <c r="R258" s="425">
        <f t="shared" si="259"/>
        <v>120.55147058823543</v>
      </c>
      <c r="S258" s="415">
        <f t="shared" si="260"/>
        <v>5</v>
      </c>
      <c r="T258" s="532"/>
      <c r="U258" s="415">
        <v>16</v>
      </c>
      <c r="V258" s="170">
        <v>1964.3478260869565</v>
      </c>
      <c r="W258" s="425">
        <f t="shared" si="261"/>
        <v>122.77173913043478</v>
      </c>
      <c r="X258" s="415">
        <f t="shared" si="262"/>
        <v>5</v>
      </c>
      <c r="Y258" s="532"/>
      <c r="Z258" s="415">
        <v>16</v>
      </c>
      <c r="AA258" s="170">
        <v>1990.5882352941153</v>
      </c>
      <c r="AB258" s="425">
        <f t="shared" si="263"/>
        <v>124.41176470588221</v>
      </c>
      <c r="AC258" s="415">
        <f t="shared" si="264"/>
        <v>5</v>
      </c>
      <c r="AD258" s="532"/>
      <c r="AE258" s="331"/>
      <c r="AF258" s="332"/>
      <c r="AG258" s="333" t="str">
        <f t="shared" si="265"/>
        <v/>
      </c>
      <c r="AH258" s="331" t="str">
        <f t="shared" si="266"/>
        <v/>
      </c>
      <c r="AI258" s="532"/>
      <c r="AJ258" s="331"/>
      <c r="AK258" s="332"/>
      <c r="AL258" s="333" t="str">
        <f t="shared" si="267"/>
        <v/>
      </c>
      <c r="AM258" s="331" t="str">
        <f t="shared" si="268"/>
        <v/>
      </c>
      <c r="AN258" s="532"/>
      <c r="AO258" s="331"/>
      <c r="AP258" s="332"/>
      <c r="AQ258" s="333" t="str">
        <f t="shared" si="269"/>
        <v/>
      </c>
      <c r="AR258" s="331" t="str">
        <f t="shared" si="270"/>
        <v/>
      </c>
      <c r="AS258" s="532"/>
      <c r="AT258" s="331"/>
      <c r="AU258" s="332"/>
      <c r="AV258" s="333" t="str">
        <f t="shared" si="271"/>
        <v/>
      </c>
      <c r="AW258" s="331" t="str">
        <f t="shared" si="272"/>
        <v/>
      </c>
      <c r="AX258" s="532"/>
    </row>
    <row r="259" spans="2:50" hidden="1" x14ac:dyDescent="0.2">
      <c r="B259" s="541"/>
      <c r="C259" s="426">
        <v>13</v>
      </c>
      <c r="D259" s="415" t="s">
        <v>810</v>
      </c>
      <c r="E259" s="415">
        <v>16</v>
      </c>
      <c r="F259" s="415">
        <v>1500</v>
      </c>
      <c r="G259" s="434">
        <f t="shared" si="257"/>
        <v>93.75</v>
      </c>
      <c r="H259" s="532"/>
      <c r="I259" s="172">
        <f t="shared" si="273"/>
        <v>16</v>
      </c>
      <c r="J259" s="172">
        <f t="shared" si="274"/>
        <v>1431.4285714285713</v>
      </c>
      <c r="K259" s="418">
        <f t="shared" si="275"/>
        <v>89.464285714285708</v>
      </c>
      <c r="L259" s="543"/>
      <c r="M259" s="172">
        <f t="shared" si="258"/>
        <v>14</v>
      </c>
      <c r="N259" s="533"/>
      <c r="O259" s="533"/>
      <c r="P259" s="331"/>
      <c r="Q259" s="332"/>
      <c r="R259" s="333" t="str">
        <f t="shared" si="259"/>
        <v/>
      </c>
      <c r="S259" s="331" t="str">
        <f t="shared" si="260"/>
        <v/>
      </c>
      <c r="T259" s="532"/>
      <c r="U259" s="331"/>
      <c r="V259" s="332"/>
      <c r="W259" s="333" t="str">
        <f t="shared" si="261"/>
        <v/>
      </c>
      <c r="X259" s="331" t="str">
        <f t="shared" si="262"/>
        <v/>
      </c>
      <c r="Y259" s="532"/>
      <c r="Z259" s="331"/>
      <c r="AA259" s="332"/>
      <c r="AB259" s="333" t="str">
        <f t="shared" si="263"/>
        <v/>
      </c>
      <c r="AC259" s="331" t="str">
        <f t="shared" si="264"/>
        <v/>
      </c>
      <c r="AD259" s="532"/>
      <c r="AE259" s="331"/>
      <c r="AF259" s="332"/>
      <c r="AG259" s="333" t="str">
        <f t="shared" si="265"/>
        <v/>
      </c>
      <c r="AH259" s="331" t="str">
        <f t="shared" si="266"/>
        <v/>
      </c>
      <c r="AI259" s="532"/>
      <c r="AJ259" s="331"/>
      <c r="AK259" s="332"/>
      <c r="AL259" s="333" t="str">
        <f t="shared" si="267"/>
        <v/>
      </c>
      <c r="AM259" s="331" t="str">
        <f t="shared" si="268"/>
        <v/>
      </c>
      <c r="AN259" s="532"/>
      <c r="AO259" s="331"/>
      <c r="AP259" s="332"/>
      <c r="AQ259" s="333" t="str">
        <f t="shared" si="269"/>
        <v/>
      </c>
      <c r="AR259" s="331" t="str">
        <f t="shared" si="270"/>
        <v/>
      </c>
      <c r="AS259" s="532"/>
      <c r="AT259" s="415">
        <v>16</v>
      </c>
      <c r="AU259" s="170">
        <v>1431.4285714285713</v>
      </c>
      <c r="AV259" s="425">
        <f t="shared" si="271"/>
        <v>89.464285714285708</v>
      </c>
      <c r="AW259" s="415">
        <f t="shared" si="272"/>
        <v>12</v>
      </c>
      <c r="AX259" s="532"/>
    </row>
    <row r="260" spans="2:50" hidden="1" x14ac:dyDescent="0.2">
      <c r="B260" s="541"/>
      <c r="C260" s="426">
        <v>14</v>
      </c>
      <c r="D260" s="415" t="s">
        <v>811</v>
      </c>
      <c r="E260" s="415">
        <v>15</v>
      </c>
      <c r="F260" s="415">
        <v>2000</v>
      </c>
      <c r="G260" s="434">
        <f t="shared" si="257"/>
        <v>133.33333333333334</v>
      </c>
      <c r="H260" s="532"/>
      <c r="I260" s="172">
        <f t="shared" si="273"/>
        <v>15</v>
      </c>
      <c r="J260" s="172">
        <f t="shared" si="274"/>
        <v>1909.3670886075938</v>
      </c>
      <c r="K260" s="418">
        <f t="shared" si="275"/>
        <v>127.29113924050625</v>
      </c>
      <c r="L260" s="543"/>
      <c r="M260" s="172">
        <f t="shared" si="258"/>
        <v>5</v>
      </c>
      <c r="N260" s="533"/>
      <c r="O260" s="533"/>
      <c r="P260" s="331"/>
      <c r="Q260" s="332"/>
      <c r="R260" s="333" t="str">
        <f t="shared" si="259"/>
        <v/>
      </c>
      <c r="S260" s="331" t="str">
        <f t="shared" si="260"/>
        <v/>
      </c>
      <c r="T260" s="532"/>
      <c r="U260" s="331"/>
      <c r="V260" s="332"/>
      <c r="W260" s="333" t="str">
        <f t="shared" si="261"/>
        <v/>
      </c>
      <c r="X260" s="331" t="str">
        <f t="shared" si="262"/>
        <v/>
      </c>
      <c r="Y260" s="532"/>
      <c r="Z260" s="331"/>
      <c r="AA260" s="332"/>
      <c r="AB260" s="333" t="str">
        <f t="shared" si="263"/>
        <v/>
      </c>
      <c r="AC260" s="331" t="str">
        <f t="shared" si="264"/>
        <v/>
      </c>
      <c r="AD260" s="532"/>
      <c r="AE260" s="331"/>
      <c r="AF260" s="332"/>
      <c r="AG260" s="333" t="str">
        <f t="shared" si="265"/>
        <v/>
      </c>
      <c r="AH260" s="331" t="str">
        <f t="shared" si="266"/>
        <v/>
      </c>
      <c r="AI260" s="532"/>
      <c r="AJ260" s="331"/>
      <c r="AK260" s="332"/>
      <c r="AL260" s="333" t="str">
        <f t="shared" si="267"/>
        <v/>
      </c>
      <c r="AM260" s="331" t="str">
        <f t="shared" si="268"/>
        <v/>
      </c>
      <c r="AN260" s="532"/>
      <c r="AO260" s="331"/>
      <c r="AP260" s="332"/>
      <c r="AQ260" s="333" t="str">
        <f t="shared" si="269"/>
        <v/>
      </c>
      <c r="AR260" s="331" t="str">
        <f t="shared" si="270"/>
        <v/>
      </c>
      <c r="AS260" s="532"/>
      <c r="AT260" s="415">
        <v>15</v>
      </c>
      <c r="AU260" s="170">
        <v>1909.3670886075938</v>
      </c>
      <c r="AV260" s="425">
        <f t="shared" si="271"/>
        <v>127.29113924050625</v>
      </c>
      <c r="AW260" s="415">
        <f t="shared" si="272"/>
        <v>3</v>
      </c>
      <c r="AX260" s="532"/>
    </row>
    <row r="261" spans="2:50" hidden="1" x14ac:dyDescent="0.2">
      <c r="B261" s="541"/>
      <c r="C261" s="426">
        <v>15</v>
      </c>
      <c r="D261" s="415"/>
      <c r="E261" s="415"/>
      <c r="F261" s="415"/>
      <c r="G261" s="414"/>
      <c r="H261" s="532"/>
      <c r="I261" s="172" t="str">
        <f t="shared" si="273"/>
        <v/>
      </c>
      <c r="J261" s="172" t="str">
        <f t="shared" si="274"/>
        <v/>
      </c>
      <c r="K261" s="418" t="str">
        <f t="shared" si="275"/>
        <v/>
      </c>
      <c r="L261" s="544"/>
      <c r="M261" s="172" t="str">
        <f t="shared" si="258"/>
        <v/>
      </c>
      <c r="N261" s="533"/>
      <c r="O261" s="533"/>
      <c r="P261" s="415"/>
      <c r="Q261" s="170"/>
      <c r="R261" s="425" t="str">
        <f t="shared" si="259"/>
        <v/>
      </c>
      <c r="S261" s="415" t="str">
        <f t="shared" si="260"/>
        <v/>
      </c>
      <c r="T261" s="532"/>
      <c r="U261" s="415"/>
      <c r="V261" s="170"/>
      <c r="W261" s="425" t="str">
        <f t="shared" si="261"/>
        <v/>
      </c>
      <c r="X261" s="415" t="str">
        <f t="shared" si="262"/>
        <v/>
      </c>
      <c r="Y261" s="532"/>
      <c r="Z261" s="415"/>
      <c r="AA261" s="170"/>
      <c r="AB261" s="425" t="str">
        <f t="shared" si="263"/>
        <v/>
      </c>
      <c r="AC261" s="415" t="str">
        <f t="shared" si="264"/>
        <v/>
      </c>
      <c r="AD261" s="532"/>
      <c r="AE261" s="415"/>
      <c r="AF261" s="170"/>
      <c r="AG261" s="425" t="str">
        <f t="shared" si="265"/>
        <v/>
      </c>
      <c r="AH261" s="415" t="str">
        <f t="shared" si="266"/>
        <v/>
      </c>
      <c r="AI261" s="532"/>
      <c r="AJ261" s="415"/>
      <c r="AK261" s="170"/>
      <c r="AL261" s="425" t="str">
        <f t="shared" si="267"/>
        <v/>
      </c>
      <c r="AM261" s="415" t="str">
        <f t="shared" si="268"/>
        <v/>
      </c>
      <c r="AN261" s="532"/>
      <c r="AO261" s="415"/>
      <c r="AP261" s="170"/>
      <c r="AQ261" s="425" t="str">
        <f t="shared" si="269"/>
        <v/>
      </c>
      <c r="AR261" s="415" t="str">
        <f t="shared" si="270"/>
        <v/>
      </c>
      <c r="AS261" s="532"/>
      <c r="AT261" s="415"/>
      <c r="AU261" s="170"/>
      <c r="AV261" s="425" t="str">
        <f t="shared" si="271"/>
        <v/>
      </c>
      <c r="AW261" s="415" t="str">
        <f t="shared" si="272"/>
        <v/>
      </c>
      <c r="AX261" s="532"/>
    </row>
    <row r="262" spans="2:50" ht="15.75" hidden="1" x14ac:dyDescent="0.2">
      <c r="B262" s="545" t="s">
        <v>169</v>
      </c>
      <c r="C262" s="546"/>
      <c r="D262" s="546"/>
      <c r="E262" s="546"/>
      <c r="F262" s="546"/>
      <c r="G262" s="546"/>
      <c r="H262" s="547"/>
      <c r="I262" s="207"/>
      <c r="J262" s="207"/>
      <c r="K262" s="207"/>
      <c r="L262" s="207"/>
      <c r="M262" s="207"/>
      <c r="N262" s="533" t="s">
        <v>161</v>
      </c>
      <c r="O262" s="549" t="s">
        <v>106</v>
      </c>
      <c r="P262" s="551">
        <f>AT242+1</f>
        <v>45958</v>
      </c>
      <c r="Q262" s="541"/>
      <c r="R262" s="541"/>
      <c r="S262" s="541"/>
      <c r="T262" s="541"/>
      <c r="U262" s="551">
        <f>P262+1</f>
        <v>45959</v>
      </c>
      <c r="V262" s="541"/>
      <c r="W262" s="541"/>
      <c r="X262" s="541"/>
      <c r="Y262" s="541"/>
      <c r="Z262" s="551">
        <f>U262+1</f>
        <v>45960</v>
      </c>
      <c r="AA262" s="541"/>
      <c r="AB262" s="541"/>
      <c r="AC262" s="541"/>
      <c r="AD262" s="541"/>
      <c r="AE262" s="551">
        <f>Z262+1</f>
        <v>45961</v>
      </c>
      <c r="AF262" s="541"/>
      <c r="AG262" s="541"/>
      <c r="AH262" s="541"/>
      <c r="AI262" s="541"/>
      <c r="AJ262" s="551">
        <f>AE262+1</f>
        <v>45962</v>
      </c>
      <c r="AK262" s="541"/>
      <c r="AL262" s="541"/>
      <c r="AM262" s="541"/>
      <c r="AN262" s="541"/>
      <c r="AO262" s="551">
        <f>AJ262+1</f>
        <v>45963</v>
      </c>
      <c r="AP262" s="541"/>
      <c r="AQ262" s="541"/>
      <c r="AR262" s="541"/>
      <c r="AS262" s="541"/>
      <c r="AT262" s="551">
        <f>AO262+1</f>
        <v>45964</v>
      </c>
      <c r="AU262" s="541"/>
      <c r="AV262" s="541"/>
      <c r="AW262" s="541"/>
      <c r="AX262" s="541"/>
    </row>
    <row r="263" spans="2:50" ht="15.75" hidden="1" x14ac:dyDescent="0.2">
      <c r="B263" s="548"/>
      <c r="C263" s="548"/>
      <c r="D263" s="548"/>
      <c r="E263" s="548"/>
      <c r="F263" s="548"/>
      <c r="G263" s="548"/>
      <c r="H263" s="548"/>
      <c r="I263" s="207"/>
      <c r="J263" s="207"/>
      <c r="K263" s="207"/>
      <c r="L263" s="207"/>
      <c r="M263" s="207"/>
      <c r="N263" s="533"/>
      <c r="O263" s="550"/>
      <c r="P263" s="551" t="s">
        <v>120</v>
      </c>
      <c r="Q263" s="541"/>
      <c r="R263" s="541"/>
      <c r="S263" s="541"/>
      <c r="T263" s="541"/>
      <c r="U263" s="551" t="s">
        <v>114</v>
      </c>
      <c r="V263" s="541"/>
      <c r="W263" s="541"/>
      <c r="X263" s="541"/>
      <c r="Y263" s="541"/>
      <c r="Z263" s="551" t="s">
        <v>115</v>
      </c>
      <c r="AA263" s="541"/>
      <c r="AB263" s="541"/>
      <c r="AC263" s="541"/>
      <c r="AD263" s="541"/>
      <c r="AE263" s="551" t="s">
        <v>116</v>
      </c>
      <c r="AF263" s="541"/>
      <c r="AG263" s="541"/>
      <c r="AH263" s="541"/>
      <c r="AI263" s="541"/>
      <c r="AJ263" s="551" t="s">
        <v>117</v>
      </c>
      <c r="AK263" s="541"/>
      <c r="AL263" s="541"/>
      <c r="AM263" s="541"/>
      <c r="AN263" s="541"/>
      <c r="AO263" s="551" t="s">
        <v>118</v>
      </c>
      <c r="AP263" s="541"/>
      <c r="AQ263" s="541"/>
      <c r="AR263" s="541"/>
      <c r="AS263" s="541"/>
      <c r="AT263" s="551" t="s">
        <v>119</v>
      </c>
      <c r="AU263" s="541"/>
      <c r="AV263" s="541"/>
      <c r="AW263" s="541"/>
      <c r="AX263" s="541"/>
    </row>
    <row r="264" spans="2:50" hidden="1" x14ac:dyDescent="0.2">
      <c r="B264" s="533" t="s">
        <v>157</v>
      </c>
      <c r="C264" s="533" t="s">
        <v>149</v>
      </c>
      <c r="D264" s="533"/>
      <c r="E264" s="533" t="s">
        <v>151</v>
      </c>
      <c r="F264" s="533"/>
      <c r="G264" s="533"/>
      <c r="H264" s="537" t="s">
        <v>158</v>
      </c>
      <c r="I264" s="540" t="s">
        <v>227</v>
      </c>
      <c r="J264" s="540"/>
      <c r="K264" s="540"/>
      <c r="L264" s="540" t="s">
        <v>158</v>
      </c>
      <c r="M264" s="540" t="s">
        <v>170</v>
      </c>
      <c r="N264" s="533"/>
      <c r="O264" s="533" t="s">
        <v>160</v>
      </c>
      <c r="P264" s="534" t="s">
        <v>154</v>
      </c>
      <c r="Q264" s="535"/>
      <c r="R264" s="535"/>
      <c r="S264" s="536"/>
      <c r="T264" s="533" t="s">
        <v>158</v>
      </c>
      <c r="U264" s="534" t="s">
        <v>154</v>
      </c>
      <c r="V264" s="535"/>
      <c r="W264" s="535"/>
      <c r="X264" s="536"/>
      <c r="Y264" s="533" t="s">
        <v>158</v>
      </c>
      <c r="Z264" s="534" t="s">
        <v>154</v>
      </c>
      <c r="AA264" s="535"/>
      <c r="AB264" s="535"/>
      <c r="AC264" s="536"/>
      <c r="AD264" s="533" t="s">
        <v>158</v>
      </c>
      <c r="AE264" s="534" t="s">
        <v>154</v>
      </c>
      <c r="AF264" s="535"/>
      <c r="AG264" s="535"/>
      <c r="AH264" s="536"/>
      <c r="AI264" s="533" t="s">
        <v>158</v>
      </c>
      <c r="AJ264" s="534" t="s">
        <v>154</v>
      </c>
      <c r="AK264" s="535"/>
      <c r="AL264" s="535"/>
      <c r="AM264" s="536"/>
      <c r="AN264" s="533" t="s">
        <v>158</v>
      </c>
      <c r="AO264" s="534" t="s">
        <v>154</v>
      </c>
      <c r="AP264" s="535"/>
      <c r="AQ264" s="535"/>
      <c r="AR264" s="536"/>
      <c r="AS264" s="533" t="s">
        <v>158</v>
      </c>
      <c r="AT264" s="534" t="s">
        <v>154</v>
      </c>
      <c r="AU264" s="535"/>
      <c r="AV264" s="535"/>
      <c r="AW264" s="536"/>
      <c r="AX264" s="533" t="s">
        <v>158</v>
      </c>
    </row>
    <row r="265" spans="2:50" hidden="1" x14ac:dyDescent="0.2">
      <c r="B265" s="533"/>
      <c r="C265" s="533"/>
      <c r="D265" s="533"/>
      <c r="E265" s="533" t="s">
        <v>150</v>
      </c>
      <c r="F265" s="533"/>
      <c r="G265" s="533"/>
      <c r="H265" s="538"/>
      <c r="I265" s="540" t="s">
        <v>150</v>
      </c>
      <c r="J265" s="540"/>
      <c r="K265" s="540"/>
      <c r="L265" s="540"/>
      <c r="M265" s="540"/>
      <c r="N265" s="533"/>
      <c r="O265" s="533"/>
      <c r="P265" s="534" t="s">
        <v>155</v>
      </c>
      <c r="Q265" s="535"/>
      <c r="R265" s="535"/>
      <c r="S265" s="536"/>
      <c r="T265" s="533"/>
      <c r="U265" s="534" t="s">
        <v>155</v>
      </c>
      <c r="V265" s="535"/>
      <c r="W265" s="535"/>
      <c r="X265" s="536"/>
      <c r="Y265" s="533"/>
      <c r="Z265" s="534" t="s">
        <v>155</v>
      </c>
      <c r="AA265" s="535"/>
      <c r="AB265" s="535"/>
      <c r="AC265" s="536"/>
      <c r="AD265" s="533"/>
      <c r="AE265" s="534" t="s">
        <v>155</v>
      </c>
      <c r="AF265" s="535"/>
      <c r="AG265" s="535"/>
      <c r="AH265" s="536"/>
      <c r="AI265" s="533"/>
      <c r="AJ265" s="534" t="s">
        <v>155</v>
      </c>
      <c r="AK265" s="535"/>
      <c r="AL265" s="535"/>
      <c r="AM265" s="536"/>
      <c r="AN265" s="533"/>
      <c r="AO265" s="534" t="s">
        <v>155</v>
      </c>
      <c r="AP265" s="535"/>
      <c r="AQ265" s="535"/>
      <c r="AR265" s="536"/>
      <c r="AS265" s="533"/>
      <c r="AT265" s="534" t="s">
        <v>155</v>
      </c>
      <c r="AU265" s="535"/>
      <c r="AV265" s="535"/>
      <c r="AW265" s="536"/>
      <c r="AX265" s="533"/>
    </row>
    <row r="266" spans="2:50" hidden="1" x14ac:dyDescent="0.2">
      <c r="B266" s="533"/>
      <c r="C266" s="533"/>
      <c r="D266" s="533"/>
      <c r="E266" s="416" t="s">
        <v>152</v>
      </c>
      <c r="F266" s="416" t="s">
        <v>153</v>
      </c>
      <c r="G266" s="416" t="s">
        <v>156</v>
      </c>
      <c r="H266" s="539"/>
      <c r="I266" s="417" t="s">
        <v>152</v>
      </c>
      <c r="J266" s="417" t="s">
        <v>153</v>
      </c>
      <c r="K266" s="417" t="s">
        <v>156</v>
      </c>
      <c r="L266" s="540"/>
      <c r="M266" s="540"/>
      <c r="N266" s="533"/>
      <c r="O266" s="533"/>
      <c r="P266" s="416" t="s">
        <v>152</v>
      </c>
      <c r="Q266" s="416" t="s">
        <v>153</v>
      </c>
      <c r="R266" s="416" t="s">
        <v>156</v>
      </c>
      <c r="S266" s="416" t="s">
        <v>170</v>
      </c>
      <c r="T266" s="533"/>
      <c r="U266" s="416" t="s">
        <v>152</v>
      </c>
      <c r="V266" s="416" t="s">
        <v>153</v>
      </c>
      <c r="W266" s="416" t="s">
        <v>156</v>
      </c>
      <c r="X266" s="416" t="s">
        <v>170</v>
      </c>
      <c r="Y266" s="533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3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3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3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3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3"/>
    </row>
    <row r="267" spans="2:50" hidden="1" x14ac:dyDescent="0.2">
      <c r="B267" s="541" t="s">
        <v>137</v>
      </c>
      <c r="C267" s="426">
        <f>C247</f>
        <v>1</v>
      </c>
      <c r="D267" s="415" t="s">
        <v>412</v>
      </c>
      <c r="E267" s="415">
        <v>16</v>
      </c>
      <c r="F267" s="415">
        <v>2000</v>
      </c>
      <c r="G267" s="414">
        <f>F267/E267</f>
        <v>125</v>
      </c>
      <c r="H267" s="532">
        <f>AVERAGE(G267:G281)</f>
        <v>122.99782851737187</v>
      </c>
      <c r="I267" s="172">
        <f t="shared" ref="I267:I269" si="276">IFERROR(AVERAGE(P267,U267,Z267,AE267,AJ267,AO267,AT267),"")</f>
        <v>16</v>
      </c>
      <c r="J267" s="172">
        <f t="shared" ref="J267:J269" si="277">IFERROR(AVERAGE(Q267,V267,AA267,AF267,AK267,AP267,AU267),"")</f>
        <v>1928.2636515395122</v>
      </c>
      <c r="K267" s="418">
        <f t="shared" ref="K267:K269" si="278">IFERROR(AVERAGE(R267,W267,AB267,AG267,AL267,AQ267,AV267),"")</f>
        <v>120.51647822121951</v>
      </c>
      <c r="L267" s="542">
        <f>IFERROR(AVERAGE(K267:K281),"-")</f>
        <v>117.90669971168349</v>
      </c>
      <c r="M267" s="172">
        <f>IFERROR(RANK(K267, K$267:K$281),"")</f>
        <v>6</v>
      </c>
      <c r="N267" s="533"/>
      <c r="O267" s="533"/>
      <c r="P267" s="415">
        <v>16</v>
      </c>
      <c r="Q267" s="170">
        <v>1913.513513513512</v>
      </c>
      <c r="R267" s="425">
        <f>IFERROR(Q267/P267,"")</f>
        <v>119.5945945945945</v>
      </c>
      <c r="S267" s="415">
        <f>IFERROR(RANK(R267, R$267:R$281),"")</f>
        <v>8</v>
      </c>
      <c r="T267" s="532">
        <f>AVERAGE(R267:R281)</f>
        <v>117.70971237939175</v>
      </c>
      <c r="U267" s="415">
        <v>16</v>
      </c>
      <c r="V267" s="170">
        <v>1934.9999999999975</v>
      </c>
      <c r="W267" s="425">
        <f>IFERROR(V267/U267,"")</f>
        <v>120.93749999999984</v>
      </c>
      <c r="X267" s="415">
        <f>IFERROR(RANK(W267, W$267:W$281),"")</f>
        <v>6</v>
      </c>
      <c r="Y267" s="532">
        <f>AVERAGE(W267:W281)</f>
        <v>117.88106260659998</v>
      </c>
      <c r="Z267" s="415">
        <v>16</v>
      </c>
      <c r="AA267" s="170">
        <v>1933.8461538461488</v>
      </c>
      <c r="AB267" s="425">
        <f>IFERROR(AA267/Z267,"")</f>
        <v>120.8653846153843</v>
      </c>
      <c r="AC267" s="415">
        <f>IFERROR(RANK(AB267, AB$267:AB$281),"")</f>
        <v>6</v>
      </c>
      <c r="AD267" s="532">
        <f>AVERAGE(AB267:AB281)</f>
        <v>117.84447924077233</v>
      </c>
      <c r="AE267" s="415">
        <v>16</v>
      </c>
      <c r="AF267" s="170">
        <v>1952.7272727272796</v>
      </c>
      <c r="AG267" s="425">
        <f>IFERROR(AF267/AE267,"")</f>
        <v>122.04545454545497</v>
      </c>
      <c r="AH267" s="415">
        <f>IFERROR(RANK(AG267, AG$267:AG$281),"")</f>
        <v>6</v>
      </c>
      <c r="AI267" s="532">
        <f>AVERAGE(AG267:AG281)</f>
        <v>118.22856428076904</v>
      </c>
      <c r="AJ267" s="415">
        <v>16</v>
      </c>
      <c r="AK267" s="170">
        <v>1942.7586206896515</v>
      </c>
      <c r="AL267" s="425">
        <f>IFERROR(AK267/AJ267,"")</f>
        <v>121.42241379310322</v>
      </c>
      <c r="AM267" s="415">
        <f>IFERROR(RANK(AL267, AL$267:AL$281),"")</f>
        <v>6</v>
      </c>
      <c r="AN267" s="532">
        <f>AVERAGE(AL267:AL281)</f>
        <v>118.30221078658934</v>
      </c>
      <c r="AO267" s="415">
        <v>16</v>
      </c>
      <c r="AP267" s="170">
        <v>1918.1818181818157</v>
      </c>
      <c r="AQ267" s="425">
        <f>IFERROR(AP267/AO267,"")</f>
        <v>119.88636363636348</v>
      </c>
      <c r="AR267" s="415">
        <f>IFERROR(RANK(AQ267, AQ$267:AQ$281),"")</f>
        <v>7</v>
      </c>
      <c r="AS267" s="532">
        <f>AVERAGE(AQ267:AQ281)</f>
        <v>117.74033711555943</v>
      </c>
      <c r="AT267" s="415">
        <v>16</v>
      </c>
      <c r="AU267" s="170">
        <v>1901.8181818181795</v>
      </c>
      <c r="AV267" s="425">
        <f>IFERROR(AU267/AT267,"")</f>
        <v>118.86363636363622</v>
      </c>
      <c r="AW267" s="415">
        <f>IFERROR(RANK(AV267, AV$267:AV$281),"")</f>
        <v>8</v>
      </c>
      <c r="AX267" s="532">
        <f>AVERAGE(AV267:AV281)</f>
        <v>117.64053157210247</v>
      </c>
    </row>
    <row r="268" spans="2:50" hidden="1" x14ac:dyDescent="0.2">
      <c r="B268" s="541"/>
      <c r="C268" s="426">
        <f t="shared" ref="C268:C281" si="279">C248</f>
        <v>2</v>
      </c>
      <c r="D268" s="415" t="s">
        <v>413</v>
      </c>
      <c r="E268" s="415">
        <v>15</v>
      </c>
      <c r="F268" s="415">
        <v>2000</v>
      </c>
      <c r="G268" s="414">
        <f t="shared" ref="G268:G278" si="280">F268/E268</f>
        <v>133.33333333333334</v>
      </c>
      <c r="H268" s="532"/>
      <c r="I268" s="172">
        <f t="shared" si="276"/>
        <v>15</v>
      </c>
      <c r="J268" s="172">
        <f t="shared" si="277"/>
        <v>1915.5987774322984</v>
      </c>
      <c r="K268" s="418">
        <f t="shared" si="278"/>
        <v>127.70658516215323</v>
      </c>
      <c r="L268" s="543"/>
      <c r="M268" s="172">
        <f t="shared" ref="M268:M281" si="281">IFERROR(RANK(K268, K$267:K$281),"")</f>
        <v>4</v>
      </c>
      <c r="N268" s="533"/>
      <c r="O268" s="533"/>
      <c r="P268" s="415">
        <v>15</v>
      </c>
      <c r="Q268" s="170">
        <v>1911.4285714285704</v>
      </c>
      <c r="R268" s="425">
        <f t="shared" ref="R268:R281" si="282">IFERROR(Q268/P268,"")</f>
        <v>127.42857142857136</v>
      </c>
      <c r="S268" s="415">
        <f t="shared" ref="S268:S281" si="283">IFERROR(RANK(R268, R$267:R$281),"")</f>
        <v>2</v>
      </c>
      <c r="T268" s="532"/>
      <c r="U268" s="415">
        <v>15</v>
      </c>
      <c r="V268" s="170">
        <v>1907.6712328767107</v>
      </c>
      <c r="W268" s="425">
        <f t="shared" ref="W268:W281" si="284">IFERROR(V268/U268,"")</f>
        <v>127.17808219178072</v>
      </c>
      <c r="X268" s="415">
        <f t="shared" ref="X268:X281" si="285">IFERROR(RANK(W268, W$267:W$281),"")</f>
        <v>5</v>
      </c>
      <c r="Y268" s="532"/>
      <c r="Z268" s="415">
        <v>15</v>
      </c>
      <c r="AA268" s="170">
        <v>1920.9677419354855</v>
      </c>
      <c r="AB268" s="425">
        <f t="shared" ref="AB268:AB281" si="286">IFERROR(AA268/Z268,"")</f>
        <v>128.06451612903237</v>
      </c>
      <c r="AC268" s="415">
        <f t="shared" ref="AC268:AC281" si="287">IFERROR(RANK(AB268, AB$267:AB$281),"")</f>
        <v>2</v>
      </c>
      <c r="AD268" s="532"/>
      <c r="AE268" s="415">
        <v>15</v>
      </c>
      <c r="AF268" s="170">
        <v>1925.2631578947382</v>
      </c>
      <c r="AG268" s="425">
        <f t="shared" ref="AG268:AG281" si="288">IFERROR(AF268/AE268,"")</f>
        <v>128.35087719298255</v>
      </c>
      <c r="AH268" s="415">
        <f t="shared" ref="AH268:AH281" si="289">IFERROR(RANK(AG268, AG$267:AG$281),"")</f>
        <v>2</v>
      </c>
      <c r="AI268" s="532"/>
      <c r="AJ268" s="415">
        <v>15</v>
      </c>
      <c r="AK268" s="170">
        <v>1916.4179104477587</v>
      </c>
      <c r="AL268" s="425">
        <f t="shared" ref="AL268:AL281" si="290">IFERROR(AK268/AJ268,"")</f>
        <v>127.76119402985059</v>
      </c>
      <c r="AM268" s="415">
        <f t="shared" ref="AM268:AM281" si="291">IFERROR(RANK(AL268, AL$267:AL$281),"")</f>
        <v>5</v>
      </c>
      <c r="AN268" s="532"/>
      <c r="AO268" s="415">
        <v>15</v>
      </c>
      <c r="AP268" s="170">
        <v>1912.3076923076912</v>
      </c>
      <c r="AQ268" s="425">
        <f t="shared" ref="AQ268:AQ281" si="292">IFERROR(AP268/AO268,"")</f>
        <v>127.48717948717942</v>
      </c>
      <c r="AR268" s="415">
        <f t="shared" ref="AR268:AR281" si="293">IFERROR(RANK(AQ268, AQ$267:AQ$281),"")</f>
        <v>4</v>
      </c>
      <c r="AS268" s="532"/>
      <c r="AT268" s="415">
        <v>15</v>
      </c>
      <c r="AU268" s="170">
        <v>1915.1351351351336</v>
      </c>
      <c r="AV268" s="425">
        <f t="shared" ref="AV268:AV281" si="294">IFERROR(AU268/AT268,"")</f>
        <v>127.67567567567558</v>
      </c>
      <c r="AW268" s="415">
        <f t="shared" ref="AW268:AW281" si="295">IFERROR(RANK(AV268, AV$267:AV$281),"")</f>
        <v>3</v>
      </c>
      <c r="AX268" s="532"/>
    </row>
    <row r="269" spans="2:50" hidden="1" x14ac:dyDescent="0.2">
      <c r="B269" s="541"/>
      <c r="C269" s="426">
        <f t="shared" si="279"/>
        <v>3</v>
      </c>
      <c r="D269" s="415" t="s">
        <v>414</v>
      </c>
      <c r="E269" s="415">
        <v>17</v>
      </c>
      <c r="F269" s="415">
        <v>2000</v>
      </c>
      <c r="G269" s="414">
        <f t="shared" si="280"/>
        <v>117.64705882352941</v>
      </c>
      <c r="H269" s="532"/>
      <c r="I269" s="172">
        <f t="shared" si="276"/>
        <v>17</v>
      </c>
      <c r="J269" s="172">
        <f t="shared" si="277"/>
        <v>1916.8450654394358</v>
      </c>
      <c r="K269" s="418">
        <f t="shared" si="278"/>
        <v>112.7555920846727</v>
      </c>
      <c r="L269" s="543"/>
      <c r="M269" s="172">
        <f t="shared" si="281"/>
        <v>10</v>
      </c>
      <c r="N269" s="533"/>
      <c r="O269" s="533"/>
      <c r="P269" s="415">
        <v>17</v>
      </c>
      <c r="Q269" s="170">
        <v>1925.3731343283609</v>
      </c>
      <c r="R269" s="425">
        <f t="shared" si="282"/>
        <v>113.25724319578593</v>
      </c>
      <c r="S269" s="415">
        <f t="shared" si="283"/>
        <v>9</v>
      </c>
      <c r="T269" s="532"/>
      <c r="U269" s="415">
        <v>17</v>
      </c>
      <c r="V269" s="170">
        <v>1915.0000000000018</v>
      </c>
      <c r="W269" s="425">
        <f t="shared" si="284"/>
        <v>112.64705882352952</v>
      </c>
      <c r="X269" s="415">
        <f t="shared" si="285"/>
        <v>10</v>
      </c>
      <c r="Y269" s="532"/>
      <c r="Z269" s="415">
        <v>17</v>
      </c>
      <c r="AA269" s="170">
        <v>1920.0000000000009</v>
      </c>
      <c r="AB269" s="425">
        <f t="shared" si="286"/>
        <v>112.94117647058829</v>
      </c>
      <c r="AC269" s="415">
        <f t="shared" si="287"/>
        <v>9</v>
      </c>
      <c r="AD269" s="532"/>
      <c r="AE269" s="415">
        <v>17</v>
      </c>
      <c r="AF269" s="170">
        <v>1931.0204081632658</v>
      </c>
      <c r="AG269" s="425">
        <f t="shared" si="288"/>
        <v>113.58943577430975</v>
      </c>
      <c r="AH269" s="415">
        <f t="shared" si="289"/>
        <v>10</v>
      </c>
      <c r="AI269" s="532"/>
      <c r="AJ269" s="415">
        <v>17</v>
      </c>
      <c r="AK269" s="170">
        <v>1910.3571428571445</v>
      </c>
      <c r="AL269" s="425">
        <f t="shared" si="290"/>
        <v>112.37394957983203</v>
      </c>
      <c r="AM269" s="415">
        <f t="shared" si="291"/>
        <v>10</v>
      </c>
      <c r="AN269" s="532"/>
      <c r="AO269" s="415">
        <v>17</v>
      </c>
      <c r="AP269" s="170">
        <v>1902.7272727272748</v>
      </c>
      <c r="AQ269" s="425">
        <f t="shared" si="292"/>
        <v>111.9251336898397</v>
      </c>
      <c r="AR269" s="415">
        <f t="shared" si="293"/>
        <v>10</v>
      </c>
      <c r="AS269" s="532"/>
      <c r="AT269" s="415">
        <v>17</v>
      </c>
      <c r="AU269" s="170">
        <v>1913.437500000002</v>
      </c>
      <c r="AV269" s="425">
        <f t="shared" si="294"/>
        <v>112.55514705882365</v>
      </c>
      <c r="AW269" s="415">
        <f t="shared" si="295"/>
        <v>9</v>
      </c>
      <c r="AX269" s="532"/>
    </row>
    <row r="270" spans="2:50" hidden="1" x14ac:dyDescent="0.2">
      <c r="B270" s="541"/>
      <c r="C270" s="426">
        <f t="shared" si="279"/>
        <v>4</v>
      </c>
      <c r="D270" s="415" t="s">
        <v>415</v>
      </c>
      <c r="E270" s="415">
        <v>16</v>
      </c>
      <c r="F270" s="415">
        <v>2000</v>
      </c>
      <c r="G270" s="414">
        <f t="shared" si="280"/>
        <v>125</v>
      </c>
      <c r="H270" s="532"/>
      <c r="I270" s="172">
        <f>IFERROR(AVERAGE(P270,U270,Z270,AE270,AJ270,AO270,AT270),"")</f>
        <v>16</v>
      </c>
      <c r="J270" s="172">
        <f>IFERROR(AVERAGE(Q270,V270,AA270,AF270,AK270,AP270,AU270),"")</f>
        <v>1913.2621017883323</v>
      </c>
      <c r="K270" s="418">
        <f>IFERROR(AVERAGE(R270,W270,AB270,AG270,AL270,AQ270,AV270),"")</f>
        <v>119.57888136177077</v>
      </c>
      <c r="L270" s="543"/>
      <c r="M270" s="172">
        <f t="shared" si="281"/>
        <v>7</v>
      </c>
      <c r="N270" s="533"/>
      <c r="O270" s="533"/>
      <c r="P270" s="415">
        <v>16</v>
      </c>
      <c r="Q270" s="170">
        <v>1914.4329896907223</v>
      </c>
      <c r="R270" s="425">
        <f t="shared" si="282"/>
        <v>119.65206185567014</v>
      </c>
      <c r="S270" s="415">
        <f t="shared" si="283"/>
        <v>7</v>
      </c>
      <c r="T270" s="532"/>
      <c r="U270" s="415">
        <v>16</v>
      </c>
      <c r="V270" s="170">
        <v>1907.1910112359551</v>
      </c>
      <c r="W270" s="425">
        <f t="shared" si="284"/>
        <v>119.19943820224719</v>
      </c>
      <c r="X270" s="415">
        <f t="shared" si="285"/>
        <v>8</v>
      </c>
      <c r="Y270" s="532"/>
      <c r="Z270" s="415">
        <v>16</v>
      </c>
      <c r="AA270" s="170">
        <v>1909.7560975609749</v>
      </c>
      <c r="AB270" s="425">
        <f t="shared" si="286"/>
        <v>119.35975609756093</v>
      </c>
      <c r="AC270" s="415">
        <f t="shared" si="287"/>
        <v>8</v>
      </c>
      <c r="AD270" s="532"/>
      <c r="AE270" s="415">
        <v>16</v>
      </c>
      <c r="AF270" s="170">
        <v>1904.9999999999984</v>
      </c>
      <c r="AG270" s="425">
        <f t="shared" si="288"/>
        <v>119.0624999999999</v>
      </c>
      <c r="AH270" s="415">
        <f t="shared" si="289"/>
        <v>8</v>
      </c>
      <c r="AI270" s="532"/>
      <c r="AJ270" s="415">
        <v>16</v>
      </c>
      <c r="AK270" s="170">
        <v>1917.0731707317066</v>
      </c>
      <c r="AL270" s="425">
        <f t="shared" si="290"/>
        <v>119.81707317073166</v>
      </c>
      <c r="AM270" s="415">
        <f t="shared" si="291"/>
        <v>8</v>
      </c>
      <c r="AN270" s="532"/>
      <c r="AO270" s="415">
        <v>16</v>
      </c>
      <c r="AP270" s="170">
        <v>1920.0000000000005</v>
      </c>
      <c r="AQ270" s="425">
        <f t="shared" si="292"/>
        <v>120.00000000000003</v>
      </c>
      <c r="AR270" s="415">
        <f t="shared" si="293"/>
        <v>6</v>
      </c>
      <c r="AS270" s="532"/>
      <c r="AT270" s="415">
        <v>16</v>
      </c>
      <c r="AU270" s="170">
        <v>1919.3814432989698</v>
      </c>
      <c r="AV270" s="425">
        <f t="shared" si="294"/>
        <v>119.96134020618561</v>
      </c>
      <c r="AW270" s="415">
        <f t="shared" si="295"/>
        <v>6</v>
      </c>
      <c r="AX270" s="532"/>
    </row>
    <row r="271" spans="2:50" hidden="1" x14ac:dyDescent="0.2">
      <c r="B271" s="541"/>
      <c r="C271" s="426">
        <f t="shared" si="279"/>
        <v>5</v>
      </c>
      <c r="D271" s="415" t="s">
        <v>416</v>
      </c>
      <c r="E271" s="415">
        <v>19</v>
      </c>
      <c r="F271" s="415">
        <v>2000</v>
      </c>
      <c r="G271" s="414">
        <f t="shared" si="280"/>
        <v>105.26315789473684</v>
      </c>
      <c r="H271" s="532"/>
      <c r="I271" s="172">
        <f t="shared" ref="I271:I281" si="296">IFERROR(AVERAGE(P271,U271,Z271,AE271,AJ271,AO271,AT271),"")</f>
        <v>19</v>
      </c>
      <c r="J271" s="172">
        <f t="shared" ref="J271:J281" si="297">IFERROR(AVERAGE(Q271,V271,AA271,AF271,AK271,AP271,AU271),"")</f>
        <v>1917.1690417206908</v>
      </c>
      <c r="K271" s="418">
        <f t="shared" ref="K271:K281" si="298">IFERROR(AVERAGE(R271,W271,AB271,AG271,AL271,AQ271,AV271),"")</f>
        <v>100.9036337747732</v>
      </c>
      <c r="L271" s="543"/>
      <c r="M271" s="172">
        <f t="shared" si="281"/>
        <v>11</v>
      </c>
      <c r="N271" s="533"/>
      <c r="O271" s="533"/>
      <c r="P271" s="415">
        <v>19</v>
      </c>
      <c r="Q271" s="170">
        <v>1919.2771084337342</v>
      </c>
      <c r="R271" s="425">
        <f t="shared" si="282"/>
        <v>101.01458465440706</v>
      </c>
      <c r="S271" s="415">
        <f t="shared" si="283"/>
        <v>11</v>
      </c>
      <c r="T271" s="532"/>
      <c r="U271" s="415">
        <v>19</v>
      </c>
      <c r="V271" s="170">
        <v>1928.3333333333319</v>
      </c>
      <c r="W271" s="425">
        <f t="shared" si="284"/>
        <v>101.49122807017537</v>
      </c>
      <c r="X271" s="415">
        <f t="shared" si="285"/>
        <v>11</v>
      </c>
      <c r="Y271" s="532"/>
      <c r="Z271" s="415">
        <v>19</v>
      </c>
      <c r="AA271" s="170">
        <v>1910.769230769233</v>
      </c>
      <c r="AB271" s="425">
        <f t="shared" si="286"/>
        <v>100.56680161943332</v>
      </c>
      <c r="AC271" s="415">
        <f t="shared" si="287"/>
        <v>11</v>
      </c>
      <c r="AD271" s="532"/>
      <c r="AE271" s="415">
        <v>19</v>
      </c>
      <c r="AF271" s="170">
        <v>1916.0655737704935</v>
      </c>
      <c r="AG271" s="425">
        <f t="shared" si="288"/>
        <v>100.84555651423651</v>
      </c>
      <c r="AH271" s="415">
        <f t="shared" si="289"/>
        <v>11</v>
      </c>
      <c r="AI271" s="532"/>
      <c r="AJ271" s="415">
        <v>19</v>
      </c>
      <c r="AK271" s="170">
        <v>1911.8918918918905</v>
      </c>
      <c r="AL271" s="425">
        <f t="shared" si="290"/>
        <v>100.62588904694161</v>
      </c>
      <c r="AM271" s="415">
        <f t="shared" si="291"/>
        <v>11</v>
      </c>
      <c r="AN271" s="532"/>
      <c r="AO271" s="415">
        <v>19</v>
      </c>
      <c r="AP271" s="170">
        <v>1919.9999999999993</v>
      </c>
      <c r="AQ271" s="425">
        <f t="shared" si="292"/>
        <v>101.05263157894733</v>
      </c>
      <c r="AR271" s="415">
        <f t="shared" si="293"/>
        <v>11</v>
      </c>
      <c r="AS271" s="532"/>
      <c r="AT271" s="415">
        <v>19</v>
      </c>
      <c r="AU271" s="170">
        <v>1913.8461538461529</v>
      </c>
      <c r="AV271" s="425">
        <f t="shared" si="294"/>
        <v>100.72874493927121</v>
      </c>
      <c r="AW271" s="415">
        <f t="shared" si="295"/>
        <v>11</v>
      </c>
      <c r="AX271" s="532"/>
    </row>
    <row r="272" spans="2:50" hidden="1" x14ac:dyDescent="0.2">
      <c r="B272" s="541"/>
      <c r="C272" s="426">
        <f t="shared" si="279"/>
        <v>6</v>
      </c>
      <c r="D272" s="415" t="s">
        <v>417</v>
      </c>
      <c r="E272" s="415">
        <v>15</v>
      </c>
      <c r="F272" s="415">
        <v>2000</v>
      </c>
      <c r="G272" s="414">
        <f t="shared" si="280"/>
        <v>133.33333333333334</v>
      </c>
      <c r="H272" s="532"/>
      <c r="I272" s="172">
        <f t="shared" si="296"/>
        <v>15</v>
      </c>
      <c r="J272" s="172">
        <f t="shared" si="297"/>
        <v>1913.8257073037469</v>
      </c>
      <c r="K272" s="418">
        <f t="shared" si="298"/>
        <v>127.58838048691645</v>
      </c>
      <c r="L272" s="543"/>
      <c r="M272" s="172">
        <f t="shared" si="281"/>
        <v>5</v>
      </c>
      <c r="N272" s="533"/>
      <c r="O272" s="533"/>
      <c r="P272" s="415">
        <v>15</v>
      </c>
      <c r="Q272" s="170">
        <v>1908.2242990654204</v>
      </c>
      <c r="R272" s="425">
        <f t="shared" si="282"/>
        <v>127.21495327102802</v>
      </c>
      <c r="S272" s="415">
        <f t="shared" si="283"/>
        <v>5</v>
      </c>
      <c r="T272" s="532"/>
      <c r="U272" s="415">
        <v>15</v>
      </c>
      <c r="V272" s="170">
        <v>1911.9230769230765</v>
      </c>
      <c r="W272" s="425">
        <f t="shared" si="284"/>
        <v>127.46153846153842</v>
      </c>
      <c r="X272" s="415">
        <f t="shared" si="285"/>
        <v>4</v>
      </c>
      <c r="Y272" s="532"/>
      <c r="Z272" s="415">
        <v>15</v>
      </c>
      <c r="AA272" s="170">
        <v>1911.0000000000005</v>
      </c>
      <c r="AB272" s="425">
        <f t="shared" si="286"/>
        <v>127.40000000000003</v>
      </c>
      <c r="AC272" s="415">
        <f t="shared" si="287"/>
        <v>3</v>
      </c>
      <c r="AD272" s="532"/>
      <c r="AE272" s="415">
        <v>15</v>
      </c>
      <c r="AF272" s="170">
        <v>1909.6296296296291</v>
      </c>
      <c r="AG272" s="425">
        <f t="shared" si="288"/>
        <v>127.3086419753086</v>
      </c>
      <c r="AH272" s="415">
        <f t="shared" si="289"/>
        <v>4</v>
      </c>
      <c r="AI272" s="532"/>
      <c r="AJ272" s="415">
        <v>15</v>
      </c>
      <c r="AK272" s="170">
        <v>1932.8571428571443</v>
      </c>
      <c r="AL272" s="425">
        <f t="shared" si="290"/>
        <v>128.85714285714295</v>
      </c>
      <c r="AM272" s="415">
        <f t="shared" si="291"/>
        <v>1</v>
      </c>
      <c r="AN272" s="532"/>
      <c r="AO272" s="415">
        <v>15</v>
      </c>
      <c r="AP272" s="170">
        <v>1916.288659793815</v>
      </c>
      <c r="AQ272" s="425">
        <f t="shared" si="292"/>
        <v>127.75257731958767</v>
      </c>
      <c r="AR272" s="415">
        <f t="shared" si="293"/>
        <v>2</v>
      </c>
      <c r="AS272" s="532"/>
      <c r="AT272" s="415">
        <v>15</v>
      </c>
      <c r="AU272" s="170">
        <v>1906.8571428571422</v>
      </c>
      <c r="AV272" s="425">
        <f t="shared" si="294"/>
        <v>127.12380952380948</v>
      </c>
      <c r="AW272" s="415">
        <f t="shared" si="295"/>
        <v>5</v>
      </c>
      <c r="AX272" s="532"/>
    </row>
    <row r="273" spans="1:16384" hidden="1" x14ac:dyDescent="0.2">
      <c r="B273" s="541"/>
      <c r="C273" s="426">
        <f t="shared" si="279"/>
        <v>7</v>
      </c>
      <c r="D273" s="415" t="s">
        <v>418</v>
      </c>
      <c r="E273" s="415">
        <v>16</v>
      </c>
      <c r="F273" s="415">
        <v>2000</v>
      </c>
      <c r="G273" s="414">
        <f t="shared" si="280"/>
        <v>125</v>
      </c>
      <c r="H273" s="532"/>
      <c r="I273" s="172">
        <f t="shared" si="296"/>
        <v>16</v>
      </c>
      <c r="J273" s="172">
        <f t="shared" si="297"/>
        <v>1912.7662370240607</v>
      </c>
      <c r="K273" s="418">
        <f t="shared" si="298"/>
        <v>119.5478898140038</v>
      </c>
      <c r="L273" s="543"/>
      <c r="M273" s="172">
        <f t="shared" si="281"/>
        <v>8</v>
      </c>
      <c r="N273" s="533"/>
      <c r="O273" s="533"/>
      <c r="P273" s="415">
        <v>16</v>
      </c>
      <c r="Q273" s="170">
        <v>1914.4615384615392</v>
      </c>
      <c r="R273" s="425">
        <f t="shared" si="282"/>
        <v>119.6538461538462</v>
      </c>
      <c r="S273" s="415">
        <f t="shared" si="283"/>
        <v>6</v>
      </c>
      <c r="T273" s="532"/>
      <c r="U273" s="415">
        <v>16</v>
      </c>
      <c r="V273" s="170">
        <v>1907.6190476190484</v>
      </c>
      <c r="W273" s="425">
        <f t="shared" si="284"/>
        <v>119.22619047619052</v>
      </c>
      <c r="X273" s="415">
        <f t="shared" si="285"/>
        <v>7</v>
      </c>
      <c r="Y273" s="532"/>
      <c r="Z273" s="415">
        <v>16</v>
      </c>
      <c r="AA273" s="170">
        <v>1922.1052631578962</v>
      </c>
      <c r="AB273" s="425">
        <f t="shared" si="286"/>
        <v>120.13157894736851</v>
      </c>
      <c r="AC273" s="415">
        <f t="shared" si="287"/>
        <v>7</v>
      </c>
      <c r="AD273" s="532"/>
      <c r="AE273" s="415">
        <v>16</v>
      </c>
      <c r="AF273" s="170">
        <v>1906.2499999999989</v>
      </c>
      <c r="AG273" s="425">
        <f t="shared" si="288"/>
        <v>119.14062499999993</v>
      </c>
      <c r="AH273" s="415">
        <f t="shared" si="289"/>
        <v>7</v>
      </c>
      <c r="AI273" s="532"/>
      <c r="AJ273" s="415">
        <v>16</v>
      </c>
      <c r="AK273" s="170">
        <v>1924.8979591836724</v>
      </c>
      <c r="AL273" s="425">
        <f t="shared" si="290"/>
        <v>120.30612244897952</v>
      </c>
      <c r="AM273" s="415">
        <f t="shared" si="291"/>
        <v>7</v>
      </c>
      <c r="AN273" s="532"/>
      <c r="AO273" s="415">
        <v>16</v>
      </c>
      <c r="AP273" s="170">
        <v>1908.358208955224</v>
      </c>
      <c r="AQ273" s="425">
        <f t="shared" si="292"/>
        <v>119.2723880597015</v>
      </c>
      <c r="AR273" s="415">
        <f t="shared" si="293"/>
        <v>8</v>
      </c>
      <c r="AS273" s="532"/>
      <c r="AT273" s="415">
        <v>16</v>
      </c>
      <c r="AU273" s="170">
        <v>1905.6716417910461</v>
      </c>
      <c r="AV273" s="425">
        <f t="shared" si="294"/>
        <v>119.10447761194038</v>
      </c>
      <c r="AW273" s="415">
        <f t="shared" si="295"/>
        <v>7</v>
      </c>
      <c r="AX273" s="532"/>
    </row>
    <row r="274" spans="1:16384" hidden="1" x14ac:dyDescent="0.2">
      <c r="B274" s="541"/>
      <c r="C274" s="426">
        <f t="shared" si="279"/>
        <v>8</v>
      </c>
      <c r="D274" s="415" t="s">
        <v>421</v>
      </c>
      <c r="E274" s="415">
        <v>15</v>
      </c>
      <c r="F274" s="415">
        <v>2000</v>
      </c>
      <c r="G274" s="414">
        <f t="shared" si="280"/>
        <v>133.33333333333334</v>
      </c>
      <c r="H274" s="532"/>
      <c r="I274" s="172">
        <f t="shared" si="296"/>
        <v>15</v>
      </c>
      <c r="J274" s="172">
        <f t="shared" si="297"/>
        <v>1917.4719927288595</v>
      </c>
      <c r="K274" s="418">
        <f t="shared" si="298"/>
        <v>127.83146618192397</v>
      </c>
      <c r="L274" s="543"/>
      <c r="M274" s="172">
        <f t="shared" si="281"/>
        <v>2</v>
      </c>
      <c r="N274" s="533"/>
      <c r="O274" s="533"/>
      <c r="P274" s="415">
        <v>15</v>
      </c>
      <c r="Q274" s="170">
        <v>1910.9433962264161</v>
      </c>
      <c r="R274" s="425">
        <f t="shared" si="282"/>
        <v>127.3962264150944</v>
      </c>
      <c r="S274" s="415">
        <f t="shared" si="283"/>
        <v>3</v>
      </c>
      <c r="T274" s="532"/>
      <c r="U274" s="415">
        <v>15</v>
      </c>
      <c r="V274" s="170">
        <v>1920.0000000000005</v>
      </c>
      <c r="W274" s="425">
        <f t="shared" si="284"/>
        <v>128.00000000000003</v>
      </c>
      <c r="X274" s="415">
        <f t="shared" si="285"/>
        <v>2</v>
      </c>
      <c r="Y274" s="532"/>
      <c r="Z274" s="415">
        <v>15</v>
      </c>
      <c r="AA274" s="170">
        <v>1921.411764705882</v>
      </c>
      <c r="AB274" s="425">
        <f t="shared" si="286"/>
        <v>128.09411764705879</v>
      </c>
      <c r="AC274" s="415">
        <f t="shared" si="287"/>
        <v>1</v>
      </c>
      <c r="AD274" s="532"/>
      <c r="AE274" s="415">
        <v>15</v>
      </c>
      <c r="AF274" s="170">
        <v>1922.4324324324311</v>
      </c>
      <c r="AG274" s="425">
        <f t="shared" si="288"/>
        <v>128.16216216216208</v>
      </c>
      <c r="AH274" s="415">
        <f t="shared" si="289"/>
        <v>3</v>
      </c>
      <c r="AI274" s="532"/>
      <c r="AJ274" s="415">
        <v>15</v>
      </c>
      <c r="AK274" s="170">
        <v>1920.6976744186045</v>
      </c>
      <c r="AL274" s="425">
        <f t="shared" si="290"/>
        <v>128.04651162790697</v>
      </c>
      <c r="AM274" s="415">
        <f t="shared" si="291"/>
        <v>4</v>
      </c>
      <c r="AN274" s="532"/>
      <c r="AO274" s="415">
        <v>15</v>
      </c>
      <c r="AP274" s="170">
        <v>1915.9615384615395</v>
      </c>
      <c r="AQ274" s="425">
        <f t="shared" si="292"/>
        <v>127.7307692307693</v>
      </c>
      <c r="AR274" s="415">
        <f t="shared" si="293"/>
        <v>3</v>
      </c>
      <c r="AS274" s="532"/>
      <c r="AT274" s="415">
        <v>15</v>
      </c>
      <c r="AU274" s="170">
        <v>1910.857142857144</v>
      </c>
      <c r="AV274" s="425">
        <f t="shared" si="294"/>
        <v>127.39047619047626</v>
      </c>
      <c r="AW274" s="415">
        <f t="shared" si="295"/>
        <v>4</v>
      </c>
      <c r="AX274" s="532"/>
    </row>
    <row r="275" spans="1:16384" hidden="1" x14ac:dyDescent="0.2">
      <c r="B275" s="541"/>
      <c r="C275" s="426">
        <f t="shared" si="279"/>
        <v>9</v>
      </c>
      <c r="D275" s="415" t="s">
        <v>424</v>
      </c>
      <c r="E275" s="415">
        <v>17</v>
      </c>
      <c r="F275" s="415">
        <v>2000</v>
      </c>
      <c r="G275" s="414">
        <f t="shared" si="280"/>
        <v>117.64705882352941</v>
      </c>
      <c r="H275" s="532"/>
      <c r="I275" s="172">
        <f t="shared" si="296"/>
        <v>17</v>
      </c>
      <c r="J275" s="172">
        <f t="shared" si="297"/>
        <v>1917.0121602535396</v>
      </c>
      <c r="K275" s="418">
        <f t="shared" si="298"/>
        <v>112.76542119138469</v>
      </c>
      <c r="L275" s="543"/>
      <c r="M275" s="172">
        <f t="shared" si="281"/>
        <v>9</v>
      </c>
      <c r="N275" s="533"/>
      <c r="O275" s="533"/>
      <c r="P275" s="415">
        <v>17</v>
      </c>
      <c r="Q275" s="170">
        <v>1912.3076923076912</v>
      </c>
      <c r="R275" s="425">
        <f t="shared" si="282"/>
        <v>112.48868778280537</v>
      </c>
      <c r="S275" s="415">
        <f t="shared" si="283"/>
        <v>10</v>
      </c>
      <c r="T275" s="532"/>
      <c r="U275" s="415">
        <v>17</v>
      </c>
      <c r="V275" s="170">
        <v>1919.9999999999984</v>
      </c>
      <c r="W275" s="425">
        <f t="shared" si="284"/>
        <v>112.94117647058815</v>
      </c>
      <c r="X275" s="415">
        <f t="shared" si="285"/>
        <v>9</v>
      </c>
      <c r="Y275" s="532"/>
      <c r="Z275" s="415">
        <v>17</v>
      </c>
      <c r="AA275" s="170">
        <v>1905.000000000002</v>
      </c>
      <c r="AB275" s="425">
        <f t="shared" si="286"/>
        <v>112.05882352941188</v>
      </c>
      <c r="AC275" s="415">
        <f t="shared" si="287"/>
        <v>10</v>
      </c>
      <c r="AD275" s="532"/>
      <c r="AE275" s="415">
        <v>17</v>
      </c>
      <c r="AF275" s="170">
        <v>1932.4137931034497</v>
      </c>
      <c r="AG275" s="425">
        <f t="shared" si="288"/>
        <v>113.67139959432058</v>
      </c>
      <c r="AH275" s="415">
        <f t="shared" si="289"/>
        <v>9</v>
      </c>
      <c r="AI275" s="532"/>
      <c r="AJ275" s="415">
        <v>17</v>
      </c>
      <c r="AK275" s="170">
        <v>1916.3636363636383</v>
      </c>
      <c r="AL275" s="425">
        <f t="shared" si="290"/>
        <v>112.72727272727285</v>
      </c>
      <c r="AM275" s="415">
        <f t="shared" si="291"/>
        <v>9</v>
      </c>
      <c r="AN275" s="532"/>
      <c r="AO275" s="415">
        <v>17</v>
      </c>
      <c r="AP275" s="170">
        <v>1922.9999999999993</v>
      </c>
      <c r="AQ275" s="425">
        <f t="shared" si="292"/>
        <v>113.11764705882349</v>
      </c>
      <c r="AR275" s="415">
        <f t="shared" si="293"/>
        <v>9</v>
      </c>
      <c r="AS275" s="532"/>
      <c r="AT275" s="415">
        <v>17</v>
      </c>
      <c r="AU275" s="170">
        <v>1909.9999999999989</v>
      </c>
      <c r="AV275" s="425">
        <f t="shared" si="294"/>
        <v>112.35294117647052</v>
      </c>
      <c r="AW275" s="415">
        <f t="shared" si="295"/>
        <v>10</v>
      </c>
      <c r="AX275" s="532"/>
    </row>
    <row r="276" spans="1:16384" hidden="1" x14ac:dyDescent="0.2">
      <c r="B276" s="541"/>
      <c r="C276" s="426">
        <f t="shared" si="279"/>
        <v>10</v>
      </c>
      <c r="D276" s="415" t="s">
        <v>425</v>
      </c>
      <c r="E276" s="415">
        <v>15</v>
      </c>
      <c r="F276" s="415">
        <v>2000</v>
      </c>
      <c r="G276" s="414">
        <f t="shared" si="280"/>
        <v>133.33333333333334</v>
      </c>
      <c r="H276" s="532"/>
      <c r="I276" s="172">
        <f t="shared" si="296"/>
        <v>15</v>
      </c>
      <c r="J276" s="172">
        <f t="shared" si="297"/>
        <v>1922.0449433281849</v>
      </c>
      <c r="K276" s="418">
        <f t="shared" si="298"/>
        <v>128.13632955521231</v>
      </c>
      <c r="L276" s="543"/>
      <c r="M276" s="172">
        <f t="shared" si="281"/>
        <v>1</v>
      </c>
      <c r="N276" s="533"/>
      <c r="O276" s="533"/>
      <c r="P276" s="415">
        <v>15</v>
      </c>
      <c r="Q276" s="170">
        <v>1909.0909090909111</v>
      </c>
      <c r="R276" s="425">
        <f t="shared" si="282"/>
        <v>127.27272727272741</v>
      </c>
      <c r="S276" s="415">
        <f t="shared" si="283"/>
        <v>4</v>
      </c>
      <c r="T276" s="532"/>
      <c r="U276" s="415">
        <v>15</v>
      </c>
      <c r="V276" s="170">
        <v>1917.8571428571445</v>
      </c>
      <c r="W276" s="425">
        <f t="shared" si="284"/>
        <v>127.85714285714296</v>
      </c>
      <c r="X276" s="415">
        <f t="shared" si="285"/>
        <v>3</v>
      </c>
      <c r="Y276" s="532"/>
      <c r="Z276" s="415">
        <v>15</v>
      </c>
      <c r="AA276" s="170">
        <v>1906.2500000000005</v>
      </c>
      <c r="AB276" s="425">
        <f t="shared" si="286"/>
        <v>127.08333333333336</v>
      </c>
      <c r="AC276" s="415">
        <f t="shared" si="287"/>
        <v>5</v>
      </c>
      <c r="AD276" s="532"/>
      <c r="AE276" s="415">
        <v>15</v>
      </c>
      <c r="AF276" s="170">
        <v>1945.9090909090908</v>
      </c>
      <c r="AG276" s="425">
        <f t="shared" si="288"/>
        <v>129.72727272727272</v>
      </c>
      <c r="AH276" s="415">
        <f t="shared" si="289"/>
        <v>1</v>
      </c>
      <c r="AI276" s="532"/>
      <c r="AJ276" s="415">
        <v>15</v>
      </c>
      <c r="AK276" s="170">
        <v>1930.3846153846164</v>
      </c>
      <c r="AL276" s="425">
        <f t="shared" si="290"/>
        <v>128.69230769230776</v>
      </c>
      <c r="AM276" s="415">
        <f t="shared" si="291"/>
        <v>3</v>
      </c>
      <c r="AN276" s="532"/>
      <c r="AO276" s="415">
        <v>15</v>
      </c>
      <c r="AP276" s="170">
        <v>1925.8064516129052</v>
      </c>
      <c r="AQ276" s="425">
        <f t="shared" si="292"/>
        <v>128.38709677419368</v>
      </c>
      <c r="AR276" s="415">
        <f t="shared" si="293"/>
        <v>1</v>
      </c>
      <c r="AS276" s="532"/>
      <c r="AT276" s="415">
        <v>15</v>
      </c>
      <c r="AU276" s="170">
        <v>1919.0163934426248</v>
      </c>
      <c r="AV276" s="425">
        <f t="shared" si="294"/>
        <v>127.93442622950832</v>
      </c>
      <c r="AW276" s="415">
        <f t="shared" si="295"/>
        <v>2</v>
      </c>
      <c r="AX276" s="532"/>
    </row>
    <row r="277" spans="1:16384" hidden="1" x14ac:dyDescent="0.2">
      <c r="B277" s="541"/>
      <c r="C277" s="426">
        <f t="shared" si="279"/>
        <v>11</v>
      </c>
      <c r="D277" s="415" t="s">
        <v>810</v>
      </c>
      <c r="E277" s="415">
        <v>16</v>
      </c>
      <c r="F277" s="415">
        <v>1500</v>
      </c>
      <c r="G277" s="414">
        <f t="shared" si="280"/>
        <v>93.75</v>
      </c>
      <c r="H277" s="532"/>
      <c r="I277" s="172">
        <f t="shared" si="296"/>
        <v>16</v>
      </c>
      <c r="J277" s="172">
        <f t="shared" si="297"/>
        <v>1436.2878941221018</v>
      </c>
      <c r="K277" s="418">
        <f t="shared" si="298"/>
        <v>89.76799338263136</v>
      </c>
      <c r="L277" s="543"/>
      <c r="M277" s="172">
        <f t="shared" si="281"/>
        <v>12</v>
      </c>
      <c r="N277" s="533"/>
      <c r="O277" s="533"/>
      <c r="P277" s="415">
        <v>16</v>
      </c>
      <c r="Q277" s="170">
        <v>1434.8497854077257</v>
      </c>
      <c r="R277" s="425">
        <f t="shared" si="282"/>
        <v>89.678111587982855</v>
      </c>
      <c r="S277" s="415">
        <f t="shared" si="283"/>
        <v>12</v>
      </c>
      <c r="T277" s="532"/>
      <c r="U277" s="415">
        <v>16</v>
      </c>
      <c r="V277" s="170">
        <v>1433.4637964774961</v>
      </c>
      <c r="W277" s="425">
        <f t="shared" si="284"/>
        <v>89.591487279843506</v>
      </c>
      <c r="X277" s="415">
        <f t="shared" si="285"/>
        <v>12</v>
      </c>
      <c r="Y277" s="532"/>
      <c r="Z277" s="415">
        <v>16</v>
      </c>
      <c r="AA277" s="170">
        <v>1446.6515220354383</v>
      </c>
      <c r="AB277" s="425">
        <f t="shared" si="286"/>
        <v>90.415720127214897</v>
      </c>
      <c r="AC277" s="415">
        <f t="shared" si="287"/>
        <v>12</v>
      </c>
      <c r="AD277" s="532"/>
      <c r="AE277" s="415">
        <v>16</v>
      </c>
      <c r="AF277" s="170">
        <v>1434.4827586206893</v>
      </c>
      <c r="AG277" s="425">
        <f t="shared" si="288"/>
        <v>89.655172413793082</v>
      </c>
      <c r="AH277" s="415">
        <f t="shared" si="289"/>
        <v>12</v>
      </c>
      <c r="AI277" s="532"/>
      <c r="AJ277" s="415">
        <v>16</v>
      </c>
      <c r="AK277" s="170">
        <v>1443.8709677419358</v>
      </c>
      <c r="AL277" s="425">
        <f t="shared" si="290"/>
        <v>90.241935483870989</v>
      </c>
      <c r="AM277" s="415">
        <f t="shared" si="291"/>
        <v>12</v>
      </c>
      <c r="AN277" s="532"/>
      <c r="AO277" s="415">
        <v>16</v>
      </c>
      <c r="AP277" s="170">
        <v>1431.2857142857133</v>
      </c>
      <c r="AQ277" s="425">
        <f t="shared" si="292"/>
        <v>89.455357142857082</v>
      </c>
      <c r="AR277" s="415">
        <f t="shared" si="293"/>
        <v>12</v>
      </c>
      <c r="AS277" s="532"/>
      <c r="AT277" s="415">
        <v>16</v>
      </c>
      <c r="AU277" s="170">
        <v>1429.4107142857138</v>
      </c>
      <c r="AV277" s="425">
        <f t="shared" si="294"/>
        <v>89.33816964285711</v>
      </c>
      <c r="AW277" s="415">
        <f t="shared" si="295"/>
        <v>12</v>
      </c>
      <c r="AX277" s="532"/>
    </row>
    <row r="278" spans="1:16384" hidden="1" x14ac:dyDescent="0.2">
      <c r="B278" s="541"/>
      <c r="C278" s="426">
        <f t="shared" si="279"/>
        <v>12</v>
      </c>
      <c r="D278" s="415" t="s">
        <v>811</v>
      </c>
      <c r="E278" s="415">
        <v>15</v>
      </c>
      <c r="F278" s="415">
        <v>2000</v>
      </c>
      <c r="G278" s="414">
        <f t="shared" si="280"/>
        <v>133.33333333333334</v>
      </c>
      <c r="H278" s="532"/>
      <c r="I278" s="172">
        <f t="shared" si="296"/>
        <v>15</v>
      </c>
      <c r="J278" s="172">
        <f t="shared" si="297"/>
        <v>1916.7261798530969</v>
      </c>
      <c r="K278" s="418">
        <f t="shared" si="298"/>
        <v>127.78174532353979</v>
      </c>
      <c r="L278" s="543"/>
      <c r="M278" s="172">
        <f t="shared" si="281"/>
        <v>3</v>
      </c>
      <c r="N278" s="533"/>
      <c r="O278" s="533"/>
      <c r="P278" s="415">
        <v>15</v>
      </c>
      <c r="Q278" s="170">
        <v>1917.9741051028179</v>
      </c>
      <c r="R278" s="425">
        <f t="shared" si="282"/>
        <v>127.86494034018786</v>
      </c>
      <c r="S278" s="415">
        <f t="shared" si="283"/>
        <v>1</v>
      </c>
      <c r="T278" s="532"/>
      <c r="U278" s="415">
        <v>15</v>
      </c>
      <c r="V278" s="170">
        <v>1920.6286266924553</v>
      </c>
      <c r="W278" s="425">
        <f t="shared" si="284"/>
        <v>128.04190844616369</v>
      </c>
      <c r="X278" s="415">
        <f t="shared" si="285"/>
        <v>1</v>
      </c>
      <c r="Y278" s="532"/>
      <c r="Z278" s="415">
        <v>15</v>
      </c>
      <c r="AA278" s="170">
        <v>1907.2881355932195</v>
      </c>
      <c r="AB278" s="425">
        <f t="shared" si="286"/>
        <v>127.1525423728813</v>
      </c>
      <c r="AC278" s="415">
        <f t="shared" si="287"/>
        <v>4</v>
      </c>
      <c r="AD278" s="532"/>
      <c r="AE278" s="415">
        <v>15</v>
      </c>
      <c r="AF278" s="170">
        <v>1907.7551020408171</v>
      </c>
      <c r="AG278" s="425">
        <f t="shared" si="288"/>
        <v>127.1836734693878</v>
      </c>
      <c r="AH278" s="415">
        <f t="shared" si="289"/>
        <v>5</v>
      </c>
      <c r="AI278" s="532"/>
      <c r="AJ278" s="415">
        <v>15</v>
      </c>
      <c r="AK278" s="170">
        <v>1931.320754716982</v>
      </c>
      <c r="AL278" s="425">
        <f t="shared" si="290"/>
        <v>128.75471698113213</v>
      </c>
      <c r="AM278" s="415">
        <f t="shared" si="291"/>
        <v>2</v>
      </c>
      <c r="AN278" s="532"/>
      <c r="AO278" s="415">
        <v>15</v>
      </c>
      <c r="AP278" s="170">
        <v>1902.2535211267586</v>
      </c>
      <c r="AQ278" s="425">
        <f t="shared" si="292"/>
        <v>126.81690140845058</v>
      </c>
      <c r="AR278" s="415">
        <f t="shared" si="293"/>
        <v>5</v>
      </c>
      <c r="AS278" s="532"/>
      <c r="AT278" s="415">
        <v>15</v>
      </c>
      <c r="AU278" s="170">
        <v>1929.8630136986285</v>
      </c>
      <c r="AV278" s="425">
        <f t="shared" si="294"/>
        <v>128.65753424657524</v>
      </c>
      <c r="AW278" s="415">
        <f t="shared" si="295"/>
        <v>1</v>
      </c>
      <c r="AX278" s="532"/>
    </row>
    <row r="279" spans="1:16384" hidden="1" x14ac:dyDescent="0.2">
      <c r="B279" s="541"/>
      <c r="C279" s="426">
        <f t="shared" si="279"/>
        <v>13</v>
      </c>
      <c r="D279" s="415"/>
      <c r="E279" s="415"/>
      <c r="F279" s="415"/>
      <c r="G279" s="414"/>
      <c r="H279" s="532"/>
      <c r="I279" s="172" t="str">
        <f t="shared" si="296"/>
        <v/>
      </c>
      <c r="J279" s="172" t="str">
        <f t="shared" si="297"/>
        <v/>
      </c>
      <c r="K279" s="418" t="str">
        <f t="shared" si="298"/>
        <v/>
      </c>
      <c r="L279" s="543"/>
      <c r="M279" s="172" t="str">
        <f t="shared" si="281"/>
        <v/>
      </c>
      <c r="N279" s="533"/>
      <c r="O279" s="533"/>
      <c r="P279" s="415"/>
      <c r="Q279" s="170"/>
      <c r="R279" s="425" t="str">
        <f t="shared" si="282"/>
        <v/>
      </c>
      <c r="S279" s="415" t="str">
        <f t="shared" si="283"/>
        <v/>
      </c>
      <c r="T279" s="532"/>
      <c r="U279" s="415"/>
      <c r="V279" s="170"/>
      <c r="W279" s="425" t="str">
        <f t="shared" si="284"/>
        <v/>
      </c>
      <c r="X279" s="415" t="str">
        <f t="shared" si="285"/>
        <v/>
      </c>
      <c r="Y279" s="532"/>
      <c r="Z279" s="415"/>
      <c r="AA279" s="170"/>
      <c r="AB279" s="425" t="str">
        <f t="shared" si="286"/>
        <v/>
      </c>
      <c r="AC279" s="415" t="str">
        <f t="shared" si="287"/>
        <v/>
      </c>
      <c r="AD279" s="532"/>
      <c r="AE279" s="415"/>
      <c r="AF279" s="170"/>
      <c r="AG279" s="425" t="str">
        <f t="shared" si="288"/>
        <v/>
      </c>
      <c r="AH279" s="415" t="str">
        <f t="shared" si="289"/>
        <v/>
      </c>
      <c r="AI279" s="532"/>
      <c r="AJ279" s="415"/>
      <c r="AK279" s="170"/>
      <c r="AL279" s="425" t="str">
        <f t="shared" si="290"/>
        <v/>
      </c>
      <c r="AM279" s="415" t="str">
        <f t="shared" si="291"/>
        <v/>
      </c>
      <c r="AN279" s="532"/>
      <c r="AO279" s="415"/>
      <c r="AP279" s="170"/>
      <c r="AQ279" s="425" t="str">
        <f t="shared" si="292"/>
        <v/>
      </c>
      <c r="AR279" s="415" t="str">
        <f t="shared" si="293"/>
        <v/>
      </c>
      <c r="AS279" s="532"/>
      <c r="AT279" s="415"/>
      <c r="AU279" s="170"/>
      <c r="AV279" s="425" t="str">
        <f t="shared" si="294"/>
        <v/>
      </c>
      <c r="AW279" s="415" t="str">
        <f t="shared" si="295"/>
        <v/>
      </c>
      <c r="AX279" s="532"/>
    </row>
    <row r="280" spans="1:16384" hidden="1" x14ac:dyDescent="0.2">
      <c r="B280" s="541"/>
      <c r="C280" s="426">
        <f t="shared" si="279"/>
        <v>14</v>
      </c>
      <c r="D280" s="415"/>
      <c r="E280" s="415"/>
      <c r="F280" s="415"/>
      <c r="G280" s="414"/>
      <c r="H280" s="532"/>
      <c r="I280" s="172" t="str">
        <f t="shared" si="296"/>
        <v/>
      </c>
      <c r="J280" s="172" t="str">
        <f t="shared" si="297"/>
        <v/>
      </c>
      <c r="K280" s="418" t="str">
        <f t="shared" si="298"/>
        <v/>
      </c>
      <c r="L280" s="543"/>
      <c r="M280" s="172" t="str">
        <f t="shared" si="281"/>
        <v/>
      </c>
      <c r="N280" s="533"/>
      <c r="O280" s="533"/>
      <c r="P280" s="415"/>
      <c r="Q280" s="170"/>
      <c r="R280" s="425" t="str">
        <f t="shared" si="282"/>
        <v/>
      </c>
      <c r="S280" s="415" t="str">
        <f t="shared" si="283"/>
        <v/>
      </c>
      <c r="T280" s="532"/>
      <c r="U280" s="415"/>
      <c r="V280" s="170"/>
      <c r="W280" s="425" t="str">
        <f t="shared" si="284"/>
        <v/>
      </c>
      <c r="X280" s="415" t="str">
        <f t="shared" si="285"/>
        <v/>
      </c>
      <c r="Y280" s="532"/>
      <c r="Z280" s="415"/>
      <c r="AA280" s="170"/>
      <c r="AB280" s="425" t="str">
        <f t="shared" si="286"/>
        <v/>
      </c>
      <c r="AC280" s="415" t="str">
        <f t="shared" si="287"/>
        <v/>
      </c>
      <c r="AD280" s="532"/>
      <c r="AE280" s="415"/>
      <c r="AF280" s="170"/>
      <c r="AG280" s="425" t="str">
        <f t="shared" si="288"/>
        <v/>
      </c>
      <c r="AH280" s="415" t="str">
        <f t="shared" si="289"/>
        <v/>
      </c>
      <c r="AI280" s="532"/>
      <c r="AJ280" s="415"/>
      <c r="AK280" s="170"/>
      <c r="AL280" s="425" t="str">
        <f t="shared" si="290"/>
        <v/>
      </c>
      <c r="AM280" s="415" t="str">
        <f t="shared" si="291"/>
        <v/>
      </c>
      <c r="AN280" s="532"/>
      <c r="AO280" s="415"/>
      <c r="AP280" s="170"/>
      <c r="AQ280" s="425" t="str">
        <f t="shared" si="292"/>
        <v/>
      </c>
      <c r="AR280" s="415" t="str">
        <f t="shared" si="293"/>
        <v/>
      </c>
      <c r="AS280" s="532"/>
      <c r="AT280" s="415"/>
      <c r="AU280" s="170"/>
      <c r="AV280" s="425" t="str">
        <f t="shared" si="294"/>
        <v/>
      </c>
      <c r="AW280" s="415" t="str">
        <f t="shared" si="295"/>
        <v/>
      </c>
      <c r="AX280" s="532"/>
    </row>
    <row r="281" spans="1:16384" hidden="1" x14ac:dyDescent="0.2">
      <c r="B281" s="541"/>
      <c r="C281" s="426">
        <f t="shared" si="279"/>
        <v>15</v>
      </c>
      <c r="D281" s="415"/>
      <c r="E281" s="415"/>
      <c r="F281" s="415"/>
      <c r="G281" s="414"/>
      <c r="H281" s="532"/>
      <c r="I281" s="172" t="str">
        <f t="shared" si="296"/>
        <v/>
      </c>
      <c r="J281" s="172" t="str">
        <f t="shared" si="297"/>
        <v/>
      </c>
      <c r="K281" s="418" t="str">
        <f t="shared" si="298"/>
        <v/>
      </c>
      <c r="L281" s="544"/>
      <c r="M281" s="172" t="str">
        <f t="shared" si="281"/>
        <v/>
      </c>
      <c r="N281" s="533"/>
      <c r="O281" s="533"/>
      <c r="P281" s="415"/>
      <c r="Q281" s="170"/>
      <c r="R281" s="425" t="str">
        <f t="shared" si="282"/>
        <v/>
      </c>
      <c r="S281" s="415" t="str">
        <f t="shared" si="283"/>
        <v/>
      </c>
      <c r="T281" s="532"/>
      <c r="U281" s="415"/>
      <c r="V281" s="170"/>
      <c r="W281" s="425" t="str">
        <f t="shared" si="284"/>
        <v/>
      </c>
      <c r="X281" s="415" t="str">
        <f t="shared" si="285"/>
        <v/>
      </c>
      <c r="Y281" s="532"/>
      <c r="Z281" s="415"/>
      <c r="AA281" s="170"/>
      <c r="AB281" s="425" t="str">
        <f t="shared" si="286"/>
        <v/>
      </c>
      <c r="AC281" s="415" t="str">
        <f t="shared" si="287"/>
        <v/>
      </c>
      <c r="AD281" s="532"/>
      <c r="AE281" s="415"/>
      <c r="AF281" s="170"/>
      <c r="AG281" s="425" t="str">
        <f t="shared" si="288"/>
        <v/>
      </c>
      <c r="AH281" s="415" t="str">
        <f t="shared" si="289"/>
        <v/>
      </c>
      <c r="AI281" s="532"/>
      <c r="AJ281" s="415"/>
      <c r="AK281" s="170"/>
      <c r="AL281" s="425" t="str">
        <f t="shared" si="290"/>
        <v/>
      </c>
      <c r="AM281" s="415" t="str">
        <f t="shared" si="291"/>
        <v/>
      </c>
      <c r="AN281" s="532"/>
      <c r="AO281" s="415"/>
      <c r="AP281" s="170"/>
      <c r="AQ281" s="425" t="str">
        <f t="shared" si="292"/>
        <v/>
      </c>
      <c r="AR281" s="415" t="str">
        <f t="shared" si="293"/>
        <v/>
      </c>
      <c r="AS281" s="532"/>
      <c r="AT281" s="415"/>
      <c r="AU281" s="170"/>
      <c r="AV281" s="425" t="str">
        <f t="shared" si="294"/>
        <v/>
      </c>
      <c r="AW281" s="415" t="str">
        <f t="shared" si="295"/>
        <v/>
      </c>
      <c r="AX281" s="532"/>
    </row>
    <row r="282" spans="1:16384" ht="15.75" x14ac:dyDescent="0.2">
      <c r="B282" s="545" t="s">
        <v>169</v>
      </c>
      <c r="C282" s="546"/>
      <c r="D282" s="546"/>
      <c r="E282" s="546"/>
      <c r="F282" s="546"/>
      <c r="G282" s="546"/>
      <c r="H282" s="547"/>
      <c r="I282" s="207"/>
      <c r="J282" s="207"/>
      <c r="K282" s="207"/>
      <c r="L282" s="207"/>
      <c r="M282" s="207"/>
      <c r="N282" s="533" t="s">
        <v>161</v>
      </c>
      <c r="O282" s="549" t="s">
        <v>106</v>
      </c>
      <c r="P282" s="551">
        <f>AT262+1</f>
        <v>45965</v>
      </c>
      <c r="Q282" s="541"/>
      <c r="R282" s="541"/>
      <c r="S282" s="541"/>
      <c r="T282" s="541"/>
      <c r="U282" s="551">
        <f>P282+1</f>
        <v>45966</v>
      </c>
      <c r="V282" s="541"/>
      <c r="W282" s="541"/>
      <c r="X282" s="541"/>
      <c r="Y282" s="541"/>
      <c r="Z282" s="551">
        <f>U282+1</f>
        <v>45967</v>
      </c>
      <c r="AA282" s="541"/>
      <c r="AB282" s="541"/>
      <c r="AC282" s="541"/>
      <c r="AD282" s="541"/>
      <c r="AE282" s="551">
        <f>Z282+1</f>
        <v>45968</v>
      </c>
      <c r="AF282" s="541"/>
      <c r="AG282" s="541"/>
      <c r="AH282" s="541"/>
      <c r="AI282" s="541"/>
      <c r="AJ282" s="551">
        <f>AE282+1</f>
        <v>45969</v>
      </c>
      <c r="AK282" s="541"/>
      <c r="AL282" s="541"/>
      <c r="AM282" s="541"/>
      <c r="AN282" s="541"/>
      <c r="AO282" s="551">
        <f>AJ282+1</f>
        <v>45970</v>
      </c>
      <c r="AP282" s="541"/>
      <c r="AQ282" s="541"/>
      <c r="AR282" s="541"/>
      <c r="AS282" s="541"/>
      <c r="AT282" s="551">
        <f>AO282+1</f>
        <v>45971</v>
      </c>
      <c r="AU282" s="541"/>
      <c r="AV282" s="541"/>
      <c r="AW282" s="541"/>
      <c r="AX282" s="541"/>
    </row>
    <row r="283" spans="1:16384" ht="15.75" x14ac:dyDescent="0.2">
      <c r="B283" s="548"/>
      <c r="C283" s="548"/>
      <c r="D283" s="548"/>
      <c r="E283" s="548"/>
      <c r="F283" s="548"/>
      <c r="G283" s="548"/>
      <c r="H283" s="548"/>
      <c r="I283" s="207"/>
      <c r="J283" s="207"/>
      <c r="K283" s="207"/>
      <c r="L283" s="207"/>
      <c r="M283" s="207"/>
      <c r="N283" s="533"/>
      <c r="O283" s="550"/>
      <c r="P283" s="551" t="s">
        <v>120</v>
      </c>
      <c r="Q283" s="541"/>
      <c r="R283" s="541"/>
      <c r="S283" s="541"/>
      <c r="T283" s="541"/>
      <c r="U283" s="551" t="s">
        <v>114</v>
      </c>
      <c r="V283" s="541"/>
      <c r="W283" s="541"/>
      <c r="X283" s="541"/>
      <c r="Y283" s="541"/>
      <c r="Z283" s="551" t="s">
        <v>115</v>
      </c>
      <c r="AA283" s="541"/>
      <c r="AB283" s="541"/>
      <c r="AC283" s="541"/>
      <c r="AD283" s="541"/>
      <c r="AE283" s="551" t="s">
        <v>116</v>
      </c>
      <c r="AF283" s="541"/>
      <c r="AG283" s="541"/>
      <c r="AH283" s="541"/>
      <c r="AI283" s="541"/>
      <c r="AJ283" s="551" t="s">
        <v>117</v>
      </c>
      <c r="AK283" s="541"/>
      <c r="AL283" s="541"/>
      <c r="AM283" s="541"/>
      <c r="AN283" s="541"/>
      <c r="AO283" s="551" t="s">
        <v>118</v>
      </c>
      <c r="AP283" s="541"/>
      <c r="AQ283" s="541"/>
      <c r="AR283" s="541"/>
      <c r="AS283" s="541"/>
      <c r="AT283" s="551" t="s">
        <v>119</v>
      </c>
      <c r="AU283" s="541"/>
      <c r="AV283" s="541"/>
      <c r="AW283" s="541"/>
      <c r="AX283" s="541"/>
    </row>
    <row r="284" spans="1:16384" x14ac:dyDescent="0.2">
      <c r="B284" s="533" t="s">
        <v>157</v>
      </c>
      <c r="C284" s="533" t="s">
        <v>149</v>
      </c>
      <c r="D284" s="533"/>
      <c r="E284" s="533" t="s">
        <v>151</v>
      </c>
      <c r="F284" s="533"/>
      <c r="G284" s="533"/>
      <c r="H284" s="537" t="s">
        <v>158</v>
      </c>
      <c r="I284" s="540" t="s">
        <v>227</v>
      </c>
      <c r="J284" s="540"/>
      <c r="K284" s="540"/>
      <c r="L284" s="540" t="s">
        <v>158</v>
      </c>
      <c r="M284" s="540" t="s">
        <v>170</v>
      </c>
      <c r="N284" s="533"/>
      <c r="O284" s="533" t="s">
        <v>160</v>
      </c>
      <c r="P284" s="534" t="s">
        <v>154</v>
      </c>
      <c r="Q284" s="535"/>
      <c r="R284" s="535"/>
      <c r="S284" s="536"/>
      <c r="T284" s="533" t="s">
        <v>158</v>
      </c>
      <c r="U284" s="534" t="s">
        <v>154</v>
      </c>
      <c r="V284" s="535"/>
      <c r="W284" s="535"/>
      <c r="X284" s="536"/>
      <c r="Y284" s="533" t="s">
        <v>158</v>
      </c>
      <c r="Z284" s="534" t="s">
        <v>154</v>
      </c>
      <c r="AA284" s="535"/>
      <c r="AB284" s="535"/>
      <c r="AC284" s="536"/>
      <c r="AD284" s="533" t="s">
        <v>158</v>
      </c>
      <c r="AE284" s="534" t="s">
        <v>154</v>
      </c>
      <c r="AF284" s="535"/>
      <c r="AG284" s="535"/>
      <c r="AH284" s="536"/>
      <c r="AI284" s="533" t="s">
        <v>158</v>
      </c>
      <c r="AJ284" s="534" t="s">
        <v>154</v>
      </c>
      <c r="AK284" s="535"/>
      <c r="AL284" s="535"/>
      <c r="AM284" s="536"/>
      <c r="AN284" s="533" t="s">
        <v>158</v>
      </c>
      <c r="AO284" s="534" t="s">
        <v>154</v>
      </c>
      <c r="AP284" s="535"/>
      <c r="AQ284" s="535"/>
      <c r="AR284" s="536"/>
      <c r="AS284" s="533" t="s">
        <v>158</v>
      </c>
      <c r="AT284" s="534" t="s">
        <v>154</v>
      </c>
      <c r="AU284" s="535"/>
      <c r="AV284" s="535"/>
      <c r="AW284" s="536"/>
      <c r="AX284" s="533" t="s">
        <v>158</v>
      </c>
    </row>
    <row r="285" spans="1:16384" x14ac:dyDescent="0.2">
      <c r="B285" s="533"/>
      <c r="C285" s="533"/>
      <c r="D285" s="533"/>
      <c r="E285" s="533" t="s">
        <v>150</v>
      </c>
      <c r="F285" s="533"/>
      <c r="G285" s="533"/>
      <c r="H285" s="538"/>
      <c r="I285" s="540" t="s">
        <v>150</v>
      </c>
      <c r="J285" s="540"/>
      <c r="K285" s="540"/>
      <c r="L285" s="540"/>
      <c r="M285" s="540"/>
      <c r="N285" s="533"/>
      <c r="O285" s="533"/>
      <c r="P285" s="534" t="s">
        <v>155</v>
      </c>
      <c r="Q285" s="535"/>
      <c r="R285" s="535"/>
      <c r="S285" s="536"/>
      <c r="T285" s="533"/>
      <c r="U285" s="534" t="s">
        <v>155</v>
      </c>
      <c r="V285" s="535"/>
      <c r="W285" s="535"/>
      <c r="X285" s="536"/>
      <c r="Y285" s="533"/>
      <c r="Z285" s="534" t="s">
        <v>155</v>
      </c>
      <c r="AA285" s="535"/>
      <c r="AB285" s="535"/>
      <c r="AC285" s="536"/>
      <c r="AD285" s="533"/>
      <c r="AE285" s="534" t="s">
        <v>155</v>
      </c>
      <c r="AF285" s="535"/>
      <c r="AG285" s="535"/>
      <c r="AH285" s="536"/>
      <c r="AI285" s="533"/>
      <c r="AJ285" s="534" t="s">
        <v>155</v>
      </c>
      <c r="AK285" s="535"/>
      <c r="AL285" s="535"/>
      <c r="AM285" s="536"/>
      <c r="AN285" s="533"/>
      <c r="AO285" s="534" t="s">
        <v>155</v>
      </c>
      <c r="AP285" s="535"/>
      <c r="AQ285" s="535"/>
      <c r="AR285" s="536"/>
      <c r="AS285" s="533"/>
      <c r="AT285" s="534" t="s">
        <v>155</v>
      </c>
      <c r="AU285" s="535"/>
      <c r="AV285" s="535"/>
      <c r="AW285" s="536"/>
      <c r="AX285" s="533"/>
    </row>
    <row r="286" spans="1:16384" x14ac:dyDescent="0.2">
      <c r="B286" s="533"/>
      <c r="C286" s="533"/>
      <c r="D286" s="533"/>
      <c r="E286" s="441" t="s">
        <v>152</v>
      </c>
      <c r="F286" s="441" t="s">
        <v>153</v>
      </c>
      <c r="G286" s="441" t="s">
        <v>156</v>
      </c>
      <c r="H286" s="539"/>
      <c r="I286" s="442" t="s">
        <v>152</v>
      </c>
      <c r="J286" s="442" t="s">
        <v>153</v>
      </c>
      <c r="K286" s="442" t="s">
        <v>156</v>
      </c>
      <c r="L286" s="540"/>
      <c r="M286" s="540"/>
      <c r="N286" s="533"/>
      <c r="O286" s="533"/>
      <c r="P286" s="441" t="s">
        <v>152</v>
      </c>
      <c r="Q286" s="441" t="s">
        <v>153</v>
      </c>
      <c r="R286" s="441" t="s">
        <v>156</v>
      </c>
      <c r="S286" s="441" t="s">
        <v>170</v>
      </c>
      <c r="T286" s="533"/>
      <c r="U286" s="441" t="s">
        <v>152</v>
      </c>
      <c r="V286" s="441" t="s">
        <v>153</v>
      </c>
      <c r="W286" s="441" t="s">
        <v>156</v>
      </c>
      <c r="X286" s="441" t="s">
        <v>170</v>
      </c>
      <c r="Y286" s="533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3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3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3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3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3"/>
    </row>
    <row r="287" spans="1:16384" s="465" customFormat="1" x14ac:dyDescent="0.2">
      <c r="A287" s="97"/>
      <c r="B287" s="541" t="s">
        <v>137</v>
      </c>
      <c r="C287" s="458">
        <f>C267</f>
        <v>1</v>
      </c>
      <c r="D287" s="449" t="s">
        <v>412</v>
      </c>
      <c r="E287" s="458">
        <v>16</v>
      </c>
      <c r="F287" s="458">
        <v>2000</v>
      </c>
      <c r="G287" s="457">
        <f>F287/E287</f>
        <v>125</v>
      </c>
      <c r="H287" s="532">
        <f>AVERAGE(G287:G305)</f>
        <v>125.37077661958587</v>
      </c>
      <c r="I287" s="172">
        <f t="shared" ref="I287:I289" si="299">IFERROR(AVERAGE(P287,U287,Z287,AE287,AJ287,AO287,AT287),"")</f>
        <v>16</v>
      </c>
      <c r="J287" s="172">
        <f t="shared" ref="J287:J289" si="300">IFERROR(AVERAGE(Q287,V287,AA287,AF287,AK287,AP287,AU287),"")</f>
        <v>1934.9822966507154</v>
      </c>
      <c r="K287" s="459">
        <f t="shared" ref="K287:K289" si="301">IFERROR(AVERAGE(R287,W287,AB287,AG287,AL287,AQ287,AV287),"")</f>
        <v>120.93639354066971</v>
      </c>
      <c r="L287" s="542">
        <f>IFERROR(AVERAGE(K287:K305),"-")</f>
        <v>120.8758078860494</v>
      </c>
      <c r="M287" s="172">
        <f t="shared" ref="M287:M298" si="302">IFERROR(RANK(K287, K$287:K$305),"")</f>
        <v>7</v>
      </c>
      <c r="N287" s="533"/>
      <c r="O287" s="533"/>
      <c r="P287" s="458">
        <v>16</v>
      </c>
      <c r="Q287" s="170">
        <v>1958.1818181818157</v>
      </c>
      <c r="R287" s="457">
        <f>IFERROR(Q287/P287,"")</f>
        <v>122.38636363636348</v>
      </c>
      <c r="S287" s="458">
        <f t="shared" ref="S287:S298" si="303">IFERROR(RANK(R287, R$287:R$305),"")</f>
        <v>6</v>
      </c>
      <c r="T287" s="532">
        <f>AVERAGE(R287:R305)</f>
        <v>118.19867119160132</v>
      </c>
      <c r="U287" s="458">
        <v>16</v>
      </c>
      <c r="V287" s="170">
        <v>1925.9999999999966</v>
      </c>
      <c r="W287" s="457">
        <f>IFERROR(V287/U287,"")</f>
        <v>120.37499999999979</v>
      </c>
      <c r="X287" s="458">
        <f t="shared" ref="X287:X298" si="304">IFERROR(RANK(W287, W$287:W$305),"")</f>
        <v>7</v>
      </c>
      <c r="Y287" s="532">
        <f>AVERAGE(W287:W305)</f>
        <v>118.88046370390236</v>
      </c>
      <c r="Z287" s="458">
        <v>16</v>
      </c>
      <c r="AA287" s="170">
        <v>1916.7999999999986</v>
      </c>
      <c r="AB287" s="457">
        <f>IFERROR(AA287/Z287,"")</f>
        <v>119.79999999999991</v>
      </c>
      <c r="AC287" s="458">
        <f t="shared" ref="AC287:AC298" si="305">IFERROR(RANK(AB287, AB$287:AB$305),"")</f>
        <v>8</v>
      </c>
      <c r="AD287" s="532">
        <f>AVERAGE(AB287:AB305)</f>
        <v>118.68082647901421</v>
      </c>
      <c r="AE287" s="363"/>
      <c r="AF287" s="364"/>
      <c r="AG287" s="365" t="str">
        <f>IFERROR(AF287/AE287,"")</f>
        <v/>
      </c>
      <c r="AH287" s="363" t="str">
        <f t="shared" ref="AH287:AH298" si="306">IFERROR(RANK(AG287, AG$287:AG$305),"")</f>
        <v/>
      </c>
      <c r="AI287" s="532">
        <f>AVERAGE(AG287:AG305)</f>
        <v>119.7281213301148</v>
      </c>
      <c r="AJ287" s="363"/>
      <c r="AK287" s="364"/>
      <c r="AL287" s="365" t="str">
        <f>IFERROR(AK287/AJ287,"")</f>
        <v/>
      </c>
      <c r="AM287" s="363" t="str">
        <f t="shared" ref="AM287:AM298" si="307">IFERROR(RANK(AL287, AL$287:AL$305),"")</f>
        <v/>
      </c>
      <c r="AN287" s="532">
        <f>AVERAGE(AL287:AL305)</f>
        <v>119.51086604742683</v>
      </c>
      <c r="AO287" s="363"/>
      <c r="AP287" s="364"/>
      <c r="AQ287" s="365" t="str">
        <f>IFERROR(AP287/AO287,"")</f>
        <v/>
      </c>
      <c r="AR287" s="363" t="str">
        <f t="shared" ref="AR287:AR298" si="308">IFERROR(RANK(AQ287, AQ$287:AQ$305),"")</f>
        <v/>
      </c>
      <c r="AS287" s="532">
        <f>AVERAGE(AQ287:AQ305)</f>
        <v>119.66747584278922</v>
      </c>
      <c r="AT287" s="458">
        <v>16</v>
      </c>
      <c r="AU287" s="170">
        <v>1938.9473684210511</v>
      </c>
      <c r="AV287" s="457">
        <v>121.1842105263157</v>
      </c>
      <c r="AW287" s="458">
        <f t="shared" ref="AW287:AW305" si="309">IFERROR(RANK(AV287, AV$287:AV$305),"")</f>
        <v>7</v>
      </c>
      <c r="AX287" s="532">
        <f>AVERAGE(AV287:AV305)</f>
        <v>120.96968886835968</v>
      </c>
      <c r="AY287" s="97"/>
      <c r="AZ287" s="97"/>
      <c r="BA287" s="97"/>
      <c r="BB287" s="97"/>
      <c r="BC287" s="97"/>
      <c r="BD287" s="97"/>
      <c r="BE287" s="97"/>
      <c r="BF287" s="97"/>
      <c r="BG287" s="97"/>
      <c r="BH287" s="97"/>
      <c r="BI287" s="97"/>
      <c r="BJ287" s="97"/>
      <c r="BK287" s="97"/>
      <c r="BL287" s="97"/>
      <c r="BM287" s="97"/>
      <c r="BN287" s="97"/>
      <c r="BO287" s="97"/>
      <c r="BP287" s="97"/>
      <c r="BQ287" s="97"/>
      <c r="BR287" s="97"/>
      <c r="BS287" s="97"/>
      <c r="BT287" s="97"/>
      <c r="BU287" s="97"/>
      <c r="BV287" s="97"/>
      <c r="BW287" s="97"/>
      <c r="BX287" s="97"/>
      <c r="BY287" s="97"/>
      <c r="BZ287" s="97"/>
      <c r="CA287" s="97"/>
      <c r="CB287" s="97"/>
      <c r="CC287" s="97"/>
      <c r="CD287" s="97"/>
      <c r="CE287" s="97"/>
      <c r="CF287" s="97"/>
      <c r="CG287" s="97"/>
      <c r="CH287" s="97"/>
      <c r="CI287" s="97"/>
      <c r="CJ287" s="97"/>
      <c r="CK287" s="97"/>
      <c r="CL287" s="97"/>
      <c r="CM287" s="97"/>
      <c r="CN287" s="97"/>
      <c r="CO287" s="97"/>
      <c r="CP287" s="97"/>
      <c r="CQ287" s="97"/>
      <c r="CR287" s="97"/>
      <c r="CS287" s="97"/>
      <c r="CT287" s="97"/>
      <c r="CU287" s="97"/>
      <c r="CV287" s="97"/>
      <c r="CW287" s="97"/>
      <c r="CX287" s="97"/>
      <c r="CY287" s="97"/>
      <c r="CZ287" s="97"/>
      <c r="DA287" s="97"/>
      <c r="DB287" s="97"/>
      <c r="DC287" s="97"/>
      <c r="DD287" s="97"/>
      <c r="DE287" s="97"/>
      <c r="DF287" s="97"/>
      <c r="DG287" s="97"/>
      <c r="DH287" s="97"/>
      <c r="DI287" s="97"/>
      <c r="DJ287" s="97"/>
      <c r="DK287" s="97"/>
      <c r="DL287" s="97"/>
      <c r="DM287" s="97"/>
      <c r="DN287" s="97"/>
      <c r="DO287" s="97"/>
      <c r="DP287" s="97"/>
      <c r="DQ287" s="97"/>
      <c r="DR287" s="97"/>
      <c r="DS287" s="97"/>
      <c r="DT287" s="97"/>
      <c r="DU287" s="97"/>
      <c r="DV287" s="97"/>
      <c r="DW287" s="97"/>
      <c r="DX287" s="97"/>
      <c r="DY287" s="97"/>
      <c r="DZ287" s="97"/>
      <c r="EA287" s="97"/>
      <c r="EB287" s="97"/>
      <c r="EC287" s="97"/>
      <c r="ED287" s="97"/>
      <c r="EE287" s="97"/>
      <c r="EF287" s="97"/>
      <c r="EG287" s="97"/>
      <c r="EH287" s="97"/>
      <c r="EI287" s="97"/>
      <c r="EJ287" s="97"/>
      <c r="EK287" s="97"/>
      <c r="EL287" s="97"/>
      <c r="EM287" s="97"/>
      <c r="EN287" s="97"/>
      <c r="EO287" s="97"/>
      <c r="EP287" s="97"/>
      <c r="EQ287" s="97"/>
      <c r="ER287" s="97"/>
      <c r="ES287" s="97"/>
      <c r="ET287" s="97"/>
      <c r="EU287" s="97"/>
      <c r="EV287" s="97"/>
      <c r="EW287" s="97"/>
      <c r="EX287" s="97"/>
      <c r="EY287" s="97"/>
      <c r="EZ287" s="97"/>
      <c r="FA287" s="97"/>
      <c r="FB287" s="97"/>
      <c r="FC287" s="97"/>
      <c r="FD287" s="97"/>
      <c r="FE287" s="97"/>
      <c r="FF287" s="97"/>
      <c r="FG287" s="97"/>
      <c r="FH287" s="97"/>
      <c r="FI287" s="97"/>
      <c r="FJ287" s="97"/>
      <c r="FK287" s="97"/>
      <c r="FL287" s="97"/>
      <c r="FM287" s="97"/>
      <c r="FN287" s="97"/>
      <c r="FO287" s="97"/>
      <c r="FP287" s="97"/>
      <c r="FQ287" s="97"/>
      <c r="FR287" s="97"/>
      <c r="FS287" s="97"/>
      <c r="FT287" s="97"/>
      <c r="FU287" s="97"/>
      <c r="FV287" s="97"/>
      <c r="FW287" s="97"/>
      <c r="FX287" s="97"/>
      <c r="FY287" s="97"/>
      <c r="FZ287" s="97"/>
      <c r="GA287" s="97"/>
      <c r="GB287" s="97"/>
      <c r="GC287" s="97"/>
      <c r="GD287" s="97"/>
      <c r="GE287" s="97"/>
      <c r="GF287" s="97"/>
      <c r="GG287" s="97"/>
      <c r="GH287" s="97"/>
      <c r="GI287" s="97"/>
      <c r="GJ287" s="97"/>
      <c r="GK287" s="97"/>
      <c r="GL287" s="97"/>
      <c r="GM287" s="97"/>
      <c r="GN287" s="97"/>
      <c r="GO287" s="97"/>
      <c r="GP287" s="97"/>
      <c r="GQ287" s="97"/>
      <c r="GR287" s="97"/>
      <c r="GS287" s="97"/>
      <c r="GT287" s="97"/>
      <c r="GU287" s="97"/>
      <c r="GV287" s="97"/>
      <c r="GW287" s="97"/>
      <c r="GX287" s="97"/>
      <c r="GY287" s="97"/>
      <c r="GZ287" s="97"/>
      <c r="HA287" s="97"/>
      <c r="HB287" s="97"/>
      <c r="HC287" s="97"/>
      <c r="HD287" s="97"/>
      <c r="HE287" s="97"/>
      <c r="HF287" s="97"/>
      <c r="HG287" s="97"/>
      <c r="HH287" s="97"/>
      <c r="HI287" s="97"/>
      <c r="HJ287" s="97"/>
      <c r="HK287" s="97"/>
      <c r="HL287" s="97"/>
      <c r="HM287" s="97"/>
      <c r="HN287" s="97"/>
      <c r="HO287" s="97"/>
      <c r="HP287" s="97"/>
      <c r="HQ287" s="97"/>
      <c r="HR287" s="97"/>
      <c r="HS287" s="97"/>
      <c r="HT287" s="97"/>
      <c r="HU287" s="97"/>
      <c r="HV287" s="97"/>
      <c r="HW287" s="97"/>
      <c r="HX287" s="97"/>
      <c r="HY287" s="97"/>
      <c r="HZ287" s="97"/>
      <c r="IA287" s="97"/>
      <c r="IB287" s="97"/>
      <c r="IC287" s="97"/>
      <c r="ID287" s="97"/>
      <c r="IE287" s="97"/>
      <c r="IF287" s="97"/>
      <c r="IG287" s="97"/>
      <c r="IH287" s="97"/>
      <c r="II287" s="97"/>
      <c r="IJ287" s="97"/>
      <c r="IK287" s="97"/>
      <c r="IL287" s="97"/>
      <c r="IM287" s="97"/>
      <c r="IN287" s="97"/>
      <c r="IO287" s="97"/>
      <c r="IP287" s="97"/>
      <c r="IQ287" s="97"/>
      <c r="IR287" s="97"/>
      <c r="IS287" s="97"/>
      <c r="IT287" s="97"/>
      <c r="IU287" s="97"/>
      <c r="IV287" s="97"/>
      <c r="IW287" s="97"/>
      <c r="IX287" s="97"/>
      <c r="IY287" s="97"/>
      <c r="IZ287" s="97"/>
      <c r="JA287" s="97"/>
      <c r="JB287" s="97"/>
      <c r="JC287" s="97"/>
      <c r="JD287" s="97"/>
      <c r="JE287" s="97"/>
      <c r="JF287" s="97"/>
      <c r="JG287" s="97"/>
      <c r="JH287" s="97"/>
      <c r="JI287" s="97"/>
      <c r="JJ287" s="97"/>
      <c r="JK287" s="97"/>
      <c r="JL287" s="97"/>
      <c r="JM287" s="97"/>
      <c r="JN287" s="97"/>
      <c r="JO287" s="97"/>
      <c r="JP287" s="97"/>
      <c r="JQ287" s="97"/>
      <c r="JR287" s="97"/>
      <c r="JS287" s="97"/>
      <c r="JT287" s="97"/>
      <c r="JU287" s="97"/>
      <c r="JV287" s="97"/>
      <c r="JW287" s="97"/>
      <c r="JX287" s="97"/>
      <c r="JY287" s="97"/>
      <c r="JZ287" s="97"/>
      <c r="KA287" s="97"/>
      <c r="KB287" s="97"/>
      <c r="KC287" s="97"/>
      <c r="KD287" s="97"/>
      <c r="KE287" s="97"/>
      <c r="KF287" s="97"/>
      <c r="KG287" s="97"/>
      <c r="KH287" s="97"/>
      <c r="KI287" s="97"/>
      <c r="KJ287" s="97"/>
      <c r="KK287" s="97"/>
      <c r="KL287" s="97"/>
      <c r="KM287" s="97"/>
      <c r="KN287" s="97"/>
      <c r="KO287" s="97"/>
      <c r="KP287" s="97"/>
      <c r="KQ287" s="97"/>
      <c r="KR287" s="97"/>
      <c r="KS287" s="97"/>
      <c r="KT287" s="97"/>
      <c r="KU287" s="97"/>
      <c r="KV287" s="97"/>
      <c r="KW287" s="97"/>
      <c r="KX287" s="97"/>
      <c r="KY287" s="97"/>
      <c r="KZ287" s="97"/>
      <c r="LA287" s="97"/>
      <c r="LB287" s="97"/>
      <c r="LC287" s="97"/>
      <c r="LD287" s="97"/>
      <c r="LE287" s="97"/>
      <c r="LF287" s="97"/>
      <c r="LG287" s="97"/>
      <c r="LH287" s="97"/>
      <c r="LI287" s="97"/>
      <c r="LJ287" s="97"/>
      <c r="LK287" s="97"/>
      <c r="LL287" s="97"/>
      <c r="LM287" s="97"/>
      <c r="LN287" s="97"/>
      <c r="LO287" s="97"/>
      <c r="LP287" s="97"/>
      <c r="LQ287" s="97"/>
      <c r="LR287" s="97"/>
      <c r="LS287" s="97"/>
      <c r="LT287" s="97"/>
      <c r="LU287" s="97"/>
      <c r="LV287" s="97"/>
      <c r="LW287" s="97"/>
      <c r="LX287" s="97"/>
      <c r="LY287" s="97"/>
      <c r="LZ287" s="97"/>
      <c r="MA287" s="97"/>
      <c r="MB287" s="97"/>
      <c r="MC287" s="97"/>
      <c r="MD287" s="97"/>
      <c r="ME287" s="97"/>
      <c r="MF287" s="97"/>
      <c r="MG287" s="97"/>
      <c r="MH287" s="97"/>
      <c r="MI287" s="97"/>
      <c r="MJ287" s="97"/>
      <c r="MK287" s="97"/>
      <c r="ML287" s="97"/>
      <c r="MM287" s="97"/>
      <c r="MN287" s="97"/>
      <c r="MO287" s="97"/>
      <c r="MP287" s="97"/>
      <c r="MQ287" s="97"/>
      <c r="MR287" s="97"/>
      <c r="MS287" s="97"/>
      <c r="MT287" s="97"/>
      <c r="MU287" s="97"/>
      <c r="MV287" s="97"/>
      <c r="MW287" s="97"/>
      <c r="MX287" s="97"/>
      <c r="MY287" s="97"/>
      <c r="MZ287" s="97"/>
      <c r="NA287" s="97"/>
      <c r="NB287" s="97"/>
      <c r="NC287" s="97"/>
      <c r="ND287" s="97"/>
      <c r="NE287" s="97"/>
      <c r="NF287" s="97"/>
      <c r="NG287" s="97"/>
      <c r="NH287" s="97"/>
      <c r="NI287" s="97"/>
      <c r="NJ287" s="97"/>
      <c r="NK287" s="97"/>
      <c r="NL287" s="97"/>
      <c r="NM287" s="97"/>
      <c r="NN287" s="97"/>
      <c r="NO287" s="97"/>
      <c r="NP287" s="97"/>
      <c r="NQ287" s="97"/>
      <c r="NR287" s="97"/>
      <c r="NS287" s="97"/>
      <c r="NT287" s="97"/>
      <c r="NU287" s="97"/>
      <c r="NV287" s="97"/>
      <c r="NW287" s="97"/>
      <c r="NX287" s="97"/>
      <c r="NY287" s="97"/>
      <c r="NZ287" s="97"/>
      <c r="OA287" s="97"/>
      <c r="OB287" s="97"/>
      <c r="OC287" s="97"/>
      <c r="OD287" s="97"/>
      <c r="OE287" s="97"/>
      <c r="OF287" s="97"/>
      <c r="OG287" s="97"/>
      <c r="OH287" s="97"/>
      <c r="OI287" s="97"/>
      <c r="OJ287" s="97"/>
      <c r="OK287" s="97"/>
      <c r="OL287" s="97"/>
      <c r="OM287" s="97"/>
      <c r="ON287" s="97"/>
      <c r="OO287" s="97"/>
      <c r="OP287" s="97"/>
      <c r="OQ287" s="97"/>
      <c r="OR287" s="97"/>
      <c r="OS287" s="97"/>
      <c r="OT287" s="97"/>
      <c r="OU287" s="97"/>
      <c r="OV287" s="97"/>
      <c r="OW287" s="97"/>
      <c r="OX287" s="97"/>
      <c r="OY287" s="97"/>
      <c r="OZ287" s="97"/>
      <c r="PA287" s="97"/>
      <c r="PB287" s="97"/>
      <c r="PC287" s="97"/>
      <c r="PD287" s="97"/>
      <c r="PE287" s="97"/>
      <c r="PF287" s="97"/>
      <c r="PG287" s="97"/>
      <c r="PH287" s="97"/>
      <c r="PI287" s="97"/>
      <c r="PJ287" s="97"/>
      <c r="PK287" s="97"/>
      <c r="PL287" s="97"/>
      <c r="PM287" s="97"/>
      <c r="PN287" s="97"/>
      <c r="PO287" s="97"/>
      <c r="PP287" s="97"/>
      <c r="PQ287" s="97"/>
      <c r="PR287" s="97"/>
      <c r="PS287" s="97"/>
      <c r="PT287" s="97"/>
      <c r="PU287" s="97"/>
      <c r="PV287" s="97"/>
      <c r="PW287" s="97"/>
      <c r="PX287" s="97"/>
      <c r="PY287" s="97"/>
      <c r="PZ287" s="97"/>
      <c r="QA287" s="97"/>
      <c r="QB287" s="97"/>
      <c r="QC287" s="97"/>
      <c r="QD287" s="97"/>
      <c r="QE287" s="97"/>
      <c r="QF287" s="97"/>
      <c r="QG287" s="97"/>
      <c r="QH287" s="97"/>
      <c r="QI287" s="97"/>
      <c r="QJ287" s="97"/>
      <c r="QK287" s="97"/>
      <c r="QL287" s="97"/>
      <c r="QM287" s="97"/>
      <c r="QN287" s="97"/>
      <c r="QO287" s="97"/>
      <c r="QP287" s="97"/>
      <c r="QQ287" s="97"/>
      <c r="QR287" s="97"/>
      <c r="QS287" s="97"/>
      <c r="QT287" s="97"/>
      <c r="QU287" s="97"/>
      <c r="QV287" s="97"/>
      <c r="QW287" s="97"/>
      <c r="QX287" s="97"/>
      <c r="QY287" s="97"/>
      <c r="QZ287" s="97"/>
      <c r="RA287" s="97"/>
      <c r="RB287" s="97"/>
      <c r="RC287" s="97"/>
      <c r="RD287" s="97"/>
      <c r="RE287" s="97"/>
      <c r="RF287" s="97"/>
      <c r="RG287" s="97"/>
      <c r="RH287" s="97"/>
      <c r="RI287" s="97"/>
      <c r="RJ287" s="97"/>
      <c r="RK287" s="97"/>
      <c r="RL287" s="97"/>
      <c r="RM287" s="97"/>
      <c r="RN287" s="97"/>
      <c r="RO287" s="97"/>
      <c r="RP287" s="97"/>
      <c r="RQ287" s="97"/>
      <c r="RR287" s="97"/>
      <c r="RS287" s="97"/>
      <c r="RT287" s="97"/>
      <c r="RU287" s="97"/>
      <c r="RV287" s="97"/>
      <c r="RW287" s="97"/>
      <c r="RX287" s="97"/>
      <c r="RY287" s="97"/>
      <c r="RZ287" s="97"/>
      <c r="SA287" s="97"/>
      <c r="SB287" s="97"/>
      <c r="SC287" s="97"/>
      <c r="SD287" s="97"/>
      <c r="SE287" s="97"/>
      <c r="SF287" s="97"/>
      <c r="SG287" s="97"/>
      <c r="SH287" s="97"/>
      <c r="SI287" s="97"/>
      <c r="SJ287" s="97"/>
      <c r="SK287" s="97"/>
      <c r="SL287" s="97"/>
      <c r="SM287" s="97"/>
      <c r="SN287" s="97"/>
      <c r="SO287" s="97"/>
      <c r="SP287" s="97"/>
      <c r="SQ287" s="97"/>
      <c r="SR287" s="97"/>
      <c r="SS287" s="97"/>
      <c r="ST287" s="97"/>
      <c r="SU287" s="97"/>
      <c r="SV287" s="97"/>
      <c r="SW287" s="97"/>
      <c r="SX287" s="97"/>
      <c r="SY287" s="97"/>
      <c r="SZ287" s="97"/>
      <c r="TA287" s="97"/>
      <c r="TB287" s="97"/>
      <c r="TC287" s="97"/>
      <c r="TD287" s="97"/>
      <c r="TE287" s="97"/>
      <c r="TF287" s="97"/>
      <c r="TG287" s="97"/>
      <c r="TH287" s="97"/>
      <c r="TI287" s="97"/>
      <c r="TJ287" s="97"/>
      <c r="TK287" s="97"/>
      <c r="TL287" s="97"/>
      <c r="TM287" s="97"/>
      <c r="TN287" s="97"/>
      <c r="TO287" s="97"/>
      <c r="TP287" s="97"/>
      <c r="TQ287" s="97"/>
      <c r="TR287" s="97"/>
      <c r="TS287" s="97"/>
      <c r="TT287" s="97"/>
      <c r="TU287" s="97"/>
      <c r="TV287" s="97"/>
      <c r="TW287" s="97"/>
      <c r="TX287" s="97"/>
      <c r="TY287" s="97"/>
      <c r="TZ287" s="97"/>
      <c r="UA287" s="97"/>
      <c r="UB287" s="97"/>
      <c r="UC287" s="97"/>
      <c r="UD287" s="97"/>
      <c r="UE287" s="97"/>
      <c r="UF287" s="97"/>
      <c r="UG287" s="97"/>
      <c r="UH287" s="97"/>
      <c r="UI287" s="97"/>
      <c r="UJ287" s="97"/>
      <c r="UK287" s="97"/>
      <c r="UL287" s="97"/>
      <c r="UM287" s="97"/>
      <c r="UN287" s="97"/>
      <c r="UO287" s="97"/>
      <c r="UP287" s="97"/>
      <c r="UQ287" s="97"/>
      <c r="UR287" s="97"/>
      <c r="US287" s="97"/>
      <c r="UT287" s="97"/>
      <c r="UU287" s="97"/>
      <c r="UV287" s="97"/>
      <c r="UW287" s="97"/>
      <c r="UX287" s="97"/>
      <c r="UY287" s="97"/>
      <c r="UZ287" s="97"/>
      <c r="VA287" s="97"/>
      <c r="VB287" s="97"/>
      <c r="VC287" s="97"/>
      <c r="VD287" s="97"/>
      <c r="VE287" s="97"/>
      <c r="VF287" s="97"/>
      <c r="VG287" s="97"/>
      <c r="VH287" s="97"/>
      <c r="VI287" s="97"/>
      <c r="VJ287" s="97"/>
      <c r="VK287" s="97"/>
      <c r="VL287" s="97"/>
      <c r="VM287" s="97"/>
      <c r="VN287" s="97"/>
      <c r="VO287" s="97"/>
      <c r="VP287" s="97"/>
      <c r="VQ287" s="97"/>
      <c r="VR287" s="97"/>
      <c r="VS287" s="97"/>
      <c r="VT287" s="97"/>
      <c r="VU287" s="97"/>
      <c r="VV287" s="97"/>
      <c r="VW287" s="97"/>
      <c r="VX287" s="97"/>
      <c r="VY287" s="97"/>
      <c r="VZ287" s="97"/>
      <c r="WA287" s="97"/>
      <c r="WB287" s="97"/>
      <c r="WC287" s="97"/>
      <c r="WD287" s="97"/>
      <c r="WE287" s="97"/>
      <c r="WF287" s="97"/>
      <c r="WG287" s="97"/>
      <c r="WH287" s="97"/>
      <c r="WI287" s="97"/>
      <c r="WJ287" s="97"/>
      <c r="WK287" s="97"/>
      <c r="WL287" s="97"/>
      <c r="WM287" s="97"/>
      <c r="WN287" s="97"/>
      <c r="WO287" s="97"/>
      <c r="WP287" s="97"/>
      <c r="WQ287" s="97"/>
      <c r="WR287" s="97"/>
      <c r="WS287" s="97"/>
      <c r="WT287" s="97"/>
      <c r="WU287" s="97"/>
      <c r="WV287" s="97"/>
      <c r="WW287" s="97"/>
      <c r="WX287" s="97"/>
      <c r="WY287" s="97"/>
      <c r="WZ287" s="97"/>
      <c r="XA287" s="97"/>
      <c r="XB287" s="97"/>
      <c r="XC287" s="97"/>
      <c r="XD287" s="97"/>
      <c r="XE287" s="97"/>
      <c r="XF287" s="97"/>
      <c r="XG287" s="97"/>
      <c r="XH287" s="97"/>
      <c r="XI287" s="97"/>
      <c r="XJ287" s="97"/>
      <c r="XK287" s="97"/>
      <c r="XL287" s="97"/>
      <c r="XM287" s="97"/>
      <c r="XN287" s="97"/>
      <c r="XO287" s="97"/>
      <c r="XP287" s="97"/>
      <c r="XQ287" s="97"/>
      <c r="XR287" s="97"/>
      <c r="XS287" s="97"/>
      <c r="XT287" s="97"/>
      <c r="XU287" s="97"/>
      <c r="XV287" s="97"/>
      <c r="XW287" s="97"/>
      <c r="XX287" s="97"/>
      <c r="XY287" s="97"/>
      <c r="XZ287" s="97"/>
      <c r="YA287" s="97"/>
      <c r="YB287" s="97"/>
      <c r="YC287" s="97"/>
      <c r="YD287" s="97"/>
      <c r="YE287" s="97"/>
      <c r="YF287" s="97"/>
      <c r="YG287" s="97"/>
      <c r="YH287" s="97"/>
      <c r="YI287" s="97"/>
      <c r="YJ287" s="97"/>
      <c r="YK287" s="97"/>
      <c r="YL287" s="97"/>
      <c r="YM287" s="97"/>
      <c r="YN287" s="97"/>
      <c r="YO287" s="97"/>
      <c r="YP287" s="97"/>
      <c r="YQ287" s="97"/>
      <c r="YR287" s="97"/>
      <c r="YS287" s="97"/>
      <c r="YT287" s="97"/>
      <c r="YU287" s="97"/>
      <c r="YV287" s="97"/>
      <c r="YW287" s="97"/>
      <c r="YX287" s="97"/>
      <c r="YY287" s="97"/>
      <c r="YZ287" s="97"/>
      <c r="ZA287" s="97"/>
      <c r="ZB287" s="97"/>
      <c r="ZC287" s="97"/>
      <c r="ZD287" s="97"/>
      <c r="ZE287" s="97"/>
      <c r="ZF287" s="97"/>
      <c r="ZG287" s="97"/>
      <c r="ZH287" s="97"/>
      <c r="ZI287" s="97"/>
      <c r="ZJ287" s="97"/>
      <c r="ZK287" s="97"/>
      <c r="ZL287" s="97"/>
      <c r="ZM287" s="97"/>
      <c r="ZN287" s="97"/>
      <c r="ZO287" s="97"/>
      <c r="ZP287" s="97"/>
      <c r="ZQ287" s="97"/>
      <c r="ZR287" s="97"/>
      <c r="ZS287" s="97"/>
      <c r="ZT287" s="97"/>
      <c r="ZU287" s="97"/>
      <c r="ZV287" s="97"/>
      <c r="ZW287" s="97"/>
      <c r="ZX287" s="97"/>
      <c r="ZY287" s="97"/>
      <c r="ZZ287" s="97"/>
      <c r="AAA287" s="97"/>
      <c r="AAB287" s="97"/>
      <c r="AAC287" s="97"/>
      <c r="AAD287" s="97"/>
      <c r="AAE287" s="97"/>
      <c r="AAF287" s="97"/>
      <c r="AAG287" s="97"/>
      <c r="AAH287" s="97"/>
      <c r="AAI287" s="97"/>
      <c r="AAJ287" s="97"/>
      <c r="AAK287" s="97"/>
      <c r="AAL287" s="97"/>
      <c r="AAM287" s="97"/>
      <c r="AAN287" s="97"/>
      <c r="AAO287" s="97"/>
      <c r="AAP287" s="97"/>
      <c r="AAQ287" s="97"/>
      <c r="AAR287" s="97"/>
      <c r="AAS287" s="97"/>
      <c r="AAT287" s="97"/>
      <c r="AAU287" s="97"/>
      <c r="AAV287" s="97"/>
      <c r="AAW287" s="97"/>
      <c r="AAX287" s="97"/>
      <c r="AAY287" s="97"/>
      <c r="AAZ287" s="97"/>
      <c r="ABA287" s="97"/>
      <c r="ABB287" s="97"/>
      <c r="ABC287" s="97"/>
      <c r="ABD287" s="97"/>
      <c r="ABE287" s="97"/>
      <c r="ABF287" s="97"/>
      <c r="ABG287" s="97"/>
      <c r="ABH287" s="97"/>
      <c r="ABI287" s="97"/>
      <c r="ABJ287" s="97"/>
      <c r="ABK287" s="97"/>
      <c r="ABL287" s="97"/>
      <c r="ABM287" s="97"/>
      <c r="ABN287" s="97"/>
      <c r="ABO287" s="97"/>
      <c r="ABP287" s="97"/>
      <c r="ABQ287" s="97"/>
      <c r="ABR287" s="97"/>
      <c r="ABS287" s="97"/>
      <c r="ABT287" s="97"/>
      <c r="ABU287" s="97"/>
      <c r="ABV287" s="97"/>
      <c r="ABW287" s="97"/>
      <c r="ABX287" s="97"/>
      <c r="ABY287" s="97"/>
      <c r="ABZ287" s="97"/>
      <c r="ACA287" s="97"/>
      <c r="ACB287" s="97"/>
      <c r="ACC287" s="97"/>
      <c r="ACD287" s="97"/>
      <c r="ACE287" s="97"/>
      <c r="ACF287" s="97"/>
      <c r="ACG287" s="97"/>
      <c r="ACH287" s="97"/>
      <c r="ACI287" s="97"/>
      <c r="ACJ287" s="97"/>
      <c r="ACK287" s="97"/>
      <c r="ACL287" s="97"/>
      <c r="ACM287" s="97"/>
      <c r="ACN287" s="97"/>
      <c r="ACO287" s="97"/>
      <c r="ACP287" s="97"/>
      <c r="ACQ287" s="97"/>
      <c r="ACR287" s="97"/>
      <c r="ACS287" s="97"/>
      <c r="ACT287" s="97"/>
      <c r="ACU287" s="97"/>
      <c r="ACV287" s="97"/>
      <c r="ACW287" s="97"/>
      <c r="ACX287" s="97"/>
      <c r="ACY287" s="97"/>
      <c r="ACZ287" s="97"/>
      <c r="ADA287" s="97"/>
      <c r="ADB287" s="97"/>
      <c r="ADC287" s="97"/>
      <c r="ADD287" s="97"/>
      <c r="ADE287" s="97"/>
      <c r="ADF287" s="97"/>
      <c r="ADG287" s="97"/>
      <c r="ADH287" s="97"/>
      <c r="ADI287" s="97"/>
      <c r="ADJ287" s="97"/>
      <c r="ADK287" s="97"/>
      <c r="ADL287" s="97"/>
      <c r="ADM287" s="97"/>
      <c r="ADN287" s="97"/>
      <c r="ADO287" s="97"/>
      <c r="ADP287" s="97"/>
      <c r="ADQ287" s="97"/>
      <c r="ADR287" s="97"/>
      <c r="ADS287" s="97"/>
      <c r="ADT287" s="97"/>
      <c r="ADU287" s="97"/>
      <c r="ADV287" s="97"/>
      <c r="ADW287" s="97"/>
      <c r="ADX287" s="97"/>
      <c r="ADY287" s="97"/>
      <c r="ADZ287" s="97"/>
      <c r="AEA287" s="97"/>
      <c r="AEB287" s="97"/>
      <c r="AEC287" s="97"/>
      <c r="AED287" s="97"/>
      <c r="AEE287" s="97"/>
      <c r="AEF287" s="97"/>
      <c r="AEG287" s="97"/>
      <c r="AEH287" s="97"/>
      <c r="AEI287" s="97"/>
      <c r="AEJ287" s="97"/>
      <c r="AEK287" s="97"/>
      <c r="AEL287" s="97"/>
      <c r="AEM287" s="97"/>
      <c r="AEN287" s="97"/>
      <c r="AEO287" s="97"/>
      <c r="AEP287" s="97"/>
      <c r="AEQ287" s="97"/>
      <c r="AER287" s="97"/>
      <c r="AES287" s="97"/>
      <c r="AET287" s="97"/>
      <c r="AEU287" s="97"/>
      <c r="AEV287" s="97"/>
      <c r="AEW287" s="97"/>
      <c r="AEX287" s="97"/>
      <c r="AEY287" s="97"/>
      <c r="AEZ287" s="97"/>
      <c r="AFA287" s="97"/>
      <c r="AFB287" s="97"/>
      <c r="AFC287" s="97"/>
      <c r="AFD287" s="97"/>
      <c r="AFE287" s="97"/>
      <c r="AFF287" s="97"/>
      <c r="AFG287" s="97"/>
      <c r="AFH287" s="97"/>
      <c r="AFI287" s="97"/>
      <c r="AFJ287" s="97"/>
      <c r="AFK287" s="97"/>
      <c r="AFL287" s="97"/>
      <c r="AFM287" s="97"/>
      <c r="AFN287" s="97"/>
      <c r="AFO287" s="97"/>
      <c r="AFP287" s="97"/>
      <c r="AFQ287" s="97"/>
      <c r="AFR287" s="97"/>
      <c r="AFS287" s="97"/>
      <c r="AFT287" s="97"/>
      <c r="AFU287" s="97"/>
      <c r="AFV287" s="97"/>
      <c r="AFW287" s="97"/>
      <c r="AFX287" s="97"/>
      <c r="AFY287" s="97"/>
      <c r="AFZ287" s="97"/>
      <c r="AGA287" s="97"/>
      <c r="AGB287" s="97"/>
      <c r="AGC287" s="97"/>
      <c r="AGD287" s="97"/>
      <c r="AGE287" s="97"/>
      <c r="AGF287" s="97"/>
      <c r="AGG287" s="97"/>
      <c r="AGH287" s="97"/>
      <c r="AGI287" s="97"/>
      <c r="AGJ287" s="97"/>
      <c r="AGK287" s="97"/>
      <c r="AGL287" s="97"/>
      <c r="AGM287" s="97"/>
      <c r="AGN287" s="97"/>
      <c r="AGO287" s="97"/>
      <c r="AGP287" s="97"/>
      <c r="AGQ287" s="97"/>
      <c r="AGR287" s="97"/>
      <c r="AGS287" s="97"/>
      <c r="AGT287" s="97"/>
      <c r="AGU287" s="97"/>
      <c r="AGV287" s="97"/>
      <c r="AGW287" s="97"/>
      <c r="AGX287" s="97"/>
      <c r="AGY287" s="97"/>
      <c r="AGZ287" s="97"/>
      <c r="AHA287" s="97"/>
      <c r="AHB287" s="97"/>
      <c r="AHC287" s="97"/>
      <c r="AHD287" s="97"/>
      <c r="AHE287" s="97"/>
      <c r="AHF287" s="97"/>
      <c r="AHG287" s="97"/>
      <c r="AHH287" s="97"/>
      <c r="AHI287" s="97"/>
      <c r="AHJ287" s="97"/>
      <c r="AHK287" s="97"/>
      <c r="AHL287" s="97"/>
      <c r="AHM287" s="97"/>
      <c r="AHN287" s="97"/>
      <c r="AHO287" s="97"/>
      <c r="AHP287" s="97"/>
      <c r="AHQ287" s="97"/>
      <c r="AHR287" s="97"/>
      <c r="AHS287" s="97"/>
      <c r="AHT287" s="97"/>
      <c r="AHU287" s="97"/>
      <c r="AHV287" s="97"/>
      <c r="AHW287" s="97"/>
      <c r="AHX287" s="97"/>
      <c r="AHY287" s="97"/>
      <c r="AHZ287" s="97"/>
      <c r="AIA287" s="97"/>
      <c r="AIB287" s="97"/>
      <c r="AIC287" s="97"/>
      <c r="AID287" s="97"/>
      <c r="AIE287" s="97"/>
      <c r="AIF287" s="97"/>
      <c r="AIG287" s="97"/>
      <c r="AIH287" s="97"/>
      <c r="AII287" s="97"/>
      <c r="AIJ287" s="97"/>
      <c r="AIK287" s="97"/>
      <c r="AIL287" s="97"/>
      <c r="AIM287" s="97"/>
      <c r="AIN287" s="97"/>
      <c r="AIO287" s="97"/>
      <c r="AIP287" s="97"/>
      <c r="AIQ287" s="97"/>
      <c r="AIR287" s="97"/>
      <c r="AIS287" s="97"/>
      <c r="AIT287" s="97"/>
      <c r="AIU287" s="97"/>
      <c r="AIV287" s="97"/>
      <c r="AIW287" s="97"/>
      <c r="AIX287" s="97"/>
      <c r="AIY287" s="97"/>
      <c r="AIZ287" s="97"/>
      <c r="AJA287" s="97"/>
      <c r="AJB287" s="97"/>
      <c r="AJC287" s="97"/>
      <c r="AJD287" s="97"/>
      <c r="AJE287" s="97"/>
      <c r="AJF287" s="97"/>
      <c r="AJG287" s="97"/>
      <c r="AJH287" s="97"/>
      <c r="AJI287" s="97"/>
      <c r="AJJ287" s="97"/>
      <c r="AJK287" s="97"/>
      <c r="AJL287" s="97"/>
      <c r="AJM287" s="97"/>
      <c r="AJN287" s="97"/>
      <c r="AJO287" s="97"/>
      <c r="AJP287" s="97"/>
      <c r="AJQ287" s="97"/>
      <c r="AJR287" s="97"/>
      <c r="AJS287" s="97"/>
      <c r="AJT287" s="97"/>
      <c r="AJU287" s="97"/>
      <c r="AJV287" s="97"/>
      <c r="AJW287" s="97"/>
      <c r="AJX287" s="97"/>
      <c r="AJY287" s="97"/>
      <c r="AJZ287" s="97"/>
      <c r="AKA287" s="97"/>
      <c r="AKB287" s="97"/>
      <c r="AKC287" s="97"/>
      <c r="AKD287" s="97"/>
      <c r="AKE287" s="97"/>
      <c r="AKF287" s="97"/>
      <c r="AKG287" s="97"/>
      <c r="AKH287" s="97"/>
      <c r="AKI287" s="97"/>
      <c r="AKJ287" s="97"/>
      <c r="AKK287" s="97"/>
      <c r="AKL287" s="97"/>
      <c r="AKM287" s="97"/>
      <c r="AKN287" s="97"/>
      <c r="AKO287" s="97"/>
      <c r="AKP287" s="97"/>
      <c r="AKQ287" s="97"/>
      <c r="AKR287" s="97"/>
      <c r="AKS287" s="97"/>
      <c r="AKT287" s="97"/>
      <c r="AKU287" s="97"/>
      <c r="AKV287" s="97"/>
      <c r="AKW287" s="97"/>
      <c r="AKX287" s="97"/>
      <c r="AKY287" s="97"/>
      <c r="AKZ287" s="97"/>
      <c r="ALA287" s="97"/>
      <c r="ALB287" s="97"/>
      <c r="ALC287" s="97"/>
      <c r="ALD287" s="97"/>
      <c r="ALE287" s="97"/>
      <c r="ALF287" s="97"/>
      <c r="ALG287" s="97"/>
      <c r="ALH287" s="97"/>
      <c r="ALI287" s="97"/>
      <c r="ALJ287" s="97"/>
      <c r="ALK287" s="97"/>
      <c r="ALL287" s="97"/>
      <c r="ALM287" s="97"/>
      <c r="ALN287" s="97"/>
      <c r="ALO287" s="97"/>
      <c r="ALP287" s="97"/>
      <c r="ALQ287" s="97"/>
      <c r="ALR287" s="97"/>
      <c r="ALS287" s="97"/>
      <c r="ALT287" s="97"/>
      <c r="ALU287" s="97"/>
      <c r="ALV287" s="97"/>
      <c r="ALW287" s="97"/>
      <c r="ALX287" s="97"/>
      <c r="ALY287" s="97"/>
      <c r="ALZ287" s="97"/>
      <c r="AMA287" s="97"/>
      <c r="AMB287" s="97"/>
      <c r="AMC287" s="97"/>
      <c r="AMD287" s="97"/>
      <c r="AME287" s="97"/>
      <c r="AMF287" s="97"/>
      <c r="AMG287" s="97"/>
      <c r="AMH287" s="97"/>
      <c r="AMI287" s="97"/>
      <c r="AMJ287" s="97"/>
      <c r="AMK287" s="97"/>
      <c r="AML287" s="97"/>
      <c r="AMM287" s="97"/>
      <c r="AMN287" s="97"/>
      <c r="AMO287" s="97"/>
      <c r="AMP287" s="97"/>
      <c r="AMQ287" s="97"/>
      <c r="AMR287" s="97"/>
      <c r="AMS287" s="97"/>
      <c r="AMT287" s="97"/>
      <c r="AMU287" s="97"/>
      <c r="AMV287" s="97"/>
      <c r="AMW287" s="97"/>
      <c r="AMX287" s="97"/>
      <c r="AMY287" s="97"/>
      <c r="AMZ287" s="97"/>
      <c r="ANA287" s="97"/>
      <c r="ANB287" s="97"/>
      <c r="ANC287" s="97"/>
      <c r="AND287" s="97"/>
      <c r="ANE287" s="97"/>
      <c r="ANF287" s="97"/>
      <c r="ANG287" s="97"/>
      <c r="ANH287" s="97"/>
      <c r="ANI287" s="97"/>
      <c r="ANJ287" s="97"/>
      <c r="ANK287" s="97"/>
      <c r="ANL287" s="97"/>
      <c r="ANM287" s="97"/>
      <c r="ANN287" s="97"/>
      <c r="ANO287" s="97"/>
      <c r="ANP287" s="97"/>
      <c r="ANQ287" s="97"/>
      <c r="ANR287" s="97"/>
      <c r="ANS287" s="97"/>
      <c r="ANT287" s="97"/>
      <c r="ANU287" s="97"/>
      <c r="ANV287" s="97"/>
      <c r="ANW287" s="97"/>
      <c r="ANX287" s="97"/>
      <c r="ANY287" s="97"/>
      <c r="ANZ287" s="97"/>
      <c r="AOA287" s="97"/>
      <c r="AOB287" s="97"/>
      <c r="AOC287" s="97"/>
      <c r="AOD287" s="97"/>
      <c r="AOE287" s="97"/>
      <c r="AOF287" s="97"/>
      <c r="AOG287" s="97"/>
      <c r="AOH287" s="97"/>
      <c r="AOI287" s="97"/>
      <c r="AOJ287" s="97"/>
      <c r="AOK287" s="97"/>
      <c r="AOL287" s="97"/>
      <c r="AOM287" s="97"/>
      <c r="AON287" s="97"/>
      <c r="AOO287" s="97"/>
      <c r="AOP287" s="97"/>
      <c r="AOQ287" s="97"/>
      <c r="AOR287" s="97"/>
      <c r="AOS287" s="97"/>
      <c r="AOT287" s="97"/>
      <c r="AOU287" s="97"/>
      <c r="AOV287" s="97"/>
      <c r="AOW287" s="97"/>
      <c r="AOX287" s="97"/>
      <c r="AOY287" s="97"/>
      <c r="AOZ287" s="97"/>
      <c r="APA287" s="97"/>
      <c r="APB287" s="97"/>
      <c r="APC287" s="97"/>
      <c r="APD287" s="97"/>
      <c r="APE287" s="97"/>
      <c r="APF287" s="97"/>
      <c r="APG287" s="97"/>
      <c r="APH287" s="97"/>
      <c r="API287" s="97"/>
      <c r="APJ287" s="97"/>
      <c r="APK287" s="97"/>
      <c r="APL287" s="97"/>
      <c r="APM287" s="97"/>
      <c r="APN287" s="97"/>
      <c r="APO287" s="97"/>
      <c r="APP287" s="97"/>
      <c r="APQ287" s="97"/>
      <c r="APR287" s="97"/>
      <c r="APS287" s="97"/>
      <c r="APT287" s="97"/>
      <c r="APU287" s="97"/>
      <c r="APV287" s="97"/>
      <c r="APW287" s="97"/>
      <c r="APX287" s="97"/>
      <c r="APY287" s="97"/>
      <c r="APZ287" s="97"/>
      <c r="AQA287" s="97"/>
      <c r="AQB287" s="97"/>
      <c r="AQC287" s="97"/>
      <c r="AQD287" s="97"/>
      <c r="AQE287" s="97"/>
      <c r="AQF287" s="97"/>
      <c r="AQG287" s="97"/>
      <c r="AQH287" s="97"/>
      <c r="AQI287" s="97"/>
      <c r="AQJ287" s="97"/>
      <c r="AQK287" s="97"/>
      <c r="AQL287" s="97"/>
      <c r="AQM287" s="97"/>
      <c r="AQN287" s="97"/>
      <c r="AQO287" s="97"/>
      <c r="AQP287" s="97"/>
      <c r="AQQ287" s="97"/>
      <c r="AQR287" s="97"/>
      <c r="AQS287" s="97"/>
      <c r="AQT287" s="97"/>
      <c r="AQU287" s="97"/>
      <c r="AQV287" s="97"/>
      <c r="AQW287" s="97"/>
      <c r="AQX287" s="97"/>
      <c r="AQY287" s="97"/>
      <c r="AQZ287" s="97"/>
      <c r="ARA287" s="97"/>
      <c r="ARB287" s="97"/>
      <c r="ARC287" s="97"/>
      <c r="ARD287" s="97"/>
      <c r="ARE287" s="97"/>
      <c r="ARF287" s="97"/>
      <c r="ARG287" s="97"/>
      <c r="ARH287" s="97"/>
      <c r="ARI287" s="97"/>
      <c r="ARJ287" s="97"/>
      <c r="ARK287" s="97"/>
      <c r="ARL287" s="97"/>
      <c r="ARM287" s="97"/>
      <c r="ARN287" s="97"/>
      <c r="ARO287" s="97"/>
      <c r="ARP287" s="97"/>
      <c r="ARQ287" s="97"/>
      <c r="ARR287" s="97"/>
      <c r="ARS287" s="97"/>
      <c r="ART287" s="97"/>
      <c r="ARU287" s="97"/>
      <c r="ARV287" s="97"/>
      <c r="ARW287" s="97"/>
      <c r="ARX287" s="97"/>
      <c r="ARY287" s="97"/>
      <c r="ARZ287" s="97"/>
      <c r="ASA287" s="97"/>
      <c r="ASB287" s="97"/>
      <c r="ASC287" s="97"/>
      <c r="ASD287" s="97"/>
      <c r="ASE287" s="97"/>
      <c r="ASF287" s="97"/>
      <c r="ASG287" s="97"/>
      <c r="ASH287" s="97"/>
      <c r="ASI287" s="97"/>
      <c r="ASJ287" s="97"/>
      <c r="ASK287" s="97"/>
      <c r="ASL287" s="97"/>
      <c r="ASM287" s="97"/>
      <c r="ASN287" s="97"/>
      <c r="ASO287" s="97"/>
      <c r="ASP287" s="97"/>
      <c r="ASQ287" s="97"/>
      <c r="ASR287" s="97"/>
      <c r="ASS287" s="97"/>
      <c r="AST287" s="97"/>
      <c r="ASU287" s="97"/>
      <c r="ASV287" s="97"/>
      <c r="ASW287" s="97"/>
      <c r="ASX287" s="97"/>
      <c r="ASY287" s="97"/>
      <c r="ASZ287" s="97"/>
      <c r="ATA287" s="97"/>
      <c r="ATB287" s="97"/>
      <c r="ATC287" s="97"/>
      <c r="ATD287" s="97"/>
      <c r="ATE287" s="97"/>
      <c r="ATF287" s="97"/>
      <c r="ATG287" s="97"/>
      <c r="ATH287" s="97"/>
      <c r="ATI287" s="97"/>
      <c r="ATJ287" s="97"/>
      <c r="ATK287" s="97"/>
      <c r="ATL287" s="97"/>
      <c r="ATM287" s="97"/>
      <c r="ATN287" s="97"/>
      <c r="ATO287" s="97"/>
      <c r="ATP287" s="97"/>
      <c r="ATQ287" s="97"/>
      <c r="ATR287" s="97"/>
      <c r="ATS287" s="97"/>
      <c r="ATT287" s="97"/>
      <c r="ATU287" s="97"/>
      <c r="ATV287" s="97"/>
      <c r="ATW287" s="97"/>
      <c r="ATX287" s="97"/>
      <c r="ATY287" s="97"/>
      <c r="ATZ287" s="97"/>
      <c r="AUA287" s="97"/>
      <c r="AUB287" s="97"/>
      <c r="AUC287" s="97"/>
      <c r="AUD287" s="97"/>
      <c r="AUE287" s="97"/>
      <c r="AUF287" s="97"/>
      <c r="AUG287" s="97"/>
      <c r="AUH287" s="97"/>
      <c r="AUI287" s="97"/>
      <c r="AUJ287" s="97"/>
      <c r="AUK287" s="97"/>
      <c r="AUL287" s="97"/>
      <c r="AUM287" s="97"/>
      <c r="AUN287" s="97"/>
      <c r="AUO287" s="97"/>
      <c r="AUP287" s="97"/>
      <c r="AUQ287" s="97"/>
      <c r="AUR287" s="97"/>
      <c r="AUS287" s="97"/>
      <c r="AUT287" s="97"/>
      <c r="AUU287" s="97"/>
      <c r="AUV287" s="97"/>
      <c r="AUW287" s="97"/>
      <c r="AUX287" s="97"/>
      <c r="AUY287" s="97"/>
      <c r="AUZ287" s="97"/>
      <c r="AVA287" s="97"/>
      <c r="AVB287" s="97"/>
      <c r="AVC287" s="97"/>
      <c r="AVD287" s="97"/>
      <c r="AVE287" s="97"/>
      <c r="AVF287" s="97"/>
      <c r="AVG287" s="97"/>
      <c r="AVH287" s="97"/>
      <c r="AVI287" s="97"/>
      <c r="AVJ287" s="97"/>
      <c r="AVK287" s="97"/>
      <c r="AVL287" s="97"/>
      <c r="AVM287" s="97"/>
      <c r="AVN287" s="97"/>
      <c r="AVO287" s="97"/>
      <c r="AVP287" s="97"/>
      <c r="AVQ287" s="97"/>
      <c r="AVR287" s="97"/>
      <c r="AVS287" s="97"/>
      <c r="AVT287" s="97"/>
      <c r="AVU287" s="97"/>
      <c r="AVV287" s="97"/>
      <c r="AVW287" s="97"/>
      <c r="AVX287" s="97"/>
      <c r="AVY287" s="97"/>
      <c r="AVZ287" s="97"/>
      <c r="AWA287" s="97"/>
      <c r="AWB287" s="97"/>
      <c r="AWC287" s="97"/>
      <c r="AWD287" s="97"/>
      <c r="AWE287" s="97"/>
      <c r="AWF287" s="97"/>
      <c r="AWG287" s="97"/>
      <c r="AWH287" s="97"/>
      <c r="AWI287" s="97"/>
      <c r="AWJ287" s="97"/>
      <c r="AWK287" s="97"/>
      <c r="AWL287" s="97"/>
      <c r="AWM287" s="97"/>
      <c r="AWN287" s="97"/>
      <c r="AWO287" s="97"/>
      <c r="AWP287" s="97"/>
      <c r="AWQ287" s="97"/>
      <c r="AWR287" s="97"/>
      <c r="AWS287" s="97"/>
      <c r="AWT287" s="97"/>
      <c r="AWU287" s="97"/>
      <c r="AWV287" s="97"/>
      <c r="AWW287" s="97"/>
      <c r="AWX287" s="97"/>
      <c r="AWY287" s="97"/>
      <c r="AWZ287" s="97"/>
      <c r="AXA287" s="97"/>
      <c r="AXB287" s="97"/>
      <c r="AXC287" s="97"/>
      <c r="AXD287" s="97"/>
      <c r="AXE287" s="97"/>
      <c r="AXF287" s="97"/>
      <c r="AXG287" s="97"/>
      <c r="AXH287" s="97"/>
      <c r="AXI287" s="97"/>
      <c r="AXJ287" s="97"/>
      <c r="AXK287" s="97"/>
      <c r="AXL287" s="97"/>
      <c r="AXM287" s="97"/>
      <c r="AXN287" s="97"/>
      <c r="AXO287" s="97"/>
      <c r="AXP287" s="97"/>
      <c r="AXQ287" s="97"/>
      <c r="AXR287" s="97"/>
      <c r="AXS287" s="97"/>
      <c r="AXT287" s="97"/>
      <c r="AXU287" s="97"/>
      <c r="AXV287" s="97"/>
      <c r="AXW287" s="97"/>
      <c r="AXX287" s="97"/>
      <c r="AXY287" s="97"/>
      <c r="AXZ287" s="97"/>
      <c r="AYA287" s="97"/>
      <c r="AYB287" s="97"/>
      <c r="AYC287" s="97"/>
      <c r="AYD287" s="97"/>
      <c r="AYE287" s="97"/>
      <c r="AYF287" s="97"/>
      <c r="AYG287" s="97"/>
      <c r="AYH287" s="97"/>
      <c r="AYI287" s="97"/>
      <c r="AYJ287" s="97"/>
      <c r="AYK287" s="97"/>
      <c r="AYL287" s="97"/>
      <c r="AYM287" s="97"/>
      <c r="AYN287" s="97"/>
      <c r="AYO287" s="97"/>
      <c r="AYP287" s="97"/>
      <c r="AYQ287" s="97"/>
      <c r="AYR287" s="97"/>
      <c r="AYS287" s="97"/>
      <c r="AYT287" s="97"/>
      <c r="AYU287" s="97"/>
      <c r="AYV287" s="97"/>
      <c r="AYW287" s="97"/>
      <c r="AYX287" s="97"/>
      <c r="AYY287" s="97"/>
      <c r="AYZ287" s="97"/>
      <c r="AZA287" s="97"/>
      <c r="AZB287" s="97"/>
      <c r="AZC287" s="97"/>
      <c r="AZD287" s="97"/>
      <c r="AZE287" s="97"/>
      <c r="AZF287" s="97"/>
      <c r="AZG287" s="97"/>
      <c r="AZH287" s="97"/>
      <c r="AZI287" s="97"/>
      <c r="AZJ287" s="97"/>
      <c r="AZK287" s="97"/>
      <c r="AZL287" s="97"/>
      <c r="AZM287" s="97"/>
      <c r="AZN287" s="97"/>
      <c r="AZO287" s="97"/>
      <c r="AZP287" s="97"/>
      <c r="AZQ287" s="97"/>
      <c r="AZR287" s="97"/>
      <c r="AZS287" s="97"/>
      <c r="AZT287" s="97"/>
      <c r="AZU287" s="97"/>
      <c r="AZV287" s="97"/>
      <c r="AZW287" s="97"/>
      <c r="AZX287" s="97"/>
      <c r="AZY287" s="97"/>
      <c r="AZZ287" s="97"/>
      <c r="BAA287" s="97"/>
      <c r="BAB287" s="97"/>
      <c r="BAC287" s="97"/>
      <c r="BAD287" s="97"/>
      <c r="BAE287" s="97"/>
      <c r="BAF287" s="97"/>
      <c r="BAG287" s="97"/>
      <c r="BAH287" s="97"/>
      <c r="BAI287" s="97"/>
      <c r="BAJ287" s="97"/>
      <c r="BAK287" s="97"/>
      <c r="BAL287" s="97"/>
      <c r="BAM287" s="97"/>
      <c r="BAN287" s="97"/>
      <c r="BAO287" s="97"/>
      <c r="BAP287" s="97"/>
      <c r="BAQ287" s="97"/>
      <c r="BAR287" s="97"/>
      <c r="BAS287" s="97"/>
      <c r="BAT287" s="97"/>
      <c r="BAU287" s="97"/>
      <c r="BAV287" s="97"/>
      <c r="BAW287" s="97"/>
      <c r="BAX287" s="97"/>
      <c r="BAY287" s="97"/>
      <c r="BAZ287" s="97"/>
      <c r="BBA287" s="97"/>
      <c r="BBB287" s="97"/>
      <c r="BBC287" s="97"/>
      <c r="BBD287" s="97"/>
      <c r="BBE287" s="97"/>
      <c r="BBF287" s="97"/>
      <c r="BBG287" s="97"/>
      <c r="BBH287" s="97"/>
      <c r="BBI287" s="97"/>
      <c r="BBJ287" s="97"/>
      <c r="BBK287" s="97"/>
      <c r="BBL287" s="97"/>
      <c r="BBM287" s="97"/>
      <c r="BBN287" s="97"/>
      <c r="BBO287" s="97"/>
      <c r="BBP287" s="97"/>
      <c r="BBQ287" s="97"/>
      <c r="BBR287" s="97"/>
      <c r="BBS287" s="97"/>
      <c r="BBT287" s="97"/>
      <c r="BBU287" s="97"/>
      <c r="BBV287" s="97"/>
      <c r="BBW287" s="97"/>
      <c r="BBX287" s="97"/>
      <c r="BBY287" s="97"/>
      <c r="BBZ287" s="97"/>
      <c r="BCA287" s="97"/>
      <c r="BCB287" s="97"/>
      <c r="BCC287" s="97"/>
      <c r="BCD287" s="97"/>
      <c r="BCE287" s="97"/>
      <c r="BCF287" s="97"/>
      <c r="BCG287" s="97"/>
      <c r="BCH287" s="97"/>
      <c r="BCI287" s="97"/>
      <c r="BCJ287" s="97"/>
      <c r="BCK287" s="97"/>
      <c r="BCL287" s="97"/>
      <c r="BCM287" s="97"/>
      <c r="BCN287" s="97"/>
      <c r="BCO287" s="97"/>
      <c r="BCP287" s="97"/>
      <c r="BCQ287" s="97"/>
      <c r="BCR287" s="97"/>
      <c r="BCS287" s="97"/>
      <c r="BCT287" s="97"/>
      <c r="BCU287" s="97"/>
      <c r="BCV287" s="97"/>
      <c r="BCW287" s="97"/>
      <c r="BCX287" s="97"/>
      <c r="BCY287" s="97"/>
      <c r="BCZ287" s="97"/>
      <c r="BDA287" s="97"/>
      <c r="BDB287" s="97"/>
      <c r="BDC287" s="97"/>
      <c r="BDD287" s="97"/>
      <c r="BDE287" s="97"/>
      <c r="BDF287" s="97"/>
      <c r="BDG287" s="97"/>
      <c r="BDH287" s="97"/>
      <c r="BDI287" s="97"/>
      <c r="BDJ287" s="97"/>
      <c r="BDK287" s="97"/>
      <c r="BDL287" s="97"/>
      <c r="BDM287" s="97"/>
      <c r="BDN287" s="97"/>
      <c r="BDO287" s="97"/>
      <c r="BDP287" s="97"/>
      <c r="BDQ287" s="97"/>
      <c r="BDR287" s="97"/>
      <c r="BDS287" s="97"/>
      <c r="BDT287" s="97"/>
      <c r="BDU287" s="97"/>
      <c r="BDV287" s="97"/>
      <c r="BDW287" s="97"/>
      <c r="BDX287" s="97"/>
      <c r="BDY287" s="97"/>
      <c r="BDZ287" s="97"/>
      <c r="BEA287" s="97"/>
      <c r="BEB287" s="97"/>
      <c r="BEC287" s="97"/>
      <c r="BED287" s="97"/>
      <c r="BEE287" s="97"/>
      <c r="BEF287" s="97"/>
      <c r="BEG287" s="97"/>
      <c r="BEH287" s="97"/>
      <c r="BEI287" s="97"/>
      <c r="BEJ287" s="97"/>
      <c r="BEK287" s="97"/>
      <c r="BEL287" s="97"/>
      <c r="BEM287" s="97"/>
      <c r="BEN287" s="97"/>
      <c r="BEO287" s="97"/>
      <c r="BEP287" s="97"/>
      <c r="BEQ287" s="97"/>
      <c r="BER287" s="97"/>
      <c r="BES287" s="97"/>
      <c r="BET287" s="97"/>
      <c r="BEU287" s="97"/>
      <c r="BEV287" s="97"/>
      <c r="BEW287" s="97"/>
      <c r="BEX287" s="97"/>
      <c r="BEY287" s="97"/>
      <c r="BEZ287" s="97"/>
      <c r="BFA287" s="97"/>
      <c r="BFB287" s="97"/>
      <c r="BFC287" s="97"/>
      <c r="BFD287" s="97"/>
      <c r="BFE287" s="97"/>
      <c r="BFF287" s="97"/>
      <c r="BFG287" s="97"/>
      <c r="BFH287" s="97"/>
      <c r="BFI287" s="97"/>
      <c r="BFJ287" s="97"/>
      <c r="BFK287" s="97"/>
      <c r="BFL287" s="97"/>
      <c r="BFM287" s="97"/>
      <c r="BFN287" s="97"/>
      <c r="BFO287" s="97"/>
      <c r="BFP287" s="97"/>
      <c r="BFQ287" s="97"/>
      <c r="BFR287" s="97"/>
      <c r="BFS287" s="97"/>
      <c r="BFT287" s="97"/>
      <c r="BFU287" s="97"/>
      <c r="BFV287" s="97"/>
      <c r="BFW287" s="97"/>
      <c r="BFX287" s="97"/>
      <c r="BFY287" s="97"/>
      <c r="BFZ287" s="97"/>
      <c r="BGA287" s="97"/>
      <c r="BGB287" s="97"/>
      <c r="BGC287" s="97"/>
      <c r="BGD287" s="97"/>
      <c r="BGE287" s="97"/>
      <c r="BGF287" s="97"/>
      <c r="BGG287" s="97"/>
      <c r="BGH287" s="97"/>
      <c r="BGI287" s="97"/>
      <c r="BGJ287" s="97"/>
      <c r="BGK287" s="97"/>
      <c r="BGL287" s="97"/>
      <c r="BGM287" s="97"/>
      <c r="BGN287" s="97"/>
      <c r="BGO287" s="97"/>
      <c r="BGP287" s="97"/>
      <c r="BGQ287" s="97"/>
      <c r="BGR287" s="97"/>
      <c r="BGS287" s="97"/>
      <c r="BGT287" s="97"/>
      <c r="BGU287" s="97"/>
      <c r="BGV287" s="97"/>
      <c r="BGW287" s="97"/>
      <c r="BGX287" s="97"/>
      <c r="BGY287" s="97"/>
      <c r="BGZ287" s="97"/>
      <c r="BHA287" s="97"/>
      <c r="BHB287" s="97"/>
      <c r="BHC287" s="97"/>
      <c r="BHD287" s="97"/>
      <c r="BHE287" s="97"/>
      <c r="BHF287" s="97"/>
      <c r="BHG287" s="97"/>
      <c r="BHH287" s="97"/>
      <c r="BHI287" s="97"/>
      <c r="BHJ287" s="97"/>
      <c r="BHK287" s="97"/>
      <c r="BHL287" s="97"/>
      <c r="BHM287" s="97"/>
      <c r="BHN287" s="97"/>
      <c r="BHO287" s="97"/>
      <c r="BHP287" s="97"/>
      <c r="BHQ287" s="97"/>
      <c r="BHR287" s="97"/>
      <c r="BHS287" s="97"/>
      <c r="BHT287" s="97"/>
      <c r="BHU287" s="97"/>
      <c r="BHV287" s="97"/>
      <c r="BHW287" s="97"/>
      <c r="BHX287" s="97"/>
      <c r="BHY287" s="97"/>
      <c r="BHZ287" s="97"/>
      <c r="BIA287" s="97"/>
      <c r="BIB287" s="97"/>
      <c r="BIC287" s="97"/>
      <c r="BID287" s="97"/>
      <c r="BIE287" s="97"/>
      <c r="BIF287" s="97"/>
      <c r="BIG287" s="97"/>
      <c r="BIH287" s="97"/>
      <c r="BII287" s="97"/>
      <c r="BIJ287" s="97"/>
      <c r="BIK287" s="97"/>
      <c r="BIL287" s="97"/>
      <c r="BIM287" s="97"/>
      <c r="BIN287" s="97"/>
      <c r="BIO287" s="97"/>
      <c r="BIP287" s="97"/>
      <c r="BIQ287" s="97"/>
      <c r="BIR287" s="97"/>
      <c r="BIS287" s="97"/>
      <c r="BIT287" s="97"/>
      <c r="BIU287" s="97"/>
      <c r="BIV287" s="97"/>
      <c r="BIW287" s="97"/>
      <c r="BIX287" s="97"/>
      <c r="BIY287" s="97"/>
      <c r="BIZ287" s="97"/>
      <c r="BJA287" s="97"/>
      <c r="BJB287" s="97"/>
      <c r="BJC287" s="97"/>
      <c r="BJD287" s="97"/>
      <c r="BJE287" s="97"/>
      <c r="BJF287" s="97"/>
      <c r="BJG287" s="97"/>
      <c r="BJH287" s="97"/>
      <c r="BJI287" s="97"/>
      <c r="BJJ287" s="97"/>
      <c r="BJK287" s="97"/>
      <c r="BJL287" s="97"/>
      <c r="BJM287" s="97"/>
      <c r="BJN287" s="97"/>
      <c r="BJO287" s="97"/>
      <c r="BJP287" s="97"/>
      <c r="BJQ287" s="97"/>
      <c r="BJR287" s="97"/>
      <c r="BJS287" s="97"/>
      <c r="BJT287" s="97"/>
      <c r="BJU287" s="97"/>
      <c r="BJV287" s="97"/>
      <c r="BJW287" s="97"/>
      <c r="BJX287" s="97"/>
      <c r="BJY287" s="97"/>
      <c r="BJZ287" s="97"/>
      <c r="BKA287" s="97"/>
      <c r="BKB287" s="97"/>
      <c r="BKC287" s="97"/>
      <c r="BKD287" s="97"/>
      <c r="BKE287" s="97"/>
      <c r="BKF287" s="97"/>
      <c r="BKG287" s="97"/>
      <c r="BKH287" s="97"/>
      <c r="BKI287" s="97"/>
      <c r="BKJ287" s="97"/>
      <c r="BKK287" s="97"/>
      <c r="BKL287" s="97"/>
      <c r="BKM287" s="97"/>
      <c r="BKN287" s="97"/>
      <c r="BKO287" s="97"/>
      <c r="BKP287" s="97"/>
      <c r="BKQ287" s="97"/>
      <c r="BKR287" s="97"/>
      <c r="BKS287" s="97"/>
      <c r="BKT287" s="97"/>
      <c r="BKU287" s="97"/>
      <c r="BKV287" s="97"/>
      <c r="BKW287" s="97"/>
      <c r="BKX287" s="97"/>
      <c r="BKY287" s="97"/>
      <c r="BKZ287" s="97"/>
      <c r="BLA287" s="97"/>
      <c r="BLB287" s="97"/>
      <c r="BLC287" s="97"/>
      <c r="BLD287" s="97"/>
      <c r="BLE287" s="97"/>
      <c r="BLF287" s="97"/>
      <c r="BLG287" s="97"/>
      <c r="BLH287" s="97"/>
      <c r="BLI287" s="97"/>
      <c r="BLJ287" s="97"/>
      <c r="BLK287" s="97"/>
      <c r="BLL287" s="97"/>
      <c r="BLM287" s="97"/>
      <c r="BLN287" s="97"/>
      <c r="BLO287" s="97"/>
      <c r="BLP287" s="97"/>
      <c r="BLQ287" s="97"/>
      <c r="BLR287" s="97"/>
      <c r="BLS287" s="97"/>
      <c r="BLT287" s="97"/>
      <c r="BLU287" s="97"/>
      <c r="BLV287" s="97"/>
      <c r="BLW287" s="97"/>
      <c r="BLX287" s="97"/>
      <c r="BLY287" s="97"/>
      <c r="BLZ287" s="97"/>
      <c r="BMA287" s="97"/>
      <c r="BMB287" s="97"/>
      <c r="BMC287" s="97"/>
      <c r="BMD287" s="97"/>
      <c r="BME287" s="97"/>
      <c r="BMF287" s="97"/>
      <c r="BMG287" s="97"/>
      <c r="BMH287" s="97"/>
      <c r="BMI287" s="97"/>
      <c r="BMJ287" s="97"/>
      <c r="BMK287" s="97"/>
      <c r="BML287" s="97"/>
      <c r="BMM287" s="97"/>
      <c r="BMN287" s="97"/>
      <c r="BMO287" s="97"/>
      <c r="BMP287" s="97"/>
      <c r="BMQ287" s="97"/>
      <c r="BMR287" s="97"/>
      <c r="BMS287" s="97"/>
      <c r="BMT287" s="97"/>
      <c r="BMU287" s="97"/>
      <c r="BMV287" s="97"/>
      <c r="BMW287" s="97"/>
      <c r="BMX287" s="97"/>
      <c r="BMY287" s="97"/>
      <c r="BMZ287" s="97"/>
      <c r="BNA287" s="97"/>
      <c r="BNB287" s="97"/>
      <c r="BNC287" s="97"/>
      <c r="BND287" s="97"/>
      <c r="BNE287" s="97"/>
      <c r="BNF287" s="97"/>
      <c r="BNG287" s="97"/>
      <c r="BNH287" s="97"/>
      <c r="BNI287" s="97"/>
      <c r="BNJ287" s="97"/>
      <c r="BNK287" s="97"/>
      <c r="BNL287" s="97"/>
      <c r="BNM287" s="97"/>
      <c r="BNN287" s="97"/>
      <c r="BNO287" s="97"/>
      <c r="BNP287" s="97"/>
      <c r="BNQ287" s="97"/>
      <c r="BNR287" s="97"/>
      <c r="BNS287" s="97"/>
      <c r="BNT287" s="97"/>
      <c r="BNU287" s="97"/>
      <c r="BNV287" s="97"/>
      <c r="BNW287" s="97"/>
      <c r="BNX287" s="97"/>
      <c r="BNY287" s="97"/>
      <c r="BNZ287" s="97"/>
      <c r="BOA287" s="97"/>
      <c r="BOB287" s="97"/>
      <c r="BOC287" s="97"/>
      <c r="BOD287" s="97"/>
      <c r="BOE287" s="97"/>
      <c r="BOF287" s="97"/>
      <c r="BOG287" s="97"/>
      <c r="BOH287" s="97"/>
      <c r="BOI287" s="97"/>
      <c r="BOJ287" s="97"/>
      <c r="BOK287" s="97"/>
      <c r="BOL287" s="97"/>
      <c r="BOM287" s="97"/>
      <c r="BON287" s="97"/>
      <c r="BOO287" s="97"/>
      <c r="BOP287" s="97"/>
      <c r="BOQ287" s="97"/>
      <c r="BOR287" s="97"/>
      <c r="BOS287" s="97"/>
      <c r="BOT287" s="97"/>
      <c r="BOU287" s="97"/>
      <c r="BOV287" s="97"/>
      <c r="BOW287" s="97"/>
      <c r="BOX287" s="97"/>
      <c r="BOY287" s="97"/>
      <c r="BOZ287" s="97"/>
      <c r="BPA287" s="97"/>
      <c r="BPB287" s="97"/>
      <c r="BPC287" s="97"/>
      <c r="BPD287" s="97"/>
      <c r="BPE287" s="97"/>
      <c r="BPF287" s="97"/>
      <c r="BPG287" s="97"/>
      <c r="BPH287" s="97"/>
      <c r="BPI287" s="97"/>
      <c r="BPJ287" s="97"/>
      <c r="BPK287" s="97"/>
      <c r="BPL287" s="97"/>
      <c r="BPM287" s="97"/>
      <c r="BPN287" s="97"/>
      <c r="BPO287" s="97"/>
      <c r="BPP287" s="97"/>
      <c r="BPQ287" s="97"/>
      <c r="BPR287" s="97"/>
      <c r="BPS287" s="97"/>
      <c r="BPT287" s="97"/>
      <c r="BPU287" s="97"/>
      <c r="BPV287" s="97"/>
      <c r="BPW287" s="97"/>
      <c r="BPX287" s="97"/>
      <c r="BPY287" s="97"/>
      <c r="BPZ287" s="97"/>
      <c r="BQA287" s="97"/>
      <c r="BQB287" s="97"/>
      <c r="BQC287" s="97"/>
      <c r="BQD287" s="97"/>
      <c r="BQE287" s="97"/>
      <c r="BQF287" s="97"/>
      <c r="BQG287" s="97"/>
      <c r="BQH287" s="97"/>
      <c r="BQI287" s="97"/>
      <c r="BQJ287" s="97"/>
      <c r="BQK287" s="97"/>
      <c r="BQL287" s="97"/>
      <c r="BQM287" s="97"/>
      <c r="BQN287" s="97"/>
      <c r="BQO287" s="97"/>
      <c r="BQP287" s="97"/>
      <c r="BQQ287" s="97"/>
      <c r="BQR287" s="97"/>
      <c r="BQS287" s="97"/>
      <c r="BQT287" s="97"/>
      <c r="BQU287" s="97"/>
      <c r="BQV287" s="97"/>
      <c r="BQW287" s="97"/>
      <c r="BQX287" s="97"/>
      <c r="BQY287" s="97"/>
      <c r="BQZ287" s="97"/>
      <c r="BRA287" s="97"/>
      <c r="BRB287" s="97"/>
      <c r="BRC287" s="97"/>
      <c r="BRD287" s="97"/>
      <c r="BRE287" s="97"/>
      <c r="BRF287" s="97"/>
      <c r="BRG287" s="97"/>
      <c r="BRH287" s="97"/>
      <c r="BRI287" s="97"/>
      <c r="BRJ287" s="97"/>
      <c r="BRK287" s="97"/>
      <c r="BRL287" s="97"/>
      <c r="BRM287" s="97"/>
      <c r="BRN287" s="97"/>
      <c r="BRO287" s="97"/>
      <c r="BRP287" s="97"/>
      <c r="BRQ287" s="97"/>
      <c r="BRR287" s="97"/>
      <c r="BRS287" s="97"/>
      <c r="BRT287" s="97"/>
      <c r="BRU287" s="97"/>
      <c r="BRV287" s="97"/>
      <c r="BRW287" s="97"/>
      <c r="BRX287" s="97"/>
      <c r="BRY287" s="97"/>
      <c r="BRZ287" s="97"/>
      <c r="BSA287" s="97"/>
      <c r="BSB287" s="97"/>
      <c r="BSC287" s="97"/>
      <c r="BSD287" s="97"/>
      <c r="BSE287" s="97"/>
      <c r="BSF287" s="97"/>
      <c r="BSG287" s="97"/>
      <c r="BSH287" s="97"/>
      <c r="BSI287" s="97"/>
      <c r="BSJ287" s="97"/>
      <c r="BSK287" s="97"/>
      <c r="BSL287" s="97"/>
      <c r="BSM287" s="97"/>
      <c r="BSN287" s="97"/>
      <c r="BSO287" s="97"/>
      <c r="BSP287" s="97"/>
      <c r="BSQ287" s="97"/>
      <c r="BSR287" s="97"/>
      <c r="BSS287" s="97"/>
      <c r="BST287" s="97"/>
      <c r="BSU287" s="97"/>
      <c r="BSV287" s="97"/>
      <c r="BSW287" s="97"/>
      <c r="BSX287" s="97"/>
      <c r="BSY287" s="97"/>
      <c r="BSZ287" s="97"/>
      <c r="BTA287" s="97"/>
      <c r="BTB287" s="97"/>
      <c r="BTC287" s="97"/>
      <c r="BTD287" s="97"/>
      <c r="BTE287" s="97"/>
      <c r="BTF287" s="97"/>
      <c r="BTG287" s="97"/>
      <c r="BTH287" s="97"/>
      <c r="BTI287" s="97"/>
      <c r="BTJ287" s="97"/>
      <c r="BTK287" s="97"/>
      <c r="BTL287" s="97"/>
      <c r="BTM287" s="97"/>
      <c r="BTN287" s="97"/>
      <c r="BTO287" s="97"/>
      <c r="BTP287" s="97"/>
      <c r="BTQ287" s="97"/>
      <c r="BTR287" s="97"/>
      <c r="BTS287" s="97"/>
      <c r="BTT287" s="97"/>
      <c r="BTU287" s="97"/>
      <c r="BTV287" s="97"/>
      <c r="BTW287" s="97"/>
      <c r="BTX287" s="97"/>
      <c r="BTY287" s="97"/>
      <c r="BTZ287" s="97"/>
      <c r="BUA287" s="97"/>
      <c r="BUB287" s="97"/>
      <c r="BUC287" s="97"/>
      <c r="BUD287" s="97"/>
      <c r="BUE287" s="97"/>
      <c r="BUF287" s="97"/>
      <c r="BUG287" s="97"/>
      <c r="BUH287" s="97"/>
      <c r="BUI287" s="97"/>
      <c r="BUJ287" s="97"/>
      <c r="BUK287" s="97"/>
      <c r="BUL287" s="97"/>
      <c r="BUM287" s="97"/>
      <c r="BUN287" s="97"/>
      <c r="BUO287" s="97"/>
      <c r="BUP287" s="97"/>
      <c r="BUQ287" s="97"/>
      <c r="BUR287" s="97"/>
      <c r="BUS287" s="97"/>
      <c r="BUT287" s="97"/>
      <c r="BUU287" s="97"/>
      <c r="BUV287" s="97"/>
      <c r="BUW287" s="97"/>
      <c r="BUX287" s="97"/>
      <c r="BUY287" s="97"/>
      <c r="BUZ287" s="97"/>
      <c r="BVA287" s="97"/>
      <c r="BVB287" s="97"/>
      <c r="BVC287" s="97"/>
      <c r="BVD287" s="97"/>
      <c r="BVE287" s="97"/>
      <c r="BVF287" s="97"/>
      <c r="BVG287" s="97"/>
      <c r="BVH287" s="97"/>
      <c r="BVI287" s="97"/>
      <c r="BVJ287" s="97"/>
      <c r="BVK287" s="97"/>
      <c r="BVL287" s="97"/>
      <c r="BVM287" s="97"/>
      <c r="BVN287" s="97"/>
      <c r="BVO287" s="97"/>
      <c r="BVP287" s="97"/>
      <c r="BVQ287" s="97"/>
      <c r="BVR287" s="97"/>
      <c r="BVS287" s="97"/>
      <c r="BVT287" s="97"/>
      <c r="BVU287" s="97"/>
      <c r="BVV287" s="97"/>
      <c r="BVW287" s="97"/>
      <c r="BVX287" s="97"/>
      <c r="BVY287" s="97"/>
      <c r="BVZ287" s="97"/>
      <c r="BWA287" s="97"/>
      <c r="BWB287" s="97"/>
      <c r="BWC287" s="97"/>
      <c r="BWD287" s="97"/>
      <c r="BWE287" s="97"/>
      <c r="BWF287" s="97"/>
      <c r="BWG287" s="97"/>
      <c r="BWH287" s="97"/>
      <c r="BWI287" s="97"/>
      <c r="BWJ287" s="97"/>
      <c r="BWK287" s="97"/>
      <c r="BWL287" s="97"/>
      <c r="BWM287" s="97"/>
      <c r="BWN287" s="97"/>
      <c r="BWO287" s="97"/>
      <c r="BWP287" s="97"/>
      <c r="BWQ287" s="97"/>
      <c r="BWR287" s="97"/>
      <c r="BWS287" s="97"/>
      <c r="BWT287" s="97"/>
      <c r="BWU287" s="97"/>
      <c r="BWV287" s="97"/>
      <c r="BWW287" s="97"/>
      <c r="BWX287" s="97"/>
      <c r="BWY287" s="97"/>
      <c r="BWZ287" s="97"/>
      <c r="BXA287" s="97"/>
      <c r="BXB287" s="97"/>
      <c r="BXC287" s="97"/>
      <c r="BXD287" s="97"/>
      <c r="BXE287" s="97"/>
      <c r="BXF287" s="97"/>
      <c r="BXG287" s="97"/>
      <c r="BXH287" s="97"/>
      <c r="BXI287" s="97"/>
      <c r="BXJ287" s="97"/>
      <c r="BXK287" s="97"/>
      <c r="BXL287" s="97"/>
      <c r="BXM287" s="97"/>
      <c r="BXN287" s="97"/>
      <c r="BXO287" s="97"/>
      <c r="BXP287" s="97"/>
      <c r="BXQ287" s="97"/>
      <c r="BXR287" s="97"/>
      <c r="BXS287" s="97"/>
      <c r="BXT287" s="97"/>
      <c r="BXU287" s="97"/>
      <c r="BXV287" s="97"/>
      <c r="BXW287" s="97"/>
      <c r="BXX287" s="97"/>
      <c r="BXY287" s="97"/>
      <c r="BXZ287" s="97"/>
      <c r="BYA287" s="97"/>
      <c r="BYB287" s="97"/>
      <c r="BYC287" s="97"/>
      <c r="BYD287" s="97"/>
      <c r="BYE287" s="97"/>
      <c r="BYF287" s="97"/>
      <c r="BYG287" s="97"/>
      <c r="BYH287" s="97"/>
      <c r="BYI287" s="97"/>
      <c r="BYJ287" s="97"/>
      <c r="BYK287" s="97"/>
      <c r="BYL287" s="97"/>
      <c r="BYM287" s="97"/>
      <c r="BYN287" s="97"/>
      <c r="BYO287" s="97"/>
      <c r="BYP287" s="97"/>
      <c r="BYQ287" s="97"/>
      <c r="BYR287" s="97"/>
      <c r="BYS287" s="97"/>
      <c r="BYT287" s="97"/>
      <c r="BYU287" s="97"/>
      <c r="BYV287" s="97"/>
      <c r="BYW287" s="97"/>
      <c r="BYX287" s="97"/>
      <c r="BYY287" s="97"/>
      <c r="BYZ287" s="97"/>
      <c r="BZA287" s="97"/>
      <c r="BZB287" s="97"/>
      <c r="BZC287" s="97"/>
      <c r="BZD287" s="97"/>
      <c r="BZE287" s="97"/>
      <c r="BZF287" s="97"/>
      <c r="BZG287" s="97"/>
      <c r="BZH287" s="97"/>
      <c r="BZI287" s="97"/>
      <c r="BZJ287" s="97"/>
      <c r="BZK287" s="97"/>
      <c r="BZL287" s="97"/>
      <c r="BZM287" s="97"/>
      <c r="BZN287" s="97"/>
      <c r="BZO287" s="97"/>
      <c r="BZP287" s="97"/>
      <c r="BZQ287" s="97"/>
      <c r="BZR287" s="97"/>
      <c r="BZS287" s="97"/>
      <c r="BZT287" s="97"/>
      <c r="BZU287" s="97"/>
      <c r="BZV287" s="97"/>
      <c r="BZW287" s="97"/>
      <c r="BZX287" s="97"/>
      <c r="BZY287" s="97"/>
      <c r="BZZ287" s="97"/>
      <c r="CAA287" s="97"/>
      <c r="CAB287" s="97"/>
      <c r="CAC287" s="97"/>
      <c r="CAD287" s="97"/>
      <c r="CAE287" s="97"/>
      <c r="CAF287" s="97"/>
      <c r="CAG287" s="97"/>
      <c r="CAH287" s="97"/>
      <c r="CAI287" s="97"/>
      <c r="CAJ287" s="97"/>
      <c r="CAK287" s="97"/>
      <c r="CAL287" s="97"/>
      <c r="CAM287" s="97"/>
      <c r="CAN287" s="97"/>
      <c r="CAO287" s="97"/>
      <c r="CAP287" s="97"/>
      <c r="CAQ287" s="97"/>
      <c r="CAR287" s="97"/>
      <c r="CAS287" s="97"/>
      <c r="CAT287" s="97"/>
      <c r="CAU287" s="97"/>
      <c r="CAV287" s="97"/>
      <c r="CAW287" s="97"/>
      <c r="CAX287" s="97"/>
      <c r="CAY287" s="97"/>
      <c r="CAZ287" s="97"/>
      <c r="CBA287" s="97"/>
      <c r="CBB287" s="97"/>
      <c r="CBC287" s="97"/>
      <c r="CBD287" s="97"/>
      <c r="CBE287" s="97"/>
      <c r="CBF287" s="97"/>
      <c r="CBG287" s="97"/>
      <c r="CBH287" s="97"/>
      <c r="CBI287" s="97"/>
      <c r="CBJ287" s="97"/>
      <c r="CBK287" s="97"/>
      <c r="CBL287" s="97"/>
      <c r="CBM287" s="97"/>
      <c r="CBN287" s="97"/>
      <c r="CBO287" s="97"/>
      <c r="CBP287" s="97"/>
      <c r="CBQ287" s="97"/>
      <c r="CBR287" s="97"/>
      <c r="CBS287" s="97"/>
      <c r="CBT287" s="97"/>
      <c r="CBU287" s="97"/>
      <c r="CBV287" s="97"/>
      <c r="CBW287" s="97"/>
      <c r="CBX287" s="97"/>
      <c r="CBY287" s="97"/>
      <c r="CBZ287" s="97"/>
      <c r="CCA287" s="97"/>
      <c r="CCB287" s="97"/>
      <c r="CCC287" s="97"/>
      <c r="CCD287" s="97"/>
      <c r="CCE287" s="97"/>
      <c r="CCF287" s="97"/>
      <c r="CCG287" s="97"/>
      <c r="CCH287" s="97"/>
      <c r="CCI287" s="97"/>
      <c r="CCJ287" s="97"/>
      <c r="CCK287" s="97"/>
      <c r="CCL287" s="97"/>
      <c r="CCM287" s="97"/>
      <c r="CCN287" s="97"/>
      <c r="CCO287" s="97"/>
      <c r="CCP287" s="97"/>
      <c r="CCQ287" s="97"/>
      <c r="CCR287" s="97"/>
      <c r="CCS287" s="97"/>
      <c r="CCT287" s="97"/>
      <c r="CCU287" s="97"/>
      <c r="CCV287" s="97"/>
      <c r="CCW287" s="97"/>
      <c r="CCX287" s="97"/>
      <c r="CCY287" s="97"/>
      <c r="CCZ287" s="97"/>
      <c r="CDA287" s="97"/>
      <c r="CDB287" s="97"/>
      <c r="CDC287" s="97"/>
      <c r="CDD287" s="97"/>
      <c r="CDE287" s="97"/>
      <c r="CDF287" s="97"/>
      <c r="CDG287" s="97"/>
      <c r="CDH287" s="97"/>
      <c r="CDI287" s="97"/>
      <c r="CDJ287" s="97"/>
      <c r="CDK287" s="97"/>
      <c r="CDL287" s="97"/>
      <c r="CDM287" s="97"/>
      <c r="CDN287" s="97"/>
      <c r="CDO287" s="97"/>
      <c r="CDP287" s="97"/>
      <c r="CDQ287" s="97"/>
      <c r="CDR287" s="97"/>
      <c r="CDS287" s="97"/>
      <c r="CDT287" s="97"/>
      <c r="CDU287" s="97"/>
      <c r="CDV287" s="97"/>
      <c r="CDW287" s="97"/>
      <c r="CDX287" s="97"/>
      <c r="CDY287" s="97"/>
      <c r="CDZ287" s="97"/>
      <c r="CEA287" s="97"/>
      <c r="CEB287" s="97"/>
      <c r="CEC287" s="97"/>
      <c r="CED287" s="97"/>
      <c r="CEE287" s="97"/>
      <c r="CEF287" s="97"/>
      <c r="CEG287" s="97"/>
      <c r="CEH287" s="97"/>
      <c r="CEI287" s="97"/>
      <c r="CEJ287" s="97"/>
      <c r="CEK287" s="97"/>
      <c r="CEL287" s="97"/>
      <c r="CEM287" s="97"/>
      <c r="CEN287" s="97"/>
      <c r="CEO287" s="97"/>
      <c r="CEP287" s="97"/>
      <c r="CEQ287" s="97"/>
      <c r="CER287" s="97"/>
      <c r="CES287" s="97"/>
      <c r="CET287" s="97"/>
      <c r="CEU287" s="97"/>
      <c r="CEV287" s="97"/>
      <c r="CEW287" s="97"/>
      <c r="CEX287" s="97"/>
      <c r="CEY287" s="97"/>
      <c r="CEZ287" s="97"/>
      <c r="CFA287" s="97"/>
      <c r="CFB287" s="97"/>
      <c r="CFC287" s="97"/>
      <c r="CFD287" s="97"/>
      <c r="CFE287" s="97"/>
      <c r="CFF287" s="97"/>
      <c r="CFG287" s="97"/>
      <c r="CFH287" s="97"/>
      <c r="CFI287" s="97"/>
      <c r="CFJ287" s="97"/>
      <c r="CFK287" s="97"/>
      <c r="CFL287" s="97"/>
      <c r="CFM287" s="97"/>
      <c r="CFN287" s="97"/>
      <c r="CFO287" s="97"/>
      <c r="CFP287" s="97"/>
      <c r="CFQ287" s="97"/>
      <c r="CFR287" s="97"/>
      <c r="CFS287" s="97"/>
      <c r="CFT287" s="97"/>
      <c r="CFU287" s="97"/>
      <c r="CFV287" s="97"/>
      <c r="CFW287" s="97"/>
      <c r="CFX287" s="97"/>
      <c r="CFY287" s="97"/>
      <c r="CFZ287" s="97"/>
      <c r="CGA287" s="97"/>
      <c r="CGB287" s="97"/>
      <c r="CGC287" s="97"/>
      <c r="CGD287" s="97"/>
      <c r="CGE287" s="97"/>
      <c r="CGF287" s="97"/>
      <c r="CGG287" s="97"/>
      <c r="CGH287" s="97"/>
      <c r="CGI287" s="97"/>
      <c r="CGJ287" s="97"/>
      <c r="CGK287" s="97"/>
      <c r="CGL287" s="97"/>
      <c r="CGM287" s="97"/>
      <c r="CGN287" s="97"/>
      <c r="CGO287" s="97"/>
      <c r="CGP287" s="97"/>
      <c r="CGQ287" s="97"/>
      <c r="CGR287" s="97"/>
      <c r="CGS287" s="97"/>
      <c r="CGT287" s="97"/>
      <c r="CGU287" s="97"/>
      <c r="CGV287" s="97"/>
      <c r="CGW287" s="97"/>
      <c r="CGX287" s="97"/>
      <c r="CGY287" s="97"/>
      <c r="CGZ287" s="97"/>
      <c r="CHA287" s="97"/>
      <c r="CHB287" s="97"/>
      <c r="CHC287" s="97"/>
      <c r="CHD287" s="97"/>
      <c r="CHE287" s="97"/>
      <c r="CHF287" s="97"/>
      <c r="CHG287" s="97"/>
      <c r="CHH287" s="97"/>
      <c r="CHI287" s="97"/>
      <c r="CHJ287" s="97"/>
      <c r="CHK287" s="97"/>
      <c r="CHL287" s="97"/>
      <c r="CHM287" s="97"/>
      <c r="CHN287" s="97"/>
      <c r="CHO287" s="97"/>
      <c r="CHP287" s="97"/>
      <c r="CHQ287" s="97"/>
      <c r="CHR287" s="97"/>
      <c r="CHS287" s="97"/>
      <c r="CHT287" s="97"/>
      <c r="CHU287" s="97"/>
      <c r="CHV287" s="97"/>
      <c r="CHW287" s="97"/>
      <c r="CHX287" s="97"/>
      <c r="CHY287" s="97"/>
      <c r="CHZ287" s="97"/>
      <c r="CIA287" s="97"/>
      <c r="CIB287" s="97"/>
      <c r="CIC287" s="97"/>
      <c r="CID287" s="97"/>
      <c r="CIE287" s="97"/>
      <c r="CIF287" s="97"/>
      <c r="CIG287" s="97"/>
      <c r="CIH287" s="97"/>
      <c r="CII287" s="97"/>
      <c r="CIJ287" s="97"/>
      <c r="CIK287" s="97"/>
      <c r="CIL287" s="97"/>
      <c r="CIM287" s="97"/>
      <c r="CIN287" s="97"/>
      <c r="CIO287" s="97"/>
      <c r="CIP287" s="97"/>
      <c r="CIQ287" s="97"/>
      <c r="CIR287" s="97"/>
      <c r="CIS287" s="97"/>
      <c r="CIT287" s="97"/>
      <c r="CIU287" s="97"/>
      <c r="CIV287" s="97"/>
      <c r="CIW287" s="97"/>
      <c r="CIX287" s="97"/>
      <c r="CIY287" s="97"/>
      <c r="CIZ287" s="97"/>
      <c r="CJA287" s="97"/>
      <c r="CJB287" s="97"/>
      <c r="CJC287" s="97"/>
      <c r="CJD287" s="97"/>
      <c r="CJE287" s="97"/>
      <c r="CJF287" s="97"/>
      <c r="CJG287" s="97"/>
      <c r="CJH287" s="97"/>
      <c r="CJI287" s="97"/>
      <c r="CJJ287" s="97"/>
      <c r="CJK287" s="97"/>
      <c r="CJL287" s="97"/>
      <c r="CJM287" s="97"/>
      <c r="CJN287" s="97"/>
      <c r="CJO287" s="97"/>
      <c r="CJP287" s="97"/>
      <c r="CJQ287" s="97"/>
      <c r="CJR287" s="97"/>
      <c r="CJS287" s="97"/>
      <c r="CJT287" s="97"/>
      <c r="CJU287" s="97"/>
      <c r="CJV287" s="97"/>
      <c r="CJW287" s="97"/>
      <c r="CJX287" s="97"/>
      <c r="CJY287" s="97"/>
      <c r="CJZ287" s="97"/>
      <c r="CKA287" s="97"/>
      <c r="CKB287" s="97"/>
      <c r="CKC287" s="97"/>
      <c r="CKD287" s="97"/>
      <c r="CKE287" s="97"/>
      <c r="CKF287" s="97"/>
      <c r="CKG287" s="97"/>
      <c r="CKH287" s="97"/>
      <c r="CKI287" s="97"/>
      <c r="CKJ287" s="97"/>
      <c r="CKK287" s="97"/>
      <c r="CKL287" s="97"/>
      <c r="CKM287" s="97"/>
      <c r="CKN287" s="97"/>
      <c r="CKO287" s="97"/>
      <c r="CKP287" s="97"/>
      <c r="CKQ287" s="97"/>
      <c r="CKR287" s="97"/>
      <c r="CKS287" s="97"/>
      <c r="CKT287" s="97"/>
      <c r="CKU287" s="97"/>
      <c r="CKV287" s="97"/>
      <c r="CKW287" s="97"/>
      <c r="CKX287" s="97"/>
      <c r="CKY287" s="97"/>
      <c r="CKZ287" s="97"/>
      <c r="CLA287" s="97"/>
      <c r="CLB287" s="97"/>
      <c r="CLC287" s="97"/>
      <c r="CLD287" s="97"/>
      <c r="CLE287" s="97"/>
      <c r="CLF287" s="97"/>
      <c r="CLG287" s="97"/>
      <c r="CLH287" s="97"/>
      <c r="CLI287" s="97"/>
      <c r="CLJ287" s="97"/>
      <c r="CLK287" s="97"/>
      <c r="CLL287" s="97"/>
      <c r="CLM287" s="97"/>
      <c r="CLN287" s="97"/>
      <c r="CLO287" s="97"/>
      <c r="CLP287" s="97"/>
      <c r="CLQ287" s="97"/>
      <c r="CLR287" s="97"/>
      <c r="CLS287" s="97"/>
      <c r="CLT287" s="97"/>
      <c r="CLU287" s="97"/>
      <c r="CLV287" s="97"/>
      <c r="CLW287" s="97"/>
      <c r="CLX287" s="97"/>
      <c r="CLY287" s="97"/>
      <c r="CLZ287" s="97"/>
      <c r="CMA287" s="97"/>
      <c r="CMB287" s="97"/>
      <c r="CMC287" s="97"/>
      <c r="CMD287" s="97"/>
      <c r="CME287" s="97"/>
      <c r="CMF287" s="97"/>
      <c r="CMG287" s="97"/>
      <c r="CMH287" s="97"/>
      <c r="CMI287" s="97"/>
      <c r="CMJ287" s="97"/>
      <c r="CMK287" s="97"/>
      <c r="CML287" s="97"/>
      <c r="CMM287" s="97"/>
      <c r="CMN287" s="97"/>
      <c r="CMO287" s="97"/>
      <c r="CMP287" s="97"/>
      <c r="CMQ287" s="97"/>
      <c r="CMR287" s="97"/>
      <c r="CMS287" s="97"/>
      <c r="CMT287" s="97"/>
      <c r="CMU287" s="97"/>
      <c r="CMV287" s="97"/>
      <c r="CMW287" s="97"/>
      <c r="CMX287" s="97"/>
      <c r="CMY287" s="97"/>
      <c r="CMZ287" s="97"/>
      <c r="CNA287" s="97"/>
      <c r="CNB287" s="97"/>
      <c r="CNC287" s="97"/>
      <c r="CND287" s="97"/>
      <c r="CNE287" s="97"/>
      <c r="CNF287" s="97"/>
      <c r="CNG287" s="97"/>
      <c r="CNH287" s="97"/>
      <c r="CNI287" s="97"/>
      <c r="CNJ287" s="97"/>
      <c r="CNK287" s="97"/>
      <c r="CNL287" s="97"/>
      <c r="CNM287" s="97"/>
      <c r="CNN287" s="97"/>
      <c r="CNO287" s="97"/>
      <c r="CNP287" s="97"/>
      <c r="CNQ287" s="97"/>
      <c r="CNR287" s="97"/>
      <c r="CNS287" s="97"/>
      <c r="CNT287" s="97"/>
      <c r="CNU287" s="97"/>
      <c r="CNV287" s="97"/>
      <c r="CNW287" s="97"/>
      <c r="CNX287" s="97"/>
      <c r="CNY287" s="97"/>
      <c r="CNZ287" s="97"/>
      <c r="COA287" s="97"/>
      <c r="COB287" s="97"/>
      <c r="COC287" s="97"/>
      <c r="COD287" s="97"/>
      <c r="COE287" s="97"/>
      <c r="COF287" s="97"/>
      <c r="COG287" s="97"/>
      <c r="COH287" s="97"/>
      <c r="COI287" s="97"/>
      <c r="COJ287" s="97"/>
      <c r="COK287" s="97"/>
      <c r="COL287" s="97"/>
      <c r="COM287" s="97"/>
      <c r="CON287" s="97"/>
      <c r="COO287" s="97"/>
      <c r="COP287" s="97"/>
      <c r="COQ287" s="97"/>
      <c r="COR287" s="97"/>
      <c r="COS287" s="97"/>
      <c r="COT287" s="97"/>
      <c r="COU287" s="97"/>
      <c r="COV287" s="97"/>
      <c r="COW287" s="97"/>
      <c r="COX287" s="97"/>
      <c r="COY287" s="97"/>
      <c r="COZ287" s="97"/>
      <c r="CPA287" s="97"/>
      <c r="CPB287" s="97"/>
      <c r="CPC287" s="97"/>
      <c r="CPD287" s="97"/>
      <c r="CPE287" s="97"/>
      <c r="CPF287" s="97"/>
      <c r="CPG287" s="97"/>
      <c r="CPH287" s="97"/>
      <c r="CPI287" s="97"/>
      <c r="CPJ287" s="97"/>
      <c r="CPK287" s="97"/>
      <c r="CPL287" s="97"/>
      <c r="CPM287" s="97"/>
      <c r="CPN287" s="97"/>
      <c r="CPO287" s="97"/>
      <c r="CPP287" s="97"/>
      <c r="CPQ287" s="97"/>
      <c r="CPR287" s="97"/>
      <c r="CPS287" s="97"/>
      <c r="CPT287" s="97"/>
      <c r="CPU287" s="97"/>
      <c r="CPV287" s="97"/>
      <c r="CPW287" s="97"/>
      <c r="CPX287" s="97"/>
      <c r="CPY287" s="97"/>
      <c r="CPZ287" s="97"/>
      <c r="CQA287" s="97"/>
      <c r="CQB287" s="97"/>
      <c r="CQC287" s="97"/>
      <c r="CQD287" s="97"/>
      <c r="CQE287" s="97"/>
      <c r="CQF287" s="97"/>
      <c r="CQG287" s="97"/>
      <c r="CQH287" s="97"/>
      <c r="CQI287" s="97"/>
      <c r="CQJ287" s="97"/>
      <c r="CQK287" s="97"/>
      <c r="CQL287" s="97"/>
      <c r="CQM287" s="97"/>
      <c r="CQN287" s="97"/>
      <c r="CQO287" s="97"/>
      <c r="CQP287" s="97"/>
      <c r="CQQ287" s="97"/>
      <c r="CQR287" s="97"/>
      <c r="CQS287" s="97"/>
      <c r="CQT287" s="97"/>
      <c r="CQU287" s="97"/>
      <c r="CQV287" s="97"/>
      <c r="CQW287" s="97"/>
      <c r="CQX287" s="97"/>
      <c r="CQY287" s="97"/>
      <c r="CQZ287" s="97"/>
      <c r="CRA287" s="97"/>
      <c r="CRB287" s="97"/>
      <c r="CRC287" s="97"/>
      <c r="CRD287" s="97"/>
      <c r="CRE287" s="97"/>
      <c r="CRF287" s="97"/>
      <c r="CRG287" s="97"/>
      <c r="CRH287" s="97"/>
      <c r="CRI287" s="97"/>
      <c r="CRJ287" s="97"/>
      <c r="CRK287" s="97"/>
      <c r="CRL287" s="97"/>
      <c r="CRM287" s="97"/>
      <c r="CRN287" s="97"/>
      <c r="CRO287" s="97"/>
      <c r="CRP287" s="97"/>
      <c r="CRQ287" s="97"/>
      <c r="CRR287" s="97"/>
      <c r="CRS287" s="97"/>
      <c r="CRT287" s="97"/>
      <c r="CRU287" s="97"/>
      <c r="CRV287" s="97"/>
      <c r="CRW287" s="97"/>
      <c r="CRX287" s="97"/>
      <c r="CRY287" s="97"/>
      <c r="CRZ287" s="97"/>
      <c r="CSA287" s="97"/>
      <c r="CSB287" s="97"/>
      <c r="CSC287" s="97"/>
      <c r="CSD287" s="97"/>
      <c r="CSE287" s="97"/>
      <c r="CSF287" s="97"/>
      <c r="CSG287" s="97"/>
      <c r="CSH287" s="97"/>
      <c r="CSI287" s="97"/>
      <c r="CSJ287" s="97"/>
      <c r="CSK287" s="97"/>
      <c r="CSL287" s="97"/>
      <c r="CSM287" s="97"/>
      <c r="CSN287" s="97"/>
      <c r="CSO287" s="97"/>
      <c r="CSP287" s="97"/>
      <c r="CSQ287" s="97"/>
      <c r="CSR287" s="97"/>
      <c r="CSS287" s="97"/>
      <c r="CST287" s="97"/>
      <c r="CSU287" s="97"/>
      <c r="CSV287" s="97"/>
      <c r="CSW287" s="97"/>
      <c r="CSX287" s="97"/>
      <c r="CSY287" s="97"/>
      <c r="CSZ287" s="97"/>
      <c r="CTA287" s="97"/>
      <c r="CTB287" s="97"/>
      <c r="CTC287" s="97"/>
      <c r="CTD287" s="97"/>
      <c r="CTE287" s="97"/>
      <c r="CTF287" s="97"/>
      <c r="CTG287" s="97"/>
      <c r="CTH287" s="97"/>
      <c r="CTI287" s="97"/>
      <c r="CTJ287" s="97"/>
      <c r="CTK287" s="97"/>
      <c r="CTL287" s="97"/>
      <c r="CTM287" s="97"/>
      <c r="CTN287" s="97"/>
      <c r="CTO287" s="97"/>
      <c r="CTP287" s="97"/>
      <c r="CTQ287" s="97"/>
      <c r="CTR287" s="97"/>
      <c r="CTS287" s="97"/>
      <c r="CTT287" s="97"/>
      <c r="CTU287" s="97"/>
      <c r="CTV287" s="97"/>
      <c r="CTW287" s="97"/>
      <c r="CTX287" s="97"/>
      <c r="CTY287" s="97"/>
      <c r="CTZ287" s="97"/>
      <c r="CUA287" s="97"/>
      <c r="CUB287" s="97"/>
      <c r="CUC287" s="97"/>
      <c r="CUD287" s="97"/>
      <c r="CUE287" s="97"/>
      <c r="CUF287" s="97"/>
      <c r="CUG287" s="97"/>
      <c r="CUH287" s="97"/>
      <c r="CUI287" s="97"/>
      <c r="CUJ287" s="97"/>
      <c r="CUK287" s="97"/>
      <c r="CUL287" s="97"/>
      <c r="CUM287" s="97"/>
      <c r="CUN287" s="97"/>
      <c r="CUO287" s="97"/>
      <c r="CUP287" s="97"/>
      <c r="CUQ287" s="97"/>
      <c r="CUR287" s="97"/>
      <c r="CUS287" s="97"/>
      <c r="CUT287" s="97"/>
      <c r="CUU287" s="97"/>
      <c r="CUV287" s="97"/>
      <c r="CUW287" s="97"/>
      <c r="CUX287" s="97"/>
      <c r="CUY287" s="97"/>
      <c r="CUZ287" s="97"/>
      <c r="CVA287" s="97"/>
      <c r="CVB287" s="97"/>
      <c r="CVC287" s="97"/>
      <c r="CVD287" s="97"/>
      <c r="CVE287" s="97"/>
      <c r="CVF287" s="97"/>
      <c r="CVG287" s="97"/>
      <c r="CVH287" s="97"/>
      <c r="CVI287" s="97"/>
      <c r="CVJ287" s="97"/>
      <c r="CVK287" s="97"/>
      <c r="CVL287" s="97"/>
      <c r="CVM287" s="97"/>
      <c r="CVN287" s="97"/>
      <c r="CVO287" s="97"/>
      <c r="CVP287" s="97"/>
      <c r="CVQ287" s="97"/>
      <c r="CVR287" s="97"/>
      <c r="CVS287" s="97"/>
      <c r="CVT287" s="97"/>
      <c r="CVU287" s="97"/>
      <c r="CVV287" s="97"/>
      <c r="CVW287" s="97"/>
      <c r="CVX287" s="97"/>
      <c r="CVY287" s="97"/>
      <c r="CVZ287" s="97"/>
      <c r="CWA287" s="97"/>
      <c r="CWB287" s="97"/>
      <c r="CWC287" s="97"/>
      <c r="CWD287" s="97"/>
      <c r="CWE287" s="97"/>
      <c r="CWF287" s="97"/>
      <c r="CWG287" s="97"/>
      <c r="CWH287" s="97"/>
      <c r="CWI287" s="97"/>
      <c r="CWJ287" s="97"/>
      <c r="CWK287" s="97"/>
      <c r="CWL287" s="97"/>
      <c r="CWM287" s="97"/>
      <c r="CWN287" s="97"/>
      <c r="CWO287" s="97"/>
      <c r="CWP287" s="97"/>
      <c r="CWQ287" s="97"/>
      <c r="CWR287" s="97"/>
      <c r="CWS287" s="97"/>
      <c r="CWT287" s="97"/>
      <c r="CWU287" s="97"/>
      <c r="CWV287" s="97"/>
      <c r="CWW287" s="97"/>
      <c r="CWX287" s="97"/>
      <c r="CWY287" s="97"/>
      <c r="CWZ287" s="97"/>
      <c r="CXA287" s="97"/>
      <c r="CXB287" s="97"/>
      <c r="CXC287" s="97"/>
      <c r="CXD287" s="97"/>
      <c r="CXE287" s="97"/>
      <c r="CXF287" s="97"/>
      <c r="CXG287" s="97"/>
      <c r="CXH287" s="97"/>
      <c r="CXI287" s="97"/>
      <c r="CXJ287" s="97"/>
      <c r="CXK287" s="97"/>
      <c r="CXL287" s="97"/>
      <c r="CXM287" s="97"/>
      <c r="CXN287" s="97"/>
      <c r="CXO287" s="97"/>
      <c r="CXP287" s="97"/>
      <c r="CXQ287" s="97"/>
      <c r="CXR287" s="97"/>
      <c r="CXS287" s="97"/>
      <c r="CXT287" s="97"/>
      <c r="CXU287" s="97"/>
      <c r="CXV287" s="97"/>
      <c r="CXW287" s="97"/>
      <c r="CXX287" s="97"/>
      <c r="CXY287" s="97"/>
      <c r="CXZ287" s="97"/>
      <c r="CYA287" s="97"/>
      <c r="CYB287" s="97"/>
      <c r="CYC287" s="97"/>
      <c r="CYD287" s="97"/>
      <c r="CYE287" s="97"/>
      <c r="CYF287" s="97"/>
      <c r="CYG287" s="97"/>
      <c r="CYH287" s="97"/>
      <c r="CYI287" s="97"/>
      <c r="CYJ287" s="97"/>
      <c r="CYK287" s="97"/>
      <c r="CYL287" s="97"/>
      <c r="CYM287" s="97"/>
      <c r="CYN287" s="97"/>
      <c r="CYO287" s="97"/>
      <c r="CYP287" s="97"/>
      <c r="CYQ287" s="97"/>
      <c r="CYR287" s="97"/>
      <c r="CYS287" s="97"/>
      <c r="CYT287" s="97"/>
      <c r="CYU287" s="97"/>
      <c r="CYV287" s="97"/>
      <c r="CYW287" s="97"/>
      <c r="CYX287" s="97"/>
      <c r="CYY287" s="97"/>
      <c r="CYZ287" s="97"/>
      <c r="CZA287" s="97"/>
      <c r="CZB287" s="97"/>
      <c r="CZC287" s="97"/>
      <c r="CZD287" s="97"/>
      <c r="CZE287" s="97"/>
      <c r="CZF287" s="97"/>
      <c r="CZG287" s="97"/>
      <c r="CZH287" s="97"/>
      <c r="CZI287" s="97"/>
      <c r="CZJ287" s="97"/>
      <c r="CZK287" s="97"/>
      <c r="CZL287" s="97"/>
      <c r="CZM287" s="97"/>
      <c r="CZN287" s="97"/>
      <c r="CZO287" s="97"/>
      <c r="CZP287" s="97"/>
      <c r="CZQ287" s="97"/>
      <c r="CZR287" s="97"/>
      <c r="CZS287" s="97"/>
      <c r="CZT287" s="97"/>
      <c r="CZU287" s="97"/>
      <c r="CZV287" s="97"/>
      <c r="CZW287" s="97"/>
      <c r="CZX287" s="97"/>
      <c r="CZY287" s="97"/>
      <c r="CZZ287" s="97"/>
      <c r="DAA287" s="97"/>
      <c r="DAB287" s="97"/>
      <c r="DAC287" s="97"/>
      <c r="DAD287" s="97"/>
      <c r="DAE287" s="97"/>
      <c r="DAF287" s="97"/>
      <c r="DAG287" s="97"/>
      <c r="DAH287" s="97"/>
      <c r="DAI287" s="97"/>
      <c r="DAJ287" s="97"/>
      <c r="DAK287" s="97"/>
      <c r="DAL287" s="97"/>
      <c r="DAM287" s="97"/>
      <c r="DAN287" s="97"/>
      <c r="DAO287" s="97"/>
      <c r="DAP287" s="97"/>
      <c r="DAQ287" s="97"/>
      <c r="DAR287" s="97"/>
      <c r="DAS287" s="97"/>
      <c r="DAT287" s="97"/>
      <c r="DAU287" s="97"/>
      <c r="DAV287" s="97"/>
      <c r="DAW287" s="97"/>
      <c r="DAX287" s="97"/>
      <c r="DAY287" s="97"/>
      <c r="DAZ287" s="97"/>
      <c r="DBA287" s="97"/>
      <c r="DBB287" s="97"/>
      <c r="DBC287" s="97"/>
      <c r="DBD287" s="97"/>
      <c r="DBE287" s="97"/>
      <c r="DBF287" s="97"/>
      <c r="DBG287" s="97"/>
      <c r="DBH287" s="97"/>
      <c r="DBI287" s="97"/>
      <c r="DBJ287" s="97"/>
      <c r="DBK287" s="97"/>
      <c r="DBL287" s="97"/>
      <c r="DBM287" s="97"/>
      <c r="DBN287" s="97"/>
      <c r="DBO287" s="97"/>
      <c r="DBP287" s="97"/>
      <c r="DBQ287" s="97"/>
      <c r="DBR287" s="97"/>
      <c r="DBS287" s="97"/>
      <c r="DBT287" s="97"/>
      <c r="DBU287" s="97"/>
      <c r="DBV287" s="97"/>
      <c r="DBW287" s="97"/>
      <c r="DBX287" s="97"/>
      <c r="DBY287" s="97"/>
      <c r="DBZ287" s="97"/>
      <c r="DCA287" s="97"/>
      <c r="DCB287" s="97"/>
      <c r="DCC287" s="97"/>
      <c r="DCD287" s="97"/>
      <c r="DCE287" s="97"/>
      <c r="DCF287" s="97"/>
      <c r="DCG287" s="97"/>
      <c r="DCH287" s="97"/>
      <c r="DCI287" s="97"/>
      <c r="DCJ287" s="97"/>
      <c r="DCK287" s="97"/>
      <c r="DCL287" s="97"/>
      <c r="DCM287" s="97"/>
      <c r="DCN287" s="97"/>
      <c r="DCO287" s="97"/>
      <c r="DCP287" s="97"/>
      <c r="DCQ287" s="97"/>
      <c r="DCR287" s="97"/>
      <c r="DCS287" s="97"/>
      <c r="DCT287" s="97"/>
      <c r="DCU287" s="97"/>
      <c r="DCV287" s="97"/>
      <c r="DCW287" s="97"/>
      <c r="DCX287" s="97"/>
      <c r="DCY287" s="97"/>
      <c r="DCZ287" s="97"/>
      <c r="DDA287" s="97"/>
      <c r="DDB287" s="97"/>
      <c r="DDC287" s="97"/>
      <c r="DDD287" s="97"/>
      <c r="DDE287" s="97"/>
      <c r="DDF287" s="97"/>
      <c r="DDG287" s="97"/>
      <c r="DDH287" s="97"/>
      <c r="DDI287" s="97"/>
      <c r="DDJ287" s="97"/>
      <c r="DDK287" s="97"/>
      <c r="DDL287" s="97"/>
      <c r="DDM287" s="97"/>
      <c r="DDN287" s="97"/>
      <c r="DDO287" s="97"/>
      <c r="DDP287" s="97"/>
      <c r="DDQ287" s="97"/>
      <c r="DDR287" s="97"/>
      <c r="DDS287" s="97"/>
      <c r="DDT287" s="97"/>
      <c r="DDU287" s="97"/>
      <c r="DDV287" s="97"/>
      <c r="DDW287" s="97"/>
      <c r="DDX287" s="97"/>
      <c r="DDY287" s="97"/>
      <c r="DDZ287" s="97"/>
      <c r="DEA287" s="97"/>
      <c r="DEB287" s="97"/>
      <c r="DEC287" s="97"/>
      <c r="DED287" s="97"/>
      <c r="DEE287" s="97"/>
      <c r="DEF287" s="97"/>
      <c r="DEG287" s="97"/>
      <c r="DEH287" s="97"/>
      <c r="DEI287" s="97"/>
      <c r="DEJ287" s="97"/>
      <c r="DEK287" s="97"/>
      <c r="DEL287" s="97"/>
      <c r="DEM287" s="97"/>
      <c r="DEN287" s="97"/>
      <c r="DEO287" s="97"/>
      <c r="DEP287" s="97"/>
      <c r="DEQ287" s="97"/>
      <c r="DER287" s="97"/>
      <c r="DES287" s="97"/>
      <c r="DET287" s="97"/>
      <c r="DEU287" s="97"/>
      <c r="DEV287" s="97"/>
      <c r="DEW287" s="97"/>
      <c r="DEX287" s="97"/>
      <c r="DEY287" s="97"/>
      <c r="DEZ287" s="97"/>
      <c r="DFA287" s="97"/>
      <c r="DFB287" s="97"/>
      <c r="DFC287" s="97"/>
      <c r="DFD287" s="97"/>
      <c r="DFE287" s="97"/>
      <c r="DFF287" s="97"/>
      <c r="DFG287" s="97"/>
      <c r="DFH287" s="97"/>
      <c r="DFI287" s="97"/>
      <c r="DFJ287" s="97"/>
      <c r="DFK287" s="97"/>
      <c r="DFL287" s="97"/>
      <c r="DFM287" s="97"/>
      <c r="DFN287" s="97"/>
      <c r="DFO287" s="97"/>
      <c r="DFP287" s="97"/>
      <c r="DFQ287" s="97"/>
      <c r="DFR287" s="97"/>
      <c r="DFS287" s="97"/>
      <c r="DFT287" s="97"/>
      <c r="DFU287" s="97"/>
      <c r="DFV287" s="97"/>
      <c r="DFW287" s="97"/>
      <c r="DFX287" s="97"/>
      <c r="DFY287" s="97"/>
      <c r="DFZ287" s="97"/>
      <c r="DGA287" s="97"/>
      <c r="DGB287" s="97"/>
      <c r="DGC287" s="97"/>
      <c r="DGD287" s="97"/>
      <c r="DGE287" s="97"/>
      <c r="DGF287" s="97"/>
      <c r="DGG287" s="97"/>
      <c r="DGH287" s="97"/>
      <c r="DGI287" s="97"/>
      <c r="DGJ287" s="97"/>
      <c r="DGK287" s="97"/>
      <c r="DGL287" s="97"/>
      <c r="DGM287" s="97"/>
      <c r="DGN287" s="97"/>
      <c r="DGO287" s="97"/>
      <c r="DGP287" s="97"/>
      <c r="DGQ287" s="97"/>
      <c r="DGR287" s="97"/>
      <c r="DGS287" s="97"/>
      <c r="DGT287" s="97"/>
      <c r="DGU287" s="97"/>
      <c r="DGV287" s="97"/>
      <c r="DGW287" s="97"/>
      <c r="DGX287" s="97"/>
      <c r="DGY287" s="97"/>
      <c r="DGZ287" s="97"/>
      <c r="DHA287" s="97"/>
      <c r="DHB287" s="97"/>
      <c r="DHC287" s="97"/>
      <c r="DHD287" s="97"/>
      <c r="DHE287" s="97"/>
      <c r="DHF287" s="97"/>
      <c r="DHG287" s="97"/>
      <c r="DHH287" s="97"/>
      <c r="DHI287" s="97"/>
      <c r="DHJ287" s="97"/>
      <c r="DHK287" s="97"/>
      <c r="DHL287" s="97"/>
      <c r="DHM287" s="97"/>
      <c r="DHN287" s="97"/>
      <c r="DHO287" s="97"/>
      <c r="DHP287" s="97"/>
      <c r="DHQ287" s="97"/>
      <c r="DHR287" s="97"/>
      <c r="DHS287" s="97"/>
      <c r="DHT287" s="97"/>
      <c r="DHU287" s="97"/>
      <c r="DHV287" s="97"/>
      <c r="DHW287" s="97"/>
      <c r="DHX287" s="97"/>
      <c r="DHY287" s="97"/>
      <c r="DHZ287" s="97"/>
      <c r="DIA287" s="97"/>
      <c r="DIB287" s="97"/>
      <c r="DIC287" s="97"/>
      <c r="DID287" s="97"/>
      <c r="DIE287" s="97"/>
      <c r="DIF287" s="97"/>
      <c r="DIG287" s="97"/>
      <c r="DIH287" s="97"/>
      <c r="DII287" s="97"/>
      <c r="DIJ287" s="97"/>
      <c r="DIK287" s="97"/>
      <c r="DIL287" s="97"/>
      <c r="DIM287" s="97"/>
      <c r="DIN287" s="97"/>
      <c r="DIO287" s="97"/>
      <c r="DIP287" s="97"/>
      <c r="DIQ287" s="97"/>
      <c r="DIR287" s="97"/>
      <c r="DIS287" s="97"/>
      <c r="DIT287" s="97"/>
      <c r="DIU287" s="97"/>
      <c r="DIV287" s="97"/>
      <c r="DIW287" s="97"/>
      <c r="DIX287" s="97"/>
      <c r="DIY287" s="97"/>
      <c r="DIZ287" s="97"/>
      <c r="DJA287" s="97"/>
      <c r="DJB287" s="97"/>
      <c r="DJC287" s="97"/>
      <c r="DJD287" s="97"/>
      <c r="DJE287" s="97"/>
      <c r="DJF287" s="97"/>
      <c r="DJG287" s="97"/>
      <c r="DJH287" s="97"/>
      <c r="DJI287" s="97"/>
      <c r="DJJ287" s="97"/>
      <c r="DJK287" s="97"/>
      <c r="DJL287" s="97"/>
      <c r="DJM287" s="97"/>
      <c r="DJN287" s="97"/>
      <c r="DJO287" s="97"/>
      <c r="DJP287" s="97"/>
      <c r="DJQ287" s="97"/>
      <c r="DJR287" s="97"/>
      <c r="DJS287" s="97"/>
      <c r="DJT287" s="97"/>
      <c r="DJU287" s="97"/>
      <c r="DJV287" s="97"/>
      <c r="DJW287" s="97"/>
      <c r="DJX287" s="97"/>
      <c r="DJY287" s="97"/>
      <c r="DJZ287" s="97"/>
      <c r="DKA287" s="97"/>
      <c r="DKB287" s="97"/>
      <c r="DKC287" s="97"/>
      <c r="DKD287" s="97"/>
      <c r="DKE287" s="97"/>
      <c r="DKF287" s="97"/>
      <c r="DKG287" s="97"/>
      <c r="DKH287" s="97"/>
      <c r="DKI287" s="97"/>
      <c r="DKJ287" s="97"/>
      <c r="DKK287" s="97"/>
      <c r="DKL287" s="97"/>
      <c r="DKM287" s="97"/>
      <c r="DKN287" s="97"/>
      <c r="DKO287" s="97"/>
      <c r="DKP287" s="97"/>
      <c r="DKQ287" s="97"/>
      <c r="DKR287" s="97"/>
      <c r="DKS287" s="97"/>
      <c r="DKT287" s="97"/>
      <c r="DKU287" s="97"/>
      <c r="DKV287" s="97"/>
      <c r="DKW287" s="97"/>
      <c r="DKX287" s="97"/>
      <c r="DKY287" s="97"/>
      <c r="DKZ287" s="97"/>
      <c r="DLA287" s="97"/>
      <c r="DLB287" s="97"/>
      <c r="DLC287" s="97"/>
      <c r="DLD287" s="97"/>
      <c r="DLE287" s="97"/>
      <c r="DLF287" s="97"/>
      <c r="DLG287" s="97"/>
      <c r="DLH287" s="97"/>
      <c r="DLI287" s="97"/>
      <c r="DLJ287" s="97"/>
      <c r="DLK287" s="97"/>
      <c r="DLL287" s="97"/>
      <c r="DLM287" s="97"/>
      <c r="DLN287" s="97"/>
      <c r="DLO287" s="97"/>
      <c r="DLP287" s="97"/>
      <c r="DLQ287" s="97"/>
      <c r="DLR287" s="97"/>
      <c r="DLS287" s="97"/>
      <c r="DLT287" s="97"/>
      <c r="DLU287" s="97"/>
      <c r="DLV287" s="97"/>
      <c r="DLW287" s="97"/>
      <c r="DLX287" s="97"/>
      <c r="DLY287" s="97"/>
      <c r="DLZ287" s="97"/>
      <c r="DMA287" s="97"/>
      <c r="DMB287" s="97"/>
      <c r="DMC287" s="97"/>
      <c r="DMD287" s="97"/>
      <c r="DME287" s="97"/>
      <c r="DMF287" s="97"/>
      <c r="DMG287" s="97"/>
      <c r="DMH287" s="97"/>
      <c r="DMI287" s="97"/>
      <c r="DMJ287" s="97"/>
      <c r="DMK287" s="97"/>
      <c r="DML287" s="97"/>
      <c r="DMM287" s="97"/>
      <c r="DMN287" s="97"/>
      <c r="DMO287" s="97"/>
      <c r="DMP287" s="97"/>
      <c r="DMQ287" s="97"/>
      <c r="DMR287" s="97"/>
      <c r="DMS287" s="97"/>
      <c r="DMT287" s="97"/>
      <c r="DMU287" s="97"/>
      <c r="DMV287" s="97"/>
      <c r="DMW287" s="97"/>
      <c r="DMX287" s="97"/>
      <c r="DMY287" s="97"/>
      <c r="DMZ287" s="97"/>
      <c r="DNA287" s="97"/>
      <c r="DNB287" s="97"/>
      <c r="DNC287" s="97"/>
      <c r="DND287" s="97"/>
      <c r="DNE287" s="97"/>
      <c r="DNF287" s="97"/>
      <c r="DNG287" s="97"/>
      <c r="DNH287" s="97"/>
      <c r="DNI287" s="97"/>
      <c r="DNJ287" s="97"/>
      <c r="DNK287" s="97"/>
      <c r="DNL287" s="97"/>
      <c r="DNM287" s="97"/>
      <c r="DNN287" s="97"/>
      <c r="DNO287" s="97"/>
      <c r="DNP287" s="97"/>
      <c r="DNQ287" s="97"/>
      <c r="DNR287" s="97"/>
      <c r="DNS287" s="97"/>
      <c r="DNT287" s="97"/>
      <c r="DNU287" s="97"/>
      <c r="DNV287" s="97"/>
      <c r="DNW287" s="97"/>
      <c r="DNX287" s="97"/>
      <c r="DNY287" s="97"/>
      <c r="DNZ287" s="97"/>
      <c r="DOA287" s="97"/>
      <c r="DOB287" s="97"/>
      <c r="DOC287" s="97"/>
      <c r="DOD287" s="97"/>
      <c r="DOE287" s="97"/>
      <c r="DOF287" s="97"/>
      <c r="DOG287" s="97"/>
      <c r="DOH287" s="97"/>
      <c r="DOI287" s="97"/>
      <c r="DOJ287" s="97"/>
      <c r="DOK287" s="97"/>
      <c r="DOL287" s="97"/>
      <c r="DOM287" s="97"/>
      <c r="DON287" s="97"/>
      <c r="DOO287" s="97"/>
      <c r="DOP287" s="97"/>
      <c r="DOQ287" s="97"/>
      <c r="DOR287" s="97"/>
      <c r="DOS287" s="97"/>
      <c r="DOT287" s="97"/>
      <c r="DOU287" s="97"/>
      <c r="DOV287" s="97"/>
      <c r="DOW287" s="97"/>
      <c r="DOX287" s="97"/>
      <c r="DOY287" s="97"/>
      <c r="DOZ287" s="97"/>
      <c r="DPA287" s="97"/>
      <c r="DPB287" s="97"/>
      <c r="DPC287" s="97"/>
      <c r="DPD287" s="97"/>
      <c r="DPE287" s="97"/>
      <c r="DPF287" s="97"/>
      <c r="DPG287" s="97"/>
      <c r="DPH287" s="97"/>
      <c r="DPI287" s="97"/>
      <c r="DPJ287" s="97"/>
      <c r="DPK287" s="97"/>
      <c r="DPL287" s="97"/>
      <c r="DPM287" s="97"/>
      <c r="DPN287" s="97"/>
      <c r="DPO287" s="97"/>
      <c r="DPP287" s="97"/>
      <c r="DPQ287" s="97"/>
      <c r="DPR287" s="97"/>
      <c r="DPS287" s="97"/>
      <c r="DPT287" s="97"/>
      <c r="DPU287" s="97"/>
      <c r="DPV287" s="97"/>
      <c r="DPW287" s="97"/>
      <c r="DPX287" s="97"/>
      <c r="DPY287" s="97"/>
      <c r="DPZ287" s="97"/>
      <c r="DQA287" s="97"/>
      <c r="DQB287" s="97"/>
      <c r="DQC287" s="97"/>
      <c r="DQD287" s="97"/>
      <c r="DQE287" s="97"/>
      <c r="DQF287" s="97"/>
      <c r="DQG287" s="97"/>
      <c r="DQH287" s="97"/>
      <c r="DQI287" s="97"/>
      <c r="DQJ287" s="97"/>
      <c r="DQK287" s="97"/>
      <c r="DQL287" s="97"/>
      <c r="DQM287" s="97"/>
      <c r="DQN287" s="97"/>
      <c r="DQO287" s="97"/>
      <c r="DQP287" s="97"/>
      <c r="DQQ287" s="97"/>
      <c r="DQR287" s="97"/>
      <c r="DQS287" s="97"/>
      <c r="DQT287" s="97"/>
      <c r="DQU287" s="97"/>
      <c r="DQV287" s="97"/>
      <c r="DQW287" s="97"/>
      <c r="DQX287" s="97"/>
      <c r="DQY287" s="97"/>
      <c r="DQZ287" s="97"/>
      <c r="DRA287" s="97"/>
      <c r="DRB287" s="97"/>
      <c r="DRC287" s="97"/>
      <c r="DRD287" s="97"/>
      <c r="DRE287" s="97"/>
      <c r="DRF287" s="97"/>
      <c r="DRG287" s="97"/>
      <c r="DRH287" s="97"/>
      <c r="DRI287" s="97"/>
      <c r="DRJ287" s="97"/>
      <c r="DRK287" s="97"/>
      <c r="DRL287" s="97"/>
      <c r="DRM287" s="97"/>
      <c r="DRN287" s="97"/>
      <c r="DRO287" s="97"/>
      <c r="DRP287" s="97"/>
      <c r="DRQ287" s="97"/>
      <c r="DRR287" s="97"/>
      <c r="DRS287" s="97"/>
      <c r="DRT287" s="97"/>
      <c r="DRU287" s="97"/>
      <c r="DRV287" s="97"/>
      <c r="DRW287" s="97"/>
      <c r="DRX287" s="97"/>
      <c r="DRY287" s="97"/>
      <c r="DRZ287" s="97"/>
      <c r="DSA287" s="97"/>
      <c r="DSB287" s="97"/>
      <c r="DSC287" s="97"/>
      <c r="DSD287" s="97"/>
      <c r="DSE287" s="97"/>
      <c r="DSF287" s="97"/>
      <c r="DSG287" s="97"/>
      <c r="DSH287" s="97"/>
      <c r="DSI287" s="97"/>
      <c r="DSJ287" s="97"/>
      <c r="DSK287" s="97"/>
      <c r="DSL287" s="97"/>
      <c r="DSM287" s="97"/>
      <c r="DSN287" s="97"/>
      <c r="DSO287" s="97"/>
      <c r="DSP287" s="97"/>
      <c r="DSQ287" s="97"/>
      <c r="DSR287" s="97"/>
      <c r="DSS287" s="97"/>
      <c r="DST287" s="97"/>
      <c r="DSU287" s="97"/>
      <c r="DSV287" s="97"/>
      <c r="DSW287" s="97"/>
      <c r="DSX287" s="97"/>
      <c r="DSY287" s="97"/>
      <c r="DSZ287" s="97"/>
      <c r="DTA287" s="97"/>
      <c r="DTB287" s="97"/>
      <c r="DTC287" s="97"/>
      <c r="DTD287" s="97"/>
      <c r="DTE287" s="97"/>
      <c r="DTF287" s="97"/>
      <c r="DTG287" s="97"/>
      <c r="DTH287" s="97"/>
      <c r="DTI287" s="97"/>
      <c r="DTJ287" s="97"/>
      <c r="DTK287" s="97"/>
      <c r="DTL287" s="97"/>
      <c r="DTM287" s="97"/>
      <c r="DTN287" s="97"/>
      <c r="DTO287" s="97"/>
      <c r="DTP287" s="97"/>
      <c r="DTQ287" s="97"/>
      <c r="DTR287" s="97"/>
      <c r="DTS287" s="97"/>
      <c r="DTT287" s="97"/>
      <c r="DTU287" s="97"/>
      <c r="DTV287" s="97"/>
      <c r="DTW287" s="97"/>
      <c r="DTX287" s="97"/>
      <c r="DTY287" s="97"/>
      <c r="DTZ287" s="97"/>
      <c r="DUA287" s="97"/>
      <c r="DUB287" s="97"/>
      <c r="DUC287" s="97"/>
      <c r="DUD287" s="97"/>
      <c r="DUE287" s="97"/>
      <c r="DUF287" s="97"/>
      <c r="DUG287" s="97"/>
      <c r="DUH287" s="97"/>
      <c r="DUI287" s="97"/>
      <c r="DUJ287" s="97"/>
      <c r="DUK287" s="97"/>
      <c r="DUL287" s="97"/>
      <c r="DUM287" s="97"/>
      <c r="DUN287" s="97"/>
      <c r="DUO287" s="97"/>
      <c r="DUP287" s="97"/>
      <c r="DUQ287" s="97"/>
      <c r="DUR287" s="97"/>
      <c r="DUS287" s="97"/>
      <c r="DUT287" s="97"/>
      <c r="DUU287" s="97"/>
      <c r="DUV287" s="97"/>
      <c r="DUW287" s="97"/>
      <c r="DUX287" s="97"/>
      <c r="DUY287" s="97"/>
      <c r="DUZ287" s="97"/>
      <c r="DVA287" s="97"/>
      <c r="DVB287" s="97"/>
      <c r="DVC287" s="97"/>
      <c r="DVD287" s="97"/>
      <c r="DVE287" s="97"/>
      <c r="DVF287" s="97"/>
      <c r="DVG287" s="97"/>
      <c r="DVH287" s="97"/>
      <c r="DVI287" s="97"/>
      <c r="DVJ287" s="97"/>
      <c r="DVK287" s="97"/>
      <c r="DVL287" s="97"/>
      <c r="DVM287" s="97"/>
      <c r="DVN287" s="97"/>
      <c r="DVO287" s="97"/>
      <c r="DVP287" s="97"/>
      <c r="DVQ287" s="97"/>
      <c r="DVR287" s="97"/>
      <c r="DVS287" s="97"/>
      <c r="DVT287" s="97"/>
      <c r="DVU287" s="97"/>
      <c r="DVV287" s="97"/>
      <c r="DVW287" s="97"/>
      <c r="DVX287" s="97"/>
      <c r="DVY287" s="97"/>
      <c r="DVZ287" s="97"/>
      <c r="DWA287" s="97"/>
      <c r="DWB287" s="97"/>
      <c r="DWC287" s="97"/>
      <c r="DWD287" s="97"/>
      <c r="DWE287" s="97"/>
      <c r="DWF287" s="97"/>
      <c r="DWG287" s="97"/>
      <c r="DWH287" s="97"/>
      <c r="DWI287" s="97"/>
      <c r="DWJ287" s="97"/>
      <c r="DWK287" s="97"/>
      <c r="DWL287" s="97"/>
      <c r="DWM287" s="97"/>
      <c r="DWN287" s="97"/>
      <c r="DWO287" s="97"/>
      <c r="DWP287" s="97"/>
      <c r="DWQ287" s="97"/>
      <c r="DWR287" s="97"/>
      <c r="DWS287" s="97"/>
      <c r="DWT287" s="97"/>
      <c r="DWU287" s="97"/>
      <c r="DWV287" s="97"/>
      <c r="DWW287" s="97"/>
      <c r="DWX287" s="97"/>
      <c r="DWY287" s="97"/>
      <c r="DWZ287" s="97"/>
      <c r="DXA287" s="97"/>
      <c r="DXB287" s="97"/>
      <c r="DXC287" s="97"/>
      <c r="DXD287" s="97"/>
      <c r="DXE287" s="97"/>
      <c r="DXF287" s="97"/>
      <c r="DXG287" s="97"/>
      <c r="DXH287" s="97"/>
      <c r="DXI287" s="97"/>
      <c r="DXJ287" s="97"/>
      <c r="DXK287" s="97"/>
      <c r="DXL287" s="97"/>
      <c r="DXM287" s="97"/>
      <c r="DXN287" s="97"/>
      <c r="DXO287" s="97"/>
      <c r="DXP287" s="97"/>
      <c r="DXQ287" s="97"/>
      <c r="DXR287" s="97"/>
      <c r="DXS287" s="97"/>
      <c r="DXT287" s="97"/>
      <c r="DXU287" s="97"/>
      <c r="DXV287" s="97"/>
      <c r="DXW287" s="97"/>
      <c r="DXX287" s="97"/>
      <c r="DXY287" s="97"/>
      <c r="DXZ287" s="97"/>
      <c r="DYA287" s="97"/>
      <c r="DYB287" s="97"/>
      <c r="DYC287" s="97"/>
      <c r="DYD287" s="97"/>
      <c r="DYE287" s="97"/>
      <c r="DYF287" s="97"/>
      <c r="DYG287" s="97"/>
      <c r="DYH287" s="97"/>
      <c r="DYI287" s="97"/>
      <c r="DYJ287" s="97"/>
      <c r="DYK287" s="97"/>
      <c r="DYL287" s="97"/>
      <c r="DYM287" s="97"/>
      <c r="DYN287" s="97"/>
      <c r="DYO287" s="97"/>
      <c r="DYP287" s="97"/>
      <c r="DYQ287" s="97"/>
      <c r="DYR287" s="97"/>
      <c r="DYS287" s="97"/>
      <c r="DYT287" s="97"/>
      <c r="DYU287" s="97"/>
      <c r="DYV287" s="97"/>
      <c r="DYW287" s="97"/>
      <c r="DYX287" s="97"/>
      <c r="DYY287" s="97"/>
      <c r="DYZ287" s="97"/>
      <c r="DZA287" s="97"/>
      <c r="DZB287" s="97"/>
      <c r="DZC287" s="97"/>
      <c r="DZD287" s="97"/>
      <c r="DZE287" s="97"/>
      <c r="DZF287" s="97"/>
      <c r="DZG287" s="97"/>
      <c r="DZH287" s="97"/>
      <c r="DZI287" s="97"/>
      <c r="DZJ287" s="97"/>
      <c r="DZK287" s="97"/>
      <c r="DZL287" s="97"/>
      <c r="DZM287" s="97"/>
      <c r="DZN287" s="97"/>
      <c r="DZO287" s="97"/>
      <c r="DZP287" s="97"/>
      <c r="DZQ287" s="97"/>
      <c r="DZR287" s="97"/>
      <c r="DZS287" s="97"/>
      <c r="DZT287" s="97"/>
      <c r="DZU287" s="97"/>
      <c r="DZV287" s="97"/>
      <c r="DZW287" s="97"/>
      <c r="DZX287" s="97"/>
      <c r="DZY287" s="97"/>
      <c r="DZZ287" s="97"/>
      <c r="EAA287" s="97"/>
      <c r="EAB287" s="97"/>
      <c r="EAC287" s="97"/>
      <c r="EAD287" s="97"/>
      <c r="EAE287" s="97"/>
      <c r="EAF287" s="97"/>
      <c r="EAG287" s="97"/>
      <c r="EAH287" s="97"/>
      <c r="EAI287" s="97"/>
      <c r="EAJ287" s="97"/>
      <c r="EAK287" s="97"/>
      <c r="EAL287" s="97"/>
      <c r="EAM287" s="97"/>
      <c r="EAN287" s="97"/>
      <c r="EAO287" s="97"/>
      <c r="EAP287" s="97"/>
      <c r="EAQ287" s="97"/>
      <c r="EAR287" s="97"/>
      <c r="EAS287" s="97"/>
      <c r="EAT287" s="97"/>
      <c r="EAU287" s="97"/>
      <c r="EAV287" s="97"/>
      <c r="EAW287" s="97"/>
      <c r="EAX287" s="97"/>
      <c r="EAY287" s="97"/>
      <c r="EAZ287" s="97"/>
      <c r="EBA287" s="97"/>
      <c r="EBB287" s="97"/>
      <c r="EBC287" s="97"/>
      <c r="EBD287" s="97"/>
      <c r="EBE287" s="97"/>
      <c r="EBF287" s="97"/>
      <c r="EBG287" s="97"/>
      <c r="EBH287" s="97"/>
      <c r="EBI287" s="97"/>
      <c r="EBJ287" s="97"/>
      <c r="EBK287" s="97"/>
      <c r="EBL287" s="97"/>
      <c r="EBM287" s="97"/>
      <c r="EBN287" s="97"/>
      <c r="EBO287" s="97"/>
      <c r="EBP287" s="97"/>
      <c r="EBQ287" s="97"/>
      <c r="EBR287" s="97"/>
      <c r="EBS287" s="97"/>
      <c r="EBT287" s="97"/>
      <c r="EBU287" s="97"/>
      <c r="EBV287" s="97"/>
      <c r="EBW287" s="97"/>
      <c r="EBX287" s="97"/>
      <c r="EBY287" s="97"/>
      <c r="EBZ287" s="97"/>
      <c r="ECA287" s="97"/>
      <c r="ECB287" s="97"/>
      <c r="ECC287" s="97"/>
      <c r="ECD287" s="97"/>
      <c r="ECE287" s="97"/>
      <c r="ECF287" s="97"/>
      <c r="ECG287" s="97"/>
      <c r="ECH287" s="97"/>
      <c r="ECI287" s="97"/>
      <c r="ECJ287" s="97"/>
      <c r="ECK287" s="97"/>
      <c r="ECL287" s="97"/>
      <c r="ECM287" s="97"/>
      <c r="ECN287" s="97"/>
      <c r="ECO287" s="97"/>
      <c r="ECP287" s="97"/>
      <c r="ECQ287" s="97"/>
      <c r="ECR287" s="97"/>
      <c r="ECS287" s="97"/>
      <c r="ECT287" s="97"/>
      <c r="ECU287" s="97"/>
      <c r="ECV287" s="97"/>
      <c r="ECW287" s="97"/>
      <c r="ECX287" s="97"/>
      <c r="ECY287" s="97"/>
      <c r="ECZ287" s="97"/>
      <c r="EDA287" s="97"/>
      <c r="EDB287" s="97"/>
      <c r="EDC287" s="97"/>
      <c r="EDD287" s="97"/>
      <c r="EDE287" s="97"/>
      <c r="EDF287" s="97"/>
      <c r="EDG287" s="97"/>
      <c r="EDH287" s="97"/>
      <c r="EDI287" s="97"/>
      <c r="EDJ287" s="97"/>
      <c r="EDK287" s="97"/>
      <c r="EDL287" s="97"/>
      <c r="EDM287" s="97"/>
      <c r="EDN287" s="97"/>
      <c r="EDO287" s="97"/>
      <c r="EDP287" s="97"/>
      <c r="EDQ287" s="97"/>
      <c r="EDR287" s="97"/>
      <c r="EDS287" s="97"/>
      <c r="EDT287" s="97"/>
      <c r="EDU287" s="97"/>
      <c r="EDV287" s="97"/>
      <c r="EDW287" s="97"/>
      <c r="EDX287" s="97"/>
      <c r="EDY287" s="97"/>
      <c r="EDZ287" s="97"/>
      <c r="EEA287" s="97"/>
      <c r="EEB287" s="97"/>
      <c r="EEC287" s="97"/>
      <c r="EED287" s="97"/>
      <c r="EEE287" s="97"/>
      <c r="EEF287" s="97"/>
      <c r="EEG287" s="97"/>
      <c r="EEH287" s="97"/>
      <c r="EEI287" s="97"/>
      <c r="EEJ287" s="97"/>
      <c r="EEK287" s="97"/>
      <c r="EEL287" s="97"/>
      <c r="EEM287" s="97"/>
      <c r="EEN287" s="97"/>
      <c r="EEO287" s="97"/>
      <c r="EEP287" s="97"/>
      <c r="EEQ287" s="97"/>
      <c r="EER287" s="97"/>
      <c r="EES287" s="97"/>
      <c r="EET287" s="97"/>
      <c r="EEU287" s="97"/>
      <c r="EEV287" s="97"/>
      <c r="EEW287" s="97"/>
      <c r="EEX287" s="97"/>
      <c r="EEY287" s="97"/>
      <c r="EEZ287" s="97"/>
      <c r="EFA287" s="97"/>
      <c r="EFB287" s="97"/>
      <c r="EFC287" s="97"/>
      <c r="EFD287" s="97"/>
      <c r="EFE287" s="97"/>
      <c r="EFF287" s="97"/>
      <c r="EFG287" s="97"/>
      <c r="EFH287" s="97"/>
      <c r="EFI287" s="97"/>
      <c r="EFJ287" s="97"/>
      <c r="EFK287" s="97"/>
      <c r="EFL287" s="97"/>
      <c r="EFM287" s="97"/>
      <c r="EFN287" s="97"/>
      <c r="EFO287" s="97"/>
      <c r="EFP287" s="97"/>
      <c r="EFQ287" s="97"/>
      <c r="EFR287" s="97"/>
      <c r="EFS287" s="97"/>
      <c r="EFT287" s="97"/>
      <c r="EFU287" s="97"/>
      <c r="EFV287" s="97"/>
      <c r="EFW287" s="97"/>
      <c r="EFX287" s="97"/>
      <c r="EFY287" s="97"/>
      <c r="EFZ287" s="97"/>
      <c r="EGA287" s="97"/>
      <c r="EGB287" s="97"/>
      <c r="EGC287" s="97"/>
      <c r="EGD287" s="97"/>
      <c r="EGE287" s="97"/>
      <c r="EGF287" s="97"/>
      <c r="EGG287" s="97"/>
      <c r="EGH287" s="97"/>
      <c r="EGI287" s="97"/>
      <c r="EGJ287" s="97"/>
      <c r="EGK287" s="97"/>
      <c r="EGL287" s="97"/>
      <c r="EGM287" s="97"/>
      <c r="EGN287" s="97"/>
      <c r="EGO287" s="97"/>
      <c r="EGP287" s="97"/>
      <c r="EGQ287" s="97"/>
      <c r="EGR287" s="97"/>
      <c r="EGS287" s="97"/>
      <c r="EGT287" s="97"/>
      <c r="EGU287" s="97"/>
      <c r="EGV287" s="97"/>
      <c r="EGW287" s="97"/>
      <c r="EGX287" s="97"/>
      <c r="EGY287" s="97"/>
      <c r="EGZ287" s="97"/>
      <c r="EHA287" s="97"/>
      <c r="EHB287" s="97"/>
      <c r="EHC287" s="97"/>
      <c r="EHD287" s="97"/>
      <c r="EHE287" s="97"/>
      <c r="EHF287" s="97"/>
      <c r="EHG287" s="97"/>
      <c r="EHH287" s="97"/>
      <c r="EHI287" s="97"/>
      <c r="EHJ287" s="97"/>
      <c r="EHK287" s="97"/>
      <c r="EHL287" s="97"/>
      <c r="EHM287" s="97"/>
      <c r="EHN287" s="97"/>
      <c r="EHO287" s="97"/>
      <c r="EHP287" s="97"/>
      <c r="EHQ287" s="97"/>
      <c r="EHR287" s="97"/>
      <c r="EHS287" s="97"/>
      <c r="EHT287" s="97"/>
      <c r="EHU287" s="97"/>
      <c r="EHV287" s="97"/>
      <c r="EHW287" s="97"/>
      <c r="EHX287" s="97"/>
      <c r="EHY287" s="97"/>
      <c r="EHZ287" s="97"/>
      <c r="EIA287" s="97"/>
      <c r="EIB287" s="97"/>
      <c r="EIC287" s="97"/>
      <c r="EID287" s="97"/>
      <c r="EIE287" s="97"/>
      <c r="EIF287" s="97"/>
      <c r="EIG287" s="97"/>
      <c r="EIH287" s="97"/>
      <c r="EII287" s="97"/>
      <c r="EIJ287" s="97"/>
      <c r="EIK287" s="97"/>
      <c r="EIL287" s="97"/>
      <c r="EIM287" s="97"/>
      <c r="EIN287" s="97"/>
      <c r="EIO287" s="97"/>
      <c r="EIP287" s="97"/>
      <c r="EIQ287" s="97"/>
      <c r="EIR287" s="97"/>
      <c r="EIS287" s="97"/>
      <c r="EIT287" s="97"/>
      <c r="EIU287" s="97"/>
      <c r="EIV287" s="97"/>
      <c r="EIW287" s="97"/>
      <c r="EIX287" s="97"/>
      <c r="EIY287" s="97"/>
      <c r="EIZ287" s="97"/>
      <c r="EJA287" s="97"/>
      <c r="EJB287" s="97"/>
      <c r="EJC287" s="97"/>
      <c r="EJD287" s="97"/>
      <c r="EJE287" s="97"/>
      <c r="EJF287" s="97"/>
      <c r="EJG287" s="97"/>
      <c r="EJH287" s="97"/>
      <c r="EJI287" s="97"/>
      <c r="EJJ287" s="97"/>
      <c r="EJK287" s="97"/>
      <c r="EJL287" s="97"/>
      <c r="EJM287" s="97"/>
      <c r="EJN287" s="97"/>
      <c r="EJO287" s="97"/>
      <c r="EJP287" s="97"/>
      <c r="EJQ287" s="97"/>
      <c r="EJR287" s="97"/>
      <c r="EJS287" s="97"/>
      <c r="EJT287" s="97"/>
      <c r="EJU287" s="97"/>
      <c r="EJV287" s="97"/>
      <c r="EJW287" s="97"/>
      <c r="EJX287" s="97"/>
      <c r="EJY287" s="97"/>
      <c r="EJZ287" s="97"/>
      <c r="EKA287" s="97"/>
      <c r="EKB287" s="97"/>
      <c r="EKC287" s="97"/>
      <c r="EKD287" s="97"/>
      <c r="EKE287" s="97"/>
      <c r="EKF287" s="97"/>
      <c r="EKG287" s="97"/>
      <c r="EKH287" s="97"/>
      <c r="EKI287" s="97"/>
      <c r="EKJ287" s="97"/>
      <c r="EKK287" s="97"/>
      <c r="EKL287" s="97"/>
      <c r="EKM287" s="97"/>
      <c r="EKN287" s="97"/>
      <c r="EKO287" s="97"/>
      <c r="EKP287" s="97"/>
      <c r="EKQ287" s="97"/>
      <c r="EKR287" s="97"/>
      <c r="EKS287" s="97"/>
      <c r="EKT287" s="97"/>
      <c r="EKU287" s="97"/>
      <c r="EKV287" s="97"/>
      <c r="EKW287" s="97"/>
      <c r="EKX287" s="97"/>
      <c r="EKY287" s="97"/>
      <c r="EKZ287" s="97"/>
      <c r="ELA287" s="97"/>
      <c r="ELB287" s="97"/>
      <c r="ELC287" s="97"/>
      <c r="ELD287" s="97"/>
      <c r="ELE287" s="97"/>
      <c r="ELF287" s="97"/>
      <c r="ELG287" s="97"/>
      <c r="ELH287" s="97"/>
      <c r="ELI287" s="97"/>
      <c r="ELJ287" s="97"/>
      <c r="ELK287" s="97"/>
      <c r="ELL287" s="97"/>
      <c r="ELM287" s="97"/>
      <c r="ELN287" s="97"/>
      <c r="ELO287" s="97"/>
      <c r="ELP287" s="97"/>
      <c r="ELQ287" s="97"/>
      <c r="ELR287" s="97"/>
      <c r="ELS287" s="97"/>
      <c r="ELT287" s="97"/>
      <c r="ELU287" s="97"/>
      <c r="ELV287" s="97"/>
      <c r="ELW287" s="97"/>
      <c r="ELX287" s="97"/>
      <c r="ELY287" s="97"/>
      <c r="ELZ287" s="97"/>
      <c r="EMA287" s="97"/>
      <c r="EMB287" s="97"/>
      <c r="EMC287" s="97"/>
      <c r="EMD287" s="97"/>
      <c r="EME287" s="97"/>
      <c r="EMF287" s="97"/>
      <c r="EMG287" s="97"/>
      <c r="EMH287" s="97"/>
      <c r="EMI287" s="97"/>
      <c r="EMJ287" s="97"/>
      <c r="EMK287" s="97"/>
      <c r="EML287" s="97"/>
      <c r="EMM287" s="97"/>
      <c r="EMN287" s="97"/>
      <c r="EMO287" s="97"/>
      <c r="EMP287" s="97"/>
      <c r="EMQ287" s="97"/>
      <c r="EMR287" s="97"/>
      <c r="EMS287" s="97"/>
      <c r="EMT287" s="97"/>
      <c r="EMU287" s="97"/>
      <c r="EMV287" s="97"/>
      <c r="EMW287" s="97"/>
      <c r="EMX287" s="97"/>
      <c r="EMY287" s="97"/>
      <c r="EMZ287" s="97"/>
      <c r="ENA287" s="97"/>
      <c r="ENB287" s="97"/>
      <c r="ENC287" s="97"/>
      <c r="END287" s="97"/>
      <c r="ENE287" s="97"/>
      <c r="ENF287" s="97"/>
      <c r="ENG287" s="97"/>
      <c r="ENH287" s="97"/>
      <c r="ENI287" s="97"/>
      <c r="ENJ287" s="97"/>
      <c r="ENK287" s="97"/>
      <c r="ENL287" s="97"/>
      <c r="ENM287" s="97"/>
      <c r="ENN287" s="97"/>
      <c r="ENO287" s="97"/>
      <c r="ENP287" s="97"/>
      <c r="ENQ287" s="97"/>
      <c r="ENR287" s="97"/>
      <c r="ENS287" s="97"/>
      <c r="ENT287" s="97"/>
      <c r="ENU287" s="97"/>
      <c r="ENV287" s="97"/>
      <c r="ENW287" s="97"/>
      <c r="ENX287" s="97"/>
      <c r="ENY287" s="97"/>
      <c r="ENZ287" s="97"/>
      <c r="EOA287" s="97"/>
      <c r="EOB287" s="97"/>
      <c r="EOC287" s="97"/>
      <c r="EOD287" s="97"/>
      <c r="EOE287" s="97"/>
      <c r="EOF287" s="97"/>
      <c r="EOG287" s="97"/>
      <c r="EOH287" s="97"/>
      <c r="EOI287" s="97"/>
      <c r="EOJ287" s="97"/>
      <c r="EOK287" s="97"/>
      <c r="EOL287" s="97"/>
      <c r="EOM287" s="97"/>
      <c r="EON287" s="97"/>
      <c r="EOO287" s="97"/>
      <c r="EOP287" s="97"/>
      <c r="EOQ287" s="97"/>
      <c r="EOR287" s="97"/>
      <c r="EOS287" s="97"/>
      <c r="EOT287" s="97"/>
      <c r="EOU287" s="97"/>
      <c r="EOV287" s="97"/>
      <c r="EOW287" s="97"/>
      <c r="EOX287" s="97"/>
      <c r="EOY287" s="97"/>
      <c r="EOZ287" s="97"/>
      <c r="EPA287" s="97"/>
      <c r="EPB287" s="97"/>
      <c r="EPC287" s="97"/>
      <c r="EPD287" s="97"/>
      <c r="EPE287" s="97"/>
      <c r="EPF287" s="97"/>
      <c r="EPG287" s="97"/>
      <c r="EPH287" s="97"/>
      <c r="EPI287" s="97"/>
      <c r="EPJ287" s="97"/>
      <c r="EPK287" s="97"/>
      <c r="EPL287" s="97"/>
      <c r="EPM287" s="97"/>
      <c r="EPN287" s="97"/>
      <c r="EPO287" s="97"/>
      <c r="EPP287" s="97"/>
      <c r="EPQ287" s="97"/>
      <c r="EPR287" s="97"/>
      <c r="EPS287" s="97"/>
      <c r="EPT287" s="97"/>
      <c r="EPU287" s="97"/>
      <c r="EPV287" s="97"/>
      <c r="EPW287" s="97"/>
      <c r="EPX287" s="97"/>
      <c r="EPY287" s="97"/>
      <c r="EPZ287" s="97"/>
      <c r="EQA287" s="97"/>
      <c r="EQB287" s="97"/>
      <c r="EQC287" s="97"/>
      <c r="EQD287" s="97"/>
      <c r="EQE287" s="97"/>
      <c r="EQF287" s="97"/>
      <c r="EQG287" s="97"/>
      <c r="EQH287" s="97"/>
      <c r="EQI287" s="97"/>
      <c r="EQJ287" s="97"/>
      <c r="EQK287" s="97"/>
      <c r="EQL287" s="97"/>
      <c r="EQM287" s="97"/>
      <c r="EQN287" s="97"/>
      <c r="EQO287" s="97"/>
      <c r="EQP287" s="97"/>
      <c r="EQQ287" s="97"/>
      <c r="EQR287" s="97"/>
      <c r="EQS287" s="97"/>
      <c r="EQT287" s="97"/>
      <c r="EQU287" s="97"/>
      <c r="EQV287" s="97"/>
      <c r="EQW287" s="97"/>
      <c r="EQX287" s="97"/>
      <c r="EQY287" s="97"/>
      <c r="EQZ287" s="97"/>
      <c r="ERA287" s="97"/>
      <c r="ERB287" s="97"/>
      <c r="ERC287" s="97"/>
      <c r="ERD287" s="97"/>
      <c r="ERE287" s="97"/>
      <c r="ERF287" s="97"/>
      <c r="ERG287" s="97"/>
      <c r="ERH287" s="97"/>
      <c r="ERI287" s="97"/>
      <c r="ERJ287" s="97"/>
      <c r="ERK287" s="97"/>
      <c r="ERL287" s="97"/>
      <c r="ERM287" s="97"/>
      <c r="ERN287" s="97"/>
      <c r="ERO287" s="97"/>
      <c r="ERP287" s="97"/>
      <c r="ERQ287" s="97"/>
      <c r="ERR287" s="97"/>
      <c r="ERS287" s="97"/>
      <c r="ERT287" s="97"/>
      <c r="ERU287" s="97"/>
      <c r="ERV287" s="97"/>
      <c r="ERW287" s="97"/>
      <c r="ERX287" s="97"/>
      <c r="ERY287" s="97"/>
      <c r="ERZ287" s="97"/>
      <c r="ESA287" s="97"/>
      <c r="ESB287" s="97"/>
      <c r="ESC287" s="97"/>
      <c r="ESD287" s="97"/>
      <c r="ESE287" s="97"/>
      <c r="ESF287" s="97"/>
      <c r="ESG287" s="97"/>
      <c r="ESH287" s="97"/>
      <c r="ESI287" s="97"/>
      <c r="ESJ287" s="97"/>
      <c r="ESK287" s="97"/>
      <c r="ESL287" s="97"/>
      <c r="ESM287" s="97"/>
      <c r="ESN287" s="97"/>
      <c r="ESO287" s="97"/>
      <c r="ESP287" s="97"/>
      <c r="ESQ287" s="97"/>
      <c r="ESR287" s="97"/>
      <c r="ESS287" s="97"/>
      <c r="EST287" s="97"/>
      <c r="ESU287" s="97"/>
      <c r="ESV287" s="97"/>
      <c r="ESW287" s="97"/>
      <c r="ESX287" s="97"/>
      <c r="ESY287" s="97"/>
      <c r="ESZ287" s="97"/>
      <c r="ETA287" s="97"/>
      <c r="ETB287" s="97"/>
      <c r="ETC287" s="97"/>
      <c r="ETD287" s="97"/>
      <c r="ETE287" s="97"/>
      <c r="ETF287" s="97"/>
      <c r="ETG287" s="97"/>
      <c r="ETH287" s="97"/>
      <c r="ETI287" s="97"/>
      <c r="ETJ287" s="97"/>
      <c r="ETK287" s="97"/>
      <c r="ETL287" s="97"/>
      <c r="ETM287" s="97"/>
      <c r="ETN287" s="97"/>
      <c r="ETO287" s="97"/>
      <c r="ETP287" s="97"/>
      <c r="ETQ287" s="97"/>
      <c r="ETR287" s="97"/>
      <c r="ETS287" s="97"/>
      <c r="ETT287" s="97"/>
      <c r="ETU287" s="97"/>
      <c r="ETV287" s="97"/>
      <c r="ETW287" s="97"/>
      <c r="ETX287" s="97"/>
      <c r="ETY287" s="97"/>
      <c r="ETZ287" s="97"/>
      <c r="EUA287" s="97"/>
      <c r="EUB287" s="97"/>
      <c r="EUC287" s="97"/>
      <c r="EUD287" s="97"/>
      <c r="EUE287" s="97"/>
      <c r="EUF287" s="97"/>
      <c r="EUG287" s="97"/>
      <c r="EUH287" s="97"/>
      <c r="EUI287" s="97"/>
      <c r="EUJ287" s="97"/>
      <c r="EUK287" s="97"/>
      <c r="EUL287" s="97"/>
      <c r="EUM287" s="97"/>
      <c r="EUN287" s="97"/>
      <c r="EUO287" s="97"/>
      <c r="EUP287" s="97"/>
      <c r="EUQ287" s="97"/>
      <c r="EUR287" s="97"/>
      <c r="EUS287" s="97"/>
      <c r="EUT287" s="97"/>
      <c r="EUU287" s="97"/>
      <c r="EUV287" s="97"/>
      <c r="EUW287" s="97"/>
      <c r="EUX287" s="97"/>
      <c r="EUY287" s="97"/>
      <c r="EUZ287" s="97"/>
      <c r="EVA287" s="97"/>
      <c r="EVB287" s="97"/>
      <c r="EVC287" s="97"/>
      <c r="EVD287" s="97"/>
      <c r="EVE287" s="97"/>
      <c r="EVF287" s="97"/>
      <c r="EVG287" s="97"/>
      <c r="EVH287" s="97"/>
      <c r="EVI287" s="97"/>
      <c r="EVJ287" s="97"/>
      <c r="EVK287" s="97"/>
      <c r="EVL287" s="97"/>
      <c r="EVM287" s="97"/>
      <c r="EVN287" s="97"/>
      <c r="EVO287" s="97"/>
      <c r="EVP287" s="97"/>
      <c r="EVQ287" s="97"/>
      <c r="EVR287" s="97"/>
      <c r="EVS287" s="97"/>
      <c r="EVT287" s="97"/>
      <c r="EVU287" s="97"/>
      <c r="EVV287" s="97"/>
      <c r="EVW287" s="97"/>
      <c r="EVX287" s="97"/>
      <c r="EVY287" s="97"/>
      <c r="EVZ287" s="97"/>
      <c r="EWA287" s="97"/>
      <c r="EWB287" s="97"/>
      <c r="EWC287" s="97"/>
      <c r="EWD287" s="97"/>
      <c r="EWE287" s="97"/>
      <c r="EWF287" s="97"/>
      <c r="EWG287" s="97"/>
      <c r="EWH287" s="97"/>
      <c r="EWI287" s="97"/>
      <c r="EWJ287" s="97"/>
      <c r="EWK287" s="97"/>
      <c r="EWL287" s="97"/>
      <c r="EWM287" s="97"/>
      <c r="EWN287" s="97"/>
      <c r="EWO287" s="97"/>
      <c r="EWP287" s="97"/>
      <c r="EWQ287" s="97"/>
      <c r="EWR287" s="97"/>
      <c r="EWS287" s="97"/>
      <c r="EWT287" s="97"/>
      <c r="EWU287" s="97"/>
      <c r="EWV287" s="97"/>
      <c r="EWW287" s="97"/>
      <c r="EWX287" s="97"/>
      <c r="EWY287" s="97"/>
      <c r="EWZ287" s="97"/>
      <c r="EXA287" s="97"/>
      <c r="EXB287" s="97"/>
      <c r="EXC287" s="97"/>
      <c r="EXD287" s="97"/>
      <c r="EXE287" s="97"/>
      <c r="EXF287" s="97"/>
      <c r="EXG287" s="97"/>
      <c r="EXH287" s="97"/>
      <c r="EXI287" s="97"/>
      <c r="EXJ287" s="97"/>
      <c r="EXK287" s="97"/>
      <c r="EXL287" s="97"/>
      <c r="EXM287" s="97"/>
      <c r="EXN287" s="97"/>
      <c r="EXO287" s="97"/>
      <c r="EXP287" s="97"/>
      <c r="EXQ287" s="97"/>
      <c r="EXR287" s="97"/>
      <c r="EXS287" s="97"/>
      <c r="EXT287" s="97"/>
      <c r="EXU287" s="97"/>
      <c r="EXV287" s="97"/>
      <c r="EXW287" s="97"/>
      <c r="EXX287" s="97"/>
      <c r="EXY287" s="97"/>
      <c r="EXZ287" s="97"/>
      <c r="EYA287" s="97"/>
      <c r="EYB287" s="97"/>
      <c r="EYC287" s="97"/>
      <c r="EYD287" s="97"/>
      <c r="EYE287" s="97"/>
      <c r="EYF287" s="97"/>
      <c r="EYG287" s="97"/>
      <c r="EYH287" s="97"/>
      <c r="EYI287" s="97"/>
      <c r="EYJ287" s="97"/>
      <c r="EYK287" s="97"/>
      <c r="EYL287" s="97"/>
      <c r="EYM287" s="97"/>
      <c r="EYN287" s="97"/>
      <c r="EYO287" s="97"/>
      <c r="EYP287" s="97"/>
      <c r="EYQ287" s="97"/>
      <c r="EYR287" s="97"/>
      <c r="EYS287" s="97"/>
      <c r="EYT287" s="97"/>
      <c r="EYU287" s="97"/>
      <c r="EYV287" s="97"/>
      <c r="EYW287" s="97"/>
      <c r="EYX287" s="97"/>
      <c r="EYY287" s="97"/>
      <c r="EYZ287" s="97"/>
      <c r="EZA287" s="97"/>
      <c r="EZB287" s="97"/>
      <c r="EZC287" s="97"/>
      <c r="EZD287" s="97"/>
      <c r="EZE287" s="97"/>
      <c r="EZF287" s="97"/>
      <c r="EZG287" s="97"/>
      <c r="EZH287" s="97"/>
      <c r="EZI287" s="97"/>
      <c r="EZJ287" s="97"/>
      <c r="EZK287" s="97"/>
      <c r="EZL287" s="97"/>
      <c r="EZM287" s="97"/>
      <c r="EZN287" s="97"/>
      <c r="EZO287" s="97"/>
      <c r="EZP287" s="97"/>
      <c r="EZQ287" s="97"/>
      <c r="EZR287" s="97"/>
      <c r="EZS287" s="97"/>
      <c r="EZT287" s="97"/>
      <c r="EZU287" s="97"/>
      <c r="EZV287" s="97"/>
      <c r="EZW287" s="97"/>
      <c r="EZX287" s="97"/>
      <c r="EZY287" s="97"/>
      <c r="EZZ287" s="97"/>
      <c r="FAA287" s="97"/>
      <c r="FAB287" s="97"/>
      <c r="FAC287" s="97"/>
      <c r="FAD287" s="97"/>
      <c r="FAE287" s="97"/>
      <c r="FAF287" s="97"/>
      <c r="FAG287" s="97"/>
      <c r="FAH287" s="97"/>
      <c r="FAI287" s="97"/>
      <c r="FAJ287" s="97"/>
      <c r="FAK287" s="97"/>
      <c r="FAL287" s="97"/>
      <c r="FAM287" s="97"/>
      <c r="FAN287" s="97"/>
      <c r="FAO287" s="97"/>
      <c r="FAP287" s="97"/>
      <c r="FAQ287" s="97"/>
      <c r="FAR287" s="97"/>
      <c r="FAS287" s="97"/>
      <c r="FAT287" s="97"/>
      <c r="FAU287" s="97"/>
      <c r="FAV287" s="97"/>
      <c r="FAW287" s="97"/>
      <c r="FAX287" s="97"/>
      <c r="FAY287" s="97"/>
      <c r="FAZ287" s="97"/>
      <c r="FBA287" s="97"/>
      <c r="FBB287" s="97"/>
      <c r="FBC287" s="97"/>
      <c r="FBD287" s="97"/>
      <c r="FBE287" s="97"/>
      <c r="FBF287" s="97"/>
      <c r="FBG287" s="97"/>
      <c r="FBH287" s="97"/>
      <c r="FBI287" s="97"/>
      <c r="FBJ287" s="97"/>
      <c r="FBK287" s="97"/>
      <c r="FBL287" s="97"/>
      <c r="FBM287" s="97"/>
      <c r="FBN287" s="97"/>
      <c r="FBO287" s="97"/>
      <c r="FBP287" s="97"/>
      <c r="FBQ287" s="97"/>
      <c r="FBR287" s="97"/>
      <c r="FBS287" s="97"/>
      <c r="FBT287" s="97"/>
      <c r="FBU287" s="97"/>
      <c r="FBV287" s="97"/>
      <c r="FBW287" s="97"/>
      <c r="FBX287" s="97"/>
      <c r="FBY287" s="97"/>
      <c r="FBZ287" s="97"/>
      <c r="FCA287" s="97"/>
      <c r="FCB287" s="97"/>
      <c r="FCC287" s="97"/>
      <c r="FCD287" s="97"/>
      <c r="FCE287" s="97"/>
      <c r="FCF287" s="97"/>
      <c r="FCG287" s="97"/>
      <c r="FCH287" s="97"/>
      <c r="FCI287" s="97"/>
      <c r="FCJ287" s="97"/>
      <c r="FCK287" s="97"/>
      <c r="FCL287" s="97"/>
      <c r="FCM287" s="97"/>
      <c r="FCN287" s="97"/>
      <c r="FCO287" s="97"/>
      <c r="FCP287" s="97"/>
      <c r="FCQ287" s="97"/>
      <c r="FCR287" s="97"/>
      <c r="FCS287" s="97"/>
      <c r="FCT287" s="97"/>
      <c r="FCU287" s="97"/>
      <c r="FCV287" s="97"/>
      <c r="FCW287" s="97"/>
      <c r="FCX287" s="97"/>
      <c r="FCY287" s="97"/>
      <c r="FCZ287" s="97"/>
      <c r="FDA287" s="97"/>
      <c r="FDB287" s="97"/>
      <c r="FDC287" s="97"/>
      <c r="FDD287" s="97"/>
      <c r="FDE287" s="97"/>
      <c r="FDF287" s="97"/>
      <c r="FDG287" s="97"/>
      <c r="FDH287" s="97"/>
      <c r="FDI287" s="97"/>
      <c r="FDJ287" s="97"/>
      <c r="FDK287" s="97"/>
      <c r="FDL287" s="97"/>
      <c r="FDM287" s="97"/>
      <c r="FDN287" s="97"/>
      <c r="FDO287" s="97"/>
      <c r="FDP287" s="97"/>
      <c r="FDQ287" s="97"/>
      <c r="FDR287" s="97"/>
      <c r="FDS287" s="97"/>
      <c r="FDT287" s="97"/>
      <c r="FDU287" s="97"/>
      <c r="FDV287" s="97"/>
      <c r="FDW287" s="97"/>
      <c r="FDX287" s="97"/>
      <c r="FDY287" s="97"/>
      <c r="FDZ287" s="97"/>
      <c r="FEA287" s="97"/>
      <c r="FEB287" s="97"/>
      <c r="FEC287" s="97"/>
      <c r="FED287" s="97"/>
      <c r="FEE287" s="97"/>
      <c r="FEF287" s="97"/>
      <c r="FEG287" s="97"/>
      <c r="FEH287" s="97"/>
      <c r="FEI287" s="97"/>
      <c r="FEJ287" s="97"/>
      <c r="FEK287" s="97"/>
      <c r="FEL287" s="97"/>
      <c r="FEM287" s="97"/>
      <c r="FEN287" s="97"/>
      <c r="FEO287" s="97"/>
      <c r="FEP287" s="97"/>
      <c r="FEQ287" s="97"/>
      <c r="FER287" s="97"/>
      <c r="FES287" s="97"/>
      <c r="FET287" s="97"/>
      <c r="FEU287" s="97"/>
      <c r="FEV287" s="97"/>
      <c r="FEW287" s="97"/>
      <c r="FEX287" s="97"/>
      <c r="FEY287" s="97"/>
      <c r="FEZ287" s="97"/>
      <c r="FFA287" s="97"/>
      <c r="FFB287" s="97"/>
      <c r="FFC287" s="97"/>
      <c r="FFD287" s="97"/>
      <c r="FFE287" s="97"/>
      <c r="FFF287" s="97"/>
      <c r="FFG287" s="97"/>
      <c r="FFH287" s="97"/>
      <c r="FFI287" s="97"/>
      <c r="FFJ287" s="97"/>
      <c r="FFK287" s="97"/>
      <c r="FFL287" s="97"/>
      <c r="FFM287" s="97"/>
      <c r="FFN287" s="97"/>
      <c r="FFO287" s="97"/>
      <c r="FFP287" s="97"/>
      <c r="FFQ287" s="97"/>
      <c r="FFR287" s="97"/>
      <c r="FFS287" s="97"/>
      <c r="FFT287" s="97"/>
      <c r="FFU287" s="97"/>
      <c r="FFV287" s="97"/>
      <c r="FFW287" s="97"/>
      <c r="FFX287" s="97"/>
      <c r="FFY287" s="97"/>
      <c r="FFZ287" s="97"/>
      <c r="FGA287" s="97"/>
      <c r="FGB287" s="97"/>
      <c r="FGC287" s="97"/>
      <c r="FGD287" s="97"/>
      <c r="FGE287" s="97"/>
      <c r="FGF287" s="97"/>
      <c r="FGG287" s="97"/>
      <c r="FGH287" s="97"/>
      <c r="FGI287" s="97"/>
      <c r="FGJ287" s="97"/>
      <c r="FGK287" s="97"/>
      <c r="FGL287" s="97"/>
      <c r="FGM287" s="97"/>
      <c r="FGN287" s="97"/>
      <c r="FGO287" s="97"/>
      <c r="FGP287" s="97"/>
      <c r="FGQ287" s="97"/>
      <c r="FGR287" s="97"/>
      <c r="FGS287" s="97"/>
      <c r="FGT287" s="97"/>
      <c r="FGU287" s="97"/>
      <c r="FGV287" s="97"/>
      <c r="FGW287" s="97"/>
      <c r="FGX287" s="97"/>
      <c r="FGY287" s="97"/>
      <c r="FGZ287" s="97"/>
      <c r="FHA287" s="97"/>
      <c r="FHB287" s="97"/>
      <c r="FHC287" s="97"/>
      <c r="FHD287" s="97"/>
      <c r="FHE287" s="97"/>
      <c r="FHF287" s="97"/>
      <c r="FHG287" s="97"/>
      <c r="FHH287" s="97"/>
      <c r="FHI287" s="97"/>
      <c r="FHJ287" s="97"/>
      <c r="FHK287" s="97"/>
      <c r="FHL287" s="97"/>
      <c r="FHM287" s="97"/>
      <c r="FHN287" s="97"/>
      <c r="FHO287" s="97"/>
      <c r="FHP287" s="97"/>
      <c r="FHQ287" s="97"/>
      <c r="FHR287" s="97"/>
      <c r="FHS287" s="97"/>
      <c r="FHT287" s="97"/>
      <c r="FHU287" s="97"/>
      <c r="FHV287" s="97"/>
      <c r="FHW287" s="97"/>
      <c r="FHX287" s="97"/>
      <c r="FHY287" s="97"/>
      <c r="FHZ287" s="97"/>
      <c r="FIA287" s="97"/>
      <c r="FIB287" s="97"/>
      <c r="FIC287" s="97"/>
      <c r="FID287" s="97"/>
      <c r="FIE287" s="97"/>
      <c r="FIF287" s="97"/>
      <c r="FIG287" s="97"/>
      <c r="FIH287" s="97"/>
      <c r="FII287" s="97"/>
      <c r="FIJ287" s="97"/>
      <c r="FIK287" s="97"/>
      <c r="FIL287" s="97"/>
      <c r="FIM287" s="97"/>
      <c r="FIN287" s="97"/>
      <c r="FIO287" s="97"/>
      <c r="FIP287" s="97"/>
      <c r="FIQ287" s="97"/>
      <c r="FIR287" s="97"/>
      <c r="FIS287" s="97"/>
      <c r="FIT287" s="97"/>
      <c r="FIU287" s="97"/>
      <c r="FIV287" s="97"/>
      <c r="FIW287" s="97"/>
      <c r="FIX287" s="97"/>
      <c r="FIY287" s="97"/>
      <c r="FIZ287" s="97"/>
      <c r="FJA287" s="97"/>
      <c r="FJB287" s="97"/>
      <c r="FJC287" s="97"/>
      <c r="FJD287" s="97"/>
      <c r="FJE287" s="97"/>
      <c r="FJF287" s="97"/>
      <c r="FJG287" s="97"/>
      <c r="FJH287" s="97"/>
      <c r="FJI287" s="97"/>
      <c r="FJJ287" s="97"/>
      <c r="FJK287" s="97"/>
      <c r="FJL287" s="97"/>
      <c r="FJM287" s="97"/>
      <c r="FJN287" s="97"/>
      <c r="FJO287" s="97"/>
      <c r="FJP287" s="97"/>
      <c r="FJQ287" s="97"/>
      <c r="FJR287" s="97"/>
      <c r="FJS287" s="97"/>
      <c r="FJT287" s="97"/>
      <c r="FJU287" s="97"/>
      <c r="FJV287" s="97"/>
      <c r="FJW287" s="97"/>
      <c r="FJX287" s="97"/>
      <c r="FJY287" s="97"/>
      <c r="FJZ287" s="97"/>
      <c r="FKA287" s="97"/>
      <c r="FKB287" s="97"/>
      <c r="FKC287" s="97"/>
      <c r="FKD287" s="97"/>
      <c r="FKE287" s="97"/>
      <c r="FKF287" s="97"/>
      <c r="FKG287" s="97"/>
      <c r="FKH287" s="97"/>
      <c r="FKI287" s="97"/>
      <c r="FKJ287" s="97"/>
      <c r="FKK287" s="97"/>
      <c r="FKL287" s="97"/>
      <c r="FKM287" s="97"/>
      <c r="FKN287" s="97"/>
      <c r="FKO287" s="97"/>
      <c r="FKP287" s="97"/>
      <c r="FKQ287" s="97"/>
      <c r="FKR287" s="97"/>
      <c r="FKS287" s="97"/>
      <c r="FKT287" s="97"/>
      <c r="FKU287" s="97"/>
      <c r="FKV287" s="97"/>
      <c r="FKW287" s="97"/>
      <c r="FKX287" s="97"/>
      <c r="FKY287" s="97"/>
      <c r="FKZ287" s="97"/>
      <c r="FLA287" s="97"/>
      <c r="FLB287" s="97"/>
      <c r="FLC287" s="97"/>
      <c r="FLD287" s="97"/>
      <c r="FLE287" s="97"/>
      <c r="FLF287" s="97"/>
      <c r="FLG287" s="97"/>
      <c r="FLH287" s="97"/>
      <c r="FLI287" s="97"/>
      <c r="FLJ287" s="97"/>
      <c r="FLK287" s="97"/>
      <c r="FLL287" s="97"/>
      <c r="FLM287" s="97"/>
      <c r="FLN287" s="97"/>
      <c r="FLO287" s="97"/>
      <c r="FLP287" s="97"/>
      <c r="FLQ287" s="97"/>
      <c r="FLR287" s="97"/>
      <c r="FLS287" s="97"/>
      <c r="FLT287" s="97"/>
      <c r="FLU287" s="97"/>
      <c r="FLV287" s="97"/>
      <c r="FLW287" s="97"/>
      <c r="FLX287" s="97"/>
      <c r="FLY287" s="97"/>
      <c r="FLZ287" s="97"/>
      <c r="FMA287" s="97"/>
      <c r="FMB287" s="97"/>
      <c r="FMC287" s="97"/>
      <c r="FMD287" s="97"/>
      <c r="FME287" s="97"/>
      <c r="FMF287" s="97"/>
      <c r="FMG287" s="97"/>
      <c r="FMH287" s="97"/>
      <c r="FMI287" s="97"/>
      <c r="FMJ287" s="97"/>
      <c r="FMK287" s="97"/>
      <c r="FML287" s="97"/>
      <c r="FMM287" s="97"/>
      <c r="FMN287" s="97"/>
      <c r="FMO287" s="97"/>
      <c r="FMP287" s="97"/>
      <c r="FMQ287" s="97"/>
      <c r="FMR287" s="97"/>
      <c r="FMS287" s="97"/>
      <c r="FMT287" s="97"/>
      <c r="FMU287" s="97"/>
      <c r="FMV287" s="97"/>
      <c r="FMW287" s="97"/>
      <c r="FMX287" s="97"/>
      <c r="FMY287" s="97"/>
      <c r="FMZ287" s="97"/>
      <c r="FNA287" s="97"/>
      <c r="FNB287" s="97"/>
      <c r="FNC287" s="97"/>
      <c r="FND287" s="97"/>
      <c r="FNE287" s="97"/>
      <c r="FNF287" s="97"/>
      <c r="FNG287" s="97"/>
      <c r="FNH287" s="97"/>
      <c r="FNI287" s="97"/>
      <c r="FNJ287" s="97"/>
      <c r="FNK287" s="97"/>
      <c r="FNL287" s="97"/>
      <c r="FNM287" s="97"/>
      <c r="FNN287" s="97"/>
      <c r="FNO287" s="97"/>
      <c r="FNP287" s="97"/>
      <c r="FNQ287" s="97"/>
      <c r="FNR287" s="97"/>
      <c r="FNS287" s="97"/>
      <c r="FNT287" s="97"/>
      <c r="FNU287" s="97"/>
      <c r="FNV287" s="97"/>
      <c r="FNW287" s="97"/>
      <c r="FNX287" s="97"/>
      <c r="FNY287" s="97"/>
      <c r="FNZ287" s="97"/>
      <c r="FOA287" s="97"/>
      <c r="FOB287" s="97"/>
      <c r="FOC287" s="97"/>
      <c r="FOD287" s="97"/>
      <c r="FOE287" s="97"/>
      <c r="FOF287" s="97"/>
      <c r="FOG287" s="97"/>
      <c r="FOH287" s="97"/>
      <c r="FOI287" s="97"/>
      <c r="FOJ287" s="97"/>
      <c r="FOK287" s="97"/>
      <c r="FOL287" s="97"/>
      <c r="FOM287" s="97"/>
      <c r="FON287" s="97"/>
      <c r="FOO287" s="97"/>
      <c r="FOP287" s="97"/>
      <c r="FOQ287" s="97"/>
      <c r="FOR287" s="97"/>
      <c r="FOS287" s="97"/>
      <c r="FOT287" s="97"/>
      <c r="FOU287" s="97"/>
      <c r="FOV287" s="97"/>
      <c r="FOW287" s="97"/>
      <c r="FOX287" s="97"/>
      <c r="FOY287" s="97"/>
      <c r="FOZ287" s="97"/>
      <c r="FPA287" s="97"/>
      <c r="FPB287" s="97"/>
      <c r="FPC287" s="97"/>
      <c r="FPD287" s="97"/>
      <c r="FPE287" s="97"/>
      <c r="FPF287" s="97"/>
      <c r="FPG287" s="97"/>
      <c r="FPH287" s="97"/>
      <c r="FPI287" s="97"/>
      <c r="FPJ287" s="97"/>
      <c r="FPK287" s="97"/>
      <c r="FPL287" s="97"/>
      <c r="FPM287" s="97"/>
      <c r="FPN287" s="97"/>
      <c r="FPO287" s="97"/>
      <c r="FPP287" s="97"/>
      <c r="FPQ287" s="97"/>
      <c r="FPR287" s="97"/>
      <c r="FPS287" s="97"/>
      <c r="FPT287" s="97"/>
      <c r="FPU287" s="97"/>
      <c r="FPV287" s="97"/>
      <c r="FPW287" s="97"/>
      <c r="FPX287" s="97"/>
      <c r="FPY287" s="97"/>
      <c r="FPZ287" s="97"/>
      <c r="FQA287" s="97"/>
      <c r="FQB287" s="97"/>
      <c r="FQC287" s="97"/>
      <c r="FQD287" s="97"/>
      <c r="FQE287" s="97"/>
      <c r="FQF287" s="97"/>
      <c r="FQG287" s="97"/>
      <c r="FQH287" s="97"/>
      <c r="FQI287" s="97"/>
      <c r="FQJ287" s="97"/>
      <c r="FQK287" s="97"/>
      <c r="FQL287" s="97"/>
      <c r="FQM287" s="97"/>
      <c r="FQN287" s="97"/>
      <c r="FQO287" s="97"/>
      <c r="FQP287" s="97"/>
      <c r="FQQ287" s="97"/>
      <c r="FQR287" s="97"/>
      <c r="FQS287" s="97"/>
      <c r="FQT287" s="97"/>
      <c r="FQU287" s="97"/>
      <c r="FQV287" s="97"/>
      <c r="FQW287" s="97"/>
      <c r="FQX287" s="97"/>
      <c r="FQY287" s="97"/>
      <c r="FQZ287" s="97"/>
      <c r="FRA287" s="97"/>
      <c r="FRB287" s="97"/>
      <c r="FRC287" s="97"/>
      <c r="FRD287" s="97"/>
      <c r="FRE287" s="97"/>
      <c r="FRF287" s="97"/>
      <c r="FRG287" s="97"/>
      <c r="FRH287" s="97"/>
      <c r="FRI287" s="97"/>
      <c r="FRJ287" s="97"/>
      <c r="FRK287" s="97"/>
      <c r="FRL287" s="97"/>
      <c r="FRM287" s="97"/>
      <c r="FRN287" s="97"/>
      <c r="FRO287" s="97"/>
      <c r="FRP287" s="97"/>
      <c r="FRQ287" s="97"/>
      <c r="FRR287" s="97"/>
      <c r="FRS287" s="97"/>
      <c r="FRT287" s="97"/>
      <c r="FRU287" s="97"/>
      <c r="FRV287" s="97"/>
      <c r="FRW287" s="97"/>
      <c r="FRX287" s="97"/>
      <c r="FRY287" s="97"/>
      <c r="FRZ287" s="97"/>
      <c r="FSA287" s="97"/>
      <c r="FSB287" s="97"/>
      <c r="FSC287" s="97"/>
      <c r="FSD287" s="97"/>
      <c r="FSE287" s="97"/>
      <c r="FSF287" s="97"/>
      <c r="FSG287" s="97"/>
      <c r="FSH287" s="97"/>
      <c r="FSI287" s="97"/>
      <c r="FSJ287" s="97"/>
      <c r="FSK287" s="97"/>
      <c r="FSL287" s="97"/>
      <c r="FSM287" s="97"/>
      <c r="FSN287" s="97"/>
      <c r="FSO287" s="97"/>
      <c r="FSP287" s="97"/>
      <c r="FSQ287" s="97"/>
      <c r="FSR287" s="97"/>
      <c r="FSS287" s="97"/>
      <c r="FST287" s="97"/>
      <c r="FSU287" s="97"/>
      <c r="FSV287" s="97"/>
      <c r="FSW287" s="97"/>
      <c r="FSX287" s="97"/>
      <c r="FSY287" s="97"/>
      <c r="FSZ287" s="97"/>
      <c r="FTA287" s="97"/>
      <c r="FTB287" s="97"/>
      <c r="FTC287" s="97"/>
      <c r="FTD287" s="97"/>
      <c r="FTE287" s="97"/>
      <c r="FTF287" s="97"/>
      <c r="FTG287" s="97"/>
      <c r="FTH287" s="97"/>
      <c r="FTI287" s="97"/>
      <c r="FTJ287" s="97"/>
      <c r="FTK287" s="97"/>
      <c r="FTL287" s="97"/>
      <c r="FTM287" s="97"/>
      <c r="FTN287" s="97"/>
      <c r="FTO287" s="97"/>
      <c r="FTP287" s="97"/>
      <c r="FTQ287" s="97"/>
      <c r="FTR287" s="97"/>
      <c r="FTS287" s="97"/>
      <c r="FTT287" s="97"/>
      <c r="FTU287" s="97"/>
      <c r="FTV287" s="97"/>
      <c r="FTW287" s="97"/>
      <c r="FTX287" s="97"/>
      <c r="FTY287" s="97"/>
      <c r="FTZ287" s="97"/>
      <c r="FUA287" s="97"/>
      <c r="FUB287" s="97"/>
      <c r="FUC287" s="97"/>
      <c r="FUD287" s="97"/>
      <c r="FUE287" s="97"/>
      <c r="FUF287" s="97"/>
      <c r="FUG287" s="97"/>
      <c r="FUH287" s="97"/>
      <c r="FUI287" s="97"/>
      <c r="FUJ287" s="97"/>
      <c r="FUK287" s="97"/>
      <c r="FUL287" s="97"/>
      <c r="FUM287" s="97"/>
      <c r="FUN287" s="97"/>
      <c r="FUO287" s="97"/>
      <c r="FUP287" s="97"/>
      <c r="FUQ287" s="97"/>
      <c r="FUR287" s="97"/>
      <c r="FUS287" s="97"/>
      <c r="FUT287" s="97"/>
      <c r="FUU287" s="97"/>
      <c r="FUV287" s="97"/>
      <c r="FUW287" s="97"/>
      <c r="FUX287" s="97"/>
      <c r="FUY287" s="97"/>
      <c r="FUZ287" s="97"/>
      <c r="FVA287" s="97"/>
      <c r="FVB287" s="97"/>
      <c r="FVC287" s="97"/>
      <c r="FVD287" s="97"/>
      <c r="FVE287" s="97"/>
      <c r="FVF287" s="97"/>
      <c r="FVG287" s="97"/>
      <c r="FVH287" s="97"/>
      <c r="FVI287" s="97"/>
      <c r="FVJ287" s="97"/>
      <c r="FVK287" s="97"/>
      <c r="FVL287" s="97"/>
      <c r="FVM287" s="97"/>
      <c r="FVN287" s="97"/>
      <c r="FVO287" s="97"/>
      <c r="FVP287" s="97"/>
      <c r="FVQ287" s="97"/>
      <c r="FVR287" s="97"/>
      <c r="FVS287" s="97"/>
      <c r="FVT287" s="97"/>
      <c r="FVU287" s="97"/>
      <c r="FVV287" s="97"/>
      <c r="FVW287" s="97"/>
      <c r="FVX287" s="97"/>
      <c r="FVY287" s="97"/>
      <c r="FVZ287" s="97"/>
      <c r="FWA287" s="97"/>
      <c r="FWB287" s="97"/>
      <c r="FWC287" s="97"/>
      <c r="FWD287" s="97"/>
      <c r="FWE287" s="97"/>
      <c r="FWF287" s="97"/>
      <c r="FWG287" s="97"/>
      <c r="FWH287" s="97"/>
      <c r="FWI287" s="97"/>
      <c r="FWJ287" s="97"/>
      <c r="FWK287" s="97"/>
      <c r="FWL287" s="97"/>
      <c r="FWM287" s="97"/>
      <c r="FWN287" s="97"/>
      <c r="FWO287" s="97"/>
      <c r="FWP287" s="97"/>
      <c r="FWQ287" s="97"/>
      <c r="FWR287" s="97"/>
      <c r="FWS287" s="97"/>
      <c r="FWT287" s="97"/>
      <c r="FWU287" s="97"/>
      <c r="FWV287" s="97"/>
      <c r="FWW287" s="97"/>
      <c r="FWX287" s="97"/>
      <c r="FWY287" s="97"/>
      <c r="FWZ287" s="97"/>
      <c r="FXA287" s="97"/>
      <c r="FXB287" s="97"/>
      <c r="FXC287" s="97"/>
      <c r="FXD287" s="97"/>
      <c r="FXE287" s="97"/>
      <c r="FXF287" s="97"/>
      <c r="FXG287" s="97"/>
      <c r="FXH287" s="97"/>
      <c r="FXI287" s="97"/>
      <c r="FXJ287" s="97"/>
      <c r="FXK287" s="97"/>
      <c r="FXL287" s="97"/>
      <c r="FXM287" s="97"/>
      <c r="FXN287" s="97"/>
      <c r="FXO287" s="97"/>
      <c r="FXP287" s="97"/>
      <c r="FXQ287" s="97"/>
      <c r="FXR287" s="97"/>
      <c r="FXS287" s="97"/>
      <c r="FXT287" s="97"/>
      <c r="FXU287" s="97"/>
      <c r="FXV287" s="97"/>
      <c r="FXW287" s="97"/>
      <c r="FXX287" s="97"/>
      <c r="FXY287" s="97"/>
      <c r="FXZ287" s="97"/>
      <c r="FYA287" s="97"/>
      <c r="FYB287" s="97"/>
      <c r="FYC287" s="97"/>
      <c r="FYD287" s="97"/>
      <c r="FYE287" s="97"/>
      <c r="FYF287" s="97"/>
      <c r="FYG287" s="97"/>
      <c r="FYH287" s="97"/>
      <c r="FYI287" s="97"/>
      <c r="FYJ287" s="97"/>
      <c r="FYK287" s="97"/>
      <c r="FYL287" s="97"/>
      <c r="FYM287" s="97"/>
      <c r="FYN287" s="97"/>
      <c r="FYO287" s="97"/>
      <c r="FYP287" s="97"/>
      <c r="FYQ287" s="97"/>
      <c r="FYR287" s="97"/>
      <c r="FYS287" s="97"/>
      <c r="FYT287" s="97"/>
      <c r="FYU287" s="97"/>
      <c r="FYV287" s="97"/>
      <c r="FYW287" s="97"/>
      <c r="FYX287" s="97"/>
      <c r="FYY287" s="97"/>
      <c r="FYZ287" s="97"/>
      <c r="FZA287" s="97"/>
      <c r="FZB287" s="97"/>
      <c r="FZC287" s="97"/>
      <c r="FZD287" s="97"/>
      <c r="FZE287" s="97"/>
      <c r="FZF287" s="97"/>
      <c r="FZG287" s="97"/>
      <c r="FZH287" s="97"/>
      <c r="FZI287" s="97"/>
      <c r="FZJ287" s="97"/>
      <c r="FZK287" s="97"/>
      <c r="FZL287" s="97"/>
      <c r="FZM287" s="97"/>
      <c r="FZN287" s="97"/>
      <c r="FZO287" s="97"/>
      <c r="FZP287" s="97"/>
      <c r="FZQ287" s="97"/>
      <c r="FZR287" s="97"/>
      <c r="FZS287" s="97"/>
      <c r="FZT287" s="97"/>
      <c r="FZU287" s="97"/>
      <c r="FZV287" s="97"/>
      <c r="FZW287" s="97"/>
      <c r="FZX287" s="97"/>
      <c r="FZY287" s="97"/>
      <c r="FZZ287" s="97"/>
      <c r="GAA287" s="97"/>
      <c r="GAB287" s="97"/>
      <c r="GAC287" s="97"/>
      <c r="GAD287" s="97"/>
      <c r="GAE287" s="97"/>
      <c r="GAF287" s="97"/>
      <c r="GAG287" s="97"/>
      <c r="GAH287" s="97"/>
      <c r="GAI287" s="97"/>
      <c r="GAJ287" s="97"/>
      <c r="GAK287" s="97"/>
      <c r="GAL287" s="97"/>
      <c r="GAM287" s="97"/>
      <c r="GAN287" s="97"/>
      <c r="GAO287" s="97"/>
      <c r="GAP287" s="97"/>
      <c r="GAQ287" s="97"/>
      <c r="GAR287" s="97"/>
      <c r="GAS287" s="97"/>
      <c r="GAT287" s="97"/>
      <c r="GAU287" s="97"/>
      <c r="GAV287" s="97"/>
      <c r="GAW287" s="97"/>
      <c r="GAX287" s="97"/>
      <c r="GAY287" s="97"/>
      <c r="GAZ287" s="97"/>
      <c r="GBA287" s="97"/>
      <c r="GBB287" s="97"/>
      <c r="GBC287" s="97"/>
      <c r="GBD287" s="97"/>
      <c r="GBE287" s="97"/>
      <c r="GBF287" s="97"/>
      <c r="GBG287" s="97"/>
      <c r="GBH287" s="97"/>
      <c r="GBI287" s="97"/>
      <c r="GBJ287" s="97"/>
      <c r="GBK287" s="97"/>
      <c r="GBL287" s="97"/>
      <c r="GBM287" s="97"/>
      <c r="GBN287" s="97"/>
      <c r="GBO287" s="97"/>
      <c r="GBP287" s="97"/>
      <c r="GBQ287" s="97"/>
      <c r="GBR287" s="97"/>
      <c r="GBS287" s="97"/>
      <c r="GBT287" s="97"/>
      <c r="GBU287" s="97"/>
      <c r="GBV287" s="97"/>
      <c r="GBW287" s="97"/>
      <c r="GBX287" s="97"/>
      <c r="GBY287" s="97"/>
      <c r="GBZ287" s="97"/>
      <c r="GCA287" s="97"/>
      <c r="GCB287" s="97"/>
      <c r="GCC287" s="97"/>
      <c r="GCD287" s="97"/>
      <c r="GCE287" s="97"/>
      <c r="GCF287" s="97"/>
      <c r="GCG287" s="97"/>
      <c r="GCH287" s="97"/>
      <c r="GCI287" s="97"/>
      <c r="GCJ287" s="97"/>
      <c r="GCK287" s="97"/>
      <c r="GCL287" s="97"/>
      <c r="GCM287" s="97"/>
      <c r="GCN287" s="97"/>
      <c r="GCO287" s="97"/>
      <c r="GCP287" s="97"/>
      <c r="GCQ287" s="97"/>
      <c r="GCR287" s="97"/>
      <c r="GCS287" s="97"/>
      <c r="GCT287" s="97"/>
      <c r="GCU287" s="97"/>
      <c r="GCV287" s="97"/>
      <c r="GCW287" s="97"/>
      <c r="GCX287" s="97"/>
      <c r="GCY287" s="97"/>
      <c r="GCZ287" s="97"/>
      <c r="GDA287" s="97"/>
      <c r="GDB287" s="97"/>
      <c r="GDC287" s="97"/>
      <c r="GDD287" s="97"/>
      <c r="GDE287" s="97"/>
      <c r="GDF287" s="97"/>
      <c r="GDG287" s="97"/>
      <c r="GDH287" s="97"/>
      <c r="GDI287" s="97"/>
      <c r="GDJ287" s="97"/>
      <c r="GDK287" s="97"/>
      <c r="GDL287" s="97"/>
      <c r="GDM287" s="97"/>
      <c r="GDN287" s="97"/>
      <c r="GDO287" s="97"/>
      <c r="GDP287" s="97"/>
      <c r="GDQ287" s="97"/>
      <c r="GDR287" s="97"/>
      <c r="GDS287" s="97"/>
      <c r="GDT287" s="97"/>
      <c r="GDU287" s="97"/>
      <c r="GDV287" s="97"/>
      <c r="GDW287" s="97"/>
      <c r="GDX287" s="97"/>
      <c r="GDY287" s="97"/>
      <c r="GDZ287" s="97"/>
      <c r="GEA287" s="97"/>
      <c r="GEB287" s="97"/>
      <c r="GEC287" s="97"/>
      <c r="GED287" s="97"/>
      <c r="GEE287" s="97"/>
      <c r="GEF287" s="97"/>
      <c r="GEG287" s="97"/>
      <c r="GEH287" s="97"/>
      <c r="GEI287" s="97"/>
      <c r="GEJ287" s="97"/>
      <c r="GEK287" s="97"/>
      <c r="GEL287" s="97"/>
      <c r="GEM287" s="97"/>
      <c r="GEN287" s="97"/>
      <c r="GEO287" s="97"/>
      <c r="GEP287" s="97"/>
      <c r="GEQ287" s="97"/>
      <c r="GER287" s="97"/>
      <c r="GES287" s="97"/>
      <c r="GET287" s="97"/>
      <c r="GEU287" s="97"/>
      <c r="GEV287" s="97"/>
      <c r="GEW287" s="97"/>
      <c r="GEX287" s="97"/>
      <c r="GEY287" s="97"/>
      <c r="GEZ287" s="97"/>
      <c r="GFA287" s="97"/>
      <c r="GFB287" s="97"/>
      <c r="GFC287" s="97"/>
      <c r="GFD287" s="97"/>
      <c r="GFE287" s="97"/>
      <c r="GFF287" s="97"/>
      <c r="GFG287" s="97"/>
      <c r="GFH287" s="97"/>
      <c r="GFI287" s="97"/>
      <c r="GFJ287" s="97"/>
      <c r="GFK287" s="97"/>
      <c r="GFL287" s="97"/>
      <c r="GFM287" s="97"/>
      <c r="GFN287" s="97"/>
      <c r="GFO287" s="97"/>
      <c r="GFP287" s="97"/>
      <c r="GFQ287" s="97"/>
      <c r="GFR287" s="97"/>
      <c r="GFS287" s="97"/>
      <c r="GFT287" s="97"/>
      <c r="GFU287" s="97"/>
      <c r="GFV287" s="97"/>
      <c r="GFW287" s="97"/>
      <c r="GFX287" s="97"/>
      <c r="GFY287" s="97"/>
      <c r="GFZ287" s="97"/>
      <c r="GGA287" s="97"/>
      <c r="GGB287" s="97"/>
      <c r="GGC287" s="97"/>
      <c r="GGD287" s="97"/>
      <c r="GGE287" s="97"/>
      <c r="GGF287" s="97"/>
      <c r="GGG287" s="97"/>
      <c r="GGH287" s="97"/>
      <c r="GGI287" s="97"/>
      <c r="GGJ287" s="97"/>
      <c r="GGK287" s="97"/>
      <c r="GGL287" s="97"/>
      <c r="GGM287" s="97"/>
      <c r="GGN287" s="97"/>
      <c r="GGO287" s="97"/>
      <c r="GGP287" s="97"/>
      <c r="GGQ287" s="97"/>
      <c r="GGR287" s="97"/>
      <c r="GGS287" s="97"/>
      <c r="GGT287" s="97"/>
      <c r="GGU287" s="97"/>
      <c r="GGV287" s="97"/>
      <c r="GGW287" s="97"/>
      <c r="GGX287" s="97"/>
      <c r="GGY287" s="97"/>
      <c r="GGZ287" s="97"/>
      <c r="GHA287" s="97"/>
      <c r="GHB287" s="97"/>
      <c r="GHC287" s="97"/>
      <c r="GHD287" s="97"/>
      <c r="GHE287" s="97"/>
      <c r="GHF287" s="97"/>
      <c r="GHG287" s="97"/>
      <c r="GHH287" s="97"/>
      <c r="GHI287" s="97"/>
      <c r="GHJ287" s="97"/>
      <c r="GHK287" s="97"/>
      <c r="GHL287" s="97"/>
      <c r="GHM287" s="97"/>
      <c r="GHN287" s="97"/>
      <c r="GHO287" s="97"/>
      <c r="GHP287" s="97"/>
      <c r="GHQ287" s="97"/>
      <c r="GHR287" s="97"/>
      <c r="GHS287" s="97"/>
      <c r="GHT287" s="97"/>
      <c r="GHU287" s="97"/>
      <c r="GHV287" s="97"/>
      <c r="GHW287" s="97"/>
      <c r="GHX287" s="97"/>
      <c r="GHY287" s="97"/>
      <c r="GHZ287" s="97"/>
      <c r="GIA287" s="97"/>
      <c r="GIB287" s="97"/>
      <c r="GIC287" s="97"/>
      <c r="GID287" s="97"/>
      <c r="GIE287" s="97"/>
      <c r="GIF287" s="97"/>
      <c r="GIG287" s="97"/>
      <c r="GIH287" s="97"/>
      <c r="GII287" s="97"/>
      <c r="GIJ287" s="97"/>
      <c r="GIK287" s="97"/>
      <c r="GIL287" s="97"/>
      <c r="GIM287" s="97"/>
      <c r="GIN287" s="97"/>
      <c r="GIO287" s="97"/>
      <c r="GIP287" s="97"/>
      <c r="GIQ287" s="97"/>
      <c r="GIR287" s="97"/>
      <c r="GIS287" s="97"/>
      <c r="GIT287" s="97"/>
      <c r="GIU287" s="97"/>
      <c r="GIV287" s="97"/>
      <c r="GIW287" s="97"/>
      <c r="GIX287" s="97"/>
      <c r="GIY287" s="97"/>
      <c r="GIZ287" s="97"/>
      <c r="GJA287" s="97"/>
      <c r="GJB287" s="97"/>
      <c r="GJC287" s="97"/>
      <c r="GJD287" s="97"/>
      <c r="GJE287" s="97"/>
      <c r="GJF287" s="97"/>
      <c r="GJG287" s="97"/>
      <c r="GJH287" s="97"/>
      <c r="GJI287" s="97"/>
      <c r="GJJ287" s="97"/>
      <c r="GJK287" s="97"/>
      <c r="GJL287" s="97"/>
      <c r="GJM287" s="97"/>
      <c r="GJN287" s="97"/>
      <c r="GJO287" s="97"/>
      <c r="GJP287" s="97"/>
      <c r="GJQ287" s="97"/>
      <c r="GJR287" s="97"/>
      <c r="GJS287" s="97"/>
      <c r="GJT287" s="97"/>
      <c r="GJU287" s="97"/>
      <c r="GJV287" s="97"/>
      <c r="GJW287" s="97"/>
      <c r="GJX287" s="97"/>
      <c r="GJY287" s="97"/>
      <c r="GJZ287" s="97"/>
      <c r="GKA287" s="97"/>
      <c r="GKB287" s="97"/>
      <c r="GKC287" s="97"/>
      <c r="GKD287" s="97"/>
      <c r="GKE287" s="97"/>
      <c r="GKF287" s="97"/>
      <c r="GKG287" s="97"/>
      <c r="GKH287" s="97"/>
      <c r="GKI287" s="97"/>
      <c r="GKJ287" s="97"/>
      <c r="GKK287" s="97"/>
      <c r="GKL287" s="97"/>
      <c r="GKM287" s="97"/>
      <c r="GKN287" s="97"/>
      <c r="GKO287" s="97"/>
      <c r="GKP287" s="97"/>
      <c r="GKQ287" s="97"/>
      <c r="GKR287" s="97"/>
      <c r="GKS287" s="97"/>
      <c r="GKT287" s="97"/>
      <c r="GKU287" s="97"/>
      <c r="GKV287" s="97"/>
      <c r="GKW287" s="97"/>
      <c r="GKX287" s="97"/>
      <c r="GKY287" s="97"/>
      <c r="GKZ287" s="97"/>
      <c r="GLA287" s="97"/>
      <c r="GLB287" s="97"/>
      <c r="GLC287" s="97"/>
      <c r="GLD287" s="97"/>
      <c r="GLE287" s="97"/>
      <c r="GLF287" s="97"/>
      <c r="GLG287" s="97"/>
      <c r="GLH287" s="97"/>
      <c r="GLI287" s="97"/>
      <c r="GLJ287" s="97"/>
      <c r="GLK287" s="97"/>
      <c r="GLL287" s="97"/>
      <c r="GLM287" s="97"/>
      <c r="GLN287" s="97"/>
      <c r="GLO287" s="97"/>
      <c r="GLP287" s="97"/>
      <c r="GLQ287" s="97"/>
      <c r="GLR287" s="97"/>
      <c r="GLS287" s="97"/>
      <c r="GLT287" s="97"/>
      <c r="GLU287" s="97"/>
      <c r="GLV287" s="97"/>
      <c r="GLW287" s="97"/>
      <c r="GLX287" s="97"/>
      <c r="GLY287" s="97"/>
      <c r="GLZ287" s="97"/>
      <c r="GMA287" s="97"/>
      <c r="GMB287" s="97"/>
      <c r="GMC287" s="97"/>
      <c r="GMD287" s="97"/>
      <c r="GME287" s="97"/>
      <c r="GMF287" s="97"/>
      <c r="GMG287" s="97"/>
      <c r="GMH287" s="97"/>
      <c r="GMI287" s="97"/>
      <c r="GMJ287" s="97"/>
      <c r="GMK287" s="97"/>
      <c r="GML287" s="97"/>
      <c r="GMM287" s="97"/>
      <c r="GMN287" s="97"/>
      <c r="GMO287" s="97"/>
      <c r="GMP287" s="97"/>
      <c r="GMQ287" s="97"/>
      <c r="GMR287" s="97"/>
      <c r="GMS287" s="97"/>
      <c r="GMT287" s="97"/>
      <c r="GMU287" s="97"/>
      <c r="GMV287" s="97"/>
      <c r="GMW287" s="97"/>
      <c r="GMX287" s="97"/>
      <c r="GMY287" s="97"/>
      <c r="GMZ287" s="97"/>
      <c r="GNA287" s="97"/>
      <c r="GNB287" s="97"/>
      <c r="GNC287" s="97"/>
      <c r="GND287" s="97"/>
      <c r="GNE287" s="97"/>
      <c r="GNF287" s="97"/>
      <c r="GNG287" s="97"/>
      <c r="GNH287" s="97"/>
      <c r="GNI287" s="97"/>
      <c r="GNJ287" s="97"/>
      <c r="GNK287" s="97"/>
      <c r="GNL287" s="97"/>
      <c r="GNM287" s="97"/>
      <c r="GNN287" s="97"/>
      <c r="GNO287" s="97"/>
      <c r="GNP287" s="97"/>
      <c r="GNQ287" s="97"/>
      <c r="GNR287" s="97"/>
      <c r="GNS287" s="97"/>
      <c r="GNT287" s="97"/>
      <c r="GNU287" s="97"/>
      <c r="GNV287" s="97"/>
      <c r="GNW287" s="97"/>
      <c r="GNX287" s="97"/>
      <c r="GNY287" s="97"/>
      <c r="GNZ287" s="97"/>
      <c r="GOA287" s="97"/>
      <c r="GOB287" s="97"/>
      <c r="GOC287" s="97"/>
      <c r="GOD287" s="97"/>
      <c r="GOE287" s="97"/>
      <c r="GOF287" s="97"/>
      <c r="GOG287" s="97"/>
      <c r="GOH287" s="97"/>
      <c r="GOI287" s="97"/>
      <c r="GOJ287" s="97"/>
      <c r="GOK287" s="97"/>
      <c r="GOL287" s="97"/>
      <c r="GOM287" s="97"/>
      <c r="GON287" s="97"/>
      <c r="GOO287" s="97"/>
      <c r="GOP287" s="97"/>
      <c r="GOQ287" s="97"/>
      <c r="GOR287" s="97"/>
      <c r="GOS287" s="97"/>
      <c r="GOT287" s="97"/>
      <c r="GOU287" s="97"/>
      <c r="GOV287" s="97"/>
      <c r="GOW287" s="97"/>
      <c r="GOX287" s="97"/>
      <c r="GOY287" s="97"/>
      <c r="GOZ287" s="97"/>
      <c r="GPA287" s="97"/>
      <c r="GPB287" s="97"/>
      <c r="GPC287" s="97"/>
      <c r="GPD287" s="97"/>
      <c r="GPE287" s="97"/>
      <c r="GPF287" s="97"/>
      <c r="GPG287" s="97"/>
      <c r="GPH287" s="97"/>
      <c r="GPI287" s="97"/>
      <c r="GPJ287" s="97"/>
      <c r="GPK287" s="97"/>
      <c r="GPL287" s="97"/>
      <c r="GPM287" s="97"/>
      <c r="GPN287" s="97"/>
      <c r="GPO287" s="97"/>
      <c r="GPP287" s="97"/>
      <c r="GPQ287" s="97"/>
      <c r="GPR287" s="97"/>
      <c r="GPS287" s="97"/>
      <c r="GPT287" s="97"/>
      <c r="GPU287" s="97"/>
      <c r="GPV287" s="97"/>
      <c r="GPW287" s="97"/>
      <c r="GPX287" s="97"/>
      <c r="GPY287" s="97"/>
      <c r="GPZ287" s="97"/>
      <c r="GQA287" s="97"/>
      <c r="GQB287" s="97"/>
      <c r="GQC287" s="97"/>
      <c r="GQD287" s="97"/>
      <c r="GQE287" s="97"/>
      <c r="GQF287" s="97"/>
      <c r="GQG287" s="97"/>
      <c r="GQH287" s="97"/>
      <c r="GQI287" s="97"/>
      <c r="GQJ287" s="97"/>
      <c r="GQK287" s="97"/>
      <c r="GQL287" s="97"/>
      <c r="GQM287" s="97"/>
      <c r="GQN287" s="97"/>
      <c r="GQO287" s="97"/>
      <c r="GQP287" s="97"/>
      <c r="GQQ287" s="97"/>
      <c r="GQR287" s="97"/>
      <c r="GQS287" s="97"/>
      <c r="GQT287" s="97"/>
      <c r="GQU287" s="97"/>
      <c r="GQV287" s="97"/>
      <c r="GQW287" s="97"/>
      <c r="GQX287" s="97"/>
      <c r="GQY287" s="97"/>
      <c r="GQZ287" s="97"/>
      <c r="GRA287" s="97"/>
      <c r="GRB287" s="97"/>
      <c r="GRC287" s="97"/>
      <c r="GRD287" s="97"/>
      <c r="GRE287" s="97"/>
      <c r="GRF287" s="97"/>
      <c r="GRG287" s="97"/>
      <c r="GRH287" s="97"/>
      <c r="GRI287" s="97"/>
      <c r="GRJ287" s="97"/>
      <c r="GRK287" s="97"/>
      <c r="GRL287" s="97"/>
      <c r="GRM287" s="97"/>
      <c r="GRN287" s="97"/>
      <c r="GRO287" s="97"/>
      <c r="GRP287" s="97"/>
      <c r="GRQ287" s="97"/>
      <c r="GRR287" s="97"/>
      <c r="GRS287" s="97"/>
      <c r="GRT287" s="97"/>
      <c r="GRU287" s="97"/>
      <c r="GRV287" s="97"/>
      <c r="GRW287" s="97"/>
      <c r="GRX287" s="97"/>
      <c r="GRY287" s="97"/>
      <c r="GRZ287" s="97"/>
      <c r="GSA287" s="97"/>
      <c r="GSB287" s="97"/>
      <c r="GSC287" s="97"/>
      <c r="GSD287" s="97"/>
      <c r="GSE287" s="97"/>
      <c r="GSF287" s="97"/>
      <c r="GSG287" s="97"/>
      <c r="GSH287" s="97"/>
      <c r="GSI287" s="97"/>
      <c r="GSJ287" s="97"/>
      <c r="GSK287" s="97"/>
      <c r="GSL287" s="97"/>
      <c r="GSM287" s="97"/>
      <c r="GSN287" s="97"/>
      <c r="GSO287" s="97"/>
      <c r="GSP287" s="97"/>
      <c r="GSQ287" s="97"/>
      <c r="GSR287" s="97"/>
      <c r="GSS287" s="97"/>
      <c r="GST287" s="97"/>
      <c r="GSU287" s="97"/>
      <c r="GSV287" s="97"/>
      <c r="GSW287" s="97"/>
      <c r="GSX287" s="97"/>
      <c r="GSY287" s="97"/>
      <c r="GSZ287" s="97"/>
      <c r="GTA287" s="97"/>
      <c r="GTB287" s="97"/>
      <c r="GTC287" s="97"/>
      <c r="GTD287" s="97"/>
      <c r="GTE287" s="97"/>
      <c r="GTF287" s="97"/>
      <c r="GTG287" s="97"/>
      <c r="GTH287" s="97"/>
      <c r="GTI287" s="97"/>
      <c r="GTJ287" s="97"/>
      <c r="GTK287" s="97"/>
      <c r="GTL287" s="97"/>
      <c r="GTM287" s="97"/>
      <c r="GTN287" s="97"/>
      <c r="GTO287" s="97"/>
      <c r="GTP287" s="97"/>
      <c r="GTQ287" s="97"/>
      <c r="GTR287" s="97"/>
      <c r="GTS287" s="97"/>
      <c r="GTT287" s="97"/>
      <c r="GTU287" s="97"/>
      <c r="GTV287" s="97"/>
      <c r="GTW287" s="97"/>
      <c r="GTX287" s="97"/>
      <c r="GTY287" s="97"/>
      <c r="GTZ287" s="97"/>
      <c r="GUA287" s="97"/>
      <c r="GUB287" s="97"/>
      <c r="GUC287" s="97"/>
      <c r="GUD287" s="97"/>
      <c r="GUE287" s="97"/>
      <c r="GUF287" s="97"/>
      <c r="GUG287" s="97"/>
      <c r="GUH287" s="97"/>
      <c r="GUI287" s="97"/>
      <c r="GUJ287" s="97"/>
      <c r="GUK287" s="97"/>
      <c r="GUL287" s="97"/>
      <c r="GUM287" s="97"/>
      <c r="GUN287" s="97"/>
      <c r="GUO287" s="97"/>
      <c r="GUP287" s="97"/>
      <c r="GUQ287" s="97"/>
      <c r="GUR287" s="97"/>
      <c r="GUS287" s="97"/>
      <c r="GUT287" s="97"/>
      <c r="GUU287" s="97"/>
      <c r="GUV287" s="97"/>
      <c r="GUW287" s="97"/>
      <c r="GUX287" s="97"/>
      <c r="GUY287" s="97"/>
      <c r="GUZ287" s="97"/>
      <c r="GVA287" s="97"/>
      <c r="GVB287" s="97"/>
      <c r="GVC287" s="97"/>
      <c r="GVD287" s="97"/>
      <c r="GVE287" s="97"/>
      <c r="GVF287" s="97"/>
      <c r="GVG287" s="97"/>
      <c r="GVH287" s="97"/>
      <c r="GVI287" s="97"/>
      <c r="GVJ287" s="97"/>
      <c r="GVK287" s="97"/>
      <c r="GVL287" s="97"/>
      <c r="GVM287" s="97"/>
      <c r="GVN287" s="97"/>
      <c r="GVO287" s="97"/>
      <c r="GVP287" s="97"/>
      <c r="GVQ287" s="97"/>
      <c r="GVR287" s="97"/>
      <c r="GVS287" s="97"/>
      <c r="GVT287" s="97"/>
      <c r="GVU287" s="97"/>
      <c r="GVV287" s="97"/>
      <c r="GVW287" s="97"/>
      <c r="GVX287" s="97"/>
      <c r="GVY287" s="97"/>
      <c r="GVZ287" s="97"/>
      <c r="GWA287" s="97"/>
      <c r="GWB287" s="97"/>
      <c r="GWC287" s="97"/>
      <c r="GWD287" s="97"/>
      <c r="GWE287" s="97"/>
      <c r="GWF287" s="97"/>
      <c r="GWG287" s="97"/>
      <c r="GWH287" s="97"/>
      <c r="GWI287" s="97"/>
      <c r="GWJ287" s="97"/>
      <c r="GWK287" s="97"/>
      <c r="GWL287" s="97"/>
      <c r="GWM287" s="97"/>
      <c r="GWN287" s="97"/>
      <c r="GWO287" s="97"/>
      <c r="GWP287" s="97"/>
      <c r="GWQ287" s="97"/>
      <c r="GWR287" s="97"/>
      <c r="GWS287" s="97"/>
      <c r="GWT287" s="97"/>
      <c r="GWU287" s="97"/>
      <c r="GWV287" s="97"/>
      <c r="GWW287" s="97"/>
      <c r="GWX287" s="97"/>
      <c r="GWY287" s="97"/>
      <c r="GWZ287" s="97"/>
      <c r="GXA287" s="97"/>
      <c r="GXB287" s="97"/>
      <c r="GXC287" s="97"/>
      <c r="GXD287" s="97"/>
      <c r="GXE287" s="97"/>
      <c r="GXF287" s="97"/>
      <c r="GXG287" s="97"/>
      <c r="GXH287" s="97"/>
      <c r="GXI287" s="97"/>
      <c r="GXJ287" s="97"/>
      <c r="GXK287" s="97"/>
      <c r="GXL287" s="97"/>
      <c r="GXM287" s="97"/>
      <c r="GXN287" s="97"/>
      <c r="GXO287" s="97"/>
      <c r="GXP287" s="97"/>
      <c r="GXQ287" s="97"/>
      <c r="GXR287" s="97"/>
      <c r="GXS287" s="97"/>
      <c r="GXT287" s="97"/>
      <c r="GXU287" s="97"/>
      <c r="GXV287" s="97"/>
      <c r="GXW287" s="97"/>
      <c r="GXX287" s="97"/>
      <c r="GXY287" s="97"/>
      <c r="GXZ287" s="97"/>
      <c r="GYA287" s="97"/>
      <c r="GYB287" s="97"/>
      <c r="GYC287" s="97"/>
      <c r="GYD287" s="97"/>
      <c r="GYE287" s="97"/>
      <c r="GYF287" s="97"/>
      <c r="GYG287" s="97"/>
      <c r="GYH287" s="97"/>
      <c r="GYI287" s="97"/>
      <c r="GYJ287" s="97"/>
      <c r="GYK287" s="97"/>
      <c r="GYL287" s="97"/>
      <c r="GYM287" s="97"/>
      <c r="GYN287" s="97"/>
      <c r="GYO287" s="97"/>
      <c r="GYP287" s="97"/>
      <c r="GYQ287" s="97"/>
      <c r="GYR287" s="97"/>
      <c r="GYS287" s="97"/>
      <c r="GYT287" s="97"/>
      <c r="GYU287" s="97"/>
      <c r="GYV287" s="97"/>
      <c r="GYW287" s="97"/>
      <c r="GYX287" s="97"/>
      <c r="GYY287" s="97"/>
      <c r="GYZ287" s="97"/>
      <c r="GZA287" s="97"/>
      <c r="GZB287" s="97"/>
      <c r="GZC287" s="97"/>
      <c r="GZD287" s="97"/>
      <c r="GZE287" s="97"/>
      <c r="GZF287" s="97"/>
      <c r="GZG287" s="97"/>
      <c r="GZH287" s="97"/>
      <c r="GZI287" s="97"/>
      <c r="GZJ287" s="97"/>
      <c r="GZK287" s="97"/>
      <c r="GZL287" s="97"/>
      <c r="GZM287" s="97"/>
      <c r="GZN287" s="97"/>
      <c r="GZO287" s="97"/>
      <c r="GZP287" s="97"/>
      <c r="GZQ287" s="97"/>
      <c r="GZR287" s="97"/>
      <c r="GZS287" s="97"/>
      <c r="GZT287" s="97"/>
      <c r="GZU287" s="97"/>
      <c r="GZV287" s="97"/>
      <c r="GZW287" s="97"/>
      <c r="GZX287" s="97"/>
      <c r="GZY287" s="97"/>
      <c r="GZZ287" s="97"/>
      <c r="HAA287" s="97"/>
      <c r="HAB287" s="97"/>
      <c r="HAC287" s="97"/>
      <c r="HAD287" s="97"/>
      <c r="HAE287" s="97"/>
      <c r="HAF287" s="97"/>
      <c r="HAG287" s="97"/>
      <c r="HAH287" s="97"/>
      <c r="HAI287" s="97"/>
      <c r="HAJ287" s="97"/>
      <c r="HAK287" s="97"/>
      <c r="HAL287" s="97"/>
      <c r="HAM287" s="97"/>
      <c r="HAN287" s="97"/>
      <c r="HAO287" s="97"/>
      <c r="HAP287" s="97"/>
      <c r="HAQ287" s="97"/>
      <c r="HAR287" s="97"/>
      <c r="HAS287" s="97"/>
      <c r="HAT287" s="97"/>
      <c r="HAU287" s="97"/>
      <c r="HAV287" s="97"/>
      <c r="HAW287" s="97"/>
      <c r="HAX287" s="97"/>
      <c r="HAY287" s="97"/>
      <c r="HAZ287" s="97"/>
      <c r="HBA287" s="97"/>
      <c r="HBB287" s="97"/>
      <c r="HBC287" s="97"/>
      <c r="HBD287" s="97"/>
      <c r="HBE287" s="97"/>
      <c r="HBF287" s="97"/>
      <c r="HBG287" s="97"/>
      <c r="HBH287" s="97"/>
      <c r="HBI287" s="97"/>
      <c r="HBJ287" s="97"/>
      <c r="HBK287" s="97"/>
      <c r="HBL287" s="97"/>
      <c r="HBM287" s="97"/>
      <c r="HBN287" s="97"/>
      <c r="HBO287" s="97"/>
      <c r="HBP287" s="97"/>
      <c r="HBQ287" s="97"/>
      <c r="HBR287" s="97"/>
      <c r="HBS287" s="97"/>
      <c r="HBT287" s="97"/>
      <c r="HBU287" s="97"/>
      <c r="HBV287" s="97"/>
      <c r="HBW287" s="97"/>
      <c r="HBX287" s="97"/>
      <c r="HBY287" s="97"/>
      <c r="HBZ287" s="97"/>
      <c r="HCA287" s="97"/>
      <c r="HCB287" s="97"/>
      <c r="HCC287" s="97"/>
      <c r="HCD287" s="97"/>
      <c r="HCE287" s="97"/>
      <c r="HCF287" s="97"/>
      <c r="HCG287" s="97"/>
      <c r="HCH287" s="97"/>
      <c r="HCI287" s="97"/>
      <c r="HCJ287" s="97"/>
      <c r="HCK287" s="97"/>
      <c r="HCL287" s="97"/>
      <c r="HCM287" s="97"/>
      <c r="HCN287" s="97"/>
      <c r="HCO287" s="97"/>
      <c r="HCP287" s="97"/>
      <c r="HCQ287" s="97"/>
      <c r="HCR287" s="97"/>
      <c r="HCS287" s="97"/>
      <c r="HCT287" s="97"/>
      <c r="HCU287" s="97"/>
      <c r="HCV287" s="97"/>
      <c r="HCW287" s="97"/>
      <c r="HCX287" s="97"/>
      <c r="HCY287" s="97"/>
      <c r="HCZ287" s="97"/>
      <c r="HDA287" s="97"/>
      <c r="HDB287" s="97"/>
      <c r="HDC287" s="97"/>
      <c r="HDD287" s="97"/>
      <c r="HDE287" s="97"/>
      <c r="HDF287" s="97"/>
      <c r="HDG287" s="97"/>
      <c r="HDH287" s="97"/>
      <c r="HDI287" s="97"/>
      <c r="HDJ287" s="97"/>
      <c r="HDK287" s="97"/>
      <c r="HDL287" s="97"/>
      <c r="HDM287" s="97"/>
      <c r="HDN287" s="97"/>
      <c r="HDO287" s="97"/>
      <c r="HDP287" s="97"/>
      <c r="HDQ287" s="97"/>
      <c r="HDR287" s="97"/>
      <c r="HDS287" s="97"/>
      <c r="HDT287" s="97"/>
      <c r="HDU287" s="97"/>
      <c r="HDV287" s="97"/>
      <c r="HDW287" s="97"/>
      <c r="HDX287" s="97"/>
      <c r="HDY287" s="97"/>
      <c r="HDZ287" s="97"/>
      <c r="HEA287" s="97"/>
      <c r="HEB287" s="97"/>
      <c r="HEC287" s="97"/>
      <c r="HED287" s="97"/>
      <c r="HEE287" s="97"/>
      <c r="HEF287" s="97"/>
      <c r="HEG287" s="97"/>
      <c r="HEH287" s="97"/>
      <c r="HEI287" s="97"/>
      <c r="HEJ287" s="97"/>
      <c r="HEK287" s="97"/>
      <c r="HEL287" s="97"/>
      <c r="HEM287" s="97"/>
      <c r="HEN287" s="97"/>
      <c r="HEO287" s="97"/>
      <c r="HEP287" s="97"/>
      <c r="HEQ287" s="97"/>
      <c r="HER287" s="97"/>
      <c r="HES287" s="97"/>
      <c r="HET287" s="97"/>
      <c r="HEU287" s="97"/>
      <c r="HEV287" s="97"/>
      <c r="HEW287" s="97"/>
      <c r="HEX287" s="97"/>
      <c r="HEY287" s="97"/>
      <c r="HEZ287" s="97"/>
      <c r="HFA287" s="97"/>
      <c r="HFB287" s="97"/>
      <c r="HFC287" s="97"/>
      <c r="HFD287" s="97"/>
      <c r="HFE287" s="97"/>
      <c r="HFF287" s="97"/>
      <c r="HFG287" s="97"/>
      <c r="HFH287" s="97"/>
      <c r="HFI287" s="97"/>
      <c r="HFJ287" s="97"/>
      <c r="HFK287" s="97"/>
      <c r="HFL287" s="97"/>
      <c r="HFM287" s="97"/>
      <c r="HFN287" s="97"/>
      <c r="HFO287" s="97"/>
      <c r="HFP287" s="97"/>
      <c r="HFQ287" s="97"/>
      <c r="HFR287" s="97"/>
      <c r="HFS287" s="97"/>
      <c r="HFT287" s="97"/>
      <c r="HFU287" s="97"/>
      <c r="HFV287" s="97"/>
      <c r="HFW287" s="97"/>
      <c r="HFX287" s="97"/>
      <c r="HFY287" s="97"/>
      <c r="HFZ287" s="97"/>
      <c r="HGA287" s="97"/>
      <c r="HGB287" s="97"/>
      <c r="HGC287" s="97"/>
      <c r="HGD287" s="97"/>
      <c r="HGE287" s="97"/>
      <c r="HGF287" s="97"/>
      <c r="HGG287" s="97"/>
      <c r="HGH287" s="97"/>
      <c r="HGI287" s="97"/>
      <c r="HGJ287" s="97"/>
      <c r="HGK287" s="97"/>
      <c r="HGL287" s="97"/>
      <c r="HGM287" s="97"/>
      <c r="HGN287" s="97"/>
      <c r="HGO287" s="97"/>
      <c r="HGP287" s="97"/>
      <c r="HGQ287" s="97"/>
      <c r="HGR287" s="97"/>
      <c r="HGS287" s="97"/>
      <c r="HGT287" s="97"/>
      <c r="HGU287" s="97"/>
      <c r="HGV287" s="97"/>
      <c r="HGW287" s="97"/>
      <c r="HGX287" s="97"/>
      <c r="HGY287" s="97"/>
      <c r="HGZ287" s="97"/>
      <c r="HHA287" s="97"/>
      <c r="HHB287" s="97"/>
      <c r="HHC287" s="97"/>
      <c r="HHD287" s="97"/>
      <c r="HHE287" s="97"/>
      <c r="HHF287" s="97"/>
      <c r="HHG287" s="97"/>
      <c r="HHH287" s="97"/>
      <c r="HHI287" s="97"/>
      <c r="HHJ287" s="97"/>
      <c r="HHK287" s="97"/>
      <c r="HHL287" s="97"/>
      <c r="HHM287" s="97"/>
      <c r="HHN287" s="97"/>
      <c r="HHO287" s="97"/>
      <c r="HHP287" s="97"/>
      <c r="HHQ287" s="97"/>
      <c r="HHR287" s="97"/>
      <c r="HHS287" s="97"/>
      <c r="HHT287" s="97"/>
      <c r="HHU287" s="97"/>
      <c r="HHV287" s="97"/>
      <c r="HHW287" s="97"/>
      <c r="HHX287" s="97"/>
      <c r="HHY287" s="97"/>
      <c r="HHZ287" s="97"/>
      <c r="HIA287" s="97"/>
      <c r="HIB287" s="97"/>
      <c r="HIC287" s="97"/>
      <c r="HID287" s="97"/>
      <c r="HIE287" s="97"/>
      <c r="HIF287" s="97"/>
      <c r="HIG287" s="97"/>
      <c r="HIH287" s="97"/>
      <c r="HII287" s="97"/>
      <c r="HIJ287" s="97"/>
      <c r="HIK287" s="97"/>
      <c r="HIL287" s="97"/>
      <c r="HIM287" s="97"/>
      <c r="HIN287" s="97"/>
      <c r="HIO287" s="97"/>
      <c r="HIP287" s="97"/>
      <c r="HIQ287" s="97"/>
      <c r="HIR287" s="97"/>
      <c r="HIS287" s="97"/>
      <c r="HIT287" s="97"/>
      <c r="HIU287" s="97"/>
      <c r="HIV287" s="97"/>
      <c r="HIW287" s="97"/>
      <c r="HIX287" s="97"/>
      <c r="HIY287" s="97"/>
      <c r="HIZ287" s="97"/>
      <c r="HJA287" s="97"/>
      <c r="HJB287" s="97"/>
      <c r="HJC287" s="97"/>
      <c r="HJD287" s="97"/>
      <c r="HJE287" s="97"/>
      <c r="HJF287" s="97"/>
      <c r="HJG287" s="97"/>
      <c r="HJH287" s="97"/>
      <c r="HJI287" s="97"/>
      <c r="HJJ287" s="97"/>
      <c r="HJK287" s="97"/>
      <c r="HJL287" s="97"/>
      <c r="HJM287" s="97"/>
      <c r="HJN287" s="97"/>
      <c r="HJO287" s="97"/>
      <c r="HJP287" s="97"/>
      <c r="HJQ287" s="97"/>
      <c r="HJR287" s="97"/>
      <c r="HJS287" s="97"/>
      <c r="HJT287" s="97"/>
      <c r="HJU287" s="97"/>
      <c r="HJV287" s="97"/>
      <c r="HJW287" s="97"/>
      <c r="HJX287" s="97"/>
      <c r="HJY287" s="97"/>
      <c r="HJZ287" s="97"/>
      <c r="HKA287" s="97"/>
      <c r="HKB287" s="97"/>
      <c r="HKC287" s="97"/>
      <c r="HKD287" s="97"/>
      <c r="HKE287" s="97"/>
      <c r="HKF287" s="97"/>
      <c r="HKG287" s="97"/>
      <c r="HKH287" s="97"/>
      <c r="HKI287" s="97"/>
      <c r="HKJ287" s="97"/>
      <c r="HKK287" s="97"/>
      <c r="HKL287" s="97"/>
      <c r="HKM287" s="97"/>
      <c r="HKN287" s="97"/>
      <c r="HKO287" s="97"/>
      <c r="HKP287" s="97"/>
      <c r="HKQ287" s="97"/>
      <c r="HKR287" s="97"/>
      <c r="HKS287" s="97"/>
      <c r="HKT287" s="97"/>
      <c r="HKU287" s="97"/>
      <c r="HKV287" s="97"/>
      <c r="HKW287" s="97"/>
      <c r="HKX287" s="97"/>
      <c r="HKY287" s="97"/>
      <c r="HKZ287" s="97"/>
      <c r="HLA287" s="97"/>
      <c r="HLB287" s="97"/>
      <c r="HLC287" s="97"/>
      <c r="HLD287" s="97"/>
      <c r="HLE287" s="97"/>
      <c r="HLF287" s="97"/>
      <c r="HLG287" s="97"/>
      <c r="HLH287" s="97"/>
      <c r="HLI287" s="97"/>
      <c r="HLJ287" s="97"/>
      <c r="HLK287" s="97"/>
      <c r="HLL287" s="97"/>
      <c r="HLM287" s="97"/>
      <c r="HLN287" s="97"/>
      <c r="HLO287" s="97"/>
      <c r="HLP287" s="97"/>
      <c r="HLQ287" s="97"/>
      <c r="HLR287" s="97"/>
      <c r="HLS287" s="97"/>
      <c r="HLT287" s="97"/>
      <c r="HLU287" s="97"/>
      <c r="HLV287" s="97"/>
      <c r="HLW287" s="97"/>
      <c r="HLX287" s="97"/>
      <c r="HLY287" s="97"/>
      <c r="HLZ287" s="97"/>
      <c r="HMA287" s="97"/>
      <c r="HMB287" s="97"/>
      <c r="HMC287" s="97"/>
      <c r="HMD287" s="97"/>
      <c r="HME287" s="97"/>
      <c r="HMF287" s="97"/>
      <c r="HMG287" s="97"/>
      <c r="HMH287" s="97"/>
      <c r="HMI287" s="97"/>
      <c r="HMJ287" s="97"/>
      <c r="HMK287" s="97"/>
      <c r="HML287" s="97"/>
      <c r="HMM287" s="97"/>
      <c r="HMN287" s="97"/>
      <c r="HMO287" s="97"/>
      <c r="HMP287" s="97"/>
      <c r="HMQ287" s="97"/>
      <c r="HMR287" s="97"/>
      <c r="HMS287" s="97"/>
      <c r="HMT287" s="97"/>
      <c r="HMU287" s="97"/>
      <c r="HMV287" s="97"/>
      <c r="HMW287" s="97"/>
      <c r="HMX287" s="97"/>
      <c r="HMY287" s="97"/>
      <c r="HMZ287" s="97"/>
      <c r="HNA287" s="97"/>
      <c r="HNB287" s="97"/>
      <c r="HNC287" s="97"/>
      <c r="HND287" s="97"/>
      <c r="HNE287" s="97"/>
      <c r="HNF287" s="97"/>
      <c r="HNG287" s="97"/>
      <c r="HNH287" s="97"/>
      <c r="HNI287" s="97"/>
      <c r="HNJ287" s="97"/>
      <c r="HNK287" s="97"/>
      <c r="HNL287" s="97"/>
      <c r="HNM287" s="97"/>
      <c r="HNN287" s="97"/>
      <c r="HNO287" s="97"/>
      <c r="HNP287" s="97"/>
      <c r="HNQ287" s="97"/>
      <c r="HNR287" s="97"/>
      <c r="HNS287" s="97"/>
      <c r="HNT287" s="97"/>
      <c r="HNU287" s="97"/>
      <c r="HNV287" s="97"/>
      <c r="HNW287" s="97"/>
      <c r="HNX287" s="97"/>
      <c r="HNY287" s="97"/>
      <c r="HNZ287" s="97"/>
      <c r="HOA287" s="97"/>
      <c r="HOB287" s="97"/>
      <c r="HOC287" s="97"/>
      <c r="HOD287" s="97"/>
      <c r="HOE287" s="97"/>
      <c r="HOF287" s="97"/>
      <c r="HOG287" s="97"/>
      <c r="HOH287" s="97"/>
      <c r="HOI287" s="97"/>
      <c r="HOJ287" s="97"/>
      <c r="HOK287" s="97"/>
      <c r="HOL287" s="97"/>
      <c r="HOM287" s="97"/>
      <c r="HON287" s="97"/>
      <c r="HOO287" s="97"/>
      <c r="HOP287" s="97"/>
      <c r="HOQ287" s="97"/>
      <c r="HOR287" s="97"/>
      <c r="HOS287" s="97"/>
      <c r="HOT287" s="97"/>
      <c r="HOU287" s="97"/>
      <c r="HOV287" s="97"/>
      <c r="HOW287" s="97"/>
      <c r="HOX287" s="97"/>
      <c r="HOY287" s="97"/>
      <c r="HOZ287" s="97"/>
      <c r="HPA287" s="97"/>
      <c r="HPB287" s="97"/>
      <c r="HPC287" s="97"/>
      <c r="HPD287" s="97"/>
      <c r="HPE287" s="97"/>
      <c r="HPF287" s="97"/>
      <c r="HPG287" s="97"/>
      <c r="HPH287" s="97"/>
      <c r="HPI287" s="97"/>
      <c r="HPJ287" s="97"/>
      <c r="HPK287" s="97"/>
      <c r="HPL287" s="97"/>
      <c r="HPM287" s="97"/>
      <c r="HPN287" s="97"/>
      <c r="HPO287" s="97"/>
      <c r="HPP287" s="97"/>
      <c r="HPQ287" s="97"/>
      <c r="HPR287" s="97"/>
      <c r="HPS287" s="97"/>
      <c r="HPT287" s="97"/>
      <c r="HPU287" s="97"/>
      <c r="HPV287" s="97"/>
      <c r="HPW287" s="97"/>
      <c r="HPX287" s="97"/>
      <c r="HPY287" s="97"/>
      <c r="HPZ287" s="97"/>
      <c r="HQA287" s="97"/>
      <c r="HQB287" s="97"/>
      <c r="HQC287" s="97"/>
      <c r="HQD287" s="97"/>
      <c r="HQE287" s="97"/>
      <c r="HQF287" s="97"/>
      <c r="HQG287" s="97"/>
      <c r="HQH287" s="97"/>
      <c r="HQI287" s="97"/>
      <c r="HQJ287" s="97"/>
      <c r="HQK287" s="97"/>
      <c r="HQL287" s="97"/>
      <c r="HQM287" s="97"/>
      <c r="HQN287" s="97"/>
      <c r="HQO287" s="97"/>
      <c r="HQP287" s="97"/>
      <c r="HQQ287" s="97"/>
      <c r="HQR287" s="97"/>
      <c r="HQS287" s="97"/>
      <c r="HQT287" s="97"/>
      <c r="HQU287" s="97"/>
      <c r="HQV287" s="97"/>
      <c r="HQW287" s="97"/>
      <c r="HQX287" s="97"/>
      <c r="HQY287" s="97"/>
      <c r="HQZ287" s="97"/>
      <c r="HRA287" s="97"/>
      <c r="HRB287" s="97"/>
      <c r="HRC287" s="97"/>
      <c r="HRD287" s="97"/>
      <c r="HRE287" s="97"/>
      <c r="HRF287" s="97"/>
      <c r="HRG287" s="97"/>
      <c r="HRH287" s="97"/>
      <c r="HRI287" s="97"/>
      <c r="HRJ287" s="97"/>
      <c r="HRK287" s="97"/>
      <c r="HRL287" s="97"/>
      <c r="HRM287" s="97"/>
      <c r="HRN287" s="97"/>
      <c r="HRO287" s="97"/>
      <c r="HRP287" s="97"/>
      <c r="HRQ287" s="97"/>
      <c r="HRR287" s="97"/>
      <c r="HRS287" s="97"/>
      <c r="HRT287" s="97"/>
      <c r="HRU287" s="97"/>
      <c r="HRV287" s="97"/>
      <c r="HRW287" s="97"/>
      <c r="HRX287" s="97"/>
      <c r="HRY287" s="97"/>
      <c r="HRZ287" s="97"/>
      <c r="HSA287" s="97"/>
      <c r="HSB287" s="97"/>
      <c r="HSC287" s="97"/>
      <c r="HSD287" s="97"/>
      <c r="HSE287" s="97"/>
      <c r="HSF287" s="97"/>
      <c r="HSG287" s="97"/>
      <c r="HSH287" s="97"/>
      <c r="HSI287" s="97"/>
      <c r="HSJ287" s="97"/>
      <c r="HSK287" s="97"/>
      <c r="HSL287" s="97"/>
      <c r="HSM287" s="97"/>
      <c r="HSN287" s="97"/>
      <c r="HSO287" s="97"/>
      <c r="HSP287" s="97"/>
      <c r="HSQ287" s="97"/>
      <c r="HSR287" s="97"/>
      <c r="HSS287" s="97"/>
      <c r="HST287" s="97"/>
      <c r="HSU287" s="97"/>
      <c r="HSV287" s="97"/>
      <c r="HSW287" s="97"/>
      <c r="HSX287" s="97"/>
      <c r="HSY287" s="97"/>
      <c r="HSZ287" s="97"/>
      <c r="HTA287" s="97"/>
      <c r="HTB287" s="97"/>
      <c r="HTC287" s="97"/>
      <c r="HTD287" s="97"/>
      <c r="HTE287" s="97"/>
      <c r="HTF287" s="97"/>
      <c r="HTG287" s="97"/>
      <c r="HTH287" s="97"/>
      <c r="HTI287" s="97"/>
      <c r="HTJ287" s="97"/>
      <c r="HTK287" s="97"/>
      <c r="HTL287" s="97"/>
      <c r="HTM287" s="97"/>
      <c r="HTN287" s="97"/>
      <c r="HTO287" s="97"/>
      <c r="HTP287" s="97"/>
      <c r="HTQ287" s="97"/>
      <c r="HTR287" s="97"/>
      <c r="HTS287" s="97"/>
      <c r="HTT287" s="97"/>
      <c r="HTU287" s="97"/>
      <c r="HTV287" s="97"/>
      <c r="HTW287" s="97"/>
      <c r="HTX287" s="97"/>
      <c r="HTY287" s="97"/>
      <c r="HTZ287" s="97"/>
      <c r="HUA287" s="97"/>
      <c r="HUB287" s="97"/>
      <c r="HUC287" s="97"/>
      <c r="HUD287" s="97"/>
      <c r="HUE287" s="97"/>
      <c r="HUF287" s="97"/>
      <c r="HUG287" s="97"/>
      <c r="HUH287" s="97"/>
      <c r="HUI287" s="97"/>
      <c r="HUJ287" s="97"/>
      <c r="HUK287" s="97"/>
      <c r="HUL287" s="97"/>
      <c r="HUM287" s="97"/>
      <c r="HUN287" s="97"/>
      <c r="HUO287" s="97"/>
      <c r="HUP287" s="97"/>
      <c r="HUQ287" s="97"/>
      <c r="HUR287" s="97"/>
      <c r="HUS287" s="97"/>
      <c r="HUT287" s="97"/>
      <c r="HUU287" s="97"/>
      <c r="HUV287" s="97"/>
      <c r="HUW287" s="97"/>
      <c r="HUX287" s="97"/>
      <c r="HUY287" s="97"/>
      <c r="HUZ287" s="97"/>
      <c r="HVA287" s="97"/>
      <c r="HVB287" s="97"/>
      <c r="HVC287" s="97"/>
      <c r="HVD287" s="97"/>
      <c r="HVE287" s="97"/>
      <c r="HVF287" s="97"/>
      <c r="HVG287" s="97"/>
      <c r="HVH287" s="97"/>
      <c r="HVI287" s="97"/>
      <c r="HVJ287" s="97"/>
      <c r="HVK287" s="97"/>
      <c r="HVL287" s="97"/>
      <c r="HVM287" s="97"/>
      <c r="HVN287" s="97"/>
      <c r="HVO287" s="97"/>
      <c r="HVP287" s="97"/>
      <c r="HVQ287" s="97"/>
      <c r="HVR287" s="97"/>
      <c r="HVS287" s="97"/>
      <c r="HVT287" s="97"/>
      <c r="HVU287" s="97"/>
      <c r="HVV287" s="97"/>
      <c r="HVW287" s="97"/>
      <c r="HVX287" s="97"/>
      <c r="HVY287" s="97"/>
      <c r="HVZ287" s="97"/>
      <c r="HWA287" s="97"/>
      <c r="HWB287" s="97"/>
      <c r="HWC287" s="97"/>
      <c r="HWD287" s="97"/>
      <c r="HWE287" s="97"/>
      <c r="HWF287" s="97"/>
      <c r="HWG287" s="97"/>
      <c r="HWH287" s="97"/>
      <c r="HWI287" s="97"/>
      <c r="HWJ287" s="97"/>
      <c r="HWK287" s="97"/>
      <c r="HWL287" s="97"/>
      <c r="HWM287" s="97"/>
      <c r="HWN287" s="97"/>
      <c r="HWO287" s="97"/>
      <c r="HWP287" s="97"/>
      <c r="HWQ287" s="97"/>
      <c r="HWR287" s="97"/>
      <c r="HWS287" s="97"/>
      <c r="HWT287" s="97"/>
      <c r="HWU287" s="97"/>
      <c r="HWV287" s="97"/>
      <c r="HWW287" s="97"/>
      <c r="HWX287" s="97"/>
      <c r="HWY287" s="97"/>
      <c r="HWZ287" s="97"/>
      <c r="HXA287" s="97"/>
      <c r="HXB287" s="97"/>
      <c r="HXC287" s="97"/>
      <c r="HXD287" s="97"/>
      <c r="HXE287" s="97"/>
      <c r="HXF287" s="97"/>
      <c r="HXG287" s="97"/>
      <c r="HXH287" s="97"/>
      <c r="HXI287" s="97"/>
      <c r="HXJ287" s="97"/>
      <c r="HXK287" s="97"/>
      <c r="HXL287" s="97"/>
      <c r="HXM287" s="97"/>
      <c r="HXN287" s="97"/>
      <c r="HXO287" s="97"/>
      <c r="HXP287" s="97"/>
      <c r="HXQ287" s="97"/>
      <c r="HXR287" s="97"/>
      <c r="HXS287" s="97"/>
      <c r="HXT287" s="97"/>
      <c r="HXU287" s="97"/>
      <c r="HXV287" s="97"/>
      <c r="HXW287" s="97"/>
      <c r="HXX287" s="97"/>
      <c r="HXY287" s="97"/>
      <c r="HXZ287" s="97"/>
      <c r="HYA287" s="97"/>
      <c r="HYB287" s="97"/>
      <c r="HYC287" s="97"/>
      <c r="HYD287" s="97"/>
      <c r="HYE287" s="97"/>
      <c r="HYF287" s="97"/>
      <c r="HYG287" s="97"/>
      <c r="HYH287" s="97"/>
      <c r="HYI287" s="97"/>
      <c r="HYJ287" s="97"/>
      <c r="HYK287" s="97"/>
      <c r="HYL287" s="97"/>
      <c r="HYM287" s="97"/>
      <c r="HYN287" s="97"/>
      <c r="HYO287" s="97"/>
      <c r="HYP287" s="97"/>
      <c r="HYQ287" s="97"/>
      <c r="HYR287" s="97"/>
      <c r="HYS287" s="97"/>
      <c r="HYT287" s="97"/>
      <c r="HYU287" s="97"/>
      <c r="HYV287" s="97"/>
      <c r="HYW287" s="97"/>
      <c r="HYX287" s="97"/>
      <c r="HYY287" s="97"/>
      <c r="HYZ287" s="97"/>
      <c r="HZA287" s="97"/>
      <c r="HZB287" s="97"/>
      <c r="HZC287" s="97"/>
      <c r="HZD287" s="97"/>
      <c r="HZE287" s="97"/>
      <c r="HZF287" s="97"/>
      <c r="HZG287" s="97"/>
      <c r="HZH287" s="97"/>
      <c r="HZI287" s="97"/>
      <c r="HZJ287" s="97"/>
      <c r="HZK287" s="97"/>
      <c r="HZL287" s="97"/>
      <c r="HZM287" s="97"/>
      <c r="HZN287" s="97"/>
      <c r="HZO287" s="97"/>
      <c r="HZP287" s="97"/>
      <c r="HZQ287" s="97"/>
      <c r="HZR287" s="97"/>
      <c r="HZS287" s="97"/>
      <c r="HZT287" s="97"/>
      <c r="HZU287" s="97"/>
      <c r="HZV287" s="97"/>
      <c r="HZW287" s="97"/>
      <c r="HZX287" s="97"/>
      <c r="HZY287" s="97"/>
      <c r="HZZ287" s="97"/>
      <c r="IAA287" s="97"/>
      <c r="IAB287" s="97"/>
      <c r="IAC287" s="97"/>
      <c r="IAD287" s="97"/>
      <c r="IAE287" s="97"/>
      <c r="IAF287" s="97"/>
      <c r="IAG287" s="97"/>
      <c r="IAH287" s="97"/>
      <c r="IAI287" s="97"/>
      <c r="IAJ287" s="97"/>
      <c r="IAK287" s="97"/>
      <c r="IAL287" s="97"/>
      <c r="IAM287" s="97"/>
      <c r="IAN287" s="97"/>
      <c r="IAO287" s="97"/>
      <c r="IAP287" s="97"/>
      <c r="IAQ287" s="97"/>
      <c r="IAR287" s="97"/>
      <c r="IAS287" s="97"/>
      <c r="IAT287" s="97"/>
      <c r="IAU287" s="97"/>
      <c r="IAV287" s="97"/>
      <c r="IAW287" s="97"/>
      <c r="IAX287" s="97"/>
      <c r="IAY287" s="97"/>
      <c r="IAZ287" s="97"/>
      <c r="IBA287" s="97"/>
      <c r="IBB287" s="97"/>
      <c r="IBC287" s="97"/>
      <c r="IBD287" s="97"/>
      <c r="IBE287" s="97"/>
      <c r="IBF287" s="97"/>
      <c r="IBG287" s="97"/>
      <c r="IBH287" s="97"/>
      <c r="IBI287" s="97"/>
      <c r="IBJ287" s="97"/>
      <c r="IBK287" s="97"/>
      <c r="IBL287" s="97"/>
      <c r="IBM287" s="97"/>
      <c r="IBN287" s="97"/>
      <c r="IBO287" s="97"/>
      <c r="IBP287" s="97"/>
      <c r="IBQ287" s="97"/>
      <c r="IBR287" s="97"/>
      <c r="IBS287" s="97"/>
      <c r="IBT287" s="97"/>
      <c r="IBU287" s="97"/>
      <c r="IBV287" s="97"/>
      <c r="IBW287" s="97"/>
      <c r="IBX287" s="97"/>
      <c r="IBY287" s="97"/>
      <c r="IBZ287" s="97"/>
      <c r="ICA287" s="97"/>
      <c r="ICB287" s="97"/>
      <c r="ICC287" s="97"/>
      <c r="ICD287" s="97"/>
      <c r="ICE287" s="97"/>
      <c r="ICF287" s="97"/>
      <c r="ICG287" s="97"/>
      <c r="ICH287" s="97"/>
      <c r="ICI287" s="97"/>
      <c r="ICJ287" s="97"/>
      <c r="ICK287" s="97"/>
      <c r="ICL287" s="97"/>
      <c r="ICM287" s="97"/>
      <c r="ICN287" s="97"/>
      <c r="ICO287" s="97"/>
      <c r="ICP287" s="97"/>
      <c r="ICQ287" s="97"/>
      <c r="ICR287" s="97"/>
      <c r="ICS287" s="97"/>
      <c r="ICT287" s="97"/>
      <c r="ICU287" s="97"/>
      <c r="ICV287" s="97"/>
      <c r="ICW287" s="97"/>
      <c r="ICX287" s="97"/>
      <c r="ICY287" s="97"/>
      <c r="ICZ287" s="97"/>
      <c r="IDA287" s="97"/>
      <c r="IDB287" s="97"/>
      <c r="IDC287" s="97"/>
      <c r="IDD287" s="97"/>
      <c r="IDE287" s="97"/>
      <c r="IDF287" s="97"/>
      <c r="IDG287" s="97"/>
      <c r="IDH287" s="97"/>
      <c r="IDI287" s="97"/>
      <c r="IDJ287" s="97"/>
      <c r="IDK287" s="97"/>
      <c r="IDL287" s="97"/>
      <c r="IDM287" s="97"/>
      <c r="IDN287" s="97"/>
      <c r="IDO287" s="97"/>
      <c r="IDP287" s="97"/>
      <c r="IDQ287" s="97"/>
      <c r="IDR287" s="97"/>
      <c r="IDS287" s="97"/>
      <c r="IDT287" s="97"/>
      <c r="IDU287" s="97"/>
      <c r="IDV287" s="97"/>
      <c r="IDW287" s="97"/>
      <c r="IDX287" s="97"/>
      <c r="IDY287" s="97"/>
      <c r="IDZ287" s="97"/>
      <c r="IEA287" s="97"/>
      <c r="IEB287" s="97"/>
      <c r="IEC287" s="97"/>
      <c r="IED287" s="97"/>
      <c r="IEE287" s="97"/>
      <c r="IEF287" s="97"/>
      <c r="IEG287" s="97"/>
      <c r="IEH287" s="97"/>
      <c r="IEI287" s="97"/>
      <c r="IEJ287" s="97"/>
      <c r="IEK287" s="97"/>
      <c r="IEL287" s="97"/>
      <c r="IEM287" s="97"/>
      <c r="IEN287" s="97"/>
      <c r="IEO287" s="97"/>
      <c r="IEP287" s="97"/>
      <c r="IEQ287" s="97"/>
      <c r="IER287" s="97"/>
      <c r="IES287" s="97"/>
      <c r="IET287" s="97"/>
      <c r="IEU287" s="97"/>
      <c r="IEV287" s="97"/>
      <c r="IEW287" s="97"/>
      <c r="IEX287" s="97"/>
      <c r="IEY287" s="97"/>
      <c r="IEZ287" s="97"/>
      <c r="IFA287" s="97"/>
      <c r="IFB287" s="97"/>
      <c r="IFC287" s="97"/>
      <c r="IFD287" s="97"/>
      <c r="IFE287" s="97"/>
      <c r="IFF287" s="97"/>
      <c r="IFG287" s="97"/>
      <c r="IFH287" s="97"/>
      <c r="IFI287" s="97"/>
      <c r="IFJ287" s="97"/>
      <c r="IFK287" s="97"/>
      <c r="IFL287" s="97"/>
      <c r="IFM287" s="97"/>
      <c r="IFN287" s="97"/>
      <c r="IFO287" s="97"/>
      <c r="IFP287" s="97"/>
      <c r="IFQ287" s="97"/>
      <c r="IFR287" s="97"/>
      <c r="IFS287" s="97"/>
      <c r="IFT287" s="97"/>
      <c r="IFU287" s="97"/>
      <c r="IFV287" s="97"/>
      <c r="IFW287" s="97"/>
      <c r="IFX287" s="97"/>
      <c r="IFY287" s="97"/>
      <c r="IFZ287" s="97"/>
      <c r="IGA287" s="97"/>
      <c r="IGB287" s="97"/>
      <c r="IGC287" s="97"/>
      <c r="IGD287" s="97"/>
      <c r="IGE287" s="97"/>
      <c r="IGF287" s="97"/>
      <c r="IGG287" s="97"/>
      <c r="IGH287" s="97"/>
      <c r="IGI287" s="97"/>
      <c r="IGJ287" s="97"/>
      <c r="IGK287" s="97"/>
      <c r="IGL287" s="97"/>
      <c r="IGM287" s="97"/>
      <c r="IGN287" s="97"/>
      <c r="IGO287" s="97"/>
      <c r="IGP287" s="97"/>
      <c r="IGQ287" s="97"/>
      <c r="IGR287" s="97"/>
      <c r="IGS287" s="97"/>
      <c r="IGT287" s="97"/>
      <c r="IGU287" s="97"/>
      <c r="IGV287" s="97"/>
      <c r="IGW287" s="97"/>
      <c r="IGX287" s="97"/>
      <c r="IGY287" s="97"/>
      <c r="IGZ287" s="97"/>
      <c r="IHA287" s="97"/>
      <c r="IHB287" s="97"/>
      <c r="IHC287" s="97"/>
      <c r="IHD287" s="97"/>
      <c r="IHE287" s="97"/>
      <c r="IHF287" s="97"/>
      <c r="IHG287" s="97"/>
      <c r="IHH287" s="97"/>
      <c r="IHI287" s="97"/>
      <c r="IHJ287" s="97"/>
      <c r="IHK287" s="97"/>
      <c r="IHL287" s="97"/>
      <c r="IHM287" s="97"/>
      <c r="IHN287" s="97"/>
      <c r="IHO287" s="97"/>
      <c r="IHP287" s="97"/>
      <c r="IHQ287" s="97"/>
      <c r="IHR287" s="97"/>
      <c r="IHS287" s="97"/>
      <c r="IHT287" s="97"/>
      <c r="IHU287" s="97"/>
      <c r="IHV287" s="97"/>
      <c r="IHW287" s="97"/>
      <c r="IHX287" s="97"/>
      <c r="IHY287" s="97"/>
      <c r="IHZ287" s="97"/>
      <c r="IIA287" s="97"/>
      <c r="IIB287" s="97"/>
      <c r="IIC287" s="97"/>
      <c r="IID287" s="97"/>
      <c r="IIE287" s="97"/>
      <c r="IIF287" s="97"/>
      <c r="IIG287" s="97"/>
      <c r="IIH287" s="97"/>
      <c r="III287" s="97"/>
      <c r="IIJ287" s="97"/>
      <c r="IIK287" s="97"/>
      <c r="IIL287" s="97"/>
      <c r="IIM287" s="97"/>
      <c r="IIN287" s="97"/>
      <c r="IIO287" s="97"/>
      <c r="IIP287" s="97"/>
      <c r="IIQ287" s="97"/>
      <c r="IIR287" s="97"/>
      <c r="IIS287" s="97"/>
      <c r="IIT287" s="97"/>
      <c r="IIU287" s="97"/>
      <c r="IIV287" s="97"/>
      <c r="IIW287" s="97"/>
      <c r="IIX287" s="97"/>
      <c r="IIY287" s="97"/>
      <c r="IIZ287" s="97"/>
      <c r="IJA287" s="97"/>
      <c r="IJB287" s="97"/>
      <c r="IJC287" s="97"/>
      <c r="IJD287" s="97"/>
      <c r="IJE287" s="97"/>
      <c r="IJF287" s="97"/>
      <c r="IJG287" s="97"/>
      <c r="IJH287" s="97"/>
      <c r="IJI287" s="97"/>
      <c r="IJJ287" s="97"/>
      <c r="IJK287" s="97"/>
      <c r="IJL287" s="97"/>
      <c r="IJM287" s="97"/>
      <c r="IJN287" s="97"/>
      <c r="IJO287" s="97"/>
      <c r="IJP287" s="97"/>
      <c r="IJQ287" s="97"/>
      <c r="IJR287" s="97"/>
      <c r="IJS287" s="97"/>
      <c r="IJT287" s="97"/>
      <c r="IJU287" s="97"/>
      <c r="IJV287" s="97"/>
      <c r="IJW287" s="97"/>
      <c r="IJX287" s="97"/>
      <c r="IJY287" s="97"/>
      <c r="IJZ287" s="97"/>
      <c r="IKA287" s="97"/>
      <c r="IKB287" s="97"/>
      <c r="IKC287" s="97"/>
      <c r="IKD287" s="97"/>
      <c r="IKE287" s="97"/>
      <c r="IKF287" s="97"/>
      <c r="IKG287" s="97"/>
      <c r="IKH287" s="97"/>
      <c r="IKI287" s="97"/>
      <c r="IKJ287" s="97"/>
      <c r="IKK287" s="97"/>
      <c r="IKL287" s="97"/>
      <c r="IKM287" s="97"/>
      <c r="IKN287" s="97"/>
      <c r="IKO287" s="97"/>
      <c r="IKP287" s="97"/>
      <c r="IKQ287" s="97"/>
      <c r="IKR287" s="97"/>
      <c r="IKS287" s="97"/>
      <c r="IKT287" s="97"/>
      <c r="IKU287" s="97"/>
      <c r="IKV287" s="97"/>
      <c r="IKW287" s="97"/>
      <c r="IKX287" s="97"/>
      <c r="IKY287" s="97"/>
      <c r="IKZ287" s="97"/>
      <c r="ILA287" s="97"/>
      <c r="ILB287" s="97"/>
      <c r="ILC287" s="97"/>
      <c r="ILD287" s="97"/>
      <c r="ILE287" s="97"/>
      <c r="ILF287" s="97"/>
      <c r="ILG287" s="97"/>
      <c r="ILH287" s="97"/>
      <c r="ILI287" s="97"/>
      <c r="ILJ287" s="97"/>
      <c r="ILK287" s="97"/>
      <c r="ILL287" s="97"/>
      <c r="ILM287" s="97"/>
      <c r="ILN287" s="97"/>
      <c r="ILO287" s="97"/>
      <c r="ILP287" s="97"/>
      <c r="ILQ287" s="97"/>
      <c r="ILR287" s="97"/>
      <c r="ILS287" s="97"/>
      <c r="ILT287" s="97"/>
      <c r="ILU287" s="97"/>
      <c r="ILV287" s="97"/>
      <c r="ILW287" s="97"/>
      <c r="ILX287" s="97"/>
      <c r="ILY287" s="97"/>
      <c r="ILZ287" s="97"/>
      <c r="IMA287" s="97"/>
      <c r="IMB287" s="97"/>
      <c r="IMC287" s="97"/>
      <c r="IMD287" s="97"/>
      <c r="IME287" s="97"/>
      <c r="IMF287" s="97"/>
      <c r="IMG287" s="97"/>
      <c r="IMH287" s="97"/>
      <c r="IMI287" s="97"/>
      <c r="IMJ287" s="97"/>
      <c r="IMK287" s="97"/>
      <c r="IML287" s="97"/>
      <c r="IMM287" s="97"/>
      <c r="IMN287" s="97"/>
      <c r="IMO287" s="97"/>
      <c r="IMP287" s="97"/>
      <c r="IMQ287" s="97"/>
      <c r="IMR287" s="97"/>
      <c r="IMS287" s="97"/>
      <c r="IMT287" s="97"/>
      <c r="IMU287" s="97"/>
      <c r="IMV287" s="97"/>
      <c r="IMW287" s="97"/>
      <c r="IMX287" s="97"/>
      <c r="IMY287" s="97"/>
      <c r="IMZ287" s="97"/>
      <c r="INA287" s="97"/>
      <c r="INB287" s="97"/>
      <c r="INC287" s="97"/>
      <c r="IND287" s="97"/>
      <c r="INE287" s="97"/>
      <c r="INF287" s="97"/>
      <c r="ING287" s="97"/>
      <c r="INH287" s="97"/>
      <c r="INI287" s="97"/>
      <c r="INJ287" s="97"/>
      <c r="INK287" s="97"/>
      <c r="INL287" s="97"/>
      <c r="INM287" s="97"/>
      <c r="INN287" s="97"/>
      <c r="INO287" s="97"/>
      <c r="INP287" s="97"/>
      <c r="INQ287" s="97"/>
      <c r="INR287" s="97"/>
      <c r="INS287" s="97"/>
      <c r="INT287" s="97"/>
      <c r="INU287" s="97"/>
      <c r="INV287" s="97"/>
      <c r="INW287" s="97"/>
      <c r="INX287" s="97"/>
      <c r="INY287" s="97"/>
      <c r="INZ287" s="97"/>
      <c r="IOA287" s="97"/>
      <c r="IOB287" s="97"/>
      <c r="IOC287" s="97"/>
      <c r="IOD287" s="97"/>
      <c r="IOE287" s="97"/>
      <c r="IOF287" s="97"/>
      <c r="IOG287" s="97"/>
      <c r="IOH287" s="97"/>
      <c r="IOI287" s="97"/>
      <c r="IOJ287" s="97"/>
      <c r="IOK287" s="97"/>
      <c r="IOL287" s="97"/>
      <c r="IOM287" s="97"/>
      <c r="ION287" s="97"/>
      <c r="IOO287" s="97"/>
      <c r="IOP287" s="97"/>
      <c r="IOQ287" s="97"/>
      <c r="IOR287" s="97"/>
      <c r="IOS287" s="97"/>
      <c r="IOT287" s="97"/>
      <c r="IOU287" s="97"/>
      <c r="IOV287" s="97"/>
      <c r="IOW287" s="97"/>
      <c r="IOX287" s="97"/>
      <c r="IOY287" s="97"/>
      <c r="IOZ287" s="97"/>
      <c r="IPA287" s="97"/>
      <c r="IPB287" s="97"/>
      <c r="IPC287" s="97"/>
      <c r="IPD287" s="97"/>
      <c r="IPE287" s="97"/>
      <c r="IPF287" s="97"/>
      <c r="IPG287" s="97"/>
      <c r="IPH287" s="97"/>
      <c r="IPI287" s="97"/>
      <c r="IPJ287" s="97"/>
      <c r="IPK287" s="97"/>
      <c r="IPL287" s="97"/>
      <c r="IPM287" s="97"/>
      <c r="IPN287" s="97"/>
      <c r="IPO287" s="97"/>
      <c r="IPP287" s="97"/>
      <c r="IPQ287" s="97"/>
      <c r="IPR287" s="97"/>
      <c r="IPS287" s="97"/>
      <c r="IPT287" s="97"/>
      <c r="IPU287" s="97"/>
      <c r="IPV287" s="97"/>
      <c r="IPW287" s="97"/>
      <c r="IPX287" s="97"/>
      <c r="IPY287" s="97"/>
      <c r="IPZ287" s="97"/>
      <c r="IQA287" s="97"/>
      <c r="IQB287" s="97"/>
      <c r="IQC287" s="97"/>
      <c r="IQD287" s="97"/>
      <c r="IQE287" s="97"/>
      <c r="IQF287" s="97"/>
      <c r="IQG287" s="97"/>
      <c r="IQH287" s="97"/>
      <c r="IQI287" s="97"/>
      <c r="IQJ287" s="97"/>
      <c r="IQK287" s="97"/>
      <c r="IQL287" s="97"/>
      <c r="IQM287" s="97"/>
      <c r="IQN287" s="97"/>
      <c r="IQO287" s="97"/>
      <c r="IQP287" s="97"/>
      <c r="IQQ287" s="97"/>
      <c r="IQR287" s="97"/>
      <c r="IQS287" s="97"/>
      <c r="IQT287" s="97"/>
      <c r="IQU287" s="97"/>
      <c r="IQV287" s="97"/>
      <c r="IQW287" s="97"/>
      <c r="IQX287" s="97"/>
      <c r="IQY287" s="97"/>
      <c r="IQZ287" s="97"/>
      <c r="IRA287" s="97"/>
      <c r="IRB287" s="97"/>
      <c r="IRC287" s="97"/>
      <c r="IRD287" s="97"/>
      <c r="IRE287" s="97"/>
      <c r="IRF287" s="97"/>
      <c r="IRG287" s="97"/>
      <c r="IRH287" s="97"/>
      <c r="IRI287" s="97"/>
      <c r="IRJ287" s="97"/>
      <c r="IRK287" s="97"/>
      <c r="IRL287" s="97"/>
      <c r="IRM287" s="97"/>
      <c r="IRN287" s="97"/>
      <c r="IRO287" s="97"/>
      <c r="IRP287" s="97"/>
      <c r="IRQ287" s="97"/>
      <c r="IRR287" s="97"/>
      <c r="IRS287" s="97"/>
      <c r="IRT287" s="97"/>
      <c r="IRU287" s="97"/>
      <c r="IRV287" s="97"/>
      <c r="IRW287" s="97"/>
      <c r="IRX287" s="97"/>
      <c r="IRY287" s="97"/>
      <c r="IRZ287" s="97"/>
      <c r="ISA287" s="97"/>
      <c r="ISB287" s="97"/>
      <c r="ISC287" s="97"/>
      <c r="ISD287" s="97"/>
      <c r="ISE287" s="97"/>
      <c r="ISF287" s="97"/>
      <c r="ISG287" s="97"/>
      <c r="ISH287" s="97"/>
      <c r="ISI287" s="97"/>
      <c r="ISJ287" s="97"/>
      <c r="ISK287" s="97"/>
      <c r="ISL287" s="97"/>
      <c r="ISM287" s="97"/>
      <c r="ISN287" s="97"/>
      <c r="ISO287" s="97"/>
      <c r="ISP287" s="97"/>
      <c r="ISQ287" s="97"/>
      <c r="ISR287" s="97"/>
      <c r="ISS287" s="97"/>
      <c r="IST287" s="97"/>
      <c r="ISU287" s="97"/>
      <c r="ISV287" s="97"/>
      <c r="ISW287" s="97"/>
      <c r="ISX287" s="97"/>
      <c r="ISY287" s="97"/>
      <c r="ISZ287" s="97"/>
      <c r="ITA287" s="97"/>
      <c r="ITB287" s="97"/>
      <c r="ITC287" s="97"/>
      <c r="ITD287" s="97"/>
      <c r="ITE287" s="97"/>
      <c r="ITF287" s="97"/>
      <c r="ITG287" s="97"/>
      <c r="ITH287" s="97"/>
      <c r="ITI287" s="97"/>
      <c r="ITJ287" s="97"/>
      <c r="ITK287" s="97"/>
      <c r="ITL287" s="97"/>
      <c r="ITM287" s="97"/>
      <c r="ITN287" s="97"/>
      <c r="ITO287" s="97"/>
      <c r="ITP287" s="97"/>
      <c r="ITQ287" s="97"/>
      <c r="ITR287" s="97"/>
      <c r="ITS287" s="97"/>
      <c r="ITT287" s="97"/>
      <c r="ITU287" s="97"/>
      <c r="ITV287" s="97"/>
      <c r="ITW287" s="97"/>
      <c r="ITX287" s="97"/>
      <c r="ITY287" s="97"/>
      <c r="ITZ287" s="97"/>
      <c r="IUA287" s="97"/>
      <c r="IUB287" s="97"/>
      <c r="IUC287" s="97"/>
      <c r="IUD287" s="97"/>
      <c r="IUE287" s="97"/>
      <c r="IUF287" s="97"/>
      <c r="IUG287" s="97"/>
      <c r="IUH287" s="97"/>
      <c r="IUI287" s="97"/>
      <c r="IUJ287" s="97"/>
      <c r="IUK287" s="97"/>
      <c r="IUL287" s="97"/>
      <c r="IUM287" s="97"/>
      <c r="IUN287" s="97"/>
      <c r="IUO287" s="97"/>
      <c r="IUP287" s="97"/>
      <c r="IUQ287" s="97"/>
      <c r="IUR287" s="97"/>
      <c r="IUS287" s="97"/>
      <c r="IUT287" s="97"/>
      <c r="IUU287" s="97"/>
      <c r="IUV287" s="97"/>
      <c r="IUW287" s="97"/>
      <c r="IUX287" s="97"/>
      <c r="IUY287" s="97"/>
      <c r="IUZ287" s="97"/>
      <c r="IVA287" s="97"/>
      <c r="IVB287" s="97"/>
      <c r="IVC287" s="97"/>
      <c r="IVD287" s="97"/>
      <c r="IVE287" s="97"/>
      <c r="IVF287" s="97"/>
      <c r="IVG287" s="97"/>
      <c r="IVH287" s="97"/>
      <c r="IVI287" s="97"/>
      <c r="IVJ287" s="97"/>
      <c r="IVK287" s="97"/>
      <c r="IVL287" s="97"/>
      <c r="IVM287" s="97"/>
      <c r="IVN287" s="97"/>
      <c r="IVO287" s="97"/>
      <c r="IVP287" s="97"/>
      <c r="IVQ287" s="97"/>
      <c r="IVR287" s="97"/>
      <c r="IVS287" s="97"/>
      <c r="IVT287" s="97"/>
      <c r="IVU287" s="97"/>
      <c r="IVV287" s="97"/>
      <c r="IVW287" s="97"/>
      <c r="IVX287" s="97"/>
      <c r="IVY287" s="97"/>
      <c r="IVZ287" s="97"/>
      <c r="IWA287" s="97"/>
      <c r="IWB287" s="97"/>
      <c r="IWC287" s="97"/>
      <c r="IWD287" s="97"/>
      <c r="IWE287" s="97"/>
      <c r="IWF287" s="97"/>
      <c r="IWG287" s="97"/>
      <c r="IWH287" s="97"/>
      <c r="IWI287" s="97"/>
      <c r="IWJ287" s="97"/>
      <c r="IWK287" s="97"/>
      <c r="IWL287" s="97"/>
      <c r="IWM287" s="97"/>
      <c r="IWN287" s="97"/>
      <c r="IWO287" s="97"/>
      <c r="IWP287" s="97"/>
      <c r="IWQ287" s="97"/>
      <c r="IWR287" s="97"/>
      <c r="IWS287" s="97"/>
      <c r="IWT287" s="97"/>
      <c r="IWU287" s="97"/>
      <c r="IWV287" s="97"/>
      <c r="IWW287" s="97"/>
      <c r="IWX287" s="97"/>
      <c r="IWY287" s="97"/>
      <c r="IWZ287" s="97"/>
      <c r="IXA287" s="97"/>
      <c r="IXB287" s="97"/>
      <c r="IXC287" s="97"/>
      <c r="IXD287" s="97"/>
      <c r="IXE287" s="97"/>
      <c r="IXF287" s="97"/>
      <c r="IXG287" s="97"/>
      <c r="IXH287" s="97"/>
      <c r="IXI287" s="97"/>
      <c r="IXJ287" s="97"/>
      <c r="IXK287" s="97"/>
      <c r="IXL287" s="97"/>
      <c r="IXM287" s="97"/>
      <c r="IXN287" s="97"/>
      <c r="IXO287" s="97"/>
      <c r="IXP287" s="97"/>
      <c r="IXQ287" s="97"/>
      <c r="IXR287" s="97"/>
      <c r="IXS287" s="97"/>
      <c r="IXT287" s="97"/>
      <c r="IXU287" s="97"/>
      <c r="IXV287" s="97"/>
      <c r="IXW287" s="97"/>
      <c r="IXX287" s="97"/>
      <c r="IXY287" s="97"/>
      <c r="IXZ287" s="97"/>
      <c r="IYA287" s="97"/>
      <c r="IYB287" s="97"/>
      <c r="IYC287" s="97"/>
      <c r="IYD287" s="97"/>
      <c r="IYE287" s="97"/>
      <c r="IYF287" s="97"/>
      <c r="IYG287" s="97"/>
      <c r="IYH287" s="97"/>
      <c r="IYI287" s="97"/>
      <c r="IYJ287" s="97"/>
      <c r="IYK287" s="97"/>
      <c r="IYL287" s="97"/>
      <c r="IYM287" s="97"/>
      <c r="IYN287" s="97"/>
      <c r="IYO287" s="97"/>
      <c r="IYP287" s="97"/>
      <c r="IYQ287" s="97"/>
      <c r="IYR287" s="97"/>
      <c r="IYS287" s="97"/>
      <c r="IYT287" s="97"/>
      <c r="IYU287" s="97"/>
      <c r="IYV287" s="97"/>
      <c r="IYW287" s="97"/>
      <c r="IYX287" s="97"/>
      <c r="IYY287" s="97"/>
      <c r="IYZ287" s="97"/>
      <c r="IZA287" s="97"/>
      <c r="IZB287" s="97"/>
      <c r="IZC287" s="97"/>
      <c r="IZD287" s="97"/>
      <c r="IZE287" s="97"/>
      <c r="IZF287" s="97"/>
      <c r="IZG287" s="97"/>
      <c r="IZH287" s="97"/>
      <c r="IZI287" s="97"/>
      <c r="IZJ287" s="97"/>
      <c r="IZK287" s="97"/>
      <c r="IZL287" s="97"/>
      <c r="IZM287" s="97"/>
      <c r="IZN287" s="97"/>
      <c r="IZO287" s="97"/>
      <c r="IZP287" s="97"/>
      <c r="IZQ287" s="97"/>
      <c r="IZR287" s="97"/>
      <c r="IZS287" s="97"/>
      <c r="IZT287" s="97"/>
      <c r="IZU287" s="97"/>
      <c r="IZV287" s="97"/>
      <c r="IZW287" s="97"/>
      <c r="IZX287" s="97"/>
      <c r="IZY287" s="97"/>
      <c r="IZZ287" s="97"/>
      <c r="JAA287" s="97"/>
      <c r="JAB287" s="97"/>
      <c r="JAC287" s="97"/>
      <c r="JAD287" s="97"/>
      <c r="JAE287" s="97"/>
      <c r="JAF287" s="97"/>
      <c r="JAG287" s="97"/>
      <c r="JAH287" s="97"/>
      <c r="JAI287" s="97"/>
      <c r="JAJ287" s="97"/>
      <c r="JAK287" s="97"/>
      <c r="JAL287" s="97"/>
      <c r="JAM287" s="97"/>
      <c r="JAN287" s="97"/>
      <c r="JAO287" s="97"/>
      <c r="JAP287" s="97"/>
      <c r="JAQ287" s="97"/>
      <c r="JAR287" s="97"/>
      <c r="JAS287" s="97"/>
      <c r="JAT287" s="97"/>
      <c r="JAU287" s="97"/>
      <c r="JAV287" s="97"/>
      <c r="JAW287" s="97"/>
      <c r="JAX287" s="97"/>
      <c r="JAY287" s="97"/>
      <c r="JAZ287" s="97"/>
      <c r="JBA287" s="97"/>
      <c r="JBB287" s="97"/>
      <c r="JBC287" s="97"/>
      <c r="JBD287" s="97"/>
      <c r="JBE287" s="97"/>
      <c r="JBF287" s="97"/>
      <c r="JBG287" s="97"/>
      <c r="JBH287" s="97"/>
      <c r="JBI287" s="97"/>
      <c r="JBJ287" s="97"/>
      <c r="JBK287" s="97"/>
      <c r="JBL287" s="97"/>
      <c r="JBM287" s="97"/>
      <c r="JBN287" s="97"/>
      <c r="JBO287" s="97"/>
      <c r="JBP287" s="97"/>
      <c r="JBQ287" s="97"/>
      <c r="JBR287" s="97"/>
      <c r="JBS287" s="97"/>
      <c r="JBT287" s="97"/>
      <c r="JBU287" s="97"/>
      <c r="JBV287" s="97"/>
      <c r="JBW287" s="97"/>
      <c r="JBX287" s="97"/>
      <c r="JBY287" s="97"/>
      <c r="JBZ287" s="97"/>
      <c r="JCA287" s="97"/>
      <c r="JCB287" s="97"/>
      <c r="JCC287" s="97"/>
      <c r="JCD287" s="97"/>
      <c r="JCE287" s="97"/>
      <c r="JCF287" s="97"/>
      <c r="JCG287" s="97"/>
      <c r="JCH287" s="97"/>
      <c r="JCI287" s="97"/>
      <c r="JCJ287" s="97"/>
      <c r="JCK287" s="97"/>
      <c r="JCL287" s="97"/>
      <c r="JCM287" s="97"/>
      <c r="JCN287" s="97"/>
      <c r="JCO287" s="97"/>
      <c r="JCP287" s="97"/>
      <c r="JCQ287" s="97"/>
      <c r="JCR287" s="97"/>
      <c r="JCS287" s="97"/>
      <c r="JCT287" s="97"/>
      <c r="JCU287" s="97"/>
      <c r="JCV287" s="97"/>
      <c r="JCW287" s="97"/>
      <c r="JCX287" s="97"/>
      <c r="JCY287" s="97"/>
      <c r="JCZ287" s="97"/>
      <c r="JDA287" s="97"/>
      <c r="JDB287" s="97"/>
      <c r="JDC287" s="97"/>
      <c r="JDD287" s="97"/>
      <c r="JDE287" s="97"/>
      <c r="JDF287" s="97"/>
      <c r="JDG287" s="97"/>
      <c r="JDH287" s="97"/>
      <c r="JDI287" s="97"/>
      <c r="JDJ287" s="97"/>
      <c r="JDK287" s="97"/>
      <c r="JDL287" s="97"/>
      <c r="JDM287" s="97"/>
      <c r="JDN287" s="97"/>
      <c r="JDO287" s="97"/>
      <c r="JDP287" s="97"/>
      <c r="JDQ287" s="97"/>
      <c r="JDR287" s="97"/>
      <c r="JDS287" s="97"/>
      <c r="JDT287" s="97"/>
      <c r="JDU287" s="97"/>
      <c r="JDV287" s="97"/>
      <c r="JDW287" s="97"/>
      <c r="JDX287" s="97"/>
      <c r="JDY287" s="97"/>
      <c r="JDZ287" s="97"/>
      <c r="JEA287" s="97"/>
      <c r="JEB287" s="97"/>
      <c r="JEC287" s="97"/>
      <c r="JED287" s="97"/>
      <c r="JEE287" s="97"/>
      <c r="JEF287" s="97"/>
      <c r="JEG287" s="97"/>
      <c r="JEH287" s="97"/>
      <c r="JEI287" s="97"/>
      <c r="JEJ287" s="97"/>
      <c r="JEK287" s="97"/>
      <c r="JEL287" s="97"/>
      <c r="JEM287" s="97"/>
      <c r="JEN287" s="97"/>
      <c r="JEO287" s="97"/>
      <c r="JEP287" s="97"/>
      <c r="JEQ287" s="97"/>
      <c r="JER287" s="97"/>
      <c r="JES287" s="97"/>
      <c r="JET287" s="97"/>
      <c r="JEU287" s="97"/>
      <c r="JEV287" s="97"/>
      <c r="JEW287" s="97"/>
      <c r="JEX287" s="97"/>
      <c r="JEY287" s="97"/>
      <c r="JEZ287" s="97"/>
      <c r="JFA287" s="97"/>
      <c r="JFB287" s="97"/>
      <c r="JFC287" s="97"/>
      <c r="JFD287" s="97"/>
      <c r="JFE287" s="97"/>
      <c r="JFF287" s="97"/>
      <c r="JFG287" s="97"/>
      <c r="JFH287" s="97"/>
      <c r="JFI287" s="97"/>
      <c r="JFJ287" s="97"/>
      <c r="JFK287" s="97"/>
      <c r="JFL287" s="97"/>
      <c r="JFM287" s="97"/>
      <c r="JFN287" s="97"/>
      <c r="JFO287" s="97"/>
      <c r="JFP287" s="97"/>
      <c r="JFQ287" s="97"/>
      <c r="JFR287" s="97"/>
      <c r="JFS287" s="97"/>
      <c r="JFT287" s="97"/>
      <c r="JFU287" s="97"/>
      <c r="JFV287" s="97"/>
      <c r="JFW287" s="97"/>
      <c r="JFX287" s="97"/>
      <c r="JFY287" s="97"/>
      <c r="JFZ287" s="97"/>
      <c r="JGA287" s="97"/>
      <c r="JGB287" s="97"/>
      <c r="JGC287" s="97"/>
      <c r="JGD287" s="97"/>
      <c r="JGE287" s="97"/>
      <c r="JGF287" s="97"/>
      <c r="JGG287" s="97"/>
      <c r="JGH287" s="97"/>
      <c r="JGI287" s="97"/>
      <c r="JGJ287" s="97"/>
      <c r="JGK287" s="97"/>
      <c r="JGL287" s="97"/>
      <c r="JGM287" s="97"/>
      <c r="JGN287" s="97"/>
      <c r="JGO287" s="97"/>
      <c r="JGP287" s="97"/>
      <c r="JGQ287" s="97"/>
      <c r="JGR287" s="97"/>
      <c r="JGS287" s="97"/>
      <c r="JGT287" s="97"/>
      <c r="JGU287" s="97"/>
      <c r="JGV287" s="97"/>
      <c r="JGW287" s="97"/>
      <c r="JGX287" s="97"/>
      <c r="JGY287" s="97"/>
      <c r="JGZ287" s="97"/>
      <c r="JHA287" s="97"/>
      <c r="JHB287" s="97"/>
      <c r="JHC287" s="97"/>
      <c r="JHD287" s="97"/>
      <c r="JHE287" s="97"/>
      <c r="JHF287" s="97"/>
      <c r="JHG287" s="97"/>
      <c r="JHH287" s="97"/>
      <c r="JHI287" s="97"/>
      <c r="JHJ287" s="97"/>
      <c r="JHK287" s="97"/>
      <c r="JHL287" s="97"/>
      <c r="JHM287" s="97"/>
      <c r="JHN287" s="97"/>
      <c r="JHO287" s="97"/>
      <c r="JHP287" s="97"/>
      <c r="JHQ287" s="97"/>
      <c r="JHR287" s="97"/>
      <c r="JHS287" s="97"/>
      <c r="JHT287" s="97"/>
      <c r="JHU287" s="97"/>
      <c r="JHV287" s="97"/>
      <c r="JHW287" s="97"/>
      <c r="JHX287" s="97"/>
      <c r="JHY287" s="97"/>
      <c r="JHZ287" s="97"/>
      <c r="JIA287" s="97"/>
      <c r="JIB287" s="97"/>
      <c r="JIC287" s="97"/>
      <c r="JID287" s="97"/>
      <c r="JIE287" s="97"/>
      <c r="JIF287" s="97"/>
      <c r="JIG287" s="97"/>
      <c r="JIH287" s="97"/>
      <c r="JII287" s="97"/>
      <c r="JIJ287" s="97"/>
      <c r="JIK287" s="97"/>
      <c r="JIL287" s="97"/>
      <c r="JIM287" s="97"/>
      <c r="JIN287" s="97"/>
      <c r="JIO287" s="97"/>
      <c r="JIP287" s="97"/>
      <c r="JIQ287" s="97"/>
      <c r="JIR287" s="97"/>
      <c r="JIS287" s="97"/>
      <c r="JIT287" s="97"/>
      <c r="JIU287" s="97"/>
      <c r="JIV287" s="97"/>
      <c r="JIW287" s="97"/>
      <c r="JIX287" s="97"/>
      <c r="JIY287" s="97"/>
      <c r="JIZ287" s="97"/>
      <c r="JJA287" s="97"/>
      <c r="JJB287" s="97"/>
      <c r="JJC287" s="97"/>
      <c r="JJD287" s="97"/>
      <c r="JJE287" s="97"/>
      <c r="JJF287" s="97"/>
      <c r="JJG287" s="97"/>
      <c r="JJH287" s="97"/>
      <c r="JJI287" s="97"/>
      <c r="JJJ287" s="97"/>
      <c r="JJK287" s="97"/>
      <c r="JJL287" s="97"/>
      <c r="JJM287" s="97"/>
      <c r="JJN287" s="97"/>
      <c r="JJO287" s="97"/>
      <c r="JJP287" s="97"/>
      <c r="JJQ287" s="97"/>
      <c r="JJR287" s="97"/>
      <c r="JJS287" s="97"/>
      <c r="JJT287" s="97"/>
      <c r="JJU287" s="97"/>
      <c r="JJV287" s="97"/>
      <c r="JJW287" s="97"/>
      <c r="JJX287" s="97"/>
      <c r="JJY287" s="97"/>
      <c r="JJZ287" s="97"/>
      <c r="JKA287" s="97"/>
      <c r="JKB287" s="97"/>
      <c r="JKC287" s="97"/>
      <c r="JKD287" s="97"/>
      <c r="JKE287" s="97"/>
      <c r="JKF287" s="97"/>
      <c r="JKG287" s="97"/>
      <c r="JKH287" s="97"/>
      <c r="JKI287" s="97"/>
      <c r="JKJ287" s="97"/>
      <c r="JKK287" s="97"/>
      <c r="JKL287" s="97"/>
      <c r="JKM287" s="97"/>
      <c r="JKN287" s="97"/>
      <c r="JKO287" s="97"/>
      <c r="JKP287" s="97"/>
      <c r="JKQ287" s="97"/>
      <c r="JKR287" s="97"/>
      <c r="JKS287" s="97"/>
      <c r="JKT287" s="97"/>
      <c r="JKU287" s="97"/>
      <c r="JKV287" s="97"/>
      <c r="JKW287" s="97"/>
      <c r="JKX287" s="97"/>
      <c r="JKY287" s="97"/>
      <c r="JKZ287" s="97"/>
      <c r="JLA287" s="97"/>
      <c r="JLB287" s="97"/>
      <c r="JLC287" s="97"/>
      <c r="JLD287" s="97"/>
      <c r="JLE287" s="97"/>
      <c r="JLF287" s="97"/>
      <c r="JLG287" s="97"/>
      <c r="JLH287" s="97"/>
      <c r="JLI287" s="97"/>
      <c r="JLJ287" s="97"/>
      <c r="JLK287" s="97"/>
      <c r="JLL287" s="97"/>
      <c r="JLM287" s="97"/>
      <c r="JLN287" s="97"/>
      <c r="JLO287" s="97"/>
      <c r="JLP287" s="97"/>
      <c r="JLQ287" s="97"/>
      <c r="JLR287" s="97"/>
      <c r="JLS287" s="97"/>
      <c r="JLT287" s="97"/>
      <c r="JLU287" s="97"/>
      <c r="JLV287" s="97"/>
      <c r="JLW287" s="97"/>
      <c r="JLX287" s="97"/>
      <c r="JLY287" s="97"/>
      <c r="JLZ287" s="97"/>
      <c r="JMA287" s="97"/>
      <c r="JMB287" s="97"/>
      <c r="JMC287" s="97"/>
      <c r="JMD287" s="97"/>
      <c r="JME287" s="97"/>
      <c r="JMF287" s="97"/>
      <c r="JMG287" s="97"/>
      <c r="JMH287" s="97"/>
      <c r="JMI287" s="97"/>
      <c r="JMJ287" s="97"/>
      <c r="JMK287" s="97"/>
      <c r="JML287" s="97"/>
      <c r="JMM287" s="97"/>
      <c r="JMN287" s="97"/>
      <c r="JMO287" s="97"/>
      <c r="JMP287" s="97"/>
      <c r="JMQ287" s="97"/>
      <c r="JMR287" s="97"/>
      <c r="JMS287" s="97"/>
      <c r="JMT287" s="97"/>
      <c r="JMU287" s="97"/>
      <c r="JMV287" s="97"/>
      <c r="JMW287" s="97"/>
      <c r="JMX287" s="97"/>
      <c r="JMY287" s="97"/>
      <c r="JMZ287" s="97"/>
      <c r="JNA287" s="97"/>
      <c r="JNB287" s="97"/>
      <c r="JNC287" s="97"/>
      <c r="JND287" s="97"/>
      <c r="JNE287" s="97"/>
      <c r="JNF287" s="97"/>
      <c r="JNG287" s="97"/>
      <c r="JNH287" s="97"/>
      <c r="JNI287" s="97"/>
      <c r="JNJ287" s="97"/>
      <c r="JNK287" s="97"/>
      <c r="JNL287" s="97"/>
      <c r="JNM287" s="97"/>
      <c r="JNN287" s="97"/>
      <c r="JNO287" s="97"/>
      <c r="JNP287" s="97"/>
      <c r="JNQ287" s="97"/>
      <c r="JNR287" s="97"/>
      <c r="JNS287" s="97"/>
      <c r="JNT287" s="97"/>
      <c r="JNU287" s="97"/>
      <c r="JNV287" s="97"/>
      <c r="JNW287" s="97"/>
      <c r="JNX287" s="97"/>
      <c r="JNY287" s="97"/>
      <c r="JNZ287" s="97"/>
      <c r="JOA287" s="97"/>
      <c r="JOB287" s="97"/>
      <c r="JOC287" s="97"/>
      <c r="JOD287" s="97"/>
      <c r="JOE287" s="97"/>
      <c r="JOF287" s="97"/>
      <c r="JOG287" s="97"/>
      <c r="JOH287" s="97"/>
      <c r="JOI287" s="97"/>
      <c r="JOJ287" s="97"/>
      <c r="JOK287" s="97"/>
      <c r="JOL287" s="97"/>
      <c r="JOM287" s="97"/>
      <c r="JON287" s="97"/>
      <c r="JOO287" s="97"/>
      <c r="JOP287" s="97"/>
      <c r="JOQ287" s="97"/>
      <c r="JOR287" s="97"/>
      <c r="JOS287" s="97"/>
      <c r="JOT287" s="97"/>
      <c r="JOU287" s="97"/>
      <c r="JOV287" s="97"/>
      <c r="JOW287" s="97"/>
      <c r="JOX287" s="97"/>
      <c r="JOY287" s="97"/>
      <c r="JOZ287" s="97"/>
      <c r="JPA287" s="97"/>
      <c r="JPB287" s="97"/>
      <c r="JPC287" s="97"/>
      <c r="JPD287" s="97"/>
      <c r="JPE287" s="97"/>
      <c r="JPF287" s="97"/>
      <c r="JPG287" s="97"/>
      <c r="JPH287" s="97"/>
      <c r="JPI287" s="97"/>
      <c r="JPJ287" s="97"/>
      <c r="JPK287" s="97"/>
      <c r="JPL287" s="97"/>
      <c r="JPM287" s="97"/>
      <c r="JPN287" s="97"/>
      <c r="JPO287" s="97"/>
      <c r="JPP287" s="97"/>
      <c r="JPQ287" s="97"/>
      <c r="JPR287" s="97"/>
      <c r="JPS287" s="97"/>
      <c r="JPT287" s="97"/>
      <c r="JPU287" s="97"/>
      <c r="JPV287" s="97"/>
      <c r="JPW287" s="97"/>
      <c r="JPX287" s="97"/>
      <c r="JPY287" s="97"/>
      <c r="JPZ287" s="97"/>
      <c r="JQA287" s="97"/>
      <c r="JQB287" s="97"/>
      <c r="JQC287" s="97"/>
      <c r="JQD287" s="97"/>
      <c r="JQE287" s="97"/>
      <c r="JQF287" s="97"/>
      <c r="JQG287" s="97"/>
      <c r="JQH287" s="97"/>
      <c r="JQI287" s="97"/>
      <c r="JQJ287" s="97"/>
      <c r="JQK287" s="97"/>
      <c r="JQL287" s="97"/>
      <c r="JQM287" s="97"/>
      <c r="JQN287" s="97"/>
      <c r="JQO287" s="97"/>
      <c r="JQP287" s="97"/>
      <c r="JQQ287" s="97"/>
      <c r="JQR287" s="97"/>
      <c r="JQS287" s="97"/>
      <c r="JQT287" s="97"/>
      <c r="JQU287" s="97"/>
      <c r="JQV287" s="97"/>
      <c r="JQW287" s="97"/>
      <c r="JQX287" s="97"/>
      <c r="JQY287" s="97"/>
      <c r="JQZ287" s="97"/>
      <c r="JRA287" s="97"/>
      <c r="JRB287" s="97"/>
      <c r="JRC287" s="97"/>
      <c r="JRD287" s="97"/>
      <c r="JRE287" s="97"/>
      <c r="JRF287" s="97"/>
      <c r="JRG287" s="97"/>
      <c r="JRH287" s="97"/>
      <c r="JRI287" s="97"/>
      <c r="JRJ287" s="97"/>
      <c r="JRK287" s="97"/>
      <c r="JRL287" s="97"/>
      <c r="JRM287" s="97"/>
      <c r="JRN287" s="97"/>
      <c r="JRO287" s="97"/>
      <c r="JRP287" s="97"/>
      <c r="JRQ287" s="97"/>
      <c r="JRR287" s="97"/>
      <c r="JRS287" s="97"/>
      <c r="JRT287" s="97"/>
      <c r="JRU287" s="97"/>
      <c r="JRV287" s="97"/>
      <c r="JRW287" s="97"/>
      <c r="JRX287" s="97"/>
      <c r="JRY287" s="97"/>
      <c r="JRZ287" s="97"/>
      <c r="JSA287" s="97"/>
      <c r="JSB287" s="97"/>
      <c r="JSC287" s="97"/>
      <c r="JSD287" s="97"/>
      <c r="JSE287" s="97"/>
      <c r="JSF287" s="97"/>
      <c r="JSG287" s="97"/>
      <c r="JSH287" s="97"/>
      <c r="JSI287" s="97"/>
      <c r="JSJ287" s="97"/>
      <c r="JSK287" s="97"/>
      <c r="JSL287" s="97"/>
      <c r="JSM287" s="97"/>
      <c r="JSN287" s="97"/>
      <c r="JSO287" s="97"/>
      <c r="JSP287" s="97"/>
      <c r="JSQ287" s="97"/>
      <c r="JSR287" s="97"/>
      <c r="JSS287" s="97"/>
      <c r="JST287" s="97"/>
      <c r="JSU287" s="97"/>
      <c r="JSV287" s="97"/>
      <c r="JSW287" s="97"/>
      <c r="JSX287" s="97"/>
      <c r="JSY287" s="97"/>
      <c r="JSZ287" s="97"/>
      <c r="JTA287" s="97"/>
      <c r="JTB287" s="97"/>
      <c r="JTC287" s="97"/>
      <c r="JTD287" s="97"/>
      <c r="JTE287" s="97"/>
      <c r="JTF287" s="97"/>
      <c r="JTG287" s="97"/>
      <c r="JTH287" s="97"/>
      <c r="JTI287" s="97"/>
      <c r="JTJ287" s="97"/>
      <c r="JTK287" s="97"/>
      <c r="JTL287" s="97"/>
      <c r="JTM287" s="97"/>
      <c r="JTN287" s="97"/>
      <c r="JTO287" s="97"/>
      <c r="JTP287" s="97"/>
      <c r="JTQ287" s="97"/>
      <c r="JTR287" s="97"/>
      <c r="JTS287" s="97"/>
      <c r="JTT287" s="97"/>
      <c r="JTU287" s="97"/>
      <c r="JTV287" s="97"/>
      <c r="JTW287" s="97"/>
      <c r="JTX287" s="97"/>
      <c r="JTY287" s="97"/>
      <c r="JTZ287" s="97"/>
      <c r="JUA287" s="97"/>
      <c r="JUB287" s="97"/>
      <c r="JUC287" s="97"/>
      <c r="JUD287" s="97"/>
      <c r="JUE287" s="97"/>
      <c r="JUF287" s="97"/>
      <c r="JUG287" s="97"/>
      <c r="JUH287" s="97"/>
      <c r="JUI287" s="97"/>
      <c r="JUJ287" s="97"/>
      <c r="JUK287" s="97"/>
      <c r="JUL287" s="97"/>
      <c r="JUM287" s="97"/>
      <c r="JUN287" s="97"/>
      <c r="JUO287" s="97"/>
      <c r="JUP287" s="97"/>
      <c r="JUQ287" s="97"/>
      <c r="JUR287" s="97"/>
      <c r="JUS287" s="97"/>
      <c r="JUT287" s="97"/>
      <c r="JUU287" s="97"/>
      <c r="JUV287" s="97"/>
      <c r="JUW287" s="97"/>
      <c r="JUX287" s="97"/>
      <c r="JUY287" s="97"/>
      <c r="JUZ287" s="97"/>
      <c r="JVA287" s="97"/>
      <c r="JVB287" s="97"/>
      <c r="JVC287" s="97"/>
      <c r="JVD287" s="97"/>
      <c r="JVE287" s="97"/>
      <c r="JVF287" s="97"/>
      <c r="JVG287" s="97"/>
      <c r="JVH287" s="97"/>
      <c r="JVI287" s="97"/>
      <c r="JVJ287" s="97"/>
      <c r="JVK287" s="97"/>
      <c r="JVL287" s="97"/>
      <c r="JVM287" s="97"/>
      <c r="JVN287" s="97"/>
      <c r="JVO287" s="97"/>
      <c r="JVP287" s="97"/>
      <c r="JVQ287" s="97"/>
      <c r="JVR287" s="97"/>
      <c r="JVS287" s="97"/>
      <c r="JVT287" s="97"/>
      <c r="JVU287" s="97"/>
      <c r="JVV287" s="97"/>
      <c r="JVW287" s="97"/>
      <c r="JVX287" s="97"/>
      <c r="JVY287" s="97"/>
      <c r="JVZ287" s="97"/>
      <c r="JWA287" s="97"/>
      <c r="JWB287" s="97"/>
      <c r="JWC287" s="97"/>
      <c r="JWD287" s="97"/>
      <c r="JWE287" s="97"/>
      <c r="JWF287" s="97"/>
      <c r="JWG287" s="97"/>
      <c r="JWH287" s="97"/>
      <c r="JWI287" s="97"/>
      <c r="JWJ287" s="97"/>
      <c r="JWK287" s="97"/>
      <c r="JWL287" s="97"/>
      <c r="JWM287" s="97"/>
      <c r="JWN287" s="97"/>
      <c r="JWO287" s="97"/>
      <c r="JWP287" s="97"/>
      <c r="JWQ287" s="97"/>
      <c r="JWR287" s="97"/>
      <c r="JWS287" s="97"/>
      <c r="JWT287" s="97"/>
      <c r="JWU287" s="97"/>
      <c r="JWV287" s="97"/>
      <c r="JWW287" s="97"/>
      <c r="JWX287" s="97"/>
      <c r="JWY287" s="97"/>
      <c r="JWZ287" s="97"/>
      <c r="JXA287" s="97"/>
      <c r="JXB287" s="97"/>
      <c r="JXC287" s="97"/>
      <c r="JXD287" s="97"/>
      <c r="JXE287" s="97"/>
      <c r="JXF287" s="97"/>
      <c r="JXG287" s="97"/>
      <c r="JXH287" s="97"/>
      <c r="JXI287" s="97"/>
      <c r="JXJ287" s="97"/>
      <c r="JXK287" s="97"/>
      <c r="JXL287" s="97"/>
      <c r="JXM287" s="97"/>
      <c r="JXN287" s="97"/>
      <c r="JXO287" s="97"/>
      <c r="JXP287" s="97"/>
      <c r="JXQ287" s="97"/>
      <c r="JXR287" s="97"/>
      <c r="JXS287" s="97"/>
      <c r="JXT287" s="97"/>
      <c r="JXU287" s="97"/>
      <c r="JXV287" s="97"/>
      <c r="JXW287" s="97"/>
      <c r="JXX287" s="97"/>
      <c r="JXY287" s="97"/>
      <c r="JXZ287" s="97"/>
      <c r="JYA287" s="97"/>
      <c r="JYB287" s="97"/>
      <c r="JYC287" s="97"/>
      <c r="JYD287" s="97"/>
      <c r="JYE287" s="97"/>
      <c r="JYF287" s="97"/>
      <c r="JYG287" s="97"/>
      <c r="JYH287" s="97"/>
      <c r="JYI287" s="97"/>
      <c r="JYJ287" s="97"/>
      <c r="JYK287" s="97"/>
      <c r="JYL287" s="97"/>
      <c r="JYM287" s="97"/>
      <c r="JYN287" s="97"/>
      <c r="JYO287" s="97"/>
      <c r="JYP287" s="97"/>
      <c r="JYQ287" s="97"/>
      <c r="JYR287" s="97"/>
      <c r="JYS287" s="97"/>
      <c r="JYT287" s="97"/>
      <c r="JYU287" s="97"/>
      <c r="JYV287" s="97"/>
      <c r="JYW287" s="97"/>
      <c r="JYX287" s="97"/>
      <c r="JYY287" s="97"/>
      <c r="JYZ287" s="97"/>
      <c r="JZA287" s="97"/>
      <c r="JZB287" s="97"/>
      <c r="JZC287" s="97"/>
      <c r="JZD287" s="97"/>
      <c r="JZE287" s="97"/>
      <c r="JZF287" s="97"/>
      <c r="JZG287" s="97"/>
      <c r="JZH287" s="97"/>
      <c r="JZI287" s="97"/>
      <c r="JZJ287" s="97"/>
      <c r="JZK287" s="97"/>
      <c r="JZL287" s="97"/>
      <c r="JZM287" s="97"/>
      <c r="JZN287" s="97"/>
      <c r="JZO287" s="97"/>
      <c r="JZP287" s="97"/>
      <c r="JZQ287" s="97"/>
      <c r="JZR287" s="97"/>
      <c r="JZS287" s="97"/>
      <c r="JZT287" s="97"/>
      <c r="JZU287" s="97"/>
      <c r="JZV287" s="97"/>
      <c r="JZW287" s="97"/>
      <c r="JZX287" s="97"/>
      <c r="JZY287" s="97"/>
      <c r="JZZ287" s="97"/>
      <c r="KAA287" s="97"/>
      <c r="KAB287" s="97"/>
      <c r="KAC287" s="97"/>
      <c r="KAD287" s="97"/>
      <c r="KAE287" s="97"/>
      <c r="KAF287" s="97"/>
      <c r="KAG287" s="97"/>
      <c r="KAH287" s="97"/>
      <c r="KAI287" s="97"/>
      <c r="KAJ287" s="97"/>
      <c r="KAK287" s="97"/>
      <c r="KAL287" s="97"/>
      <c r="KAM287" s="97"/>
      <c r="KAN287" s="97"/>
      <c r="KAO287" s="97"/>
      <c r="KAP287" s="97"/>
      <c r="KAQ287" s="97"/>
      <c r="KAR287" s="97"/>
      <c r="KAS287" s="97"/>
      <c r="KAT287" s="97"/>
      <c r="KAU287" s="97"/>
      <c r="KAV287" s="97"/>
      <c r="KAW287" s="97"/>
      <c r="KAX287" s="97"/>
      <c r="KAY287" s="97"/>
      <c r="KAZ287" s="97"/>
      <c r="KBA287" s="97"/>
      <c r="KBB287" s="97"/>
      <c r="KBC287" s="97"/>
      <c r="KBD287" s="97"/>
      <c r="KBE287" s="97"/>
      <c r="KBF287" s="97"/>
      <c r="KBG287" s="97"/>
      <c r="KBH287" s="97"/>
      <c r="KBI287" s="97"/>
      <c r="KBJ287" s="97"/>
      <c r="KBK287" s="97"/>
      <c r="KBL287" s="97"/>
      <c r="KBM287" s="97"/>
      <c r="KBN287" s="97"/>
      <c r="KBO287" s="97"/>
      <c r="KBP287" s="97"/>
      <c r="KBQ287" s="97"/>
      <c r="KBR287" s="97"/>
      <c r="KBS287" s="97"/>
      <c r="KBT287" s="97"/>
      <c r="KBU287" s="97"/>
      <c r="KBV287" s="97"/>
      <c r="KBW287" s="97"/>
      <c r="KBX287" s="97"/>
      <c r="KBY287" s="97"/>
      <c r="KBZ287" s="97"/>
      <c r="KCA287" s="97"/>
      <c r="KCB287" s="97"/>
      <c r="KCC287" s="97"/>
      <c r="KCD287" s="97"/>
      <c r="KCE287" s="97"/>
      <c r="KCF287" s="97"/>
      <c r="KCG287" s="97"/>
      <c r="KCH287" s="97"/>
      <c r="KCI287" s="97"/>
      <c r="KCJ287" s="97"/>
      <c r="KCK287" s="97"/>
      <c r="KCL287" s="97"/>
      <c r="KCM287" s="97"/>
      <c r="KCN287" s="97"/>
      <c r="KCO287" s="97"/>
      <c r="KCP287" s="97"/>
      <c r="KCQ287" s="97"/>
      <c r="KCR287" s="97"/>
      <c r="KCS287" s="97"/>
      <c r="KCT287" s="97"/>
      <c r="KCU287" s="97"/>
      <c r="KCV287" s="97"/>
      <c r="KCW287" s="97"/>
      <c r="KCX287" s="97"/>
      <c r="KCY287" s="97"/>
      <c r="KCZ287" s="97"/>
      <c r="KDA287" s="97"/>
      <c r="KDB287" s="97"/>
      <c r="KDC287" s="97"/>
      <c r="KDD287" s="97"/>
      <c r="KDE287" s="97"/>
      <c r="KDF287" s="97"/>
      <c r="KDG287" s="97"/>
      <c r="KDH287" s="97"/>
      <c r="KDI287" s="97"/>
      <c r="KDJ287" s="97"/>
      <c r="KDK287" s="97"/>
      <c r="KDL287" s="97"/>
      <c r="KDM287" s="97"/>
      <c r="KDN287" s="97"/>
      <c r="KDO287" s="97"/>
      <c r="KDP287" s="97"/>
      <c r="KDQ287" s="97"/>
      <c r="KDR287" s="97"/>
      <c r="KDS287" s="97"/>
      <c r="KDT287" s="97"/>
      <c r="KDU287" s="97"/>
      <c r="KDV287" s="97"/>
      <c r="KDW287" s="97"/>
      <c r="KDX287" s="97"/>
      <c r="KDY287" s="97"/>
      <c r="KDZ287" s="97"/>
      <c r="KEA287" s="97"/>
      <c r="KEB287" s="97"/>
      <c r="KEC287" s="97"/>
      <c r="KED287" s="97"/>
      <c r="KEE287" s="97"/>
      <c r="KEF287" s="97"/>
      <c r="KEG287" s="97"/>
      <c r="KEH287" s="97"/>
      <c r="KEI287" s="97"/>
      <c r="KEJ287" s="97"/>
      <c r="KEK287" s="97"/>
      <c r="KEL287" s="97"/>
      <c r="KEM287" s="97"/>
      <c r="KEN287" s="97"/>
      <c r="KEO287" s="97"/>
      <c r="KEP287" s="97"/>
      <c r="KEQ287" s="97"/>
      <c r="KER287" s="97"/>
      <c r="KES287" s="97"/>
      <c r="KET287" s="97"/>
      <c r="KEU287" s="97"/>
      <c r="KEV287" s="97"/>
      <c r="KEW287" s="97"/>
      <c r="KEX287" s="97"/>
      <c r="KEY287" s="97"/>
      <c r="KEZ287" s="97"/>
      <c r="KFA287" s="97"/>
      <c r="KFB287" s="97"/>
      <c r="KFC287" s="97"/>
      <c r="KFD287" s="97"/>
      <c r="KFE287" s="97"/>
      <c r="KFF287" s="97"/>
      <c r="KFG287" s="97"/>
      <c r="KFH287" s="97"/>
      <c r="KFI287" s="97"/>
      <c r="KFJ287" s="97"/>
      <c r="KFK287" s="97"/>
      <c r="KFL287" s="97"/>
      <c r="KFM287" s="97"/>
      <c r="KFN287" s="97"/>
      <c r="KFO287" s="97"/>
      <c r="KFP287" s="97"/>
      <c r="KFQ287" s="97"/>
      <c r="KFR287" s="97"/>
      <c r="KFS287" s="97"/>
      <c r="KFT287" s="97"/>
      <c r="KFU287" s="97"/>
      <c r="KFV287" s="97"/>
      <c r="KFW287" s="97"/>
      <c r="KFX287" s="97"/>
      <c r="KFY287" s="97"/>
      <c r="KFZ287" s="97"/>
      <c r="KGA287" s="97"/>
      <c r="KGB287" s="97"/>
      <c r="KGC287" s="97"/>
      <c r="KGD287" s="97"/>
      <c r="KGE287" s="97"/>
      <c r="KGF287" s="97"/>
      <c r="KGG287" s="97"/>
      <c r="KGH287" s="97"/>
      <c r="KGI287" s="97"/>
      <c r="KGJ287" s="97"/>
      <c r="KGK287" s="97"/>
      <c r="KGL287" s="97"/>
      <c r="KGM287" s="97"/>
      <c r="KGN287" s="97"/>
      <c r="KGO287" s="97"/>
      <c r="KGP287" s="97"/>
      <c r="KGQ287" s="97"/>
      <c r="KGR287" s="97"/>
      <c r="KGS287" s="97"/>
      <c r="KGT287" s="97"/>
      <c r="KGU287" s="97"/>
      <c r="KGV287" s="97"/>
      <c r="KGW287" s="97"/>
      <c r="KGX287" s="97"/>
      <c r="KGY287" s="97"/>
      <c r="KGZ287" s="97"/>
      <c r="KHA287" s="97"/>
      <c r="KHB287" s="97"/>
      <c r="KHC287" s="97"/>
      <c r="KHD287" s="97"/>
      <c r="KHE287" s="97"/>
      <c r="KHF287" s="97"/>
      <c r="KHG287" s="97"/>
      <c r="KHH287" s="97"/>
      <c r="KHI287" s="97"/>
      <c r="KHJ287" s="97"/>
      <c r="KHK287" s="97"/>
      <c r="KHL287" s="97"/>
      <c r="KHM287" s="97"/>
      <c r="KHN287" s="97"/>
      <c r="KHO287" s="97"/>
      <c r="KHP287" s="97"/>
      <c r="KHQ287" s="97"/>
      <c r="KHR287" s="97"/>
      <c r="KHS287" s="97"/>
      <c r="KHT287" s="97"/>
      <c r="KHU287" s="97"/>
      <c r="KHV287" s="97"/>
      <c r="KHW287" s="97"/>
      <c r="KHX287" s="97"/>
      <c r="KHY287" s="97"/>
      <c r="KHZ287" s="97"/>
      <c r="KIA287" s="97"/>
      <c r="KIB287" s="97"/>
      <c r="KIC287" s="97"/>
      <c r="KID287" s="97"/>
      <c r="KIE287" s="97"/>
      <c r="KIF287" s="97"/>
      <c r="KIG287" s="97"/>
      <c r="KIH287" s="97"/>
      <c r="KII287" s="97"/>
      <c r="KIJ287" s="97"/>
      <c r="KIK287" s="97"/>
      <c r="KIL287" s="97"/>
      <c r="KIM287" s="97"/>
      <c r="KIN287" s="97"/>
      <c r="KIO287" s="97"/>
      <c r="KIP287" s="97"/>
      <c r="KIQ287" s="97"/>
      <c r="KIR287" s="97"/>
      <c r="KIS287" s="97"/>
      <c r="KIT287" s="97"/>
      <c r="KIU287" s="97"/>
      <c r="KIV287" s="97"/>
      <c r="KIW287" s="97"/>
      <c r="KIX287" s="97"/>
      <c r="KIY287" s="97"/>
      <c r="KIZ287" s="97"/>
      <c r="KJA287" s="97"/>
      <c r="KJB287" s="97"/>
      <c r="KJC287" s="97"/>
      <c r="KJD287" s="97"/>
      <c r="KJE287" s="97"/>
      <c r="KJF287" s="97"/>
      <c r="KJG287" s="97"/>
      <c r="KJH287" s="97"/>
      <c r="KJI287" s="97"/>
      <c r="KJJ287" s="97"/>
      <c r="KJK287" s="97"/>
      <c r="KJL287" s="97"/>
      <c r="KJM287" s="97"/>
      <c r="KJN287" s="97"/>
      <c r="KJO287" s="97"/>
      <c r="KJP287" s="97"/>
      <c r="KJQ287" s="97"/>
      <c r="KJR287" s="97"/>
      <c r="KJS287" s="97"/>
      <c r="KJT287" s="97"/>
      <c r="KJU287" s="97"/>
      <c r="KJV287" s="97"/>
      <c r="KJW287" s="97"/>
      <c r="KJX287" s="97"/>
      <c r="KJY287" s="97"/>
      <c r="KJZ287" s="97"/>
      <c r="KKA287" s="97"/>
      <c r="KKB287" s="97"/>
      <c r="KKC287" s="97"/>
      <c r="KKD287" s="97"/>
      <c r="KKE287" s="97"/>
      <c r="KKF287" s="97"/>
      <c r="KKG287" s="97"/>
      <c r="KKH287" s="97"/>
      <c r="KKI287" s="97"/>
      <c r="KKJ287" s="97"/>
      <c r="KKK287" s="97"/>
      <c r="KKL287" s="97"/>
      <c r="KKM287" s="97"/>
      <c r="KKN287" s="97"/>
      <c r="KKO287" s="97"/>
      <c r="KKP287" s="97"/>
      <c r="KKQ287" s="97"/>
      <c r="KKR287" s="97"/>
      <c r="KKS287" s="97"/>
      <c r="KKT287" s="97"/>
      <c r="KKU287" s="97"/>
      <c r="KKV287" s="97"/>
      <c r="KKW287" s="97"/>
      <c r="KKX287" s="97"/>
      <c r="KKY287" s="97"/>
      <c r="KKZ287" s="97"/>
      <c r="KLA287" s="97"/>
      <c r="KLB287" s="97"/>
      <c r="KLC287" s="97"/>
      <c r="KLD287" s="97"/>
      <c r="KLE287" s="97"/>
      <c r="KLF287" s="97"/>
      <c r="KLG287" s="97"/>
      <c r="KLH287" s="97"/>
      <c r="KLI287" s="97"/>
      <c r="KLJ287" s="97"/>
      <c r="KLK287" s="97"/>
      <c r="KLL287" s="97"/>
      <c r="KLM287" s="97"/>
      <c r="KLN287" s="97"/>
      <c r="KLO287" s="97"/>
      <c r="KLP287" s="97"/>
      <c r="KLQ287" s="97"/>
      <c r="KLR287" s="97"/>
      <c r="KLS287" s="97"/>
      <c r="KLT287" s="97"/>
      <c r="KLU287" s="97"/>
      <c r="KLV287" s="97"/>
      <c r="KLW287" s="97"/>
      <c r="KLX287" s="97"/>
      <c r="KLY287" s="97"/>
      <c r="KLZ287" s="97"/>
      <c r="KMA287" s="97"/>
      <c r="KMB287" s="97"/>
      <c r="KMC287" s="97"/>
      <c r="KMD287" s="97"/>
      <c r="KME287" s="97"/>
      <c r="KMF287" s="97"/>
      <c r="KMG287" s="97"/>
      <c r="KMH287" s="97"/>
      <c r="KMI287" s="97"/>
      <c r="KMJ287" s="97"/>
      <c r="KMK287" s="97"/>
      <c r="KML287" s="97"/>
      <c r="KMM287" s="97"/>
      <c r="KMN287" s="97"/>
      <c r="KMO287" s="97"/>
      <c r="KMP287" s="97"/>
      <c r="KMQ287" s="97"/>
      <c r="KMR287" s="97"/>
      <c r="KMS287" s="97"/>
      <c r="KMT287" s="97"/>
      <c r="KMU287" s="97"/>
      <c r="KMV287" s="97"/>
      <c r="KMW287" s="97"/>
      <c r="KMX287" s="97"/>
      <c r="KMY287" s="97"/>
      <c r="KMZ287" s="97"/>
      <c r="KNA287" s="97"/>
      <c r="KNB287" s="97"/>
      <c r="KNC287" s="97"/>
      <c r="KND287" s="97"/>
      <c r="KNE287" s="97"/>
      <c r="KNF287" s="97"/>
      <c r="KNG287" s="97"/>
      <c r="KNH287" s="97"/>
      <c r="KNI287" s="97"/>
      <c r="KNJ287" s="97"/>
      <c r="KNK287" s="97"/>
      <c r="KNL287" s="97"/>
      <c r="KNM287" s="97"/>
      <c r="KNN287" s="97"/>
      <c r="KNO287" s="97"/>
      <c r="KNP287" s="97"/>
      <c r="KNQ287" s="97"/>
      <c r="KNR287" s="97"/>
      <c r="KNS287" s="97"/>
      <c r="KNT287" s="97"/>
      <c r="KNU287" s="97"/>
      <c r="KNV287" s="97"/>
      <c r="KNW287" s="97"/>
      <c r="KNX287" s="97"/>
      <c r="KNY287" s="97"/>
      <c r="KNZ287" s="97"/>
      <c r="KOA287" s="97"/>
      <c r="KOB287" s="97"/>
      <c r="KOC287" s="97"/>
      <c r="KOD287" s="97"/>
      <c r="KOE287" s="97"/>
      <c r="KOF287" s="97"/>
      <c r="KOG287" s="97"/>
      <c r="KOH287" s="97"/>
      <c r="KOI287" s="97"/>
      <c r="KOJ287" s="97"/>
      <c r="KOK287" s="97"/>
      <c r="KOL287" s="97"/>
      <c r="KOM287" s="97"/>
      <c r="KON287" s="97"/>
      <c r="KOO287" s="97"/>
      <c r="KOP287" s="97"/>
      <c r="KOQ287" s="97"/>
      <c r="KOR287" s="97"/>
      <c r="KOS287" s="97"/>
      <c r="KOT287" s="97"/>
      <c r="KOU287" s="97"/>
      <c r="KOV287" s="97"/>
      <c r="KOW287" s="97"/>
      <c r="KOX287" s="97"/>
      <c r="KOY287" s="97"/>
      <c r="KOZ287" s="97"/>
      <c r="KPA287" s="97"/>
      <c r="KPB287" s="97"/>
      <c r="KPC287" s="97"/>
      <c r="KPD287" s="97"/>
      <c r="KPE287" s="97"/>
      <c r="KPF287" s="97"/>
      <c r="KPG287" s="97"/>
      <c r="KPH287" s="97"/>
      <c r="KPI287" s="97"/>
      <c r="KPJ287" s="97"/>
      <c r="KPK287" s="97"/>
      <c r="KPL287" s="97"/>
      <c r="KPM287" s="97"/>
      <c r="KPN287" s="97"/>
      <c r="KPO287" s="97"/>
      <c r="KPP287" s="97"/>
      <c r="KPQ287" s="97"/>
      <c r="KPR287" s="97"/>
      <c r="KPS287" s="97"/>
      <c r="KPT287" s="97"/>
      <c r="KPU287" s="97"/>
      <c r="KPV287" s="97"/>
      <c r="KPW287" s="97"/>
      <c r="KPX287" s="97"/>
      <c r="KPY287" s="97"/>
      <c r="KPZ287" s="97"/>
      <c r="KQA287" s="97"/>
      <c r="KQB287" s="97"/>
      <c r="KQC287" s="97"/>
      <c r="KQD287" s="97"/>
      <c r="KQE287" s="97"/>
      <c r="KQF287" s="97"/>
      <c r="KQG287" s="97"/>
      <c r="KQH287" s="97"/>
      <c r="KQI287" s="97"/>
      <c r="KQJ287" s="97"/>
      <c r="KQK287" s="97"/>
      <c r="KQL287" s="97"/>
      <c r="KQM287" s="97"/>
      <c r="KQN287" s="97"/>
      <c r="KQO287" s="97"/>
      <c r="KQP287" s="97"/>
      <c r="KQQ287" s="97"/>
      <c r="KQR287" s="97"/>
      <c r="KQS287" s="97"/>
      <c r="KQT287" s="97"/>
      <c r="KQU287" s="97"/>
      <c r="KQV287" s="97"/>
      <c r="KQW287" s="97"/>
      <c r="KQX287" s="97"/>
      <c r="KQY287" s="97"/>
      <c r="KQZ287" s="97"/>
      <c r="KRA287" s="97"/>
      <c r="KRB287" s="97"/>
      <c r="KRC287" s="97"/>
      <c r="KRD287" s="97"/>
      <c r="KRE287" s="97"/>
      <c r="KRF287" s="97"/>
      <c r="KRG287" s="97"/>
      <c r="KRH287" s="97"/>
      <c r="KRI287" s="97"/>
      <c r="KRJ287" s="97"/>
      <c r="KRK287" s="97"/>
      <c r="KRL287" s="97"/>
      <c r="KRM287" s="97"/>
      <c r="KRN287" s="97"/>
      <c r="KRO287" s="97"/>
      <c r="KRP287" s="97"/>
      <c r="KRQ287" s="97"/>
      <c r="KRR287" s="97"/>
      <c r="KRS287" s="97"/>
      <c r="KRT287" s="97"/>
      <c r="KRU287" s="97"/>
      <c r="KRV287" s="97"/>
      <c r="KRW287" s="97"/>
      <c r="KRX287" s="97"/>
      <c r="KRY287" s="97"/>
      <c r="KRZ287" s="97"/>
      <c r="KSA287" s="97"/>
      <c r="KSB287" s="97"/>
      <c r="KSC287" s="97"/>
      <c r="KSD287" s="97"/>
      <c r="KSE287" s="97"/>
      <c r="KSF287" s="97"/>
      <c r="KSG287" s="97"/>
      <c r="KSH287" s="97"/>
      <c r="KSI287" s="97"/>
      <c r="KSJ287" s="97"/>
      <c r="KSK287" s="97"/>
      <c r="KSL287" s="97"/>
      <c r="KSM287" s="97"/>
      <c r="KSN287" s="97"/>
      <c r="KSO287" s="97"/>
      <c r="KSP287" s="97"/>
      <c r="KSQ287" s="97"/>
      <c r="KSR287" s="97"/>
      <c r="KSS287" s="97"/>
      <c r="KST287" s="97"/>
      <c r="KSU287" s="97"/>
      <c r="KSV287" s="97"/>
      <c r="KSW287" s="97"/>
      <c r="KSX287" s="97"/>
      <c r="KSY287" s="97"/>
      <c r="KSZ287" s="97"/>
      <c r="KTA287" s="97"/>
      <c r="KTB287" s="97"/>
      <c r="KTC287" s="97"/>
      <c r="KTD287" s="97"/>
      <c r="KTE287" s="97"/>
      <c r="KTF287" s="97"/>
      <c r="KTG287" s="97"/>
      <c r="KTH287" s="97"/>
      <c r="KTI287" s="97"/>
      <c r="KTJ287" s="97"/>
      <c r="KTK287" s="97"/>
      <c r="KTL287" s="97"/>
      <c r="KTM287" s="97"/>
      <c r="KTN287" s="97"/>
      <c r="KTO287" s="97"/>
      <c r="KTP287" s="97"/>
      <c r="KTQ287" s="97"/>
      <c r="KTR287" s="97"/>
      <c r="KTS287" s="97"/>
      <c r="KTT287" s="97"/>
      <c r="KTU287" s="97"/>
      <c r="KTV287" s="97"/>
      <c r="KTW287" s="97"/>
      <c r="KTX287" s="97"/>
      <c r="KTY287" s="97"/>
      <c r="KTZ287" s="97"/>
      <c r="KUA287" s="97"/>
      <c r="KUB287" s="97"/>
      <c r="KUC287" s="97"/>
      <c r="KUD287" s="97"/>
      <c r="KUE287" s="97"/>
      <c r="KUF287" s="97"/>
      <c r="KUG287" s="97"/>
      <c r="KUH287" s="97"/>
      <c r="KUI287" s="97"/>
      <c r="KUJ287" s="97"/>
      <c r="KUK287" s="97"/>
      <c r="KUL287" s="97"/>
      <c r="KUM287" s="97"/>
      <c r="KUN287" s="97"/>
      <c r="KUO287" s="97"/>
      <c r="KUP287" s="97"/>
      <c r="KUQ287" s="97"/>
      <c r="KUR287" s="97"/>
      <c r="KUS287" s="97"/>
      <c r="KUT287" s="97"/>
      <c r="KUU287" s="97"/>
      <c r="KUV287" s="97"/>
      <c r="KUW287" s="97"/>
      <c r="KUX287" s="97"/>
      <c r="KUY287" s="97"/>
      <c r="KUZ287" s="97"/>
      <c r="KVA287" s="97"/>
      <c r="KVB287" s="97"/>
      <c r="KVC287" s="97"/>
      <c r="KVD287" s="97"/>
      <c r="KVE287" s="97"/>
      <c r="KVF287" s="97"/>
      <c r="KVG287" s="97"/>
      <c r="KVH287" s="97"/>
      <c r="KVI287" s="97"/>
      <c r="KVJ287" s="97"/>
      <c r="KVK287" s="97"/>
      <c r="KVL287" s="97"/>
      <c r="KVM287" s="97"/>
      <c r="KVN287" s="97"/>
      <c r="KVO287" s="97"/>
      <c r="KVP287" s="97"/>
      <c r="KVQ287" s="97"/>
      <c r="KVR287" s="97"/>
      <c r="KVS287" s="97"/>
      <c r="KVT287" s="97"/>
      <c r="KVU287" s="97"/>
      <c r="KVV287" s="97"/>
      <c r="KVW287" s="97"/>
      <c r="KVX287" s="97"/>
      <c r="KVY287" s="97"/>
      <c r="KVZ287" s="97"/>
      <c r="KWA287" s="97"/>
      <c r="KWB287" s="97"/>
      <c r="KWC287" s="97"/>
      <c r="KWD287" s="97"/>
      <c r="KWE287" s="97"/>
      <c r="KWF287" s="97"/>
      <c r="KWG287" s="97"/>
      <c r="KWH287" s="97"/>
      <c r="KWI287" s="97"/>
      <c r="KWJ287" s="97"/>
      <c r="KWK287" s="97"/>
      <c r="KWL287" s="97"/>
      <c r="KWM287" s="97"/>
      <c r="KWN287" s="97"/>
      <c r="KWO287" s="97"/>
      <c r="KWP287" s="97"/>
      <c r="KWQ287" s="97"/>
      <c r="KWR287" s="97"/>
      <c r="KWS287" s="97"/>
      <c r="KWT287" s="97"/>
      <c r="KWU287" s="97"/>
      <c r="KWV287" s="97"/>
      <c r="KWW287" s="97"/>
      <c r="KWX287" s="97"/>
      <c r="KWY287" s="97"/>
      <c r="KWZ287" s="97"/>
      <c r="KXA287" s="97"/>
      <c r="KXB287" s="97"/>
      <c r="KXC287" s="97"/>
      <c r="KXD287" s="97"/>
      <c r="KXE287" s="97"/>
      <c r="KXF287" s="97"/>
      <c r="KXG287" s="97"/>
      <c r="KXH287" s="97"/>
      <c r="KXI287" s="97"/>
      <c r="KXJ287" s="97"/>
      <c r="KXK287" s="97"/>
      <c r="KXL287" s="97"/>
      <c r="KXM287" s="97"/>
      <c r="KXN287" s="97"/>
      <c r="KXO287" s="97"/>
      <c r="KXP287" s="97"/>
      <c r="KXQ287" s="97"/>
      <c r="KXR287" s="97"/>
      <c r="KXS287" s="97"/>
      <c r="KXT287" s="97"/>
      <c r="KXU287" s="97"/>
      <c r="KXV287" s="97"/>
      <c r="KXW287" s="97"/>
      <c r="KXX287" s="97"/>
      <c r="KXY287" s="97"/>
      <c r="KXZ287" s="97"/>
      <c r="KYA287" s="97"/>
      <c r="KYB287" s="97"/>
      <c r="KYC287" s="97"/>
      <c r="KYD287" s="97"/>
      <c r="KYE287" s="97"/>
      <c r="KYF287" s="97"/>
      <c r="KYG287" s="97"/>
      <c r="KYH287" s="97"/>
      <c r="KYI287" s="97"/>
      <c r="KYJ287" s="97"/>
      <c r="KYK287" s="97"/>
      <c r="KYL287" s="97"/>
      <c r="KYM287" s="97"/>
      <c r="KYN287" s="97"/>
      <c r="KYO287" s="97"/>
      <c r="KYP287" s="97"/>
      <c r="KYQ287" s="97"/>
      <c r="KYR287" s="97"/>
      <c r="KYS287" s="97"/>
      <c r="KYT287" s="97"/>
      <c r="KYU287" s="97"/>
      <c r="KYV287" s="97"/>
      <c r="KYW287" s="97"/>
      <c r="KYX287" s="97"/>
      <c r="KYY287" s="97"/>
      <c r="KYZ287" s="97"/>
      <c r="KZA287" s="97"/>
      <c r="KZB287" s="97"/>
      <c r="KZC287" s="97"/>
      <c r="KZD287" s="97"/>
      <c r="KZE287" s="97"/>
      <c r="KZF287" s="97"/>
      <c r="KZG287" s="97"/>
      <c r="KZH287" s="97"/>
      <c r="KZI287" s="97"/>
      <c r="KZJ287" s="97"/>
      <c r="KZK287" s="97"/>
      <c r="KZL287" s="97"/>
      <c r="KZM287" s="97"/>
      <c r="KZN287" s="97"/>
      <c r="KZO287" s="97"/>
      <c r="KZP287" s="97"/>
      <c r="KZQ287" s="97"/>
      <c r="KZR287" s="97"/>
      <c r="KZS287" s="97"/>
      <c r="KZT287" s="97"/>
      <c r="KZU287" s="97"/>
      <c r="KZV287" s="97"/>
      <c r="KZW287" s="97"/>
      <c r="KZX287" s="97"/>
      <c r="KZY287" s="97"/>
      <c r="KZZ287" s="97"/>
      <c r="LAA287" s="97"/>
      <c r="LAB287" s="97"/>
      <c r="LAC287" s="97"/>
      <c r="LAD287" s="97"/>
      <c r="LAE287" s="97"/>
      <c r="LAF287" s="97"/>
      <c r="LAG287" s="97"/>
      <c r="LAH287" s="97"/>
      <c r="LAI287" s="97"/>
      <c r="LAJ287" s="97"/>
      <c r="LAK287" s="97"/>
      <c r="LAL287" s="97"/>
      <c r="LAM287" s="97"/>
      <c r="LAN287" s="97"/>
      <c r="LAO287" s="97"/>
      <c r="LAP287" s="97"/>
      <c r="LAQ287" s="97"/>
      <c r="LAR287" s="97"/>
      <c r="LAS287" s="97"/>
      <c r="LAT287" s="97"/>
      <c r="LAU287" s="97"/>
      <c r="LAV287" s="97"/>
      <c r="LAW287" s="97"/>
      <c r="LAX287" s="97"/>
      <c r="LAY287" s="97"/>
      <c r="LAZ287" s="97"/>
      <c r="LBA287" s="97"/>
      <c r="LBB287" s="97"/>
      <c r="LBC287" s="97"/>
      <c r="LBD287" s="97"/>
      <c r="LBE287" s="97"/>
      <c r="LBF287" s="97"/>
      <c r="LBG287" s="97"/>
      <c r="LBH287" s="97"/>
      <c r="LBI287" s="97"/>
      <c r="LBJ287" s="97"/>
      <c r="LBK287" s="97"/>
      <c r="LBL287" s="97"/>
      <c r="LBM287" s="97"/>
      <c r="LBN287" s="97"/>
      <c r="LBO287" s="97"/>
      <c r="LBP287" s="97"/>
      <c r="LBQ287" s="97"/>
      <c r="LBR287" s="97"/>
      <c r="LBS287" s="97"/>
      <c r="LBT287" s="97"/>
      <c r="LBU287" s="97"/>
      <c r="LBV287" s="97"/>
      <c r="LBW287" s="97"/>
      <c r="LBX287" s="97"/>
      <c r="LBY287" s="97"/>
      <c r="LBZ287" s="97"/>
      <c r="LCA287" s="97"/>
      <c r="LCB287" s="97"/>
      <c r="LCC287" s="97"/>
      <c r="LCD287" s="97"/>
      <c r="LCE287" s="97"/>
      <c r="LCF287" s="97"/>
      <c r="LCG287" s="97"/>
      <c r="LCH287" s="97"/>
      <c r="LCI287" s="97"/>
      <c r="LCJ287" s="97"/>
      <c r="LCK287" s="97"/>
      <c r="LCL287" s="97"/>
      <c r="LCM287" s="97"/>
      <c r="LCN287" s="97"/>
      <c r="LCO287" s="97"/>
      <c r="LCP287" s="97"/>
      <c r="LCQ287" s="97"/>
      <c r="LCR287" s="97"/>
      <c r="LCS287" s="97"/>
      <c r="LCT287" s="97"/>
      <c r="LCU287" s="97"/>
      <c r="LCV287" s="97"/>
      <c r="LCW287" s="97"/>
      <c r="LCX287" s="97"/>
      <c r="LCY287" s="97"/>
      <c r="LCZ287" s="97"/>
      <c r="LDA287" s="97"/>
      <c r="LDB287" s="97"/>
      <c r="LDC287" s="97"/>
      <c r="LDD287" s="97"/>
      <c r="LDE287" s="97"/>
      <c r="LDF287" s="97"/>
      <c r="LDG287" s="97"/>
      <c r="LDH287" s="97"/>
      <c r="LDI287" s="97"/>
      <c r="LDJ287" s="97"/>
      <c r="LDK287" s="97"/>
      <c r="LDL287" s="97"/>
      <c r="LDM287" s="97"/>
      <c r="LDN287" s="97"/>
      <c r="LDO287" s="97"/>
      <c r="LDP287" s="97"/>
      <c r="LDQ287" s="97"/>
      <c r="LDR287" s="97"/>
      <c r="LDS287" s="97"/>
      <c r="LDT287" s="97"/>
      <c r="LDU287" s="97"/>
      <c r="LDV287" s="97"/>
      <c r="LDW287" s="97"/>
      <c r="LDX287" s="97"/>
      <c r="LDY287" s="97"/>
      <c r="LDZ287" s="97"/>
      <c r="LEA287" s="97"/>
      <c r="LEB287" s="97"/>
      <c r="LEC287" s="97"/>
      <c r="LED287" s="97"/>
      <c r="LEE287" s="97"/>
      <c r="LEF287" s="97"/>
      <c r="LEG287" s="97"/>
      <c r="LEH287" s="97"/>
      <c r="LEI287" s="97"/>
      <c r="LEJ287" s="97"/>
      <c r="LEK287" s="97"/>
      <c r="LEL287" s="97"/>
      <c r="LEM287" s="97"/>
      <c r="LEN287" s="97"/>
      <c r="LEO287" s="97"/>
      <c r="LEP287" s="97"/>
      <c r="LEQ287" s="97"/>
      <c r="LER287" s="97"/>
      <c r="LES287" s="97"/>
      <c r="LET287" s="97"/>
      <c r="LEU287" s="97"/>
      <c r="LEV287" s="97"/>
      <c r="LEW287" s="97"/>
      <c r="LEX287" s="97"/>
      <c r="LEY287" s="97"/>
      <c r="LEZ287" s="97"/>
      <c r="LFA287" s="97"/>
      <c r="LFB287" s="97"/>
      <c r="LFC287" s="97"/>
      <c r="LFD287" s="97"/>
      <c r="LFE287" s="97"/>
      <c r="LFF287" s="97"/>
      <c r="LFG287" s="97"/>
      <c r="LFH287" s="97"/>
      <c r="LFI287" s="97"/>
      <c r="LFJ287" s="97"/>
      <c r="LFK287" s="97"/>
      <c r="LFL287" s="97"/>
      <c r="LFM287" s="97"/>
      <c r="LFN287" s="97"/>
      <c r="LFO287" s="97"/>
      <c r="LFP287" s="97"/>
      <c r="LFQ287" s="97"/>
      <c r="LFR287" s="97"/>
      <c r="LFS287" s="97"/>
      <c r="LFT287" s="97"/>
      <c r="LFU287" s="97"/>
      <c r="LFV287" s="97"/>
      <c r="LFW287" s="97"/>
      <c r="LFX287" s="97"/>
      <c r="LFY287" s="97"/>
      <c r="LFZ287" s="97"/>
      <c r="LGA287" s="97"/>
      <c r="LGB287" s="97"/>
      <c r="LGC287" s="97"/>
      <c r="LGD287" s="97"/>
      <c r="LGE287" s="97"/>
      <c r="LGF287" s="97"/>
      <c r="LGG287" s="97"/>
      <c r="LGH287" s="97"/>
      <c r="LGI287" s="97"/>
      <c r="LGJ287" s="97"/>
      <c r="LGK287" s="97"/>
      <c r="LGL287" s="97"/>
      <c r="LGM287" s="97"/>
      <c r="LGN287" s="97"/>
      <c r="LGO287" s="97"/>
      <c r="LGP287" s="97"/>
      <c r="LGQ287" s="97"/>
      <c r="LGR287" s="97"/>
      <c r="LGS287" s="97"/>
      <c r="LGT287" s="97"/>
      <c r="LGU287" s="97"/>
      <c r="LGV287" s="97"/>
      <c r="LGW287" s="97"/>
      <c r="LGX287" s="97"/>
      <c r="LGY287" s="97"/>
      <c r="LGZ287" s="97"/>
      <c r="LHA287" s="97"/>
      <c r="LHB287" s="97"/>
      <c r="LHC287" s="97"/>
      <c r="LHD287" s="97"/>
      <c r="LHE287" s="97"/>
      <c r="LHF287" s="97"/>
      <c r="LHG287" s="97"/>
      <c r="LHH287" s="97"/>
      <c r="LHI287" s="97"/>
      <c r="LHJ287" s="97"/>
      <c r="LHK287" s="97"/>
      <c r="LHL287" s="97"/>
      <c r="LHM287" s="97"/>
      <c r="LHN287" s="97"/>
      <c r="LHO287" s="97"/>
      <c r="LHP287" s="97"/>
      <c r="LHQ287" s="97"/>
      <c r="LHR287" s="97"/>
      <c r="LHS287" s="97"/>
      <c r="LHT287" s="97"/>
      <c r="LHU287" s="97"/>
      <c r="LHV287" s="97"/>
      <c r="LHW287" s="97"/>
      <c r="LHX287" s="97"/>
      <c r="LHY287" s="97"/>
      <c r="LHZ287" s="97"/>
      <c r="LIA287" s="97"/>
      <c r="LIB287" s="97"/>
      <c r="LIC287" s="97"/>
      <c r="LID287" s="97"/>
      <c r="LIE287" s="97"/>
      <c r="LIF287" s="97"/>
      <c r="LIG287" s="97"/>
      <c r="LIH287" s="97"/>
      <c r="LII287" s="97"/>
      <c r="LIJ287" s="97"/>
      <c r="LIK287" s="97"/>
      <c r="LIL287" s="97"/>
      <c r="LIM287" s="97"/>
      <c r="LIN287" s="97"/>
      <c r="LIO287" s="97"/>
      <c r="LIP287" s="97"/>
      <c r="LIQ287" s="97"/>
      <c r="LIR287" s="97"/>
      <c r="LIS287" s="97"/>
      <c r="LIT287" s="97"/>
      <c r="LIU287" s="97"/>
      <c r="LIV287" s="97"/>
      <c r="LIW287" s="97"/>
      <c r="LIX287" s="97"/>
      <c r="LIY287" s="97"/>
      <c r="LIZ287" s="97"/>
      <c r="LJA287" s="97"/>
      <c r="LJB287" s="97"/>
      <c r="LJC287" s="97"/>
      <c r="LJD287" s="97"/>
      <c r="LJE287" s="97"/>
      <c r="LJF287" s="97"/>
      <c r="LJG287" s="97"/>
      <c r="LJH287" s="97"/>
      <c r="LJI287" s="97"/>
      <c r="LJJ287" s="97"/>
      <c r="LJK287" s="97"/>
      <c r="LJL287" s="97"/>
      <c r="LJM287" s="97"/>
      <c r="LJN287" s="97"/>
      <c r="LJO287" s="97"/>
      <c r="LJP287" s="97"/>
      <c r="LJQ287" s="97"/>
      <c r="LJR287" s="97"/>
      <c r="LJS287" s="97"/>
      <c r="LJT287" s="97"/>
      <c r="LJU287" s="97"/>
      <c r="LJV287" s="97"/>
      <c r="LJW287" s="97"/>
      <c r="LJX287" s="97"/>
      <c r="LJY287" s="97"/>
      <c r="LJZ287" s="97"/>
      <c r="LKA287" s="97"/>
      <c r="LKB287" s="97"/>
      <c r="LKC287" s="97"/>
      <c r="LKD287" s="97"/>
      <c r="LKE287" s="97"/>
      <c r="LKF287" s="97"/>
      <c r="LKG287" s="97"/>
      <c r="LKH287" s="97"/>
      <c r="LKI287" s="97"/>
      <c r="LKJ287" s="97"/>
      <c r="LKK287" s="97"/>
      <c r="LKL287" s="97"/>
      <c r="LKM287" s="97"/>
      <c r="LKN287" s="97"/>
      <c r="LKO287" s="97"/>
      <c r="LKP287" s="97"/>
      <c r="LKQ287" s="97"/>
      <c r="LKR287" s="97"/>
      <c r="LKS287" s="97"/>
      <c r="LKT287" s="97"/>
      <c r="LKU287" s="97"/>
      <c r="LKV287" s="97"/>
      <c r="LKW287" s="97"/>
      <c r="LKX287" s="97"/>
      <c r="LKY287" s="97"/>
      <c r="LKZ287" s="97"/>
      <c r="LLA287" s="97"/>
      <c r="LLB287" s="97"/>
      <c r="LLC287" s="97"/>
      <c r="LLD287" s="97"/>
      <c r="LLE287" s="97"/>
      <c r="LLF287" s="97"/>
      <c r="LLG287" s="97"/>
      <c r="LLH287" s="97"/>
      <c r="LLI287" s="97"/>
      <c r="LLJ287" s="97"/>
      <c r="LLK287" s="97"/>
      <c r="LLL287" s="97"/>
      <c r="LLM287" s="97"/>
      <c r="LLN287" s="97"/>
      <c r="LLO287" s="97"/>
      <c r="LLP287" s="97"/>
      <c r="LLQ287" s="97"/>
      <c r="LLR287" s="97"/>
      <c r="LLS287" s="97"/>
      <c r="LLT287" s="97"/>
      <c r="LLU287" s="97"/>
      <c r="LLV287" s="97"/>
      <c r="LLW287" s="97"/>
      <c r="LLX287" s="97"/>
      <c r="LLY287" s="97"/>
      <c r="LLZ287" s="97"/>
      <c r="LMA287" s="97"/>
      <c r="LMB287" s="97"/>
      <c r="LMC287" s="97"/>
      <c r="LMD287" s="97"/>
      <c r="LME287" s="97"/>
      <c r="LMF287" s="97"/>
      <c r="LMG287" s="97"/>
      <c r="LMH287" s="97"/>
      <c r="LMI287" s="97"/>
      <c r="LMJ287" s="97"/>
      <c r="LMK287" s="97"/>
      <c r="LML287" s="97"/>
      <c r="LMM287" s="97"/>
      <c r="LMN287" s="97"/>
      <c r="LMO287" s="97"/>
      <c r="LMP287" s="97"/>
      <c r="LMQ287" s="97"/>
      <c r="LMR287" s="97"/>
      <c r="LMS287" s="97"/>
      <c r="LMT287" s="97"/>
      <c r="LMU287" s="97"/>
      <c r="LMV287" s="97"/>
      <c r="LMW287" s="97"/>
      <c r="LMX287" s="97"/>
      <c r="LMY287" s="97"/>
      <c r="LMZ287" s="97"/>
      <c r="LNA287" s="97"/>
      <c r="LNB287" s="97"/>
      <c r="LNC287" s="97"/>
      <c r="LND287" s="97"/>
      <c r="LNE287" s="97"/>
      <c r="LNF287" s="97"/>
      <c r="LNG287" s="97"/>
      <c r="LNH287" s="97"/>
      <c r="LNI287" s="97"/>
      <c r="LNJ287" s="97"/>
      <c r="LNK287" s="97"/>
      <c r="LNL287" s="97"/>
      <c r="LNM287" s="97"/>
      <c r="LNN287" s="97"/>
      <c r="LNO287" s="97"/>
      <c r="LNP287" s="97"/>
      <c r="LNQ287" s="97"/>
      <c r="LNR287" s="97"/>
      <c r="LNS287" s="97"/>
      <c r="LNT287" s="97"/>
      <c r="LNU287" s="97"/>
      <c r="LNV287" s="97"/>
      <c r="LNW287" s="97"/>
      <c r="LNX287" s="97"/>
      <c r="LNY287" s="97"/>
      <c r="LNZ287" s="97"/>
      <c r="LOA287" s="97"/>
      <c r="LOB287" s="97"/>
      <c r="LOC287" s="97"/>
      <c r="LOD287" s="97"/>
      <c r="LOE287" s="97"/>
      <c r="LOF287" s="97"/>
      <c r="LOG287" s="97"/>
      <c r="LOH287" s="97"/>
      <c r="LOI287" s="97"/>
      <c r="LOJ287" s="97"/>
      <c r="LOK287" s="97"/>
      <c r="LOL287" s="97"/>
      <c r="LOM287" s="97"/>
      <c r="LON287" s="97"/>
      <c r="LOO287" s="97"/>
      <c r="LOP287" s="97"/>
      <c r="LOQ287" s="97"/>
      <c r="LOR287" s="97"/>
      <c r="LOS287" s="97"/>
      <c r="LOT287" s="97"/>
      <c r="LOU287" s="97"/>
      <c r="LOV287" s="97"/>
      <c r="LOW287" s="97"/>
      <c r="LOX287" s="97"/>
      <c r="LOY287" s="97"/>
      <c r="LOZ287" s="97"/>
      <c r="LPA287" s="97"/>
      <c r="LPB287" s="97"/>
      <c r="LPC287" s="97"/>
      <c r="LPD287" s="97"/>
      <c r="LPE287" s="97"/>
      <c r="LPF287" s="97"/>
      <c r="LPG287" s="97"/>
      <c r="LPH287" s="97"/>
      <c r="LPI287" s="97"/>
      <c r="LPJ287" s="97"/>
      <c r="LPK287" s="97"/>
      <c r="LPL287" s="97"/>
      <c r="LPM287" s="97"/>
      <c r="LPN287" s="97"/>
      <c r="LPO287" s="97"/>
      <c r="LPP287" s="97"/>
      <c r="LPQ287" s="97"/>
      <c r="LPR287" s="97"/>
      <c r="LPS287" s="97"/>
      <c r="LPT287" s="97"/>
      <c r="LPU287" s="97"/>
      <c r="LPV287" s="97"/>
      <c r="LPW287" s="97"/>
      <c r="LPX287" s="97"/>
      <c r="LPY287" s="97"/>
      <c r="LPZ287" s="97"/>
      <c r="LQA287" s="97"/>
      <c r="LQB287" s="97"/>
      <c r="LQC287" s="97"/>
      <c r="LQD287" s="97"/>
      <c r="LQE287" s="97"/>
      <c r="LQF287" s="97"/>
      <c r="LQG287" s="97"/>
      <c r="LQH287" s="97"/>
      <c r="LQI287" s="97"/>
      <c r="LQJ287" s="97"/>
      <c r="LQK287" s="97"/>
      <c r="LQL287" s="97"/>
      <c r="LQM287" s="97"/>
      <c r="LQN287" s="97"/>
      <c r="LQO287" s="97"/>
      <c r="LQP287" s="97"/>
      <c r="LQQ287" s="97"/>
      <c r="LQR287" s="97"/>
      <c r="LQS287" s="97"/>
      <c r="LQT287" s="97"/>
      <c r="LQU287" s="97"/>
      <c r="LQV287" s="97"/>
      <c r="LQW287" s="97"/>
      <c r="LQX287" s="97"/>
      <c r="LQY287" s="97"/>
      <c r="LQZ287" s="97"/>
      <c r="LRA287" s="97"/>
      <c r="LRB287" s="97"/>
      <c r="LRC287" s="97"/>
      <c r="LRD287" s="97"/>
      <c r="LRE287" s="97"/>
      <c r="LRF287" s="97"/>
      <c r="LRG287" s="97"/>
      <c r="LRH287" s="97"/>
      <c r="LRI287" s="97"/>
      <c r="LRJ287" s="97"/>
      <c r="LRK287" s="97"/>
      <c r="LRL287" s="97"/>
      <c r="LRM287" s="97"/>
      <c r="LRN287" s="97"/>
      <c r="LRO287" s="97"/>
      <c r="LRP287" s="97"/>
      <c r="LRQ287" s="97"/>
      <c r="LRR287" s="97"/>
      <c r="LRS287" s="97"/>
      <c r="LRT287" s="97"/>
      <c r="LRU287" s="97"/>
      <c r="LRV287" s="97"/>
      <c r="LRW287" s="97"/>
      <c r="LRX287" s="97"/>
      <c r="LRY287" s="97"/>
      <c r="LRZ287" s="97"/>
      <c r="LSA287" s="97"/>
      <c r="LSB287" s="97"/>
      <c r="LSC287" s="97"/>
      <c r="LSD287" s="97"/>
      <c r="LSE287" s="97"/>
      <c r="LSF287" s="97"/>
      <c r="LSG287" s="97"/>
      <c r="LSH287" s="97"/>
      <c r="LSI287" s="97"/>
      <c r="LSJ287" s="97"/>
      <c r="LSK287" s="97"/>
      <c r="LSL287" s="97"/>
      <c r="LSM287" s="97"/>
      <c r="LSN287" s="97"/>
      <c r="LSO287" s="97"/>
      <c r="LSP287" s="97"/>
      <c r="LSQ287" s="97"/>
      <c r="LSR287" s="97"/>
      <c r="LSS287" s="97"/>
      <c r="LST287" s="97"/>
      <c r="LSU287" s="97"/>
      <c r="LSV287" s="97"/>
      <c r="LSW287" s="97"/>
      <c r="LSX287" s="97"/>
      <c r="LSY287" s="97"/>
      <c r="LSZ287" s="97"/>
      <c r="LTA287" s="97"/>
      <c r="LTB287" s="97"/>
      <c r="LTC287" s="97"/>
      <c r="LTD287" s="97"/>
      <c r="LTE287" s="97"/>
      <c r="LTF287" s="97"/>
      <c r="LTG287" s="97"/>
      <c r="LTH287" s="97"/>
      <c r="LTI287" s="97"/>
      <c r="LTJ287" s="97"/>
      <c r="LTK287" s="97"/>
      <c r="LTL287" s="97"/>
      <c r="LTM287" s="97"/>
      <c r="LTN287" s="97"/>
      <c r="LTO287" s="97"/>
      <c r="LTP287" s="97"/>
      <c r="LTQ287" s="97"/>
      <c r="LTR287" s="97"/>
      <c r="LTS287" s="97"/>
      <c r="LTT287" s="97"/>
      <c r="LTU287" s="97"/>
      <c r="LTV287" s="97"/>
      <c r="LTW287" s="97"/>
      <c r="LTX287" s="97"/>
      <c r="LTY287" s="97"/>
      <c r="LTZ287" s="97"/>
      <c r="LUA287" s="97"/>
      <c r="LUB287" s="97"/>
      <c r="LUC287" s="97"/>
      <c r="LUD287" s="97"/>
      <c r="LUE287" s="97"/>
      <c r="LUF287" s="97"/>
      <c r="LUG287" s="97"/>
      <c r="LUH287" s="97"/>
      <c r="LUI287" s="97"/>
      <c r="LUJ287" s="97"/>
      <c r="LUK287" s="97"/>
      <c r="LUL287" s="97"/>
      <c r="LUM287" s="97"/>
      <c r="LUN287" s="97"/>
      <c r="LUO287" s="97"/>
      <c r="LUP287" s="97"/>
      <c r="LUQ287" s="97"/>
      <c r="LUR287" s="97"/>
      <c r="LUS287" s="97"/>
      <c r="LUT287" s="97"/>
      <c r="LUU287" s="97"/>
      <c r="LUV287" s="97"/>
      <c r="LUW287" s="97"/>
      <c r="LUX287" s="97"/>
      <c r="LUY287" s="97"/>
      <c r="LUZ287" s="97"/>
      <c r="LVA287" s="97"/>
      <c r="LVB287" s="97"/>
      <c r="LVC287" s="97"/>
      <c r="LVD287" s="97"/>
      <c r="LVE287" s="97"/>
      <c r="LVF287" s="97"/>
      <c r="LVG287" s="97"/>
      <c r="LVH287" s="97"/>
      <c r="LVI287" s="97"/>
      <c r="LVJ287" s="97"/>
      <c r="LVK287" s="97"/>
      <c r="LVL287" s="97"/>
      <c r="LVM287" s="97"/>
      <c r="LVN287" s="97"/>
      <c r="LVO287" s="97"/>
      <c r="LVP287" s="97"/>
      <c r="LVQ287" s="97"/>
      <c r="LVR287" s="97"/>
      <c r="LVS287" s="97"/>
      <c r="LVT287" s="97"/>
      <c r="LVU287" s="97"/>
      <c r="LVV287" s="97"/>
      <c r="LVW287" s="97"/>
      <c r="LVX287" s="97"/>
      <c r="LVY287" s="97"/>
      <c r="LVZ287" s="97"/>
      <c r="LWA287" s="97"/>
      <c r="LWB287" s="97"/>
      <c r="LWC287" s="97"/>
      <c r="LWD287" s="97"/>
      <c r="LWE287" s="97"/>
      <c r="LWF287" s="97"/>
      <c r="LWG287" s="97"/>
      <c r="LWH287" s="97"/>
      <c r="LWI287" s="97"/>
      <c r="LWJ287" s="97"/>
      <c r="LWK287" s="97"/>
      <c r="LWL287" s="97"/>
      <c r="LWM287" s="97"/>
      <c r="LWN287" s="97"/>
      <c r="LWO287" s="97"/>
      <c r="LWP287" s="97"/>
      <c r="LWQ287" s="97"/>
      <c r="LWR287" s="97"/>
      <c r="LWS287" s="97"/>
      <c r="LWT287" s="97"/>
      <c r="LWU287" s="97"/>
      <c r="LWV287" s="97"/>
      <c r="LWW287" s="97"/>
      <c r="LWX287" s="97"/>
      <c r="LWY287" s="97"/>
      <c r="LWZ287" s="97"/>
      <c r="LXA287" s="97"/>
      <c r="LXB287" s="97"/>
      <c r="LXC287" s="97"/>
      <c r="LXD287" s="97"/>
      <c r="LXE287" s="97"/>
      <c r="LXF287" s="97"/>
      <c r="LXG287" s="97"/>
      <c r="LXH287" s="97"/>
      <c r="LXI287" s="97"/>
      <c r="LXJ287" s="97"/>
      <c r="LXK287" s="97"/>
      <c r="LXL287" s="97"/>
      <c r="LXM287" s="97"/>
      <c r="LXN287" s="97"/>
      <c r="LXO287" s="97"/>
      <c r="LXP287" s="97"/>
      <c r="LXQ287" s="97"/>
      <c r="LXR287" s="97"/>
      <c r="LXS287" s="97"/>
      <c r="LXT287" s="97"/>
      <c r="LXU287" s="97"/>
      <c r="LXV287" s="97"/>
      <c r="LXW287" s="97"/>
      <c r="LXX287" s="97"/>
      <c r="LXY287" s="97"/>
      <c r="LXZ287" s="97"/>
      <c r="LYA287" s="97"/>
      <c r="LYB287" s="97"/>
      <c r="LYC287" s="97"/>
      <c r="LYD287" s="97"/>
      <c r="LYE287" s="97"/>
      <c r="LYF287" s="97"/>
      <c r="LYG287" s="97"/>
      <c r="LYH287" s="97"/>
      <c r="LYI287" s="97"/>
      <c r="LYJ287" s="97"/>
      <c r="LYK287" s="97"/>
      <c r="LYL287" s="97"/>
      <c r="LYM287" s="97"/>
      <c r="LYN287" s="97"/>
      <c r="LYO287" s="97"/>
      <c r="LYP287" s="97"/>
      <c r="LYQ287" s="97"/>
      <c r="LYR287" s="97"/>
      <c r="LYS287" s="97"/>
      <c r="LYT287" s="97"/>
      <c r="LYU287" s="97"/>
      <c r="LYV287" s="97"/>
      <c r="LYW287" s="97"/>
      <c r="LYX287" s="97"/>
      <c r="LYY287" s="97"/>
      <c r="LYZ287" s="97"/>
      <c r="LZA287" s="97"/>
      <c r="LZB287" s="97"/>
      <c r="LZC287" s="97"/>
      <c r="LZD287" s="97"/>
      <c r="LZE287" s="97"/>
      <c r="LZF287" s="97"/>
      <c r="LZG287" s="97"/>
      <c r="LZH287" s="97"/>
      <c r="LZI287" s="97"/>
      <c r="LZJ287" s="97"/>
      <c r="LZK287" s="97"/>
      <c r="LZL287" s="97"/>
      <c r="LZM287" s="97"/>
      <c r="LZN287" s="97"/>
      <c r="LZO287" s="97"/>
      <c r="LZP287" s="97"/>
      <c r="LZQ287" s="97"/>
      <c r="LZR287" s="97"/>
      <c r="LZS287" s="97"/>
      <c r="LZT287" s="97"/>
      <c r="LZU287" s="97"/>
      <c r="LZV287" s="97"/>
      <c r="LZW287" s="97"/>
      <c r="LZX287" s="97"/>
      <c r="LZY287" s="97"/>
      <c r="LZZ287" s="97"/>
      <c r="MAA287" s="97"/>
      <c r="MAB287" s="97"/>
      <c r="MAC287" s="97"/>
      <c r="MAD287" s="97"/>
      <c r="MAE287" s="97"/>
      <c r="MAF287" s="97"/>
      <c r="MAG287" s="97"/>
      <c r="MAH287" s="97"/>
      <c r="MAI287" s="97"/>
      <c r="MAJ287" s="97"/>
      <c r="MAK287" s="97"/>
      <c r="MAL287" s="97"/>
      <c r="MAM287" s="97"/>
      <c r="MAN287" s="97"/>
      <c r="MAO287" s="97"/>
      <c r="MAP287" s="97"/>
      <c r="MAQ287" s="97"/>
      <c r="MAR287" s="97"/>
      <c r="MAS287" s="97"/>
      <c r="MAT287" s="97"/>
      <c r="MAU287" s="97"/>
      <c r="MAV287" s="97"/>
      <c r="MAW287" s="97"/>
      <c r="MAX287" s="97"/>
      <c r="MAY287" s="97"/>
      <c r="MAZ287" s="97"/>
      <c r="MBA287" s="97"/>
      <c r="MBB287" s="97"/>
      <c r="MBC287" s="97"/>
      <c r="MBD287" s="97"/>
      <c r="MBE287" s="97"/>
      <c r="MBF287" s="97"/>
      <c r="MBG287" s="97"/>
      <c r="MBH287" s="97"/>
      <c r="MBI287" s="97"/>
      <c r="MBJ287" s="97"/>
      <c r="MBK287" s="97"/>
      <c r="MBL287" s="97"/>
      <c r="MBM287" s="97"/>
      <c r="MBN287" s="97"/>
      <c r="MBO287" s="97"/>
      <c r="MBP287" s="97"/>
      <c r="MBQ287" s="97"/>
      <c r="MBR287" s="97"/>
      <c r="MBS287" s="97"/>
      <c r="MBT287" s="97"/>
      <c r="MBU287" s="97"/>
      <c r="MBV287" s="97"/>
      <c r="MBW287" s="97"/>
      <c r="MBX287" s="97"/>
      <c r="MBY287" s="97"/>
      <c r="MBZ287" s="97"/>
      <c r="MCA287" s="97"/>
      <c r="MCB287" s="97"/>
      <c r="MCC287" s="97"/>
      <c r="MCD287" s="97"/>
      <c r="MCE287" s="97"/>
      <c r="MCF287" s="97"/>
      <c r="MCG287" s="97"/>
      <c r="MCH287" s="97"/>
      <c r="MCI287" s="97"/>
      <c r="MCJ287" s="97"/>
      <c r="MCK287" s="97"/>
      <c r="MCL287" s="97"/>
      <c r="MCM287" s="97"/>
      <c r="MCN287" s="97"/>
      <c r="MCO287" s="97"/>
      <c r="MCP287" s="97"/>
      <c r="MCQ287" s="97"/>
      <c r="MCR287" s="97"/>
      <c r="MCS287" s="97"/>
      <c r="MCT287" s="97"/>
      <c r="MCU287" s="97"/>
      <c r="MCV287" s="97"/>
      <c r="MCW287" s="97"/>
      <c r="MCX287" s="97"/>
      <c r="MCY287" s="97"/>
      <c r="MCZ287" s="97"/>
      <c r="MDA287" s="97"/>
      <c r="MDB287" s="97"/>
      <c r="MDC287" s="97"/>
      <c r="MDD287" s="97"/>
      <c r="MDE287" s="97"/>
      <c r="MDF287" s="97"/>
      <c r="MDG287" s="97"/>
      <c r="MDH287" s="97"/>
      <c r="MDI287" s="97"/>
      <c r="MDJ287" s="97"/>
      <c r="MDK287" s="97"/>
      <c r="MDL287" s="97"/>
      <c r="MDM287" s="97"/>
      <c r="MDN287" s="97"/>
      <c r="MDO287" s="97"/>
      <c r="MDP287" s="97"/>
      <c r="MDQ287" s="97"/>
      <c r="MDR287" s="97"/>
      <c r="MDS287" s="97"/>
      <c r="MDT287" s="97"/>
      <c r="MDU287" s="97"/>
      <c r="MDV287" s="97"/>
      <c r="MDW287" s="97"/>
      <c r="MDX287" s="97"/>
      <c r="MDY287" s="97"/>
      <c r="MDZ287" s="97"/>
      <c r="MEA287" s="97"/>
      <c r="MEB287" s="97"/>
      <c r="MEC287" s="97"/>
      <c r="MED287" s="97"/>
      <c r="MEE287" s="97"/>
      <c r="MEF287" s="97"/>
      <c r="MEG287" s="97"/>
      <c r="MEH287" s="97"/>
      <c r="MEI287" s="97"/>
      <c r="MEJ287" s="97"/>
      <c r="MEK287" s="97"/>
      <c r="MEL287" s="97"/>
      <c r="MEM287" s="97"/>
      <c r="MEN287" s="97"/>
      <c r="MEO287" s="97"/>
      <c r="MEP287" s="97"/>
      <c r="MEQ287" s="97"/>
      <c r="MER287" s="97"/>
      <c r="MES287" s="97"/>
      <c r="MET287" s="97"/>
      <c r="MEU287" s="97"/>
      <c r="MEV287" s="97"/>
      <c r="MEW287" s="97"/>
      <c r="MEX287" s="97"/>
      <c r="MEY287" s="97"/>
      <c r="MEZ287" s="97"/>
      <c r="MFA287" s="97"/>
      <c r="MFB287" s="97"/>
      <c r="MFC287" s="97"/>
      <c r="MFD287" s="97"/>
      <c r="MFE287" s="97"/>
      <c r="MFF287" s="97"/>
      <c r="MFG287" s="97"/>
      <c r="MFH287" s="97"/>
      <c r="MFI287" s="97"/>
      <c r="MFJ287" s="97"/>
      <c r="MFK287" s="97"/>
      <c r="MFL287" s="97"/>
      <c r="MFM287" s="97"/>
      <c r="MFN287" s="97"/>
      <c r="MFO287" s="97"/>
      <c r="MFP287" s="97"/>
      <c r="MFQ287" s="97"/>
      <c r="MFR287" s="97"/>
      <c r="MFS287" s="97"/>
      <c r="MFT287" s="97"/>
      <c r="MFU287" s="97"/>
      <c r="MFV287" s="97"/>
      <c r="MFW287" s="97"/>
      <c r="MFX287" s="97"/>
      <c r="MFY287" s="97"/>
      <c r="MFZ287" s="97"/>
      <c r="MGA287" s="97"/>
      <c r="MGB287" s="97"/>
      <c r="MGC287" s="97"/>
      <c r="MGD287" s="97"/>
      <c r="MGE287" s="97"/>
      <c r="MGF287" s="97"/>
      <c r="MGG287" s="97"/>
      <c r="MGH287" s="97"/>
      <c r="MGI287" s="97"/>
      <c r="MGJ287" s="97"/>
      <c r="MGK287" s="97"/>
      <c r="MGL287" s="97"/>
      <c r="MGM287" s="97"/>
      <c r="MGN287" s="97"/>
      <c r="MGO287" s="97"/>
      <c r="MGP287" s="97"/>
      <c r="MGQ287" s="97"/>
      <c r="MGR287" s="97"/>
      <c r="MGS287" s="97"/>
      <c r="MGT287" s="97"/>
      <c r="MGU287" s="97"/>
      <c r="MGV287" s="97"/>
      <c r="MGW287" s="97"/>
      <c r="MGX287" s="97"/>
      <c r="MGY287" s="97"/>
      <c r="MGZ287" s="97"/>
      <c r="MHA287" s="97"/>
      <c r="MHB287" s="97"/>
      <c r="MHC287" s="97"/>
      <c r="MHD287" s="97"/>
      <c r="MHE287" s="97"/>
      <c r="MHF287" s="97"/>
      <c r="MHG287" s="97"/>
      <c r="MHH287" s="97"/>
      <c r="MHI287" s="97"/>
      <c r="MHJ287" s="97"/>
      <c r="MHK287" s="97"/>
      <c r="MHL287" s="97"/>
      <c r="MHM287" s="97"/>
      <c r="MHN287" s="97"/>
      <c r="MHO287" s="97"/>
      <c r="MHP287" s="97"/>
      <c r="MHQ287" s="97"/>
      <c r="MHR287" s="97"/>
      <c r="MHS287" s="97"/>
      <c r="MHT287" s="97"/>
      <c r="MHU287" s="97"/>
      <c r="MHV287" s="97"/>
      <c r="MHW287" s="97"/>
      <c r="MHX287" s="97"/>
      <c r="MHY287" s="97"/>
      <c r="MHZ287" s="97"/>
      <c r="MIA287" s="97"/>
      <c r="MIB287" s="97"/>
      <c r="MIC287" s="97"/>
      <c r="MID287" s="97"/>
      <c r="MIE287" s="97"/>
      <c r="MIF287" s="97"/>
      <c r="MIG287" s="97"/>
      <c r="MIH287" s="97"/>
      <c r="MII287" s="97"/>
      <c r="MIJ287" s="97"/>
      <c r="MIK287" s="97"/>
      <c r="MIL287" s="97"/>
      <c r="MIM287" s="97"/>
      <c r="MIN287" s="97"/>
      <c r="MIO287" s="97"/>
      <c r="MIP287" s="97"/>
      <c r="MIQ287" s="97"/>
      <c r="MIR287" s="97"/>
      <c r="MIS287" s="97"/>
      <c r="MIT287" s="97"/>
      <c r="MIU287" s="97"/>
      <c r="MIV287" s="97"/>
      <c r="MIW287" s="97"/>
      <c r="MIX287" s="97"/>
      <c r="MIY287" s="97"/>
      <c r="MIZ287" s="97"/>
      <c r="MJA287" s="97"/>
      <c r="MJB287" s="97"/>
      <c r="MJC287" s="97"/>
      <c r="MJD287" s="97"/>
      <c r="MJE287" s="97"/>
      <c r="MJF287" s="97"/>
      <c r="MJG287" s="97"/>
      <c r="MJH287" s="97"/>
      <c r="MJI287" s="97"/>
      <c r="MJJ287" s="97"/>
      <c r="MJK287" s="97"/>
      <c r="MJL287" s="97"/>
      <c r="MJM287" s="97"/>
      <c r="MJN287" s="97"/>
      <c r="MJO287" s="97"/>
      <c r="MJP287" s="97"/>
      <c r="MJQ287" s="97"/>
      <c r="MJR287" s="97"/>
      <c r="MJS287" s="97"/>
      <c r="MJT287" s="97"/>
      <c r="MJU287" s="97"/>
      <c r="MJV287" s="97"/>
      <c r="MJW287" s="97"/>
      <c r="MJX287" s="97"/>
      <c r="MJY287" s="97"/>
      <c r="MJZ287" s="97"/>
      <c r="MKA287" s="97"/>
      <c r="MKB287" s="97"/>
      <c r="MKC287" s="97"/>
      <c r="MKD287" s="97"/>
      <c r="MKE287" s="97"/>
      <c r="MKF287" s="97"/>
      <c r="MKG287" s="97"/>
      <c r="MKH287" s="97"/>
      <c r="MKI287" s="97"/>
      <c r="MKJ287" s="97"/>
      <c r="MKK287" s="97"/>
      <c r="MKL287" s="97"/>
      <c r="MKM287" s="97"/>
      <c r="MKN287" s="97"/>
      <c r="MKO287" s="97"/>
      <c r="MKP287" s="97"/>
      <c r="MKQ287" s="97"/>
      <c r="MKR287" s="97"/>
      <c r="MKS287" s="97"/>
      <c r="MKT287" s="97"/>
      <c r="MKU287" s="97"/>
      <c r="MKV287" s="97"/>
      <c r="MKW287" s="97"/>
      <c r="MKX287" s="97"/>
      <c r="MKY287" s="97"/>
      <c r="MKZ287" s="97"/>
      <c r="MLA287" s="97"/>
      <c r="MLB287" s="97"/>
      <c r="MLC287" s="97"/>
      <c r="MLD287" s="97"/>
      <c r="MLE287" s="97"/>
      <c r="MLF287" s="97"/>
      <c r="MLG287" s="97"/>
      <c r="MLH287" s="97"/>
      <c r="MLI287" s="97"/>
      <c r="MLJ287" s="97"/>
      <c r="MLK287" s="97"/>
      <c r="MLL287" s="97"/>
      <c r="MLM287" s="97"/>
      <c r="MLN287" s="97"/>
      <c r="MLO287" s="97"/>
      <c r="MLP287" s="97"/>
      <c r="MLQ287" s="97"/>
      <c r="MLR287" s="97"/>
      <c r="MLS287" s="97"/>
      <c r="MLT287" s="97"/>
      <c r="MLU287" s="97"/>
      <c r="MLV287" s="97"/>
      <c r="MLW287" s="97"/>
      <c r="MLX287" s="97"/>
      <c r="MLY287" s="97"/>
      <c r="MLZ287" s="97"/>
      <c r="MMA287" s="97"/>
      <c r="MMB287" s="97"/>
      <c r="MMC287" s="97"/>
      <c r="MMD287" s="97"/>
      <c r="MME287" s="97"/>
      <c r="MMF287" s="97"/>
      <c r="MMG287" s="97"/>
      <c r="MMH287" s="97"/>
      <c r="MMI287" s="97"/>
      <c r="MMJ287" s="97"/>
      <c r="MMK287" s="97"/>
      <c r="MML287" s="97"/>
      <c r="MMM287" s="97"/>
      <c r="MMN287" s="97"/>
      <c r="MMO287" s="97"/>
      <c r="MMP287" s="97"/>
      <c r="MMQ287" s="97"/>
      <c r="MMR287" s="97"/>
      <c r="MMS287" s="97"/>
      <c r="MMT287" s="97"/>
      <c r="MMU287" s="97"/>
      <c r="MMV287" s="97"/>
      <c r="MMW287" s="97"/>
      <c r="MMX287" s="97"/>
      <c r="MMY287" s="97"/>
      <c r="MMZ287" s="97"/>
      <c r="MNA287" s="97"/>
      <c r="MNB287" s="97"/>
      <c r="MNC287" s="97"/>
      <c r="MND287" s="97"/>
      <c r="MNE287" s="97"/>
      <c r="MNF287" s="97"/>
      <c r="MNG287" s="97"/>
      <c r="MNH287" s="97"/>
      <c r="MNI287" s="97"/>
      <c r="MNJ287" s="97"/>
      <c r="MNK287" s="97"/>
      <c r="MNL287" s="97"/>
      <c r="MNM287" s="97"/>
      <c r="MNN287" s="97"/>
      <c r="MNO287" s="97"/>
      <c r="MNP287" s="97"/>
      <c r="MNQ287" s="97"/>
      <c r="MNR287" s="97"/>
      <c r="MNS287" s="97"/>
      <c r="MNT287" s="97"/>
      <c r="MNU287" s="97"/>
      <c r="MNV287" s="97"/>
      <c r="MNW287" s="97"/>
      <c r="MNX287" s="97"/>
      <c r="MNY287" s="97"/>
      <c r="MNZ287" s="97"/>
      <c r="MOA287" s="97"/>
      <c r="MOB287" s="97"/>
      <c r="MOC287" s="97"/>
      <c r="MOD287" s="97"/>
      <c r="MOE287" s="97"/>
      <c r="MOF287" s="97"/>
      <c r="MOG287" s="97"/>
      <c r="MOH287" s="97"/>
      <c r="MOI287" s="97"/>
      <c r="MOJ287" s="97"/>
      <c r="MOK287" s="97"/>
      <c r="MOL287" s="97"/>
      <c r="MOM287" s="97"/>
      <c r="MON287" s="97"/>
      <c r="MOO287" s="97"/>
      <c r="MOP287" s="97"/>
      <c r="MOQ287" s="97"/>
      <c r="MOR287" s="97"/>
      <c r="MOS287" s="97"/>
      <c r="MOT287" s="97"/>
      <c r="MOU287" s="97"/>
      <c r="MOV287" s="97"/>
      <c r="MOW287" s="97"/>
      <c r="MOX287" s="97"/>
      <c r="MOY287" s="97"/>
      <c r="MOZ287" s="97"/>
      <c r="MPA287" s="97"/>
      <c r="MPB287" s="97"/>
      <c r="MPC287" s="97"/>
      <c r="MPD287" s="97"/>
      <c r="MPE287" s="97"/>
      <c r="MPF287" s="97"/>
      <c r="MPG287" s="97"/>
      <c r="MPH287" s="97"/>
      <c r="MPI287" s="97"/>
      <c r="MPJ287" s="97"/>
      <c r="MPK287" s="97"/>
      <c r="MPL287" s="97"/>
      <c r="MPM287" s="97"/>
      <c r="MPN287" s="97"/>
      <c r="MPO287" s="97"/>
      <c r="MPP287" s="97"/>
      <c r="MPQ287" s="97"/>
      <c r="MPR287" s="97"/>
      <c r="MPS287" s="97"/>
      <c r="MPT287" s="97"/>
      <c r="MPU287" s="97"/>
      <c r="MPV287" s="97"/>
      <c r="MPW287" s="97"/>
      <c r="MPX287" s="97"/>
      <c r="MPY287" s="97"/>
      <c r="MPZ287" s="97"/>
      <c r="MQA287" s="97"/>
      <c r="MQB287" s="97"/>
      <c r="MQC287" s="97"/>
      <c r="MQD287" s="97"/>
      <c r="MQE287" s="97"/>
      <c r="MQF287" s="97"/>
      <c r="MQG287" s="97"/>
      <c r="MQH287" s="97"/>
      <c r="MQI287" s="97"/>
      <c r="MQJ287" s="97"/>
      <c r="MQK287" s="97"/>
      <c r="MQL287" s="97"/>
      <c r="MQM287" s="97"/>
      <c r="MQN287" s="97"/>
      <c r="MQO287" s="97"/>
      <c r="MQP287" s="97"/>
      <c r="MQQ287" s="97"/>
      <c r="MQR287" s="97"/>
      <c r="MQS287" s="97"/>
      <c r="MQT287" s="97"/>
      <c r="MQU287" s="97"/>
      <c r="MQV287" s="97"/>
      <c r="MQW287" s="97"/>
      <c r="MQX287" s="97"/>
      <c r="MQY287" s="97"/>
      <c r="MQZ287" s="97"/>
      <c r="MRA287" s="97"/>
      <c r="MRB287" s="97"/>
      <c r="MRC287" s="97"/>
      <c r="MRD287" s="97"/>
      <c r="MRE287" s="97"/>
      <c r="MRF287" s="97"/>
      <c r="MRG287" s="97"/>
      <c r="MRH287" s="97"/>
      <c r="MRI287" s="97"/>
      <c r="MRJ287" s="97"/>
      <c r="MRK287" s="97"/>
      <c r="MRL287" s="97"/>
      <c r="MRM287" s="97"/>
      <c r="MRN287" s="97"/>
      <c r="MRO287" s="97"/>
      <c r="MRP287" s="97"/>
      <c r="MRQ287" s="97"/>
      <c r="MRR287" s="97"/>
      <c r="MRS287" s="97"/>
      <c r="MRT287" s="97"/>
      <c r="MRU287" s="97"/>
      <c r="MRV287" s="97"/>
      <c r="MRW287" s="97"/>
      <c r="MRX287" s="97"/>
      <c r="MRY287" s="97"/>
      <c r="MRZ287" s="97"/>
      <c r="MSA287" s="97"/>
      <c r="MSB287" s="97"/>
      <c r="MSC287" s="97"/>
      <c r="MSD287" s="97"/>
      <c r="MSE287" s="97"/>
      <c r="MSF287" s="97"/>
      <c r="MSG287" s="97"/>
      <c r="MSH287" s="97"/>
      <c r="MSI287" s="97"/>
      <c r="MSJ287" s="97"/>
      <c r="MSK287" s="97"/>
      <c r="MSL287" s="97"/>
      <c r="MSM287" s="97"/>
      <c r="MSN287" s="97"/>
      <c r="MSO287" s="97"/>
      <c r="MSP287" s="97"/>
      <c r="MSQ287" s="97"/>
      <c r="MSR287" s="97"/>
      <c r="MSS287" s="97"/>
      <c r="MST287" s="97"/>
      <c r="MSU287" s="97"/>
      <c r="MSV287" s="97"/>
      <c r="MSW287" s="97"/>
      <c r="MSX287" s="97"/>
      <c r="MSY287" s="97"/>
      <c r="MSZ287" s="97"/>
      <c r="MTA287" s="97"/>
      <c r="MTB287" s="97"/>
      <c r="MTC287" s="97"/>
      <c r="MTD287" s="97"/>
      <c r="MTE287" s="97"/>
      <c r="MTF287" s="97"/>
      <c r="MTG287" s="97"/>
      <c r="MTH287" s="97"/>
      <c r="MTI287" s="97"/>
      <c r="MTJ287" s="97"/>
      <c r="MTK287" s="97"/>
      <c r="MTL287" s="97"/>
      <c r="MTM287" s="97"/>
      <c r="MTN287" s="97"/>
      <c r="MTO287" s="97"/>
      <c r="MTP287" s="97"/>
      <c r="MTQ287" s="97"/>
      <c r="MTR287" s="97"/>
      <c r="MTS287" s="97"/>
      <c r="MTT287" s="97"/>
      <c r="MTU287" s="97"/>
      <c r="MTV287" s="97"/>
      <c r="MTW287" s="97"/>
      <c r="MTX287" s="97"/>
      <c r="MTY287" s="97"/>
      <c r="MTZ287" s="97"/>
      <c r="MUA287" s="97"/>
      <c r="MUB287" s="97"/>
      <c r="MUC287" s="97"/>
      <c r="MUD287" s="97"/>
      <c r="MUE287" s="97"/>
      <c r="MUF287" s="97"/>
      <c r="MUG287" s="97"/>
      <c r="MUH287" s="97"/>
      <c r="MUI287" s="97"/>
      <c r="MUJ287" s="97"/>
      <c r="MUK287" s="97"/>
      <c r="MUL287" s="97"/>
      <c r="MUM287" s="97"/>
      <c r="MUN287" s="97"/>
      <c r="MUO287" s="97"/>
      <c r="MUP287" s="97"/>
      <c r="MUQ287" s="97"/>
      <c r="MUR287" s="97"/>
      <c r="MUS287" s="97"/>
      <c r="MUT287" s="97"/>
      <c r="MUU287" s="97"/>
      <c r="MUV287" s="97"/>
      <c r="MUW287" s="97"/>
      <c r="MUX287" s="97"/>
      <c r="MUY287" s="97"/>
      <c r="MUZ287" s="97"/>
      <c r="MVA287" s="97"/>
      <c r="MVB287" s="97"/>
      <c r="MVC287" s="97"/>
      <c r="MVD287" s="97"/>
      <c r="MVE287" s="97"/>
      <c r="MVF287" s="97"/>
      <c r="MVG287" s="97"/>
      <c r="MVH287" s="97"/>
      <c r="MVI287" s="97"/>
      <c r="MVJ287" s="97"/>
      <c r="MVK287" s="97"/>
      <c r="MVL287" s="97"/>
      <c r="MVM287" s="97"/>
      <c r="MVN287" s="97"/>
      <c r="MVO287" s="97"/>
      <c r="MVP287" s="97"/>
      <c r="MVQ287" s="97"/>
      <c r="MVR287" s="97"/>
      <c r="MVS287" s="97"/>
      <c r="MVT287" s="97"/>
      <c r="MVU287" s="97"/>
      <c r="MVV287" s="97"/>
      <c r="MVW287" s="97"/>
      <c r="MVX287" s="97"/>
      <c r="MVY287" s="97"/>
      <c r="MVZ287" s="97"/>
      <c r="MWA287" s="97"/>
      <c r="MWB287" s="97"/>
      <c r="MWC287" s="97"/>
      <c r="MWD287" s="97"/>
      <c r="MWE287" s="97"/>
      <c r="MWF287" s="97"/>
      <c r="MWG287" s="97"/>
      <c r="MWH287" s="97"/>
      <c r="MWI287" s="97"/>
      <c r="MWJ287" s="97"/>
      <c r="MWK287" s="97"/>
      <c r="MWL287" s="97"/>
      <c r="MWM287" s="97"/>
      <c r="MWN287" s="97"/>
      <c r="MWO287" s="97"/>
      <c r="MWP287" s="97"/>
      <c r="MWQ287" s="97"/>
      <c r="MWR287" s="97"/>
      <c r="MWS287" s="97"/>
      <c r="MWT287" s="97"/>
      <c r="MWU287" s="97"/>
      <c r="MWV287" s="97"/>
      <c r="MWW287" s="97"/>
      <c r="MWX287" s="97"/>
      <c r="MWY287" s="97"/>
      <c r="MWZ287" s="97"/>
      <c r="MXA287" s="97"/>
      <c r="MXB287" s="97"/>
      <c r="MXC287" s="97"/>
      <c r="MXD287" s="97"/>
      <c r="MXE287" s="97"/>
      <c r="MXF287" s="97"/>
      <c r="MXG287" s="97"/>
      <c r="MXH287" s="97"/>
      <c r="MXI287" s="97"/>
      <c r="MXJ287" s="97"/>
      <c r="MXK287" s="97"/>
      <c r="MXL287" s="97"/>
      <c r="MXM287" s="97"/>
      <c r="MXN287" s="97"/>
      <c r="MXO287" s="97"/>
      <c r="MXP287" s="97"/>
      <c r="MXQ287" s="97"/>
      <c r="MXR287" s="97"/>
      <c r="MXS287" s="97"/>
      <c r="MXT287" s="97"/>
      <c r="MXU287" s="97"/>
      <c r="MXV287" s="97"/>
      <c r="MXW287" s="97"/>
      <c r="MXX287" s="97"/>
      <c r="MXY287" s="97"/>
      <c r="MXZ287" s="97"/>
      <c r="MYA287" s="97"/>
      <c r="MYB287" s="97"/>
      <c r="MYC287" s="97"/>
      <c r="MYD287" s="97"/>
      <c r="MYE287" s="97"/>
      <c r="MYF287" s="97"/>
      <c r="MYG287" s="97"/>
      <c r="MYH287" s="97"/>
      <c r="MYI287" s="97"/>
      <c r="MYJ287" s="97"/>
      <c r="MYK287" s="97"/>
      <c r="MYL287" s="97"/>
      <c r="MYM287" s="97"/>
      <c r="MYN287" s="97"/>
      <c r="MYO287" s="97"/>
      <c r="MYP287" s="97"/>
      <c r="MYQ287" s="97"/>
      <c r="MYR287" s="97"/>
      <c r="MYS287" s="97"/>
      <c r="MYT287" s="97"/>
      <c r="MYU287" s="97"/>
      <c r="MYV287" s="97"/>
      <c r="MYW287" s="97"/>
      <c r="MYX287" s="97"/>
      <c r="MYY287" s="97"/>
      <c r="MYZ287" s="97"/>
      <c r="MZA287" s="97"/>
      <c r="MZB287" s="97"/>
      <c r="MZC287" s="97"/>
      <c r="MZD287" s="97"/>
      <c r="MZE287" s="97"/>
      <c r="MZF287" s="97"/>
      <c r="MZG287" s="97"/>
      <c r="MZH287" s="97"/>
      <c r="MZI287" s="97"/>
      <c r="MZJ287" s="97"/>
      <c r="MZK287" s="97"/>
      <c r="MZL287" s="97"/>
      <c r="MZM287" s="97"/>
      <c r="MZN287" s="97"/>
      <c r="MZO287" s="97"/>
      <c r="MZP287" s="97"/>
      <c r="MZQ287" s="97"/>
      <c r="MZR287" s="97"/>
      <c r="MZS287" s="97"/>
      <c r="MZT287" s="97"/>
      <c r="MZU287" s="97"/>
      <c r="MZV287" s="97"/>
      <c r="MZW287" s="97"/>
      <c r="MZX287" s="97"/>
      <c r="MZY287" s="97"/>
      <c r="MZZ287" s="97"/>
      <c r="NAA287" s="97"/>
      <c r="NAB287" s="97"/>
      <c r="NAC287" s="97"/>
      <c r="NAD287" s="97"/>
      <c r="NAE287" s="97"/>
      <c r="NAF287" s="97"/>
      <c r="NAG287" s="97"/>
      <c r="NAH287" s="97"/>
      <c r="NAI287" s="97"/>
      <c r="NAJ287" s="97"/>
      <c r="NAK287" s="97"/>
      <c r="NAL287" s="97"/>
      <c r="NAM287" s="97"/>
      <c r="NAN287" s="97"/>
      <c r="NAO287" s="97"/>
      <c r="NAP287" s="97"/>
      <c r="NAQ287" s="97"/>
      <c r="NAR287" s="97"/>
      <c r="NAS287" s="97"/>
      <c r="NAT287" s="97"/>
      <c r="NAU287" s="97"/>
      <c r="NAV287" s="97"/>
      <c r="NAW287" s="97"/>
      <c r="NAX287" s="97"/>
      <c r="NAY287" s="97"/>
      <c r="NAZ287" s="97"/>
      <c r="NBA287" s="97"/>
      <c r="NBB287" s="97"/>
      <c r="NBC287" s="97"/>
      <c r="NBD287" s="97"/>
      <c r="NBE287" s="97"/>
      <c r="NBF287" s="97"/>
      <c r="NBG287" s="97"/>
      <c r="NBH287" s="97"/>
      <c r="NBI287" s="97"/>
      <c r="NBJ287" s="97"/>
      <c r="NBK287" s="97"/>
      <c r="NBL287" s="97"/>
      <c r="NBM287" s="97"/>
      <c r="NBN287" s="97"/>
      <c r="NBO287" s="97"/>
      <c r="NBP287" s="97"/>
      <c r="NBQ287" s="97"/>
      <c r="NBR287" s="97"/>
      <c r="NBS287" s="97"/>
      <c r="NBT287" s="97"/>
      <c r="NBU287" s="97"/>
      <c r="NBV287" s="97"/>
      <c r="NBW287" s="97"/>
      <c r="NBX287" s="97"/>
      <c r="NBY287" s="97"/>
      <c r="NBZ287" s="97"/>
      <c r="NCA287" s="97"/>
      <c r="NCB287" s="97"/>
      <c r="NCC287" s="97"/>
      <c r="NCD287" s="97"/>
      <c r="NCE287" s="97"/>
      <c r="NCF287" s="97"/>
      <c r="NCG287" s="97"/>
      <c r="NCH287" s="97"/>
      <c r="NCI287" s="97"/>
      <c r="NCJ287" s="97"/>
      <c r="NCK287" s="97"/>
      <c r="NCL287" s="97"/>
      <c r="NCM287" s="97"/>
      <c r="NCN287" s="97"/>
      <c r="NCO287" s="97"/>
      <c r="NCP287" s="97"/>
      <c r="NCQ287" s="97"/>
      <c r="NCR287" s="97"/>
      <c r="NCS287" s="97"/>
      <c r="NCT287" s="97"/>
      <c r="NCU287" s="97"/>
      <c r="NCV287" s="97"/>
      <c r="NCW287" s="97"/>
      <c r="NCX287" s="97"/>
      <c r="NCY287" s="97"/>
      <c r="NCZ287" s="97"/>
      <c r="NDA287" s="97"/>
      <c r="NDB287" s="97"/>
      <c r="NDC287" s="97"/>
      <c r="NDD287" s="97"/>
      <c r="NDE287" s="97"/>
      <c r="NDF287" s="97"/>
      <c r="NDG287" s="97"/>
      <c r="NDH287" s="97"/>
      <c r="NDI287" s="97"/>
      <c r="NDJ287" s="97"/>
      <c r="NDK287" s="97"/>
      <c r="NDL287" s="97"/>
      <c r="NDM287" s="97"/>
      <c r="NDN287" s="97"/>
      <c r="NDO287" s="97"/>
      <c r="NDP287" s="97"/>
      <c r="NDQ287" s="97"/>
      <c r="NDR287" s="97"/>
      <c r="NDS287" s="97"/>
      <c r="NDT287" s="97"/>
      <c r="NDU287" s="97"/>
      <c r="NDV287" s="97"/>
      <c r="NDW287" s="97"/>
      <c r="NDX287" s="97"/>
      <c r="NDY287" s="97"/>
      <c r="NDZ287" s="97"/>
      <c r="NEA287" s="97"/>
      <c r="NEB287" s="97"/>
      <c r="NEC287" s="97"/>
      <c r="NED287" s="97"/>
      <c r="NEE287" s="97"/>
      <c r="NEF287" s="97"/>
      <c r="NEG287" s="97"/>
      <c r="NEH287" s="97"/>
      <c r="NEI287" s="97"/>
      <c r="NEJ287" s="97"/>
      <c r="NEK287" s="97"/>
      <c r="NEL287" s="97"/>
      <c r="NEM287" s="97"/>
      <c r="NEN287" s="97"/>
      <c r="NEO287" s="97"/>
      <c r="NEP287" s="97"/>
      <c r="NEQ287" s="97"/>
      <c r="NER287" s="97"/>
      <c r="NES287" s="97"/>
      <c r="NET287" s="97"/>
      <c r="NEU287" s="97"/>
      <c r="NEV287" s="97"/>
      <c r="NEW287" s="97"/>
      <c r="NEX287" s="97"/>
      <c r="NEY287" s="97"/>
      <c r="NEZ287" s="97"/>
      <c r="NFA287" s="97"/>
      <c r="NFB287" s="97"/>
      <c r="NFC287" s="97"/>
      <c r="NFD287" s="97"/>
      <c r="NFE287" s="97"/>
      <c r="NFF287" s="97"/>
      <c r="NFG287" s="97"/>
      <c r="NFH287" s="97"/>
      <c r="NFI287" s="97"/>
      <c r="NFJ287" s="97"/>
      <c r="NFK287" s="97"/>
      <c r="NFL287" s="97"/>
      <c r="NFM287" s="97"/>
      <c r="NFN287" s="97"/>
      <c r="NFO287" s="97"/>
      <c r="NFP287" s="97"/>
      <c r="NFQ287" s="97"/>
      <c r="NFR287" s="97"/>
      <c r="NFS287" s="97"/>
      <c r="NFT287" s="97"/>
      <c r="NFU287" s="97"/>
      <c r="NFV287" s="97"/>
      <c r="NFW287" s="97"/>
      <c r="NFX287" s="97"/>
      <c r="NFY287" s="97"/>
      <c r="NFZ287" s="97"/>
      <c r="NGA287" s="97"/>
      <c r="NGB287" s="97"/>
      <c r="NGC287" s="97"/>
      <c r="NGD287" s="97"/>
      <c r="NGE287" s="97"/>
      <c r="NGF287" s="97"/>
      <c r="NGG287" s="97"/>
      <c r="NGH287" s="97"/>
      <c r="NGI287" s="97"/>
      <c r="NGJ287" s="97"/>
      <c r="NGK287" s="97"/>
      <c r="NGL287" s="97"/>
      <c r="NGM287" s="97"/>
      <c r="NGN287" s="97"/>
      <c r="NGO287" s="97"/>
      <c r="NGP287" s="97"/>
      <c r="NGQ287" s="97"/>
      <c r="NGR287" s="97"/>
      <c r="NGS287" s="97"/>
      <c r="NGT287" s="97"/>
      <c r="NGU287" s="97"/>
      <c r="NGV287" s="97"/>
      <c r="NGW287" s="97"/>
      <c r="NGX287" s="97"/>
      <c r="NGY287" s="97"/>
      <c r="NGZ287" s="97"/>
      <c r="NHA287" s="97"/>
      <c r="NHB287" s="97"/>
      <c r="NHC287" s="97"/>
      <c r="NHD287" s="97"/>
      <c r="NHE287" s="97"/>
      <c r="NHF287" s="97"/>
      <c r="NHG287" s="97"/>
      <c r="NHH287" s="97"/>
      <c r="NHI287" s="97"/>
      <c r="NHJ287" s="97"/>
      <c r="NHK287" s="97"/>
      <c r="NHL287" s="97"/>
      <c r="NHM287" s="97"/>
      <c r="NHN287" s="97"/>
      <c r="NHO287" s="97"/>
      <c r="NHP287" s="97"/>
      <c r="NHQ287" s="97"/>
      <c r="NHR287" s="97"/>
      <c r="NHS287" s="97"/>
      <c r="NHT287" s="97"/>
      <c r="NHU287" s="97"/>
      <c r="NHV287" s="97"/>
      <c r="NHW287" s="97"/>
      <c r="NHX287" s="97"/>
      <c r="NHY287" s="97"/>
      <c r="NHZ287" s="97"/>
      <c r="NIA287" s="97"/>
      <c r="NIB287" s="97"/>
      <c r="NIC287" s="97"/>
      <c r="NID287" s="97"/>
      <c r="NIE287" s="97"/>
      <c r="NIF287" s="97"/>
      <c r="NIG287" s="97"/>
      <c r="NIH287" s="97"/>
      <c r="NII287" s="97"/>
      <c r="NIJ287" s="97"/>
      <c r="NIK287" s="97"/>
      <c r="NIL287" s="97"/>
      <c r="NIM287" s="97"/>
      <c r="NIN287" s="97"/>
      <c r="NIO287" s="97"/>
      <c r="NIP287" s="97"/>
      <c r="NIQ287" s="97"/>
      <c r="NIR287" s="97"/>
      <c r="NIS287" s="97"/>
      <c r="NIT287" s="97"/>
      <c r="NIU287" s="97"/>
      <c r="NIV287" s="97"/>
      <c r="NIW287" s="97"/>
      <c r="NIX287" s="97"/>
      <c r="NIY287" s="97"/>
      <c r="NIZ287" s="97"/>
      <c r="NJA287" s="97"/>
      <c r="NJB287" s="97"/>
      <c r="NJC287" s="97"/>
      <c r="NJD287" s="97"/>
      <c r="NJE287" s="97"/>
      <c r="NJF287" s="97"/>
      <c r="NJG287" s="97"/>
      <c r="NJH287" s="97"/>
      <c r="NJI287" s="97"/>
      <c r="NJJ287" s="97"/>
      <c r="NJK287" s="97"/>
      <c r="NJL287" s="97"/>
      <c r="NJM287" s="97"/>
      <c r="NJN287" s="97"/>
      <c r="NJO287" s="97"/>
      <c r="NJP287" s="97"/>
      <c r="NJQ287" s="97"/>
      <c r="NJR287" s="97"/>
      <c r="NJS287" s="97"/>
      <c r="NJT287" s="97"/>
      <c r="NJU287" s="97"/>
      <c r="NJV287" s="97"/>
      <c r="NJW287" s="97"/>
      <c r="NJX287" s="97"/>
      <c r="NJY287" s="97"/>
      <c r="NJZ287" s="97"/>
      <c r="NKA287" s="97"/>
      <c r="NKB287" s="97"/>
      <c r="NKC287" s="97"/>
      <c r="NKD287" s="97"/>
      <c r="NKE287" s="97"/>
      <c r="NKF287" s="97"/>
      <c r="NKG287" s="97"/>
      <c r="NKH287" s="97"/>
      <c r="NKI287" s="97"/>
      <c r="NKJ287" s="97"/>
      <c r="NKK287" s="97"/>
      <c r="NKL287" s="97"/>
      <c r="NKM287" s="97"/>
      <c r="NKN287" s="97"/>
      <c r="NKO287" s="97"/>
      <c r="NKP287" s="97"/>
      <c r="NKQ287" s="97"/>
      <c r="NKR287" s="97"/>
      <c r="NKS287" s="97"/>
      <c r="NKT287" s="97"/>
      <c r="NKU287" s="97"/>
      <c r="NKV287" s="97"/>
      <c r="NKW287" s="97"/>
      <c r="NKX287" s="97"/>
      <c r="NKY287" s="97"/>
      <c r="NKZ287" s="97"/>
      <c r="NLA287" s="97"/>
      <c r="NLB287" s="97"/>
      <c r="NLC287" s="97"/>
      <c r="NLD287" s="97"/>
      <c r="NLE287" s="97"/>
      <c r="NLF287" s="97"/>
      <c r="NLG287" s="97"/>
      <c r="NLH287" s="97"/>
      <c r="NLI287" s="97"/>
      <c r="NLJ287" s="97"/>
      <c r="NLK287" s="97"/>
      <c r="NLL287" s="97"/>
      <c r="NLM287" s="97"/>
      <c r="NLN287" s="97"/>
      <c r="NLO287" s="97"/>
      <c r="NLP287" s="97"/>
      <c r="NLQ287" s="97"/>
      <c r="NLR287" s="97"/>
      <c r="NLS287" s="97"/>
      <c r="NLT287" s="97"/>
      <c r="NLU287" s="97"/>
      <c r="NLV287" s="97"/>
      <c r="NLW287" s="97"/>
      <c r="NLX287" s="97"/>
      <c r="NLY287" s="97"/>
      <c r="NLZ287" s="97"/>
      <c r="NMA287" s="97"/>
      <c r="NMB287" s="97"/>
      <c r="NMC287" s="97"/>
      <c r="NMD287" s="97"/>
      <c r="NME287" s="97"/>
      <c r="NMF287" s="97"/>
      <c r="NMG287" s="97"/>
      <c r="NMH287" s="97"/>
      <c r="NMI287" s="97"/>
      <c r="NMJ287" s="97"/>
      <c r="NMK287" s="97"/>
      <c r="NML287" s="97"/>
      <c r="NMM287" s="97"/>
      <c r="NMN287" s="97"/>
      <c r="NMO287" s="97"/>
      <c r="NMP287" s="97"/>
      <c r="NMQ287" s="97"/>
      <c r="NMR287" s="97"/>
      <c r="NMS287" s="97"/>
      <c r="NMT287" s="97"/>
      <c r="NMU287" s="97"/>
      <c r="NMV287" s="97"/>
      <c r="NMW287" s="97"/>
      <c r="NMX287" s="97"/>
      <c r="NMY287" s="97"/>
      <c r="NMZ287" s="97"/>
      <c r="NNA287" s="97"/>
      <c r="NNB287" s="97"/>
      <c r="NNC287" s="97"/>
      <c r="NND287" s="97"/>
      <c r="NNE287" s="97"/>
      <c r="NNF287" s="97"/>
      <c r="NNG287" s="97"/>
      <c r="NNH287" s="97"/>
      <c r="NNI287" s="97"/>
      <c r="NNJ287" s="97"/>
      <c r="NNK287" s="97"/>
      <c r="NNL287" s="97"/>
      <c r="NNM287" s="97"/>
      <c r="NNN287" s="97"/>
      <c r="NNO287" s="97"/>
      <c r="NNP287" s="97"/>
      <c r="NNQ287" s="97"/>
      <c r="NNR287" s="97"/>
      <c r="NNS287" s="97"/>
      <c r="NNT287" s="97"/>
      <c r="NNU287" s="97"/>
      <c r="NNV287" s="97"/>
      <c r="NNW287" s="97"/>
      <c r="NNX287" s="97"/>
      <c r="NNY287" s="97"/>
      <c r="NNZ287" s="97"/>
      <c r="NOA287" s="97"/>
      <c r="NOB287" s="97"/>
      <c r="NOC287" s="97"/>
      <c r="NOD287" s="97"/>
      <c r="NOE287" s="97"/>
      <c r="NOF287" s="97"/>
      <c r="NOG287" s="97"/>
      <c r="NOH287" s="97"/>
      <c r="NOI287" s="97"/>
      <c r="NOJ287" s="97"/>
      <c r="NOK287" s="97"/>
      <c r="NOL287" s="97"/>
      <c r="NOM287" s="97"/>
      <c r="NON287" s="97"/>
      <c r="NOO287" s="97"/>
      <c r="NOP287" s="97"/>
      <c r="NOQ287" s="97"/>
      <c r="NOR287" s="97"/>
      <c r="NOS287" s="97"/>
      <c r="NOT287" s="97"/>
      <c r="NOU287" s="97"/>
      <c r="NOV287" s="97"/>
      <c r="NOW287" s="97"/>
      <c r="NOX287" s="97"/>
      <c r="NOY287" s="97"/>
      <c r="NOZ287" s="97"/>
      <c r="NPA287" s="97"/>
      <c r="NPB287" s="97"/>
      <c r="NPC287" s="97"/>
      <c r="NPD287" s="97"/>
      <c r="NPE287" s="97"/>
      <c r="NPF287" s="97"/>
      <c r="NPG287" s="97"/>
      <c r="NPH287" s="97"/>
      <c r="NPI287" s="97"/>
      <c r="NPJ287" s="97"/>
      <c r="NPK287" s="97"/>
      <c r="NPL287" s="97"/>
      <c r="NPM287" s="97"/>
      <c r="NPN287" s="97"/>
      <c r="NPO287" s="97"/>
      <c r="NPP287" s="97"/>
      <c r="NPQ287" s="97"/>
      <c r="NPR287" s="97"/>
      <c r="NPS287" s="97"/>
      <c r="NPT287" s="97"/>
      <c r="NPU287" s="97"/>
      <c r="NPV287" s="97"/>
      <c r="NPW287" s="97"/>
      <c r="NPX287" s="97"/>
      <c r="NPY287" s="97"/>
      <c r="NPZ287" s="97"/>
      <c r="NQA287" s="97"/>
      <c r="NQB287" s="97"/>
      <c r="NQC287" s="97"/>
      <c r="NQD287" s="97"/>
      <c r="NQE287" s="97"/>
      <c r="NQF287" s="97"/>
      <c r="NQG287" s="97"/>
      <c r="NQH287" s="97"/>
      <c r="NQI287" s="97"/>
      <c r="NQJ287" s="97"/>
      <c r="NQK287" s="97"/>
      <c r="NQL287" s="97"/>
      <c r="NQM287" s="97"/>
      <c r="NQN287" s="97"/>
      <c r="NQO287" s="97"/>
      <c r="NQP287" s="97"/>
      <c r="NQQ287" s="97"/>
      <c r="NQR287" s="97"/>
      <c r="NQS287" s="97"/>
      <c r="NQT287" s="97"/>
      <c r="NQU287" s="97"/>
      <c r="NQV287" s="97"/>
      <c r="NQW287" s="97"/>
      <c r="NQX287" s="97"/>
      <c r="NQY287" s="97"/>
      <c r="NQZ287" s="97"/>
      <c r="NRA287" s="97"/>
      <c r="NRB287" s="97"/>
      <c r="NRC287" s="97"/>
      <c r="NRD287" s="97"/>
      <c r="NRE287" s="97"/>
      <c r="NRF287" s="97"/>
      <c r="NRG287" s="97"/>
      <c r="NRH287" s="97"/>
      <c r="NRI287" s="97"/>
      <c r="NRJ287" s="97"/>
      <c r="NRK287" s="97"/>
      <c r="NRL287" s="97"/>
      <c r="NRM287" s="97"/>
      <c r="NRN287" s="97"/>
      <c r="NRO287" s="97"/>
      <c r="NRP287" s="97"/>
      <c r="NRQ287" s="97"/>
      <c r="NRR287" s="97"/>
      <c r="NRS287" s="97"/>
      <c r="NRT287" s="97"/>
      <c r="NRU287" s="97"/>
      <c r="NRV287" s="97"/>
      <c r="NRW287" s="97"/>
      <c r="NRX287" s="97"/>
      <c r="NRY287" s="97"/>
      <c r="NRZ287" s="97"/>
      <c r="NSA287" s="97"/>
      <c r="NSB287" s="97"/>
      <c r="NSC287" s="97"/>
      <c r="NSD287" s="97"/>
      <c r="NSE287" s="97"/>
      <c r="NSF287" s="97"/>
      <c r="NSG287" s="97"/>
      <c r="NSH287" s="97"/>
      <c r="NSI287" s="97"/>
      <c r="NSJ287" s="97"/>
      <c r="NSK287" s="97"/>
      <c r="NSL287" s="97"/>
      <c r="NSM287" s="97"/>
      <c r="NSN287" s="97"/>
      <c r="NSO287" s="97"/>
      <c r="NSP287" s="97"/>
      <c r="NSQ287" s="97"/>
      <c r="NSR287" s="97"/>
      <c r="NSS287" s="97"/>
      <c r="NST287" s="97"/>
      <c r="NSU287" s="97"/>
      <c r="NSV287" s="97"/>
      <c r="NSW287" s="97"/>
      <c r="NSX287" s="97"/>
      <c r="NSY287" s="97"/>
      <c r="NSZ287" s="97"/>
      <c r="NTA287" s="97"/>
      <c r="NTB287" s="97"/>
      <c r="NTC287" s="97"/>
      <c r="NTD287" s="97"/>
      <c r="NTE287" s="97"/>
      <c r="NTF287" s="97"/>
      <c r="NTG287" s="97"/>
      <c r="NTH287" s="97"/>
      <c r="NTI287" s="97"/>
      <c r="NTJ287" s="97"/>
      <c r="NTK287" s="97"/>
      <c r="NTL287" s="97"/>
      <c r="NTM287" s="97"/>
      <c r="NTN287" s="97"/>
      <c r="NTO287" s="97"/>
      <c r="NTP287" s="97"/>
      <c r="NTQ287" s="97"/>
      <c r="NTR287" s="97"/>
      <c r="NTS287" s="97"/>
      <c r="NTT287" s="97"/>
      <c r="NTU287" s="97"/>
      <c r="NTV287" s="97"/>
      <c r="NTW287" s="97"/>
      <c r="NTX287" s="97"/>
      <c r="NTY287" s="97"/>
      <c r="NTZ287" s="97"/>
      <c r="NUA287" s="97"/>
      <c r="NUB287" s="97"/>
      <c r="NUC287" s="97"/>
      <c r="NUD287" s="97"/>
      <c r="NUE287" s="97"/>
      <c r="NUF287" s="97"/>
      <c r="NUG287" s="97"/>
      <c r="NUH287" s="97"/>
      <c r="NUI287" s="97"/>
      <c r="NUJ287" s="97"/>
      <c r="NUK287" s="97"/>
      <c r="NUL287" s="97"/>
      <c r="NUM287" s="97"/>
      <c r="NUN287" s="97"/>
      <c r="NUO287" s="97"/>
      <c r="NUP287" s="97"/>
      <c r="NUQ287" s="97"/>
      <c r="NUR287" s="97"/>
      <c r="NUS287" s="97"/>
      <c r="NUT287" s="97"/>
      <c r="NUU287" s="97"/>
      <c r="NUV287" s="97"/>
      <c r="NUW287" s="97"/>
      <c r="NUX287" s="97"/>
      <c r="NUY287" s="97"/>
      <c r="NUZ287" s="97"/>
      <c r="NVA287" s="97"/>
      <c r="NVB287" s="97"/>
      <c r="NVC287" s="97"/>
      <c r="NVD287" s="97"/>
      <c r="NVE287" s="97"/>
      <c r="NVF287" s="97"/>
      <c r="NVG287" s="97"/>
      <c r="NVH287" s="97"/>
      <c r="NVI287" s="97"/>
      <c r="NVJ287" s="97"/>
      <c r="NVK287" s="97"/>
      <c r="NVL287" s="97"/>
      <c r="NVM287" s="97"/>
      <c r="NVN287" s="97"/>
      <c r="NVO287" s="97"/>
      <c r="NVP287" s="97"/>
      <c r="NVQ287" s="97"/>
      <c r="NVR287" s="97"/>
      <c r="NVS287" s="97"/>
      <c r="NVT287" s="97"/>
      <c r="NVU287" s="97"/>
      <c r="NVV287" s="97"/>
      <c r="NVW287" s="97"/>
      <c r="NVX287" s="97"/>
      <c r="NVY287" s="97"/>
      <c r="NVZ287" s="97"/>
      <c r="NWA287" s="97"/>
      <c r="NWB287" s="97"/>
      <c r="NWC287" s="97"/>
      <c r="NWD287" s="97"/>
      <c r="NWE287" s="97"/>
      <c r="NWF287" s="97"/>
      <c r="NWG287" s="97"/>
      <c r="NWH287" s="97"/>
      <c r="NWI287" s="97"/>
      <c r="NWJ287" s="97"/>
      <c r="NWK287" s="97"/>
      <c r="NWL287" s="97"/>
      <c r="NWM287" s="97"/>
      <c r="NWN287" s="97"/>
      <c r="NWO287" s="97"/>
      <c r="NWP287" s="97"/>
      <c r="NWQ287" s="97"/>
      <c r="NWR287" s="97"/>
      <c r="NWS287" s="97"/>
      <c r="NWT287" s="97"/>
      <c r="NWU287" s="97"/>
      <c r="NWV287" s="97"/>
      <c r="NWW287" s="97"/>
      <c r="NWX287" s="97"/>
      <c r="NWY287" s="97"/>
      <c r="NWZ287" s="97"/>
      <c r="NXA287" s="97"/>
      <c r="NXB287" s="97"/>
      <c r="NXC287" s="97"/>
      <c r="NXD287" s="97"/>
      <c r="NXE287" s="97"/>
      <c r="NXF287" s="97"/>
      <c r="NXG287" s="97"/>
      <c r="NXH287" s="97"/>
      <c r="NXI287" s="97"/>
      <c r="NXJ287" s="97"/>
      <c r="NXK287" s="97"/>
      <c r="NXL287" s="97"/>
      <c r="NXM287" s="97"/>
      <c r="NXN287" s="97"/>
      <c r="NXO287" s="97"/>
      <c r="NXP287" s="97"/>
      <c r="NXQ287" s="97"/>
      <c r="NXR287" s="97"/>
      <c r="NXS287" s="97"/>
      <c r="NXT287" s="97"/>
      <c r="NXU287" s="97"/>
      <c r="NXV287" s="97"/>
      <c r="NXW287" s="97"/>
      <c r="NXX287" s="97"/>
      <c r="NXY287" s="97"/>
      <c r="NXZ287" s="97"/>
      <c r="NYA287" s="97"/>
      <c r="NYB287" s="97"/>
      <c r="NYC287" s="97"/>
      <c r="NYD287" s="97"/>
      <c r="NYE287" s="97"/>
      <c r="NYF287" s="97"/>
      <c r="NYG287" s="97"/>
      <c r="NYH287" s="97"/>
      <c r="NYI287" s="97"/>
      <c r="NYJ287" s="97"/>
      <c r="NYK287" s="97"/>
      <c r="NYL287" s="97"/>
      <c r="NYM287" s="97"/>
      <c r="NYN287" s="97"/>
      <c r="NYO287" s="97"/>
      <c r="NYP287" s="97"/>
      <c r="NYQ287" s="97"/>
      <c r="NYR287" s="97"/>
      <c r="NYS287" s="97"/>
      <c r="NYT287" s="97"/>
      <c r="NYU287" s="97"/>
      <c r="NYV287" s="97"/>
      <c r="NYW287" s="97"/>
      <c r="NYX287" s="97"/>
      <c r="NYY287" s="97"/>
      <c r="NYZ287" s="97"/>
      <c r="NZA287" s="97"/>
      <c r="NZB287" s="97"/>
      <c r="NZC287" s="97"/>
      <c r="NZD287" s="97"/>
      <c r="NZE287" s="97"/>
      <c r="NZF287" s="97"/>
      <c r="NZG287" s="97"/>
      <c r="NZH287" s="97"/>
      <c r="NZI287" s="97"/>
      <c r="NZJ287" s="97"/>
      <c r="NZK287" s="97"/>
      <c r="NZL287" s="97"/>
      <c r="NZM287" s="97"/>
      <c r="NZN287" s="97"/>
      <c r="NZO287" s="97"/>
      <c r="NZP287" s="97"/>
      <c r="NZQ287" s="97"/>
      <c r="NZR287" s="97"/>
      <c r="NZS287" s="97"/>
      <c r="NZT287" s="97"/>
      <c r="NZU287" s="97"/>
      <c r="NZV287" s="97"/>
      <c r="NZW287" s="97"/>
      <c r="NZX287" s="97"/>
      <c r="NZY287" s="97"/>
      <c r="NZZ287" s="97"/>
      <c r="OAA287" s="97"/>
      <c r="OAB287" s="97"/>
      <c r="OAC287" s="97"/>
      <c r="OAD287" s="97"/>
      <c r="OAE287" s="97"/>
      <c r="OAF287" s="97"/>
      <c r="OAG287" s="97"/>
      <c r="OAH287" s="97"/>
      <c r="OAI287" s="97"/>
      <c r="OAJ287" s="97"/>
      <c r="OAK287" s="97"/>
      <c r="OAL287" s="97"/>
      <c r="OAM287" s="97"/>
      <c r="OAN287" s="97"/>
      <c r="OAO287" s="97"/>
      <c r="OAP287" s="97"/>
      <c r="OAQ287" s="97"/>
      <c r="OAR287" s="97"/>
      <c r="OAS287" s="97"/>
      <c r="OAT287" s="97"/>
      <c r="OAU287" s="97"/>
      <c r="OAV287" s="97"/>
      <c r="OAW287" s="97"/>
      <c r="OAX287" s="97"/>
      <c r="OAY287" s="97"/>
      <c r="OAZ287" s="97"/>
      <c r="OBA287" s="97"/>
      <c r="OBB287" s="97"/>
      <c r="OBC287" s="97"/>
      <c r="OBD287" s="97"/>
      <c r="OBE287" s="97"/>
      <c r="OBF287" s="97"/>
      <c r="OBG287" s="97"/>
      <c r="OBH287" s="97"/>
      <c r="OBI287" s="97"/>
      <c r="OBJ287" s="97"/>
      <c r="OBK287" s="97"/>
      <c r="OBL287" s="97"/>
      <c r="OBM287" s="97"/>
      <c r="OBN287" s="97"/>
      <c r="OBO287" s="97"/>
      <c r="OBP287" s="97"/>
      <c r="OBQ287" s="97"/>
      <c r="OBR287" s="97"/>
      <c r="OBS287" s="97"/>
      <c r="OBT287" s="97"/>
      <c r="OBU287" s="97"/>
      <c r="OBV287" s="97"/>
      <c r="OBW287" s="97"/>
      <c r="OBX287" s="97"/>
      <c r="OBY287" s="97"/>
      <c r="OBZ287" s="97"/>
      <c r="OCA287" s="97"/>
      <c r="OCB287" s="97"/>
      <c r="OCC287" s="97"/>
      <c r="OCD287" s="97"/>
      <c r="OCE287" s="97"/>
      <c r="OCF287" s="97"/>
      <c r="OCG287" s="97"/>
      <c r="OCH287" s="97"/>
      <c r="OCI287" s="97"/>
      <c r="OCJ287" s="97"/>
      <c r="OCK287" s="97"/>
      <c r="OCL287" s="97"/>
      <c r="OCM287" s="97"/>
      <c r="OCN287" s="97"/>
      <c r="OCO287" s="97"/>
      <c r="OCP287" s="97"/>
      <c r="OCQ287" s="97"/>
      <c r="OCR287" s="97"/>
      <c r="OCS287" s="97"/>
      <c r="OCT287" s="97"/>
      <c r="OCU287" s="97"/>
      <c r="OCV287" s="97"/>
      <c r="OCW287" s="97"/>
      <c r="OCX287" s="97"/>
      <c r="OCY287" s="97"/>
      <c r="OCZ287" s="97"/>
      <c r="ODA287" s="97"/>
      <c r="ODB287" s="97"/>
      <c r="ODC287" s="97"/>
      <c r="ODD287" s="97"/>
      <c r="ODE287" s="97"/>
      <c r="ODF287" s="97"/>
      <c r="ODG287" s="97"/>
      <c r="ODH287" s="97"/>
      <c r="ODI287" s="97"/>
      <c r="ODJ287" s="97"/>
      <c r="ODK287" s="97"/>
      <c r="ODL287" s="97"/>
      <c r="ODM287" s="97"/>
      <c r="ODN287" s="97"/>
      <c r="ODO287" s="97"/>
      <c r="ODP287" s="97"/>
      <c r="ODQ287" s="97"/>
      <c r="ODR287" s="97"/>
      <c r="ODS287" s="97"/>
      <c r="ODT287" s="97"/>
      <c r="ODU287" s="97"/>
      <c r="ODV287" s="97"/>
      <c r="ODW287" s="97"/>
      <c r="ODX287" s="97"/>
      <c r="ODY287" s="97"/>
      <c r="ODZ287" s="97"/>
      <c r="OEA287" s="97"/>
      <c r="OEB287" s="97"/>
      <c r="OEC287" s="97"/>
      <c r="OED287" s="97"/>
      <c r="OEE287" s="97"/>
      <c r="OEF287" s="97"/>
      <c r="OEG287" s="97"/>
      <c r="OEH287" s="97"/>
      <c r="OEI287" s="97"/>
      <c r="OEJ287" s="97"/>
      <c r="OEK287" s="97"/>
      <c r="OEL287" s="97"/>
      <c r="OEM287" s="97"/>
      <c r="OEN287" s="97"/>
      <c r="OEO287" s="97"/>
      <c r="OEP287" s="97"/>
      <c r="OEQ287" s="97"/>
      <c r="OER287" s="97"/>
      <c r="OES287" s="97"/>
      <c r="OET287" s="97"/>
      <c r="OEU287" s="97"/>
      <c r="OEV287" s="97"/>
      <c r="OEW287" s="97"/>
      <c r="OEX287" s="97"/>
      <c r="OEY287" s="97"/>
      <c r="OEZ287" s="97"/>
      <c r="OFA287" s="97"/>
      <c r="OFB287" s="97"/>
      <c r="OFC287" s="97"/>
      <c r="OFD287" s="97"/>
      <c r="OFE287" s="97"/>
      <c r="OFF287" s="97"/>
      <c r="OFG287" s="97"/>
      <c r="OFH287" s="97"/>
      <c r="OFI287" s="97"/>
      <c r="OFJ287" s="97"/>
      <c r="OFK287" s="97"/>
      <c r="OFL287" s="97"/>
      <c r="OFM287" s="97"/>
      <c r="OFN287" s="97"/>
      <c r="OFO287" s="97"/>
      <c r="OFP287" s="97"/>
      <c r="OFQ287" s="97"/>
      <c r="OFR287" s="97"/>
      <c r="OFS287" s="97"/>
      <c r="OFT287" s="97"/>
      <c r="OFU287" s="97"/>
      <c r="OFV287" s="97"/>
      <c r="OFW287" s="97"/>
      <c r="OFX287" s="97"/>
      <c r="OFY287" s="97"/>
      <c r="OFZ287" s="97"/>
      <c r="OGA287" s="97"/>
      <c r="OGB287" s="97"/>
      <c r="OGC287" s="97"/>
      <c r="OGD287" s="97"/>
      <c r="OGE287" s="97"/>
      <c r="OGF287" s="97"/>
      <c r="OGG287" s="97"/>
      <c r="OGH287" s="97"/>
      <c r="OGI287" s="97"/>
      <c r="OGJ287" s="97"/>
      <c r="OGK287" s="97"/>
      <c r="OGL287" s="97"/>
      <c r="OGM287" s="97"/>
      <c r="OGN287" s="97"/>
      <c r="OGO287" s="97"/>
      <c r="OGP287" s="97"/>
      <c r="OGQ287" s="97"/>
      <c r="OGR287" s="97"/>
      <c r="OGS287" s="97"/>
      <c r="OGT287" s="97"/>
      <c r="OGU287" s="97"/>
      <c r="OGV287" s="97"/>
      <c r="OGW287" s="97"/>
      <c r="OGX287" s="97"/>
      <c r="OGY287" s="97"/>
      <c r="OGZ287" s="97"/>
      <c r="OHA287" s="97"/>
      <c r="OHB287" s="97"/>
      <c r="OHC287" s="97"/>
      <c r="OHD287" s="97"/>
      <c r="OHE287" s="97"/>
      <c r="OHF287" s="97"/>
      <c r="OHG287" s="97"/>
      <c r="OHH287" s="97"/>
      <c r="OHI287" s="97"/>
      <c r="OHJ287" s="97"/>
      <c r="OHK287" s="97"/>
      <c r="OHL287" s="97"/>
      <c r="OHM287" s="97"/>
      <c r="OHN287" s="97"/>
      <c r="OHO287" s="97"/>
      <c r="OHP287" s="97"/>
      <c r="OHQ287" s="97"/>
      <c r="OHR287" s="97"/>
      <c r="OHS287" s="97"/>
      <c r="OHT287" s="97"/>
      <c r="OHU287" s="97"/>
      <c r="OHV287" s="97"/>
      <c r="OHW287" s="97"/>
      <c r="OHX287" s="97"/>
      <c r="OHY287" s="97"/>
      <c r="OHZ287" s="97"/>
      <c r="OIA287" s="97"/>
      <c r="OIB287" s="97"/>
      <c r="OIC287" s="97"/>
      <c r="OID287" s="97"/>
      <c r="OIE287" s="97"/>
      <c r="OIF287" s="97"/>
      <c r="OIG287" s="97"/>
      <c r="OIH287" s="97"/>
      <c r="OII287" s="97"/>
      <c r="OIJ287" s="97"/>
      <c r="OIK287" s="97"/>
      <c r="OIL287" s="97"/>
      <c r="OIM287" s="97"/>
      <c r="OIN287" s="97"/>
      <c r="OIO287" s="97"/>
      <c r="OIP287" s="97"/>
      <c r="OIQ287" s="97"/>
      <c r="OIR287" s="97"/>
      <c r="OIS287" s="97"/>
      <c r="OIT287" s="97"/>
      <c r="OIU287" s="97"/>
      <c r="OIV287" s="97"/>
      <c r="OIW287" s="97"/>
      <c r="OIX287" s="97"/>
      <c r="OIY287" s="97"/>
      <c r="OIZ287" s="97"/>
      <c r="OJA287" s="97"/>
      <c r="OJB287" s="97"/>
      <c r="OJC287" s="97"/>
      <c r="OJD287" s="97"/>
      <c r="OJE287" s="97"/>
      <c r="OJF287" s="97"/>
      <c r="OJG287" s="97"/>
      <c r="OJH287" s="97"/>
      <c r="OJI287" s="97"/>
      <c r="OJJ287" s="97"/>
      <c r="OJK287" s="97"/>
      <c r="OJL287" s="97"/>
      <c r="OJM287" s="97"/>
      <c r="OJN287" s="97"/>
      <c r="OJO287" s="97"/>
      <c r="OJP287" s="97"/>
      <c r="OJQ287" s="97"/>
      <c r="OJR287" s="97"/>
      <c r="OJS287" s="97"/>
      <c r="OJT287" s="97"/>
      <c r="OJU287" s="97"/>
      <c r="OJV287" s="97"/>
      <c r="OJW287" s="97"/>
      <c r="OJX287" s="97"/>
      <c r="OJY287" s="97"/>
      <c r="OJZ287" s="97"/>
      <c r="OKA287" s="97"/>
      <c r="OKB287" s="97"/>
      <c r="OKC287" s="97"/>
      <c r="OKD287" s="97"/>
      <c r="OKE287" s="97"/>
      <c r="OKF287" s="97"/>
      <c r="OKG287" s="97"/>
      <c r="OKH287" s="97"/>
      <c r="OKI287" s="97"/>
      <c r="OKJ287" s="97"/>
      <c r="OKK287" s="97"/>
      <c r="OKL287" s="97"/>
      <c r="OKM287" s="97"/>
      <c r="OKN287" s="97"/>
      <c r="OKO287" s="97"/>
      <c r="OKP287" s="97"/>
      <c r="OKQ287" s="97"/>
      <c r="OKR287" s="97"/>
      <c r="OKS287" s="97"/>
      <c r="OKT287" s="97"/>
      <c r="OKU287" s="97"/>
      <c r="OKV287" s="97"/>
      <c r="OKW287" s="97"/>
      <c r="OKX287" s="97"/>
      <c r="OKY287" s="97"/>
      <c r="OKZ287" s="97"/>
      <c r="OLA287" s="97"/>
      <c r="OLB287" s="97"/>
      <c r="OLC287" s="97"/>
      <c r="OLD287" s="97"/>
      <c r="OLE287" s="97"/>
      <c r="OLF287" s="97"/>
      <c r="OLG287" s="97"/>
      <c r="OLH287" s="97"/>
      <c r="OLI287" s="97"/>
      <c r="OLJ287" s="97"/>
      <c r="OLK287" s="97"/>
      <c r="OLL287" s="97"/>
      <c r="OLM287" s="97"/>
      <c r="OLN287" s="97"/>
      <c r="OLO287" s="97"/>
      <c r="OLP287" s="97"/>
      <c r="OLQ287" s="97"/>
      <c r="OLR287" s="97"/>
      <c r="OLS287" s="97"/>
      <c r="OLT287" s="97"/>
      <c r="OLU287" s="97"/>
      <c r="OLV287" s="97"/>
      <c r="OLW287" s="97"/>
      <c r="OLX287" s="97"/>
      <c r="OLY287" s="97"/>
      <c r="OLZ287" s="97"/>
      <c r="OMA287" s="97"/>
      <c r="OMB287" s="97"/>
      <c r="OMC287" s="97"/>
      <c r="OMD287" s="97"/>
      <c r="OME287" s="97"/>
      <c r="OMF287" s="97"/>
      <c r="OMG287" s="97"/>
      <c r="OMH287" s="97"/>
      <c r="OMI287" s="97"/>
      <c r="OMJ287" s="97"/>
      <c r="OMK287" s="97"/>
      <c r="OML287" s="97"/>
      <c r="OMM287" s="97"/>
      <c r="OMN287" s="97"/>
      <c r="OMO287" s="97"/>
      <c r="OMP287" s="97"/>
      <c r="OMQ287" s="97"/>
      <c r="OMR287" s="97"/>
      <c r="OMS287" s="97"/>
      <c r="OMT287" s="97"/>
      <c r="OMU287" s="97"/>
      <c r="OMV287" s="97"/>
      <c r="OMW287" s="97"/>
      <c r="OMX287" s="97"/>
      <c r="OMY287" s="97"/>
      <c r="OMZ287" s="97"/>
      <c r="ONA287" s="97"/>
      <c r="ONB287" s="97"/>
      <c r="ONC287" s="97"/>
      <c r="OND287" s="97"/>
      <c r="ONE287" s="97"/>
      <c r="ONF287" s="97"/>
      <c r="ONG287" s="97"/>
      <c r="ONH287" s="97"/>
      <c r="ONI287" s="97"/>
      <c r="ONJ287" s="97"/>
      <c r="ONK287" s="97"/>
      <c r="ONL287" s="97"/>
      <c r="ONM287" s="97"/>
      <c r="ONN287" s="97"/>
      <c r="ONO287" s="97"/>
      <c r="ONP287" s="97"/>
      <c r="ONQ287" s="97"/>
      <c r="ONR287" s="97"/>
      <c r="ONS287" s="97"/>
      <c r="ONT287" s="97"/>
      <c r="ONU287" s="97"/>
      <c r="ONV287" s="97"/>
      <c r="ONW287" s="97"/>
      <c r="ONX287" s="97"/>
      <c r="ONY287" s="97"/>
      <c r="ONZ287" s="97"/>
      <c r="OOA287" s="97"/>
      <c r="OOB287" s="97"/>
      <c r="OOC287" s="97"/>
      <c r="OOD287" s="97"/>
      <c r="OOE287" s="97"/>
      <c r="OOF287" s="97"/>
      <c r="OOG287" s="97"/>
      <c r="OOH287" s="97"/>
      <c r="OOI287" s="97"/>
      <c r="OOJ287" s="97"/>
      <c r="OOK287" s="97"/>
      <c r="OOL287" s="97"/>
      <c r="OOM287" s="97"/>
      <c r="OON287" s="97"/>
      <c r="OOO287" s="97"/>
      <c r="OOP287" s="97"/>
      <c r="OOQ287" s="97"/>
      <c r="OOR287" s="97"/>
      <c r="OOS287" s="97"/>
      <c r="OOT287" s="97"/>
      <c r="OOU287" s="97"/>
      <c r="OOV287" s="97"/>
      <c r="OOW287" s="97"/>
      <c r="OOX287" s="97"/>
      <c r="OOY287" s="97"/>
      <c r="OOZ287" s="97"/>
      <c r="OPA287" s="97"/>
      <c r="OPB287" s="97"/>
      <c r="OPC287" s="97"/>
      <c r="OPD287" s="97"/>
      <c r="OPE287" s="97"/>
      <c r="OPF287" s="97"/>
      <c r="OPG287" s="97"/>
      <c r="OPH287" s="97"/>
      <c r="OPI287" s="97"/>
      <c r="OPJ287" s="97"/>
      <c r="OPK287" s="97"/>
      <c r="OPL287" s="97"/>
      <c r="OPM287" s="97"/>
      <c r="OPN287" s="97"/>
      <c r="OPO287" s="97"/>
      <c r="OPP287" s="97"/>
      <c r="OPQ287" s="97"/>
      <c r="OPR287" s="97"/>
      <c r="OPS287" s="97"/>
      <c r="OPT287" s="97"/>
      <c r="OPU287" s="97"/>
      <c r="OPV287" s="97"/>
      <c r="OPW287" s="97"/>
      <c r="OPX287" s="97"/>
      <c r="OPY287" s="97"/>
      <c r="OPZ287" s="97"/>
      <c r="OQA287" s="97"/>
      <c r="OQB287" s="97"/>
      <c r="OQC287" s="97"/>
      <c r="OQD287" s="97"/>
      <c r="OQE287" s="97"/>
      <c r="OQF287" s="97"/>
      <c r="OQG287" s="97"/>
      <c r="OQH287" s="97"/>
      <c r="OQI287" s="97"/>
      <c r="OQJ287" s="97"/>
      <c r="OQK287" s="97"/>
      <c r="OQL287" s="97"/>
      <c r="OQM287" s="97"/>
      <c r="OQN287" s="97"/>
      <c r="OQO287" s="97"/>
      <c r="OQP287" s="97"/>
      <c r="OQQ287" s="97"/>
      <c r="OQR287" s="97"/>
      <c r="OQS287" s="97"/>
      <c r="OQT287" s="97"/>
      <c r="OQU287" s="97"/>
      <c r="OQV287" s="97"/>
      <c r="OQW287" s="97"/>
      <c r="OQX287" s="97"/>
      <c r="OQY287" s="97"/>
      <c r="OQZ287" s="97"/>
      <c r="ORA287" s="97"/>
      <c r="ORB287" s="97"/>
      <c r="ORC287" s="97"/>
      <c r="ORD287" s="97"/>
      <c r="ORE287" s="97"/>
      <c r="ORF287" s="97"/>
      <c r="ORG287" s="97"/>
      <c r="ORH287" s="97"/>
      <c r="ORI287" s="97"/>
      <c r="ORJ287" s="97"/>
      <c r="ORK287" s="97"/>
      <c r="ORL287" s="97"/>
      <c r="ORM287" s="97"/>
      <c r="ORN287" s="97"/>
      <c r="ORO287" s="97"/>
      <c r="ORP287" s="97"/>
      <c r="ORQ287" s="97"/>
      <c r="ORR287" s="97"/>
      <c r="ORS287" s="97"/>
      <c r="ORT287" s="97"/>
      <c r="ORU287" s="97"/>
      <c r="ORV287" s="97"/>
      <c r="ORW287" s="97"/>
      <c r="ORX287" s="97"/>
      <c r="ORY287" s="97"/>
      <c r="ORZ287" s="97"/>
      <c r="OSA287" s="97"/>
      <c r="OSB287" s="97"/>
      <c r="OSC287" s="97"/>
      <c r="OSD287" s="97"/>
      <c r="OSE287" s="97"/>
      <c r="OSF287" s="97"/>
      <c r="OSG287" s="97"/>
      <c r="OSH287" s="97"/>
      <c r="OSI287" s="97"/>
      <c r="OSJ287" s="97"/>
      <c r="OSK287" s="97"/>
      <c r="OSL287" s="97"/>
      <c r="OSM287" s="97"/>
      <c r="OSN287" s="97"/>
      <c r="OSO287" s="97"/>
      <c r="OSP287" s="97"/>
      <c r="OSQ287" s="97"/>
      <c r="OSR287" s="97"/>
      <c r="OSS287" s="97"/>
      <c r="OST287" s="97"/>
      <c r="OSU287" s="97"/>
      <c r="OSV287" s="97"/>
      <c r="OSW287" s="97"/>
      <c r="OSX287" s="97"/>
      <c r="OSY287" s="97"/>
      <c r="OSZ287" s="97"/>
      <c r="OTA287" s="97"/>
      <c r="OTB287" s="97"/>
      <c r="OTC287" s="97"/>
      <c r="OTD287" s="97"/>
      <c r="OTE287" s="97"/>
      <c r="OTF287" s="97"/>
      <c r="OTG287" s="97"/>
      <c r="OTH287" s="97"/>
      <c r="OTI287" s="97"/>
      <c r="OTJ287" s="97"/>
      <c r="OTK287" s="97"/>
      <c r="OTL287" s="97"/>
      <c r="OTM287" s="97"/>
      <c r="OTN287" s="97"/>
      <c r="OTO287" s="97"/>
      <c r="OTP287" s="97"/>
      <c r="OTQ287" s="97"/>
      <c r="OTR287" s="97"/>
      <c r="OTS287" s="97"/>
      <c r="OTT287" s="97"/>
      <c r="OTU287" s="97"/>
      <c r="OTV287" s="97"/>
      <c r="OTW287" s="97"/>
      <c r="OTX287" s="97"/>
      <c r="OTY287" s="97"/>
      <c r="OTZ287" s="97"/>
      <c r="OUA287" s="97"/>
      <c r="OUB287" s="97"/>
      <c r="OUC287" s="97"/>
      <c r="OUD287" s="97"/>
      <c r="OUE287" s="97"/>
      <c r="OUF287" s="97"/>
      <c r="OUG287" s="97"/>
      <c r="OUH287" s="97"/>
      <c r="OUI287" s="97"/>
      <c r="OUJ287" s="97"/>
      <c r="OUK287" s="97"/>
      <c r="OUL287" s="97"/>
      <c r="OUM287" s="97"/>
      <c r="OUN287" s="97"/>
      <c r="OUO287" s="97"/>
      <c r="OUP287" s="97"/>
      <c r="OUQ287" s="97"/>
      <c r="OUR287" s="97"/>
      <c r="OUS287" s="97"/>
      <c r="OUT287" s="97"/>
      <c r="OUU287" s="97"/>
      <c r="OUV287" s="97"/>
      <c r="OUW287" s="97"/>
      <c r="OUX287" s="97"/>
      <c r="OUY287" s="97"/>
      <c r="OUZ287" s="97"/>
      <c r="OVA287" s="97"/>
      <c r="OVB287" s="97"/>
      <c r="OVC287" s="97"/>
      <c r="OVD287" s="97"/>
      <c r="OVE287" s="97"/>
      <c r="OVF287" s="97"/>
      <c r="OVG287" s="97"/>
      <c r="OVH287" s="97"/>
      <c r="OVI287" s="97"/>
      <c r="OVJ287" s="97"/>
      <c r="OVK287" s="97"/>
      <c r="OVL287" s="97"/>
      <c r="OVM287" s="97"/>
      <c r="OVN287" s="97"/>
      <c r="OVO287" s="97"/>
      <c r="OVP287" s="97"/>
      <c r="OVQ287" s="97"/>
      <c r="OVR287" s="97"/>
      <c r="OVS287" s="97"/>
      <c r="OVT287" s="97"/>
      <c r="OVU287" s="97"/>
      <c r="OVV287" s="97"/>
      <c r="OVW287" s="97"/>
      <c r="OVX287" s="97"/>
      <c r="OVY287" s="97"/>
      <c r="OVZ287" s="97"/>
      <c r="OWA287" s="97"/>
      <c r="OWB287" s="97"/>
      <c r="OWC287" s="97"/>
      <c r="OWD287" s="97"/>
      <c r="OWE287" s="97"/>
      <c r="OWF287" s="97"/>
      <c r="OWG287" s="97"/>
      <c r="OWH287" s="97"/>
      <c r="OWI287" s="97"/>
      <c r="OWJ287" s="97"/>
      <c r="OWK287" s="97"/>
      <c r="OWL287" s="97"/>
      <c r="OWM287" s="97"/>
      <c r="OWN287" s="97"/>
      <c r="OWO287" s="97"/>
      <c r="OWP287" s="97"/>
      <c r="OWQ287" s="97"/>
      <c r="OWR287" s="97"/>
      <c r="OWS287" s="97"/>
      <c r="OWT287" s="97"/>
      <c r="OWU287" s="97"/>
      <c r="OWV287" s="97"/>
      <c r="OWW287" s="97"/>
      <c r="OWX287" s="97"/>
      <c r="OWY287" s="97"/>
      <c r="OWZ287" s="97"/>
      <c r="OXA287" s="97"/>
      <c r="OXB287" s="97"/>
      <c r="OXC287" s="97"/>
      <c r="OXD287" s="97"/>
      <c r="OXE287" s="97"/>
      <c r="OXF287" s="97"/>
      <c r="OXG287" s="97"/>
      <c r="OXH287" s="97"/>
      <c r="OXI287" s="97"/>
      <c r="OXJ287" s="97"/>
      <c r="OXK287" s="97"/>
      <c r="OXL287" s="97"/>
      <c r="OXM287" s="97"/>
      <c r="OXN287" s="97"/>
      <c r="OXO287" s="97"/>
      <c r="OXP287" s="97"/>
      <c r="OXQ287" s="97"/>
      <c r="OXR287" s="97"/>
      <c r="OXS287" s="97"/>
      <c r="OXT287" s="97"/>
      <c r="OXU287" s="97"/>
      <c r="OXV287" s="97"/>
      <c r="OXW287" s="97"/>
      <c r="OXX287" s="97"/>
      <c r="OXY287" s="97"/>
      <c r="OXZ287" s="97"/>
      <c r="OYA287" s="97"/>
      <c r="OYB287" s="97"/>
      <c r="OYC287" s="97"/>
      <c r="OYD287" s="97"/>
      <c r="OYE287" s="97"/>
      <c r="OYF287" s="97"/>
      <c r="OYG287" s="97"/>
      <c r="OYH287" s="97"/>
      <c r="OYI287" s="97"/>
      <c r="OYJ287" s="97"/>
      <c r="OYK287" s="97"/>
      <c r="OYL287" s="97"/>
      <c r="OYM287" s="97"/>
      <c r="OYN287" s="97"/>
      <c r="OYO287" s="97"/>
      <c r="OYP287" s="97"/>
      <c r="OYQ287" s="97"/>
      <c r="OYR287" s="97"/>
      <c r="OYS287" s="97"/>
      <c r="OYT287" s="97"/>
      <c r="OYU287" s="97"/>
      <c r="OYV287" s="97"/>
      <c r="OYW287" s="97"/>
      <c r="OYX287" s="97"/>
      <c r="OYY287" s="97"/>
      <c r="OYZ287" s="97"/>
      <c r="OZA287" s="97"/>
      <c r="OZB287" s="97"/>
      <c r="OZC287" s="97"/>
      <c r="OZD287" s="97"/>
      <c r="OZE287" s="97"/>
      <c r="OZF287" s="97"/>
      <c r="OZG287" s="97"/>
      <c r="OZH287" s="97"/>
      <c r="OZI287" s="97"/>
      <c r="OZJ287" s="97"/>
      <c r="OZK287" s="97"/>
      <c r="OZL287" s="97"/>
      <c r="OZM287" s="97"/>
      <c r="OZN287" s="97"/>
      <c r="OZO287" s="97"/>
      <c r="OZP287" s="97"/>
      <c r="OZQ287" s="97"/>
      <c r="OZR287" s="97"/>
      <c r="OZS287" s="97"/>
      <c r="OZT287" s="97"/>
      <c r="OZU287" s="97"/>
      <c r="OZV287" s="97"/>
      <c r="OZW287" s="97"/>
      <c r="OZX287" s="97"/>
      <c r="OZY287" s="97"/>
      <c r="OZZ287" s="97"/>
      <c r="PAA287" s="97"/>
      <c r="PAB287" s="97"/>
      <c r="PAC287" s="97"/>
      <c r="PAD287" s="97"/>
      <c r="PAE287" s="97"/>
      <c r="PAF287" s="97"/>
      <c r="PAG287" s="97"/>
      <c r="PAH287" s="97"/>
      <c r="PAI287" s="97"/>
      <c r="PAJ287" s="97"/>
      <c r="PAK287" s="97"/>
      <c r="PAL287" s="97"/>
      <c r="PAM287" s="97"/>
      <c r="PAN287" s="97"/>
      <c r="PAO287" s="97"/>
      <c r="PAP287" s="97"/>
      <c r="PAQ287" s="97"/>
      <c r="PAR287" s="97"/>
      <c r="PAS287" s="97"/>
      <c r="PAT287" s="97"/>
      <c r="PAU287" s="97"/>
      <c r="PAV287" s="97"/>
      <c r="PAW287" s="97"/>
      <c r="PAX287" s="97"/>
      <c r="PAY287" s="97"/>
      <c r="PAZ287" s="97"/>
      <c r="PBA287" s="97"/>
      <c r="PBB287" s="97"/>
      <c r="PBC287" s="97"/>
      <c r="PBD287" s="97"/>
      <c r="PBE287" s="97"/>
      <c r="PBF287" s="97"/>
      <c r="PBG287" s="97"/>
      <c r="PBH287" s="97"/>
      <c r="PBI287" s="97"/>
      <c r="PBJ287" s="97"/>
      <c r="PBK287" s="97"/>
      <c r="PBL287" s="97"/>
      <c r="PBM287" s="97"/>
      <c r="PBN287" s="97"/>
      <c r="PBO287" s="97"/>
      <c r="PBP287" s="97"/>
      <c r="PBQ287" s="97"/>
      <c r="PBR287" s="97"/>
      <c r="PBS287" s="97"/>
      <c r="PBT287" s="97"/>
      <c r="PBU287" s="97"/>
      <c r="PBV287" s="97"/>
      <c r="PBW287" s="97"/>
      <c r="PBX287" s="97"/>
      <c r="PBY287" s="97"/>
      <c r="PBZ287" s="97"/>
      <c r="PCA287" s="97"/>
      <c r="PCB287" s="97"/>
      <c r="PCC287" s="97"/>
      <c r="PCD287" s="97"/>
      <c r="PCE287" s="97"/>
      <c r="PCF287" s="97"/>
      <c r="PCG287" s="97"/>
      <c r="PCH287" s="97"/>
      <c r="PCI287" s="97"/>
      <c r="PCJ287" s="97"/>
      <c r="PCK287" s="97"/>
      <c r="PCL287" s="97"/>
      <c r="PCM287" s="97"/>
      <c r="PCN287" s="97"/>
      <c r="PCO287" s="97"/>
      <c r="PCP287" s="97"/>
      <c r="PCQ287" s="97"/>
      <c r="PCR287" s="97"/>
      <c r="PCS287" s="97"/>
      <c r="PCT287" s="97"/>
      <c r="PCU287" s="97"/>
      <c r="PCV287" s="97"/>
      <c r="PCW287" s="97"/>
      <c r="PCX287" s="97"/>
      <c r="PCY287" s="97"/>
      <c r="PCZ287" s="97"/>
      <c r="PDA287" s="97"/>
      <c r="PDB287" s="97"/>
      <c r="PDC287" s="97"/>
      <c r="PDD287" s="97"/>
      <c r="PDE287" s="97"/>
      <c r="PDF287" s="97"/>
      <c r="PDG287" s="97"/>
      <c r="PDH287" s="97"/>
      <c r="PDI287" s="97"/>
      <c r="PDJ287" s="97"/>
      <c r="PDK287" s="97"/>
      <c r="PDL287" s="97"/>
      <c r="PDM287" s="97"/>
      <c r="PDN287" s="97"/>
      <c r="PDO287" s="97"/>
      <c r="PDP287" s="97"/>
      <c r="PDQ287" s="97"/>
      <c r="PDR287" s="97"/>
      <c r="PDS287" s="97"/>
      <c r="PDT287" s="97"/>
      <c r="PDU287" s="97"/>
      <c r="PDV287" s="97"/>
      <c r="PDW287" s="97"/>
      <c r="PDX287" s="97"/>
      <c r="PDY287" s="97"/>
      <c r="PDZ287" s="97"/>
      <c r="PEA287" s="97"/>
      <c r="PEB287" s="97"/>
      <c r="PEC287" s="97"/>
      <c r="PED287" s="97"/>
      <c r="PEE287" s="97"/>
      <c r="PEF287" s="97"/>
      <c r="PEG287" s="97"/>
      <c r="PEH287" s="97"/>
      <c r="PEI287" s="97"/>
      <c r="PEJ287" s="97"/>
      <c r="PEK287" s="97"/>
      <c r="PEL287" s="97"/>
      <c r="PEM287" s="97"/>
      <c r="PEN287" s="97"/>
      <c r="PEO287" s="97"/>
      <c r="PEP287" s="97"/>
      <c r="PEQ287" s="97"/>
      <c r="PER287" s="97"/>
      <c r="PES287" s="97"/>
      <c r="PET287" s="97"/>
      <c r="PEU287" s="97"/>
      <c r="PEV287" s="97"/>
      <c r="PEW287" s="97"/>
      <c r="PEX287" s="97"/>
      <c r="PEY287" s="97"/>
      <c r="PEZ287" s="97"/>
      <c r="PFA287" s="97"/>
      <c r="PFB287" s="97"/>
      <c r="PFC287" s="97"/>
      <c r="PFD287" s="97"/>
      <c r="PFE287" s="97"/>
      <c r="PFF287" s="97"/>
      <c r="PFG287" s="97"/>
      <c r="PFH287" s="97"/>
      <c r="PFI287" s="97"/>
      <c r="PFJ287" s="97"/>
      <c r="PFK287" s="97"/>
      <c r="PFL287" s="97"/>
      <c r="PFM287" s="97"/>
      <c r="PFN287" s="97"/>
      <c r="PFO287" s="97"/>
      <c r="PFP287" s="97"/>
      <c r="PFQ287" s="97"/>
      <c r="PFR287" s="97"/>
      <c r="PFS287" s="97"/>
      <c r="PFT287" s="97"/>
      <c r="PFU287" s="97"/>
      <c r="PFV287" s="97"/>
      <c r="PFW287" s="97"/>
      <c r="PFX287" s="97"/>
      <c r="PFY287" s="97"/>
      <c r="PFZ287" s="97"/>
      <c r="PGA287" s="97"/>
      <c r="PGB287" s="97"/>
      <c r="PGC287" s="97"/>
      <c r="PGD287" s="97"/>
      <c r="PGE287" s="97"/>
      <c r="PGF287" s="97"/>
      <c r="PGG287" s="97"/>
      <c r="PGH287" s="97"/>
      <c r="PGI287" s="97"/>
      <c r="PGJ287" s="97"/>
      <c r="PGK287" s="97"/>
      <c r="PGL287" s="97"/>
      <c r="PGM287" s="97"/>
      <c r="PGN287" s="97"/>
      <c r="PGO287" s="97"/>
      <c r="PGP287" s="97"/>
      <c r="PGQ287" s="97"/>
      <c r="PGR287" s="97"/>
      <c r="PGS287" s="97"/>
      <c r="PGT287" s="97"/>
      <c r="PGU287" s="97"/>
      <c r="PGV287" s="97"/>
      <c r="PGW287" s="97"/>
      <c r="PGX287" s="97"/>
      <c r="PGY287" s="97"/>
      <c r="PGZ287" s="97"/>
      <c r="PHA287" s="97"/>
      <c r="PHB287" s="97"/>
      <c r="PHC287" s="97"/>
      <c r="PHD287" s="97"/>
      <c r="PHE287" s="97"/>
      <c r="PHF287" s="97"/>
      <c r="PHG287" s="97"/>
      <c r="PHH287" s="97"/>
      <c r="PHI287" s="97"/>
      <c r="PHJ287" s="97"/>
      <c r="PHK287" s="97"/>
      <c r="PHL287" s="97"/>
      <c r="PHM287" s="97"/>
      <c r="PHN287" s="97"/>
      <c r="PHO287" s="97"/>
      <c r="PHP287" s="97"/>
      <c r="PHQ287" s="97"/>
      <c r="PHR287" s="97"/>
      <c r="PHS287" s="97"/>
      <c r="PHT287" s="97"/>
      <c r="PHU287" s="97"/>
      <c r="PHV287" s="97"/>
      <c r="PHW287" s="97"/>
      <c r="PHX287" s="97"/>
      <c r="PHY287" s="97"/>
      <c r="PHZ287" s="97"/>
      <c r="PIA287" s="97"/>
      <c r="PIB287" s="97"/>
      <c r="PIC287" s="97"/>
      <c r="PID287" s="97"/>
      <c r="PIE287" s="97"/>
      <c r="PIF287" s="97"/>
      <c r="PIG287" s="97"/>
      <c r="PIH287" s="97"/>
      <c r="PII287" s="97"/>
      <c r="PIJ287" s="97"/>
      <c r="PIK287" s="97"/>
      <c r="PIL287" s="97"/>
      <c r="PIM287" s="97"/>
      <c r="PIN287" s="97"/>
      <c r="PIO287" s="97"/>
      <c r="PIP287" s="97"/>
      <c r="PIQ287" s="97"/>
      <c r="PIR287" s="97"/>
      <c r="PIS287" s="97"/>
      <c r="PIT287" s="97"/>
      <c r="PIU287" s="97"/>
      <c r="PIV287" s="97"/>
      <c r="PIW287" s="97"/>
      <c r="PIX287" s="97"/>
      <c r="PIY287" s="97"/>
      <c r="PIZ287" s="97"/>
      <c r="PJA287" s="97"/>
      <c r="PJB287" s="97"/>
      <c r="PJC287" s="97"/>
      <c r="PJD287" s="97"/>
      <c r="PJE287" s="97"/>
      <c r="PJF287" s="97"/>
      <c r="PJG287" s="97"/>
      <c r="PJH287" s="97"/>
      <c r="PJI287" s="97"/>
      <c r="PJJ287" s="97"/>
      <c r="PJK287" s="97"/>
      <c r="PJL287" s="97"/>
      <c r="PJM287" s="97"/>
      <c r="PJN287" s="97"/>
      <c r="PJO287" s="97"/>
      <c r="PJP287" s="97"/>
      <c r="PJQ287" s="97"/>
      <c r="PJR287" s="97"/>
      <c r="PJS287" s="97"/>
      <c r="PJT287" s="97"/>
      <c r="PJU287" s="97"/>
      <c r="PJV287" s="97"/>
      <c r="PJW287" s="97"/>
      <c r="PJX287" s="97"/>
      <c r="PJY287" s="97"/>
      <c r="PJZ287" s="97"/>
      <c r="PKA287" s="97"/>
      <c r="PKB287" s="97"/>
      <c r="PKC287" s="97"/>
      <c r="PKD287" s="97"/>
      <c r="PKE287" s="97"/>
      <c r="PKF287" s="97"/>
      <c r="PKG287" s="97"/>
      <c r="PKH287" s="97"/>
      <c r="PKI287" s="97"/>
      <c r="PKJ287" s="97"/>
      <c r="PKK287" s="97"/>
      <c r="PKL287" s="97"/>
      <c r="PKM287" s="97"/>
      <c r="PKN287" s="97"/>
      <c r="PKO287" s="97"/>
      <c r="PKP287" s="97"/>
      <c r="PKQ287" s="97"/>
      <c r="PKR287" s="97"/>
      <c r="PKS287" s="97"/>
      <c r="PKT287" s="97"/>
      <c r="PKU287" s="97"/>
      <c r="PKV287" s="97"/>
      <c r="PKW287" s="97"/>
      <c r="PKX287" s="97"/>
      <c r="PKY287" s="97"/>
      <c r="PKZ287" s="97"/>
      <c r="PLA287" s="97"/>
      <c r="PLB287" s="97"/>
      <c r="PLC287" s="97"/>
      <c r="PLD287" s="97"/>
      <c r="PLE287" s="97"/>
      <c r="PLF287" s="97"/>
      <c r="PLG287" s="97"/>
      <c r="PLH287" s="97"/>
      <c r="PLI287" s="97"/>
      <c r="PLJ287" s="97"/>
      <c r="PLK287" s="97"/>
      <c r="PLL287" s="97"/>
      <c r="PLM287" s="97"/>
      <c r="PLN287" s="97"/>
      <c r="PLO287" s="97"/>
      <c r="PLP287" s="97"/>
      <c r="PLQ287" s="97"/>
      <c r="PLR287" s="97"/>
      <c r="PLS287" s="97"/>
      <c r="PLT287" s="97"/>
      <c r="PLU287" s="97"/>
      <c r="PLV287" s="97"/>
      <c r="PLW287" s="97"/>
      <c r="PLX287" s="97"/>
      <c r="PLY287" s="97"/>
      <c r="PLZ287" s="97"/>
      <c r="PMA287" s="97"/>
      <c r="PMB287" s="97"/>
      <c r="PMC287" s="97"/>
      <c r="PMD287" s="97"/>
      <c r="PME287" s="97"/>
      <c r="PMF287" s="97"/>
      <c r="PMG287" s="97"/>
      <c r="PMH287" s="97"/>
      <c r="PMI287" s="97"/>
      <c r="PMJ287" s="97"/>
      <c r="PMK287" s="97"/>
      <c r="PML287" s="97"/>
      <c r="PMM287" s="97"/>
      <c r="PMN287" s="97"/>
      <c r="PMO287" s="97"/>
      <c r="PMP287" s="97"/>
      <c r="PMQ287" s="97"/>
      <c r="PMR287" s="97"/>
      <c r="PMS287" s="97"/>
      <c r="PMT287" s="97"/>
      <c r="PMU287" s="97"/>
      <c r="PMV287" s="97"/>
      <c r="PMW287" s="97"/>
      <c r="PMX287" s="97"/>
      <c r="PMY287" s="97"/>
      <c r="PMZ287" s="97"/>
      <c r="PNA287" s="97"/>
      <c r="PNB287" s="97"/>
      <c r="PNC287" s="97"/>
      <c r="PND287" s="97"/>
      <c r="PNE287" s="97"/>
      <c r="PNF287" s="97"/>
      <c r="PNG287" s="97"/>
      <c r="PNH287" s="97"/>
      <c r="PNI287" s="97"/>
      <c r="PNJ287" s="97"/>
      <c r="PNK287" s="97"/>
      <c r="PNL287" s="97"/>
      <c r="PNM287" s="97"/>
      <c r="PNN287" s="97"/>
      <c r="PNO287" s="97"/>
      <c r="PNP287" s="97"/>
      <c r="PNQ287" s="97"/>
      <c r="PNR287" s="97"/>
      <c r="PNS287" s="97"/>
      <c r="PNT287" s="97"/>
      <c r="PNU287" s="97"/>
      <c r="PNV287" s="97"/>
      <c r="PNW287" s="97"/>
      <c r="PNX287" s="97"/>
      <c r="PNY287" s="97"/>
      <c r="PNZ287" s="97"/>
      <c r="POA287" s="97"/>
      <c r="POB287" s="97"/>
      <c r="POC287" s="97"/>
      <c r="POD287" s="97"/>
      <c r="POE287" s="97"/>
      <c r="POF287" s="97"/>
      <c r="POG287" s="97"/>
      <c r="POH287" s="97"/>
      <c r="POI287" s="97"/>
      <c r="POJ287" s="97"/>
      <c r="POK287" s="97"/>
      <c r="POL287" s="97"/>
      <c r="POM287" s="97"/>
      <c r="PON287" s="97"/>
      <c r="POO287" s="97"/>
      <c r="POP287" s="97"/>
      <c r="POQ287" s="97"/>
      <c r="POR287" s="97"/>
      <c r="POS287" s="97"/>
      <c r="POT287" s="97"/>
      <c r="POU287" s="97"/>
      <c r="POV287" s="97"/>
      <c r="POW287" s="97"/>
      <c r="POX287" s="97"/>
      <c r="POY287" s="97"/>
      <c r="POZ287" s="97"/>
      <c r="PPA287" s="97"/>
      <c r="PPB287" s="97"/>
      <c r="PPC287" s="97"/>
      <c r="PPD287" s="97"/>
      <c r="PPE287" s="97"/>
      <c r="PPF287" s="97"/>
      <c r="PPG287" s="97"/>
      <c r="PPH287" s="97"/>
      <c r="PPI287" s="97"/>
      <c r="PPJ287" s="97"/>
      <c r="PPK287" s="97"/>
      <c r="PPL287" s="97"/>
      <c r="PPM287" s="97"/>
      <c r="PPN287" s="97"/>
      <c r="PPO287" s="97"/>
      <c r="PPP287" s="97"/>
      <c r="PPQ287" s="97"/>
      <c r="PPR287" s="97"/>
      <c r="PPS287" s="97"/>
      <c r="PPT287" s="97"/>
      <c r="PPU287" s="97"/>
      <c r="PPV287" s="97"/>
      <c r="PPW287" s="97"/>
      <c r="PPX287" s="97"/>
      <c r="PPY287" s="97"/>
      <c r="PPZ287" s="97"/>
      <c r="PQA287" s="97"/>
      <c r="PQB287" s="97"/>
      <c r="PQC287" s="97"/>
      <c r="PQD287" s="97"/>
      <c r="PQE287" s="97"/>
      <c r="PQF287" s="97"/>
      <c r="PQG287" s="97"/>
      <c r="PQH287" s="97"/>
      <c r="PQI287" s="97"/>
      <c r="PQJ287" s="97"/>
      <c r="PQK287" s="97"/>
      <c r="PQL287" s="97"/>
      <c r="PQM287" s="97"/>
      <c r="PQN287" s="97"/>
      <c r="PQO287" s="97"/>
      <c r="PQP287" s="97"/>
      <c r="PQQ287" s="97"/>
      <c r="PQR287" s="97"/>
      <c r="PQS287" s="97"/>
      <c r="PQT287" s="97"/>
      <c r="PQU287" s="97"/>
      <c r="PQV287" s="97"/>
      <c r="PQW287" s="97"/>
      <c r="PQX287" s="97"/>
      <c r="PQY287" s="97"/>
      <c r="PQZ287" s="97"/>
      <c r="PRA287" s="97"/>
      <c r="PRB287" s="97"/>
      <c r="PRC287" s="97"/>
      <c r="PRD287" s="97"/>
      <c r="PRE287" s="97"/>
      <c r="PRF287" s="97"/>
      <c r="PRG287" s="97"/>
      <c r="PRH287" s="97"/>
      <c r="PRI287" s="97"/>
      <c r="PRJ287" s="97"/>
      <c r="PRK287" s="97"/>
      <c r="PRL287" s="97"/>
      <c r="PRM287" s="97"/>
      <c r="PRN287" s="97"/>
      <c r="PRO287" s="97"/>
      <c r="PRP287" s="97"/>
      <c r="PRQ287" s="97"/>
      <c r="PRR287" s="97"/>
      <c r="PRS287" s="97"/>
      <c r="PRT287" s="97"/>
      <c r="PRU287" s="97"/>
      <c r="PRV287" s="97"/>
      <c r="PRW287" s="97"/>
      <c r="PRX287" s="97"/>
      <c r="PRY287" s="97"/>
      <c r="PRZ287" s="97"/>
      <c r="PSA287" s="97"/>
      <c r="PSB287" s="97"/>
      <c r="PSC287" s="97"/>
      <c r="PSD287" s="97"/>
      <c r="PSE287" s="97"/>
      <c r="PSF287" s="97"/>
      <c r="PSG287" s="97"/>
      <c r="PSH287" s="97"/>
      <c r="PSI287" s="97"/>
      <c r="PSJ287" s="97"/>
      <c r="PSK287" s="97"/>
      <c r="PSL287" s="97"/>
      <c r="PSM287" s="97"/>
      <c r="PSN287" s="97"/>
      <c r="PSO287" s="97"/>
      <c r="PSP287" s="97"/>
      <c r="PSQ287" s="97"/>
      <c r="PSR287" s="97"/>
      <c r="PSS287" s="97"/>
      <c r="PST287" s="97"/>
      <c r="PSU287" s="97"/>
      <c r="PSV287" s="97"/>
      <c r="PSW287" s="97"/>
      <c r="PSX287" s="97"/>
      <c r="PSY287" s="97"/>
      <c r="PSZ287" s="97"/>
      <c r="PTA287" s="97"/>
      <c r="PTB287" s="97"/>
      <c r="PTC287" s="97"/>
      <c r="PTD287" s="97"/>
      <c r="PTE287" s="97"/>
      <c r="PTF287" s="97"/>
      <c r="PTG287" s="97"/>
      <c r="PTH287" s="97"/>
      <c r="PTI287" s="97"/>
      <c r="PTJ287" s="97"/>
      <c r="PTK287" s="97"/>
      <c r="PTL287" s="97"/>
      <c r="PTM287" s="97"/>
      <c r="PTN287" s="97"/>
      <c r="PTO287" s="97"/>
      <c r="PTP287" s="97"/>
      <c r="PTQ287" s="97"/>
      <c r="PTR287" s="97"/>
      <c r="PTS287" s="97"/>
      <c r="PTT287" s="97"/>
      <c r="PTU287" s="97"/>
      <c r="PTV287" s="97"/>
      <c r="PTW287" s="97"/>
      <c r="PTX287" s="97"/>
      <c r="PTY287" s="97"/>
      <c r="PTZ287" s="97"/>
      <c r="PUA287" s="97"/>
      <c r="PUB287" s="97"/>
      <c r="PUC287" s="97"/>
      <c r="PUD287" s="97"/>
      <c r="PUE287" s="97"/>
      <c r="PUF287" s="97"/>
      <c r="PUG287" s="97"/>
      <c r="PUH287" s="97"/>
      <c r="PUI287" s="97"/>
      <c r="PUJ287" s="97"/>
      <c r="PUK287" s="97"/>
      <c r="PUL287" s="97"/>
      <c r="PUM287" s="97"/>
      <c r="PUN287" s="97"/>
      <c r="PUO287" s="97"/>
      <c r="PUP287" s="97"/>
      <c r="PUQ287" s="97"/>
      <c r="PUR287" s="97"/>
      <c r="PUS287" s="97"/>
      <c r="PUT287" s="97"/>
      <c r="PUU287" s="97"/>
      <c r="PUV287" s="97"/>
      <c r="PUW287" s="97"/>
      <c r="PUX287" s="97"/>
      <c r="PUY287" s="97"/>
      <c r="PUZ287" s="97"/>
      <c r="PVA287" s="97"/>
      <c r="PVB287" s="97"/>
      <c r="PVC287" s="97"/>
      <c r="PVD287" s="97"/>
      <c r="PVE287" s="97"/>
      <c r="PVF287" s="97"/>
      <c r="PVG287" s="97"/>
      <c r="PVH287" s="97"/>
      <c r="PVI287" s="97"/>
      <c r="PVJ287" s="97"/>
      <c r="PVK287" s="97"/>
      <c r="PVL287" s="97"/>
      <c r="PVM287" s="97"/>
      <c r="PVN287" s="97"/>
      <c r="PVO287" s="97"/>
      <c r="PVP287" s="97"/>
      <c r="PVQ287" s="97"/>
      <c r="PVR287" s="97"/>
      <c r="PVS287" s="97"/>
      <c r="PVT287" s="97"/>
      <c r="PVU287" s="97"/>
      <c r="PVV287" s="97"/>
      <c r="PVW287" s="97"/>
      <c r="PVX287" s="97"/>
      <c r="PVY287" s="97"/>
      <c r="PVZ287" s="97"/>
      <c r="PWA287" s="97"/>
      <c r="PWB287" s="97"/>
      <c r="PWC287" s="97"/>
      <c r="PWD287" s="97"/>
      <c r="PWE287" s="97"/>
      <c r="PWF287" s="97"/>
      <c r="PWG287" s="97"/>
      <c r="PWH287" s="97"/>
      <c r="PWI287" s="97"/>
      <c r="PWJ287" s="97"/>
      <c r="PWK287" s="97"/>
      <c r="PWL287" s="97"/>
      <c r="PWM287" s="97"/>
      <c r="PWN287" s="97"/>
      <c r="PWO287" s="97"/>
      <c r="PWP287" s="97"/>
      <c r="PWQ287" s="97"/>
      <c r="PWR287" s="97"/>
      <c r="PWS287" s="97"/>
      <c r="PWT287" s="97"/>
      <c r="PWU287" s="97"/>
      <c r="PWV287" s="97"/>
      <c r="PWW287" s="97"/>
      <c r="PWX287" s="97"/>
      <c r="PWY287" s="97"/>
      <c r="PWZ287" s="97"/>
      <c r="PXA287" s="97"/>
      <c r="PXB287" s="97"/>
      <c r="PXC287" s="97"/>
      <c r="PXD287" s="97"/>
      <c r="PXE287" s="97"/>
      <c r="PXF287" s="97"/>
      <c r="PXG287" s="97"/>
      <c r="PXH287" s="97"/>
      <c r="PXI287" s="97"/>
      <c r="PXJ287" s="97"/>
      <c r="PXK287" s="97"/>
      <c r="PXL287" s="97"/>
      <c r="PXM287" s="97"/>
      <c r="PXN287" s="97"/>
      <c r="PXO287" s="97"/>
      <c r="PXP287" s="97"/>
      <c r="PXQ287" s="97"/>
      <c r="PXR287" s="97"/>
      <c r="PXS287" s="97"/>
      <c r="PXT287" s="97"/>
      <c r="PXU287" s="97"/>
      <c r="PXV287" s="97"/>
      <c r="PXW287" s="97"/>
      <c r="PXX287" s="97"/>
      <c r="PXY287" s="97"/>
      <c r="PXZ287" s="97"/>
      <c r="PYA287" s="97"/>
      <c r="PYB287" s="97"/>
      <c r="PYC287" s="97"/>
      <c r="PYD287" s="97"/>
      <c r="PYE287" s="97"/>
      <c r="PYF287" s="97"/>
      <c r="PYG287" s="97"/>
      <c r="PYH287" s="97"/>
      <c r="PYI287" s="97"/>
      <c r="PYJ287" s="97"/>
      <c r="PYK287" s="97"/>
      <c r="PYL287" s="97"/>
      <c r="PYM287" s="97"/>
      <c r="PYN287" s="97"/>
      <c r="PYO287" s="97"/>
      <c r="PYP287" s="97"/>
      <c r="PYQ287" s="97"/>
      <c r="PYR287" s="97"/>
      <c r="PYS287" s="97"/>
      <c r="PYT287" s="97"/>
      <c r="PYU287" s="97"/>
      <c r="PYV287" s="97"/>
      <c r="PYW287" s="97"/>
      <c r="PYX287" s="97"/>
      <c r="PYY287" s="97"/>
      <c r="PYZ287" s="97"/>
      <c r="PZA287" s="97"/>
      <c r="PZB287" s="97"/>
      <c r="PZC287" s="97"/>
      <c r="PZD287" s="97"/>
      <c r="PZE287" s="97"/>
      <c r="PZF287" s="97"/>
      <c r="PZG287" s="97"/>
      <c r="PZH287" s="97"/>
      <c r="PZI287" s="97"/>
      <c r="PZJ287" s="97"/>
      <c r="PZK287" s="97"/>
      <c r="PZL287" s="97"/>
      <c r="PZM287" s="97"/>
      <c r="PZN287" s="97"/>
      <c r="PZO287" s="97"/>
      <c r="PZP287" s="97"/>
      <c r="PZQ287" s="97"/>
      <c r="PZR287" s="97"/>
      <c r="PZS287" s="97"/>
      <c r="PZT287" s="97"/>
      <c r="PZU287" s="97"/>
      <c r="PZV287" s="97"/>
      <c r="PZW287" s="97"/>
      <c r="PZX287" s="97"/>
      <c r="PZY287" s="97"/>
      <c r="PZZ287" s="97"/>
      <c r="QAA287" s="97"/>
      <c r="QAB287" s="97"/>
      <c r="QAC287" s="97"/>
      <c r="QAD287" s="97"/>
      <c r="QAE287" s="97"/>
      <c r="QAF287" s="97"/>
      <c r="QAG287" s="97"/>
      <c r="QAH287" s="97"/>
      <c r="QAI287" s="97"/>
      <c r="QAJ287" s="97"/>
      <c r="QAK287" s="97"/>
      <c r="QAL287" s="97"/>
      <c r="QAM287" s="97"/>
      <c r="QAN287" s="97"/>
      <c r="QAO287" s="97"/>
      <c r="QAP287" s="97"/>
      <c r="QAQ287" s="97"/>
      <c r="QAR287" s="97"/>
      <c r="QAS287" s="97"/>
      <c r="QAT287" s="97"/>
      <c r="QAU287" s="97"/>
      <c r="QAV287" s="97"/>
      <c r="QAW287" s="97"/>
      <c r="QAX287" s="97"/>
      <c r="QAY287" s="97"/>
      <c r="QAZ287" s="97"/>
      <c r="QBA287" s="97"/>
      <c r="QBB287" s="97"/>
      <c r="QBC287" s="97"/>
      <c r="QBD287" s="97"/>
      <c r="QBE287" s="97"/>
      <c r="QBF287" s="97"/>
      <c r="QBG287" s="97"/>
      <c r="QBH287" s="97"/>
      <c r="QBI287" s="97"/>
      <c r="QBJ287" s="97"/>
      <c r="QBK287" s="97"/>
      <c r="QBL287" s="97"/>
      <c r="QBM287" s="97"/>
      <c r="QBN287" s="97"/>
      <c r="QBO287" s="97"/>
      <c r="QBP287" s="97"/>
      <c r="QBQ287" s="97"/>
      <c r="QBR287" s="97"/>
      <c r="QBS287" s="97"/>
      <c r="QBT287" s="97"/>
      <c r="QBU287" s="97"/>
      <c r="QBV287" s="97"/>
      <c r="QBW287" s="97"/>
      <c r="QBX287" s="97"/>
      <c r="QBY287" s="97"/>
      <c r="QBZ287" s="97"/>
      <c r="QCA287" s="97"/>
      <c r="QCB287" s="97"/>
      <c r="QCC287" s="97"/>
      <c r="QCD287" s="97"/>
      <c r="QCE287" s="97"/>
      <c r="QCF287" s="97"/>
      <c r="QCG287" s="97"/>
      <c r="QCH287" s="97"/>
      <c r="QCI287" s="97"/>
      <c r="QCJ287" s="97"/>
      <c r="QCK287" s="97"/>
      <c r="QCL287" s="97"/>
      <c r="QCM287" s="97"/>
      <c r="QCN287" s="97"/>
      <c r="QCO287" s="97"/>
      <c r="QCP287" s="97"/>
      <c r="QCQ287" s="97"/>
      <c r="QCR287" s="97"/>
      <c r="QCS287" s="97"/>
      <c r="QCT287" s="97"/>
      <c r="QCU287" s="97"/>
      <c r="QCV287" s="97"/>
      <c r="QCW287" s="97"/>
      <c r="QCX287" s="97"/>
      <c r="QCY287" s="97"/>
      <c r="QCZ287" s="97"/>
      <c r="QDA287" s="97"/>
      <c r="QDB287" s="97"/>
      <c r="QDC287" s="97"/>
      <c r="QDD287" s="97"/>
      <c r="QDE287" s="97"/>
      <c r="QDF287" s="97"/>
      <c r="QDG287" s="97"/>
      <c r="QDH287" s="97"/>
      <c r="QDI287" s="97"/>
      <c r="QDJ287" s="97"/>
      <c r="QDK287" s="97"/>
      <c r="QDL287" s="97"/>
      <c r="QDM287" s="97"/>
      <c r="QDN287" s="97"/>
      <c r="QDO287" s="97"/>
      <c r="QDP287" s="97"/>
      <c r="QDQ287" s="97"/>
      <c r="QDR287" s="97"/>
      <c r="QDS287" s="97"/>
      <c r="QDT287" s="97"/>
      <c r="QDU287" s="97"/>
      <c r="QDV287" s="97"/>
      <c r="QDW287" s="97"/>
      <c r="QDX287" s="97"/>
      <c r="QDY287" s="97"/>
      <c r="QDZ287" s="97"/>
      <c r="QEA287" s="97"/>
      <c r="QEB287" s="97"/>
      <c r="QEC287" s="97"/>
      <c r="QED287" s="97"/>
      <c r="QEE287" s="97"/>
      <c r="QEF287" s="97"/>
      <c r="QEG287" s="97"/>
      <c r="QEH287" s="97"/>
      <c r="QEI287" s="97"/>
      <c r="QEJ287" s="97"/>
      <c r="QEK287" s="97"/>
      <c r="QEL287" s="97"/>
      <c r="QEM287" s="97"/>
      <c r="QEN287" s="97"/>
      <c r="QEO287" s="97"/>
      <c r="QEP287" s="97"/>
      <c r="QEQ287" s="97"/>
      <c r="QER287" s="97"/>
      <c r="QES287" s="97"/>
      <c r="QET287" s="97"/>
      <c r="QEU287" s="97"/>
      <c r="QEV287" s="97"/>
      <c r="QEW287" s="97"/>
      <c r="QEX287" s="97"/>
      <c r="QEY287" s="97"/>
      <c r="QEZ287" s="97"/>
      <c r="QFA287" s="97"/>
      <c r="QFB287" s="97"/>
      <c r="QFC287" s="97"/>
      <c r="QFD287" s="97"/>
      <c r="QFE287" s="97"/>
      <c r="QFF287" s="97"/>
      <c r="QFG287" s="97"/>
      <c r="QFH287" s="97"/>
      <c r="QFI287" s="97"/>
      <c r="QFJ287" s="97"/>
      <c r="QFK287" s="97"/>
      <c r="QFL287" s="97"/>
      <c r="QFM287" s="97"/>
      <c r="QFN287" s="97"/>
      <c r="QFO287" s="97"/>
      <c r="QFP287" s="97"/>
      <c r="QFQ287" s="97"/>
      <c r="QFR287" s="97"/>
      <c r="QFS287" s="97"/>
      <c r="QFT287" s="97"/>
      <c r="QFU287" s="97"/>
      <c r="QFV287" s="97"/>
      <c r="QFW287" s="97"/>
      <c r="QFX287" s="97"/>
      <c r="QFY287" s="97"/>
      <c r="QFZ287" s="97"/>
      <c r="QGA287" s="97"/>
      <c r="QGB287" s="97"/>
      <c r="QGC287" s="97"/>
      <c r="QGD287" s="97"/>
      <c r="QGE287" s="97"/>
      <c r="QGF287" s="97"/>
      <c r="QGG287" s="97"/>
      <c r="QGH287" s="97"/>
      <c r="QGI287" s="97"/>
      <c r="QGJ287" s="97"/>
      <c r="QGK287" s="97"/>
      <c r="QGL287" s="97"/>
      <c r="QGM287" s="97"/>
      <c r="QGN287" s="97"/>
      <c r="QGO287" s="97"/>
      <c r="QGP287" s="97"/>
      <c r="QGQ287" s="97"/>
      <c r="QGR287" s="97"/>
      <c r="QGS287" s="97"/>
      <c r="QGT287" s="97"/>
      <c r="QGU287" s="97"/>
      <c r="QGV287" s="97"/>
      <c r="QGW287" s="97"/>
      <c r="QGX287" s="97"/>
      <c r="QGY287" s="97"/>
      <c r="QGZ287" s="97"/>
      <c r="QHA287" s="97"/>
      <c r="QHB287" s="97"/>
      <c r="QHC287" s="97"/>
      <c r="QHD287" s="97"/>
      <c r="QHE287" s="97"/>
      <c r="QHF287" s="97"/>
      <c r="QHG287" s="97"/>
      <c r="QHH287" s="97"/>
      <c r="QHI287" s="97"/>
      <c r="QHJ287" s="97"/>
      <c r="QHK287" s="97"/>
      <c r="QHL287" s="97"/>
      <c r="QHM287" s="97"/>
      <c r="QHN287" s="97"/>
      <c r="QHO287" s="97"/>
      <c r="QHP287" s="97"/>
      <c r="QHQ287" s="97"/>
      <c r="QHR287" s="97"/>
      <c r="QHS287" s="97"/>
      <c r="QHT287" s="97"/>
      <c r="QHU287" s="97"/>
      <c r="QHV287" s="97"/>
      <c r="QHW287" s="97"/>
      <c r="QHX287" s="97"/>
      <c r="QHY287" s="97"/>
      <c r="QHZ287" s="97"/>
      <c r="QIA287" s="97"/>
      <c r="QIB287" s="97"/>
      <c r="QIC287" s="97"/>
      <c r="QID287" s="97"/>
      <c r="QIE287" s="97"/>
      <c r="QIF287" s="97"/>
      <c r="QIG287" s="97"/>
      <c r="QIH287" s="97"/>
      <c r="QII287" s="97"/>
      <c r="QIJ287" s="97"/>
      <c r="QIK287" s="97"/>
      <c r="QIL287" s="97"/>
      <c r="QIM287" s="97"/>
      <c r="QIN287" s="97"/>
      <c r="QIO287" s="97"/>
      <c r="QIP287" s="97"/>
      <c r="QIQ287" s="97"/>
      <c r="QIR287" s="97"/>
      <c r="QIS287" s="97"/>
      <c r="QIT287" s="97"/>
      <c r="QIU287" s="97"/>
      <c r="QIV287" s="97"/>
      <c r="QIW287" s="97"/>
      <c r="QIX287" s="97"/>
      <c r="QIY287" s="97"/>
      <c r="QIZ287" s="97"/>
      <c r="QJA287" s="97"/>
      <c r="QJB287" s="97"/>
      <c r="QJC287" s="97"/>
      <c r="QJD287" s="97"/>
      <c r="QJE287" s="97"/>
      <c r="QJF287" s="97"/>
      <c r="QJG287" s="97"/>
      <c r="QJH287" s="97"/>
      <c r="QJI287" s="97"/>
      <c r="QJJ287" s="97"/>
      <c r="QJK287" s="97"/>
      <c r="QJL287" s="97"/>
      <c r="QJM287" s="97"/>
      <c r="QJN287" s="97"/>
      <c r="QJO287" s="97"/>
      <c r="QJP287" s="97"/>
      <c r="QJQ287" s="97"/>
      <c r="QJR287" s="97"/>
      <c r="QJS287" s="97"/>
      <c r="QJT287" s="97"/>
      <c r="QJU287" s="97"/>
      <c r="QJV287" s="97"/>
      <c r="QJW287" s="97"/>
      <c r="QJX287" s="97"/>
      <c r="QJY287" s="97"/>
      <c r="QJZ287" s="97"/>
      <c r="QKA287" s="97"/>
      <c r="QKB287" s="97"/>
      <c r="QKC287" s="97"/>
      <c r="QKD287" s="97"/>
      <c r="QKE287" s="97"/>
      <c r="QKF287" s="97"/>
      <c r="QKG287" s="97"/>
      <c r="QKH287" s="97"/>
      <c r="QKI287" s="97"/>
      <c r="QKJ287" s="97"/>
      <c r="QKK287" s="97"/>
      <c r="QKL287" s="97"/>
      <c r="QKM287" s="97"/>
      <c r="QKN287" s="97"/>
      <c r="QKO287" s="97"/>
      <c r="QKP287" s="97"/>
      <c r="QKQ287" s="97"/>
      <c r="QKR287" s="97"/>
      <c r="QKS287" s="97"/>
      <c r="QKT287" s="97"/>
      <c r="QKU287" s="97"/>
      <c r="QKV287" s="97"/>
      <c r="QKW287" s="97"/>
      <c r="QKX287" s="97"/>
      <c r="QKY287" s="97"/>
      <c r="QKZ287" s="97"/>
      <c r="QLA287" s="97"/>
      <c r="QLB287" s="97"/>
      <c r="QLC287" s="97"/>
      <c r="QLD287" s="97"/>
      <c r="QLE287" s="97"/>
      <c r="QLF287" s="97"/>
      <c r="QLG287" s="97"/>
      <c r="QLH287" s="97"/>
      <c r="QLI287" s="97"/>
      <c r="QLJ287" s="97"/>
      <c r="QLK287" s="97"/>
      <c r="QLL287" s="97"/>
      <c r="QLM287" s="97"/>
      <c r="QLN287" s="97"/>
      <c r="QLO287" s="97"/>
      <c r="QLP287" s="97"/>
      <c r="QLQ287" s="97"/>
      <c r="QLR287" s="97"/>
      <c r="QLS287" s="97"/>
      <c r="QLT287" s="97"/>
      <c r="QLU287" s="97"/>
      <c r="QLV287" s="97"/>
      <c r="QLW287" s="97"/>
      <c r="QLX287" s="97"/>
      <c r="QLY287" s="97"/>
      <c r="QLZ287" s="97"/>
      <c r="QMA287" s="97"/>
      <c r="QMB287" s="97"/>
      <c r="QMC287" s="97"/>
      <c r="QMD287" s="97"/>
      <c r="QME287" s="97"/>
      <c r="QMF287" s="97"/>
      <c r="QMG287" s="97"/>
      <c r="QMH287" s="97"/>
      <c r="QMI287" s="97"/>
      <c r="QMJ287" s="97"/>
      <c r="QMK287" s="97"/>
      <c r="QML287" s="97"/>
      <c r="QMM287" s="97"/>
      <c r="QMN287" s="97"/>
      <c r="QMO287" s="97"/>
      <c r="QMP287" s="97"/>
      <c r="QMQ287" s="97"/>
      <c r="QMR287" s="97"/>
      <c r="QMS287" s="97"/>
      <c r="QMT287" s="97"/>
      <c r="QMU287" s="97"/>
      <c r="QMV287" s="97"/>
      <c r="QMW287" s="97"/>
      <c r="QMX287" s="97"/>
      <c r="QMY287" s="97"/>
      <c r="QMZ287" s="97"/>
      <c r="QNA287" s="97"/>
      <c r="QNB287" s="97"/>
      <c r="QNC287" s="97"/>
      <c r="QND287" s="97"/>
      <c r="QNE287" s="97"/>
      <c r="QNF287" s="97"/>
      <c r="QNG287" s="97"/>
      <c r="QNH287" s="97"/>
      <c r="QNI287" s="97"/>
      <c r="QNJ287" s="97"/>
      <c r="QNK287" s="97"/>
      <c r="QNL287" s="97"/>
      <c r="QNM287" s="97"/>
      <c r="QNN287" s="97"/>
      <c r="QNO287" s="97"/>
      <c r="QNP287" s="97"/>
      <c r="QNQ287" s="97"/>
      <c r="QNR287" s="97"/>
      <c r="QNS287" s="97"/>
      <c r="QNT287" s="97"/>
      <c r="QNU287" s="97"/>
      <c r="QNV287" s="97"/>
      <c r="QNW287" s="97"/>
      <c r="QNX287" s="97"/>
      <c r="QNY287" s="97"/>
      <c r="QNZ287" s="97"/>
      <c r="QOA287" s="97"/>
      <c r="QOB287" s="97"/>
      <c r="QOC287" s="97"/>
      <c r="QOD287" s="97"/>
      <c r="QOE287" s="97"/>
      <c r="QOF287" s="97"/>
      <c r="QOG287" s="97"/>
      <c r="QOH287" s="97"/>
      <c r="QOI287" s="97"/>
      <c r="QOJ287" s="97"/>
      <c r="QOK287" s="97"/>
      <c r="QOL287" s="97"/>
      <c r="QOM287" s="97"/>
      <c r="QON287" s="97"/>
      <c r="QOO287" s="97"/>
      <c r="QOP287" s="97"/>
      <c r="QOQ287" s="97"/>
      <c r="QOR287" s="97"/>
      <c r="QOS287" s="97"/>
      <c r="QOT287" s="97"/>
      <c r="QOU287" s="97"/>
      <c r="QOV287" s="97"/>
      <c r="QOW287" s="97"/>
      <c r="QOX287" s="97"/>
      <c r="QOY287" s="97"/>
      <c r="QOZ287" s="97"/>
      <c r="QPA287" s="97"/>
      <c r="QPB287" s="97"/>
      <c r="QPC287" s="97"/>
      <c r="QPD287" s="97"/>
      <c r="QPE287" s="97"/>
      <c r="QPF287" s="97"/>
      <c r="QPG287" s="97"/>
      <c r="QPH287" s="97"/>
      <c r="QPI287" s="97"/>
      <c r="QPJ287" s="97"/>
      <c r="QPK287" s="97"/>
      <c r="QPL287" s="97"/>
      <c r="QPM287" s="97"/>
      <c r="QPN287" s="97"/>
      <c r="QPO287" s="97"/>
      <c r="QPP287" s="97"/>
      <c r="QPQ287" s="97"/>
      <c r="QPR287" s="97"/>
      <c r="QPS287" s="97"/>
      <c r="QPT287" s="97"/>
      <c r="QPU287" s="97"/>
      <c r="QPV287" s="97"/>
      <c r="QPW287" s="97"/>
      <c r="QPX287" s="97"/>
      <c r="QPY287" s="97"/>
      <c r="QPZ287" s="97"/>
      <c r="QQA287" s="97"/>
      <c r="QQB287" s="97"/>
      <c r="QQC287" s="97"/>
      <c r="QQD287" s="97"/>
      <c r="QQE287" s="97"/>
      <c r="QQF287" s="97"/>
      <c r="QQG287" s="97"/>
      <c r="QQH287" s="97"/>
      <c r="QQI287" s="97"/>
      <c r="QQJ287" s="97"/>
      <c r="QQK287" s="97"/>
      <c r="QQL287" s="97"/>
      <c r="QQM287" s="97"/>
      <c r="QQN287" s="97"/>
      <c r="QQO287" s="97"/>
      <c r="QQP287" s="97"/>
      <c r="QQQ287" s="97"/>
      <c r="QQR287" s="97"/>
      <c r="QQS287" s="97"/>
      <c r="QQT287" s="97"/>
      <c r="QQU287" s="97"/>
      <c r="QQV287" s="97"/>
      <c r="QQW287" s="97"/>
      <c r="QQX287" s="97"/>
      <c r="QQY287" s="97"/>
      <c r="QQZ287" s="97"/>
      <c r="QRA287" s="97"/>
      <c r="QRB287" s="97"/>
      <c r="QRC287" s="97"/>
      <c r="QRD287" s="97"/>
      <c r="QRE287" s="97"/>
      <c r="QRF287" s="97"/>
      <c r="QRG287" s="97"/>
      <c r="QRH287" s="97"/>
      <c r="QRI287" s="97"/>
      <c r="QRJ287" s="97"/>
      <c r="QRK287" s="97"/>
      <c r="QRL287" s="97"/>
      <c r="QRM287" s="97"/>
      <c r="QRN287" s="97"/>
      <c r="QRO287" s="97"/>
      <c r="QRP287" s="97"/>
      <c r="QRQ287" s="97"/>
      <c r="QRR287" s="97"/>
      <c r="QRS287" s="97"/>
      <c r="QRT287" s="97"/>
      <c r="QRU287" s="97"/>
      <c r="QRV287" s="97"/>
      <c r="QRW287" s="97"/>
      <c r="QRX287" s="97"/>
      <c r="QRY287" s="97"/>
      <c r="QRZ287" s="97"/>
      <c r="QSA287" s="97"/>
      <c r="QSB287" s="97"/>
      <c r="QSC287" s="97"/>
      <c r="QSD287" s="97"/>
      <c r="QSE287" s="97"/>
      <c r="QSF287" s="97"/>
      <c r="QSG287" s="97"/>
      <c r="QSH287" s="97"/>
      <c r="QSI287" s="97"/>
      <c r="QSJ287" s="97"/>
      <c r="QSK287" s="97"/>
      <c r="QSL287" s="97"/>
      <c r="QSM287" s="97"/>
      <c r="QSN287" s="97"/>
      <c r="QSO287" s="97"/>
      <c r="QSP287" s="97"/>
      <c r="QSQ287" s="97"/>
      <c r="QSR287" s="97"/>
      <c r="QSS287" s="97"/>
      <c r="QST287" s="97"/>
      <c r="QSU287" s="97"/>
      <c r="QSV287" s="97"/>
      <c r="QSW287" s="97"/>
      <c r="QSX287" s="97"/>
      <c r="QSY287" s="97"/>
      <c r="QSZ287" s="97"/>
      <c r="QTA287" s="97"/>
      <c r="QTB287" s="97"/>
      <c r="QTC287" s="97"/>
      <c r="QTD287" s="97"/>
      <c r="QTE287" s="97"/>
      <c r="QTF287" s="97"/>
      <c r="QTG287" s="97"/>
      <c r="QTH287" s="97"/>
      <c r="QTI287" s="97"/>
      <c r="QTJ287" s="97"/>
      <c r="QTK287" s="97"/>
      <c r="QTL287" s="97"/>
      <c r="QTM287" s="97"/>
      <c r="QTN287" s="97"/>
      <c r="QTO287" s="97"/>
      <c r="QTP287" s="97"/>
      <c r="QTQ287" s="97"/>
      <c r="QTR287" s="97"/>
      <c r="QTS287" s="97"/>
      <c r="QTT287" s="97"/>
      <c r="QTU287" s="97"/>
      <c r="QTV287" s="97"/>
      <c r="QTW287" s="97"/>
      <c r="QTX287" s="97"/>
      <c r="QTY287" s="97"/>
      <c r="QTZ287" s="97"/>
      <c r="QUA287" s="97"/>
      <c r="QUB287" s="97"/>
      <c r="QUC287" s="97"/>
      <c r="QUD287" s="97"/>
      <c r="QUE287" s="97"/>
      <c r="QUF287" s="97"/>
      <c r="QUG287" s="97"/>
      <c r="QUH287" s="97"/>
      <c r="QUI287" s="97"/>
      <c r="QUJ287" s="97"/>
      <c r="QUK287" s="97"/>
      <c r="QUL287" s="97"/>
      <c r="QUM287" s="97"/>
      <c r="QUN287" s="97"/>
      <c r="QUO287" s="97"/>
      <c r="QUP287" s="97"/>
      <c r="QUQ287" s="97"/>
      <c r="QUR287" s="97"/>
      <c r="QUS287" s="97"/>
      <c r="QUT287" s="97"/>
      <c r="QUU287" s="97"/>
      <c r="QUV287" s="97"/>
      <c r="QUW287" s="97"/>
      <c r="QUX287" s="97"/>
      <c r="QUY287" s="97"/>
      <c r="QUZ287" s="97"/>
      <c r="QVA287" s="97"/>
      <c r="QVB287" s="97"/>
      <c r="QVC287" s="97"/>
      <c r="QVD287" s="97"/>
      <c r="QVE287" s="97"/>
      <c r="QVF287" s="97"/>
      <c r="QVG287" s="97"/>
      <c r="QVH287" s="97"/>
      <c r="QVI287" s="97"/>
      <c r="QVJ287" s="97"/>
      <c r="QVK287" s="97"/>
      <c r="QVL287" s="97"/>
      <c r="QVM287" s="97"/>
      <c r="QVN287" s="97"/>
      <c r="QVO287" s="97"/>
      <c r="QVP287" s="97"/>
      <c r="QVQ287" s="97"/>
      <c r="QVR287" s="97"/>
      <c r="QVS287" s="97"/>
      <c r="QVT287" s="97"/>
      <c r="QVU287" s="97"/>
      <c r="QVV287" s="97"/>
      <c r="QVW287" s="97"/>
      <c r="QVX287" s="97"/>
      <c r="QVY287" s="97"/>
      <c r="QVZ287" s="97"/>
      <c r="QWA287" s="97"/>
      <c r="QWB287" s="97"/>
      <c r="QWC287" s="97"/>
      <c r="QWD287" s="97"/>
      <c r="QWE287" s="97"/>
      <c r="QWF287" s="97"/>
      <c r="QWG287" s="97"/>
      <c r="QWH287" s="97"/>
      <c r="QWI287" s="97"/>
      <c r="QWJ287" s="97"/>
      <c r="QWK287" s="97"/>
      <c r="QWL287" s="97"/>
      <c r="QWM287" s="97"/>
      <c r="QWN287" s="97"/>
      <c r="QWO287" s="97"/>
      <c r="QWP287" s="97"/>
      <c r="QWQ287" s="97"/>
      <c r="QWR287" s="97"/>
      <c r="QWS287" s="97"/>
      <c r="QWT287" s="97"/>
      <c r="QWU287" s="97"/>
      <c r="QWV287" s="97"/>
      <c r="QWW287" s="97"/>
      <c r="QWX287" s="97"/>
      <c r="QWY287" s="97"/>
      <c r="QWZ287" s="97"/>
      <c r="QXA287" s="97"/>
      <c r="QXB287" s="97"/>
      <c r="QXC287" s="97"/>
      <c r="QXD287" s="97"/>
      <c r="QXE287" s="97"/>
      <c r="QXF287" s="97"/>
      <c r="QXG287" s="97"/>
      <c r="QXH287" s="97"/>
      <c r="QXI287" s="97"/>
      <c r="QXJ287" s="97"/>
      <c r="QXK287" s="97"/>
      <c r="QXL287" s="97"/>
      <c r="QXM287" s="97"/>
      <c r="QXN287" s="97"/>
      <c r="QXO287" s="97"/>
      <c r="QXP287" s="97"/>
      <c r="QXQ287" s="97"/>
      <c r="QXR287" s="97"/>
      <c r="QXS287" s="97"/>
      <c r="QXT287" s="97"/>
      <c r="QXU287" s="97"/>
      <c r="QXV287" s="97"/>
      <c r="QXW287" s="97"/>
      <c r="QXX287" s="97"/>
      <c r="QXY287" s="97"/>
      <c r="QXZ287" s="97"/>
      <c r="QYA287" s="97"/>
      <c r="QYB287" s="97"/>
      <c r="QYC287" s="97"/>
      <c r="QYD287" s="97"/>
      <c r="QYE287" s="97"/>
      <c r="QYF287" s="97"/>
      <c r="QYG287" s="97"/>
      <c r="QYH287" s="97"/>
      <c r="QYI287" s="97"/>
      <c r="QYJ287" s="97"/>
      <c r="QYK287" s="97"/>
      <c r="QYL287" s="97"/>
      <c r="QYM287" s="97"/>
      <c r="QYN287" s="97"/>
      <c r="QYO287" s="97"/>
      <c r="QYP287" s="97"/>
      <c r="QYQ287" s="97"/>
      <c r="QYR287" s="97"/>
      <c r="QYS287" s="97"/>
      <c r="QYT287" s="97"/>
      <c r="QYU287" s="97"/>
      <c r="QYV287" s="97"/>
      <c r="QYW287" s="97"/>
      <c r="QYX287" s="97"/>
      <c r="QYY287" s="97"/>
      <c r="QYZ287" s="97"/>
      <c r="QZA287" s="97"/>
      <c r="QZB287" s="97"/>
      <c r="QZC287" s="97"/>
      <c r="QZD287" s="97"/>
      <c r="QZE287" s="97"/>
      <c r="QZF287" s="97"/>
      <c r="QZG287" s="97"/>
      <c r="QZH287" s="97"/>
      <c r="QZI287" s="97"/>
      <c r="QZJ287" s="97"/>
      <c r="QZK287" s="97"/>
      <c r="QZL287" s="97"/>
      <c r="QZM287" s="97"/>
      <c r="QZN287" s="97"/>
      <c r="QZO287" s="97"/>
      <c r="QZP287" s="97"/>
      <c r="QZQ287" s="97"/>
      <c r="QZR287" s="97"/>
      <c r="QZS287" s="97"/>
      <c r="QZT287" s="97"/>
      <c r="QZU287" s="97"/>
      <c r="QZV287" s="97"/>
      <c r="QZW287" s="97"/>
      <c r="QZX287" s="97"/>
      <c r="QZY287" s="97"/>
      <c r="QZZ287" s="97"/>
      <c r="RAA287" s="97"/>
      <c r="RAB287" s="97"/>
      <c r="RAC287" s="97"/>
      <c r="RAD287" s="97"/>
      <c r="RAE287" s="97"/>
      <c r="RAF287" s="97"/>
      <c r="RAG287" s="97"/>
      <c r="RAH287" s="97"/>
      <c r="RAI287" s="97"/>
      <c r="RAJ287" s="97"/>
      <c r="RAK287" s="97"/>
      <c r="RAL287" s="97"/>
      <c r="RAM287" s="97"/>
      <c r="RAN287" s="97"/>
      <c r="RAO287" s="97"/>
      <c r="RAP287" s="97"/>
      <c r="RAQ287" s="97"/>
      <c r="RAR287" s="97"/>
      <c r="RAS287" s="97"/>
      <c r="RAT287" s="97"/>
      <c r="RAU287" s="97"/>
      <c r="RAV287" s="97"/>
      <c r="RAW287" s="97"/>
      <c r="RAX287" s="97"/>
      <c r="RAY287" s="97"/>
      <c r="RAZ287" s="97"/>
      <c r="RBA287" s="97"/>
      <c r="RBB287" s="97"/>
      <c r="RBC287" s="97"/>
      <c r="RBD287" s="97"/>
      <c r="RBE287" s="97"/>
      <c r="RBF287" s="97"/>
      <c r="RBG287" s="97"/>
      <c r="RBH287" s="97"/>
      <c r="RBI287" s="97"/>
      <c r="RBJ287" s="97"/>
      <c r="RBK287" s="97"/>
      <c r="RBL287" s="97"/>
      <c r="RBM287" s="97"/>
      <c r="RBN287" s="97"/>
      <c r="RBO287" s="97"/>
      <c r="RBP287" s="97"/>
      <c r="RBQ287" s="97"/>
      <c r="RBR287" s="97"/>
      <c r="RBS287" s="97"/>
      <c r="RBT287" s="97"/>
      <c r="RBU287" s="97"/>
      <c r="RBV287" s="97"/>
      <c r="RBW287" s="97"/>
      <c r="RBX287" s="97"/>
      <c r="RBY287" s="97"/>
      <c r="RBZ287" s="97"/>
      <c r="RCA287" s="97"/>
      <c r="RCB287" s="97"/>
      <c r="RCC287" s="97"/>
      <c r="RCD287" s="97"/>
      <c r="RCE287" s="97"/>
      <c r="RCF287" s="97"/>
      <c r="RCG287" s="97"/>
      <c r="RCH287" s="97"/>
      <c r="RCI287" s="97"/>
      <c r="RCJ287" s="97"/>
      <c r="RCK287" s="97"/>
      <c r="RCL287" s="97"/>
      <c r="RCM287" s="97"/>
      <c r="RCN287" s="97"/>
      <c r="RCO287" s="97"/>
      <c r="RCP287" s="97"/>
      <c r="RCQ287" s="97"/>
      <c r="RCR287" s="97"/>
      <c r="RCS287" s="97"/>
      <c r="RCT287" s="97"/>
      <c r="RCU287" s="97"/>
      <c r="RCV287" s="97"/>
      <c r="RCW287" s="97"/>
      <c r="RCX287" s="97"/>
      <c r="RCY287" s="97"/>
      <c r="RCZ287" s="97"/>
      <c r="RDA287" s="97"/>
      <c r="RDB287" s="97"/>
      <c r="RDC287" s="97"/>
      <c r="RDD287" s="97"/>
      <c r="RDE287" s="97"/>
      <c r="RDF287" s="97"/>
      <c r="RDG287" s="97"/>
      <c r="RDH287" s="97"/>
      <c r="RDI287" s="97"/>
      <c r="RDJ287" s="97"/>
      <c r="RDK287" s="97"/>
      <c r="RDL287" s="97"/>
      <c r="RDM287" s="97"/>
      <c r="RDN287" s="97"/>
      <c r="RDO287" s="97"/>
      <c r="RDP287" s="97"/>
      <c r="RDQ287" s="97"/>
      <c r="RDR287" s="97"/>
      <c r="RDS287" s="97"/>
      <c r="RDT287" s="97"/>
      <c r="RDU287" s="97"/>
      <c r="RDV287" s="97"/>
      <c r="RDW287" s="97"/>
      <c r="RDX287" s="97"/>
      <c r="RDY287" s="97"/>
      <c r="RDZ287" s="97"/>
      <c r="REA287" s="97"/>
      <c r="REB287" s="97"/>
      <c r="REC287" s="97"/>
      <c r="RED287" s="97"/>
      <c r="REE287" s="97"/>
      <c r="REF287" s="97"/>
      <c r="REG287" s="97"/>
      <c r="REH287" s="97"/>
      <c r="REI287" s="97"/>
      <c r="REJ287" s="97"/>
      <c r="REK287" s="97"/>
      <c r="REL287" s="97"/>
      <c r="REM287" s="97"/>
      <c r="REN287" s="97"/>
      <c r="REO287" s="97"/>
      <c r="REP287" s="97"/>
      <c r="REQ287" s="97"/>
      <c r="RER287" s="97"/>
      <c r="RES287" s="97"/>
      <c r="RET287" s="97"/>
      <c r="REU287" s="97"/>
      <c r="REV287" s="97"/>
      <c r="REW287" s="97"/>
      <c r="REX287" s="97"/>
      <c r="REY287" s="97"/>
      <c r="REZ287" s="97"/>
      <c r="RFA287" s="97"/>
      <c r="RFB287" s="97"/>
      <c r="RFC287" s="97"/>
      <c r="RFD287" s="97"/>
      <c r="RFE287" s="97"/>
      <c r="RFF287" s="97"/>
      <c r="RFG287" s="97"/>
      <c r="RFH287" s="97"/>
      <c r="RFI287" s="97"/>
      <c r="RFJ287" s="97"/>
      <c r="RFK287" s="97"/>
      <c r="RFL287" s="97"/>
      <c r="RFM287" s="97"/>
      <c r="RFN287" s="97"/>
      <c r="RFO287" s="97"/>
      <c r="RFP287" s="97"/>
      <c r="RFQ287" s="97"/>
      <c r="RFR287" s="97"/>
      <c r="RFS287" s="97"/>
      <c r="RFT287" s="97"/>
      <c r="RFU287" s="97"/>
      <c r="RFV287" s="97"/>
      <c r="RFW287" s="97"/>
      <c r="RFX287" s="97"/>
      <c r="RFY287" s="97"/>
      <c r="RFZ287" s="97"/>
      <c r="RGA287" s="97"/>
      <c r="RGB287" s="97"/>
      <c r="RGC287" s="97"/>
      <c r="RGD287" s="97"/>
      <c r="RGE287" s="97"/>
      <c r="RGF287" s="97"/>
      <c r="RGG287" s="97"/>
      <c r="RGH287" s="97"/>
      <c r="RGI287" s="97"/>
      <c r="RGJ287" s="97"/>
      <c r="RGK287" s="97"/>
      <c r="RGL287" s="97"/>
      <c r="RGM287" s="97"/>
      <c r="RGN287" s="97"/>
      <c r="RGO287" s="97"/>
      <c r="RGP287" s="97"/>
      <c r="RGQ287" s="97"/>
      <c r="RGR287" s="97"/>
      <c r="RGS287" s="97"/>
      <c r="RGT287" s="97"/>
      <c r="RGU287" s="97"/>
      <c r="RGV287" s="97"/>
      <c r="RGW287" s="97"/>
      <c r="RGX287" s="97"/>
      <c r="RGY287" s="97"/>
      <c r="RGZ287" s="97"/>
      <c r="RHA287" s="97"/>
      <c r="RHB287" s="97"/>
      <c r="RHC287" s="97"/>
      <c r="RHD287" s="97"/>
      <c r="RHE287" s="97"/>
      <c r="RHF287" s="97"/>
      <c r="RHG287" s="97"/>
      <c r="RHH287" s="97"/>
      <c r="RHI287" s="97"/>
      <c r="RHJ287" s="97"/>
      <c r="RHK287" s="97"/>
      <c r="RHL287" s="97"/>
      <c r="RHM287" s="97"/>
      <c r="RHN287" s="97"/>
      <c r="RHO287" s="97"/>
      <c r="RHP287" s="97"/>
      <c r="RHQ287" s="97"/>
      <c r="RHR287" s="97"/>
      <c r="RHS287" s="97"/>
      <c r="RHT287" s="97"/>
      <c r="RHU287" s="97"/>
      <c r="RHV287" s="97"/>
      <c r="RHW287" s="97"/>
      <c r="RHX287" s="97"/>
      <c r="RHY287" s="97"/>
      <c r="RHZ287" s="97"/>
      <c r="RIA287" s="97"/>
      <c r="RIB287" s="97"/>
      <c r="RIC287" s="97"/>
      <c r="RID287" s="97"/>
      <c r="RIE287" s="97"/>
      <c r="RIF287" s="97"/>
      <c r="RIG287" s="97"/>
      <c r="RIH287" s="97"/>
      <c r="RII287" s="97"/>
      <c r="RIJ287" s="97"/>
      <c r="RIK287" s="97"/>
      <c r="RIL287" s="97"/>
      <c r="RIM287" s="97"/>
      <c r="RIN287" s="97"/>
      <c r="RIO287" s="97"/>
      <c r="RIP287" s="97"/>
      <c r="RIQ287" s="97"/>
      <c r="RIR287" s="97"/>
      <c r="RIS287" s="97"/>
      <c r="RIT287" s="97"/>
      <c r="RIU287" s="97"/>
      <c r="RIV287" s="97"/>
      <c r="RIW287" s="97"/>
      <c r="RIX287" s="97"/>
      <c r="RIY287" s="97"/>
      <c r="RIZ287" s="97"/>
      <c r="RJA287" s="97"/>
      <c r="RJB287" s="97"/>
      <c r="RJC287" s="97"/>
      <c r="RJD287" s="97"/>
      <c r="RJE287" s="97"/>
      <c r="RJF287" s="97"/>
      <c r="RJG287" s="97"/>
      <c r="RJH287" s="97"/>
      <c r="RJI287" s="97"/>
      <c r="RJJ287" s="97"/>
      <c r="RJK287" s="97"/>
      <c r="RJL287" s="97"/>
      <c r="RJM287" s="97"/>
      <c r="RJN287" s="97"/>
      <c r="RJO287" s="97"/>
      <c r="RJP287" s="97"/>
      <c r="RJQ287" s="97"/>
      <c r="RJR287" s="97"/>
      <c r="RJS287" s="97"/>
      <c r="RJT287" s="97"/>
      <c r="RJU287" s="97"/>
      <c r="RJV287" s="97"/>
      <c r="RJW287" s="97"/>
      <c r="RJX287" s="97"/>
      <c r="RJY287" s="97"/>
      <c r="RJZ287" s="97"/>
      <c r="RKA287" s="97"/>
      <c r="RKB287" s="97"/>
      <c r="RKC287" s="97"/>
      <c r="RKD287" s="97"/>
      <c r="RKE287" s="97"/>
      <c r="RKF287" s="97"/>
      <c r="RKG287" s="97"/>
      <c r="RKH287" s="97"/>
      <c r="RKI287" s="97"/>
      <c r="RKJ287" s="97"/>
      <c r="RKK287" s="97"/>
      <c r="RKL287" s="97"/>
      <c r="RKM287" s="97"/>
      <c r="RKN287" s="97"/>
      <c r="RKO287" s="97"/>
      <c r="RKP287" s="97"/>
      <c r="RKQ287" s="97"/>
      <c r="RKR287" s="97"/>
      <c r="RKS287" s="97"/>
      <c r="RKT287" s="97"/>
      <c r="RKU287" s="97"/>
      <c r="RKV287" s="97"/>
      <c r="RKW287" s="97"/>
      <c r="RKX287" s="97"/>
      <c r="RKY287" s="97"/>
      <c r="RKZ287" s="97"/>
      <c r="RLA287" s="97"/>
      <c r="RLB287" s="97"/>
      <c r="RLC287" s="97"/>
      <c r="RLD287" s="97"/>
      <c r="RLE287" s="97"/>
      <c r="RLF287" s="97"/>
      <c r="RLG287" s="97"/>
      <c r="RLH287" s="97"/>
      <c r="RLI287" s="97"/>
      <c r="RLJ287" s="97"/>
      <c r="RLK287" s="97"/>
      <c r="RLL287" s="97"/>
      <c r="RLM287" s="97"/>
      <c r="RLN287" s="97"/>
      <c r="RLO287" s="97"/>
      <c r="RLP287" s="97"/>
      <c r="RLQ287" s="97"/>
      <c r="RLR287" s="97"/>
      <c r="RLS287" s="97"/>
      <c r="RLT287" s="97"/>
      <c r="RLU287" s="97"/>
      <c r="RLV287" s="97"/>
      <c r="RLW287" s="97"/>
      <c r="RLX287" s="97"/>
      <c r="RLY287" s="97"/>
      <c r="RLZ287" s="97"/>
      <c r="RMA287" s="97"/>
      <c r="RMB287" s="97"/>
      <c r="RMC287" s="97"/>
      <c r="RMD287" s="97"/>
      <c r="RME287" s="97"/>
      <c r="RMF287" s="97"/>
      <c r="RMG287" s="97"/>
      <c r="RMH287" s="97"/>
      <c r="RMI287" s="97"/>
      <c r="RMJ287" s="97"/>
      <c r="RMK287" s="97"/>
      <c r="RML287" s="97"/>
      <c r="RMM287" s="97"/>
      <c r="RMN287" s="97"/>
      <c r="RMO287" s="97"/>
      <c r="RMP287" s="97"/>
      <c r="RMQ287" s="97"/>
      <c r="RMR287" s="97"/>
      <c r="RMS287" s="97"/>
      <c r="RMT287" s="97"/>
      <c r="RMU287" s="97"/>
      <c r="RMV287" s="97"/>
      <c r="RMW287" s="97"/>
      <c r="RMX287" s="97"/>
      <c r="RMY287" s="97"/>
      <c r="RMZ287" s="97"/>
      <c r="RNA287" s="97"/>
      <c r="RNB287" s="97"/>
      <c r="RNC287" s="97"/>
      <c r="RND287" s="97"/>
      <c r="RNE287" s="97"/>
      <c r="RNF287" s="97"/>
      <c r="RNG287" s="97"/>
      <c r="RNH287" s="97"/>
      <c r="RNI287" s="97"/>
      <c r="RNJ287" s="97"/>
      <c r="RNK287" s="97"/>
      <c r="RNL287" s="97"/>
      <c r="RNM287" s="97"/>
      <c r="RNN287" s="97"/>
      <c r="RNO287" s="97"/>
      <c r="RNP287" s="97"/>
      <c r="RNQ287" s="97"/>
      <c r="RNR287" s="97"/>
      <c r="RNS287" s="97"/>
      <c r="RNT287" s="97"/>
      <c r="RNU287" s="97"/>
      <c r="RNV287" s="97"/>
      <c r="RNW287" s="97"/>
      <c r="RNX287" s="97"/>
      <c r="RNY287" s="97"/>
      <c r="RNZ287" s="97"/>
      <c r="ROA287" s="97"/>
      <c r="ROB287" s="97"/>
      <c r="ROC287" s="97"/>
      <c r="ROD287" s="97"/>
      <c r="ROE287" s="97"/>
      <c r="ROF287" s="97"/>
      <c r="ROG287" s="97"/>
      <c r="ROH287" s="97"/>
      <c r="ROI287" s="97"/>
      <c r="ROJ287" s="97"/>
      <c r="ROK287" s="97"/>
      <c r="ROL287" s="97"/>
      <c r="ROM287" s="97"/>
      <c r="RON287" s="97"/>
      <c r="ROO287" s="97"/>
      <c r="ROP287" s="97"/>
      <c r="ROQ287" s="97"/>
      <c r="ROR287" s="97"/>
      <c r="ROS287" s="97"/>
      <c r="ROT287" s="97"/>
      <c r="ROU287" s="97"/>
      <c r="ROV287" s="97"/>
      <c r="ROW287" s="97"/>
      <c r="ROX287" s="97"/>
      <c r="ROY287" s="97"/>
      <c r="ROZ287" s="97"/>
      <c r="RPA287" s="97"/>
      <c r="RPB287" s="97"/>
      <c r="RPC287" s="97"/>
      <c r="RPD287" s="97"/>
      <c r="RPE287" s="97"/>
      <c r="RPF287" s="97"/>
      <c r="RPG287" s="97"/>
      <c r="RPH287" s="97"/>
      <c r="RPI287" s="97"/>
      <c r="RPJ287" s="97"/>
      <c r="RPK287" s="97"/>
      <c r="RPL287" s="97"/>
      <c r="RPM287" s="97"/>
      <c r="RPN287" s="97"/>
      <c r="RPO287" s="97"/>
      <c r="RPP287" s="97"/>
      <c r="RPQ287" s="97"/>
      <c r="RPR287" s="97"/>
      <c r="RPS287" s="97"/>
      <c r="RPT287" s="97"/>
      <c r="RPU287" s="97"/>
      <c r="RPV287" s="97"/>
      <c r="RPW287" s="97"/>
      <c r="RPX287" s="97"/>
      <c r="RPY287" s="97"/>
      <c r="RPZ287" s="97"/>
      <c r="RQA287" s="97"/>
      <c r="RQB287" s="97"/>
      <c r="RQC287" s="97"/>
      <c r="RQD287" s="97"/>
      <c r="RQE287" s="97"/>
      <c r="RQF287" s="97"/>
      <c r="RQG287" s="97"/>
      <c r="RQH287" s="97"/>
      <c r="RQI287" s="97"/>
      <c r="RQJ287" s="97"/>
      <c r="RQK287" s="97"/>
      <c r="RQL287" s="97"/>
      <c r="RQM287" s="97"/>
      <c r="RQN287" s="97"/>
      <c r="RQO287" s="97"/>
      <c r="RQP287" s="97"/>
      <c r="RQQ287" s="97"/>
      <c r="RQR287" s="97"/>
      <c r="RQS287" s="97"/>
      <c r="RQT287" s="97"/>
      <c r="RQU287" s="97"/>
      <c r="RQV287" s="97"/>
      <c r="RQW287" s="97"/>
      <c r="RQX287" s="97"/>
      <c r="RQY287" s="97"/>
      <c r="RQZ287" s="97"/>
      <c r="RRA287" s="97"/>
      <c r="RRB287" s="97"/>
      <c r="RRC287" s="97"/>
      <c r="RRD287" s="97"/>
      <c r="RRE287" s="97"/>
      <c r="RRF287" s="97"/>
      <c r="RRG287" s="97"/>
      <c r="RRH287" s="97"/>
      <c r="RRI287" s="97"/>
      <c r="RRJ287" s="97"/>
      <c r="RRK287" s="97"/>
      <c r="RRL287" s="97"/>
      <c r="RRM287" s="97"/>
      <c r="RRN287" s="97"/>
      <c r="RRO287" s="97"/>
      <c r="RRP287" s="97"/>
      <c r="RRQ287" s="97"/>
      <c r="RRR287" s="97"/>
      <c r="RRS287" s="97"/>
      <c r="RRT287" s="97"/>
      <c r="RRU287" s="97"/>
      <c r="RRV287" s="97"/>
      <c r="RRW287" s="97"/>
      <c r="RRX287" s="97"/>
      <c r="RRY287" s="97"/>
      <c r="RRZ287" s="97"/>
      <c r="RSA287" s="97"/>
      <c r="RSB287" s="97"/>
      <c r="RSC287" s="97"/>
      <c r="RSD287" s="97"/>
      <c r="RSE287" s="97"/>
      <c r="RSF287" s="97"/>
      <c r="RSG287" s="97"/>
      <c r="RSH287" s="97"/>
      <c r="RSI287" s="97"/>
      <c r="RSJ287" s="97"/>
      <c r="RSK287" s="97"/>
      <c r="RSL287" s="97"/>
      <c r="RSM287" s="97"/>
      <c r="RSN287" s="97"/>
      <c r="RSO287" s="97"/>
      <c r="RSP287" s="97"/>
      <c r="RSQ287" s="97"/>
      <c r="RSR287" s="97"/>
      <c r="RSS287" s="97"/>
      <c r="RST287" s="97"/>
      <c r="RSU287" s="97"/>
      <c r="RSV287" s="97"/>
      <c r="RSW287" s="97"/>
      <c r="RSX287" s="97"/>
      <c r="RSY287" s="97"/>
      <c r="RSZ287" s="97"/>
      <c r="RTA287" s="97"/>
      <c r="RTB287" s="97"/>
      <c r="RTC287" s="97"/>
      <c r="RTD287" s="97"/>
      <c r="RTE287" s="97"/>
      <c r="RTF287" s="97"/>
      <c r="RTG287" s="97"/>
      <c r="RTH287" s="97"/>
      <c r="RTI287" s="97"/>
      <c r="RTJ287" s="97"/>
      <c r="RTK287" s="97"/>
      <c r="RTL287" s="97"/>
      <c r="RTM287" s="97"/>
      <c r="RTN287" s="97"/>
      <c r="RTO287" s="97"/>
      <c r="RTP287" s="97"/>
      <c r="RTQ287" s="97"/>
      <c r="RTR287" s="97"/>
      <c r="RTS287" s="97"/>
      <c r="RTT287" s="97"/>
      <c r="RTU287" s="97"/>
      <c r="RTV287" s="97"/>
      <c r="RTW287" s="97"/>
      <c r="RTX287" s="97"/>
      <c r="RTY287" s="97"/>
      <c r="RTZ287" s="97"/>
      <c r="RUA287" s="97"/>
      <c r="RUB287" s="97"/>
      <c r="RUC287" s="97"/>
      <c r="RUD287" s="97"/>
      <c r="RUE287" s="97"/>
      <c r="RUF287" s="97"/>
      <c r="RUG287" s="97"/>
      <c r="RUH287" s="97"/>
      <c r="RUI287" s="97"/>
      <c r="RUJ287" s="97"/>
      <c r="RUK287" s="97"/>
      <c r="RUL287" s="97"/>
      <c r="RUM287" s="97"/>
      <c r="RUN287" s="97"/>
      <c r="RUO287" s="97"/>
      <c r="RUP287" s="97"/>
      <c r="RUQ287" s="97"/>
      <c r="RUR287" s="97"/>
      <c r="RUS287" s="97"/>
      <c r="RUT287" s="97"/>
      <c r="RUU287" s="97"/>
      <c r="RUV287" s="97"/>
      <c r="RUW287" s="97"/>
      <c r="RUX287" s="97"/>
      <c r="RUY287" s="97"/>
      <c r="RUZ287" s="97"/>
      <c r="RVA287" s="97"/>
      <c r="RVB287" s="97"/>
      <c r="RVC287" s="97"/>
      <c r="RVD287" s="97"/>
      <c r="RVE287" s="97"/>
      <c r="RVF287" s="97"/>
      <c r="RVG287" s="97"/>
      <c r="RVH287" s="97"/>
      <c r="RVI287" s="97"/>
      <c r="RVJ287" s="97"/>
      <c r="RVK287" s="97"/>
      <c r="RVL287" s="97"/>
      <c r="RVM287" s="97"/>
      <c r="RVN287" s="97"/>
      <c r="RVO287" s="97"/>
      <c r="RVP287" s="97"/>
      <c r="RVQ287" s="97"/>
      <c r="RVR287" s="97"/>
      <c r="RVS287" s="97"/>
      <c r="RVT287" s="97"/>
      <c r="RVU287" s="97"/>
      <c r="RVV287" s="97"/>
      <c r="RVW287" s="97"/>
      <c r="RVX287" s="97"/>
      <c r="RVY287" s="97"/>
      <c r="RVZ287" s="97"/>
      <c r="RWA287" s="97"/>
      <c r="RWB287" s="97"/>
      <c r="RWC287" s="97"/>
      <c r="RWD287" s="97"/>
      <c r="RWE287" s="97"/>
      <c r="RWF287" s="97"/>
      <c r="RWG287" s="97"/>
      <c r="RWH287" s="97"/>
      <c r="RWI287" s="97"/>
      <c r="RWJ287" s="97"/>
      <c r="RWK287" s="97"/>
      <c r="RWL287" s="97"/>
      <c r="RWM287" s="97"/>
      <c r="RWN287" s="97"/>
      <c r="RWO287" s="97"/>
      <c r="RWP287" s="97"/>
      <c r="RWQ287" s="97"/>
      <c r="RWR287" s="97"/>
      <c r="RWS287" s="97"/>
      <c r="RWT287" s="97"/>
      <c r="RWU287" s="97"/>
      <c r="RWV287" s="97"/>
      <c r="RWW287" s="97"/>
      <c r="RWX287" s="97"/>
      <c r="RWY287" s="97"/>
      <c r="RWZ287" s="97"/>
      <c r="RXA287" s="97"/>
      <c r="RXB287" s="97"/>
      <c r="RXC287" s="97"/>
      <c r="RXD287" s="97"/>
      <c r="RXE287" s="97"/>
      <c r="RXF287" s="97"/>
      <c r="RXG287" s="97"/>
      <c r="RXH287" s="97"/>
      <c r="RXI287" s="97"/>
      <c r="RXJ287" s="97"/>
      <c r="RXK287" s="97"/>
      <c r="RXL287" s="97"/>
      <c r="RXM287" s="97"/>
      <c r="RXN287" s="97"/>
      <c r="RXO287" s="97"/>
      <c r="RXP287" s="97"/>
      <c r="RXQ287" s="97"/>
      <c r="RXR287" s="97"/>
      <c r="RXS287" s="97"/>
      <c r="RXT287" s="97"/>
      <c r="RXU287" s="97"/>
      <c r="RXV287" s="97"/>
      <c r="RXW287" s="97"/>
      <c r="RXX287" s="97"/>
      <c r="RXY287" s="97"/>
      <c r="RXZ287" s="97"/>
      <c r="RYA287" s="97"/>
      <c r="RYB287" s="97"/>
      <c r="RYC287" s="97"/>
      <c r="RYD287" s="97"/>
      <c r="RYE287" s="97"/>
      <c r="RYF287" s="97"/>
      <c r="RYG287" s="97"/>
      <c r="RYH287" s="97"/>
      <c r="RYI287" s="97"/>
      <c r="RYJ287" s="97"/>
      <c r="RYK287" s="97"/>
      <c r="RYL287" s="97"/>
      <c r="RYM287" s="97"/>
      <c r="RYN287" s="97"/>
      <c r="RYO287" s="97"/>
      <c r="RYP287" s="97"/>
      <c r="RYQ287" s="97"/>
      <c r="RYR287" s="97"/>
      <c r="RYS287" s="97"/>
      <c r="RYT287" s="97"/>
      <c r="RYU287" s="97"/>
      <c r="RYV287" s="97"/>
      <c r="RYW287" s="97"/>
      <c r="RYX287" s="97"/>
      <c r="RYY287" s="97"/>
      <c r="RYZ287" s="97"/>
      <c r="RZA287" s="97"/>
      <c r="RZB287" s="97"/>
      <c r="RZC287" s="97"/>
      <c r="RZD287" s="97"/>
      <c r="RZE287" s="97"/>
      <c r="RZF287" s="97"/>
      <c r="RZG287" s="97"/>
      <c r="RZH287" s="97"/>
      <c r="RZI287" s="97"/>
      <c r="RZJ287" s="97"/>
      <c r="RZK287" s="97"/>
      <c r="RZL287" s="97"/>
      <c r="RZM287" s="97"/>
      <c r="RZN287" s="97"/>
      <c r="RZO287" s="97"/>
      <c r="RZP287" s="97"/>
      <c r="RZQ287" s="97"/>
      <c r="RZR287" s="97"/>
      <c r="RZS287" s="97"/>
      <c r="RZT287" s="97"/>
      <c r="RZU287" s="97"/>
      <c r="RZV287" s="97"/>
      <c r="RZW287" s="97"/>
      <c r="RZX287" s="97"/>
      <c r="RZY287" s="97"/>
      <c r="RZZ287" s="97"/>
      <c r="SAA287" s="97"/>
      <c r="SAB287" s="97"/>
      <c r="SAC287" s="97"/>
      <c r="SAD287" s="97"/>
      <c r="SAE287" s="97"/>
      <c r="SAF287" s="97"/>
      <c r="SAG287" s="97"/>
      <c r="SAH287" s="97"/>
      <c r="SAI287" s="97"/>
      <c r="SAJ287" s="97"/>
      <c r="SAK287" s="97"/>
      <c r="SAL287" s="97"/>
      <c r="SAM287" s="97"/>
      <c r="SAN287" s="97"/>
      <c r="SAO287" s="97"/>
      <c r="SAP287" s="97"/>
      <c r="SAQ287" s="97"/>
      <c r="SAR287" s="97"/>
      <c r="SAS287" s="97"/>
      <c r="SAT287" s="97"/>
      <c r="SAU287" s="97"/>
      <c r="SAV287" s="97"/>
      <c r="SAW287" s="97"/>
      <c r="SAX287" s="97"/>
      <c r="SAY287" s="97"/>
      <c r="SAZ287" s="97"/>
      <c r="SBA287" s="97"/>
      <c r="SBB287" s="97"/>
      <c r="SBC287" s="97"/>
      <c r="SBD287" s="97"/>
      <c r="SBE287" s="97"/>
      <c r="SBF287" s="97"/>
      <c r="SBG287" s="97"/>
      <c r="SBH287" s="97"/>
      <c r="SBI287" s="97"/>
      <c r="SBJ287" s="97"/>
      <c r="SBK287" s="97"/>
      <c r="SBL287" s="97"/>
      <c r="SBM287" s="97"/>
      <c r="SBN287" s="97"/>
      <c r="SBO287" s="97"/>
      <c r="SBP287" s="97"/>
      <c r="SBQ287" s="97"/>
      <c r="SBR287" s="97"/>
      <c r="SBS287" s="97"/>
      <c r="SBT287" s="97"/>
      <c r="SBU287" s="97"/>
      <c r="SBV287" s="97"/>
      <c r="SBW287" s="97"/>
      <c r="SBX287" s="97"/>
      <c r="SBY287" s="97"/>
      <c r="SBZ287" s="97"/>
      <c r="SCA287" s="97"/>
      <c r="SCB287" s="97"/>
      <c r="SCC287" s="97"/>
      <c r="SCD287" s="97"/>
      <c r="SCE287" s="97"/>
      <c r="SCF287" s="97"/>
      <c r="SCG287" s="97"/>
      <c r="SCH287" s="97"/>
      <c r="SCI287" s="97"/>
      <c r="SCJ287" s="97"/>
      <c r="SCK287" s="97"/>
      <c r="SCL287" s="97"/>
      <c r="SCM287" s="97"/>
      <c r="SCN287" s="97"/>
      <c r="SCO287" s="97"/>
      <c r="SCP287" s="97"/>
      <c r="SCQ287" s="97"/>
      <c r="SCR287" s="97"/>
      <c r="SCS287" s="97"/>
      <c r="SCT287" s="97"/>
      <c r="SCU287" s="97"/>
      <c r="SCV287" s="97"/>
      <c r="SCW287" s="97"/>
      <c r="SCX287" s="97"/>
      <c r="SCY287" s="97"/>
      <c r="SCZ287" s="97"/>
      <c r="SDA287" s="97"/>
      <c r="SDB287" s="97"/>
      <c r="SDC287" s="97"/>
      <c r="SDD287" s="97"/>
      <c r="SDE287" s="97"/>
      <c r="SDF287" s="97"/>
      <c r="SDG287" s="97"/>
      <c r="SDH287" s="97"/>
      <c r="SDI287" s="97"/>
      <c r="SDJ287" s="97"/>
      <c r="SDK287" s="97"/>
      <c r="SDL287" s="97"/>
      <c r="SDM287" s="97"/>
      <c r="SDN287" s="97"/>
      <c r="SDO287" s="97"/>
      <c r="SDP287" s="97"/>
      <c r="SDQ287" s="97"/>
      <c r="SDR287" s="97"/>
      <c r="SDS287" s="97"/>
      <c r="SDT287" s="97"/>
      <c r="SDU287" s="97"/>
      <c r="SDV287" s="97"/>
      <c r="SDW287" s="97"/>
      <c r="SDX287" s="97"/>
      <c r="SDY287" s="97"/>
      <c r="SDZ287" s="97"/>
      <c r="SEA287" s="97"/>
      <c r="SEB287" s="97"/>
      <c r="SEC287" s="97"/>
      <c r="SED287" s="97"/>
      <c r="SEE287" s="97"/>
      <c r="SEF287" s="97"/>
      <c r="SEG287" s="97"/>
      <c r="SEH287" s="97"/>
      <c r="SEI287" s="97"/>
      <c r="SEJ287" s="97"/>
      <c r="SEK287" s="97"/>
      <c r="SEL287" s="97"/>
      <c r="SEM287" s="97"/>
      <c r="SEN287" s="97"/>
      <c r="SEO287" s="97"/>
      <c r="SEP287" s="97"/>
      <c r="SEQ287" s="97"/>
      <c r="SER287" s="97"/>
      <c r="SES287" s="97"/>
      <c r="SET287" s="97"/>
      <c r="SEU287" s="97"/>
      <c r="SEV287" s="97"/>
      <c r="SEW287" s="97"/>
      <c r="SEX287" s="97"/>
      <c r="SEY287" s="97"/>
      <c r="SEZ287" s="97"/>
      <c r="SFA287" s="97"/>
      <c r="SFB287" s="97"/>
      <c r="SFC287" s="97"/>
      <c r="SFD287" s="97"/>
      <c r="SFE287" s="97"/>
      <c r="SFF287" s="97"/>
      <c r="SFG287" s="97"/>
      <c r="SFH287" s="97"/>
      <c r="SFI287" s="97"/>
      <c r="SFJ287" s="97"/>
      <c r="SFK287" s="97"/>
      <c r="SFL287" s="97"/>
      <c r="SFM287" s="97"/>
      <c r="SFN287" s="97"/>
      <c r="SFO287" s="97"/>
      <c r="SFP287" s="97"/>
      <c r="SFQ287" s="97"/>
      <c r="SFR287" s="97"/>
      <c r="SFS287" s="97"/>
      <c r="SFT287" s="97"/>
      <c r="SFU287" s="97"/>
      <c r="SFV287" s="97"/>
      <c r="SFW287" s="97"/>
      <c r="SFX287" s="97"/>
      <c r="SFY287" s="97"/>
      <c r="SFZ287" s="97"/>
      <c r="SGA287" s="97"/>
      <c r="SGB287" s="97"/>
      <c r="SGC287" s="97"/>
      <c r="SGD287" s="97"/>
      <c r="SGE287" s="97"/>
      <c r="SGF287" s="97"/>
      <c r="SGG287" s="97"/>
      <c r="SGH287" s="97"/>
      <c r="SGI287" s="97"/>
      <c r="SGJ287" s="97"/>
      <c r="SGK287" s="97"/>
      <c r="SGL287" s="97"/>
      <c r="SGM287" s="97"/>
      <c r="SGN287" s="97"/>
      <c r="SGO287" s="97"/>
      <c r="SGP287" s="97"/>
      <c r="SGQ287" s="97"/>
      <c r="SGR287" s="97"/>
      <c r="SGS287" s="97"/>
      <c r="SGT287" s="97"/>
      <c r="SGU287" s="97"/>
      <c r="SGV287" s="97"/>
      <c r="SGW287" s="97"/>
      <c r="SGX287" s="97"/>
      <c r="SGY287" s="97"/>
      <c r="SGZ287" s="97"/>
      <c r="SHA287" s="97"/>
      <c r="SHB287" s="97"/>
      <c r="SHC287" s="97"/>
      <c r="SHD287" s="97"/>
      <c r="SHE287" s="97"/>
      <c r="SHF287" s="97"/>
      <c r="SHG287" s="97"/>
      <c r="SHH287" s="97"/>
      <c r="SHI287" s="97"/>
      <c r="SHJ287" s="97"/>
      <c r="SHK287" s="97"/>
      <c r="SHL287" s="97"/>
      <c r="SHM287" s="97"/>
      <c r="SHN287" s="97"/>
      <c r="SHO287" s="97"/>
      <c r="SHP287" s="97"/>
      <c r="SHQ287" s="97"/>
      <c r="SHR287" s="97"/>
      <c r="SHS287" s="97"/>
      <c r="SHT287" s="97"/>
      <c r="SHU287" s="97"/>
      <c r="SHV287" s="97"/>
      <c r="SHW287" s="97"/>
      <c r="SHX287" s="97"/>
      <c r="SHY287" s="97"/>
      <c r="SHZ287" s="97"/>
      <c r="SIA287" s="97"/>
      <c r="SIB287" s="97"/>
      <c r="SIC287" s="97"/>
      <c r="SID287" s="97"/>
      <c r="SIE287" s="97"/>
      <c r="SIF287" s="97"/>
      <c r="SIG287" s="97"/>
      <c r="SIH287" s="97"/>
      <c r="SII287" s="97"/>
      <c r="SIJ287" s="97"/>
      <c r="SIK287" s="97"/>
      <c r="SIL287" s="97"/>
      <c r="SIM287" s="97"/>
      <c r="SIN287" s="97"/>
      <c r="SIO287" s="97"/>
      <c r="SIP287" s="97"/>
      <c r="SIQ287" s="97"/>
      <c r="SIR287" s="97"/>
      <c r="SIS287" s="97"/>
      <c r="SIT287" s="97"/>
      <c r="SIU287" s="97"/>
      <c r="SIV287" s="97"/>
      <c r="SIW287" s="97"/>
      <c r="SIX287" s="97"/>
      <c r="SIY287" s="97"/>
      <c r="SIZ287" s="97"/>
      <c r="SJA287" s="97"/>
      <c r="SJB287" s="97"/>
      <c r="SJC287" s="97"/>
      <c r="SJD287" s="97"/>
      <c r="SJE287" s="97"/>
      <c r="SJF287" s="97"/>
      <c r="SJG287" s="97"/>
      <c r="SJH287" s="97"/>
      <c r="SJI287" s="97"/>
      <c r="SJJ287" s="97"/>
      <c r="SJK287" s="97"/>
      <c r="SJL287" s="97"/>
      <c r="SJM287" s="97"/>
      <c r="SJN287" s="97"/>
      <c r="SJO287" s="97"/>
      <c r="SJP287" s="97"/>
      <c r="SJQ287" s="97"/>
      <c r="SJR287" s="97"/>
      <c r="SJS287" s="97"/>
      <c r="SJT287" s="97"/>
      <c r="SJU287" s="97"/>
      <c r="SJV287" s="97"/>
      <c r="SJW287" s="97"/>
      <c r="SJX287" s="97"/>
      <c r="SJY287" s="97"/>
      <c r="SJZ287" s="97"/>
      <c r="SKA287" s="97"/>
      <c r="SKB287" s="97"/>
      <c r="SKC287" s="97"/>
      <c r="SKD287" s="97"/>
      <c r="SKE287" s="97"/>
      <c r="SKF287" s="97"/>
      <c r="SKG287" s="97"/>
      <c r="SKH287" s="97"/>
      <c r="SKI287" s="97"/>
      <c r="SKJ287" s="97"/>
      <c r="SKK287" s="97"/>
      <c r="SKL287" s="97"/>
      <c r="SKM287" s="97"/>
      <c r="SKN287" s="97"/>
      <c r="SKO287" s="97"/>
      <c r="SKP287" s="97"/>
      <c r="SKQ287" s="97"/>
      <c r="SKR287" s="97"/>
      <c r="SKS287" s="97"/>
      <c r="SKT287" s="97"/>
      <c r="SKU287" s="97"/>
      <c r="SKV287" s="97"/>
      <c r="SKW287" s="97"/>
      <c r="SKX287" s="97"/>
      <c r="SKY287" s="97"/>
      <c r="SKZ287" s="97"/>
      <c r="SLA287" s="97"/>
      <c r="SLB287" s="97"/>
      <c r="SLC287" s="97"/>
      <c r="SLD287" s="97"/>
      <c r="SLE287" s="97"/>
      <c r="SLF287" s="97"/>
      <c r="SLG287" s="97"/>
      <c r="SLH287" s="97"/>
      <c r="SLI287" s="97"/>
      <c r="SLJ287" s="97"/>
      <c r="SLK287" s="97"/>
      <c r="SLL287" s="97"/>
      <c r="SLM287" s="97"/>
      <c r="SLN287" s="97"/>
      <c r="SLO287" s="97"/>
      <c r="SLP287" s="97"/>
      <c r="SLQ287" s="97"/>
      <c r="SLR287" s="97"/>
      <c r="SLS287" s="97"/>
      <c r="SLT287" s="97"/>
      <c r="SLU287" s="97"/>
      <c r="SLV287" s="97"/>
      <c r="SLW287" s="97"/>
      <c r="SLX287" s="97"/>
      <c r="SLY287" s="97"/>
      <c r="SLZ287" s="97"/>
      <c r="SMA287" s="97"/>
      <c r="SMB287" s="97"/>
      <c r="SMC287" s="97"/>
      <c r="SMD287" s="97"/>
      <c r="SME287" s="97"/>
      <c r="SMF287" s="97"/>
      <c r="SMG287" s="97"/>
      <c r="SMH287" s="97"/>
      <c r="SMI287" s="97"/>
      <c r="SMJ287" s="97"/>
      <c r="SMK287" s="97"/>
      <c r="SML287" s="97"/>
      <c r="SMM287" s="97"/>
      <c r="SMN287" s="97"/>
      <c r="SMO287" s="97"/>
      <c r="SMP287" s="97"/>
      <c r="SMQ287" s="97"/>
      <c r="SMR287" s="97"/>
      <c r="SMS287" s="97"/>
      <c r="SMT287" s="97"/>
      <c r="SMU287" s="97"/>
      <c r="SMV287" s="97"/>
      <c r="SMW287" s="97"/>
      <c r="SMX287" s="97"/>
      <c r="SMY287" s="97"/>
      <c r="SMZ287" s="97"/>
      <c r="SNA287" s="97"/>
      <c r="SNB287" s="97"/>
      <c r="SNC287" s="97"/>
      <c r="SND287" s="97"/>
      <c r="SNE287" s="97"/>
      <c r="SNF287" s="97"/>
      <c r="SNG287" s="97"/>
      <c r="SNH287" s="97"/>
      <c r="SNI287" s="97"/>
      <c r="SNJ287" s="97"/>
      <c r="SNK287" s="97"/>
      <c r="SNL287" s="97"/>
      <c r="SNM287" s="97"/>
      <c r="SNN287" s="97"/>
      <c r="SNO287" s="97"/>
      <c r="SNP287" s="97"/>
      <c r="SNQ287" s="97"/>
      <c r="SNR287" s="97"/>
      <c r="SNS287" s="97"/>
      <c r="SNT287" s="97"/>
      <c r="SNU287" s="97"/>
      <c r="SNV287" s="97"/>
      <c r="SNW287" s="97"/>
      <c r="SNX287" s="97"/>
      <c r="SNY287" s="97"/>
      <c r="SNZ287" s="97"/>
      <c r="SOA287" s="97"/>
      <c r="SOB287" s="97"/>
      <c r="SOC287" s="97"/>
      <c r="SOD287" s="97"/>
      <c r="SOE287" s="97"/>
      <c r="SOF287" s="97"/>
      <c r="SOG287" s="97"/>
      <c r="SOH287" s="97"/>
      <c r="SOI287" s="97"/>
      <c r="SOJ287" s="97"/>
      <c r="SOK287" s="97"/>
      <c r="SOL287" s="97"/>
      <c r="SOM287" s="97"/>
      <c r="SON287" s="97"/>
      <c r="SOO287" s="97"/>
      <c r="SOP287" s="97"/>
      <c r="SOQ287" s="97"/>
      <c r="SOR287" s="97"/>
      <c r="SOS287" s="97"/>
      <c r="SOT287" s="97"/>
      <c r="SOU287" s="97"/>
      <c r="SOV287" s="97"/>
      <c r="SOW287" s="97"/>
      <c r="SOX287" s="97"/>
      <c r="SOY287" s="97"/>
      <c r="SOZ287" s="97"/>
      <c r="SPA287" s="97"/>
      <c r="SPB287" s="97"/>
      <c r="SPC287" s="97"/>
      <c r="SPD287" s="97"/>
      <c r="SPE287" s="97"/>
      <c r="SPF287" s="97"/>
      <c r="SPG287" s="97"/>
      <c r="SPH287" s="97"/>
      <c r="SPI287" s="97"/>
      <c r="SPJ287" s="97"/>
      <c r="SPK287" s="97"/>
      <c r="SPL287" s="97"/>
      <c r="SPM287" s="97"/>
      <c r="SPN287" s="97"/>
      <c r="SPO287" s="97"/>
      <c r="SPP287" s="97"/>
      <c r="SPQ287" s="97"/>
      <c r="SPR287" s="97"/>
      <c r="SPS287" s="97"/>
      <c r="SPT287" s="97"/>
      <c r="SPU287" s="97"/>
      <c r="SPV287" s="97"/>
      <c r="SPW287" s="97"/>
      <c r="SPX287" s="97"/>
      <c r="SPY287" s="97"/>
      <c r="SPZ287" s="97"/>
      <c r="SQA287" s="97"/>
      <c r="SQB287" s="97"/>
      <c r="SQC287" s="97"/>
      <c r="SQD287" s="97"/>
      <c r="SQE287" s="97"/>
      <c r="SQF287" s="97"/>
      <c r="SQG287" s="97"/>
      <c r="SQH287" s="97"/>
      <c r="SQI287" s="97"/>
      <c r="SQJ287" s="97"/>
      <c r="SQK287" s="97"/>
      <c r="SQL287" s="97"/>
      <c r="SQM287" s="97"/>
      <c r="SQN287" s="97"/>
      <c r="SQO287" s="97"/>
      <c r="SQP287" s="97"/>
      <c r="SQQ287" s="97"/>
      <c r="SQR287" s="97"/>
      <c r="SQS287" s="97"/>
      <c r="SQT287" s="97"/>
      <c r="SQU287" s="97"/>
      <c r="SQV287" s="97"/>
      <c r="SQW287" s="97"/>
      <c r="SQX287" s="97"/>
      <c r="SQY287" s="97"/>
      <c r="SQZ287" s="97"/>
      <c r="SRA287" s="97"/>
      <c r="SRB287" s="97"/>
      <c r="SRC287" s="97"/>
      <c r="SRD287" s="97"/>
      <c r="SRE287" s="97"/>
      <c r="SRF287" s="97"/>
      <c r="SRG287" s="97"/>
      <c r="SRH287" s="97"/>
      <c r="SRI287" s="97"/>
      <c r="SRJ287" s="97"/>
      <c r="SRK287" s="97"/>
      <c r="SRL287" s="97"/>
      <c r="SRM287" s="97"/>
      <c r="SRN287" s="97"/>
      <c r="SRO287" s="97"/>
      <c r="SRP287" s="97"/>
      <c r="SRQ287" s="97"/>
      <c r="SRR287" s="97"/>
      <c r="SRS287" s="97"/>
      <c r="SRT287" s="97"/>
      <c r="SRU287" s="97"/>
      <c r="SRV287" s="97"/>
      <c r="SRW287" s="97"/>
      <c r="SRX287" s="97"/>
      <c r="SRY287" s="97"/>
      <c r="SRZ287" s="97"/>
      <c r="SSA287" s="97"/>
      <c r="SSB287" s="97"/>
      <c r="SSC287" s="97"/>
      <c r="SSD287" s="97"/>
      <c r="SSE287" s="97"/>
      <c r="SSF287" s="97"/>
      <c r="SSG287" s="97"/>
      <c r="SSH287" s="97"/>
      <c r="SSI287" s="97"/>
      <c r="SSJ287" s="97"/>
      <c r="SSK287" s="97"/>
      <c r="SSL287" s="97"/>
      <c r="SSM287" s="97"/>
      <c r="SSN287" s="97"/>
      <c r="SSO287" s="97"/>
      <c r="SSP287" s="97"/>
      <c r="SSQ287" s="97"/>
      <c r="SSR287" s="97"/>
      <c r="SSS287" s="97"/>
      <c r="SST287" s="97"/>
      <c r="SSU287" s="97"/>
      <c r="SSV287" s="97"/>
      <c r="SSW287" s="97"/>
      <c r="SSX287" s="97"/>
      <c r="SSY287" s="97"/>
      <c r="SSZ287" s="97"/>
      <c r="STA287" s="97"/>
      <c r="STB287" s="97"/>
      <c r="STC287" s="97"/>
      <c r="STD287" s="97"/>
      <c r="STE287" s="97"/>
      <c r="STF287" s="97"/>
      <c r="STG287" s="97"/>
      <c r="STH287" s="97"/>
      <c r="STI287" s="97"/>
      <c r="STJ287" s="97"/>
      <c r="STK287" s="97"/>
      <c r="STL287" s="97"/>
      <c r="STM287" s="97"/>
      <c r="STN287" s="97"/>
      <c r="STO287" s="97"/>
      <c r="STP287" s="97"/>
      <c r="STQ287" s="97"/>
      <c r="STR287" s="97"/>
      <c r="STS287" s="97"/>
      <c r="STT287" s="97"/>
      <c r="STU287" s="97"/>
      <c r="STV287" s="97"/>
      <c r="STW287" s="97"/>
      <c r="STX287" s="97"/>
      <c r="STY287" s="97"/>
      <c r="STZ287" s="97"/>
      <c r="SUA287" s="97"/>
      <c r="SUB287" s="97"/>
      <c r="SUC287" s="97"/>
      <c r="SUD287" s="97"/>
      <c r="SUE287" s="97"/>
      <c r="SUF287" s="97"/>
      <c r="SUG287" s="97"/>
      <c r="SUH287" s="97"/>
      <c r="SUI287" s="97"/>
      <c r="SUJ287" s="97"/>
      <c r="SUK287" s="97"/>
      <c r="SUL287" s="97"/>
      <c r="SUM287" s="97"/>
      <c r="SUN287" s="97"/>
      <c r="SUO287" s="97"/>
      <c r="SUP287" s="97"/>
      <c r="SUQ287" s="97"/>
      <c r="SUR287" s="97"/>
      <c r="SUS287" s="97"/>
      <c r="SUT287" s="97"/>
      <c r="SUU287" s="97"/>
      <c r="SUV287" s="97"/>
      <c r="SUW287" s="97"/>
      <c r="SUX287" s="97"/>
      <c r="SUY287" s="97"/>
      <c r="SUZ287" s="97"/>
      <c r="SVA287" s="97"/>
      <c r="SVB287" s="97"/>
      <c r="SVC287" s="97"/>
      <c r="SVD287" s="97"/>
      <c r="SVE287" s="97"/>
      <c r="SVF287" s="97"/>
      <c r="SVG287" s="97"/>
      <c r="SVH287" s="97"/>
      <c r="SVI287" s="97"/>
      <c r="SVJ287" s="97"/>
      <c r="SVK287" s="97"/>
      <c r="SVL287" s="97"/>
      <c r="SVM287" s="97"/>
      <c r="SVN287" s="97"/>
      <c r="SVO287" s="97"/>
      <c r="SVP287" s="97"/>
      <c r="SVQ287" s="97"/>
      <c r="SVR287" s="97"/>
      <c r="SVS287" s="97"/>
      <c r="SVT287" s="97"/>
      <c r="SVU287" s="97"/>
      <c r="SVV287" s="97"/>
      <c r="SVW287" s="97"/>
      <c r="SVX287" s="97"/>
      <c r="SVY287" s="97"/>
      <c r="SVZ287" s="97"/>
      <c r="SWA287" s="97"/>
      <c r="SWB287" s="97"/>
      <c r="SWC287" s="97"/>
      <c r="SWD287" s="97"/>
      <c r="SWE287" s="97"/>
      <c r="SWF287" s="97"/>
      <c r="SWG287" s="97"/>
      <c r="SWH287" s="97"/>
      <c r="SWI287" s="97"/>
      <c r="SWJ287" s="97"/>
      <c r="SWK287" s="97"/>
      <c r="SWL287" s="97"/>
      <c r="SWM287" s="97"/>
      <c r="SWN287" s="97"/>
      <c r="SWO287" s="97"/>
      <c r="SWP287" s="97"/>
      <c r="SWQ287" s="97"/>
      <c r="SWR287" s="97"/>
      <c r="SWS287" s="97"/>
      <c r="SWT287" s="97"/>
      <c r="SWU287" s="97"/>
      <c r="SWV287" s="97"/>
      <c r="SWW287" s="97"/>
      <c r="SWX287" s="97"/>
      <c r="SWY287" s="97"/>
      <c r="SWZ287" s="97"/>
      <c r="SXA287" s="97"/>
      <c r="SXB287" s="97"/>
      <c r="SXC287" s="97"/>
      <c r="SXD287" s="97"/>
      <c r="SXE287" s="97"/>
      <c r="SXF287" s="97"/>
      <c r="SXG287" s="97"/>
      <c r="SXH287" s="97"/>
      <c r="SXI287" s="97"/>
      <c r="SXJ287" s="97"/>
      <c r="SXK287" s="97"/>
      <c r="SXL287" s="97"/>
      <c r="SXM287" s="97"/>
      <c r="SXN287" s="97"/>
      <c r="SXO287" s="97"/>
      <c r="SXP287" s="97"/>
      <c r="SXQ287" s="97"/>
      <c r="SXR287" s="97"/>
      <c r="SXS287" s="97"/>
      <c r="SXT287" s="97"/>
      <c r="SXU287" s="97"/>
      <c r="SXV287" s="97"/>
      <c r="SXW287" s="97"/>
      <c r="SXX287" s="97"/>
      <c r="SXY287" s="97"/>
      <c r="SXZ287" s="97"/>
      <c r="SYA287" s="97"/>
      <c r="SYB287" s="97"/>
      <c r="SYC287" s="97"/>
      <c r="SYD287" s="97"/>
      <c r="SYE287" s="97"/>
      <c r="SYF287" s="97"/>
      <c r="SYG287" s="97"/>
      <c r="SYH287" s="97"/>
      <c r="SYI287" s="97"/>
      <c r="SYJ287" s="97"/>
      <c r="SYK287" s="97"/>
      <c r="SYL287" s="97"/>
      <c r="SYM287" s="97"/>
      <c r="SYN287" s="97"/>
      <c r="SYO287" s="97"/>
      <c r="SYP287" s="97"/>
      <c r="SYQ287" s="97"/>
      <c r="SYR287" s="97"/>
      <c r="SYS287" s="97"/>
      <c r="SYT287" s="97"/>
      <c r="SYU287" s="97"/>
      <c r="SYV287" s="97"/>
      <c r="SYW287" s="97"/>
      <c r="SYX287" s="97"/>
      <c r="SYY287" s="97"/>
      <c r="SYZ287" s="97"/>
      <c r="SZA287" s="97"/>
      <c r="SZB287" s="97"/>
      <c r="SZC287" s="97"/>
      <c r="SZD287" s="97"/>
      <c r="SZE287" s="97"/>
      <c r="SZF287" s="97"/>
      <c r="SZG287" s="97"/>
      <c r="SZH287" s="97"/>
      <c r="SZI287" s="97"/>
      <c r="SZJ287" s="97"/>
      <c r="SZK287" s="97"/>
      <c r="SZL287" s="97"/>
      <c r="SZM287" s="97"/>
      <c r="SZN287" s="97"/>
      <c r="SZO287" s="97"/>
      <c r="SZP287" s="97"/>
      <c r="SZQ287" s="97"/>
      <c r="SZR287" s="97"/>
      <c r="SZS287" s="97"/>
      <c r="SZT287" s="97"/>
      <c r="SZU287" s="97"/>
      <c r="SZV287" s="97"/>
      <c r="SZW287" s="97"/>
      <c r="SZX287" s="97"/>
      <c r="SZY287" s="97"/>
      <c r="SZZ287" s="97"/>
      <c r="TAA287" s="97"/>
      <c r="TAB287" s="97"/>
      <c r="TAC287" s="97"/>
      <c r="TAD287" s="97"/>
      <c r="TAE287" s="97"/>
      <c r="TAF287" s="97"/>
      <c r="TAG287" s="97"/>
      <c r="TAH287" s="97"/>
      <c r="TAI287" s="97"/>
      <c r="TAJ287" s="97"/>
      <c r="TAK287" s="97"/>
      <c r="TAL287" s="97"/>
      <c r="TAM287" s="97"/>
      <c r="TAN287" s="97"/>
      <c r="TAO287" s="97"/>
      <c r="TAP287" s="97"/>
      <c r="TAQ287" s="97"/>
      <c r="TAR287" s="97"/>
      <c r="TAS287" s="97"/>
      <c r="TAT287" s="97"/>
      <c r="TAU287" s="97"/>
      <c r="TAV287" s="97"/>
      <c r="TAW287" s="97"/>
      <c r="TAX287" s="97"/>
      <c r="TAY287" s="97"/>
      <c r="TAZ287" s="97"/>
      <c r="TBA287" s="97"/>
      <c r="TBB287" s="97"/>
      <c r="TBC287" s="97"/>
      <c r="TBD287" s="97"/>
      <c r="TBE287" s="97"/>
      <c r="TBF287" s="97"/>
      <c r="TBG287" s="97"/>
      <c r="TBH287" s="97"/>
      <c r="TBI287" s="97"/>
      <c r="TBJ287" s="97"/>
      <c r="TBK287" s="97"/>
      <c r="TBL287" s="97"/>
      <c r="TBM287" s="97"/>
      <c r="TBN287" s="97"/>
      <c r="TBO287" s="97"/>
      <c r="TBP287" s="97"/>
      <c r="TBQ287" s="97"/>
      <c r="TBR287" s="97"/>
      <c r="TBS287" s="97"/>
      <c r="TBT287" s="97"/>
      <c r="TBU287" s="97"/>
      <c r="TBV287" s="97"/>
      <c r="TBW287" s="97"/>
      <c r="TBX287" s="97"/>
      <c r="TBY287" s="97"/>
      <c r="TBZ287" s="97"/>
      <c r="TCA287" s="97"/>
      <c r="TCB287" s="97"/>
      <c r="TCC287" s="97"/>
      <c r="TCD287" s="97"/>
      <c r="TCE287" s="97"/>
      <c r="TCF287" s="97"/>
      <c r="TCG287" s="97"/>
      <c r="TCH287" s="97"/>
      <c r="TCI287" s="97"/>
      <c r="TCJ287" s="97"/>
      <c r="TCK287" s="97"/>
      <c r="TCL287" s="97"/>
      <c r="TCM287" s="97"/>
      <c r="TCN287" s="97"/>
      <c r="TCO287" s="97"/>
      <c r="TCP287" s="97"/>
      <c r="TCQ287" s="97"/>
      <c r="TCR287" s="97"/>
      <c r="TCS287" s="97"/>
      <c r="TCT287" s="97"/>
      <c r="TCU287" s="97"/>
      <c r="TCV287" s="97"/>
      <c r="TCW287" s="97"/>
      <c r="TCX287" s="97"/>
      <c r="TCY287" s="97"/>
      <c r="TCZ287" s="97"/>
      <c r="TDA287" s="97"/>
      <c r="TDB287" s="97"/>
      <c r="TDC287" s="97"/>
      <c r="TDD287" s="97"/>
      <c r="TDE287" s="97"/>
      <c r="TDF287" s="97"/>
      <c r="TDG287" s="97"/>
      <c r="TDH287" s="97"/>
      <c r="TDI287" s="97"/>
      <c r="TDJ287" s="97"/>
      <c r="TDK287" s="97"/>
      <c r="TDL287" s="97"/>
      <c r="TDM287" s="97"/>
      <c r="TDN287" s="97"/>
      <c r="TDO287" s="97"/>
      <c r="TDP287" s="97"/>
      <c r="TDQ287" s="97"/>
      <c r="TDR287" s="97"/>
      <c r="TDS287" s="97"/>
      <c r="TDT287" s="97"/>
      <c r="TDU287" s="97"/>
      <c r="TDV287" s="97"/>
      <c r="TDW287" s="97"/>
      <c r="TDX287" s="97"/>
      <c r="TDY287" s="97"/>
      <c r="TDZ287" s="97"/>
      <c r="TEA287" s="97"/>
      <c r="TEB287" s="97"/>
      <c r="TEC287" s="97"/>
      <c r="TED287" s="97"/>
      <c r="TEE287" s="97"/>
      <c r="TEF287" s="97"/>
      <c r="TEG287" s="97"/>
      <c r="TEH287" s="97"/>
      <c r="TEI287" s="97"/>
      <c r="TEJ287" s="97"/>
      <c r="TEK287" s="97"/>
      <c r="TEL287" s="97"/>
      <c r="TEM287" s="97"/>
      <c r="TEN287" s="97"/>
      <c r="TEO287" s="97"/>
      <c r="TEP287" s="97"/>
      <c r="TEQ287" s="97"/>
      <c r="TER287" s="97"/>
      <c r="TES287" s="97"/>
      <c r="TET287" s="97"/>
      <c r="TEU287" s="97"/>
      <c r="TEV287" s="97"/>
      <c r="TEW287" s="97"/>
      <c r="TEX287" s="97"/>
      <c r="TEY287" s="97"/>
      <c r="TEZ287" s="97"/>
      <c r="TFA287" s="97"/>
      <c r="TFB287" s="97"/>
      <c r="TFC287" s="97"/>
      <c r="TFD287" s="97"/>
      <c r="TFE287" s="97"/>
      <c r="TFF287" s="97"/>
      <c r="TFG287" s="97"/>
      <c r="TFH287" s="97"/>
      <c r="TFI287" s="97"/>
      <c r="TFJ287" s="97"/>
      <c r="TFK287" s="97"/>
      <c r="TFL287" s="97"/>
      <c r="TFM287" s="97"/>
      <c r="TFN287" s="97"/>
      <c r="TFO287" s="97"/>
      <c r="TFP287" s="97"/>
      <c r="TFQ287" s="97"/>
      <c r="TFR287" s="97"/>
      <c r="TFS287" s="97"/>
      <c r="TFT287" s="97"/>
      <c r="TFU287" s="97"/>
      <c r="TFV287" s="97"/>
      <c r="TFW287" s="97"/>
      <c r="TFX287" s="97"/>
      <c r="TFY287" s="97"/>
      <c r="TFZ287" s="97"/>
      <c r="TGA287" s="97"/>
      <c r="TGB287" s="97"/>
      <c r="TGC287" s="97"/>
      <c r="TGD287" s="97"/>
      <c r="TGE287" s="97"/>
      <c r="TGF287" s="97"/>
      <c r="TGG287" s="97"/>
      <c r="TGH287" s="97"/>
      <c r="TGI287" s="97"/>
      <c r="TGJ287" s="97"/>
      <c r="TGK287" s="97"/>
      <c r="TGL287" s="97"/>
      <c r="TGM287" s="97"/>
      <c r="TGN287" s="97"/>
      <c r="TGO287" s="97"/>
      <c r="TGP287" s="97"/>
      <c r="TGQ287" s="97"/>
      <c r="TGR287" s="97"/>
      <c r="TGS287" s="97"/>
      <c r="TGT287" s="97"/>
      <c r="TGU287" s="97"/>
      <c r="TGV287" s="97"/>
      <c r="TGW287" s="97"/>
      <c r="TGX287" s="97"/>
      <c r="TGY287" s="97"/>
      <c r="TGZ287" s="97"/>
      <c r="THA287" s="97"/>
      <c r="THB287" s="97"/>
      <c r="THC287" s="97"/>
      <c r="THD287" s="97"/>
      <c r="THE287" s="97"/>
      <c r="THF287" s="97"/>
      <c r="THG287" s="97"/>
      <c r="THH287" s="97"/>
      <c r="THI287" s="97"/>
      <c r="THJ287" s="97"/>
      <c r="THK287" s="97"/>
      <c r="THL287" s="97"/>
      <c r="THM287" s="97"/>
      <c r="THN287" s="97"/>
      <c r="THO287" s="97"/>
      <c r="THP287" s="97"/>
      <c r="THQ287" s="97"/>
      <c r="THR287" s="97"/>
      <c r="THS287" s="97"/>
      <c r="THT287" s="97"/>
      <c r="THU287" s="97"/>
      <c r="THV287" s="97"/>
      <c r="THW287" s="97"/>
      <c r="THX287" s="97"/>
      <c r="THY287" s="97"/>
      <c r="THZ287" s="97"/>
      <c r="TIA287" s="97"/>
      <c r="TIB287" s="97"/>
      <c r="TIC287" s="97"/>
      <c r="TID287" s="97"/>
      <c r="TIE287" s="97"/>
      <c r="TIF287" s="97"/>
      <c r="TIG287" s="97"/>
      <c r="TIH287" s="97"/>
      <c r="TII287" s="97"/>
      <c r="TIJ287" s="97"/>
      <c r="TIK287" s="97"/>
      <c r="TIL287" s="97"/>
      <c r="TIM287" s="97"/>
      <c r="TIN287" s="97"/>
      <c r="TIO287" s="97"/>
      <c r="TIP287" s="97"/>
      <c r="TIQ287" s="97"/>
      <c r="TIR287" s="97"/>
      <c r="TIS287" s="97"/>
      <c r="TIT287" s="97"/>
      <c r="TIU287" s="97"/>
      <c r="TIV287" s="97"/>
      <c r="TIW287" s="97"/>
      <c r="TIX287" s="97"/>
      <c r="TIY287" s="97"/>
      <c r="TIZ287" s="97"/>
      <c r="TJA287" s="97"/>
      <c r="TJB287" s="97"/>
      <c r="TJC287" s="97"/>
      <c r="TJD287" s="97"/>
      <c r="TJE287" s="97"/>
      <c r="TJF287" s="97"/>
      <c r="TJG287" s="97"/>
      <c r="TJH287" s="97"/>
      <c r="TJI287" s="97"/>
      <c r="TJJ287" s="97"/>
      <c r="TJK287" s="97"/>
      <c r="TJL287" s="97"/>
      <c r="TJM287" s="97"/>
      <c r="TJN287" s="97"/>
      <c r="TJO287" s="97"/>
      <c r="TJP287" s="97"/>
      <c r="TJQ287" s="97"/>
      <c r="TJR287" s="97"/>
      <c r="TJS287" s="97"/>
      <c r="TJT287" s="97"/>
      <c r="TJU287" s="97"/>
      <c r="TJV287" s="97"/>
      <c r="TJW287" s="97"/>
      <c r="TJX287" s="97"/>
      <c r="TJY287" s="97"/>
      <c r="TJZ287" s="97"/>
      <c r="TKA287" s="97"/>
      <c r="TKB287" s="97"/>
      <c r="TKC287" s="97"/>
      <c r="TKD287" s="97"/>
      <c r="TKE287" s="97"/>
      <c r="TKF287" s="97"/>
      <c r="TKG287" s="97"/>
      <c r="TKH287" s="97"/>
      <c r="TKI287" s="97"/>
      <c r="TKJ287" s="97"/>
      <c r="TKK287" s="97"/>
      <c r="TKL287" s="97"/>
      <c r="TKM287" s="97"/>
      <c r="TKN287" s="97"/>
      <c r="TKO287" s="97"/>
      <c r="TKP287" s="97"/>
      <c r="TKQ287" s="97"/>
      <c r="TKR287" s="97"/>
      <c r="TKS287" s="97"/>
      <c r="TKT287" s="97"/>
      <c r="TKU287" s="97"/>
      <c r="TKV287" s="97"/>
      <c r="TKW287" s="97"/>
      <c r="TKX287" s="97"/>
      <c r="TKY287" s="97"/>
      <c r="TKZ287" s="97"/>
      <c r="TLA287" s="97"/>
      <c r="TLB287" s="97"/>
      <c r="TLC287" s="97"/>
      <c r="TLD287" s="97"/>
      <c r="TLE287" s="97"/>
      <c r="TLF287" s="97"/>
      <c r="TLG287" s="97"/>
      <c r="TLH287" s="97"/>
      <c r="TLI287" s="97"/>
      <c r="TLJ287" s="97"/>
      <c r="TLK287" s="97"/>
      <c r="TLL287" s="97"/>
      <c r="TLM287" s="97"/>
      <c r="TLN287" s="97"/>
      <c r="TLO287" s="97"/>
      <c r="TLP287" s="97"/>
      <c r="TLQ287" s="97"/>
      <c r="TLR287" s="97"/>
      <c r="TLS287" s="97"/>
      <c r="TLT287" s="97"/>
      <c r="TLU287" s="97"/>
      <c r="TLV287" s="97"/>
      <c r="TLW287" s="97"/>
      <c r="TLX287" s="97"/>
      <c r="TLY287" s="97"/>
      <c r="TLZ287" s="97"/>
      <c r="TMA287" s="97"/>
      <c r="TMB287" s="97"/>
      <c r="TMC287" s="97"/>
      <c r="TMD287" s="97"/>
      <c r="TME287" s="97"/>
      <c r="TMF287" s="97"/>
      <c r="TMG287" s="97"/>
      <c r="TMH287" s="97"/>
      <c r="TMI287" s="97"/>
      <c r="TMJ287" s="97"/>
      <c r="TMK287" s="97"/>
      <c r="TML287" s="97"/>
      <c r="TMM287" s="97"/>
      <c r="TMN287" s="97"/>
      <c r="TMO287" s="97"/>
      <c r="TMP287" s="97"/>
      <c r="TMQ287" s="97"/>
      <c r="TMR287" s="97"/>
      <c r="TMS287" s="97"/>
      <c r="TMT287" s="97"/>
      <c r="TMU287" s="97"/>
      <c r="TMV287" s="97"/>
      <c r="TMW287" s="97"/>
      <c r="TMX287" s="97"/>
      <c r="TMY287" s="97"/>
      <c r="TMZ287" s="97"/>
      <c r="TNA287" s="97"/>
      <c r="TNB287" s="97"/>
      <c r="TNC287" s="97"/>
      <c r="TND287" s="97"/>
      <c r="TNE287" s="97"/>
      <c r="TNF287" s="97"/>
      <c r="TNG287" s="97"/>
      <c r="TNH287" s="97"/>
      <c r="TNI287" s="97"/>
      <c r="TNJ287" s="97"/>
      <c r="TNK287" s="97"/>
      <c r="TNL287" s="97"/>
      <c r="TNM287" s="97"/>
      <c r="TNN287" s="97"/>
      <c r="TNO287" s="97"/>
      <c r="TNP287" s="97"/>
      <c r="TNQ287" s="97"/>
      <c r="TNR287" s="97"/>
      <c r="TNS287" s="97"/>
      <c r="TNT287" s="97"/>
      <c r="TNU287" s="97"/>
      <c r="TNV287" s="97"/>
      <c r="TNW287" s="97"/>
      <c r="TNX287" s="97"/>
      <c r="TNY287" s="97"/>
      <c r="TNZ287" s="97"/>
      <c r="TOA287" s="97"/>
      <c r="TOB287" s="97"/>
      <c r="TOC287" s="97"/>
      <c r="TOD287" s="97"/>
      <c r="TOE287" s="97"/>
      <c r="TOF287" s="97"/>
      <c r="TOG287" s="97"/>
      <c r="TOH287" s="97"/>
      <c r="TOI287" s="97"/>
      <c r="TOJ287" s="97"/>
      <c r="TOK287" s="97"/>
      <c r="TOL287" s="97"/>
      <c r="TOM287" s="97"/>
      <c r="TON287" s="97"/>
      <c r="TOO287" s="97"/>
      <c r="TOP287" s="97"/>
      <c r="TOQ287" s="97"/>
      <c r="TOR287" s="97"/>
      <c r="TOS287" s="97"/>
      <c r="TOT287" s="97"/>
      <c r="TOU287" s="97"/>
      <c r="TOV287" s="97"/>
      <c r="TOW287" s="97"/>
      <c r="TOX287" s="97"/>
      <c r="TOY287" s="97"/>
      <c r="TOZ287" s="97"/>
      <c r="TPA287" s="97"/>
      <c r="TPB287" s="97"/>
      <c r="TPC287" s="97"/>
      <c r="TPD287" s="97"/>
      <c r="TPE287" s="97"/>
      <c r="TPF287" s="97"/>
      <c r="TPG287" s="97"/>
      <c r="TPH287" s="97"/>
      <c r="TPI287" s="97"/>
      <c r="TPJ287" s="97"/>
      <c r="TPK287" s="97"/>
      <c r="TPL287" s="97"/>
      <c r="TPM287" s="97"/>
      <c r="TPN287" s="97"/>
      <c r="TPO287" s="97"/>
      <c r="TPP287" s="97"/>
      <c r="TPQ287" s="97"/>
      <c r="TPR287" s="97"/>
      <c r="TPS287" s="97"/>
      <c r="TPT287" s="97"/>
      <c r="TPU287" s="97"/>
      <c r="TPV287" s="97"/>
      <c r="TPW287" s="97"/>
      <c r="TPX287" s="97"/>
      <c r="TPY287" s="97"/>
      <c r="TPZ287" s="97"/>
      <c r="TQA287" s="97"/>
      <c r="TQB287" s="97"/>
      <c r="TQC287" s="97"/>
      <c r="TQD287" s="97"/>
      <c r="TQE287" s="97"/>
      <c r="TQF287" s="97"/>
      <c r="TQG287" s="97"/>
      <c r="TQH287" s="97"/>
      <c r="TQI287" s="97"/>
      <c r="TQJ287" s="97"/>
      <c r="TQK287" s="97"/>
      <c r="TQL287" s="97"/>
      <c r="TQM287" s="97"/>
      <c r="TQN287" s="97"/>
      <c r="TQO287" s="97"/>
      <c r="TQP287" s="97"/>
      <c r="TQQ287" s="97"/>
      <c r="TQR287" s="97"/>
      <c r="TQS287" s="97"/>
      <c r="TQT287" s="97"/>
      <c r="TQU287" s="97"/>
      <c r="TQV287" s="97"/>
      <c r="TQW287" s="97"/>
      <c r="TQX287" s="97"/>
      <c r="TQY287" s="97"/>
      <c r="TQZ287" s="97"/>
      <c r="TRA287" s="97"/>
      <c r="TRB287" s="97"/>
      <c r="TRC287" s="97"/>
      <c r="TRD287" s="97"/>
      <c r="TRE287" s="97"/>
      <c r="TRF287" s="97"/>
      <c r="TRG287" s="97"/>
      <c r="TRH287" s="97"/>
      <c r="TRI287" s="97"/>
      <c r="TRJ287" s="97"/>
      <c r="TRK287" s="97"/>
      <c r="TRL287" s="97"/>
      <c r="TRM287" s="97"/>
      <c r="TRN287" s="97"/>
      <c r="TRO287" s="97"/>
      <c r="TRP287" s="97"/>
      <c r="TRQ287" s="97"/>
      <c r="TRR287" s="97"/>
      <c r="TRS287" s="97"/>
      <c r="TRT287" s="97"/>
      <c r="TRU287" s="97"/>
      <c r="TRV287" s="97"/>
      <c r="TRW287" s="97"/>
      <c r="TRX287" s="97"/>
      <c r="TRY287" s="97"/>
      <c r="TRZ287" s="97"/>
      <c r="TSA287" s="97"/>
      <c r="TSB287" s="97"/>
      <c r="TSC287" s="97"/>
      <c r="TSD287" s="97"/>
      <c r="TSE287" s="97"/>
      <c r="TSF287" s="97"/>
      <c r="TSG287" s="97"/>
      <c r="TSH287" s="97"/>
      <c r="TSI287" s="97"/>
      <c r="TSJ287" s="97"/>
      <c r="TSK287" s="97"/>
      <c r="TSL287" s="97"/>
      <c r="TSM287" s="97"/>
      <c r="TSN287" s="97"/>
      <c r="TSO287" s="97"/>
      <c r="TSP287" s="97"/>
      <c r="TSQ287" s="97"/>
      <c r="TSR287" s="97"/>
      <c r="TSS287" s="97"/>
      <c r="TST287" s="97"/>
      <c r="TSU287" s="97"/>
      <c r="TSV287" s="97"/>
      <c r="TSW287" s="97"/>
      <c r="TSX287" s="97"/>
      <c r="TSY287" s="97"/>
      <c r="TSZ287" s="97"/>
      <c r="TTA287" s="97"/>
      <c r="TTB287" s="97"/>
      <c r="TTC287" s="97"/>
      <c r="TTD287" s="97"/>
      <c r="TTE287" s="97"/>
      <c r="TTF287" s="97"/>
      <c r="TTG287" s="97"/>
      <c r="TTH287" s="97"/>
      <c r="TTI287" s="97"/>
      <c r="TTJ287" s="97"/>
      <c r="TTK287" s="97"/>
      <c r="TTL287" s="97"/>
      <c r="TTM287" s="97"/>
      <c r="TTN287" s="97"/>
      <c r="TTO287" s="97"/>
      <c r="TTP287" s="97"/>
      <c r="TTQ287" s="97"/>
      <c r="TTR287" s="97"/>
      <c r="TTS287" s="97"/>
      <c r="TTT287" s="97"/>
      <c r="TTU287" s="97"/>
      <c r="TTV287" s="97"/>
      <c r="TTW287" s="97"/>
      <c r="TTX287" s="97"/>
      <c r="TTY287" s="97"/>
      <c r="TTZ287" s="97"/>
      <c r="TUA287" s="97"/>
      <c r="TUB287" s="97"/>
      <c r="TUC287" s="97"/>
      <c r="TUD287" s="97"/>
      <c r="TUE287" s="97"/>
      <c r="TUF287" s="97"/>
      <c r="TUG287" s="97"/>
      <c r="TUH287" s="97"/>
      <c r="TUI287" s="97"/>
      <c r="TUJ287" s="97"/>
      <c r="TUK287" s="97"/>
      <c r="TUL287" s="97"/>
      <c r="TUM287" s="97"/>
      <c r="TUN287" s="97"/>
      <c r="TUO287" s="97"/>
      <c r="TUP287" s="97"/>
      <c r="TUQ287" s="97"/>
      <c r="TUR287" s="97"/>
      <c r="TUS287" s="97"/>
      <c r="TUT287" s="97"/>
      <c r="TUU287" s="97"/>
      <c r="TUV287" s="97"/>
      <c r="TUW287" s="97"/>
      <c r="TUX287" s="97"/>
      <c r="TUY287" s="97"/>
      <c r="TUZ287" s="97"/>
      <c r="TVA287" s="97"/>
      <c r="TVB287" s="97"/>
      <c r="TVC287" s="97"/>
      <c r="TVD287" s="97"/>
      <c r="TVE287" s="97"/>
      <c r="TVF287" s="97"/>
      <c r="TVG287" s="97"/>
      <c r="TVH287" s="97"/>
      <c r="TVI287" s="97"/>
      <c r="TVJ287" s="97"/>
      <c r="TVK287" s="97"/>
      <c r="TVL287" s="97"/>
      <c r="TVM287" s="97"/>
      <c r="TVN287" s="97"/>
      <c r="TVO287" s="97"/>
      <c r="TVP287" s="97"/>
      <c r="TVQ287" s="97"/>
      <c r="TVR287" s="97"/>
      <c r="TVS287" s="97"/>
      <c r="TVT287" s="97"/>
      <c r="TVU287" s="97"/>
      <c r="TVV287" s="97"/>
      <c r="TVW287" s="97"/>
      <c r="TVX287" s="97"/>
      <c r="TVY287" s="97"/>
      <c r="TVZ287" s="97"/>
      <c r="TWA287" s="97"/>
      <c r="TWB287" s="97"/>
      <c r="TWC287" s="97"/>
      <c r="TWD287" s="97"/>
      <c r="TWE287" s="97"/>
      <c r="TWF287" s="97"/>
      <c r="TWG287" s="97"/>
      <c r="TWH287" s="97"/>
      <c r="TWI287" s="97"/>
      <c r="TWJ287" s="97"/>
      <c r="TWK287" s="97"/>
      <c r="TWL287" s="97"/>
      <c r="TWM287" s="97"/>
      <c r="TWN287" s="97"/>
      <c r="TWO287" s="97"/>
      <c r="TWP287" s="97"/>
      <c r="TWQ287" s="97"/>
      <c r="TWR287" s="97"/>
      <c r="TWS287" s="97"/>
      <c r="TWT287" s="97"/>
      <c r="TWU287" s="97"/>
      <c r="TWV287" s="97"/>
      <c r="TWW287" s="97"/>
      <c r="TWX287" s="97"/>
      <c r="TWY287" s="97"/>
      <c r="TWZ287" s="97"/>
      <c r="TXA287" s="97"/>
      <c r="TXB287" s="97"/>
      <c r="TXC287" s="97"/>
      <c r="TXD287" s="97"/>
      <c r="TXE287" s="97"/>
      <c r="TXF287" s="97"/>
      <c r="TXG287" s="97"/>
      <c r="TXH287" s="97"/>
      <c r="TXI287" s="97"/>
      <c r="TXJ287" s="97"/>
      <c r="TXK287" s="97"/>
      <c r="TXL287" s="97"/>
      <c r="TXM287" s="97"/>
      <c r="TXN287" s="97"/>
      <c r="TXO287" s="97"/>
      <c r="TXP287" s="97"/>
      <c r="TXQ287" s="97"/>
      <c r="TXR287" s="97"/>
      <c r="TXS287" s="97"/>
      <c r="TXT287" s="97"/>
      <c r="TXU287" s="97"/>
      <c r="TXV287" s="97"/>
      <c r="TXW287" s="97"/>
      <c r="TXX287" s="97"/>
      <c r="TXY287" s="97"/>
      <c r="TXZ287" s="97"/>
      <c r="TYA287" s="97"/>
      <c r="TYB287" s="97"/>
      <c r="TYC287" s="97"/>
      <c r="TYD287" s="97"/>
      <c r="TYE287" s="97"/>
      <c r="TYF287" s="97"/>
      <c r="TYG287" s="97"/>
      <c r="TYH287" s="97"/>
      <c r="TYI287" s="97"/>
      <c r="TYJ287" s="97"/>
      <c r="TYK287" s="97"/>
      <c r="TYL287" s="97"/>
      <c r="TYM287" s="97"/>
      <c r="TYN287" s="97"/>
      <c r="TYO287" s="97"/>
      <c r="TYP287" s="97"/>
      <c r="TYQ287" s="97"/>
      <c r="TYR287" s="97"/>
      <c r="TYS287" s="97"/>
      <c r="TYT287" s="97"/>
      <c r="TYU287" s="97"/>
      <c r="TYV287" s="97"/>
      <c r="TYW287" s="97"/>
      <c r="TYX287" s="97"/>
      <c r="TYY287" s="97"/>
      <c r="TYZ287" s="97"/>
      <c r="TZA287" s="97"/>
      <c r="TZB287" s="97"/>
      <c r="TZC287" s="97"/>
      <c r="TZD287" s="97"/>
      <c r="TZE287" s="97"/>
      <c r="TZF287" s="97"/>
      <c r="TZG287" s="97"/>
      <c r="TZH287" s="97"/>
      <c r="TZI287" s="97"/>
      <c r="TZJ287" s="97"/>
      <c r="TZK287" s="97"/>
      <c r="TZL287" s="97"/>
      <c r="TZM287" s="97"/>
      <c r="TZN287" s="97"/>
      <c r="TZO287" s="97"/>
      <c r="TZP287" s="97"/>
      <c r="TZQ287" s="97"/>
      <c r="TZR287" s="97"/>
      <c r="TZS287" s="97"/>
      <c r="TZT287" s="97"/>
      <c r="TZU287" s="97"/>
      <c r="TZV287" s="97"/>
      <c r="TZW287" s="97"/>
      <c r="TZX287" s="97"/>
      <c r="TZY287" s="97"/>
      <c r="TZZ287" s="97"/>
      <c r="UAA287" s="97"/>
      <c r="UAB287" s="97"/>
      <c r="UAC287" s="97"/>
      <c r="UAD287" s="97"/>
      <c r="UAE287" s="97"/>
      <c r="UAF287" s="97"/>
      <c r="UAG287" s="97"/>
      <c r="UAH287" s="97"/>
      <c r="UAI287" s="97"/>
      <c r="UAJ287" s="97"/>
      <c r="UAK287" s="97"/>
      <c r="UAL287" s="97"/>
      <c r="UAM287" s="97"/>
      <c r="UAN287" s="97"/>
      <c r="UAO287" s="97"/>
      <c r="UAP287" s="97"/>
      <c r="UAQ287" s="97"/>
      <c r="UAR287" s="97"/>
      <c r="UAS287" s="97"/>
      <c r="UAT287" s="97"/>
      <c r="UAU287" s="97"/>
      <c r="UAV287" s="97"/>
      <c r="UAW287" s="97"/>
      <c r="UAX287" s="97"/>
      <c r="UAY287" s="97"/>
      <c r="UAZ287" s="97"/>
      <c r="UBA287" s="97"/>
      <c r="UBB287" s="97"/>
      <c r="UBC287" s="97"/>
      <c r="UBD287" s="97"/>
      <c r="UBE287" s="97"/>
      <c r="UBF287" s="97"/>
      <c r="UBG287" s="97"/>
      <c r="UBH287" s="97"/>
      <c r="UBI287" s="97"/>
      <c r="UBJ287" s="97"/>
      <c r="UBK287" s="97"/>
      <c r="UBL287" s="97"/>
      <c r="UBM287" s="97"/>
      <c r="UBN287" s="97"/>
      <c r="UBO287" s="97"/>
      <c r="UBP287" s="97"/>
      <c r="UBQ287" s="97"/>
      <c r="UBR287" s="97"/>
      <c r="UBS287" s="97"/>
      <c r="UBT287" s="97"/>
      <c r="UBU287" s="97"/>
      <c r="UBV287" s="97"/>
      <c r="UBW287" s="97"/>
      <c r="UBX287" s="97"/>
      <c r="UBY287" s="97"/>
      <c r="UBZ287" s="97"/>
      <c r="UCA287" s="97"/>
      <c r="UCB287" s="97"/>
      <c r="UCC287" s="97"/>
      <c r="UCD287" s="97"/>
      <c r="UCE287" s="97"/>
      <c r="UCF287" s="97"/>
      <c r="UCG287" s="97"/>
      <c r="UCH287" s="97"/>
      <c r="UCI287" s="97"/>
      <c r="UCJ287" s="97"/>
      <c r="UCK287" s="97"/>
      <c r="UCL287" s="97"/>
      <c r="UCM287" s="97"/>
      <c r="UCN287" s="97"/>
      <c r="UCO287" s="97"/>
      <c r="UCP287" s="97"/>
      <c r="UCQ287" s="97"/>
      <c r="UCR287" s="97"/>
      <c r="UCS287" s="97"/>
      <c r="UCT287" s="97"/>
      <c r="UCU287" s="97"/>
      <c r="UCV287" s="97"/>
      <c r="UCW287" s="97"/>
      <c r="UCX287" s="97"/>
      <c r="UCY287" s="97"/>
      <c r="UCZ287" s="97"/>
      <c r="UDA287" s="97"/>
      <c r="UDB287" s="97"/>
      <c r="UDC287" s="97"/>
      <c r="UDD287" s="97"/>
      <c r="UDE287" s="97"/>
      <c r="UDF287" s="97"/>
      <c r="UDG287" s="97"/>
      <c r="UDH287" s="97"/>
      <c r="UDI287" s="97"/>
      <c r="UDJ287" s="97"/>
      <c r="UDK287" s="97"/>
      <c r="UDL287" s="97"/>
      <c r="UDM287" s="97"/>
      <c r="UDN287" s="97"/>
      <c r="UDO287" s="97"/>
      <c r="UDP287" s="97"/>
      <c r="UDQ287" s="97"/>
      <c r="UDR287" s="97"/>
      <c r="UDS287" s="97"/>
      <c r="UDT287" s="97"/>
      <c r="UDU287" s="97"/>
      <c r="UDV287" s="97"/>
      <c r="UDW287" s="97"/>
      <c r="UDX287" s="97"/>
      <c r="UDY287" s="97"/>
      <c r="UDZ287" s="97"/>
      <c r="UEA287" s="97"/>
      <c r="UEB287" s="97"/>
      <c r="UEC287" s="97"/>
      <c r="UED287" s="97"/>
      <c r="UEE287" s="97"/>
      <c r="UEF287" s="97"/>
      <c r="UEG287" s="97"/>
      <c r="UEH287" s="97"/>
      <c r="UEI287" s="97"/>
      <c r="UEJ287" s="97"/>
      <c r="UEK287" s="97"/>
      <c r="UEL287" s="97"/>
      <c r="UEM287" s="97"/>
      <c r="UEN287" s="97"/>
      <c r="UEO287" s="97"/>
      <c r="UEP287" s="97"/>
      <c r="UEQ287" s="97"/>
      <c r="UER287" s="97"/>
      <c r="UES287" s="97"/>
      <c r="UET287" s="97"/>
      <c r="UEU287" s="97"/>
      <c r="UEV287" s="97"/>
      <c r="UEW287" s="97"/>
      <c r="UEX287" s="97"/>
      <c r="UEY287" s="97"/>
      <c r="UEZ287" s="97"/>
      <c r="UFA287" s="97"/>
      <c r="UFB287" s="97"/>
      <c r="UFC287" s="97"/>
      <c r="UFD287" s="97"/>
      <c r="UFE287" s="97"/>
      <c r="UFF287" s="97"/>
      <c r="UFG287" s="97"/>
      <c r="UFH287" s="97"/>
      <c r="UFI287" s="97"/>
      <c r="UFJ287" s="97"/>
      <c r="UFK287" s="97"/>
      <c r="UFL287" s="97"/>
      <c r="UFM287" s="97"/>
      <c r="UFN287" s="97"/>
      <c r="UFO287" s="97"/>
      <c r="UFP287" s="97"/>
      <c r="UFQ287" s="97"/>
      <c r="UFR287" s="97"/>
      <c r="UFS287" s="97"/>
      <c r="UFT287" s="97"/>
      <c r="UFU287" s="97"/>
      <c r="UFV287" s="97"/>
      <c r="UFW287" s="97"/>
      <c r="UFX287" s="97"/>
      <c r="UFY287" s="97"/>
      <c r="UFZ287" s="97"/>
      <c r="UGA287" s="97"/>
      <c r="UGB287" s="97"/>
      <c r="UGC287" s="97"/>
      <c r="UGD287" s="97"/>
      <c r="UGE287" s="97"/>
      <c r="UGF287" s="97"/>
      <c r="UGG287" s="97"/>
      <c r="UGH287" s="97"/>
      <c r="UGI287" s="97"/>
      <c r="UGJ287" s="97"/>
      <c r="UGK287" s="97"/>
      <c r="UGL287" s="97"/>
      <c r="UGM287" s="97"/>
      <c r="UGN287" s="97"/>
      <c r="UGO287" s="97"/>
      <c r="UGP287" s="97"/>
      <c r="UGQ287" s="97"/>
      <c r="UGR287" s="97"/>
      <c r="UGS287" s="97"/>
      <c r="UGT287" s="97"/>
      <c r="UGU287" s="97"/>
      <c r="UGV287" s="97"/>
      <c r="UGW287" s="97"/>
      <c r="UGX287" s="97"/>
      <c r="UGY287" s="97"/>
      <c r="UGZ287" s="97"/>
      <c r="UHA287" s="97"/>
      <c r="UHB287" s="97"/>
      <c r="UHC287" s="97"/>
      <c r="UHD287" s="97"/>
      <c r="UHE287" s="97"/>
      <c r="UHF287" s="97"/>
      <c r="UHG287" s="97"/>
      <c r="UHH287" s="97"/>
      <c r="UHI287" s="97"/>
      <c r="UHJ287" s="97"/>
      <c r="UHK287" s="97"/>
      <c r="UHL287" s="97"/>
      <c r="UHM287" s="97"/>
      <c r="UHN287" s="97"/>
      <c r="UHO287" s="97"/>
      <c r="UHP287" s="97"/>
      <c r="UHQ287" s="97"/>
      <c r="UHR287" s="97"/>
      <c r="UHS287" s="97"/>
      <c r="UHT287" s="97"/>
      <c r="UHU287" s="97"/>
      <c r="UHV287" s="97"/>
      <c r="UHW287" s="97"/>
      <c r="UHX287" s="97"/>
      <c r="UHY287" s="97"/>
      <c r="UHZ287" s="97"/>
      <c r="UIA287" s="97"/>
      <c r="UIB287" s="97"/>
      <c r="UIC287" s="97"/>
      <c r="UID287" s="97"/>
      <c r="UIE287" s="97"/>
      <c r="UIF287" s="97"/>
      <c r="UIG287" s="97"/>
      <c r="UIH287" s="97"/>
      <c r="UII287" s="97"/>
      <c r="UIJ287" s="97"/>
      <c r="UIK287" s="97"/>
      <c r="UIL287" s="97"/>
      <c r="UIM287" s="97"/>
      <c r="UIN287" s="97"/>
      <c r="UIO287" s="97"/>
      <c r="UIP287" s="97"/>
      <c r="UIQ287" s="97"/>
      <c r="UIR287" s="97"/>
      <c r="UIS287" s="97"/>
      <c r="UIT287" s="97"/>
      <c r="UIU287" s="97"/>
      <c r="UIV287" s="97"/>
      <c r="UIW287" s="97"/>
      <c r="UIX287" s="97"/>
      <c r="UIY287" s="97"/>
      <c r="UIZ287" s="97"/>
      <c r="UJA287" s="97"/>
      <c r="UJB287" s="97"/>
      <c r="UJC287" s="97"/>
      <c r="UJD287" s="97"/>
      <c r="UJE287" s="97"/>
      <c r="UJF287" s="97"/>
      <c r="UJG287" s="97"/>
      <c r="UJH287" s="97"/>
      <c r="UJI287" s="97"/>
      <c r="UJJ287" s="97"/>
      <c r="UJK287" s="97"/>
      <c r="UJL287" s="97"/>
      <c r="UJM287" s="97"/>
      <c r="UJN287" s="97"/>
      <c r="UJO287" s="97"/>
      <c r="UJP287" s="97"/>
      <c r="UJQ287" s="97"/>
      <c r="UJR287" s="97"/>
      <c r="UJS287" s="97"/>
      <c r="UJT287" s="97"/>
      <c r="UJU287" s="97"/>
      <c r="UJV287" s="97"/>
      <c r="UJW287" s="97"/>
      <c r="UJX287" s="97"/>
      <c r="UJY287" s="97"/>
      <c r="UJZ287" s="97"/>
      <c r="UKA287" s="97"/>
      <c r="UKB287" s="97"/>
      <c r="UKC287" s="97"/>
      <c r="UKD287" s="97"/>
      <c r="UKE287" s="97"/>
      <c r="UKF287" s="97"/>
      <c r="UKG287" s="97"/>
      <c r="UKH287" s="97"/>
      <c r="UKI287" s="97"/>
      <c r="UKJ287" s="97"/>
      <c r="UKK287" s="97"/>
      <c r="UKL287" s="97"/>
      <c r="UKM287" s="97"/>
      <c r="UKN287" s="97"/>
      <c r="UKO287" s="97"/>
      <c r="UKP287" s="97"/>
      <c r="UKQ287" s="97"/>
      <c r="UKR287" s="97"/>
      <c r="UKS287" s="97"/>
      <c r="UKT287" s="97"/>
      <c r="UKU287" s="97"/>
      <c r="UKV287" s="97"/>
      <c r="UKW287" s="97"/>
      <c r="UKX287" s="97"/>
      <c r="UKY287" s="97"/>
      <c r="UKZ287" s="97"/>
      <c r="ULA287" s="97"/>
      <c r="ULB287" s="97"/>
      <c r="ULC287" s="97"/>
      <c r="ULD287" s="97"/>
      <c r="ULE287" s="97"/>
      <c r="ULF287" s="97"/>
      <c r="ULG287" s="97"/>
      <c r="ULH287" s="97"/>
      <c r="ULI287" s="97"/>
      <c r="ULJ287" s="97"/>
      <c r="ULK287" s="97"/>
      <c r="ULL287" s="97"/>
      <c r="ULM287" s="97"/>
      <c r="ULN287" s="97"/>
      <c r="ULO287" s="97"/>
      <c r="ULP287" s="97"/>
      <c r="ULQ287" s="97"/>
      <c r="ULR287" s="97"/>
      <c r="ULS287" s="97"/>
      <c r="ULT287" s="97"/>
      <c r="ULU287" s="97"/>
      <c r="ULV287" s="97"/>
      <c r="ULW287" s="97"/>
      <c r="ULX287" s="97"/>
      <c r="ULY287" s="97"/>
      <c r="ULZ287" s="97"/>
      <c r="UMA287" s="97"/>
      <c r="UMB287" s="97"/>
      <c r="UMC287" s="97"/>
      <c r="UMD287" s="97"/>
      <c r="UME287" s="97"/>
      <c r="UMF287" s="97"/>
      <c r="UMG287" s="97"/>
      <c r="UMH287" s="97"/>
      <c r="UMI287" s="97"/>
      <c r="UMJ287" s="97"/>
      <c r="UMK287" s="97"/>
      <c r="UML287" s="97"/>
      <c r="UMM287" s="97"/>
      <c r="UMN287" s="97"/>
      <c r="UMO287" s="97"/>
      <c r="UMP287" s="97"/>
      <c r="UMQ287" s="97"/>
      <c r="UMR287" s="97"/>
      <c r="UMS287" s="97"/>
      <c r="UMT287" s="97"/>
      <c r="UMU287" s="97"/>
      <c r="UMV287" s="97"/>
      <c r="UMW287" s="97"/>
      <c r="UMX287" s="97"/>
      <c r="UMY287" s="97"/>
      <c r="UMZ287" s="97"/>
      <c r="UNA287" s="97"/>
      <c r="UNB287" s="97"/>
      <c r="UNC287" s="97"/>
      <c r="UND287" s="97"/>
      <c r="UNE287" s="97"/>
      <c r="UNF287" s="97"/>
      <c r="UNG287" s="97"/>
      <c r="UNH287" s="97"/>
      <c r="UNI287" s="97"/>
      <c r="UNJ287" s="97"/>
      <c r="UNK287" s="97"/>
      <c r="UNL287" s="97"/>
      <c r="UNM287" s="97"/>
      <c r="UNN287" s="97"/>
      <c r="UNO287" s="97"/>
      <c r="UNP287" s="97"/>
      <c r="UNQ287" s="97"/>
      <c r="UNR287" s="97"/>
      <c r="UNS287" s="97"/>
      <c r="UNT287" s="97"/>
      <c r="UNU287" s="97"/>
      <c r="UNV287" s="97"/>
      <c r="UNW287" s="97"/>
      <c r="UNX287" s="97"/>
      <c r="UNY287" s="97"/>
      <c r="UNZ287" s="97"/>
      <c r="UOA287" s="97"/>
      <c r="UOB287" s="97"/>
      <c r="UOC287" s="97"/>
      <c r="UOD287" s="97"/>
      <c r="UOE287" s="97"/>
      <c r="UOF287" s="97"/>
      <c r="UOG287" s="97"/>
      <c r="UOH287" s="97"/>
      <c r="UOI287" s="97"/>
      <c r="UOJ287" s="97"/>
      <c r="UOK287" s="97"/>
      <c r="UOL287" s="97"/>
      <c r="UOM287" s="97"/>
      <c r="UON287" s="97"/>
      <c r="UOO287" s="97"/>
      <c r="UOP287" s="97"/>
      <c r="UOQ287" s="97"/>
      <c r="UOR287" s="97"/>
      <c r="UOS287" s="97"/>
      <c r="UOT287" s="97"/>
      <c r="UOU287" s="97"/>
      <c r="UOV287" s="97"/>
      <c r="UOW287" s="97"/>
      <c r="UOX287" s="97"/>
      <c r="UOY287" s="97"/>
      <c r="UOZ287" s="97"/>
      <c r="UPA287" s="97"/>
      <c r="UPB287" s="97"/>
      <c r="UPC287" s="97"/>
      <c r="UPD287" s="97"/>
      <c r="UPE287" s="97"/>
      <c r="UPF287" s="97"/>
      <c r="UPG287" s="97"/>
      <c r="UPH287" s="97"/>
      <c r="UPI287" s="97"/>
      <c r="UPJ287" s="97"/>
      <c r="UPK287" s="97"/>
      <c r="UPL287" s="97"/>
      <c r="UPM287" s="97"/>
      <c r="UPN287" s="97"/>
      <c r="UPO287" s="97"/>
      <c r="UPP287" s="97"/>
      <c r="UPQ287" s="97"/>
      <c r="UPR287" s="97"/>
      <c r="UPS287" s="97"/>
      <c r="UPT287" s="97"/>
      <c r="UPU287" s="97"/>
      <c r="UPV287" s="97"/>
      <c r="UPW287" s="97"/>
      <c r="UPX287" s="97"/>
      <c r="UPY287" s="97"/>
      <c r="UPZ287" s="97"/>
      <c r="UQA287" s="97"/>
      <c r="UQB287" s="97"/>
      <c r="UQC287" s="97"/>
      <c r="UQD287" s="97"/>
      <c r="UQE287" s="97"/>
      <c r="UQF287" s="97"/>
      <c r="UQG287" s="97"/>
      <c r="UQH287" s="97"/>
      <c r="UQI287" s="97"/>
      <c r="UQJ287" s="97"/>
      <c r="UQK287" s="97"/>
      <c r="UQL287" s="97"/>
      <c r="UQM287" s="97"/>
      <c r="UQN287" s="97"/>
      <c r="UQO287" s="97"/>
      <c r="UQP287" s="97"/>
      <c r="UQQ287" s="97"/>
      <c r="UQR287" s="97"/>
      <c r="UQS287" s="97"/>
      <c r="UQT287" s="97"/>
      <c r="UQU287" s="97"/>
      <c r="UQV287" s="97"/>
      <c r="UQW287" s="97"/>
      <c r="UQX287" s="97"/>
      <c r="UQY287" s="97"/>
      <c r="UQZ287" s="97"/>
      <c r="URA287" s="97"/>
      <c r="URB287" s="97"/>
      <c r="URC287" s="97"/>
      <c r="URD287" s="97"/>
      <c r="URE287" s="97"/>
      <c r="URF287" s="97"/>
      <c r="URG287" s="97"/>
      <c r="URH287" s="97"/>
      <c r="URI287" s="97"/>
      <c r="URJ287" s="97"/>
      <c r="URK287" s="97"/>
      <c r="URL287" s="97"/>
      <c r="URM287" s="97"/>
      <c r="URN287" s="97"/>
      <c r="URO287" s="97"/>
      <c r="URP287" s="97"/>
      <c r="URQ287" s="97"/>
      <c r="URR287" s="97"/>
      <c r="URS287" s="97"/>
      <c r="URT287" s="97"/>
      <c r="URU287" s="97"/>
      <c r="URV287" s="97"/>
      <c r="URW287" s="97"/>
      <c r="URX287" s="97"/>
      <c r="URY287" s="97"/>
      <c r="URZ287" s="97"/>
      <c r="USA287" s="97"/>
      <c r="USB287" s="97"/>
      <c r="USC287" s="97"/>
      <c r="USD287" s="97"/>
      <c r="USE287" s="97"/>
      <c r="USF287" s="97"/>
      <c r="USG287" s="97"/>
      <c r="USH287" s="97"/>
      <c r="USI287" s="97"/>
      <c r="USJ287" s="97"/>
      <c r="USK287" s="97"/>
      <c r="USL287" s="97"/>
      <c r="USM287" s="97"/>
      <c r="USN287" s="97"/>
      <c r="USO287" s="97"/>
      <c r="USP287" s="97"/>
      <c r="USQ287" s="97"/>
      <c r="USR287" s="97"/>
      <c r="USS287" s="97"/>
      <c r="UST287" s="97"/>
      <c r="USU287" s="97"/>
      <c r="USV287" s="97"/>
      <c r="USW287" s="97"/>
      <c r="USX287" s="97"/>
      <c r="USY287" s="97"/>
      <c r="USZ287" s="97"/>
      <c r="UTA287" s="97"/>
      <c r="UTB287" s="97"/>
      <c r="UTC287" s="97"/>
      <c r="UTD287" s="97"/>
      <c r="UTE287" s="97"/>
      <c r="UTF287" s="97"/>
      <c r="UTG287" s="97"/>
      <c r="UTH287" s="97"/>
      <c r="UTI287" s="97"/>
      <c r="UTJ287" s="97"/>
      <c r="UTK287" s="97"/>
      <c r="UTL287" s="97"/>
      <c r="UTM287" s="97"/>
      <c r="UTN287" s="97"/>
      <c r="UTO287" s="97"/>
      <c r="UTP287" s="97"/>
      <c r="UTQ287" s="97"/>
      <c r="UTR287" s="97"/>
      <c r="UTS287" s="97"/>
      <c r="UTT287" s="97"/>
      <c r="UTU287" s="97"/>
      <c r="UTV287" s="97"/>
      <c r="UTW287" s="97"/>
      <c r="UTX287" s="97"/>
      <c r="UTY287" s="97"/>
      <c r="UTZ287" s="97"/>
      <c r="UUA287" s="97"/>
      <c r="UUB287" s="97"/>
      <c r="UUC287" s="97"/>
      <c r="UUD287" s="97"/>
      <c r="UUE287" s="97"/>
      <c r="UUF287" s="97"/>
      <c r="UUG287" s="97"/>
      <c r="UUH287" s="97"/>
      <c r="UUI287" s="97"/>
      <c r="UUJ287" s="97"/>
      <c r="UUK287" s="97"/>
      <c r="UUL287" s="97"/>
      <c r="UUM287" s="97"/>
      <c r="UUN287" s="97"/>
      <c r="UUO287" s="97"/>
      <c r="UUP287" s="97"/>
      <c r="UUQ287" s="97"/>
      <c r="UUR287" s="97"/>
      <c r="UUS287" s="97"/>
      <c r="UUT287" s="97"/>
      <c r="UUU287" s="97"/>
      <c r="UUV287" s="97"/>
      <c r="UUW287" s="97"/>
      <c r="UUX287" s="97"/>
      <c r="UUY287" s="97"/>
      <c r="UUZ287" s="97"/>
      <c r="UVA287" s="97"/>
      <c r="UVB287" s="97"/>
      <c r="UVC287" s="97"/>
      <c r="UVD287" s="97"/>
      <c r="UVE287" s="97"/>
      <c r="UVF287" s="97"/>
      <c r="UVG287" s="97"/>
      <c r="UVH287" s="97"/>
      <c r="UVI287" s="97"/>
      <c r="UVJ287" s="97"/>
      <c r="UVK287" s="97"/>
      <c r="UVL287" s="97"/>
      <c r="UVM287" s="97"/>
      <c r="UVN287" s="97"/>
      <c r="UVO287" s="97"/>
      <c r="UVP287" s="97"/>
      <c r="UVQ287" s="97"/>
      <c r="UVR287" s="97"/>
      <c r="UVS287" s="97"/>
      <c r="UVT287" s="97"/>
      <c r="UVU287" s="97"/>
      <c r="UVV287" s="97"/>
      <c r="UVW287" s="97"/>
      <c r="UVX287" s="97"/>
      <c r="UVY287" s="97"/>
      <c r="UVZ287" s="97"/>
      <c r="UWA287" s="97"/>
      <c r="UWB287" s="97"/>
      <c r="UWC287" s="97"/>
      <c r="UWD287" s="97"/>
      <c r="UWE287" s="97"/>
      <c r="UWF287" s="97"/>
      <c r="UWG287" s="97"/>
      <c r="UWH287" s="97"/>
      <c r="UWI287" s="97"/>
      <c r="UWJ287" s="97"/>
      <c r="UWK287" s="97"/>
      <c r="UWL287" s="97"/>
      <c r="UWM287" s="97"/>
      <c r="UWN287" s="97"/>
      <c r="UWO287" s="97"/>
      <c r="UWP287" s="97"/>
      <c r="UWQ287" s="97"/>
      <c r="UWR287" s="97"/>
      <c r="UWS287" s="97"/>
      <c r="UWT287" s="97"/>
      <c r="UWU287" s="97"/>
      <c r="UWV287" s="97"/>
      <c r="UWW287" s="97"/>
      <c r="UWX287" s="97"/>
      <c r="UWY287" s="97"/>
      <c r="UWZ287" s="97"/>
      <c r="UXA287" s="97"/>
      <c r="UXB287" s="97"/>
      <c r="UXC287" s="97"/>
      <c r="UXD287" s="97"/>
      <c r="UXE287" s="97"/>
      <c r="UXF287" s="97"/>
      <c r="UXG287" s="97"/>
      <c r="UXH287" s="97"/>
      <c r="UXI287" s="97"/>
      <c r="UXJ287" s="97"/>
      <c r="UXK287" s="97"/>
      <c r="UXL287" s="97"/>
      <c r="UXM287" s="97"/>
      <c r="UXN287" s="97"/>
      <c r="UXO287" s="97"/>
      <c r="UXP287" s="97"/>
      <c r="UXQ287" s="97"/>
      <c r="UXR287" s="97"/>
      <c r="UXS287" s="97"/>
      <c r="UXT287" s="97"/>
      <c r="UXU287" s="97"/>
      <c r="UXV287" s="97"/>
      <c r="UXW287" s="97"/>
      <c r="UXX287" s="97"/>
      <c r="UXY287" s="97"/>
      <c r="UXZ287" s="97"/>
      <c r="UYA287" s="97"/>
      <c r="UYB287" s="97"/>
      <c r="UYC287" s="97"/>
      <c r="UYD287" s="97"/>
      <c r="UYE287" s="97"/>
      <c r="UYF287" s="97"/>
      <c r="UYG287" s="97"/>
      <c r="UYH287" s="97"/>
      <c r="UYI287" s="97"/>
      <c r="UYJ287" s="97"/>
      <c r="UYK287" s="97"/>
      <c r="UYL287" s="97"/>
      <c r="UYM287" s="97"/>
      <c r="UYN287" s="97"/>
      <c r="UYO287" s="97"/>
      <c r="UYP287" s="97"/>
      <c r="UYQ287" s="97"/>
      <c r="UYR287" s="97"/>
      <c r="UYS287" s="97"/>
      <c r="UYT287" s="97"/>
      <c r="UYU287" s="97"/>
      <c r="UYV287" s="97"/>
      <c r="UYW287" s="97"/>
      <c r="UYX287" s="97"/>
      <c r="UYY287" s="97"/>
      <c r="UYZ287" s="97"/>
      <c r="UZA287" s="97"/>
      <c r="UZB287" s="97"/>
      <c r="UZC287" s="97"/>
      <c r="UZD287" s="97"/>
      <c r="UZE287" s="97"/>
      <c r="UZF287" s="97"/>
      <c r="UZG287" s="97"/>
      <c r="UZH287" s="97"/>
      <c r="UZI287" s="97"/>
      <c r="UZJ287" s="97"/>
      <c r="UZK287" s="97"/>
      <c r="UZL287" s="97"/>
      <c r="UZM287" s="97"/>
      <c r="UZN287" s="97"/>
      <c r="UZO287" s="97"/>
      <c r="UZP287" s="97"/>
      <c r="UZQ287" s="97"/>
      <c r="UZR287" s="97"/>
      <c r="UZS287" s="97"/>
      <c r="UZT287" s="97"/>
      <c r="UZU287" s="97"/>
      <c r="UZV287" s="97"/>
      <c r="UZW287" s="97"/>
      <c r="UZX287" s="97"/>
      <c r="UZY287" s="97"/>
      <c r="UZZ287" s="97"/>
      <c r="VAA287" s="97"/>
      <c r="VAB287" s="97"/>
      <c r="VAC287" s="97"/>
      <c r="VAD287" s="97"/>
      <c r="VAE287" s="97"/>
      <c r="VAF287" s="97"/>
      <c r="VAG287" s="97"/>
      <c r="VAH287" s="97"/>
      <c r="VAI287" s="97"/>
      <c r="VAJ287" s="97"/>
      <c r="VAK287" s="97"/>
      <c r="VAL287" s="97"/>
      <c r="VAM287" s="97"/>
      <c r="VAN287" s="97"/>
      <c r="VAO287" s="97"/>
      <c r="VAP287" s="97"/>
      <c r="VAQ287" s="97"/>
      <c r="VAR287" s="97"/>
      <c r="VAS287" s="97"/>
      <c r="VAT287" s="97"/>
      <c r="VAU287" s="97"/>
      <c r="VAV287" s="97"/>
      <c r="VAW287" s="97"/>
      <c r="VAX287" s="97"/>
      <c r="VAY287" s="97"/>
      <c r="VAZ287" s="97"/>
      <c r="VBA287" s="97"/>
      <c r="VBB287" s="97"/>
      <c r="VBC287" s="97"/>
      <c r="VBD287" s="97"/>
      <c r="VBE287" s="97"/>
      <c r="VBF287" s="97"/>
      <c r="VBG287" s="97"/>
      <c r="VBH287" s="97"/>
      <c r="VBI287" s="97"/>
      <c r="VBJ287" s="97"/>
      <c r="VBK287" s="97"/>
      <c r="VBL287" s="97"/>
      <c r="VBM287" s="97"/>
      <c r="VBN287" s="97"/>
      <c r="VBO287" s="97"/>
      <c r="VBP287" s="97"/>
      <c r="VBQ287" s="97"/>
      <c r="VBR287" s="97"/>
      <c r="VBS287" s="97"/>
      <c r="VBT287" s="97"/>
      <c r="VBU287" s="97"/>
      <c r="VBV287" s="97"/>
      <c r="VBW287" s="97"/>
      <c r="VBX287" s="97"/>
      <c r="VBY287" s="97"/>
      <c r="VBZ287" s="97"/>
      <c r="VCA287" s="97"/>
      <c r="VCB287" s="97"/>
      <c r="VCC287" s="97"/>
      <c r="VCD287" s="97"/>
      <c r="VCE287" s="97"/>
      <c r="VCF287" s="97"/>
      <c r="VCG287" s="97"/>
      <c r="VCH287" s="97"/>
      <c r="VCI287" s="97"/>
      <c r="VCJ287" s="97"/>
      <c r="VCK287" s="97"/>
      <c r="VCL287" s="97"/>
      <c r="VCM287" s="97"/>
      <c r="VCN287" s="97"/>
      <c r="VCO287" s="97"/>
      <c r="VCP287" s="97"/>
      <c r="VCQ287" s="97"/>
      <c r="VCR287" s="97"/>
      <c r="VCS287" s="97"/>
      <c r="VCT287" s="97"/>
      <c r="VCU287" s="97"/>
      <c r="VCV287" s="97"/>
      <c r="VCW287" s="97"/>
      <c r="VCX287" s="97"/>
      <c r="VCY287" s="97"/>
      <c r="VCZ287" s="97"/>
      <c r="VDA287" s="97"/>
      <c r="VDB287" s="97"/>
      <c r="VDC287" s="97"/>
      <c r="VDD287" s="97"/>
      <c r="VDE287" s="97"/>
      <c r="VDF287" s="97"/>
      <c r="VDG287" s="97"/>
      <c r="VDH287" s="97"/>
      <c r="VDI287" s="97"/>
      <c r="VDJ287" s="97"/>
      <c r="VDK287" s="97"/>
      <c r="VDL287" s="97"/>
      <c r="VDM287" s="97"/>
      <c r="VDN287" s="97"/>
      <c r="VDO287" s="97"/>
      <c r="VDP287" s="97"/>
      <c r="VDQ287" s="97"/>
      <c r="VDR287" s="97"/>
      <c r="VDS287" s="97"/>
      <c r="VDT287" s="97"/>
      <c r="VDU287" s="97"/>
      <c r="VDV287" s="97"/>
      <c r="VDW287" s="97"/>
      <c r="VDX287" s="97"/>
      <c r="VDY287" s="97"/>
      <c r="VDZ287" s="97"/>
      <c r="VEA287" s="97"/>
      <c r="VEB287" s="97"/>
      <c r="VEC287" s="97"/>
      <c r="VED287" s="97"/>
      <c r="VEE287" s="97"/>
      <c r="VEF287" s="97"/>
      <c r="VEG287" s="97"/>
      <c r="VEH287" s="97"/>
      <c r="VEI287" s="97"/>
      <c r="VEJ287" s="97"/>
      <c r="VEK287" s="97"/>
      <c r="VEL287" s="97"/>
      <c r="VEM287" s="97"/>
      <c r="VEN287" s="97"/>
      <c r="VEO287" s="97"/>
      <c r="VEP287" s="97"/>
      <c r="VEQ287" s="97"/>
      <c r="VER287" s="97"/>
      <c r="VES287" s="97"/>
      <c r="VET287" s="97"/>
      <c r="VEU287" s="97"/>
      <c r="VEV287" s="97"/>
      <c r="VEW287" s="97"/>
      <c r="VEX287" s="97"/>
      <c r="VEY287" s="97"/>
      <c r="VEZ287" s="97"/>
      <c r="VFA287" s="97"/>
      <c r="VFB287" s="97"/>
      <c r="VFC287" s="97"/>
      <c r="VFD287" s="97"/>
      <c r="VFE287" s="97"/>
      <c r="VFF287" s="97"/>
      <c r="VFG287" s="97"/>
      <c r="VFH287" s="97"/>
      <c r="VFI287" s="97"/>
      <c r="VFJ287" s="97"/>
      <c r="VFK287" s="97"/>
      <c r="VFL287" s="97"/>
      <c r="VFM287" s="97"/>
      <c r="VFN287" s="97"/>
      <c r="VFO287" s="97"/>
      <c r="VFP287" s="97"/>
      <c r="VFQ287" s="97"/>
      <c r="VFR287" s="97"/>
      <c r="VFS287" s="97"/>
      <c r="VFT287" s="97"/>
      <c r="VFU287" s="97"/>
      <c r="VFV287" s="97"/>
      <c r="VFW287" s="97"/>
      <c r="VFX287" s="97"/>
      <c r="VFY287" s="97"/>
      <c r="VFZ287" s="97"/>
      <c r="VGA287" s="97"/>
      <c r="VGB287" s="97"/>
      <c r="VGC287" s="97"/>
      <c r="VGD287" s="97"/>
      <c r="VGE287" s="97"/>
      <c r="VGF287" s="97"/>
      <c r="VGG287" s="97"/>
      <c r="VGH287" s="97"/>
      <c r="VGI287" s="97"/>
      <c r="VGJ287" s="97"/>
      <c r="VGK287" s="97"/>
      <c r="VGL287" s="97"/>
      <c r="VGM287" s="97"/>
      <c r="VGN287" s="97"/>
      <c r="VGO287" s="97"/>
      <c r="VGP287" s="97"/>
      <c r="VGQ287" s="97"/>
      <c r="VGR287" s="97"/>
      <c r="VGS287" s="97"/>
      <c r="VGT287" s="97"/>
      <c r="VGU287" s="97"/>
      <c r="VGV287" s="97"/>
      <c r="VGW287" s="97"/>
      <c r="VGX287" s="97"/>
      <c r="VGY287" s="97"/>
      <c r="VGZ287" s="97"/>
      <c r="VHA287" s="97"/>
      <c r="VHB287" s="97"/>
      <c r="VHC287" s="97"/>
      <c r="VHD287" s="97"/>
      <c r="VHE287" s="97"/>
      <c r="VHF287" s="97"/>
      <c r="VHG287" s="97"/>
      <c r="VHH287" s="97"/>
      <c r="VHI287" s="97"/>
      <c r="VHJ287" s="97"/>
      <c r="VHK287" s="97"/>
      <c r="VHL287" s="97"/>
      <c r="VHM287" s="97"/>
      <c r="VHN287" s="97"/>
      <c r="VHO287" s="97"/>
      <c r="VHP287" s="97"/>
      <c r="VHQ287" s="97"/>
      <c r="VHR287" s="97"/>
      <c r="VHS287" s="97"/>
      <c r="VHT287" s="97"/>
      <c r="VHU287" s="97"/>
      <c r="VHV287" s="97"/>
      <c r="VHW287" s="97"/>
      <c r="VHX287" s="97"/>
      <c r="VHY287" s="97"/>
      <c r="VHZ287" s="97"/>
      <c r="VIA287" s="97"/>
      <c r="VIB287" s="97"/>
      <c r="VIC287" s="97"/>
      <c r="VID287" s="97"/>
      <c r="VIE287" s="97"/>
      <c r="VIF287" s="97"/>
      <c r="VIG287" s="97"/>
      <c r="VIH287" s="97"/>
      <c r="VII287" s="97"/>
      <c r="VIJ287" s="97"/>
      <c r="VIK287" s="97"/>
      <c r="VIL287" s="97"/>
      <c r="VIM287" s="97"/>
      <c r="VIN287" s="97"/>
      <c r="VIO287" s="97"/>
      <c r="VIP287" s="97"/>
      <c r="VIQ287" s="97"/>
      <c r="VIR287" s="97"/>
      <c r="VIS287" s="97"/>
      <c r="VIT287" s="97"/>
      <c r="VIU287" s="97"/>
      <c r="VIV287" s="97"/>
      <c r="VIW287" s="97"/>
      <c r="VIX287" s="97"/>
      <c r="VIY287" s="97"/>
      <c r="VIZ287" s="97"/>
      <c r="VJA287" s="97"/>
      <c r="VJB287" s="97"/>
      <c r="VJC287" s="97"/>
      <c r="VJD287" s="97"/>
      <c r="VJE287" s="97"/>
      <c r="VJF287" s="97"/>
      <c r="VJG287" s="97"/>
      <c r="VJH287" s="97"/>
      <c r="VJI287" s="97"/>
      <c r="VJJ287" s="97"/>
      <c r="VJK287" s="97"/>
      <c r="VJL287" s="97"/>
      <c r="VJM287" s="97"/>
      <c r="VJN287" s="97"/>
      <c r="VJO287" s="97"/>
      <c r="VJP287" s="97"/>
      <c r="VJQ287" s="97"/>
      <c r="VJR287" s="97"/>
      <c r="VJS287" s="97"/>
      <c r="VJT287" s="97"/>
      <c r="VJU287" s="97"/>
      <c r="VJV287" s="97"/>
      <c r="VJW287" s="97"/>
      <c r="VJX287" s="97"/>
      <c r="VJY287" s="97"/>
      <c r="VJZ287" s="97"/>
      <c r="VKA287" s="97"/>
      <c r="VKB287" s="97"/>
      <c r="VKC287" s="97"/>
      <c r="VKD287" s="97"/>
      <c r="VKE287" s="97"/>
      <c r="VKF287" s="97"/>
      <c r="VKG287" s="97"/>
      <c r="VKH287" s="97"/>
      <c r="VKI287" s="97"/>
      <c r="VKJ287" s="97"/>
      <c r="VKK287" s="97"/>
      <c r="VKL287" s="97"/>
      <c r="VKM287" s="97"/>
      <c r="VKN287" s="97"/>
      <c r="VKO287" s="97"/>
      <c r="VKP287" s="97"/>
      <c r="VKQ287" s="97"/>
      <c r="VKR287" s="97"/>
      <c r="VKS287" s="97"/>
      <c r="VKT287" s="97"/>
      <c r="VKU287" s="97"/>
      <c r="VKV287" s="97"/>
      <c r="VKW287" s="97"/>
      <c r="VKX287" s="97"/>
      <c r="VKY287" s="97"/>
      <c r="VKZ287" s="97"/>
      <c r="VLA287" s="97"/>
      <c r="VLB287" s="97"/>
      <c r="VLC287" s="97"/>
      <c r="VLD287" s="97"/>
      <c r="VLE287" s="97"/>
      <c r="VLF287" s="97"/>
      <c r="VLG287" s="97"/>
      <c r="VLH287" s="97"/>
      <c r="VLI287" s="97"/>
      <c r="VLJ287" s="97"/>
      <c r="VLK287" s="97"/>
      <c r="VLL287" s="97"/>
      <c r="VLM287" s="97"/>
      <c r="VLN287" s="97"/>
      <c r="VLO287" s="97"/>
      <c r="VLP287" s="97"/>
      <c r="VLQ287" s="97"/>
      <c r="VLR287" s="97"/>
      <c r="VLS287" s="97"/>
      <c r="VLT287" s="97"/>
      <c r="VLU287" s="97"/>
      <c r="VLV287" s="97"/>
      <c r="VLW287" s="97"/>
      <c r="VLX287" s="97"/>
      <c r="VLY287" s="97"/>
      <c r="VLZ287" s="97"/>
      <c r="VMA287" s="97"/>
      <c r="VMB287" s="97"/>
      <c r="VMC287" s="97"/>
      <c r="VMD287" s="97"/>
      <c r="VME287" s="97"/>
      <c r="VMF287" s="97"/>
      <c r="VMG287" s="97"/>
      <c r="VMH287" s="97"/>
      <c r="VMI287" s="97"/>
      <c r="VMJ287" s="97"/>
      <c r="VMK287" s="97"/>
      <c r="VML287" s="97"/>
      <c r="VMM287" s="97"/>
      <c r="VMN287" s="97"/>
      <c r="VMO287" s="97"/>
      <c r="VMP287" s="97"/>
      <c r="VMQ287" s="97"/>
      <c r="VMR287" s="97"/>
      <c r="VMS287" s="97"/>
      <c r="VMT287" s="97"/>
      <c r="VMU287" s="97"/>
      <c r="VMV287" s="97"/>
      <c r="VMW287" s="97"/>
      <c r="VMX287" s="97"/>
      <c r="VMY287" s="97"/>
      <c r="VMZ287" s="97"/>
      <c r="VNA287" s="97"/>
      <c r="VNB287" s="97"/>
      <c r="VNC287" s="97"/>
      <c r="VND287" s="97"/>
      <c r="VNE287" s="97"/>
      <c r="VNF287" s="97"/>
      <c r="VNG287" s="97"/>
      <c r="VNH287" s="97"/>
      <c r="VNI287" s="97"/>
      <c r="VNJ287" s="97"/>
      <c r="VNK287" s="97"/>
      <c r="VNL287" s="97"/>
      <c r="VNM287" s="97"/>
      <c r="VNN287" s="97"/>
      <c r="VNO287" s="97"/>
      <c r="VNP287" s="97"/>
      <c r="VNQ287" s="97"/>
      <c r="VNR287" s="97"/>
      <c r="VNS287" s="97"/>
      <c r="VNT287" s="97"/>
      <c r="VNU287" s="97"/>
      <c r="VNV287" s="97"/>
      <c r="VNW287" s="97"/>
      <c r="VNX287" s="97"/>
      <c r="VNY287" s="97"/>
      <c r="VNZ287" s="97"/>
      <c r="VOA287" s="97"/>
      <c r="VOB287" s="97"/>
      <c r="VOC287" s="97"/>
      <c r="VOD287" s="97"/>
      <c r="VOE287" s="97"/>
      <c r="VOF287" s="97"/>
      <c r="VOG287" s="97"/>
      <c r="VOH287" s="97"/>
      <c r="VOI287" s="97"/>
      <c r="VOJ287" s="97"/>
      <c r="VOK287" s="97"/>
      <c r="VOL287" s="97"/>
      <c r="VOM287" s="97"/>
      <c r="VON287" s="97"/>
      <c r="VOO287" s="97"/>
      <c r="VOP287" s="97"/>
      <c r="VOQ287" s="97"/>
      <c r="VOR287" s="97"/>
      <c r="VOS287" s="97"/>
      <c r="VOT287" s="97"/>
      <c r="VOU287" s="97"/>
      <c r="VOV287" s="97"/>
      <c r="VOW287" s="97"/>
      <c r="VOX287" s="97"/>
      <c r="VOY287" s="97"/>
      <c r="VOZ287" s="97"/>
      <c r="VPA287" s="97"/>
      <c r="VPB287" s="97"/>
      <c r="VPC287" s="97"/>
      <c r="VPD287" s="97"/>
      <c r="VPE287" s="97"/>
      <c r="VPF287" s="97"/>
      <c r="VPG287" s="97"/>
      <c r="VPH287" s="97"/>
      <c r="VPI287" s="97"/>
      <c r="VPJ287" s="97"/>
      <c r="VPK287" s="97"/>
      <c r="VPL287" s="97"/>
      <c r="VPM287" s="97"/>
      <c r="VPN287" s="97"/>
      <c r="VPO287" s="97"/>
      <c r="VPP287" s="97"/>
      <c r="VPQ287" s="97"/>
      <c r="VPR287" s="97"/>
      <c r="VPS287" s="97"/>
      <c r="VPT287" s="97"/>
      <c r="VPU287" s="97"/>
      <c r="VPV287" s="97"/>
      <c r="VPW287" s="97"/>
      <c r="VPX287" s="97"/>
      <c r="VPY287" s="97"/>
      <c r="VPZ287" s="97"/>
      <c r="VQA287" s="97"/>
      <c r="VQB287" s="97"/>
      <c r="VQC287" s="97"/>
      <c r="VQD287" s="97"/>
      <c r="VQE287" s="97"/>
      <c r="VQF287" s="97"/>
      <c r="VQG287" s="97"/>
      <c r="VQH287" s="97"/>
      <c r="VQI287" s="97"/>
      <c r="VQJ287" s="97"/>
      <c r="VQK287" s="97"/>
      <c r="VQL287" s="97"/>
      <c r="VQM287" s="97"/>
      <c r="VQN287" s="97"/>
      <c r="VQO287" s="97"/>
      <c r="VQP287" s="97"/>
      <c r="VQQ287" s="97"/>
      <c r="VQR287" s="97"/>
      <c r="VQS287" s="97"/>
      <c r="VQT287" s="97"/>
      <c r="VQU287" s="97"/>
      <c r="VQV287" s="97"/>
      <c r="VQW287" s="97"/>
      <c r="VQX287" s="97"/>
      <c r="VQY287" s="97"/>
      <c r="VQZ287" s="97"/>
      <c r="VRA287" s="97"/>
      <c r="VRB287" s="97"/>
      <c r="VRC287" s="97"/>
      <c r="VRD287" s="97"/>
      <c r="VRE287" s="97"/>
      <c r="VRF287" s="97"/>
      <c r="VRG287" s="97"/>
      <c r="VRH287" s="97"/>
      <c r="VRI287" s="97"/>
      <c r="VRJ287" s="97"/>
      <c r="VRK287" s="97"/>
      <c r="VRL287" s="97"/>
      <c r="VRM287" s="97"/>
      <c r="VRN287" s="97"/>
      <c r="VRO287" s="97"/>
      <c r="VRP287" s="97"/>
      <c r="VRQ287" s="97"/>
      <c r="VRR287" s="97"/>
      <c r="VRS287" s="97"/>
      <c r="VRT287" s="97"/>
      <c r="VRU287" s="97"/>
      <c r="VRV287" s="97"/>
      <c r="VRW287" s="97"/>
      <c r="VRX287" s="97"/>
      <c r="VRY287" s="97"/>
      <c r="VRZ287" s="97"/>
      <c r="VSA287" s="97"/>
      <c r="VSB287" s="97"/>
      <c r="VSC287" s="97"/>
      <c r="VSD287" s="97"/>
      <c r="VSE287" s="97"/>
      <c r="VSF287" s="97"/>
      <c r="VSG287" s="97"/>
      <c r="VSH287" s="97"/>
      <c r="VSI287" s="97"/>
      <c r="VSJ287" s="97"/>
      <c r="VSK287" s="97"/>
      <c r="VSL287" s="97"/>
      <c r="VSM287" s="97"/>
      <c r="VSN287" s="97"/>
      <c r="VSO287" s="97"/>
      <c r="VSP287" s="97"/>
      <c r="VSQ287" s="97"/>
      <c r="VSR287" s="97"/>
      <c r="VSS287" s="97"/>
      <c r="VST287" s="97"/>
      <c r="VSU287" s="97"/>
      <c r="VSV287" s="97"/>
      <c r="VSW287" s="97"/>
      <c r="VSX287" s="97"/>
      <c r="VSY287" s="97"/>
      <c r="VSZ287" s="97"/>
      <c r="VTA287" s="97"/>
      <c r="VTB287" s="97"/>
      <c r="VTC287" s="97"/>
      <c r="VTD287" s="97"/>
      <c r="VTE287" s="97"/>
      <c r="VTF287" s="97"/>
      <c r="VTG287" s="97"/>
      <c r="VTH287" s="97"/>
      <c r="VTI287" s="97"/>
      <c r="VTJ287" s="97"/>
      <c r="VTK287" s="97"/>
      <c r="VTL287" s="97"/>
      <c r="VTM287" s="97"/>
      <c r="VTN287" s="97"/>
      <c r="VTO287" s="97"/>
      <c r="VTP287" s="97"/>
      <c r="VTQ287" s="97"/>
      <c r="VTR287" s="97"/>
      <c r="VTS287" s="97"/>
      <c r="VTT287" s="97"/>
      <c r="VTU287" s="97"/>
      <c r="VTV287" s="97"/>
      <c r="VTW287" s="97"/>
      <c r="VTX287" s="97"/>
      <c r="VTY287" s="97"/>
      <c r="VTZ287" s="97"/>
      <c r="VUA287" s="97"/>
      <c r="VUB287" s="97"/>
      <c r="VUC287" s="97"/>
      <c r="VUD287" s="97"/>
      <c r="VUE287" s="97"/>
      <c r="VUF287" s="97"/>
      <c r="VUG287" s="97"/>
      <c r="VUH287" s="97"/>
      <c r="VUI287" s="97"/>
      <c r="VUJ287" s="97"/>
      <c r="VUK287" s="97"/>
      <c r="VUL287" s="97"/>
      <c r="VUM287" s="97"/>
      <c r="VUN287" s="97"/>
      <c r="VUO287" s="97"/>
      <c r="VUP287" s="97"/>
      <c r="VUQ287" s="97"/>
      <c r="VUR287" s="97"/>
      <c r="VUS287" s="97"/>
      <c r="VUT287" s="97"/>
      <c r="VUU287" s="97"/>
      <c r="VUV287" s="97"/>
      <c r="VUW287" s="97"/>
      <c r="VUX287" s="97"/>
      <c r="VUY287" s="97"/>
      <c r="VUZ287" s="97"/>
      <c r="VVA287" s="97"/>
      <c r="VVB287" s="97"/>
      <c r="VVC287" s="97"/>
      <c r="VVD287" s="97"/>
      <c r="VVE287" s="97"/>
      <c r="VVF287" s="97"/>
      <c r="VVG287" s="97"/>
      <c r="VVH287" s="97"/>
      <c r="VVI287" s="97"/>
      <c r="VVJ287" s="97"/>
      <c r="VVK287" s="97"/>
      <c r="VVL287" s="97"/>
      <c r="VVM287" s="97"/>
      <c r="VVN287" s="97"/>
      <c r="VVO287" s="97"/>
      <c r="VVP287" s="97"/>
      <c r="VVQ287" s="97"/>
      <c r="VVR287" s="97"/>
      <c r="VVS287" s="97"/>
      <c r="VVT287" s="97"/>
      <c r="VVU287" s="97"/>
      <c r="VVV287" s="97"/>
      <c r="VVW287" s="97"/>
      <c r="VVX287" s="97"/>
      <c r="VVY287" s="97"/>
      <c r="VVZ287" s="97"/>
      <c r="VWA287" s="97"/>
      <c r="VWB287" s="97"/>
      <c r="VWC287" s="97"/>
      <c r="VWD287" s="97"/>
      <c r="VWE287" s="97"/>
      <c r="VWF287" s="97"/>
      <c r="VWG287" s="97"/>
      <c r="VWH287" s="97"/>
      <c r="VWI287" s="97"/>
      <c r="VWJ287" s="97"/>
      <c r="VWK287" s="97"/>
      <c r="VWL287" s="97"/>
      <c r="VWM287" s="97"/>
      <c r="VWN287" s="97"/>
      <c r="VWO287" s="97"/>
      <c r="VWP287" s="97"/>
      <c r="VWQ287" s="97"/>
      <c r="VWR287" s="97"/>
      <c r="VWS287" s="97"/>
      <c r="VWT287" s="97"/>
      <c r="VWU287" s="97"/>
      <c r="VWV287" s="97"/>
      <c r="VWW287" s="97"/>
      <c r="VWX287" s="97"/>
      <c r="VWY287" s="97"/>
      <c r="VWZ287" s="97"/>
      <c r="VXA287" s="97"/>
      <c r="VXB287" s="97"/>
      <c r="VXC287" s="97"/>
      <c r="VXD287" s="97"/>
      <c r="VXE287" s="97"/>
      <c r="VXF287" s="97"/>
      <c r="VXG287" s="97"/>
      <c r="VXH287" s="97"/>
      <c r="VXI287" s="97"/>
      <c r="VXJ287" s="97"/>
      <c r="VXK287" s="97"/>
      <c r="VXL287" s="97"/>
      <c r="VXM287" s="97"/>
      <c r="VXN287" s="97"/>
      <c r="VXO287" s="97"/>
      <c r="VXP287" s="97"/>
      <c r="VXQ287" s="97"/>
      <c r="VXR287" s="97"/>
      <c r="VXS287" s="97"/>
      <c r="VXT287" s="97"/>
      <c r="VXU287" s="97"/>
      <c r="VXV287" s="97"/>
      <c r="VXW287" s="97"/>
      <c r="VXX287" s="97"/>
      <c r="VXY287" s="97"/>
      <c r="VXZ287" s="97"/>
      <c r="VYA287" s="97"/>
      <c r="VYB287" s="97"/>
      <c r="VYC287" s="97"/>
      <c r="VYD287" s="97"/>
      <c r="VYE287" s="97"/>
      <c r="VYF287" s="97"/>
      <c r="VYG287" s="97"/>
      <c r="VYH287" s="97"/>
      <c r="VYI287" s="97"/>
      <c r="VYJ287" s="97"/>
      <c r="VYK287" s="97"/>
      <c r="VYL287" s="97"/>
      <c r="VYM287" s="97"/>
      <c r="VYN287" s="97"/>
      <c r="VYO287" s="97"/>
      <c r="VYP287" s="97"/>
      <c r="VYQ287" s="97"/>
      <c r="VYR287" s="97"/>
      <c r="VYS287" s="97"/>
      <c r="VYT287" s="97"/>
      <c r="VYU287" s="97"/>
      <c r="VYV287" s="97"/>
      <c r="VYW287" s="97"/>
      <c r="VYX287" s="97"/>
      <c r="VYY287" s="97"/>
      <c r="VYZ287" s="97"/>
      <c r="VZA287" s="97"/>
      <c r="VZB287" s="97"/>
      <c r="VZC287" s="97"/>
      <c r="VZD287" s="97"/>
      <c r="VZE287" s="97"/>
      <c r="VZF287" s="97"/>
      <c r="VZG287" s="97"/>
      <c r="VZH287" s="97"/>
      <c r="VZI287" s="97"/>
      <c r="VZJ287" s="97"/>
      <c r="VZK287" s="97"/>
      <c r="VZL287" s="97"/>
      <c r="VZM287" s="97"/>
      <c r="VZN287" s="97"/>
      <c r="VZO287" s="97"/>
      <c r="VZP287" s="97"/>
      <c r="VZQ287" s="97"/>
      <c r="VZR287" s="97"/>
      <c r="VZS287" s="97"/>
      <c r="VZT287" s="97"/>
      <c r="VZU287" s="97"/>
      <c r="VZV287" s="97"/>
      <c r="VZW287" s="97"/>
      <c r="VZX287" s="97"/>
      <c r="VZY287" s="97"/>
      <c r="VZZ287" s="97"/>
      <c r="WAA287" s="97"/>
      <c r="WAB287" s="97"/>
      <c r="WAC287" s="97"/>
      <c r="WAD287" s="97"/>
      <c r="WAE287" s="97"/>
      <c r="WAF287" s="97"/>
      <c r="WAG287" s="97"/>
      <c r="WAH287" s="97"/>
      <c r="WAI287" s="97"/>
      <c r="WAJ287" s="97"/>
      <c r="WAK287" s="97"/>
      <c r="WAL287" s="97"/>
      <c r="WAM287" s="97"/>
      <c r="WAN287" s="97"/>
      <c r="WAO287" s="97"/>
      <c r="WAP287" s="97"/>
      <c r="WAQ287" s="97"/>
      <c r="WAR287" s="97"/>
      <c r="WAS287" s="97"/>
      <c r="WAT287" s="97"/>
      <c r="WAU287" s="97"/>
      <c r="WAV287" s="97"/>
      <c r="WAW287" s="97"/>
      <c r="WAX287" s="97"/>
      <c r="WAY287" s="97"/>
      <c r="WAZ287" s="97"/>
      <c r="WBA287" s="97"/>
      <c r="WBB287" s="97"/>
      <c r="WBC287" s="97"/>
      <c r="WBD287" s="97"/>
      <c r="WBE287" s="97"/>
      <c r="WBF287" s="97"/>
      <c r="WBG287" s="97"/>
      <c r="WBH287" s="97"/>
      <c r="WBI287" s="97"/>
      <c r="WBJ287" s="97"/>
      <c r="WBK287" s="97"/>
      <c r="WBL287" s="97"/>
      <c r="WBM287" s="97"/>
      <c r="WBN287" s="97"/>
      <c r="WBO287" s="97"/>
      <c r="WBP287" s="97"/>
      <c r="WBQ287" s="97"/>
      <c r="WBR287" s="97"/>
      <c r="WBS287" s="97"/>
      <c r="WBT287" s="97"/>
      <c r="WBU287" s="97"/>
      <c r="WBV287" s="97"/>
      <c r="WBW287" s="97"/>
      <c r="WBX287" s="97"/>
      <c r="WBY287" s="97"/>
      <c r="WBZ287" s="97"/>
      <c r="WCA287" s="97"/>
      <c r="WCB287" s="97"/>
      <c r="WCC287" s="97"/>
      <c r="WCD287" s="97"/>
      <c r="WCE287" s="97"/>
      <c r="WCF287" s="97"/>
      <c r="WCG287" s="97"/>
      <c r="WCH287" s="97"/>
      <c r="WCI287" s="97"/>
      <c r="WCJ287" s="97"/>
      <c r="WCK287" s="97"/>
      <c r="WCL287" s="97"/>
      <c r="WCM287" s="97"/>
      <c r="WCN287" s="97"/>
      <c r="WCO287" s="97"/>
      <c r="WCP287" s="97"/>
      <c r="WCQ287" s="97"/>
      <c r="WCR287" s="97"/>
      <c r="WCS287" s="97"/>
      <c r="WCT287" s="97"/>
      <c r="WCU287" s="97"/>
      <c r="WCV287" s="97"/>
      <c r="WCW287" s="97"/>
      <c r="WCX287" s="97"/>
      <c r="WCY287" s="97"/>
      <c r="WCZ287" s="97"/>
      <c r="WDA287" s="97"/>
      <c r="WDB287" s="97"/>
      <c r="WDC287" s="97"/>
      <c r="WDD287" s="97"/>
      <c r="WDE287" s="97"/>
      <c r="WDF287" s="97"/>
      <c r="WDG287" s="97"/>
      <c r="WDH287" s="97"/>
      <c r="WDI287" s="97"/>
      <c r="WDJ287" s="97"/>
      <c r="WDK287" s="97"/>
      <c r="WDL287" s="97"/>
      <c r="WDM287" s="97"/>
      <c r="WDN287" s="97"/>
      <c r="WDO287" s="97"/>
      <c r="WDP287" s="97"/>
      <c r="WDQ287" s="97"/>
      <c r="WDR287" s="97"/>
      <c r="WDS287" s="97"/>
      <c r="WDT287" s="97"/>
      <c r="WDU287" s="97"/>
      <c r="WDV287" s="97"/>
      <c r="WDW287" s="97"/>
      <c r="WDX287" s="97"/>
      <c r="WDY287" s="97"/>
      <c r="WDZ287" s="97"/>
      <c r="WEA287" s="97"/>
      <c r="WEB287" s="97"/>
      <c r="WEC287" s="97"/>
      <c r="WED287" s="97"/>
      <c r="WEE287" s="97"/>
      <c r="WEF287" s="97"/>
      <c r="WEG287" s="97"/>
      <c r="WEH287" s="97"/>
      <c r="WEI287" s="97"/>
      <c r="WEJ287" s="97"/>
      <c r="WEK287" s="97"/>
      <c r="WEL287" s="97"/>
      <c r="WEM287" s="97"/>
      <c r="WEN287" s="97"/>
      <c r="WEO287" s="97"/>
      <c r="WEP287" s="97"/>
      <c r="WEQ287" s="97"/>
      <c r="WER287" s="97"/>
      <c r="WES287" s="97"/>
      <c r="WET287" s="97"/>
      <c r="WEU287" s="97"/>
      <c r="WEV287" s="97"/>
      <c r="WEW287" s="97"/>
      <c r="WEX287" s="97"/>
      <c r="WEY287" s="97"/>
      <c r="WEZ287" s="97"/>
      <c r="WFA287" s="97"/>
      <c r="WFB287" s="97"/>
      <c r="WFC287" s="97"/>
      <c r="WFD287" s="97"/>
      <c r="WFE287" s="97"/>
      <c r="WFF287" s="97"/>
      <c r="WFG287" s="97"/>
      <c r="WFH287" s="97"/>
      <c r="WFI287" s="97"/>
      <c r="WFJ287" s="97"/>
      <c r="WFK287" s="97"/>
      <c r="WFL287" s="97"/>
      <c r="WFM287" s="97"/>
      <c r="WFN287" s="97"/>
      <c r="WFO287" s="97"/>
      <c r="WFP287" s="97"/>
      <c r="WFQ287" s="97"/>
      <c r="WFR287" s="97"/>
      <c r="WFS287" s="97"/>
      <c r="WFT287" s="97"/>
      <c r="WFU287" s="97"/>
      <c r="WFV287" s="97"/>
      <c r="WFW287" s="97"/>
      <c r="WFX287" s="97"/>
      <c r="WFY287" s="97"/>
      <c r="WFZ287" s="97"/>
      <c r="WGA287" s="97"/>
      <c r="WGB287" s="97"/>
      <c r="WGC287" s="97"/>
      <c r="WGD287" s="97"/>
      <c r="WGE287" s="97"/>
      <c r="WGF287" s="97"/>
      <c r="WGG287" s="97"/>
      <c r="WGH287" s="97"/>
      <c r="WGI287" s="97"/>
      <c r="WGJ287" s="97"/>
      <c r="WGK287" s="97"/>
      <c r="WGL287" s="97"/>
      <c r="WGM287" s="97"/>
      <c r="WGN287" s="97"/>
      <c r="WGO287" s="97"/>
      <c r="WGP287" s="97"/>
      <c r="WGQ287" s="97"/>
      <c r="WGR287" s="97"/>
      <c r="WGS287" s="97"/>
      <c r="WGT287" s="97"/>
      <c r="WGU287" s="97"/>
      <c r="WGV287" s="97"/>
      <c r="WGW287" s="97"/>
      <c r="WGX287" s="97"/>
      <c r="WGY287" s="97"/>
      <c r="WGZ287" s="97"/>
      <c r="WHA287" s="97"/>
      <c r="WHB287" s="97"/>
      <c r="WHC287" s="97"/>
      <c r="WHD287" s="97"/>
      <c r="WHE287" s="97"/>
      <c r="WHF287" s="97"/>
      <c r="WHG287" s="97"/>
      <c r="WHH287" s="97"/>
      <c r="WHI287" s="97"/>
      <c r="WHJ287" s="97"/>
      <c r="WHK287" s="97"/>
      <c r="WHL287" s="97"/>
      <c r="WHM287" s="97"/>
      <c r="WHN287" s="97"/>
      <c r="WHO287" s="97"/>
      <c r="WHP287" s="97"/>
      <c r="WHQ287" s="97"/>
      <c r="WHR287" s="97"/>
      <c r="WHS287" s="97"/>
      <c r="WHT287" s="97"/>
      <c r="WHU287" s="97"/>
      <c r="WHV287" s="97"/>
      <c r="WHW287" s="97"/>
      <c r="WHX287" s="97"/>
      <c r="WHY287" s="97"/>
      <c r="WHZ287" s="97"/>
      <c r="WIA287" s="97"/>
      <c r="WIB287" s="97"/>
      <c r="WIC287" s="97"/>
      <c r="WID287" s="97"/>
      <c r="WIE287" s="97"/>
      <c r="WIF287" s="97"/>
      <c r="WIG287" s="97"/>
      <c r="WIH287" s="97"/>
      <c r="WII287" s="97"/>
      <c r="WIJ287" s="97"/>
      <c r="WIK287" s="97"/>
      <c r="WIL287" s="97"/>
      <c r="WIM287" s="97"/>
      <c r="WIN287" s="97"/>
      <c r="WIO287" s="97"/>
      <c r="WIP287" s="97"/>
      <c r="WIQ287" s="97"/>
      <c r="WIR287" s="97"/>
      <c r="WIS287" s="97"/>
      <c r="WIT287" s="97"/>
      <c r="WIU287" s="97"/>
      <c r="WIV287" s="97"/>
      <c r="WIW287" s="97"/>
      <c r="WIX287" s="97"/>
      <c r="WIY287" s="97"/>
      <c r="WIZ287" s="97"/>
      <c r="WJA287" s="97"/>
      <c r="WJB287" s="97"/>
      <c r="WJC287" s="97"/>
      <c r="WJD287" s="97"/>
      <c r="WJE287" s="97"/>
      <c r="WJF287" s="97"/>
      <c r="WJG287" s="97"/>
      <c r="WJH287" s="97"/>
      <c r="WJI287" s="97"/>
      <c r="WJJ287" s="97"/>
      <c r="WJK287" s="97"/>
      <c r="WJL287" s="97"/>
      <c r="WJM287" s="97"/>
      <c r="WJN287" s="97"/>
      <c r="WJO287" s="97"/>
      <c r="WJP287" s="97"/>
      <c r="WJQ287" s="97"/>
      <c r="WJR287" s="97"/>
      <c r="WJS287" s="97"/>
      <c r="WJT287" s="97"/>
      <c r="WJU287" s="97"/>
      <c r="WJV287" s="97"/>
      <c r="WJW287" s="97"/>
      <c r="WJX287" s="97"/>
      <c r="WJY287" s="97"/>
      <c r="WJZ287" s="97"/>
      <c r="WKA287" s="97"/>
      <c r="WKB287" s="97"/>
      <c r="WKC287" s="97"/>
      <c r="WKD287" s="97"/>
      <c r="WKE287" s="97"/>
      <c r="WKF287" s="97"/>
      <c r="WKG287" s="97"/>
      <c r="WKH287" s="97"/>
      <c r="WKI287" s="97"/>
      <c r="WKJ287" s="97"/>
      <c r="WKK287" s="97"/>
      <c r="WKL287" s="97"/>
      <c r="WKM287" s="97"/>
      <c r="WKN287" s="97"/>
      <c r="WKO287" s="97"/>
      <c r="WKP287" s="97"/>
      <c r="WKQ287" s="97"/>
      <c r="WKR287" s="97"/>
      <c r="WKS287" s="97"/>
      <c r="WKT287" s="97"/>
      <c r="WKU287" s="97"/>
      <c r="WKV287" s="97"/>
      <c r="WKW287" s="97"/>
      <c r="WKX287" s="97"/>
      <c r="WKY287" s="97"/>
      <c r="WKZ287" s="97"/>
      <c r="WLA287" s="97"/>
      <c r="WLB287" s="97"/>
      <c r="WLC287" s="97"/>
      <c r="WLD287" s="97"/>
      <c r="WLE287" s="97"/>
      <c r="WLF287" s="97"/>
      <c r="WLG287" s="97"/>
      <c r="WLH287" s="97"/>
      <c r="WLI287" s="97"/>
      <c r="WLJ287" s="97"/>
      <c r="WLK287" s="97"/>
      <c r="WLL287" s="97"/>
      <c r="WLM287" s="97"/>
      <c r="WLN287" s="97"/>
      <c r="WLO287" s="97"/>
      <c r="WLP287" s="97"/>
      <c r="WLQ287" s="97"/>
      <c r="WLR287" s="97"/>
      <c r="WLS287" s="97"/>
      <c r="WLT287" s="97"/>
      <c r="WLU287" s="97"/>
      <c r="WLV287" s="97"/>
      <c r="WLW287" s="97"/>
      <c r="WLX287" s="97"/>
      <c r="WLY287" s="97"/>
      <c r="WLZ287" s="97"/>
      <c r="WMA287" s="97"/>
      <c r="WMB287" s="97"/>
      <c r="WMC287" s="97"/>
      <c r="WMD287" s="97"/>
      <c r="WME287" s="97"/>
      <c r="WMF287" s="97"/>
      <c r="WMG287" s="97"/>
      <c r="WMH287" s="97"/>
      <c r="WMI287" s="97"/>
      <c r="WMJ287" s="97"/>
      <c r="WMK287" s="97"/>
      <c r="WML287" s="97"/>
      <c r="WMM287" s="97"/>
      <c r="WMN287" s="97"/>
      <c r="WMO287" s="97"/>
      <c r="WMP287" s="97"/>
      <c r="WMQ287" s="97"/>
      <c r="WMR287" s="97"/>
      <c r="WMS287" s="97"/>
      <c r="WMT287" s="97"/>
      <c r="WMU287" s="97"/>
      <c r="WMV287" s="97"/>
      <c r="WMW287" s="97"/>
      <c r="WMX287" s="97"/>
      <c r="WMY287" s="97"/>
      <c r="WMZ287" s="97"/>
      <c r="WNA287" s="97"/>
      <c r="WNB287" s="97"/>
      <c r="WNC287" s="97"/>
      <c r="WND287" s="97"/>
      <c r="WNE287" s="97"/>
      <c r="WNF287" s="97"/>
      <c r="WNG287" s="97"/>
      <c r="WNH287" s="97"/>
      <c r="WNI287" s="97"/>
      <c r="WNJ287" s="97"/>
      <c r="WNK287" s="97"/>
      <c r="WNL287" s="97"/>
      <c r="WNM287" s="97"/>
      <c r="WNN287" s="97"/>
      <c r="WNO287" s="97"/>
      <c r="WNP287" s="97"/>
      <c r="WNQ287" s="97"/>
      <c r="WNR287" s="97"/>
      <c r="WNS287" s="97"/>
      <c r="WNT287" s="97"/>
      <c r="WNU287" s="97"/>
      <c r="WNV287" s="97"/>
      <c r="WNW287" s="97"/>
      <c r="WNX287" s="97"/>
      <c r="WNY287" s="97"/>
      <c r="WNZ287" s="97"/>
      <c r="WOA287" s="97"/>
      <c r="WOB287" s="97"/>
      <c r="WOC287" s="97"/>
      <c r="WOD287" s="97"/>
      <c r="WOE287" s="97"/>
      <c r="WOF287" s="97"/>
      <c r="WOG287" s="97"/>
      <c r="WOH287" s="97"/>
      <c r="WOI287" s="97"/>
      <c r="WOJ287" s="97"/>
      <c r="WOK287" s="97"/>
      <c r="WOL287" s="97"/>
      <c r="WOM287" s="97"/>
      <c r="WON287" s="97"/>
      <c r="WOO287" s="97"/>
      <c r="WOP287" s="97"/>
      <c r="WOQ287" s="97"/>
      <c r="WOR287" s="97"/>
      <c r="WOS287" s="97"/>
      <c r="WOT287" s="97"/>
      <c r="WOU287" s="97"/>
      <c r="WOV287" s="97"/>
      <c r="WOW287" s="97"/>
      <c r="WOX287" s="97"/>
      <c r="WOY287" s="97"/>
      <c r="WOZ287" s="97"/>
      <c r="WPA287" s="97"/>
      <c r="WPB287" s="97"/>
      <c r="WPC287" s="97"/>
      <c r="WPD287" s="97"/>
      <c r="WPE287" s="97"/>
      <c r="WPF287" s="97"/>
      <c r="WPG287" s="97"/>
      <c r="WPH287" s="97"/>
      <c r="WPI287" s="97"/>
      <c r="WPJ287" s="97"/>
      <c r="WPK287" s="97"/>
      <c r="WPL287" s="97"/>
      <c r="WPM287" s="97"/>
      <c r="WPN287" s="97"/>
      <c r="WPO287" s="97"/>
      <c r="WPP287" s="97"/>
      <c r="WPQ287" s="97"/>
      <c r="WPR287" s="97"/>
      <c r="WPS287" s="97"/>
      <c r="WPT287" s="97"/>
      <c r="WPU287" s="97"/>
      <c r="WPV287" s="97"/>
      <c r="WPW287" s="97"/>
      <c r="WPX287" s="97"/>
      <c r="WPY287" s="97"/>
      <c r="WPZ287" s="97"/>
      <c r="WQA287" s="97"/>
      <c r="WQB287" s="97"/>
      <c r="WQC287" s="97"/>
      <c r="WQD287" s="97"/>
      <c r="WQE287" s="97"/>
      <c r="WQF287" s="97"/>
      <c r="WQG287" s="97"/>
      <c r="WQH287" s="97"/>
      <c r="WQI287" s="97"/>
      <c r="WQJ287" s="97"/>
      <c r="WQK287" s="97"/>
      <c r="WQL287" s="97"/>
      <c r="WQM287" s="97"/>
      <c r="WQN287" s="97"/>
      <c r="WQO287" s="97"/>
      <c r="WQP287" s="97"/>
      <c r="WQQ287" s="97"/>
      <c r="WQR287" s="97"/>
      <c r="WQS287" s="97"/>
      <c r="WQT287" s="97"/>
      <c r="WQU287" s="97"/>
      <c r="WQV287" s="97"/>
      <c r="WQW287" s="97"/>
      <c r="WQX287" s="97"/>
      <c r="WQY287" s="97"/>
      <c r="WQZ287" s="97"/>
      <c r="WRA287" s="97"/>
      <c r="WRB287" s="97"/>
      <c r="WRC287" s="97"/>
      <c r="WRD287" s="97"/>
      <c r="WRE287" s="97"/>
      <c r="WRF287" s="97"/>
      <c r="WRG287" s="97"/>
      <c r="WRH287" s="97"/>
      <c r="WRI287" s="97"/>
      <c r="WRJ287" s="97"/>
      <c r="WRK287" s="97"/>
      <c r="WRL287" s="97"/>
      <c r="WRM287" s="97"/>
      <c r="WRN287" s="97"/>
      <c r="WRO287" s="97"/>
      <c r="WRP287" s="97"/>
      <c r="WRQ287" s="97"/>
      <c r="WRR287" s="97"/>
      <c r="WRS287" s="97"/>
      <c r="WRT287" s="97"/>
      <c r="WRU287" s="97"/>
      <c r="WRV287" s="97"/>
      <c r="WRW287" s="97"/>
      <c r="WRX287" s="97"/>
      <c r="WRY287" s="97"/>
      <c r="WRZ287" s="97"/>
      <c r="WSA287" s="97"/>
      <c r="WSB287" s="97"/>
      <c r="WSC287" s="97"/>
      <c r="WSD287" s="97"/>
      <c r="WSE287" s="97"/>
      <c r="WSF287" s="97"/>
      <c r="WSG287" s="97"/>
      <c r="WSH287" s="97"/>
      <c r="WSI287" s="97"/>
      <c r="WSJ287" s="97"/>
      <c r="WSK287" s="97"/>
      <c r="WSL287" s="97"/>
      <c r="WSM287" s="97"/>
      <c r="WSN287" s="97"/>
      <c r="WSO287" s="97"/>
      <c r="WSP287" s="97"/>
      <c r="WSQ287" s="97"/>
      <c r="WSR287" s="97"/>
      <c r="WSS287" s="97"/>
      <c r="WST287" s="97"/>
      <c r="WSU287" s="97"/>
      <c r="WSV287" s="97"/>
      <c r="WSW287" s="97"/>
      <c r="WSX287" s="97"/>
      <c r="WSY287" s="97"/>
      <c r="WSZ287" s="97"/>
      <c r="WTA287" s="97"/>
      <c r="WTB287" s="97"/>
      <c r="WTC287" s="97"/>
      <c r="WTD287" s="97"/>
      <c r="WTE287" s="97"/>
      <c r="WTF287" s="97"/>
      <c r="WTG287" s="97"/>
      <c r="WTH287" s="97"/>
      <c r="WTI287" s="97"/>
      <c r="WTJ287" s="97"/>
      <c r="WTK287" s="97"/>
      <c r="WTL287" s="97"/>
      <c r="WTM287" s="97"/>
      <c r="WTN287" s="97"/>
      <c r="WTO287" s="97"/>
      <c r="WTP287" s="97"/>
      <c r="WTQ287" s="97"/>
      <c r="WTR287" s="97"/>
      <c r="WTS287" s="97"/>
      <c r="WTT287" s="97"/>
      <c r="WTU287" s="97"/>
      <c r="WTV287" s="97"/>
      <c r="WTW287" s="97"/>
      <c r="WTX287" s="97"/>
      <c r="WTY287" s="97"/>
      <c r="WTZ287" s="97"/>
      <c r="WUA287" s="97"/>
      <c r="WUB287" s="97"/>
      <c r="WUC287" s="97"/>
      <c r="WUD287" s="97"/>
      <c r="WUE287" s="97"/>
      <c r="WUF287" s="97"/>
      <c r="WUG287" s="97"/>
      <c r="WUH287" s="97"/>
      <c r="WUI287" s="97"/>
      <c r="WUJ287" s="97"/>
      <c r="WUK287" s="97"/>
      <c r="WUL287" s="97"/>
      <c r="WUM287" s="97"/>
      <c r="WUN287" s="97"/>
      <c r="WUO287" s="97"/>
      <c r="WUP287" s="97"/>
      <c r="WUQ287" s="97"/>
      <c r="WUR287" s="97"/>
      <c r="WUS287" s="97"/>
      <c r="WUT287" s="97"/>
      <c r="WUU287" s="97"/>
      <c r="WUV287" s="97"/>
      <c r="WUW287" s="97"/>
      <c r="WUX287" s="97"/>
      <c r="WUY287" s="97"/>
      <c r="WUZ287" s="97"/>
      <c r="WVA287" s="97"/>
      <c r="WVB287" s="97"/>
      <c r="WVC287" s="97"/>
      <c r="WVD287" s="97"/>
      <c r="WVE287" s="97"/>
      <c r="WVF287" s="97"/>
      <c r="WVG287" s="97"/>
      <c r="WVH287" s="97"/>
      <c r="WVI287" s="97"/>
      <c r="WVJ287" s="97"/>
      <c r="WVK287" s="97"/>
      <c r="WVL287" s="97"/>
      <c r="WVM287" s="97"/>
      <c r="WVN287" s="97"/>
      <c r="WVO287" s="97"/>
      <c r="WVP287" s="97"/>
      <c r="WVQ287" s="97"/>
      <c r="WVR287" s="97"/>
      <c r="WVS287" s="97"/>
      <c r="WVT287" s="97"/>
      <c r="WVU287" s="97"/>
      <c r="WVV287" s="97"/>
      <c r="WVW287" s="97"/>
      <c r="WVX287" s="97"/>
      <c r="WVY287" s="97"/>
      <c r="WVZ287" s="97"/>
      <c r="WWA287" s="97"/>
      <c r="WWB287" s="97"/>
      <c r="WWC287" s="97"/>
      <c r="WWD287" s="97"/>
      <c r="WWE287" s="97"/>
      <c r="WWF287" s="97"/>
      <c r="WWG287" s="97"/>
      <c r="WWH287" s="97"/>
      <c r="WWI287" s="97"/>
      <c r="WWJ287" s="97"/>
      <c r="WWK287" s="97"/>
      <c r="WWL287" s="97"/>
      <c r="WWM287" s="97"/>
      <c r="WWN287" s="97"/>
      <c r="WWO287" s="97"/>
      <c r="WWP287" s="97"/>
      <c r="WWQ287" s="97"/>
      <c r="WWR287" s="97"/>
      <c r="WWS287" s="97"/>
      <c r="WWT287" s="97"/>
      <c r="WWU287" s="97"/>
      <c r="WWV287" s="97"/>
      <c r="WWW287" s="97"/>
      <c r="WWX287" s="97"/>
      <c r="WWY287" s="97"/>
      <c r="WWZ287" s="97"/>
      <c r="WXA287" s="97"/>
      <c r="WXB287" s="97"/>
      <c r="WXC287" s="97"/>
      <c r="WXD287" s="97"/>
      <c r="WXE287" s="97"/>
      <c r="WXF287" s="97"/>
      <c r="WXG287" s="97"/>
      <c r="WXH287" s="97"/>
      <c r="WXI287" s="97"/>
      <c r="WXJ287" s="97"/>
      <c r="WXK287" s="97"/>
      <c r="WXL287" s="97"/>
      <c r="WXM287" s="97"/>
      <c r="WXN287" s="97"/>
      <c r="WXO287" s="97"/>
      <c r="WXP287" s="97"/>
      <c r="WXQ287" s="97"/>
      <c r="WXR287" s="97"/>
      <c r="WXS287" s="97"/>
      <c r="WXT287" s="97"/>
      <c r="WXU287" s="97"/>
      <c r="WXV287" s="97"/>
      <c r="WXW287" s="97"/>
      <c r="WXX287" s="97"/>
      <c r="WXY287" s="97"/>
      <c r="WXZ287" s="97"/>
      <c r="WYA287" s="97"/>
      <c r="WYB287" s="97"/>
      <c r="WYC287" s="97"/>
      <c r="WYD287" s="97"/>
      <c r="WYE287" s="97"/>
      <c r="WYF287" s="97"/>
      <c r="WYG287" s="97"/>
      <c r="WYH287" s="97"/>
      <c r="WYI287" s="97"/>
      <c r="WYJ287" s="97"/>
      <c r="WYK287" s="97"/>
      <c r="WYL287" s="97"/>
      <c r="WYM287" s="97"/>
      <c r="WYN287" s="97"/>
      <c r="WYO287" s="97"/>
      <c r="WYP287" s="97"/>
      <c r="WYQ287" s="97"/>
      <c r="WYR287" s="97"/>
      <c r="WYS287" s="97"/>
      <c r="WYT287" s="97"/>
      <c r="WYU287" s="97"/>
      <c r="WYV287" s="97"/>
      <c r="WYW287" s="97"/>
      <c r="WYX287" s="97"/>
      <c r="WYY287" s="97"/>
      <c r="WYZ287" s="97"/>
      <c r="WZA287" s="97"/>
      <c r="WZB287" s="97"/>
      <c r="WZC287" s="97"/>
      <c r="WZD287" s="97"/>
      <c r="WZE287" s="97"/>
      <c r="WZF287" s="97"/>
      <c r="WZG287" s="97"/>
      <c r="WZH287" s="97"/>
      <c r="WZI287" s="97"/>
      <c r="WZJ287" s="97"/>
      <c r="WZK287" s="97"/>
      <c r="WZL287" s="97"/>
      <c r="WZM287" s="97"/>
      <c r="WZN287" s="97"/>
      <c r="WZO287" s="97"/>
      <c r="WZP287" s="97"/>
      <c r="WZQ287" s="97"/>
      <c r="WZR287" s="97"/>
      <c r="WZS287" s="97"/>
      <c r="WZT287" s="97"/>
      <c r="WZU287" s="97"/>
      <c r="WZV287" s="97"/>
      <c r="WZW287" s="97"/>
      <c r="WZX287" s="97"/>
      <c r="WZY287" s="97"/>
      <c r="WZZ287" s="97"/>
      <c r="XAA287" s="97"/>
      <c r="XAB287" s="97"/>
      <c r="XAC287" s="97"/>
      <c r="XAD287" s="97"/>
      <c r="XAE287" s="97"/>
      <c r="XAF287" s="97"/>
      <c r="XAG287" s="97"/>
      <c r="XAH287" s="97"/>
      <c r="XAI287" s="97"/>
      <c r="XAJ287" s="97"/>
      <c r="XAK287" s="97"/>
      <c r="XAL287" s="97"/>
      <c r="XAM287" s="97"/>
      <c r="XAN287" s="97"/>
      <c r="XAO287" s="97"/>
      <c r="XAP287" s="97"/>
      <c r="XAQ287" s="97"/>
      <c r="XAR287" s="97"/>
      <c r="XAS287" s="97"/>
      <c r="XAT287" s="97"/>
      <c r="XAU287" s="97"/>
      <c r="XAV287" s="97"/>
      <c r="XAW287" s="97"/>
      <c r="XAX287" s="97"/>
      <c r="XAY287" s="97"/>
      <c r="XAZ287" s="97"/>
      <c r="XBA287" s="97"/>
      <c r="XBB287" s="97"/>
      <c r="XBC287" s="97"/>
      <c r="XBD287" s="97"/>
      <c r="XBE287" s="97"/>
      <c r="XBF287" s="97"/>
      <c r="XBG287" s="97"/>
      <c r="XBH287" s="97"/>
      <c r="XBI287" s="97"/>
      <c r="XBJ287" s="97"/>
      <c r="XBK287" s="97"/>
      <c r="XBL287" s="97"/>
      <c r="XBM287" s="97"/>
      <c r="XBN287" s="97"/>
      <c r="XBO287" s="97"/>
      <c r="XBP287" s="97"/>
      <c r="XBQ287" s="97"/>
      <c r="XBR287" s="97"/>
      <c r="XBS287" s="97"/>
      <c r="XBT287" s="97"/>
      <c r="XBU287" s="97"/>
      <c r="XBV287" s="97"/>
      <c r="XBW287" s="97"/>
      <c r="XBX287" s="97"/>
      <c r="XBY287" s="97"/>
      <c r="XBZ287" s="97"/>
      <c r="XCA287" s="97"/>
      <c r="XCB287" s="97"/>
      <c r="XCC287" s="97"/>
      <c r="XCD287" s="97"/>
      <c r="XCE287" s="97"/>
      <c r="XCF287" s="97"/>
      <c r="XCG287" s="97"/>
      <c r="XCH287" s="97"/>
      <c r="XCI287" s="97"/>
      <c r="XCJ287" s="97"/>
      <c r="XCK287" s="97"/>
      <c r="XCL287" s="97"/>
      <c r="XCM287" s="97"/>
      <c r="XCN287" s="97"/>
      <c r="XCO287" s="97"/>
      <c r="XCP287" s="97"/>
      <c r="XCQ287" s="97"/>
      <c r="XCR287" s="97"/>
      <c r="XCS287" s="97"/>
      <c r="XCT287" s="97"/>
      <c r="XCU287" s="97"/>
      <c r="XCV287" s="97"/>
      <c r="XCW287" s="97"/>
      <c r="XCX287" s="97"/>
      <c r="XCY287" s="97"/>
      <c r="XCZ287" s="97"/>
      <c r="XDA287" s="97"/>
      <c r="XDB287" s="97"/>
      <c r="XDC287" s="97"/>
      <c r="XDD287" s="97"/>
      <c r="XDE287" s="97"/>
      <c r="XDF287" s="97"/>
      <c r="XDG287" s="97"/>
      <c r="XDH287" s="97"/>
      <c r="XDI287" s="97"/>
      <c r="XDJ287" s="97"/>
      <c r="XDK287" s="97"/>
      <c r="XDL287" s="97"/>
      <c r="XDM287" s="97"/>
      <c r="XDN287" s="97"/>
      <c r="XDO287" s="97"/>
      <c r="XDP287" s="97"/>
      <c r="XDQ287" s="97"/>
      <c r="XDR287" s="97"/>
      <c r="XDS287" s="97"/>
      <c r="XDT287" s="97"/>
      <c r="XDU287" s="97"/>
      <c r="XDV287" s="97"/>
      <c r="XDW287" s="97"/>
      <c r="XDX287" s="97"/>
      <c r="XDY287" s="97"/>
      <c r="XDZ287" s="97"/>
      <c r="XEA287" s="97"/>
      <c r="XEB287" s="97"/>
      <c r="XEC287" s="97"/>
      <c r="XED287" s="97"/>
      <c r="XEE287" s="97"/>
      <c r="XEF287" s="97"/>
      <c r="XEG287" s="97"/>
      <c r="XEH287" s="97"/>
      <c r="XEI287" s="97"/>
      <c r="XEJ287" s="97"/>
      <c r="XEK287" s="97"/>
      <c r="XEL287" s="97"/>
      <c r="XEM287" s="97"/>
      <c r="XEN287" s="97"/>
      <c r="XEO287" s="97"/>
      <c r="XEP287" s="97"/>
      <c r="XEQ287" s="97"/>
      <c r="XER287" s="97"/>
      <c r="XES287" s="97"/>
      <c r="XET287" s="97"/>
      <c r="XEU287" s="97"/>
      <c r="XEV287" s="97"/>
      <c r="XEW287" s="97"/>
      <c r="XEX287" s="97"/>
      <c r="XEY287" s="97"/>
      <c r="XEZ287" s="97"/>
      <c r="XFA287" s="97"/>
      <c r="XFB287" s="97"/>
      <c r="XFC287" s="97"/>
      <c r="XFD287" s="97"/>
    </row>
    <row r="288" spans="1:16384" s="467" customFormat="1" x14ac:dyDescent="0.2">
      <c r="A288" s="97"/>
      <c r="B288" s="541"/>
      <c r="C288" s="458">
        <f t="shared" ref="C288:C298" si="310">C268</f>
        <v>2</v>
      </c>
      <c r="D288" s="449" t="s">
        <v>413</v>
      </c>
      <c r="E288" s="458">
        <v>15</v>
      </c>
      <c r="F288" s="458">
        <v>2000</v>
      </c>
      <c r="G288" s="457">
        <f t="shared" ref="G288:G299" si="311">F288/E288</f>
        <v>133.33333333333334</v>
      </c>
      <c r="H288" s="532"/>
      <c r="I288" s="172">
        <f t="shared" si="299"/>
        <v>15</v>
      </c>
      <c r="J288" s="172">
        <f t="shared" si="300"/>
        <v>1919.1178215619989</v>
      </c>
      <c r="K288" s="459">
        <f t="shared" si="301"/>
        <v>127.94118810413325</v>
      </c>
      <c r="L288" s="543"/>
      <c r="M288" s="172">
        <f t="shared" si="302"/>
        <v>4</v>
      </c>
      <c r="N288" s="533"/>
      <c r="O288" s="533"/>
      <c r="P288" s="458">
        <v>15</v>
      </c>
      <c r="Q288" s="170">
        <v>1927.3972602739711</v>
      </c>
      <c r="R288" s="457">
        <f t="shared" ref="R288:R305" si="312">IFERROR(Q288/P288,"")</f>
        <v>128.49315068493141</v>
      </c>
      <c r="S288" s="458">
        <f t="shared" si="303"/>
        <v>2</v>
      </c>
      <c r="T288" s="532"/>
      <c r="U288" s="458">
        <v>15</v>
      </c>
      <c r="V288" s="170">
        <v>1919.1428571428551</v>
      </c>
      <c r="W288" s="457">
        <f t="shared" ref="W288:W305" si="313">IFERROR(V288/U288,"")</f>
        <v>127.94285714285701</v>
      </c>
      <c r="X288" s="458">
        <f t="shared" si="304"/>
        <v>4</v>
      </c>
      <c r="Y288" s="532"/>
      <c r="Z288" s="458">
        <v>15</v>
      </c>
      <c r="AA288" s="170">
        <v>1910.6454545454549</v>
      </c>
      <c r="AB288" s="457">
        <f t="shared" ref="AB288:AB305" si="314">IFERROR(AA288/Z288,"")</f>
        <v>127.37636363636366</v>
      </c>
      <c r="AC288" s="458">
        <f t="shared" si="305"/>
        <v>4</v>
      </c>
      <c r="AD288" s="532"/>
      <c r="AE288" s="363"/>
      <c r="AF288" s="364"/>
      <c r="AG288" s="365" t="str">
        <f t="shared" ref="AG288:AG305" si="315">IFERROR(AF288/AE288,"")</f>
        <v/>
      </c>
      <c r="AH288" s="363" t="str">
        <f t="shared" si="306"/>
        <v/>
      </c>
      <c r="AI288" s="532"/>
      <c r="AJ288" s="363"/>
      <c r="AK288" s="364"/>
      <c r="AL288" s="365" t="str">
        <f t="shared" ref="AL288:AL305" si="316">IFERROR(AK288/AJ288,"")</f>
        <v/>
      </c>
      <c r="AM288" s="363" t="str">
        <f t="shared" si="307"/>
        <v/>
      </c>
      <c r="AN288" s="532"/>
      <c r="AO288" s="363"/>
      <c r="AP288" s="364"/>
      <c r="AQ288" s="365" t="str">
        <f t="shared" ref="AQ288:AQ305" si="317">IFERROR(AP288/AO288,"")</f>
        <v/>
      </c>
      <c r="AR288" s="363" t="str">
        <f t="shared" si="308"/>
        <v/>
      </c>
      <c r="AS288" s="532"/>
      <c r="AT288" s="458">
        <v>15</v>
      </c>
      <c r="AU288" s="170">
        <v>1919.2857142857135</v>
      </c>
      <c r="AV288" s="457">
        <v>127.95238095238091</v>
      </c>
      <c r="AW288" s="458">
        <f t="shared" si="309"/>
        <v>4</v>
      </c>
      <c r="AX288" s="532"/>
      <c r="AY288" s="97"/>
      <c r="AZ288" s="97"/>
      <c r="BA288" s="97"/>
      <c r="BB288" s="97"/>
      <c r="BC288" s="97"/>
      <c r="BD288" s="97"/>
      <c r="BE288" s="97"/>
      <c r="BF288" s="97"/>
      <c r="BG288" s="97"/>
      <c r="BH288" s="97"/>
      <c r="BI288" s="97"/>
      <c r="BJ288" s="97"/>
      <c r="BK288" s="97"/>
      <c r="BL288" s="97"/>
      <c r="BM288" s="97"/>
      <c r="BN288" s="97"/>
      <c r="BO288" s="97"/>
      <c r="BP288" s="97"/>
      <c r="BQ288" s="97"/>
      <c r="BR288" s="97"/>
      <c r="BS288" s="97"/>
      <c r="BT288" s="97"/>
      <c r="BU288" s="97"/>
      <c r="BV288" s="97"/>
      <c r="BW288" s="97"/>
      <c r="BX288" s="97"/>
      <c r="BY288" s="97"/>
      <c r="BZ288" s="97"/>
      <c r="CA288" s="97"/>
      <c r="CB288" s="97"/>
      <c r="CC288" s="97"/>
      <c r="CD288" s="97"/>
      <c r="CE288" s="97"/>
      <c r="CF288" s="97"/>
      <c r="CG288" s="97"/>
      <c r="CH288" s="97"/>
      <c r="CI288" s="97"/>
      <c r="CJ288" s="97"/>
      <c r="CK288" s="97"/>
      <c r="CL288" s="97"/>
      <c r="CM288" s="97"/>
      <c r="CN288" s="97"/>
      <c r="CO288" s="97"/>
      <c r="CP288" s="97"/>
      <c r="CQ288" s="97"/>
      <c r="CR288" s="97"/>
      <c r="CS288" s="97"/>
      <c r="CT288" s="97"/>
      <c r="CU288" s="97"/>
      <c r="CV288" s="97"/>
      <c r="CW288" s="97"/>
      <c r="CX288" s="97"/>
      <c r="CY288" s="97"/>
      <c r="CZ288" s="97"/>
      <c r="DA288" s="97"/>
      <c r="DB288" s="97"/>
      <c r="DC288" s="97"/>
      <c r="DD288" s="97"/>
      <c r="DE288" s="97"/>
      <c r="DF288" s="97"/>
      <c r="DG288" s="97"/>
      <c r="DH288" s="97"/>
      <c r="DI288" s="97"/>
      <c r="DJ288" s="97"/>
      <c r="DK288" s="97"/>
      <c r="DL288" s="97"/>
      <c r="DM288" s="97"/>
      <c r="DN288" s="97"/>
      <c r="DO288" s="97"/>
      <c r="DP288" s="97"/>
      <c r="DQ288" s="97"/>
      <c r="DR288" s="97"/>
      <c r="DS288" s="97"/>
      <c r="DT288" s="97"/>
      <c r="DU288" s="97"/>
      <c r="DV288" s="97"/>
      <c r="DW288" s="97"/>
      <c r="DX288" s="97"/>
      <c r="DY288" s="97"/>
      <c r="DZ288" s="97"/>
      <c r="EA288" s="97"/>
      <c r="EB288" s="97"/>
      <c r="EC288" s="97"/>
      <c r="ED288" s="97"/>
      <c r="EE288" s="97"/>
      <c r="EF288" s="97"/>
      <c r="EG288" s="97"/>
      <c r="EH288" s="97"/>
      <c r="EI288" s="97"/>
      <c r="EJ288" s="97"/>
      <c r="EK288" s="97"/>
      <c r="EL288" s="97"/>
      <c r="EM288" s="97"/>
      <c r="EN288" s="97"/>
      <c r="EO288" s="97"/>
      <c r="EP288" s="97"/>
      <c r="EQ288" s="97"/>
      <c r="ER288" s="97"/>
      <c r="ES288" s="97"/>
      <c r="ET288" s="97"/>
      <c r="EU288" s="97"/>
      <c r="EV288" s="97"/>
      <c r="EW288" s="97"/>
      <c r="EX288" s="97"/>
      <c r="EY288" s="97"/>
      <c r="EZ288" s="97"/>
      <c r="FA288" s="97"/>
      <c r="FB288" s="97"/>
      <c r="FC288" s="97"/>
      <c r="FD288" s="97"/>
      <c r="FE288" s="97"/>
      <c r="FF288" s="97"/>
      <c r="FG288" s="97"/>
      <c r="FH288" s="97"/>
      <c r="FI288" s="97"/>
      <c r="FJ288" s="97"/>
      <c r="FK288" s="97"/>
      <c r="FL288" s="97"/>
      <c r="FM288" s="97"/>
      <c r="FN288" s="97"/>
      <c r="FO288" s="97"/>
      <c r="FP288" s="97"/>
      <c r="FQ288" s="97"/>
      <c r="FR288" s="97"/>
      <c r="FS288" s="97"/>
      <c r="FT288" s="97"/>
      <c r="FU288" s="97"/>
      <c r="FV288" s="97"/>
      <c r="FW288" s="97"/>
      <c r="FX288" s="97"/>
      <c r="FY288" s="97"/>
      <c r="FZ288" s="97"/>
      <c r="GA288" s="97"/>
      <c r="GB288" s="97"/>
      <c r="GC288" s="97"/>
      <c r="GD288" s="97"/>
      <c r="GE288" s="97"/>
      <c r="GF288" s="97"/>
      <c r="GG288" s="97"/>
      <c r="GH288" s="97"/>
      <c r="GI288" s="97"/>
      <c r="GJ288" s="97"/>
      <c r="GK288" s="97"/>
      <c r="GL288" s="97"/>
      <c r="GM288" s="97"/>
      <c r="GN288" s="97"/>
      <c r="GO288" s="97"/>
      <c r="GP288" s="97"/>
      <c r="GQ288" s="97"/>
      <c r="GR288" s="97"/>
      <c r="GS288" s="97"/>
      <c r="GT288" s="97"/>
      <c r="GU288" s="97"/>
      <c r="GV288" s="97"/>
      <c r="GW288" s="97"/>
      <c r="GX288" s="97"/>
      <c r="GY288" s="97"/>
      <c r="GZ288" s="97"/>
      <c r="HA288" s="97"/>
      <c r="HB288" s="97"/>
      <c r="HC288" s="97"/>
      <c r="HD288" s="97"/>
      <c r="HE288" s="97"/>
      <c r="HF288" s="97"/>
      <c r="HG288" s="97"/>
      <c r="HH288" s="97"/>
      <c r="HI288" s="97"/>
      <c r="HJ288" s="97"/>
      <c r="HK288" s="97"/>
      <c r="HL288" s="97"/>
      <c r="HM288" s="97"/>
      <c r="HN288" s="97"/>
      <c r="HO288" s="97"/>
      <c r="HP288" s="97"/>
      <c r="HQ288" s="97"/>
      <c r="HR288" s="97"/>
      <c r="HS288" s="97"/>
      <c r="HT288" s="97"/>
      <c r="HU288" s="97"/>
      <c r="HV288" s="97"/>
      <c r="HW288" s="97"/>
      <c r="HX288" s="97"/>
      <c r="HY288" s="97"/>
      <c r="HZ288" s="97"/>
      <c r="IA288" s="97"/>
      <c r="IB288" s="97"/>
      <c r="IC288" s="97"/>
      <c r="ID288" s="97"/>
      <c r="IE288" s="97"/>
      <c r="IF288" s="97"/>
      <c r="IG288" s="97"/>
      <c r="IH288" s="97"/>
      <c r="II288" s="97"/>
      <c r="IJ288" s="97"/>
      <c r="IK288" s="97"/>
      <c r="IL288" s="97"/>
      <c r="IM288" s="97"/>
      <c r="IN288" s="97"/>
      <c r="IO288" s="97"/>
      <c r="IP288" s="97"/>
      <c r="IQ288" s="97"/>
      <c r="IR288" s="97"/>
      <c r="IS288" s="97"/>
      <c r="IT288" s="97"/>
      <c r="IU288" s="97"/>
      <c r="IV288" s="97"/>
      <c r="IW288" s="97"/>
      <c r="IX288" s="97"/>
      <c r="IY288" s="97"/>
      <c r="IZ288" s="97"/>
      <c r="JA288" s="97"/>
      <c r="JB288" s="97"/>
      <c r="JC288" s="97"/>
      <c r="JD288" s="97"/>
      <c r="JE288" s="97"/>
      <c r="JF288" s="97"/>
      <c r="JG288" s="97"/>
      <c r="JH288" s="97"/>
      <c r="JI288" s="97"/>
      <c r="JJ288" s="97"/>
      <c r="JK288" s="97"/>
      <c r="JL288" s="97"/>
      <c r="JM288" s="97"/>
      <c r="JN288" s="97"/>
      <c r="JO288" s="97"/>
      <c r="JP288" s="97"/>
      <c r="JQ288" s="97"/>
      <c r="JR288" s="97"/>
      <c r="JS288" s="97"/>
      <c r="JT288" s="97"/>
      <c r="JU288" s="97"/>
      <c r="JV288" s="97"/>
      <c r="JW288" s="97"/>
      <c r="JX288" s="97"/>
      <c r="JY288" s="97"/>
      <c r="JZ288" s="97"/>
      <c r="KA288" s="97"/>
      <c r="KB288" s="97"/>
      <c r="KC288" s="97"/>
      <c r="KD288" s="97"/>
      <c r="KE288" s="97"/>
      <c r="KF288" s="97"/>
      <c r="KG288" s="97"/>
      <c r="KH288" s="97"/>
      <c r="KI288" s="97"/>
      <c r="KJ288" s="97"/>
      <c r="KK288" s="97"/>
      <c r="KL288" s="97"/>
      <c r="KM288" s="97"/>
      <c r="KN288" s="97"/>
      <c r="KO288" s="97"/>
      <c r="KP288" s="97"/>
      <c r="KQ288" s="97"/>
      <c r="KR288" s="97"/>
      <c r="KS288" s="97"/>
      <c r="KT288" s="97"/>
      <c r="KU288" s="97"/>
      <c r="KV288" s="97"/>
      <c r="KW288" s="97"/>
      <c r="KX288" s="97"/>
      <c r="KY288" s="97"/>
      <c r="KZ288" s="97"/>
      <c r="LA288" s="97"/>
      <c r="LB288" s="97"/>
      <c r="LC288" s="97"/>
      <c r="LD288" s="97"/>
      <c r="LE288" s="97"/>
      <c r="LF288" s="97"/>
      <c r="LG288" s="97"/>
      <c r="LH288" s="97"/>
      <c r="LI288" s="97"/>
      <c r="LJ288" s="97"/>
      <c r="LK288" s="97"/>
      <c r="LL288" s="97"/>
      <c r="LM288" s="97"/>
      <c r="LN288" s="97"/>
      <c r="LO288" s="97"/>
      <c r="LP288" s="97"/>
      <c r="LQ288" s="97"/>
      <c r="LR288" s="97"/>
      <c r="LS288" s="97"/>
      <c r="LT288" s="97"/>
      <c r="LU288" s="97"/>
      <c r="LV288" s="97"/>
      <c r="LW288" s="97"/>
      <c r="LX288" s="97"/>
      <c r="LY288" s="97"/>
      <c r="LZ288" s="97"/>
      <c r="MA288" s="97"/>
      <c r="MB288" s="97"/>
      <c r="MC288" s="97"/>
      <c r="MD288" s="97"/>
      <c r="ME288" s="97"/>
      <c r="MF288" s="97"/>
      <c r="MG288" s="97"/>
      <c r="MH288" s="97"/>
      <c r="MI288" s="97"/>
      <c r="MJ288" s="97"/>
      <c r="MK288" s="97"/>
      <c r="ML288" s="97"/>
      <c r="MM288" s="97"/>
      <c r="MN288" s="97"/>
      <c r="MO288" s="97"/>
      <c r="MP288" s="97"/>
      <c r="MQ288" s="97"/>
      <c r="MR288" s="97"/>
      <c r="MS288" s="97"/>
      <c r="MT288" s="97"/>
      <c r="MU288" s="97"/>
      <c r="MV288" s="97"/>
      <c r="MW288" s="97"/>
      <c r="MX288" s="97"/>
      <c r="MY288" s="97"/>
      <c r="MZ288" s="97"/>
      <c r="NA288" s="97"/>
      <c r="NB288" s="97"/>
      <c r="NC288" s="97"/>
      <c r="ND288" s="97"/>
      <c r="NE288" s="97"/>
      <c r="NF288" s="97"/>
      <c r="NG288" s="97"/>
      <c r="NH288" s="97"/>
      <c r="NI288" s="97"/>
      <c r="NJ288" s="97"/>
      <c r="NK288" s="97"/>
      <c r="NL288" s="97"/>
      <c r="NM288" s="97"/>
      <c r="NN288" s="97"/>
      <c r="NO288" s="97"/>
      <c r="NP288" s="97"/>
      <c r="NQ288" s="97"/>
      <c r="NR288" s="97"/>
      <c r="NS288" s="97"/>
      <c r="NT288" s="97"/>
      <c r="NU288" s="97"/>
      <c r="NV288" s="97"/>
      <c r="NW288" s="97"/>
      <c r="NX288" s="97"/>
      <c r="NY288" s="97"/>
      <c r="NZ288" s="97"/>
      <c r="OA288" s="97"/>
      <c r="OB288" s="97"/>
      <c r="OC288" s="97"/>
      <c r="OD288" s="97"/>
      <c r="OE288" s="97"/>
      <c r="OF288" s="97"/>
      <c r="OG288" s="97"/>
      <c r="OH288" s="97"/>
      <c r="OI288" s="97"/>
      <c r="OJ288" s="97"/>
      <c r="OK288" s="97"/>
      <c r="OL288" s="97"/>
      <c r="OM288" s="97"/>
      <c r="ON288" s="97"/>
      <c r="OO288" s="97"/>
      <c r="OP288" s="97"/>
      <c r="OQ288" s="97"/>
      <c r="OR288" s="97"/>
      <c r="OS288" s="97"/>
      <c r="OT288" s="97"/>
      <c r="OU288" s="97"/>
      <c r="OV288" s="97"/>
      <c r="OW288" s="97"/>
      <c r="OX288" s="97"/>
      <c r="OY288" s="97"/>
      <c r="OZ288" s="97"/>
      <c r="PA288" s="97"/>
      <c r="PB288" s="97"/>
      <c r="PC288" s="97"/>
      <c r="PD288" s="97"/>
      <c r="PE288" s="97"/>
      <c r="PF288" s="97"/>
      <c r="PG288" s="97"/>
      <c r="PH288" s="97"/>
      <c r="PI288" s="97"/>
      <c r="PJ288" s="97"/>
      <c r="PK288" s="97"/>
      <c r="PL288" s="97"/>
      <c r="PM288" s="97"/>
      <c r="PN288" s="97"/>
      <c r="PO288" s="97"/>
      <c r="PP288" s="97"/>
      <c r="PQ288" s="97"/>
      <c r="PR288" s="97"/>
      <c r="PS288" s="97"/>
      <c r="PT288" s="97"/>
      <c r="PU288" s="97"/>
      <c r="PV288" s="97"/>
      <c r="PW288" s="97"/>
      <c r="PX288" s="97"/>
      <c r="PY288" s="97"/>
      <c r="PZ288" s="97"/>
      <c r="QA288" s="97"/>
      <c r="QB288" s="97"/>
      <c r="QC288" s="97"/>
      <c r="QD288" s="97"/>
      <c r="QE288" s="97"/>
      <c r="QF288" s="97"/>
      <c r="QG288" s="97"/>
      <c r="QH288" s="97"/>
      <c r="QI288" s="97"/>
      <c r="QJ288" s="97"/>
      <c r="QK288" s="97"/>
      <c r="QL288" s="97"/>
      <c r="QM288" s="97"/>
      <c r="QN288" s="97"/>
      <c r="QO288" s="97"/>
      <c r="QP288" s="97"/>
      <c r="QQ288" s="97"/>
      <c r="QR288" s="97"/>
      <c r="QS288" s="97"/>
      <c r="QT288" s="97"/>
      <c r="QU288" s="97"/>
      <c r="QV288" s="97"/>
      <c r="QW288" s="97"/>
      <c r="QX288" s="97"/>
      <c r="QY288" s="97"/>
      <c r="QZ288" s="97"/>
      <c r="RA288" s="97"/>
      <c r="RB288" s="97"/>
      <c r="RC288" s="97"/>
      <c r="RD288" s="97"/>
      <c r="RE288" s="97"/>
      <c r="RF288" s="97"/>
      <c r="RG288" s="97"/>
      <c r="RH288" s="97"/>
      <c r="RI288" s="97"/>
      <c r="RJ288" s="97"/>
      <c r="RK288" s="97"/>
      <c r="RL288" s="97"/>
      <c r="RM288" s="97"/>
      <c r="RN288" s="97"/>
      <c r="RO288" s="97"/>
      <c r="RP288" s="97"/>
      <c r="RQ288" s="97"/>
      <c r="RR288" s="97"/>
      <c r="RS288" s="97"/>
      <c r="RT288" s="97"/>
      <c r="RU288" s="97"/>
      <c r="RV288" s="97"/>
      <c r="RW288" s="97"/>
      <c r="RX288" s="97"/>
      <c r="RY288" s="97"/>
      <c r="RZ288" s="97"/>
      <c r="SA288" s="97"/>
      <c r="SB288" s="97"/>
      <c r="SC288" s="97"/>
      <c r="SD288" s="97"/>
      <c r="SE288" s="97"/>
      <c r="SF288" s="97"/>
      <c r="SG288" s="97"/>
      <c r="SH288" s="97"/>
      <c r="SI288" s="97"/>
      <c r="SJ288" s="97"/>
      <c r="SK288" s="97"/>
      <c r="SL288" s="97"/>
      <c r="SM288" s="97"/>
      <c r="SN288" s="97"/>
      <c r="SO288" s="97"/>
      <c r="SP288" s="97"/>
      <c r="SQ288" s="97"/>
      <c r="SR288" s="97"/>
      <c r="SS288" s="97"/>
      <c r="ST288" s="97"/>
      <c r="SU288" s="97"/>
      <c r="SV288" s="97"/>
      <c r="SW288" s="97"/>
      <c r="SX288" s="97"/>
      <c r="SY288" s="97"/>
      <c r="SZ288" s="97"/>
      <c r="TA288" s="97"/>
      <c r="TB288" s="97"/>
      <c r="TC288" s="97"/>
      <c r="TD288" s="97"/>
      <c r="TE288" s="97"/>
      <c r="TF288" s="97"/>
      <c r="TG288" s="97"/>
      <c r="TH288" s="97"/>
      <c r="TI288" s="97"/>
      <c r="TJ288" s="97"/>
      <c r="TK288" s="97"/>
      <c r="TL288" s="97"/>
      <c r="TM288" s="97"/>
      <c r="TN288" s="97"/>
      <c r="TO288" s="97"/>
      <c r="TP288" s="97"/>
      <c r="TQ288" s="97"/>
      <c r="TR288" s="97"/>
      <c r="TS288" s="97"/>
      <c r="TT288" s="97"/>
      <c r="TU288" s="97"/>
      <c r="TV288" s="97"/>
      <c r="TW288" s="97"/>
      <c r="TX288" s="97"/>
      <c r="TY288" s="97"/>
      <c r="TZ288" s="97"/>
      <c r="UA288" s="97"/>
      <c r="UB288" s="97"/>
      <c r="UC288" s="97"/>
      <c r="UD288" s="97"/>
      <c r="UE288" s="97"/>
      <c r="UF288" s="97"/>
      <c r="UG288" s="97"/>
      <c r="UH288" s="97"/>
      <c r="UI288" s="97"/>
      <c r="UJ288" s="97"/>
      <c r="UK288" s="97"/>
      <c r="UL288" s="97"/>
      <c r="UM288" s="97"/>
      <c r="UN288" s="97"/>
      <c r="UO288" s="97"/>
      <c r="UP288" s="97"/>
      <c r="UQ288" s="97"/>
      <c r="UR288" s="97"/>
      <c r="US288" s="97"/>
      <c r="UT288" s="97"/>
      <c r="UU288" s="97"/>
      <c r="UV288" s="97"/>
      <c r="UW288" s="97"/>
      <c r="UX288" s="97"/>
      <c r="UY288" s="97"/>
      <c r="UZ288" s="97"/>
      <c r="VA288" s="97"/>
      <c r="VB288" s="97"/>
      <c r="VC288" s="97"/>
      <c r="VD288" s="97"/>
      <c r="VE288" s="97"/>
      <c r="VF288" s="97"/>
      <c r="VG288" s="97"/>
      <c r="VH288" s="97"/>
      <c r="VI288" s="97"/>
      <c r="VJ288" s="97"/>
      <c r="VK288" s="97"/>
      <c r="VL288" s="97"/>
      <c r="VM288" s="97"/>
      <c r="VN288" s="97"/>
      <c r="VO288" s="97"/>
      <c r="VP288" s="97"/>
      <c r="VQ288" s="97"/>
      <c r="VR288" s="97"/>
      <c r="VS288" s="97"/>
      <c r="VT288" s="97"/>
      <c r="VU288" s="97"/>
      <c r="VV288" s="97"/>
      <c r="VW288" s="97"/>
      <c r="VX288" s="97"/>
      <c r="VY288" s="97"/>
      <c r="VZ288" s="97"/>
      <c r="WA288" s="97"/>
      <c r="WB288" s="97"/>
      <c r="WC288" s="97"/>
      <c r="WD288" s="97"/>
      <c r="WE288" s="97"/>
      <c r="WF288" s="97"/>
      <c r="WG288" s="97"/>
      <c r="WH288" s="97"/>
      <c r="WI288" s="97"/>
      <c r="WJ288" s="97"/>
      <c r="WK288" s="97"/>
      <c r="WL288" s="97"/>
      <c r="WM288" s="97"/>
      <c r="WN288" s="97"/>
      <c r="WO288" s="97"/>
      <c r="WP288" s="97"/>
      <c r="WQ288" s="97"/>
      <c r="WR288" s="97"/>
      <c r="WS288" s="97"/>
      <c r="WT288" s="97"/>
      <c r="WU288" s="97"/>
      <c r="WV288" s="97"/>
      <c r="WW288" s="97"/>
      <c r="WX288" s="97"/>
      <c r="WY288" s="97"/>
      <c r="WZ288" s="97"/>
      <c r="XA288" s="97"/>
      <c r="XB288" s="97"/>
      <c r="XC288" s="97"/>
      <c r="XD288" s="97"/>
      <c r="XE288" s="97"/>
      <c r="XF288" s="97"/>
      <c r="XG288" s="97"/>
      <c r="XH288" s="97"/>
      <c r="XI288" s="97"/>
      <c r="XJ288" s="97"/>
      <c r="XK288" s="97"/>
      <c r="XL288" s="97"/>
      <c r="XM288" s="97"/>
      <c r="XN288" s="97"/>
      <c r="XO288" s="97"/>
      <c r="XP288" s="97"/>
      <c r="XQ288" s="97"/>
      <c r="XR288" s="97"/>
      <c r="XS288" s="97"/>
      <c r="XT288" s="97"/>
      <c r="XU288" s="97"/>
      <c r="XV288" s="97"/>
      <c r="XW288" s="97"/>
      <c r="XX288" s="97"/>
      <c r="XY288" s="97"/>
      <c r="XZ288" s="97"/>
      <c r="YA288" s="97"/>
      <c r="YB288" s="97"/>
      <c r="YC288" s="97"/>
      <c r="YD288" s="97"/>
      <c r="YE288" s="97"/>
      <c r="YF288" s="97"/>
      <c r="YG288" s="97"/>
      <c r="YH288" s="97"/>
      <c r="YI288" s="97"/>
      <c r="YJ288" s="97"/>
      <c r="YK288" s="97"/>
      <c r="YL288" s="97"/>
      <c r="YM288" s="97"/>
      <c r="YN288" s="97"/>
      <c r="YO288" s="97"/>
      <c r="YP288" s="97"/>
      <c r="YQ288" s="97"/>
      <c r="YR288" s="97"/>
      <c r="YS288" s="97"/>
      <c r="YT288" s="97"/>
      <c r="YU288" s="97"/>
      <c r="YV288" s="97"/>
      <c r="YW288" s="97"/>
      <c r="YX288" s="97"/>
      <c r="YY288" s="97"/>
      <c r="YZ288" s="97"/>
      <c r="ZA288" s="97"/>
      <c r="ZB288" s="97"/>
      <c r="ZC288" s="97"/>
      <c r="ZD288" s="97"/>
      <c r="ZE288" s="97"/>
      <c r="ZF288" s="97"/>
      <c r="ZG288" s="97"/>
      <c r="ZH288" s="97"/>
      <c r="ZI288" s="97"/>
      <c r="ZJ288" s="97"/>
      <c r="ZK288" s="97"/>
      <c r="ZL288" s="97"/>
      <c r="ZM288" s="97"/>
      <c r="ZN288" s="97"/>
      <c r="ZO288" s="97"/>
      <c r="ZP288" s="97"/>
      <c r="ZQ288" s="97"/>
      <c r="ZR288" s="97"/>
      <c r="ZS288" s="97"/>
      <c r="ZT288" s="97"/>
      <c r="ZU288" s="97"/>
      <c r="ZV288" s="97"/>
      <c r="ZW288" s="97"/>
      <c r="ZX288" s="97"/>
      <c r="ZY288" s="97"/>
      <c r="ZZ288" s="97"/>
      <c r="AAA288" s="97"/>
      <c r="AAB288" s="97"/>
      <c r="AAC288" s="97"/>
      <c r="AAD288" s="97"/>
      <c r="AAE288" s="97"/>
      <c r="AAF288" s="97"/>
      <c r="AAG288" s="97"/>
      <c r="AAH288" s="97"/>
      <c r="AAI288" s="97"/>
      <c r="AAJ288" s="97"/>
      <c r="AAK288" s="97"/>
      <c r="AAL288" s="97"/>
      <c r="AAM288" s="97"/>
      <c r="AAN288" s="97"/>
      <c r="AAO288" s="97"/>
      <c r="AAP288" s="97"/>
      <c r="AAQ288" s="97"/>
      <c r="AAR288" s="97"/>
      <c r="AAS288" s="97"/>
      <c r="AAT288" s="97"/>
      <c r="AAU288" s="97"/>
      <c r="AAV288" s="97"/>
      <c r="AAW288" s="97"/>
      <c r="AAX288" s="97"/>
      <c r="AAY288" s="97"/>
      <c r="AAZ288" s="97"/>
      <c r="ABA288" s="97"/>
      <c r="ABB288" s="97"/>
      <c r="ABC288" s="97"/>
      <c r="ABD288" s="97"/>
      <c r="ABE288" s="97"/>
      <c r="ABF288" s="97"/>
      <c r="ABG288" s="97"/>
      <c r="ABH288" s="97"/>
      <c r="ABI288" s="97"/>
      <c r="ABJ288" s="97"/>
      <c r="ABK288" s="97"/>
      <c r="ABL288" s="97"/>
      <c r="ABM288" s="97"/>
      <c r="ABN288" s="97"/>
      <c r="ABO288" s="97"/>
      <c r="ABP288" s="97"/>
      <c r="ABQ288" s="97"/>
      <c r="ABR288" s="97"/>
      <c r="ABS288" s="97"/>
      <c r="ABT288" s="97"/>
      <c r="ABU288" s="97"/>
      <c r="ABV288" s="97"/>
      <c r="ABW288" s="97"/>
      <c r="ABX288" s="97"/>
      <c r="ABY288" s="97"/>
      <c r="ABZ288" s="97"/>
      <c r="ACA288" s="97"/>
      <c r="ACB288" s="97"/>
      <c r="ACC288" s="97"/>
      <c r="ACD288" s="97"/>
      <c r="ACE288" s="97"/>
      <c r="ACF288" s="97"/>
      <c r="ACG288" s="97"/>
      <c r="ACH288" s="97"/>
      <c r="ACI288" s="97"/>
      <c r="ACJ288" s="97"/>
      <c r="ACK288" s="97"/>
      <c r="ACL288" s="97"/>
      <c r="ACM288" s="97"/>
      <c r="ACN288" s="97"/>
      <c r="ACO288" s="97"/>
      <c r="ACP288" s="97"/>
      <c r="ACQ288" s="97"/>
      <c r="ACR288" s="97"/>
      <c r="ACS288" s="97"/>
      <c r="ACT288" s="97"/>
      <c r="ACU288" s="97"/>
      <c r="ACV288" s="97"/>
      <c r="ACW288" s="97"/>
      <c r="ACX288" s="97"/>
      <c r="ACY288" s="97"/>
      <c r="ACZ288" s="97"/>
      <c r="ADA288" s="97"/>
      <c r="ADB288" s="97"/>
      <c r="ADC288" s="97"/>
      <c r="ADD288" s="97"/>
      <c r="ADE288" s="97"/>
      <c r="ADF288" s="97"/>
      <c r="ADG288" s="97"/>
      <c r="ADH288" s="97"/>
      <c r="ADI288" s="97"/>
      <c r="ADJ288" s="97"/>
      <c r="ADK288" s="97"/>
      <c r="ADL288" s="97"/>
      <c r="ADM288" s="97"/>
      <c r="ADN288" s="97"/>
      <c r="ADO288" s="97"/>
      <c r="ADP288" s="97"/>
      <c r="ADQ288" s="97"/>
      <c r="ADR288" s="97"/>
      <c r="ADS288" s="97"/>
      <c r="ADT288" s="97"/>
      <c r="ADU288" s="97"/>
      <c r="ADV288" s="97"/>
      <c r="ADW288" s="97"/>
      <c r="ADX288" s="97"/>
      <c r="ADY288" s="97"/>
      <c r="ADZ288" s="97"/>
      <c r="AEA288" s="97"/>
      <c r="AEB288" s="97"/>
      <c r="AEC288" s="97"/>
      <c r="AED288" s="97"/>
      <c r="AEE288" s="97"/>
      <c r="AEF288" s="97"/>
      <c r="AEG288" s="97"/>
      <c r="AEH288" s="97"/>
      <c r="AEI288" s="97"/>
      <c r="AEJ288" s="97"/>
      <c r="AEK288" s="97"/>
      <c r="AEL288" s="97"/>
      <c r="AEM288" s="97"/>
      <c r="AEN288" s="97"/>
      <c r="AEO288" s="97"/>
      <c r="AEP288" s="97"/>
      <c r="AEQ288" s="97"/>
      <c r="AER288" s="97"/>
      <c r="AES288" s="97"/>
      <c r="AET288" s="97"/>
      <c r="AEU288" s="97"/>
      <c r="AEV288" s="97"/>
      <c r="AEW288" s="97"/>
      <c r="AEX288" s="97"/>
      <c r="AEY288" s="97"/>
      <c r="AEZ288" s="97"/>
      <c r="AFA288" s="97"/>
      <c r="AFB288" s="97"/>
      <c r="AFC288" s="97"/>
      <c r="AFD288" s="97"/>
      <c r="AFE288" s="97"/>
      <c r="AFF288" s="97"/>
      <c r="AFG288" s="97"/>
      <c r="AFH288" s="97"/>
      <c r="AFI288" s="97"/>
      <c r="AFJ288" s="97"/>
      <c r="AFK288" s="97"/>
      <c r="AFL288" s="97"/>
      <c r="AFM288" s="97"/>
      <c r="AFN288" s="97"/>
      <c r="AFO288" s="97"/>
      <c r="AFP288" s="97"/>
      <c r="AFQ288" s="97"/>
      <c r="AFR288" s="97"/>
      <c r="AFS288" s="97"/>
      <c r="AFT288" s="97"/>
      <c r="AFU288" s="97"/>
      <c r="AFV288" s="97"/>
      <c r="AFW288" s="97"/>
      <c r="AFX288" s="97"/>
      <c r="AFY288" s="97"/>
      <c r="AFZ288" s="97"/>
      <c r="AGA288" s="97"/>
      <c r="AGB288" s="97"/>
      <c r="AGC288" s="97"/>
      <c r="AGD288" s="97"/>
      <c r="AGE288" s="97"/>
      <c r="AGF288" s="97"/>
      <c r="AGG288" s="97"/>
      <c r="AGH288" s="97"/>
      <c r="AGI288" s="97"/>
      <c r="AGJ288" s="97"/>
      <c r="AGK288" s="97"/>
      <c r="AGL288" s="97"/>
      <c r="AGM288" s="97"/>
      <c r="AGN288" s="97"/>
      <c r="AGO288" s="97"/>
      <c r="AGP288" s="97"/>
      <c r="AGQ288" s="97"/>
      <c r="AGR288" s="97"/>
      <c r="AGS288" s="97"/>
      <c r="AGT288" s="97"/>
      <c r="AGU288" s="97"/>
      <c r="AGV288" s="97"/>
      <c r="AGW288" s="97"/>
      <c r="AGX288" s="97"/>
      <c r="AGY288" s="97"/>
      <c r="AGZ288" s="97"/>
      <c r="AHA288" s="97"/>
      <c r="AHB288" s="97"/>
      <c r="AHC288" s="97"/>
      <c r="AHD288" s="97"/>
      <c r="AHE288" s="97"/>
      <c r="AHF288" s="97"/>
      <c r="AHG288" s="97"/>
      <c r="AHH288" s="97"/>
      <c r="AHI288" s="97"/>
      <c r="AHJ288" s="97"/>
      <c r="AHK288" s="97"/>
      <c r="AHL288" s="97"/>
      <c r="AHM288" s="97"/>
      <c r="AHN288" s="97"/>
      <c r="AHO288" s="97"/>
      <c r="AHP288" s="97"/>
      <c r="AHQ288" s="97"/>
      <c r="AHR288" s="97"/>
      <c r="AHS288" s="97"/>
      <c r="AHT288" s="97"/>
      <c r="AHU288" s="97"/>
      <c r="AHV288" s="97"/>
      <c r="AHW288" s="97"/>
      <c r="AHX288" s="97"/>
      <c r="AHY288" s="97"/>
      <c r="AHZ288" s="97"/>
      <c r="AIA288" s="97"/>
      <c r="AIB288" s="97"/>
      <c r="AIC288" s="97"/>
      <c r="AID288" s="97"/>
      <c r="AIE288" s="97"/>
      <c r="AIF288" s="97"/>
      <c r="AIG288" s="97"/>
      <c r="AIH288" s="97"/>
      <c r="AII288" s="97"/>
      <c r="AIJ288" s="97"/>
      <c r="AIK288" s="97"/>
      <c r="AIL288" s="97"/>
      <c r="AIM288" s="97"/>
      <c r="AIN288" s="97"/>
      <c r="AIO288" s="97"/>
      <c r="AIP288" s="97"/>
      <c r="AIQ288" s="97"/>
      <c r="AIR288" s="97"/>
      <c r="AIS288" s="97"/>
      <c r="AIT288" s="97"/>
      <c r="AIU288" s="97"/>
      <c r="AIV288" s="97"/>
      <c r="AIW288" s="97"/>
      <c r="AIX288" s="97"/>
      <c r="AIY288" s="97"/>
      <c r="AIZ288" s="97"/>
      <c r="AJA288" s="97"/>
      <c r="AJB288" s="97"/>
      <c r="AJC288" s="97"/>
      <c r="AJD288" s="97"/>
      <c r="AJE288" s="97"/>
      <c r="AJF288" s="97"/>
      <c r="AJG288" s="97"/>
      <c r="AJH288" s="97"/>
      <c r="AJI288" s="97"/>
      <c r="AJJ288" s="97"/>
      <c r="AJK288" s="97"/>
      <c r="AJL288" s="97"/>
      <c r="AJM288" s="97"/>
      <c r="AJN288" s="97"/>
      <c r="AJO288" s="97"/>
      <c r="AJP288" s="97"/>
      <c r="AJQ288" s="97"/>
      <c r="AJR288" s="97"/>
      <c r="AJS288" s="97"/>
      <c r="AJT288" s="97"/>
      <c r="AJU288" s="97"/>
      <c r="AJV288" s="97"/>
      <c r="AJW288" s="97"/>
      <c r="AJX288" s="97"/>
      <c r="AJY288" s="97"/>
      <c r="AJZ288" s="97"/>
      <c r="AKA288" s="97"/>
      <c r="AKB288" s="97"/>
      <c r="AKC288" s="97"/>
      <c r="AKD288" s="97"/>
      <c r="AKE288" s="97"/>
      <c r="AKF288" s="97"/>
      <c r="AKG288" s="97"/>
      <c r="AKH288" s="97"/>
      <c r="AKI288" s="97"/>
      <c r="AKJ288" s="97"/>
      <c r="AKK288" s="97"/>
      <c r="AKL288" s="97"/>
      <c r="AKM288" s="97"/>
      <c r="AKN288" s="97"/>
      <c r="AKO288" s="97"/>
      <c r="AKP288" s="97"/>
      <c r="AKQ288" s="97"/>
      <c r="AKR288" s="97"/>
      <c r="AKS288" s="97"/>
      <c r="AKT288" s="97"/>
      <c r="AKU288" s="97"/>
      <c r="AKV288" s="97"/>
      <c r="AKW288" s="97"/>
      <c r="AKX288" s="97"/>
      <c r="AKY288" s="97"/>
      <c r="AKZ288" s="97"/>
      <c r="ALA288" s="97"/>
      <c r="ALB288" s="97"/>
      <c r="ALC288" s="97"/>
      <c r="ALD288" s="97"/>
      <c r="ALE288" s="97"/>
      <c r="ALF288" s="97"/>
      <c r="ALG288" s="97"/>
      <c r="ALH288" s="97"/>
      <c r="ALI288" s="97"/>
      <c r="ALJ288" s="97"/>
      <c r="ALK288" s="97"/>
      <c r="ALL288" s="97"/>
      <c r="ALM288" s="97"/>
      <c r="ALN288" s="97"/>
      <c r="ALO288" s="97"/>
      <c r="ALP288" s="97"/>
      <c r="ALQ288" s="97"/>
      <c r="ALR288" s="97"/>
      <c r="ALS288" s="97"/>
      <c r="ALT288" s="97"/>
      <c r="ALU288" s="97"/>
      <c r="ALV288" s="97"/>
      <c r="ALW288" s="97"/>
      <c r="ALX288" s="97"/>
      <c r="ALY288" s="97"/>
      <c r="ALZ288" s="97"/>
      <c r="AMA288" s="97"/>
      <c r="AMB288" s="97"/>
      <c r="AMC288" s="97"/>
      <c r="AMD288" s="97"/>
      <c r="AME288" s="97"/>
      <c r="AMF288" s="97"/>
      <c r="AMG288" s="97"/>
      <c r="AMH288" s="97"/>
      <c r="AMI288" s="97"/>
      <c r="AMJ288" s="97"/>
      <c r="AMK288" s="97"/>
      <c r="AML288" s="97"/>
      <c r="AMM288" s="97"/>
      <c r="AMN288" s="97"/>
      <c r="AMO288" s="97"/>
      <c r="AMP288" s="97"/>
      <c r="AMQ288" s="97"/>
      <c r="AMR288" s="97"/>
      <c r="AMS288" s="97"/>
      <c r="AMT288" s="97"/>
      <c r="AMU288" s="97"/>
      <c r="AMV288" s="97"/>
      <c r="AMW288" s="97"/>
      <c r="AMX288" s="97"/>
      <c r="AMY288" s="97"/>
      <c r="AMZ288" s="97"/>
      <c r="ANA288" s="97"/>
      <c r="ANB288" s="97"/>
      <c r="ANC288" s="97"/>
      <c r="AND288" s="97"/>
      <c r="ANE288" s="97"/>
      <c r="ANF288" s="97"/>
      <c r="ANG288" s="97"/>
      <c r="ANH288" s="97"/>
      <c r="ANI288" s="97"/>
      <c r="ANJ288" s="97"/>
      <c r="ANK288" s="97"/>
      <c r="ANL288" s="97"/>
      <c r="ANM288" s="97"/>
      <c r="ANN288" s="97"/>
      <c r="ANO288" s="97"/>
      <c r="ANP288" s="97"/>
      <c r="ANQ288" s="97"/>
      <c r="ANR288" s="97"/>
      <c r="ANS288" s="97"/>
      <c r="ANT288" s="97"/>
      <c r="ANU288" s="97"/>
      <c r="ANV288" s="97"/>
      <c r="ANW288" s="97"/>
      <c r="ANX288" s="97"/>
      <c r="ANY288" s="97"/>
      <c r="ANZ288" s="97"/>
      <c r="AOA288" s="97"/>
      <c r="AOB288" s="97"/>
      <c r="AOC288" s="97"/>
      <c r="AOD288" s="97"/>
      <c r="AOE288" s="97"/>
      <c r="AOF288" s="97"/>
      <c r="AOG288" s="97"/>
      <c r="AOH288" s="97"/>
      <c r="AOI288" s="97"/>
      <c r="AOJ288" s="97"/>
      <c r="AOK288" s="97"/>
      <c r="AOL288" s="97"/>
      <c r="AOM288" s="97"/>
      <c r="AON288" s="97"/>
      <c r="AOO288" s="97"/>
      <c r="AOP288" s="97"/>
      <c r="AOQ288" s="97"/>
      <c r="AOR288" s="97"/>
      <c r="AOS288" s="97"/>
      <c r="AOT288" s="97"/>
      <c r="AOU288" s="97"/>
      <c r="AOV288" s="97"/>
      <c r="AOW288" s="97"/>
      <c r="AOX288" s="97"/>
      <c r="AOY288" s="97"/>
      <c r="AOZ288" s="97"/>
      <c r="APA288" s="97"/>
      <c r="APB288" s="97"/>
      <c r="APC288" s="97"/>
      <c r="APD288" s="97"/>
      <c r="APE288" s="97"/>
      <c r="APF288" s="97"/>
      <c r="APG288" s="97"/>
      <c r="APH288" s="97"/>
      <c r="API288" s="97"/>
      <c r="APJ288" s="97"/>
      <c r="APK288" s="97"/>
      <c r="APL288" s="97"/>
      <c r="APM288" s="97"/>
      <c r="APN288" s="97"/>
      <c r="APO288" s="97"/>
      <c r="APP288" s="97"/>
      <c r="APQ288" s="97"/>
      <c r="APR288" s="97"/>
      <c r="APS288" s="97"/>
      <c r="APT288" s="97"/>
      <c r="APU288" s="97"/>
      <c r="APV288" s="97"/>
      <c r="APW288" s="97"/>
      <c r="APX288" s="97"/>
      <c r="APY288" s="97"/>
      <c r="APZ288" s="97"/>
      <c r="AQA288" s="97"/>
      <c r="AQB288" s="97"/>
      <c r="AQC288" s="97"/>
      <c r="AQD288" s="97"/>
      <c r="AQE288" s="97"/>
      <c r="AQF288" s="97"/>
      <c r="AQG288" s="97"/>
      <c r="AQH288" s="97"/>
      <c r="AQI288" s="97"/>
      <c r="AQJ288" s="97"/>
      <c r="AQK288" s="97"/>
      <c r="AQL288" s="97"/>
      <c r="AQM288" s="97"/>
      <c r="AQN288" s="97"/>
      <c r="AQO288" s="97"/>
      <c r="AQP288" s="97"/>
      <c r="AQQ288" s="97"/>
      <c r="AQR288" s="97"/>
      <c r="AQS288" s="97"/>
      <c r="AQT288" s="97"/>
      <c r="AQU288" s="97"/>
      <c r="AQV288" s="97"/>
      <c r="AQW288" s="97"/>
      <c r="AQX288" s="97"/>
      <c r="AQY288" s="97"/>
      <c r="AQZ288" s="97"/>
      <c r="ARA288" s="97"/>
      <c r="ARB288" s="97"/>
      <c r="ARC288" s="97"/>
      <c r="ARD288" s="97"/>
      <c r="ARE288" s="97"/>
      <c r="ARF288" s="97"/>
      <c r="ARG288" s="97"/>
      <c r="ARH288" s="97"/>
      <c r="ARI288" s="97"/>
      <c r="ARJ288" s="97"/>
      <c r="ARK288" s="97"/>
      <c r="ARL288" s="97"/>
      <c r="ARM288" s="97"/>
      <c r="ARN288" s="97"/>
      <c r="ARO288" s="97"/>
      <c r="ARP288" s="97"/>
      <c r="ARQ288" s="97"/>
      <c r="ARR288" s="97"/>
      <c r="ARS288" s="97"/>
      <c r="ART288" s="97"/>
      <c r="ARU288" s="97"/>
      <c r="ARV288" s="97"/>
      <c r="ARW288" s="97"/>
      <c r="ARX288" s="97"/>
      <c r="ARY288" s="97"/>
      <c r="ARZ288" s="97"/>
      <c r="ASA288" s="97"/>
      <c r="ASB288" s="97"/>
      <c r="ASC288" s="97"/>
      <c r="ASD288" s="97"/>
      <c r="ASE288" s="97"/>
      <c r="ASF288" s="97"/>
      <c r="ASG288" s="97"/>
      <c r="ASH288" s="97"/>
      <c r="ASI288" s="97"/>
      <c r="ASJ288" s="97"/>
      <c r="ASK288" s="97"/>
      <c r="ASL288" s="97"/>
      <c r="ASM288" s="97"/>
      <c r="ASN288" s="97"/>
      <c r="ASO288" s="97"/>
      <c r="ASP288" s="97"/>
      <c r="ASQ288" s="97"/>
      <c r="ASR288" s="97"/>
      <c r="ASS288" s="97"/>
      <c r="AST288" s="97"/>
      <c r="ASU288" s="97"/>
      <c r="ASV288" s="97"/>
      <c r="ASW288" s="97"/>
      <c r="ASX288" s="97"/>
      <c r="ASY288" s="97"/>
      <c r="ASZ288" s="97"/>
      <c r="ATA288" s="97"/>
      <c r="ATB288" s="97"/>
      <c r="ATC288" s="97"/>
      <c r="ATD288" s="97"/>
      <c r="ATE288" s="97"/>
      <c r="ATF288" s="97"/>
      <c r="ATG288" s="97"/>
      <c r="ATH288" s="97"/>
      <c r="ATI288" s="97"/>
      <c r="ATJ288" s="97"/>
      <c r="ATK288" s="97"/>
      <c r="ATL288" s="97"/>
      <c r="ATM288" s="97"/>
      <c r="ATN288" s="97"/>
      <c r="ATO288" s="97"/>
      <c r="ATP288" s="97"/>
      <c r="ATQ288" s="97"/>
      <c r="ATR288" s="97"/>
      <c r="ATS288" s="97"/>
      <c r="ATT288" s="97"/>
      <c r="ATU288" s="97"/>
      <c r="ATV288" s="97"/>
      <c r="ATW288" s="97"/>
      <c r="ATX288" s="97"/>
      <c r="ATY288" s="97"/>
      <c r="ATZ288" s="97"/>
      <c r="AUA288" s="97"/>
      <c r="AUB288" s="97"/>
      <c r="AUC288" s="97"/>
      <c r="AUD288" s="97"/>
      <c r="AUE288" s="97"/>
      <c r="AUF288" s="97"/>
      <c r="AUG288" s="97"/>
      <c r="AUH288" s="97"/>
      <c r="AUI288" s="97"/>
      <c r="AUJ288" s="97"/>
      <c r="AUK288" s="97"/>
      <c r="AUL288" s="97"/>
      <c r="AUM288" s="97"/>
      <c r="AUN288" s="97"/>
      <c r="AUO288" s="97"/>
      <c r="AUP288" s="97"/>
      <c r="AUQ288" s="97"/>
      <c r="AUR288" s="97"/>
      <c r="AUS288" s="97"/>
      <c r="AUT288" s="97"/>
      <c r="AUU288" s="97"/>
      <c r="AUV288" s="97"/>
      <c r="AUW288" s="97"/>
      <c r="AUX288" s="97"/>
      <c r="AUY288" s="97"/>
      <c r="AUZ288" s="97"/>
      <c r="AVA288" s="97"/>
      <c r="AVB288" s="97"/>
      <c r="AVC288" s="97"/>
      <c r="AVD288" s="97"/>
      <c r="AVE288" s="97"/>
      <c r="AVF288" s="97"/>
      <c r="AVG288" s="97"/>
      <c r="AVH288" s="97"/>
      <c r="AVI288" s="97"/>
      <c r="AVJ288" s="97"/>
      <c r="AVK288" s="97"/>
      <c r="AVL288" s="97"/>
      <c r="AVM288" s="97"/>
      <c r="AVN288" s="97"/>
      <c r="AVO288" s="97"/>
      <c r="AVP288" s="97"/>
      <c r="AVQ288" s="97"/>
      <c r="AVR288" s="97"/>
      <c r="AVS288" s="97"/>
      <c r="AVT288" s="97"/>
      <c r="AVU288" s="97"/>
      <c r="AVV288" s="97"/>
      <c r="AVW288" s="97"/>
      <c r="AVX288" s="97"/>
      <c r="AVY288" s="97"/>
      <c r="AVZ288" s="97"/>
      <c r="AWA288" s="97"/>
      <c r="AWB288" s="97"/>
      <c r="AWC288" s="97"/>
      <c r="AWD288" s="97"/>
      <c r="AWE288" s="97"/>
      <c r="AWF288" s="97"/>
      <c r="AWG288" s="97"/>
      <c r="AWH288" s="97"/>
      <c r="AWI288" s="97"/>
      <c r="AWJ288" s="97"/>
      <c r="AWK288" s="97"/>
      <c r="AWL288" s="97"/>
      <c r="AWM288" s="97"/>
      <c r="AWN288" s="97"/>
      <c r="AWO288" s="97"/>
      <c r="AWP288" s="97"/>
      <c r="AWQ288" s="97"/>
      <c r="AWR288" s="97"/>
      <c r="AWS288" s="97"/>
      <c r="AWT288" s="97"/>
      <c r="AWU288" s="97"/>
      <c r="AWV288" s="97"/>
      <c r="AWW288" s="97"/>
      <c r="AWX288" s="97"/>
      <c r="AWY288" s="97"/>
      <c r="AWZ288" s="97"/>
      <c r="AXA288" s="97"/>
      <c r="AXB288" s="97"/>
      <c r="AXC288" s="97"/>
      <c r="AXD288" s="97"/>
      <c r="AXE288" s="97"/>
      <c r="AXF288" s="97"/>
      <c r="AXG288" s="97"/>
      <c r="AXH288" s="97"/>
      <c r="AXI288" s="97"/>
      <c r="AXJ288" s="97"/>
      <c r="AXK288" s="97"/>
      <c r="AXL288" s="97"/>
      <c r="AXM288" s="97"/>
      <c r="AXN288" s="97"/>
      <c r="AXO288" s="97"/>
      <c r="AXP288" s="97"/>
      <c r="AXQ288" s="97"/>
      <c r="AXR288" s="97"/>
      <c r="AXS288" s="97"/>
      <c r="AXT288" s="97"/>
      <c r="AXU288" s="97"/>
      <c r="AXV288" s="97"/>
      <c r="AXW288" s="97"/>
      <c r="AXX288" s="97"/>
      <c r="AXY288" s="97"/>
      <c r="AXZ288" s="97"/>
      <c r="AYA288" s="97"/>
      <c r="AYB288" s="97"/>
      <c r="AYC288" s="97"/>
      <c r="AYD288" s="97"/>
      <c r="AYE288" s="97"/>
      <c r="AYF288" s="97"/>
      <c r="AYG288" s="97"/>
      <c r="AYH288" s="97"/>
      <c r="AYI288" s="97"/>
      <c r="AYJ288" s="97"/>
      <c r="AYK288" s="97"/>
      <c r="AYL288" s="97"/>
      <c r="AYM288" s="97"/>
      <c r="AYN288" s="97"/>
      <c r="AYO288" s="97"/>
      <c r="AYP288" s="97"/>
      <c r="AYQ288" s="97"/>
      <c r="AYR288" s="97"/>
      <c r="AYS288" s="97"/>
      <c r="AYT288" s="97"/>
      <c r="AYU288" s="97"/>
      <c r="AYV288" s="97"/>
      <c r="AYW288" s="97"/>
      <c r="AYX288" s="97"/>
      <c r="AYY288" s="97"/>
      <c r="AYZ288" s="97"/>
      <c r="AZA288" s="97"/>
      <c r="AZB288" s="97"/>
      <c r="AZC288" s="97"/>
      <c r="AZD288" s="97"/>
      <c r="AZE288" s="97"/>
      <c r="AZF288" s="97"/>
      <c r="AZG288" s="97"/>
      <c r="AZH288" s="97"/>
      <c r="AZI288" s="97"/>
      <c r="AZJ288" s="97"/>
      <c r="AZK288" s="97"/>
      <c r="AZL288" s="97"/>
      <c r="AZM288" s="97"/>
      <c r="AZN288" s="97"/>
      <c r="AZO288" s="97"/>
      <c r="AZP288" s="97"/>
      <c r="AZQ288" s="97"/>
      <c r="AZR288" s="97"/>
      <c r="AZS288" s="97"/>
      <c r="AZT288" s="97"/>
      <c r="AZU288" s="97"/>
      <c r="AZV288" s="97"/>
      <c r="AZW288" s="97"/>
      <c r="AZX288" s="97"/>
      <c r="AZY288" s="97"/>
      <c r="AZZ288" s="97"/>
      <c r="BAA288" s="97"/>
      <c r="BAB288" s="97"/>
      <c r="BAC288" s="97"/>
      <c r="BAD288" s="97"/>
      <c r="BAE288" s="97"/>
      <c r="BAF288" s="97"/>
      <c r="BAG288" s="97"/>
      <c r="BAH288" s="97"/>
      <c r="BAI288" s="97"/>
      <c r="BAJ288" s="97"/>
      <c r="BAK288" s="97"/>
      <c r="BAL288" s="97"/>
      <c r="BAM288" s="97"/>
      <c r="BAN288" s="97"/>
      <c r="BAO288" s="97"/>
      <c r="BAP288" s="97"/>
      <c r="BAQ288" s="97"/>
      <c r="BAR288" s="97"/>
      <c r="BAS288" s="97"/>
      <c r="BAT288" s="97"/>
      <c r="BAU288" s="97"/>
      <c r="BAV288" s="97"/>
      <c r="BAW288" s="97"/>
      <c r="BAX288" s="97"/>
      <c r="BAY288" s="97"/>
      <c r="BAZ288" s="97"/>
      <c r="BBA288" s="97"/>
      <c r="BBB288" s="97"/>
      <c r="BBC288" s="97"/>
      <c r="BBD288" s="97"/>
      <c r="BBE288" s="97"/>
      <c r="BBF288" s="97"/>
      <c r="BBG288" s="97"/>
      <c r="BBH288" s="97"/>
      <c r="BBI288" s="97"/>
      <c r="BBJ288" s="97"/>
      <c r="BBK288" s="97"/>
      <c r="BBL288" s="97"/>
      <c r="BBM288" s="97"/>
      <c r="BBN288" s="97"/>
      <c r="BBO288" s="97"/>
      <c r="BBP288" s="97"/>
      <c r="BBQ288" s="97"/>
      <c r="BBR288" s="97"/>
      <c r="BBS288" s="97"/>
      <c r="BBT288" s="97"/>
      <c r="BBU288" s="97"/>
      <c r="BBV288" s="97"/>
      <c r="BBW288" s="97"/>
      <c r="BBX288" s="97"/>
      <c r="BBY288" s="97"/>
      <c r="BBZ288" s="97"/>
      <c r="BCA288" s="97"/>
      <c r="BCB288" s="97"/>
      <c r="BCC288" s="97"/>
      <c r="BCD288" s="97"/>
      <c r="BCE288" s="97"/>
      <c r="BCF288" s="97"/>
      <c r="BCG288" s="97"/>
      <c r="BCH288" s="97"/>
      <c r="BCI288" s="97"/>
      <c r="BCJ288" s="97"/>
      <c r="BCK288" s="97"/>
      <c r="BCL288" s="97"/>
      <c r="BCM288" s="97"/>
      <c r="BCN288" s="97"/>
      <c r="BCO288" s="97"/>
      <c r="BCP288" s="97"/>
      <c r="BCQ288" s="97"/>
      <c r="BCR288" s="97"/>
      <c r="BCS288" s="97"/>
      <c r="BCT288" s="97"/>
      <c r="BCU288" s="97"/>
      <c r="BCV288" s="97"/>
      <c r="BCW288" s="97"/>
      <c r="BCX288" s="97"/>
      <c r="BCY288" s="97"/>
      <c r="BCZ288" s="97"/>
      <c r="BDA288" s="97"/>
      <c r="BDB288" s="97"/>
      <c r="BDC288" s="97"/>
      <c r="BDD288" s="97"/>
      <c r="BDE288" s="97"/>
      <c r="BDF288" s="97"/>
      <c r="BDG288" s="97"/>
      <c r="BDH288" s="97"/>
      <c r="BDI288" s="97"/>
      <c r="BDJ288" s="97"/>
      <c r="BDK288" s="97"/>
      <c r="BDL288" s="97"/>
      <c r="BDM288" s="97"/>
      <c r="BDN288" s="97"/>
      <c r="BDO288" s="97"/>
      <c r="BDP288" s="97"/>
      <c r="BDQ288" s="97"/>
      <c r="BDR288" s="97"/>
      <c r="BDS288" s="97"/>
      <c r="BDT288" s="97"/>
      <c r="BDU288" s="97"/>
      <c r="BDV288" s="97"/>
      <c r="BDW288" s="97"/>
      <c r="BDX288" s="97"/>
      <c r="BDY288" s="97"/>
      <c r="BDZ288" s="97"/>
      <c r="BEA288" s="97"/>
      <c r="BEB288" s="97"/>
      <c r="BEC288" s="97"/>
      <c r="BED288" s="97"/>
      <c r="BEE288" s="97"/>
      <c r="BEF288" s="97"/>
      <c r="BEG288" s="97"/>
      <c r="BEH288" s="97"/>
      <c r="BEI288" s="97"/>
      <c r="BEJ288" s="97"/>
      <c r="BEK288" s="97"/>
      <c r="BEL288" s="97"/>
      <c r="BEM288" s="97"/>
      <c r="BEN288" s="97"/>
      <c r="BEO288" s="97"/>
      <c r="BEP288" s="97"/>
      <c r="BEQ288" s="97"/>
      <c r="BER288" s="97"/>
      <c r="BES288" s="97"/>
      <c r="BET288" s="97"/>
      <c r="BEU288" s="97"/>
      <c r="BEV288" s="97"/>
      <c r="BEW288" s="97"/>
      <c r="BEX288" s="97"/>
      <c r="BEY288" s="97"/>
      <c r="BEZ288" s="97"/>
      <c r="BFA288" s="97"/>
      <c r="BFB288" s="97"/>
      <c r="BFC288" s="97"/>
      <c r="BFD288" s="97"/>
      <c r="BFE288" s="97"/>
      <c r="BFF288" s="97"/>
      <c r="BFG288" s="97"/>
      <c r="BFH288" s="97"/>
      <c r="BFI288" s="97"/>
      <c r="BFJ288" s="97"/>
      <c r="BFK288" s="97"/>
      <c r="BFL288" s="97"/>
      <c r="BFM288" s="97"/>
      <c r="BFN288" s="97"/>
      <c r="BFO288" s="97"/>
      <c r="BFP288" s="97"/>
      <c r="BFQ288" s="97"/>
      <c r="BFR288" s="97"/>
      <c r="BFS288" s="97"/>
      <c r="BFT288" s="97"/>
      <c r="BFU288" s="97"/>
      <c r="BFV288" s="97"/>
      <c r="BFW288" s="97"/>
      <c r="BFX288" s="97"/>
      <c r="BFY288" s="97"/>
      <c r="BFZ288" s="97"/>
      <c r="BGA288" s="97"/>
      <c r="BGB288" s="97"/>
      <c r="BGC288" s="97"/>
      <c r="BGD288" s="97"/>
      <c r="BGE288" s="97"/>
      <c r="BGF288" s="97"/>
      <c r="BGG288" s="97"/>
      <c r="BGH288" s="97"/>
      <c r="BGI288" s="97"/>
      <c r="BGJ288" s="97"/>
      <c r="BGK288" s="97"/>
      <c r="BGL288" s="97"/>
      <c r="BGM288" s="97"/>
      <c r="BGN288" s="97"/>
      <c r="BGO288" s="97"/>
      <c r="BGP288" s="97"/>
      <c r="BGQ288" s="97"/>
      <c r="BGR288" s="97"/>
      <c r="BGS288" s="97"/>
      <c r="BGT288" s="97"/>
      <c r="BGU288" s="97"/>
      <c r="BGV288" s="97"/>
      <c r="BGW288" s="97"/>
      <c r="BGX288" s="97"/>
      <c r="BGY288" s="97"/>
      <c r="BGZ288" s="97"/>
      <c r="BHA288" s="97"/>
      <c r="BHB288" s="97"/>
      <c r="BHC288" s="97"/>
      <c r="BHD288" s="97"/>
      <c r="BHE288" s="97"/>
      <c r="BHF288" s="97"/>
      <c r="BHG288" s="97"/>
      <c r="BHH288" s="97"/>
      <c r="BHI288" s="97"/>
      <c r="BHJ288" s="97"/>
      <c r="BHK288" s="97"/>
      <c r="BHL288" s="97"/>
      <c r="BHM288" s="97"/>
      <c r="BHN288" s="97"/>
      <c r="BHO288" s="97"/>
      <c r="BHP288" s="97"/>
      <c r="BHQ288" s="97"/>
      <c r="BHR288" s="97"/>
      <c r="BHS288" s="97"/>
      <c r="BHT288" s="97"/>
      <c r="BHU288" s="97"/>
      <c r="BHV288" s="97"/>
      <c r="BHW288" s="97"/>
      <c r="BHX288" s="97"/>
      <c r="BHY288" s="97"/>
      <c r="BHZ288" s="97"/>
      <c r="BIA288" s="97"/>
      <c r="BIB288" s="97"/>
      <c r="BIC288" s="97"/>
      <c r="BID288" s="97"/>
      <c r="BIE288" s="97"/>
      <c r="BIF288" s="97"/>
      <c r="BIG288" s="97"/>
      <c r="BIH288" s="97"/>
      <c r="BII288" s="97"/>
      <c r="BIJ288" s="97"/>
      <c r="BIK288" s="97"/>
      <c r="BIL288" s="97"/>
      <c r="BIM288" s="97"/>
      <c r="BIN288" s="97"/>
      <c r="BIO288" s="97"/>
      <c r="BIP288" s="97"/>
      <c r="BIQ288" s="97"/>
      <c r="BIR288" s="97"/>
      <c r="BIS288" s="97"/>
      <c r="BIT288" s="97"/>
      <c r="BIU288" s="97"/>
      <c r="BIV288" s="97"/>
      <c r="BIW288" s="97"/>
      <c r="BIX288" s="97"/>
      <c r="BIY288" s="97"/>
      <c r="BIZ288" s="97"/>
      <c r="BJA288" s="97"/>
      <c r="BJB288" s="97"/>
      <c r="BJC288" s="97"/>
      <c r="BJD288" s="97"/>
      <c r="BJE288" s="97"/>
      <c r="BJF288" s="97"/>
      <c r="BJG288" s="97"/>
      <c r="BJH288" s="97"/>
      <c r="BJI288" s="97"/>
      <c r="BJJ288" s="97"/>
      <c r="BJK288" s="97"/>
      <c r="BJL288" s="97"/>
      <c r="BJM288" s="97"/>
      <c r="BJN288" s="97"/>
      <c r="BJO288" s="97"/>
      <c r="BJP288" s="97"/>
      <c r="BJQ288" s="97"/>
      <c r="BJR288" s="97"/>
      <c r="BJS288" s="97"/>
      <c r="BJT288" s="97"/>
      <c r="BJU288" s="97"/>
      <c r="BJV288" s="97"/>
      <c r="BJW288" s="97"/>
      <c r="BJX288" s="97"/>
      <c r="BJY288" s="97"/>
      <c r="BJZ288" s="97"/>
      <c r="BKA288" s="97"/>
      <c r="BKB288" s="97"/>
      <c r="BKC288" s="97"/>
      <c r="BKD288" s="97"/>
      <c r="BKE288" s="97"/>
      <c r="BKF288" s="97"/>
      <c r="BKG288" s="97"/>
      <c r="BKH288" s="97"/>
      <c r="BKI288" s="97"/>
      <c r="BKJ288" s="97"/>
      <c r="BKK288" s="97"/>
      <c r="BKL288" s="97"/>
      <c r="BKM288" s="97"/>
      <c r="BKN288" s="97"/>
      <c r="BKO288" s="97"/>
      <c r="BKP288" s="97"/>
      <c r="BKQ288" s="97"/>
      <c r="BKR288" s="97"/>
      <c r="BKS288" s="97"/>
      <c r="BKT288" s="97"/>
      <c r="BKU288" s="97"/>
      <c r="BKV288" s="97"/>
      <c r="BKW288" s="97"/>
      <c r="BKX288" s="97"/>
      <c r="BKY288" s="97"/>
      <c r="BKZ288" s="97"/>
      <c r="BLA288" s="97"/>
      <c r="BLB288" s="97"/>
      <c r="BLC288" s="97"/>
      <c r="BLD288" s="97"/>
      <c r="BLE288" s="97"/>
      <c r="BLF288" s="97"/>
      <c r="BLG288" s="97"/>
      <c r="BLH288" s="97"/>
      <c r="BLI288" s="97"/>
      <c r="BLJ288" s="97"/>
      <c r="BLK288" s="97"/>
      <c r="BLL288" s="97"/>
      <c r="BLM288" s="97"/>
      <c r="BLN288" s="97"/>
      <c r="BLO288" s="97"/>
      <c r="BLP288" s="97"/>
      <c r="BLQ288" s="97"/>
      <c r="BLR288" s="97"/>
      <c r="BLS288" s="97"/>
      <c r="BLT288" s="97"/>
      <c r="BLU288" s="97"/>
      <c r="BLV288" s="97"/>
      <c r="BLW288" s="97"/>
      <c r="BLX288" s="97"/>
      <c r="BLY288" s="97"/>
      <c r="BLZ288" s="97"/>
      <c r="BMA288" s="97"/>
      <c r="BMB288" s="97"/>
      <c r="BMC288" s="97"/>
      <c r="BMD288" s="97"/>
      <c r="BME288" s="97"/>
      <c r="BMF288" s="97"/>
      <c r="BMG288" s="97"/>
      <c r="BMH288" s="97"/>
      <c r="BMI288" s="97"/>
      <c r="BMJ288" s="97"/>
      <c r="BMK288" s="97"/>
      <c r="BML288" s="97"/>
      <c r="BMM288" s="97"/>
      <c r="BMN288" s="97"/>
      <c r="BMO288" s="97"/>
      <c r="BMP288" s="97"/>
      <c r="BMQ288" s="97"/>
      <c r="BMR288" s="97"/>
      <c r="BMS288" s="97"/>
      <c r="BMT288" s="97"/>
      <c r="BMU288" s="97"/>
      <c r="BMV288" s="97"/>
      <c r="BMW288" s="97"/>
      <c r="BMX288" s="97"/>
      <c r="BMY288" s="97"/>
      <c r="BMZ288" s="97"/>
      <c r="BNA288" s="97"/>
      <c r="BNB288" s="97"/>
      <c r="BNC288" s="97"/>
      <c r="BND288" s="97"/>
      <c r="BNE288" s="97"/>
      <c r="BNF288" s="97"/>
      <c r="BNG288" s="97"/>
      <c r="BNH288" s="97"/>
      <c r="BNI288" s="97"/>
      <c r="BNJ288" s="97"/>
      <c r="BNK288" s="97"/>
      <c r="BNL288" s="97"/>
      <c r="BNM288" s="97"/>
      <c r="BNN288" s="97"/>
      <c r="BNO288" s="97"/>
      <c r="BNP288" s="97"/>
      <c r="BNQ288" s="97"/>
      <c r="BNR288" s="97"/>
      <c r="BNS288" s="97"/>
      <c r="BNT288" s="97"/>
      <c r="BNU288" s="97"/>
      <c r="BNV288" s="97"/>
      <c r="BNW288" s="97"/>
      <c r="BNX288" s="97"/>
      <c r="BNY288" s="97"/>
      <c r="BNZ288" s="97"/>
      <c r="BOA288" s="97"/>
      <c r="BOB288" s="97"/>
      <c r="BOC288" s="97"/>
      <c r="BOD288" s="97"/>
      <c r="BOE288" s="97"/>
      <c r="BOF288" s="97"/>
      <c r="BOG288" s="97"/>
      <c r="BOH288" s="97"/>
      <c r="BOI288" s="97"/>
      <c r="BOJ288" s="97"/>
      <c r="BOK288" s="97"/>
      <c r="BOL288" s="97"/>
      <c r="BOM288" s="97"/>
      <c r="BON288" s="97"/>
      <c r="BOO288" s="97"/>
      <c r="BOP288" s="97"/>
      <c r="BOQ288" s="97"/>
      <c r="BOR288" s="97"/>
      <c r="BOS288" s="97"/>
      <c r="BOT288" s="97"/>
      <c r="BOU288" s="97"/>
      <c r="BOV288" s="97"/>
      <c r="BOW288" s="97"/>
      <c r="BOX288" s="97"/>
      <c r="BOY288" s="97"/>
      <c r="BOZ288" s="97"/>
      <c r="BPA288" s="97"/>
      <c r="BPB288" s="97"/>
      <c r="BPC288" s="97"/>
      <c r="BPD288" s="97"/>
      <c r="BPE288" s="97"/>
      <c r="BPF288" s="97"/>
      <c r="BPG288" s="97"/>
      <c r="BPH288" s="97"/>
      <c r="BPI288" s="97"/>
      <c r="BPJ288" s="97"/>
      <c r="BPK288" s="97"/>
      <c r="BPL288" s="97"/>
      <c r="BPM288" s="97"/>
      <c r="BPN288" s="97"/>
      <c r="BPO288" s="97"/>
      <c r="BPP288" s="97"/>
      <c r="BPQ288" s="97"/>
      <c r="BPR288" s="97"/>
      <c r="BPS288" s="97"/>
      <c r="BPT288" s="97"/>
      <c r="BPU288" s="97"/>
      <c r="BPV288" s="97"/>
      <c r="BPW288" s="97"/>
      <c r="BPX288" s="97"/>
      <c r="BPY288" s="97"/>
      <c r="BPZ288" s="97"/>
      <c r="BQA288" s="97"/>
      <c r="BQB288" s="97"/>
      <c r="BQC288" s="97"/>
      <c r="BQD288" s="97"/>
      <c r="BQE288" s="97"/>
      <c r="BQF288" s="97"/>
      <c r="BQG288" s="97"/>
      <c r="BQH288" s="97"/>
      <c r="BQI288" s="97"/>
      <c r="BQJ288" s="97"/>
      <c r="BQK288" s="97"/>
      <c r="BQL288" s="97"/>
      <c r="BQM288" s="97"/>
      <c r="BQN288" s="97"/>
      <c r="BQO288" s="97"/>
      <c r="BQP288" s="97"/>
      <c r="BQQ288" s="97"/>
      <c r="BQR288" s="97"/>
      <c r="BQS288" s="97"/>
      <c r="BQT288" s="97"/>
      <c r="BQU288" s="97"/>
      <c r="BQV288" s="97"/>
      <c r="BQW288" s="97"/>
      <c r="BQX288" s="97"/>
      <c r="BQY288" s="97"/>
      <c r="BQZ288" s="97"/>
      <c r="BRA288" s="97"/>
      <c r="BRB288" s="97"/>
      <c r="BRC288" s="97"/>
      <c r="BRD288" s="97"/>
      <c r="BRE288" s="97"/>
      <c r="BRF288" s="97"/>
      <c r="BRG288" s="97"/>
      <c r="BRH288" s="97"/>
      <c r="BRI288" s="97"/>
      <c r="BRJ288" s="97"/>
      <c r="BRK288" s="97"/>
      <c r="BRL288" s="97"/>
      <c r="BRM288" s="97"/>
      <c r="BRN288" s="97"/>
      <c r="BRO288" s="97"/>
      <c r="BRP288" s="97"/>
      <c r="BRQ288" s="97"/>
      <c r="BRR288" s="97"/>
      <c r="BRS288" s="97"/>
      <c r="BRT288" s="97"/>
      <c r="BRU288" s="97"/>
      <c r="BRV288" s="97"/>
      <c r="BRW288" s="97"/>
      <c r="BRX288" s="97"/>
      <c r="BRY288" s="97"/>
      <c r="BRZ288" s="97"/>
      <c r="BSA288" s="97"/>
      <c r="BSB288" s="97"/>
      <c r="BSC288" s="97"/>
      <c r="BSD288" s="97"/>
      <c r="BSE288" s="97"/>
      <c r="BSF288" s="97"/>
      <c r="BSG288" s="97"/>
      <c r="BSH288" s="97"/>
      <c r="BSI288" s="97"/>
      <c r="BSJ288" s="97"/>
      <c r="BSK288" s="97"/>
      <c r="BSL288" s="97"/>
      <c r="BSM288" s="97"/>
      <c r="BSN288" s="97"/>
      <c r="BSO288" s="97"/>
      <c r="BSP288" s="97"/>
      <c r="BSQ288" s="97"/>
      <c r="BSR288" s="97"/>
      <c r="BSS288" s="97"/>
      <c r="BST288" s="97"/>
      <c r="BSU288" s="97"/>
      <c r="BSV288" s="97"/>
      <c r="BSW288" s="97"/>
      <c r="BSX288" s="97"/>
      <c r="BSY288" s="97"/>
      <c r="BSZ288" s="97"/>
      <c r="BTA288" s="97"/>
      <c r="BTB288" s="97"/>
      <c r="BTC288" s="97"/>
      <c r="BTD288" s="97"/>
      <c r="BTE288" s="97"/>
      <c r="BTF288" s="97"/>
      <c r="BTG288" s="97"/>
      <c r="BTH288" s="97"/>
      <c r="BTI288" s="97"/>
      <c r="BTJ288" s="97"/>
      <c r="BTK288" s="97"/>
      <c r="BTL288" s="97"/>
      <c r="BTM288" s="97"/>
      <c r="BTN288" s="97"/>
      <c r="BTO288" s="97"/>
      <c r="BTP288" s="97"/>
      <c r="BTQ288" s="97"/>
      <c r="BTR288" s="97"/>
      <c r="BTS288" s="97"/>
      <c r="BTT288" s="97"/>
      <c r="BTU288" s="97"/>
      <c r="BTV288" s="97"/>
      <c r="BTW288" s="97"/>
      <c r="BTX288" s="97"/>
      <c r="BTY288" s="97"/>
      <c r="BTZ288" s="97"/>
      <c r="BUA288" s="97"/>
      <c r="BUB288" s="97"/>
      <c r="BUC288" s="97"/>
      <c r="BUD288" s="97"/>
      <c r="BUE288" s="97"/>
      <c r="BUF288" s="97"/>
      <c r="BUG288" s="97"/>
      <c r="BUH288" s="97"/>
      <c r="BUI288" s="97"/>
      <c r="BUJ288" s="97"/>
      <c r="BUK288" s="97"/>
      <c r="BUL288" s="97"/>
      <c r="BUM288" s="97"/>
      <c r="BUN288" s="97"/>
      <c r="BUO288" s="97"/>
      <c r="BUP288" s="97"/>
      <c r="BUQ288" s="97"/>
      <c r="BUR288" s="97"/>
      <c r="BUS288" s="97"/>
      <c r="BUT288" s="97"/>
      <c r="BUU288" s="97"/>
      <c r="BUV288" s="97"/>
      <c r="BUW288" s="97"/>
      <c r="BUX288" s="97"/>
      <c r="BUY288" s="97"/>
      <c r="BUZ288" s="97"/>
      <c r="BVA288" s="97"/>
      <c r="BVB288" s="97"/>
      <c r="BVC288" s="97"/>
      <c r="BVD288" s="97"/>
      <c r="BVE288" s="97"/>
      <c r="BVF288" s="97"/>
      <c r="BVG288" s="97"/>
      <c r="BVH288" s="97"/>
      <c r="BVI288" s="97"/>
      <c r="BVJ288" s="97"/>
      <c r="BVK288" s="97"/>
      <c r="BVL288" s="97"/>
      <c r="BVM288" s="97"/>
      <c r="BVN288" s="97"/>
      <c r="BVO288" s="97"/>
      <c r="BVP288" s="97"/>
      <c r="BVQ288" s="97"/>
      <c r="BVR288" s="97"/>
      <c r="BVS288" s="97"/>
      <c r="BVT288" s="97"/>
      <c r="BVU288" s="97"/>
      <c r="BVV288" s="97"/>
      <c r="BVW288" s="97"/>
      <c r="BVX288" s="97"/>
      <c r="BVY288" s="97"/>
      <c r="BVZ288" s="97"/>
      <c r="BWA288" s="97"/>
      <c r="BWB288" s="97"/>
      <c r="BWC288" s="97"/>
      <c r="BWD288" s="97"/>
      <c r="BWE288" s="97"/>
      <c r="BWF288" s="97"/>
      <c r="BWG288" s="97"/>
      <c r="BWH288" s="97"/>
      <c r="BWI288" s="97"/>
      <c r="BWJ288" s="97"/>
      <c r="BWK288" s="97"/>
      <c r="BWL288" s="97"/>
      <c r="BWM288" s="97"/>
      <c r="BWN288" s="97"/>
      <c r="BWO288" s="97"/>
      <c r="BWP288" s="97"/>
      <c r="BWQ288" s="97"/>
      <c r="BWR288" s="97"/>
      <c r="BWS288" s="97"/>
      <c r="BWT288" s="97"/>
      <c r="BWU288" s="97"/>
      <c r="BWV288" s="97"/>
      <c r="BWW288" s="97"/>
      <c r="BWX288" s="97"/>
      <c r="BWY288" s="97"/>
      <c r="BWZ288" s="97"/>
      <c r="BXA288" s="97"/>
      <c r="BXB288" s="97"/>
      <c r="BXC288" s="97"/>
      <c r="BXD288" s="97"/>
      <c r="BXE288" s="97"/>
      <c r="BXF288" s="97"/>
      <c r="BXG288" s="97"/>
      <c r="BXH288" s="97"/>
      <c r="BXI288" s="97"/>
      <c r="BXJ288" s="97"/>
      <c r="BXK288" s="97"/>
      <c r="BXL288" s="97"/>
      <c r="BXM288" s="97"/>
      <c r="BXN288" s="97"/>
      <c r="BXO288" s="97"/>
      <c r="BXP288" s="97"/>
      <c r="BXQ288" s="97"/>
      <c r="BXR288" s="97"/>
      <c r="BXS288" s="97"/>
      <c r="BXT288" s="97"/>
      <c r="BXU288" s="97"/>
      <c r="BXV288" s="97"/>
      <c r="BXW288" s="97"/>
      <c r="BXX288" s="97"/>
      <c r="BXY288" s="97"/>
      <c r="BXZ288" s="97"/>
      <c r="BYA288" s="97"/>
      <c r="BYB288" s="97"/>
      <c r="BYC288" s="97"/>
      <c r="BYD288" s="97"/>
      <c r="BYE288" s="97"/>
      <c r="BYF288" s="97"/>
      <c r="BYG288" s="97"/>
      <c r="BYH288" s="97"/>
      <c r="BYI288" s="97"/>
      <c r="BYJ288" s="97"/>
      <c r="BYK288" s="97"/>
      <c r="BYL288" s="97"/>
      <c r="BYM288" s="97"/>
      <c r="BYN288" s="97"/>
      <c r="BYO288" s="97"/>
      <c r="BYP288" s="97"/>
      <c r="BYQ288" s="97"/>
      <c r="BYR288" s="97"/>
      <c r="BYS288" s="97"/>
      <c r="BYT288" s="97"/>
      <c r="BYU288" s="97"/>
      <c r="BYV288" s="97"/>
      <c r="BYW288" s="97"/>
      <c r="BYX288" s="97"/>
      <c r="BYY288" s="97"/>
      <c r="BYZ288" s="97"/>
      <c r="BZA288" s="97"/>
      <c r="BZB288" s="97"/>
      <c r="BZC288" s="97"/>
      <c r="BZD288" s="97"/>
      <c r="BZE288" s="97"/>
      <c r="BZF288" s="97"/>
      <c r="BZG288" s="97"/>
      <c r="BZH288" s="97"/>
      <c r="BZI288" s="97"/>
      <c r="BZJ288" s="97"/>
      <c r="BZK288" s="97"/>
      <c r="BZL288" s="97"/>
      <c r="BZM288" s="97"/>
      <c r="BZN288" s="97"/>
      <c r="BZO288" s="97"/>
      <c r="BZP288" s="97"/>
      <c r="BZQ288" s="97"/>
      <c r="BZR288" s="97"/>
      <c r="BZS288" s="97"/>
      <c r="BZT288" s="97"/>
      <c r="BZU288" s="97"/>
      <c r="BZV288" s="97"/>
      <c r="BZW288" s="97"/>
      <c r="BZX288" s="97"/>
      <c r="BZY288" s="97"/>
      <c r="BZZ288" s="97"/>
      <c r="CAA288" s="97"/>
      <c r="CAB288" s="97"/>
      <c r="CAC288" s="97"/>
      <c r="CAD288" s="97"/>
      <c r="CAE288" s="97"/>
      <c r="CAF288" s="97"/>
      <c r="CAG288" s="97"/>
      <c r="CAH288" s="97"/>
      <c r="CAI288" s="97"/>
      <c r="CAJ288" s="97"/>
      <c r="CAK288" s="97"/>
      <c r="CAL288" s="97"/>
      <c r="CAM288" s="97"/>
      <c r="CAN288" s="97"/>
      <c r="CAO288" s="97"/>
      <c r="CAP288" s="97"/>
      <c r="CAQ288" s="97"/>
      <c r="CAR288" s="97"/>
      <c r="CAS288" s="97"/>
      <c r="CAT288" s="97"/>
      <c r="CAU288" s="97"/>
      <c r="CAV288" s="97"/>
      <c r="CAW288" s="97"/>
      <c r="CAX288" s="97"/>
      <c r="CAY288" s="97"/>
      <c r="CAZ288" s="97"/>
      <c r="CBA288" s="97"/>
      <c r="CBB288" s="97"/>
      <c r="CBC288" s="97"/>
      <c r="CBD288" s="97"/>
      <c r="CBE288" s="97"/>
      <c r="CBF288" s="97"/>
      <c r="CBG288" s="97"/>
      <c r="CBH288" s="97"/>
      <c r="CBI288" s="97"/>
      <c r="CBJ288" s="97"/>
      <c r="CBK288" s="97"/>
      <c r="CBL288" s="97"/>
      <c r="CBM288" s="97"/>
      <c r="CBN288" s="97"/>
      <c r="CBO288" s="97"/>
      <c r="CBP288" s="97"/>
      <c r="CBQ288" s="97"/>
      <c r="CBR288" s="97"/>
      <c r="CBS288" s="97"/>
      <c r="CBT288" s="97"/>
      <c r="CBU288" s="97"/>
      <c r="CBV288" s="97"/>
      <c r="CBW288" s="97"/>
      <c r="CBX288" s="97"/>
      <c r="CBY288" s="97"/>
      <c r="CBZ288" s="97"/>
      <c r="CCA288" s="97"/>
      <c r="CCB288" s="97"/>
      <c r="CCC288" s="97"/>
      <c r="CCD288" s="97"/>
      <c r="CCE288" s="97"/>
      <c r="CCF288" s="97"/>
      <c r="CCG288" s="97"/>
      <c r="CCH288" s="97"/>
      <c r="CCI288" s="97"/>
      <c r="CCJ288" s="97"/>
      <c r="CCK288" s="97"/>
      <c r="CCL288" s="97"/>
      <c r="CCM288" s="97"/>
      <c r="CCN288" s="97"/>
      <c r="CCO288" s="97"/>
      <c r="CCP288" s="97"/>
      <c r="CCQ288" s="97"/>
      <c r="CCR288" s="97"/>
      <c r="CCS288" s="97"/>
      <c r="CCT288" s="97"/>
      <c r="CCU288" s="97"/>
      <c r="CCV288" s="97"/>
      <c r="CCW288" s="97"/>
      <c r="CCX288" s="97"/>
      <c r="CCY288" s="97"/>
      <c r="CCZ288" s="97"/>
      <c r="CDA288" s="97"/>
      <c r="CDB288" s="97"/>
      <c r="CDC288" s="97"/>
      <c r="CDD288" s="97"/>
      <c r="CDE288" s="97"/>
      <c r="CDF288" s="97"/>
      <c r="CDG288" s="97"/>
      <c r="CDH288" s="97"/>
      <c r="CDI288" s="97"/>
      <c r="CDJ288" s="97"/>
      <c r="CDK288" s="97"/>
      <c r="CDL288" s="97"/>
      <c r="CDM288" s="97"/>
      <c r="CDN288" s="97"/>
      <c r="CDO288" s="97"/>
      <c r="CDP288" s="97"/>
      <c r="CDQ288" s="97"/>
      <c r="CDR288" s="97"/>
      <c r="CDS288" s="97"/>
      <c r="CDT288" s="97"/>
      <c r="CDU288" s="97"/>
      <c r="CDV288" s="97"/>
      <c r="CDW288" s="97"/>
      <c r="CDX288" s="97"/>
      <c r="CDY288" s="97"/>
      <c r="CDZ288" s="97"/>
      <c r="CEA288" s="97"/>
      <c r="CEB288" s="97"/>
      <c r="CEC288" s="97"/>
      <c r="CED288" s="97"/>
      <c r="CEE288" s="97"/>
      <c r="CEF288" s="97"/>
      <c r="CEG288" s="97"/>
      <c r="CEH288" s="97"/>
      <c r="CEI288" s="97"/>
      <c r="CEJ288" s="97"/>
      <c r="CEK288" s="97"/>
      <c r="CEL288" s="97"/>
      <c r="CEM288" s="97"/>
      <c r="CEN288" s="97"/>
      <c r="CEO288" s="97"/>
      <c r="CEP288" s="97"/>
      <c r="CEQ288" s="97"/>
      <c r="CER288" s="97"/>
      <c r="CES288" s="97"/>
      <c r="CET288" s="97"/>
      <c r="CEU288" s="97"/>
      <c r="CEV288" s="97"/>
      <c r="CEW288" s="97"/>
      <c r="CEX288" s="97"/>
      <c r="CEY288" s="97"/>
      <c r="CEZ288" s="97"/>
      <c r="CFA288" s="97"/>
      <c r="CFB288" s="97"/>
      <c r="CFC288" s="97"/>
      <c r="CFD288" s="97"/>
      <c r="CFE288" s="97"/>
      <c r="CFF288" s="97"/>
      <c r="CFG288" s="97"/>
      <c r="CFH288" s="97"/>
      <c r="CFI288" s="97"/>
      <c r="CFJ288" s="97"/>
      <c r="CFK288" s="97"/>
      <c r="CFL288" s="97"/>
      <c r="CFM288" s="97"/>
      <c r="CFN288" s="97"/>
      <c r="CFO288" s="97"/>
      <c r="CFP288" s="97"/>
      <c r="CFQ288" s="97"/>
      <c r="CFR288" s="97"/>
      <c r="CFS288" s="97"/>
      <c r="CFT288" s="97"/>
      <c r="CFU288" s="97"/>
      <c r="CFV288" s="97"/>
      <c r="CFW288" s="97"/>
      <c r="CFX288" s="97"/>
      <c r="CFY288" s="97"/>
      <c r="CFZ288" s="97"/>
      <c r="CGA288" s="97"/>
      <c r="CGB288" s="97"/>
      <c r="CGC288" s="97"/>
      <c r="CGD288" s="97"/>
      <c r="CGE288" s="97"/>
      <c r="CGF288" s="97"/>
      <c r="CGG288" s="97"/>
      <c r="CGH288" s="97"/>
      <c r="CGI288" s="97"/>
      <c r="CGJ288" s="97"/>
      <c r="CGK288" s="97"/>
      <c r="CGL288" s="97"/>
      <c r="CGM288" s="97"/>
      <c r="CGN288" s="97"/>
      <c r="CGO288" s="97"/>
      <c r="CGP288" s="97"/>
      <c r="CGQ288" s="97"/>
      <c r="CGR288" s="97"/>
      <c r="CGS288" s="97"/>
      <c r="CGT288" s="97"/>
      <c r="CGU288" s="97"/>
      <c r="CGV288" s="97"/>
      <c r="CGW288" s="97"/>
      <c r="CGX288" s="97"/>
      <c r="CGY288" s="97"/>
      <c r="CGZ288" s="97"/>
      <c r="CHA288" s="97"/>
      <c r="CHB288" s="97"/>
      <c r="CHC288" s="97"/>
      <c r="CHD288" s="97"/>
      <c r="CHE288" s="97"/>
      <c r="CHF288" s="97"/>
      <c r="CHG288" s="97"/>
      <c r="CHH288" s="97"/>
      <c r="CHI288" s="97"/>
      <c r="CHJ288" s="97"/>
      <c r="CHK288" s="97"/>
      <c r="CHL288" s="97"/>
      <c r="CHM288" s="97"/>
      <c r="CHN288" s="97"/>
      <c r="CHO288" s="97"/>
      <c r="CHP288" s="97"/>
      <c r="CHQ288" s="97"/>
      <c r="CHR288" s="97"/>
      <c r="CHS288" s="97"/>
      <c r="CHT288" s="97"/>
      <c r="CHU288" s="97"/>
      <c r="CHV288" s="97"/>
      <c r="CHW288" s="97"/>
      <c r="CHX288" s="97"/>
      <c r="CHY288" s="97"/>
      <c r="CHZ288" s="97"/>
      <c r="CIA288" s="97"/>
      <c r="CIB288" s="97"/>
      <c r="CIC288" s="97"/>
      <c r="CID288" s="97"/>
      <c r="CIE288" s="97"/>
      <c r="CIF288" s="97"/>
      <c r="CIG288" s="97"/>
      <c r="CIH288" s="97"/>
      <c r="CII288" s="97"/>
      <c r="CIJ288" s="97"/>
      <c r="CIK288" s="97"/>
      <c r="CIL288" s="97"/>
      <c r="CIM288" s="97"/>
      <c r="CIN288" s="97"/>
      <c r="CIO288" s="97"/>
      <c r="CIP288" s="97"/>
      <c r="CIQ288" s="97"/>
      <c r="CIR288" s="97"/>
      <c r="CIS288" s="97"/>
      <c r="CIT288" s="97"/>
      <c r="CIU288" s="97"/>
      <c r="CIV288" s="97"/>
      <c r="CIW288" s="97"/>
      <c r="CIX288" s="97"/>
      <c r="CIY288" s="97"/>
      <c r="CIZ288" s="97"/>
      <c r="CJA288" s="97"/>
      <c r="CJB288" s="97"/>
      <c r="CJC288" s="97"/>
      <c r="CJD288" s="97"/>
      <c r="CJE288" s="97"/>
      <c r="CJF288" s="97"/>
      <c r="CJG288" s="97"/>
      <c r="CJH288" s="97"/>
      <c r="CJI288" s="97"/>
      <c r="CJJ288" s="97"/>
      <c r="CJK288" s="97"/>
      <c r="CJL288" s="97"/>
      <c r="CJM288" s="97"/>
      <c r="CJN288" s="97"/>
      <c r="CJO288" s="97"/>
      <c r="CJP288" s="97"/>
      <c r="CJQ288" s="97"/>
      <c r="CJR288" s="97"/>
      <c r="CJS288" s="97"/>
      <c r="CJT288" s="97"/>
      <c r="CJU288" s="97"/>
      <c r="CJV288" s="97"/>
      <c r="CJW288" s="97"/>
      <c r="CJX288" s="97"/>
      <c r="CJY288" s="97"/>
      <c r="CJZ288" s="97"/>
      <c r="CKA288" s="97"/>
      <c r="CKB288" s="97"/>
      <c r="CKC288" s="97"/>
      <c r="CKD288" s="97"/>
      <c r="CKE288" s="97"/>
      <c r="CKF288" s="97"/>
      <c r="CKG288" s="97"/>
      <c r="CKH288" s="97"/>
      <c r="CKI288" s="97"/>
      <c r="CKJ288" s="97"/>
      <c r="CKK288" s="97"/>
      <c r="CKL288" s="97"/>
      <c r="CKM288" s="97"/>
      <c r="CKN288" s="97"/>
      <c r="CKO288" s="97"/>
      <c r="CKP288" s="97"/>
      <c r="CKQ288" s="97"/>
      <c r="CKR288" s="97"/>
      <c r="CKS288" s="97"/>
      <c r="CKT288" s="97"/>
      <c r="CKU288" s="97"/>
      <c r="CKV288" s="97"/>
      <c r="CKW288" s="97"/>
      <c r="CKX288" s="97"/>
      <c r="CKY288" s="97"/>
      <c r="CKZ288" s="97"/>
      <c r="CLA288" s="97"/>
      <c r="CLB288" s="97"/>
      <c r="CLC288" s="97"/>
      <c r="CLD288" s="97"/>
      <c r="CLE288" s="97"/>
      <c r="CLF288" s="97"/>
      <c r="CLG288" s="97"/>
      <c r="CLH288" s="97"/>
      <c r="CLI288" s="97"/>
      <c r="CLJ288" s="97"/>
      <c r="CLK288" s="97"/>
      <c r="CLL288" s="97"/>
      <c r="CLM288" s="97"/>
      <c r="CLN288" s="97"/>
      <c r="CLO288" s="97"/>
      <c r="CLP288" s="97"/>
      <c r="CLQ288" s="97"/>
      <c r="CLR288" s="97"/>
      <c r="CLS288" s="97"/>
      <c r="CLT288" s="97"/>
      <c r="CLU288" s="97"/>
      <c r="CLV288" s="97"/>
      <c r="CLW288" s="97"/>
      <c r="CLX288" s="97"/>
      <c r="CLY288" s="97"/>
      <c r="CLZ288" s="97"/>
      <c r="CMA288" s="97"/>
      <c r="CMB288" s="97"/>
      <c r="CMC288" s="97"/>
      <c r="CMD288" s="97"/>
      <c r="CME288" s="97"/>
      <c r="CMF288" s="97"/>
      <c r="CMG288" s="97"/>
      <c r="CMH288" s="97"/>
      <c r="CMI288" s="97"/>
      <c r="CMJ288" s="97"/>
      <c r="CMK288" s="97"/>
      <c r="CML288" s="97"/>
      <c r="CMM288" s="97"/>
      <c r="CMN288" s="97"/>
      <c r="CMO288" s="97"/>
      <c r="CMP288" s="97"/>
      <c r="CMQ288" s="97"/>
      <c r="CMR288" s="97"/>
      <c r="CMS288" s="97"/>
      <c r="CMT288" s="97"/>
      <c r="CMU288" s="97"/>
      <c r="CMV288" s="97"/>
      <c r="CMW288" s="97"/>
      <c r="CMX288" s="97"/>
      <c r="CMY288" s="97"/>
      <c r="CMZ288" s="97"/>
      <c r="CNA288" s="97"/>
      <c r="CNB288" s="97"/>
      <c r="CNC288" s="97"/>
      <c r="CND288" s="97"/>
      <c r="CNE288" s="97"/>
      <c r="CNF288" s="97"/>
      <c r="CNG288" s="97"/>
      <c r="CNH288" s="97"/>
      <c r="CNI288" s="97"/>
      <c r="CNJ288" s="97"/>
      <c r="CNK288" s="97"/>
      <c r="CNL288" s="97"/>
      <c r="CNM288" s="97"/>
      <c r="CNN288" s="97"/>
      <c r="CNO288" s="97"/>
      <c r="CNP288" s="97"/>
      <c r="CNQ288" s="97"/>
      <c r="CNR288" s="97"/>
      <c r="CNS288" s="97"/>
      <c r="CNT288" s="97"/>
      <c r="CNU288" s="97"/>
      <c r="CNV288" s="97"/>
      <c r="CNW288" s="97"/>
      <c r="CNX288" s="97"/>
      <c r="CNY288" s="97"/>
      <c r="CNZ288" s="97"/>
      <c r="COA288" s="97"/>
      <c r="COB288" s="97"/>
      <c r="COC288" s="97"/>
      <c r="COD288" s="97"/>
      <c r="COE288" s="97"/>
      <c r="COF288" s="97"/>
      <c r="COG288" s="97"/>
      <c r="COH288" s="97"/>
      <c r="COI288" s="97"/>
      <c r="COJ288" s="97"/>
      <c r="COK288" s="97"/>
      <c r="COL288" s="97"/>
      <c r="COM288" s="97"/>
      <c r="CON288" s="97"/>
      <c r="COO288" s="97"/>
      <c r="COP288" s="97"/>
      <c r="COQ288" s="97"/>
      <c r="COR288" s="97"/>
      <c r="COS288" s="97"/>
      <c r="COT288" s="97"/>
      <c r="COU288" s="97"/>
      <c r="COV288" s="97"/>
      <c r="COW288" s="97"/>
      <c r="COX288" s="97"/>
      <c r="COY288" s="97"/>
      <c r="COZ288" s="97"/>
      <c r="CPA288" s="97"/>
      <c r="CPB288" s="97"/>
      <c r="CPC288" s="97"/>
      <c r="CPD288" s="97"/>
      <c r="CPE288" s="97"/>
      <c r="CPF288" s="97"/>
      <c r="CPG288" s="97"/>
      <c r="CPH288" s="97"/>
      <c r="CPI288" s="97"/>
      <c r="CPJ288" s="97"/>
      <c r="CPK288" s="97"/>
      <c r="CPL288" s="97"/>
      <c r="CPM288" s="97"/>
      <c r="CPN288" s="97"/>
      <c r="CPO288" s="97"/>
      <c r="CPP288" s="97"/>
      <c r="CPQ288" s="97"/>
      <c r="CPR288" s="97"/>
      <c r="CPS288" s="97"/>
      <c r="CPT288" s="97"/>
      <c r="CPU288" s="97"/>
      <c r="CPV288" s="97"/>
      <c r="CPW288" s="97"/>
      <c r="CPX288" s="97"/>
      <c r="CPY288" s="97"/>
      <c r="CPZ288" s="97"/>
      <c r="CQA288" s="97"/>
      <c r="CQB288" s="97"/>
      <c r="CQC288" s="97"/>
      <c r="CQD288" s="97"/>
      <c r="CQE288" s="97"/>
      <c r="CQF288" s="97"/>
      <c r="CQG288" s="97"/>
      <c r="CQH288" s="97"/>
      <c r="CQI288" s="97"/>
      <c r="CQJ288" s="97"/>
      <c r="CQK288" s="97"/>
      <c r="CQL288" s="97"/>
      <c r="CQM288" s="97"/>
      <c r="CQN288" s="97"/>
      <c r="CQO288" s="97"/>
      <c r="CQP288" s="97"/>
      <c r="CQQ288" s="97"/>
      <c r="CQR288" s="97"/>
      <c r="CQS288" s="97"/>
      <c r="CQT288" s="97"/>
      <c r="CQU288" s="97"/>
      <c r="CQV288" s="97"/>
      <c r="CQW288" s="97"/>
      <c r="CQX288" s="97"/>
      <c r="CQY288" s="97"/>
      <c r="CQZ288" s="97"/>
      <c r="CRA288" s="97"/>
      <c r="CRB288" s="97"/>
      <c r="CRC288" s="97"/>
      <c r="CRD288" s="97"/>
      <c r="CRE288" s="97"/>
      <c r="CRF288" s="97"/>
      <c r="CRG288" s="97"/>
      <c r="CRH288" s="97"/>
      <c r="CRI288" s="97"/>
      <c r="CRJ288" s="97"/>
      <c r="CRK288" s="97"/>
      <c r="CRL288" s="97"/>
      <c r="CRM288" s="97"/>
      <c r="CRN288" s="97"/>
      <c r="CRO288" s="97"/>
      <c r="CRP288" s="97"/>
      <c r="CRQ288" s="97"/>
      <c r="CRR288" s="97"/>
      <c r="CRS288" s="97"/>
      <c r="CRT288" s="97"/>
      <c r="CRU288" s="97"/>
      <c r="CRV288" s="97"/>
      <c r="CRW288" s="97"/>
      <c r="CRX288" s="97"/>
      <c r="CRY288" s="97"/>
      <c r="CRZ288" s="97"/>
      <c r="CSA288" s="97"/>
      <c r="CSB288" s="97"/>
      <c r="CSC288" s="97"/>
      <c r="CSD288" s="97"/>
      <c r="CSE288" s="97"/>
      <c r="CSF288" s="97"/>
      <c r="CSG288" s="97"/>
      <c r="CSH288" s="97"/>
      <c r="CSI288" s="97"/>
      <c r="CSJ288" s="97"/>
      <c r="CSK288" s="97"/>
      <c r="CSL288" s="97"/>
      <c r="CSM288" s="97"/>
      <c r="CSN288" s="97"/>
      <c r="CSO288" s="97"/>
      <c r="CSP288" s="97"/>
      <c r="CSQ288" s="97"/>
      <c r="CSR288" s="97"/>
      <c r="CSS288" s="97"/>
      <c r="CST288" s="97"/>
      <c r="CSU288" s="97"/>
      <c r="CSV288" s="97"/>
      <c r="CSW288" s="97"/>
      <c r="CSX288" s="97"/>
      <c r="CSY288" s="97"/>
      <c r="CSZ288" s="97"/>
      <c r="CTA288" s="97"/>
      <c r="CTB288" s="97"/>
      <c r="CTC288" s="97"/>
      <c r="CTD288" s="97"/>
      <c r="CTE288" s="97"/>
      <c r="CTF288" s="97"/>
      <c r="CTG288" s="97"/>
      <c r="CTH288" s="97"/>
      <c r="CTI288" s="97"/>
      <c r="CTJ288" s="97"/>
      <c r="CTK288" s="97"/>
      <c r="CTL288" s="97"/>
      <c r="CTM288" s="97"/>
      <c r="CTN288" s="97"/>
      <c r="CTO288" s="97"/>
      <c r="CTP288" s="97"/>
      <c r="CTQ288" s="97"/>
      <c r="CTR288" s="97"/>
      <c r="CTS288" s="97"/>
      <c r="CTT288" s="97"/>
      <c r="CTU288" s="97"/>
      <c r="CTV288" s="97"/>
      <c r="CTW288" s="97"/>
      <c r="CTX288" s="97"/>
      <c r="CTY288" s="97"/>
      <c r="CTZ288" s="97"/>
      <c r="CUA288" s="97"/>
      <c r="CUB288" s="97"/>
      <c r="CUC288" s="97"/>
      <c r="CUD288" s="97"/>
      <c r="CUE288" s="97"/>
      <c r="CUF288" s="97"/>
      <c r="CUG288" s="97"/>
      <c r="CUH288" s="97"/>
      <c r="CUI288" s="97"/>
      <c r="CUJ288" s="97"/>
      <c r="CUK288" s="97"/>
      <c r="CUL288" s="97"/>
      <c r="CUM288" s="97"/>
      <c r="CUN288" s="97"/>
      <c r="CUO288" s="97"/>
      <c r="CUP288" s="97"/>
      <c r="CUQ288" s="97"/>
      <c r="CUR288" s="97"/>
      <c r="CUS288" s="97"/>
      <c r="CUT288" s="97"/>
      <c r="CUU288" s="97"/>
      <c r="CUV288" s="97"/>
      <c r="CUW288" s="97"/>
      <c r="CUX288" s="97"/>
      <c r="CUY288" s="97"/>
      <c r="CUZ288" s="97"/>
      <c r="CVA288" s="97"/>
      <c r="CVB288" s="97"/>
      <c r="CVC288" s="97"/>
      <c r="CVD288" s="97"/>
      <c r="CVE288" s="97"/>
      <c r="CVF288" s="97"/>
      <c r="CVG288" s="97"/>
      <c r="CVH288" s="97"/>
      <c r="CVI288" s="97"/>
      <c r="CVJ288" s="97"/>
      <c r="CVK288" s="97"/>
      <c r="CVL288" s="97"/>
      <c r="CVM288" s="97"/>
      <c r="CVN288" s="97"/>
      <c r="CVO288" s="97"/>
      <c r="CVP288" s="97"/>
      <c r="CVQ288" s="97"/>
      <c r="CVR288" s="97"/>
      <c r="CVS288" s="97"/>
      <c r="CVT288" s="97"/>
      <c r="CVU288" s="97"/>
      <c r="CVV288" s="97"/>
      <c r="CVW288" s="97"/>
      <c r="CVX288" s="97"/>
      <c r="CVY288" s="97"/>
      <c r="CVZ288" s="97"/>
      <c r="CWA288" s="97"/>
      <c r="CWB288" s="97"/>
      <c r="CWC288" s="97"/>
      <c r="CWD288" s="97"/>
      <c r="CWE288" s="97"/>
      <c r="CWF288" s="97"/>
      <c r="CWG288" s="97"/>
      <c r="CWH288" s="97"/>
      <c r="CWI288" s="97"/>
      <c r="CWJ288" s="97"/>
      <c r="CWK288" s="97"/>
      <c r="CWL288" s="97"/>
      <c r="CWM288" s="97"/>
      <c r="CWN288" s="97"/>
      <c r="CWO288" s="97"/>
      <c r="CWP288" s="97"/>
      <c r="CWQ288" s="97"/>
      <c r="CWR288" s="97"/>
      <c r="CWS288" s="97"/>
      <c r="CWT288" s="97"/>
      <c r="CWU288" s="97"/>
      <c r="CWV288" s="97"/>
      <c r="CWW288" s="97"/>
      <c r="CWX288" s="97"/>
      <c r="CWY288" s="97"/>
      <c r="CWZ288" s="97"/>
      <c r="CXA288" s="97"/>
      <c r="CXB288" s="97"/>
      <c r="CXC288" s="97"/>
      <c r="CXD288" s="97"/>
      <c r="CXE288" s="97"/>
      <c r="CXF288" s="97"/>
      <c r="CXG288" s="97"/>
      <c r="CXH288" s="97"/>
      <c r="CXI288" s="97"/>
      <c r="CXJ288" s="97"/>
      <c r="CXK288" s="97"/>
      <c r="CXL288" s="97"/>
      <c r="CXM288" s="97"/>
      <c r="CXN288" s="97"/>
      <c r="CXO288" s="97"/>
      <c r="CXP288" s="97"/>
      <c r="CXQ288" s="97"/>
      <c r="CXR288" s="97"/>
      <c r="CXS288" s="97"/>
      <c r="CXT288" s="97"/>
      <c r="CXU288" s="97"/>
      <c r="CXV288" s="97"/>
      <c r="CXW288" s="97"/>
      <c r="CXX288" s="97"/>
      <c r="CXY288" s="97"/>
      <c r="CXZ288" s="97"/>
      <c r="CYA288" s="97"/>
      <c r="CYB288" s="97"/>
      <c r="CYC288" s="97"/>
      <c r="CYD288" s="97"/>
      <c r="CYE288" s="97"/>
      <c r="CYF288" s="97"/>
      <c r="CYG288" s="97"/>
      <c r="CYH288" s="97"/>
      <c r="CYI288" s="97"/>
      <c r="CYJ288" s="97"/>
      <c r="CYK288" s="97"/>
      <c r="CYL288" s="97"/>
      <c r="CYM288" s="97"/>
      <c r="CYN288" s="97"/>
      <c r="CYO288" s="97"/>
      <c r="CYP288" s="97"/>
      <c r="CYQ288" s="97"/>
      <c r="CYR288" s="97"/>
      <c r="CYS288" s="97"/>
      <c r="CYT288" s="97"/>
      <c r="CYU288" s="97"/>
      <c r="CYV288" s="97"/>
      <c r="CYW288" s="97"/>
      <c r="CYX288" s="97"/>
      <c r="CYY288" s="97"/>
      <c r="CYZ288" s="97"/>
      <c r="CZA288" s="97"/>
      <c r="CZB288" s="97"/>
      <c r="CZC288" s="97"/>
      <c r="CZD288" s="97"/>
      <c r="CZE288" s="97"/>
      <c r="CZF288" s="97"/>
      <c r="CZG288" s="97"/>
      <c r="CZH288" s="97"/>
      <c r="CZI288" s="97"/>
      <c r="CZJ288" s="97"/>
      <c r="CZK288" s="97"/>
      <c r="CZL288" s="97"/>
      <c r="CZM288" s="97"/>
      <c r="CZN288" s="97"/>
      <c r="CZO288" s="97"/>
      <c r="CZP288" s="97"/>
      <c r="CZQ288" s="97"/>
      <c r="CZR288" s="97"/>
      <c r="CZS288" s="97"/>
      <c r="CZT288" s="97"/>
      <c r="CZU288" s="97"/>
      <c r="CZV288" s="97"/>
      <c r="CZW288" s="97"/>
      <c r="CZX288" s="97"/>
      <c r="CZY288" s="97"/>
      <c r="CZZ288" s="97"/>
      <c r="DAA288" s="97"/>
      <c r="DAB288" s="97"/>
      <c r="DAC288" s="97"/>
      <c r="DAD288" s="97"/>
      <c r="DAE288" s="97"/>
      <c r="DAF288" s="97"/>
      <c r="DAG288" s="97"/>
      <c r="DAH288" s="97"/>
      <c r="DAI288" s="97"/>
      <c r="DAJ288" s="97"/>
      <c r="DAK288" s="97"/>
      <c r="DAL288" s="97"/>
      <c r="DAM288" s="97"/>
      <c r="DAN288" s="97"/>
      <c r="DAO288" s="97"/>
      <c r="DAP288" s="97"/>
      <c r="DAQ288" s="97"/>
      <c r="DAR288" s="97"/>
      <c r="DAS288" s="97"/>
      <c r="DAT288" s="97"/>
      <c r="DAU288" s="97"/>
      <c r="DAV288" s="97"/>
      <c r="DAW288" s="97"/>
      <c r="DAX288" s="97"/>
      <c r="DAY288" s="97"/>
      <c r="DAZ288" s="97"/>
      <c r="DBA288" s="97"/>
      <c r="DBB288" s="97"/>
      <c r="DBC288" s="97"/>
      <c r="DBD288" s="97"/>
      <c r="DBE288" s="97"/>
      <c r="DBF288" s="97"/>
      <c r="DBG288" s="97"/>
      <c r="DBH288" s="97"/>
      <c r="DBI288" s="97"/>
      <c r="DBJ288" s="97"/>
      <c r="DBK288" s="97"/>
      <c r="DBL288" s="97"/>
      <c r="DBM288" s="97"/>
      <c r="DBN288" s="97"/>
      <c r="DBO288" s="97"/>
      <c r="DBP288" s="97"/>
      <c r="DBQ288" s="97"/>
      <c r="DBR288" s="97"/>
      <c r="DBS288" s="97"/>
      <c r="DBT288" s="97"/>
      <c r="DBU288" s="97"/>
      <c r="DBV288" s="97"/>
      <c r="DBW288" s="97"/>
      <c r="DBX288" s="97"/>
      <c r="DBY288" s="97"/>
      <c r="DBZ288" s="97"/>
      <c r="DCA288" s="97"/>
      <c r="DCB288" s="97"/>
      <c r="DCC288" s="97"/>
      <c r="DCD288" s="97"/>
      <c r="DCE288" s="97"/>
      <c r="DCF288" s="97"/>
      <c r="DCG288" s="97"/>
      <c r="DCH288" s="97"/>
      <c r="DCI288" s="97"/>
      <c r="DCJ288" s="97"/>
      <c r="DCK288" s="97"/>
      <c r="DCL288" s="97"/>
      <c r="DCM288" s="97"/>
      <c r="DCN288" s="97"/>
      <c r="DCO288" s="97"/>
      <c r="DCP288" s="97"/>
      <c r="DCQ288" s="97"/>
      <c r="DCR288" s="97"/>
      <c r="DCS288" s="97"/>
      <c r="DCT288" s="97"/>
      <c r="DCU288" s="97"/>
      <c r="DCV288" s="97"/>
      <c r="DCW288" s="97"/>
      <c r="DCX288" s="97"/>
      <c r="DCY288" s="97"/>
      <c r="DCZ288" s="97"/>
      <c r="DDA288" s="97"/>
      <c r="DDB288" s="97"/>
      <c r="DDC288" s="97"/>
      <c r="DDD288" s="97"/>
      <c r="DDE288" s="97"/>
      <c r="DDF288" s="97"/>
      <c r="DDG288" s="97"/>
      <c r="DDH288" s="97"/>
      <c r="DDI288" s="97"/>
      <c r="DDJ288" s="97"/>
      <c r="DDK288" s="97"/>
      <c r="DDL288" s="97"/>
      <c r="DDM288" s="97"/>
      <c r="DDN288" s="97"/>
      <c r="DDO288" s="97"/>
      <c r="DDP288" s="97"/>
      <c r="DDQ288" s="97"/>
      <c r="DDR288" s="97"/>
      <c r="DDS288" s="97"/>
      <c r="DDT288" s="97"/>
      <c r="DDU288" s="97"/>
      <c r="DDV288" s="97"/>
      <c r="DDW288" s="97"/>
      <c r="DDX288" s="97"/>
      <c r="DDY288" s="97"/>
      <c r="DDZ288" s="97"/>
      <c r="DEA288" s="97"/>
      <c r="DEB288" s="97"/>
      <c r="DEC288" s="97"/>
      <c r="DED288" s="97"/>
      <c r="DEE288" s="97"/>
      <c r="DEF288" s="97"/>
      <c r="DEG288" s="97"/>
      <c r="DEH288" s="97"/>
      <c r="DEI288" s="97"/>
      <c r="DEJ288" s="97"/>
      <c r="DEK288" s="97"/>
      <c r="DEL288" s="97"/>
      <c r="DEM288" s="97"/>
      <c r="DEN288" s="97"/>
      <c r="DEO288" s="97"/>
      <c r="DEP288" s="97"/>
      <c r="DEQ288" s="97"/>
      <c r="DER288" s="97"/>
      <c r="DES288" s="97"/>
      <c r="DET288" s="97"/>
      <c r="DEU288" s="97"/>
      <c r="DEV288" s="97"/>
      <c r="DEW288" s="97"/>
      <c r="DEX288" s="97"/>
      <c r="DEY288" s="97"/>
      <c r="DEZ288" s="97"/>
      <c r="DFA288" s="97"/>
      <c r="DFB288" s="97"/>
      <c r="DFC288" s="97"/>
      <c r="DFD288" s="97"/>
      <c r="DFE288" s="97"/>
      <c r="DFF288" s="97"/>
      <c r="DFG288" s="97"/>
      <c r="DFH288" s="97"/>
      <c r="DFI288" s="97"/>
      <c r="DFJ288" s="97"/>
      <c r="DFK288" s="97"/>
      <c r="DFL288" s="97"/>
      <c r="DFM288" s="97"/>
      <c r="DFN288" s="97"/>
      <c r="DFO288" s="97"/>
      <c r="DFP288" s="97"/>
      <c r="DFQ288" s="97"/>
      <c r="DFR288" s="97"/>
      <c r="DFS288" s="97"/>
      <c r="DFT288" s="97"/>
      <c r="DFU288" s="97"/>
      <c r="DFV288" s="97"/>
      <c r="DFW288" s="97"/>
      <c r="DFX288" s="97"/>
      <c r="DFY288" s="97"/>
      <c r="DFZ288" s="97"/>
      <c r="DGA288" s="97"/>
      <c r="DGB288" s="97"/>
      <c r="DGC288" s="97"/>
      <c r="DGD288" s="97"/>
      <c r="DGE288" s="97"/>
      <c r="DGF288" s="97"/>
      <c r="DGG288" s="97"/>
      <c r="DGH288" s="97"/>
      <c r="DGI288" s="97"/>
      <c r="DGJ288" s="97"/>
      <c r="DGK288" s="97"/>
      <c r="DGL288" s="97"/>
      <c r="DGM288" s="97"/>
      <c r="DGN288" s="97"/>
      <c r="DGO288" s="97"/>
      <c r="DGP288" s="97"/>
      <c r="DGQ288" s="97"/>
      <c r="DGR288" s="97"/>
      <c r="DGS288" s="97"/>
      <c r="DGT288" s="97"/>
      <c r="DGU288" s="97"/>
      <c r="DGV288" s="97"/>
      <c r="DGW288" s="97"/>
      <c r="DGX288" s="97"/>
      <c r="DGY288" s="97"/>
      <c r="DGZ288" s="97"/>
      <c r="DHA288" s="97"/>
      <c r="DHB288" s="97"/>
      <c r="DHC288" s="97"/>
      <c r="DHD288" s="97"/>
      <c r="DHE288" s="97"/>
      <c r="DHF288" s="97"/>
      <c r="DHG288" s="97"/>
      <c r="DHH288" s="97"/>
      <c r="DHI288" s="97"/>
      <c r="DHJ288" s="97"/>
      <c r="DHK288" s="97"/>
      <c r="DHL288" s="97"/>
      <c r="DHM288" s="97"/>
      <c r="DHN288" s="97"/>
      <c r="DHO288" s="97"/>
      <c r="DHP288" s="97"/>
      <c r="DHQ288" s="97"/>
      <c r="DHR288" s="97"/>
      <c r="DHS288" s="97"/>
      <c r="DHT288" s="97"/>
      <c r="DHU288" s="97"/>
      <c r="DHV288" s="97"/>
      <c r="DHW288" s="97"/>
      <c r="DHX288" s="97"/>
      <c r="DHY288" s="97"/>
      <c r="DHZ288" s="97"/>
      <c r="DIA288" s="97"/>
      <c r="DIB288" s="97"/>
      <c r="DIC288" s="97"/>
      <c r="DID288" s="97"/>
      <c r="DIE288" s="97"/>
      <c r="DIF288" s="97"/>
      <c r="DIG288" s="97"/>
      <c r="DIH288" s="97"/>
      <c r="DII288" s="97"/>
      <c r="DIJ288" s="97"/>
      <c r="DIK288" s="97"/>
      <c r="DIL288" s="97"/>
      <c r="DIM288" s="97"/>
      <c r="DIN288" s="97"/>
      <c r="DIO288" s="97"/>
      <c r="DIP288" s="97"/>
      <c r="DIQ288" s="97"/>
      <c r="DIR288" s="97"/>
      <c r="DIS288" s="97"/>
      <c r="DIT288" s="97"/>
      <c r="DIU288" s="97"/>
      <c r="DIV288" s="97"/>
      <c r="DIW288" s="97"/>
      <c r="DIX288" s="97"/>
      <c r="DIY288" s="97"/>
      <c r="DIZ288" s="97"/>
      <c r="DJA288" s="97"/>
      <c r="DJB288" s="97"/>
      <c r="DJC288" s="97"/>
      <c r="DJD288" s="97"/>
      <c r="DJE288" s="97"/>
      <c r="DJF288" s="97"/>
      <c r="DJG288" s="97"/>
      <c r="DJH288" s="97"/>
      <c r="DJI288" s="97"/>
      <c r="DJJ288" s="97"/>
      <c r="DJK288" s="97"/>
      <c r="DJL288" s="97"/>
      <c r="DJM288" s="97"/>
      <c r="DJN288" s="97"/>
      <c r="DJO288" s="97"/>
      <c r="DJP288" s="97"/>
      <c r="DJQ288" s="97"/>
      <c r="DJR288" s="97"/>
      <c r="DJS288" s="97"/>
      <c r="DJT288" s="97"/>
      <c r="DJU288" s="97"/>
      <c r="DJV288" s="97"/>
      <c r="DJW288" s="97"/>
      <c r="DJX288" s="97"/>
      <c r="DJY288" s="97"/>
      <c r="DJZ288" s="97"/>
      <c r="DKA288" s="97"/>
      <c r="DKB288" s="97"/>
      <c r="DKC288" s="97"/>
      <c r="DKD288" s="97"/>
      <c r="DKE288" s="97"/>
      <c r="DKF288" s="97"/>
      <c r="DKG288" s="97"/>
      <c r="DKH288" s="97"/>
      <c r="DKI288" s="97"/>
      <c r="DKJ288" s="97"/>
      <c r="DKK288" s="97"/>
      <c r="DKL288" s="97"/>
      <c r="DKM288" s="97"/>
      <c r="DKN288" s="97"/>
      <c r="DKO288" s="97"/>
      <c r="DKP288" s="97"/>
      <c r="DKQ288" s="97"/>
      <c r="DKR288" s="97"/>
      <c r="DKS288" s="97"/>
      <c r="DKT288" s="97"/>
      <c r="DKU288" s="97"/>
      <c r="DKV288" s="97"/>
      <c r="DKW288" s="97"/>
      <c r="DKX288" s="97"/>
      <c r="DKY288" s="97"/>
      <c r="DKZ288" s="97"/>
      <c r="DLA288" s="97"/>
      <c r="DLB288" s="97"/>
      <c r="DLC288" s="97"/>
      <c r="DLD288" s="97"/>
      <c r="DLE288" s="97"/>
      <c r="DLF288" s="97"/>
      <c r="DLG288" s="97"/>
      <c r="DLH288" s="97"/>
      <c r="DLI288" s="97"/>
      <c r="DLJ288" s="97"/>
      <c r="DLK288" s="97"/>
      <c r="DLL288" s="97"/>
      <c r="DLM288" s="97"/>
      <c r="DLN288" s="97"/>
      <c r="DLO288" s="97"/>
      <c r="DLP288" s="97"/>
      <c r="DLQ288" s="97"/>
      <c r="DLR288" s="97"/>
      <c r="DLS288" s="97"/>
      <c r="DLT288" s="97"/>
      <c r="DLU288" s="97"/>
      <c r="DLV288" s="97"/>
      <c r="DLW288" s="97"/>
      <c r="DLX288" s="97"/>
      <c r="DLY288" s="97"/>
      <c r="DLZ288" s="97"/>
      <c r="DMA288" s="97"/>
      <c r="DMB288" s="97"/>
      <c r="DMC288" s="97"/>
      <c r="DMD288" s="97"/>
      <c r="DME288" s="97"/>
      <c r="DMF288" s="97"/>
      <c r="DMG288" s="97"/>
      <c r="DMH288" s="97"/>
      <c r="DMI288" s="97"/>
      <c r="DMJ288" s="97"/>
      <c r="DMK288" s="97"/>
      <c r="DML288" s="97"/>
      <c r="DMM288" s="97"/>
      <c r="DMN288" s="97"/>
      <c r="DMO288" s="97"/>
      <c r="DMP288" s="97"/>
      <c r="DMQ288" s="97"/>
      <c r="DMR288" s="97"/>
      <c r="DMS288" s="97"/>
      <c r="DMT288" s="97"/>
      <c r="DMU288" s="97"/>
      <c r="DMV288" s="97"/>
      <c r="DMW288" s="97"/>
      <c r="DMX288" s="97"/>
      <c r="DMY288" s="97"/>
      <c r="DMZ288" s="97"/>
      <c r="DNA288" s="97"/>
      <c r="DNB288" s="97"/>
      <c r="DNC288" s="97"/>
      <c r="DND288" s="97"/>
      <c r="DNE288" s="97"/>
      <c r="DNF288" s="97"/>
      <c r="DNG288" s="97"/>
      <c r="DNH288" s="97"/>
      <c r="DNI288" s="97"/>
      <c r="DNJ288" s="97"/>
      <c r="DNK288" s="97"/>
      <c r="DNL288" s="97"/>
      <c r="DNM288" s="97"/>
      <c r="DNN288" s="97"/>
      <c r="DNO288" s="97"/>
      <c r="DNP288" s="97"/>
      <c r="DNQ288" s="97"/>
      <c r="DNR288" s="97"/>
      <c r="DNS288" s="97"/>
      <c r="DNT288" s="97"/>
      <c r="DNU288" s="97"/>
      <c r="DNV288" s="97"/>
      <c r="DNW288" s="97"/>
      <c r="DNX288" s="97"/>
      <c r="DNY288" s="97"/>
      <c r="DNZ288" s="97"/>
      <c r="DOA288" s="97"/>
      <c r="DOB288" s="97"/>
      <c r="DOC288" s="97"/>
      <c r="DOD288" s="97"/>
      <c r="DOE288" s="97"/>
      <c r="DOF288" s="97"/>
      <c r="DOG288" s="97"/>
      <c r="DOH288" s="97"/>
      <c r="DOI288" s="97"/>
      <c r="DOJ288" s="97"/>
      <c r="DOK288" s="97"/>
      <c r="DOL288" s="97"/>
      <c r="DOM288" s="97"/>
      <c r="DON288" s="97"/>
      <c r="DOO288" s="97"/>
      <c r="DOP288" s="97"/>
      <c r="DOQ288" s="97"/>
      <c r="DOR288" s="97"/>
      <c r="DOS288" s="97"/>
      <c r="DOT288" s="97"/>
      <c r="DOU288" s="97"/>
      <c r="DOV288" s="97"/>
      <c r="DOW288" s="97"/>
      <c r="DOX288" s="97"/>
      <c r="DOY288" s="97"/>
      <c r="DOZ288" s="97"/>
      <c r="DPA288" s="97"/>
      <c r="DPB288" s="97"/>
      <c r="DPC288" s="97"/>
      <c r="DPD288" s="97"/>
      <c r="DPE288" s="97"/>
      <c r="DPF288" s="97"/>
      <c r="DPG288" s="97"/>
      <c r="DPH288" s="97"/>
      <c r="DPI288" s="97"/>
      <c r="DPJ288" s="97"/>
      <c r="DPK288" s="97"/>
      <c r="DPL288" s="97"/>
      <c r="DPM288" s="97"/>
      <c r="DPN288" s="97"/>
      <c r="DPO288" s="97"/>
      <c r="DPP288" s="97"/>
      <c r="DPQ288" s="97"/>
      <c r="DPR288" s="97"/>
      <c r="DPS288" s="97"/>
      <c r="DPT288" s="97"/>
      <c r="DPU288" s="97"/>
      <c r="DPV288" s="97"/>
      <c r="DPW288" s="97"/>
      <c r="DPX288" s="97"/>
      <c r="DPY288" s="97"/>
      <c r="DPZ288" s="97"/>
      <c r="DQA288" s="97"/>
      <c r="DQB288" s="97"/>
      <c r="DQC288" s="97"/>
      <c r="DQD288" s="97"/>
      <c r="DQE288" s="97"/>
      <c r="DQF288" s="97"/>
      <c r="DQG288" s="97"/>
      <c r="DQH288" s="97"/>
      <c r="DQI288" s="97"/>
      <c r="DQJ288" s="97"/>
      <c r="DQK288" s="97"/>
      <c r="DQL288" s="97"/>
      <c r="DQM288" s="97"/>
      <c r="DQN288" s="97"/>
      <c r="DQO288" s="97"/>
      <c r="DQP288" s="97"/>
      <c r="DQQ288" s="97"/>
      <c r="DQR288" s="97"/>
      <c r="DQS288" s="97"/>
      <c r="DQT288" s="97"/>
      <c r="DQU288" s="97"/>
      <c r="DQV288" s="97"/>
      <c r="DQW288" s="97"/>
      <c r="DQX288" s="97"/>
      <c r="DQY288" s="97"/>
      <c r="DQZ288" s="97"/>
      <c r="DRA288" s="97"/>
      <c r="DRB288" s="97"/>
      <c r="DRC288" s="97"/>
      <c r="DRD288" s="97"/>
      <c r="DRE288" s="97"/>
      <c r="DRF288" s="97"/>
      <c r="DRG288" s="97"/>
      <c r="DRH288" s="97"/>
      <c r="DRI288" s="97"/>
      <c r="DRJ288" s="97"/>
      <c r="DRK288" s="97"/>
      <c r="DRL288" s="97"/>
      <c r="DRM288" s="97"/>
      <c r="DRN288" s="97"/>
      <c r="DRO288" s="97"/>
      <c r="DRP288" s="97"/>
      <c r="DRQ288" s="97"/>
      <c r="DRR288" s="97"/>
      <c r="DRS288" s="97"/>
      <c r="DRT288" s="97"/>
      <c r="DRU288" s="97"/>
      <c r="DRV288" s="97"/>
      <c r="DRW288" s="97"/>
      <c r="DRX288" s="97"/>
      <c r="DRY288" s="97"/>
      <c r="DRZ288" s="97"/>
      <c r="DSA288" s="97"/>
      <c r="DSB288" s="97"/>
      <c r="DSC288" s="97"/>
      <c r="DSD288" s="97"/>
      <c r="DSE288" s="97"/>
      <c r="DSF288" s="97"/>
      <c r="DSG288" s="97"/>
      <c r="DSH288" s="97"/>
      <c r="DSI288" s="97"/>
      <c r="DSJ288" s="97"/>
      <c r="DSK288" s="97"/>
      <c r="DSL288" s="97"/>
      <c r="DSM288" s="97"/>
      <c r="DSN288" s="97"/>
      <c r="DSO288" s="97"/>
      <c r="DSP288" s="97"/>
      <c r="DSQ288" s="97"/>
      <c r="DSR288" s="97"/>
      <c r="DSS288" s="97"/>
      <c r="DST288" s="97"/>
      <c r="DSU288" s="97"/>
      <c r="DSV288" s="97"/>
      <c r="DSW288" s="97"/>
      <c r="DSX288" s="97"/>
      <c r="DSY288" s="97"/>
      <c r="DSZ288" s="97"/>
      <c r="DTA288" s="97"/>
      <c r="DTB288" s="97"/>
      <c r="DTC288" s="97"/>
      <c r="DTD288" s="97"/>
      <c r="DTE288" s="97"/>
      <c r="DTF288" s="97"/>
      <c r="DTG288" s="97"/>
      <c r="DTH288" s="97"/>
      <c r="DTI288" s="97"/>
      <c r="DTJ288" s="97"/>
      <c r="DTK288" s="97"/>
      <c r="DTL288" s="97"/>
      <c r="DTM288" s="97"/>
      <c r="DTN288" s="97"/>
      <c r="DTO288" s="97"/>
      <c r="DTP288" s="97"/>
      <c r="DTQ288" s="97"/>
      <c r="DTR288" s="97"/>
      <c r="DTS288" s="97"/>
      <c r="DTT288" s="97"/>
      <c r="DTU288" s="97"/>
      <c r="DTV288" s="97"/>
      <c r="DTW288" s="97"/>
      <c r="DTX288" s="97"/>
      <c r="DTY288" s="97"/>
      <c r="DTZ288" s="97"/>
      <c r="DUA288" s="97"/>
      <c r="DUB288" s="97"/>
      <c r="DUC288" s="97"/>
      <c r="DUD288" s="97"/>
      <c r="DUE288" s="97"/>
      <c r="DUF288" s="97"/>
      <c r="DUG288" s="97"/>
      <c r="DUH288" s="97"/>
      <c r="DUI288" s="97"/>
      <c r="DUJ288" s="97"/>
      <c r="DUK288" s="97"/>
      <c r="DUL288" s="97"/>
      <c r="DUM288" s="97"/>
      <c r="DUN288" s="97"/>
      <c r="DUO288" s="97"/>
      <c r="DUP288" s="97"/>
      <c r="DUQ288" s="97"/>
      <c r="DUR288" s="97"/>
      <c r="DUS288" s="97"/>
      <c r="DUT288" s="97"/>
      <c r="DUU288" s="97"/>
      <c r="DUV288" s="97"/>
      <c r="DUW288" s="97"/>
      <c r="DUX288" s="97"/>
      <c r="DUY288" s="97"/>
      <c r="DUZ288" s="97"/>
      <c r="DVA288" s="97"/>
      <c r="DVB288" s="97"/>
      <c r="DVC288" s="97"/>
      <c r="DVD288" s="97"/>
      <c r="DVE288" s="97"/>
      <c r="DVF288" s="97"/>
      <c r="DVG288" s="97"/>
      <c r="DVH288" s="97"/>
      <c r="DVI288" s="97"/>
      <c r="DVJ288" s="97"/>
      <c r="DVK288" s="97"/>
      <c r="DVL288" s="97"/>
      <c r="DVM288" s="97"/>
      <c r="DVN288" s="97"/>
      <c r="DVO288" s="97"/>
      <c r="DVP288" s="97"/>
      <c r="DVQ288" s="97"/>
      <c r="DVR288" s="97"/>
      <c r="DVS288" s="97"/>
      <c r="DVT288" s="97"/>
      <c r="DVU288" s="97"/>
      <c r="DVV288" s="97"/>
      <c r="DVW288" s="97"/>
      <c r="DVX288" s="97"/>
      <c r="DVY288" s="97"/>
      <c r="DVZ288" s="97"/>
      <c r="DWA288" s="97"/>
      <c r="DWB288" s="97"/>
      <c r="DWC288" s="97"/>
      <c r="DWD288" s="97"/>
      <c r="DWE288" s="97"/>
      <c r="DWF288" s="97"/>
      <c r="DWG288" s="97"/>
      <c r="DWH288" s="97"/>
      <c r="DWI288" s="97"/>
      <c r="DWJ288" s="97"/>
      <c r="DWK288" s="97"/>
      <c r="DWL288" s="97"/>
      <c r="DWM288" s="97"/>
      <c r="DWN288" s="97"/>
      <c r="DWO288" s="97"/>
      <c r="DWP288" s="97"/>
      <c r="DWQ288" s="97"/>
      <c r="DWR288" s="97"/>
      <c r="DWS288" s="97"/>
      <c r="DWT288" s="97"/>
      <c r="DWU288" s="97"/>
      <c r="DWV288" s="97"/>
      <c r="DWW288" s="97"/>
      <c r="DWX288" s="97"/>
      <c r="DWY288" s="97"/>
      <c r="DWZ288" s="97"/>
      <c r="DXA288" s="97"/>
      <c r="DXB288" s="97"/>
      <c r="DXC288" s="97"/>
      <c r="DXD288" s="97"/>
      <c r="DXE288" s="97"/>
      <c r="DXF288" s="97"/>
      <c r="DXG288" s="97"/>
      <c r="DXH288" s="97"/>
      <c r="DXI288" s="97"/>
      <c r="DXJ288" s="97"/>
      <c r="DXK288" s="97"/>
      <c r="DXL288" s="97"/>
      <c r="DXM288" s="97"/>
      <c r="DXN288" s="97"/>
      <c r="DXO288" s="97"/>
      <c r="DXP288" s="97"/>
      <c r="DXQ288" s="97"/>
      <c r="DXR288" s="97"/>
      <c r="DXS288" s="97"/>
      <c r="DXT288" s="97"/>
      <c r="DXU288" s="97"/>
      <c r="DXV288" s="97"/>
      <c r="DXW288" s="97"/>
      <c r="DXX288" s="97"/>
      <c r="DXY288" s="97"/>
      <c r="DXZ288" s="97"/>
      <c r="DYA288" s="97"/>
      <c r="DYB288" s="97"/>
      <c r="DYC288" s="97"/>
      <c r="DYD288" s="97"/>
      <c r="DYE288" s="97"/>
      <c r="DYF288" s="97"/>
      <c r="DYG288" s="97"/>
      <c r="DYH288" s="97"/>
      <c r="DYI288" s="97"/>
      <c r="DYJ288" s="97"/>
      <c r="DYK288" s="97"/>
      <c r="DYL288" s="97"/>
      <c r="DYM288" s="97"/>
      <c r="DYN288" s="97"/>
      <c r="DYO288" s="97"/>
      <c r="DYP288" s="97"/>
      <c r="DYQ288" s="97"/>
      <c r="DYR288" s="97"/>
      <c r="DYS288" s="97"/>
      <c r="DYT288" s="97"/>
      <c r="DYU288" s="97"/>
      <c r="DYV288" s="97"/>
      <c r="DYW288" s="97"/>
      <c r="DYX288" s="97"/>
      <c r="DYY288" s="97"/>
      <c r="DYZ288" s="97"/>
      <c r="DZA288" s="97"/>
      <c r="DZB288" s="97"/>
      <c r="DZC288" s="97"/>
      <c r="DZD288" s="97"/>
      <c r="DZE288" s="97"/>
      <c r="DZF288" s="97"/>
      <c r="DZG288" s="97"/>
      <c r="DZH288" s="97"/>
      <c r="DZI288" s="97"/>
      <c r="DZJ288" s="97"/>
      <c r="DZK288" s="97"/>
      <c r="DZL288" s="97"/>
      <c r="DZM288" s="97"/>
      <c r="DZN288" s="97"/>
      <c r="DZO288" s="97"/>
      <c r="DZP288" s="97"/>
      <c r="DZQ288" s="97"/>
      <c r="DZR288" s="97"/>
      <c r="DZS288" s="97"/>
      <c r="DZT288" s="97"/>
      <c r="DZU288" s="97"/>
      <c r="DZV288" s="97"/>
      <c r="DZW288" s="97"/>
      <c r="DZX288" s="97"/>
      <c r="DZY288" s="97"/>
      <c r="DZZ288" s="97"/>
      <c r="EAA288" s="97"/>
      <c r="EAB288" s="97"/>
      <c r="EAC288" s="97"/>
      <c r="EAD288" s="97"/>
      <c r="EAE288" s="97"/>
      <c r="EAF288" s="97"/>
      <c r="EAG288" s="97"/>
      <c r="EAH288" s="97"/>
      <c r="EAI288" s="97"/>
      <c r="EAJ288" s="97"/>
      <c r="EAK288" s="97"/>
      <c r="EAL288" s="97"/>
      <c r="EAM288" s="97"/>
      <c r="EAN288" s="97"/>
      <c r="EAO288" s="97"/>
      <c r="EAP288" s="97"/>
      <c r="EAQ288" s="97"/>
      <c r="EAR288" s="97"/>
      <c r="EAS288" s="97"/>
      <c r="EAT288" s="97"/>
      <c r="EAU288" s="97"/>
      <c r="EAV288" s="97"/>
      <c r="EAW288" s="97"/>
      <c r="EAX288" s="97"/>
      <c r="EAY288" s="97"/>
      <c r="EAZ288" s="97"/>
      <c r="EBA288" s="97"/>
      <c r="EBB288" s="97"/>
      <c r="EBC288" s="97"/>
      <c r="EBD288" s="97"/>
      <c r="EBE288" s="97"/>
      <c r="EBF288" s="97"/>
      <c r="EBG288" s="97"/>
      <c r="EBH288" s="97"/>
      <c r="EBI288" s="97"/>
      <c r="EBJ288" s="97"/>
      <c r="EBK288" s="97"/>
      <c r="EBL288" s="97"/>
      <c r="EBM288" s="97"/>
      <c r="EBN288" s="97"/>
      <c r="EBO288" s="97"/>
      <c r="EBP288" s="97"/>
      <c r="EBQ288" s="97"/>
      <c r="EBR288" s="97"/>
      <c r="EBS288" s="97"/>
      <c r="EBT288" s="97"/>
      <c r="EBU288" s="97"/>
      <c r="EBV288" s="97"/>
      <c r="EBW288" s="97"/>
      <c r="EBX288" s="97"/>
      <c r="EBY288" s="97"/>
      <c r="EBZ288" s="97"/>
      <c r="ECA288" s="97"/>
      <c r="ECB288" s="97"/>
      <c r="ECC288" s="97"/>
      <c r="ECD288" s="97"/>
      <c r="ECE288" s="97"/>
      <c r="ECF288" s="97"/>
      <c r="ECG288" s="97"/>
      <c r="ECH288" s="97"/>
      <c r="ECI288" s="97"/>
      <c r="ECJ288" s="97"/>
      <c r="ECK288" s="97"/>
      <c r="ECL288" s="97"/>
      <c r="ECM288" s="97"/>
      <c r="ECN288" s="97"/>
      <c r="ECO288" s="97"/>
      <c r="ECP288" s="97"/>
      <c r="ECQ288" s="97"/>
      <c r="ECR288" s="97"/>
      <c r="ECS288" s="97"/>
      <c r="ECT288" s="97"/>
      <c r="ECU288" s="97"/>
      <c r="ECV288" s="97"/>
      <c r="ECW288" s="97"/>
      <c r="ECX288" s="97"/>
      <c r="ECY288" s="97"/>
      <c r="ECZ288" s="97"/>
      <c r="EDA288" s="97"/>
      <c r="EDB288" s="97"/>
      <c r="EDC288" s="97"/>
      <c r="EDD288" s="97"/>
      <c r="EDE288" s="97"/>
      <c r="EDF288" s="97"/>
      <c r="EDG288" s="97"/>
      <c r="EDH288" s="97"/>
      <c r="EDI288" s="97"/>
      <c r="EDJ288" s="97"/>
      <c r="EDK288" s="97"/>
      <c r="EDL288" s="97"/>
      <c r="EDM288" s="97"/>
      <c r="EDN288" s="97"/>
      <c r="EDO288" s="97"/>
      <c r="EDP288" s="97"/>
      <c r="EDQ288" s="97"/>
      <c r="EDR288" s="97"/>
      <c r="EDS288" s="97"/>
      <c r="EDT288" s="97"/>
      <c r="EDU288" s="97"/>
      <c r="EDV288" s="97"/>
      <c r="EDW288" s="97"/>
      <c r="EDX288" s="97"/>
      <c r="EDY288" s="97"/>
      <c r="EDZ288" s="97"/>
      <c r="EEA288" s="97"/>
      <c r="EEB288" s="97"/>
      <c r="EEC288" s="97"/>
      <c r="EED288" s="97"/>
      <c r="EEE288" s="97"/>
      <c r="EEF288" s="97"/>
      <c r="EEG288" s="97"/>
      <c r="EEH288" s="97"/>
      <c r="EEI288" s="97"/>
      <c r="EEJ288" s="97"/>
      <c r="EEK288" s="97"/>
      <c r="EEL288" s="97"/>
      <c r="EEM288" s="97"/>
      <c r="EEN288" s="97"/>
      <c r="EEO288" s="97"/>
      <c r="EEP288" s="97"/>
      <c r="EEQ288" s="97"/>
      <c r="EER288" s="97"/>
      <c r="EES288" s="97"/>
      <c r="EET288" s="97"/>
      <c r="EEU288" s="97"/>
      <c r="EEV288" s="97"/>
      <c r="EEW288" s="97"/>
      <c r="EEX288" s="97"/>
      <c r="EEY288" s="97"/>
      <c r="EEZ288" s="97"/>
      <c r="EFA288" s="97"/>
      <c r="EFB288" s="97"/>
      <c r="EFC288" s="97"/>
      <c r="EFD288" s="97"/>
      <c r="EFE288" s="97"/>
      <c r="EFF288" s="97"/>
      <c r="EFG288" s="97"/>
      <c r="EFH288" s="97"/>
      <c r="EFI288" s="97"/>
      <c r="EFJ288" s="97"/>
      <c r="EFK288" s="97"/>
      <c r="EFL288" s="97"/>
      <c r="EFM288" s="97"/>
      <c r="EFN288" s="97"/>
      <c r="EFO288" s="97"/>
      <c r="EFP288" s="97"/>
      <c r="EFQ288" s="97"/>
      <c r="EFR288" s="97"/>
      <c r="EFS288" s="97"/>
      <c r="EFT288" s="97"/>
      <c r="EFU288" s="97"/>
      <c r="EFV288" s="97"/>
      <c r="EFW288" s="97"/>
      <c r="EFX288" s="97"/>
      <c r="EFY288" s="97"/>
      <c r="EFZ288" s="97"/>
      <c r="EGA288" s="97"/>
      <c r="EGB288" s="97"/>
      <c r="EGC288" s="97"/>
      <c r="EGD288" s="97"/>
      <c r="EGE288" s="97"/>
      <c r="EGF288" s="97"/>
      <c r="EGG288" s="97"/>
      <c r="EGH288" s="97"/>
      <c r="EGI288" s="97"/>
      <c r="EGJ288" s="97"/>
      <c r="EGK288" s="97"/>
      <c r="EGL288" s="97"/>
      <c r="EGM288" s="97"/>
      <c r="EGN288" s="97"/>
      <c r="EGO288" s="97"/>
      <c r="EGP288" s="97"/>
      <c r="EGQ288" s="97"/>
      <c r="EGR288" s="97"/>
      <c r="EGS288" s="97"/>
      <c r="EGT288" s="97"/>
      <c r="EGU288" s="97"/>
      <c r="EGV288" s="97"/>
      <c r="EGW288" s="97"/>
      <c r="EGX288" s="97"/>
      <c r="EGY288" s="97"/>
      <c r="EGZ288" s="97"/>
      <c r="EHA288" s="97"/>
      <c r="EHB288" s="97"/>
      <c r="EHC288" s="97"/>
      <c r="EHD288" s="97"/>
      <c r="EHE288" s="97"/>
      <c r="EHF288" s="97"/>
      <c r="EHG288" s="97"/>
      <c r="EHH288" s="97"/>
      <c r="EHI288" s="97"/>
      <c r="EHJ288" s="97"/>
      <c r="EHK288" s="97"/>
      <c r="EHL288" s="97"/>
      <c r="EHM288" s="97"/>
      <c r="EHN288" s="97"/>
      <c r="EHO288" s="97"/>
      <c r="EHP288" s="97"/>
      <c r="EHQ288" s="97"/>
      <c r="EHR288" s="97"/>
      <c r="EHS288" s="97"/>
      <c r="EHT288" s="97"/>
      <c r="EHU288" s="97"/>
      <c r="EHV288" s="97"/>
      <c r="EHW288" s="97"/>
      <c r="EHX288" s="97"/>
      <c r="EHY288" s="97"/>
      <c r="EHZ288" s="97"/>
      <c r="EIA288" s="97"/>
      <c r="EIB288" s="97"/>
      <c r="EIC288" s="97"/>
      <c r="EID288" s="97"/>
      <c r="EIE288" s="97"/>
      <c r="EIF288" s="97"/>
      <c r="EIG288" s="97"/>
      <c r="EIH288" s="97"/>
      <c r="EII288" s="97"/>
      <c r="EIJ288" s="97"/>
      <c r="EIK288" s="97"/>
      <c r="EIL288" s="97"/>
      <c r="EIM288" s="97"/>
      <c r="EIN288" s="97"/>
      <c r="EIO288" s="97"/>
      <c r="EIP288" s="97"/>
      <c r="EIQ288" s="97"/>
      <c r="EIR288" s="97"/>
      <c r="EIS288" s="97"/>
      <c r="EIT288" s="97"/>
      <c r="EIU288" s="97"/>
      <c r="EIV288" s="97"/>
      <c r="EIW288" s="97"/>
      <c r="EIX288" s="97"/>
      <c r="EIY288" s="97"/>
      <c r="EIZ288" s="97"/>
      <c r="EJA288" s="97"/>
      <c r="EJB288" s="97"/>
      <c r="EJC288" s="97"/>
      <c r="EJD288" s="97"/>
      <c r="EJE288" s="97"/>
      <c r="EJF288" s="97"/>
      <c r="EJG288" s="97"/>
      <c r="EJH288" s="97"/>
      <c r="EJI288" s="97"/>
      <c r="EJJ288" s="97"/>
      <c r="EJK288" s="97"/>
      <c r="EJL288" s="97"/>
      <c r="EJM288" s="97"/>
      <c r="EJN288" s="97"/>
      <c r="EJO288" s="97"/>
      <c r="EJP288" s="97"/>
      <c r="EJQ288" s="97"/>
      <c r="EJR288" s="97"/>
      <c r="EJS288" s="97"/>
      <c r="EJT288" s="97"/>
      <c r="EJU288" s="97"/>
      <c r="EJV288" s="97"/>
      <c r="EJW288" s="97"/>
      <c r="EJX288" s="97"/>
      <c r="EJY288" s="97"/>
      <c r="EJZ288" s="97"/>
      <c r="EKA288" s="97"/>
      <c r="EKB288" s="97"/>
      <c r="EKC288" s="97"/>
      <c r="EKD288" s="97"/>
      <c r="EKE288" s="97"/>
      <c r="EKF288" s="97"/>
      <c r="EKG288" s="97"/>
      <c r="EKH288" s="97"/>
      <c r="EKI288" s="97"/>
      <c r="EKJ288" s="97"/>
      <c r="EKK288" s="97"/>
      <c r="EKL288" s="97"/>
      <c r="EKM288" s="97"/>
      <c r="EKN288" s="97"/>
      <c r="EKO288" s="97"/>
      <c r="EKP288" s="97"/>
      <c r="EKQ288" s="97"/>
      <c r="EKR288" s="97"/>
      <c r="EKS288" s="97"/>
      <c r="EKT288" s="97"/>
      <c r="EKU288" s="97"/>
      <c r="EKV288" s="97"/>
      <c r="EKW288" s="97"/>
      <c r="EKX288" s="97"/>
      <c r="EKY288" s="97"/>
      <c r="EKZ288" s="97"/>
      <c r="ELA288" s="97"/>
      <c r="ELB288" s="97"/>
      <c r="ELC288" s="97"/>
      <c r="ELD288" s="97"/>
      <c r="ELE288" s="97"/>
      <c r="ELF288" s="97"/>
      <c r="ELG288" s="97"/>
      <c r="ELH288" s="97"/>
      <c r="ELI288" s="97"/>
      <c r="ELJ288" s="97"/>
      <c r="ELK288" s="97"/>
      <c r="ELL288" s="97"/>
      <c r="ELM288" s="97"/>
      <c r="ELN288" s="97"/>
      <c r="ELO288" s="97"/>
      <c r="ELP288" s="97"/>
      <c r="ELQ288" s="97"/>
      <c r="ELR288" s="97"/>
      <c r="ELS288" s="97"/>
      <c r="ELT288" s="97"/>
      <c r="ELU288" s="97"/>
      <c r="ELV288" s="97"/>
      <c r="ELW288" s="97"/>
      <c r="ELX288" s="97"/>
      <c r="ELY288" s="97"/>
      <c r="ELZ288" s="97"/>
      <c r="EMA288" s="97"/>
      <c r="EMB288" s="97"/>
      <c r="EMC288" s="97"/>
      <c r="EMD288" s="97"/>
      <c r="EME288" s="97"/>
      <c r="EMF288" s="97"/>
      <c r="EMG288" s="97"/>
      <c r="EMH288" s="97"/>
      <c r="EMI288" s="97"/>
      <c r="EMJ288" s="97"/>
      <c r="EMK288" s="97"/>
      <c r="EML288" s="97"/>
      <c r="EMM288" s="97"/>
      <c r="EMN288" s="97"/>
      <c r="EMO288" s="97"/>
      <c r="EMP288" s="97"/>
      <c r="EMQ288" s="97"/>
      <c r="EMR288" s="97"/>
      <c r="EMS288" s="97"/>
      <c r="EMT288" s="97"/>
      <c r="EMU288" s="97"/>
      <c r="EMV288" s="97"/>
      <c r="EMW288" s="97"/>
      <c r="EMX288" s="97"/>
      <c r="EMY288" s="97"/>
      <c r="EMZ288" s="97"/>
      <c r="ENA288" s="97"/>
      <c r="ENB288" s="97"/>
      <c r="ENC288" s="97"/>
      <c r="END288" s="97"/>
      <c r="ENE288" s="97"/>
      <c r="ENF288" s="97"/>
      <c r="ENG288" s="97"/>
      <c r="ENH288" s="97"/>
      <c r="ENI288" s="97"/>
      <c r="ENJ288" s="97"/>
      <c r="ENK288" s="97"/>
      <c r="ENL288" s="97"/>
      <c r="ENM288" s="97"/>
      <c r="ENN288" s="97"/>
      <c r="ENO288" s="97"/>
      <c r="ENP288" s="97"/>
      <c r="ENQ288" s="97"/>
      <c r="ENR288" s="97"/>
      <c r="ENS288" s="97"/>
      <c r="ENT288" s="97"/>
      <c r="ENU288" s="97"/>
      <c r="ENV288" s="97"/>
      <c r="ENW288" s="97"/>
      <c r="ENX288" s="97"/>
      <c r="ENY288" s="97"/>
      <c r="ENZ288" s="97"/>
      <c r="EOA288" s="97"/>
      <c r="EOB288" s="97"/>
      <c r="EOC288" s="97"/>
      <c r="EOD288" s="97"/>
      <c r="EOE288" s="97"/>
      <c r="EOF288" s="97"/>
      <c r="EOG288" s="97"/>
      <c r="EOH288" s="97"/>
      <c r="EOI288" s="97"/>
      <c r="EOJ288" s="97"/>
      <c r="EOK288" s="97"/>
      <c r="EOL288" s="97"/>
      <c r="EOM288" s="97"/>
      <c r="EON288" s="97"/>
      <c r="EOO288" s="97"/>
      <c r="EOP288" s="97"/>
      <c r="EOQ288" s="97"/>
      <c r="EOR288" s="97"/>
      <c r="EOS288" s="97"/>
      <c r="EOT288" s="97"/>
      <c r="EOU288" s="97"/>
      <c r="EOV288" s="97"/>
      <c r="EOW288" s="97"/>
      <c r="EOX288" s="97"/>
      <c r="EOY288" s="97"/>
      <c r="EOZ288" s="97"/>
      <c r="EPA288" s="97"/>
      <c r="EPB288" s="97"/>
      <c r="EPC288" s="97"/>
      <c r="EPD288" s="97"/>
      <c r="EPE288" s="97"/>
      <c r="EPF288" s="97"/>
      <c r="EPG288" s="97"/>
      <c r="EPH288" s="97"/>
      <c r="EPI288" s="97"/>
      <c r="EPJ288" s="97"/>
      <c r="EPK288" s="97"/>
      <c r="EPL288" s="97"/>
      <c r="EPM288" s="97"/>
      <c r="EPN288" s="97"/>
      <c r="EPO288" s="97"/>
      <c r="EPP288" s="97"/>
      <c r="EPQ288" s="97"/>
      <c r="EPR288" s="97"/>
      <c r="EPS288" s="97"/>
      <c r="EPT288" s="97"/>
      <c r="EPU288" s="97"/>
      <c r="EPV288" s="97"/>
      <c r="EPW288" s="97"/>
      <c r="EPX288" s="97"/>
      <c r="EPY288" s="97"/>
      <c r="EPZ288" s="97"/>
      <c r="EQA288" s="97"/>
      <c r="EQB288" s="97"/>
      <c r="EQC288" s="97"/>
      <c r="EQD288" s="97"/>
      <c r="EQE288" s="97"/>
      <c r="EQF288" s="97"/>
      <c r="EQG288" s="97"/>
      <c r="EQH288" s="97"/>
      <c r="EQI288" s="97"/>
      <c r="EQJ288" s="97"/>
      <c r="EQK288" s="97"/>
      <c r="EQL288" s="97"/>
      <c r="EQM288" s="97"/>
      <c r="EQN288" s="97"/>
      <c r="EQO288" s="97"/>
      <c r="EQP288" s="97"/>
      <c r="EQQ288" s="97"/>
      <c r="EQR288" s="97"/>
      <c r="EQS288" s="97"/>
      <c r="EQT288" s="97"/>
      <c r="EQU288" s="97"/>
      <c r="EQV288" s="97"/>
      <c r="EQW288" s="97"/>
      <c r="EQX288" s="97"/>
      <c r="EQY288" s="97"/>
      <c r="EQZ288" s="97"/>
      <c r="ERA288" s="97"/>
      <c r="ERB288" s="97"/>
      <c r="ERC288" s="97"/>
      <c r="ERD288" s="97"/>
      <c r="ERE288" s="97"/>
      <c r="ERF288" s="97"/>
      <c r="ERG288" s="97"/>
      <c r="ERH288" s="97"/>
      <c r="ERI288" s="97"/>
      <c r="ERJ288" s="97"/>
      <c r="ERK288" s="97"/>
      <c r="ERL288" s="97"/>
      <c r="ERM288" s="97"/>
      <c r="ERN288" s="97"/>
      <c r="ERO288" s="97"/>
      <c r="ERP288" s="97"/>
      <c r="ERQ288" s="97"/>
      <c r="ERR288" s="97"/>
      <c r="ERS288" s="97"/>
      <c r="ERT288" s="97"/>
      <c r="ERU288" s="97"/>
      <c r="ERV288" s="97"/>
      <c r="ERW288" s="97"/>
      <c r="ERX288" s="97"/>
      <c r="ERY288" s="97"/>
      <c r="ERZ288" s="97"/>
      <c r="ESA288" s="97"/>
      <c r="ESB288" s="97"/>
      <c r="ESC288" s="97"/>
      <c r="ESD288" s="97"/>
      <c r="ESE288" s="97"/>
      <c r="ESF288" s="97"/>
      <c r="ESG288" s="97"/>
      <c r="ESH288" s="97"/>
      <c r="ESI288" s="97"/>
      <c r="ESJ288" s="97"/>
      <c r="ESK288" s="97"/>
      <c r="ESL288" s="97"/>
      <c r="ESM288" s="97"/>
      <c r="ESN288" s="97"/>
      <c r="ESO288" s="97"/>
      <c r="ESP288" s="97"/>
      <c r="ESQ288" s="97"/>
      <c r="ESR288" s="97"/>
      <c r="ESS288" s="97"/>
      <c r="EST288" s="97"/>
      <c r="ESU288" s="97"/>
      <c r="ESV288" s="97"/>
      <c r="ESW288" s="97"/>
      <c r="ESX288" s="97"/>
      <c r="ESY288" s="97"/>
      <c r="ESZ288" s="97"/>
      <c r="ETA288" s="97"/>
      <c r="ETB288" s="97"/>
      <c r="ETC288" s="97"/>
      <c r="ETD288" s="97"/>
      <c r="ETE288" s="97"/>
      <c r="ETF288" s="97"/>
      <c r="ETG288" s="97"/>
      <c r="ETH288" s="97"/>
      <c r="ETI288" s="97"/>
      <c r="ETJ288" s="97"/>
      <c r="ETK288" s="97"/>
      <c r="ETL288" s="97"/>
      <c r="ETM288" s="97"/>
      <c r="ETN288" s="97"/>
      <c r="ETO288" s="97"/>
      <c r="ETP288" s="97"/>
      <c r="ETQ288" s="97"/>
      <c r="ETR288" s="97"/>
      <c r="ETS288" s="97"/>
      <c r="ETT288" s="97"/>
      <c r="ETU288" s="97"/>
      <c r="ETV288" s="97"/>
      <c r="ETW288" s="97"/>
      <c r="ETX288" s="97"/>
      <c r="ETY288" s="97"/>
      <c r="ETZ288" s="97"/>
      <c r="EUA288" s="97"/>
      <c r="EUB288" s="97"/>
      <c r="EUC288" s="97"/>
      <c r="EUD288" s="97"/>
      <c r="EUE288" s="97"/>
      <c r="EUF288" s="97"/>
      <c r="EUG288" s="97"/>
      <c r="EUH288" s="97"/>
      <c r="EUI288" s="97"/>
      <c r="EUJ288" s="97"/>
      <c r="EUK288" s="97"/>
      <c r="EUL288" s="97"/>
      <c r="EUM288" s="97"/>
      <c r="EUN288" s="97"/>
      <c r="EUO288" s="97"/>
      <c r="EUP288" s="97"/>
      <c r="EUQ288" s="97"/>
      <c r="EUR288" s="97"/>
      <c r="EUS288" s="97"/>
      <c r="EUT288" s="97"/>
      <c r="EUU288" s="97"/>
      <c r="EUV288" s="97"/>
      <c r="EUW288" s="97"/>
      <c r="EUX288" s="97"/>
      <c r="EUY288" s="97"/>
      <c r="EUZ288" s="97"/>
      <c r="EVA288" s="97"/>
      <c r="EVB288" s="97"/>
      <c r="EVC288" s="97"/>
      <c r="EVD288" s="97"/>
      <c r="EVE288" s="97"/>
      <c r="EVF288" s="97"/>
      <c r="EVG288" s="97"/>
      <c r="EVH288" s="97"/>
      <c r="EVI288" s="97"/>
      <c r="EVJ288" s="97"/>
      <c r="EVK288" s="97"/>
      <c r="EVL288" s="97"/>
      <c r="EVM288" s="97"/>
      <c r="EVN288" s="97"/>
      <c r="EVO288" s="97"/>
      <c r="EVP288" s="97"/>
      <c r="EVQ288" s="97"/>
      <c r="EVR288" s="97"/>
      <c r="EVS288" s="97"/>
      <c r="EVT288" s="97"/>
      <c r="EVU288" s="97"/>
      <c r="EVV288" s="97"/>
      <c r="EVW288" s="97"/>
      <c r="EVX288" s="97"/>
      <c r="EVY288" s="97"/>
      <c r="EVZ288" s="97"/>
      <c r="EWA288" s="97"/>
      <c r="EWB288" s="97"/>
      <c r="EWC288" s="97"/>
      <c r="EWD288" s="97"/>
      <c r="EWE288" s="97"/>
      <c r="EWF288" s="97"/>
      <c r="EWG288" s="97"/>
      <c r="EWH288" s="97"/>
      <c r="EWI288" s="97"/>
      <c r="EWJ288" s="97"/>
      <c r="EWK288" s="97"/>
      <c r="EWL288" s="97"/>
      <c r="EWM288" s="97"/>
      <c r="EWN288" s="97"/>
      <c r="EWO288" s="97"/>
      <c r="EWP288" s="97"/>
      <c r="EWQ288" s="97"/>
      <c r="EWR288" s="97"/>
      <c r="EWS288" s="97"/>
      <c r="EWT288" s="97"/>
      <c r="EWU288" s="97"/>
      <c r="EWV288" s="97"/>
      <c r="EWW288" s="97"/>
      <c r="EWX288" s="97"/>
      <c r="EWY288" s="97"/>
      <c r="EWZ288" s="97"/>
      <c r="EXA288" s="97"/>
      <c r="EXB288" s="97"/>
      <c r="EXC288" s="97"/>
      <c r="EXD288" s="97"/>
      <c r="EXE288" s="97"/>
      <c r="EXF288" s="97"/>
      <c r="EXG288" s="97"/>
      <c r="EXH288" s="97"/>
      <c r="EXI288" s="97"/>
      <c r="EXJ288" s="97"/>
      <c r="EXK288" s="97"/>
      <c r="EXL288" s="97"/>
      <c r="EXM288" s="97"/>
      <c r="EXN288" s="97"/>
      <c r="EXO288" s="97"/>
      <c r="EXP288" s="97"/>
      <c r="EXQ288" s="97"/>
      <c r="EXR288" s="97"/>
      <c r="EXS288" s="97"/>
      <c r="EXT288" s="97"/>
      <c r="EXU288" s="97"/>
      <c r="EXV288" s="97"/>
      <c r="EXW288" s="97"/>
      <c r="EXX288" s="97"/>
      <c r="EXY288" s="97"/>
      <c r="EXZ288" s="97"/>
      <c r="EYA288" s="97"/>
      <c r="EYB288" s="97"/>
      <c r="EYC288" s="97"/>
      <c r="EYD288" s="97"/>
      <c r="EYE288" s="97"/>
      <c r="EYF288" s="97"/>
      <c r="EYG288" s="97"/>
      <c r="EYH288" s="97"/>
      <c r="EYI288" s="97"/>
      <c r="EYJ288" s="97"/>
      <c r="EYK288" s="97"/>
      <c r="EYL288" s="97"/>
      <c r="EYM288" s="97"/>
      <c r="EYN288" s="97"/>
      <c r="EYO288" s="97"/>
      <c r="EYP288" s="97"/>
      <c r="EYQ288" s="97"/>
      <c r="EYR288" s="97"/>
      <c r="EYS288" s="97"/>
      <c r="EYT288" s="97"/>
      <c r="EYU288" s="97"/>
      <c r="EYV288" s="97"/>
      <c r="EYW288" s="97"/>
      <c r="EYX288" s="97"/>
      <c r="EYY288" s="97"/>
      <c r="EYZ288" s="97"/>
      <c r="EZA288" s="97"/>
      <c r="EZB288" s="97"/>
      <c r="EZC288" s="97"/>
      <c r="EZD288" s="97"/>
      <c r="EZE288" s="97"/>
      <c r="EZF288" s="97"/>
      <c r="EZG288" s="97"/>
      <c r="EZH288" s="97"/>
      <c r="EZI288" s="97"/>
      <c r="EZJ288" s="97"/>
      <c r="EZK288" s="97"/>
      <c r="EZL288" s="97"/>
      <c r="EZM288" s="97"/>
      <c r="EZN288" s="97"/>
      <c r="EZO288" s="97"/>
      <c r="EZP288" s="97"/>
      <c r="EZQ288" s="97"/>
      <c r="EZR288" s="97"/>
      <c r="EZS288" s="97"/>
      <c r="EZT288" s="97"/>
      <c r="EZU288" s="97"/>
      <c r="EZV288" s="97"/>
      <c r="EZW288" s="97"/>
      <c r="EZX288" s="97"/>
      <c r="EZY288" s="97"/>
      <c r="EZZ288" s="97"/>
      <c r="FAA288" s="97"/>
      <c r="FAB288" s="97"/>
      <c r="FAC288" s="97"/>
      <c r="FAD288" s="97"/>
      <c r="FAE288" s="97"/>
      <c r="FAF288" s="97"/>
      <c r="FAG288" s="97"/>
      <c r="FAH288" s="97"/>
      <c r="FAI288" s="97"/>
      <c r="FAJ288" s="97"/>
      <c r="FAK288" s="97"/>
      <c r="FAL288" s="97"/>
      <c r="FAM288" s="97"/>
      <c r="FAN288" s="97"/>
      <c r="FAO288" s="97"/>
      <c r="FAP288" s="97"/>
      <c r="FAQ288" s="97"/>
      <c r="FAR288" s="97"/>
      <c r="FAS288" s="97"/>
      <c r="FAT288" s="97"/>
      <c r="FAU288" s="97"/>
      <c r="FAV288" s="97"/>
      <c r="FAW288" s="97"/>
      <c r="FAX288" s="97"/>
      <c r="FAY288" s="97"/>
      <c r="FAZ288" s="97"/>
      <c r="FBA288" s="97"/>
      <c r="FBB288" s="97"/>
      <c r="FBC288" s="97"/>
      <c r="FBD288" s="97"/>
      <c r="FBE288" s="97"/>
      <c r="FBF288" s="97"/>
      <c r="FBG288" s="97"/>
      <c r="FBH288" s="97"/>
      <c r="FBI288" s="97"/>
      <c r="FBJ288" s="97"/>
      <c r="FBK288" s="97"/>
      <c r="FBL288" s="97"/>
      <c r="FBM288" s="97"/>
      <c r="FBN288" s="97"/>
      <c r="FBO288" s="97"/>
      <c r="FBP288" s="97"/>
      <c r="FBQ288" s="97"/>
      <c r="FBR288" s="97"/>
      <c r="FBS288" s="97"/>
      <c r="FBT288" s="97"/>
      <c r="FBU288" s="97"/>
      <c r="FBV288" s="97"/>
      <c r="FBW288" s="97"/>
      <c r="FBX288" s="97"/>
      <c r="FBY288" s="97"/>
      <c r="FBZ288" s="97"/>
      <c r="FCA288" s="97"/>
      <c r="FCB288" s="97"/>
      <c r="FCC288" s="97"/>
      <c r="FCD288" s="97"/>
      <c r="FCE288" s="97"/>
      <c r="FCF288" s="97"/>
      <c r="FCG288" s="97"/>
      <c r="FCH288" s="97"/>
      <c r="FCI288" s="97"/>
      <c r="FCJ288" s="97"/>
      <c r="FCK288" s="97"/>
      <c r="FCL288" s="97"/>
      <c r="FCM288" s="97"/>
      <c r="FCN288" s="97"/>
      <c r="FCO288" s="97"/>
      <c r="FCP288" s="97"/>
      <c r="FCQ288" s="97"/>
      <c r="FCR288" s="97"/>
      <c r="FCS288" s="97"/>
      <c r="FCT288" s="97"/>
      <c r="FCU288" s="97"/>
      <c r="FCV288" s="97"/>
      <c r="FCW288" s="97"/>
      <c r="FCX288" s="97"/>
      <c r="FCY288" s="97"/>
      <c r="FCZ288" s="97"/>
      <c r="FDA288" s="97"/>
      <c r="FDB288" s="97"/>
      <c r="FDC288" s="97"/>
      <c r="FDD288" s="97"/>
      <c r="FDE288" s="97"/>
      <c r="FDF288" s="97"/>
      <c r="FDG288" s="97"/>
      <c r="FDH288" s="97"/>
      <c r="FDI288" s="97"/>
      <c r="FDJ288" s="97"/>
      <c r="FDK288" s="97"/>
      <c r="FDL288" s="97"/>
      <c r="FDM288" s="97"/>
      <c r="FDN288" s="97"/>
      <c r="FDO288" s="97"/>
      <c r="FDP288" s="97"/>
      <c r="FDQ288" s="97"/>
      <c r="FDR288" s="97"/>
      <c r="FDS288" s="97"/>
      <c r="FDT288" s="97"/>
      <c r="FDU288" s="97"/>
      <c r="FDV288" s="97"/>
      <c r="FDW288" s="97"/>
      <c r="FDX288" s="97"/>
      <c r="FDY288" s="97"/>
      <c r="FDZ288" s="97"/>
      <c r="FEA288" s="97"/>
      <c r="FEB288" s="97"/>
      <c r="FEC288" s="97"/>
      <c r="FED288" s="97"/>
      <c r="FEE288" s="97"/>
      <c r="FEF288" s="97"/>
      <c r="FEG288" s="97"/>
      <c r="FEH288" s="97"/>
      <c r="FEI288" s="97"/>
      <c r="FEJ288" s="97"/>
      <c r="FEK288" s="97"/>
      <c r="FEL288" s="97"/>
      <c r="FEM288" s="97"/>
      <c r="FEN288" s="97"/>
      <c r="FEO288" s="97"/>
      <c r="FEP288" s="97"/>
      <c r="FEQ288" s="97"/>
      <c r="FER288" s="97"/>
      <c r="FES288" s="97"/>
      <c r="FET288" s="97"/>
      <c r="FEU288" s="97"/>
      <c r="FEV288" s="97"/>
      <c r="FEW288" s="97"/>
      <c r="FEX288" s="97"/>
      <c r="FEY288" s="97"/>
      <c r="FEZ288" s="97"/>
      <c r="FFA288" s="97"/>
      <c r="FFB288" s="97"/>
      <c r="FFC288" s="97"/>
      <c r="FFD288" s="97"/>
      <c r="FFE288" s="97"/>
      <c r="FFF288" s="97"/>
      <c r="FFG288" s="97"/>
      <c r="FFH288" s="97"/>
      <c r="FFI288" s="97"/>
      <c r="FFJ288" s="97"/>
      <c r="FFK288" s="97"/>
      <c r="FFL288" s="97"/>
      <c r="FFM288" s="97"/>
      <c r="FFN288" s="97"/>
      <c r="FFO288" s="97"/>
      <c r="FFP288" s="97"/>
      <c r="FFQ288" s="97"/>
      <c r="FFR288" s="97"/>
      <c r="FFS288" s="97"/>
      <c r="FFT288" s="97"/>
      <c r="FFU288" s="97"/>
      <c r="FFV288" s="97"/>
      <c r="FFW288" s="97"/>
      <c r="FFX288" s="97"/>
      <c r="FFY288" s="97"/>
      <c r="FFZ288" s="97"/>
      <c r="FGA288" s="97"/>
      <c r="FGB288" s="97"/>
      <c r="FGC288" s="97"/>
      <c r="FGD288" s="97"/>
      <c r="FGE288" s="97"/>
      <c r="FGF288" s="97"/>
      <c r="FGG288" s="97"/>
      <c r="FGH288" s="97"/>
      <c r="FGI288" s="97"/>
      <c r="FGJ288" s="97"/>
      <c r="FGK288" s="97"/>
      <c r="FGL288" s="97"/>
      <c r="FGM288" s="97"/>
      <c r="FGN288" s="97"/>
      <c r="FGO288" s="97"/>
      <c r="FGP288" s="97"/>
      <c r="FGQ288" s="97"/>
      <c r="FGR288" s="97"/>
      <c r="FGS288" s="97"/>
      <c r="FGT288" s="97"/>
      <c r="FGU288" s="97"/>
      <c r="FGV288" s="97"/>
      <c r="FGW288" s="97"/>
      <c r="FGX288" s="97"/>
      <c r="FGY288" s="97"/>
      <c r="FGZ288" s="97"/>
      <c r="FHA288" s="97"/>
      <c r="FHB288" s="97"/>
      <c r="FHC288" s="97"/>
      <c r="FHD288" s="97"/>
      <c r="FHE288" s="97"/>
      <c r="FHF288" s="97"/>
      <c r="FHG288" s="97"/>
      <c r="FHH288" s="97"/>
      <c r="FHI288" s="97"/>
      <c r="FHJ288" s="97"/>
      <c r="FHK288" s="97"/>
      <c r="FHL288" s="97"/>
      <c r="FHM288" s="97"/>
      <c r="FHN288" s="97"/>
      <c r="FHO288" s="97"/>
      <c r="FHP288" s="97"/>
      <c r="FHQ288" s="97"/>
      <c r="FHR288" s="97"/>
      <c r="FHS288" s="97"/>
      <c r="FHT288" s="97"/>
      <c r="FHU288" s="97"/>
      <c r="FHV288" s="97"/>
      <c r="FHW288" s="97"/>
      <c r="FHX288" s="97"/>
      <c r="FHY288" s="97"/>
      <c r="FHZ288" s="97"/>
      <c r="FIA288" s="97"/>
      <c r="FIB288" s="97"/>
      <c r="FIC288" s="97"/>
      <c r="FID288" s="97"/>
      <c r="FIE288" s="97"/>
      <c r="FIF288" s="97"/>
      <c r="FIG288" s="97"/>
      <c r="FIH288" s="97"/>
      <c r="FII288" s="97"/>
      <c r="FIJ288" s="97"/>
      <c r="FIK288" s="97"/>
      <c r="FIL288" s="97"/>
      <c r="FIM288" s="97"/>
      <c r="FIN288" s="97"/>
      <c r="FIO288" s="97"/>
      <c r="FIP288" s="97"/>
      <c r="FIQ288" s="97"/>
      <c r="FIR288" s="97"/>
      <c r="FIS288" s="97"/>
      <c r="FIT288" s="97"/>
      <c r="FIU288" s="97"/>
      <c r="FIV288" s="97"/>
      <c r="FIW288" s="97"/>
      <c r="FIX288" s="97"/>
      <c r="FIY288" s="97"/>
      <c r="FIZ288" s="97"/>
      <c r="FJA288" s="97"/>
      <c r="FJB288" s="97"/>
      <c r="FJC288" s="97"/>
      <c r="FJD288" s="97"/>
      <c r="FJE288" s="97"/>
      <c r="FJF288" s="97"/>
      <c r="FJG288" s="97"/>
      <c r="FJH288" s="97"/>
      <c r="FJI288" s="97"/>
      <c r="FJJ288" s="97"/>
      <c r="FJK288" s="97"/>
      <c r="FJL288" s="97"/>
      <c r="FJM288" s="97"/>
      <c r="FJN288" s="97"/>
      <c r="FJO288" s="97"/>
      <c r="FJP288" s="97"/>
      <c r="FJQ288" s="97"/>
      <c r="FJR288" s="97"/>
      <c r="FJS288" s="97"/>
      <c r="FJT288" s="97"/>
      <c r="FJU288" s="97"/>
      <c r="FJV288" s="97"/>
      <c r="FJW288" s="97"/>
      <c r="FJX288" s="97"/>
      <c r="FJY288" s="97"/>
      <c r="FJZ288" s="97"/>
      <c r="FKA288" s="97"/>
      <c r="FKB288" s="97"/>
      <c r="FKC288" s="97"/>
      <c r="FKD288" s="97"/>
      <c r="FKE288" s="97"/>
      <c r="FKF288" s="97"/>
      <c r="FKG288" s="97"/>
      <c r="FKH288" s="97"/>
      <c r="FKI288" s="97"/>
      <c r="FKJ288" s="97"/>
      <c r="FKK288" s="97"/>
      <c r="FKL288" s="97"/>
      <c r="FKM288" s="97"/>
      <c r="FKN288" s="97"/>
      <c r="FKO288" s="97"/>
      <c r="FKP288" s="97"/>
      <c r="FKQ288" s="97"/>
      <c r="FKR288" s="97"/>
      <c r="FKS288" s="97"/>
      <c r="FKT288" s="97"/>
      <c r="FKU288" s="97"/>
      <c r="FKV288" s="97"/>
      <c r="FKW288" s="97"/>
      <c r="FKX288" s="97"/>
      <c r="FKY288" s="97"/>
      <c r="FKZ288" s="97"/>
      <c r="FLA288" s="97"/>
      <c r="FLB288" s="97"/>
      <c r="FLC288" s="97"/>
      <c r="FLD288" s="97"/>
      <c r="FLE288" s="97"/>
      <c r="FLF288" s="97"/>
      <c r="FLG288" s="97"/>
      <c r="FLH288" s="97"/>
      <c r="FLI288" s="97"/>
      <c r="FLJ288" s="97"/>
      <c r="FLK288" s="97"/>
      <c r="FLL288" s="97"/>
      <c r="FLM288" s="97"/>
      <c r="FLN288" s="97"/>
      <c r="FLO288" s="97"/>
      <c r="FLP288" s="97"/>
      <c r="FLQ288" s="97"/>
      <c r="FLR288" s="97"/>
      <c r="FLS288" s="97"/>
      <c r="FLT288" s="97"/>
      <c r="FLU288" s="97"/>
      <c r="FLV288" s="97"/>
      <c r="FLW288" s="97"/>
      <c r="FLX288" s="97"/>
      <c r="FLY288" s="97"/>
      <c r="FLZ288" s="97"/>
      <c r="FMA288" s="97"/>
      <c r="FMB288" s="97"/>
      <c r="FMC288" s="97"/>
      <c r="FMD288" s="97"/>
      <c r="FME288" s="97"/>
      <c r="FMF288" s="97"/>
      <c r="FMG288" s="97"/>
      <c r="FMH288" s="97"/>
      <c r="FMI288" s="97"/>
      <c r="FMJ288" s="97"/>
      <c r="FMK288" s="97"/>
      <c r="FML288" s="97"/>
      <c r="FMM288" s="97"/>
      <c r="FMN288" s="97"/>
      <c r="FMO288" s="97"/>
      <c r="FMP288" s="97"/>
      <c r="FMQ288" s="97"/>
      <c r="FMR288" s="97"/>
      <c r="FMS288" s="97"/>
      <c r="FMT288" s="97"/>
      <c r="FMU288" s="97"/>
      <c r="FMV288" s="97"/>
      <c r="FMW288" s="97"/>
      <c r="FMX288" s="97"/>
      <c r="FMY288" s="97"/>
      <c r="FMZ288" s="97"/>
      <c r="FNA288" s="97"/>
      <c r="FNB288" s="97"/>
      <c r="FNC288" s="97"/>
      <c r="FND288" s="97"/>
      <c r="FNE288" s="97"/>
      <c r="FNF288" s="97"/>
      <c r="FNG288" s="97"/>
      <c r="FNH288" s="97"/>
      <c r="FNI288" s="97"/>
      <c r="FNJ288" s="97"/>
      <c r="FNK288" s="97"/>
      <c r="FNL288" s="97"/>
      <c r="FNM288" s="97"/>
      <c r="FNN288" s="97"/>
      <c r="FNO288" s="97"/>
      <c r="FNP288" s="97"/>
      <c r="FNQ288" s="97"/>
      <c r="FNR288" s="97"/>
      <c r="FNS288" s="97"/>
      <c r="FNT288" s="97"/>
      <c r="FNU288" s="97"/>
      <c r="FNV288" s="97"/>
      <c r="FNW288" s="97"/>
      <c r="FNX288" s="97"/>
      <c r="FNY288" s="97"/>
      <c r="FNZ288" s="97"/>
      <c r="FOA288" s="97"/>
      <c r="FOB288" s="97"/>
      <c r="FOC288" s="97"/>
      <c r="FOD288" s="97"/>
      <c r="FOE288" s="97"/>
      <c r="FOF288" s="97"/>
      <c r="FOG288" s="97"/>
      <c r="FOH288" s="97"/>
      <c r="FOI288" s="97"/>
      <c r="FOJ288" s="97"/>
      <c r="FOK288" s="97"/>
      <c r="FOL288" s="97"/>
      <c r="FOM288" s="97"/>
      <c r="FON288" s="97"/>
      <c r="FOO288" s="97"/>
      <c r="FOP288" s="97"/>
      <c r="FOQ288" s="97"/>
      <c r="FOR288" s="97"/>
      <c r="FOS288" s="97"/>
      <c r="FOT288" s="97"/>
      <c r="FOU288" s="97"/>
      <c r="FOV288" s="97"/>
      <c r="FOW288" s="97"/>
      <c r="FOX288" s="97"/>
      <c r="FOY288" s="97"/>
      <c r="FOZ288" s="97"/>
      <c r="FPA288" s="97"/>
      <c r="FPB288" s="97"/>
      <c r="FPC288" s="97"/>
      <c r="FPD288" s="97"/>
      <c r="FPE288" s="97"/>
      <c r="FPF288" s="97"/>
      <c r="FPG288" s="97"/>
      <c r="FPH288" s="97"/>
      <c r="FPI288" s="97"/>
      <c r="FPJ288" s="97"/>
      <c r="FPK288" s="97"/>
      <c r="FPL288" s="97"/>
      <c r="FPM288" s="97"/>
      <c r="FPN288" s="97"/>
      <c r="FPO288" s="97"/>
      <c r="FPP288" s="97"/>
      <c r="FPQ288" s="97"/>
      <c r="FPR288" s="97"/>
      <c r="FPS288" s="97"/>
      <c r="FPT288" s="97"/>
      <c r="FPU288" s="97"/>
      <c r="FPV288" s="97"/>
      <c r="FPW288" s="97"/>
      <c r="FPX288" s="97"/>
      <c r="FPY288" s="97"/>
      <c r="FPZ288" s="97"/>
      <c r="FQA288" s="97"/>
      <c r="FQB288" s="97"/>
      <c r="FQC288" s="97"/>
      <c r="FQD288" s="97"/>
      <c r="FQE288" s="97"/>
      <c r="FQF288" s="97"/>
      <c r="FQG288" s="97"/>
      <c r="FQH288" s="97"/>
      <c r="FQI288" s="97"/>
      <c r="FQJ288" s="97"/>
      <c r="FQK288" s="97"/>
      <c r="FQL288" s="97"/>
      <c r="FQM288" s="97"/>
      <c r="FQN288" s="97"/>
      <c r="FQO288" s="97"/>
      <c r="FQP288" s="97"/>
      <c r="FQQ288" s="97"/>
      <c r="FQR288" s="97"/>
      <c r="FQS288" s="97"/>
      <c r="FQT288" s="97"/>
      <c r="FQU288" s="97"/>
      <c r="FQV288" s="97"/>
      <c r="FQW288" s="97"/>
      <c r="FQX288" s="97"/>
      <c r="FQY288" s="97"/>
      <c r="FQZ288" s="97"/>
      <c r="FRA288" s="97"/>
      <c r="FRB288" s="97"/>
      <c r="FRC288" s="97"/>
      <c r="FRD288" s="97"/>
      <c r="FRE288" s="97"/>
      <c r="FRF288" s="97"/>
      <c r="FRG288" s="97"/>
      <c r="FRH288" s="97"/>
      <c r="FRI288" s="97"/>
      <c r="FRJ288" s="97"/>
      <c r="FRK288" s="97"/>
      <c r="FRL288" s="97"/>
      <c r="FRM288" s="97"/>
      <c r="FRN288" s="97"/>
      <c r="FRO288" s="97"/>
      <c r="FRP288" s="97"/>
      <c r="FRQ288" s="97"/>
      <c r="FRR288" s="97"/>
      <c r="FRS288" s="97"/>
      <c r="FRT288" s="97"/>
      <c r="FRU288" s="97"/>
      <c r="FRV288" s="97"/>
      <c r="FRW288" s="97"/>
      <c r="FRX288" s="97"/>
      <c r="FRY288" s="97"/>
      <c r="FRZ288" s="97"/>
      <c r="FSA288" s="97"/>
      <c r="FSB288" s="97"/>
      <c r="FSC288" s="97"/>
      <c r="FSD288" s="97"/>
      <c r="FSE288" s="97"/>
      <c r="FSF288" s="97"/>
      <c r="FSG288" s="97"/>
      <c r="FSH288" s="97"/>
      <c r="FSI288" s="97"/>
      <c r="FSJ288" s="97"/>
      <c r="FSK288" s="97"/>
      <c r="FSL288" s="97"/>
      <c r="FSM288" s="97"/>
      <c r="FSN288" s="97"/>
      <c r="FSO288" s="97"/>
      <c r="FSP288" s="97"/>
      <c r="FSQ288" s="97"/>
      <c r="FSR288" s="97"/>
      <c r="FSS288" s="97"/>
      <c r="FST288" s="97"/>
      <c r="FSU288" s="97"/>
      <c r="FSV288" s="97"/>
      <c r="FSW288" s="97"/>
      <c r="FSX288" s="97"/>
      <c r="FSY288" s="97"/>
      <c r="FSZ288" s="97"/>
      <c r="FTA288" s="97"/>
      <c r="FTB288" s="97"/>
      <c r="FTC288" s="97"/>
      <c r="FTD288" s="97"/>
      <c r="FTE288" s="97"/>
      <c r="FTF288" s="97"/>
      <c r="FTG288" s="97"/>
      <c r="FTH288" s="97"/>
      <c r="FTI288" s="97"/>
      <c r="FTJ288" s="97"/>
      <c r="FTK288" s="97"/>
      <c r="FTL288" s="97"/>
      <c r="FTM288" s="97"/>
      <c r="FTN288" s="97"/>
      <c r="FTO288" s="97"/>
      <c r="FTP288" s="97"/>
      <c r="FTQ288" s="97"/>
      <c r="FTR288" s="97"/>
      <c r="FTS288" s="97"/>
      <c r="FTT288" s="97"/>
      <c r="FTU288" s="97"/>
      <c r="FTV288" s="97"/>
      <c r="FTW288" s="97"/>
      <c r="FTX288" s="97"/>
      <c r="FTY288" s="97"/>
      <c r="FTZ288" s="97"/>
      <c r="FUA288" s="97"/>
      <c r="FUB288" s="97"/>
      <c r="FUC288" s="97"/>
      <c r="FUD288" s="97"/>
      <c r="FUE288" s="97"/>
      <c r="FUF288" s="97"/>
      <c r="FUG288" s="97"/>
      <c r="FUH288" s="97"/>
      <c r="FUI288" s="97"/>
      <c r="FUJ288" s="97"/>
      <c r="FUK288" s="97"/>
      <c r="FUL288" s="97"/>
      <c r="FUM288" s="97"/>
      <c r="FUN288" s="97"/>
      <c r="FUO288" s="97"/>
      <c r="FUP288" s="97"/>
      <c r="FUQ288" s="97"/>
      <c r="FUR288" s="97"/>
      <c r="FUS288" s="97"/>
      <c r="FUT288" s="97"/>
      <c r="FUU288" s="97"/>
      <c r="FUV288" s="97"/>
      <c r="FUW288" s="97"/>
      <c r="FUX288" s="97"/>
      <c r="FUY288" s="97"/>
      <c r="FUZ288" s="97"/>
      <c r="FVA288" s="97"/>
      <c r="FVB288" s="97"/>
      <c r="FVC288" s="97"/>
      <c r="FVD288" s="97"/>
      <c r="FVE288" s="97"/>
      <c r="FVF288" s="97"/>
      <c r="FVG288" s="97"/>
      <c r="FVH288" s="97"/>
      <c r="FVI288" s="97"/>
      <c r="FVJ288" s="97"/>
      <c r="FVK288" s="97"/>
      <c r="FVL288" s="97"/>
      <c r="FVM288" s="97"/>
      <c r="FVN288" s="97"/>
      <c r="FVO288" s="97"/>
      <c r="FVP288" s="97"/>
      <c r="FVQ288" s="97"/>
      <c r="FVR288" s="97"/>
      <c r="FVS288" s="97"/>
      <c r="FVT288" s="97"/>
      <c r="FVU288" s="97"/>
      <c r="FVV288" s="97"/>
      <c r="FVW288" s="97"/>
      <c r="FVX288" s="97"/>
      <c r="FVY288" s="97"/>
      <c r="FVZ288" s="97"/>
      <c r="FWA288" s="97"/>
      <c r="FWB288" s="97"/>
      <c r="FWC288" s="97"/>
      <c r="FWD288" s="97"/>
      <c r="FWE288" s="97"/>
      <c r="FWF288" s="97"/>
      <c r="FWG288" s="97"/>
      <c r="FWH288" s="97"/>
      <c r="FWI288" s="97"/>
      <c r="FWJ288" s="97"/>
      <c r="FWK288" s="97"/>
      <c r="FWL288" s="97"/>
      <c r="FWM288" s="97"/>
      <c r="FWN288" s="97"/>
      <c r="FWO288" s="97"/>
      <c r="FWP288" s="97"/>
      <c r="FWQ288" s="97"/>
      <c r="FWR288" s="97"/>
      <c r="FWS288" s="97"/>
      <c r="FWT288" s="97"/>
      <c r="FWU288" s="97"/>
      <c r="FWV288" s="97"/>
      <c r="FWW288" s="97"/>
      <c r="FWX288" s="97"/>
      <c r="FWY288" s="97"/>
      <c r="FWZ288" s="97"/>
      <c r="FXA288" s="97"/>
      <c r="FXB288" s="97"/>
      <c r="FXC288" s="97"/>
      <c r="FXD288" s="97"/>
      <c r="FXE288" s="97"/>
      <c r="FXF288" s="97"/>
      <c r="FXG288" s="97"/>
      <c r="FXH288" s="97"/>
      <c r="FXI288" s="97"/>
      <c r="FXJ288" s="97"/>
      <c r="FXK288" s="97"/>
      <c r="FXL288" s="97"/>
      <c r="FXM288" s="97"/>
      <c r="FXN288" s="97"/>
      <c r="FXO288" s="97"/>
      <c r="FXP288" s="97"/>
      <c r="FXQ288" s="97"/>
      <c r="FXR288" s="97"/>
      <c r="FXS288" s="97"/>
      <c r="FXT288" s="97"/>
      <c r="FXU288" s="97"/>
      <c r="FXV288" s="97"/>
      <c r="FXW288" s="97"/>
      <c r="FXX288" s="97"/>
      <c r="FXY288" s="97"/>
      <c r="FXZ288" s="97"/>
      <c r="FYA288" s="97"/>
      <c r="FYB288" s="97"/>
      <c r="FYC288" s="97"/>
      <c r="FYD288" s="97"/>
      <c r="FYE288" s="97"/>
      <c r="FYF288" s="97"/>
      <c r="FYG288" s="97"/>
      <c r="FYH288" s="97"/>
      <c r="FYI288" s="97"/>
      <c r="FYJ288" s="97"/>
      <c r="FYK288" s="97"/>
      <c r="FYL288" s="97"/>
      <c r="FYM288" s="97"/>
      <c r="FYN288" s="97"/>
      <c r="FYO288" s="97"/>
      <c r="FYP288" s="97"/>
      <c r="FYQ288" s="97"/>
      <c r="FYR288" s="97"/>
      <c r="FYS288" s="97"/>
      <c r="FYT288" s="97"/>
      <c r="FYU288" s="97"/>
      <c r="FYV288" s="97"/>
      <c r="FYW288" s="97"/>
      <c r="FYX288" s="97"/>
      <c r="FYY288" s="97"/>
      <c r="FYZ288" s="97"/>
      <c r="FZA288" s="97"/>
      <c r="FZB288" s="97"/>
      <c r="FZC288" s="97"/>
      <c r="FZD288" s="97"/>
      <c r="FZE288" s="97"/>
      <c r="FZF288" s="97"/>
      <c r="FZG288" s="97"/>
      <c r="FZH288" s="97"/>
      <c r="FZI288" s="97"/>
      <c r="FZJ288" s="97"/>
      <c r="FZK288" s="97"/>
      <c r="FZL288" s="97"/>
      <c r="FZM288" s="97"/>
      <c r="FZN288" s="97"/>
      <c r="FZO288" s="97"/>
      <c r="FZP288" s="97"/>
      <c r="FZQ288" s="97"/>
      <c r="FZR288" s="97"/>
      <c r="FZS288" s="97"/>
      <c r="FZT288" s="97"/>
      <c r="FZU288" s="97"/>
      <c r="FZV288" s="97"/>
      <c r="FZW288" s="97"/>
      <c r="FZX288" s="97"/>
      <c r="FZY288" s="97"/>
      <c r="FZZ288" s="97"/>
      <c r="GAA288" s="97"/>
      <c r="GAB288" s="97"/>
      <c r="GAC288" s="97"/>
      <c r="GAD288" s="97"/>
      <c r="GAE288" s="97"/>
      <c r="GAF288" s="97"/>
      <c r="GAG288" s="97"/>
      <c r="GAH288" s="97"/>
      <c r="GAI288" s="97"/>
      <c r="GAJ288" s="97"/>
      <c r="GAK288" s="97"/>
      <c r="GAL288" s="97"/>
      <c r="GAM288" s="97"/>
      <c r="GAN288" s="97"/>
      <c r="GAO288" s="97"/>
      <c r="GAP288" s="97"/>
      <c r="GAQ288" s="97"/>
      <c r="GAR288" s="97"/>
      <c r="GAS288" s="97"/>
      <c r="GAT288" s="97"/>
      <c r="GAU288" s="97"/>
      <c r="GAV288" s="97"/>
      <c r="GAW288" s="97"/>
      <c r="GAX288" s="97"/>
      <c r="GAY288" s="97"/>
      <c r="GAZ288" s="97"/>
      <c r="GBA288" s="97"/>
      <c r="GBB288" s="97"/>
      <c r="GBC288" s="97"/>
      <c r="GBD288" s="97"/>
      <c r="GBE288" s="97"/>
      <c r="GBF288" s="97"/>
      <c r="GBG288" s="97"/>
      <c r="GBH288" s="97"/>
      <c r="GBI288" s="97"/>
      <c r="GBJ288" s="97"/>
      <c r="GBK288" s="97"/>
      <c r="GBL288" s="97"/>
      <c r="GBM288" s="97"/>
      <c r="GBN288" s="97"/>
      <c r="GBO288" s="97"/>
      <c r="GBP288" s="97"/>
      <c r="GBQ288" s="97"/>
      <c r="GBR288" s="97"/>
      <c r="GBS288" s="97"/>
      <c r="GBT288" s="97"/>
      <c r="GBU288" s="97"/>
      <c r="GBV288" s="97"/>
      <c r="GBW288" s="97"/>
      <c r="GBX288" s="97"/>
      <c r="GBY288" s="97"/>
      <c r="GBZ288" s="97"/>
      <c r="GCA288" s="97"/>
      <c r="GCB288" s="97"/>
      <c r="GCC288" s="97"/>
      <c r="GCD288" s="97"/>
      <c r="GCE288" s="97"/>
      <c r="GCF288" s="97"/>
      <c r="GCG288" s="97"/>
      <c r="GCH288" s="97"/>
      <c r="GCI288" s="97"/>
      <c r="GCJ288" s="97"/>
      <c r="GCK288" s="97"/>
      <c r="GCL288" s="97"/>
      <c r="GCM288" s="97"/>
      <c r="GCN288" s="97"/>
      <c r="GCO288" s="97"/>
      <c r="GCP288" s="97"/>
      <c r="GCQ288" s="97"/>
      <c r="GCR288" s="97"/>
      <c r="GCS288" s="97"/>
      <c r="GCT288" s="97"/>
      <c r="GCU288" s="97"/>
      <c r="GCV288" s="97"/>
      <c r="GCW288" s="97"/>
      <c r="GCX288" s="97"/>
      <c r="GCY288" s="97"/>
      <c r="GCZ288" s="97"/>
      <c r="GDA288" s="97"/>
      <c r="GDB288" s="97"/>
      <c r="GDC288" s="97"/>
      <c r="GDD288" s="97"/>
      <c r="GDE288" s="97"/>
      <c r="GDF288" s="97"/>
      <c r="GDG288" s="97"/>
      <c r="GDH288" s="97"/>
      <c r="GDI288" s="97"/>
      <c r="GDJ288" s="97"/>
      <c r="GDK288" s="97"/>
      <c r="GDL288" s="97"/>
      <c r="GDM288" s="97"/>
      <c r="GDN288" s="97"/>
      <c r="GDO288" s="97"/>
      <c r="GDP288" s="97"/>
      <c r="GDQ288" s="97"/>
      <c r="GDR288" s="97"/>
      <c r="GDS288" s="97"/>
      <c r="GDT288" s="97"/>
      <c r="GDU288" s="97"/>
      <c r="GDV288" s="97"/>
      <c r="GDW288" s="97"/>
      <c r="GDX288" s="97"/>
      <c r="GDY288" s="97"/>
      <c r="GDZ288" s="97"/>
      <c r="GEA288" s="97"/>
      <c r="GEB288" s="97"/>
      <c r="GEC288" s="97"/>
      <c r="GED288" s="97"/>
      <c r="GEE288" s="97"/>
      <c r="GEF288" s="97"/>
      <c r="GEG288" s="97"/>
      <c r="GEH288" s="97"/>
      <c r="GEI288" s="97"/>
      <c r="GEJ288" s="97"/>
      <c r="GEK288" s="97"/>
      <c r="GEL288" s="97"/>
      <c r="GEM288" s="97"/>
      <c r="GEN288" s="97"/>
      <c r="GEO288" s="97"/>
      <c r="GEP288" s="97"/>
      <c r="GEQ288" s="97"/>
      <c r="GER288" s="97"/>
      <c r="GES288" s="97"/>
      <c r="GET288" s="97"/>
      <c r="GEU288" s="97"/>
      <c r="GEV288" s="97"/>
      <c r="GEW288" s="97"/>
      <c r="GEX288" s="97"/>
      <c r="GEY288" s="97"/>
      <c r="GEZ288" s="97"/>
      <c r="GFA288" s="97"/>
      <c r="GFB288" s="97"/>
      <c r="GFC288" s="97"/>
      <c r="GFD288" s="97"/>
      <c r="GFE288" s="97"/>
      <c r="GFF288" s="97"/>
      <c r="GFG288" s="97"/>
      <c r="GFH288" s="97"/>
      <c r="GFI288" s="97"/>
      <c r="GFJ288" s="97"/>
      <c r="GFK288" s="97"/>
      <c r="GFL288" s="97"/>
      <c r="GFM288" s="97"/>
      <c r="GFN288" s="97"/>
      <c r="GFO288" s="97"/>
      <c r="GFP288" s="97"/>
      <c r="GFQ288" s="97"/>
      <c r="GFR288" s="97"/>
      <c r="GFS288" s="97"/>
      <c r="GFT288" s="97"/>
      <c r="GFU288" s="97"/>
      <c r="GFV288" s="97"/>
      <c r="GFW288" s="97"/>
      <c r="GFX288" s="97"/>
      <c r="GFY288" s="97"/>
      <c r="GFZ288" s="97"/>
      <c r="GGA288" s="97"/>
      <c r="GGB288" s="97"/>
      <c r="GGC288" s="97"/>
      <c r="GGD288" s="97"/>
      <c r="GGE288" s="97"/>
      <c r="GGF288" s="97"/>
      <c r="GGG288" s="97"/>
      <c r="GGH288" s="97"/>
      <c r="GGI288" s="97"/>
      <c r="GGJ288" s="97"/>
      <c r="GGK288" s="97"/>
      <c r="GGL288" s="97"/>
      <c r="GGM288" s="97"/>
      <c r="GGN288" s="97"/>
      <c r="GGO288" s="97"/>
      <c r="GGP288" s="97"/>
      <c r="GGQ288" s="97"/>
      <c r="GGR288" s="97"/>
      <c r="GGS288" s="97"/>
      <c r="GGT288" s="97"/>
      <c r="GGU288" s="97"/>
      <c r="GGV288" s="97"/>
      <c r="GGW288" s="97"/>
      <c r="GGX288" s="97"/>
      <c r="GGY288" s="97"/>
      <c r="GGZ288" s="97"/>
      <c r="GHA288" s="97"/>
      <c r="GHB288" s="97"/>
      <c r="GHC288" s="97"/>
      <c r="GHD288" s="97"/>
      <c r="GHE288" s="97"/>
      <c r="GHF288" s="97"/>
      <c r="GHG288" s="97"/>
      <c r="GHH288" s="97"/>
      <c r="GHI288" s="97"/>
      <c r="GHJ288" s="97"/>
      <c r="GHK288" s="97"/>
      <c r="GHL288" s="97"/>
      <c r="GHM288" s="97"/>
      <c r="GHN288" s="97"/>
      <c r="GHO288" s="97"/>
      <c r="GHP288" s="97"/>
      <c r="GHQ288" s="97"/>
      <c r="GHR288" s="97"/>
      <c r="GHS288" s="97"/>
      <c r="GHT288" s="97"/>
      <c r="GHU288" s="97"/>
      <c r="GHV288" s="97"/>
      <c r="GHW288" s="97"/>
      <c r="GHX288" s="97"/>
      <c r="GHY288" s="97"/>
      <c r="GHZ288" s="97"/>
      <c r="GIA288" s="97"/>
      <c r="GIB288" s="97"/>
      <c r="GIC288" s="97"/>
      <c r="GID288" s="97"/>
      <c r="GIE288" s="97"/>
      <c r="GIF288" s="97"/>
      <c r="GIG288" s="97"/>
      <c r="GIH288" s="97"/>
      <c r="GII288" s="97"/>
      <c r="GIJ288" s="97"/>
      <c r="GIK288" s="97"/>
      <c r="GIL288" s="97"/>
      <c r="GIM288" s="97"/>
      <c r="GIN288" s="97"/>
      <c r="GIO288" s="97"/>
      <c r="GIP288" s="97"/>
      <c r="GIQ288" s="97"/>
      <c r="GIR288" s="97"/>
      <c r="GIS288" s="97"/>
      <c r="GIT288" s="97"/>
      <c r="GIU288" s="97"/>
      <c r="GIV288" s="97"/>
      <c r="GIW288" s="97"/>
      <c r="GIX288" s="97"/>
      <c r="GIY288" s="97"/>
      <c r="GIZ288" s="97"/>
      <c r="GJA288" s="97"/>
      <c r="GJB288" s="97"/>
      <c r="GJC288" s="97"/>
      <c r="GJD288" s="97"/>
      <c r="GJE288" s="97"/>
      <c r="GJF288" s="97"/>
      <c r="GJG288" s="97"/>
      <c r="GJH288" s="97"/>
      <c r="GJI288" s="97"/>
      <c r="GJJ288" s="97"/>
      <c r="GJK288" s="97"/>
      <c r="GJL288" s="97"/>
      <c r="GJM288" s="97"/>
      <c r="GJN288" s="97"/>
      <c r="GJO288" s="97"/>
      <c r="GJP288" s="97"/>
      <c r="GJQ288" s="97"/>
      <c r="GJR288" s="97"/>
      <c r="GJS288" s="97"/>
      <c r="GJT288" s="97"/>
      <c r="GJU288" s="97"/>
      <c r="GJV288" s="97"/>
      <c r="GJW288" s="97"/>
      <c r="GJX288" s="97"/>
      <c r="GJY288" s="97"/>
      <c r="GJZ288" s="97"/>
      <c r="GKA288" s="97"/>
      <c r="GKB288" s="97"/>
      <c r="GKC288" s="97"/>
      <c r="GKD288" s="97"/>
      <c r="GKE288" s="97"/>
      <c r="GKF288" s="97"/>
      <c r="GKG288" s="97"/>
      <c r="GKH288" s="97"/>
      <c r="GKI288" s="97"/>
      <c r="GKJ288" s="97"/>
      <c r="GKK288" s="97"/>
      <c r="GKL288" s="97"/>
      <c r="GKM288" s="97"/>
      <c r="GKN288" s="97"/>
      <c r="GKO288" s="97"/>
      <c r="GKP288" s="97"/>
      <c r="GKQ288" s="97"/>
      <c r="GKR288" s="97"/>
      <c r="GKS288" s="97"/>
      <c r="GKT288" s="97"/>
      <c r="GKU288" s="97"/>
      <c r="GKV288" s="97"/>
      <c r="GKW288" s="97"/>
      <c r="GKX288" s="97"/>
      <c r="GKY288" s="97"/>
      <c r="GKZ288" s="97"/>
      <c r="GLA288" s="97"/>
      <c r="GLB288" s="97"/>
      <c r="GLC288" s="97"/>
      <c r="GLD288" s="97"/>
      <c r="GLE288" s="97"/>
      <c r="GLF288" s="97"/>
      <c r="GLG288" s="97"/>
      <c r="GLH288" s="97"/>
      <c r="GLI288" s="97"/>
      <c r="GLJ288" s="97"/>
      <c r="GLK288" s="97"/>
      <c r="GLL288" s="97"/>
      <c r="GLM288" s="97"/>
      <c r="GLN288" s="97"/>
      <c r="GLO288" s="97"/>
      <c r="GLP288" s="97"/>
      <c r="GLQ288" s="97"/>
      <c r="GLR288" s="97"/>
      <c r="GLS288" s="97"/>
      <c r="GLT288" s="97"/>
      <c r="GLU288" s="97"/>
      <c r="GLV288" s="97"/>
      <c r="GLW288" s="97"/>
      <c r="GLX288" s="97"/>
      <c r="GLY288" s="97"/>
      <c r="GLZ288" s="97"/>
      <c r="GMA288" s="97"/>
      <c r="GMB288" s="97"/>
      <c r="GMC288" s="97"/>
      <c r="GMD288" s="97"/>
      <c r="GME288" s="97"/>
      <c r="GMF288" s="97"/>
      <c r="GMG288" s="97"/>
      <c r="GMH288" s="97"/>
      <c r="GMI288" s="97"/>
      <c r="GMJ288" s="97"/>
      <c r="GMK288" s="97"/>
      <c r="GML288" s="97"/>
      <c r="GMM288" s="97"/>
      <c r="GMN288" s="97"/>
      <c r="GMO288" s="97"/>
      <c r="GMP288" s="97"/>
      <c r="GMQ288" s="97"/>
      <c r="GMR288" s="97"/>
      <c r="GMS288" s="97"/>
      <c r="GMT288" s="97"/>
      <c r="GMU288" s="97"/>
      <c r="GMV288" s="97"/>
      <c r="GMW288" s="97"/>
      <c r="GMX288" s="97"/>
      <c r="GMY288" s="97"/>
      <c r="GMZ288" s="97"/>
      <c r="GNA288" s="97"/>
      <c r="GNB288" s="97"/>
      <c r="GNC288" s="97"/>
      <c r="GND288" s="97"/>
      <c r="GNE288" s="97"/>
      <c r="GNF288" s="97"/>
      <c r="GNG288" s="97"/>
      <c r="GNH288" s="97"/>
      <c r="GNI288" s="97"/>
      <c r="GNJ288" s="97"/>
      <c r="GNK288" s="97"/>
      <c r="GNL288" s="97"/>
      <c r="GNM288" s="97"/>
      <c r="GNN288" s="97"/>
      <c r="GNO288" s="97"/>
      <c r="GNP288" s="97"/>
      <c r="GNQ288" s="97"/>
      <c r="GNR288" s="97"/>
      <c r="GNS288" s="97"/>
      <c r="GNT288" s="97"/>
      <c r="GNU288" s="97"/>
      <c r="GNV288" s="97"/>
      <c r="GNW288" s="97"/>
      <c r="GNX288" s="97"/>
      <c r="GNY288" s="97"/>
      <c r="GNZ288" s="97"/>
      <c r="GOA288" s="97"/>
      <c r="GOB288" s="97"/>
      <c r="GOC288" s="97"/>
      <c r="GOD288" s="97"/>
      <c r="GOE288" s="97"/>
      <c r="GOF288" s="97"/>
      <c r="GOG288" s="97"/>
      <c r="GOH288" s="97"/>
      <c r="GOI288" s="97"/>
      <c r="GOJ288" s="97"/>
      <c r="GOK288" s="97"/>
      <c r="GOL288" s="97"/>
      <c r="GOM288" s="97"/>
      <c r="GON288" s="97"/>
      <c r="GOO288" s="97"/>
      <c r="GOP288" s="97"/>
      <c r="GOQ288" s="97"/>
      <c r="GOR288" s="97"/>
      <c r="GOS288" s="97"/>
      <c r="GOT288" s="97"/>
      <c r="GOU288" s="97"/>
      <c r="GOV288" s="97"/>
      <c r="GOW288" s="97"/>
      <c r="GOX288" s="97"/>
      <c r="GOY288" s="97"/>
      <c r="GOZ288" s="97"/>
      <c r="GPA288" s="97"/>
      <c r="GPB288" s="97"/>
      <c r="GPC288" s="97"/>
      <c r="GPD288" s="97"/>
      <c r="GPE288" s="97"/>
      <c r="GPF288" s="97"/>
      <c r="GPG288" s="97"/>
      <c r="GPH288" s="97"/>
      <c r="GPI288" s="97"/>
      <c r="GPJ288" s="97"/>
      <c r="GPK288" s="97"/>
      <c r="GPL288" s="97"/>
      <c r="GPM288" s="97"/>
      <c r="GPN288" s="97"/>
      <c r="GPO288" s="97"/>
      <c r="GPP288" s="97"/>
      <c r="GPQ288" s="97"/>
      <c r="GPR288" s="97"/>
      <c r="GPS288" s="97"/>
      <c r="GPT288" s="97"/>
      <c r="GPU288" s="97"/>
      <c r="GPV288" s="97"/>
      <c r="GPW288" s="97"/>
      <c r="GPX288" s="97"/>
      <c r="GPY288" s="97"/>
      <c r="GPZ288" s="97"/>
      <c r="GQA288" s="97"/>
      <c r="GQB288" s="97"/>
      <c r="GQC288" s="97"/>
      <c r="GQD288" s="97"/>
      <c r="GQE288" s="97"/>
      <c r="GQF288" s="97"/>
      <c r="GQG288" s="97"/>
      <c r="GQH288" s="97"/>
      <c r="GQI288" s="97"/>
      <c r="GQJ288" s="97"/>
      <c r="GQK288" s="97"/>
      <c r="GQL288" s="97"/>
      <c r="GQM288" s="97"/>
      <c r="GQN288" s="97"/>
      <c r="GQO288" s="97"/>
      <c r="GQP288" s="97"/>
      <c r="GQQ288" s="97"/>
      <c r="GQR288" s="97"/>
      <c r="GQS288" s="97"/>
      <c r="GQT288" s="97"/>
      <c r="GQU288" s="97"/>
      <c r="GQV288" s="97"/>
      <c r="GQW288" s="97"/>
      <c r="GQX288" s="97"/>
      <c r="GQY288" s="97"/>
      <c r="GQZ288" s="97"/>
      <c r="GRA288" s="97"/>
      <c r="GRB288" s="97"/>
      <c r="GRC288" s="97"/>
      <c r="GRD288" s="97"/>
      <c r="GRE288" s="97"/>
      <c r="GRF288" s="97"/>
      <c r="GRG288" s="97"/>
      <c r="GRH288" s="97"/>
      <c r="GRI288" s="97"/>
      <c r="GRJ288" s="97"/>
      <c r="GRK288" s="97"/>
      <c r="GRL288" s="97"/>
      <c r="GRM288" s="97"/>
      <c r="GRN288" s="97"/>
      <c r="GRO288" s="97"/>
      <c r="GRP288" s="97"/>
      <c r="GRQ288" s="97"/>
      <c r="GRR288" s="97"/>
      <c r="GRS288" s="97"/>
      <c r="GRT288" s="97"/>
      <c r="GRU288" s="97"/>
      <c r="GRV288" s="97"/>
      <c r="GRW288" s="97"/>
      <c r="GRX288" s="97"/>
      <c r="GRY288" s="97"/>
      <c r="GRZ288" s="97"/>
      <c r="GSA288" s="97"/>
      <c r="GSB288" s="97"/>
      <c r="GSC288" s="97"/>
      <c r="GSD288" s="97"/>
      <c r="GSE288" s="97"/>
      <c r="GSF288" s="97"/>
      <c r="GSG288" s="97"/>
      <c r="GSH288" s="97"/>
      <c r="GSI288" s="97"/>
      <c r="GSJ288" s="97"/>
      <c r="GSK288" s="97"/>
      <c r="GSL288" s="97"/>
      <c r="GSM288" s="97"/>
      <c r="GSN288" s="97"/>
      <c r="GSO288" s="97"/>
      <c r="GSP288" s="97"/>
      <c r="GSQ288" s="97"/>
      <c r="GSR288" s="97"/>
      <c r="GSS288" s="97"/>
      <c r="GST288" s="97"/>
      <c r="GSU288" s="97"/>
      <c r="GSV288" s="97"/>
      <c r="GSW288" s="97"/>
      <c r="GSX288" s="97"/>
      <c r="GSY288" s="97"/>
      <c r="GSZ288" s="97"/>
      <c r="GTA288" s="97"/>
      <c r="GTB288" s="97"/>
      <c r="GTC288" s="97"/>
      <c r="GTD288" s="97"/>
      <c r="GTE288" s="97"/>
      <c r="GTF288" s="97"/>
      <c r="GTG288" s="97"/>
      <c r="GTH288" s="97"/>
      <c r="GTI288" s="97"/>
      <c r="GTJ288" s="97"/>
      <c r="GTK288" s="97"/>
      <c r="GTL288" s="97"/>
      <c r="GTM288" s="97"/>
      <c r="GTN288" s="97"/>
      <c r="GTO288" s="97"/>
      <c r="GTP288" s="97"/>
      <c r="GTQ288" s="97"/>
      <c r="GTR288" s="97"/>
      <c r="GTS288" s="97"/>
      <c r="GTT288" s="97"/>
      <c r="GTU288" s="97"/>
      <c r="GTV288" s="97"/>
      <c r="GTW288" s="97"/>
      <c r="GTX288" s="97"/>
      <c r="GTY288" s="97"/>
      <c r="GTZ288" s="97"/>
      <c r="GUA288" s="97"/>
      <c r="GUB288" s="97"/>
      <c r="GUC288" s="97"/>
      <c r="GUD288" s="97"/>
      <c r="GUE288" s="97"/>
      <c r="GUF288" s="97"/>
      <c r="GUG288" s="97"/>
      <c r="GUH288" s="97"/>
      <c r="GUI288" s="97"/>
      <c r="GUJ288" s="97"/>
      <c r="GUK288" s="97"/>
      <c r="GUL288" s="97"/>
      <c r="GUM288" s="97"/>
      <c r="GUN288" s="97"/>
      <c r="GUO288" s="97"/>
      <c r="GUP288" s="97"/>
      <c r="GUQ288" s="97"/>
      <c r="GUR288" s="97"/>
      <c r="GUS288" s="97"/>
      <c r="GUT288" s="97"/>
      <c r="GUU288" s="97"/>
      <c r="GUV288" s="97"/>
      <c r="GUW288" s="97"/>
      <c r="GUX288" s="97"/>
      <c r="GUY288" s="97"/>
      <c r="GUZ288" s="97"/>
      <c r="GVA288" s="97"/>
      <c r="GVB288" s="97"/>
      <c r="GVC288" s="97"/>
      <c r="GVD288" s="97"/>
      <c r="GVE288" s="97"/>
      <c r="GVF288" s="97"/>
      <c r="GVG288" s="97"/>
      <c r="GVH288" s="97"/>
      <c r="GVI288" s="97"/>
      <c r="GVJ288" s="97"/>
      <c r="GVK288" s="97"/>
      <c r="GVL288" s="97"/>
      <c r="GVM288" s="97"/>
      <c r="GVN288" s="97"/>
      <c r="GVO288" s="97"/>
      <c r="GVP288" s="97"/>
      <c r="GVQ288" s="97"/>
      <c r="GVR288" s="97"/>
      <c r="GVS288" s="97"/>
      <c r="GVT288" s="97"/>
      <c r="GVU288" s="97"/>
      <c r="GVV288" s="97"/>
      <c r="GVW288" s="97"/>
      <c r="GVX288" s="97"/>
      <c r="GVY288" s="97"/>
      <c r="GVZ288" s="97"/>
      <c r="GWA288" s="97"/>
      <c r="GWB288" s="97"/>
      <c r="GWC288" s="97"/>
      <c r="GWD288" s="97"/>
      <c r="GWE288" s="97"/>
      <c r="GWF288" s="97"/>
      <c r="GWG288" s="97"/>
      <c r="GWH288" s="97"/>
      <c r="GWI288" s="97"/>
      <c r="GWJ288" s="97"/>
      <c r="GWK288" s="97"/>
      <c r="GWL288" s="97"/>
      <c r="GWM288" s="97"/>
      <c r="GWN288" s="97"/>
      <c r="GWO288" s="97"/>
      <c r="GWP288" s="97"/>
      <c r="GWQ288" s="97"/>
      <c r="GWR288" s="97"/>
      <c r="GWS288" s="97"/>
      <c r="GWT288" s="97"/>
      <c r="GWU288" s="97"/>
      <c r="GWV288" s="97"/>
      <c r="GWW288" s="97"/>
      <c r="GWX288" s="97"/>
      <c r="GWY288" s="97"/>
      <c r="GWZ288" s="97"/>
      <c r="GXA288" s="97"/>
      <c r="GXB288" s="97"/>
      <c r="GXC288" s="97"/>
      <c r="GXD288" s="97"/>
      <c r="GXE288" s="97"/>
      <c r="GXF288" s="97"/>
      <c r="GXG288" s="97"/>
      <c r="GXH288" s="97"/>
      <c r="GXI288" s="97"/>
      <c r="GXJ288" s="97"/>
      <c r="GXK288" s="97"/>
      <c r="GXL288" s="97"/>
      <c r="GXM288" s="97"/>
      <c r="GXN288" s="97"/>
      <c r="GXO288" s="97"/>
      <c r="GXP288" s="97"/>
      <c r="GXQ288" s="97"/>
      <c r="GXR288" s="97"/>
      <c r="GXS288" s="97"/>
      <c r="GXT288" s="97"/>
      <c r="GXU288" s="97"/>
      <c r="GXV288" s="97"/>
      <c r="GXW288" s="97"/>
      <c r="GXX288" s="97"/>
      <c r="GXY288" s="97"/>
      <c r="GXZ288" s="97"/>
      <c r="GYA288" s="97"/>
      <c r="GYB288" s="97"/>
      <c r="GYC288" s="97"/>
      <c r="GYD288" s="97"/>
      <c r="GYE288" s="97"/>
      <c r="GYF288" s="97"/>
      <c r="GYG288" s="97"/>
      <c r="GYH288" s="97"/>
      <c r="GYI288" s="97"/>
      <c r="GYJ288" s="97"/>
      <c r="GYK288" s="97"/>
      <c r="GYL288" s="97"/>
      <c r="GYM288" s="97"/>
      <c r="GYN288" s="97"/>
      <c r="GYO288" s="97"/>
      <c r="GYP288" s="97"/>
      <c r="GYQ288" s="97"/>
      <c r="GYR288" s="97"/>
      <c r="GYS288" s="97"/>
      <c r="GYT288" s="97"/>
      <c r="GYU288" s="97"/>
      <c r="GYV288" s="97"/>
      <c r="GYW288" s="97"/>
      <c r="GYX288" s="97"/>
      <c r="GYY288" s="97"/>
      <c r="GYZ288" s="97"/>
      <c r="GZA288" s="97"/>
      <c r="GZB288" s="97"/>
      <c r="GZC288" s="97"/>
      <c r="GZD288" s="97"/>
      <c r="GZE288" s="97"/>
      <c r="GZF288" s="97"/>
      <c r="GZG288" s="97"/>
      <c r="GZH288" s="97"/>
      <c r="GZI288" s="97"/>
      <c r="GZJ288" s="97"/>
      <c r="GZK288" s="97"/>
      <c r="GZL288" s="97"/>
      <c r="GZM288" s="97"/>
      <c r="GZN288" s="97"/>
      <c r="GZO288" s="97"/>
      <c r="GZP288" s="97"/>
      <c r="GZQ288" s="97"/>
      <c r="GZR288" s="97"/>
      <c r="GZS288" s="97"/>
      <c r="GZT288" s="97"/>
      <c r="GZU288" s="97"/>
      <c r="GZV288" s="97"/>
      <c r="GZW288" s="97"/>
      <c r="GZX288" s="97"/>
      <c r="GZY288" s="97"/>
      <c r="GZZ288" s="97"/>
      <c r="HAA288" s="97"/>
      <c r="HAB288" s="97"/>
      <c r="HAC288" s="97"/>
      <c r="HAD288" s="97"/>
      <c r="HAE288" s="97"/>
      <c r="HAF288" s="97"/>
      <c r="HAG288" s="97"/>
      <c r="HAH288" s="97"/>
      <c r="HAI288" s="97"/>
      <c r="HAJ288" s="97"/>
      <c r="HAK288" s="97"/>
      <c r="HAL288" s="97"/>
      <c r="HAM288" s="97"/>
      <c r="HAN288" s="97"/>
      <c r="HAO288" s="97"/>
      <c r="HAP288" s="97"/>
      <c r="HAQ288" s="97"/>
      <c r="HAR288" s="97"/>
      <c r="HAS288" s="97"/>
      <c r="HAT288" s="97"/>
      <c r="HAU288" s="97"/>
      <c r="HAV288" s="97"/>
      <c r="HAW288" s="97"/>
      <c r="HAX288" s="97"/>
      <c r="HAY288" s="97"/>
      <c r="HAZ288" s="97"/>
      <c r="HBA288" s="97"/>
      <c r="HBB288" s="97"/>
      <c r="HBC288" s="97"/>
      <c r="HBD288" s="97"/>
      <c r="HBE288" s="97"/>
      <c r="HBF288" s="97"/>
      <c r="HBG288" s="97"/>
      <c r="HBH288" s="97"/>
      <c r="HBI288" s="97"/>
      <c r="HBJ288" s="97"/>
      <c r="HBK288" s="97"/>
      <c r="HBL288" s="97"/>
      <c r="HBM288" s="97"/>
      <c r="HBN288" s="97"/>
      <c r="HBO288" s="97"/>
      <c r="HBP288" s="97"/>
      <c r="HBQ288" s="97"/>
      <c r="HBR288" s="97"/>
      <c r="HBS288" s="97"/>
      <c r="HBT288" s="97"/>
      <c r="HBU288" s="97"/>
      <c r="HBV288" s="97"/>
      <c r="HBW288" s="97"/>
      <c r="HBX288" s="97"/>
      <c r="HBY288" s="97"/>
      <c r="HBZ288" s="97"/>
      <c r="HCA288" s="97"/>
      <c r="HCB288" s="97"/>
      <c r="HCC288" s="97"/>
      <c r="HCD288" s="97"/>
      <c r="HCE288" s="97"/>
      <c r="HCF288" s="97"/>
      <c r="HCG288" s="97"/>
      <c r="HCH288" s="97"/>
      <c r="HCI288" s="97"/>
      <c r="HCJ288" s="97"/>
      <c r="HCK288" s="97"/>
      <c r="HCL288" s="97"/>
      <c r="HCM288" s="97"/>
      <c r="HCN288" s="97"/>
      <c r="HCO288" s="97"/>
      <c r="HCP288" s="97"/>
      <c r="HCQ288" s="97"/>
      <c r="HCR288" s="97"/>
      <c r="HCS288" s="97"/>
      <c r="HCT288" s="97"/>
      <c r="HCU288" s="97"/>
      <c r="HCV288" s="97"/>
      <c r="HCW288" s="97"/>
      <c r="HCX288" s="97"/>
      <c r="HCY288" s="97"/>
      <c r="HCZ288" s="97"/>
      <c r="HDA288" s="97"/>
      <c r="HDB288" s="97"/>
      <c r="HDC288" s="97"/>
      <c r="HDD288" s="97"/>
      <c r="HDE288" s="97"/>
      <c r="HDF288" s="97"/>
      <c r="HDG288" s="97"/>
      <c r="HDH288" s="97"/>
      <c r="HDI288" s="97"/>
      <c r="HDJ288" s="97"/>
      <c r="HDK288" s="97"/>
      <c r="HDL288" s="97"/>
      <c r="HDM288" s="97"/>
      <c r="HDN288" s="97"/>
      <c r="HDO288" s="97"/>
      <c r="HDP288" s="97"/>
      <c r="HDQ288" s="97"/>
      <c r="HDR288" s="97"/>
      <c r="HDS288" s="97"/>
      <c r="HDT288" s="97"/>
      <c r="HDU288" s="97"/>
      <c r="HDV288" s="97"/>
      <c r="HDW288" s="97"/>
      <c r="HDX288" s="97"/>
      <c r="HDY288" s="97"/>
      <c r="HDZ288" s="97"/>
      <c r="HEA288" s="97"/>
      <c r="HEB288" s="97"/>
      <c r="HEC288" s="97"/>
      <c r="HED288" s="97"/>
      <c r="HEE288" s="97"/>
      <c r="HEF288" s="97"/>
      <c r="HEG288" s="97"/>
      <c r="HEH288" s="97"/>
      <c r="HEI288" s="97"/>
      <c r="HEJ288" s="97"/>
      <c r="HEK288" s="97"/>
      <c r="HEL288" s="97"/>
      <c r="HEM288" s="97"/>
      <c r="HEN288" s="97"/>
      <c r="HEO288" s="97"/>
      <c r="HEP288" s="97"/>
      <c r="HEQ288" s="97"/>
      <c r="HER288" s="97"/>
      <c r="HES288" s="97"/>
      <c r="HET288" s="97"/>
      <c r="HEU288" s="97"/>
      <c r="HEV288" s="97"/>
      <c r="HEW288" s="97"/>
      <c r="HEX288" s="97"/>
      <c r="HEY288" s="97"/>
      <c r="HEZ288" s="97"/>
      <c r="HFA288" s="97"/>
      <c r="HFB288" s="97"/>
      <c r="HFC288" s="97"/>
      <c r="HFD288" s="97"/>
      <c r="HFE288" s="97"/>
      <c r="HFF288" s="97"/>
      <c r="HFG288" s="97"/>
      <c r="HFH288" s="97"/>
      <c r="HFI288" s="97"/>
      <c r="HFJ288" s="97"/>
      <c r="HFK288" s="97"/>
      <c r="HFL288" s="97"/>
      <c r="HFM288" s="97"/>
      <c r="HFN288" s="97"/>
      <c r="HFO288" s="97"/>
      <c r="HFP288" s="97"/>
      <c r="HFQ288" s="97"/>
      <c r="HFR288" s="97"/>
      <c r="HFS288" s="97"/>
      <c r="HFT288" s="97"/>
      <c r="HFU288" s="97"/>
      <c r="HFV288" s="97"/>
      <c r="HFW288" s="97"/>
      <c r="HFX288" s="97"/>
      <c r="HFY288" s="97"/>
      <c r="HFZ288" s="97"/>
      <c r="HGA288" s="97"/>
      <c r="HGB288" s="97"/>
      <c r="HGC288" s="97"/>
      <c r="HGD288" s="97"/>
      <c r="HGE288" s="97"/>
      <c r="HGF288" s="97"/>
      <c r="HGG288" s="97"/>
      <c r="HGH288" s="97"/>
      <c r="HGI288" s="97"/>
      <c r="HGJ288" s="97"/>
      <c r="HGK288" s="97"/>
      <c r="HGL288" s="97"/>
      <c r="HGM288" s="97"/>
      <c r="HGN288" s="97"/>
      <c r="HGO288" s="97"/>
      <c r="HGP288" s="97"/>
      <c r="HGQ288" s="97"/>
      <c r="HGR288" s="97"/>
      <c r="HGS288" s="97"/>
      <c r="HGT288" s="97"/>
      <c r="HGU288" s="97"/>
      <c r="HGV288" s="97"/>
      <c r="HGW288" s="97"/>
      <c r="HGX288" s="97"/>
      <c r="HGY288" s="97"/>
      <c r="HGZ288" s="97"/>
      <c r="HHA288" s="97"/>
      <c r="HHB288" s="97"/>
      <c r="HHC288" s="97"/>
      <c r="HHD288" s="97"/>
      <c r="HHE288" s="97"/>
      <c r="HHF288" s="97"/>
      <c r="HHG288" s="97"/>
      <c r="HHH288" s="97"/>
      <c r="HHI288" s="97"/>
      <c r="HHJ288" s="97"/>
      <c r="HHK288" s="97"/>
      <c r="HHL288" s="97"/>
      <c r="HHM288" s="97"/>
      <c r="HHN288" s="97"/>
      <c r="HHO288" s="97"/>
      <c r="HHP288" s="97"/>
      <c r="HHQ288" s="97"/>
      <c r="HHR288" s="97"/>
      <c r="HHS288" s="97"/>
      <c r="HHT288" s="97"/>
      <c r="HHU288" s="97"/>
      <c r="HHV288" s="97"/>
      <c r="HHW288" s="97"/>
      <c r="HHX288" s="97"/>
      <c r="HHY288" s="97"/>
      <c r="HHZ288" s="97"/>
      <c r="HIA288" s="97"/>
      <c r="HIB288" s="97"/>
      <c r="HIC288" s="97"/>
      <c r="HID288" s="97"/>
      <c r="HIE288" s="97"/>
      <c r="HIF288" s="97"/>
      <c r="HIG288" s="97"/>
      <c r="HIH288" s="97"/>
      <c r="HII288" s="97"/>
      <c r="HIJ288" s="97"/>
      <c r="HIK288" s="97"/>
      <c r="HIL288" s="97"/>
      <c r="HIM288" s="97"/>
      <c r="HIN288" s="97"/>
      <c r="HIO288" s="97"/>
      <c r="HIP288" s="97"/>
      <c r="HIQ288" s="97"/>
      <c r="HIR288" s="97"/>
      <c r="HIS288" s="97"/>
      <c r="HIT288" s="97"/>
      <c r="HIU288" s="97"/>
      <c r="HIV288" s="97"/>
      <c r="HIW288" s="97"/>
      <c r="HIX288" s="97"/>
      <c r="HIY288" s="97"/>
      <c r="HIZ288" s="97"/>
      <c r="HJA288" s="97"/>
      <c r="HJB288" s="97"/>
      <c r="HJC288" s="97"/>
      <c r="HJD288" s="97"/>
      <c r="HJE288" s="97"/>
      <c r="HJF288" s="97"/>
      <c r="HJG288" s="97"/>
      <c r="HJH288" s="97"/>
      <c r="HJI288" s="97"/>
      <c r="HJJ288" s="97"/>
      <c r="HJK288" s="97"/>
      <c r="HJL288" s="97"/>
      <c r="HJM288" s="97"/>
      <c r="HJN288" s="97"/>
      <c r="HJO288" s="97"/>
      <c r="HJP288" s="97"/>
      <c r="HJQ288" s="97"/>
      <c r="HJR288" s="97"/>
      <c r="HJS288" s="97"/>
      <c r="HJT288" s="97"/>
      <c r="HJU288" s="97"/>
      <c r="HJV288" s="97"/>
      <c r="HJW288" s="97"/>
      <c r="HJX288" s="97"/>
      <c r="HJY288" s="97"/>
      <c r="HJZ288" s="97"/>
      <c r="HKA288" s="97"/>
      <c r="HKB288" s="97"/>
      <c r="HKC288" s="97"/>
      <c r="HKD288" s="97"/>
      <c r="HKE288" s="97"/>
      <c r="HKF288" s="97"/>
      <c r="HKG288" s="97"/>
      <c r="HKH288" s="97"/>
      <c r="HKI288" s="97"/>
      <c r="HKJ288" s="97"/>
      <c r="HKK288" s="97"/>
      <c r="HKL288" s="97"/>
      <c r="HKM288" s="97"/>
      <c r="HKN288" s="97"/>
      <c r="HKO288" s="97"/>
      <c r="HKP288" s="97"/>
      <c r="HKQ288" s="97"/>
      <c r="HKR288" s="97"/>
      <c r="HKS288" s="97"/>
      <c r="HKT288" s="97"/>
      <c r="HKU288" s="97"/>
      <c r="HKV288" s="97"/>
      <c r="HKW288" s="97"/>
      <c r="HKX288" s="97"/>
      <c r="HKY288" s="97"/>
      <c r="HKZ288" s="97"/>
      <c r="HLA288" s="97"/>
      <c r="HLB288" s="97"/>
      <c r="HLC288" s="97"/>
      <c r="HLD288" s="97"/>
      <c r="HLE288" s="97"/>
      <c r="HLF288" s="97"/>
      <c r="HLG288" s="97"/>
      <c r="HLH288" s="97"/>
      <c r="HLI288" s="97"/>
      <c r="HLJ288" s="97"/>
      <c r="HLK288" s="97"/>
      <c r="HLL288" s="97"/>
      <c r="HLM288" s="97"/>
      <c r="HLN288" s="97"/>
      <c r="HLO288" s="97"/>
      <c r="HLP288" s="97"/>
      <c r="HLQ288" s="97"/>
      <c r="HLR288" s="97"/>
      <c r="HLS288" s="97"/>
      <c r="HLT288" s="97"/>
      <c r="HLU288" s="97"/>
      <c r="HLV288" s="97"/>
      <c r="HLW288" s="97"/>
      <c r="HLX288" s="97"/>
      <c r="HLY288" s="97"/>
      <c r="HLZ288" s="97"/>
      <c r="HMA288" s="97"/>
      <c r="HMB288" s="97"/>
      <c r="HMC288" s="97"/>
      <c r="HMD288" s="97"/>
      <c r="HME288" s="97"/>
      <c r="HMF288" s="97"/>
      <c r="HMG288" s="97"/>
      <c r="HMH288" s="97"/>
      <c r="HMI288" s="97"/>
      <c r="HMJ288" s="97"/>
      <c r="HMK288" s="97"/>
      <c r="HML288" s="97"/>
      <c r="HMM288" s="97"/>
      <c r="HMN288" s="97"/>
      <c r="HMO288" s="97"/>
      <c r="HMP288" s="97"/>
      <c r="HMQ288" s="97"/>
      <c r="HMR288" s="97"/>
      <c r="HMS288" s="97"/>
      <c r="HMT288" s="97"/>
      <c r="HMU288" s="97"/>
      <c r="HMV288" s="97"/>
      <c r="HMW288" s="97"/>
      <c r="HMX288" s="97"/>
      <c r="HMY288" s="97"/>
      <c r="HMZ288" s="97"/>
      <c r="HNA288" s="97"/>
      <c r="HNB288" s="97"/>
      <c r="HNC288" s="97"/>
      <c r="HND288" s="97"/>
      <c r="HNE288" s="97"/>
      <c r="HNF288" s="97"/>
      <c r="HNG288" s="97"/>
      <c r="HNH288" s="97"/>
      <c r="HNI288" s="97"/>
      <c r="HNJ288" s="97"/>
      <c r="HNK288" s="97"/>
      <c r="HNL288" s="97"/>
      <c r="HNM288" s="97"/>
      <c r="HNN288" s="97"/>
      <c r="HNO288" s="97"/>
      <c r="HNP288" s="97"/>
      <c r="HNQ288" s="97"/>
      <c r="HNR288" s="97"/>
      <c r="HNS288" s="97"/>
      <c r="HNT288" s="97"/>
      <c r="HNU288" s="97"/>
      <c r="HNV288" s="97"/>
      <c r="HNW288" s="97"/>
      <c r="HNX288" s="97"/>
      <c r="HNY288" s="97"/>
      <c r="HNZ288" s="97"/>
      <c r="HOA288" s="97"/>
      <c r="HOB288" s="97"/>
      <c r="HOC288" s="97"/>
      <c r="HOD288" s="97"/>
      <c r="HOE288" s="97"/>
      <c r="HOF288" s="97"/>
      <c r="HOG288" s="97"/>
      <c r="HOH288" s="97"/>
      <c r="HOI288" s="97"/>
      <c r="HOJ288" s="97"/>
      <c r="HOK288" s="97"/>
      <c r="HOL288" s="97"/>
      <c r="HOM288" s="97"/>
      <c r="HON288" s="97"/>
      <c r="HOO288" s="97"/>
      <c r="HOP288" s="97"/>
      <c r="HOQ288" s="97"/>
      <c r="HOR288" s="97"/>
      <c r="HOS288" s="97"/>
      <c r="HOT288" s="97"/>
      <c r="HOU288" s="97"/>
      <c r="HOV288" s="97"/>
      <c r="HOW288" s="97"/>
      <c r="HOX288" s="97"/>
      <c r="HOY288" s="97"/>
      <c r="HOZ288" s="97"/>
      <c r="HPA288" s="97"/>
      <c r="HPB288" s="97"/>
      <c r="HPC288" s="97"/>
      <c r="HPD288" s="97"/>
      <c r="HPE288" s="97"/>
      <c r="HPF288" s="97"/>
      <c r="HPG288" s="97"/>
      <c r="HPH288" s="97"/>
      <c r="HPI288" s="97"/>
      <c r="HPJ288" s="97"/>
      <c r="HPK288" s="97"/>
      <c r="HPL288" s="97"/>
      <c r="HPM288" s="97"/>
      <c r="HPN288" s="97"/>
      <c r="HPO288" s="97"/>
      <c r="HPP288" s="97"/>
      <c r="HPQ288" s="97"/>
      <c r="HPR288" s="97"/>
      <c r="HPS288" s="97"/>
      <c r="HPT288" s="97"/>
      <c r="HPU288" s="97"/>
      <c r="HPV288" s="97"/>
      <c r="HPW288" s="97"/>
      <c r="HPX288" s="97"/>
      <c r="HPY288" s="97"/>
      <c r="HPZ288" s="97"/>
      <c r="HQA288" s="97"/>
      <c r="HQB288" s="97"/>
      <c r="HQC288" s="97"/>
      <c r="HQD288" s="97"/>
      <c r="HQE288" s="97"/>
      <c r="HQF288" s="97"/>
      <c r="HQG288" s="97"/>
      <c r="HQH288" s="97"/>
      <c r="HQI288" s="97"/>
      <c r="HQJ288" s="97"/>
      <c r="HQK288" s="97"/>
      <c r="HQL288" s="97"/>
      <c r="HQM288" s="97"/>
      <c r="HQN288" s="97"/>
      <c r="HQO288" s="97"/>
      <c r="HQP288" s="97"/>
      <c r="HQQ288" s="97"/>
      <c r="HQR288" s="97"/>
      <c r="HQS288" s="97"/>
      <c r="HQT288" s="97"/>
      <c r="HQU288" s="97"/>
      <c r="HQV288" s="97"/>
      <c r="HQW288" s="97"/>
      <c r="HQX288" s="97"/>
      <c r="HQY288" s="97"/>
      <c r="HQZ288" s="97"/>
      <c r="HRA288" s="97"/>
      <c r="HRB288" s="97"/>
      <c r="HRC288" s="97"/>
      <c r="HRD288" s="97"/>
      <c r="HRE288" s="97"/>
      <c r="HRF288" s="97"/>
      <c r="HRG288" s="97"/>
      <c r="HRH288" s="97"/>
      <c r="HRI288" s="97"/>
      <c r="HRJ288" s="97"/>
      <c r="HRK288" s="97"/>
      <c r="HRL288" s="97"/>
      <c r="HRM288" s="97"/>
      <c r="HRN288" s="97"/>
      <c r="HRO288" s="97"/>
      <c r="HRP288" s="97"/>
      <c r="HRQ288" s="97"/>
      <c r="HRR288" s="97"/>
      <c r="HRS288" s="97"/>
      <c r="HRT288" s="97"/>
      <c r="HRU288" s="97"/>
      <c r="HRV288" s="97"/>
      <c r="HRW288" s="97"/>
      <c r="HRX288" s="97"/>
      <c r="HRY288" s="97"/>
      <c r="HRZ288" s="97"/>
      <c r="HSA288" s="97"/>
      <c r="HSB288" s="97"/>
      <c r="HSC288" s="97"/>
      <c r="HSD288" s="97"/>
      <c r="HSE288" s="97"/>
      <c r="HSF288" s="97"/>
      <c r="HSG288" s="97"/>
      <c r="HSH288" s="97"/>
      <c r="HSI288" s="97"/>
      <c r="HSJ288" s="97"/>
      <c r="HSK288" s="97"/>
      <c r="HSL288" s="97"/>
      <c r="HSM288" s="97"/>
      <c r="HSN288" s="97"/>
      <c r="HSO288" s="97"/>
      <c r="HSP288" s="97"/>
      <c r="HSQ288" s="97"/>
      <c r="HSR288" s="97"/>
      <c r="HSS288" s="97"/>
      <c r="HST288" s="97"/>
      <c r="HSU288" s="97"/>
      <c r="HSV288" s="97"/>
      <c r="HSW288" s="97"/>
      <c r="HSX288" s="97"/>
      <c r="HSY288" s="97"/>
      <c r="HSZ288" s="97"/>
      <c r="HTA288" s="97"/>
      <c r="HTB288" s="97"/>
      <c r="HTC288" s="97"/>
      <c r="HTD288" s="97"/>
      <c r="HTE288" s="97"/>
      <c r="HTF288" s="97"/>
      <c r="HTG288" s="97"/>
      <c r="HTH288" s="97"/>
      <c r="HTI288" s="97"/>
      <c r="HTJ288" s="97"/>
      <c r="HTK288" s="97"/>
      <c r="HTL288" s="97"/>
      <c r="HTM288" s="97"/>
      <c r="HTN288" s="97"/>
      <c r="HTO288" s="97"/>
      <c r="HTP288" s="97"/>
      <c r="HTQ288" s="97"/>
      <c r="HTR288" s="97"/>
      <c r="HTS288" s="97"/>
      <c r="HTT288" s="97"/>
      <c r="HTU288" s="97"/>
      <c r="HTV288" s="97"/>
      <c r="HTW288" s="97"/>
      <c r="HTX288" s="97"/>
      <c r="HTY288" s="97"/>
      <c r="HTZ288" s="97"/>
      <c r="HUA288" s="97"/>
      <c r="HUB288" s="97"/>
      <c r="HUC288" s="97"/>
      <c r="HUD288" s="97"/>
      <c r="HUE288" s="97"/>
      <c r="HUF288" s="97"/>
      <c r="HUG288" s="97"/>
      <c r="HUH288" s="97"/>
      <c r="HUI288" s="97"/>
      <c r="HUJ288" s="97"/>
      <c r="HUK288" s="97"/>
      <c r="HUL288" s="97"/>
      <c r="HUM288" s="97"/>
      <c r="HUN288" s="97"/>
      <c r="HUO288" s="97"/>
      <c r="HUP288" s="97"/>
      <c r="HUQ288" s="97"/>
      <c r="HUR288" s="97"/>
      <c r="HUS288" s="97"/>
      <c r="HUT288" s="97"/>
      <c r="HUU288" s="97"/>
      <c r="HUV288" s="97"/>
      <c r="HUW288" s="97"/>
      <c r="HUX288" s="97"/>
      <c r="HUY288" s="97"/>
      <c r="HUZ288" s="97"/>
      <c r="HVA288" s="97"/>
      <c r="HVB288" s="97"/>
      <c r="HVC288" s="97"/>
      <c r="HVD288" s="97"/>
      <c r="HVE288" s="97"/>
      <c r="HVF288" s="97"/>
      <c r="HVG288" s="97"/>
      <c r="HVH288" s="97"/>
      <c r="HVI288" s="97"/>
      <c r="HVJ288" s="97"/>
      <c r="HVK288" s="97"/>
      <c r="HVL288" s="97"/>
      <c r="HVM288" s="97"/>
      <c r="HVN288" s="97"/>
      <c r="HVO288" s="97"/>
      <c r="HVP288" s="97"/>
      <c r="HVQ288" s="97"/>
      <c r="HVR288" s="97"/>
      <c r="HVS288" s="97"/>
      <c r="HVT288" s="97"/>
      <c r="HVU288" s="97"/>
      <c r="HVV288" s="97"/>
      <c r="HVW288" s="97"/>
      <c r="HVX288" s="97"/>
      <c r="HVY288" s="97"/>
      <c r="HVZ288" s="97"/>
      <c r="HWA288" s="97"/>
      <c r="HWB288" s="97"/>
      <c r="HWC288" s="97"/>
      <c r="HWD288" s="97"/>
      <c r="HWE288" s="97"/>
      <c r="HWF288" s="97"/>
      <c r="HWG288" s="97"/>
      <c r="HWH288" s="97"/>
      <c r="HWI288" s="97"/>
      <c r="HWJ288" s="97"/>
      <c r="HWK288" s="97"/>
      <c r="HWL288" s="97"/>
      <c r="HWM288" s="97"/>
      <c r="HWN288" s="97"/>
      <c r="HWO288" s="97"/>
      <c r="HWP288" s="97"/>
      <c r="HWQ288" s="97"/>
      <c r="HWR288" s="97"/>
      <c r="HWS288" s="97"/>
      <c r="HWT288" s="97"/>
      <c r="HWU288" s="97"/>
      <c r="HWV288" s="97"/>
      <c r="HWW288" s="97"/>
      <c r="HWX288" s="97"/>
      <c r="HWY288" s="97"/>
      <c r="HWZ288" s="97"/>
      <c r="HXA288" s="97"/>
      <c r="HXB288" s="97"/>
      <c r="HXC288" s="97"/>
      <c r="HXD288" s="97"/>
      <c r="HXE288" s="97"/>
      <c r="HXF288" s="97"/>
      <c r="HXG288" s="97"/>
      <c r="HXH288" s="97"/>
      <c r="HXI288" s="97"/>
      <c r="HXJ288" s="97"/>
      <c r="HXK288" s="97"/>
      <c r="HXL288" s="97"/>
      <c r="HXM288" s="97"/>
      <c r="HXN288" s="97"/>
      <c r="HXO288" s="97"/>
      <c r="HXP288" s="97"/>
      <c r="HXQ288" s="97"/>
      <c r="HXR288" s="97"/>
      <c r="HXS288" s="97"/>
      <c r="HXT288" s="97"/>
      <c r="HXU288" s="97"/>
      <c r="HXV288" s="97"/>
      <c r="HXW288" s="97"/>
      <c r="HXX288" s="97"/>
      <c r="HXY288" s="97"/>
      <c r="HXZ288" s="97"/>
      <c r="HYA288" s="97"/>
      <c r="HYB288" s="97"/>
      <c r="HYC288" s="97"/>
      <c r="HYD288" s="97"/>
      <c r="HYE288" s="97"/>
      <c r="HYF288" s="97"/>
      <c r="HYG288" s="97"/>
      <c r="HYH288" s="97"/>
      <c r="HYI288" s="97"/>
      <c r="HYJ288" s="97"/>
      <c r="HYK288" s="97"/>
      <c r="HYL288" s="97"/>
      <c r="HYM288" s="97"/>
      <c r="HYN288" s="97"/>
      <c r="HYO288" s="97"/>
      <c r="HYP288" s="97"/>
      <c r="HYQ288" s="97"/>
      <c r="HYR288" s="97"/>
      <c r="HYS288" s="97"/>
      <c r="HYT288" s="97"/>
      <c r="HYU288" s="97"/>
      <c r="HYV288" s="97"/>
      <c r="HYW288" s="97"/>
      <c r="HYX288" s="97"/>
      <c r="HYY288" s="97"/>
      <c r="HYZ288" s="97"/>
      <c r="HZA288" s="97"/>
      <c r="HZB288" s="97"/>
      <c r="HZC288" s="97"/>
      <c r="HZD288" s="97"/>
      <c r="HZE288" s="97"/>
      <c r="HZF288" s="97"/>
      <c r="HZG288" s="97"/>
      <c r="HZH288" s="97"/>
      <c r="HZI288" s="97"/>
      <c r="HZJ288" s="97"/>
      <c r="HZK288" s="97"/>
      <c r="HZL288" s="97"/>
      <c r="HZM288" s="97"/>
      <c r="HZN288" s="97"/>
      <c r="HZO288" s="97"/>
      <c r="HZP288" s="97"/>
      <c r="HZQ288" s="97"/>
      <c r="HZR288" s="97"/>
      <c r="HZS288" s="97"/>
      <c r="HZT288" s="97"/>
      <c r="HZU288" s="97"/>
      <c r="HZV288" s="97"/>
      <c r="HZW288" s="97"/>
      <c r="HZX288" s="97"/>
      <c r="HZY288" s="97"/>
      <c r="HZZ288" s="97"/>
      <c r="IAA288" s="97"/>
      <c r="IAB288" s="97"/>
      <c r="IAC288" s="97"/>
      <c r="IAD288" s="97"/>
      <c r="IAE288" s="97"/>
      <c r="IAF288" s="97"/>
      <c r="IAG288" s="97"/>
      <c r="IAH288" s="97"/>
      <c r="IAI288" s="97"/>
      <c r="IAJ288" s="97"/>
      <c r="IAK288" s="97"/>
      <c r="IAL288" s="97"/>
      <c r="IAM288" s="97"/>
      <c r="IAN288" s="97"/>
      <c r="IAO288" s="97"/>
      <c r="IAP288" s="97"/>
      <c r="IAQ288" s="97"/>
      <c r="IAR288" s="97"/>
      <c r="IAS288" s="97"/>
      <c r="IAT288" s="97"/>
      <c r="IAU288" s="97"/>
      <c r="IAV288" s="97"/>
      <c r="IAW288" s="97"/>
      <c r="IAX288" s="97"/>
      <c r="IAY288" s="97"/>
      <c r="IAZ288" s="97"/>
      <c r="IBA288" s="97"/>
      <c r="IBB288" s="97"/>
      <c r="IBC288" s="97"/>
      <c r="IBD288" s="97"/>
      <c r="IBE288" s="97"/>
      <c r="IBF288" s="97"/>
      <c r="IBG288" s="97"/>
      <c r="IBH288" s="97"/>
      <c r="IBI288" s="97"/>
      <c r="IBJ288" s="97"/>
      <c r="IBK288" s="97"/>
      <c r="IBL288" s="97"/>
      <c r="IBM288" s="97"/>
      <c r="IBN288" s="97"/>
      <c r="IBO288" s="97"/>
      <c r="IBP288" s="97"/>
      <c r="IBQ288" s="97"/>
      <c r="IBR288" s="97"/>
      <c r="IBS288" s="97"/>
      <c r="IBT288" s="97"/>
      <c r="IBU288" s="97"/>
      <c r="IBV288" s="97"/>
      <c r="IBW288" s="97"/>
      <c r="IBX288" s="97"/>
      <c r="IBY288" s="97"/>
      <c r="IBZ288" s="97"/>
      <c r="ICA288" s="97"/>
      <c r="ICB288" s="97"/>
      <c r="ICC288" s="97"/>
      <c r="ICD288" s="97"/>
      <c r="ICE288" s="97"/>
      <c r="ICF288" s="97"/>
      <c r="ICG288" s="97"/>
      <c r="ICH288" s="97"/>
      <c r="ICI288" s="97"/>
      <c r="ICJ288" s="97"/>
      <c r="ICK288" s="97"/>
      <c r="ICL288" s="97"/>
      <c r="ICM288" s="97"/>
      <c r="ICN288" s="97"/>
      <c r="ICO288" s="97"/>
      <c r="ICP288" s="97"/>
      <c r="ICQ288" s="97"/>
      <c r="ICR288" s="97"/>
      <c r="ICS288" s="97"/>
      <c r="ICT288" s="97"/>
      <c r="ICU288" s="97"/>
      <c r="ICV288" s="97"/>
      <c r="ICW288" s="97"/>
      <c r="ICX288" s="97"/>
      <c r="ICY288" s="97"/>
      <c r="ICZ288" s="97"/>
      <c r="IDA288" s="97"/>
      <c r="IDB288" s="97"/>
      <c r="IDC288" s="97"/>
      <c r="IDD288" s="97"/>
      <c r="IDE288" s="97"/>
      <c r="IDF288" s="97"/>
      <c r="IDG288" s="97"/>
      <c r="IDH288" s="97"/>
      <c r="IDI288" s="97"/>
      <c r="IDJ288" s="97"/>
      <c r="IDK288" s="97"/>
      <c r="IDL288" s="97"/>
      <c r="IDM288" s="97"/>
      <c r="IDN288" s="97"/>
      <c r="IDO288" s="97"/>
      <c r="IDP288" s="97"/>
      <c r="IDQ288" s="97"/>
      <c r="IDR288" s="97"/>
      <c r="IDS288" s="97"/>
      <c r="IDT288" s="97"/>
      <c r="IDU288" s="97"/>
      <c r="IDV288" s="97"/>
      <c r="IDW288" s="97"/>
      <c r="IDX288" s="97"/>
      <c r="IDY288" s="97"/>
      <c r="IDZ288" s="97"/>
      <c r="IEA288" s="97"/>
      <c r="IEB288" s="97"/>
      <c r="IEC288" s="97"/>
      <c r="IED288" s="97"/>
      <c r="IEE288" s="97"/>
      <c r="IEF288" s="97"/>
      <c r="IEG288" s="97"/>
      <c r="IEH288" s="97"/>
      <c r="IEI288" s="97"/>
      <c r="IEJ288" s="97"/>
      <c r="IEK288" s="97"/>
      <c r="IEL288" s="97"/>
      <c r="IEM288" s="97"/>
      <c r="IEN288" s="97"/>
      <c r="IEO288" s="97"/>
      <c r="IEP288" s="97"/>
      <c r="IEQ288" s="97"/>
      <c r="IER288" s="97"/>
      <c r="IES288" s="97"/>
      <c r="IET288" s="97"/>
      <c r="IEU288" s="97"/>
      <c r="IEV288" s="97"/>
      <c r="IEW288" s="97"/>
      <c r="IEX288" s="97"/>
      <c r="IEY288" s="97"/>
      <c r="IEZ288" s="97"/>
      <c r="IFA288" s="97"/>
      <c r="IFB288" s="97"/>
      <c r="IFC288" s="97"/>
      <c r="IFD288" s="97"/>
      <c r="IFE288" s="97"/>
      <c r="IFF288" s="97"/>
      <c r="IFG288" s="97"/>
      <c r="IFH288" s="97"/>
      <c r="IFI288" s="97"/>
      <c r="IFJ288" s="97"/>
      <c r="IFK288" s="97"/>
      <c r="IFL288" s="97"/>
      <c r="IFM288" s="97"/>
      <c r="IFN288" s="97"/>
      <c r="IFO288" s="97"/>
      <c r="IFP288" s="97"/>
      <c r="IFQ288" s="97"/>
      <c r="IFR288" s="97"/>
      <c r="IFS288" s="97"/>
      <c r="IFT288" s="97"/>
      <c r="IFU288" s="97"/>
      <c r="IFV288" s="97"/>
      <c r="IFW288" s="97"/>
      <c r="IFX288" s="97"/>
      <c r="IFY288" s="97"/>
      <c r="IFZ288" s="97"/>
      <c r="IGA288" s="97"/>
      <c r="IGB288" s="97"/>
      <c r="IGC288" s="97"/>
      <c r="IGD288" s="97"/>
      <c r="IGE288" s="97"/>
      <c r="IGF288" s="97"/>
      <c r="IGG288" s="97"/>
      <c r="IGH288" s="97"/>
      <c r="IGI288" s="97"/>
      <c r="IGJ288" s="97"/>
      <c r="IGK288" s="97"/>
      <c r="IGL288" s="97"/>
      <c r="IGM288" s="97"/>
      <c r="IGN288" s="97"/>
      <c r="IGO288" s="97"/>
      <c r="IGP288" s="97"/>
      <c r="IGQ288" s="97"/>
      <c r="IGR288" s="97"/>
      <c r="IGS288" s="97"/>
      <c r="IGT288" s="97"/>
      <c r="IGU288" s="97"/>
      <c r="IGV288" s="97"/>
      <c r="IGW288" s="97"/>
      <c r="IGX288" s="97"/>
      <c r="IGY288" s="97"/>
      <c r="IGZ288" s="97"/>
      <c r="IHA288" s="97"/>
      <c r="IHB288" s="97"/>
      <c r="IHC288" s="97"/>
      <c r="IHD288" s="97"/>
      <c r="IHE288" s="97"/>
      <c r="IHF288" s="97"/>
      <c r="IHG288" s="97"/>
      <c r="IHH288" s="97"/>
      <c r="IHI288" s="97"/>
      <c r="IHJ288" s="97"/>
      <c r="IHK288" s="97"/>
      <c r="IHL288" s="97"/>
      <c r="IHM288" s="97"/>
      <c r="IHN288" s="97"/>
      <c r="IHO288" s="97"/>
      <c r="IHP288" s="97"/>
      <c r="IHQ288" s="97"/>
      <c r="IHR288" s="97"/>
      <c r="IHS288" s="97"/>
      <c r="IHT288" s="97"/>
      <c r="IHU288" s="97"/>
      <c r="IHV288" s="97"/>
      <c r="IHW288" s="97"/>
      <c r="IHX288" s="97"/>
      <c r="IHY288" s="97"/>
      <c r="IHZ288" s="97"/>
      <c r="IIA288" s="97"/>
      <c r="IIB288" s="97"/>
      <c r="IIC288" s="97"/>
      <c r="IID288" s="97"/>
      <c r="IIE288" s="97"/>
      <c r="IIF288" s="97"/>
      <c r="IIG288" s="97"/>
      <c r="IIH288" s="97"/>
      <c r="III288" s="97"/>
      <c r="IIJ288" s="97"/>
      <c r="IIK288" s="97"/>
      <c r="IIL288" s="97"/>
      <c r="IIM288" s="97"/>
      <c r="IIN288" s="97"/>
      <c r="IIO288" s="97"/>
      <c r="IIP288" s="97"/>
      <c r="IIQ288" s="97"/>
      <c r="IIR288" s="97"/>
      <c r="IIS288" s="97"/>
      <c r="IIT288" s="97"/>
      <c r="IIU288" s="97"/>
      <c r="IIV288" s="97"/>
      <c r="IIW288" s="97"/>
      <c r="IIX288" s="97"/>
      <c r="IIY288" s="97"/>
      <c r="IIZ288" s="97"/>
      <c r="IJA288" s="97"/>
      <c r="IJB288" s="97"/>
      <c r="IJC288" s="97"/>
      <c r="IJD288" s="97"/>
      <c r="IJE288" s="97"/>
      <c r="IJF288" s="97"/>
      <c r="IJG288" s="97"/>
      <c r="IJH288" s="97"/>
      <c r="IJI288" s="97"/>
      <c r="IJJ288" s="97"/>
      <c r="IJK288" s="97"/>
      <c r="IJL288" s="97"/>
      <c r="IJM288" s="97"/>
      <c r="IJN288" s="97"/>
      <c r="IJO288" s="97"/>
      <c r="IJP288" s="97"/>
      <c r="IJQ288" s="97"/>
      <c r="IJR288" s="97"/>
      <c r="IJS288" s="97"/>
      <c r="IJT288" s="97"/>
      <c r="IJU288" s="97"/>
      <c r="IJV288" s="97"/>
      <c r="IJW288" s="97"/>
      <c r="IJX288" s="97"/>
      <c r="IJY288" s="97"/>
      <c r="IJZ288" s="97"/>
      <c r="IKA288" s="97"/>
      <c r="IKB288" s="97"/>
      <c r="IKC288" s="97"/>
      <c r="IKD288" s="97"/>
      <c r="IKE288" s="97"/>
      <c r="IKF288" s="97"/>
      <c r="IKG288" s="97"/>
      <c r="IKH288" s="97"/>
      <c r="IKI288" s="97"/>
      <c r="IKJ288" s="97"/>
      <c r="IKK288" s="97"/>
      <c r="IKL288" s="97"/>
      <c r="IKM288" s="97"/>
      <c r="IKN288" s="97"/>
      <c r="IKO288" s="97"/>
      <c r="IKP288" s="97"/>
      <c r="IKQ288" s="97"/>
      <c r="IKR288" s="97"/>
      <c r="IKS288" s="97"/>
      <c r="IKT288" s="97"/>
      <c r="IKU288" s="97"/>
      <c r="IKV288" s="97"/>
      <c r="IKW288" s="97"/>
      <c r="IKX288" s="97"/>
      <c r="IKY288" s="97"/>
      <c r="IKZ288" s="97"/>
      <c r="ILA288" s="97"/>
      <c r="ILB288" s="97"/>
      <c r="ILC288" s="97"/>
      <c r="ILD288" s="97"/>
      <c r="ILE288" s="97"/>
      <c r="ILF288" s="97"/>
      <c r="ILG288" s="97"/>
      <c r="ILH288" s="97"/>
      <c r="ILI288" s="97"/>
      <c r="ILJ288" s="97"/>
      <c r="ILK288" s="97"/>
      <c r="ILL288" s="97"/>
      <c r="ILM288" s="97"/>
      <c r="ILN288" s="97"/>
      <c r="ILO288" s="97"/>
      <c r="ILP288" s="97"/>
      <c r="ILQ288" s="97"/>
      <c r="ILR288" s="97"/>
      <c r="ILS288" s="97"/>
      <c r="ILT288" s="97"/>
      <c r="ILU288" s="97"/>
      <c r="ILV288" s="97"/>
      <c r="ILW288" s="97"/>
      <c r="ILX288" s="97"/>
      <c r="ILY288" s="97"/>
      <c r="ILZ288" s="97"/>
      <c r="IMA288" s="97"/>
      <c r="IMB288" s="97"/>
      <c r="IMC288" s="97"/>
      <c r="IMD288" s="97"/>
      <c r="IME288" s="97"/>
      <c r="IMF288" s="97"/>
      <c r="IMG288" s="97"/>
      <c r="IMH288" s="97"/>
      <c r="IMI288" s="97"/>
      <c r="IMJ288" s="97"/>
      <c r="IMK288" s="97"/>
      <c r="IML288" s="97"/>
      <c r="IMM288" s="97"/>
      <c r="IMN288" s="97"/>
      <c r="IMO288" s="97"/>
      <c r="IMP288" s="97"/>
      <c r="IMQ288" s="97"/>
      <c r="IMR288" s="97"/>
      <c r="IMS288" s="97"/>
      <c r="IMT288" s="97"/>
      <c r="IMU288" s="97"/>
      <c r="IMV288" s="97"/>
      <c r="IMW288" s="97"/>
      <c r="IMX288" s="97"/>
      <c r="IMY288" s="97"/>
      <c r="IMZ288" s="97"/>
      <c r="INA288" s="97"/>
      <c r="INB288" s="97"/>
      <c r="INC288" s="97"/>
      <c r="IND288" s="97"/>
      <c r="INE288" s="97"/>
      <c r="INF288" s="97"/>
      <c r="ING288" s="97"/>
      <c r="INH288" s="97"/>
      <c r="INI288" s="97"/>
      <c r="INJ288" s="97"/>
      <c r="INK288" s="97"/>
      <c r="INL288" s="97"/>
      <c r="INM288" s="97"/>
      <c r="INN288" s="97"/>
      <c r="INO288" s="97"/>
      <c r="INP288" s="97"/>
      <c r="INQ288" s="97"/>
      <c r="INR288" s="97"/>
      <c r="INS288" s="97"/>
      <c r="INT288" s="97"/>
      <c r="INU288" s="97"/>
      <c r="INV288" s="97"/>
      <c r="INW288" s="97"/>
      <c r="INX288" s="97"/>
      <c r="INY288" s="97"/>
      <c r="INZ288" s="97"/>
      <c r="IOA288" s="97"/>
      <c r="IOB288" s="97"/>
      <c r="IOC288" s="97"/>
      <c r="IOD288" s="97"/>
      <c r="IOE288" s="97"/>
      <c r="IOF288" s="97"/>
      <c r="IOG288" s="97"/>
      <c r="IOH288" s="97"/>
      <c r="IOI288" s="97"/>
      <c r="IOJ288" s="97"/>
      <c r="IOK288" s="97"/>
      <c r="IOL288" s="97"/>
      <c r="IOM288" s="97"/>
      <c r="ION288" s="97"/>
      <c r="IOO288" s="97"/>
      <c r="IOP288" s="97"/>
      <c r="IOQ288" s="97"/>
      <c r="IOR288" s="97"/>
      <c r="IOS288" s="97"/>
      <c r="IOT288" s="97"/>
      <c r="IOU288" s="97"/>
      <c r="IOV288" s="97"/>
      <c r="IOW288" s="97"/>
      <c r="IOX288" s="97"/>
      <c r="IOY288" s="97"/>
      <c r="IOZ288" s="97"/>
      <c r="IPA288" s="97"/>
      <c r="IPB288" s="97"/>
      <c r="IPC288" s="97"/>
      <c r="IPD288" s="97"/>
      <c r="IPE288" s="97"/>
      <c r="IPF288" s="97"/>
      <c r="IPG288" s="97"/>
      <c r="IPH288" s="97"/>
      <c r="IPI288" s="97"/>
      <c r="IPJ288" s="97"/>
      <c r="IPK288" s="97"/>
      <c r="IPL288" s="97"/>
      <c r="IPM288" s="97"/>
      <c r="IPN288" s="97"/>
      <c r="IPO288" s="97"/>
      <c r="IPP288" s="97"/>
      <c r="IPQ288" s="97"/>
      <c r="IPR288" s="97"/>
      <c r="IPS288" s="97"/>
      <c r="IPT288" s="97"/>
      <c r="IPU288" s="97"/>
      <c r="IPV288" s="97"/>
      <c r="IPW288" s="97"/>
      <c r="IPX288" s="97"/>
      <c r="IPY288" s="97"/>
      <c r="IPZ288" s="97"/>
      <c r="IQA288" s="97"/>
      <c r="IQB288" s="97"/>
      <c r="IQC288" s="97"/>
      <c r="IQD288" s="97"/>
      <c r="IQE288" s="97"/>
      <c r="IQF288" s="97"/>
      <c r="IQG288" s="97"/>
      <c r="IQH288" s="97"/>
      <c r="IQI288" s="97"/>
      <c r="IQJ288" s="97"/>
      <c r="IQK288" s="97"/>
      <c r="IQL288" s="97"/>
      <c r="IQM288" s="97"/>
      <c r="IQN288" s="97"/>
      <c r="IQO288" s="97"/>
      <c r="IQP288" s="97"/>
      <c r="IQQ288" s="97"/>
      <c r="IQR288" s="97"/>
      <c r="IQS288" s="97"/>
      <c r="IQT288" s="97"/>
      <c r="IQU288" s="97"/>
      <c r="IQV288" s="97"/>
      <c r="IQW288" s="97"/>
      <c r="IQX288" s="97"/>
      <c r="IQY288" s="97"/>
      <c r="IQZ288" s="97"/>
      <c r="IRA288" s="97"/>
      <c r="IRB288" s="97"/>
      <c r="IRC288" s="97"/>
      <c r="IRD288" s="97"/>
      <c r="IRE288" s="97"/>
      <c r="IRF288" s="97"/>
      <c r="IRG288" s="97"/>
      <c r="IRH288" s="97"/>
      <c r="IRI288" s="97"/>
      <c r="IRJ288" s="97"/>
      <c r="IRK288" s="97"/>
      <c r="IRL288" s="97"/>
      <c r="IRM288" s="97"/>
      <c r="IRN288" s="97"/>
      <c r="IRO288" s="97"/>
      <c r="IRP288" s="97"/>
      <c r="IRQ288" s="97"/>
      <c r="IRR288" s="97"/>
      <c r="IRS288" s="97"/>
      <c r="IRT288" s="97"/>
      <c r="IRU288" s="97"/>
      <c r="IRV288" s="97"/>
      <c r="IRW288" s="97"/>
      <c r="IRX288" s="97"/>
      <c r="IRY288" s="97"/>
      <c r="IRZ288" s="97"/>
      <c r="ISA288" s="97"/>
      <c r="ISB288" s="97"/>
      <c r="ISC288" s="97"/>
      <c r="ISD288" s="97"/>
      <c r="ISE288" s="97"/>
      <c r="ISF288" s="97"/>
      <c r="ISG288" s="97"/>
      <c r="ISH288" s="97"/>
      <c r="ISI288" s="97"/>
      <c r="ISJ288" s="97"/>
      <c r="ISK288" s="97"/>
      <c r="ISL288" s="97"/>
      <c r="ISM288" s="97"/>
      <c r="ISN288" s="97"/>
      <c r="ISO288" s="97"/>
      <c r="ISP288" s="97"/>
      <c r="ISQ288" s="97"/>
      <c r="ISR288" s="97"/>
      <c r="ISS288" s="97"/>
      <c r="IST288" s="97"/>
      <c r="ISU288" s="97"/>
      <c r="ISV288" s="97"/>
      <c r="ISW288" s="97"/>
      <c r="ISX288" s="97"/>
      <c r="ISY288" s="97"/>
      <c r="ISZ288" s="97"/>
      <c r="ITA288" s="97"/>
      <c r="ITB288" s="97"/>
      <c r="ITC288" s="97"/>
      <c r="ITD288" s="97"/>
      <c r="ITE288" s="97"/>
      <c r="ITF288" s="97"/>
      <c r="ITG288" s="97"/>
      <c r="ITH288" s="97"/>
      <c r="ITI288" s="97"/>
      <c r="ITJ288" s="97"/>
      <c r="ITK288" s="97"/>
      <c r="ITL288" s="97"/>
      <c r="ITM288" s="97"/>
      <c r="ITN288" s="97"/>
      <c r="ITO288" s="97"/>
      <c r="ITP288" s="97"/>
      <c r="ITQ288" s="97"/>
      <c r="ITR288" s="97"/>
      <c r="ITS288" s="97"/>
      <c r="ITT288" s="97"/>
      <c r="ITU288" s="97"/>
      <c r="ITV288" s="97"/>
      <c r="ITW288" s="97"/>
      <c r="ITX288" s="97"/>
      <c r="ITY288" s="97"/>
      <c r="ITZ288" s="97"/>
      <c r="IUA288" s="97"/>
      <c r="IUB288" s="97"/>
      <c r="IUC288" s="97"/>
      <c r="IUD288" s="97"/>
      <c r="IUE288" s="97"/>
      <c r="IUF288" s="97"/>
      <c r="IUG288" s="97"/>
      <c r="IUH288" s="97"/>
      <c r="IUI288" s="97"/>
      <c r="IUJ288" s="97"/>
      <c r="IUK288" s="97"/>
      <c r="IUL288" s="97"/>
      <c r="IUM288" s="97"/>
      <c r="IUN288" s="97"/>
      <c r="IUO288" s="97"/>
      <c r="IUP288" s="97"/>
      <c r="IUQ288" s="97"/>
      <c r="IUR288" s="97"/>
      <c r="IUS288" s="97"/>
      <c r="IUT288" s="97"/>
      <c r="IUU288" s="97"/>
      <c r="IUV288" s="97"/>
      <c r="IUW288" s="97"/>
      <c r="IUX288" s="97"/>
      <c r="IUY288" s="97"/>
      <c r="IUZ288" s="97"/>
      <c r="IVA288" s="97"/>
      <c r="IVB288" s="97"/>
      <c r="IVC288" s="97"/>
      <c r="IVD288" s="97"/>
      <c r="IVE288" s="97"/>
      <c r="IVF288" s="97"/>
      <c r="IVG288" s="97"/>
      <c r="IVH288" s="97"/>
      <c r="IVI288" s="97"/>
      <c r="IVJ288" s="97"/>
      <c r="IVK288" s="97"/>
      <c r="IVL288" s="97"/>
      <c r="IVM288" s="97"/>
      <c r="IVN288" s="97"/>
      <c r="IVO288" s="97"/>
      <c r="IVP288" s="97"/>
      <c r="IVQ288" s="97"/>
      <c r="IVR288" s="97"/>
      <c r="IVS288" s="97"/>
      <c r="IVT288" s="97"/>
      <c r="IVU288" s="97"/>
      <c r="IVV288" s="97"/>
      <c r="IVW288" s="97"/>
      <c r="IVX288" s="97"/>
      <c r="IVY288" s="97"/>
      <c r="IVZ288" s="97"/>
      <c r="IWA288" s="97"/>
      <c r="IWB288" s="97"/>
      <c r="IWC288" s="97"/>
      <c r="IWD288" s="97"/>
      <c r="IWE288" s="97"/>
      <c r="IWF288" s="97"/>
      <c r="IWG288" s="97"/>
      <c r="IWH288" s="97"/>
      <c r="IWI288" s="97"/>
      <c r="IWJ288" s="97"/>
      <c r="IWK288" s="97"/>
      <c r="IWL288" s="97"/>
      <c r="IWM288" s="97"/>
      <c r="IWN288" s="97"/>
      <c r="IWO288" s="97"/>
      <c r="IWP288" s="97"/>
      <c r="IWQ288" s="97"/>
      <c r="IWR288" s="97"/>
      <c r="IWS288" s="97"/>
      <c r="IWT288" s="97"/>
      <c r="IWU288" s="97"/>
      <c r="IWV288" s="97"/>
      <c r="IWW288" s="97"/>
      <c r="IWX288" s="97"/>
      <c r="IWY288" s="97"/>
      <c r="IWZ288" s="97"/>
      <c r="IXA288" s="97"/>
      <c r="IXB288" s="97"/>
      <c r="IXC288" s="97"/>
      <c r="IXD288" s="97"/>
      <c r="IXE288" s="97"/>
      <c r="IXF288" s="97"/>
      <c r="IXG288" s="97"/>
      <c r="IXH288" s="97"/>
      <c r="IXI288" s="97"/>
      <c r="IXJ288" s="97"/>
      <c r="IXK288" s="97"/>
      <c r="IXL288" s="97"/>
      <c r="IXM288" s="97"/>
      <c r="IXN288" s="97"/>
      <c r="IXO288" s="97"/>
      <c r="IXP288" s="97"/>
      <c r="IXQ288" s="97"/>
      <c r="IXR288" s="97"/>
      <c r="IXS288" s="97"/>
      <c r="IXT288" s="97"/>
      <c r="IXU288" s="97"/>
      <c r="IXV288" s="97"/>
      <c r="IXW288" s="97"/>
      <c r="IXX288" s="97"/>
      <c r="IXY288" s="97"/>
      <c r="IXZ288" s="97"/>
      <c r="IYA288" s="97"/>
      <c r="IYB288" s="97"/>
      <c r="IYC288" s="97"/>
      <c r="IYD288" s="97"/>
      <c r="IYE288" s="97"/>
      <c r="IYF288" s="97"/>
      <c r="IYG288" s="97"/>
      <c r="IYH288" s="97"/>
      <c r="IYI288" s="97"/>
      <c r="IYJ288" s="97"/>
      <c r="IYK288" s="97"/>
      <c r="IYL288" s="97"/>
      <c r="IYM288" s="97"/>
      <c r="IYN288" s="97"/>
      <c r="IYO288" s="97"/>
      <c r="IYP288" s="97"/>
      <c r="IYQ288" s="97"/>
      <c r="IYR288" s="97"/>
      <c r="IYS288" s="97"/>
      <c r="IYT288" s="97"/>
      <c r="IYU288" s="97"/>
      <c r="IYV288" s="97"/>
      <c r="IYW288" s="97"/>
      <c r="IYX288" s="97"/>
      <c r="IYY288" s="97"/>
      <c r="IYZ288" s="97"/>
      <c r="IZA288" s="97"/>
      <c r="IZB288" s="97"/>
      <c r="IZC288" s="97"/>
      <c r="IZD288" s="97"/>
      <c r="IZE288" s="97"/>
      <c r="IZF288" s="97"/>
      <c r="IZG288" s="97"/>
      <c r="IZH288" s="97"/>
      <c r="IZI288" s="97"/>
      <c r="IZJ288" s="97"/>
      <c r="IZK288" s="97"/>
      <c r="IZL288" s="97"/>
      <c r="IZM288" s="97"/>
      <c r="IZN288" s="97"/>
      <c r="IZO288" s="97"/>
      <c r="IZP288" s="97"/>
      <c r="IZQ288" s="97"/>
      <c r="IZR288" s="97"/>
      <c r="IZS288" s="97"/>
      <c r="IZT288" s="97"/>
      <c r="IZU288" s="97"/>
      <c r="IZV288" s="97"/>
      <c r="IZW288" s="97"/>
      <c r="IZX288" s="97"/>
      <c r="IZY288" s="97"/>
      <c r="IZZ288" s="97"/>
      <c r="JAA288" s="97"/>
      <c r="JAB288" s="97"/>
      <c r="JAC288" s="97"/>
      <c r="JAD288" s="97"/>
      <c r="JAE288" s="97"/>
      <c r="JAF288" s="97"/>
      <c r="JAG288" s="97"/>
      <c r="JAH288" s="97"/>
      <c r="JAI288" s="97"/>
      <c r="JAJ288" s="97"/>
      <c r="JAK288" s="97"/>
      <c r="JAL288" s="97"/>
      <c r="JAM288" s="97"/>
      <c r="JAN288" s="97"/>
      <c r="JAO288" s="97"/>
      <c r="JAP288" s="97"/>
      <c r="JAQ288" s="97"/>
      <c r="JAR288" s="97"/>
      <c r="JAS288" s="97"/>
      <c r="JAT288" s="97"/>
      <c r="JAU288" s="97"/>
      <c r="JAV288" s="97"/>
      <c r="JAW288" s="97"/>
      <c r="JAX288" s="97"/>
      <c r="JAY288" s="97"/>
      <c r="JAZ288" s="97"/>
      <c r="JBA288" s="97"/>
      <c r="JBB288" s="97"/>
      <c r="JBC288" s="97"/>
      <c r="JBD288" s="97"/>
      <c r="JBE288" s="97"/>
      <c r="JBF288" s="97"/>
      <c r="JBG288" s="97"/>
      <c r="JBH288" s="97"/>
      <c r="JBI288" s="97"/>
      <c r="JBJ288" s="97"/>
      <c r="JBK288" s="97"/>
      <c r="JBL288" s="97"/>
      <c r="JBM288" s="97"/>
      <c r="JBN288" s="97"/>
      <c r="JBO288" s="97"/>
      <c r="JBP288" s="97"/>
      <c r="JBQ288" s="97"/>
      <c r="JBR288" s="97"/>
      <c r="JBS288" s="97"/>
      <c r="JBT288" s="97"/>
      <c r="JBU288" s="97"/>
      <c r="JBV288" s="97"/>
      <c r="JBW288" s="97"/>
      <c r="JBX288" s="97"/>
      <c r="JBY288" s="97"/>
      <c r="JBZ288" s="97"/>
      <c r="JCA288" s="97"/>
      <c r="JCB288" s="97"/>
      <c r="JCC288" s="97"/>
      <c r="JCD288" s="97"/>
      <c r="JCE288" s="97"/>
      <c r="JCF288" s="97"/>
      <c r="JCG288" s="97"/>
      <c r="JCH288" s="97"/>
      <c r="JCI288" s="97"/>
      <c r="JCJ288" s="97"/>
      <c r="JCK288" s="97"/>
      <c r="JCL288" s="97"/>
      <c r="JCM288" s="97"/>
      <c r="JCN288" s="97"/>
      <c r="JCO288" s="97"/>
      <c r="JCP288" s="97"/>
      <c r="JCQ288" s="97"/>
      <c r="JCR288" s="97"/>
      <c r="JCS288" s="97"/>
      <c r="JCT288" s="97"/>
      <c r="JCU288" s="97"/>
      <c r="JCV288" s="97"/>
      <c r="JCW288" s="97"/>
      <c r="JCX288" s="97"/>
      <c r="JCY288" s="97"/>
      <c r="JCZ288" s="97"/>
      <c r="JDA288" s="97"/>
      <c r="JDB288" s="97"/>
      <c r="JDC288" s="97"/>
      <c r="JDD288" s="97"/>
      <c r="JDE288" s="97"/>
      <c r="JDF288" s="97"/>
      <c r="JDG288" s="97"/>
      <c r="JDH288" s="97"/>
      <c r="JDI288" s="97"/>
      <c r="JDJ288" s="97"/>
      <c r="JDK288" s="97"/>
      <c r="JDL288" s="97"/>
      <c r="JDM288" s="97"/>
      <c r="JDN288" s="97"/>
      <c r="JDO288" s="97"/>
      <c r="JDP288" s="97"/>
      <c r="JDQ288" s="97"/>
      <c r="JDR288" s="97"/>
      <c r="JDS288" s="97"/>
      <c r="JDT288" s="97"/>
      <c r="JDU288" s="97"/>
      <c r="JDV288" s="97"/>
      <c r="JDW288" s="97"/>
      <c r="JDX288" s="97"/>
      <c r="JDY288" s="97"/>
      <c r="JDZ288" s="97"/>
      <c r="JEA288" s="97"/>
      <c r="JEB288" s="97"/>
      <c r="JEC288" s="97"/>
      <c r="JED288" s="97"/>
      <c r="JEE288" s="97"/>
      <c r="JEF288" s="97"/>
      <c r="JEG288" s="97"/>
      <c r="JEH288" s="97"/>
      <c r="JEI288" s="97"/>
      <c r="JEJ288" s="97"/>
      <c r="JEK288" s="97"/>
      <c r="JEL288" s="97"/>
      <c r="JEM288" s="97"/>
      <c r="JEN288" s="97"/>
      <c r="JEO288" s="97"/>
      <c r="JEP288" s="97"/>
      <c r="JEQ288" s="97"/>
      <c r="JER288" s="97"/>
      <c r="JES288" s="97"/>
      <c r="JET288" s="97"/>
      <c r="JEU288" s="97"/>
      <c r="JEV288" s="97"/>
      <c r="JEW288" s="97"/>
      <c r="JEX288" s="97"/>
      <c r="JEY288" s="97"/>
      <c r="JEZ288" s="97"/>
      <c r="JFA288" s="97"/>
      <c r="JFB288" s="97"/>
      <c r="JFC288" s="97"/>
      <c r="JFD288" s="97"/>
      <c r="JFE288" s="97"/>
      <c r="JFF288" s="97"/>
      <c r="JFG288" s="97"/>
      <c r="JFH288" s="97"/>
      <c r="JFI288" s="97"/>
      <c r="JFJ288" s="97"/>
      <c r="JFK288" s="97"/>
      <c r="JFL288" s="97"/>
      <c r="JFM288" s="97"/>
      <c r="JFN288" s="97"/>
      <c r="JFO288" s="97"/>
      <c r="JFP288" s="97"/>
      <c r="JFQ288" s="97"/>
      <c r="JFR288" s="97"/>
      <c r="JFS288" s="97"/>
      <c r="JFT288" s="97"/>
      <c r="JFU288" s="97"/>
      <c r="JFV288" s="97"/>
      <c r="JFW288" s="97"/>
      <c r="JFX288" s="97"/>
      <c r="JFY288" s="97"/>
      <c r="JFZ288" s="97"/>
      <c r="JGA288" s="97"/>
      <c r="JGB288" s="97"/>
      <c r="JGC288" s="97"/>
      <c r="JGD288" s="97"/>
      <c r="JGE288" s="97"/>
      <c r="JGF288" s="97"/>
      <c r="JGG288" s="97"/>
      <c r="JGH288" s="97"/>
      <c r="JGI288" s="97"/>
      <c r="JGJ288" s="97"/>
      <c r="JGK288" s="97"/>
      <c r="JGL288" s="97"/>
      <c r="JGM288" s="97"/>
      <c r="JGN288" s="97"/>
      <c r="JGO288" s="97"/>
      <c r="JGP288" s="97"/>
      <c r="JGQ288" s="97"/>
      <c r="JGR288" s="97"/>
      <c r="JGS288" s="97"/>
      <c r="JGT288" s="97"/>
      <c r="JGU288" s="97"/>
      <c r="JGV288" s="97"/>
      <c r="JGW288" s="97"/>
      <c r="JGX288" s="97"/>
      <c r="JGY288" s="97"/>
      <c r="JGZ288" s="97"/>
      <c r="JHA288" s="97"/>
      <c r="JHB288" s="97"/>
      <c r="JHC288" s="97"/>
      <c r="JHD288" s="97"/>
      <c r="JHE288" s="97"/>
      <c r="JHF288" s="97"/>
      <c r="JHG288" s="97"/>
      <c r="JHH288" s="97"/>
      <c r="JHI288" s="97"/>
      <c r="JHJ288" s="97"/>
      <c r="JHK288" s="97"/>
      <c r="JHL288" s="97"/>
      <c r="JHM288" s="97"/>
      <c r="JHN288" s="97"/>
      <c r="JHO288" s="97"/>
      <c r="JHP288" s="97"/>
      <c r="JHQ288" s="97"/>
      <c r="JHR288" s="97"/>
      <c r="JHS288" s="97"/>
      <c r="JHT288" s="97"/>
      <c r="JHU288" s="97"/>
      <c r="JHV288" s="97"/>
      <c r="JHW288" s="97"/>
      <c r="JHX288" s="97"/>
      <c r="JHY288" s="97"/>
      <c r="JHZ288" s="97"/>
      <c r="JIA288" s="97"/>
      <c r="JIB288" s="97"/>
      <c r="JIC288" s="97"/>
      <c r="JID288" s="97"/>
      <c r="JIE288" s="97"/>
      <c r="JIF288" s="97"/>
      <c r="JIG288" s="97"/>
      <c r="JIH288" s="97"/>
      <c r="JII288" s="97"/>
      <c r="JIJ288" s="97"/>
      <c r="JIK288" s="97"/>
      <c r="JIL288" s="97"/>
      <c r="JIM288" s="97"/>
      <c r="JIN288" s="97"/>
      <c r="JIO288" s="97"/>
      <c r="JIP288" s="97"/>
      <c r="JIQ288" s="97"/>
      <c r="JIR288" s="97"/>
      <c r="JIS288" s="97"/>
      <c r="JIT288" s="97"/>
      <c r="JIU288" s="97"/>
      <c r="JIV288" s="97"/>
      <c r="JIW288" s="97"/>
      <c r="JIX288" s="97"/>
      <c r="JIY288" s="97"/>
      <c r="JIZ288" s="97"/>
      <c r="JJA288" s="97"/>
      <c r="JJB288" s="97"/>
      <c r="JJC288" s="97"/>
      <c r="JJD288" s="97"/>
      <c r="JJE288" s="97"/>
      <c r="JJF288" s="97"/>
      <c r="JJG288" s="97"/>
      <c r="JJH288" s="97"/>
      <c r="JJI288" s="97"/>
      <c r="JJJ288" s="97"/>
      <c r="JJK288" s="97"/>
      <c r="JJL288" s="97"/>
      <c r="JJM288" s="97"/>
      <c r="JJN288" s="97"/>
      <c r="JJO288" s="97"/>
      <c r="JJP288" s="97"/>
      <c r="JJQ288" s="97"/>
      <c r="JJR288" s="97"/>
      <c r="JJS288" s="97"/>
      <c r="JJT288" s="97"/>
      <c r="JJU288" s="97"/>
      <c r="JJV288" s="97"/>
      <c r="JJW288" s="97"/>
      <c r="JJX288" s="97"/>
      <c r="JJY288" s="97"/>
      <c r="JJZ288" s="97"/>
      <c r="JKA288" s="97"/>
      <c r="JKB288" s="97"/>
      <c r="JKC288" s="97"/>
      <c r="JKD288" s="97"/>
      <c r="JKE288" s="97"/>
      <c r="JKF288" s="97"/>
      <c r="JKG288" s="97"/>
      <c r="JKH288" s="97"/>
      <c r="JKI288" s="97"/>
      <c r="JKJ288" s="97"/>
      <c r="JKK288" s="97"/>
      <c r="JKL288" s="97"/>
      <c r="JKM288" s="97"/>
      <c r="JKN288" s="97"/>
      <c r="JKO288" s="97"/>
      <c r="JKP288" s="97"/>
      <c r="JKQ288" s="97"/>
      <c r="JKR288" s="97"/>
      <c r="JKS288" s="97"/>
      <c r="JKT288" s="97"/>
      <c r="JKU288" s="97"/>
      <c r="JKV288" s="97"/>
      <c r="JKW288" s="97"/>
      <c r="JKX288" s="97"/>
      <c r="JKY288" s="97"/>
      <c r="JKZ288" s="97"/>
      <c r="JLA288" s="97"/>
      <c r="JLB288" s="97"/>
      <c r="JLC288" s="97"/>
      <c r="JLD288" s="97"/>
      <c r="JLE288" s="97"/>
      <c r="JLF288" s="97"/>
      <c r="JLG288" s="97"/>
      <c r="JLH288" s="97"/>
      <c r="JLI288" s="97"/>
      <c r="JLJ288" s="97"/>
      <c r="JLK288" s="97"/>
      <c r="JLL288" s="97"/>
      <c r="JLM288" s="97"/>
      <c r="JLN288" s="97"/>
      <c r="JLO288" s="97"/>
      <c r="JLP288" s="97"/>
      <c r="JLQ288" s="97"/>
      <c r="JLR288" s="97"/>
      <c r="JLS288" s="97"/>
      <c r="JLT288" s="97"/>
      <c r="JLU288" s="97"/>
      <c r="JLV288" s="97"/>
      <c r="JLW288" s="97"/>
      <c r="JLX288" s="97"/>
      <c r="JLY288" s="97"/>
      <c r="JLZ288" s="97"/>
      <c r="JMA288" s="97"/>
      <c r="JMB288" s="97"/>
      <c r="JMC288" s="97"/>
      <c r="JMD288" s="97"/>
      <c r="JME288" s="97"/>
      <c r="JMF288" s="97"/>
      <c r="JMG288" s="97"/>
      <c r="JMH288" s="97"/>
      <c r="JMI288" s="97"/>
      <c r="JMJ288" s="97"/>
      <c r="JMK288" s="97"/>
      <c r="JML288" s="97"/>
      <c r="JMM288" s="97"/>
      <c r="JMN288" s="97"/>
      <c r="JMO288" s="97"/>
      <c r="JMP288" s="97"/>
      <c r="JMQ288" s="97"/>
      <c r="JMR288" s="97"/>
      <c r="JMS288" s="97"/>
      <c r="JMT288" s="97"/>
      <c r="JMU288" s="97"/>
      <c r="JMV288" s="97"/>
      <c r="JMW288" s="97"/>
      <c r="JMX288" s="97"/>
      <c r="JMY288" s="97"/>
      <c r="JMZ288" s="97"/>
      <c r="JNA288" s="97"/>
      <c r="JNB288" s="97"/>
      <c r="JNC288" s="97"/>
      <c r="JND288" s="97"/>
      <c r="JNE288" s="97"/>
      <c r="JNF288" s="97"/>
      <c r="JNG288" s="97"/>
      <c r="JNH288" s="97"/>
      <c r="JNI288" s="97"/>
      <c r="JNJ288" s="97"/>
      <c r="JNK288" s="97"/>
      <c r="JNL288" s="97"/>
      <c r="JNM288" s="97"/>
      <c r="JNN288" s="97"/>
      <c r="JNO288" s="97"/>
      <c r="JNP288" s="97"/>
      <c r="JNQ288" s="97"/>
      <c r="JNR288" s="97"/>
      <c r="JNS288" s="97"/>
      <c r="JNT288" s="97"/>
      <c r="JNU288" s="97"/>
      <c r="JNV288" s="97"/>
      <c r="JNW288" s="97"/>
      <c r="JNX288" s="97"/>
      <c r="JNY288" s="97"/>
      <c r="JNZ288" s="97"/>
      <c r="JOA288" s="97"/>
      <c r="JOB288" s="97"/>
      <c r="JOC288" s="97"/>
      <c r="JOD288" s="97"/>
      <c r="JOE288" s="97"/>
      <c r="JOF288" s="97"/>
      <c r="JOG288" s="97"/>
      <c r="JOH288" s="97"/>
      <c r="JOI288" s="97"/>
      <c r="JOJ288" s="97"/>
      <c r="JOK288" s="97"/>
      <c r="JOL288" s="97"/>
      <c r="JOM288" s="97"/>
      <c r="JON288" s="97"/>
      <c r="JOO288" s="97"/>
      <c r="JOP288" s="97"/>
      <c r="JOQ288" s="97"/>
      <c r="JOR288" s="97"/>
      <c r="JOS288" s="97"/>
      <c r="JOT288" s="97"/>
      <c r="JOU288" s="97"/>
      <c r="JOV288" s="97"/>
      <c r="JOW288" s="97"/>
      <c r="JOX288" s="97"/>
      <c r="JOY288" s="97"/>
      <c r="JOZ288" s="97"/>
      <c r="JPA288" s="97"/>
      <c r="JPB288" s="97"/>
      <c r="JPC288" s="97"/>
      <c r="JPD288" s="97"/>
      <c r="JPE288" s="97"/>
      <c r="JPF288" s="97"/>
      <c r="JPG288" s="97"/>
      <c r="JPH288" s="97"/>
      <c r="JPI288" s="97"/>
      <c r="JPJ288" s="97"/>
      <c r="JPK288" s="97"/>
      <c r="JPL288" s="97"/>
      <c r="JPM288" s="97"/>
      <c r="JPN288" s="97"/>
      <c r="JPO288" s="97"/>
      <c r="JPP288" s="97"/>
      <c r="JPQ288" s="97"/>
      <c r="JPR288" s="97"/>
      <c r="JPS288" s="97"/>
      <c r="JPT288" s="97"/>
      <c r="JPU288" s="97"/>
      <c r="JPV288" s="97"/>
      <c r="JPW288" s="97"/>
      <c r="JPX288" s="97"/>
      <c r="JPY288" s="97"/>
      <c r="JPZ288" s="97"/>
      <c r="JQA288" s="97"/>
      <c r="JQB288" s="97"/>
      <c r="JQC288" s="97"/>
      <c r="JQD288" s="97"/>
      <c r="JQE288" s="97"/>
      <c r="JQF288" s="97"/>
      <c r="JQG288" s="97"/>
      <c r="JQH288" s="97"/>
      <c r="JQI288" s="97"/>
      <c r="JQJ288" s="97"/>
      <c r="JQK288" s="97"/>
      <c r="JQL288" s="97"/>
      <c r="JQM288" s="97"/>
      <c r="JQN288" s="97"/>
      <c r="JQO288" s="97"/>
      <c r="JQP288" s="97"/>
      <c r="JQQ288" s="97"/>
      <c r="JQR288" s="97"/>
      <c r="JQS288" s="97"/>
      <c r="JQT288" s="97"/>
      <c r="JQU288" s="97"/>
      <c r="JQV288" s="97"/>
      <c r="JQW288" s="97"/>
      <c r="JQX288" s="97"/>
      <c r="JQY288" s="97"/>
      <c r="JQZ288" s="97"/>
      <c r="JRA288" s="97"/>
      <c r="JRB288" s="97"/>
      <c r="JRC288" s="97"/>
      <c r="JRD288" s="97"/>
      <c r="JRE288" s="97"/>
      <c r="JRF288" s="97"/>
      <c r="JRG288" s="97"/>
      <c r="JRH288" s="97"/>
      <c r="JRI288" s="97"/>
      <c r="JRJ288" s="97"/>
      <c r="JRK288" s="97"/>
      <c r="JRL288" s="97"/>
      <c r="JRM288" s="97"/>
      <c r="JRN288" s="97"/>
      <c r="JRO288" s="97"/>
      <c r="JRP288" s="97"/>
      <c r="JRQ288" s="97"/>
      <c r="JRR288" s="97"/>
      <c r="JRS288" s="97"/>
      <c r="JRT288" s="97"/>
      <c r="JRU288" s="97"/>
      <c r="JRV288" s="97"/>
      <c r="JRW288" s="97"/>
      <c r="JRX288" s="97"/>
      <c r="JRY288" s="97"/>
      <c r="JRZ288" s="97"/>
      <c r="JSA288" s="97"/>
      <c r="JSB288" s="97"/>
      <c r="JSC288" s="97"/>
      <c r="JSD288" s="97"/>
      <c r="JSE288" s="97"/>
      <c r="JSF288" s="97"/>
      <c r="JSG288" s="97"/>
      <c r="JSH288" s="97"/>
      <c r="JSI288" s="97"/>
      <c r="JSJ288" s="97"/>
      <c r="JSK288" s="97"/>
      <c r="JSL288" s="97"/>
      <c r="JSM288" s="97"/>
      <c r="JSN288" s="97"/>
      <c r="JSO288" s="97"/>
      <c r="JSP288" s="97"/>
      <c r="JSQ288" s="97"/>
      <c r="JSR288" s="97"/>
      <c r="JSS288" s="97"/>
      <c r="JST288" s="97"/>
      <c r="JSU288" s="97"/>
      <c r="JSV288" s="97"/>
      <c r="JSW288" s="97"/>
      <c r="JSX288" s="97"/>
      <c r="JSY288" s="97"/>
      <c r="JSZ288" s="97"/>
      <c r="JTA288" s="97"/>
      <c r="JTB288" s="97"/>
      <c r="JTC288" s="97"/>
      <c r="JTD288" s="97"/>
      <c r="JTE288" s="97"/>
      <c r="JTF288" s="97"/>
      <c r="JTG288" s="97"/>
      <c r="JTH288" s="97"/>
      <c r="JTI288" s="97"/>
      <c r="JTJ288" s="97"/>
      <c r="JTK288" s="97"/>
      <c r="JTL288" s="97"/>
      <c r="JTM288" s="97"/>
      <c r="JTN288" s="97"/>
      <c r="JTO288" s="97"/>
      <c r="JTP288" s="97"/>
      <c r="JTQ288" s="97"/>
      <c r="JTR288" s="97"/>
      <c r="JTS288" s="97"/>
      <c r="JTT288" s="97"/>
      <c r="JTU288" s="97"/>
      <c r="JTV288" s="97"/>
      <c r="JTW288" s="97"/>
      <c r="JTX288" s="97"/>
      <c r="JTY288" s="97"/>
      <c r="JTZ288" s="97"/>
      <c r="JUA288" s="97"/>
      <c r="JUB288" s="97"/>
      <c r="JUC288" s="97"/>
      <c r="JUD288" s="97"/>
      <c r="JUE288" s="97"/>
      <c r="JUF288" s="97"/>
      <c r="JUG288" s="97"/>
      <c r="JUH288" s="97"/>
      <c r="JUI288" s="97"/>
      <c r="JUJ288" s="97"/>
      <c r="JUK288" s="97"/>
      <c r="JUL288" s="97"/>
      <c r="JUM288" s="97"/>
      <c r="JUN288" s="97"/>
      <c r="JUO288" s="97"/>
      <c r="JUP288" s="97"/>
      <c r="JUQ288" s="97"/>
      <c r="JUR288" s="97"/>
      <c r="JUS288" s="97"/>
      <c r="JUT288" s="97"/>
      <c r="JUU288" s="97"/>
      <c r="JUV288" s="97"/>
      <c r="JUW288" s="97"/>
      <c r="JUX288" s="97"/>
      <c r="JUY288" s="97"/>
      <c r="JUZ288" s="97"/>
      <c r="JVA288" s="97"/>
      <c r="JVB288" s="97"/>
      <c r="JVC288" s="97"/>
      <c r="JVD288" s="97"/>
      <c r="JVE288" s="97"/>
      <c r="JVF288" s="97"/>
      <c r="JVG288" s="97"/>
      <c r="JVH288" s="97"/>
      <c r="JVI288" s="97"/>
      <c r="JVJ288" s="97"/>
      <c r="JVK288" s="97"/>
      <c r="JVL288" s="97"/>
      <c r="JVM288" s="97"/>
      <c r="JVN288" s="97"/>
      <c r="JVO288" s="97"/>
      <c r="JVP288" s="97"/>
      <c r="JVQ288" s="97"/>
      <c r="JVR288" s="97"/>
      <c r="JVS288" s="97"/>
      <c r="JVT288" s="97"/>
      <c r="JVU288" s="97"/>
      <c r="JVV288" s="97"/>
      <c r="JVW288" s="97"/>
      <c r="JVX288" s="97"/>
      <c r="JVY288" s="97"/>
      <c r="JVZ288" s="97"/>
      <c r="JWA288" s="97"/>
      <c r="JWB288" s="97"/>
      <c r="JWC288" s="97"/>
      <c r="JWD288" s="97"/>
      <c r="JWE288" s="97"/>
      <c r="JWF288" s="97"/>
      <c r="JWG288" s="97"/>
      <c r="JWH288" s="97"/>
      <c r="JWI288" s="97"/>
      <c r="JWJ288" s="97"/>
      <c r="JWK288" s="97"/>
      <c r="JWL288" s="97"/>
      <c r="JWM288" s="97"/>
      <c r="JWN288" s="97"/>
      <c r="JWO288" s="97"/>
      <c r="JWP288" s="97"/>
      <c r="JWQ288" s="97"/>
      <c r="JWR288" s="97"/>
      <c r="JWS288" s="97"/>
      <c r="JWT288" s="97"/>
      <c r="JWU288" s="97"/>
      <c r="JWV288" s="97"/>
      <c r="JWW288" s="97"/>
      <c r="JWX288" s="97"/>
      <c r="JWY288" s="97"/>
      <c r="JWZ288" s="97"/>
      <c r="JXA288" s="97"/>
      <c r="JXB288" s="97"/>
      <c r="JXC288" s="97"/>
      <c r="JXD288" s="97"/>
      <c r="JXE288" s="97"/>
      <c r="JXF288" s="97"/>
      <c r="JXG288" s="97"/>
      <c r="JXH288" s="97"/>
      <c r="JXI288" s="97"/>
      <c r="JXJ288" s="97"/>
      <c r="JXK288" s="97"/>
      <c r="JXL288" s="97"/>
      <c r="JXM288" s="97"/>
      <c r="JXN288" s="97"/>
      <c r="JXO288" s="97"/>
      <c r="JXP288" s="97"/>
      <c r="JXQ288" s="97"/>
      <c r="JXR288" s="97"/>
      <c r="JXS288" s="97"/>
      <c r="JXT288" s="97"/>
      <c r="JXU288" s="97"/>
      <c r="JXV288" s="97"/>
      <c r="JXW288" s="97"/>
      <c r="JXX288" s="97"/>
      <c r="JXY288" s="97"/>
      <c r="JXZ288" s="97"/>
      <c r="JYA288" s="97"/>
      <c r="JYB288" s="97"/>
      <c r="JYC288" s="97"/>
      <c r="JYD288" s="97"/>
      <c r="JYE288" s="97"/>
      <c r="JYF288" s="97"/>
      <c r="JYG288" s="97"/>
      <c r="JYH288" s="97"/>
      <c r="JYI288" s="97"/>
      <c r="JYJ288" s="97"/>
      <c r="JYK288" s="97"/>
      <c r="JYL288" s="97"/>
      <c r="JYM288" s="97"/>
      <c r="JYN288" s="97"/>
      <c r="JYO288" s="97"/>
      <c r="JYP288" s="97"/>
      <c r="JYQ288" s="97"/>
      <c r="JYR288" s="97"/>
      <c r="JYS288" s="97"/>
      <c r="JYT288" s="97"/>
      <c r="JYU288" s="97"/>
      <c r="JYV288" s="97"/>
      <c r="JYW288" s="97"/>
      <c r="JYX288" s="97"/>
      <c r="JYY288" s="97"/>
      <c r="JYZ288" s="97"/>
      <c r="JZA288" s="97"/>
      <c r="JZB288" s="97"/>
      <c r="JZC288" s="97"/>
      <c r="JZD288" s="97"/>
      <c r="JZE288" s="97"/>
      <c r="JZF288" s="97"/>
      <c r="JZG288" s="97"/>
      <c r="JZH288" s="97"/>
      <c r="JZI288" s="97"/>
      <c r="JZJ288" s="97"/>
      <c r="JZK288" s="97"/>
      <c r="JZL288" s="97"/>
      <c r="JZM288" s="97"/>
      <c r="JZN288" s="97"/>
      <c r="JZO288" s="97"/>
      <c r="JZP288" s="97"/>
      <c r="JZQ288" s="97"/>
      <c r="JZR288" s="97"/>
      <c r="JZS288" s="97"/>
      <c r="JZT288" s="97"/>
      <c r="JZU288" s="97"/>
      <c r="JZV288" s="97"/>
      <c r="JZW288" s="97"/>
      <c r="JZX288" s="97"/>
      <c r="JZY288" s="97"/>
      <c r="JZZ288" s="97"/>
      <c r="KAA288" s="97"/>
      <c r="KAB288" s="97"/>
      <c r="KAC288" s="97"/>
      <c r="KAD288" s="97"/>
      <c r="KAE288" s="97"/>
      <c r="KAF288" s="97"/>
      <c r="KAG288" s="97"/>
      <c r="KAH288" s="97"/>
      <c r="KAI288" s="97"/>
      <c r="KAJ288" s="97"/>
      <c r="KAK288" s="97"/>
      <c r="KAL288" s="97"/>
      <c r="KAM288" s="97"/>
      <c r="KAN288" s="97"/>
      <c r="KAO288" s="97"/>
      <c r="KAP288" s="97"/>
      <c r="KAQ288" s="97"/>
      <c r="KAR288" s="97"/>
      <c r="KAS288" s="97"/>
      <c r="KAT288" s="97"/>
      <c r="KAU288" s="97"/>
      <c r="KAV288" s="97"/>
      <c r="KAW288" s="97"/>
      <c r="KAX288" s="97"/>
      <c r="KAY288" s="97"/>
      <c r="KAZ288" s="97"/>
      <c r="KBA288" s="97"/>
      <c r="KBB288" s="97"/>
      <c r="KBC288" s="97"/>
      <c r="KBD288" s="97"/>
      <c r="KBE288" s="97"/>
      <c r="KBF288" s="97"/>
      <c r="KBG288" s="97"/>
      <c r="KBH288" s="97"/>
      <c r="KBI288" s="97"/>
      <c r="KBJ288" s="97"/>
      <c r="KBK288" s="97"/>
      <c r="KBL288" s="97"/>
      <c r="KBM288" s="97"/>
      <c r="KBN288" s="97"/>
      <c r="KBO288" s="97"/>
      <c r="KBP288" s="97"/>
      <c r="KBQ288" s="97"/>
      <c r="KBR288" s="97"/>
      <c r="KBS288" s="97"/>
      <c r="KBT288" s="97"/>
      <c r="KBU288" s="97"/>
      <c r="KBV288" s="97"/>
      <c r="KBW288" s="97"/>
      <c r="KBX288" s="97"/>
      <c r="KBY288" s="97"/>
      <c r="KBZ288" s="97"/>
      <c r="KCA288" s="97"/>
      <c r="KCB288" s="97"/>
      <c r="KCC288" s="97"/>
      <c r="KCD288" s="97"/>
      <c r="KCE288" s="97"/>
      <c r="KCF288" s="97"/>
      <c r="KCG288" s="97"/>
      <c r="KCH288" s="97"/>
      <c r="KCI288" s="97"/>
      <c r="KCJ288" s="97"/>
      <c r="KCK288" s="97"/>
      <c r="KCL288" s="97"/>
      <c r="KCM288" s="97"/>
      <c r="KCN288" s="97"/>
      <c r="KCO288" s="97"/>
      <c r="KCP288" s="97"/>
      <c r="KCQ288" s="97"/>
      <c r="KCR288" s="97"/>
      <c r="KCS288" s="97"/>
      <c r="KCT288" s="97"/>
      <c r="KCU288" s="97"/>
      <c r="KCV288" s="97"/>
      <c r="KCW288" s="97"/>
      <c r="KCX288" s="97"/>
      <c r="KCY288" s="97"/>
      <c r="KCZ288" s="97"/>
      <c r="KDA288" s="97"/>
      <c r="KDB288" s="97"/>
      <c r="KDC288" s="97"/>
      <c r="KDD288" s="97"/>
      <c r="KDE288" s="97"/>
      <c r="KDF288" s="97"/>
      <c r="KDG288" s="97"/>
      <c r="KDH288" s="97"/>
      <c r="KDI288" s="97"/>
      <c r="KDJ288" s="97"/>
      <c r="KDK288" s="97"/>
      <c r="KDL288" s="97"/>
      <c r="KDM288" s="97"/>
      <c r="KDN288" s="97"/>
      <c r="KDO288" s="97"/>
      <c r="KDP288" s="97"/>
      <c r="KDQ288" s="97"/>
      <c r="KDR288" s="97"/>
      <c r="KDS288" s="97"/>
      <c r="KDT288" s="97"/>
      <c r="KDU288" s="97"/>
      <c r="KDV288" s="97"/>
      <c r="KDW288" s="97"/>
      <c r="KDX288" s="97"/>
      <c r="KDY288" s="97"/>
      <c r="KDZ288" s="97"/>
      <c r="KEA288" s="97"/>
      <c r="KEB288" s="97"/>
      <c r="KEC288" s="97"/>
      <c r="KED288" s="97"/>
      <c r="KEE288" s="97"/>
      <c r="KEF288" s="97"/>
      <c r="KEG288" s="97"/>
      <c r="KEH288" s="97"/>
      <c r="KEI288" s="97"/>
      <c r="KEJ288" s="97"/>
      <c r="KEK288" s="97"/>
      <c r="KEL288" s="97"/>
      <c r="KEM288" s="97"/>
      <c r="KEN288" s="97"/>
      <c r="KEO288" s="97"/>
      <c r="KEP288" s="97"/>
      <c r="KEQ288" s="97"/>
      <c r="KER288" s="97"/>
      <c r="KES288" s="97"/>
      <c r="KET288" s="97"/>
      <c r="KEU288" s="97"/>
      <c r="KEV288" s="97"/>
      <c r="KEW288" s="97"/>
      <c r="KEX288" s="97"/>
      <c r="KEY288" s="97"/>
      <c r="KEZ288" s="97"/>
      <c r="KFA288" s="97"/>
      <c r="KFB288" s="97"/>
      <c r="KFC288" s="97"/>
      <c r="KFD288" s="97"/>
      <c r="KFE288" s="97"/>
      <c r="KFF288" s="97"/>
      <c r="KFG288" s="97"/>
      <c r="KFH288" s="97"/>
      <c r="KFI288" s="97"/>
      <c r="KFJ288" s="97"/>
      <c r="KFK288" s="97"/>
      <c r="KFL288" s="97"/>
      <c r="KFM288" s="97"/>
      <c r="KFN288" s="97"/>
      <c r="KFO288" s="97"/>
      <c r="KFP288" s="97"/>
      <c r="KFQ288" s="97"/>
      <c r="KFR288" s="97"/>
      <c r="KFS288" s="97"/>
      <c r="KFT288" s="97"/>
      <c r="KFU288" s="97"/>
      <c r="KFV288" s="97"/>
      <c r="KFW288" s="97"/>
      <c r="KFX288" s="97"/>
      <c r="KFY288" s="97"/>
      <c r="KFZ288" s="97"/>
      <c r="KGA288" s="97"/>
      <c r="KGB288" s="97"/>
      <c r="KGC288" s="97"/>
      <c r="KGD288" s="97"/>
      <c r="KGE288" s="97"/>
      <c r="KGF288" s="97"/>
      <c r="KGG288" s="97"/>
      <c r="KGH288" s="97"/>
      <c r="KGI288" s="97"/>
      <c r="KGJ288" s="97"/>
      <c r="KGK288" s="97"/>
      <c r="KGL288" s="97"/>
      <c r="KGM288" s="97"/>
      <c r="KGN288" s="97"/>
      <c r="KGO288" s="97"/>
      <c r="KGP288" s="97"/>
      <c r="KGQ288" s="97"/>
      <c r="KGR288" s="97"/>
      <c r="KGS288" s="97"/>
      <c r="KGT288" s="97"/>
      <c r="KGU288" s="97"/>
      <c r="KGV288" s="97"/>
      <c r="KGW288" s="97"/>
      <c r="KGX288" s="97"/>
      <c r="KGY288" s="97"/>
      <c r="KGZ288" s="97"/>
      <c r="KHA288" s="97"/>
      <c r="KHB288" s="97"/>
      <c r="KHC288" s="97"/>
      <c r="KHD288" s="97"/>
      <c r="KHE288" s="97"/>
      <c r="KHF288" s="97"/>
      <c r="KHG288" s="97"/>
      <c r="KHH288" s="97"/>
      <c r="KHI288" s="97"/>
      <c r="KHJ288" s="97"/>
      <c r="KHK288" s="97"/>
      <c r="KHL288" s="97"/>
      <c r="KHM288" s="97"/>
      <c r="KHN288" s="97"/>
      <c r="KHO288" s="97"/>
      <c r="KHP288" s="97"/>
      <c r="KHQ288" s="97"/>
      <c r="KHR288" s="97"/>
      <c r="KHS288" s="97"/>
      <c r="KHT288" s="97"/>
      <c r="KHU288" s="97"/>
      <c r="KHV288" s="97"/>
      <c r="KHW288" s="97"/>
      <c r="KHX288" s="97"/>
      <c r="KHY288" s="97"/>
      <c r="KHZ288" s="97"/>
      <c r="KIA288" s="97"/>
      <c r="KIB288" s="97"/>
      <c r="KIC288" s="97"/>
      <c r="KID288" s="97"/>
      <c r="KIE288" s="97"/>
      <c r="KIF288" s="97"/>
      <c r="KIG288" s="97"/>
      <c r="KIH288" s="97"/>
      <c r="KII288" s="97"/>
      <c r="KIJ288" s="97"/>
      <c r="KIK288" s="97"/>
      <c r="KIL288" s="97"/>
      <c r="KIM288" s="97"/>
      <c r="KIN288" s="97"/>
      <c r="KIO288" s="97"/>
      <c r="KIP288" s="97"/>
      <c r="KIQ288" s="97"/>
      <c r="KIR288" s="97"/>
      <c r="KIS288" s="97"/>
      <c r="KIT288" s="97"/>
      <c r="KIU288" s="97"/>
      <c r="KIV288" s="97"/>
      <c r="KIW288" s="97"/>
      <c r="KIX288" s="97"/>
      <c r="KIY288" s="97"/>
      <c r="KIZ288" s="97"/>
      <c r="KJA288" s="97"/>
      <c r="KJB288" s="97"/>
      <c r="KJC288" s="97"/>
      <c r="KJD288" s="97"/>
      <c r="KJE288" s="97"/>
      <c r="KJF288" s="97"/>
      <c r="KJG288" s="97"/>
      <c r="KJH288" s="97"/>
      <c r="KJI288" s="97"/>
      <c r="KJJ288" s="97"/>
      <c r="KJK288" s="97"/>
      <c r="KJL288" s="97"/>
      <c r="KJM288" s="97"/>
      <c r="KJN288" s="97"/>
      <c r="KJO288" s="97"/>
      <c r="KJP288" s="97"/>
      <c r="KJQ288" s="97"/>
      <c r="KJR288" s="97"/>
      <c r="KJS288" s="97"/>
      <c r="KJT288" s="97"/>
      <c r="KJU288" s="97"/>
      <c r="KJV288" s="97"/>
      <c r="KJW288" s="97"/>
      <c r="KJX288" s="97"/>
      <c r="KJY288" s="97"/>
      <c r="KJZ288" s="97"/>
      <c r="KKA288" s="97"/>
      <c r="KKB288" s="97"/>
      <c r="KKC288" s="97"/>
      <c r="KKD288" s="97"/>
      <c r="KKE288" s="97"/>
      <c r="KKF288" s="97"/>
      <c r="KKG288" s="97"/>
      <c r="KKH288" s="97"/>
      <c r="KKI288" s="97"/>
      <c r="KKJ288" s="97"/>
      <c r="KKK288" s="97"/>
      <c r="KKL288" s="97"/>
      <c r="KKM288" s="97"/>
      <c r="KKN288" s="97"/>
      <c r="KKO288" s="97"/>
      <c r="KKP288" s="97"/>
      <c r="KKQ288" s="97"/>
      <c r="KKR288" s="97"/>
      <c r="KKS288" s="97"/>
      <c r="KKT288" s="97"/>
      <c r="KKU288" s="97"/>
      <c r="KKV288" s="97"/>
      <c r="KKW288" s="97"/>
      <c r="KKX288" s="97"/>
      <c r="KKY288" s="97"/>
      <c r="KKZ288" s="97"/>
      <c r="KLA288" s="97"/>
      <c r="KLB288" s="97"/>
      <c r="KLC288" s="97"/>
      <c r="KLD288" s="97"/>
      <c r="KLE288" s="97"/>
      <c r="KLF288" s="97"/>
      <c r="KLG288" s="97"/>
      <c r="KLH288" s="97"/>
      <c r="KLI288" s="97"/>
      <c r="KLJ288" s="97"/>
      <c r="KLK288" s="97"/>
      <c r="KLL288" s="97"/>
      <c r="KLM288" s="97"/>
      <c r="KLN288" s="97"/>
      <c r="KLO288" s="97"/>
      <c r="KLP288" s="97"/>
      <c r="KLQ288" s="97"/>
      <c r="KLR288" s="97"/>
      <c r="KLS288" s="97"/>
      <c r="KLT288" s="97"/>
      <c r="KLU288" s="97"/>
      <c r="KLV288" s="97"/>
      <c r="KLW288" s="97"/>
      <c r="KLX288" s="97"/>
      <c r="KLY288" s="97"/>
      <c r="KLZ288" s="97"/>
      <c r="KMA288" s="97"/>
      <c r="KMB288" s="97"/>
      <c r="KMC288" s="97"/>
      <c r="KMD288" s="97"/>
      <c r="KME288" s="97"/>
      <c r="KMF288" s="97"/>
      <c r="KMG288" s="97"/>
      <c r="KMH288" s="97"/>
      <c r="KMI288" s="97"/>
      <c r="KMJ288" s="97"/>
      <c r="KMK288" s="97"/>
      <c r="KML288" s="97"/>
      <c r="KMM288" s="97"/>
      <c r="KMN288" s="97"/>
      <c r="KMO288" s="97"/>
      <c r="KMP288" s="97"/>
      <c r="KMQ288" s="97"/>
      <c r="KMR288" s="97"/>
      <c r="KMS288" s="97"/>
      <c r="KMT288" s="97"/>
      <c r="KMU288" s="97"/>
      <c r="KMV288" s="97"/>
      <c r="KMW288" s="97"/>
      <c r="KMX288" s="97"/>
      <c r="KMY288" s="97"/>
      <c r="KMZ288" s="97"/>
      <c r="KNA288" s="97"/>
      <c r="KNB288" s="97"/>
      <c r="KNC288" s="97"/>
      <c r="KND288" s="97"/>
      <c r="KNE288" s="97"/>
      <c r="KNF288" s="97"/>
      <c r="KNG288" s="97"/>
      <c r="KNH288" s="97"/>
      <c r="KNI288" s="97"/>
      <c r="KNJ288" s="97"/>
      <c r="KNK288" s="97"/>
      <c r="KNL288" s="97"/>
      <c r="KNM288" s="97"/>
      <c r="KNN288" s="97"/>
      <c r="KNO288" s="97"/>
      <c r="KNP288" s="97"/>
      <c r="KNQ288" s="97"/>
      <c r="KNR288" s="97"/>
      <c r="KNS288" s="97"/>
      <c r="KNT288" s="97"/>
      <c r="KNU288" s="97"/>
      <c r="KNV288" s="97"/>
      <c r="KNW288" s="97"/>
      <c r="KNX288" s="97"/>
      <c r="KNY288" s="97"/>
      <c r="KNZ288" s="97"/>
      <c r="KOA288" s="97"/>
      <c r="KOB288" s="97"/>
      <c r="KOC288" s="97"/>
      <c r="KOD288" s="97"/>
      <c r="KOE288" s="97"/>
      <c r="KOF288" s="97"/>
      <c r="KOG288" s="97"/>
      <c r="KOH288" s="97"/>
      <c r="KOI288" s="97"/>
      <c r="KOJ288" s="97"/>
      <c r="KOK288" s="97"/>
      <c r="KOL288" s="97"/>
      <c r="KOM288" s="97"/>
      <c r="KON288" s="97"/>
      <c r="KOO288" s="97"/>
      <c r="KOP288" s="97"/>
      <c r="KOQ288" s="97"/>
      <c r="KOR288" s="97"/>
      <c r="KOS288" s="97"/>
      <c r="KOT288" s="97"/>
      <c r="KOU288" s="97"/>
      <c r="KOV288" s="97"/>
      <c r="KOW288" s="97"/>
      <c r="KOX288" s="97"/>
      <c r="KOY288" s="97"/>
      <c r="KOZ288" s="97"/>
      <c r="KPA288" s="97"/>
      <c r="KPB288" s="97"/>
      <c r="KPC288" s="97"/>
      <c r="KPD288" s="97"/>
      <c r="KPE288" s="97"/>
      <c r="KPF288" s="97"/>
      <c r="KPG288" s="97"/>
      <c r="KPH288" s="97"/>
      <c r="KPI288" s="97"/>
      <c r="KPJ288" s="97"/>
      <c r="KPK288" s="97"/>
      <c r="KPL288" s="97"/>
      <c r="KPM288" s="97"/>
      <c r="KPN288" s="97"/>
      <c r="KPO288" s="97"/>
      <c r="KPP288" s="97"/>
      <c r="KPQ288" s="97"/>
      <c r="KPR288" s="97"/>
      <c r="KPS288" s="97"/>
      <c r="KPT288" s="97"/>
      <c r="KPU288" s="97"/>
      <c r="KPV288" s="97"/>
      <c r="KPW288" s="97"/>
      <c r="KPX288" s="97"/>
      <c r="KPY288" s="97"/>
      <c r="KPZ288" s="97"/>
      <c r="KQA288" s="97"/>
      <c r="KQB288" s="97"/>
      <c r="KQC288" s="97"/>
      <c r="KQD288" s="97"/>
      <c r="KQE288" s="97"/>
      <c r="KQF288" s="97"/>
      <c r="KQG288" s="97"/>
      <c r="KQH288" s="97"/>
      <c r="KQI288" s="97"/>
      <c r="KQJ288" s="97"/>
      <c r="KQK288" s="97"/>
      <c r="KQL288" s="97"/>
      <c r="KQM288" s="97"/>
      <c r="KQN288" s="97"/>
      <c r="KQO288" s="97"/>
      <c r="KQP288" s="97"/>
      <c r="KQQ288" s="97"/>
      <c r="KQR288" s="97"/>
      <c r="KQS288" s="97"/>
      <c r="KQT288" s="97"/>
      <c r="KQU288" s="97"/>
      <c r="KQV288" s="97"/>
      <c r="KQW288" s="97"/>
      <c r="KQX288" s="97"/>
      <c r="KQY288" s="97"/>
      <c r="KQZ288" s="97"/>
      <c r="KRA288" s="97"/>
      <c r="KRB288" s="97"/>
      <c r="KRC288" s="97"/>
      <c r="KRD288" s="97"/>
      <c r="KRE288" s="97"/>
      <c r="KRF288" s="97"/>
      <c r="KRG288" s="97"/>
      <c r="KRH288" s="97"/>
      <c r="KRI288" s="97"/>
      <c r="KRJ288" s="97"/>
      <c r="KRK288" s="97"/>
      <c r="KRL288" s="97"/>
      <c r="KRM288" s="97"/>
      <c r="KRN288" s="97"/>
      <c r="KRO288" s="97"/>
      <c r="KRP288" s="97"/>
      <c r="KRQ288" s="97"/>
      <c r="KRR288" s="97"/>
      <c r="KRS288" s="97"/>
      <c r="KRT288" s="97"/>
      <c r="KRU288" s="97"/>
      <c r="KRV288" s="97"/>
      <c r="KRW288" s="97"/>
      <c r="KRX288" s="97"/>
      <c r="KRY288" s="97"/>
      <c r="KRZ288" s="97"/>
      <c r="KSA288" s="97"/>
      <c r="KSB288" s="97"/>
      <c r="KSC288" s="97"/>
      <c r="KSD288" s="97"/>
      <c r="KSE288" s="97"/>
      <c r="KSF288" s="97"/>
      <c r="KSG288" s="97"/>
      <c r="KSH288" s="97"/>
      <c r="KSI288" s="97"/>
      <c r="KSJ288" s="97"/>
      <c r="KSK288" s="97"/>
      <c r="KSL288" s="97"/>
      <c r="KSM288" s="97"/>
      <c r="KSN288" s="97"/>
      <c r="KSO288" s="97"/>
      <c r="KSP288" s="97"/>
      <c r="KSQ288" s="97"/>
      <c r="KSR288" s="97"/>
      <c r="KSS288" s="97"/>
      <c r="KST288" s="97"/>
      <c r="KSU288" s="97"/>
      <c r="KSV288" s="97"/>
      <c r="KSW288" s="97"/>
      <c r="KSX288" s="97"/>
      <c r="KSY288" s="97"/>
      <c r="KSZ288" s="97"/>
      <c r="KTA288" s="97"/>
      <c r="KTB288" s="97"/>
      <c r="KTC288" s="97"/>
      <c r="KTD288" s="97"/>
      <c r="KTE288" s="97"/>
      <c r="KTF288" s="97"/>
      <c r="KTG288" s="97"/>
      <c r="KTH288" s="97"/>
      <c r="KTI288" s="97"/>
      <c r="KTJ288" s="97"/>
      <c r="KTK288" s="97"/>
      <c r="KTL288" s="97"/>
      <c r="KTM288" s="97"/>
      <c r="KTN288" s="97"/>
      <c r="KTO288" s="97"/>
      <c r="KTP288" s="97"/>
      <c r="KTQ288" s="97"/>
      <c r="KTR288" s="97"/>
      <c r="KTS288" s="97"/>
      <c r="KTT288" s="97"/>
      <c r="KTU288" s="97"/>
      <c r="KTV288" s="97"/>
      <c r="KTW288" s="97"/>
      <c r="KTX288" s="97"/>
      <c r="KTY288" s="97"/>
      <c r="KTZ288" s="97"/>
      <c r="KUA288" s="97"/>
      <c r="KUB288" s="97"/>
      <c r="KUC288" s="97"/>
      <c r="KUD288" s="97"/>
      <c r="KUE288" s="97"/>
      <c r="KUF288" s="97"/>
      <c r="KUG288" s="97"/>
      <c r="KUH288" s="97"/>
      <c r="KUI288" s="97"/>
      <c r="KUJ288" s="97"/>
      <c r="KUK288" s="97"/>
      <c r="KUL288" s="97"/>
      <c r="KUM288" s="97"/>
      <c r="KUN288" s="97"/>
      <c r="KUO288" s="97"/>
      <c r="KUP288" s="97"/>
      <c r="KUQ288" s="97"/>
      <c r="KUR288" s="97"/>
      <c r="KUS288" s="97"/>
      <c r="KUT288" s="97"/>
      <c r="KUU288" s="97"/>
      <c r="KUV288" s="97"/>
      <c r="KUW288" s="97"/>
      <c r="KUX288" s="97"/>
      <c r="KUY288" s="97"/>
      <c r="KUZ288" s="97"/>
      <c r="KVA288" s="97"/>
      <c r="KVB288" s="97"/>
      <c r="KVC288" s="97"/>
      <c r="KVD288" s="97"/>
      <c r="KVE288" s="97"/>
      <c r="KVF288" s="97"/>
      <c r="KVG288" s="97"/>
      <c r="KVH288" s="97"/>
      <c r="KVI288" s="97"/>
      <c r="KVJ288" s="97"/>
      <c r="KVK288" s="97"/>
      <c r="KVL288" s="97"/>
      <c r="KVM288" s="97"/>
      <c r="KVN288" s="97"/>
      <c r="KVO288" s="97"/>
      <c r="KVP288" s="97"/>
      <c r="KVQ288" s="97"/>
      <c r="KVR288" s="97"/>
      <c r="KVS288" s="97"/>
      <c r="KVT288" s="97"/>
      <c r="KVU288" s="97"/>
      <c r="KVV288" s="97"/>
      <c r="KVW288" s="97"/>
      <c r="KVX288" s="97"/>
      <c r="KVY288" s="97"/>
      <c r="KVZ288" s="97"/>
      <c r="KWA288" s="97"/>
      <c r="KWB288" s="97"/>
      <c r="KWC288" s="97"/>
      <c r="KWD288" s="97"/>
      <c r="KWE288" s="97"/>
      <c r="KWF288" s="97"/>
      <c r="KWG288" s="97"/>
      <c r="KWH288" s="97"/>
      <c r="KWI288" s="97"/>
      <c r="KWJ288" s="97"/>
      <c r="KWK288" s="97"/>
      <c r="KWL288" s="97"/>
      <c r="KWM288" s="97"/>
      <c r="KWN288" s="97"/>
      <c r="KWO288" s="97"/>
      <c r="KWP288" s="97"/>
      <c r="KWQ288" s="97"/>
      <c r="KWR288" s="97"/>
      <c r="KWS288" s="97"/>
      <c r="KWT288" s="97"/>
      <c r="KWU288" s="97"/>
      <c r="KWV288" s="97"/>
      <c r="KWW288" s="97"/>
      <c r="KWX288" s="97"/>
      <c r="KWY288" s="97"/>
      <c r="KWZ288" s="97"/>
      <c r="KXA288" s="97"/>
      <c r="KXB288" s="97"/>
      <c r="KXC288" s="97"/>
      <c r="KXD288" s="97"/>
      <c r="KXE288" s="97"/>
      <c r="KXF288" s="97"/>
      <c r="KXG288" s="97"/>
      <c r="KXH288" s="97"/>
      <c r="KXI288" s="97"/>
      <c r="KXJ288" s="97"/>
      <c r="KXK288" s="97"/>
      <c r="KXL288" s="97"/>
      <c r="KXM288" s="97"/>
      <c r="KXN288" s="97"/>
      <c r="KXO288" s="97"/>
      <c r="KXP288" s="97"/>
      <c r="KXQ288" s="97"/>
      <c r="KXR288" s="97"/>
      <c r="KXS288" s="97"/>
      <c r="KXT288" s="97"/>
      <c r="KXU288" s="97"/>
      <c r="KXV288" s="97"/>
      <c r="KXW288" s="97"/>
      <c r="KXX288" s="97"/>
      <c r="KXY288" s="97"/>
      <c r="KXZ288" s="97"/>
      <c r="KYA288" s="97"/>
      <c r="KYB288" s="97"/>
      <c r="KYC288" s="97"/>
      <c r="KYD288" s="97"/>
      <c r="KYE288" s="97"/>
      <c r="KYF288" s="97"/>
      <c r="KYG288" s="97"/>
      <c r="KYH288" s="97"/>
      <c r="KYI288" s="97"/>
      <c r="KYJ288" s="97"/>
      <c r="KYK288" s="97"/>
      <c r="KYL288" s="97"/>
      <c r="KYM288" s="97"/>
      <c r="KYN288" s="97"/>
      <c r="KYO288" s="97"/>
      <c r="KYP288" s="97"/>
      <c r="KYQ288" s="97"/>
      <c r="KYR288" s="97"/>
      <c r="KYS288" s="97"/>
      <c r="KYT288" s="97"/>
      <c r="KYU288" s="97"/>
      <c r="KYV288" s="97"/>
      <c r="KYW288" s="97"/>
      <c r="KYX288" s="97"/>
      <c r="KYY288" s="97"/>
      <c r="KYZ288" s="97"/>
      <c r="KZA288" s="97"/>
      <c r="KZB288" s="97"/>
      <c r="KZC288" s="97"/>
      <c r="KZD288" s="97"/>
      <c r="KZE288" s="97"/>
      <c r="KZF288" s="97"/>
      <c r="KZG288" s="97"/>
      <c r="KZH288" s="97"/>
      <c r="KZI288" s="97"/>
      <c r="KZJ288" s="97"/>
      <c r="KZK288" s="97"/>
      <c r="KZL288" s="97"/>
      <c r="KZM288" s="97"/>
      <c r="KZN288" s="97"/>
      <c r="KZO288" s="97"/>
      <c r="KZP288" s="97"/>
      <c r="KZQ288" s="97"/>
      <c r="KZR288" s="97"/>
      <c r="KZS288" s="97"/>
      <c r="KZT288" s="97"/>
      <c r="KZU288" s="97"/>
      <c r="KZV288" s="97"/>
      <c r="KZW288" s="97"/>
      <c r="KZX288" s="97"/>
      <c r="KZY288" s="97"/>
      <c r="KZZ288" s="97"/>
      <c r="LAA288" s="97"/>
      <c r="LAB288" s="97"/>
      <c r="LAC288" s="97"/>
      <c r="LAD288" s="97"/>
      <c r="LAE288" s="97"/>
      <c r="LAF288" s="97"/>
      <c r="LAG288" s="97"/>
      <c r="LAH288" s="97"/>
      <c r="LAI288" s="97"/>
      <c r="LAJ288" s="97"/>
      <c r="LAK288" s="97"/>
      <c r="LAL288" s="97"/>
      <c r="LAM288" s="97"/>
      <c r="LAN288" s="97"/>
      <c r="LAO288" s="97"/>
      <c r="LAP288" s="97"/>
      <c r="LAQ288" s="97"/>
      <c r="LAR288" s="97"/>
      <c r="LAS288" s="97"/>
      <c r="LAT288" s="97"/>
      <c r="LAU288" s="97"/>
      <c r="LAV288" s="97"/>
      <c r="LAW288" s="97"/>
      <c r="LAX288" s="97"/>
      <c r="LAY288" s="97"/>
      <c r="LAZ288" s="97"/>
      <c r="LBA288" s="97"/>
      <c r="LBB288" s="97"/>
      <c r="LBC288" s="97"/>
      <c r="LBD288" s="97"/>
      <c r="LBE288" s="97"/>
      <c r="LBF288" s="97"/>
      <c r="LBG288" s="97"/>
      <c r="LBH288" s="97"/>
      <c r="LBI288" s="97"/>
      <c r="LBJ288" s="97"/>
      <c r="LBK288" s="97"/>
      <c r="LBL288" s="97"/>
      <c r="LBM288" s="97"/>
      <c r="LBN288" s="97"/>
      <c r="LBO288" s="97"/>
      <c r="LBP288" s="97"/>
      <c r="LBQ288" s="97"/>
      <c r="LBR288" s="97"/>
      <c r="LBS288" s="97"/>
      <c r="LBT288" s="97"/>
      <c r="LBU288" s="97"/>
      <c r="LBV288" s="97"/>
      <c r="LBW288" s="97"/>
      <c r="LBX288" s="97"/>
      <c r="LBY288" s="97"/>
      <c r="LBZ288" s="97"/>
      <c r="LCA288" s="97"/>
      <c r="LCB288" s="97"/>
      <c r="LCC288" s="97"/>
      <c r="LCD288" s="97"/>
      <c r="LCE288" s="97"/>
      <c r="LCF288" s="97"/>
      <c r="LCG288" s="97"/>
      <c r="LCH288" s="97"/>
      <c r="LCI288" s="97"/>
      <c r="LCJ288" s="97"/>
      <c r="LCK288" s="97"/>
      <c r="LCL288" s="97"/>
      <c r="LCM288" s="97"/>
      <c r="LCN288" s="97"/>
      <c r="LCO288" s="97"/>
      <c r="LCP288" s="97"/>
      <c r="LCQ288" s="97"/>
      <c r="LCR288" s="97"/>
      <c r="LCS288" s="97"/>
      <c r="LCT288" s="97"/>
      <c r="LCU288" s="97"/>
      <c r="LCV288" s="97"/>
      <c r="LCW288" s="97"/>
      <c r="LCX288" s="97"/>
      <c r="LCY288" s="97"/>
      <c r="LCZ288" s="97"/>
      <c r="LDA288" s="97"/>
      <c r="LDB288" s="97"/>
      <c r="LDC288" s="97"/>
      <c r="LDD288" s="97"/>
      <c r="LDE288" s="97"/>
      <c r="LDF288" s="97"/>
      <c r="LDG288" s="97"/>
      <c r="LDH288" s="97"/>
      <c r="LDI288" s="97"/>
      <c r="LDJ288" s="97"/>
      <c r="LDK288" s="97"/>
      <c r="LDL288" s="97"/>
      <c r="LDM288" s="97"/>
      <c r="LDN288" s="97"/>
      <c r="LDO288" s="97"/>
      <c r="LDP288" s="97"/>
      <c r="LDQ288" s="97"/>
      <c r="LDR288" s="97"/>
      <c r="LDS288" s="97"/>
      <c r="LDT288" s="97"/>
      <c r="LDU288" s="97"/>
      <c r="LDV288" s="97"/>
      <c r="LDW288" s="97"/>
      <c r="LDX288" s="97"/>
      <c r="LDY288" s="97"/>
      <c r="LDZ288" s="97"/>
      <c r="LEA288" s="97"/>
      <c r="LEB288" s="97"/>
      <c r="LEC288" s="97"/>
      <c r="LED288" s="97"/>
      <c r="LEE288" s="97"/>
      <c r="LEF288" s="97"/>
      <c r="LEG288" s="97"/>
      <c r="LEH288" s="97"/>
      <c r="LEI288" s="97"/>
      <c r="LEJ288" s="97"/>
      <c r="LEK288" s="97"/>
      <c r="LEL288" s="97"/>
      <c r="LEM288" s="97"/>
      <c r="LEN288" s="97"/>
      <c r="LEO288" s="97"/>
      <c r="LEP288" s="97"/>
      <c r="LEQ288" s="97"/>
      <c r="LER288" s="97"/>
      <c r="LES288" s="97"/>
      <c r="LET288" s="97"/>
      <c r="LEU288" s="97"/>
      <c r="LEV288" s="97"/>
      <c r="LEW288" s="97"/>
      <c r="LEX288" s="97"/>
      <c r="LEY288" s="97"/>
      <c r="LEZ288" s="97"/>
      <c r="LFA288" s="97"/>
      <c r="LFB288" s="97"/>
      <c r="LFC288" s="97"/>
      <c r="LFD288" s="97"/>
      <c r="LFE288" s="97"/>
      <c r="LFF288" s="97"/>
      <c r="LFG288" s="97"/>
      <c r="LFH288" s="97"/>
      <c r="LFI288" s="97"/>
      <c r="LFJ288" s="97"/>
      <c r="LFK288" s="97"/>
      <c r="LFL288" s="97"/>
      <c r="LFM288" s="97"/>
      <c r="LFN288" s="97"/>
      <c r="LFO288" s="97"/>
      <c r="LFP288" s="97"/>
      <c r="LFQ288" s="97"/>
      <c r="LFR288" s="97"/>
      <c r="LFS288" s="97"/>
      <c r="LFT288" s="97"/>
      <c r="LFU288" s="97"/>
      <c r="LFV288" s="97"/>
      <c r="LFW288" s="97"/>
      <c r="LFX288" s="97"/>
      <c r="LFY288" s="97"/>
      <c r="LFZ288" s="97"/>
      <c r="LGA288" s="97"/>
      <c r="LGB288" s="97"/>
      <c r="LGC288" s="97"/>
      <c r="LGD288" s="97"/>
      <c r="LGE288" s="97"/>
      <c r="LGF288" s="97"/>
      <c r="LGG288" s="97"/>
      <c r="LGH288" s="97"/>
      <c r="LGI288" s="97"/>
      <c r="LGJ288" s="97"/>
      <c r="LGK288" s="97"/>
      <c r="LGL288" s="97"/>
      <c r="LGM288" s="97"/>
      <c r="LGN288" s="97"/>
      <c r="LGO288" s="97"/>
      <c r="LGP288" s="97"/>
      <c r="LGQ288" s="97"/>
      <c r="LGR288" s="97"/>
      <c r="LGS288" s="97"/>
      <c r="LGT288" s="97"/>
      <c r="LGU288" s="97"/>
      <c r="LGV288" s="97"/>
      <c r="LGW288" s="97"/>
      <c r="LGX288" s="97"/>
      <c r="LGY288" s="97"/>
      <c r="LGZ288" s="97"/>
      <c r="LHA288" s="97"/>
      <c r="LHB288" s="97"/>
      <c r="LHC288" s="97"/>
      <c r="LHD288" s="97"/>
      <c r="LHE288" s="97"/>
      <c r="LHF288" s="97"/>
      <c r="LHG288" s="97"/>
      <c r="LHH288" s="97"/>
      <c r="LHI288" s="97"/>
      <c r="LHJ288" s="97"/>
      <c r="LHK288" s="97"/>
      <c r="LHL288" s="97"/>
      <c r="LHM288" s="97"/>
      <c r="LHN288" s="97"/>
      <c r="LHO288" s="97"/>
      <c r="LHP288" s="97"/>
      <c r="LHQ288" s="97"/>
      <c r="LHR288" s="97"/>
      <c r="LHS288" s="97"/>
      <c r="LHT288" s="97"/>
      <c r="LHU288" s="97"/>
      <c r="LHV288" s="97"/>
      <c r="LHW288" s="97"/>
      <c r="LHX288" s="97"/>
      <c r="LHY288" s="97"/>
      <c r="LHZ288" s="97"/>
      <c r="LIA288" s="97"/>
      <c r="LIB288" s="97"/>
      <c r="LIC288" s="97"/>
      <c r="LID288" s="97"/>
      <c r="LIE288" s="97"/>
      <c r="LIF288" s="97"/>
      <c r="LIG288" s="97"/>
      <c r="LIH288" s="97"/>
      <c r="LII288" s="97"/>
      <c r="LIJ288" s="97"/>
      <c r="LIK288" s="97"/>
      <c r="LIL288" s="97"/>
      <c r="LIM288" s="97"/>
      <c r="LIN288" s="97"/>
      <c r="LIO288" s="97"/>
      <c r="LIP288" s="97"/>
      <c r="LIQ288" s="97"/>
      <c r="LIR288" s="97"/>
      <c r="LIS288" s="97"/>
      <c r="LIT288" s="97"/>
      <c r="LIU288" s="97"/>
      <c r="LIV288" s="97"/>
      <c r="LIW288" s="97"/>
      <c r="LIX288" s="97"/>
      <c r="LIY288" s="97"/>
      <c r="LIZ288" s="97"/>
      <c r="LJA288" s="97"/>
      <c r="LJB288" s="97"/>
      <c r="LJC288" s="97"/>
      <c r="LJD288" s="97"/>
      <c r="LJE288" s="97"/>
      <c r="LJF288" s="97"/>
      <c r="LJG288" s="97"/>
      <c r="LJH288" s="97"/>
      <c r="LJI288" s="97"/>
      <c r="LJJ288" s="97"/>
      <c r="LJK288" s="97"/>
      <c r="LJL288" s="97"/>
      <c r="LJM288" s="97"/>
      <c r="LJN288" s="97"/>
      <c r="LJO288" s="97"/>
      <c r="LJP288" s="97"/>
      <c r="LJQ288" s="97"/>
      <c r="LJR288" s="97"/>
      <c r="LJS288" s="97"/>
      <c r="LJT288" s="97"/>
      <c r="LJU288" s="97"/>
      <c r="LJV288" s="97"/>
      <c r="LJW288" s="97"/>
      <c r="LJX288" s="97"/>
      <c r="LJY288" s="97"/>
      <c r="LJZ288" s="97"/>
      <c r="LKA288" s="97"/>
      <c r="LKB288" s="97"/>
      <c r="LKC288" s="97"/>
      <c r="LKD288" s="97"/>
      <c r="LKE288" s="97"/>
      <c r="LKF288" s="97"/>
      <c r="LKG288" s="97"/>
      <c r="LKH288" s="97"/>
      <c r="LKI288" s="97"/>
      <c r="LKJ288" s="97"/>
      <c r="LKK288" s="97"/>
      <c r="LKL288" s="97"/>
      <c r="LKM288" s="97"/>
      <c r="LKN288" s="97"/>
      <c r="LKO288" s="97"/>
      <c r="LKP288" s="97"/>
      <c r="LKQ288" s="97"/>
      <c r="LKR288" s="97"/>
      <c r="LKS288" s="97"/>
      <c r="LKT288" s="97"/>
      <c r="LKU288" s="97"/>
      <c r="LKV288" s="97"/>
      <c r="LKW288" s="97"/>
      <c r="LKX288" s="97"/>
      <c r="LKY288" s="97"/>
      <c r="LKZ288" s="97"/>
      <c r="LLA288" s="97"/>
      <c r="LLB288" s="97"/>
      <c r="LLC288" s="97"/>
      <c r="LLD288" s="97"/>
      <c r="LLE288" s="97"/>
      <c r="LLF288" s="97"/>
      <c r="LLG288" s="97"/>
      <c r="LLH288" s="97"/>
      <c r="LLI288" s="97"/>
      <c r="LLJ288" s="97"/>
      <c r="LLK288" s="97"/>
      <c r="LLL288" s="97"/>
      <c r="LLM288" s="97"/>
      <c r="LLN288" s="97"/>
      <c r="LLO288" s="97"/>
      <c r="LLP288" s="97"/>
      <c r="LLQ288" s="97"/>
      <c r="LLR288" s="97"/>
      <c r="LLS288" s="97"/>
      <c r="LLT288" s="97"/>
      <c r="LLU288" s="97"/>
      <c r="LLV288" s="97"/>
      <c r="LLW288" s="97"/>
      <c r="LLX288" s="97"/>
      <c r="LLY288" s="97"/>
      <c r="LLZ288" s="97"/>
      <c r="LMA288" s="97"/>
      <c r="LMB288" s="97"/>
      <c r="LMC288" s="97"/>
      <c r="LMD288" s="97"/>
      <c r="LME288" s="97"/>
      <c r="LMF288" s="97"/>
      <c r="LMG288" s="97"/>
      <c r="LMH288" s="97"/>
      <c r="LMI288" s="97"/>
      <c r="LMJ288" s="97"/>
      <c r="LMK288" s="97"/>
      <c r="LML288" s="97"/>
      <c r="LMM288" s="97"/>
      <c r="LMN288" s="97"/>
      <c r="LMO288" s="97"/>
      <c r="LMP288" s="97"/>
      <c r="LMQ288" s="97"/>
      <c r="LMR288" s="97"/>
      <c r="LMS288" s="97"/>
      <c r="LMT288" s="97"/>
      <c r="LMU288" s="97"/>
      <c r="LMV288" s="97"/>
      <c r="LMW288" s="97"/>
      <c r="LMX288" s="97"/>
      <c r="LMY288" s="97"/>
      <c r="LMZ288" s="97"/>
      <c r="LNA288" s="97"/>
      <c r="LNB288" s="97"/>
      <c r="LNC288" s="97"/>
      <c r="LND288" s="97"/>
      <c r="LNE288" s="97"/>
      <c r="LNF288" s="97"/>
      <c r="LNG288" s="97"/>
      <c r="LNH288" s="97"/>
      <c r="LNI288" s="97"/>
      <c r="LNJ288" s="97"/>
      <c r="LNK288" s="97"/>
      <c r="LNL288" s="97"/>
      <c r="LNM288" s="97"/>
      <c r="LNN288" s="97"/>
      <c r="LNO288" s="97"/>
      <c r="LNP288" s="97"/>
      <c r="LNQ288" s="97"/>
      <c r="LNR288" s="97"/>
      <c r="LNS288" s="97"/>
      <c r="LNT288" s="97"/>
      <c r="LNU288" s="97"/>
      <c r="LNV288" s="97"/>
      <c r="LNW288" s="97"/>
      <c r="LNX288" s="97"/>
      <c r="LNY288" s="97"/>
      <c r="LNZ288" s="97"/>
      <c r="LOA288" s="97"/>
      <c r="LOB288" s="97"/>
      <c r="LOC288" s="97"/>
      <c r="LOD288" s="97"/>
      <c r="LOE288" s="97"/>
      <c r="LOF288" s="97"/>
      <c r="LOG288" s="97"/>
      <c r="LOH288" s="97"/>
      <c r="LOI288" s="97"/>
      <c r="LOJ288" s="97"/>
      <c r="LOK288" s="97"/>
      <c r="LOL288" s="97"/>
      <c r="LOM288" s="97"/>
      <c r="LON288" s="97"/>
      <c r="LOO288" s="97"/>
      <c r="LOP288" s="97"/>
      <c r="LOQ288" s="97"/>
      <c r="LOR288" s="97"/>
      <c r="LOS288" s="97"/>
      <c r="LOT288" s="97"/>
      <c r="LOU288" s="97"/>
      <c r="LOV288" s="97"/>
      <c r="LOW288" s="97"/>
      <c r="LOX288" s="97"/>
      <c r="LOY288" s="97"/>
      <c r="LOZ288" s="97"/>
      <c r="LPA288" s="97"/>
      <c r="LPB288" s="97"/>
      <c r="LPC288" s="97"/>
      <c r="LPD288" s="97"/>
      <c r="LPE288" s="97"/>
      <c r="LPF288" s="97"/>
      <c r="LPG288" s="97"/>
      <c r="LPH288" s="97"/>
      <c r="LPI288" s="97"/>
      <c r="LPJ288" s="97"/>
      <c r="LPK288" s="97"/>
      <c r="LPL288" s="97"/>
      <c r="LPM288" s="97"/>
      <c r="LPN288" s="97"/>
      <c r="LPO288" s="97"/>
      <c r="LPP288" s="97"/>
      <c r="LPQ288" s="97"/>
      <c r="LPR288" s="97"/>
      <c r="LPS288" s="97"/>
      <c r="LPT288" s="97"/>
      <c r="LPU288" s="97"/>
      <c r="LPV288" s="97"/>
      <c r="LPW288" s="97"/>
      <c r="LPX288" s="97"/>
      <c r="LPY288" s="97"/>
      <c r="LPZ288" s="97"/>
      <c r="LQA288" s="97"/>
      <c r="LQB288" s="97"/>
      <c r="LQC288" s="97"/>
      <c r="LQD288" s="97"/>
      <c r="LQE288" s="97"/>
      <c r="LQF288" s="97"/>
      <c r="LQG288" s="97"/>
      <c r="LQH288" s="97"/>
      <c r="LQI288" s="97"/>
      <c r="LQJ288" s="97"/>
      <c r="LQK288" s="97"/>
      <c r="LQL288" s="97"/>
      <c r="LQM288" s="97"/>
      <c r="LQN288" s="97"/>
      <c r="LQO288" s="97"/>
      <c r="LQP288" s="97"/>
      <c r="LQQ288" s="97"/>
      <c r="LQR288" s="97"/>
      <c r="LQS288" s="97"/>
      <c r="LQT288" s="97"/>
      <c r="LQU288" s="97"/>
      <c r="LQV288" s="97"/>
      <c r="LQW288" s="97"/>
      <c r="LQX288" s="97"/>
      <c r="LQY288" s="97"/>
      <c r="LQZ288" s="97"/>
      <c r="LRA288" s="97"/>
      <c r="LRB288" s="97"/>
      <c r="LRC288" s="97"/>
      <c r="LRD288" s="97"/>
      <c r="LRE288" s="97"/>
      <c r="LRF288" s="97"/>
      <c r="LRG288" s="97"/>
      <c r="LRH288" s="97"/>
      <c r="LRI288" s="97"/>
      <c r="LRJ288" s="97"/>
      <c r="LRK288" s="97"/>
      <c r="LRL288" s="97"/>
      <c r="LRM288" s="97"/>
      <c r="LRN288" s="97"/>
      <c r="LRO288" s="97"/>
      <c r="LRP288" s="97"/>
      <c r="LRQ288" s="97"/>
      <c r="LRR288" s="97"/>
      <c r="LRS288" s="97"/>
      <c r="LRT288" s="97"/>
      <c r="LRU288" s="97"/>
      <c r="LRV288" s="97"/>
      <c r="LRW288" s="97"/>
      <c r="LRX288" s="97"/>
      <c r="LRY288" s="97"/>
      <c r="LRZ288" s="97"/>
      <c r="LSA288" s="97"/>
      <c r="LSB288" s="97"/>
      <c r="LSC288" s="97"/>
      <c r="LSD288" s="97"/>
      <c r="LSE288" s="97"/>
      <c r="LSF288" s="97"/>
      <c r="LSG288" s="97"/>
      <c r="LSH288" s="97"/>
      <c r="LSI288" s="97"/>
      <c r="LSJ288" s="97"/>
      <c r="LSK288" s="97"/>
      <c r="LSL288" s="97"/>
      <c r="LSM288" s="97"/>
      <c r="LSN288" s="97"/>
      <c r="LSO288" s="97"/>
      <c r="LSP288" s="97"/>
      <c r="LSQ288" s="97"/>
      <c r="LSR288" s="97"/>
      <c r="LSS288" s="97"/>
      <c r="LST288" s="97"/>
      <c r="LSU288" s="97"/>
      <c r="LSV288" s="97"/>
      <c r="LSW288" s="97"/>
      <c r="LSX288" s="97"/>
      <c r="LSY288" s="97"/>
      <c r="LSZ288" s="97"/>
      <c r="LTA288" s="97"/>
      <c r="LTB288" s="97"/>
      <c r="LTC288" s="97"/>
      <c r="LTD288" s="97"/>
      <c r="LTE288" s="97"/>
      <c r="LTF288" s="97"/>
      <c r="LTG288" s="97"/>
      <c r="LTH288" s="97"/>
      <c r="LTI288" s="97"/>
      <c r="LTJ288" s="97"/>
      <c r="LTK288" s="97"/>
      <c r="LTL288" s="97"/>
      <c r="LTM288" s="97"/>
      <c r="LTN288" s="97"/>
      <c r="LTO288" s="97"/>
      <c r="LTP288" s="97"/>
      <c r="LTQ288" s="97"/>
      <c r="LTR288" s="97"/>
      <c r="LTS288" s="97"/>
      <c r="LTT288" s="97"/>
      <c r="LTU288" s="97"/>
      <c r="LTV288" s="97"/>
      <c r="LTW288" s="97"/>
      <c r="LTX288" s="97"/>
      <c r="LTY288" s="97"/>
      <c r="LTZ288" s="97"/>
      <c r="LUA288" s="97"/>
      <c r="LUB288" s="97"/>
      <c r="LUC288" s="97"/>
      <c r="LUD288" s="97"/>
      <c r="LUE288" s="97"/>
      <c r="LUF288" s="97"/>
      <c r="LUG288" s="97"/>
      <c r="LUH288" s="97"/>
      <c r="LUI288" s="97"/>
      <c r="LUJ288" s="97"/>
      <c r="LUK288" s="97"/>
      <c r="LUL288" s="97"/>
      <c r="LUM288" s="97"/>
      <c r="LUN288" s="97"/>
      <c r="LUO288" s="97"/>
      <c r="LUP288" s="97"/>
      <c r="LUQ288" s="97"/>
      <c r="LUR288" s="97"/>
      <c r="LUS288" s="97"/>
      <c r="LUT288" s="97"/>
      <c r="LUU288" s="97"/>
      <c r="LUV288" s="97"/>
      <c r="LUW288" s="97"/>
      <c r="LUX288" s="97"/>
      <c r="LUY288" s="97"/>
      <c r="LUZ288" s="97"/>
      <c r="LVA288" s="97"/>
      <c r="LVB288" s="97"/>
      <c r="LVC288" s="97"/>
      <c r="LVD288" s="97"/>
      <c r="LVE288" s="97"/>
      <c r="LVF288" s="97"/>
      <c r="LVG288" s="97"/>
      <c r="LVH288" s="97"/>
      <c r="LVI288" s="97"/>
      <c r="LVJ288" s="97"/>
      <c r="LVK288" s="97"/>
      <c r="LVL288" s="97"/>
      <c r="LVM288" s="97"/>
      <c r="LVN288" s="97"/>
      <c r="LVO288" s="97"/>
      <c r="LVP288" s="97"/>
      <c r="LVQ288" s="97"/>
      <c r="LVR288" s="97"/>
      <c r="LVS288" s="97"/>
      <c r="LVT288" s="97"/>
      <c r="LVU288" s="97"/>
      <c r="LVV288" s="97"/>
      <c r="LVW288" s="97"/>
      <c r="LVX288" s="97"/>
      <c r="LVY288" s="97"/>
      <c r="LVZ288" s="97"/>
      <c r="LWA288" s="97"/>
      <c r="LWB288" s="97"/>
      <c r="LWC288" s="97"/>
      <c r="LWD288" s="97"/>
      <c r="LWE288" s="97"/>
      <c r="LWF288" s="97"/>
      <c r="LWG288" s="97"/>
      <c r="LWH288" s="97"/>
      <c r="LWI288" s="97"/>
      <c r="LWJ288" s="97"/>
      <c r="LWK288" s="97"/>
      <c r="LWL288" s="97"/>
      <c r="LWM288" s="97"/>
      <c r="LWN288" s="97"/>
      <c r="LWO288" s="97"/>
      <c r="LWP288" s="97"/>
      <c r="LWQ288" s="97"/>
      <c r="LWR288" s="97"/>
      <c r="LWS288" s="97"/>
      <c r="LWT288" s="97"/>
      <c r="LWU288" s="97"/>
      <c r="LWV288" s="97"/>
      <c r="LWW288" s="97"/>
      <c r="LWX288" s="97"/>
      <c r="LWY288" s="97"/>
      <c r="LWZ288" s="97"/>
      <c r="LXA288" s="97"/>
      <c r="LXB288" s="97"/>
      <c r="LXC288" s="97"/>
      <c r="LXD288" s="97"/>
      <c r="LXE288" s="97"/>
      <c r="LXF288" s="97"/>
      <c r="LXG288" s="97"/>
      <c r="LXH288" s="97"/>
      <c r="LXI288" s="97"/>
      <c r="LXJ288" s="97"/>
      <c r="LXK288" s="97"/>
      <c r="LXL288" s="97"/>
      <c r="LXM288" s="97"/>
      <c r="LXN288" s="97"/>
      <c r="LXO288" s="97"/>
      <c r="LXP288" s="97"/>
      <c r="LXQ288" s="97"/>
      <c r="LXR288" s="97"/>
      <c r="LXS288" s="97"/>
      <c r="LXT288" s="97"/>
      <c r="LXU288" s="97"/>
      <c r="LXV288" s="97"/>
      <c r="LXW288" s="97"/>
      <c r="LXX288" s="97"/>
      <c r="LXY288" s="97"/>
      <c r="LXZ288" s="97"/>
      <c r="LYA288" s="97"/>
      <c r="LYB288" s="97"/>
      <c r="LYC288" s="97"/>
      <c r="LYD288" s="97"/>
      <c r="LYE288" s="97"/>
      <c r="LYF288" s="97"/>
      <c r="LYG288" s="97"/>
      <c r="LYH288" s="97"/>
      <c r="LYI288" s="97"/>
      <c r="LYJ288" s="97"/>
      <c r="LYK288" s="97"/>
      <c r="LYL288" s="97"/>
      <c r="LYM288" s="97"/>
      <c r="LYN288" s="97"/>
      <c r="LYO288" s="97"/>
      <c r="LYP288" s="97"/>
      <c r="LYQ288" s="97"/>
      <c r="LYR288" s="97"/>
      <c r="LYS288" s="97"/>
      <c r="LYT288" s="97"/>
      <c r="LYU288" s="97"/>
      <c r="LYV288" s="97"/>
      <c r="LYW288" s="97"/>
      <c r="LYX288" s="97"/>
      <c r="LYY288" s="97"/>
      <c r="LYZ288" s="97"/>
      <c r="LZA288" s="97"/>
      <c r="LZB288" s="97"/>
      <c r="LZC288" s="97"/>
      <c r="LZD288" s="97"/>
      <c r="LZE288" s="97"/>
      <c r="LZF288" s="97"/>
      <c r="LZG288" s="97"/>
      <c r="LZH288" s="97"/>
      <c r="LZI288" s="97"/>
      <c r="LZJ288" s="97"/>
      <c r="LZK288" s="97"/>
      <c r="LZL288" s="97"/>
      <c r="LZM288" s="97"/>
      <c r="LZN288" s="97"/>
      <c r="LZO288" s="97"/>
      <c r="LZP288" s="97"/>
      <c r="LZQ288" s="97"/>
      <c r="LZR288" s="97"/>
      <c r="LZS288" s="97"/>
      <c r="LZT288" s="97"/>
      <c r="LZU288" s="97"/>
      <c r="LZV288" s="97"/>
      <c r="LZW288" s="97"/>
      <c r="LZX288" s="97"/>
      <c r="LZY288" s="97"/>
      <c r="LZZ288" s="97"/>
      <c r="MAA288" s="97"/>
      <c r="MAB288" s="97"/>
      <c r="MAC288" s="97"/>
      <c r="MAD288" s="97"/>
      <c r="MAE288" s="97"/>
      <c r="MAF288" s="97"/>
      <c r="MAG288" s="97"/>
      <c r="MAH288" s="97"/>
      <c r="MAI288" s="97"/>
      <c r="MAJ288" s="97"/>
      <c r="MAK288" s="97"/>
      <c r="MAL288" s="97"/>
      <c r="MAM288" s="97"/>
      <c r="MAN288" s="97"/>
      <c r="MAO288" s="97"/>
      <c r="MAP288" s="97"/>
      <c r="MAQ288" s="97"/>
      <c r="MAR288" s="97"/>
      <c r="MAS288" s="97"/>
      <c r="MAT288" s="97"/>
      <c r="MAU288" s="97"/>
      <c r="MAV288" s="97"/>
      <c r="MAW288" s="97"/>
      <c r="MAX288" s="97"/>
      <c r="MAY288" s="97"/>
      <c r="MAZ288" s="97"/>
      <c r="MBA288" s="97"/>
      <c r="MBB288" s="97"/>
      <c r="MBC288" s="97"/>
      <c r="MBD288" s="97"/>
      <c r="MBE288" s="97"/>
      <c r="MBF288" s="97"/>
      <c r="MBG288" s="97"/>
      <c r="MBH288" s="97"/>
      <c r="MBI288" s="97"/>
      <c r="MBJ288" s="97"/>
      <c r="MBK288" s="97"/>
      <c r="MBL288" s="97"/>
      <c r="MBM288" s="97"/>
      <c r="MBN288" s="97"/>
      <c r="MBO288" s="97"/>
      <c r="MBP288" s="97"/>
      <c r="MBQ288" s="97"/>
      <c r="MBR288" s="97"/>
      <c r="MBS288" s="97"/>
      <c r="MBT288" s="97"/>
      <c r="MBU288" s="97"/>
      <c r="MBV288" s="97"/>
      <c r="MBW288" s="97"/>
      <c r="MBX288" s="97"/>
      <c r="MBY288" s="97"/>
      <c r="MBZ288" s="97"/>
      <c r="MCA288" s="97"/>
      <c r="MCB288" s="97"/>
      <c r="MCC288" s="97"/>
      <c r="MCD288" s="97"/>
      <c r="MCE288" s="97"/>
      <c r="MCF288" s="97"/>
      <c r="MCG288" s="97"/>
      <c r="MCH288" s="97"/>
      <c r="MCI288" s="97"/>
      <c r="MCJ288" s="97"/>
      <c r="MCK288" s="97"/>
      <c r="MCL288" s="97"/>
      <c r="MCM288" s="97"/>
      <c r="MCN288" s="97"/>
      <c r="MCO288" s="97"/>
      <c r="MCP288" s="97"/>
      <c r="MCQ288" s="97"/>
      <c r="MCR288" s="97"/>
      <c r="MCS288" s="97"/>
      <c r="MCT288" s="97"/>
      <c r="MCU288" s="97"/>
      <c r="MCV288" s="97"/>
      <c r="MCW288" s="97"/>
      <c r="MCX288" s="97"/>
      <c r="MCY288" s="97"/>
      <c r="MCZ288" s="97"/>
      <c r="MDA288" s="97"/>
      <c r="MDB288" s="97"/>
      <c r="MDC288" s="97"/>
      <c r="MDD288" s="97"/>
      <c r="MDE288" s="97"/>
      <c r="MDF288" s="97"/>
      <c r="MDG288" s="97"/>
      <c r="MDH288" s="97"/>
      <c r="MDI288" s="97"/>
      <c r="MDJ288" s="97"/>
      <c r="MDK288" s="97"/>
      <c r="MDL288" s="97"/>
      <c r="MDM288" s="97"/>
      <c r="MDN288" s="97"/>
      <c r="MDO288" s="97"/>
      <c r="MDP288" s="97"/>
      <c r="MDQ288" s="97"/>
      <c r="MDR288" s="97"/>
      <c r="MDS288" s="97"/>
      <c r="MDT288" s="97"/>
      <c r="MDU288" s="97"/>
      <c r="MDV288" s="97"/>
      <c r="MDW288" s="97"/>
      <c r="MDX288" s="97"/>
      <c r="MDY288" s="97"/>
      <c r="MDZ288" s="97"/>
      <c r="MEA288" s="97"/>
      <c r="MEB288" s="97"/>
      <c r="MEC288" s="97"/>
      <c r="MED288" s="97"/>
      <c r="MEE288" s="97"/>
      <c r="MEF288" s="97"/>
      <c r="MEG288" s="97"/>
      <c r="MEH288" s="97"/>
      <c r="MEI288" s="97"/>
      <c r="MEJ288" s="97"/>
      <c r="MEK288" s="97"/>
      <c r="MEL288" s="97"/>
      <c r="MEM288" s="97"/>
      <c r="MEN288" s="97"/>
      <c r="MEO288" s="97"/>
      <c r="MEP288" s="97"/>
      <c r="MEQ288" s="97"/>
      <c r="MER288" s="97"/>
      <c r="MES288" s="97"/>
      <c r="MET288" s="97"/>
      <c r="MEU288" s="97"/>
      <c r="MEV288" s="97"/>
      <c r="MEW288" s="97"/>
      <c r="MEX288" s="97"/>
      <c r="MEY288" s="97"/>
      <c r="MEZ288" s="97"/>
      <c r="MFA288" s="97"/>
      <c r="MFB288" s="97"/>
      <c r="MFC288" s="97"/>
      <c r="MFD288" s="97"/>
      <c r="MFE288" s="97"/>
      <c r="MFF288" s="97"/>
      <c r="MFG288" s="97"/>
      <c r="MFH288" s="97"/>
      <c r="MFI288" s="97"/>
      <c r="MFJ288" s="97"/>
      <c r="MFK288" s="97"/>
      <c r="MFL288" s="97"/>
      <c r="MFM288" s="97"/>
      <c r="MFN288" s="97"/>
      <c r="MFO288" s="97"/>
      <c r="MFP288" s="97"/>
      <c r="MFQ288" s="97"/>
      <c r="MFR288" s="97"/>
      <c r="MFS288" s="97"/>
      <c r="MFT288" s="97"/>
      <c r="MFU288" s="97"/>
      <c r="MFV288" s="97"/>
      <c r="MFW288" s="97"/>
      <c r="MFX288" s="97"/>
      <c r="MFY288" s="97"/>
      <c r="MFZ288" s="97"/>
      <c r="MGA288" s="97"/>
      <c r="MGB288" s="97"/>
      <c r="MGC288" s="97"/>
      <c r="MGD288" s="97"/>
      <c r="MGE288" s="97"/>
      <c r="MGF288" s="97"/>
      <c r="MGG288" s="97"/>
      <c r="MGH288" s="97"/>
      <c r="MGI288" s="97"/>
      <c r="MGJ288" s="97"/>
      <c r="MGK288" s="97"/>
      <c r="MGL288" s="97"/>
      <c r="MGM288" s="97"/>
      <c r="MGN288" s="97"/>
      <c r="MGO288" s="97"/>
      <c r="MGP288" s="97"/>
      <c r="MGQ288" s="97"/>
      <c r="MGR288" s="97"/>
      <c r="MGS288" s="97"/>
      <c r="MGT288" s="97"/>
      <c r="MGU288" s="97"/>
      <c r="MGV288" s="97"/>
      <c r="MGW288" s="97"/>
      <c r="MGX288" s="97"/>
      <c r="MGY288" s="97"/>
      <c r="MGZ288" s="97"/>
      <c r="MHA288" s="97"/>
      <c r="MHB288" s="97"/>
      <c r="MHC288" s="97"/>
      <c r="MHD288" s="97"/>
      <c r="MHE288" s="97"/>
      <c r="MHF288" s="97"/>
      <c r="MHG288" s="97"/>
      <c r="MHH288" s="97"/>
      <c r="MHI288" s="97"/>
      <c r="MHJ288" s="97"/>
      <c r="MHK288" s="97"/>
      <c r="MHL288" s="97"/>
      <c r="MHM288" s="97"/>
      <c r="MHN288" s="97"/>
      <c r="MHO288" s="97"/>
      <c r="MHP288" s="97"/>
      <c r="MHQ288" s="97"/>
      <c r="MHR288" s="97"/>
      <c r="MHS288" s="97"/>
      <c r="MHT288" s="97"/>
      <c r="MHU288" s="97"/>
      <c r="MHV288" s="97"/>
      <c r="MHW288" s="97"/>
      <c r="MHX288" s="97"/>
      <c r="MHY288" s="97"/>
      <c r="MHZ288" s="97"/>
      <c r="MIA288" s="97"/>
      <c r="MIB288" s="97"/>
      <c r="MIC288" s="97"/>
      <c r="MID288" s="97"/>
      <c r="MIE288" s="97"/>
      <c r="MIF288" s="97"/>
      <c r="MIG288" s="97"/>
      <c r="MIH288" s="97"/>
      <c r="MII288" s="97"/>
      <c r="MIJ288" s="97"/>
      <c r="MIK288" s="97"/>
      <c r="MIL288" s="97"/>
      <c r="MIM288" s="97"/>
      <c r="MIN288" s="97"/>
      <c r="MIO288" s="97"/>
      <c r="MIP288" s="97"/>
      <c r="MIQ288" s="97"/>
      <c r="MIR288" s="97"/>
      <c r="MIS288" s="97"/>
      <c r="MIT288" s="97"/>
      <c r="MIU288" s="97"/>
      <c r="MIV288" s="97"/>
      <c r="MIW288" s="97"/>
      <c r="MIX288" s="97"/>
      <c r="MIY288" s="97"/>
      <c r="MIZ288" s="97"/>
      <c r="MJA288" s="97"/>
      <c r="MJB288" s="97"/>
      <c r="MJC288" s="97"/>
      <c r="MJD288" s="97"/>
      <c r="MJE288" s="97"/>
      <c r="MJF288" s="97"/>
      <c r="MJG288" s="97"/>
      <c r="MJH288" s="97"/>
      <c r="MJI288" s="97"/>
      <c r="MJJ288" s="97"/>
      <c r="MJK288" s="97"/>
      <c r="MJL288" s="97"/>
      <c r="MJM288" s="97"/>
      <c r="MJN288" s="97"/>
      <c r="MJO288" s="97"/>
      <c r="MJP288" s="97"/>
      <c r="MJQ288" s="97"/>
      <c r="MJR288" s="97"/>
      <c r="MJS288" s="97"/>
      <c r="MJT288" s="97"/>
      <c r="MJU288" s="97"/>
      <c r="MJV288" s="97"/>
      <c r="MJW288" s="97"/>
      <c r="MJX288" s="97"/>
      <c r="MJY288" s="97"/>
      <c r="MJZ288" s="97"/>
      <c r="MKA288" s="97"/>
      <c r="MKB288" s="97"/>
      <c r="MKC288" s="97"/>
      <c r="MKD288" s="97"/>
      <c r="MKE288" s="97"/>
      <c r="MKF288" s="97"/>
      <c r="MKG288" s="97"/>
      <c r="MKH288" s="97"/>
      <c r="MKI288" s="97"/>
      <c r="MKJ288" s="97"/>
      <c r="MKK288" s="97"/>
      <c r="MKL288" s="97"/>
      <c r="MKM288" s="97"/>
      <c r="MKN288" s="97"/>
      <c r="MKO288" s="97"/>
      <c r="MKP288" s="97"/>
      <c r="MKQ288" s="97"/>
      <c r="MKR288" s="97"/>
      <c r="MKS288" s="97"/>
      <c r="MKT288" s="97"/>
      <c r="MKU288" s="97"/>
      <c r="MKV288" s="97"/>
      <c r="MKW288" s="97"/>
      <c r="MKX288" s="97"/>
      <c r="MKY288" s="97"/>
      <c r="MKZ288" s="97"/>
      <c r="MLA288" s="97"/>
      <c r="MLB288" s="97"/>
      <c r="MLC288" s="97"/>
      <c r="MLD288" s="97"/>
      <c r="MLE288" s="97"/>
      <c r="MLF288" s="97"/>
      <c r="MLG288" s="97"/>
      <c r="MLH288" s="97"/>
      <c r="MLI288" s="97"/>
      <c r="MLJ288" s="97"/>
      <c r="MLK288" s="97"/>
      <c r="MLL288" s="97"/>
      <c r="MLM288" s="97"/>
      <c r="MLN288" s="97"/>
      <c r="MLO288" s="97"/>
      <c r="MLP288" s="97"/>
      <c r="MLQ288" s="97"/>
      <c r="MLR288" s="97"/>
      <c r="MLS288" s="97"/>
      <c r="MLT288" s="97"/>
      <c r="MLU288" s="97"/>
      <c r="MLV288" s="97"/>
      <c r="MLW288" s="97"/>
      <c r="MLX288" s="97"/>
      <c r="MLY288" s="97"/>
      <c r="MLZ288" s="97"/>
      <c r="MMA288" s="97"/>
      <c r="MMB288" s="97"/>
      <c r="MMC288" s="97"/>
      <c r="MMD288" s="97"/>
      <c r="MME288" s="97"/>
      <c r="MMF288" s="97"/>
      <c r="MMG288" s="97"/>
      <c r="MMH288" s="97"/>
      <c r="MMI288" s="97"/>
      <c r="MMJ288" s="97"/>
      <c r="MMK288" s="97"/>
      <c r="MML288" s="97"/>
      <c r="MMM288" s="97"/>
      <c r="MMN288" s="97"/>
      <c r="MMO288" s="97"/>
      <c r="MMP288" s="97"/>
      <c r="MMQ288" s="97"/>
      <c r="MMR288" s="97"/>
      <c r="MMS288" s="97"/>
      <c r="MMT288" s="97"/>
      <c r="MMU288" s="97"/>
      <c r="MMV288" s="97"/>
      <c r="MMW288" s="97"/>
      <c r="MMX288" s="97"/>
      <c r="MMY288" s="97"/>
      <c r="MMZ288" s="97"/>
      <c r="MNA288" s="97"/>
      <c r="MNB288" s="97"/>
      <c r="MNC288" s="97"/>
      <c r="MND288" s="97"/>
      <c r="MNE288" s="97"/>
      <c r="MNF288" s="97"/>
      <c r="MNG288" s="97"/>
      <c r="MNH288" s="97"/>
      <c r="MNI288" s="97"/>
      <c r="MNJ288" s="97"/>
      <c r="MNK288" s="97"/>
      <c r="MNL288" s="97"/>
      <c r="MNM288" s="97"/>
      <c r="MNN288" s="97"/>
      <c r="MNO288" s="97"/>
      <c r="MNP288" s="97"/>
      <c r="MNQ288" s="97"/>
      <c r="MNR288" s="97"/>
      <c r="MNS288" s="97"/>
      <c r="MNT288" s="97"/>
      <c r="MNU288" s="97"/>
      <c r="MNV288" s="97"/>
      <c r="MNW288" s="97"/>
      <c r="MNX288" s="97"/>
      <c r="MNY288" s="97"/>
      <c r="MNZ288" s="97"/>
      <c r="MOA288" s="97"/>
      <c r="MOB288" s="97"/>
      <c r="MOC288" s="97"/>
      <c r="MOD288" s="97"/>
      <c r="MOE288" s="97"/>
      <c r="MOF288" s="97"/>
      <c r="MOG288" s="97"/>
      <c r="MOH288" s="97"/>
      <c r="MOI288" s="97"/>
      <c r="MOJ288" s="97"/>
      <c r="MOK288" s="97"/>
      <c r="MOL288" s="97"/>
      <c r="MOM288" s="97"/>
      <c r="MON288" s="97"/>
      <c r="MOO288" s="97"/>
      <c r="MOP288" s="97"/>
      <c r="MOQ288" s="97"/>
      <c r="MOR288" s="97"/>
      <c r="MOS288" s="97"/>
      <c r="MOT288" s="97"/>
      <c r="MOU288" s="97"/>
      <c r="MOV288" s="97"/>
      <c r="MOW288" s="97"/>
      <c r="MOX288" s="97"/>
      <c r="MOY288" s="97"/>
      <c r="MOZ288" s="97"/>
      <c r="MPA288" s="97"/>
      <c r="MPB288" s="97"/>
      <c r="MPC288" s="97"/>
      <c r="MPD288" s="97"/>
      <c r="MPE288" s="97"/>
      <c r="MPF288" s="97"/>
      <c r="MPG288" s="97"/>
      <c r="MPH288" s="97"/>
      <c r="MPI288" s="97"/>
      <c r="MPJ288" s="97"/>
      <c r="MPK288" s="97"/>
      <c r="MPL288" s="97"/>
      <c r="MPM288" s="97"/>
      <c r="MPN288" s="97"/>
      <c r="MPO288" s="97"/>
      <c r="MPP288" s="97"/>
      <c r="MPQ288" s="97"/>
      <c r="MPR288" s="97"/>
      <c r="MPS288" s="97"/>
      <c r="MPT288" s="97"/>
      <c r="MPU288" s="97"/>
      <c r="MPV288" s="97"/>
      <c r="MPW288" s="97"/>
      <c r="MPX288" s="97"/>
      <c r="MPY288" s="97"/>
      <c r="MPZ288" s="97"/>
      <c r="MQA288" s="97"/>
      <c r="MQB288" s="97"/>
      <c r="MQC288" s="97"/>
      <c r="MQD288" s="97"/>
      <c r="MQE288" s="97"/>
      <c r="MQF288" s="97"/>
      <c r="MQG288" s="97"/>
      <c r="MQH288" s="97"/>
      <c r="MQI288" s="97"/>
      <c r="MQJ288" s="97"/>
      <c r="MQK288" s="97"/>
      <c r="MQL288" s="97"/>
      <c r="MQM288" s="97"/>
      <c r="MQN288" s="97"/>
      <c r="MQO288" s="97"/>
      <c r="MQP288" s="97"/>
      <c r="MQQ288" s="97"/>
      <c r="MQR288" s="97"/>
      <c r="MQS288" s="97"/>
      <c r="MQT288" s="97"/>
      <c r="MQU288" s="97"/>
      <c r="MQV288" s="97"/>
      <c r="MQW288" s="97"/>
      <c r="MQX288" s="97"/>
      <c r="MQY288" s="97"/>
      <c r="MQZ288" s="97"/>
      <c r="MRA288" s="97"/>
      <c r="MRB288" s="97"/>
      <c r="MRC288" s="97"/>
      <c r="MRD288" s="97"/>
      <c r="MRE288" s="97"/>
      <c r="MRF288" s="97"/>
      <c r="MRG288" s="97"/>
      <c r="MRH288" s="97"/>
      <c r="MRI288" s="97"/>
      <c r="MRJ288" s="97"/>
      <c r="MRK288" s="97"/>
      <c r="MRL288" s="97"/>
      <c r="MRM288" s="97"/>
      <c r="MRN288" s="97"/>
      <c r="MRO288" s="97"/>
      <c r="MRP288" s="97"/>
      <c r="MRQ288" s="97"/>
      <c r="MRR288" s="97"/>
      <c r="MRS288" s="97"/>
      <c r="MRT288" s="97"/>
      <c r="MRU288" s="97"/>
      <c r="MRV288" s="97"/>
      <c r="MRW288" s="97"/>
      <c r="MRX288" s="97"/>
      <c r="MRY288" s="97"/>
      <c r="MRZ288" s="97"/>
      <c r="MSA288" s="97"/>
      <c r="MSB288" s="97"/>
      <c r="MSC288" s="97"/>
      <c r="MSD288" s="97"/>
      <c r="MSE288" s="97"/>
      <c r="MSF288" s="97"/>
      <c r="MSG288" s="97"/>
      <c r="MSH288" s="97"/>
      <c r="MSI288" s="97"/>
      <c r="MSJ288" s="97"/>
      <c r="MSK288" s="97"/>
      <c r="MSL288" s="97"/>
      <c r="MSM288" s="97"/>
      <c r="MSN288" s="97"/>
      <c r="MSO288" s="97"/>
      <c r="MSP288" s="97"/>
      <c r="MSQ288" s="97"/>
      <c r="MSR288" s="97"/>
      <c r="MSS288" s="97"/>
      <c r="MST288" s="97"/>
      <c r="MSU288" s="97"/>
      <c r="MSV288" s="97"/>
      <c r="MSW288" s="97"/>
      <c r="MSX288" s="97"/>
      <c r="MSY288" s="97"/>
      <c r="MSZ288" s="97"/>
      <c r="MTA288" s="97"/>
      <c r="MTB288" s="97"/>
      <c r="MTC288" s="97"/>
      <c r="MTD288" s="97"/>
      <c r="MTE288" s="97"/>
      <c r="MTF288" s="97"/>
      <c r="MTG288" s="97"/>
      <c r="MTH288" s="97"/>
      <c r="MTI288" s="97"/>
      <c r="MTJ288" s="97"/>
      <c r="MTK288" s="97"/>
      <c r="MTL288" s="97"/>
      <c r="MTM288" s="97"/>
      <c r="MTN288" s="97"/>
      <c r="MTO288" s="97"/>
      <c r="MTP288" s="97"/>
      <c r="MTQ288" s="97"/>
      <c r="MTR288" s="97"/>
      <c r="MTS288" s="97"/>
      <c r="MTT288" s="97"/>
      <c r="MTU288" s="97"/>
      <c r="MTV288" s="97"/>
      <c r="MTW288" s="97"/>
      <c r="MTX288" s="97"/>
      <c r="MTY288" s="97"/>
      <c r="MTZ288" s="97"/>
      <c r="MUA288" s="97"/>
      <c r="MUB288" s="97"/>
      <c r="MUC288" s="97"/>
      <c r="MUD288" s="97"/>
      <c r="MUE288" s="97"/>
      <c r="MUF288" s="97"/>
      <c r="MUG288" s="97"/>
      <c r="MUH288" s="97"/>
      <c r="MUI288" s="97"/>
      <c r="MUJ288" s="97"/>
      <c r="MUK288" s="97"/>
      <c r="MUL288" s="97"/>
      <c r="MUM288" s="97"/>
      <c r="MUN288" s="97"/>
      <c r="MUO288" s="97"/>
      <c r="MUP288" s="97"/>
      <c r="MUQ288" s="97"/>
      <c r="MUR288" s="97"/>
      <c r="MUS288" s="97"/>
      <c r="MUT288" s="97"/>
      <c r="MUU288" s="97"/>
      <c r="MUV288" s="97"/>
      <c r="MUW288" s="97"/>
      <c r="MUX288" s="97"/>
      <c r="MUY288" s="97"/>
      <c r="MUZ288" s="97"/>
      <c r="MVA288" s="97"/>
      <c r="MVB288" s="97"/>
      <c r="MVC288" s="97"/>
      <c r="MVD288" s="97"/>
      <c r="MVE288" s="97"/>
      <c r="MVF288" s="97"/>
      <c r="MVG288" s="97"/>
      <c r="MVH288" s="97"/>
      <c r="MVI288" s="97"/>
      <c r="MVJ288" s="97"/>
      <c r="MVK288" s="97"/>
      <c r="MVL288" s="97"/>
      <c r="MVM288" s="97"/>
      <c r="MVN288" s="97"/>
      <c r="MVO288" s="97"/>
      <c r="MVP288" s="97"/>
      <c r="MVQ288" s="97"/>
      <c r="MVR288" s="97"/>
      <c r="MVS288" s="97"/>
      <c r="MVT288" s="97"/>
      <c r="MVU288" s="97"/>
      <c r="MVV288" s="97"/>
      <c r="MVW288" s="97"/>
      <c r="MVX288" s="97"/>
      <c r="MVY288" s="97"/>
      <c r="MVZ288" s="97"/>
      <c r="MWA288" s="97"/>
      <c r="MWB288" s="97"/>
      <c r="MWC288" s="97"/>
      <c r="MWD288" s="97"/>
      <c r="MWE288" s="97"/>
      <c r="MWF288" s="97"/>
      <c r="MWG288" s="97"/>
      <c r="MWH288" s="97"/>
      <c r="MWI288" s="97"/>
      <c r="MWJ288" s="97"/>
      <c r="MWK288" s="97"/>
      <c r="MWL288" s="97"/>
      <c r="MWM288" s="97"/>
      <c r="MWN288" s="97"/>
      <c r="MWO288" s="97"/>
      <c r="MWP288" s="97"/>
      <c r="MWQ288" s="97"/>
      <c r="MWR288" s="97"/>
      <c r="MWS288" s="97"/>
      <c r="MWT288" s="97"/>
      <c r="MWU288" s="97"/>
      <c r="MWV288" s="97"/>
      <c r="MWW288" s="97"/>
      <c r="MWX288" s="97"/>
      <c r="MWY288" s="97"/>
      <c r="MWZ288" s="97"/>
      <c r="MXA288" s="97"/>
      <c r="MXB288" s="97"/>
      <c r="MXC288" s="97"/>
      <c r="MXD288" s="97"/>
      <c r="MXE288" s="97"/>
      <c r="MXF288" s="97"/>
      <c r="MXG288" s="97"/>
      <c r="MXH288" s="97"/>
      <c r="MXI288" s="97"/>
      <c r="MXJ288" s="97"/>
      <c r="MXK288" s="97"/>
      <c r="MXL288" s="97"/>
      <c r="MXM288" s="97"/>
      <c r="MXN288" s="97"/>
      <c r="MXO288" s="97"/>
      <c r="MXP288" s="97"/>
      <c r="MXQ288" s="97"/>
      <c r="MXR288" s="97"/>
      <c r="MXS288" s="97"/>
      <c r="MXT288" s="97"/>
      <c r="MXU288" s="97"/>
      <c r="MXV288" s="97"/>
      <c r="MXW288" s="97"/>
      <c r="MXX288" s="97"/>
      <c r="MXY288" s="97"/>
      <c r="MXZ288" s="97"/>
      <c r="MYA288" s="97"/>
      <c r="MYB288" s="97"/>
      <c r="MYC288" s="97"/>
      <c r="MYD288" s="97"/>
      <c r="MYE288" s="97"/>
      <c r="MYF288" s="97"/>
      <c r="MYG288" s="97"/>
      <c r="MYH288" s="97"/>
      <c r="MYI288" s="97"/>
      <c r="MYJ288" s="97"/>
      <c r="MYK288" s="97"/>
      <c r="MYL288" s="97"/>
      <c r="MYM288" s="97"/>
      <c r="MYN288" s="97"/>
      <c r="MYO288" s="97"/>
      <c r="MYP288" s="97"/>
      <c r="MYQ288" s="97"/>
      <c r="MYR288" s="97"/>
      <c r="MYS288" s="97"/>
      <c r="MYT288" s="97"/>
      <c r="MYU288" s="97"/>
      <c r="MYV288" s="97"/>
      <c r="MYW288" s="97"/>
      <c r="MYX288" s="97"/>
      <c r="MYY288" s="97"/>
      <c r="MYZ288" s="97"/>
      <c r="MZA288" s="97"/>
      <c r="MZB288" s="97"/>
      <c r="MZC288" s="97"/>
      <c r="MZD288" s="97"/>
      <c r="MZE288" s="97"/>
      <c r="MZF288" s="97"/>
      <c r="MZG288" s="97"/>
      <c r="MZH288" s="97"/>
      <c r="MZI288" s="97"/>
      <c r="MZJ288" s="97"/>
      <c r="MZK288" s="97"/>
      <c r="MZL288" s="97"/>
      <c r="MZM288" s="97"/>
      <c r="MZN288" s="97"/>
      <c r="MZO288" s="97"/>
      <c r="MZP288" s="97"/>
      <c r="MZQ288" s="97"/>
      <c r="MZR288" s="97"/>
      <c r="MZS288" s="97"/>
      <c r="MZT288" s="97"/>
      <c r="MZU288" s="97"/>
      <c r="MZV288" s="97"/>
      <c r="MZW288" s="97"/>
      <c r="MZX288" s="97"/>
      <c r="MZY288" s="97"/>
      <c r="MZZ288" s="97"/>
      <c r="NAA288" s="97"/>
      <c r="NAB288" s="97"/>
      <c r="NAC288" s="97"/>
      <c r="NAD288" s="97"/>
      <c r="NAE288" s="97"/>
      <c r="NAF288" s="97"/>
      <c r="NAG288" s="97"/>
      <c r="NAH288" s="97"/>
      <c r="NAI288" s="97"/>
      <c r="NAJ288" s="97"/>
      <c r="NAK288" s="97"/>
      <c r="NAL288" s="97"/>
      <c r="NAM288" s="97"/>
      <c r="NAN288" s="97"/>
      <c r="NAO288" s="97"/>
      <c r="NAP288" s="97"/>
      <c r="NAQ288" s="97"/>
      <c r="NAR288" s="97"/>
      <c r="NAS288" s="97"/>
      <c r="NAT288" s="97"/>
      <c r="NAU288" s="97"/>
      <c r="NAV288" s="97"/>
      <c r="NAW288" s="97"/>
      <c r="NAX288" s="97"/>
      <c r="NAY288" s="97"/>
      <c r="NAZ288" s="97"/>
      <c r="NBA288" s="97"/>
      <c r="NBB288" s="97"/>
      <c r="NBC288" s="97"/>
      <c r="NBD288" s="97"/>
      <c r="NBE288" s="97"/>
      <c r="NBF288" s="97"/>
      <c r="NBG288" s="97"/>
      <c r="NBH288" s="97"/>
      <c r="NBI288" s="97"/>
      <c r="NBJ288" s="97"/>
      <c r="NBK288" s="97"/>
      <c r="NBL288" s="97"/>
      <c r="NBM288" s="97"/>
      <c r="NBN288" s="97"/>
      <c r="NBO288" s="97"/>
      <c r="NBP288" s="97"/>
      <c r="NBQ288" s="97"/>
      <c r="NBR288" s="97"/>
      <c r="NBS288" s="97"/>
      <c r="NBT288" s="97"/>
      <c r="NBU288" s="97"/>
      <c r="NBV288" s="97"/>
      <c r="NBW288" s="97"/>
      <c r="NBX288" s="97"/>
      <c r="NBY288" s="97"/>
      <c r="NBZ288" s="97"/>
      <c r="NCA288" s="97"/>
      <c r="NCB288" s="97"/>
      <c r="NCC288" s="97"/>
      <c r="NCD288" s="97"/>
      <c r="NCE288" s="97"/>
      <c r="NCF288" s="97"/>
      <c r="NCG288" s="97"/>
      <c r="NCH288" s="97"/>
      <c r="NCI288" s="97"/>
      <c r="NCJ288" s="97"/>
      <c r="NCK288" s="97"/>
      <c r="NCL288" s="97"/>
      <c r="NCM288" s="97"/>
      <c r="NCN288" s="97"/>
      <c r="NCO288" s="97"/>
      <c r="NCP288" s="97"/>
      <c r="NCQ288" s="97"/>
      <c r="NCR288" s="97"/>
      <c r="NCS288" s="97"/>
      <c r="NCT288" s="97"/>
      <c r="NCU288" s="97"/>
      <c r="NCV288" s="97"/>
      <c r="NCW288" s="97"/>
      <c r="NCX288" s="97"/>
      <c r="NCY288" s="97"/>
      <c r="NCZ288" s="97"/>
      <c r="NDA288" s="97"/>
      <c r="NDB288" s="97"/>
      <c r="NDC288" s="97"/>
      <c r="NDD288" s="97"/>
      <c r="NDE288" s="97"/>
      <c r="NDF288" s="97"/>
      <c r="NDG288" s="97"/>
      <c r="NDH288" s="97"/>
      <c r="NDI288" s="97"/>
      <c r="NDJ288" s="97"/>
      <c r="NDK288" s="97"/>
      <c r="NDL288" s="97"/>
      <c r="NDM288" s="97"/>
      <c r="NDN288" s="97"/>
      <c r="NDO288" s="97"/>
      <c r="NDP288" s="97"/>
      <c r="NDQ288" s="97"/>
      <c r="NDR288" s="97"/>
      <c r="NDS288" s="97"/>
      <c r="NDT288" s="97"/>
      <c r="NDU288" s="97"/>
      <c r="NDV288" s="97"/>
      <c r="NDW288" s="97"/>
      <c r="NDX288" s="97"/>
      <c r="NDY288" s="97"/>
      <c r="NDZ288" s="97"/>
      <c r="NEA288" s="97"/>
      <c r="NEB288" s="97"/>
      <c r="NEC288" s="97"/>
      <c r="NED288" s="97"/>
      <c r="NEE288" s="97"/>
      <c r="NEF288" s="97"/>
      <c r="NEG288" s="97"/>
      <c r="NEH288" s="97"/>
      <c r="NEI288" s="97"/>
      <c r="NEJ288" s="97"/>
      <c r="NEK288" s="97"/>
      <c r="NEL288" s="97"/>
      <c r="NEM288" s="97"/>
      <c r="NEN288" s="97"/>
      <c r="NEO288" s="97"/>
      <c r="NEP288" s="97"/>
      <c r="NEQ288" s="97"/>
      <c r="NER288" s="97"/>
      <c r="NES288" s="97"/>
      <c r="NET288" s="97"/>
      <c r="NEU288" s="97"/>
      <c r="NEV288" s="97"/>
      <c r="NEW288" s="97"/>
      <c r="NEX288" s="97"/>
      <c r="NEY288" s="97"/>
      <c r="NEZ288" s="97"/>
      <c r="NFA288" s="97"/>
      <c r="NFB288" s="97"/>
      <c r="NFC288" s="97"/>
      <c r="NFD288" s="97"/>
      <c r="NFE288" s="97"/>
      <c r="NFF288" s="97"/>
      <c r="NFG288" s="97"/>
      <c r="NFH288" s="97"/>
      <c r="NFI288" s="97"/>
      <c r="NFJ288" s="97"/>
      <c r="NFK288" s="97"/>
      <c r="NFL288" s="97"/>
      <c r="NFM288" s="97"/>
      <c r="NFN288" s="97"/>
      <c r="NFO288" s="97"/>
      <c r="NFP288" s="97"/>
      <c r="NFQ288" s="97"/>
      <c r="NFR288" s="97"/>
      <c r="NFS288" s="97"/>
      <c r="NFT288" s="97"/>
      <c r="NFU288" s="97"/>
      <c r="NFV288" s="97"/>
      <c r="NFW288" s="97"/>
      <c r="NFX288" s="97"/>
      <c r="NFY288" s="97"/>
      <c r="NFZ288" s="97"/>
      <c r="NGA288" s="97"/>
      <c r="NGB288" s="97"/>
      <c r="NGC288" s="97"/>
      <c r="NGD288" s="97"/>
      <c r="NGE288" s="97"/>
      <c r="NGF288" s="97"/>
      <c r="NGG288" s="97"/>
      <c r="NGH288" s="97"/>
      <c r="NGI288" s="97"/>
      <c r="NGJ288" s="97"/>
      <c r="NGK288" s="97"/>
      <c r="NGL288" s="97"/>
      <c r="NGM288" s="97"/>
      <c r="NGN288" s="97"/>
      <c r="NGO288" s="97"/>
      <c r="NGP288" s="97"/>
      <c r="NGQ288" s="97"/>
      <c r="NGR288" s="97"/>
      <c r="NGS288" s="97"/>
      <c r="NGT288" s="97"/>
      <c r="NGU288" s="97"/>
      <c r="NGV288" s="97"/>
      <c r="NGW288" s="97"/>
      <c r="NGX288" s="97"/>
      <c r="NGY288" s="97"/>
      <c r="NGZ288" s="97"/>
      <c r="NHA288" s="97"/>
      <c r="NHB288" s="97"/>
      <c r="NHC288" s="97"/>
      <c r="NHD288" s="97"/>
      <c r="NHE288" s="97"/>
      <c r="NHF288" s="97"/>
      <c r="NHG288" s="97"/>
      <c r="NHH288" s="97"/>
      <c r="NHI288" s="97"/>
      <c r="NHJ288" s="97"/>
      <c r="NHK288" s="97"/>
      <c r="NHL288" s="97"/>
      <c r="NHM288" s="97"/>
      <c r="NHN288" s="97"/>
      <c r="NHO288" s="97"/>
      <c r="NHP288" s="97"/>
      <c r="NHQ288" s="97"/>
      <c r="NHR288" s="97"/>
      <c r="NHS288" s="97"/>
      <c r="NHT288" s="97"/>
      <c r="NHU288" s="97"/>
      <c r="NHV288" s="97"/>
      <c r="NHW288" s="97"/>
      <c r="NHX288" s="97"/>
      <c r="NHY288" s="97"/>
      <c r="NHZ288" s="97"/>
      <c r="NIA288" s="97"/>
      <c r="NIB288" s="97"/>
      <c r="NIC288" s="97"/>
      <c r="NID288" s="97"/>
      <c r="NIE288" s="97"/>
      <c r="NIF288" s="97"/>
      <c r="NIG288" s="97"/>
      <c r="NIH288" s="97"/>
      <c r="NII288" s="97"/>
      <c r="NIJ288" s="97"/>
      <c r="NIK288" s="97"/>
      <c r="NIL288" s="97"/>
      <c r="NIM288" s="97"/>
      <c r="NIN288" s="97"/>
      <c r="NIO288" s="97"/>
      <c r="NIP288" s="97"/>
      <c r="NIQ288" s="97"/>
      <c r="NIR288" s="97"/>
      <c r="NIS288" s="97"/>
      <c r="NIT288" s="97"/>
      <c r="NIU288" s="97"/>
      <c r="NIV288" s="97"/>
      <c r="NIW288" s="97"/>
      <c r="NIX288" s="97"/>
      <c r="NIY288" s="97"/>
      <c r="NIZ288" s="97"/>
      <c r="NJA288" s="97"/>
      <c r="NJB288" s="97"/>
      <c r="NJC288" s="97"/>
      <c r="NJD288" s="97"/>
      <c r="NJE288" s="97"/>
      <c r="NJF288" s="97"/>
      <c r="NJG288" s="97"/>
      <c r="NJH288" s="97"/>
      <c r="NJI288" s="97"/>
      <c r="NJJ288" s="97"/>
      <c r="NJK288" s="97"/>
      <c r="NJL288" s="97"/>
      <c r="NJM288" s="97"/>
      <c r="NJN288" s="97"/>
      <c r="NJO288" s="97"/>
      <c r="NJP288" s="97"/>
      <c r="NJQ288" s="97"/>
      <c r="NJR288" s="97"/>
      <c r="NJS288" s="97"/>
      <c r="NJT288" s="97"/>
      <c r="NJU288" s="97"/>
      <c r="NJV288" s="97"/>
      <c r="NJW288" s="97"/>
      <c r="NJX288" s="97"/>
      <c r="NJY288" s="97"/>
      <c r="NJZ288" s="97"/>
      <c r="NKA288" s="97"/>
      <c r="NKB288" s="97"/>
      <c r="NKC288" s="97"/>
      <c r="NKD288" s="97"/>
      <c r="NKE288" s="97"/>
      <c r="NKF288" s="97"/>
      <c r="NKG288" s="97"/>
      <c r="NKH288" s="97"/>
      <c r="NKI288" s="97"/>
      <c r="NKJ288" s="97"/>
      <c r="NKK288" s="97"/>
      <c r="NKL288" s="97"/>
      <c r="NKM288" s="97"/>
      <c r="NKN288" s="97"/>
      <c r="NKO288" s="97"/>
      <c r="NKP288" s="97"/>
      <c r="NKQ288" s="97"/>
      <c r="NKR288" s="97"/>
      <c r="NKS288" s="97"/>
      <c r="NKT288" s="97"/>
      <c r="NKU288" s="97"/>
      <c r="NKV288" s="97"/>
      <c r="NKW288" s="97"/>
      <c r="NKX288" s="97"/>
      <c r="NKY288" s="97"/>
      <c r="NKZ288" s="97"/>
      <c r="NLA288" s="97"/>
      <c r="NLB288" s="97"/>
      <c r="NLC288" s="97"/>
      <c r="NLD288" s="97"/>
      <c r="NLE288" s="97"/>
      <c r="NLF288" s="97"/>
      <c r="NLG288" s="97"/>
      <c r="NLH288" s="97"/>
      <c r="NLI288" s="97"/>
      <c r="NLJ288" s="97"/>
      <c r="NLK288" s="97"/>
      <c r="NLL288" s="97"/>
      <c r="NLM288" s="97"/>
      <c r="NLN288" s="97"/>
      <c r="NLO288" s="97"/>
      <c r="NLP288" s="97"/>
      <c r="NLQ288" s="97"/>
      <c r="NLR288" s="97"/>
      <c r="NLS288" s="97"/>
      <c r="NLT288" s="97"/>
      <c r="NLU288" s="97"/>
      <c r="NLV288" s="97"/>
      <c r="NLW288" s="97"/>
      <c r="NLX288" s="97"/>
      <c r="NLY288" s="97"/>
      <c r="NLZ288" s="97"/>
      <c r="NMA288" s="97"/>
      <c r="NMB288" s="97"/>
      <c r="NMC288" s="97"/>
      <c r="NMD288" s="97"/>
      <c r="NME288" s="97"/>
      <c r="NMF288" s="97"/>
      <c r="NMG288" s="97"/>
      <c r="NMH288" s="97"/>
      <c r="NMI288" s="97"/>
      <c r="NMJ288" s="97"/>
      <c r="NMK288" s="97"/>
      <c r="NML288" s="97"/>
      <c r="NMM288" s="97"/>
      <c r="NMN288" s="97"/>
      <c r="NMO288" s="97"/>
      <c r="NMP288" s="97"/>
      <c r="NMQ288" s="97"/>
      <c r="NMR288" s="97"/>
      <c r="NMS288" s="97"/>
      <c r="NMT288" s="97"/>
      <c r="NMU288" s="97"/>
      <c r="NMV288" s="97"/>
      <c r="NMW288" s="97"/>
      <c r="NMX288" s="97"/>
      <c r="NMY288" s="97"/>
      <c r="NMZ288" s="97"/>
      <c r="NNA288" s="97"/>
      <c r="NNB288" s="97"/>
      <c r="NNC288" s="97"/>
      <c r="NND288" s="97"/>
      <c r="NNE288" s="97"/>
      <c r="NNF288" s="97"/>
      <c r="NNG288" s="97"/>
      <c r="NNH288" s="97"/>
      <c r="NNI288" s="97"/>
      <c r="NNJ288" s="97"/>
      <c r="NNK288" s="97"/>
      <c r="NNL288" s="97"/>
      <c r="NNM288" s="97"/>
      <c r="NNN288" s="97"/>
      <c r="NNO288" s="97"/>
      <c r="NNP288" s="97"/>
      <c r="NNQ288" s="97"/>
      <c r="NNR288" s="97"/>
      <c r="NNS288" s="97"/>
      <c r="NNT288" s="97"/>
      <c r="NNU288" s="97"/>
      <c r="NNV288" s="97"/>
      <c r="NNW288" s="97"/>
      <c r="NNX288" s="97"/>
      <c r="NNY288" s="97"/>
      <c r="NNZ288" s="97"/>
      <c r="NOA288" s="97"/>
      <c r="NOB288" s="97"/>
      <c r="NOC288" s="97"/>
      <c r="NOD288" s="97"/>
      <c r="NOE288" s="97"/>
      <c r="NOF288" s="97"/>
      <c r="NOG288" s="97"/>
      <c r="NOH288" s="97"/>
      <c r="NOI288" s="97"/>
      <c r="NOJ288" s="97"/>
      <c r="NOK288" s="97"/>
      <c r="NOL288" s="97"/>
      <c r="NOM288" s="97"/>
      <c r="NON288" s="97"/>
      <c r="NOO288" s="97"/>
      <c r="NOP288" s="97"/>
      <c r="NOQ288" s="97"/>
      <c r="NOR288" s="97"/>
      <c r="NOS288" s="97"/>
      <c r="NOT288" s="97"/>
      <c r="NOU288" s="97"/>
      <c r="NOV288" s="97"/>
      <c r="NOW288" s="97"/>
      <c r="NOX288" s="97"/>
      <c r="NOY288" s="97"/>
      <c r="NOZ288" s="97"/>
      <c r="NPA288" s="97"/>
      <c r="NPB288" s="97"/>
      <c r="NPC288" s="97"/>
      <c r="NPD288" s="97"/>
      <c r="NPE288" s="97"/>
      <c r="NPF288" s="97"/>
      <c r="NPG288" s="97"/>
      <c r="NPH288" s="97"/>
      <c r="NPI288" s="97"/>
      <c r="NPJ288" s="97"/>
      <c r="NPK288" s="97"/>
      <c r="NPL288" s="97"/>
      <c r="NPM288" s="97"/>
      <c r="NPN288" s="97"/>
      <c r="NPO288" s="97"/>
      <c r="NPP288" s="97"/>
      <c r="NPQ288" s="97"/>
      <c r="NPR288" s="97"/>
      <c r="NPS288" s="97"/>
      <c r="NPT288" s="97"/>
      <c r="NPU288" s="97"/>
      <c r="NPV288" s="97"/>
      <c r="NPW288" s="97"/>
      <c r="NPX288" s="97"/>
      <c r="NPY288" s="97"/>
      <c r="NPZ288" s="97"/>
      <c r="NQA288" s="97"/>
      <c r="NQB288" s="97"/>
      <c r="NQC288" s="97"/>
      <c r="NQD288" s="97"/>
      <c r="NQE288" s="97"/>
      <c r="NQF288" s="97"/>
      <c r="NQG288" s="97"/>
      <c r="NQH288" s="97"/>
      <c r="NQI288" s="97"/>
      <c r="NQJ288" s="97"/>
      <c r="NQK288" s="97"/>
      <c r="NQL288" s="97"/>
      <c r="NQM288" s="97"/>
      <c r="NQN288" s="97"/>
      <c r="NQO288" s="97"/>
      <c r="NQP288" s="97"/>
      <c r="NQQ288" s="97"/>
      <c r="NQR288" s="97"/>
      <c r="NQS288" s="97"/>
      <c r="NQT288" s="97"/>
      <c r="NQU288" s="97"/>
      <c r="NQV288" s="97"/>
      <c r="NQW288" s="97"/>
      <c r="NQX288" s="97"/>
      <c r="NQY288" s="97"/>
      <c r="NQZ288" s="97"/>
      <c r="NRA288" s="97"/>
      <c r="NRB288" s="97"/>
      <c r="NRC288" s="97"/>
      <c r="NRD288" s="97"/>
      <c r="NRE288" s="97"/>
      <c r="NRF288" s="97"/>
      <c r="NRG288" s="97"/>
      <c r="NRH288" s="97"/>
      <c r="NRI288" s="97"/>
      <c r="NRJ288" s="97"/>
      <c r="NRK288" s="97"/>
      <c r="NRL288" s="97"/>
      <c r="NRM288" s="97"/>
      <c r="NRN288" s="97"/>
      <c r="NRO288" s="97"/>
      <c r="NRP288" s="97"/>
      <c r="NRQ288" s="97"/>
      <c r="NRR288" s="97"/>
      <c r="NRS288" s="97"/>
      <c r="NRT288" s="97"/>
      <c r="NRU288" s="97"/>
      <c r="NRV288" s="97"/>
      <c r="NRW288" s="97"/>
      <c r="NRX288" s="97"/>
      <c r="NRY288" s="97"/>
      <c r="NRZ288" s="97"/>
      <c r="NSA288" s="97"/>
      <c r="NSB288" s="97"/>
      <c r="NSC288" s="97"/>
      <c r="NSD288" s="97"/>
      <c r="NSE288" s="97"/>
      <c r="NSF288" s="97"/>
      <c r="NSG288" s="97"/>
      <c r="NSH288" s="97"/>
      <c r="NSI288" s="97"/>
      <c r="NSJ288" s="97"/>
      <c r="NSK288" s="97"/>
      <c r="NSL288" s="97"/>
      <c r="NSM288" s="97"/>
      <c r="NSN288" s="97"/>
      <c r="NSO288" s="97"/>
      <c r="NSP288" s="97"/>
      <c r="NSQ288" s="97"/>
      <c r="NSR288" s="97"/>
      <c r="NSS288" s="97"/>
      <c r="NST288" s="97"/>
      <c r="NSU288" s="97"/>
      <c r="NSV288" s="97"/>
      <c r="NSW288" s="97"/>
      <c r="NSX288" s="97"/>
      <c r="NSY288" s="97"/>
      <c r="NSZ288" s="97"/>
      <c r="NTA288" s="97"/>
      <c r="NTB288" s="97"/>
      <c r="NTC288" s="97"/>
      <c r="NTD288" s="97"/>
      <c r="NTE288" s="97"/>
      <c r="NTF288" s="97"/>
      <c r="NTG288" s="97"/>
      <c r="NTH288" s="97"/>
      <c r="NTI288" s="97"/>
      <c r="NTJ288" s="97"/>
      <c r="NTK288" s="97"/>
      <c r="NTL288" s="97"/>
      <c r="NTM288" s="97"/>
      <c r="NTN288" s="97"/>
      <c r="NTO288" s="97"/>
      <c r="NTP288" s="97"/>
      <c r="NTQ288" s="97"/>
      <c r="NTR288" s="97"/>
      <c r="NTS288" s="97"/>
      <c r="NTT288" s="97"/>
      <c r="NTU288" s="97"/>
      <c r="NTV288" s="97"/>
      <c r="NTW288" s="97"/>
      <c r="NTX288" s="97"/>
      <c r="NTY288" s="97"/>
      <c r="NTZ288" s="97"/>
      <c r="NUA288" s="97"/>
      <c r="NUB288" s="97"/>
      <c r="NUC288" s="97"/>
      <c r="NUD288" s="97"/>
      <c r="NUE288" s="97"/>
      <c r="NUF288" s="97"/>
      <c r="NUG288" s="97"/>
      <c r="NUH288" s="97"/>
      <c r="NUI288" s="97"/>
      <c r="NUJ288" s="97"/>
      <c r="NUK288" s="97"/>
      <c r="NUL288" s="97"/>
      <c r="NUM288" s="97"/>
      <c r="NUN288" s="97"/>
      <c r="NUO288" s="97"/>
      <c r="NUP288" s="97"/>
      <c r="NUQ288" s="97"/>
      <c r="NUR288" s="97"/>
      <c r="NUS288" s="97"/>
      <c r="NUT288" s="97"/>
      <c r="NUU288" s="97"/>
      <c r="NUV288" s="97"/>
      <c r="NUW288" s="97"/>
      <c r="NUX288" s="97"/>
      <c r="NUY288" s="97"/>
      <c r="NUZ288" s="97"/>
      <c r="NVA288" s="97"/>
      <c r="NVB288" s="97"/>
      <c r="NVC288" s="97"/>
      <c r="NVD288" s="97"/>
      <c r="NVE288" s="97"/>
      <c r="NVF288" s="97"/>
      <c r="NVG288" s="97"/>
      <c r="NVH288" s="97"/>
      <c r="NVI288" s="97"/>
      <c r="NVJ288" s="97"/>
      <c r="NVK288" s="97"/>
      <c r="NVL288" s="97"/>
      <c r="NVM288" s="97"/>
      <c r="NVN288" s="97"/>
      <c r="NVO288" s="97"/>
      <c r="NVP288" s="97"/>
      <c r="NVQ288" s="97"/>
      <c r="NVR288" s="97"/>
      <c r="NVS288" s="97"/>
      <c r="NVT288" s="97"/>
      <c r="NVU288" s="97"/>
      <c r="NVV288" s="97"/>
      <c r="NVW288" s="97"/>
      <c r="NVX288" s="97"/>
      <c r="NVY288" s="97"/>
      <c r="NVZ288" s="97"/>
      <c r="NWA288" s="97"/>
      <c r="NWB288" s="97"/>
      <c r="NWC288" s="97"/>
      <c r="NWD288" s="97"/>
      <c r="NWE288" s="97"/>
      <c r="NWF288" s="97"/>
      <c r="NWG288" s="97"/>
      <c r="NWH288" s="97"/>
      <c r="NWI288" s="97"/>
      <c r="NWJ288" s="97"/>
      <c r="NWK288" s="97"/>
      <c r="NWL288" s="97"/>
      <c r="NWM288" s="97"/>
      <c r="NWN288" s="97"/>
      <c r="NWO288" s="97"/>
      <c r="NWP288" s="97"/>
      <c r="NWQ288" s="97"/>
      <c r="NWR288" s="97"/>
      <c r="NWS288" s="97"/>
      <c r="NWT288" s="97"/>
      <c r="NWU288" s="97"/>
      <c r="NWV288" s="97"/>
      <c r="NWW288" s="97"/>
      <c r="NWX288" s="97"/>
      <c r="NWY288" s="97"/>
      <c r="NWZ288" s="97"/>
      <c r="NXA288" s="97"/>
      <c r="NXB288" s="97"/>
      <c r="NXC288" s="97"/>
      <c r="NXD288" s="97"/>
      <c r="NXE288" s="97"/>
      <c r="NXF288" s="97"/>
      <c r="NXG288" s="97"/>
      <c r="NXH288" s="97"/>
      <c r="NXI288" s="97"/>
      <c r="NXJ288" s="97"/>
      <c r="NXK288" s="97"/>
      <c r="NXL288" s="97"/>
      <c r="NXM288" s="97"/>
      <c r="NXN288" s="97"/>
      <c r="NXO288" s="97"/>
      <c r="NXP288" s="97"/>
      <c r="NXQ288" s="97"/>
      <c r="NXR288" s="97"/>
      <c r="NXS288" s="97"/>
      <c r="NXT288" s="97"/>
      <c r="NXU288" s="97"/>
      <c r="NXV288" s="97"/>
      <c r="NXW288" s="97"/>
      <c r="NXX288" s="97"/>
      <c r="NXY288" s="97"/>
      <c r="NXZ288" s="97"/>
      <c r="NYA288" s="97"/>
      <c r="NYB288" s="97"/>
      <c r="NYC288" s="97"/>
      <c r="NYD288" s="97"/>
      <c r="NYE288" s="97"/>
      <c r="NYF288" s="97"/>
      <c r="NYG288" s="97"/>
      <c r="NYH288" s="97"/>
      <c r="NYI288" s="97"/>
      <c r="NYJ288" s="97"/>
      <c r="NYK288" s="97"/>
      <c r="NYL288" s="97"/>
      <c r="NYM288" s="97"/>
      <c r="NYN288" s="97"/>
      <c r="NYO288" s="97"/>
      <c r="NYP288" s="97"/>
      <c r="NYQ288" s="97"/>
      <c r="NYR288" s="97"/>
      <c r="NYS288" s="97"/>
      <c r="NYT288" s="97"/>
      <c r="NYU288" s="97"/>
      <c r="NYV288" s="97"/>
      <c r="NYW288" s="97"/>
      <c r="NYX288" s="97"/>
      <c r="NYY288" s="97"/>
      <c r="NYZ288" s="97"/>
      <c r="NZA288" s="97"/>
      <c r="NZB288" s="97"/>
      <c r="NZC288" s="97"/>
      <c r="NZD288" s="97"/>
      <c r="NZE288" s="97"/>
      <c r="NZF288" s="97"/>
      <c r="NZG288" s="97"/>
      <c r="NZH288" s="97"/>
      <c r="NZI288" s="97"/>
      <c r="NZJ288" s="97"/>
      <c r="NZK288" s="97"/>
      <c r="NZL288" s="97"/>
      <c r="NZM288" s="97"/>
      <c r="NZN288" s="97"/>
      <c r="NZO288" s="97"/>
      <c r="NZP288" s="97"/>
      <c r="NZQ288" s="97"/>
      <c r="NZR288" s="97"/>
      <c r="NZS288" s="97"/>
      <c r="NZT288" s="97"/>
      <c r="NZU288" s="97"/>
      <c r="NZV288" s="97"/>
      <c r="NZW288" s="97"/>
      <c r="NZX288" s="97"/>
      <c r="NZY288" s="97"/>
      <c r="NZZ288" s="97"/>
      <c r="OAA288" s="97"/>
      <c r="OAB288" s="97"/>
      <c r="OAC288" s="97"/>
      <c r="OAD288" s="97"/>
      <c r="OAE288" s="97"/>
      <c r="OAF288" s="97"/>
      <c r="OAG288" s="97"/>
      <c r="OAH288" s="97"/>
      <c r="OAI288" s="97"/>
      <c r="OAJ288" s="97"/>
      <c r="OAK288" s="97"/>
      <c r="OAL288" s="97"/>
      <c r="OAM288" s="97"/>
      <c r="OAN288" s="97"/>
      <c r="OAO288" s="97"/>
      <c r="OAP288" s="97"/>
      <c r="OAQ288" s="97"/>
      <c r="OAR288" s="97"/>
      <c r="OAS288" s="97"/>
      <c r="OAT288" s="97"/>
      <c r="OAU288" s="97"/>
      <c r="OAV288" s="97"/>
      <c r="OAW288" s="97"/>
      <c r="OAX288" s="97"/>
      <c r="OAY288" s="97"/>
      <c r="OAZ288" s="97"/>
      <c r="OBA288" s="97"/>
      <c r="OBB288" s="97"/>
      <c r="OBC288" s="97"/>
      <c r="OBD288" s="97"/>
      <c r="OBE288" s="97"/>
      <c r="OBF288" s="97"/>
      <c r="OBG288" s="97"/>
      <c r="OBH288" s="97"/>
      <c r="OBI288" s="97"/>
      <c r="OBJ288" s="97"/>
      <c r="OBK288" s="97"/>
      <c r="OBL288" s="97"/>
      <c r="OBM288" s="97"/>
      <c r="OBN288" s="97"/>
      <c r="OBO288" s="97"/>
      <c r="OBP288" s="97"/>
      <c r="OBQ288" s="97"/>
      <c r="OBR288" s="97"/>
      <c r="OBS288" s="97"/>
      <c r="OBT288" s="97"/>
      <c r="OBU288" s="97"/>
      <c r="OBV288" s="97"/>
      <c r="OBW288" s="97"/>
      <c r="OBX288" s="97"/>
      <c r="OBY288" s="97"/>
      <c r="OBZ288" s="97"/>
      <c r="OCA288" s="97"/>
      <c r="OCB288" s="97"/>
      <c r="OCC288" s="97"/>
      <c r="OCD288" s="97"/>
      <c r="OCE288" s="97"/>
      <c r="OCF288" s="97"/>
      <c r="OCG288" s="97"/>
      <c r="OCH288" s="97"/>
      <c r="OCI288" s="97"/>
      <c r="OCJ288" s="97"/>
      <c r="OCK288" s="97"/>
      <c r="OCL288" s="97"/>
      <c r="OCM288" s="97"/>
      <c r="OCN288" s="97"/>
      <c r="OCO288" s="97"/>
      <c r="OCP288" s="97"/>
      <c r="OCQ288" s="97"/>
      <c r="OCR288" s="97"/>
      <c r="OCS288" s="97"/>
      <c r="OCT288" s="97"/>
      <c r="OCU288" s="97"/>
      <c r="OCV288" s="97"/>
      <c r="OCW288" s="97"/>
      <c r="OCX288" s="97"/>
      <c r="OCY288" s="97"/>
      <c r="OCZ288" s="97"/>
      <c r="ODA288" s="97"/>
      <c r="ODB288" s="97"/>
      <c r="ODC288" s="97"/>
      <c r="ODD288" s="97"/>
      <c r="ODE288" s="97"/>
      <c r="ODF288" s="97"/>
      <c r="ODG288" s="97"/>
      <c r="ODH288" s="97"/>
      <c r="ODI288" s="97"/>
      <c r="ODJ288" s="97"/>
      <c r="ODK288" s="97"/>
      <c r="ODL288" s="97"/>
      <c r="ODM288" s="97"/>
      <c r="ODN288" s="97"/>
      <c r="ODO288" s="97"/>
      <c r="ODP288" s="97"/>
      <c r="ODQ288" s="97"/>
      <c r="ODR288" s="97"/>
      <c r="ODS288" s="97"/>
      <c r="ODT288" s="97"/>
      <c r="ODU288" s="97"/>
      <c r="ODV288" s="97"/>
      <c r="ODW288" s="97"/>
      <c r="ODX288" s="97"/>
      <c r="ODY288" s="97"/>
      <c r="ODZ288" s="97"/>
      <c r="OEA288" s="97"/>
      <c r="OEB288" s="97"/>
      <c r="OEC288" s="97"/>
      <c r="OED288" s="97"/>
      <c r="OEE288" s="97"/>
      <c r="OEF288" s="97"/>
      <c r="OEG288" s="97"/>
      <c r="OEH288" s="97"/>
      <c r="OEI288" s="97"/>
      <c r="OEJ288" s="97"/>
      <c r="OEK288" s="97"/>
      <c r="OEL288" s="97"/>
      <c r="OEM288" s="97"/>
      <c r="OEN288" s="97"/>
      <c r="OEO288" s="97"/>
      <c r="OEP288" s="97"/>
      <c r="OEQ288" s="97"/>
      <c r="OER288" s="97"/>
      <c r="OES288" s="97"/>
      <c r="OET288" s="97"/>
      <c r="OEU288" s="97"/>
      <c r="OEV288" s="97"/>
      <c r="OEW288" s="97"/>
      <c r="OEX288" s="97"/>
      <c r="OEY288" s="97"/>
      <c r="OEZ288" s="97"/>
      <c r="OFA288" s="97"/>
      <c r="OFB288" s="97"/>
      <c r="OFC288" s="97"/>
      <c r="OFD288" s="97"/>
      <c r="OFE288" s="97"/>
      <c r="OFF288" s="97"/>
      <c r="OFG288" s="97"/>
      <c r="OFH288" s="97"/>
      <c r="OFI288" s="97"/>
      <c r="OFJ288" s="97"/>
      <c r="OFK288" s="97"/>
      <c r="OFL288" s="97"/>
      <c r="OFM288" s="97"/>
      <c r="OFN288" s="97"/>
      <c r="OFO288" s="97"/>
      <c r="OFP288" s="97"/>
      <c r="OFQ288" s="97"/>
      <c r="OFR288" s="97"/>
      <c r="OFS288" s="97"/>
      <c r="OFT288" s="97"/>
      <c r="OFU288" s="97"/>
      <c r="OFV288" s="97"/>
      <c r="OFW288" s="97"/>
      <c r="OFX288" s="97"/>
      <c r="OFY288" s="97"/>
      <c r="OFZ288" s="97"/>
      <c r="OGA288" s="97"/>
      <c r="OGB288" s="97"/>
      <c r="OGC288" s="97"/>
      <c r="OGD288" s="97"/>
      <c r="OGE288" s="97"/>
      <c r="OGF288" s="97"/>
      <c r="OGG288" s="97"/>
      <c r="OGH288" s="97"/>
      <c r="OGI288" s="97"/>
      <c r="OGJ288" s="97"/>
      <c r="OGK288" s="97"/>
      <c r="OGL288" s="97"/>
      <c r="OGM288" s="97"/>
      <c r="OGN288" s="97"/>
      <c r="OGO288" s="97"/>
      <c r="OGP288" s="97"/>
      <c r="OGQ288" s="97"/>
      <c r="OGR288" s="97"/>
      <c r="OGS288" s="97"/>
      <c r="OGT288" s="97"/>
      <c r="OGU288" s="97"/>
      <c r="OGV288" s="97"/>
      <c r="OGW288" s="97"/>
      <c r="OGX288" s="97"/>
      <c r="OGY288" s="97"/>
      <c r="OGZ288" s="97"/>
      <c r="OHA288" s="97"/>
      <c r="OHB288" s="97"/>
      <c r="OHC288" s="97"/>
      <c r="OHD288" s="97"/>
      <c r="OHE288" s="97"/>
      <c r="OHF288" s="97"/>
      <c r="OHG288" s="97"/>
      <c r="OHH288" s="97"/>
      <c r="OHI288" s="97"/>
      <c r="OHJ288" s="97"/>
      <c r="OHK288" s="97"/>
      <c r="OHL288" s="97"/>
      <c r="OHM288" s="97"/>
      <c r="OHN288" s="97"/>
      <c r="OHO288" s="97"/>
      <c r="OHP288" s="97"/>
      <c r="OHQ288" s="97"/>
      <c r="OHR288" s="97"/>
      <c r="OHS288" s="97"/>
      <c r="OHT288" s="97"/>
      <c r="OHU288" s="97"/>
      <c r="OHV288" s="97"/>
      <c r="OHW288" s="97"/>
      <c r="OHX288" s="97"/>
      <c r="OHY288" s="97"/>
      <c r="OHZ288" s="97"/>
      <c r="OIA288" s="97"/>
      <c r="OIB288" s="97"/>
      <c r="OIC288" s="97"/>
      <c r="OID288" s="97"/>
      <c r="OIE288" s="97"/>
      <c r="OIF288" s="97"/>
      <c r="OIG288" s="97"/>
      <c r="OIH288" s="97"/>
      <c r="OII288" s="97"/>
      <c r="OIJ288" s="97"/>
      <c r="OIK288" s="97"/>
      <c r="OIL288" s="97"/>
      <c r="OIM288" s="97"/>
      <c r="OIN288" s="97"/>
      <c r="OIO288" s="97"/>
      <c r="OIP288" s="97"/>
      <c r="OIQ288" s="97"/>
      <c r="OIR288" s="97"/>
      <c r="OIS288" s="97"/>
      <c r="OIT288" s="97"/>
      <c r="OIU288" s="97"/>
      <c r="OIV288" s="97"/>
      <c r="OIW288" s="97"/>
      <c r="OIX288" s="97"/>
      <c r="OIY288" s="97"/>
      <c r="OIZ288" s="97"/>
      <c r="OJA288" s="97"/>
      <c r="OJB288" s="97"/>
      <c r="OJC288" s="97"/>
      <c r="OJD288" s="97"/>
      <c r="OJE288" s="97"/>
      <c r="OJF288" s="97"/>
      <c r="OJG288" s="97"/>
      <c r="OJH288" s="97"/>
      <c r="OJI288" s="97"/>
      <c r="OJJ288" s="97"/>
      <c r="OJK288" s="97"/>
      <c r="OJL288" s="97"/>
      <c r="OJM288" s="97"/>
      <c r="OJN288" s="97"/>
      <c r="OJO288" s="97"/>
      <c r="OJP288" s="97"/>
      <c r="OJQ288" s="97"/>
      <c r="OJR288" s="97"/>
      <c r="OJS288" s="97"/>
      <c r="OJT288" s="97"/>
      <c r="OJU288" s="97"/>
      <c r="OJV288" s="97"/>
      <c r="OJW288" s="97"/>
      <c r="OJX288" s="97"/>
      <c r="OJY288" s="97"/>
      <c r="OJZ288" s="97"/>
      <c r="OKA288" s="97"/>
      <c r="OKB288" s="97"/>
      <c r="OKC288" s="97"/>
      <c r="OKD288" s="97"/>
      <c r="OKE288" s="97"/>
      <c r="OKF288" s="97"/>
      <c r="OKG288" s="97"/>
      <c r="OKH288" s="97"/>
      <c r="OKI288" s="97"/>
      <c r="OKJ288" s="97"/>
      <c r="OKK288" s="97"/>
      <c r="OKL288" s="97"/>
      <c r="OKM288" s="97"/>
      <c r="OKN288" s="97"/>
      <c r="OKO288" s="97"/>
      <c r="OKP288" s="97"/>
      <c r="OKQ288" s="97"/>
      <c r="OKR288" s="97"/>
      <c r="OKS288" s="97"/>
      <c r="OKT288" s="97"/>
      <c r="OKU288" s="97"/>
      <c r="OKV288" s="97"/>
      <c r="OKW288" s="97"/>
      <c r="OKX288" s="97"/>
      <c r="OKY288" s="97"/>
      <c r="OKZ288" s="97"/>
      <c r="OLA288" s="97"/>
      <c r="OLB288" s="97"/>
      <c r="OLC288" s="97"/>
      <c r="OLD288" s="97"/>
      <c r="OLE288" s="97"/>
      <c r="OLF288" s="97"/>
      <c r="OLG288" s="97"/>
      <c r="OLH288" s="97"/>
      <c r="OLI288" s="97"/>
      <c r="OLJ288" s="97"/>
      <c r="OLK288" s="97"/>
      <c r="OLL288" s="97"/>
      <c r="OLM288" s="97"/>
      <c r="OLN288" s="97"/>
      <c r="OLO288" s="97"/>
      <c r="OLP288" s="97"/>
      <c r="OLQ288" s="97"/>
      <c r="OLR288" s="97"/>
      <c r="OLS288" s="97"/>
      <c r="OLT288" s="97"/>
      <c r="OLU288" s="97"/>
      <c r="OLV288" s="97"/>
      <c r="OLW288" s="97"/>
      <c r="OLX288" s="97"/>
      <c r="OLY288" s="97"/>
      <c r="OLZ288" s="97"/>
      <c r="OMA288" s="97"/>
      <c r="OMB288" s="97"/>
      <c r="OMC288" s="97"/>
      <c r="OMD288" s="97"/>
      <c r="OME288" s="97"/>
      <c r="OMF288" s="97"/>
      <c r="OMG288" s="97"/>
      <c r="OMH288" s="97"/>
      <c r="OMI288" s="97"/>
      <c r="OMJ288" s="97"/>
      <c r="OMK288" s="97"/>
      <c r="OML288" s="97"/>
      <c r="OMM288" s="97"/>
      <c r="OMN288" s="97"/>
      <c r="OMO288" s="97"/>
      <c r="OMP288" s="97"/>
      <c r="OMQ288" s="97"/>
      <c r="OMR288" s="97"/>
      <c r="OMS288" s="97"/>
      <c r="OMT288" s="97"/>
      <c r="OMU288" s="97"/>
      <c r="OMV288" s="97"/>
      <c r="OMW288" s="97"/>
      <c r="OMX288" s="97"/>
      <c r="OMY288" s="97"/>
      <c r="OMZ288" s="97"/>
      <c r="ONA288" s="97"/>
      <c r="ONB288" s="97"/>
      <c r="ONC288" s="97"/>
      <c r="OND288" s="97"/>
      <c r="ONE288" s="97"/>
      <c r="ONF288" s="97"/>
      <c r="ONG288" s="97"/>
      <c r="ONH288" s="97"/>
      <c r="ONI288" s="97"/>
      <c r="ONJ288" s="97"/>
      <c r="ONK288" s="97"/>
      <c r="ONL288" s="97"/>
      <c r="ONM288" s="97"/>
      <c r="ONN288" s="97"/>
      <c r="ONO288" s="97"/>
      <c r="ONP288" s="97"/>
      <c r="ONQ288" s="97"/>
      <c r="ONR288" s="97"/>
      <c r="ONS288" s="97"/>
      <c r="ONT288" s="97"/>
      <c r="ONU288" s="97"/>
      <c r="ONV288" s="97"/>
      <c r="ONW288" s="97"/>
      <c r="ONX288" s="97"/>
      <c r="ONY288" s="97"/>
      <c r="ONZ288" s="97"/>
      <c r="OOA288" s="97"/>
      <c r="OOB288" s="97"/>
      <c r="OOC288" s="97"/>
      <c r="OOD288" s="97"/>
      <c r="OOE288" s="97"/>
      <c r="OOF288" s="97"/>
      <c r="OOG288" s="97"/>
      <c r="OOH288" s="97"/>
      <c r="OOI288" s="97"/>
      <c r="OOJ288" s="97"/>
      <c r="OOK288" s="97"/>
      <c r="OOL288" s="97"/>
      <c r="OOM288" s="97"/>
      <c r="OON288" s="97"/>
      <c r="OOO288" s="97"/>
      <c r="OOP288" s="97"/>
      <c r="OOQ288" s="97"/>
      <c r="OOR288" s="97"/>
      <c r="OOS288" s="97"/>
      <c r="OOT288" s="97"/>
      <c r="OOU288" s="97"/>
      <c r="OOV288" s="97"/>
      <c r="OOW288" s="97"/>
      <c r="OOX288" s="97"/>
      <c r="OOY288" s="97"/>
      <c r="OOZ288" s="97"/>
      <c r="OPA288" s="97"/>
      <c r="OPB288" s="97"/>
      <c r="OPC288" s="97"/>
      <c r="OPD288" s="97"/>
      <c r="OPE288" s="97"/>
      <c r="OPF288" s="97"/>
      <c r="OPG288" s="97"/>
      <c r="OPH288" s="97"/>
      <c r="OPI288" s="97"/>
      <c r="OPJ288" s="97"/>
      <c r="OPK288" s="97"/>
      <c r="OPL288" s="97"/>
      <c r="OPM288" s="97"/>
      <c r="OPN288" s="97"/>
      <c r="OPO288" s="97"/>
      <c r="OPP288" s="97"/>
      <c r="OPQ288" s="97"/>
      <c r="OPR288" s="97"/>
      <c r="OPS288" s="97"/>
      <c r="OPT288" s="97"/>
      <c r="OPU288" s="97"/>
      <c r="OPV288" s="97"/>
      <c r="OPW288" s="97"/>
      <c r="OPX288" s="97"/>
      <c r="OPY288" s="97"/>
      <c r="OPZ288" s="97"/>
      <c r="OQA288" s="97"/>
      <c r="OQB288" s="97"/>
      <c r="OQC288" s="97"/>
      <c r="OQD288" s="97"/>
      <c r="OQE288" s="97"/>
      <c r="OQF288" s="97"/>
      <c r="OQG288" s="97"/>
      <c r="OQH288" s="97"/>
      <c r="OQI288" s="97"/>
      <c r="OQJ288" s="97"/>
      <c r="OQK288" s="97"/>
      <c r="OQL288" s="97"/>
      <c r="OQM288" s="97"/>
      <c r="OQN288" s="97"/>
      <c r="OQO288" s="97"/>
      <c r="OQP288" s="97"/>
      <c r="OQQ288" s="97"/>
      <c r="OQR288" s="97"/>
      <c r="OQS288" s="97"/>
      <c r="OQT288" s="97"/>
      <c r="OQU288" s="97"/>
      <c r="OQV288" s="97"/>
      <c r="OQW288" s="97"/>
      <c r="OQX288" s="97"/>
      <c r="OQY288" s="97"/>
      <c r="OQZ288" s="97"/>
      <c r="ORA288" s="97"/>
      <c r="ORB288" s="97"/>
      <c r="ORC288" s="97"/>
      <c r="ORD288" s="97"/>
      <c r="ORE288" s="97"/>
      <c r="ORF288" s="97"/>
      <c r="ORG288" s="97"/>
      <c r="ORH288" s="97"/>
      <c r="ORI288" s="97"/>
      <c r="ORJ288" s="97"/>
      <c r="ORK288" s="97"/>
      <c r="ORL288" s="97"/>
      <c r="ORM288" s="97"/>
      <c r="ORN288" s="97"/>
      <c r="ORO288" s="97"/>
      <c r="ORP288" s="97"/>
      <c r="ORQ288" s="97"/>
      <c r="ORR288" s="97"/>
      <c r="ORS288" s="97"/>
      <c r="ORT288" s="97"/>
      <c r="ORU288" s="97"/>
      <c r="ORV288" s="97"/>
      <c r="ORW288" s="97"/>
      <c r="ORX288" s="97"/>
      <c r="ORY288" s="97"/>
      <c r="ORZ288" s="97"/>
      <c r="OSA288" s="97"/>
      <c r="OSB288" s="97"/>
      <c r="OSC288" s="97"/>
      <c r="OSD288" s="97"/>
      <c r="OSE288" s="97"/>
      <c r="OSF288" s="97"/>
      <c r="OSG288" s="97"/>
      <c r="OSH288" s="97"/>
      <c r="OSI288" s="97"/>
      <c r="OSJ288" s="97"/>
      <c r="OSK288" s="97"/>
      <c r="OSL288" s="97"/>
      <c r="OSM288" s="97"/>
      <c r="OSN288" s="97"/>
      <c r="OSO288" s="97"/>
      <c r="OSP288" s="97"/>
      <c r="OSQ288" s="97"/>
      <c r="OSR288" s="97"/>
      <c r="OSS288" s="97"/>
      <c r="OST288" s="97"/>
      <c r="OSU288" s="97"/>
      <c r="OSV288" s="97"/>
      <c r="OSW288" s="97"/>
      <c r="OSX288" s="97"/>
      <c r="OSY288" s="97"/>
      <c r="OSZ288" s="97"/>
      <c r="OTA288" s="97"/>
      <c r="OTB288" s="97"/>
      <c r="OTC288" s="97"/>
      <c r="OTD288" s="97"/>
      <c r="OTE288" s="97"/>
      <c r="OTF288" s="97"/>
      <c r="OTG288" s="97"/>
      <c r="OTH288" s="97"/>
      <c r="OTI288" s="97"/>
      <c r="OTJ288" s="97"/>
      <c r="OTK288" s="97"/>
      <c r="OTL288" s="97"/>
      <c r="OTM288" s="97"/>
      <c r="OTN288" s="97"/>
      <c r="OTO288" s="97"/>
      <c r="OTP288" s="97"/>
      <c r="OTQ288" s="97"/>
      <c r="OTR288" s="97"/>
      <c r="OTS288" s="97"/>
      <c r="OTT288" s="97"/>
      <c r="OTU288" s="97"/>
      <c r="OTV288" s="97"/>
      <c r="OTW288" s="97"/>
      <c r="OTX288" s="97"/>
      <c r="OTY288" s="97"/>
      <c r="OTZ288" s="97"/>
      <c r="OUA288" s="97"/>
      <c r="OUB288" s="97"/>
      <c r="OUC288" s="97"/>
      <c r="OUD288" s="97"/>
      <c r="OUE288" s="97"/>
      <c r="OUF288" s="97"/>
      <c r="OUG288" s="97"/>
      <c r="OUH288" s="97"/>
      <c r="OUI288" s="97"/>
      <c r="OUJ288" s="97"/>
      <c r="OUK288" s="97"/>
      <c r="OUL288" s="97"/>
      <c r="OUM288" s="97"/>
      <c r="OUN288" s="97"/>
      <c r="OUO288" s="97"/>
      <c r="OUP288" s="97"/>
      <c r="OUQ288" s="97"/>
      <c r="OUR288" s="97"/>
      <c r="OUS288" s="97"/>
      <c r="OUT288" s="97"/>
      <c r="OUU288" s="97"/>
      <c r="OUV288" s="97"/>
      <c r="OUW288" s="97"/>
      <c r="OUX288" s="97"/>
      <c r="OUY288" s="97"/>
      <c r="OUZ288" s="97"/>
      <c r="OVA288" s="97"/>
      <c r="OVB288" s="97"/>
      <c r="OVC288" s="97"/>
      <c r="OVD288" s="97"/>
      <c r="OVE288" s="97"/>
      <c r="OVF288" s="97"/>
      <c r="OVG288" s="97"/>
      <c r="OVH288" s="97"/>
      <c r="OVI288" s="97"/>
      <c r="OVJ288" s="97"/>
      <c r="OVK288" s="97"/>
      <c r="OVL288" s="97"/>
      <c r="OVM288" s="97"/>
      <c r="OVN288" s="97"/>
      <c r="OVO288" s="97"/>
      <c r="OVP288" s="97"/>
      <c r="OVQ288" s="97"/>
      <c r="OVR288" s="97"/>
      <c r="OVS288" s="97"/>
      <c r="OVT288" s="97"/>
      <c r="OVU288" s="97"/>
      <c r="OVV288" s="97"/>
      <c r="OVW288" s="97"/>
      <c r="OVX288" s="97"/>
      <c r="OVY288" s="97"/>
      <c r="OVZ288" s="97"/>
      <c r="OWA288" s="97"/>
      <c r="OWB288" s="97"/>
      <c r="OWC288" s="97"/>
      <c r="OWD288" s="97"/>
      <c r="OWE288" s="97"/>
      <c r="OWF288" s="97"/>
      <c r="OWG288" s="97"/>
      <c r="OWH288" s="97"/>
      <c r="OWI288" s="97"/>
      <c r="OWJ288" s="97"/>
      <c r="OWK288" s="97"/>
      <c r="OWL288" s="97"/>
      <c r="OWM288" s="97"/>
      <c r="OWN288" s="97"/>
      <c r="OWO288" s="97"/>
      <c r="OWP288" s="97"/>
      <c r="OWQ288" s="97"/>
      <c r="OWR288" s="97"/>
      <c r="OWS288" s="97"/>
      <c r="OWT288" s="97"/>
      <c r="OWU288" s="97"/>
      <c r="OWV288" s="97"/>
      <c r="OWW288" s="97"/>
      <c r="OWX288" s="97"/>
      <c r="OWY288" s="97"/>
      <c r="OWZ288" s="97"/>
      <c r="OXA288" s="97"/>
      <c r="OXB288" s="97"/>
      <c r="OXC288" s="97"/>
      <c r="OXD288" s="97"/>
      <c r="OXE288" s="97"/>
      <c r="OXF288" s="97"/>
      <c r="OXG288" s="97"/>
      <c r="OXH288" s="97"/>
      <c r="OXI288" s="97"/>
      <c r="OXJ288" s="97"/>
      <c r="OXK288" s="97"/>
      <c r="OXL288" s="97"/>
      <c r="OXM288" s="97"/>
      <c r="OXN288" s="97"/>
      <c r="OXO288" s="97"/>
      <c r="OXP288" s="97"/>
      <c r="OXQ288" s="97"/>
      <c r="OXR288" s="97"/>
      <c r="OXS288" s="97"/>
      <c r="OXT288" s="97"/>
      <c r="OXU288" s="97"/>
      <c r="OXV288" s="97"/>
      <c r="OXW288" s="97"/>
      <c r="OXX288" s="97"/>
      <c r="OXY288" s="97"/>
      <c r="OXZ288" s="97"/>
      <c r="OYA288" s="97"/>
      <c r="OYB288" s="97"/>
      <c r="OYC288" s="97"/>
      <c r="OYD288" s="97"/>
      <c r="OYE288" s="97"/>
      <c r="OYF288" s="97"/>
      <c r="OYG288" s="97"/>
      <c r="OYH288" s="97"/>
      <c r="OYI288" s="97"/>
      <c r="OYJ288" s="97"/>
      <c r="OYK288" s="97"/>
      <c r="OYL288" s="97"/>
      <c r="OYM288" s="97"/>
      <c r="OYN288" s="97"/>
      <c r="OYO288" s="97"/>
      <c r="OYP288" s="97"/>
      <c r="OYQ288" s="97"/>
      <c r="OYR288" s="97"/>
      <c r="OYS288" s="97"/>
      <c r="OYT288" s="97"/>
      <c r="OYU288" s="97"/>
      <c r="OYV288" s="97"/>
      <c r="OYW288" s="97"/>
      <c r="OYX288" s="97"/>
      <c r="OYY288" s="97"/>
      <c r="OYZ288" s="97"/>
      <c r="OZA288" s="97"/>
      <c r="OZB288" s="97"/>
      <c r="OZC288" s="97"/>
      <c r="OZD288" s="97"/>
      <c r="OZE288" s="97"/>
      <c r="OZF288" s="97"/>
      <c r="OZG288" s="97"/>
      <c r="OZH288" s="97"/>
      <c r="OZI288" s="97"/>
      <c r="OZJ288" s="97"/>
      <c r="OZK288" s="97"/>
      <c r="OZL288" s="97"/>
      <c r="OZM288" s="97"/>
      <c r="OZN288" s="97"/>
      <c r="OZO288" s="97"/>
      <c r="OZP288" s="97"/>
      <c r="OZQ288" s="97"/>
      <c r="OZR288" s="97"/>
      <c r="OZS288" s="97"/>
      <c r="OZT288" s="97"/>
      <c r="OZU288" s="97"/>
      <c r="OZV288" s="97"/>
      <c r="OZW288" s="97"/>
      <c r="OZX288" s="97"/>
      <c r="OZY288" s="97"/>
      <c r="OZZ288" s="97"/>
      <c r="PAA288" s="97"/>
      <c r="PAB288" s="97"/>
      <c r="PAC288" s="97"/>
      <c r="PAD288" s="97"/>
      <c r="PAE288" s="97"/>
      <c r="PAF288" s="97"/>
      <c r="PAG288" s="97"/>
      <c r="PAH288" s="97"/>
      <c r="PAI288" s="97"/>
      <c r="PAJ288" s="97"/>
      <c r="PAK288" s="97"/>
      <c r="PAL288" s="97"/>
      <c r="PAM288" s="97"/>
      <c r="PAN288" s="97"/>
      <c r="PAO288" s="97"/>
      <c r="PAP288" s="97"/>
      <c r="PAQ288" s="97"/>
      <c r="PAR288" s="97"/>
      <c r="PAS288" s="97"/>
      <c r="PAT288" s="97"/>
      <c r="PAU288" s="97"/>
      <c r="PAV288" s="97"/>
      <c r="PAW288" s="97"/>
      <c r="PAX288" s="97"/>
      <c r="PAY288" s="97"/>
      <c r="PAZ288" s="97"/>
      <c r="PBA288" s="97"/>
      <c r="PBB288" s="97"/>
      <c r="PBC288" s="97"/>
      <c r="PBD288" s="97"/>
      <c r="PBE288" s="97"/>
      <c r="PBF288" s="97"/>
      <c r="PBG288" s="97"/>
      <c r="PBH288" s="97"/>
      <c r="PBI288" s="97"/>
      <c r="PBJ288" s="97"/>
      <c r="PBK288" s="97"/>
      <c r="PBL288" s="97"/>
      <c r="PBM288" s="97"/>
      <c r="PBN288" s="97"/>
      <c r="PBO288" s="97"/>
      <c r="PBP288" s="97"/>
      <c r="PBQ288" s="97"/>
      <c r="PBR288" s="97"/>
      <c r="PBS288" s="97"/>
      <c r="PBT288" s="97"/>
      <c r="PBU288" s="97"/>
      <c r="PBV288" s="97"/>
      <c r="PBW288" s="97"/>
      <c r="PBX288" s="97"/>
      <c r="PBY288" s="97"/>
      <c r="PBZ288" s="97"/>
      <c r="PCA288" s="97"/>
      <c r="PCB288" s="97"/>
      <c r="PCC288" s="97"/>
      <c r="PCD288" s="97"/>
      <c r="PCE288" s="97"/>
      <c r="PCF288" s="97"/>
      <c r="PCG288" s="97"/>
      <c r="PCH288" s="97"/>
      <c r="PCI288" s="97"/>
      <c r="PCJ288" s="97"/>
      <c r="PCK288" s="97"/>
      <c r="PCL288" s="97"/>
      <c r="PCM288" s="97"/>
      <c r="PCN288" s="97"/>
      <c r="PCO288" s="97"/>
      <c r="PCP288" s="97"/>
      <c r="PCQ288" s="97"/>
      <c r="PCR288" s="97"/>
      <c r="PCS288" s="97"/>
      <c r="PCT288" s="97"/>
      <c r="PCU288" s="97"/>
      <c r="PCV288" s="97"/>
      <c r="PCW288" s="97"/>
      <c r="PCX288" s="97"/>
      <c r="PCY288" s="97"/>
      <c r="PCZ288" s="97"/>
      <c r="PDA288" s="97"/>
      <c r="PDB288" s="97"/>
      <c r="PDC288" s="97"/>
      <c r="PDD288" s="97"/>
      <c r="PDE288" s="97"/>
      <c r="PDF288" s="97"/>
      <c r="PDG288" s="97"/>
      <c r="PDH288" s="97"/>
      <c r="PDI288" s="97"/>
      <c r="PDJ288" s="97"/>
      <c r="PDK288" s="97"/>
      <c r="PDL288" s="97"/>
      <c r="PDM288" s="97"/>
      <c r="PDN288" s="97"/>
      <c r="PDO288" s="97"/>
      <c r="PDP288" s="97"/>
      <c r="PDQ288" s="97"/>
      <c r="PDR288" s="97"/>
      <c r="PDS288" s="97"/>
      <c r="PDT288" s="97"/>
      <c r="PDU288" s="97"/>
      <c r="PDV288" s="97"/>
      <c r="PDW288" s="97"/>
      <c r="PDX288" s="97"/>
      <c r="PDY288" s="97"/>
      <c r="PDZ288" s="97"/>
      <c r="PEA288" s="97"/>
      <c r="PEB288" s="97"/>
      <c r="PEC288" s="97"/>
      <c r="PED288" s="97"/>
      <c r="PEE288" s="97"/>
      <c r="PEF288" s="97"/>
      <c r="PEG288" s="97"/>
      <c r="PEH288" s="97"/>
      <c r="PEI288" s="97"/>
      <c r="PEJ288" s="97"/>
      <c r="PEK288" s="97"/>
      <c r="PEL288" s="97"/>
      <c r="PEM288" s="97"/>
      <c r="PEN288" s="97"/>
      <c r="PEO288" s="97"/>
      <c r="PEP288" s="97"/>
      <c r="PEQ288" s="97"/>
      <c r="PER288" s="97"/>
      <c r="PES288" s="97"/>
      <c r="PET288" s="97"/>
      <c r="PEU288" s="97"/>
      <c r="PEV288" s="97"/>
      <c r="PEW288" s="97"/>
      <c r="PEX288" s="97"/>
      <c r="PEY288" s="97"/>
      <c r="PEZ288" s="97"/>
      <c r="PFA288" s="97"/>
      <c r="PFB288" s="97"/>
      <c r="PFC288" s="97"/>
      <c r="PFD288" s="97"/>
      <c r="PFE288" s="97"/>
      <c r="PFF288" s="97"/>
      <c r="PFG288" s="97"/>
      <c r="PFH288" s="97"/>
      <c r="PFI288" s="97"/>
      <c r="PFJ288" s="97"/>
      <c r="PFK288" s="97"/>
      <c r="PFL288" s="97"/>
      <c r="PFM288" s="97"/>
      <c r="PFN288" s="97"/>
      <c r="PFO288" s="97"/>
      <c r="PFP288" s="97"/>
      <c r="PFQ288" s="97"/>
      <c r="PFR288" s="97"/>
      <c r="PFS288" s="97"/>
      <c r="PFT288" s="97"/>
      <c r="PFU288" s="97"/>
      <c r="PFV288" s="97"/>
      <c r="PFW288" s="97"/>
      <c r="PFX288" s="97"/>
      <c r="PFY288" s="97"/>
      <c r="PFZ288" s="97"/>
      <c r="PGA288" s="97"/>
      <c r="PGB288" s="97"/>
      <c r="PGC288" s="97"/>
      <c r="PGD288" s="97"/>
      <c r="PGE288" s="97"/>
      <c r="PGF288" s="97"/>
      <c r="PGG288" s="97"/>
      <c r="PGH288" s="97"/>
      <c r="PGI288" s="97"/>
      <c r="PGJ288" s="97"/>
      <c r="PGK288" s="97"/>
      <c r="PGL288" s="97"/>
      <c r="PGM288" s="97"/>
      <c r="PGN288" s="97"/>
      <c r="PGO288" s="97"/>
      <c r="PGP288" s="97"/>
      <c r="PGQ288" s="97"/>
      <c r="PGR288" s="97"/>
      <c r="PGS288" s="97"/>
      <c r="PGT288" s="97"/>
      <c r="PGU288" s="97"/>
      <c r="PGV288" s="97"/>
      <c r="PGW288" s="97"/>
      <c r="PGX288" s="97"/>
      <c r="PGY288" s="97"/>
      <c r="PGZ288" s="97"/>
      <c r="PHA288" s="97"/>
      <c r="PHB288" s="97"/>
      <c r="PHC288" s="97"/>
      <c r="PHD288" s="97"/>
      <c r="PHE288" s="97"/>
      <c r="PHF288" s="97"/>
      <c r="PHG288" s="97"/>
      <c r="PHH288" s="97"/>
      <c r="PHI288" s="97"/>
      <c r="PHJ288" s="97"/>
      <c r="PHK288" s="97"/>
      <c r="PHL288" s="97"/>
      <c r="PHM288" s="97"/>
      <c r="PHN288" s="97"/>
      <c r="PHO288" s="97"/>
      <c r="PHP288" s="97"/>
      <c r="PHQ288" s="97"/>
      <c r="PHR288" s="97"/>
      <c r="PHS288" s="97"/>
      <c r="PHT288" s="97"/>
      <c r="PHU288" s="97"/>
      <c r="PHV288" s="97"/>
      <c r="PHW288" s="97"/>
      <c r="PHX288" s="97"/>
      <c r="PHY288" s="97"/>
      <c r="PHZ288" s="97"/>
      <c r="PIA288" s="97"/>
      <c r="PIB288" s="97"/>
      <c r="PIC288" s="97"/>
      <c r="PID288" s="97"/>
      <c r="PIE288" s="97"/>
      <c r="PIF288" s="97"/>
      <c r="PIG288" s="97"/>
      <c r="PIH288" s="97"/>
      <c r="PII288" s="97"/>
      <c r="PIJ288" s="97"/>
      <c r="PIK288" s="97"/>
      <c r="PIL288" s="97"/>
      <c r="PIM288" s="97"/>
      <c r="PIN288" s="97"/>
      <c r="PIO288" s="97"/>
      <c r="PIP288" s="97"/>
      <c r="PIQ288" s="97"/>
      <c r="PIR288" s="97"/>
      <c r="PIS288" s="97"/>
      <c r="PIT288" s="97"/>
      <c r="PIU288" s="97"/>
      <c r="PIV288" s="97"/>
      <c r="PIW288" s="97"/>
      <c r="PIX288" s="97"/>
      <c r="PIY288" s="97"/>
      <c r="PIZ288" s="97"/>
      <c r="PJA288" s="97"/>
      <c r="PJB288" s="97"/>
      <c r="PJC288" s="97"/>
      <c r="PJD288" s="97"/>
      <c r="PJE288" s="97"/>
      <c r="PJF288" s="97"/>
      <c r="PJG288" s="97"/>
      <c r="PJH288" s="97"/>
      <c r="PJI288" s="97"/>
      <c r="PJJ288" s="97"/>
      <c r="PJK288" s="97"/>
      <c r="PJL288" s="97"/>
      <c r="PJM288" s="97"/>
      <c r="PJN288" s="97"/>
      <c r="PJO288" s="97"/>
      <c r="PJP288" s="97"/>
      <c r="PJQ288" s="97"/>
      <c r="PJR288" s="97"/>
      <c r="PJS288" s="97"/>
      <c r="PJT288" s="97"/>
      <c r="PJU288" s="97"/>
      <c r="PJV288" s="97"/>
      <c r="PJW288" s="97"/>
      <c r="PJX288" s="97"/>
      <c r="PJY288" s="97"/>
      <c r="PJZ288" s="97"/>
      <c r="PKA288" s="97"/>
      <c r="PKB288" s="97"/>
      <c r="PKC288" s="97"/>
      <c r="PKD288" s="97"/>
      <c r="PKE288" s="97"/>
      <c r="PKF288" s="97"/>
      <c r="PKG288" s="97"/>
      <c r="PKH288" s="97"/>
      <c r="PKI288" s="97"/>
      <c r="PKJ288" s="97"/>
      <c r="PKK288" s="97"/>
      <c r="PKL288" s="97"/>
      <c r="PKM288" s="97"/>
      <c r="PKN288" s="97"/>
      <c r="PKO288" s="97"/>
      <c r="PKP288" s="97"/>
      <c r="PKQ288" s="97"/>
      <c r="PKR288" s="97"/>
      <c r="PKS288" s="97"/>
      <c r="PKT288" s="97"/>
      <c r="PKU288" s="97"/>
      <c r="PKV288" s="97"/>
      <c r="PKW288" s="97"/>
      <c r="PKX288" s="97"/>
      <c r="PKY288" s="97"/>
      <c r="PKZ288" s="97"/>
      <c r="PLA288" s="97"/>
      <c r="PLB288" s="97"/>
      <c r="PLC288" s="97"/>
      <c r="PLD288" s="97"/>
      <c r="PLE288" s="97"/>
      <c r="PLF288" s="97"/>
      <c r="PLG288" s="97"/>
      <c r="PLH288" s="97"/>
      <c r="PLI288" s="97"/>
      <c r="PLJ288" s="97"/>
      <c r="PLK288" s="97"/>
      <c r="PLL288" s="97"/>
      <c r="PLM288" s="97"/>
      <c r="PLN288" s="97"/>
      <c r="PLO288" s="97"/>
      <c r="PLP288" s="97"/>
      <c r="PLQ288" s="97"/>
      <c r="PLR288" s="97"/>
      <c r="PLS288" s="97"/>
      <c r="PLT288" s="97"/>
      <c r="PLU288" s="97"/>
      <c r="PLV288" s="97"/>
      <c r="PLW288" s="97"/>
      <c r="PLX288" s="97"/>
      <c r="PLY288" s="97"/>
      <c r="PLZ288" s="97"/>
      <c r="PMA288" s="97"/>
      <c r="PMB288" s="97"/>
      <c r="PMC288" s="97"/>
      <c r="PMD288" s="97"/>
      <c r="PME288" s="97"/>
      <c r="PMF288" s="97"/>
      <c r="PMG288" s="97"/>
      <c r="PMH288" s="97"/>
      <c r="PMI288" s="97"/>
      <c r="PMJ288" s="97"/>
      <c r="PMK288" s="97"/>
      <c r="PML288" s="97"/>
      <c r="PMM288" s="97"/>
      <c r="PMN288" s="97"/>
      <c r="PMO288" s="97"/>
      <c r="PMP288" s="97"/>
      <c r="PMQ288" s="97"/>
      <c r="PMR288" s="97"/>
      <c r="PMS288" s="97"/>
      <c r="PMT288" s="97"/>
      <c r="PMU288" s="97"/>
      <c r="PMV288" s="97"/>
      <c r="PMW288" s="97"/>
      <c r="PMX288" s="97"/>
      <c r="PMY288" s="97"/>
      <c r="PMZ288" s="97"/>
      <c r="PNA288" s="97"/>
      <c r="PNB288" s="97"/>
      <c r="PNC288" s="97"/>
      <c r="PND288" s="97"/>
      <c r="PNE288" s="97"/>
      <c r="PNF288" s="97"/>
      <c r="PNG288" s="97"/>
      <c r="PNH288" s="97"/>
      <c r="PNI288" s="97"/>
      <c r="PNJ288" s="97"/>
      <c r="PNK288" s="97"/>
      <c r="PNL288" s="97"/>
      <c r="PNM288" s="97"/>
      <c r="PNN288" s="97"/>
      <c r="PNO288" s="97"/>
      <c r="PNP288" s="97"/>
      <c r="PNQ288" s="97"/>
      <c r="PNR288" s="97"/>
      <c r="PNS288" s="97"/>
      <c r="PNT288" s="97"/>
      <c r="PNU288" s="97"/>
      <c r="PNV288" s="97"/>
      <c r="PNW288" s="97"/>
      <c r="PNX288" s="97"/>
      <c r="PNY288" s="97"/>
      <c r="PNZ288" s="97"/>
      <c r="POA288" s="97"/>
      <c r="POB288" s="97"/>
      <c r="POC288" s="97"/>
      <c r="POD288" s="97"/>
      <c r="POE288" s="97"/>
      <c r="POF288" s="97"/>
      <c r="POG288" s="97"/>
      <c r="POH288" s="97"/>
      <c r="POI288" s="97"/>
      <c r="POJ288" s="97"/>
      <c r="POK288" s="97"/>
      <c r="POL288" s="97"/>
      <c r="POM288" s="97"/>
      <c r="PON288" s="97"/>
      <c r="POO288" s="97"/>
      <c r="POP288" s="97"/>
      <c r="POQ288" s="97"/>
      <c r="POR288" s="97"/>
      <c r="POS288" s="97"/>
      <c r="POT288" s="97"/>
      <c r="POU288" s="97"/>
      <c r="POV288" s="97"/>
      <c r="POW288" s="97"/>
      <c r="POX288" s="97"/>
      <c r="POY288" s="97"/>
      <c r="POZ288" s="97"/>
      <c r="PPA288" s="97"/>
      <c r="PPB288" s="97"/>
      <c r="PPC288" s="97"/>
      <c r="PPD288" s="97"/>
      <c r="PPE288" s="97"/>
      <c r="PPF288" s="97"/>
      <c r="PPG288" s="97"/>
      <c r="PPH288" s="97"/>
      <c r="PPI288" s="97"/>
      <c r="PPJ288" s="97"/>
      <c r="PPK288" s="97"/>
      <c r="PPL288" s="97"/>
      <c r="PPM288" s="97"/>
      <c r="PPN288" s="97"/>
      <c r="PPO288" s="97"/>
      <c r="PPP288" s="97"/>
      <c r="PPQ288" s="97"/>
      <c r="PPR288" s="97"/>
      <c r="PPS288" s="97"/>
      <c r="PPT288" s="97"/>
      <c r="PPU288" s="97"/>
      <c r="PPV288" s="97"/>
      <c r="PPW288" s="97"/>
      <c r="PPX288" s="97"/>
      <c r="PPY288" s="97"/>
      <c r="PPZ288" s="97"/>
      <c r="PQA288" s="97"/>
      <c r="PQB288" s="97"/>
      <c r="PQC288" s="97"/>
      <c r="PQD288" s="97"/>
      <c r="PQE288" s="97"/>
      <c r="PQF288" s="97"/>
      <c r="PQG288" s="97"/>
      <c r="PQH288" s="97"/>
      <c r="PQI288" s="97"/>
      <c r="PQJ288" s="97"/>
      <c r="PQK288" s="97"/>
      <c r="PQL288" s="97"/>
      <c r="PQM288" s="97"/>
      <c r="PQN288" s="97"/>
      <c r="PQO288" s="97"/>
      <c r="PQP288" s="97"/>
      <c r="PQQ288" s="97"/>
      <c r="PQR288" s="97"/>
      <c r="PQS288" s="97"/>
      <c r="PQT288" s="97"/>
      <c r="PQU288" s="97"/>
      <c r="PQV288" s="97"/>
      <c r="PQW288" s="97"/>
      <c r="PQX288" s="97"/>
      <c r="PQY288" s="97"/>
      <c r="PQZ288" s="97"/>
      <c r="PRA288" s="97"/>
      <c r="PRB288" s="97"/>
      <c r="PRC288" s="97"/>
      <c r="PRD288" s="97"/>
      <c r="PRE288" s="97"/>
      <c r="PRF288" s="97"/>
      <c r="PRG288" s="97"/>
      <c r="PRH288" s="97"/>
      <c r="PRI288" s="97"/>
      <c r="PRJ288" s="97"/>
      <c r="PRK288" s="97"/>
      <c r="PRL288" s="97"/>
      <c r="PRM288" s="97"/>
      <c r="PRN288" s="97"/>
      <c r="PRO288" s="97"/>
      <c r="PRP288" s="97"/>
      <c r="PRQ288" s="97"/>
      <c r="PRR288" s="97"/>
      <c r="PRS288" s="97"/>
      <c r="PRT288" s="97"/>
      <c r="PRU288" s="97"/>
      <c r="PRV288" s="97"/>
      <c r="PRW288" s="97"/>
      <c r="PRX288" s="97"/>
      <c r="PRY288" s="97"/>
      <c r="PRZ288" s="97"/>
      <c r="PSA288" s="97"/>
      <c r="PSB288" s="97"/>
      <c r="PSC288" s="97"/>
      <c r="PSD288" s="97"/>
      <c r="PSE288" s="97"/>
      <c r="PSF288" s="97"/>
      <c r="PSG288" s="97"/>
      <c r="PSH288" s="97"/>
      <c r="PSI288" s="97"/>
      <c r="PSJ288" s="97"/>
      <c r="PSK288" s="97"/>
      <c r="PSL288" s="97"/>
      <c r="PSM288" s="97"/>
      <c r="PSN288" s="97"/>
      <c r="PSO288" s="97"/>
      <c r="PSP288" s="97"/>
      <c r="PSQ288" s="97"/>
      <c r="PSR288" s="97"/>
      <c r="PSS288" s="97"/>
      <c r="PST288" s="97"/>
      <c r="PSU288" s="97"/>
      <c r="PSV288" s="97"/>
      <c r="PSW288" s="97"/>
      <c r="PSX288" s="97"/>
      <c r="PSY288" s="97"/>
      <c r="PSZ288" s="97"/>
      <c r="PTA288" s="97"/>
      <c r="PTB288" s="97"/>
      <c r="PTC288" s="97"/>
      <c r="PTD288" s="97"/>
      <c r="PTE288" s="97"/>
      <c r="PTF288" s="97"/>
      <c r="PTG288" s="97"/>
      <c r="PTH288" s="97"/>
      <c r="PTI288" s="97"/>
      <c r="PTJ288" s="97"/>
      <c r="PTK288" s="97"/>
      <c r="PTL288" s="97"/>
      <c r="PTM288" s="97"/>
      <c r="PTN288" s="97"/>
      <c r="PTO288" s="97"/>
      <c r="PTP288" s="97"/>
      <c r="PTQ288" s="97"/>
      <c r="PTR288" s="97"/>
      <c r="PTS288" s="97"/>
      <c r="PTT288" s="97"/>
      <c r="PTU288" s="97"/>
      <c r="PTV288" s="97"/>
      <c r="PTW288" s="97"/>
      <c r="PTX288" s="97"/>
      <c r="PTY288" s="97"/>
      <c r="PTZ288" s="97"/>
      <c r="PUA288" s="97"/>
      <c r="PUB288" s="97"/>
      <c r="PUC288" s="97"/>
      <c r="PUD288" s="97"/>
      <c r="PUE288" s="97"/>
      <c r="PUF288" s="97"/>
      <c r="PUG288" s="97"/>
      <c r="PUH288" s="97"/>
      <c r="PUI288" s="97"/>
      <c r="PUJ288" s="97"/>
      <c r="PUK288" s="97"/>
      <c r="PUL288" s="97"/>
      <c r="PUM288" s="97"/>
      <c r="PUN288" s="97"/>
      <c r="PUO288" s="97"/>
      <c r="PUP288" s="97"/>
      <c r="PUQ288" s="97"/>
      <c r="PUR288" s="97"/>
      <c r="PUS288" s="97"/>
      <c r="PUT288" s="97"/>
      <c r="PUU288" s="97"/>
      <c r="PUV288" s="97"/>
      <c r="PUW288" s="97"/>
      <c r="PUX288" s="97"/>
      <c r="PUY288" s="97"/>
      <c r="PUZ288" s="97"/>
      <c r="PVA288" s="97"/>
      <c r="PVB288" s="97"/>
      <c r="PVC288" s="97"/>
      <c r="PVD288" s="97"/>
      <c r="PVE288" s="97"/>
      <c r="PVF288" s="97"/>
      <c r="PVG288" s="97"/>
      <c r="PVH288" s="97"/>
      <c r="PVI288" s="97"/>
      <c r="PVJ288" s="97"/>
      <c r="PVK288" s="97"/>
      <c r="PVL288" s="97"/>
      <c r="PVM288" s="97"/>
      <c r="PVN288" s="97"/>
      <c r="PVO288" s="97"/>
      <c r="PVP288" s="97"/>
      <c r="PVQ288" s="97"/>
      <c r="PVR288" s="97"/>
      <c r="PVS288" s="97"/>
      <c r="PVT288" s="97"/>
      <c r="PVU288" s="97"/>
      <c r="PVV288" s="97"/>
      <c r="PVW288" s="97"/>
      <c r="PVX288" s="97"/>
      <c r="PVY288" s="97"/>
      <c r="PVZ288" s="97"/>
      <c r="PWA288" s="97"/>
      <c r="PWB288" s="97"/>
      <c r="PWC288" s="97"/>
      <c r="PWD288" s="97"/>
      <c r="PWE288" s="97"/>
      <c r="PWF288" s="97"/>
      <c r="PWG288" s="97"/>
      <c r="PWH288" s="97"/>
      <c r="PWI288" s="97"/>
      <c r="PWJ288" s="97"/>
      <c r="PWK288" s="97"/>
      <c r="PWL288" s="97"/>
      <c r="PWM288" s="97"/>
      <c r="PWN288" s="97"/>
      <c r="PWO288" s="97"/>
      <c r="PWP288" s="97"/>
      <c r="PWQ288" s="97"/>
      <c r="PWR288" s="97"/>
      <c r="PWS288" s="97"/>
      <c r="PWT288" s="97"/>
      <c r="PWU288" s="97"/>
      <c r="PWV288" s="97"/>
      <c r="PWW288" s="97"/>
      <c r="PWX288" s="97"/>
      <c r="PWY288" s="97"/>
      <c r="PWZ288" s="97"/>
      <c r="PXA288" s="97"/>
      <c r="PXB288" s="97"/>
      <c r="PXC288" s="97"/>
      <c r="PXD288" s="97"/>
      <c r="PXE288" s="97"/>
      <c r="PXF288" s="97"/>
      <c r="PXG288" s="97"/>
      <c r="PXH288" s="97"/>
      <c r="PXI288" s="97"/>
      <c r="PXJ288" s="97"/>
      <c r="PXK288" s="97"/>
      <c r="PXL288" s="97"/>
      <c r="PXM288" s="97"/>
      <c r="PXN288" s="97"/>
      <c r="PXO288" s="97"/>
      <c r="PXP288" s="97"/>
      <c r="PXQ288" s="97"/>
      <c r="PXR288" s="97"/>
      <c r="PXS288" s="97"/>
      <c r="PXT288" s="97"/>
      <c r="PXU288" s="97"/>
      <c r="PXV288" s="97"/>
      <c r="PXW288" s="97"/>
      <c r="PXX288" s="97"/>
      <c r="PXY288" s="97"/>
      <c r="PXZ288" s="97"/>
      <c r="PYA288" s="97"/>
      <c r="PYB288" s="97"/>
      <c r="PYC288" s="97"/>
      <c r="PYD288" s="97"/>
      <c r="PYE288" s="97"/>
      <c r="PYF288" s="97"/>
      <c r="PYG288" s="97"/>
      <c r="PYH288" s="97"/>
      <c r="PYI288" s="97"/>
      <c r="PYJ288" s="97"/>
      <c r="PYK288" s="97"/>
      <c r="PYL288" s="97"/>
      <c r="PYM288" s="97"/>
      <c r="PYN288" s="97"/>
      <c r="PYO288" s="97"/>
      <c r="PYP288" s="97"/>
      <c r="PYQ288" s="97"/>
      <c r="PYR288" s="97"/>
      <c r="PYS288" s="97"/>
      <c r="PYT288" s="97"/>
      <c r="PYU288" s="97"/>
      <c r="PYV288" s="97"/>
      <c r="PYW288" s="97"/>
      <c r="PYX288" s="97"/>
      <c r="PYY288" s="97"/>
      <c r="PYZ288" s="97"/>
      <c r="PZA288" s="97"/>
      <c r="PZB288" s="97"/>
      <c r="PZC288" s="97"/>
      <c r="PZD288" s="97"/>
      <c r="PZE288" s="97"/>
      <c r="PZF288" s="97"/>
      <c r="PZG288" s="97"/>
      <c r="PZH288" s="97"/>
      <c r="PZI288" s="97"/>
      <c r="PZJ288" s="97"/>
      <c r="PZK288" s="97"/>
      <c r="PZL288" s="97"/>
      <c r="PZM288" s="97"/>
      <c r="PZN288" s="97"/>
      <c r="PZO288" s="97"/>
      <c r="PZP288" s="97"/>
      <c r="PZQ288" s="97"/>
      <c r="PZR288" s="97"/>
      <c r="PZS288" s="97"/>
      <c r="PZT288" s="97"/>
      <c r="PZU288" s="97"/>
      <c r="PZV288" s="97"/>
      <c r="PZW288" s="97"/>
      <c r="PZX288" s="97"/>
      <c r="PZY288" s="97"/>
      <c r="PZZ288" s="97"/>
      <c r="QAA288" s="97"/>
      <c r="QAB288" s="97"/>
      <c r="QAC288" s="97"/>
      <c r="QAD288" s="97"/>
      <c r="QAE288" s="97"/>
      <c r="QAF288" s="97"/>
      <c r="QAG288" s="97"/>
      <c r="QAH288" s="97"/>
      <c r="QAI288" s="97"/>
      <c r="QAJ288" s="97"/>
      <c r="QAK288" s="97"/>
      <c r="QAL288" s="97"/>
      <c r="QAM288" s="97"/>
      <c r="QAN288" s="97"/>
      <c r="QAO288" s="97"/>
      <c r="QAP288" s="97"/>
      <c r="QAQ288" s="97"/>
      <c r="QAR288" s="97"/>
      <c r="QAS288" s="97"/>
      <c r="QAT288" s="97"/>
      <c r="QAU288" s="97"/>
      <c r="QAV288" s="97"/>
      <c r="QAW288" s="97"/>
      <c r="QAX288" s="97"/>
      <c r="QAY288" s="97"/>
      <c r="QAZ288" s="97"/>
      <c r="QBA288" s="97"/>
      <c r="QBB288" s="97"/>
      <c r="QBC288" s="97"/>
      <c r="QBD288" s="97"/>
      <c r="QBE288" s="97"/>
      <c r="QBF288" s="97"/>
      <c r="QBG288" s="97"/>
      <c r="QBH288" s="97"/>
      <c r="QBI288" s="97"/>
      <c r="QBJ288" s="97"/>
      <c r="QBK288" s="97"/>
      <c r="QBL288" s="97"/>
      <c r="QBM288" s="97"/>
      <c r="QBN288" s="97"/>
      <c r="QBO288" s="97"/>
      <c r="QBP288" s="97"/>
      <c r="QBQ288" s="97"/>
      <c r="QBR288" s="97"/>
      <c r="QBS288" s="97"/>
      <c r="QBT288" s="97"/>
      <c r="QBU288" s="97"/>
      <c r="QBV288" s="97"/>
      <c r="QBW288" s="97"/>
      <c r="QBX288" s="97"/>
      <c r="QBY288" s="97"/>
      <c r="QBZ288" s="97"/>
      <c r="QCA288" s="97"/>
      <c r="QCB288" s="97"/>
      <c r="QCC288" s="97"/>
      <c r="QCD288" s="97"/>
      <c r="QCE288" s="97"/>
      <c r="QCF288" s="97"/>
      <c r="QCG288" s="97"/>
      <c r="QCH288" s="97"/>
      <c r="QCI288" s="97"/>
      <c r="QCJ288" s="97"/>
      <c r="QCK288" s="97"/>
      <c r="QCL288" s="97"/>
      <c r="QCM288" s="97"/>
      <c r="QCN288" s="97"/>
      <c r="QCO288" s="97"/>
      <c r="QCP288" s="97"/>
      <c r="QCQ288" s="97"/>
      <c r="QCR288" s="97"/>
      <c r="QCS288" s="97"/>
      <c r="QCT288" s="97"/>
      <c r="QCU288" s="97"/>
      <c r="QCV288" s="97"/>
      <c r="QCW288" s="97"/>
      <c r="QCX288" s="97"/>
      <c r="QCY288" s="97"/>
      <c r="QCZ288" s="97"/>
      <c r="QDA288" s="97"/>
      <c r="QDB288" s="97"/>
      <c r="QDC288" s="97"/>
      <c r="QDD288" s="97"/>
      <c r="QDE288" s="97"/>
      <c r="QDF288" s="97"/>
      <c r="QDG288" s="97"/>
      <c r="QDH288" s="97"/>
      <c r="QDI288" s="97"/>
      <c r="QDJ288" s="97"/>
      <c r="QDK288" s="97"/>
      <c r="QDL288" s="97"/>
      <c r="QDM288" s="97"/>
      <c r="QDN288" s="97"/>
      <c r="QDO288" s="97"/>
      <c r="QDP288" s="97"/>
      <c r="QDQ288" s="97"/>
      <c r="QDR288" s="97"/>
      <c r="QDS288" s="97"/>
      <c r="QDT288" s="97"/>
      <c r="QDU288" s="97"/>
      <c r="QDV288" s="97"/>
      <c r="QDW288" s="97"/>
      <c r="QDX288" s="97"/>
      <c r="QDY288" s="97"/>
      <c r="QDZ288" s="97"/>
      <c r="QEA288" s="97"/>
      <c r="QEB288" s="97"/>
      <c r="QEC288" s="97"/>
      <c r="QED288" s="97"/>
      <c r="QEE288" s="97"/>
      <c r="QEF288" s="97"/>
      <c r="QEG288" s="97"/>
      <c r="QEH288" s="97"/>
      <c r="QEI288" s="97"/>
      <c r="QEJ288" s="97"/>
      <c r="QEK288" s="97"/>
      <c r="QEL288" s="97"/>
      <c r="QEM288" s="97"/>
      <c r="QEN288" s="97"/>
      <c r="QEO288" s="97"/>
      <c r="QEP288" s="97"/>
      <c r="QEQ288" s="97"/>
      <c r="QER288" s="97"/>
      <c r="QES288" s="97"/>
      <c r="QET288" s="97"/>
      <c r="QEU288" s="97"/>
      <c r="QEV288" s="97"/>
      <c r="QEW288" s="97"/>
      <c r="QEX288" s="97"/>
      <c r="QEY288" s="97"/>
      <c r="QEZ288" s="97"/>
      <c r="QFA288" s="97"/>
      <c r="QFB288" s="97"/>
      <c r="QFC288" s="97"/>
      <c r="QFD288" s="97"/>
      <c r="QFE288" s="97"/>
      <c r="QFF288" s="97"/>
      <c r="QFG288" s="97"/>
      <c r="QFH288" s="97"/>
      <c r="QFI288" s="97"/>
      <c r="QFJ288" s="97"/>
      <c r="QFK288" s="97"/>
      <c r="QFL288" s="97"/>
      <c r="QFM288" s="97"/>
      <c r="QFN288" s="97"/>
      <c r="QFO288" s="97"/>
      <c r="QFP288" s="97"/>
      <c r="QFQ288" s="97"/>
      <c r="QFR288" s="97"/>
      <c r="QFS288" s="97"/>
      <c r="QFT288" s="97"/>
      <c r="QFU288" s="97"/>
      <c r="QFV288" s="97"/>
      <c r="QFW288" s="97"/>
      <c r="QFX288" s="97"/>
      <c r="QFY288" s="97"/>
      <c r="QFZ288" s="97"/>
      <c r="QGA288" s="97"/>
      <c r="QGB288" s="97"/>
      <c r="QGC288" s="97"/>
      <c r="QGD288" s="97"/>
      <c r="QGE288" s="97"/>
      <c r="QGF288" s="97"/>
      <c r="QGG288" s="97"/>
      <c r="QGH288" s="97"/>
      <c r="QGI288" s="97"/>
      <c r="QGJ288" s="97"/>
      <c r="QGK288" s="97"/>
      <c r="QGL288" s="97"/>
      <c r="QGM288" s="97"/>
      <c r="QGN288" s="97"/>
      <c r="QGO288" s="97"/>
      <c r="QGP288" s="97"/>
      <c r="QGQ288" s="97"/>
      <c r="QGR288" s="97"/>
      <c r="QGS288" s="97"/>
      <c r="QGT288" s="97"/>
      <c r="QGU288" s="97"/>
      <c r="QGV288" s="97"/>
      <c r="QGW288" s="97"/>
      <c r="QGX288" s="97"/>
      <c r="QGY288" s="97"/>
      <c r="QGZ288" s="97"/>
      <c r="QHA288" s="97"/>
      <c r="QHB288" s="97"/>
      <c r="QHC288" s="97"/>
      <c r="QHD288" s="97"/>
      <c r="QHE288" s="97"/>
      <c r="QHF288" s="97"/>
      <c r="QHG288" s="97"/>
      <c r="QHH288" s="97"/>
      <c r="QHI288" s="97"/>
      <c r="QHJ288" s="97"/>
      <c r="QHK288" s="97"/>
      <c r="QHL288" s="97"/>
      <c r="QHM288" s="97"/>
      <c r="QHN288" s="97"/>
      <c r="QHO288" s="97"/>
      <c r="QHP288" s="97"/>
      <c r="QHQ288" s="97"/>
      <c r="QHR288" s="97"/>
      <c r="QHS288" s="97"/>
      <c r="QHT288" s="97"/>
      <c r="QHU288" s="97"/>
      <c r="QHV288" s="97"/>
      <c r="QHW288" s="97"/>
      <c r="QHX288" s="97"/>
      <c r="QHY288" s="97"/>
      <c r="QHZ288" s="97"/>
      <c r="QIA288" s="97"/>
      <c r="QIB288" s="97"/>
      <c r="QIC288" s="97"/>
      <c r="QID288" s="97"/>
      <c r="QIE288" s="97"/>
      <c r="QIF288" s="97"/>
      <c r="QIG288" s="97"/>
      <c r="QIH288" s="97"/>
      <c r="QII288" s="97"/>
      <c r="QIJ288" s="97"/>
      <c r="QIK288" s="97"/>
      <c r="QIL288" s="97"/>
      <c r="QIM288" s="97"/>
      <c r="QIN288" s="97"/>
      <c r="QIO288" s="97"/>
      <c r="QIP288" s="97"/>
      <c r="QIQ288" s="97"/>
      <c r="QIR288" s="97"/>
      <c r="QIS288" s="97"/>
      <c r="QIT288" s="97"/>
      <c r="QIU288" s="97"/>
      <c r="QIV288" s="97"/>
      <c r="QIW288" s="97"/>
      <c r="QIX288" s="97"/>
      <c r="QIY288" s="97"/>
      <c r="QIZ288" s="97"/>
      <c r="QJA288" s="97"/>
      <c r="QJB288" s="97"/>
      <c r="QJC288" s="97"/>
      <c r="QJD288" s="97"/>
      <c r="QJE288" s="97"/>
      <c r="QJF288" s="97"/>
      <c r="QJG288" s="97"/>
      <c r="QJH288" s="97"/>
      <c r="QJI288" s="97"/>
      <c r="QJJ288" s="97"/>
      <c r="QJK288" s="97"/>
      <c r="QJL288" s="97"/>
      <c r="QJM288" s="97"/>
      <c r="QJN288" s="97"/>
      <c r="QJO288" s="97"/>
      <c r="QJP288" s="97"/>
      <c r="QJQ288" s="97"/>
      <c r="QJR288" s="97"/>
      <c r="QJS288" s="97"/>
      <c r="QJT288" s="97"/>
      <c r="QJU288" s="97"/>
      <c r="QJV288" s="97"/>
      <c r="QJW288" s="97"/>
      <c r="QJX288" s="97"/>
      <c r="QJY288" s="97"/>
      <c r="QJZ288" s="97"/>
      <c r="QKA288" s="97"/>
      <c r="QKB288" s="97"/>
      <c r="QKC288" s="97"/>
      <c r="QKD288" s="97"/>
      <c r="QKE288" s="97"/>
      <c r="QKF288" s="97"/>
      <c r="QKG288" s="97"/>
      <c r="QKH288" s="97"/>
      <c r="QKI288" s="97"/>
      <c r="QKJ288" s="97"/>
      <c r="QKK288" s="97"/>
      <c r="QKL288" s="97"/>
      <c r="QKM288" s="97"/>
      <c r="QKN288" s="97"/>
      <c r="QKO288" s="97"/>
      <c r="QKP288" s="97"/>
      <c r="QKQ288" s="97"/>
      <c r="QKR288" s="97"/>
      <c r="QKS288" s="97"/>
      <c r="QKT288" s="97"/>
      <c r="QKU288" s="97"/>
      <c r="QKV288" s="97"/>
      <c r="QKW288" s="97"/>
      <c r="QKX288" s="97"/>
      <c r="QKY288" s="97"/>
      <c r="QKZ288" s="97"/>
      <c r="QLA288" s="97"/>
      <c r="QLB288" s="97"/>
      <c r="QLC288" s="97"/>
      <c r="QLD288" s="97"/>
      <c r="QLE288" s="97"/>
      <c r="QLF288" s="97"/>
      <c r="QLG288" s="97"/>
      <c r="QLH288" s="97"/>
      <c r="QLI288" s="97"/>
      <c r="QLJ288" s="97"/>
      <c r="QLK288" s="97"/>
      <c r="QLL288" s="97"/>
      <c r="QLM288" s="97"/>
      <c r="QLN288" s="97"/>
      <c r="QLO288" s="97"/>
      <c r="QLP288" s="97"/>
      <c r="QLQ288" s="97"/>
      <c r="QLR288" s="97"/>
      <c r="QLS288" s="97"/>
      <c r="QLT288" s="97"/>
      <c r="QLU288" s="97"/>
      <c r="QLV288" s="97"/>
      <c r="QLW288" s="97"/>
      <c r="QLX288" s="97"/>
      <c r="QLY288" s="97"/>
      <c r="QLZ288" s="97"/>
      <c r="QMA288" s="97"/>
      <c r="QMB288" s="97"/>
      <c r="QMC288" s="97"/>
      <c r="QMD288" s="97"/>
      <c r="QME288" s="97"/>
      <c r="QMF288" s="97"/>
      <c r="QMG288" s="97"/>
      <c r="QMH288" s="97"/>
      <c r="QMI288" s="97"/>
      <c r="QMJ288" s="97"/>
      <c r="QMK288" s="97"/>
      <c r="QML288" s="97"/>
      <c r="QMM288" s="97"/>
      <c r="QMN288" s="97"/>
      <c r="QMO288" s="97"/>
      <c r="QMP288" s="97"/>
      <c r="QMQ288" s="97"/>
      <c r="QMR288" s="97"/>
      <c r="QMS288" s="97"/>
      <c r="QMT288" s="97"/>
      <c r="QMU288" s="97"/>
      <c r="QMV288" s="97"/>
      <c r="QMW288" s="97"/>
      <c r="QMX288" s="97"/>
      <c r="QMY288" s="97"/>
      <c r="QMZ288" s="97"/>
      <c r="QNA288" s="97"/>
      <c r="QNB288" s="97"/>
      <c r="QNC288" s="97"/>
      <c r="QND288" s="97"/>
      <c r="QNE288" s="97"/>
      <c r="QNF288" s="97"/>
      <c r="QNG288" s="97"/>
      <c r="QNH288" s="97"/>
      <c r="QNI288" s="97"/>
      <c r="QNJ288" s="97"/>
      <c r="QNK288" s="97"/>
      <c r="QNL288" s="97"/>
      <c r="QNM288" s="97"/>
      <c r="QNN288" s="97"/>
      <c r="QNO288" s="97"/>
      <c r="QNP288" s="97"/>
      <c r="QNQ288" s="97"/>
      <c r="QNR288" s="97"/>
      <c r="QNS288" s="97"/>
      <c r="QNT288" s="97"/>
      <c r="QNU288" s="97"/>
      <c r="QNV288" s="97"/>
      <c r="QNW288" s="97"/>
      <c r="QNX288" s="97"/>
      <c r="QNY288" s="97"/>
      <c r="QNZ288" s="97"/>
      <c r="QOA288" s="97"/>
      <c r="QOB288" s="97"/>
      <c r="QOC288" s="97"/>
      <c r="QOD288" s="97"/>
      <c r="QOE288" s="97"/>
      <c r="QOF288" s="97"/>
      <c r="QOG288" s="97"/>
      <c r="QOH288" s="97"/>
      <c r="QOI288" s="97"/>
      <c r="QOJ288" s="97"/>
      <c r="QOK288" s="97"/>
      <c r="QOL288" s="97"/>
      <c r="QOM288" s="97"/>
      <c r="QON288" s="97"/>
      <c r="QOO288" s="97"/>
      <c r="QOP288" s="97"/>
      <c r="QOQ288" s="97"/>
      <c r="QOR288" s="97"/>
      <c r="QOS288" s="97"/>
      <c r="QOT288" s="97"/>
      <c r="QOU288" s="97"/>
      <c r="QOV288" s="97"/>
      <c r="QOW288" s="97"/>
      <c r="QOX288" s="97"/>
      <c r="QOY288" s="97"/>
      <c r="QOZ288" s="97"/>
      <c r="QPA288" s="97"/>
      <c r="QPB288" s="97"/>
      <c r="QPC288" s="97"/>
      <c r="QPD288" s="97"/>
      <c r="QPE288" s="97"/>
      <c r="QPF288" s="97"/>
      <c r="QPG288" s="97"/>
      <c r="QPH288" s="97"/>
      <c r="QPI288" s="97"/>
      <c r="QPJ288" s="97"/>
      <c r="QPK288" s="97"/>
      <c r="QPL288" s="97"/>
      <c r="QPM288" s="97"/>
      <c r="QPN288" s="97"/>
      <c r="QPO288" s="97"/>
      <c r="QPP288" s="97"/>
      <c r="QPQ288" s="97"/>
      <c r="QPR288" s="97"/>
      <c r="QPS288" s="97"/>
      <c r="QPT288" s="97"/>
      <c r="QPU288" s="97"/>
      <c r="QPV288" s="97"/>
      <c r="QPW288" s="97"/>
      <c r="QPX288" s="97"/>
      <c r="QPY288" s="97"/>
      <c r="QPZ288" s="97"/>
      <c r="QQA288" s="97"/>
      <c r="QQB288" s="97"/>
      <c r="QQC288" s="97"/>
      <c r="QQD288" s="97"/>
      <c r="QQE288" s="97"/>
      <c r="QQF288" s="97"/>
      <c r="QQG288" s="97"/>
      <c r="QQH288" s="97"/>
      <c r="QQI288" s="97"/>
      <c r="QQJ288" s="97"/>
      <c r="QQK288" s="97"/>
      <c r="QQL288" s="97"/>
      <c r="QQM288" s="97"/>
      <c r="QQN288" s="97"/>
      <c r="QQO288" s="97"/>
      <c r="QQP288" s="97"/>
      <c r="QQQ288" s="97"/>
      <c r="QQR288" s="97"/>
      <c r="QQS288" s="97"/>
      <c r="QQT288" s="97"/>
      <c r="QQU288" s="97"/>
      <c r="QQV288" s="97"/>
      <c r="QQW288" s="97"/>
      <c r="QQX288" s="97"/>
      <c r="QQY288" s="97"/>
      <c r="QQZ288" s="97"/>
      <c r="QRA288" s="97"/>
      <c r="QRB288" s="97"/>
      <c r="QRC288" s="97"/>
      <c r="QRD288" s="97"/>
      <c r="QRE288" s="97"/>
      <c r="QRF288" s="97"/>
      <c r="QRG288" s="97"/>
      <c r="QRH288" s="97"/>
      <c r="QRI288" s="97"/>
      <c r="QRJ288" s="97"/>
      <c r="QRK288" s="97"/>
      <c r="QRL288" s="97"/>
      <c r="QRM288" s="97"/>
      <c r="QRN288" s="97"/>
      <c r="QRO288" s="97"/>
      <c r="QRP288" s="97"/>
      <c r="QRQ288" s="97"/>
      <c r="QRR288" s="97"/>
      <c r="QRS288" s="97"/>
      <c r="QRT288" s="97"/>
      <c r="QRU288" s="97"/>
      <c r="QRV288" s="97"/>
      <c r="QRW288" s="97"/>
      <c r="QRX288" s="97"/>
      <c r="QRY288" s="97"/>
      <c r="QRZ288" s="97"/>
      <c r="QSA288" s="97"/>
      <c r="QSB288" s="97"/>
      <c r="QSC288" s="97"/>
      <c r="QSD288" s="97"/>
      <c r="QSE288" s="97"/>
      <c r="QSF288" s="97"/>
      <c r="QSG288" s="97"/>
      <c r="QSH288" s="97"/>
      <c r="QSI288" s="97"/>
      <c r="QSJ288" s="97"/>
      <c r="QSK288" s="97"/>
      <c r="QSL288" s="97"/>
      <c r="QSM288" s="97"/>
      <c r="QSN288" s="97"/>
      <c r="QSO288" s="97"/>
      <c r="QSP288" s="97"/>
      <c r="QSQ288" s="97"/>
      <c r="QSR288" s="97"/>
      <c r="QSS288" s="97"/>
      <c r="QST288" s="97"/>
      <c r="QSU288" s="97"/>
      <c r="QSV288" s="97"/>
      <c r="QSW288" s="97"/>
      <c r="QSX288" s="97"/>
      <c r="QSY288" s="97"/>
      <c r="QSZ288" s="97"/>
      <c r="QTA288" s="97"/>
      <c r="QTB288" s="97"/>
      <c r="QTC288" s="97"/>
      <c r="QTD288" s="97"/>
      <c r="QTE288" s="97"/>
      <c r="QTF288" s="97"/>
      <c r="QTG288" s="97"/>
      <c r="QTH288" s="97"/>
      <c r="QTI288" s="97"/>
      <c r="QTJ288" s="97"/>
      <c r="QTK288" s="97"/>
      <c r="QTL288" s="97"/>
      <c r="QTM288" s="97"/>
      <c r="QTN288" s="97"/>
      <c r="QTO288" s="97"/>
      <c r="QTP288" s="97"/>
      <c r="QTQ288" s="97"/>
      <c r="QTR288" s="97"/>
      <c r="QTS288" s="97"/>
      <c r="QTT288" s="97"/>
      <c r="QTU288" s="97"/>
      <c r="QTV288" s="97"/>
      <c r="QTW288" s="97"/>
      <c r="QTX288" s="97"/>
      <c r="QTY288" s="97"/>
      <c r="QTZ288" s="97"/>
      <c r="QUA288" s="97"/>
      <c r="QUB288" s="97"/>
      <c r="QUC288" s="97"/>
      <c r="QUD288" s="97"/>
      <c r="QUE288" s="97"/>
      <c r="QUF288" s="97"/>
      <c r="QUG288" s="97"/>
      <c r="QUH288" s="97"/>
      <c r="QUI288" s="97"/>
      <c r="QUJ288" s="97"/>
      <c r="QUK288" s="97"/>
      <c r="QUL288" s="97"/>
      <c r="QUM288" s="97"/>
      <c r="QUN288" s="97"/>
      <c r="QUO288" s="97"/>
      <c r="QUP288" s="97"/>
      <c r="QUQ288" s="97"/>
      <c r="QUR288" s="97"/>
      <c r="QUS288" s="97"/>
      <c r="QUT288" s="97"/>
      <c r="QUU288" s="97"/>
      <c r="QUV288" s="97"/>
      <c r="QUW288" s="97"/>
      <c r="QUX288" s="97"/>
      <c r="QUY288" s="97"/>
      <c r="QUZ288" s="97"/>
      <c r="QVA288" s="97"/>
      <c r="QVB288" s="97"/>
      <c r="QVC288" s="97"/>
      <c r="QVD288" s="97"/>
      <c r="QVE288" s="97"/>
      <c r="QVF288" s="97"/>
      <c r="QVG288" s="97"/>
      <c r="QVH288" s="97"/>
      <c r="QVI288" s="97"/>
      <c r="QVJ288" s="97"/>
      <c r="QVK288" s="97"/>
      <c r="QVL288" s="97"/>
      <c r="QVM288" s="97"/>
      <c r="QVN288" s="97"/>
      <c r="QVO288" s="97"/>
      <c r="QVP288" s="97"/>
      <c r="QVQ288" s="97"/>
      <c r="QVR288" s="97"/>
      <c r="QVS288" s="97"/>
      <c r="QVT288" s="97"/>
      <c r="QVU288" s="97"/>
      <c r="QVV288" s="97"/>
      <c r="QVW288" s="97"/>
      <c r="QVX288" s="97"/>
      <c r="QVY288" s="97"/>
      <c r="QVZ288" s="97"/>
      <c r="QWA288" s="97"/>
      <c r="QWB288" s="97"/>
      <c r="QWC288" s="97"/>
      <c r="QWD288" s="97"/>
      <c r="QWE288" s="97"/>
      <c r="QWF288" s="97"/>
      <c r="QWG288" s="97"/>
      <c r="QWH288" s="97"/>
      <c r="QWI288" s="97"/>
      <c r="QWJ288" s="97"/>
      <c r="QWK288" s="97"/>
      <c r="QWL288" s="97"/>
      <c r="QWM288" s="97"/>
      <c r="QWN288" s="97"/>
      <c r="QWO288" s="97"/>
      <c r="QWP288" s="97"/>
      <c r="QWQ288" s="97"/>
      <c r="QWR288" s="97"/>
      <c r="QWS288" s="97"/>
      <c r="QWT288" s="97"/>
      <c r="QWU288" s="97"/>
      <c r="QWV288" s="97"/>
      <c r="QWW288" s="97"/>
      <c r="QWX288" s="97"/>
      <c r="QWY288" s="97"/>
      <c r="QWZ288" s="97"/>
      <c r="QXA288" s="97"/>
      <c r="QXB288" s="97"/>
      <c r="QXC288" s="97"/>
      <c r="QXD288" s="97"/>
      <c r="QXE288" s="97"/>
      <c r="QXF288" s="97"/>
      <c r="QXG288" s="97"/>
      <c r="QXH288" s="97"/>
      <c r="QXI288" s="97"/>
      <c r="QXJ288" s="97"/>
      <c r="QXK288" s="97"/>
      <c r="QXL288" s="97"/>
      <c r="QXM288" s="97"/>
      <c r="QXN288" s="97"/>
      <c r="QXO288" s="97"/>
      <c r="QXP288" s="97"/>
      <c r="QXQ288" s="97"/>
      <c r="QXR288" s="97"/>
      <c r="QXS288" s="97"/>
      <c r="QXT288" s="97"/>
      <c r="QXU288" s="97"/>
      <c r="QXV288" s="97"/>
      <c r="QXW288" s="97"/>
      <c r="QXX288" s="97"/>
      <c r="QXY288" s="97"/>
      <c r="QXZ288" s="97"/>
      <c r="QYA288" s="97"/>
      <c r="QYB288" s="97"/>
      <c r="QYC288" s="97"/>
      <c r="QYD288" s="97"/>
      <c r="QYE288" s="97"/>
      <c r="QYF288" s="97"/>
      <c r="QYG288" s="97"/>
      <c r="QYH288" s="97"/>
      <c r="QYI288" s="97"/>
      <c r="QYJ288" s="97"/>
      <c r="QYK288" s="97"/>
      <c r="QYL288" s="97"/>
      <c r="QYM288" s="97"/>
      <c r="QYN288" s="97"/>
      <c r="QYO288" s="97"/>
      <c r="QYP288" s="97"/>
      <c r="QYQ288" s="97"/>
      <c r="QYR288" s="97"/>
      <c r="QYS288" s="97"/>
      <c r="QYT288" s="97"/>
      <c r="QYU288" s="97"/>
      <c r="QYV288" s="97"/>
      <c r="QYW288" s="97"/>
      <c r="QYX288" s="97"/>
      <c r="QYY288" s="97"/>
      <c r="QYZ288" s="97"/>
      <c r="QZA288" s="97"/>
      <c r="QZB288" s="97"/>
      <c r="QZC288" s="97"/>
      <c r="QZD288" s="97"/>
      <c r="QZE288" s="97"/>
      <c r="QZF288" s="97"/>
      <c r="QZG288" s="97"/>
      <c r="QZH288" s="97"/>
      <c r="QZI288" s="97"/>
      <c r="QZJ288" s="97"/>
      <c r="QZK288" s="97"/>
      <c r="QZL288" s="97"/>
      <c r="QZM288" s="97"/>
      <c r="QZN288" s="97"/>
      <c r="QZO288" s="97"/>
      <c r="QZP288" s="97"/>
      <c r="QZQ288" s="97"/>
      <c r="QZR288" s="97"/>
      <c r="QZS288" s="97"/>
      <c r="QZT288" s="97"/>
      <c r="QZU288" s="97"/>
      <c r="QZV288" s="97"/>
      <c r="QZW288" s="97"/>
      <c r="QZX288" s="97"/>
      <c r="QZY288" s="97"/>
      <c r="QZZ288" s="97"/>
      <c r="RAA288" s="97"/>
      <c r="RAB288" s="97"/>
      <c r="RAC288" s="97"/>
      <c r="RAD288" s="97"/>
      <c r="RAE288" s="97"/>
      <c r="RAF288" s="97"/>
      <c r="RAG288" s="97"/>
      <c r="RAH288" s="97"/>
      <c r="RAI288" s="97"/>
      <c r="RAJ288" s="97"/>
      <c r="RAK288" s="97"/>
      <c r="RAL288" s="97"/>
      <c r="RAM288" s="97"/>
      <c r="RAN288" s="97"/>
      <c r="RAO288" s="97"/>
      <c r="RAP288" s="97"/>
      <c r="RAQ288" s="97"/>
      <c r="RAR288" s="97"/>
      <c r="RAS288" s="97"/>
      <c r="RAT288" s="97"/>
      <c r="RAU288" s="97"/>
      <c r="RAV288" s="97"/>
      <c r="RAW288" s="97"/>
      <c r="RAX288" s="97"/>
      <c r="RAY288" s="97"/>
      <c r="RAZ288" s="97"/>
      <c r="RBA288" s="97"/>
      <c r="RBB288" s="97"/>
      <c r="RBC288" s="97"/>
      <c r="RBD288" s="97"/>
      <c r="RBE288" s="97"/>
      <c r="RBF288" s="97"/>
      <c r="RBG288" s="97"/>
      <c r="RBH288" s="97"/>
      <c r="RBI288" s="97"/>
      <c r="RBJ288" s="97"/>
      <c r="RBK288" s="97"/>
      <c r="RBL288" s="97"/>
      <c r="RBM288" s="97"/>
      <c r="RBN288" s="97"/>
      <c r="RBO288" s="97"/>
      <c r="RBP288" s="97"/>
      <c r="RBQ288" s="97"/>
      <c r="RBR288" s="97"/>
      <c r="RBS288" s="97"/>
      <c r="RBT288" s="97"/>
      <c r="RBU288" s="97"/>
      <c r="RBV288" s="97"/>
      <c r="RBW288" s="97"/>
      <c r="RBX288" s="97"/>
      <c r="RBY288" s="97"/>
      <c r="RBZ288" s="97"/>
      <c r="RCA288" s="97"/>
      <c r="RCB288" s="97"/>
      <c r="RCC288" s="97"/>
      <c r="RCD288" s="97"/>
      <c r="RCE288" s="97"/>
      <c r="RCF288" s="97"/>
      <c r="RCG288" s="97"/>
      <c r="RCH288" s="97"/>
      <c r="RCI288" s="97"/>
      <c r="RCJ288" s="97"/>
      <c r="RCK288" s="97"/>
      <c r="RCL288" s="97"/>
      <c r="RCM288" s="97"/>
      <c r="RCN288" s="97"/>
      <c r="RCO288" s="97"/>
      <c r="RCP288" s="97"/>
      <c r="RCQ288" s="97"/>
      <c r="RCR288" s="97"/>
      <c r="RCS288" s="97"/>
      <c r="RCT288" s="97"/>
      <c r="RCU288" s="97"/>
      <c r="RCV288" s="97"/>
      <c r="RCW288" s="97"/>
      <c r="RCX288" s="97"/>
      <c r="RCY288" s="97"/>
      <c r="RCZ288" s="97"/>
      <c r="RDA288" s="97"/>
      <c r="RDB288" s="97"/>
      <c r="RDC288" s="97"/>
      <c r="RDD288" s="97"/>
      <c r="RDE288" s="97"/>
      <c r="RDF288" s="97"/>
      <c r="RDG288" s="97"/>
      <c r="RDH288" s="97"/>
      <c r="RDI288" s="97"/>
      <c r="RDJ288" s="97"/>
      <c r="RDK288" s="97"/>
      <c r="RDL288" s="97"/>
      <c r="RDM288" s="97"/>
      <c r="RDN288" s="97"/>
      <c r="RDO288" s="97"/>
      <c r="RDP288" s="97"/>
      <c r="RDQ288" s="97"/>
      <c r="RDR288" s="97"/>
      <c r="RDS288" s="97"/>
      <c r="RDT288" s="97"/>
      <c r="RDU288" s="97"/>
      <c r="RDV288" s="97"/>
      <c r="RDW288" s="97"/>
      <c r="RDX288" s="97"/>
      <c r="RDY288" s="97"/>
      <c r="RDZ288" s="97"/>
      <c r="REA288" s="97"/>
      <c r="REB288" s="97"/>
      <c r="REC288" s="97"/>
      <c r="RED288" s="97"/>
      <c r="REE288" s="97"/>
      <c r="REF288" s="97"/>
      <c r="REG288" s="97"/>
      <c r="REH288" s="97"/>
      <c r="REI288" s="97"/>
      <c r="REJ288" s="97"/>
      <c r="REK288" s="97"/>
      <c r="REL288" s="97"/>
      <c r="REM288" s="97"/>
      <c r="REN288" s="97"/>
      <c r="REO288" s="97"/>
      <c r="REP288" s="97"/>
      <c r="REQ288" s="97"/>
      <c r="RER288" s="97"/>
      <c r="RES288" s="97"/>
      <c r="RET288" s="97"/>
      <c r="REU288" s="97"/>
      <c r="REV288" s="97"/>
      <c r="REW288" s="97"/>
      <c r="REX288" s="97"/>
      <c r="REY288" s="97"/>
      <c r="REZ288" s="97"/>
      <c r="RFA288" s="97"/>
      <c r="RFB288" s="97"/>
      <c r="RFC288" s="97"/>
      <c r="RFD288" s="97"/>
      <c r="RFE288" s="97"/>
      <c r="RFF288" s="97"/>
      <c r="RFG288" s="97"/>
      <c r="RFH288" s="97"/>
      <c r="RFI288" s="97"/>
      <c r="RFJ288" s="97"/>
      <c r="RFK288" s="97"/>
      <c r="RFL288" s="97"/>
      <c r="RFM288" s="97"/>
      <c r="RFN288" s="97"/>
      <c r="RFO288" s="97"/>
      <c r="RFP288" s="97"/>
      <c r="RFQ288" s="97"/>
      <c r="RFR288" s="97"/>
      <c r="RFS288" s="97"/>
      <c r="RFT288" s="97"/>
      <c r="RFU288" s="97"/>
      <c r="RFV288" s="97"/>
      <c r="RFW288" s="97"/>
      <c r="RFX288" s="97"/>
      <c r="RFY288" s="97"/>
      <c r="RFZ288" s="97"/>
      <c r="RGA288" s="97"/>
      <c r="RGB288" s="97"/>
      <c r="RGC288" s="97"/>
      <c r="RGD288" s="97"/>
      <c r="RGE288" s="97"/>
      <c r="RGF288" s="97"/>
      <c r="RGG288" s="97"/>
      <c r="RGH288" s="97"/>
      <c r="RGI288" s="97"/>
      <c r="RGJ288" s="97"/>
      <c r="RGK288" s="97"/>
      <c r="RGL288" s="97"/>
      <c r="RGM288" s="97"/>
      <c r="RGN288" s="97"/>
      <c r="RGO288" s="97"/>
      <c r="RGP288" s="97"/>
      <c r="RGQ288" s="97"/>
      <c r="RGR288" s="97"/>
      <c r="RGS288" s="97"/>
      <c r="RGT288" s="97"/>
      <c r="RGU288" s="97"/>
      <c r="RGV288" s="97"/>
      <c r="RGW288" s="97"/>
      <c r="RGX288" s="97"/>
      <c r="RGY288" s="97"/>
      <c r="RGZ288" s="97"/>
      <c r="RHA288" s="97"/>
      <c r="RHB288" s="97"/>
      <c r="RHC288" s="97"/>
      <c r="RHD288" s="97"/>
      <c r="RHE288" s="97"/>
      <c r="RHF288" s="97"/>
      <c r="RHG288" s="97"/>
      <c r="RHH288" s="97"/>
      <c r="RHI288" s="97"/>
      <c r="RHJ288" s="97"/>
      <c r="RHK288" s="97"/>
      <c r="RHL288" s="97"/>
      <c r="RHM288" s="97"/>
      <c r="RHN288" s="97"/>
      <c r="RHO288" s="97"/>
      <c r="RHP288" s="97"/>
      <c r="RHQ288" s="97"/>
      <c r="RHR288" s="97"/>
      <c r="RHS288" s="97"/>
      <c r="RHT288" s="97"/>
      <c r="RHU288" s="97"/>
      <c r="RHV288" s="97"/>
      <c r="RHW288" s="97"/>
      <c r="RHX288" s="97"/>
      <c r="RHY288" s="97"/>
      <c r="RHZ288" s="97"/>
      <c r="RIA288" s="97"/>
      <c r="RIB288" s="97"/>
      <c r="RIC288" s="97"/>
      <c r="RID288" s="97"/>
      <c r="RIE288" s="97"/>
      <c r="RIF288" s="97"/>
      <c r="RIG288" s="97"/>
      <c r="RIH288" s="97"/>
      <c r="RII288" s="97"/>
      <c r="RIJ288" s="97"/>
      <c r="RIK288" s="97"/>
      <c r="RIL288" s="97"/>
      <c r="RIM288" s="97"/>
      <c r="RIN288" s="97"/>
      <c r="RIO288" s="97"/>
      <c r="RIP288" s="97"/>
      <c r="RIQ288" s="97"/>
      <c r="RIR288" s="97"/>
      <c r="RIS288" s="97"/>
      <c r="RIT288" s="97"/>
      <c r="RIU288" s="97"/>
      <c r="RIV288" s="97"/>
      <c r="RIW288" s="97"/>
      <c r="RIX288" s="97"/>
      <c r="RIY288" s="97"/>
      <c r="RIZ288" s="97"/>
      <c r="RJA288" s="97"/>
      <c r="RJB288" s="97"/>
      <c r="RJC288" s="97"/>
      <c r="RJD288" s="97"/>
      <c r="RJE288" s="97"/>
      <c r="RJF288" s="97"/>
      <c r="RJG288" s="97"/>
      <c r="RJH288" s="97"/>
      <c r="RJI288" s="97"/>
      <c r="RJJ288" s="97"/>
      <c r="RJK288" s="97"/>
      <c r="RJL288" s="97"/>
      <c r="RJM288" s="97"/>
      <c r="RJN288" s="97"/>
      <c r="RJO288" s="97"/>
      <c r="RJP288" s="97"/>
      <c r="RJQ288" s="97"/>
      <c r="RJR288" s="97"/>
      <c r="RJS288" s="97"/>
      <c r="RJT288" s="97"/>
      <c r="RJU288" s="97"/>
      <c r="RJV288" s="97"/>
      <c r="RJW288" s="97"/>
      <c r="RJX288" s="97"/>
      <c r="RJY288" s="97"/>
      <c r="RJZ288" s="97"/>
      <c r="RKA288" s="97"/>
      <c r="RKB288" s="97"/>
      <c r="RKC288" s="97"/>
      <c r="RKD288" s="97"/>
      <c r="RKE288" s="97"/>
      <c r="RKF288" s="97"/>
      <c r="RKG288" s="97"/>
      <c r="RKH288" s="97"/>
      <c r="RKI288" s="97"/>
      <c r="RKJ288" s="97"/>
      <c r="RKK288" s="97"/>
      <c r="RKL288" s="97"/>
      <c r="RKM288" s="97"/>
      <c r="RKN288" s="97"/>
      <c r="RKO288" s="97"/>
      <c r="RKP288" s="97"/>
      <c r="RKQ288" s="97"/>
      <c r="RKR288" s="97"/>
      <c r="RKS288" s="97"/>
      <c r="RKT288" s="97"/>
      <c r="RKU288" s="97"/>
      <c r="RKV288" s="97"/>
      <c r="RKW288" s="97"/>
      <c r="RKX288" s="97"/>
      <c r="RKY288" s="97"/>
      <c r="RKZ288" s="97"/>
      <c r="RLA288" s="97"/>
      <c r="RLB288" s="97"/>
      <c r="RLC288" s="97"/>
      <c r="RLD288" s="97"/>
      <c r="RLE288" s="97"/>
      <c r="RLF288" s="97"/>
      <c r="RLG288" s="97"/>
      <c r="RLH288" s="97"/>
      <c r="RLI288" s="97"/>
      <c r="RLJ288" s="97"/>
      <c r="RLK288" s="97"/>
      <c r="RLL288" s="97"/>
      <c r="RLM288" s="97"/>
      <c r="RLN288" s="97"/>
      <c r="RLO288" s="97"/>
      <c r="RLP288" s="97"/>
      <c r="RLQ288" s="97"/>
      <c r="RLR288" s="97"/>
      <c r="RLS288" s="97"/>
      <c r="RLT288" s="97"/>
      <c r="RLU288" s="97"/>
      <c r="RLV288" s="97"/>
      <c r="RLW288" s="97"/>
      <c r="RLX288" s="97"/>
      <c r="RLY288" s="97"/>
      <c r="RLZ288" s="97"/>
      <c r="RMA288" s="97"/>
      <c r="RMB288" s="97"/>
      <c r="RMC288" s="97"/>
      <c r="RMD288" s="97"/>
      <c r="RME288" s="97"/>
      <c r="RMF288" s="97"/>
      <c r="RMG288" s="97"/>
      <c r="RMH288" s="97"/>
      <c r="RMI288" s="97"/>
      <c r="RMJ288" s="97"/>
      <c r="RMK288" s="97"/>
      <c r="RML288" s="97"/>
      <c r="RMM288" s="97"/>
      <c r="RMN288" s="97"/>
      <c r="RMO288" s="97"/>
      <c r="RMP288" s="97"/>
      <c r="RMQ288" s="97"/>
      <c r="RMR288" s="97"/>
      <c r="RMS288" s="97"/>
      <c r="RMT288" s="97"/>
      <c r="RMU288" s="97"/>
      <c r="RMV288" s="97"/>
      <c r="RMW288" s="97"/>
      <c r="RMX288" s="97"/>
      <c r="RMY288" s="97"/>
      <c r="RMZ288" s="97"/>
      <c r="RNA288" s="97"/>
      <c r="RNB288" s="97"/>
      <c r="RNC288" s="97"/>
      <c r="RND288" s="97"/>
      <c r="RNE288" s="97"/>
      <c r="RNF288" s="97"/>
      <c r="RNG288" s="97"/>
      <c r="RNH288" s="97"/>
      <c r="RNI288" s="97"/>
      <c r="RNJ288" s="97"/>
      <c r="RNK288" s="97"/>
      <c r="RNL288" s="97"/>
      <c r="RNM288" s="97"/>
      <c r="RNN288" s="97"/>
      <c r="RNO288" s="97"/>
      <c r="RNP288" s="97"/>
      <c r="RNQ288" s="97"/>
      <c r="RNR288" s="97"/>
      <c r="RNS288" s="97"/>
      <c r="RNT288" s="97"/>
      <c r="RNU288" s="97"/>
      <c r="RNV288" s="97"/>
      <c r="RNW288" s="97"/>
      <c r="RNX288" s="97"/>
      <c r="RNY288" s="97"/>
      <c r="RNZ288" s="97"/>
      <c r="ROA288" s="97"/>
      <c r="ROB288" s="97"/>
      <c r="ROC288" s="97"/>
      <c r="ROD288" s="97"/>
      <c r="ROE288" s="97"/>
      <c r="ROF288" s="97"/>
      <c r="ROG288" s="97"/>
      <c r="ROH288" s="97"/>
      <c r="ROI288" s="97"/>
      <c r="ROJ288" s="97"/>
      <c r="ROK288" s="97"/>
      <c r="ROL288" s="97"/>
      <c r="ROM288" s="97"/>
      <c r="RON288" s="97"/>
      <c r="ROO288" s="97"/>
      <c r="ROP288" s="97"/>
      <c r="ROQ288" s="97"/>
      <c r="ROR288" s="97"/>
      <c r="ROS288" s="97"/>
      <c r="ROT288" s="97"/>
      <c r="ROU288" s="97"/>
      <c r="ROV288" s="97"/>
      <c r="ROW288" s="97"/>
      <c r="ROX288" s="97"/>
      <c r="ROY288" s="97"/>
      <c r="ROZ288" s="97"/>
      <c r="RPA288" s="97"/>
      <c r="RPB288" s="97"/>
      <c r="RPC288" s="97"/>
      <c r="RPD288" s="97"/>
      <c r="RPE288" s="97"/>
      <c r="RPF288" s="97"/>
      <c r="RPG288" s="97"/>
      <c r="RPH288" s="97"/>
      <c r="RPI288" s="97"/>
      <c r="RPJ288" s="97"/>
      <c r="RPK288" s="97"/>
      <c r="RPL288" s="97"/>
      <c r="RPM288" s="97"/>
      <c r="RPN288" s="97"/>
      <c r="RPO288" s="97"/>
      <c r="RPP288" s="97"/>
      <c r="RPQ288" s="97"/>
      <c r="RPR288" s="97"/>
      <c r="RPS288" s="97"/>
      <c r="RPT288" s="97"/>
      <c r="RPU288" s="97"/>
      <c r="RPV288" s="97"/>
      <c r="RPW288" s="97"/>
      <c r="RPX288" s="97"/>
      <c r="RPY288" s="97"/>
      <c r="RPZ288" s="97"/>
      <c r="RQA288" s="97"/>
      <c r="RQB288" s="97"/>
      <c r="RQC288" s="97"/>
      <c r="RQD288" s="97"/>
      <c r="RQE288" s="97"/>
      <c r="RQF288" s="97"/>
      <c r="RQG288" s="97"/>
      <c r="RQH288" s="97"/>
      <c r="RQI288" s="97"/>
      <c r="RQJ288" s="97"/>
      <c r="RQK288" s="97"/>
      <c r="RQL288" s="97"/>
      <c r="RQM288" s="97"/>
      <c r="RQN288" s="97"/>
      <c r="RQO288" s="97"/>
      <c r="RQP288" s="97"/>
      <c r="RQQ288" s="97"/>
      <c r="RQR288" s="97"/>
      <c r="RQS288" s="97"/>
      <c r="RQT288" s="97"/>
      <c r="RQU288" s="97"/>
      <c r="RQV288" s="97"/>
      <c r="RQW288" s="97"/>
      <c r="RQX288" s="97"/>
      <c r="RQY288" s="97"/>
      <c r="RQZ288" s="97"/>
      <c r="RRA288" s="97"/>
      <c r="RRB288" s="97"/>
      <c r="RRC288" s="97"/>
      <c r="RRD288" s="97"/>
      <c r="RRE288" s="97"/>
      <c r="RRF288" s="97"/>
      <c r="RRG288" s="97"/>
      <c r="RRH288" s="97"/>
      <c r="RRI288" s="97"/>
      <c r="RRJ288" s="97"/>
      <c r="RRK288" s="97"/>
      <c r="RRL288" s="97"/>
      <c r="RRM288" s="97"/>
      <c r="RRN288" s="97"/>
      <c r="RRO288" s="97"/>
      <c r="RRP288" s="97"/>
      <c r="RRQ288" s="97"/>
      <c r="RRR288" s="97"/>
      <c r="RRS288" s="97"/>
      <c r="RRT288" s="97"/>
      <c r="RRU288" s="97"/>
      <c r="RRV288" s="97"/>
      <c r="RRW288" s="97"/>
      <c r="RRX288" s="97"/>
      <c r="RRY288" s="97"/>
      <c r="RRZ288" s="97"/>
      <c r="RSA288" s="97"/>
      <c r="RSB288" s="97"/>
      <c r="RSC288" s="97"/>
      <c r="RSD288" s="97"/>
      <c r="RSE288" s="97"/>
      <c r="RSF288" s="97"/>
      <c r="RSG288" s="97"/>
      <c r="RSH288" s="97"/>
      <c r="RSI288" s="97"/>
      <c r="RSJ288" s="97"/>
      <c r="RSK288" s="97"/>
      <c r="RSL288" s="97"/>
      <c r="RSM288" s="97"/>
      <c r="RSN288" s="97"/>
      <c r="RSO288" s="97"/>
      <c r="RSP288" s="97"/>
      <c r="RSQ288" s="97"/>
      <c r="RSR288" s="97"/>
      <c r="RSS288" s="97"/>
      <c r="RST288" s="97"/>
      <c r="RSU288" s="97"/>
      <c r="RSV288" s="97"/>
      <c r="RSW288" s="97"/>
      <c r="RSX288" s="97"/>
      <c r="RSY288" s="97"/>
      <c r="RSZ288" s="97"/>
      <c r="RTA288" s="97"/>
      <c r="RTB288" s="97"/>
      <c r="RTC288" s="97"/>
      <c r="RTD288" s="97"/>
      <c r="RTE288" s="97"/>
      <c r="RTF288" s="97"/>
      <c r="RTG288" s="97"/>
      <c r="RTH288" s="97"/>
      <c r="RTI288" s="97"/>
      <c r="RTJ288" s="97"/>
      <c r="RTK288" s="97"/>
      <c r="RTL288" s="97"/>
      <c r="RTM288" s="97"/>
      <c r="RTN288" s="97"/>
      <c r="RTO288" s="97"/>
      <c r="RTP288" s="97"/>
      <c r="RTQ288" s="97"/>
      <c r="RTR288" s="97"/>
      <c r="RTS288" s="97"/>
      <c r="RTT288" s="97"/>
      <c r="RTU288" s="97"/>
      <c r="RTV288" s="97"/>
      <c r="RTW288" s="97"/>
      <c r="RTX288" s="97"/>
      <c r="RTY288" s="97"/>
      <c r="RTZ288" s="97"/>
      <c r="RUA288" s="97"/>
      <c r="RUB288" s="97"/>
      <c r="RUC288" s="97"/>
      <c r="RUD288" s="97"/>
      <c r="RUE288" s="97"/>
      <c r="RUF288" s="97"/>
      <c r="RUG288" s="97"/>
      <c r="RUH288" s="97"/>
      <c r="RUI288" s="97"/>
      <c r="RUJ288" s="97"/>
      <c r="RUK288" s="97"/>
      <c r="RUL288" s="97"/>
      <c r="RUM288" s="97"/>
      <c r="RUN288" s="97"/>
      <c r="RUO288" s="97"/>
      <c r="RUP288" s="97"/>
      <c r="RUQ288" s="97"/>
      <c r="RUR288" s="97"/>
      <c r="RUS288" s="97"/>
      <c r="RUT288" s="97"/>
      <c r="RUU288" s="97"/>
      <c r="RUV288" s="97"/>
      <c r="RUW288" s="97"/>
      <c r="RUX288" s="97"/>
      <c r="RUY288" s="97"/>
      <c r="RUZ288" s="97"/>
      <c r="RVA288" s="97"/>
      <c r="RVB288" s="97"/>
      <c r="RVC288" s="97"/>
      <c r="RVD288" s="97"/>
      <c r="RVE288" s="97"/>
      <c r="RVF288" s="97"/>
      <c r="RVG288" s="97"/>
      <c r="RVH288" s="97"/>
      <c r="RVI288" s="97"/>
      <c r="RVJ288" s="97"/>
      <c r="RVK288" s="97"/>
      <c r="RVL288" s="97"/>
      <c r="RVM288" s="97"/>
      <c r="RVN288" s="97"/>
      <c r="RVO288" s="97"/>
      <c r="RVP288" s="97"/>
      <c r="RVQ288" s="97"/>
      <c r="RVR288" s="97"/>
      <c r="RVS288" s="97"/>
      <c r="RVT288" s="97"/>
      <c r="RVU288" s="97"/>
      <c r="RVV288" s="97"/>
      <c r="RVW288" s="97"/>
      <c r="RVX288" s="97"/>
      <c r="RVY288" s="97"/>
      <c r="RVZ288" s="97"/>
      <c r="RWA288" s="97"/>
      <c r="RWB288" s="97"/>
      <c r="RWC288" s="97"/>
      <c r="RWD288" s="97"/>
      <c r="RWE288" s="97"/>
      <c r="RWF288" s="97"/>
      <c r="RWG288" s="97"/>
      <c r="RWH288" s="97"/>
      <c r="RWI288" s="97"/>
      <c r="RWJ288" s="97"/>
      <c r="RWK288" s="97"/>
      <c r="RWL288" s="97"/>
      <c r="RWM288" s="97"/>
      <c r="RWN288" s="97"/>
      <c r="RWO288" s="97"/>
      <c r="RWP288" s="97"/>
      <c r="RWQ288" s="97"/>
      <c r="RWR288" s="97"/>
      <c r="RWS288" s="97"/>
      <c r="RWT288" s="97"/>
      <c r="RWU288" s="97"/>
      <c r="RWV288" s="97"/>
      <c r="RWW288" s="97"/>
      <c r="RWX288" s="97"/>
      <c r="RWY288" s="97"/>
      <c r="RWZ288" s="97"/>
      <c r="RXA288" s="97"/>
      <c r="RXB288" s="97"/>
      <c r="RXC288" s="97"/>
      <c r="RXD288" s="97"/>
      <c r="RXE288" s="97"/>
      <c r="RXF288" s="97"/>
      <c r="RXG288" s="97"/>
      <c r="RXH288" s="97"/>
      <c r="RXI288" s="97"/>
      <c r="RXJ288" s="97"/>
      <c r="RXK288" s="97"/>
      <c r="RXL288" s="97"/>
      <c r="RXM288" s="97"/>
      <c r="RXN288" s="97"/>
      <c r="RXO288" s="97"/>
      <c r="RXP288" s="97"/>
      <c r="RXQ288" s="97"/>
      <c r="RXR288" s="97"/>
      <c r="RXS288" s="97"/>
      <c r="RXT288" s="97"/>
      <c r="RXU288" s="97"/>
      <c r="RXV288" s="97"/>
      <c r="RXW288" s="97"/>
      <c r="RXX288" s="97"/>
      <c r="RXY288" s="97"/>
      <c r="RXZ288" s="97"/>
      <c r="RYA288" s="97"/>
      <c r="RYB288" s="97"/>
      <c r="RYC288" s="97"/>
      <c r="RYD288" s="97"/>
      <c r="RYE288" s="97"/>
      <c r="RYF288" s="97"/>
      <c r="RYG288" s="97"/>
      <c r="RYH288" s="97"/>
      <c r="RYI288" s="97"/>
      <c r="RYJ288" s="97"/>
      <c r="RYK288" s="97"/>
      <c r="RYL288" s="97"/>
      <c r="RYM288" s="97"/>
      <c r="RYN288" s="97"/>
      <c r="RYO288" s="97"/>
      <c r="RYP288" s="97"/>
      <c r="RYQ288" s="97"/>
      <c r="RYR288" s="97"/>
      <c r="RYS288" s="97"/>
      <c r="RYT288" s="97"/>
      <c r="RYU288" s="97"/>
      <c r="RYV288" s="97"/>
      <c r="RYW288" s="97"/>
      <c r="RYX288" s="97"/>
      <c r="RYY288" s="97"/>
      <c r="RYZ288" s="97"/>
      <c r="RZA288" s="97"/>
      <c r="RZB288" s="97"/>
      <c r="RZC288" s="97"/>
      <c r="RZD288" s="97"/>
      <c r="RZE288" s="97"/>
      <c r="RZF288" s="97"/>
      <c r="RZG288" s="97"/>
      <c r="RZH288" s="97"/>
      <c r="RZI288" s="97"/>
      <c r="RZJ288" s="97"/>
      <c r="RZK288" s="97"/>
      <c r="RZL288" s="97"/>
      <c r="RZM288" s="97"/>
      <c r="RZN288" s="97"/>
      <c r="RZO288" s="97"/>
      <c r="RZP288" s="97"/>
      <c r="RZQ288" s="97"/>
      <c r="RZR288" s="97"/>
      <c r="RZS288" s="97"/>
      <c r="RZT288" s="97"/>
      <c r="RZU288" s="97"/>
      <c r="RZV288" s="97"/>
      <c r="RZW288" s="97"/>
      <c r="RZX288" s="97"/>
      <c r="RZY288" s="97"/>
      <c r="RZZ288" s="97"/>
      <c r="SAA288" s="97"/>
      <c r="SAB288" s="97"/>
      <c r="SAC288" s="97"/>
      <c r="SAD288" s="97"/>
      <c r="SAE288" s="97"/>
      <c r="SAF288" s="97"/>
      <c r="SAG288" s="97"/>
      <c r="SAH288" s="97"/>
      <c r="SAI288" s="97"/>
      <c r="SAJ288" s="97"/>
      <c r="SAK288" s="97"/>
      <c r="SAL288" s="97"/>
      <c r="SAM288" s="97"/>
      <c r="SAN288" s="97"/>
      <c r="SAO288" s="97"/>
      <c r="SAP288" s="97"/>
      <c r="SAQ288" s="97"/>
      <c r="SAR288" s="97"/>
      <c r="SAS288" s="97"/>
      <c r="SAT288" s="97"/>
      <c r="SAU288" s="97"/>
      <c r="SAV288" s="97"/>
      <c r="SAW288" s="97"/>
      <c r="SAX288" s="97"/>
      <c r="SAY288" s="97"/>
      <c r="SAZ288" s="97"/>
      <c r="SBA288" s="97"/>
      <c r="SBB288" s="97"/>
      <c r="SBC288" s="97"/>
      <c r="SBD288" s="97"/>
      <c r="SBE288" s="97"/>
      <c r="SBF288" s="97"/>
      <c r="SBG288" s="97"/>
      <c r="SBH288" s="97"/>
      <c r="SBI288" s="97"/>
      <c r="SBJ288" s="97"/>
      <c r="SBK288" s="97"/>
      <c r="SBL288" s="97"/>
      <c r="SBM288" s="97"/>
      <c r="SBN288" s="97"/>
      <c r="SBO288" s="97"/>
      <c r="SBP288" s="97"/>
      <c r="SBQ288" s="97"/>
      <c r="SBR288" s="97"/>
      <c r="SBS288" s="97"/>
      <c r="SBT288" s="97"/>
      <c r="SBU288" s="97"/>
      <c r="SBV288" s="97"/>
      <c r="SBW288" s="97"/>
      <c r="SBX288" s="97"/>
      <c r="SBY288" s="97"/>
      <c r="SBZ288" s="97"/>
      <c r="SCA288" s="97"/>
      <c r="SCB288" s="97"/>
      <c r="SCC288" s="97"/>
      <c r="SCD288" s="97"/>
      <c r="SCE288" s="97"/>
      <c r="SCF288" s="97"/>
      <c r="SCG288" s="97"/>
      <c r="SCH288" s="97"/>
      <c r="SCI288" s="97"/>
      <c r="SCJ288" s="97"/>
      <c r="SCK288" s="97"/>
      <c r="SCL288" s="97"/>
      <c r="SCM288" s="97"/>
      <c r="SCN288" s="97"/>
      <c r="SCO288" s="97"/>
      <c r="SCP288" s="97"/>
      <c r="SCQ288" s="97"/>
      <c r="SCR288" s="97"/>
      <c r="SCS288" s="97"/>
      <c r="SCT288" s="97"/>
      <c r="SCU288" s="97"/>
      <c r="SCV288" s="97"/>
      <c r="SCW288" s="97"/>
      <c r="SCX288" s="97"/>
      <c r="SCY288" s="97"/>
      <c r="SCZ288" s="97"/>
      <c r="SDA288" s="97"/>
      <c r="SDB288" s="97"/>
      <c r="SDC288" s="97"/>
      <c r="SDD288" s="97"/>
      <c r="SDE288" s="97"/>
      <c r="SDF288" s="97"/>
      <c r="SDG288" s="97"/>
      <c r="SDH288" s="97"/>
      <c r="SDI288" s="97"/>
      <c r="SDJ288" s="97"/>
      <c r="SDK288" s="97"/>
      <c r="SDL288" s="97"/>
      <c r="SDM288" s="97"/>
      <c r="SDN288" s="97"/>
      <c r="SDO288" s="97"/>
      <c r="SDP288" s="97"/>
      <c r="SDQ288" s="97"/>
      <c r="SDR288" s="97"/>
      <c r="SDS288" s="97"/>
      <c r="SDT288" s="97"/>
      <c r="SDU288" s="97"/>
      <c r="SDV288" s="97"/>
      <c r="SDW288" s="97"/>
      <c r="SDX288" s="97"/>
      <c r="SDY288" s="97"/>
      <c r="SDZ288" s="97"/>
      <c r="SEA288" s="97"/>
      <c r="SEB288" s="97"/>
      <c r="SEC288" s="97"/>
      <c r="SED288" s="97"/>
      <c r="SEE288" s="97"/>
      <c r="SEF288" s="97"/>
      <c r="SEG288" s="97"/>
      <c r="SEH288" s="97"/>
      <c r="SEI288" s="97"/>
      <c r="SEJ288" s="97"/>
      <c r="SEK288" s="97"/>
      <c r="SEL288" s="97"/>
      <c r="SEM288" s="97"/>
      <c r="SEN288" s="97"/>
      <c r="SEO288" s="97"/>
      <c r="SEP288" s="97"/>
      <c r="SEQ288" s="97"/>
      <c r="SER288" s="97"/>
      <c r="SES288" s="97"/>
      <c r="SET288" s="97"/>
      <c r="SEU288" s="97"/>
      <c r="SEV288" s="97"/>
      <c r="SEW288" s="97"/>
      <c r="SEX288" s="97"/>
      <c r="SEY288" s="97"/>
      <c r="SEZ288" s="97"/>
      <c r="SFA288" s="97"/>
      <c r="SFB288" s="97"/>
      <c r="SFC288" s="97"/>
      <c r="SFD288" s="97"/>
      <c r="SFE288" s="97"/>
      <c r="SFF288" s="97"/>
      <c r="SFG288" s="97"/>
      <c r="SFH288" s="97"/>
      <c r="SFI288" s="97"/>
      <c r="SFJ288" s="97"/>
      <c r="SFK288" s="97"/>
      <c r="SFL288" s="97"/>
      <c r="SFM288" s="97"/>
      <c r="SFN288" s="97"/>
      <c r="SFO288" s="97"/>
      <c r="SFP288" s="97"/>
      <c r="SFQ288" s="97"/>
      <c r="SFR288" s="97"/>
      <c r="SFS288" s="97"/>
      <c r="SFT288" s="97"/>
      <c r="SFU288" s="97"/>
      <c r="SFV288" s="97"/>
      <c r="SFW288" s="97"/>
      <c r="SFX288" s="97"/>
      <c r="SFY288" s="97"/>
      <c r="SFZ288" s="97"/>
      <c r="SGA288" s="97"/>
      <c r="SGB288" s="97"/>
      <c r="SGC288" s="97"/>
      <c r="SGD288" s="97"/>
      <c r="SGE288" s="97"/>
      <c r="SGF288" s="97"/>
      <c r="SGG288" s="97"/>
      <c r="SGH288" s="97"/>
      <c r="SGI288" s="97"/>
      <c r="SGJ288" s="97"/>
      <c r="SGK288" s="97"/>
      <c r="SGL288" s="97"/>
      <c r="SGM288" s="97"/>
      <c r="SGN288" s="97"/>
      <c r="SGO288" s="97"/>
      <c r="SGP288" s="97"/>
      <c r="SGQ288" s="97"/>
      <c r="SGR288" s="97"/>
      <c r="SGS288" s="97"/>
      <c r="SGT288" s="97"/>
      <c r="SGU288" s="97"/>
      <c r="SGV288" s="97"/>
      <c r="SGW288" s="97"/>
      <c r="SGX288" s="97"/>
      <c r="SGY288" s="97"/>
      <c r="SGZ288" s="97"/>
      <c r="SHA288" s="97"/>
      <c r="SHB288" s="97"/>
      <c r="SHC288" s="97"/>
      <c r="SHD288" s="97"/>
      <c r="SHE288" s="97"/>
      <c r="SHF288" s="97"/>
      <c r="SHG288" s="97"/>
      <c r="SHH288" s="97"/>
      <c r="SHI288" s="97"/>
      <c r="SHJ288" s="97"/>
      <c r="SHK288" s="97"/>
      <c r="SHL288" s="97"/>
      <c r="SHM288" s="97"/>
      <c r="SHN288" s="97"/>
      <c r="SHO288" s="97"/>
      <c r="SHP288" s="97"/>
      <c r="SHQ288" s="97"/>
      <c r="SHR288" s="97"/>
      <c r="SHS288" s="97"/>
      <c r="SHT288" s="97"/>
      <c r="SHU288" s="97"/>
      <c r="SHV288" s="97"/>
      <c r="SHW288" s="97"/>
      <c r="SHX288" s="97"/>
      <c r="SHY288" s="97"/>
      <c r="SHZ288" s="97"/>
      <c r="SIA288" s="97"/>
      <c r="SIB288" s="97"/>
      <c r="SIC288" s="97"/>
      <c r="SID288" s="97"/>
      <c r="SIE288" s="97"/>
      <c r="SIF288" s="97"/>
      <c r="SIG288" s="97"/>
      <c r="SIH288" s="97"/>
      <c r="SII288" s="97"/>
      <c r="SIJ288" s="97"/>
      <c r="SIK288" s="97"/>
      <c r="SIL288" s="97"/>
      <c r="SIM288" s="97"/>
      <c r="SIN288" s="97"/>
      <c r="SIO288" s="97"/>
      <c r="SIP288" s="97"/>
      <c r="SIQ288" s="97"/>
      <c r="SIR288" s="97"/>
      <c r="SIS288" s="97"/>
      <c r="SIT288" s="97"/>
      <c r="SIU288" s="97"/>
      <c r="SIV288" s="97"/>
      <c r="SIW288" s="97"/>
      <c r="SIX288" s="97"/>
      <c r="SIY288" s="97"/>
      <c r="SIZ288" s="97"/>
      <c r="SJA288" s="97"/>
      <c r="SJB288" s="97"/>
      <c r="SJC288" s="97"/>
      <c r="SJD288" s="97"/>
      <c r="SJE288" s="97"/>
      <c r="SJF288" s="97"/>
      <c r="SJG288" s="97"/>
      <c r="SJH288" s="97"/>
      <c r="SJI288" s="97"/>
      <c r="SJJ288" s="97"/>
      <c r="SJK288" s="97"/>
      <c r="SJL288" s="97"/>
      <c r="SJM288" s="97"/>
      <c r="SJN288" s="97"/>
      <c r="SJO288" s="97"/>
      <c r="SJP288" s="97"/>
      <c r="SJQ288" s="97"/>
      <c r="SJR288" s="97"/>
      <c r="SJS288" s="97"/>
      <c r="SJT288" s="97"/>
      <c r="SJU288" s="97"/>
      <c r="SJV288" s="97"/>
      <c r="SJW288" s="97"/>
      <c r="SJX288" s="97"/>
      <c r="SJY288" s="97"/>
      <c r="SJZ288" s="97"/>
      <c r="SKA288" s="97"/>
      <c r="SKB288" s="97"/>
      <c r="SKC288" s="97"/>
      <c r="SKD288" s="97"/>
      <c r="SKE288" s="97"/>
      <c r="SKF288" s="97"/>
      <c r="SKG288" s="97"/>
      <c r="SKH288" s="97"/>
      <c r="SKI288" s="97"/>
      <c r="SKJ288" s="97"/>
      <c r="SKK288" s="97"/>
      <c r="SKL288" s="97"/>
      <c r="SKM288" s="97"/>
      <c r="SKN288" s="97"/>
      <c r="SKO288" s="97"/>
      <c r="SKP288" s="97"/>
      <c r="SKQ288" s="97"/>
      <c r="SKR288" s="97"/>
      <c r="SKS288" s="97"/>
      <c r="SKT288" s="97"/>
      <c r="SKU288" s="97"/>
      <c r="SKV288" s="97"/>
      <c r="SKW288" s="97"/>
      <c r="SKX288" s="97"/>
      <c r="SKY288" s="97"/>
      <c r="SKZ288" s="97"/>
      <c r="SLA288" s="97"/>
      <c r="SLB288" s="97"/>
      <c r="SLC288" s="97"/>
      <c r="SLD288" s="97"/>
      <c r="SLE288" s="97"/>
      <c r="SLF288" s="97"/>
      <c r="SLG288" s="97"/>
      <c r="SLH288" s="97"/>
      <c r="SLI288" s="97"/>
      <c r="SLJ288" s="97"/>
      <c r="SLK288" s="97"/>
      <c r="SLL288" s="97"/>
      <c r="SLM288" s="97"/>
      <c r="SLN288" s="97"/>
      <c r="SLO288" s="97"/>
      <c r="SLP288" s="97"/>
      <c r="SLQ288" s="97"/>
      <c r="SLR288" s="97"/>
      <c r="SLS288" s="97"/>
      <c r="SLT288" s="97"/>
      <c r="SLU288" s="97"/>
      <c r="SLV288" s="97"/>
      <c r="SLW288" s="97"/>
      <c r="SLX288" s="97"/>
      <c r="SLY288" s="97"/>
      <c r="SLZ288" s="97"/>
      <c r="SMA288" s="97"/>
      <c r="SMB288" s="97"/>
      <c r="SMC288" s="97"/>
      <c r="SMD288" s="97"/>
      <c r="SME288" s="97"/>
      <c r="SMF288" s="97"/>
      <c r="SMG288" s="97"/>
      <c r="SMH288" s="97"/>
      <c r="SMI288" s="97"/>
      <c r="SMJ288" s="97"/>
      <c r="SMK288" s="97"/>
      <c r="SML288" s="97"/>
      <c r="SMM288" s="97"/>
      <c r="SMN288" s="97"/>
      <c r="SMO288" s="97"/>
      <c r="SMP288" s="97"/>
      <c r="SMQ288" s="97"/>
      <c r="SMR288" s="97"/>
      <c r="SMS288" s="97"/>
      <c r="SMT288" s="97"/>
      <c r="SMU288" s="97"/>
      <c r="SMV288" s="97"/>
      <c r="SMW288" s="97"/>
      <c r="SMX288" s="97"/>
      <c r="SMY288" s="97"/>
      <c r="SMZ288" s="97"/>
      <c r="SNA288" s="97"/>
      <c r="SNB288" s="97"/>
      <c r="SNC288" s="97"/>
      <c r="SND288" s="97"/>
      <c r="SNE288" s="97"/>
      <c r="SNF288" s="97"/>
      <c r="SNG288" s="97"/>
      <c r="SNH288" s="97"/>
      <c r="SNI288" s="97"/>
      <c r="SNJ288" s="97"/>
      <c r="SNK288" s="97"/>
      <c r="SNL288" s="97"/>
      <c r="SNM288" s="97"/>
      <c r="SNN288" s="97"/>
      <c r="SNO288" s="97"/>
      <c r="SNP288" s="97"/>
      <c r="SNQ288" s="97"/>
      <c r="SNR288" s="97"/>
      <c r="SNS288" s="97"/>
      <c r="SNT288" s="97"/>
      <c r="SNU288" s="97"/>
      <c r="SNV288" s="97"/>
      <c r="SNW288" s="97"/>
      <c r="SNX288" s="97"/>
      <c r="SNY288" s="97"/>
      <c r="SNZ288" s="97"/>
      <c r="SOA288" s="97"/>
      <c r="SOB288" s="97"/>
      <c r="SOC288" s="97"/>
      <c r="SOD288" s="97"/>
      <c r="SOE288" s="97"/>
      <c r="SOF288" s="97"/>
      <c r="SOG288" s="97"/>
      <c r="SOH288" s="97"/>
      <c r="SOI288" s="97"/>
      <c r="SOJ288" s="97"/>
      <c r="SOK288" s="97"/>
      <c r="SOL288" s="97"/>
      <c r="SOM288" s="97"/>
      <c r="SON288" s="97"/>
      <c r="SOO288" s="97"/>
      <c r="SOP288" s="97"/>
      <c r="SOQ288" s="97"/>
      <c r="SOR288" s="97"/>
      <c r="SOS288" s="97"/>
      <c r="SOT288" s="97"/>
      <c r="SOU288" s="97"/>
      <c r="SOV288" s="97"/>
      <c r="SOW288" s="97"/>
      <c r="SOX288" s="97"/>
      <c r="SOY288" s="97"/>
      <c r="SOZ288" s="97"/>
      <c r="SPA288" s="97"/>
      <c r="SPB288" s="97"/>
      <c r="SPC288" s="97"/>
      <c r="SPD288" s="97"/>
      <c r="SPE288" s="97"/>
      <c r="SPF288" s="97"/>
      <c r="SPG288" s="97"/>
      <c r="SPH288" s="97"/>
      <c r="SPI288" s="97"/>
      <c r="SPJ288" s="97"/>
      <c r="SPK288" s="97"/>
      <c r="SPL288" s="97"/>
      <c r="SPM288" s="97"/>
      <c r="SPN288" s="97"/>
      <c r="SPO288" s="97"/>
      <c r="SPP288" s="97"/>
      <c r="SPQ288" s="97"/>
      <c r="SPR288" s="97"/>
      <c r="SPS288" s="97"/>
      <c r="SPT288" s="97"/>
      <c r="SPU288" s="97"/>
      <c r="SPV288" s="97"/>
      <c r="SPW288" s="97"/>
      <c r="SPX288" s="97"/>
      <c r="SPY288" s="97"/>
      <c r="SPZ288" s="97"/>
      <c r="SQA288" s="97"/>
      <c r="SQB288" s="97"/>
      <c r="SQC288" s="97"/>
      <c r="SQD288" s="97"/>
      <c r="SQE288" s="97"/>
      <c r="SQF288" s="97"/>
      <c r="SQG288" s="97"/>
      <c r="SQH288" s="97"/>
      <c r="SQI288" s="97"/>
      <c r="SQJ288" s="97"/>
      <c r="SQK288" s="97"/>
      <c r="SQL288" s="97"/>
      <c r="SQM288" s="97"/>
      <c r="SQN288" s="97"/>
      <c r="SQO288" s="97"/>
      <c r="SQP288" s="97"/>
      <c r="SQQ288" s="97"/>
      <c r="SQR288" s="97"/>
      <c r="SQS288" s="97"/>
      <c r="SQT288" s="97"/>
      <c r="SQU288" s="97"/>
      <c r="SQV288" s="97"/>
      <c r="SQW288" s="97"/>
      <c r="SQX288" s="97"/>
      <c r="SQY288" s="97"/>
      <c r="SQZ288" s="97"/>
      <c r="SRA288" s="97"/>
      <c r="SRB288" s="97"/>
      <c r="SRC288" s="97"/>
      <c r="SRD288" s="97"/>
      <c r="SRE288" s="97"/>
      <c r="SRF288" s="97"/>
      <c r="SRG288" s="97"/>
      <c r="SRH288" s="97"/>
      <c r="SRI288" s="97"/>
      <c r="SRJ288" s="97"/>
      <c r="SRK288" s="97"/>
      <c r="SRL288" s="97"/>
      <c r="SRM288" s="97"/>
      <c r="SRN288" s="97"/>
      <c r="SRO288" s="97"/>
      <c r="SRP288" s="97"/>
      <c r="SRQ288" s="97"/>
      <c r="SRR288" s="97"/>
      <c r="SRS288" s="97"/>
      <c r="SRT288" s="97"/>
      <c r="SRU288" s="97"/>
      <c r="SRV288" s="97"/>
      <c r="SRW288" s="97"/>
      <c r="SRX288" s="97"/>
      <c r="SRY288" s="97"/>
      <c r="SRZ288" s="97"/>
      <c r="SSA288" s="97"/>
      <c r="SSB288" s="97"/>
      <c r="SSC288" s="97"/>
      <c r="SSD288" s="97"/>
      <c r="SSE288" s="97"/>
      <c r="SSF288" s="97"/>
      <c r="SSG288" s="97"/>
      <c r="SSH288" s="97"/>
      <c r="SSI288" s="97"/>
      <c r="SSJ288" s="97"/>
      <c r="SSK288" s="97"/>
      <c r="SSL288" s="97"/>
      <c r="SSM288" s="97"/>
      <c r="SSN288" s="97"/>
      <c r="SSO288" s="97"/>
      <c r="SSP288" s="97"/>
      <c r="SSQ288" s="97"/>
      <c r="SSR288" s="97"/>
      <c r="SSS288" s="97"/>
      <c r="SST288" s="97"/>
      <c r="SSU288" s="97"/>
      <c r="SSV288" s="97"/>
      <c r="SSW288" s="97"/>
      <c r="SSX288" s="97"/>
      <c r="SSY288" s="97"/>
      <c r="SSZ288" s="97"/>
      <c r="STA288" s="97"/>
      <c r="STB288" s="97"/>
      <c r="STC288" s="97"/>
      <c r="STD288" s="97"/>
      <c r="STE288" s="97"/>
      <c r="STF288" s="97"/>
      <c r="STG288" s="97"/>
      <c r="STH288" s="97"/>
      <c r="STI288" s="97"/>
      <c r="STJ288" s="97"/>
      <c r="STK288" s="97"/>
      <c r="STL288" s="97"/>
      <c r="STM288" s="97"/>
      <c r="STN288" s="97"/>
      <c r="STO288" s="97"/>
      <c r="STP288" s="97"/>
      <c r="STQ288" s="97"/>
      <c r="STR288" s="97"/>
      <c r="STS288" s="97"/>
      <c r="STT288" s="97"/>
      <c r="STU288" s="97"/>
      <c r="STV288" s="97"/>
      <c r="STW288" s="97"/>
      <c r="STX288" s="97"/>
      <c r="STY288" s="97"/>
      <c r="STZ288" s="97"/>
      <c r="SUA288" s="97"/>
      <c r="SUB288" s="97"/>
      <c r="SUC288" s="97"/>
      <c r="SUD288" s="97"/>
      <c r="SUE288" s="97"/>
      <c r="SUF288" s="97"/>
      <c r="SUG288" s="97"/>
      <c r="SUH288" s="97"/>
      <c r="SUI288" s="97"/>
      <c r="SUJ288" s="97"/>
      <c r="SUK288" s="97"/>
      <c r="SUL288" s="97"/>
      <c r="SUM288" s="97"/>
      <c r="SUN288" s="97"/>
      <c r="SUO288" s="97"/>
      <c r="SUP288" s="97"/>
      <c r="SUQ288" s="97"/>
      <c r="SUR288" s="97"/>
      <c r="SUS288" s="97"/>
      <c r="SUT288" s="97"/>
      <c r="SUU288" s="97"/>
      <c r="SUV288" s="97"/>
      <c r="SUW288" s="97"/>
      <c r="SUX288" s="97"/>
      <c r="SUY288" s="97"/>
      <c r="SUZ288" s="97"/>
      <c r="SVA288" s="97"/>
      <c r="SVB288" s="97"/>
      <c r="SVC288" s="97"/>
      <c r="SVD288" s="97"/>
      <c r="SVE288" s="97"/>
      <c r="SVF288" s="97"/>
      <c r="SVG288" s="97"/>
      <c r="SVH288" s="97"/>
      <c r="SVI288" s="97"/>
      <c r="SVJ288" s="97"/>
      <c r="SVK288" s="97"/>
      <c r="SVL288" s="97"/>
      <c r="SVM288" s="97"/>
      <c r="SVN288" s="97"/>
      <c r="SVO288" s="97"/>
      <c r="SVP288" s="97"/>
      <c r="SVQ288" s="97"/>
      <c r="SVR288" s="97"/>
      <c r="SVS288" s="97"/>
      <c r="SVT288" s="97"/>
      <c r="SVU288" s="97"/>
      <c r="SVV288" s="97"/>
      <c r="SVW288" s="97"/>
      <c r="SVX288" s="97"/>
      <c r="SVY288" s="97"/>
      <c r="SVZ288" s="97"/>
      <c r="SWA288" s="97"/>
      <c r="SWB288" s="97"/>
      <c r="SWC288" s="97"/>
      <c r="SWD288" s="97"/>
      <c r="SWE288" s="97"/>
      <c r="SWF288" s="97"/>
      <c r="SWG288" s="97"/>
      <c r="SWH288" s="97"/>
      <c r="SWI288" s="97"/>
      <c r="SWJ288" s="97"/>
      <c r="SWK288" s="97"/>
      <c r="SWL288" s="97"/>
      <c r="SWM288" s="97"/>
      <c r="SWN288" s="97"/>
      <c r="SWO288" s="97"/>
      <c r="SWP288" s="97"/>
      <c r="SWQ288" s="97"/>
      <c r="SWR288" s="97"/>
      <c r="SWS288" s="97"/>
      <c r="SWT288" s="97"/>
      <c r="SWU288" s="97"/>
      <c r="SWV288" s="97"/>
      <c r="SWW288" s="97"/>
      <c r="SWX288" s="97"/>
      <c r="SWY288" s="97"/>
      <c r="SWZ288" s="97"/>
      <c r="SXA288" s="97"/>
      <c r="SXB288" s="97"/>
      <c r="SXC288" s="97"/>
      <c r="SXD288" s="97"/>
      <c r="SXE288" s="97"/>
      <c r="SXF288" s="97"/>
      <c r="SXG288" s="97"/>
      <c r="SXH288" s="97"/>
      <c r="SXI288" s="97"/>
      <c r="SXJ288" s="97"/>
      <c r="SXK288" s="97"/>
      <c r="SXL288" s="97"/>
      <c r="SXM288" s="97"/>
      <c r="SXN288" s="97"/>
      <c r="SXO288" s="97"/>
      <c r="SXP288" s="97"/>
      <c r="SXQ288" s="97"/>
      <c r="SXR288" s="97"/>
      <c r="SXS288" s="97"/>
      <c r="SXT288" s="97"/>
      <c r="SXU288" s="97"/>
      <c r="SXV288" s="97"/>
      <c r="SXW288" s="97"/>
      <c r="SXX288" s="97"/>
      <c r="SXY288" s="97"/>
      <c r="SXZ288" s="97"/>
      <c r="SYA288" s="97"/>
      <c r="SYB288" s="97"/>
      <c r="SYC288" s="97"/>
      <c r="SYD288" s="97"/>
      <c r="SYE288" s="97"/>
      <c r="SYF288" s="97"/>
      <c r="SYG288" s="97"/>
      <c r="SYH288" s="97"/>
      <c r="SYI288" s="97"/>
      <c r="SYJ288" s="97"/>
      <c r="SYK288" s="97"/>
      <c r="SYL288" s="97"/>
      <c r="SYM288" s="97"/>
      <c r="SYN288" s="97"/>
      <c r="SYO288" s="97"/>
      <c r="SYP288" s="97"/>
      <c r="SYQ288" s="97"/>
      <c r="SYR288" s="97"/>
      <c r="SYS288" s="97"/>
      <c r="SYT288" s="97"/>
      <c r="SYU288" s="97"/>
      <c r="SYV288" s="97"/>
      <c r="SYW288" s="97"/>
      <c r="SYX288" s="97"/>
      <c r="SYY288" s="97"/>
      <c r="SYZ288" s="97"/>
      <c r="SZA288" s="97"/>
      <c r="SZB288" s="97"/>
      <c r="SZC288" s="97"/>
      <c r="SZD288" s="97"/>
      <c r="SZE288" s="97"/>
      <c r="SZF288" s="97"/>
      <c r="SZG288" s="97"/>
      <c r="SZH288" s="97"/>
      <c r="SZI288" s="97"/>
      <c r="SZJ288" s="97"/>
      <c r="SZK288" s="97"/>
      <c r="SZL288" s="97"/>
      <c r="SZM288" s="97"/>
      <c r="SZN288" s="97"/>
      <c r="SZO288" s="97"/>
      <c r="SZP288" s="97"/>
      <c r="SZQ288" s="97"/>
      <c r="SZR288" s="97"/>
      <c r="SZS288" s="97"/>
      <c r="SZT288" s="97"/>
      <c r="SZU288" s="97"/>
      <c r="SZV288" s="97"/>
      <c r="SZW288" s="97"/>
      <c r="SZX288" s="97"/>
      <c r="SZY288" s="97"/>
      <c r="SZZ288" s="97"/>
      <c r="TAA288" s="97"/>
      <c r="TAB288" s="97"/>
      <c r="TAC288" s="97"/>
      <c r="TAD288" s="97"/>
      <c r="TAE288" s="97"/>
      <c r="TAF288" s="97"/>
      <c r="TAG288" s="97"/>
      <c r="TAH288" s="97"/>
      <c r="TAI288" s="97"/>
      <c r="TAJ288" s="97"/>
      <c r="TAK288" s="97"/>
      <c r="TAL288" s="97"/>
      <c r="TAM288" s="97"/>
      <c r="TAN288" s="97"/>
      <c r="TAO288" s="97"/>
      <c r="TAP288" s="97"/>
      <c r="TAQ288" s="97"/>
      <c r="TAR288" s="97"/>
      <c r="TAS288" s="97"/>
      <c r="TAT288" s="97"/>
      <c r="TAU288" s="97"/>
      <c r="TAV288" s="97"/>
      <c r="TAW288" s="97"/>
      <c r="TAX288" s="97"/>
      <c r="TAY288" s="97"/>
      <c r="TAZ288" s="97"/>
      <c r="TBA288" s="97"/>
      <c r="TBB288" s="97"/>
      <c r="TBC288" s="97"/>
      <c r="TBD288" s="97"/>
      <c r="TBE288" s="97"/>
      <c r="TBF288" s="97"/>
      <c r="TBG288" s="97"/>
      <c r="TBH288" s="97"/>
      <c r="TBI288" s="97"/>
      <c r="TBJ288" s="97"/>
      <c r="TBK288" s="97"/>
      <c r="TBL288" s="97"/>
      <c r="TBM288" s="97"/>
      <c r="TBN288" s="97"/>
      <c r="TBO288" s="97"/>
      <c r="TBP288" s="97"/>
      <c r="TBQ288" s="97"/>
      <c r="TBR288" s="97"/>
      <c r="TBS288" s="97"/>
      <c r="TBT288" s="97"/>
      <c r="TBU288" s="97"/>
      <c r="TBV288" s="97"/>
      <c r="TBW288" s="97"/>
      <c r="TBX288" s="97"/>
      <c r="TBY288" s="97"/>
      <c r="TBZ288" s="97"/>
      <c r="TCA288" s="97"/>
      <c r="TCB288" s="97"/>
      <c r="TCC288" s="97"/>
      <c r="TCD288" s="97"/>
      <c r="TCE288" s="97"/>
      <c r="TCF288" s="97"/>
      <c r="TCG288" s="97"/>
      <c r="TCH288" s="97"/>
      <c r="TCI288" s="97"/>
      <c r="TCJ288" s="97"/>
      <c r="TCK288" s="97"/>
      <c r="TCL288" s="97"/>
      <c r="TCM288" s="97"/>
      <c r="TCN288" s="97"/>
      <c r="TCO288" s="97"/>
      <c r="TCP288" s="97"/>
      <c r="TCQ288" s="97"/>
      <c r="TCR288" s="97"/>
      <c r="TCS288" s="97"/>
      <c r="TCT288" s="97"/>
      <c r="TCU288" s="97"/>
      <c r="TCV288" s="97"/>
      <c r="TCW288" s="97"/>
      <c r="TCX288" s="97"/>
      <c r="TCY288" s="97"/>
      <c r="TCZ288" s="97"/>
      <c r="TDA288" s="97"/>
      <c r="TDB288" s="97"/>
      <c r="TDC288" s="97"/>
      <c r="TDD288" s="97"/>
      <c r="TDE288" s="97"/>
      <c r="TDF288" s="97"/>
      <c r="TDG288" s="97"/>
      <c r="TDH288" s="97"/>
      <c r="TDI288" s="97"/>
      <c r="TDJ288" s="97"/>
      <c r="TDK288" s="97"/>
      <c r="TDL288" s="97"/>
      <c r="TDM288" s="97"/>
      <c r="TDN288" s="97"/>
      <c r="TDO288" s="97"/>
      <c r="TDP288" s="97"/>
      <c r="TDQ288" s="97"/>
      <c r="TDR288" s="97"/>
      <c r="TDS288" s="97"/>
      <c r="TDT288" s="97"/>
      <c r="TDU288" s="97"/>
      <c r="TDV288" s="97"/>
      <c r="TDW288" s="97"/>
      <c r="TDX288" s="97"/>
      <c r="TDY288" s="97"/>
      <c r="TDZ288" s="97"/>
      <c r="TEA288" s="97"/>
      <c r="TEB288" s="97"/>
      <c r="TEC288" s="97"/>
      <c r="TED288" s="97"/>
      <c r="TEE288" s="97"/>
      <c r="TEF288" s="97"/>
      <c r="TEG288" s="97"/>
      <c r="TEH288" s="97"/>
      <c r="TEI288" s="97"/>
      <c r="TEJ288" s="97"/>
      <c r="TEK288" s="97"/>
      <c r="TEL288" s="97"/>
      <c r="TEM288" s="97"/>
      <c r="TEN288" s="97"/>
      <c r="TEO288" s="97"/>
      <c r="TEP288" s="97"/>
      <c r="TEQ288" s="97"/>
      <c r="TER288" s="97"/>
      <c r="TES288" s="97"/>
      <c r="TET288" s="97"/>
      <c r="TEU288" s="97"/>
      <c r="TEV288" s="97"/>
      <c r="TEW288" s="97"/>
      <c r="TEX288" s="97"/>
      <c r="TEY288" s="97"/>
      <c r="TEZ288" s="97"/>
      <c r="TFA288" s="97"/>
      <c r="TFB288" s="97"/>
      <c r="TFC288" s="97"/>
      <c r="TFD288" s="97"/>
      <c r="TFE288" s="97"/>
      <c r="TFF288" s="97"/>
      <c r="TFG288" s="97"/>
      <c r="TFH288" s="97"/>
      <c r="TFI288" s="97"/>
      <c r="TFJ288" s="97"/>
      <c r="TFK288" s="97"/>
      <c r="TFL288" s="97"/>
      <c r="TFM288" s="97"/>
      <c r="TFN288" s="97"/>
      <c r="TFO288" s="97"/>
      <c r="TFP288" s="97"/>
      <c r="TFQ288" s="97"/>
      <c r="TFR288" s="97"/>
      <c r="TFS288" s="97"/>
      <c r="TFT288" s="97"/>
      <c r="TFU288" s="97"/>
      <c r="TFV288" s="97"/>
      <c r="TFW288" s="97"/>
      <c r="TFX288" s="97"/>
      <c r="TFY288" s="97"/>
      <c r="TFZ288" s="97"/>
      <c r="TGA288" s="97"/>
      <c r="TGB288" s="97"/>
      <c r="TGC288" s="97"/>
      <c r="TGD288" s="97"/>
      <c r="TGE288" s="97"/>
      <c r="TGF288" s="97"/>
      <c r="TGG288" s="97"/>
      <c r="TGH288" s="97"/>
      <c r="TGI288" s="97"/>
      <c r="TGJ288" s="97"/>
      <c r="TGK288" s="97"/>
      <c r="TGL288" s="97"/>
      <c r="TGM288" s="97"/>
      <c r="TGN288" s="97"/>
      <c r="TGO288" s="97"/>
      <c r="TGP288" s="97"/>
      <c r="TGQ288" s="97"/>
      <c r="TGR288" s="97"/>
      <c r="TGS288" s="97"/>
      <c r="TGT288" s="97"/>
      <c r="TGU288" s="97"/>
      <c r="TGV288" s="97"/>
      <c r="TGW288" s="97"/>
      <c r="TGX288" s="97"/>
      <c r="TGY288" s="97"/>
      <c r="TGZ288" s="97"/>
      <c r="THA288" s="97"/>
      <c r="THB288" s="97"/>
      <c r="THC288" s="97"/>
      <c r="THD288" s="97"/>
      <c r="THE288" s="97"/>
      <c r="THF288" s="97"/>
      <c r="THG288" s="97"/>
      <c r="THH288" s="97"/>
      <c r="THI288" s="97"/>
      <c r="THJ288" s="97"/>
      <c r="THK288" s="97"/>
      <c r="THL288" s="97"/>
      <c r="THM288" s="97"/>
      <c r="THN288" s="97"/>
      <c r="THO288" s="97"/>
      <c r="THP288" s="97"/>
      <c r="THQ288" s="97"/>
      <c r="THR288" s="97"/>
      <c r="THS288" s="97"/>
      <c r="THT288" s="97"/>
      <c r="THU288" s="97"/>
      <c r="THV288" s="97"/>
      <c r="THW288" s="97"/>
      <c r="THX288" s="97"/>
      <c r="THY288" s="97"/>
      <c r="THZ288" s="97"/>
      <c r="TIA288" s="97"/>
      <c r="TIB288" s="97"/>
      <c r="TIC288" s="97"/>
      <c r="TID288" s="97"/>
      <c r="TIE288" s="97"/>
      <c r="TIF288" s="97"/>
      <c r="TIG288" s="97"/>
      <c r="TIH288" s="97"/>
      <c r="TII288" s="97"/>
      <c r="TIJ288" s="97"/>
      <c r="TIK288" s="97"/>
      <c r="TIL288" s="97"/>
      <c r="TIM288" s="97"/>
      <c r="TIN288" s="97"/>
      <c r="TIO288" s="97"/>
      <c r="TIP288" s="97"/>
      <c r="TIQ288" s="97"/>
      <c r="TIR288" s="97"/>
      <c r="TIS288" s="97"/>
      <c r="TIT288" s="97"/>
      <c r="TIU288" s="97"/>
      <c r="TIV288" s="97"/>
      <c r="TIW288" s="97"/>
      <c r="TIX288" s="97"/>
      <c r="TIY288" s="97"/>
      <c r="TIZ288" s="97"/>
      <c r="TJA288" s="97"/>
      <c r="TJB288" s="97"/>
      <c r="TJC288" s="97"/>
      <c r="TJD288" s="97"/>
      <c r="TJE288" s="97"/>
      <c r="TJF288" s="97"/>
      <c r="TJG288" s="97"/>
      <c r="TJH288" s="97"/>
      <c r="TJI288" s="97"/>
      <c r="TJJ288" s="97"/>
      <c r="TJK288" s="97"/>
      <c r="TJL288" s="97"/>
      <c r="TJM288" s="97"/>
      <c r="TJN288" s="97"/>
      <c r="TJO288" s="97"/>
      <c r="TJP288" s="97"/>
      <c r="TJQ288" s="97"/>
      <c r="TJR288" s="97"/>
      <c r="TJS288" s="97"/>
      <c r="TJT288" s="97"/>
      <c r="TJU288" s="97"/>
      <c r="TJV288" s="97"/>
      <c r="TJW288" s="97"/>
      <c r="TJX288" s="97"/>
      <c r="TJY288" s="97"/>
      <c r="TJZ288" s="97"/>
      <c r="TKA288" s="97"/>
      <c r="TKB288" s="97"/>
      <c r="TKC288" s="97"/>
      <c r="TKD288" s="97"/>
      <c r="TKE288" s="97"/>
      <c r="TKF288" s="97"/>
      <c r="TKG288" s="97"/>
      <c r="TKH288" s="97"/>
      <c r="TKI288" s="97"/>
      <c r="TKJ288" s="97"/>
      <c r="TKK288" s="97"/>
      <c r="TKL288" s="97"/>
      <c r="TKM288" s="97"/>
      <c r="TKN288" s="97"/>
      <c r="TKO288" s="97"/>
      <c r="TKP288" s="97"/>
      <c r="TKQ288" s="97"/>
      <c r="TKR288" s="97"/>
      <c r="TKS288" s="97"/>
      <c r="TKT288" s="97"/>
      <c r="TKU288" s="97"/>
      <c r="TKV288" s="97"/>
      <c r="TKW288" s="97"/>
      <c r="TKX288" s="97"/>
      <c r="TKY288" s="97"/>
      <c r="TKZ288" s="97"/>
      <c r="TLA288" s="97"/>
      <c r="TLB288" s="97"/>
      <c r="TLC288" s="97"/>
      <c r="TLD288" s="97"/>
      <c r="TLE288" s="97"/>
      <c r="TLF288" s="97"/>
      <c r="TLG288" s="97"/>
      <c r="TLH288" s="97"/>
      <c r="TLI288" s="97"/>
      <c r="TLJ288" s="97"/>
      <c r="TLK288" s="97"/>
      <c r="TLL288" s="97"/>
      <c r="TLM288" s="97"/>
      <c r="TLN288" s="97"/>
      <c r="TLO288" s="97"/>
      <c r="TLP288" s="97"/>
      <c r="TLQ288" s="97"/>
      <c r="TLR288" s="97"/>
      <c r="TLS288" s="97"/>
      <c r="TLT288" s="97"/>
      <c r="TLU288" s="97"/>
      <c r="TLV288" s="97"/>
      <c r="TLW288" s="97"/>
      <c r="TLX288" s="97"/>
      <c r="TLY288" s="97"/>
      <c r="TLZ288" s="97"/>
      <c r="TMA288" s="97"/>
      <c r="TMB288" s="97"/>
      <c r="TMC288" s="97"/>
      <c r="TMD288" s="97"/>
      <c r="TME288" s="97"/>
      <c r="TMF288" s="97"/>
      <c r="TMG288" s="97"/>
      <c r="TMH288" s="97"/>
      <c r="TMI288" s="97"/>
      <c r="TMJ288" s="97"/>
      <c r="TMK288" s="97"/>
      <c r="TML288" s="97"/>
      <c r="TMM288" s="97"/>
      <c r="TMN288" s="97"/>
      <c r="TMO288" s="97"/>
      <c r="TMP288" s="97"/>
      <c r="TMQ288" s="97"/>
      <c r="TMR288" s="97"/>
      <c r="TMS288" s="97"/>
      <c r="TMT288" s="97"/>
      <c r="TMU288" s="97"/>
      <c r="TMV288" s="97"/>
      <c r="TMW288" s="97"/>
      <c r="TMX288" s="97"/>
      <c r="TMY288" s="97"/>
      <c r="TMZ288" s="97"/>
      <c r="TNA288" s="97"/>
      <c r="TNB288" s="97"/>
      <c r="TNC288" s="97"/>
      <c r="TND288" s="97"/>
      <c r="TNE288" s="97"/>
      <c r="TNF288" s="97"/>
      <c r="TNG288" s="97"/>
      <c r="TNH288" s="97"/>
      <c r="TNI288" s="97"/>
      <c r="TNJ288" s="97"/>
      <c r="TNK288" s="97"/>
      <c r="TNL288" s="97"/>
      <c r="TNM288" s="97"/>
      <c r="TNN288" s="97"/>
      <c r="TNO288" s="97"/>
      <c r="TNP288" s="97"/>
      <c r="TNQ288" s="97"/>
      <c r="TNR288" s="97"/>
      <c r="TNS288" s="97"/>
      <c r="TNT288" s="97"/>
      <c r="TNU288" s="97"/>
      <c r="TNV288" s="97"/>
      <c r="TNW288" s="97"/>
      <c r="TNX288" s="97"/>
      <c r="TNY288" s="97"/>
      <c r="TNZ288" s="97"/>
      <c r="TOA288" s="97"/>
      <c r="TOB288" s="97"/>
      <c r="TOC288" s="97"/>
      <c r="TOD288" s="97"/>
      <c r="TOE288" s="97"/>
      <c r="TOF288" s="97"/>
      <c r="TOG288" s="97"/>
      <c r="TOH288" s="97"/>
      <c r="TOI288" s="97"/>
      <c r="TOJ288" s="97"/>
      <c r="TOK288" s="97"/>
      <c r="TOL288" s="97"/>
      <c r="TOM288" s="97"/>
      <c r="TON288" s="97"/>
      <c r="TOO288" s="97"/>
      <c r="TOP288" s="97"/>
      <c r="TOQ288" s="97"/>
      <c r="TOR288" s="97"/>
      <c r="TOS288" s="97"/>
      <c r="TOT288" s="97"/>
      <c r="TOU288" s="97"/>
      <c r="TOV288" s="97"/>
      <c r="TOW288" s="97"/>
      <c r="TOX288" s="97"/>
      <c r="TOY288" s="97"/>
      <c r="TOZ288" s="97"/>
      <c r="TPA288" s="97"/>
      <c r="TPB288" s="97"/>
      <c r="TPC288" s="97"/>
      <c r="TPD288" s="97"/>
      <c r="TPE288" s="97"/>
      <c r="TPF288" s="97"/>
      <c r="TPG288" s="97"/>
      <c r="TPH288" s="97"/>
      <c r="TPI288" s="97"/>
      <c r="TPJ288" s="97"/>
      <c r="TPK288" s="97"/>
      <c r="TPL288" s="97"/>
      <c r="TPM288" s="97"/>
      <c r="TPN288" s="97"/>
      <c r="TPO288" s="97"/>
      <c r="TPP288" s="97"/>
      <c r="TPQ288" s="97"/>
      <c r="TPR288" s="97"/>
      <c r="TPS288" s="97"/>
      <c r="TPT288" s="97"/>
      <c r="TPU288" s="97"/>
      <c r="TPV288" s="97"/>
      <c r="TPW288" s="97"/>
      <c r="TPX288" s="97"/>
      <c r="TPY288" s="97"/>
      <c r="TPZ288" s="97"/>
      <c r="TQA288" s="97"/>
      <c r="TQB288" s="97"/>
      <c r="TQC288" s="97"/>
      <c r="TQD288" s="97"/>
      <c r="TQE288" s="97"/>
      <c r="TQF288" s="97"/>
      <c r="TQG288" s="97"/>
      <c r="TQH288" s="97"/>
      <c r="TQI288" s="97"/>
      <c r="TQJ288" s="97"/>
      <c r="TQK288" s="97"/>
      <c r="TQL288" s="97"/>
      <c r="TQM288" s="97"/>
      <c r="TQN288" s="97"/>
      <c r="TQO288" s="97"/>
      <c r="TQP288" s="97"/>
      <c r="TQQ288" s="97"/>
      <c r="TQR288" s="97"/>
      <c r="TQS288" s="97"/>
      <c r="TQT288" s="97"/>
      <c r="TQU288" s="97"/>
      <c r="TQV288" s="97"/>
      <c r="TQW288" s="97"/>
      <c r="TQX288" s="97"/>
      <c r="TQY288" s="97"/>
      <c r="TQZ288" s="97"/>
      <c r="TRA288" s="97"/>
      <c r="TRB288" s="97"/>
      <c r="TRC288" s="97"/>
      <c r="TRD288" s="97"/>
      <c r="TRE288" s="97"/>
      <c r="TRF288" s="97"/>
      <c r="TRG288" s="97"/>
      <c r="TRH288" s="97"/>
      <c r="TRI288" s="97"/>
      <c r="TRJ288" s="97"/>
      <c r="TRK288" s="97"/>
      <c r="TRL288" s="97"/>
      <c r="TRM288" s="97"/>
      <c r="TRN288" s="97"/>
      <c r="TRO288" s="97"/>
      <c r="TRP288" s="97"/>
      <c r="TRQ288" s="97"/>
      <c r="TRR288" s="97"/>
      <c r="TRS288" s="97"/>
      <c r="TRT288" s="97"/>
      <c r="TRU288" s="97"/>
      <c r="TRV288" s="97"/>
      <c r="TRW288" s="97"/>
      <c r="TRX288" s="97"/>
      <c r="TRY288" s="97"/>
      <c r="TRZ288" s="97"/>
      <c r="TSA288" s="97"/>
      <c r="TSB288" s="97"/>
      <c r="TSC288" s="97"/>
      <c r="TSD288" s="97"/>
      <c r="TSE288" s="97"/>
      <c r="TSF288" s="97"/>
      <c r="TSG288" s="97"/>
      <c r="TSH288" s="97"/>
      <c r="TSI288" s="97"/>
      <c r="TSJ288" s="97"/>
      <c r="TSK288" s="97"/>
      <c r="TSL288" s="97"/>
      <c r="TSM288" s="97"/>
      <c r="TSN288" s="97"/>
      <c r="TSO288" s="97"/>
      <c r="TSP288" s="97"/>
      <c r="TSQ288" s="97"/>
      <c r="TSR288" s="97"/>
      <c r="TSS288" s="97"/>
      <c r="TST288" s="97"/>
      <c r="TSU288" s="97"/>
      <c r="TSV288" s="97"/>
      <c r="TSW288" s="97"/>
      <c r="TSX288" s="97"/>
      <c r="TSY288" s="97"/>
      <c r="TSZ288" s="97"/>
      <c r="TTA288" s="97"/>
      <c r="TTB288" s="97"/>
      <c r="TTC288" s="97"/>
      <c r="TTD288" s="97"/>
      <c r="TTE288" s="97"/>
      <c r="TTF288" s="97"/>
      <c r="TTG288" s="97"/>
      <c r="TTH288" s="97"/>
      <c r="TTI288" s="97"/>
      <c r="TTJ288" s="97"/>
      <c r="TTK288" s="97"/>
      <c r="TTL288" s="97"/>
      <c r="TTM288" s="97"/>
      <c r="TTN288" s="97"/>
      <c r="TTO288" s="97"/>
      <c r="TTP288" s="97"/>
      <c r="TTQ288" s="97"/>
      <c r="TTR288" s="97"/>
      <c r="TTS288" s="97"/>
      <c r="TTT288" s="97"/>
      <c r="TTU288" s="97"/>
      <c r="TTV288" s="97"/>
      <c r="TTW288" s="97"/>
      <c r="TTX288" s="97"/>
      <c r="TTY288" s="97"/>
      <c r="TTZ288" s="97"/>
      <c r="TUA288" s="97"/>
      <c r="TUB288" s="97"/>
      <c r="TUC288" s="97"/>
      <c r="TUD288" s="97"/>
      <c r="TUE288" s="97"/>
      <c r="TUF288" s="97"/>
      <c r="TUG288" s="97"/>
      <c r="TUH288" s="97"/>
      <c r="TUI288" s="97"/>
      <c r="TUJ288" s="97"/>
      <c r="TUK288" s="97"/>
      <c r="TUL288" s="97"/>
      <c r="TUM288" s="97"/>
      <c r="TUN288" s="97"/>
      <c r="TUO288" s="97"/>
      <c r="TUP288" s="97"/>
      <c r="TUQ288" s="97"/>
      <c r="TUR288" s="97"/>
      <c r="TUS288" s="97"/>
      <c r="TUT288" s="97"/>
      <c r="TUU288" s="97"/>
      <c r="TUV288" s="97"/>
      <c r="TUW288" s="97"/>
      <c r="TUX288" s="97"/>
      <c r="TUY288" s="97"/>
      <c r="TUZ288" s="97"/>
      <c r="TVA288" s="97"/>
      <c r="TVB288" s="97"/>
      <c r="TVC288" s="97"/>
      <c r="TVD288" s="97"/>
      <c r="TVE288" s="97"/>
      <c r="TVF288" s="97"/>
      <c r="TVG288" s="97"/>
      <c r="TVH288" s="97"/>
      <c r="TVI288" s="97"/>
      <c r="TVJ288" s="97"/>
      <c r="TVK288" s="97"/>
      <c r="TVL288" s="97"/>
      <c r="TVM288" s="97"/>
      <c r="TVN288" s="97"/>
      <c r="TVO288" s="97"/>
      <c r="TVP288" s="97"/>
      <c r="TVQ288" s="97"/>
      <c r="TVR288" s="97"/>
      <c r="TVS288" s="97"/>
      <c r="TVT288" s="97"/>
      <c r="TVU288" s="97"/>
      <c r="TVV288" s="97"/>
      <c r="TVW288" s="97"/>
      <c r="TVX288" s="97"/>
      <c r="TVY288" s="97"/>
      <c r="TVZ288" s="97"/>
      <c r="TWA288" s="97"/>
      <c r="TWB288" s="97"/>
      <c r="TWC288" s="97"/>
      <c r="TWD288" s="97"/>
      <c r="TWE288" s="97"/>
      <c r="TWF288" s="97"/>
      <c r="TWG288" s="97"/>
      <c r="TWH288" s="97"/>
      <c r="TWI288" s="97"/>
      <c r="TWJ288" s="97"/>
      <c r="TWK288" s="97"/>
      <c r="TWL288" s="97"/>
      <c r="TWM288" s="97"/>
      <c r="TWN288" s="97"/>
      <c r="TWO288" s="97"/>
      <c r="TWP288" s="97"/>
      <c r="TWQ288" s="97"/>
      <c r="TWR288" s="97"/>
      <c r="TWS288" s="97"/>
      <c r="TWT288" s="97"/>
      <c r="TWU288" s="97"/>
      <c r="TWV288" s="97"/>
      <c r="TWW288" s="97"/>
      <c r="TWX288" s="97"/>
      <c r="TWY288" s="97"/>
      <c r="TWZ288" s="97"/>
      <c r="TXA288" s="97"/>
      <c r="TXB288" s="97"/>
      <c r="TXC288" s="97"/>
      <c r="TXD288" s="97"/>
      <c r="TXE288" s="97"/>
      <c r="TXF288" s="97"/>
      <c r="TXG288" s="97"/>
      <c r="TXH288" s="97"/>
      <c r="TXI288" s="97"/>
      <c r="TXJ288" s="97"/>
      <c r="TXK288" s="97"/>
      <c r="TXL288" s="97"/>
      <c r="TXM288" s="97"/>
      <c r="TXN288" s="97"/>
      <c r="TXO288" s="97"/>
      <c r="TXP288" s="97"/>
      <c r="TXQ288" s="97"/>
      <c r="TXR288" s="97"/>
      <c r="TXS288" s="97"/>
      <c r="TXT288" s="97"/>
      <c r="TXU288" s="97"/>
      <c r="TXV288" s="97"/>
      <c r="TXW288" s="97"/>
      <c r="TXX288" s="97"/>
      <c r="TXY288" s="97"/>
      <c r="TXZ288" s="97"/>
      <c r="TYA288" s="97"/>
      <c r="TYB288" s="97"/>
      <c r="TYC288" s="97"/>
      <c r="TYD288" s="97"/>
      <c r="TYE288" s="97"/>
      <c r="TYF288" s="97"/>
      <c r="TYG288" s="97"/>
      <c r="TYH288" s="97"/>
      <c r="TYI288" s="97"/>
      <c r="TYJ288" s="97"/>
      <c r="TYK288" s="97"/>
      <c r="TYL288" s="97"/>
      <c r="TYM288" s="97"/>
      <c r="TYN288" s="97"/>
      <c r="TYO288" s="97"/>
      <c r="TYP288" s="97"/>
      <c r="TYQ288" s="97"/>
      <c r="TYR288" s="97"/>
      <c r="TYS288" s="97"/>
      <c r="TYT288" s="97"/>
      <c r="TYU288" s="97"/>
      <c r="TYV288" s="97"/>
      <c r="TYW288" s="97"/>
      <c r="TYX288" s="97"/>
      <c r="TYY288" s="97"/>
      <c r="TYZ288" s="97"/>
      <c r="TZA288" s="97"/>
      <c r="TZB288" s="97"/>
      <c r="TZC288" s="97"/>
      <c r="TZD288" s="97"/>
      <c r="TZE288" s="97"/>
      <c r="TZF288" s="97"/>
      <c r="TZG288" s="97"/>
      <c r="TZH288" s="97"/>
      <c r="TZI288" s="97"/>
      <c r="TZJ288" s="97"/>
      <c r="TZK288" s="97"/>
      <c r="TZL288" s="97"/>
      <c r="TZM288" s="97"/>
      <c r="TZN288" s="97"/>
      <c r="TZO288" s="97"/>
      <c r="TZP288" s="97"/>
      <c r="TZQ288" s="97"/>
      <c r="TZR288" s="97"/>
      <c r="TZS288" s="97"/>
      <c r="TZT288" s="97"/>
      <c r="TZU288" s="97"/>
      <c r="TZV288" s="97"/>
      <c r="TZW288" s="97"/>
      <c r="TZX288" s="97"/>
      <c r="TZY288" s="97"/>
      <c r="TZZ288" s="97"/>
      <c r="UAA288" s="97"/>
      <c r="UAB288" s="97"/>
      <c r="UAC288" s="97"/>
      <c r="UAD288" s="97"/>
      <c r="UAE288" s="97"/>
      <c r="UAF288" s="97"/>
      <c r="UAG288" s="97"/>
      <c r="UAH288" s="97"/>
      <c r="UAI288" s="97"/>
      <c r="UAJ288" s="97"/>
      <c r="UAK288" s="97"/>
      <c r="UAL288" s="97"/>
      <c r="UAM288" s="97"/>
      <c r="UAN288" s="97"/>
      <c r="UAO288" s="97"/>
      <c r="UAP288" s="97"/>
      <c r="UAQ288" s="97"/>
      <c r="UAR288" s="97"/>
      <c r="UAS288" s="97"/>
      <c r="UAT288" s="97"/>
      <c r="UAU288" s="97"/>
      <c r="UAV288" s="97"/>
      <c r="UAW288" s="97"/>
      <c r="UAX288" s="97"/>
      <c r="UAY288" s="97"/>
      <c r="UAZ288" s="97"/>
      <c r="UBA288" s="97"/>
      <c r="UBB288" s="97"/>
      <c r="UBC288" s="97"/>
      <c r="UBD288" s="97"/>
      <c r="UBE288" s="97"/>
      <c r="UBF288" s="97"/>
      <c r="UBG288" s="97"/>
      <c r="UBH288" s="97"/>
      <c r="UBI288" s="97"/>
      <c r="UBJ288" s="97"/>
      <c r="UBK288" s="97"/>
      <c r="UBL288" s="97"/>
      <c r="UBM288" s="97"/>
      <c r="UBN288" s="97"/>
      <c r="UBO288" s="97"/>
      <c r="UBP288" s="97"/>
      <c r="UBQ288" s="97"/>
      <c r="UBR288" s="97"/>
      <c r="UBS288" s="97"/>
      <c r="UBT288" s="97"/>
      <c r="UBU288" s="97"/>
      <c r="UBV288" s="97"/>
      <c r="UBW288" s="97"/>
      <c r="UBX288" s="97"/>
      <c r="UBY288" s="97"/>
      <c r="UBZ288" s="97"/>
      <c r="UCA288" s="97"/>
      <c r="UCB288" s="97"/>
      <c r="UCC288" s="97"/>
      <c r="UCD288" s="97"/>
      <c r="UCE288" s="97"/>
      <c r="UCF288" s="97"/>
      <c r="UCG288" s="97"/>
      <c r="UCH288" s="97"/>
      <c r="UCI288" s="97"/>
      <c r="UCJ288" s="97"/>
      <c r="UCK288" s="97"/>
      <c r="UCL288" s="97"/>
      <c r="UCM288" s="97"/>
      <c r="UCN288" s="97"/>
      <c r="UCO288" s="97"/>
      <c r="UCP288" s="97"/>
      <c r="UCQ288" s="97"/>
      <c r="UCR288" s="97"/>
      <c r="UCS288" s="97"/>
      <c r="UCT288" s="97"/>
      <c r="UCU288" s="97"/>
      <c r="UCV288" s="97"/>
      <c r="UCW288" s="97"/>
      <c r="UCX288" s="97"/>
      <c r="UCY288" s="97"/>
      <c r="UCZ288" s="97"/>
      <c r="UDA288" s="97"/>
      <c r="UDB288" s="97"/>
      <c r="UDC288" s="97"/>
      <c r="UDD288" s="97"/>
      <c r="UDE288" s="97"/>
      <c r="UDF288" s="97"/>
      <c r="UDG288" s="97"/>
      <c r="UDH288" s="97"/>
      <c r="UDI288" s="97"/>
      <c r="UDJ288" s="97"/>
      <c r="UDK288" s="97"/>
      <c r="UDL288" s="97"/>
      <c r="UDM288" s="97"/>
      <c r="UDN288" s="97"/>
      <c r="UDO288" s="97"/>
      <c r="UDP288" s="97"/>
      <c r="UDQ288" s="97"/>
      <c r="UDR288" s="97"/>
      <c r="UDS288" s="97"/>
      <c r="UDT288" s="97"/>
      <c r="UDU288" s="97"/>
      <c r="UDV288" s="97"/>
      <c r="UDW288" s="97"/>
      <c r="UDX288" s="97"/>
      <c r="UDY288" s="97"/>
      <c r="UDZ288" s="97"/>
      <c r="UEA288" s="97"/>
      <c r="UEB288" s="97"/>
      <c r="UEC288" s="97"/>
      <c r="UED288" s="97"/>
      <c r="UEE288" s="97"/>
      <c r="UEF288" s="97"/>
      <c r="UEG288" s="97"/>
      <c r="UEH288" s="97"/>
      <c r="UEI288" s="97"/>
      <c r="UEJ288" s="97"/>
      <c r="UEK288" s="97"/>
      <c r="UEL288" s="97"/>
      <c r="UEM288" s="97"/>
      <c r="UEN288" s="97"/>
      <c r="UEO288" s="97"/>
      <c r="UEP288" s="97"/>
      <c r="UEQ288" s="97"/>
      <c r="UER288" s="97"/>
      <c r="UES288" s="97"/>
      <c r="UET288" s="97"/>
      <c r="UEU288" s="97"/>
      <c r="UEV288" s="97"/>
      <c r="UEW288" s="97"/>
      <c r="UEX288" s="97"/>
      <c r="UEY288" s="97"/>
      <c r="UEZ288" s="97"/>
      <c r="UFA288" s="97"/>
      <c r="UFB288" s="97"/>
      <c r="UFC288" s="97"/>
      <c r="UFD288" s="97"/>
      <c r="UFE288" s="97"/>
      <c r="UFF288" s="97"/>
      <c r="UFG288" s="97"/>
      <c r="UFH288" s="97"/>
      <c r="UFI288" s="97"/>
      <c r="UFJ288" s="97"/>
      <c r="UFK288" s="97"/>
      <c r="UFL288" s="97"/>
      <c r="UFM288" s="97"/>
      <c r="UFN288" s="97"/>
      <c r="UFO288" s="97"/>
      <c r="UFP288" s="97"/>
      <c r="UFQ288" s="97"/>
      <c r="UFR288" s="97"/>
      <c r="UFS288" s="97"/>
      <c r="UFT288" s="97"/>
      <c r="UFU288" s="97"/>
      <c r="UFV288" s="97"/>
      <c r="UFW288" s="97"/>
      <c r="UFX288" s="97"/>
      <c r="UFY288" s="97"/>
      <c r="UFZ288" s="97"/>
      <c r="UGA288" s="97"/>
      <c r="UGB288" s="97"/>
      <c r="UGC288" s="97"/>
      <c r="UGD288" s="97"/>
      <c r="UGE288" s="97"/>
      <c r="UGF288" s="97"/>
      <c r="UGG288" s="97"/>
      <c r="UGH288" s="97"/>
      <c r="UGI288" s="97"/>
      <c r="UGJ288" s="97"/>
      <c r="UGK288" s="97"/>
      <c r="UGL288" s="97"/>
      <c r="UGM288" s="97"/>
      <c r="UGN288" s="97"/>
      <c r="UGO288" s="97"/>
      <c r="UGP288" s="97"/>
      <c r="UGQ288" s="97"/>
      <c r="UGR288" s="97"/>
      <c r="UGS288" s="97"/>
      <c r="UGT288" s="97"/>
      <c r="UGU288" s="97"/>
      <c r="UGV288" s="97"/>
      <c r="UGW288" s="97"/>
      <c r="UGX288" s="97"/>
      <c r="UGY288" s="97"/>
      <c r="UGZ288" s="97"/>
      <c r="UHA288" s="97"/>
      <c r="UHB288" s="97"/>
      <c r="UHC288" s="97"/>
      <c r="UHD288" s="97"/>
      <c r="UHE288" s="97"/>
      <c r="UHF288" s="97"/>
      <c r="UHG288" s="97"/>
      <c r="UHH288" s="97"/>
      <c r="UHI288" s="97"/>
      <c r="UHJ288" s="97"/>
      <c r="UHK288" s="97"/>
      <c r="UHL288" s="97"/>
      <c r="UHM288" s="97"/>
      <c r="UHN288" s="97"/>
      <c r="UHO288" s="97"/>
      <c r="UHP288" s="97"/>
      <c r="UHQ288" s="97"/>
      <c r="UHR288" s="97"/>
      <c r="UHS288" s="97"/>
      <c r="UHT288" s="97"/>
      <c r="UHU288" s="97"/>
      <c r="UHV288" s="97"/>
      <c r="UHW288" s="97"/>
      <c r="UHX288" s="97"/>
      <c r="UHY288" s="97"/>
      <c r="UHZ288" s="97"/>
      <c r="UIA288" s="97"/>
      <c r="UIB288" s="97"/>
      <c r="UIC288" s="97"/>
      <c r="UID288" s="97"/>
      <c r="UIE288" s="97"/>
      <c r="UIF288" s="97"/>
      <c r="UIG288" s="97"/>
      <c r="UIH288" s="97"/>
      <c r="UII288" s="97"/>
      <c r="UIJ288" s="97"/>
      <c r="UIK288" s="97"/>
      <c r="UIL288" s="97"/>
      <c r="UIM288" s="97"/>
      <c r="UIN288" s="97"/>
      <c r="UIO288" s="97"/>
      <c r="UIP288" s="97"/>
      <c r="UIQ288" s="97"/>
      <c r="UIR288" s="97"/>
      <c r="UIS288" s="97"/>
      <c r="UIT288" s="97"/>
      <c r="UIU288" s="97"/>
      <c r="UIV288" s="97"/>
      <c r="UIW288" s="97"/>
      <c r="UIX288" s="97"/>
      <c r="UIY288" s="97"/>
      <c r="UIZ288" s="97"/>
      <c r="UJA288" s="97"/>
      <c r="UJB288" s="97"/>
      <c r="UJC288" s="97"/>
      <c r="UJD288" s="97"/>
      <c r="UJE288" s="97"/>
      <c r="UJF288" s="97"/>
      <c r="UJG288" s="97"/>
      <c r="UJH288" s="97"/>
      <c r="UJI288" s="97"/>
      <c r="UJJ288" s="97"/>
      <c r="UJK288" s="97"/>
      <c r="UJL288" s="97"/>
      <c r="UJM288" s="97"/>
      <c r="UJN288" s="97"/>
      <c r="UJO288" s="97"/>
      <c r="UJP288" s="97"/>
      <c r="UJQ288" s="97"/>
      <c r="UJR288" s="97"/>
      <c r="UJS288" s="97"/>
      <c r="UJT288" s="97"/>
      <c r="UJU288" s="97"/>
      <c r="UJV288" s="97"/>
      <c r="UJW288" s="97"/>
      <c r="UJX288" s="97"/>
      <c r="UJY288" s="97"/>
      <c r="UJZ288" s="97"/>
      <c r="UKA288" s="97"/>
      <c r="UKB288" s="97"/>
      <c r="UKC288" s="97"/>
      <c r="UKD288" s="97"/>
      <c r="UKE288" s="97"/>
      <c r="UKF288" s="97"/>
      <c r="UKG288" s="97"/>
      <c r="UKH288" s="97"/>
      <c r="UKI288" s="97"/>
      <c r="UKJ288" s="97"/>
      <c r="UKK288" s="97"/>
      <c r="UKL288" s="97"/>
      <c r="UKM288" s="97"/>
      <c r="UKN288" s="97"/>
      <c r="UKO288" s="97"/>
      <c r="UKP288" s="97"/>
      <c r="UKQ288" s="97"/>
      <c r="UKR288" s="97"/>
      <c r="UKS288" s="97"/>
      <c r="UKT288" s="97"/>
      <c r="UKU288" s="97"/>
      <c r="UKV288" s="97"/>
      <c r="UKW288" s="97"/>
      <c r="UKX288" s="97"/>
      <c r="UKY288" s="97"/>
      <c r="UKZ288" s="97"/>
      <c r="ULA288" s="97"/>
      <c r="ULB288" s="97"/>
      <c r="ULC288" s="97"/>
      <c r="ULD288" s="97"/>
      <c r="ULE288" s="97"/>
      <c r="ULF288" s="97"/>
      <c r="ULG288" s="97"/>
      <c r="ULH288" s="97"/>
      <c r="ULI288" s="97"/>
      <c r="ULJ288" s="97"/>
      <c r="ULK288" s="97"/>
      <c r="ULL288" s="97"/>
      <c r="ULM288" s="97"/>
      <c r="ULN288" s="97"/>
      <c r="ULO288" s="97"/>
      <c r="ULP288" s="97"/>
      <c r="ULQ288" s="97"/>
      <c r="ULR288" s="97"/>
      <c r="ULS288" s="97"/>
      <c r="ULT288" s="97"/>
      <c r="ULU288" s="97"/>
      <c r="ULV288" s="97"/>
      <c r="ULW288" s="97"/>
      <c r="ULX288" s="97"/>
      <c r="ULY288" s="97"/>
      <c r="ULZ288" s="97"/>
      <c r="UMA288" s="97"/>
      <c r="UMB288" s="97"/>
      <c r="UMC288" s="97"/>
      <c r="UMD288" s="97"/>
      <c r="UME288" s="97"/>
      <c r="UMF288" s="97"/>
      <c r="UMG288" s="97"/>
      <c r="UMH288" s="97"/>
      <c r="UMI288" s="97"/>
      <c r="UMJ288" s="97"/>
      <c r="UMK288" s="97"/>
      <c r="UML288" s="97"/>
      <c r="UMM288" s="97"/>
      <c r="UMN288" s="97"/>
      <c r="UMO288" s="97"/>
      <c r="UMP288" s="97"/>
      <c r="UMQ288" s="97"/>
      <c r="UMR288" s="97"/>
      <c r="UMS288" s="97"/>
      <c r="UMT288" s="97"/>
      <c r="UMU288" s="97"/>
      <c r="UMV288" s="97"/>
      <c r="UMW288" s="97"/>
      <c r="UMX288" s="97"/>
      <c r="UMY288" s="97"/>
      <c r="UMZ288" s="97"/>
      <c r="UNA288" s="97"/>
      <c r="UNB288" s="97"/>
      <c r="UNC288" s="97"/>
      <c r="UND288" s="97"/>
      <c r="UNE288" s="97"/>
      <c r="UNF288" s="97"/>
      <c r="UNG288" s="97"/>
      <c r="UNH288" s="97"/>
      <c r="UNI288" s="97"/>
      <c r="UNJ288" s="97"/>
      <c r="UNK288" s="97"/>
      <c r="UNL288" s="97"/>
      <c r="UNM288" s="97"/>
      <c r="UNN288" s="97"/>
      <c r="UNO288" s="97"/>
      <c r="UNP288" s="97"/>
      <c r="UNQ288" s="97"/>
      <c r="UNR288" s="97"/>
      <c r="UNS288" s="97"/>
      <c r="UNT288" s="97"/>
      <c r="UNU288" s="97"/>
      <c r="UNV288" s="97"/>
      <c r="UNW288" s="97"/>
      <c r="UNX288" s="97"/>
      <c r="UNY288" s="97"/>
      <c r="UNZ288" s="97"/>
      <c r="UOA288" s="97"/>
      <c r="UOB288" s="97"/>
      <c r="UOC288" s="97"/>
      <c r="UOD288" s="97"/>
      <c r="UOE288" s="97"/>
      <c r="UOF288" s="97"/>
      <c r="UOG288" s="97"/>
      <c r="UOH288" s="97"/>
      <c r="UOI288" s="97"/>
      <c r="UOJ288" s="97"/>
      <c r="UOK288" s="97"/>
      <c r="UOL288" s="97"/>
      <c r="UOM288" s="97"/>
      <c r="UON288" s="97"/>
      <c r="UOO288" s="97"/>
      <c r="UOP288" s="97"/>
      <c r="UOQ288" s="97"/>
      <c r="UOR288" s="97"/>
      <c r="UOS288" s="97"/>
      <c r="UOT288" s="97"/>
      <c r="UOU288" s="97"/>
      <c r="UOV288" s="97"/>
      <c r="UOW288" s="97"/>
      <c r="UOX288" s="97"/>
      <c r="UOY288" s="97"/>
      <c r="UOZ288" s="97"/>
      <c r="UPA288" s="97"/>
      <c r="UPB288" s="97"/>
      <c r="UPC288" s="97"/>
      <c r="UPD288" s="97"/>
      <c r="UPE288" s="97"/>
      <c r="UPF288" s="97"/>
      <c r="UPG288" s="97"/>
      <c r="UPH288" s="97"/>
      <c r="UPI288" s="97"/>
      <c r="UPJ288" s="97"/>
      <c r="UPK288" s="97"/>
      <c r="UPL288" s="97"/>
      <c r="UPM288" s="97"/>
      <c r="UPN288" s="97"/>
      <c r="UPO288" s="97"/>
      <c r="UPP288" s="97"/>
      <c r="UPQ288" s="97"/>
      <c r="UPR288" s="97"/>
      <c r="UPS288" s="97"/>
      <c r="UPT288" s="97"/>
      <c r="UPU288" s="97"/>
      <c r="UPV288" s="97"/>
      <c r="UPW288" s="97"/>
      <c r="UPX288" s="97"/>
      <c r="UPY288" s="97"/>
      <c r="UPZ288" s="97"/>
      <c r="UQA288" s="97"/>
      <c r="UQB288" s="97"/>
      <c r="UQC288" s="97"/>
      <c r="UQD288" s="97"/>
      <c r="UQE288" s="97"/>
      <c r="UQF288" s="97"/>
      <c r="UQG288" s="97"/>
      <c r="UQH288" s="97"/>
      <c r="UQI288" s="97"/>
      <c r="UQJ288" s="97"/>
      <c r="UQK288" s="97"/>
      <c r="UQL288" s="97"/>
      <c r="UQM288" s="97"/>
      <c r="UQN288" s="97"/>
      <c r="UQO288" s="97"/>
      <c r="UQP288" s="97"/>
      <c r="UQQ288" s="97"/>
      <c r="UQR288" s="97"/>
      <c r="UQS288" s="97"/>
      <c r="UQT288" s="97"/>
      <c r="UQU288" s="97"/>
      <c r="UQV288" s="97"/>
      <c r="UQW288" s="97"/>
      <c r="UQX288" s="97"/>
      <c r="UQY288" s="97"/>
      <c r="UQZ288" s="97"/>
      <c r="URA288" s="97"/>
      <c r="URB288" s="97"/>
      <c r="URC288" s="97"/>
      <c r="URD288" s="97"/>
      <c r="URE288" s="97"/>
      <c r="URF288" s="97"/>
      <c r="URG288" s="97"/>
      <c r="URH288" s="97"/>
      <c r="URI288" s="97"/>
      <c r="URJ288" s="97"/>
      <c r="URK288" s="97"/>
      <c r="URL288" s="97"/>
      <c r="URM288" s="97"/>
      <c r="URN288" s="97"/>
      <c r="URO288" s="97"/>
      <c r="URP288" s="97"/>
      <c r="URQ288" s="97"/>
      <c r="URR288" s="97"/>
      <c r="URS288" s="97"/>
      <c r="URT288" s="97"/>
      <c r="URU288" s="97"/>
      <c r="URV288" s="97"/>
      <c r="URW288" s="97"/>
      <c r="URX288" s="97"/>
      <c r="URY288" s="97"/>
      <c r="URZ288" s="97"/>
      <c r="USA288" s="97"/>
      <c r="USB288" s="97"/>
      <c r="USC288" s="97"/>
      <c r="USD288" s="97"/>
      <c r="USE288" s="97"/>
      <c r="USF288" s="97"/>
      <c r="USG288" s="97"/>
      <c r="USH288" s="97"/>
      <c r="USI288" s="97"/>
      <c r="USJ288" s="97"/>
      <c r="USK288" s="97"/>
      <c r="USL288" s="97"/>
      <c r="USM288" s="97"/>
      <c r="USN288" s="97"/>
      <c r="USO288" s="97"/>
      <c r="USP288" s="97"/>
      <c r="USQ288" s="97"/>
      <c r="USR288" s="97"/>
      <c r="USS288" s="97"/>
      <c r="UST288" s="97"/>
      <c r="USU288" s="97"/>
      <c r="USV288" s="97"/>
      <c r="USW288" s="97"/>
      <c r="USX288" s="97"/>
      <c r="USY288" s="97"/>
      <c r="USZ288" s="97"/>
      <c r="UTA288" s="97"/>
      <c r="UTB288" s="97"/>
      <c r="UTC288" s="97"/>
      <c r="UTD288" s="97"/>
      <c r="UTE288" s="97"/>
      <c r="UTF288" s="97"/>
      <c r="UTG288" s="97"/>
      <c r="UTH288" s="97"/>
      <c r="UTI288" s="97"/>
      <c r="UTJ288" s="97"/>
      <c r="UTK288" s="97"/>
      <c r="UTL288" s="97"/>
      <c r="UTM288" s="97"/>
      <c r="UTN288" s="97"/>
      <c r="UTO288" s="97"/>
      <c r="UTP288" s="97"/>
      <c r="UTQ288" s="97"/>
      <c r="UTR288" s="97"/>
      <c r="UTS288" s="97"/>
      <c r="UTT288" s="97"/>
      <c r="UTU288" s="97"/>
      <c r="UTV288" s="97"/>
      <c r="UTW288" s="97"/>
      <c r="UTX288" s="97"/>
      <c r="UTY288" s="97"/>
      <c r="UTZ288" s="97"/>
      <c r="UUA288" s="97"/>
      <c r="UUB288" s="97"/>
      <c r="UUC288" s="97"/>
      <c r="UUD288" s="97"/>
      <c r="UUE288" s="97"/>
      <c r="UUF288" s="97"/>
      <c r="UUG288" s="97"/>
      <c r="UUH288" s="97"/>
      <c r="UUI288" s="97"/>
      <c r="UUJ288" s="97"/>
      <c r="UUK288" s="97"/>
      <c r="UUL288" s="97"/>
      <c r="UUM288" s="97"/>
      <c r="UUN288" s="97"/>
      <c r="UUO288" s="97"/>
      <c r="UUP288" s="97"/>
      <c r="UUQ288" s="97"/>
      <c r="UUR288" s="97"/>
      <c r="UUS288" s="97"/>
      <c r="UUT288" s="97"/>
      <c r="UUU288" s="97"/>
      <c r="UUV288" s="97"/>
      <c r="UUW288" s="97"/>
      <c r="UUX288" s="97"/>
      <c r="UUY288" s="97"/>
      <c r="UUZ288" s="97"/>
      <c r="UVA288" s="97"/>
      <c r="UVB288" s="97"/>
      <c r="UVC288" s="97"/>
      <c r="UVD288" s="97"/>
      <c r="UVE288" s="97"/>
      <c r="UVF288" s="97"/>
      <c r="UVG288" s="97"/>
      <c r="UVH288" s="97"/>
      <c r="UVI288" s="97"/>
      <c r="UVJ288" s="97"/>
      <c r="UVK288" s="97"/>
      <c r="UVL288" s="97"/>
      <c r="UVM288" s="97"/>
      <c r="UVN288" s="97"/>
      <c r="UVO288" s="97"/>
      <c r="UVP288" s="97"/>
      <c r="UVQ288" s="97"/>
      <c r="UVR288" s="97"/>
      <c r="UVS288" s="97"/>
      <c r="UVT288" s="97"/>
      <c r="UVU288" s="97"/>
      <c r="UVV288" s="97"/>
      <c r="UVW288" s="97"/>
      <c r="UVX288" s="97"/>
      <c r="UVY288" s="97"/>
      <c r="UVZ288" s="97"/>
      <c r="UWA288" s="97"/>
      <c r="UWB288" s="97"/>
      <c r="UWC288" s="97"/>
      <c r="UWD288" s="97"/>
      <c r="UWE288" s="97"/>
      <c r="UWF288" s="97"/>
      <c r="UWG288" s="97"/>
      <c r="UWH288" s="97"/>
      <c r="UWI288" s="97"/>
      <c r="UWJ288" s="97"/>
      <c r="UWK288" s="97"/>
      <c r="UWL288" s="97"/>
      <c r="UWM288" s="97"/>
      <c r="UWN288" s="97"/>
      <c r="UWO288" s="97"/>
      <c r="UWP288" s="97"/>
      <c r="UWQ288" s="97"/>
      <c r="UWR288" s="97"/>
      <c r="UWS288" s="97"/>
      <c r="UWT288" s="97"/>
      <c r="UWU288" s="97"/>
      <c r="UWV288" s="97"/>
      <c r="UWW288" s="97"/>
      <c r="UWX288" s="97"/>
      <c r="UWY288" s="97"/>
      <c r="UWZ288" s="97"/>
      <c r="UXA288" s="97"/>
      <c r="UXB288" s="97"/>
      <c r="UXC288" s="97"/>
      <c r="UXD288" s="97"/>
      <c r="UXE288" s="97"/>
      <c r="UXF288" s="97"/>
      <c r="UXG288" s="97"/>
      <c r="UXH288" s="97"/>
      <c r="UXI288" s="97"/>
      <c r="UXJ288" s="97"/>
      <c r="UXK288" s="97"/>
      <c r="UXL288" s="97"/>
      <c r="UXM288" s="97"/>
      <c r="UXN288" s="97"/>
      <c r="UXO288" s="97"/>
      <c r="UXP288" s="97"/>
      <c r="UXQ288" s="97"/>
      <c r="UXR288" s="97"/>
      <c r="UXS288" s="97"/>
      <c r="UXT288" s="97"/>
      <c r="UXU288" s="97"/>
      <c r="UXV288" s="97"/>
      <c r="UXW288" s="97"/>
      <c r="UXX288" s="97"/>
      <c r="UXY288" s="97"/>
      <c r="UXZ288" s="97"/>
      <c r="UYA288" s="97"/>
      <c r="UYB288" s="97"/>
      <c r="UYC288" s="97"/>
      <c r="UYD288" s="97"/>
      <c r="UYE288" s="97"/>
      <c r="UYF288" s="97"/>
      <c r="UYG288" s="97"/>
      <c r="UYH288" s="97"/>
      <c r="UYI288" s="97"/>
      <c r="UYJ288" s="97"/>
      <c r="UYK288" s="97"/>
      <c r="UYL288" s="97"/>
      <c r="UYM288" s="97"/>
      <c r="UYN288" s="97"/>
      <c r="UYO288" s="97"/>
      <c r="UYP288" s="97"/>
      <c r="UYQ288" s="97"/>
      <c r="UYR288" s="97"/>
      <c r="UYS288" s="97"/>
      <c r="UYT288" s="97"/>
      <c r="UYU288" s="97"/>
      <c r="UYV288" s="97"/>
      <c r="UYW288" s="97"/>
      <c r="UYX288" s="97"/>
      <c r="UYY288" s="97"/>
      <c r="UYZ288" s="97"/>
      <c r="UZA288" s="97"/>
      <c r="UZB288" s="97"/>
      <c r="UZC288" s="97"/>
      <c r="UZD288" s="97"/>
      <c r="UZE288" s="97"/>
      <c r="UZF288" s="97"/>
      <c r="UZG288" s="97"/>
      <c r="UZH288" s="97"/>
      <c r="UZI288" s="97"/>
      <c r="UZJ288" s="97"/>
      <c r="UZK288" s="97"/>
      <c r="UZL288" s="97"/>
      <c r="UZM288" s="97"/>
      <c r="UZN288" s="97"/>
      <c r="UZO288" s="97"/>
      <c r="UZP288" s="97"/>
      <c r="UZQ288" s="97"/>
      <c r="UZR288" s="97"/>
      <c r="UZS288" s="97"/>
      <c r="UZT288" s="97"/>
      <c r="UZU288" s="97"/>
      <c r="UZV288" s="97"/>
      <c r="UZW288" s="97"/>
      <c r="UZX288" s="97"/>
      <c r="UZY288" s="97"/>
      <c r="UZZ288" s="97"/>
      <c r="VAA288" s="97"/>
      <c r="VAB288" s="97"/>
      <c r="VAC288" s="97"/>
      <c r="VAD288" s="97"/>
      <c r="VAE288" s="97"/>
      <c r="VAF288" s="97"/>
      <c r="VAG288" s="97"/>
      <c r="VAH288" s="97"/>
      <c r="VAI288" s="97"/>
      <c r="VAJ288" s="97"/>
      <c r="VAK288" s="97"/>
      <c r="VAL288" s="97"/>
      <c r="VAM288" s="97"/>
      <c r="VAN288" s="97"/>
      <c r="VAO288" s="97"/>
      <c r="VAP288" s="97"/>
      <c r="VAQ288" s="97"/>
      <c r="VAR288" s="97"/>
      <c r="VAS288" s="97"/>
      <c r="VAT288" s="97"/>
      <c r="VAU288" s="97"/>
      <c r="VAV288" s="97"/>
      <c r="VAW288" s="97"/>
      <c r="VAX288" s="97"/>
      <c r="VAY288" s="97"/>
      <c r="VAZ288" s="97"/>
      <c r="VBA288" s="97"/>
      <c r="VBB288" s="97"/>
      <c r="VBC288" s="97"/>
      <c r="VBD288" s="97"/>
      <c r="VBE288" s="97"/>
      <c r="VBF288" s="97"/>
      <c r="VBG288" s="97"/>
      <c r="VBH288" s="97"/>
      <c r="VBI288" s="97"/>
      <c r="VBJ288" s="97"/>
      <c r="VBK288" s="97"/>
      <c r="VBL288" s="97"/>
      <c r="VBM288" s="97"/>
      <c r="VBN288" s="97"/>
      <c r="VBO288" s="97"/>
      <c r="VBP288" s="97"/>
      <c r="VBQ288" s="97"/>
      <c r="VBR288" s="97"/>
      <c r="VBS288" s="97"/>
      <c r="VBT288" s="97"/>
      <c r="VBU288" s="97"/>
      <c r="VBV288" s="97"/>
      <c r="VBW288" s="97"/>
      <c r="VBX288" s="97"/>
      <c r="VBY288" s="97"/>
      <c r="VBZ288" s="97"/>
      <c r="VCA288" s="97"/>
      <c r="VCB288" s="97"/>
      <c r="VCC288" s="97"/>
      <c r="VCD288" s="97"/>
      <c r="VCE288" s="97"/>
      <c r="VCF288" s="97"/>
      <c r="VCG288" s="97"/>
      <c r="VCH288" s="97"/>
      <c r="VCI288" s="97"/>
      <c r="VCJ288" s="97"/>
      <c r="VCK288" s="97"/>
      <c r="VCL288" s="97"/>
      <c r="VCM288" s="97"/>
      <c r="VCN288" s="97"/>
      <c r="VCO288" s="97"/>
      <c r="VCP288" s="97"/>
      <c r="VCQ288" s="97"/>
      <c r="VCR288" s="97"/>
      <c r="VCS288" s="97"/>
      <c r="VCT288" s="97"/>
      <c r="VCU288" s="97"/>
      <c r="VCV288" s="97"/>
      <c r="VCW288" s="97"/>
      <c r="VCX288" s="97"/>
      <c r="VCY288" s="97"/>
      <c r="VCZ288" s="97"/>
      <c r="VDA288" s="97"/>
      <c r="VDB288" s="97"/>
      <c r="VDC288" s="97"/>
      <c r="VDD288" s="97"/>
      <c r="VDE288" s="97"/>
      <c r="VDF288" s="97"/>
      <c r="VDG288" s="97"/>
      <c r="VDH288" s="97"/>
      <c r="VDI288" s="97"/>
      <c r="VDJ288" s="97"/>
      <c r="VDK288" s="97"/>
      <c r="VDL288" s="97"/>
      <c r="VDM288" s="97"/>
      <c r="VDN288" s="97"/>
      <c r="VDO288" s="97"/>
      <c r="VDP288" s="97"/>
      <c r="VDQ288" s="97"/>
      <c r="VDR288" s="97"/>
      <c r="VDS288" s="97"/>
      <c r="VDT288" s="97"/>
      <c r="VDU288" s="97"/>
      <c r="VDV288" s="97"/>
      <c r="VDW288" s="97"/>
      <c r="VDX288" s="97"/>
      <c r="VDY288" s="97"/>
      <c r="VDZ288" s="97"/>
      <c r="VEA288" s="97"/>
      <c r="VEB288" s="97"/>
      <c r="VEC288" s="97"/>
      <c r="VED288" s="97"/>
      <c r="VEE288" s="97"/>
      <c r="VEF288" s="97"/>
      <c r="VEG288" s="97"/>
      <c r="VEH288" s="97"/>
      <c r="VEI288" s="97"/>
      <c r="VEJ288" s="97"/>
      <c r="VEK288" s="97"/>
      <c r="VEL288" s="97"/>
      <c r="VEM288" s="97"/>
      <c r="VEN288" s="97"/>
      <c r="VEO288" s="97"/>
      <c r="VEP288" s="97"/>
      <c r="VEQ288" s="97"/>
      <c r="VER288" s="97"/>
      <c r="VES288" s="97"/>
      <c r="VET288" s="97"/>
      <c r="VEU288" s="97"/>
      <c r="VEV288" s="97"/>
      <c r="VEW288" s="97"/>
      <c r="VEX288" s="97"/>
      <c r="VEY288" s="97"/>
      <c r="VEZ288" s="97"/>
      <c r="VFA288" s="97"/>
      <c r="VFB288" s="97"/>
      <c r="VFC288" s="97"/>
      <c r="VFD288" s="97"/>
      <c r="VFE288" s="97"/>
      <c r="VFF288" s="97"/>
      <c r="VFG288" s="97"/>
      <c r="VFH288" s="97"/>
      <c r="VFI288" s="97"/>
      <c r="VFJ288" s="97"/>
      <c r="VFK288" s="97"/>
      <c r="VFL288" s="97"/>
      <c r="VFM288" s="97"/>
      <c r="VFN288" s="97"/>
      <c r="VFO288" s="97"/>
      <c r="VFP288" s="97"/>
      <c r="VFQ288" s="97"/>
      <c r="VFR288" s="97"/>
      <c r="VFS288" s="97"/>
      <c r="VFT288" s="97"/>
      <c r="VFU288" s="97"/>
      <c r="VFV288" s="97"/>
      <c r="VFW288" s="97"/>
      <c r="VFX288" s="97"/>
      <c r="VFY288" s="97"/>
      <c r="VFZ288" s="97"/>
      <c r="VGA288" s="97"/>
      <c r="VGB288" s="97"/>
      <c r="VGC288" s="97"/>
      <c r="VGD288" s="97"/>
      <c r="VGE288" s="97"/>
      <c r="VGF288" s="97"/>
      <c r="VGG288" s="97"/>
      <c r="VGH288" s="97"/>
      <c r="VGI288" s="97"/>
      <c r="VGJ288" s="97"/>
      <c r="VGK288" s="97"/>
      <c r="VGL288" s="97"/>
      <c r="VGM288" s="97"/>
      <c r="VGN288" s="97"/>
      <c r="VGO288" s="97"/>
      <c r="VGP288" s="97"/>
      <c r="VGQ288" s="97"/>
      <c r="VGR288" s="97"/>
      <c r="VGS288" s="97"/>
      <c r="VGT288" s="97"/>
      <c r="VGU288" s="97"/>
      <c r="VGV288" s="97"/>
      <c r="VGW288" s="97"/>
      <c r="VGX288" s="97"/>
      <c r="VGY288" s="97"/>
      <c r="VGZ288" s="97"/>
      <c r="VHA288" s="97"/>
      <c r="VHB288" s="97"/>
      <c r="VHC288" s="97"/>
      <c r="VHD288" s="97"/>
      <c r="VHE288" s="97"/>
      <c r="VHF288" s="97"/>
      <c r="VHG288" s="97"/>
      <c r="VHH288" s="97"/>
      <c r="VHI288" s="97"/>
      <c r="VHJ288" s="97"/>
      <c r="VHK288" s="97"/>
      <c r="VHL288" s="97"/>
      <c r="VHM288" s="97"/>
      <c r="VHN288" s="97"/>
      <c r="VHO288" s="97"/>
      <c r="VHP288" s="97"/>
      <c r="VHQ288" s="97"/>
      <c r="VHR288" s="97"/>
      <c r="VHS288" s="97"/>
      <c r="VHT288" s="97"/>
      <c r="VHU288" s="97"/>
      <c r="VHV288" s="97"/>
      <c r="VHW288" s="97"/>
      <c r="VHX288" s="97"/>
      <c r="VHY288" s="97"/>
      <c r="VHZ288" s="97"/>
      <c r="VIA288" s="97"/>
      <c r="VIB288" s="97"/>
      <c r="VIC288" s="97"/>
      <c r="VID288" s="97"/>
      <c r="VIE288" s="97"/>
      <c r="VIF288" s="97"/>
      <c r="VIG288" s="97"/>
      <c r="VIH288" s="97"/>
      <c r="VII288" s="97"/>
      <c r="VIJ288" s="97"/>
      <c r="VIK288" s="97"/>
      <c r="VIL288" s="97"/>
      <c r="VIM288" s="97"/>
      <c r="VIN288" s="97"/>
      <c r="VIO288" s="97"/>
      <c r="VIP288" s="97"/>
      <c r="VIQ288" s="97"/>
      <c r="VIR288" s="97"/>
      <c r="VIS288" s="97"/>
      <c r="VIT288" s="97"/>
      <c r="VIU288" s="97"/>
      <c r="VIV288" s="97"/>
      <c r="VIW288" s="97"/>
      <c r="VIX288" s="97"/>
      <c r="VIY288" s="97"/>
      <c r="VIZ288" s="97"/>
      <c r="VJA288" s="97"/>
      <c r="VJB288" s="97"/>
      <c r="VJC288" s="97"/>
      <c r="VJD288" s="97"/>
      <c r="VJE288" s="97"/>
      <c r="VJF288" s="97"/>
      <c r="VJG288" s="97"/>
      <c r="VJH288" s="97"/>
      <c r="VJI288" s="97"/>
      <c r="VJJ288" s="97"/>
      <c r="VJK288" s="97"/>
      <c r="VJL288" s="97"/>
      <c r="VJM288" s="97"/>
      <c r="VJN288" s="97"/>
      <c r="VJO288" s="97"/>
      <c r="VJP288" s="97"/>
      <c r="VJQ288" s="97"/>
      <c r="VJR288" s="97"/>
      <c r="VJS288" s="97"/>
      <c r="VJT288" s="97"/>
      <c r="VJU288" s="97"/>
      <c r="VJV288" s="97"/>
      <c r="VJW288" s="97"/>
      <c r="VJX288" s="97"/>
      <c r="VJY288" s="97"/>
      <c r="VJZ288" s="97"/>
      <c r="VKA288" s="97"/>
      <c r="VKB288" s="97"/>
      <c r="VKC288" s="97"/>
      <c r="VKD288" s="97"/>
      <c r="VKE288" s="97"/>
      <c r="VKF288" s="97"/>
      <c r="VKG288" s="97"/>
      <c r="VKH288" s="97"/>
      <c r="VKI288" s="97"/>
      <c r="VKJ288" s="97"/>
      <c r="VKK288" s="97"/>
      <c r="VKL288" s="97"/>
      <c r="VKM288" s="97"/>
      <c r="VKN288" s="97"/>
      <c r="VKO288" s="97"/>
      <c r="VKP288" s="97"/>
      <c r="VKQ288" s="97"/>
      <c r="VKR288" s="97"/>
      <c r="VKS288" s="97"/>
      <c r="VKT288" s="97"/>
      <c r="VKU288" s="97"/>
      <c r="VKV288" s="97"/>
      <c r="VKW288" s="97"/>
      <c r="VKX288" s="97"/>
      <c r="VKY288" s="97"/>
      <c r="VKZ288" s="97"/>
      <c r="VLA288" s="97"/>
      <c r="VLB288" s="97"/>
      <c r="VLC288" s="97"/>
      <c r="VLD288" s="97"/>
      <c r="VLE288" s="97"/>
      <c r="VLF288" s="97"/>
      <c r="VLG288" s="97"/>
      <c r="VLH288" s="97"/>
      <c r="VLI288" s="97"/>
      <c r="VLJ288" s="97"/>
      <c r="VLK288" s="97"/>
      <c r="VLL288" s="97"/>
      <c r="VLM288" s="97"/>
      <c r="VLN288" s="97"/>
      <c r="VLO288" s="97"/>
      <c r="VLP288" s="97"/>
      <c r="VLQ288" s="97"/>
      <c r="VLR288" s="97"/>
      <c r="VLS288" s="97"/>
      <c r="VLT288" s="97"/>
      <c r="VLU288" s="97"/>
      <c r="VLV288" s="97"/>
      <c r="VLW288" s="97"/>
      <c r="VLX288" s="97"/>
      <c r="VLY288" s="97"/>
      <c r="VLZ288" s="97"/>
      <c r="VMA288" s="97"/>
      <c r="VMB288" s="97"/>
      <c r="VMC288" s="97"/>
      <c r="VMD288" s="97"/>
      <c r="VME288" s="97"/>
      <c r="VMF288" s="97"/>
      <c r="VMG288" s="97"/>
      <c r="VMH288" s="97"/>
      <c r="VMI288" s="97"/>
      <c r="VMJ288" s="97"/>
      <c r="VMK288" s="97"/>
      <c r="VML288" s="97"/>
      <c r="VMM288" s="97"/>
      <c r="VMN288" s="97"/>
      <c r="VMO288" s="97"/>
      <c r="VMP288" s="97"/>
      <c r="VMQ288" s="97"/>
      <c r="VMR288" s="97"/>
      <c r="VMS288" s="97"/>
      <c r="VMT288" s="97"/>
      <c r="VMU288" s="97"/>
      <c r="VMV288" s="97"/>
      <c r="VMW288" s="97"/>
      <c r="VMX288" s="97"/>
      <c r="VMY288" s="97"/>
      <c r="VMZ288" s="97"/>
      <c r="VNA288" s="97"/>
      <c r="VNB288" s="97"/>
      <c r="VNC288" s="97"/>
      <c r="VND288" s="97"/>
      <c r="VNE288" s="97"/>
      <c r="VNF288" s="97"/>
      <c r="VNG288" s="97"/>
      <c r="VNH288" s="97"/>
      <c r="VNI288" s="97"/>
      <c r="VNJ288" s="97"/>
      <c r="VNK288" s="97"/>
      <c r="VNL288" s="97"/>
      <c r="VNM288" s="97"/>
      <c r="VNN288" s="97"/>
      <c r="VNO288" s="97"/>
      <c r="VNP288" s="97"/>
      <c r="VNQ288" s="97"/>
      <c r="VNR288" s="97"/>
      <c r="VNS288" s="97"/>
      <c r="VNT288" s="97"/>
      <c r="VNU288" s="97"/>
      <c r="VNV288" s="97"/>
      <c r="VNW288" s="97"/>
      <c r="VNX288" s="97"/>
      <c r="VNY288" s="97"/>
      <c r="VNZ288" s="97"/>
      <c r="VOA288" s="97"/>
      <c r="VOB288" s="97"/>
      <c r="VOC288" s="97"/>
      <c r="VOD288" s="97"/>
      <c r="VOE288" s="97"/>
      <c r="VOF288" s="97"/>
      <c r="VOG288" s="97"/>
      <c r="VOH288" s="97"/>
      <c r="VOI288" s="97"/>
      <c r="VOJ288" s="97"/>
      <c r="VOK288" s="97"/>
      <c r="VOL288" s="97"/>
      <c r="VOM288" s="97"/>
      <c r="VON288" s="97"/>
      <c r="VOO288" s="97"/>
      <c r="VOP288" s="97"/>
      <c r="VOQ288" s="97"/>
      <c r="VOR288" s="97"/>
      <c r="VOS288" s="97"/>
      <c r="VOT288" s="97"/>
      <c r="VOU288" s="97"/>
      <c r="VOV288" s="97"/>
      <c r="VOW288" s="97"/>
      <c r="VOX288" s="97"/>
      <c r="VOY288" s="97"/>
      <c r="VOZ288" s="97"/>
      <c r="VPA288" s="97"/>
      <c r="VPB288" s="97"/>
      <c r="VPC288" s="97"/>
      <c r="VPD288" s="97"/>
      <c r="VPE288" s="97"/>
      <c r="VPF288" s="97"/>
      <c r="VPG288" s="97"/>
      <c r="VPH288" s="97"/>
      <c r="VPI288" s="97"/>
      <c r="VPJ288" s="97"/>
      <c r="VPK288" s="97"/>
      <c r="VPL288" s="97"/>
      <c r="VPM288" s="97"/>
      <c r="VPN288" s="97"/>
      <c r="VPO288" s="97"/>
      <c r="VPP288" s="97"/>
      <c r="VPQ288" s="97"/>
      <c r="VPR288" s="97"/>
      <c r="VPS288" s="97"/>
      <c r="VPT288" s="97"/>
      <c r="VPU288" s="97"/>
      <c r="VPV288" s="97"/>
      <c r="VPW288" s="97"/>
      <c r="VPX288" s="97"/>
      <c r="VPY288" s="97"/>
      <c r="VPZ288" s="97"/>
      <c r="VQA288" s="97"/>
      <c r="VQB288" s="97"/>
      <c r="VQC288" s="97"/>
      <c r="VQD288" s="97"/>
      <c r="VQE288" s="97"/>
      <c r="VQF288" s="97"/>
      <c r="VQG288" s="97"/>
      <c r="VQH288" s="97"/>
      <c r="VQI288" s="97"/>
      <c r="VQJ288" s="97"/>
      <c r="VQK288" s="97"/>
      <c r="VQL288" s="97"/>
      <c r="VQM288" s="97"/>
      <c r="VQN288" s="97"/>
      <c r="VQO288" s="97"/>
      <c r="VQP288" s="97"/>
      <c r="VQQ288" s="97"/>
      <c r="VQR288" s="97"/>
      <c r="VQS288" s="97"/>
      <c r="VQT288" s="97"/>
      <c r="VQU288" s="97"/>
      <c r="VQV288" s="97"/>
      <c r="VQW288" s="97"/>
      <c r="VQX288" s="97"/>
      <c r="VQY288" s="97"/>
      <c r="VQZ288" s="97"/>
      <c r="VRA288" s="97"/>
      <c r="VRB288" s="97"/>
      <c r="VRC288" s="97"/>
      <c r="VRD288" s="97"/>
      <c r="VRE288" s="97"/>
      <c r="VRF288" s="97"/>
      <c r="VRG288" s="97"/>
      <c r="VRH288" s="97"/>
      <c r="VRI288" s="97"/>
      <c r="VRJ288" s="97"/>
      <c r="VRK288" s="97"/>
      <c r="VRL288" s="97"/>
      <c r="VRM288" s="97"/>
      <c r="VRN288" s="97"/>
      <c r="VRO288" s="97"/>
      <c r="VRP288" s="97"/>
      <c r="VRQ288" s="97"/>
      <c r="VRR288" s="97"/>
      <c r="VRS288" s="97"/>
      <c r="VRT288" s="97"/>
      <c r="VRU288" s="97"/>
      <c r="VRV288" s="97"/>
      <c r="VRW288" s="97"/>
      <c r="VRX288" s="97"/>
      <c r="VRY288" s="97"/>
      <c r="VRZ288" s="97"/>
      <c r="VSA288" s="97"/>
      <c r="VSB288" s="97"/>
      <c r="VSC288" s="97"/>
      <c r="VSD288" s="97"/>
      <c r="VSE288" s="97"/>
      <c r="VSF288" s="97"/>
      <c r="VSG288" s="97"/>
      <c r="VSH288" s="97"/>
      <c r="VSI288" s="97"/>
      <c r="VSJ288" s="97"/>
      <c r="VSK288" s="97"/>
      <c r="VSL288" s="97"/>
      <c r="VSM288" s="97"/>
      <c r="VSN288" s="97"/>
      <c r="VSO288" s="97"/>
      <c r="VSP288" s="97"/>
      <c r="VSQ288" s="97"/>
      <c r="VSR288" s="97"/>
      <c r="VSS288" s="97"/>
      <c r="VST288" s="97"/>
      <c r="VSU288" s="97"/>
      <c r="VSV288" s="97"/>
      <c r="VSW288" s="97"/>
      <c r="VSX288" s="97"/>
      <c r="VSY288" s="97"/>
      <c r="VSZ288" s="97"/>
      <c r="VTA288" s="97"/>
      <c r="VTB288" s="97"/>
      <c r="VTC288" s="97"/>
      <c r="VTD288" s="97"/>
      <c r="VTE288" s="97"/>
      <c r="VTF288" s="97"/>
      <c r="VTG288" s="97"/>
      <c r="VTH288" s="97"/>
      <c r="VTI288" s="97"/>
      <c r="VTJ288" s="97"/>
      <c r="VTK288" s="97"/>
      <c r="VTL288" s="97"/>
      <c r="VTM288" s="97"/>
      <c r="VTN288" s="97"/>
      <c r="VTO288" s="97"/>
      <c r="VTP288" s="97"/>
      <c r="VTQ288" s="97"/>
      <c r="VTR288" s="97"/>
      <c r="VTS288" s="97"/>
      <c r="VTT288" s="97"/>
      <c r="VTU288" s="97"/>
      <c r="VTV288" s="97"/>
      <c r="VTW288" s="97"/>
      <c r="VTX288" s="97"/>
      <c r="VTY288" s="97"/>
      <c r="VTZ288" s="97"/>
      <c r="VUA288" s="97"/>
      <c r="VUB288" s="97"/>
      <c r="VUC288" s="97"/>
      <c r="VUD288" s="97"/>
      <c r="VUE288" s="97"/>
      <c r="VUF288" s="97"/>
      <c r="VUG288" s="97"/>
      <c r="VUH288" s="97"/>
      <c r="VUI288" s="97"/>
      <c r="VUJ288" s="97"/>
      <c r="VUK288" s="97"/>
      <c r="VUL288" s="97"/>
      <c r="VUM288" s="97"/>
      <c r="VUN288" s="97"/>
      <c r="VUO288" s="97"/>
      <c r="VUP288" s="97"/>
      <c r="VUQ288" s="97"/>
      <c r="VUR288" s="97"/>
      <c r="VUS288" s="97"/>
      <c r="VUT288" s="97"/>
      <c r="VUU288" s="97"/>
      <c r="VUV288" s="97"/>
      <c r="VUW288" s="97"/>
      <c r="VUX288" s="97"/>
      <c r="VUY288" s="97"/>
      <c r="VUZ288" s="97"/>
      <c r="VVA288" s="97"/>
      <c r="VVB288" s="97"/>
      <c r="VVC288" s="97"/>
      <c r="VVD288" s="97"/>
      <c r="VVE288" s="97"/>
      <c r="VVF288" s="97"/>
      <c r="VVG288" s="97"/>
      <c r="VVH288" s="97"/>
      <c r="VVI288" s="97"/>
      <c r="VVJ288" s="97"/>
      <c r="VVK288" s="97"/>
      <c r="VVL288" s="97"/>
      <c r="VVM288" s="97"/>
      <c r="VVN288" s="97"/>
      <c r="VVO288" s="97"/>
      <c r="VVP288" s="97"/>
      <c r="VVQ288" s="97"/>
      <c r="VVR288" s="97"/>
      <c r="VVS288" s="97"/>
      <c r="VVT288" s="97"/>
      <c r="VVU288" s="97"/>
      <c r="VVV288" s="97"/>
      <c r="VVW288" s="97"/>
      <c r="VVX288" s="97"/>
      <c r="VVY288" s="97"/>
      <c r="VVZ288" s="97"/>
      <c r="VWA288" s="97"/>
      <c r="VWB288" s="97"/>
      <c r="VWC288" s="97"/>
      <c r="VWD288" s="97"/>
      <c r="VWE288" s="97"/>
      <c r="VWF288" s="97"/>
      <c r="VWG288" s="97"/>
      <c r="VWH288" s="97"/>
      <c r="VWI288" s="97"/>
      <c r="VWJ288" s="97"/>
      <c r="VWK288" s="97"/>
      <c r="VWL288" s="97"/>
      <c r="VWM288" s="97"/>
      <c r="VWN288" s="97"/>
      <c r="VWO288" s="97"/>
      <c r="VWP288" s="97"/>
      <c r="VWQ288" s="97"/>
      <c r="VWR288" s="97"/>
      <c r="VWS288" s="97"/>
      <c r="VWT288" s="97"/>
      <c r="VWU288" s="97"/>
      <c r="VWV288" s="97"/>
      <c r="VWW288" s="97"/>
      <c r="VWX288" s="97"/>
      <c r="VWY288" s="97"/>
      <c r="VWZ288" s="97"/>
      <c r="VXA288" s="97"/>
      <c r="VXB288" s="97"/>
      <c r="VXC288" s="97"/>
      <c r="VXD288" s="97"/>
      <c r="VXE288" s="97"/>
      <c r="VXF288" s="97"/>
      <c r="VXG288" s="97"/>
      <c r="VXH288" s="97"/>
      <c r="VXI288" s="97"/>
      <c r="VXJ288" s="97"/>
      <c r="VXK288" s="97"/>
      <c r="VXL288" s="97"/>
      <c r="VXM288" s="97"/>
      <c r="VXN288" s="97"/>
      <c r="VXO288" s="97"/>
      <c r="VXP288" s="97"/>
      <c r="VXQ288" s="97"/>
      <c r="VXR288" s="97"/>
      <c r="VXS288" s="97"/>
      <c r="VXT288" s="97"/>
      <c r="VXU288" s="97"/>
      <c r="VXV288" s="97"/>
      <c r="VXW288" s="97"/>
      <c r="VXX288" s="97"/>
      <c r="VXY288" s="97"/>
      <c r="VXZ288" s="97"/>
      <c r="VYA288" s="97"/>
      <c r="VYB288" s="97"/>
      <c r="VYC288" s="97"/>
      <c r="VYD288" s="97"/>
      <c r="VYE288" s="97"/>
      <c r="VYF288" s="97"/>
      <c r="VYG288" s="97"/>
      <c r="VYH288" s="97"/>
      <c r="VYI288" s="97"/>
      <c r="VYJ288" s="97"/>
      <c r="VYK288" s="97"/>
      <c r="VYL288" s="97"/>
      <c r="VYM288" s="97"/>
      <c r="VYN288" s="97"/>
      <c r="VYO288" s="97"/>
      <c r="VYP288" s="97"/>
      <c r="VYQ288" s="97"/>
      <c r="VYR288" s="97"/>
      <c r="VYS288" s="97"/>
      <c r="VYT288" s="97"/>
      <c r="VYU288" s="97"/>
      <c r="VYV288" s="97"/>
      <c r="VYW288" s="97"/>
      <c r="VYX288" s="97"/>
      <c r="VYY288" s="97"/>
      <c r="VYZ288" s="97"/>
      <c r="VZA288" s="97"/>
      <c r="VZB288" s="97"/>
      <c r="VZC288" s="97"/>
      <c r="VZD288" s="97"/>
      <c r="VZE288" s="97"/>
      <c r="VZF288" s="97"/>
      <c r="VZG288" s="97"/>
      <c r="VZH288" s="97"/>
      <c r="VZI288" s="97"/>
      <c r="VZJ288" s="97"/>
      <c r="VZK288" s="97"/>
      <c r="VZL288" s="97"/>
      <c r="VZM288" s="97"/>
      <c r="VZN288" s="97"/>
      <c r="VZO288" s="97"/>
      <c r="VZP288" s="97"/>
      <c r="VZQ288" s="97"/>
      <c r="VZR288" s="97"/>
      <c r="VZS288" s="97"/>
      <c r="VZT288" s="97"/>
      <c r="VZU288" s="97"/>
      <c r="VZV288" s="97"/>
      <c r="VZW288" s="97"/>
      <c r="VZX288" s="97"/>
      <c r="VZY288" s="97"/>
      <c r="VZZ288" s="97"/>
      <c r="WAA288" s="97"/>
      <c r="WAB288" s="97"/>
      <c r="WAC288" s="97"/>
      <c r="WAD288" s="97"/>
      <c r="WAE288" s="97"/>
      <c r="WAF288" s="97"/>
      <c r="WAG288" s="97"/>
      <c r="WAH288" s="97"/>
      <c r="WAI288" s="97"/>
      <c r="WAJ288" s="97"/>
      <c r="WAK288" s="97"/>
      <c r="WAL288" s="97"/>
      <c r="WAM288" s="97"/>
      <c r="WAN288" s="97"/>
      <c r="WAO288" s="97"/>
      <c r="WAP288" s="97"/>
      <c r="WAQ288" s="97"/>
      <c r="WAR288" s="97"/>
      <c r="WAS288" s="97"/>
      <c r="WAT288" s="97"/>
      <c r="WAU288" s="97"/>
      <c r="WAV288" s="97"/>
      <c r="WAW288" s="97"/>
      <c r="WAX288" s="97"/>
      <c r="WAY288" s="97"/>
      <c r="WAZ288" s="97"/>
      <c r="WBA288" s="97"/>
      <c r="WBB288" s="97"/>
      <c r="WBC288" s="97"/>
      <c r="WBD288" s="97"/>
      <c r="WBE288" s="97"/>
      <c r="WBF288" s="97"/>
      <c r="WBG288" s="97"/>
      <c r="WBH288" s="97"/>
      <c r="WBI288" s="97"/>
      <c r="WBJ288" s="97"/>
      <c r="WBK288" s="97"/>
      <c r="WBL288" s="97"/>
      <c r="WBM288" s="97"/>
      <c r="WBN288" s="97"/>
      <c r="WBO288" s="97"/>
      <c r="WBP288" s="97"/>
      <c r="WBQ288" s="97"/>
      <c r="WBR288" s="97"/>
      <c r="WBS288" s="97"/>
      <c r="WBT288" s="97"/>
      <c r="WBU288" s="97"/>
      <c r="WBV288" s="97"/>
      <c r="WBW288" s="97"/>
      <c r="WBX288" s="97"/>
      <c r="WBY288" s="97"/>
      <c r="WBZ288" s="97"/>
      <c r="WCA288" s="97"/>
      <c r="WCB288" s="97"/>
      <c r="WCC288" s="97"/>
      <c r="WCD288" s="97"/>
      <c r="WCE288" s="97"/>
      <c r="WCF288" s="97"/>
      <c r="WCG288" s="97"/>
      <c r="WCH288" s="97"/>
      <c r="WCI288" s="97"/>
      <c r="WCJ288" s="97"/>
      <c r="WCK288" s="97"/>
      <c r="WCL288" s="97"/>
      <c r="WCM288" s="97"/>
      <c r="WCN288" s="97"/>
      <c r="WCO288" s="97"/>
      <c r="WCP288" s="97"/>
      <c r="WCQ288" s="97"/>
      <c r="WCR288" s="97"/>
      <c r="WCS288" s="97"/>
      <c r="WCT288" s="97"/>
      <c r="WCU288" s="97"/>
      <c r="WCV288" s="97"/>
      <c r="WCW288" s="97"/>
      <c r="WCX288" s="97"/>
      <c r="WCY288" s="97"/>
      <c r="WCZ288" s="97"/>
      <c r="WDA288" s="97"/>
      <c r="WDB288" s="97"/>
      <c r="WDC288" s="97"/>
      <c r="WDD288" s="97"/>
      <c r="WDE288" s="97"/>
      <c r="WDF288" s="97"/>
      <c r="WDG288" s="97"/>
      <c r="WDH288" s="97"/>
      <c r="WDI288" s="97"/>
      <c r="WDJ288" s="97"/>
      <c r="WDK288" s="97"/>
      <c r="WDL288" s="97"/>
      <c r="WDM288" s="97"/>
      <c r="WDN288" s="97"/>
      <c r="WDO288" s="97"/>
      <c r="WDP288" s="97"/>
      <c r="WDQ288" s="97"/>
      <c r="WDR288" s="97"/>
      <c r="WDS288" s="97"/>
      <c r="WDT288" s="97"/>
      <c r="WDU288" s="97"/>
      <c r="WDV288" s="97"/>
      <c r="WDW288" s="97"/>
      <c r="WDX288" s="97"/>
      <c r="WDY288" s="97"/>
      <c r="WDZ288" s="97"/>
      <c r="WEA288" s="97"/>
      <c r="WEB288" s="97"/>
      <c r="WEC288" s="97"/>
      <c r="WED288" s="97"/>
      <c r="WEE288" s="97"/>
      <c r="WEF288" s="97"/>
      <c r="WEG288" s="97"/>
      <c r="WEH288" s="97"/>
      <c r="WEI288" s="97"/>
      <c r="WEJ288" s="97"/>
      <c r="WEK288" s="97"/>
      <c r="WEL288" s="97"/>
      <c r="WEM288" s="97"/>
      <c r="WEN288" s="97"/>
      <c r="WEO288" s="97"/>
      <c r="WEP288" s="97"/>
      <c r="WEQ288" s="97"/>
      <c r="WER288" s="97"/>
      <c r="WES288" s="97"/>
      <c r="WET288" s="97"/>
      <c r="WEU288" s="97"/>
      <c r="WEV288" s="97"/>
      <c r="WEW288" s="97"/>
      <c r="WEX288" s="97"/>
      <c r="WEY288" s="97"/>
      <c r="WEZ288" s="97"/>
      <c r="WFA288" s="97"/>
      <c r="WFB288" s="97"/>
      <c r="WFC288" s="97"/>
      <c r="WFD288" s="97"/>
      <c r="WFE288" s="97"/>
      <c r="WFF288" s="97"/>
      <c r="WFG288" s="97"/>
      <c r="WFH288" s="97"/>
      <c r="WFI288" s="97"/>
      <c r="WFJ288" s="97"/>
      <c r="WFK288" s="97"/>
      <c r="WFL288" s="97"/>
      <c r="WFM288" s="97"/>
      <c r="WFN288" s="97"/>
      <c r="WFO288" s="97"/>
      <c r="WFP288" s="97"/>
      <c r="WFQ288" s="97"/>
      <c r="WFR288" s="97"/>
      <c r="WFS288" s="97"/>
      <c r="WFT288" s="97"/>
      <c r="WFU288" s="97"/>
      <c r="WFV288" s="97"/>
      <c r="WFW288" s="97"/>
      <c r="WFX288" s="97"/>
      <c r="WFY288" s="97"/>
      <c r="WFZ288" s="97"/>
      <c r="WGA288" s="97"/>
      <c r="WGB288" s="97"/>
      <c r="WGC288" s="97"/>
      <c r="WGD288" s="97"/>
      <c r="WGE288" s="97"/>
      <c r="WGF288" s="97"/>
      <c r="WGG288" s="97"/>
      <c r="WGH288" s="97"/>
      <c r="WGI288" s="97"/>
      <c r="WGJ288" s="97"/>
      <c r="WGK288" s="97"/>
      <c r="WGL288" s="97"/>
      <c r="WGM288" s="97"/>
      <c r="WGN288" s="97"/>
      <c r="WGO288" s="97"/>
      <c r="WGP288" s="97"/>
      <c r="WGQ288" s="97"/>
      <c r="WGR288" s="97"/>
      <c r="WGS288" s="97"/>
      <c r="WGT288" s="97"/>
      <c r="WGU288" s="97"/>
      <c r="WGV288" s="97"/>
      <c r="WGW288" s="97"/>
      <c r="WGX288" s="97"/>
      <c r="WGY288" s="97"/>
      <c r="WGZ288" s="97"/>
      <c r="WHA288" s="97"/>
      <c r="WHB288" s="97"/>
      <c r="WHC288" s="97"/>
      <c r="WHD288" s="97"/>
      <c r="WHE288" s="97"/>
      <c r="WHF288" s="97"/>
      <c r="WHG288" s="97"/>
      <c r="WHH288" s="97"/>
      <c r="WHI288" s="97"/>
      <c r="WHJ288" s="97"/>
      <c r="WHK288" s="97"/>
      <c r="WHL288" s="97"/>
      <c r="WHM288" s="97"/>
      <c r="WHN288" s="97"/>
      <c r="WHO288" s="97"/>
      <c r="WHP288" s="97"/>
      <c r="WHQ288" s="97"/>
      <c r="WHR288" s="97"/>
      <c r="WHS288" s="97"/>
      <c r="WHT288" s="97"/>
      <c r="WHU288" s="97"/>
      <c r="WHV288" s="97"/>
      <c r="WHW288" s="97"/>
      <c r="WHX288" s="97"/>
      <c r="WHY288" s="97"/>
      <c r="WHZ288" s="97"/>
      <c r="WIA288" s="97"/>
      <c r="WIB288" s="97"/>
      <c r="WIC288" s="97"/>
      <c r="WID288" s="97"/>
      <c r="WIE288" s="97"/>
      <c r="WIF288" s="97"/>
      <c r="WIG288" s="97"/>
      <c r="WIH288" s="97"/>
      <c r="WII288" s="97"/>
      <c r="WIJ288" s="97"/>
      <c r="WIK288" s="97"/>
      <c r="WIL288" s="97"/>
      <c r="WIM288" s="97"/>
      <c r="WIN288" s="97"/>
      <c r="WIO288" s="97"/>
      <c r="WIP288" s="97"/>
      <c r="WIQ288" s="97"/>
      <c r="WIR288" s="97"/>
      <c r="WIS288" s="97"/>
      <c r="WIT288" s="97"/>
      <c r="WIU288" s="97"/>
      <c r="WIV288" s="97"/>
      <c r="WIW288" s="97"/>
      <c r="WIX288" s="97"/>
      <c r="WIY288" s="97"/>
      <c r="WIZ288" s="97"/>
      <c r="WJA288" s="97"/>
      <c r="WJB288" s="97"/>
      <c r="WJC288" s="97"/>
      <c r="WJD288" s="97"/>
      <c r="WJE288" s="97"/>
      <c r="WJF288" s="97"/>
      <c r="WJG288" s="97"/>
      <c r="WJH288" s="97"/>
      <c r="WJI288" s="97"/>
      <c r="WJJ288" s="97"/>
      <c r="WJK288" s="97"/>
      <c r="WJL288" s="97"/>
      <c r="WJM288" s="97"/>
      <c r="WJN288" s="97"/>
      <c r="WJO288" s="97"/>
      <c r="WJP288" s="97"/>
      <c r="WJQ288" s="97"/>
      <c r="WJR288" s="97"/>
      <c r="WJS288" s="97"/>
      <c r="WJT288" s="97"/>
      <c r="WJU288" s="97"/>
      <c r="WJV288" s="97"/>
      <c r="WJW288" s="97"/>
      <c r="WJX288" s="97"/>
      <c r="WJY288" s="97"/>
      <c r="WJZ288" s="97"/>
      <c r="WKA288" s="97"/>
      <c r="WKB288" s="97"/>
      <c r="WKC288" s="97"/>
      <c r="WKD288" s="97"/>
      <c r="WKE288" s="97"/>
      <c r="WKF288" s="97"/>
      <c r="WKG288" s="97"/>
      <c r="WKH288" s="97"/>
      <c r="WKI288" s="97"/>
      <c r="WKJ288" s="97"/>
      <c r="WKK288" s="97"/>
      <c r="WKL288" s="97"/>
      <c r="WKM288" s="97"/>
      <c r="WKN288" s="97"/>
      <c r="WKO288" s="97"/>
      <c r="WKP288" s="97"/>
      <c r="WKQ288" s="97"/>
      <c r="WKR288" s="97"/>
      <c r="WKS288" s="97"/>
      <c r="WKT288" s="97"/>
      <c r="WKU288" s="97"/>
      <c r="WKV288" s="97"/>
      <c r="WKW288" s="97"/>
      <c r="WKX288" s="97"/>
      <c r="WKY288" s="97"/>
      <c r="WKZ288" s="97"/>
      <c r="WLA288" s="97"/>
      <c r="WLB288" s="97"/>
      <c r="WLC288" s="97"/>
      <c r="WLD288" s="97"/>
      <c r="WLE288" s="97"/>
      <c r="WLF288" s="97"/>
      <c r="WLG288" s="97"/>
      <c r="WLH288" s="97"/>
      <c r="WLI288" s="97"/>
      <c r="WLJ288" s="97"/>
      <c r="WLK288" s="97"/>
      <c r="WLL288" s="97"/>
      <c r="WLM288" s="97"/>
      <c r="WLN288" s="97"/>
      <c r="WLO288" s="97"/>
      <c r="WLP288" s="97"/>
      <c r="WLQ288" s="97"/>
      <c r="WLR288" s="97"/>
      <c r="WLS288" s="97"/>
      <c r="WLT288" s="97"/>
      <c r="WLU288" s="97"/>
      <c r="WLV288" s="97"/>
      <c r="WLW288" s="97"/>
      <c r="WLX288" s="97"/>
      <c r="WLY288" s="97"/>
      <c r="WLZ288" s="97"/>
      <c r="WMA288" s="97"/>
      <c r="WMB288" s="97"/>
      <c r="WMC288" s="97"/>
      <c r="WMD288" s="97"/>
      <c r="WME288" s="97"/>
      <c r="WMF288" s="97"/>
      <c r="WMG288" s="97"/>
      <c r="WMH288" s="97"/>
      <c r="WMI288" s="97"/>
      <c r="WMJ288" s="97"/>
      <c r="WMK288" s="97"/>
      <c r="WML288" s="97"/>
      <c r="WMM288" s="97"/>
      <c r="WMN288" s="97"/>
      <c r="WMO288" s="97"/>
      <c r="WMP288" s="97"/>
      <c r="WMQ288" s="97"/>
      <c r="WMR288" s="97"/>
      <c r="WMS288" s="97"/>
      <c r="WMT288" s="97"/>
      <c r="WMU288" s="97"/>
      <c r="WMV288" s="97"/>
      <c r="WMW288" s="97"/>
      <c r="WMX288" s="97"/>
      <c r="WMY288" s="97"/>
      <c r="WMZ288" s="97"/>
      <c r="WNA288" s="97"/>
      <c r="WNB288" s="97"/>
      <c r="WNC288" s="97"/>
      <c r="WND288" s="97"/>
      <c r="WNE288" s="97"/>
      <c r="WNF288" s="97"/>
      <c r="WNG288" s="97"/>
      <c r="WNH288" s="97"/>
      <c r="WNI288" s="97"/>
      <c r="WNJ288" s="97"/>
      <c r="WNK288" s="97"/>
      <c r="WNL288" s="97"/>
      <c r="WNM288" s="97"/>
      <c r="WNN288" s="97"/>
      <c r="WNO288" s="97"/>
      <c r="WNP288" s="97"/>
      <c r="WNQ288" s="97"/>
      <c r="WNR288" s="97"/>
      <c r="WNS288" s="97"/>
      <c r="WNT288" s="97"/>
      <c r="WNU288" s="97"/>
      <c r="WNV288" s="97"/>
      <c r="WNW288" s="97"/>
      <c r="WNX288" s="97"/>
      <c r="WNY288" s="97"/>
      <c r="WNZ288" s="97"/>
      <c r="WOA288" s="97"/>
      <c r="WOB288" s="97"/>
      <c r="WOC288" s="97"/>
      <c r="WOD288" s="97"/>
      <c r="WOE288" s="97"/>
      <c r="WOF288" s="97"/>
      <c r="WOG288" s="97"/>
      <c r="WOH288" s="97"/>
      <c r="WOI288" s="97"/>
      <c r="WOJ288" s="97"/>
      <c r="WOK288" s="97"/>
      <c r="WOL288" s="97"/>
      <c r="WOM288" s="97"/>
      <c r="WON288" s="97"/>
      <c r="WOO288" s="97"/>
      <c r="WOP288" s="97"/>
      <c r="WOQ288" s="97"/>
      <c r="WOR288" s="97"/>
      <c r="WOS288" s="97"/>
      <c r="WOT288" s="97"/>
      <c r="WOU288" s="97"/>
      <c r="WOV288" s="97"/>
      <c r="WOW288" s="97"/>
      <c r="WOX288" s="97"/>
      <c r="WOY288" s="97"/>
      <c r="WOZ288" s="97"/>
      <c r="WPA288" s="97"/>
      <c r="WPB288" s="97"/>
      <c r="WPC288" s="97"/>
      <c r="WPD288" s="97"/>
      <c r="WPE288" s="97"/>
      <c r="WPF288" s="97"/>
      <c r="WPG288" s="97"/>
      <c r="WPH288" s="97"/>
      <c r="WPI288" s="97"/>
      <c r="WPJ288" s="97"/>
      <c r="WPK288" s="97"/>
      <c r="WPL288" s="97"/>
      <c r="WPM288" s="97"/>
      <c r="WPN288" s="97"/>
      <c r="WPO288" s="97"/>
      <c r="WPP288" s="97"/>
      <c r="WPQ288" s="97"/>
      <c r="WPR288" s="97"/>
      <c r="WPS288" s="97"/>
      <c r="WPT288" s="97"/>
      <c r="WPU288" s="97"/>
      <c r="WPV288" s="97"/>
      <c r="WPW288" s="97"/>
      <c r="WPX288" s="97"/>
      <c r="WPY288" s="97"/>
      <c r="WPZ288" s="97"/>
      <c r="WQA288" s="97"/>
      <c r="WQB288" s="97"/>
      <c r="WQC288" s="97"/>
      <c r="WQD288" s="97"/>
      <c r="WQE288" s="97"/>
      <c r="WQF288" s="97"/>
      <c r="WQG288" s="97"/>
      <c r="WQH288" s="97"/>
      <c r="WQI288" s="97"/>
      <c r="WQJ288" s="97"/>
      <c r="WQK288" s="97"/>
      <c r="WQL288" s="97"/>
      <c r="WQM288" s="97"/>
      <c r="WQN288" s="97"/>
      <c r="WQO288" s="97"/>
      <c r="WQP288" s="97"/>
      <c r="WQQ288" s="97"/>
      <c r="WQR288" s="97"/>
      <c r="WQS288" s="97"/>
      <c r="WQT288" s="97"/>
      <c r="WQU288" s="97"/>
      <c r="WQV288" s="97"/>
      <c r="WQW288" s="97"/>
      <c r="WQX288" s="97"/>
      <c r="WQY288" s="97"/>
      <c r="WQZ288" s="97"/>
      <c r="WRA288" s="97"/>
      <c r="WRB288" s="97"/>
      <c r="WRC288" s="97"/>
      <c r="WRD288" s="97"/>
      <c r="WRE288" s="97"/>
      <c r="WRF288" s="97"/>
      <c r="WRG288" s="97"/>
      <c r="WRH288" s="97"/>
      <c r="WRI288" s="97"/>
      <c r="WRJ288" s="97"/>
      <c r="WRK288" s="97"/>
      <c r="WRL288" s="97"/>
      <c r="WRM288" s="97"/>
      <c r="WRN288" s="97"/>
      <c r="WRO288" s="97"/>
      <c r="WRP288" s="97"/>
      <c r="WRQ288" s="97"/>
      <c r="WRR288" s="97"/>
      <c r="WRS288" s="97"/>
      <c r="WRT288" s="97"/>
      <c r="WRU288" s="97"/>
      <c r="WRV288" s="97"/>
      <c r="WRW288" s="97"/>
      <c r="WRX288" s="97"/>
      <c r="WRY288" s="97"/>
      <c r="WRZ288" s="97"/>
      <c r="WSA288" s="97"/>
      <c r="WSB288" s="97"/>
      <c r="WSC288" s="97"/>
      <c r="WSD288" s="97"/>
      <c r="WSE288" s="97"/>
      <c r="WSF288" s="97"/>
      <c r="WSG288" s="97"/>
      <c r="WSH288" s="97"/>
      <c r="WSI288" s="97"/>
      <c r="WSJ288" s="97"/>
      <c r="WSK288" s="97"/>
      <c r="WSL288" s="97"/>
      <c r="WSM288" s="97"/>
      <c r="WSN288" s="97"/>
      <c r="WSO288" s="97"/>
      <c r="WSP288" s="97"/>
      <c r="WSQ288" s="97"/>
      <c r="WSR288" s="97"/>
      <c r="WSS288" s="97"/>
      <c r="WST288" s="97"/>
      <c r="WSU288" s="97"/>
      <c r="WSV288" s="97"/>
      <c r="WSW288" s="97"/>
      <c r="WSX288" s="97"/>
      <c r="WSY288" s="97"/>
      <c r="WSZ288" s="97"/>
      <c r="WTA288" s="97"/>
      <c r="WTB288" s="97"/>
      <c r="WTC288" s="97"/>
      <c r="WTD288" s="97"/>
      <c r="WTE288" s="97"/>
      <c r="WTF288" s="97"/>
      <c r="WTG288" s="97"/>
      <c r="WTH288" s="97"/>
      <c r="WTI288" s="97"/>
      <c r="WTJ288" s="97"/>
      <c r="WTK288" s="97"/>
      <c r="WTL288" s="97"/>
      <c r="WTM288" s="97"/>
      <c r="WTN288" s="97"/>
      <c r="WTO288" s="97"/>
      <c r="WTP288" s="97"/>
      <c r="WTQ288" s="97"/>
      <c r="WTR288" s="97"/>
      <c r="WTS288" s="97"/>
      <c r="WTT288" s="97"/>
      <c r="WTU288" s="97"/>
      <c r="WTV288" s="97"/>
      <c r="WTW288" s="97"/>
      <c r="WTX288" s="97"/>
      <c r="WTY288" s="97"/>
      <c r="WTZ288" s="97"/>
      <c r="WUA288" s="97"/>
      <c r="WUB288" s="97"/>
      <c r="WUC288" s="97"/>
      <c r="WUD288" s="97"/>
      <c r="WUE288" s="97"/>
      <c r="WUF288" s="97"/>
      <c r="WUG288" s="97"/>
      <c r="WUH288" s="97"/>
      <c r="WUI288" s="97"/>
      <c r="WUJ288" s="97"/>
      <c r="WUK288" s="97"/>
      <c r="WUL288" s="97"/>
      <c r="WUM288" s="97"/>
      <c r="WUN288" s="97"/>
      <c r="WUO288" s="97"/>
      <c r="WUP288" s="97"/>
      <c r="WUQ288" s="97"/>
      <c r="WUR288" s="97"/>
      <c r="WUS288" s="97"/>
      <c r="WUT288" s="97"/>
      <c r="WUU288" s="97"/>
      <c r="WUV288" s="97"/>
      <c r="WUW288" s="97"/>
      <c r="WUX288" s="97"/>
      <c r="WUY288" s="97"/>
      <c r="WUZ288" s="97"/>
      <c r="WVA288" s="97"/>
      <c r="WVB288" s="97"/>
      <c r="WVC288" s="97"/>
      <c r="WVD288" s="97"/>
      <c r="WVE288" s="97"/>
      <c r="WVF288" s="97"/>
      <c r="WVG288" s="97"/>
      <c r="WVH288" s="97"/>
      <c r="WVI288" s="97"/>
      <c r="WVJ288" s="97"/>
      <c r="WVK288" s="97"/>
      <c r="WVL288" s="97"/>
      <c r="WVM288" s="97"/>
      <c r="WVN288" s="97"/>
      <c r="WVO288" s="97"/>
      <c r="WVP288" s="97"/>
      <c r="WVQ288" s="97"/>
      <c r="WVR288" s="97"/>
      <c r="WVS288" s="97"/>
      <c r="WVT288" s="97"/>
      <c r="WVU288" s="97"/>
      <c r="WVV288" s="97"/>
      <c r="WVW288" s="97"/>
      <c r="WVX288" s="97"/>
      <c r="WVY288" s="97"/>
      <c r="WVZ288" s="97"/>
      <c r="WWA288" s="97"/>
      <c r="WWB288" s="97"/>
      <c r="WWC288" s="97"/>
      <c r="WWD288" s="97"/>
      <c r="WWE288" s="97"/>
      <c r="WWF288" s="97"/>
      <c r="WWG288" s="97"/>
      <c r="WWH288" s="97"/>
      <c r="WWI288" s="97"/>
      <c r="WWJ288" s="97"/>
      <c r="WWK288" s="97"/>
      <c r="WWL288" s="97"/>
      <c r="WWM288" s="97"/>
      <c r="WWN288" s="97"/>
      <c r="WWO288" s="97"/>
      <c r="WWP288" s="97"/>
      <c r="WWQ288" s="97"/>
      <c r="WWR288" s="97"/>
      <c r="WWS288" s="97"/>
      <c r="WWT288" s="97"/>
      <c r="WWU288" s="97"/>
      <c r="WWV288" s="97"/>
      <c r="WWW288" s="97"/>
      <c r="WWX288" s="97"/>
      <c r="WWY288" s="97"/>
      <c r="WWZ288" s="97"/>
      <c r="WXA288" s="97"/>
      <c r="WXB288" s="97"/>
      <c r="WXC288" s="97"/>
      <c r="WXD288" s="97"/>
      <c r="WXE288" s="97"/>
      <c r="WXF288" s="97"/>
      <c r="WXG288" s="97"/>
      <c r="WXH288" s="97"/>
      <c r="WXI288" s="97"/>
      <c r="WXJ288" s="97"/>
      <c r="WXK288" s="97"/>
      <c r="WXL288" s="97"/>
      <c r="WXM288" s="97"/>
      <c r="WXN288" s="97"/>
      <c r="WXO288" s="97"/>
      <c r="WXP288" s="97"/>
      <c r="WXQ288" s="97"/>
      <c r="WXR288" s="97"/>
      <c r="WXS288" s="97"/>
      <c r="WXT288" s="97"/>
      <c r="WXU288" s="97"/>
      <c r="WXV288" s="97"/>
      <c r="WXW288" s="97"/>
      <c r="WXX288" s="97"/>
      <c r="WXY288" s="97"/>
      <c r="WXZ288" s="97"/>
      <c r="WYA288" s="97"/>
      <c r="WYB288" s="97"/>
      <c r="WYC288" s="97"/>
      <c r="WYD288" s="97"/>
      <c r="WYE288" s="97"/>
      <c r="WYF288" s="97"/>
      <c r="WYG288" s="97"/>
      <c r="WYH288" s="97"/>
      <c r="WYI288" s="97"/>
      <c r="WYJ288" s="97"/>
      <c r="WYK288" s="97"/>
      <c r="WYL288" s="97"/>
      <c r="WYM288" s="97"/>
      <c r="WYN288" s="97"/>
      <c r="WYO288" s="97"/>
      <c r="WYP288" s="97"/>
      <c r="WYQ288" s="97"/>
      <c r="WYR288" s="97"/>
      <c r="WYS288" s="97"/>
      <c r="WYT288" s="97"/>
      <c r="WYU288" s="97"/>
      <c r="WYV288" s="97"/>
      <c r="WYW288" s="97"/>
      <c r="WYX288" s="97"/>
      <c r="WYY288" s="97"/>
      <c r="WYZ288" s="97"/>
      <c r="WZA288" s="97"/>
      <c r="WZB288" s="97"/>
      <c r="WZC288" s="97"/>
      <c r="WZD288" s="97"/>
      <c r="WZE288" s="97"/>
      <c r="WZF288" s="97"/>
      <c r="WZG288" s="97"/>
      <c r="WZH288" s="97"/>
      <c r="WZI288" s="97"/>
      <c r="WZJ288" s="97"/>
      <c r="WZK288" s="97"/>
      <c r="WZL288" s="97"/>
      <c r="WZM288" s="97"/>
      <c r="WZN288" s="97"/>
      <c r="WZO288" s="97"/>
      <c r="WZP288" s="97"/>
      <c r="WZQ288" s="97"/>
      <c r="WZR288" s="97"/>
      <c r="WZS288" s="97"/>
      <c r="WZT288" s="97"/>
      <c r="WZU288" s="97"/>
      <c r="WZV288" s="97"/>
      <c r="WZW288" s="97"/>
      <c r="WZX288" s="97"/>
      <c r="WZY288" s="97"/>
      <c r="WZZ288" s="97"/>
      <c r="XAA288" s="97"/>
      <c r="XAB288" s="97"/>
      <c r="XAC288" s="97"/>
      <c r="XAD288" s="97"/>
      <c r="XAE288" s="97"/>
      <c r="XAF288" s="97"/>
      <c r="XAG288" s="97"/>
      <c r="XAH288" s="97"/>
      <c r="XAI288" s="97"/>
      <c r="XAJ288" s="97"/>
      <c r="XAK288" s="97"/>
      <c r="XAL288" s="97"/>
      <c r="XAM288" s="97"/>
      <c r="XAN288" s="97"/>
      <c r="XAO288" s="97"/>
      <c r="XAP288" s="97"/>
      <c r="XAQ288" s="97"/>
      <c r="XAR288" s="97"/>
      <c r="XAS288" s="97"/>
      <c r="XAT288" s="97"/>
      <c r="XAU288" s="97"/>
      <c r="XAV288" s="97"/>
      <c r="XAW288" s="97"/>
      <c r="XAX288" s="97"/>
      <c r="XAY288" s="97"/>
      <c r="XAZ288" s="97"/>
      <c r="XBA288" s="97"/>
      <c r="XBB288" s="97"/>
      <c r="XBC288" s="97"/>
      <c r="XBD288" s="97"/>
      <c r="XBE288" s="97"/>
      <c r="XBF288" s="97"/>
      <c r="XBG288" s="97"/>
      <c r="XBH288" s="97"/>
      <c r="XBI288" s="97"/>
      <c r="XBJ288" s="97"/>
      <c r="XBK288" s="97"/>
      <c r="XBL288" s="97"/>
      <c r="XBM288" s="97"/>
      <c r="XBN288" s="97"/>
      <c r="XBO288" s="97"/>
      <c r="XBP288" s="97"/>
      <c r="XBQ288" s="97"/>
      <c r="XBR288" s="97"/>
      <c r="XBS288" s="97"/>
      <c r="XBT288" s="97"/>
      <c r="XBU288" s="97"/>
      <c r="XBV288" s="97"/>
      <c r="XBW288" s="97"/>
      <c r="XBX288" s="97"/>
      <c r="XBY288" s="97"/>
      <c r="XBZ288" s="97"/>
      <c r="XCA288" s="97"/>
      <c r="XCB288" s="97"/>
      <c r="XCC288" s="97"/>
      <c r="XCD288" s="97"/>
      <c r="XCE288" s="97"/>
      <c r="XCF288" s="97"/>
      <c r="XCG288" s="97"/>
      <c r="XCH288" s="97"/>
      <c r="XCI288" s="97"/>
      <c r="XCJ288" s="97"/>
      <c r="XCK288" s="97"/>
      <c r="XCL288" s="97"/>
      <c r="XCM288" s="97"/>
      <c r="XCN288" s="97"/>
      <c r="XCO288" s="97"/>
      <c r="XCP288" s="97"/>
      <c r="XCQ288" s="97"/>
      <c r="XCR288" s="97"/>
      <c r="XCS288" s="97"/>
      <c r="XCT288" s="97"/>
      <c r="XCU288" s="97"/>
      <c r="XCV288" s="97"/>
      <c r="XCW288" s="97"/>
      <c r="XCX288" s="97"/>
      <c r="XCY288" s="97"/>
      <c r="XCZ288" s="97"/>
      <c r="XDA288" s="97"/>
      <c r="XDB288" s="97"/>
      <c r="XDC288" s="97"/>
      <c r="XDD288" s="97"/>
      <c r="XDE288" s="97"/>
      <c r="XDF288" s="97"/>
      <c r="XDG288" s="97"/>
      <c r="XDH288" s="97"/>
      <c r="XDI288" s="97"/>
      <c r="XDJ288" s="97"/>
      <c r="XDK288" s="97"/>
      <c r="XDL288" s="97"/>
      <c r="XDM288" s="97"/>
      <c r="XDN288" s="97"/>
      <c r="XDO288" s="97"/>
      <c r="XDP288" s="97"/>
      <c r="XDQ288" s="97"/>
      <c r="XDR288" s="97"/>
      <c r="XDS288" s="97"/>
      <c r="XDT288" s="97"/>
      <c r="XDU288" s="97"/>
      <c r="XDV288" s="97"/>
      <c r="XDW288" s="97"/>
      <c r="XDX288" s="97"/>
      <c r="XDY288" s="97"/>
      <c r="XDZ288" s="97"/>
      <c r="XEA288" s="97"/>
      <c r="XEB288" s="97"/>
      <c r="XEC288" s="97"/>
      <c r="XED288" s="97"/>
      <c r="XEE288" s="97"/>
      <c r="XEF288" s="97"/>
      <c r="XEG288" s="97"/>
      <c r="XEH288" s="97"/>
      <c r="XEI288" s="97"/>
      <c r="XEJ288" s="97"/>
      <c r="XEK288" s="97"/>
      <c r="XEL288" s="97"/>
      <c r="XEM288" s="97"/>
      <c r="XEN288" s="97"/>
      <c r="XEO288" s="97"/>
      <c r="XEP288" s="97"/>
      <c r="XEQ288" s="97"/>
      <c r="XER288" s="97"/>
      <c r="XES288" s="97"/>
      <c r="XET288" s="97"/>
      <c r="XEU288" s="97"/>
      <c r="XEV288" s="97"/>
      <c r="XEW288" s="97"/>
      <c r="XEX288" s="97"/>
      <c r="XEY288" s="97"/>
      <c r="XEZ288" s="97"/>
      <c r="XFA288" s="97"/>
      <c r="XFB288" s="97"/>
      <c r="XFC288" s="97"/>
      <c r="XFD288" s="97"/>
    </row>
    <row r="289" spans="1:16384" x14ac:dyDescent="0.2">
      <c r="B289" s="541"/>
      <c r="C289" s="443">
        <f t="shared" si="310"/>
        <v>3</v>
      </c>
      <c r="D289" s="449" t="s">
        <v>414</v>
      </c>
      <c r="E289" s="443">
        <v>17</v>
      </c>
      <c r="F289" s="443">
        <v>2000</v>
      </c>
      <c r="G289" s="440">
        <f t="shared" si="311"/>
        <v>117.64705882352941</v>
      </c>
      <c r="H289" s="532"/>
      <c r="I289" s="172">
        <f t="shared" si="299"/>
        <v>17</v>
      </c>
      <c r="J289" s="172">
        <f t="shared" si="300"/>
        <v>1916.8962114337578</v>
      </c>
      <c r="K289" s="444">
        <f t="shared" si="301"/>
        <v>112.75860067257399</v>
      </c>
      <c r="L289" s="543"/>
      <c r="M289" s="172">
        <f t="shared" si="302"/>
        <v>10</v>
      </c>
      <c r="N289" s="533"/>
      <c r="O289" s="533"/>
      <c r="P289" s="443">
        <v>17</v>
      </c>
      <c r="Q289" s="170">
        <v>1922.8571428571447</v>
      </c>
      <c r="R289" s="440">
        <f t="shared" si="312"/>
        <v>113.1092436974791</v>
      </c>
      <c r="S289" s="443">
        <f t="shared" si="303"/>
        <v>9</v>
      </c>
      <c r="T289" s="532"/>
      <c r="U289" s="458">
        <v>17</v>
      </c>
      <c r="V289" s="170">
        <v>1934.7368421052645</v>
      </c>
      <c r="W289" s="457">
        <f t="shared" si="313"/>
        <v>113.8080495356038</v>
      </c>
      <c r="X289" s="458">
        <f t="shared" si="304"/>
        <v>9</v>
      </c>
      <c r="Y289" s="532"/>
      <c r="Z289" s="458">
        <v>17</v>
      </c>
      <c r="AA289" s="170">
        <v>1911.7241379310358</v>
      </c>
      <c r="AB289" s="457">
        <f t="shared" si="314"/>
        <v>112.45436105476681</v>
      </c>
      <c r="AC289" s="458">
        <f t="shared" si="305"/>
        <v>10</v>
      </c>
      <c r="AD289" s="532"/>
      <c r="AE289" s="458">
        <v>17</v>
      </c>
      <c r="AF289" s="170">
        <v>1914.0000000000018</v>
      </c>
      <c r="AG289" s="457">
        <f t="shared" si="315"/>
        <v>112.58823529411775</v>
      </c>
      <c r="AH289" s="458">
        <f t="shared" si="306"/>
        <v>6</v>
      </c>
      <c r="AI289" s="532"/>
      <c r="AJ289" s="458">
        <v>17</v>
      </c>
      <c r="AK289" s="170">
        <v>1907.1428571428551</v>
      </c>
      <c r="AL289" s="457">
        <f t="shared" si="316"/>
        <v>112.18487394957971</v>
      </c>
      <c r="AM289" s="458">
        <f t="shared" si="307"/>
        <v>7</v>
      </c>
      <c r="AN289" s="532"/>
      <c r="AO289" s="458">
        <v>17</v>
      </c>
      <c r="AP289" s="170">
        <v>1916.250000000002</v>
      </c>
      <c r="AQ289" s="457">
        <f t="shared" si="317"/>
        <v>112.72058823529424</v>
      </c>
      <c r="AR289" s="458">
        <f t="shared" si="308"/>
        <v>6</v>
      </c>
      <c r="AS289" s="532"/>
      <c r="AT289" s="458">
        <v>17</v>
      </c>
      <c r="AU289" s="170">
        <v>1911.562500000002</v>
      </c>
      <c r="AV289" s="457">
        <f t="shared" ref="AV289:AV296" si="318">IFERROR(AU289/AT289,"")</f>
        <v>112.44485294117659</v>
      </c>
      <c r="AW289" s="458">
        <f t="shared" si="309"/>
        <v>11</v>
      </c>
      <c r="AX289" s="532"/>
    </row>
    <row r="290" spans="1:16384" s="462" customFormat="1" x14ac:dyDescent="0.2">
      <c r="A290" s="97"/>
      <c r="B290" s="541"/>
      <c r="C290" s="458">
        <f t="shared" si="310"/>
        <v>4</v>
      </c>
      <c r="D290" s="449" t="s">
        <v>415</v>
      </c>
      <c r="E290" s="458">
        <v>16</v>
      </c>
      <c r="F290" s="458">
        <v>2000</v>
      </c>
      <c r="G290" s="457">
        <f t="shared" si="311"/>
        <v>125</v>
      </c>
      <c r="H290" s="532"/>
      <c r="I290" s="172">
        <f>IFERROR(AVERAGE(P290,U290,Z290,AE290,AJ290,AO290,AT290),"")</f>
        <v>16</v>
      </c>
      <c r="J290" s="172">
        <f>IFERROR(AVERAGE(Q290,V290,AA290,AF290,AK290,AP290,AU290),"")</f>
        <v>1913.5046910183951</v>
      </c>
      <c r="K290" s="459">
        <f>IFERROR(AVERAGE(R290,W290,AB290,AG290,AL290,AQ290,AV290),"")</f>
        <v>119.59404318864969</v>
      </c>
      <c r="L290" s="543"/>
      <c r="M290" s="172">
        <f t="shared" si="302"/>
        <v>9</v>
      </c>
      <c r="N290" s="533"/>
      <c r="O290" s="533"/>
      <c r="P290" s="458">
        <v>16</v>
      </c>
      <c r="Q290" s="170">
        <v>1904.0816326530619</v>
      </c>
      <c r="R290" s="457">
        <f t="shared" si="312"/>
        <v>119.00510204081637</v>
      </c>
      <c r="S290" s="458">
        <f t="shared" si="303"/>
        <v>8</v>
      </c>
      <c r="T290" s="532"/>
      <c r="U290" s="458">
        <v>16</v>
      </c>
      <c r="V290" s="170">
        <v>1912.5842696629213</v>
      </c>
      <c r="W290" s="457">
        <f t="shared" si="313"/>
        <v>119.53651685393258</v>
      </c>
      <c r="X290" s="458">
        <f t="shared" si="304"/>
        <v>8</v>
      </c>
      <c r="Y290" s="532"/>
      <c r="Z290" s="458">
        <v>16</v>
      </c>
      <c r="AA290" s="170">
        <v>1930.2941176470588</v>
      </c>
      <c r="AB290" s="457">
        <f t="shared" si="314"/>
        <v>120.64338235294117</v>
      </c>
      <c r="AC290" s="458">
        <f t="shared" si="305"/>
        <v>6</v>
      </c>
      <c r="AD290" s="532"/>
      <c r="AE290" s="458">
        <v>16</v>
      </c>
      <c r="AF290" s="170">
        <v>1915.909090909091</v>
      </c>
      <c r="AG290" s="457">
        <f t="shared" si="315"/>
        <v>119.74431818181819</v>
      </c>
      <c r="AH290" s="458">
        <f t="shared" si="306"/>
        <v>5</v>
      </c>
      <c r="AI290" s="532"/>
      <c r="AJ290" s="458">
        <v>16</v>
      </c>
      <c r="AK290" s="170">
        <v>1905.8490566037744</v>
      </c>
      <c r="AL290" s="457">
        <f t="shared" si="316"/>
        <v>119.1155660377359</v>
      </c>
      <c r="AM290" s="458">
        <f t="shared" si="307"/>
        <v>5</v>
      </c>
      <c r="AN290" s="532"/>
      <c r="AO290" s="458">
        <v>16</v>
      </c>
      <c r="AP290" s="170">
        <v>1914.8936170212769</v>
      </c>
      <c r="AQ290" s="457">
        <f t="shared" si="317"/>
        <v>119.68085106382981</v>
      </c>
      <c r="AR290" s="458">
        <f t="shared" si="308"/>
        <v>5</v>
      </c>
      <c r="AS290" s="532"/>
      <c r="AT290" s="458">
        <v>16</v>
      </c>
      <c r="AU290" s="170">
        <v>1910.9210526315796</v>
      </c>
      <c r="AV290" s="457">
        <v>119.43256578947373</v>
      </c>
      <c r="AW290" s="458">
        <f t="shared" si="309"/>
        <v>9</v>
      </c>
      <c r="AX290" s="532"/>
      <c r="AY290" s="97"/>
      <c r="AZ290" s="97"/>
      <c r="BA290" s="97"/>
      <c r="BB290" s="97"/>
      <c r="BC290" s="97"/>
      <c r="BD290" s="97"/>
      <c r="BE290" s="97"/>
      <c r="BF290" s="97"/>
      <c r="BG290" s="97"/>
      <c r="BH290" s="97"/>
      <c r="BI290" s="97"/>
      <c r="BJ290" s="97"/>
      <c r="BK290" s="97"/>
      <c r="BL290" s="97"/>
      <c r="BM290" s="97"/>
      <c r="BN290" s="97"/>
      <c r="BO290" s="97"/>
      <c r="BP290" s="97"/>
      <c r="BQ290" s="97"/>
      <c r="BR290" s="97"/>
      <c r="BS290" s="97"/>
      <c r="BT290" s="97"/>
      <c r="BU290" s="97"/>
      <c r="BV290" s="97"/>
      <c r="BW290" s="97"/>
      <c r="BX290" s="97"/>
      <c r="BY290" s="97"/>
      <c r="BZ290" s="97"/>
      <c r="CA290" s="97"/>
      <c r="CB290" s="97"/>
      <c r="CC290" s="97"/>
      <c r="CD290" s="97"/>
      <c r="CE290" s="97"/>
      <c r="CF290" s="97"/>
      <c r="CG290" s="97"/>
      <c r="CH290" s="97"/>
      <c r="CI290" s="97"/>
      <c r="CJ290" s="97"/>
      <c r="CK290" s="97"/>
      <c r="CL290" s="97"/>
      <c r="CM290" s="97"/>
      <c r="CN290" s="97"/>
      <c r="CO290" s="97"/>
      <c r="CP290" s="97"/>
      <c r="CQ290" s="97"/>
      <c r="CR290" s="97"/>
      <c r="CS290" s="97"/>
      <c r="CT290" s="97"/>
      <c r="CU290" s="97"/>
      <c r="CV290" s="97"/>
      <c r="CW290" s="97"/>
      <c r="CX290" s="97"/>
      <c r="CY290" s="97"/>
      <c r="CZ290" s="97"/>
      <c r="DA290" s="97"/>
      <c r="DB290" s="97"/>
      <c r="DC290" s="97"/>
      <c r="DD290" s="97"/>
      <c r="DE290" s="97"/>
      <c r="DF290" s="97"/>
      <c r="DG290" s="97"/>
      <c r="DH290" s="97"/>
      <c r="DI290" s="97"/>
      <c r="DJ290" s="97"/>
      <c r="DK290" s="97"/>
      <c r="DL290" s="97"/>
      <c r="DM290" s="97"/>
      <c r="DN290" s="97"/>
      <c r="DO290" s="97"/>
      <c r="DP290" s="97"/>
      <c r="DQ290" s="97"/>
      <c r="DR290" s="97"/>
      <c r="DS290" s="97"/>
      <c r="DT290" s="97"/>
      <c r="DU290" s="97"/>
      <c r="DV290" s="97"/>
      <c r="DW290" s="97"/>
      <c r="DX290" s="97"/>
      <c r="DY290" s="97"/>
      <c r="DZ290" s="97"/>
      <c r="EA290" s="97"/>
      <c r="EB290" s="97"/>
      <c r="EC290" s="97"/>
      <c r="ED290" s="97"/>
      <c r="EE290" s="97"/>
      <c r="EF290" s="97"/>
      <c r="EG290" s="97"/>
      <c r="EH290" s="97"/>
      <c r="EI290" s="97"/>
      <c r="EJ290" s="97"/>
      <c r="EK290" s="97"/>
      <c r="EL290" s="97"/>
      <c r="EM290" s="97"/>
      <c r="EN290" s="97"/>
      <c r="EO290" s="97"/>
      <c r="EP290" s="97"/>
      <c r="EQ290" s="97"/>
      <c r="ER290" s="97"/>
      <c r="ES290" s="97"/>
      <c r="ET290" s="97"/>
      <c r="EU290" s="97"/>
      <c r="EV290" s="97"/>
      <c r="EW290" s="97"/>
      <c r="EX290" s="97"/>
      <c r="EY290" s="97"/>
      <c r="EZ290" s="97"/>
      <c r="FA290" s="97"/>
      <c r="FB290" s="97"/>
      <c r="FC290" s="97"/>
      <c r="FD290" s="97"/>
      <c r="FE290" s="97"/>
      <c r="FF290" s="97"/>
      <c r="FG290" s="97"/>
      <c r="FH290" s="97"/>
      <c r="FI290" s="97"/>
      <c r="FJ290" s="97"/>
      <c r="FK290" s="97"/>
      <c r="FL290" s="97"/>
      <c r="FM290" s="97"/>
      <c r="FN290" s="97"/>
      <c r="FO290" s="97"/>
      <c r="FP290" s="97"/>
      <c r="FQ290" s="97"/>
      <c r="FR290" s="97"/>
      <c r="FS290" s="97"/>
      <c r="FT290" s="97"/>
      <c r="FU290" s="97"/>
      <c r="FV290" s="97"/>
      <c r="FW290" s="97"/>
      <c r="FX290" s="97"/>
      <c r="FY290" s="97"/>
      <c r="FZ290" s="97"/>
      <c r="GA290" s="97"/>
      <c r="GB290" s="97"/>
      <c r="GC290" s="97"/>
      <c r="GD290" s="97"/>
      <c r="GE290" s="97"/>
      <c r="GF290" s="97"/>
      <c r="GG290" s="97"/>
      <c r="GH290" s="97"/>
      <c r="GI290" s="97"/>
      <c r="GJ290" s="97"/>
      <c r="GK290" s="97"/>
      <c r="GL290" s="97"/>
      <c r="GM290" s="97"/>
      <c r="GN290" s="97"/>
      <c r="GO290" s="97"/>
      <c r="GP290" s="97"/>
      <c r="GQ290" s="97"/>
      <c r="GR290" s="97"/>
      <c r="GS290" s="97"/>
      <c r="GT290" s="97"/>
      <c r="GU290" s="97"/>
      <c r="GV290" s="97"/>
      <c r="GW290" s="97"/>
      <c r="GX290" s="97"/>
      <c r="GY290" s="97"/>
      <c r="GZ290" s="97"/>
      <c r="HA290" s="97"/>
      <c r="HB290" s="97"/>
      <c r="HC290" s="97"/>
      <c r="HD290" s="97"/>
      <c r="HE290" s="97"/>
      <c r="HF290" s="97"/>
      <c r="HG290" s="97"/>
      <c r="HH290" s="97"/>
      <c r="HI290" s="97"/>
      <c r="HJ290" s="97"/>
      <c r="HK290" s="97"/>
      <c r="HL290" s="97"/>
      <c r="HM290" s="97"/>
      <c r="HN290" s="97"/>
      <c r="HO290" s="97"/>
      <c r="HP290" s="97"/>
      <c r="HQ290" s="97"/>
      <c r="HR290" s="97"/>
      <c r="HS290" s="97"/>
      <c r="HT290" s="97"/>
      <c r="HU290" s="97"/>
      <c r="HV290" s="97"/>
      <c r="HW290" s="97"/>
      <c r="HX290" s="97"/>
      <c r="HY290" s="97"/>
      <c r="HZ290" s="97"/>
      <c r="IA290" s="97"/>
      <c r="IB290" s="97"/>
      <c r="IC290" s="97"/>
      <c r="ID290" s="97"/>
      <c r="IE290" s="97"/>
      <c r="IF290" s="97"/>
      <c r="IG290" s="97"/>
      <c r="IH290" s="97"/>
      <c r="II290" s="97"/>
      <c r="IJ290" s="97"/>
      <c r="IK290" s="97"/>
      <c r="IL290" s="97"/>
      <c r="IM290" s="97"/>
      <c r="IN290" s="97"/>
      <c r="IO290" s="97"/>
      <c r="IP290" s="97"/>
      <c r="IQ290" s="97"/>
      <c r="IR290" s="97"/>
      <c r="IS290" s="97"/>
      <c r="IT290" s="97"/>
      <c r="IU290" s="97"/>
      <c r="IV290" s="97"/>
      <c r="IW290" s="97"/>
      <c r="IX290" s="97"/>
      <c r="IY290" s="97"/>
      <c r="IZ290" s="97"/>
      <c r="JA290" s="97"/>
      <c r="JB290" s="97"/>
      <c r="JC290" s="97"/>
      <c r="JD290" s="97"/>
      <c r="JE290" s="97"/>
      <c r="JF290" s="97"/>
      <c r="JG290" s="97"/>
      <c r="JH290" s="97"/>
      <c r="JI290" s="97"/>
      <c r="JJ290" s="97"/>
      <c r="JK290" s="97"/>
      <c r="JL290" s="97"/>
      <c r="JM290" s="97"/>
      <c r="JN290" s="97"/>
      <c r="JO290" s="97"/>
      <c r="JP290" s="97"/>
      <c r="JQ290" s="97"/>
      <c r="JR290" s="97"/>
      <c r="JS290" s="97"/>
      <c r="JT290" s="97"/>
      <c r="JU290" s="97"/>
      <c r="JV290" s="97"/>
      <c r="JW290" s="97"/>
      <c r="JX290" s="97"/>
      <c r="JY290" s="97"/>
      <c r="JZ290" s="97"/>
      <c r="KA290" s="97"/>
      <c r="KB290" s="97"/>
      <c r="KC290" s="97"/>
      <c r="KD290" s="97"/>
      <c r="KE290" s="97"/>
      <c r="KF290" s="97"/>
      <c r="KG290" s="97"/>
      <c r="KH290" s="97"/>
      <c r="KI290" s="97"/>
      <c r="KJ290" s="97"/>
      <c r="KK290" s="97"/>
      <c r="KL290" s="97"/>
      <c r="KM290" s="97"/>
      <c r="KN290" s="97"/>
      <c r="KO290" s="97"/>
      <c r="KP290" s="97"/>
      <c r="KQ290" s="97"/>
      <c r="KR290" s="97"/>
      <c r="KS290" s="97"/>
      <c r="KT290" s="97"/>
      <c r="KU290" s="97"/>
      <c r="KV290" s="97"/>
      <c r="KW290" s="97"/>
      <c r="KX290" s="97"/>
      <c r="KY290" s="97"/>
      <c r="KZ290" s="97"/>
      <c r="LA290" s="97"/>
      <c r="LB290" s="97"/>
      <c r="LC290" s="97"/>
      <c r="LD290" s="97"/>
      <c r="LE290" s="97"/>
      <c r="LF290" s="97"/>
      <c r="LG290" s="97"/>
      <c r="LH290" s="97"/>
      <c r="LI290" s="97"/>
      <c r="LJ290" s="97"/>
      <c r="LK290" s="97"/>
      <c r="LL290" s="97"/>
      <c r="LM290" s="97"/>
      <c r="LN290" s="97"/>
      <c r="LO290" s="97"/>
      <c r="LP290" s="97"/>
      <c r="LQ290" s="97"/>
      <c r="LR290" s="97"/>
      <c r="LS290" s="97"/>
      <c r="LT290" s="97"/>
      <c r="LU290" s="97"/>
      <c r="LV290" s="97"/>
      <c r="LW290" s="97"/>
      <c r="LX290" s="97"/>
      <c r="LY290" s="97"/>
      <c r="LZ290" s="97"/>
      <c r="MA290" s="97"/>
      <c r="MB290" s="97"/>
      <c r="MC290" s="97"/>
      <c r="MD290" s="97"/>
      <c r="ME290" s="97"/>
      <c r="MF290" s="97"/>
      <c r="MG290" s="97"/>
      <c r="MH290" s="97"/>
      <c r="MI290" s="97"/>
      <c r="MJ290" s="97"/>
      <c r="MK290" s="97"/>
      <c r="ML290" s="97"/>
      <c r="MM290" s="97"/>
      <c r="MN290" s="97"/>
      <c r="MO290" s="97"/>
      <c r="MP290" s="97"/>
      <c r="MQ290" s="97"/>
      <c r="MR290" s="97"/>
      <c r="MS290" s="97"/>
      <c r="MT290" s="97"/>
      <c r="MU290" s="97"/>
      <c r="MV290" s="97"/>
      <c r="MW290" s="97"/>
      <c r="MX290" s="97"/>
      <c r="MY290" s="97"/>
      <c r="MZ290" s="97"/>
      <c r="NA290" s="97"/>
      <c r="NB290" s="97"/>
      <c r="NC290" s="97"/>
      <c r="ND290" s="97"/>
      <c r="NE290" s="97"/>
      <c r="NF290" s="97"/>
      <c r="NG290" s="97"/>
      <c r="NH290" s="97"/>
      <c r="NI290" s="97"/>
      <c r="NJ290" s="97"/>
      <c r="NK290" s="97"/>
      <c r="NL290" s="97"/>
      <c r="NM290" s="97"/>
      <c r="NN290" s="97"/>
      <c r="NO290" s="97"/>
      <c r="NP290" s="97"/>
      <c r="NQ290" s="97"/>
      <c r="NR290" s="97"/>
      <c r="NS290" s="97"/>
      <c r="NT290" s="97"/>
      <c r="NU290" s="97"/>
      <c r="NV290" s="97"/>
      <c r="NW290" s="97"/>
      <c r="NX290" s="97"/>
      <c r="NY290" s="97"/>
      <c r="NZ290" s="97"/>
      <c r="OA290" s="97"/>
      <c r="OB290" s="97"/>
      <c r="OC290" s="97"/>
      <c r="OD290" s="97"/>
      <c r="OE290" s="97"/>
      <c r="OF290" s="97"/>
      <c r="OG290" s="97"/>
      <c r="OH290" s="97"/>
      <c r="OI290" s="97"/>
      <c r="OJ290" s="97"/>
      <c r="OK290" s="97"/>
      <c r="OL290" s="97"/>
      <c r="OM290" s="97"/>
      <c r="ON290" s="97"/>
      <c r="OO290" s="97"/>
      <c r="OP290" s="97"/>
      <c r="OQ290" s="97"/>
      <c r="OR290" s="97"/>
      <c r="OS290" s="97"/>
      <c r="OT290" s="97"/>
      <c r="OU290" s="97"/>
      <c r="OV290" s="97"/>
      <c r="OW290" s="97"/>
      <c r="OX290" s="97"/>
      <c r="OY290" s="97"/>
      <c r="OZ290" s="97"/>
      <c r="PA290" s="97"/>
      <c r="PB290" s="97"/>
      <c r="PC290" s="97"/>
      <c r="PD290" s="97"/>
      <c r="PE290" s="97"/>
      <c r="PF290" s="97"/>
      <c r="PG290" s="97"/>
      <c r="PH290" s="97"/>
      <c r="PI290" s="97"/>
      <c r="PJ290" s="97"/>
      <c r="PK290" s="97"/>
      <c r="PL290" s="97"/>
      <c r="PM290" s="97"/>
      <c r="PN290" s="97"/>
      <c r="PO290" s="97"/>
      <c r="PP290" s="97"/>
      <c r="PQ290" s="97"/>
      <c r="PR290" s="97"/>
      <c r="PS290" s="97"/>
      <c r="PT290" s="97"/>
      <c r="PU290" s="97"/>
      <c r="PV290" s="97"/>
      <c r="PW290" s="97"/>
      <c r="PX290" s="97"/>
      <c r="PY290" s="97"/>
      <c r="PZ290" s="97"/>
      <c r="QA290" s="97"/>
      <c r="QB290" s="97"/>
      <c r="QC290" s="97"/>
      <c r="QD290" s="97"/>
      <c r="QE290" s="97"/>
      <c r="QF290" s="97"/>
      <c r="QG290" s="97"/>
      <c r="QH290" s="97"/>
      <c r="QI290" s="97"/>
      <c r="QJ290" s="97"/>
      <c r="QK290" s="97"/>
      <c r="QL290" s="97"/>
      <c r="QM290" s="97"/>
      <c r="QN290" s="97"/>
      <c r="QO290" s="97"/>
      <c r="QP290" s="97"/>
      <c r="QQ290" s="97"/>
      <c r="QR290" s="97"/>
      <c r="QS290" s="97"/>
      <c r="QT290" s="97"/>
      <c r="QU290" s="97"/>
      <c r="QV290" s="97"/>
      <c r="QW290" s="97"/>
      <c r="QX290" s="97"/>
      <c r="QY290" s="97"/>
      <c r="QZ290" s="97"/>
      <c r="RA290" s="97"/>
      <c r="RB290" s="97"/>
      <c r="RC290" s="97"/>
      <c r="RD290" s="97"/>
      <c r="RE290" s="97"/>
      <c r="RF290" s="97"/>
      <c r="RG290" s="97"/>
      <c r="RH290" s="97"/>
      <c r="RI290" s="97"/>
      <c r="RJ290" s="97"/>
      <c r="RK290" s="97"/>
      <c r="RL290" s="97"/>
      <c r="RM290" s="97"/>
      <c r="RN290" s="97"/>
      <c r="RO290" s="97"/>
      <c r="RP290" s="97"/>
      <c r="RQ290" s="97"/>
      <c r="RR290" s="97"/>
      <c r="RS290" s="97"/>
      <c r="RT290" s="97"/>
      <c r="RU290" s="97"/>
      <c r="RV290" s="97"/>
      <c r="RW290" s="97"/>
      <c r="RX290" s="97"/>
      <c r="RY290" s="97"/>
      <c r="RZ290" s="97"/>
      <c r="SA290" s="97"/>
      <c r="SB290" s="97"/>
      <c r="SC290" s="97"/>
      <c r="SD290" s="97"/>
      <c r="SE290" s="97"/>
      <c r="SF290" s="97"/>
      <c r="SG290" s="97"/>
      <c r="SH290" s="97"/>
      <c r="SI290" s="97"/>
      <c r="SJ290" s="97"/>
      <c r="SK290" s="97"/>
      <c r="SL290" s="97"/>
      <c r="SM290" s="97"/>
      <c r="SN290" s="97"/>
      <c r="SO290" s="97"/>
      <c r="SP290" s="97"/>
      <c r="SQ290" s="97"/>
      <c r="SR290" s="97"/>
      <c r="SS290" s="97"/>
      <c r="ST290" s="97"/>
      <c r="SU290" s="97"/>
      <c r="SV290" s="97"/>
      <c r="SW290" s="97"/>
      <c r="SX290" s="97"/>
      <c r="SY290" s="97"/>
      <c r="SZ290" s="97"/>
      <c r="TA290" s="97"/>
      <c r="TB290" s="97"/>
      <c r="TC290" s="97"/>
      <c r="TD290" s="97"/>
      <c r="TE290" s="97"/>
      <c r="TF290" s="97"/>
      <c r="TG290" s="97"/>
      <c r="TH290" s="97"/>
      <c r="TI290" s="97"/>
      <c r="TJ290" s="97"/>
      <c r="TK290" s="97"/>
      <c r="TL290" s="97"/>
      <c r="TM290" s="97"/>
      <c r="TN290" s="97"/>
      <c r="TO290" s="97"/>
      <c r="TP290" s="97"/>
      <c r="TQ290" s="97"/>
      <c r="TR290" s="97"/>
      <c r="TS290" s="97"/>
      <c r="TT290" s="97"/>
      <c r="TU290" s="97"/>
      <c r="TV290" s="97"/>
      <c r="TW290" s="97"/>
      <c r="TX290" s="97"/>
      <c r="TY290" s="97"/>
      <c r="TZ290" s="97"/>
      <c r="UA290" s="97"/>
      <c r="UB290" s="97"/>
      <c r="UC290" s="97"/>
      <c r="UD290" s="97"/>
      <c r="UE290" s="97"/>
      <c r="UF290" s="97"/>
      <c r="UG290" s="97"/>
      <c r="UH290" s="97"/>
      <c r="UI290" s="97"/>
      <c r="UJ290" s="97"/>
      <c r="UK290" s="97"/>
      <c r="UL290" s="97"/>
      <c r="UM290" s="97"/>
      <c r="UN290" s="97"/>
      <c r="UO290" s="97"/>
      <c r="UP290" s="97"/>
      <c r="UQ290" s="97"/>
      <c r="UR290" s="97"/>
      <c r="US290" s="97"/>
      <c r="UT290" s="97"/>
      <c r="UU290" s="97"/>
      <c r="UV290" s="97"/>
      <c r="UW290" s="97"/>
      <c r="UX290" s="97"/>
      <c r="UY290" s="97"/>
      <c r="UZ290" s="97"/>
      <c r="VA290" s="97"/>
      <c r="VB290" s="97"/>
      <c r="VC290" s="97"/>
      <c r="VD290" s="97"/>
      <c r="VE290" s="97"/>
      <c r="VF290" s="97"/>
      <c r="VG290" s="97"/>
      <c r="VH290" s="97"/>
      <c r="VI290" s="97"/>
      <c r="VJ290" s="97"/>
      <c r="VK290" s="97"/>
      <c r="VL290" s="97"/>
      <c r="VM290" s="97"/>
      <c r="VN290" s="97"/>
      <c r="VO290" s="97"/>
      <c r="VP290" s="97"/>
      <c r="VQ290" s="97"/>
      <c r="VR290" s="97"/>
      <c r="VS290" s="97"/>
      <c r="VT290" s="97"/>
      <c r="VU290" s="97"/>
      <c r="VV290" s="97"/>
      <c r="VW290" s="97"/>
      <c r="VX290" s="97"/>
      <c r="VY290" s="97"/>
      <c r="VZ290" s="97"/>
      <c r="WA290" s="97"/>
      <c r="WB290" s="97"/>
      <c r="WC290" s="97"/>
      <c r="WD290" s="97"/>
      <c r="WE290" s="97"/>
      <c r="WF290" s="97"/>
      <c r="WG290" s="97"/>
      <c r="WH290" s="97"/>
      <c r="WI290" s="97"/>
      <c r="WJ290" s="97"/>
      <c r="WK290" s="97"/>
      <c r="WL290" s="97"/>
      <c r="WM290" s="97"/>
      <c r="WN290" s="97"/>
      <c r="WO290" s="97"/>
      <c r="WP290" s="97"/>
      <c r="WQ290" s="97"/>
      <c r="WR290" s="97"/>
      <c r="WS290" s="97"/>
      <c r="WT290" s="97"/>
      <c r="WU290" s="97"/>
      <c r="WV290" s="97"/>
      <c r="WW290" s="97"/>
      <c r="WX290" s="97"/>
      <c r="WY290" s="97"/>
      <c r="WZ290" s="97"/>
      <c r="XA290" s="97"/>
      <c r="XB290" s="97"/>
      <c r="XC290" s="97"/>
      <c r="XD290" s="97"/>
      <c r="XE290" s="97"/>
      <c r="XF290" s="97"/>
      <c r="XG290" s="97"/>
      <c r="XH290" s="97"/>
      <c r="XI290" s="97"/>
      <c r="XJ290" s="97"/>
      <c r="XK290" s="97"/>
      <c r="XL290" s="97"/>
      <c r="XM290" s="97"/>
      <c r="XN290" s="97"/>
      <c r="XO290" s="97"/>
      <c r="XP290" s="97"/>
      <c r="XQ290" s="97"/>
      <c r="XR290" s="97"/>
      <c r="XS290" s="97"/>
      <c r="XT290" s="97"/>
      <c r="XU290" s="97"/>
      <c r="XV290" s="97"/>
      <c r="XW290" s="97"/>
      <c r="XX290" s="97"/>
      <c r="XY290" s="97"/>
      <c r="XZ290" s="97"/>
      <c r="YA290" s="97"/>
      <c r="YB290" s="97"/>
      <c r="YC290" s="97"/>
      <c r="YD290" s="97"/>
      <c r="YE290" s="97"/>
      <c r="YF290" s="97"/>
      <c r="YG290" s="97"/>
      <c r="YH290" s="97"/>
      <c r="YI290" s="97"/>
      <c r="YJ290" s="97"/>
      <c r="YK290" s="97"/>
      <c r="YL290" s="97"/>
      <c r="YM290" s="97"/>
      <c r="YN290" s="97"/>
      <c r="YO290" s="97"/>
      <c r="YP290" s="97"/>
      <c r="YQ290" s="97"/>
      <c r="YR290" s="97"/>
      <c r="YS290" s="97"/>
      <c r="YT290" s="97"/>
      <c r="YU290" s="97"/>
      <c r="YV290" s="97"/>
      <c r="YW290" s="97"/>
      <c r="YX290" s="97"/>
      <c r="YY290" s="97"/>
      <c r="YZ290" s="97"/>
      <c r="ZA290" s="97"/>
      <c r="ZB290" s="97"/>
      <c r="ZC290" s="97"/>
      <c r="ZD290" s="97"/>
      <c r="ZE290" s="97"/>
      <c r="ZF290" s="97"/>
      <c r="ZG290" s="97"/>
      <c r="ZH290" s="97"/>
      <c r="ZI290" s="97"/>
      <c r="ZJ290" s="97"/>
      <c r="ZK290" s="97"/>
      <c r="ZL290" s="97"/>
      <c r="ZM290" s="97"/>
      <c r="ZN290" s="97"/>
      <c r="ZO290" s="97"/>
      <c r="ZP290" s="97"/>
      <c r="ZQ290" s="97"/>
      <c r="ZR290" s="97"/>
      <c r="ZS290" s="97"/>
      <c r="ZT290" s="97"/>
      <c r="ZU290" s="97"/>
      <c r="ZV290" s="97"/>
      <c r="ZW290" s="97"/>
      <c r="ZX290" s="97"/>
      <c r="ZY290" s="97"/>
      <c r="ZZ290" s="97"/>
      <c r="AAA290" s="97"/>
      <c r="AAB290" s="97"/>
      <c r="AAC290" s="97"/>
      <c r="AAD290" s="97"/>
      <c r="AAE290" s="97"/>
      <c r="AAF290" s="97"/>
      <c r="AAG290" s="97"/>
      <c r="AAH290" s="97"/>
      <c r="AAI290" s="97"/>
      <c r="AAJ290" s="97"/>
      <c r="AAK290" s="97"/>
      <c r="AAL290" s="97"/>
      <c r="AAM290" s="97"/>
      <c r="AAN290" s="97"/>
      <c r="AAO290" s="97"/>
      <c r="AAP290" s="97"/>
      <c r="AAQ290" s="97"/>
      <c r="AAR290" s="97"/>
      <c r="AAS290" s="97"/>
      <c r="AAT290" s="97"/>
      <c r="AAU290" s="97"/>
      <c r="AAV290" s="97"/>
      <c r="AAW290" s="97"/>
      <c r="AAX290" s="97"/>
      <c r="AAY290" s="97"/>
      <c r="AAZ290" s="97"/>
      <c r="ABA290" s="97"/>
      <c r="ABB290" s="97"/>
      <c r="ABC290" s="97"/>
      <c r="ABD290" s="97"/>
      <c r="ABE290" s="97"/>
      <c r="ABF290" s="97"/>
      <c r="ABG290" s="97"/>
      <c r="ABH290" s="97"/>
      <c r="ABI290" s="97"/>
      <c r="ABJ290" s="97"/>
      <c r="ABK290" s="97"/>
      <c r="ABL290" s="97"/>
      <c r="ABM290" s="97"/>
      <c r="ABN290" s="97"/>
      <c r="ABO290" s="97"/>
      <c r="ABP290" s="97"/>
      <c r="ABQ290" s="97"/>
      <c r="ABR290" s="97"/>
      <c r="ABS290" s="97"/>
      <c r="ABT290" s="97"/>
      <c r="ABU290" s="97"/>
      <c r="ABV290" s="97"/>
      <c r="ABW290" s="97"/>
      <c r="ABX290" s="97"/>
      <c r="ABY290" s="97"/>
      <c r="ABZ290" s="97"/>
      <c r="ACA290" s="97"/>
      <c r="ACB290" s="97"/>
      <c r="ACC290" s="97"/>
      <c r="ACD290" s="97"/>
      <c r="ACE290" s="97"/>
      <c r="ACF290" s="97"/>
      <c r="ACG290" s="97"/>
      <c r="ACH290" s="97"/>
      <c r="ACI290" s="97"/>
      <c r="ACJ290" s="97"/>
      <c r="ACK290" s="97"/>
      <c r="ACL290" s="97"/>
      <c r="ACM290" s="97"/>
      <c r="ACN290" s="97"/>
      <c r="ACO290" s="97"/>
      <c r="ACP290" s="97"/>
      <c r="ACQ290" s="97"/>
      <c r="ACR290" s="97"/>
      <c r="ACS290" s="97"/>
      <c r="ACT290" s="97"/>
      <c r="ACU290" s="97"/>
      <c r="ACV290" s="97"/>
      <c r="ACW290" s="97"/>
      <c r="ACX290" s="97"/>
      <c r="ACY290" s="97"/>
      <c r="ACZ290" s="97"/>
      <c r="ADA290" s="97"/>
      <c r="ADB290" s="97"/>
      <c r="ADC290" s="97"/>
      <c r="ADD290" s="97"/>
      <c r="ADE290" s="97"/>
      <c r="ADF290" s="97"/>
      <c r="ADG290" s="97"/>
      <c r="ADH290" s="97"/>
      <c r="ADI290" s="97"/>
      <c r="ADJ290" s="97"/>
      <c r="ADK290" s="97"/>
      <c r="ADL290" s="97"/>
      <c r="ADM290" s="97"/>
      <c r="ADN290" s="97"/>
      <c r="ADO290" s="97"/>
      <c r="ADP290" s="97"/>
      <c r="ADQ290" s="97"/>
      <c r="ADR290" s="97"/>
      <c r="ADS290" s="97"/>
      <c r="ADT290" s="97"/>
      <c r="ADU290" s="97"/>
      <c r="ADV290" s="97"/>
      <c r="ADW290" s="97"/>
      <c r="ADX290" s="97"/>
      <c r="ADY290" s="97"/>
      <c r="ADZ290" s="97"/>
      <c r="AEA290" s="97"/>
      <c r="AEB290" s="97"/>
      <c r="AEC290" s="97"/>
      <c r="AED290" s="97"/>
      <c r="AEE290" s="97"/>
      <c r="AEF290" s="97"/>
      <c r="AEG290" s="97"/>
      <c r="AEH290" s="97"/>
      <c r="AEI290" s="97"/>
      <c r="AEJ290" s="97"/>
      <c r="AEK290" s="97"/>
      <c r="AEL290" s="97"/>
      <c r="AEM290" s="97"/>
      <c r="AEN290" s="97"/>
      <c r="AEO290" s="97"/>
      <c r="AEP290" s="97"/>
      <c r="AEQ290" s="97"/>
      <c r="AER290" s="97"/>
      <c r="AES290" s="97"/>
      <c r="AET290" s="97"/>
      <c r="AEU290" s="97"/>
      <c r="AEV290" s="97"/>
      <c r="AEW290" s="97"/>
      <c r="AEX290" s="97"/>
      <c r="AEY290" s="97"/>
      <c r="AEZ290" s="97"/>
      <c r="AFA290" s="97"/>
      <c r="AFB290" s="97"/>
      <c r="AFC290" s="97"/>
      <c r="AFD290" s="97"/>
      <c r="AFE290" s="97"/>
      <c r="AFF290" s="97"/>
      <c r="AFG290" s="97"/>
      <c r="AFH290" s="97"/>
      <c r="AFI290" s="97"/>
      <c r="AFJ290" s="97"/>
      <c r="AFK290" s="97"/>
      <c r="AFL290" s="97"/>
      <c r="AFM290" s="97"/>
      <c r="AFN290" s="97"/>
      <c r="AFO290" s="97"/>
      <c r="AFP290" s="97"/>
      <c r="AFQ290" s="97"/>
      <c r="AFR290" s="97"/>
      <c r="AFS290" s="97"/>
      <c r="AFT290" s="97"/>
      <c r="AFU290" s="97"/>
      <c r="AFV290" s="97"/>
      <c r="AFW290" s="97"/>
      <c r="AFX290" s="97"/>
      <c r="AFY290" s="97"/>
      <c r="AFZ290" s="97"/>
      <c r="AGA290" s="97"/>
      <c r="AGB290" s="97"/>
      <c r="AGC290" s="97"/>
      <c r="AGD290" s="97"/>
      <c r="AGE290" s="97"/>
      <c r="AGF290" s="97"/>
      <c r="AGG290" s="97"/>
      <c r="AGH290" s="97"/>
      <c r="AGI290" s="97"/>
      <c r="AGJ290" s="97"/>
      <c r="AGK290" s="97"/>
      <c r="AGL290" s="97"/>
      <c r="AGM290" s="97"/>
      <c r="AGN290" s="97"/>
      <c r="AGO290" s="97"/>
      <c r="AGP290" s="97"/>
      <c r="AGQ290" s="97"/>
      <c r="AGR290" s="97"/>
      <c r="AGS290" s="97"/>
      <c r="AGT290" s="97"/>
      <c r="AGU290" s="97"/>
      <c r="AGV290" s="97"/>
      <c r="AGW290" s="97"/>
      <c r="AGX290" s="97"/>
      <c r="AGY290" s="97"/>
      <c r="AGZ290" s="97"/>
      <c r="AHA290" s="97"/>
      <c r="AHB290" s="97"/>
      <c r="AHC290" s="97"/>
      <c r="AHD290" s="97"/>
      <c r="AHE290" s="97"/>
      <c r="AHF290" s="97"/>
      <c r="AHG290" s="97"/>
      <c r="AHH290" s="97"/>
      <c r="AHI290" s="97"/>
      <c r="AHJ290" s="97"/>
      <c r="AHK290" s="97"/>
      <c r="AHL290" s="97"/>
      <c r="AHM290" s="97"/>
      <c r="AHN290" s="97"/>
      <c r="AHO290" s="97"/>
      <c r="AHP290" s="97"/>
      <c r="AHQ290" s="97"/>
      <c r="AHR290" s="97"/>
      <c r="AHS290" s="97"/>
      <c r="AHT290" s="97"/>
      <c r="AHU290" s="97"/>
      <c r="AHV290" s="97"/>
      <c r="AHW290" s="97"/>
      <c r="AHX290" s="97"/>
      <c r="AHY290" s="97"/>
      <c r="AHZ290" s="97"/>
      <c r="AIA290" s="97"/>
      <c r="AIB290" s="97"/>
      <c r="AIC290" s="97"/>
      <c r="AID290" s="97"/>
      <c r="AIE290" s="97"/>
      <c r="AIF290" s="97"/>
      <c r="AIG290" s="97"/>
      <c r="AIH290" s="97"/>
      <c r="AII290" s="97"/>
      <c r="AIJ290" s="97"/>
      <c r="AIK290" s="97"/>
      <c r="AIL290" s="97"/>
      <c r="AIM290" s="97"/>
      <c r="AIN290" s="97"/>
      <c r="AIO290" s="97"/>
      <c r="AIP290" s="97"/>
      <c r="AIQ290" s="97"/>
      <c r="AIR290" s="97"/>
      <c r="AIS290" s="97"/>
      <c r="AIT290" s="97"/>
      <c r="AIU290" s="97"/>
      <c r="AIV290" s="97"/>
      <c r="AIW290" s="97"/>
      <c r="AIX290" s="97"/>
      <c r="AIY290" s="97"/>
      <c r="AIZ290" s="97"/>
      <c r="AJA290" s="97"/>
      <c r="AJB290" s="97"/>
      <c r="AJC290" s="97"/>
      <c r="AJD290" s="97"/>
      <c r="AJE290" s="97"/>
      <c r="AJF290" s="97"/>
      <c r="AJG290" s="97"/>
      <c r="AJH290" s="97"/>
      <c r="AJI290" s="97"/>
      <c r="AJJ290" s="97"/>
      <c r="AJK290" s="97"/>
      <c r="AJL290" s="97"/>
      <c r="AJM290" s="97"/>
      <c r="AJN290" s="97"/>
      <c r="AJO290" s="97"/>
      <c r="AJP290" s="97"/>
      <c r="AJQ290" s="97"/>
      <c r="AJR290" s="97"/>
      <c r="AJS290" s="97"/>
      <c r="AJT290" s="97"/>
      <c r="AJU290" s="97"/>
      <c r="AJV290" s="97"/>
      <c r="AJW290" s="97"/>
      <c r="AJX290" s="97"/>
      <c r="AJY290" s="97"/>
      <c r="AJZ290" s="97"/>
      <c r="AKA290" s="97"/>
      <c r="AKB290" s="97"/>
      <c r="AKC290" s="97"/>
      <c r="AKD290" s="97"/>
      <c r="AKE290" s="97"/>
      <c r="AKF290" s="97"/>
      <c r="AKG290" s="97"/>
      <c r="AKH290" s="97"/>
      <c r="AKI290" s="97"/>
      <c r="AKJ290" s="97"/>
      <c r="AKK290" s="97"/>
      <c r="AKL290" s="97"/>
      <c r="AKM290" s="97"/>
      <c r="AKN290" s="97"/>
      <c r="AKO290" s="97"/>
      <c r="AKP290" s="97"/>
      <c r="AKQ290" s="97"/>
      <c r="AKR290" s="97"/>
      <c r="AKS290" s="97"/>
      <c r="AKT290" s="97"/>
      <c r="AKU290" s="97"/>
      <c r="AKV290" s="97"/>
      <c r="AKW290" s="97"/>
      <c r="AKX290" s="97"/>
      <c r="AKY290" s="97"/>
      <c r="AKZ290" s="97"/>
      <c r="ALA290" s="97"/>
      <c r="ALB290" s="97"/>
      <c r="ALC290" s="97"/>
      <c r="ALD290" s="97"/>
      <c r="ALE290" s="97"/>
      <c r="ALF290" s="97"/>
      <c r="ALG290" s="97"/>
      <c r="ALH290" s="97"/>
      <c r="ALI290" s="97"/>
      <c r="ALJ290" s="97"/>
      <c r="ALK290" s="97"/>
      <c r="ALL290" s="97"/>
      <c r="ALM290" s="97"/>
      <c r="ALN290" s="97"/>
      <c r="ALO290" s="97"/>
      <c r="ALP290" s="97"/>
      <c r="ALQ290" s="97"/>
      <c r="ALR290" s="97"/>
      <c r="ALS290" s="97"/>
      <c r="ALT290" s="97"/>
      <c r="ALU290" s="97"/>
      <c r="ALV290" s="97"/>
      <c r="ALW290" s="97"/>
      <c r="ALX290" s="97"/>
      <c r="ALY290" s="97"/>
      <c r="ALZ290" s="97"/>
      <c r="AMA290" s="97"/>
      <c r="AMB290" s="97"/>
      <c r="AMC290" s="97"/>
      <c r="AMD290" s="97"/>
      <c r="AME290" s="97"/>
      <c r="AMF290" s="97"/>
      <c r="AMG290" s="97"/>
      <c r="AMH290" s="97"/>
      <c r="AMI290" s="97"/>
      <c r="AMJ290" s="97"/>
      <c r="AMK290" s="97"/>
      <c r="AML290" s="97"/>
      <c r="AMM290" s="97"/>
      <c r="AMN290" s="97"/>
      <c r="AMO290" s="97"/>
      <c r="AMP290" s="97"/>
      <c r="AMQ290" s="97"/>
      <c r="AMR290" s="97"/>
      <c r="AMS290" s="97"/>
      <c r="AMT290" s="97"/>
      <c r="AMU290" s="97"/>
      <c r="AMV290" s="97"/>
      <c r="AMW290" s="97"/>
      <c r="AMX290" s="97"/>
      <c r="AMY290" s="97"/>
      <c r="AMZ290" s="97"/>
      <c r="ANA290" s="97"/>
      <c r="ANB290" s="97"/>
      <c r="ANC290" s="97"/>
      <c r="AND290" s="97"/>
      <c r="ANE290" s="97"/>
      <c r="ANF290" s="97"/>
      <c r="ANG290" s="97"/>
      <c r="ANH290" s="97"/>
      <c r="ANI290" s="97"/>
      <c r="ANJ290" s="97"/>
      <c r="ANK290" s="97"/>
      <c r="ANL290" s="97"/>
      <c r="ANM290" s="97"/>
      <c r="ANN290" s="97"/>
      <c r="ANO290" s="97"/>
      <c r="ANP290" s="97"/>
      <c r="ANQ290" s="97"/>
      <c r="ANR290" s="97"/>
      <c r="ANS290" s="97"/>
      <c r="ANT290" s="97"/>
      <c r="ANU290" s="97"/>
      <c r="ANV290" s="97"/>
      <c r="ANW290" s="97"/>
      <c r="ANX290" s="97"/>
      <c r="ANY290" s="97"/>
      <c r="ANZ290" s="97"/>
      <c r="AOA290" s="97"/>
      <c r="AOB290" s="97"/>
      <c r="AOC290" s="97"/>
      <c r="AOD290" s="97"/>
      <c r="AOE290" s="97"/>
      <c r="AOF290" s="97"/>
      <c r="AOG290" s="97"/>
      <c r="AOH290" s="97"/>
      <c r="AOI290" s="97"/>
      <c r="AOJ290" s="97"/>
      <c r="AOK290" s="97"/>
      <c r="AOL290" s="97"/>
      <c r="AOM290" s="97"/>
      <c r="AON290" s="97"/>
      <c r="AOO290" s="97"/>
      <c r="AOP290" s="97"/>
      <c r="AOQ290" s="97"/>
      <c r="AOR290" s="97"/>
      <c r="AOS290" s="97"/>
      <c r="AOT290" s="97"/>
      <c r="AOU290" s="97"/>
      <c r="AOV290" s="97"/>
      <c r="AOW290" s="97"/>
      <c r="AOX290" s="97"/>
      <c r="AOY290" s="97"/>
      <c r="AOZ290" s="97"/>
      <c r="APA290" s="97"/>
      <c r="APB290" s="97"/>
      <c r="APC290" s="97"/>
      <c r="APD290" s="97"/>
      <c r="APE290" s="97"/>
      <c r="APF290" s="97"/>
      <c r="APG290" s="97"/>
      <c r="APH290" s="97"/>
      <c r="API290" s="97"/>
      <c r="APJ290" s="97"/>
      <c r="APK290" s="97"/>
      <c r="APL290" s="97"/>
      <c r="APM290" s="97"/>
      <c r="APN290" s="97"/>
      <c r="APO290" s="97"/>
      <c r="APP290" s="97"/>
      <c r="APQ290" s="97"/>
      <c r="APR290" s="97"/>
      <c r="APS290" s="97"/>
      <c r="APT290" s="97"/>
      <c r="APU290" s="97"/>
      <c r="APV290" s="97"/>
      <c r="APW290" s="97"/>
      <c r="APX290" s="97"/>
      <c r="APY290" s="97"/>
      <c r="APZ290" s="97"/>
      <c r="AQA290" s="97"/>
      <c r="AQB290" s="97"/>
      <c r="AQC290" s="97"/>
      <c r="AQD290" s="97"/>
      <c r="AQE290" s="97"/>
      <c r="AQF290" s="97"/>
      <c r="AQG290" s="97"/>
      <c r="AQH290" s="97"/>
      <c r="AQI290" s="97"/>
      <c r="AQJ290" s="97"/>
      <c r="AQK290" s="97"/>
      <c r="AQL290" s="97"/>
      <c r="AQM290" s="97"/>
      <c r="AQN290" s="97"/>
      <c r="AQO290" s="97"/>
      <c r="AQP290" s="97"/>
      <c r="AQQ290" s="97"/>
      <c r="AQR290" s="97"/>
      <c r="AQS290" s="97"/>
      <c r="AQT290" s="97"/>
      <c r="AQU290" s="97"/>
      <c r="AQV290" s="97"/>
      <c r="AQW290" s="97"/>
      <c r="AQX290" s="97"/>
      <c r="AQY290" s="97"/>
      <c r="AQZ290" s="97"/>
      <c r="ARA290" s="97"/>
      <c r="ARB290" s="97"/>
      <c r="ARC290" s="97"/>
      <c r="ARD290" s="97"/>
      <c r="ARE290" s="97"/>
      <c r="ARF290" s="97"/>
      <c r="ARG290" s="97"/>
      <c r="ARH290" s="97"/>
      <c r="ARI290" s="97"/>
      <c r="ARJ290" s="97"/>
      <c r="ARK290" s="97"/>
      <c r="ARL290" s="97"/>
      <c r="ARM290" s="97"/>
      <c r="ARN290" s="97"/>
      <c r="ARO290" s="97"/>
      <c r="ARP290" s="97"/>
      <c r="ARQ290" s="97"/>
      <c r="ARR290" s="97"/>
      <c r="ARS290" s="97"/>
      <c r="ART290" s="97"/>
      <c r="ARU290" s="97"/>
      <c r="ARV290" s="97"/>
      <c r="ARW290" s="97"/>
      <c r="ARX290" s="97"/>
      <c r="ARY290" s="97"/>
      <c r="ARZ290" s="97"/>
      <c r="ASA290" s="97"/>
      <c r="ASB290" s="97"/>
      <c r="ASC290" s="97"/>
      <c r="ASD290" s="97"/>
      <c r="ASE290" s="97"/>
      <c r="ASF290" s="97"/>
      <c r="ASG290" s="97"/>
      <c r="ASH290" s="97"/>
      <c r="ASI290" s="97"/>
      <c r="ASJ290" s="97"/>
      <c r="ASK290" s="97"/>
      <c r="ASL290" s="97"/>
      <c r="ASM290" s="97"/>
      <c r="ASN290" s="97"/>
      <c r="ASO290" s="97"/>
      <c r="ASP290" s="97"/>
      <c r="ASQ290" s="97"/>
      <c r="ASR290" s="97"/>
      <c r="ASS290" s="97"/>
      <c r="AST290" s="97"/>
      <c r="ASU290" s="97"/>
      <c r="ASV290" s="97"/>
      <c r="ASW290" s="97"/>
      <c r="ASX290" s="97"/>
      <c r="ASY290" s="97"/>
      <c r="ASZ290" s="97"/>
      <c r="ATA290" s="97"/>
      <c r="ATB290" s="97"/>
      <c r="ATC290" s="97"/>
      <c r="ATD290" s="97"/>
      <c r="ATE290" s="97"/>
      <c r="ATF290" s="97"/>
      <c r="ATG290" s="97"/>
      <c r="ATH290" s="97"/>
      <c r="ATI290" s="97"/>
      <c r="ATJ290" s="97"/>
      <c r="ATK290" s="97"/>
      <c r="ATL290" s="97"/>
      <c r="ATM290" s="97"/>
      <c r="ATN290" s="97"/>
      <c r="ATO290" s="97"/>
      <c r="ATP290" s="97"/>
      <c r="ATQ290" s="97"/>
      <c r="ATR290" s="97"/>
      <c r="ATS290" s="97"/>
      <c r="ATT290" s="97"/>
      <c r="ATU290" s="97"/>
      <c r="ATV290" s="97"/>
      <c r="ATW290" s="97"/>
      <c r="ATX290" s="97"/>
      <c r="ATY290" s="97"/>
      <c r="ATZ290" s="97"/>
      <c r="AUA290" s="97"/>
      <c r="AUB290" s="97"/>
      <c r="AUC290" s="97"/>
      <c r="AUD290" s="97"/>
      <c r="AUE290" s="97"/>
      <c r="AUF290" s="97"/>
      <c r="AUG290" s="97"/>
      <c r="AUH290" s="97"/>
      <c r="AUI290" s="97"/>
      <c r="AUJ290" s="97"/>
      <c r="AUK290" s="97"/>
      <c r="AUL290" s="97"/>
      <c r="AUM290" s="97"/>
      <c r="AUN290" s="97"/>
      <c r="AUO290" s="97"/>
      <c r="AUP290" s="97"/>
      <c r="AUQ290" s="97"/>
      <c r="AUR290" s="97"/>
      <c r="AUS290" s="97"/>
      <c r="AUT290" s="97"/>
      <c r="AUU290" s="97"/>
      <c r="AUV290" s="97"/>
      <c r="AUW290" s="97"/>
      <c r="AUX290" s="97"/>
      <c r="AUY290" s="97"/>
      <c r="AUZ290" s="97"/>
      <c r="AVA290" s="97"/>
      <c r="AVB290" s="97"/>
      <c r="AVC290" s="97"/>
      <c r="AVD290" s="97"/>
      <c r="AVE290" s="97"/>
      <c r="AVF290" s="97"/>
      <c r="AVG290" s="97"/>
      <c r="AVH290" s="97"/>
      <c r="AVI290" s="97"/>
      <c r="AVJ290" s="97"/>
      <c r="AVK290" s="97"/>
      <c r="AVL290" s="97"/>
      <c r="AVM290" s="97"/>
      <c r="AVN290" s="97"/>
      <c r="AVO290" s="97"/>
      <c r="AVP290" s="97"/>
      <c r="AVQ290" s="97"/>
      <c r="AVR290" s="97"/>
      <c r="AVS290" s="97"/>
      <c r="AVT290" s="97"/>
      <c r="AVU290" s="97"/>
      <c r="AVV290" s="97"/>
      <c r="AVW290" s="97"/>
      <c r="AVX290" s="97"/>
      <c r="AVY290" s="97"/>
      <c r="AVZ290" s="97"/>
      <c r="AWA290" s="97"/>
      <c r="AWB290" s="97"/>
      <c r="AWC290" s="97"/>
      <c r="AWD290" s="97"/>
      <c r="AWE290" s="97"/>
      <c r="AWF290" s="97"/>
      <c r="AWG290" s="97"/>
      <c r="AWH290" s="97"/>
      <c r="AWI290" s="97"/>
      <c r="AWJ290" s="97"/>
      <c r="AWK290" s="97"/>
      <c r="AWL290" s="97"/>
      <c r="AWM290" s="97"/>
      <c r="AWN290" s="97"/>
      <c r="AWO290" s="97"/>
      <c r="AWP290" s="97"/>
      <c r="AWQ290" s="97"/>
      <c r="AWR290" s="97"/>
      <c r="AWS290" s="97"/>
      <c r="AWT290" s="97"/>
      <c r="AWU290" s="97"/>
      <c r="AWV290" s="97"/>
      <c r="AWW290" s="97"/>
      <c r="AWX290" s="97"/>
      <c r="AWY290" s="97"/>
      <c r="AWZ290" s="97"/>
      <c r="AXA290" s="97"/>
      <c r="AXB290" s="97"/>
      <c r="AXC290" s="97"/>
      <c r="AXD290" s="97"/>
      <c r="AXE290" s="97"/>
      <c r="AXF290" s="97"/>
      <c r="AXG290" s="97"/>
      <c r="AXH290" s="97"/>
      <c r="AXI290" s="97"/>
      <c r="AXJ290" s="97"/>
      <c r="AXK290" s="97"/>
      <c r="AXL290" s="97"/>
      <c r="AXM290" s="97"/>
      <c r="AXN290" s="97"/>
      <c r="AXO290" s="97"/>
      <c r="AXP290" s="97"/>
      <c r="AXQ290" s="97"/>
      <c r="AXR290" s="97"/>
      <c r="AXS290" s="97"/>
      <c r="AXT290" s="97"/>
      <c r="AXU290" s="97"/>
      <c r="AXV290" s="97"/>
      <c r="AXW290" s="97"/>
      <c r="AXX290" s="97"/>
      <c r="AXY290" s="97"/>
      <c r="AXZ290" s="97"/>
      <c r="AYA290" s="97"/>
      <c r="AYB290" s="97"/>
      <c r="AYC290" s="97"/>
      <c r="AYD290" s="97"/>
      <c r="AYE290" s="97"/>
      <c r="AYF290" s="97"/>
      <c r="AYG290" s="97"/>
      <c r="AYH290" s="97"/>
      <c r="AYI290" s="97"/>
      <c r="AYJ290" s="97"/>
      <c r="AYK290" s="97"/>
      <c r="AYL290" s="97"/>
      <c r="AYM290" s="97"/>
      <c r="AYN290" s="97"/>
      <c r="AYO290" s="97"/>
      <c r="AYP290" s="97"/>
      <c r="AYQ290" s="97"/>
      <c r="AYR290" s="97"/>
      <c r="AYS290" s="97"/>
      <c r="AYT290" s="97"/>
      <c r="AYU290" s="97"/>
      <c r="AYV290" s="97"/>
      <c r="AYW290" s="97"/>
      <c r="AYX290" s="97"/>
      <c r="AYY290" s="97"/>
      <c r="AYZ290" s="97"/>
      <c r="AZA290" s="97"/>
      <c r="AZB290" s="97"/>
      <c r="AZC290" s="97"/>
      <c r="AZD290" s="97"/>
      <c r="AZE290" s="97"/>
      <c r="AZF290" s="97"/>
      <c r="AZG290" s="97"/>
      <c r="AZH290" s="97"/>
      <c r="AZI290" s="97"/>
      <c r="AZJ290" s="97"/>
      <c r="AZK290" s="97"/>
      <c r="AZL290" s="97"/>
      <c r="AZM290" s="97"/>
      <c r="AZN290" s="97"/>
      <c r="AZO290" s="97"/>
      <c r="AZP290" s="97"/>
      <c r="AZQ290" s="97"/>
      <c r="AZR290" s="97"/>
      <c r="AZS290" s="97"/>
      <c r="AZT290" s="97"/>
      <c r="AZU290" s="97"/>
      <c r="AZV290" s="97"/>
      <c r="AZW290" s="97"/>
      <c r="AZX290" s="97"/>
      <c r="AZY290" s="97"/>
      <c r="AZZ290" s="97"/>
      <c r="BAA290" s="97"/>
      <c r="BAB290" s="97"/>
      <c r="BAC290" s="97"/>
      <c r="BAD290" s="97"/>
      <c r="BAE290" s="97"/>
      <c r="BAF290" s="97"/>
      <c r="BAG290" s="97"/>
      <c r="BAH290" s="97"/>
      <c r="BAI290" s="97"/>
      <c r="BAJ290" s="97"/>
      <c r="BAK290" s="97"/>
      <c r="BAL290" s="97"/>
      <c r="BAM290" s="97"/>
      <c r="BAN290" s="97"/>
      <c r="BAO290" s="97"/>
      <c r="BAP290" s="97"/>
      <c r="BAQ290" s="97"/>
      <c r="BAR290" s="97"/>
      <c r="BAS290" s="97"/>
      <c r="BAT290" s="97"/>
      <c r="BAU290" s="97"/>
      <c r="BAV290" s="97"/>
      <c r="BAW290" s="97"/>
      <c r="BAX290" s="97"/>
      <c r="BAY290" s="97"/>
      <c r="BAZ290" s="97"/>
      <c r="BBA290" s="97"/>
      <c r="BBB290" s="97"/>
      <c r="BBC290" s="97"/>
      <c r="BBD290" s="97"/>
      <c r="BBE290" s="97"/>
      <c r="BBF290" s="97"/>
      <c r="BBG290" s="97"/>
      <c r="BBH290" s="97"/>
      <c r="BBI290" s="97"/>
      <c r="BBJ290" s="97"/>
      <c r="BBK290" s="97"/>
      <c r="BBL290" s="97"/>
      <c r="BBM290" s="97"/>
      <c r="BBN290" s="97"/>
      <c r="BBO290" s="97"/>
      <c r="BBP290" s="97"/>
      <c r="BBQ290" s="97"/>
      <c r="BBR290" s="97"/>
      <c r="BBS290" s="97"/>
      <c r="BBT290" s="97"/>
      <c r="BBU290" s="97"/>
      <c r="BBV290" s="97"/>
      <c r="BBW290" s="97"/>
      <c r="BBX290" s="97"/>
      <c r="BBY290" s="97"/>
      <c r="BBZ290" s="97"/>
      <c r="BCA290" s="97"/>
      <c r="BCB290" s="97"/>
      <c r="BCC290" s="97"/>
      <c r="BCD290" s="97"/>
      <c r="BCE290" s="97"/>
      <c r="BCF290" s="97"/>
      <c r="BCG290" s="97"/>
      <c r="BCH290" s="97"/>
      <c r="BCI290" s="97"/>
      <c r="BCJ290" s="97"/>
      <c r="BCK290" s="97"/>
      <c r="BCL290" s="97"/>
      <c r="BCM290" s="97"/>
      <c r="BCN290" s="97"/>
      <c r="BCO290" s="97"/>
      <c r="BCP290" s="97"/>
      <c r="BCQ290" s="97"/>
      <c r="BCR290" s="97"/>
      <c r="BCS290" s="97"/>
      <c r="BCT290" s="97"/>
      <c r="BCU290" s="97"/>
      <c r="BCV290" s="97"/>
      <c r="BCW290" s="97"/>
      <c r="BCX290" s="97"/>
      <c r="BCY290" s="97"/>
      <c r="BCZ290" s="97"/>
      <c r="BDA290" s="97"/>
      <c r="BDB290" s="97"/>
      <c r="BDC290" s="97"/>
      <c r="BDD290" s="97"/>
      <c r="BDE290" s="97"/>
      <c r="BDF290" s="97"/>
      <c r="BDG290" s="97"/>
      <c r="BDH290" s="97"/>
      <c r="BDI290" s="97"/>
      <c r="BDJ290" s="97"/>
      <c r="BDK290" s="97"/>
      <c r="BDL290" s="97"/>
      <c r="BDM290" s="97"/>
      <c r="BDN290" s="97"/>
      <c r="BDO290" s="97"/>
      <c r="BDP290" s="97"/>
      <c r="BDQ290" s="97"/>
      <c r="BDR290" s="97"/>
      <c r="BDS290" s="97"/>
      <c r="BDT290" s="97"/>
      <c r="BDU290" s="97"/>
      <c r="BDV290" s="97"/>
      <c r="BDW290" s="97"/>
      <c r="BDX290" s="97"/>
      <c r="BDY290" s="97"/>
      <c r="BDZ290" s="97"/>
      <c r="BEA290" s="97"/>
      <c r="BEB290" s="97"/>
      <c r="BEC290" s="97"/>
      <c r="BED290" s="97"/>
      <c r="BEE290" s="97"/>
      <c r="BEF290" s="97"/>
      <c r="BEG290" s="97"/>
      <c r="BEH290" s="97"/>
      <c r="BEI290" s="97"/>
      <c r="BEJ290" s="97"/>
      <c r="BEK290" s="97"/>
      <c r="BEL290" s="97"/>
      <c r="BEM290" s="97"/>
      <c r="BEN290" s="97"/>
      <c r="BEO290" s="97"/>
      <c r="BEP290" s="97"/>
      <c r="BEQ290" s="97"/>
      <c r="BER290" s="97"/>
      <c r="BES290" s="97"/>
      <c r="BET290" s="97"/>
      <c r="BEU290" s="97"/>
      <c r="BEV290" s="97"/>
      <c r="BEW290" s="97"/>
      <c r="BEX290" s="97"/>
      <c r="BEY290" s="97"/>
      <c r="BEZ290" s="97"/>
      <c r="BFA290" s="97"/>
      <c r="BFB290" s="97"/>
      <c r="BFC290" s="97"/>
      <c r="BFD290" s="97"/>
      <c r="BFE290" s="97"/>
      <c r="BFF290" s="97"/>
      <c r="BFG290" s="97"/>
      <c r="BFH290" s="97"/>
      <c r="BFI290" s="97"/>
      <c r="BFJ290" s="97"/>
      <c r="BFK290" s="97"/>
      <c r="BFL290" s="97"/>
      <c r="BFM290" s="97"/>
      <c r="BFN290" s="97"/>
      <c r="BFO290" s="97"/>
      <c r="BFP290" s="97"/>
      <c r="BFQ290" s="97"/>
      <c r="BFR290" s="97"/>
      <c r="BFS290" s="97"/>
      <c r="BFT290" s="97"/>
      <c r="BFU290" s="97"/>
      <c r="BFV290" s="97"/>
      <c r="BFW290" s="97"/>
      <c r="BFX290" s="97"/>
      <c r="BFY290" s="97"/>
      <c r="BFZ290" s="97"/>
      <c r="BGA290" s="97"/>
      <c r="BGB290" s="97"/>
      <c r="BGC290" s="97"/>
      <c r="BGD290" s="97"/>
      <c r="BGE290" s="97"/>
      <c r="BGF290" s="97"/>
      <c r="BGG290" s="97"/>
      <c r="BGH290" s="97"/>
      <c r="BGI290" s="97"/>
      <c r="BGJ290" s="97"/>
      <c r="BGK290" s="97"/>
      <c r="BGL290" s="97"/>
      <c r="BGM290" s="97"/>
      <c r="BGN290" s="97"/>
      <c r="BGO290" s="97"/>
      <c r="BGP290" s="97"/>
      <c r="BGQ290" s="97"/>
      <c r="BGR290" s="97"/>
      <c r="BGS290" s="97"/>
      <c r="BGT290" s="97"/>
      <c r="BGU290" s="97"/>
      <c r="BGV290" s="97"/>
      <c r="BGW290" s="97"/>
      <c r="BGX290" s="97"/>
      <c r="BGY290" s="97"/>
      <c r="BGZ290" s="97"/>
      <c r="BHA290" s="97"/>
      <c r="BHB290" s="97"/>
      <c r="BHC290" s="97"/>
      <c r="BHD290" s="97"/>
      <c r="BHE290" s="97"/>
      <c r="BHF290" s="97"/>
      <c r="BHG290" s="97"/>
      <c r="BHH290" s="97"/>
      <c r="BHI290" s="97"/>
      <c r="BHJ290" s="97"/>
      <c r="BHK290" s="97"/>
      <c r="BHL290" s="97"/>
      <c r="BHM290" s="97"/>
      <c r="BHN290" s="97"/>
      <c r="BHO290" s="97"/>
      <c r="BHP290" s="97"/>
      <c r="BHQ290" s="97"/>
      <c r="BHR290" s="97"/>
      <c r="BHS290" s="97"/>
      <c r="BHT290" s="97"/>
      <c r="BHU290" s="97"/>
      <c r="BHV290" s="97"/>
      <c r="BHW290" s="97"/>
      <c r="BHX290" s="97"/>
      <c r="BHY290" s="97"/>
      <c r="BHZ290" s="97"/>
      <c r="BIA290" s="97"/>
      <c r="BIB290" s="97"/>
      <c r="BIC290" s="97"/>
      <c r="BID290" s="97"/>
      <c r="BIE290" s="97"/>
      <c r="BIF290" s="97"/>
      <c r="BIG290" s="97"/>
      <c r="BIH290" s="97"/>
      <c r="BII290" s="97"/>
      <c r="BIJ290" s="97"/>
      <c r="BIK290" s="97"/>
      <c r="BIL290" s="97"/>
      <c r="BIM290" s="97"/>
      <c r="BIN290" s="97"/>
      <c r="BIO290" s="97"/>
      <c r="BIP290" s="97"/>
      <c r="BIQ290" s="97"/>
      <c r="BIR290" s="97"/>
      <c r="BIS290" s="97"/>
      <c r="BIT290" s="97"/>
      <c r="BIU290" s="97"/>
      <c r="BIV290" s="97"/>
      <c r="BIW290" s="97"/>
      <c r="BIX290" s="97"/>
      <c r="BIY290" s="97"/>
      <c r="BIZ290" s="97"/>
      <c r="BJA290" s="97"/>
      <c r="BJB290" s="97"/>
      <c r="BJC290" s="97"/>
      <c r="BJD290" s="97"/>
      <c r="BJE290" s="97"/>
      <c r="BJF290" s="97"/>
      <c r="BJG290" s="97"/>
      <c r="BJH290" s="97"/>
      <c r="BJI290" s="97"/>
      <c r="BJJ290" s="97"/>
      <c r="BJK290" s="97"/>
      <c r="BJL290" s="97"/>
      <c r="BJM290" s="97"/>
      <c r="BJN290" s="97"/>
      <c r="BJO290" s="97"/>
      <c r="BJP290" s="97"/>
      <c r="BJQ290" s="97"/>
      <c r="BJR290" s="97"/>
      <c r="BJS290" s="97"/>
      <c r="BJT290" s="97"/>
      <c r="BJU290" s="97"/>
      <c r="BJV290" s="97"/>
      <c r="BJW290" s="97"/>
      <c r="BJX290" s="97"/>
      <c r="BJY290" s="97"/>
      <c r="BJZ290" s="97"/>
      <c r="BKA290" s="97"/>
      <c r="BKB290" s="97"/>
      <c r="BKC290" s="97"/>
      <c r="BKD290" s="97"/>
      <c r="BKE290" s="97"/>
      <c r="BKF290" s="97"/>
      <c r="BKG290" s="97"/>
      <c r="BKH290" s="97"/>
      <c r="BKI290" s="97"/>
      <c r="BKJ290" s="97"/>
      <c r="BKK290" s="97"/>
      <c r="BKL290" s="97"/>
      <c r="BKM290" s="97"/>
      <c r="BKN290" s="97"/>
      <c r="BKO290" s="97"/>
      <c r="BKP290" s="97"/>
      <c r="BKQ290" s="97"/>
      <c r="BKR290" s="97"/>
      <c r="BKS290" s="97"/>
      <c r="BKT290" s="97"/>
      <c r="BKU290" s="97"/>
      <c r="BKV290" s="97"/>
      <c r="BKW290" s="97"/>
      <c r="BKX290" s="97"/>
      <c r="BKY290" s="97"/>
      <c r="BKZ290" s="97"/>
      <c r="BLA290" s="97"/>
      <c r="BLB290" s="97"/>
      <c r="BLC290" s="97"/>
      <c r="BLD290" s="97"/>
      <c r="BLE290" s="97"/>
      <c r="BLF290" s="97"/>
      <c r="BLG290" s="97"/>
      <c r="BLH290" s="97"/>
      <c r="BLI290" s="97"/>
      <c r="BLJ290" s="97"/>
      <c r="BLK290" s="97"/>
      <c r="BLL290" s="97"/>
      <c r="BLM290" s="97"/>
      <c r="BLN290" s="97"/>
      <c r="BLO290" s="97"/>
      <c r="BLP290" s="97"/>
      <c r="BLQ290" s="97"/>
      <c r="BLR290" s="97"/>
      <c r="BLS290" s="97"/>
      <c r="BLT290" s="97"/>
      <c r="BLU290" s="97"/>
      <c r="BLV290" s="97"/>
      <c r="BLW290" s="97"/>
      <c r="BLX290" s="97"/>
      <c r="BLY290" s="97"/>
      <c r="BLZ290" s="97"/>
      <c r="BMA290" s="97"/>
      <c r="BMB290" s="97"/>
      <c r="BMC290" s="97"/>
      <c r="BMD290" s="97"/>
      <c r="BME290" s="97"/>
      <c r="BMF290" s="97"/>
      <c r="BMG290" s="97"/>
      <c r="BMH290" s="97"/>
      <c r="BMI290" s="97"/>
      <c r="BMJ290" s="97"/>
      <c r="BMK290" s="97"/>
      <c r="BML290" s="97"/>
      <c r="BMM290" s="97"/>
      <c r="BMN290" s="97"/>
      <c r="BMO290" s="97"/>
      <c r="BMP290" s="97"/>
      <c r="BMQ290" s="97"/>
      <c r="BMR290" s="97"/>
      <c r="BMS290" s="97"/>
      <c r="BMT290" s="97"/>
      <c r="BMU290" s="97"/>
      <c r="BMV290" s="97"/>
      <c r="BMW290" s="97"/>
      <c r="BMX290" s="97"/>
      <c r="BMY290" s="97"/>
      <c r="BMZ290" s="97"/>
      <c r="BNA290" s="97"/>
      <c r="BNB290" s="97"/>
      <c r="BNC290" s="97"/>
      <c r="BND290" s="97"/>
      <c r="BNE290" s="97"/>
      <c r="BNF290" s="97"/>
      <c r="BNG290" s="97"/>
      <c r="BNH290" s="97"/>
      <c r="BNI290" s="97"/>
      <c r="BNJ290" s="97"/>
      <c r="BNK290" s="97"/>
      <c r="BNL290" s="97"/>
      <c r="BNM290" s="97"/>
      <c r="BNN290" s="97"/>
      <c r="BNO290" s="97"/>
      <c r="BNP290" s="97"/>
      <c r="BNQ290" s="97"/>
      <c r="BNR290" s="97"/>
      <c r="BNS290" s="97"/>
      <c r="BNT290" s="97"/>
      <c r="BNU290" s="97"/>
      <c r="BNV290" s="97"/>
      <c r="BNW290" s="97"/>
      <c r="BNX290" s="97"/>
      <c r="BNY290" s="97"/>
      <c r="BNZ290" s="97"/>
      <c r="BOA290" s="97"/>
      <c r="BOB290" s="97"/>
      <c r="BOC290" s="97"/>
      <c r="BOD290" s="97"/>
      <c r="BOE290" s="97"/>
      <c r="BOF290" s="97"/>
      <c r="BOG290" s="97"/>
      <c r="BOH290" s="97"/>
      <c r="BOI290" s="97"/>
      <c r="BOJ290" s="97"/>
      <c r="BOK290" s="97"/>
      <c r="BOL290" s="97"/>
      <c r="BOM290" s="97"/>
      <c r="BON290" s="97"/>
      <c r="BOO290" s="97"/>
      <c r="BOP290" s="97"/>
      <c r="BOQ290" s="97"/>
      <c r="BOR290" s="97"/>
      <c r="BOS290" s="97"/>
      <c r="BOT290" s="97"/>
      <c r="BOU290" s="97"/>
      <c r="BOV290" s="97"/>
      <c r="BOW290" s="97"/>
      <c r="BOX290" s="97"/>
      <c r="BOY290" s="97"/>
      <c r="BOZ290" s="97"/>
      <c r="BPA290" s="97"/>
      <c r="BPB290" s="97"/>
      <c r="BPC290" s="97"/>
      <c r="BPD290" s="97"/>
      <c r="BPE290" s="97"/>
      <c r="BPF290" s="97"/>
      <c r="BPG290" s="97"/>
      <c r="BPH290" s="97"/>
      <c r="BPI290" s="97"/>
      <c r="BPJ290" s="97"/>
      <c r="BPK290" s="97"/>
      <c r="BPL290" s="97"/>
      <c r="BPM290" s="97"/>
      <c r="BPN290" s="97"/>
      <c r="BPO290" s="97"/>
      <c r="BPP290" s="97"/>
      <c r="BPQ290" s="97"/>
      <c r="BPR290" s="97"/>
      <c r="BPS290" s="97"/>
      <c r="BPT290" s="97"/>
      <c r="BPU290" s="97"/>
      <c r="BPV290" s="97"/>
      <c r="BPW290" s="97"/>
      <c r="BPX290" s="97"/>
      <c r="BPY290" s="97"/>
      <c r="BPZ290" s="97"/>
      <c r="BQA290" s="97"/>
      <c r="BQB290" s="97"/>
      <c r="BQC290" s="97"/>
      <c r="BQD290" s="97"/>
      <c r="BQE290" s="97"/>
      <c r="BQF290" s="97"/>
      <c r="BQG290" s="97"/>
      <c r="BQH290" s="97"/>
      <c r="BQI290" s="97"/>
      <c r="BQJ290" s="97"/>
      <c r="BQK290" s="97"/>
      <c r="BQL290" s="97"/>
      <c r="BQM290" s="97"/>
      <c r="BQN290" s="97"/>
      <c r="BQO290" s="97"/>
      <c r="BQP290" s="97"/>
      <c r="BQQ290" s="97"/>
      <c r="BQR290" s="97"/>
      <c r="BQS290" s="97"/>
      <c r="BQT290" s="97"/>
      <c r="BQU290" s="97"/>
      <c r="BQV290" s="97"/>
      <c r="BQW290" s="97"/>
      <c r="BQX290" s="97"/>
      <c r="BQY290" s="97"/>
      <c r="BQZ290" s="97"/>
      <c r="BRA290" s="97"/>
      <c r="BRB290" s="97"/>
      <c r="BRC290" s="97"/>
      <c r="BRD290" s="97"/>
      <c r="BRE290" s="97"/>
      <c r="BRF290" s="97"/>
      <c r="BRG290" s="97"/>
      <c r="BRH290" s="97"/>
      <c r="BRI290" s="97"/>
      <c r="BRJ290" s="97"/>
      <c r="BRK290" s="97"/>
      <c r="BRL290" s="97"/>
      <c r="BRM290" s="97"/>
      <c r="BRN290" s="97"/>
      <c r="BRO290" s="97"/>
      <c r="BRP290" s="97"/>
      <c r="BRQ290" s="97"/>
      <c r="BRR290" s="97"/>
      <c r="BRS290" s="97"/>
      <c r="BRT290" s="97"/>
      <c r="BRU290" s="97"/>
      <c r="BRV290" s="97"/>
      <c r="BRW290" s="97"/>
      <c r="BRX290" s="97"/>
      <c r="BRY290" s="97"/>
      <c r="BRZ290" s="97"/>
      <c r="BSA290" s="97"/>
      <c r="BSB290" s="97"/>
      <c r="BSC290" s="97"/>
      <c r="BSD290" s="97"/>
      <c r="BSE290" s="97"/>
      <c r="BSF290" s="97"/>
      <c r="BSG290" s="97"/>
      <c r="BSH290" s="97"/>
      <c r="BSI290" s="97"/>
      <c r="BSJ290" s="97"/>
      <c r="BSK290" s="97"/>
      <c r="BSL290" s="97"/>
      <c r="BSM290" s="97"/>
      <c r="BSN290" s="97"/>
      <c r="BSO290" s="97"/>
      <c r="BSP290" s="97"/>
      <c r="BSQ290" s="97"/>
      <c r="BSR290" s="97"/>
      <c r="BSS290" s="97"/>
      <c r="BST290" s="97"/>
      <c r="BSU290" s="97"/>
      <c r="BSV290" s="97"/>
      <c r="BSW290" s="97"/>
      <c r="BSX290" s="97"/>
      <c r="BSY290" s="97"/>
      <c r="BSZ290" s="97"/>
      <c r="BTA290" s="97"/>
      <c r="BTB290" s="97"/>
      <c r="BTC290" s="97"/>
      <c r="BTD290" s="97"/>
      <c r="BTE290" s="97"/>
      <c r="BTF290" s="97"/>
      <c r="BTG290" s="97"/>
      <c r="BTH290" s="97"/>
      <c r="BTI290" s="97"/>
      <c r="BTJ290" s="97"/>
      <c r="BTK290" s="97"/>
      <c r="BTL290" s="97"/>
      <c r="BTM290" s="97"/>
      <c r="BTN290" s="97"/>
      <c r="BTO290" s="97"/>
      <c r="BTP290" s="97"/>
      <c r="BTQ290" s="97"/>
      <c r="BTR290" s="97"/>
      <c r="BTS290" s="97"/>
      <c r="BTT290" s="97"/>
      <c r="BTU290" s="97"/>
      <c r="BTV290" s="97"/>
      <c r="BTW290" s="97"/>
      <c r="BTX290" s="97"/>
      <c r="BTY290" s="97"/>
      <c r="BTZ290" s="97"/>
      <c r="BUA290" s="97"/>
      <c r="BUB290" s="97"/>
      <c r="BUC290" s="97"/>
      <c r="BUD290" s="97"/>
      <c r="BUE290" s="97"/>
      <c r="BUF290" s="97"/>
      <c r="BUG290" s="97"/>
      <c r="BUH290" s="97"/>
      <c r="BUI290" s="97"/>
      <c r="BUJ290" s="97"/>
      <c r="BUK290" s="97"/>
      <c r="BUL290" s="97"/>
      <c r="BUM290" s="97"/>
      <c r="BUN290" s="97"/>
      <c r="BUO290" s="97"/>
      <c r="BUP290" s="97"/>
      <c r="BUQ290" s="97"/>
      <c r="BUR290" s="97"/>
      <c r="BUS290" s="97"/>
      <c r="BUT290" s="97"/>
      <c r="BUU290" s="97"/>
      <c r="BUV290" s="97"/>
      <c r="BUW290" s="97"/>
      <c r="BUX290" s="97"/>
      <c r="BUY290" s="97"/>
      <c r="BUZ290" s="97"/>
      <c r="BVA290" s="97"/>
      <c r="BVB290" s="97"/>
      <c r="BVC290" s="97"/>
      <c r="BVD290" s="97"/>
      <c r="BVE290" s="97"/>
      <c r="BVF290" s="97"/>
      <c r="BVG290" s="97"/>
      <c r="BVH290" s="97"/>
      <c r="BVI290" s="97"/>
      <c r="BVJ290" s="97"/>
      <c r="BVK290" s="97"/>
      <c r="BVL290" s="97"/>
      <c r="BVM290" s="97"/>
      <c r="BVN290" s="97"/>
      <c r="BVO290" s="97"/>
      <c r="BVP290" s="97"/>
      <c r="BVQ290" s="97"/>
      <c r="BVR290" s="97"/>
      <c r="BVS290" s="97"/>
      <c r="BVT290" s="97"/>
      <c r="BVU290" s="97"/>
      <c r="BVV290" s="97"/>
      <c r="BVW290" s="97"/>
      <c r="BVX290" s="97"/>
      <c r="BVY290" s="97"/>
      <c r="BVZ290" s="97"/>
      <c r="BWA290" s="97"/>
      <c r="BWB290" s="97"/>
      <c r="BWC290" s="97"/>
      <c r="BWD290" s="97"/>
      <c r="BWE290" s="97"/>
      <c r="BWF290" s="97"/>
      <c r="BWG290" s="97"/>
      <c r="BWH290" s="97"/>
      <c r="BWI290" s="97"/>
      <c r="BWJ290" s="97"/>
      <c r="BWK290" s="97"/>
      <c r="BWL290" s="97"/>
      <c r="BWM290" s="97"/>
      <c r="BWN290" s="97"/>
      <c r="BWO290" s="97"/>
      <c r="BWP290" s="97"/>
      <c r="BWQ290" s="97"/>
      <c r="BWR290" s="97"/>
      <c r="BWS290" s="97"/>
      <c r="BWT290" s="97"/>
      <c r="BWU290" s="97"/>
      <c r="BWV290" s="97"/>
      <c r="BWW290" s="97"/>
      <c r="BWX290" s="97"/>
      <c r="BWY290" s="97"/>
      <c r="BWZ290" s="97"/>
      <c r="BXA290" s="97"/>
      <c r="BXB290" s="97"/>
      <c r="BXC290" s="97"/>
      <c r="BXD290" s="97"/>
      <c r="BXE290" s="97"/>
      <c r="BXF290" s="97"/>
      <c r="BXG290" s="97"/>
      <c r="BXH290" s="97"/>
      <c r="BXI290" s="97"/>
      <c r="BXJ290" s="97"/>
      <c r="BXK290" s="97"/>
      <c r="BXL290" s="97"/>
      <c r="BXM290" s="97"/>
      <c r="BXN290" s="97"/>
      <c r="BXO290" s="97"/>
      <c r="BXP290" s="97"/>
      <c r="BXQ290" s="97"/>
      <c r="BXR290" s="97"/>
      <c r="BXS290" s="97"/>
      <c r="BXT290" s="97"/>
      <c r="BXU290" s="97"/>
      <c r="BXV290" s="97"/>
      <c r="BXW290" s="97"/>
      <c r="BXX290" s="97"/>
      <c r="BXY290" s="97"/>
      <c r="BXZ290" s="97"/>
      <c r="BYA290" s="97"/>
      <c r="BYB290" s="97"/>
      <c r="BYC290" s="97"/>
      <c r="BYD290" s="97"/>
      <c r="BYE290" s="97"/>
      <c r="BYF290" s="97"/>
      <c r="BYG290" s="97"/>
      <c r="BYH290" s="97"/>
      <c r="BYI290" s="97"/>
      <c r="BYJ290" s="97"/>
      <c r="BYK290" s="97"/>
      <c r="BYL290" s="97"/>
      <c r="BYM290" s="97"/>
      <c r="BYN290" s="97"/>
      <c r="BYO290" s="97"/>
      <c r="BYP290" s="97"/>
      <c r="BYQ290" s="97"/>
      <c r="BYR290" s="97"/>
      <c r="BYS290" s="97"/>
      <c r="BYT290" s="97"/>
      <c r="BYU290" s="97"/>
      <c r="BYV290" s="97"/>
      <c r="BYW290" s="97"/>
      <c r="BYX290" s="97"/>
      <c r="BYY290" s="97"/>
      <c r="BYZ290" s="97"/>
      <c r="BZA290" s="97"/>
      <c r="BZB290" s="97"/>
      <c r="BZC290" s="97"/>
      <c r="BZD290" s="97"/>
      <c r="BZE290" s="97"/>
      <c r="BZF290" s="97"/>
      <c r="BZG290" s="97"/>
      <c r="BZH290" s="97"/>
      <c r="BZI290" s="97"/>
      <c r="BZJ290" s="97"/>
      <c r="BZK290" s="97"/>
      <c r="BZL290" s="97"/>
      <c r="BZM290" s="97"/>
      <c r="BZN290" s="97"/>
      <c r="BZO290" s="97"/>
      <c r="BZP290" s="97"/>
      <c r="BZQ290" s="97"/>
      <c r="BZR290" s="97"/>
      <c r="BZS290" s="97"/>
      <c r="BZT290" s="97"/>
      <c r="BZU290" s="97"/>
      <c r="BZV290" s="97"/>
      <c r="BZW290" s="97"/>
      <c r="BZX290" s="97"/>
      <c r="BZY290" s="97"/>
      <c r="BZZ290" s="97"/>
      <c r="CAA290" s="97"/>
      <c r="CAB290" s="97"/>
      <c r="CAC290" s="97"/>
      <c r="CAD290" s="97"/>
      <c r="CAE290" s="97"/>
      <c r="CAF290" s="97"/>
      <c r="CAG290" s="97"/>
      <c r="CAH290" s="97"/>
      <c r="CAI290" s="97"/>
      <c r="CAJ290" s="97"/>
      <c r="CAK290" s="97"/>
      <c r="CAL290" s="97"/>
      <c r="CAM290" s="97"/>
      <c r="CAN290" s="97"/>
      <c r="CAO290" s="97"/>
      <c r="CAP290" s="97"/>
      <c r="CAQ290" s="97"/>
      <c r="CAR290" s="97"/>
      <c r="CAS290" s="97"/>
      <c r="CAT290" s="97"/>
      <c r="CAU290" s="97"/>
      <c r="CAV290" s="97"/>
      <c r="CAW290" s="97"/>
      <c r="CAX290" s="97"/>
      <c r="CAY290" s="97"/>
      <c r="CAZ290" s="97"/>
      <c r="CBA290" s="97"/>
      <c r="CBB290" s="97"/>
      <c r="CBC290" s="97"/>
      <c r="CBD290" s="97"/>
      <c r="CBE290" s="97"/>
      <c r="CBF290" s="97"/>
      <c r="CBG290" s="97"/>
      <c r="CBH290" s="97"/>
      <c r="CBI290" s="97"/>
      <c r="CBJ290" s="97"/>
      <c r="CBK290" s="97"/>
      <c r="CBL290" s="97"/>
      <c r="CBM290" s="97"/>
      <c r="CBN290" s="97"/>
      <c r="CBO290" s="97"/>
      <c r="CBP290" s="97"/>
      <c r="CBQ290" s="97"/>
      <c r="CBR290" s="97"/>
      <c r="CBS290" s="97"/>
      <c r="CBT290" s="97"/>
      <c r="CBU290" s="97"/>
      <c r="CBV290" s="97"/>
      <c r="CBW290" s="97"/>
      <c r="CBX290" s="97"/>
      <c r="CBY290" s="97"/>
      <c r="CBZ290" s="97"/>
      <c r="CCA290" s="97"/>
      <c r="CCB290" s="97"/>
      <c r="CCC290" s="97"/>
      <c r="CCD290" s="97"/>
      <c r="CCE290" s="97"/>
      <c r="CCF290" s="97"/>
      <c r="CCG290" s="97"/>
      <c r="CCH290" s="97"/>
      <c r="CCI290" s="97"/>
      <c r="CCJ290" s="97"/>
      <c r="CCK290" s="97"/>
      <c r="CCL290" s="97"/>
      <c r="CCM290" s="97"/>
      <c r="CCN290" s="97"/>
      <c r="CCO290" s="97"/>
      <c r="CCP290" s="97"/>
      <c r="CCQ290" s="97"/>
      <c r="CCR290" s="97"/>
      <c r="CCS290" s="97"/>
      <c r="CCT290" s="97"/>
      <c r="CCU290" s="97"/>
      <c r="CCV290" s="97"/>
      <c r="CCW290" s="97"/>
      <c r="CCX290" s="97"/>
      <c r="CCY290" s="97"/>
      <c r="CCZ290" s="97"/>
      <c r="CDA290" s="97"/>
      <c r="CDB290" s="97"/>
      <c r="CDC290" s="97"/>
      <c r="CDD290" s="97"/>
      <c r="CDE290" s="97"/>
      <c r="CDF290" s="97"/>
      <c r="CDG290" s="97"/>
      <c r="CDH290" s="97"/>
      <c r="CDI290" s="97"/>
      <c r="CDJ290" s="97"/>
      <c r="CDK290" s="97"/>
      <c r="CDL290" s="97"/>
      <c r="CDM290" s="97"/>
      <c r="CDN290" s="97"/>
      <c r="CDO290" s="97"/>
      <c r="CDP290" s="97"/>
      <c r="CDQ290" s="97"/>
      <c r="CDR290" s="97"/>
      <c r="CDS290" s="97"/>
      <c r="CDT290" s="97"/>
      <c r="CDU290" s="97"/>
      <c r="CDV290" s="97"/>
      <c r="CDW290" s="97"/>
      <c r="CDX290" s="97"/>
      <c r="CDY290" s="97"/>
      <c r="CDZ290" s="97"/>
      <c r="CEA290" s="97"/>
      <c r="CEB290" s="97"/>
      <c r="CEC290" s="97"/>
      <c r="CED290" s="97"/>
      <c r="CEE290" s="97"/>
      <c r="CEF290" s="97"/>
      <c r="CEG290" s="97"/>
      <c r="CEH290" s="97"/>
      <c r="CEI290" s="97"/>
      <c r="CEJ290" s="97"/>
      <c r="CEK290" s="97"/>
      <c r="CEL290" s="97"/>
      <c r="CEM290" s="97"/>
      <c r="CEN290" s="97"/>
      <c r="CEO290" s="97"/>
      <c r="CEP290" s="97"/>
      <c r="CEQ290" s="97"/>
      <c r="CER290" s="97"/>
      <c r="CES290" s="97"/>
      <c r="CET290" s="97"/>
      <c r="CEU290" s="97"/>
      <c r="CEV290" s="97"/>
      <c r="CEW290" s="97"/>
      <c r="CEX290" s="97"/>
      <c r="CEY290" s="97"/>
      <c r="CEZ290" s="97"/>
      <c r="CFA290" s="97"/>
      <c r="CFB290" s="97"/>
      <c r="CFC290" s="97"/>
      <c r="CFD290" s="97"/>
      <c r="CFE290" s="97"/>
      <c r="CFF290" s="97"/>
      <c r="CFG290" s="97"/>
      <c r="CFH290" s="97"/>
      <c r="CFI290" s="97"/>
      <c r="CFJ290" s="97"/>
      <c r="CFK290" s="97"/>
      <c r="CFL290" s="97"/>
      <c r="CFM290" s="97"/>
      <c r="CFN290" s="97"/>
      <c r="CFO290" s="97"/>
      <c r="CFP290" s="97"/>
      <c r="CFQ290" s="97"/>
      <c r="CFR290" s="97"/>
      <c r="CFS290" s="97"/>
      <c r="CFT290" s="97"/>
      <c r="CFU290" s="97"/>
      <c r="CFV290" s="97"/>
      <c r="CFW290" s="97"/>
      <c r="CFX290" s="97"/>
      <c r="CFY290" s="97"/>
      <c r="CFZ290" s="97"/>
      <c r="CGA290" s="97"/>
      <c r="CGB290" s="97"/>
      <c r="CGC290" s="97"/>
      <c r="CGD290" s="97"/>
      <c r="CGE290" s="97"/>
      <c r="CGF290" s="97"/>
      <c r="CGG290" s="97"/>
      <c r="CGH290" s="97"/>
      <c r="CGI290" s="97"/>
      <c r="CGJ290" s="97"/>
      <c r="CGK290" s="97"/>
      <c r="CGL290" s="97"/>
      <c r="CGM290" s="97"/>
      <c r="CGN290" s="97"/>
      <c r="CGO290" s="97"/>
      <c r="CGP290" s="97"/>
      <c r="CGQ290" s="97"/>
      <c r="CGR290" s="97"/>
      <c r="CGS290" s="97"/>
      <c r="CGT290" s="97"/>
      <c r="CGU290" s="97"/>
      <c r="CGV290" s="97"/>
      <c r="CGW290" s="97"/>
      <c r="CGX290" s="97"/>
      <c r="CGY290" s="97"/>
      <c r="CGZ290" s="97"/>
      <c r="CHA290" s="97"/>
      <c r="CHB290" s="97"/>
      <c r="CHC290" s="97"/>
      <c r="CHD290" s="97"/>
      <c r="CHE290" s="97"/>
      <c r="CHF290" s="97"/>
      <c r="CHG290" s="97"/>
      <c r="CHH290" s="97"/>
      <c r="CHI290" s="97"/>
      <c r="CHJ290" s="97"/>
      <c r="CHK290" s="97"/>
      <c r="CHL290" s="97"/>
      <c r="CHM290" s="97"/>
      <c r="CHN290" s="97"/>
      <c r="CHO290" s="97"/>
      <c r="CHP290" s="97"/>
      <c r="CHQ290" s="97"/>
      <c r="CHR290" s="97"/>
      <c r="CHS290" s="97"/>
      <c r="CHT290" s="97"/>
      <c r="CHU290" s="97"/>
      <c r="CHV290" s="97"/>
      <c r="CHW290" s="97"/>
      <c r="CHX290" s="97"/>
      <c r="CHY290" s="97"/>
      <c r="CHZ290" s="97"/>
      <c r="CIA290" s="97"/>
      <c r="CIB290" s="97"/>
      <c r="CIC290" s="97"/>
      <c r="CID290" s="97"/>
      <c r="CIE290" s="97"/>
      <c r="CIF290" s="97"/>
      <c r="CIG290" s="97"/>
      <c r="CIH290" s="97"/>
      <c r="CII290" s="97"/>
      <c r="CIJ290" s="97"/>
      <c r="CIK290" s="97"/>
      <c r="CIL290" s="97"/>
      <c r="CIM290" s="97"/>
      <c r="CIN290" s="97"/>
      <c r="CIO290" s="97"/>
      <c r="CIP290" s="97"/>
      <c r="CIQ290" s="97"/>
      <c r="CIR290" s="97"/>
      <c r="CIS290" s="97"/>
      <c r="CIT290" s="97"/>
      <c r="CIU290" s="97"/>
      <c r="CIV290" s="97"/>
      <c r="CIW290" s="97"/>
      <c r="CIX290" s="97"/>
      <c r="CIY290" s="97"/>
      <c r="CIZ290" s="97"/>
      <c r="CJA290" s="97"/>
      <c r="CJB290" s="97"/>
      <c r="CJC290" s="97"/>
      <c r="CJD290" s="97"/>
      <c r="CJE290" s="97"/>
      <c r="CJF290" s="97"/>
      <c r="CJG290" s="97"/>
      <c r="CJH290" s="97"/>
      <c r="CJI290" s="97"/>
      <c r="CJJ290" s="97"/>
      <c r="CJK290" s="97"/>
      <c r="CJL290" s="97"/>
      <c r="CJM290" s="97"/>
      <c r="CJN290" s="97"/>
      <c r="CJO290" s="97"/>
      <c r="CJP290" s="97"/>
      <c r="CJQ290" s="97"/>
      <c r="CJR290" s="97"/>
      <c r="CJS290" s="97"/>
      <c r="CJT290" s="97"/>
      <c r="CJU290" s="97"/>
      <c r="CJV290" s="97"/>
      <c r="CJW290" s="97"/>
      <c r="CJX290" s="97"/>
      <c r="CJY290" s="97"/>
      <c r="CJZ290" s="97"/>
      <c r="CKA290" s="97"/>
      <c r="CKB290" s="97"/>
      <c r="CKC290" s="97"/>
      <c r="CKD290" s="97"/>
      <c r="CKE290" s="97"/>
      <c r="CKF290" s="97"/>
      <c r="CKG290" s="97"/>
      <c r="CKH290" s="97"/>
      <c r="CKI290" s="97"/>
      <c r="CKJ290" s="97"/>
      <c r="CKK290" s="97"/>
      <c r="CKL290" s="97"/>
      <c r="CKM290" s="97"/>
      <c r="CKN290" s="97"/>
      <c r="CKO290" s="97"/>
      <c r="CKP290" s="97"/>
      <c r="CKQ290" s="97"/>
      <c r="CKR290" s="97"/>
      <c r="CKS290" s="97"/>
      <c r="CKT290" s="97"/>
      <c r="CKU290" s="97"/>
      <c r="CKV290" s="97"/>
      <c r="CKW290" s="97"/>
      <c r="CKX290" s="97"/>
      <c r="CKY290" s="97"/>
      <c r="CKZ290" s="97"/>
      <c r="CLA290" s="97"/>
      <c r="CLB290" s="97"/>
      <c r="CLC290" s="97"/>
      <c r="CLD290" s="97"/>
      <c r="CLE290" s="97"/>
      <c r="CLF290" s="97"/>
      <c r="CLG290" s="97"/>
      <c r="CLH290" s="97"/>
      <c r="CLI290" s="97"/>
      <c r="CLJ290" s="97"/>
      <c r="CLK290" s="97"/>
      <c r="CLL290" s="97"/>
      <c r="CLM290" s="97"/>
      <c r="CLN290" s="97"/>
      <c r="CLO290" s="97"/>
      <c r="CLP290" s="97"/>
      <c r="CLQ290" s="97"/>
      <c r="CLR290" s="97"/>
      <c r="CLS290" s="97"/>
      <c r="CLT290" s="97"/>
      <c r="CLU290" s="97"/>
      <c r="CLV290" s="97"/>
      <c r="CLW290" s="97"/>
      <c r="CLX290" s="97"/>
      <c r="CLY290" s="97"/>
      <c r="CLZ290" s="97"/>
      <c r="CMA290" s="97"/>
      <c r="CMB290" s="97"/>
      <c r="CMC290" s="97"/>
      <c r="CMD290" s="97"/>
      <c r="CME290" s="97"/>
      <c r="CMF290" s="97"/>
      <c r="CMG290" s="97"/>
      <c r="CMH290" s="97"/>
      <c r="CMI290" s="97"/>
      <c r="CMJ290" s="97"/>
      <c r="CMK290" s="97"/>
      <c r="CML290" s="97"/>
      <c r="CMM290" s="97"/>
      <c r="CMN290" s="97"/>
      <c r="CMO290" s="97"/>
      <c r="CMP290" s="97"/>
      <c r="CMQ290" s="97"/>
      <c r="CMR290" s="97"/>
      <c r="CMS290" s="97"/>
      <c r="CMT290" s="97"/>
      <c r="CMU290" s="97"/>
      <c r="CMV290" s="97"/>
      <c r="CMW290" s="97"/>
      <c r="CMX290" s="97"/>
      <c r="CMY290" s="97"/>
      <c r="CMZ290" s="97"/>
      <c r="CNA290" s="97"/>
      <c r="CNB290" s="97"/>
      <c r="CNC290" s="97"/>
      <c r="CND290" s="97"/>
      <c r="CNE290" s="97"/>
      <c r="CNF290" s="97"/>
      <c r="CNG290" s="97"/>
      <c r="CNH290" s="97"/>
      <c r="CNI290" s="97"/>
      <c r="CNJ290" s="97"/>
      <c r="CNK290" s="97"/>
      <c r="CNL290" s="97"/>
      <c r="CNM290" s="97"/>
      <c r="CNN290" s="97"/>
      <c r="CNO290" s="97"/>
      <c r="CNP290" s="97"/>
      <c r="CNQ290" s="97"/>
      <c r="CNR290" s="97"/>
      <c r="CNS290" s="97"/>
      <c r="CNT290" s="97"/>
      <c r="CNU290" s="97"/>
      <c r="CNV290" s="97"/>
      <c r="CNW290" s="97"/>
      <c r="CNX290" s="97"/>
      <c r="CNY290" s="97"/>
      <c r="CNZ290" s="97"/>
      <c r="COA290" s="97"/>
      <c r="COB290" s="97"/>
      <c r="COC290" s="97"/>
      <c r="COD290" s="97"/>
      <c r="COE290" s="97"/>
      <c r="COF290" s="97"/>
      <c r="COG290" s="97"/>
      <c r="COH290" s="97"/>
      <c r="COI290" s="97"/>
      <c r="COJ290" s="97"/>
      <c r="COK290" s="97"/>
      <c r="COL290" s="97"/>
      <c r="COM290" s="97"/>
      <c r="CON290" s="97"/>
      <c r="COO290" s="97"/>
      <c r="COP290" s="97"/>
      <c r="COQ290" s="97"/>
      <c r="COR290" s="97"/>
      <c r="COS290" s="97"/>
      <c r="COT290" s="97"/>
      <c r="COU290" s="97"/>
      <c r="COV290" s="97"/>
      <c r="COW290" s="97"/>
      <c r="COX290" s="97"/>
      <c r="COY290" s="97"/>
      <c r="COZ290" s="97"/>
      <c r="CPA290" s="97"/>
      <c r="CPB290" s="97"/>
      <c r="CPC290" s="97"/>
      <c r="CPD290" s="97"/>
      <c r="CPE290" s="97"/>
      <c r="CPF290" s="97"/>
      <c r="CPG290" s="97"/>
      <c r="CPH290" s="97"/>
      <c r="CPI290" s="97"/>
      <c r="CPJ290" s="97"/>
      <c r="CPK290" s="97"/>
      <c r="CPL290" s="97"/>
      <c r="CPM290" s="97"/>
      <c r="CPN290" s="97"/>
      <c r="CPO290" s="97"/>
      <c r="CPP290" s="97"/>
      <c r="CPQ290" s="97"/>
      <c r="CPR290" s="97"/>
      <c r="CPS290" s="97"/>
      <c r="CPT290" s="97"/>
      <c r="CPU290" s="97"/>
      <c r="CPV290" s="97"/>
      <c r="CPW290" s="97"/>
      <c r="CPX290" s="97"/>
      <c r="CPY290" s="97"/>
      <c r="CPZ290" s="97"/>
      <c r="CQA290" s="97"/>
      <c r="CQB290" s="97"/>
      <c r="CQC290" s="97"/>
      <c r="CQD290" s="97"/>
      <c r="CQE290" s="97"/>
      <c r="CQF290" s="97"/>
      <c r="CQG290" s="97"/>
      <c r="CQH290" s="97"/>
      <c r="CQI290" s="97"/>
      <c r="CQJ290" s="97"/>
      <c r="CQK290" s="97"/>
      <c r="CQL290" s="97"/>
      <c r="CQM290" s="97"/>
      <c r="CQN290" s="97"/>
      <c r="CQO290" s="97"/>
      <c r="CQP290" s="97"/>
      <c r="CQQ290" s="97"/>
      <c r="CQR290" s="97"/>
      <c r="CQS290" s="97"/>
      <c r="CQT290" s="97"/>
      <c r="CQU290" s="97"/>
      <c r="CQV290" s="97"/>
      <c r="CQW290" s="97"/>
      <c r="CQX290" s="97"/>
      <c r="CQY290" s="97"/>
      <c r="CQZ290" s="97"/>
      <c r="CRA290" s="97"/>
      <c r="CRB290" s="97"/>
      <c r="CRC290" s="97"/>
      <c r="CRD290" s="97"/>
      <c r="CRE290" s="97"/>
      <c r="CRF290" s="97"/>
      <c r="CRG290" s="97"/>
      <c r="CRH290" s="97"/>
      <c r="CRI290" s="97"/>
      <c r="CRJ290" s="97"/>
      <c r="CRK290" s="97"/>
      <c r="CRL290" s="97"/>
      <c r="CRM290" s="97"/>
      <c r="CRN290" s="97"/>
      <c r="CRO290" s="97"/>
      <c r="CRP290" s="97"/>
      <c r="CRQ290" s="97"/>
      <c r="CRR290" s="97"/>
      <c r="CRS290" s="97"/>
      <c r="CRT290" s="97"/>
      <c r="CRU290" s="97"/>
      <c r="CRV290" s="97"/>
      <c r="CRW290" s="97"/>
      <c r="CRX290" s="97"/>
      <c r="CRY290" s="97"/>
      <c r="CRZ290" s="97"/>
      <c r="CSA290" s="97"/>
      <c r="CSB290" s="97"/>
      <c r="CSC290" s="97"/>
      <c r="CSD290" s="97"/>
      <c r="CSE290" s="97"/>
      <c r="CSF290" s="97"/>
      <c r="CSG290" s="97"/>
      <c r="CSH290" s="97"/>
      <c r="CSI290" s="97"/>
      <c r="CSJ290" s="97"/>
      <c r="CSK290" s="97"/>
      <c r="CSL290" s="97"/>
      <c r="CSM290" s="97"/>
      <c r="CSN290" s="97"/>
      <c r="CSO290" s="97"/>
      <c r="CSP290" s="97"/>
      <c r="CSQ290" s="97"/>
      <c r="CSR290" s="97"/>
      <c r="CSS290" s="97"/>
      <c r="CST290" s="97"/>
      <c r="CSU290" s="97"/>
      <c r="CSV290" s="97"/>
      <c r="CSW290" s="97"/>
      <c r="CSX290" s="97"/>
      <c r="CSY290" s="97"/>
      <c r="CSZ290" s="97"/>
      <c r="CTA290" s="97"/>
      <c r="CTB290" s="97"/>
      <c r="CTC290" s="97"/>
      <c r="CTD290" s="97"/>
      <c r="CTE290" s="97"/>
      <c r="CTF290" s="97"/>
      <c r="CTG290" s="97"/>
      <c r="CTH290" s="97"/>
      <c r="CTI290" s="97"/>
      <c r="CTJ290" s="97"/>
      <c r="CTK290" s="97"/>
      <c r="CTL290" s="97"/>
      <c r="CTM290" s="97"/>
      <c r="CTN290" s="97"/>
      <c r="CTO290" s="97"/>
      <c r="CTP290" s="97"/>
      <c r="CTQ290" s="97"/>
      <c r="CTR290" s="97"/>
      <c r="CTS290" s="97"/>
      <c r="CTT290" s="97"/>
      <c r="CTU290" s="97"/>
      <c r="CTV290" s="97"/>
      <c r="CTW290" s="97"/>
      <c r="CTX290" s="97"/>
      <c r="CTY290" s="97"/>
      <c r="CTZ290" s="97"/>
      <c r="CUA290" s="97"/>
      <c r="CUB290" s="97"/>
      <c r="CUC290" s="97"/>
      <c r="CUD290" s="97"/>
      <c r="CUE290" s="97"/>
      <c r="CUF290" s="97"/>
      <c r="CUG290" s="97"/>
      <c r="CUH290" s="97"/>
      <c r="CUI290" s="97"/>
      <c r="CUJ290" s="97"/>
      <c r="CUK290" s="97"/>
      <c r="CUL290" s="97"/>
      <c r="CUM290" s="97"/>
      <c r="CUN290" s="97"/>
      <c r="CUO290" s="97"/>
      <c r="CUP290" s="97"/>
      <c r="CUQ290" s="97"/>
      <c r="CUR290" s="97"/>
      <c r="CUS290" s="97"/>
      <c r="CUT290" s="97"/>
      <c r="CUU290" s="97"/>
      <c r="CUV290" s="97"/>
      <c r="CUW290" s="97"/>
      <c r="CUX290" s="97"/>
      <c r="CUY290" s="97"/>
      <c r="CUZ290" s="97"/>
      <c r="CVA290" s="97"/>
      <c r="CVB290" s="97"/>
      <c r="CVC290" s="97"/>
      <c r="CVD290" s="97"/>
      <c r="CVE290" s="97"/>
      <c r="CVF290" s="97"/>
      <c r="CVG290" s="97"/>
      <c r="CVH290" s="97"/>
      <c r="CVI290" s="97"/>
      <c r="CVJ290" s="97"/>
      <c r="CVK290" s="97"/>
      <c r="CVL290" s="97"/>
      <c r="CVM290" s="97"/>
      <c r="CVN290" s="97"/>
      <c r="CVO290" s="97"/>
      <c r="CVP290" s="97"/>
      <c r="CVQ290" s="97"/>
      <c r="CVR290" s="97"/>
      <c r="CVS290" s="97"/>
      <c r="CVT290" s="97"/>
      <c r="CVU290" s="97"/>
      <c r="CVV290" s="97"/>
      <c r="CVW290" s="97"/>
      <c r="CVX290" s="97"/>
      <c r="CVY290" s="97"/>
      <c r="CVZ290" s="97"/>
      <c r="CWA290" s="97"/>
      <c r="CWB290" s="97"/>
      <c r="CWC290" s="97"/>
      <c r="CWD290" s="97"/>
      <c r="CWE290" s="97"/>
      <c r="CWF290" s="97"/>
      <c r="CWG290" s="97"/>
      <c r="CWH290" s="97"/>
      <c r="CWI290" s="97"/>
      <c r="CWJ290" s="97"/>
      <c r="CWK290" s="97"/>
      <c r="CWL290" s="97"/>
      <c r="CWM290" s="97"/>
      <c r="CWN290" s="97"/>
      <c r="CWO290" s="97"/>
      <c r="CWP290" s="97"/>
      <c r="CWQ290" s="97"/>
      <c r="CWR290" s="97"/>
      <c r="CWS290" s="97"/>
      <c r="CWT290" s="97"/>
      <c r="CWU290" s="97"/>
      <c r="CWV290" s="97"/>
      <c r="CWW290" s="97"/>
      <c r="CWX290" s="97"/>
      <c r="CWY290" s="97"/>
      <c r="CWZ290" s="97"/>
      <c r="CXA290" s="97"/>
      <c r="CXB290" s="97"/>
      <c r="CXC290" s="97"/>
      <c r="CXD290" s="97"/>
      <c r="CXE290" s="97"/>
      <c r="CXF290" s="97"/>
      <c r="CXG290" s="97"/>
      <c r="CXH290" s="97"/>
      <c r="CXI290" s="97"/>
      <c r="CXJ290" s="97"/>
      <c r="CXK290" s="97"/>
      <c r="CXL290" s="97"/>
      <c r="CXM290" s="97"/>
      <c r="CXN290" s="97"/>
      <c r="CXO290" s="97"/>
      <c r="CXP290" s="97"/>
      <c r="CXQ290" s="97"/>
      <c r="CXR290" s="97"/>
      <c r="CXS290" s="97"/>
      <c r="CXT290" s="97"/>
      <c r="CXU290" s="97"/>
      <c r="CXV290" s="97"/>
      <c r="CXW290" s="97"/>
      <c r="CXX290" s="97"/>
      <c r="CXY290" s="97"/>
      <c r="CXZ290" s="97"/>
      <c r="CYA290" s="97"/>
      <c r="CYB290" s="97"/>
      <c r="CYC290" s="97"/>
      <c r="CYD290" s="97"/>
      <c r="CYE290" s="97"/>
      <c r="CYF290" s="97"/>
      <c r="CYG290" s="97"/>
      <c r="CYH290" s="97"/>
      <c r="CYI290" s="97"/>
      <c r="CYJ290" s="97"/>
      <c r="CYK290" s="97"/>
      <c r="CYL290" s="97"/>
      <c r="CYM290" s="97"/>
      <c r="CYN290" s="97"/>
      <c r="CYO290" s="97"/>
      <c r="CYP290" s="97"/>
      <c r="CYQ290" s="97"/>
      <c r="CYR290" s="97"/>
      <c r="CYS290" s="97"/>
      <c r="CYT290" s="97"/>
      <c r="CYU290" s="97"/>
      <c r="CYV290" s="97"/>
      <c r="CYW290" s="97"/>
      <c r="CYX290" s="97"/>
      <c r="CYY290" s="97"/>
      <c r="CYZ290" s="97"/>
      <c r="CZA290" s="97"/>
      <c r="CZB290" s="97"/>
      <c r="CZC290" s="97"/>
      <c r="CZD290" s="97"/>
      <c r="CZE290" s="97"/>
      <c r="CZF290" s="97"/>
      <c r="CZG290" s="97"/>
      <c r="CZH290" s="97"/>
      <c r="CZI290" s="97"/>
      <c r="CZJ290" s="97"/>
      <c r="CZK290" s="97"/>
      <c r="CZL290" s="97"/>
      <c r="CZM290" s="97"/>
      <c r="CZN290" s="97"/>
      <c r="CZO290" s="97"/>
      <c r="CZP290" s="97"/>
      <c r="CZQ290" s="97"/>
      <c r="CZR290" s="97"/>
      <c r="CZS290" s="97"/>
      <c r="CZT290" s="97"/>
      <c r="CZU290" s="97"/>
      <c r="CZV290" s="97"/>
      <c r="CZW290" s="97"/>
      <c r="CZX290" s="97"/>
      <c r="CZY290" s="97"/>
      <c r="CZZ290" s="97"/>
      <c r="DAA290" s="97"/>
      <c r="DAB290" s="97"/>
      <c r="DAC290" s="97"/>
      <c r="DAD290" s="97"/>
      <c r="DAE290" s="97"/>
      <c r="DAF290" s="97"/>
      <c r="DAG290" s="97"/>
      <c r="DAH290" s="97"/>
      <c r="DAI290" s="97"/>
      <c r="DAJ290" s="97"/>
      <c r="DAK290" s="97"/>
      <c r="DAL290" s="97"/>
      <c r="DAM290" s="97"/>
      <c r="DAN290" s="97"/>
      <c r="DAO290" s="97"/>
      <c r="DAP290" s="97"/>
      <c r="DAQ290" s="97"/>
      <c r="DAR290" s="97"/>
      <c r="DAS290" s="97"/>
      <c r="DAT290" s="97"/>
      <c r="DAU290" s="97"/>
      <c r="DAV290" s="97"/>
      <c r="DAW290" s="97"/>
      <c r="DAX290" s="97"/>
      <c r="DAY290" s="97"/>
      <c r="DAZ290" s="97"/>
      <c r="DBA290" s="97"/>
      <c r="DBB290" s="97"/>
      <c r="DBC290" s="97"/>
      <c r="DBD290" s="97"/>
      <c r="DBE290" s="97"/>
      <c r="DBF290" s="97"/>
      <c r="DBG290" s="97"/>
      <c r="DBH290" s="97"/>
      <c r="DBI290" s="97"/>
      <c r="DBJ290" s="97"/>
      <c r="DBK290" s="97"/>
      <c r="DBL290" s="97"/>
      <c r="DBM290" s="97"/>
      <c r="DBN290" s="97"/>
      <c r="DBO290" s="97"/>
      <c r="DBP290" s="97"/>
      <c r="DBQ290" s="97"/>
      <c r="DBR290" s="97"/>
      <c r="DBS290" s="97"/>
      <c r="DBT290" s="97"/>
      <c r="DBU290" s="97"/>
      <c r="DBV290" s="97"/>
      <c r="DBW290" s="97"/>
      <c r="DBX290" s="97"/>
      <c r="DBY290" s="97"/>
      <c r="DBZ290" s="97"/>
      <c r="DCA290" s="97"/>
      <c r="DCB290" s="97"/>
      <c r="DCC290" s="97"/>
      <c r="DCD290" s="97"/>
      <c r="DCE290" s="97"/>
      <c r="DCF290" s="97"/>
      <c r="DCG290" s="97"/>
      <c r="DCH290" s="97"/>
      <c r="DCI290" s="97"/>
      <c r="DCJ290" s="97"/>
      <c r="DCK290" s="97"/>
      <c r="DCL290" s="97"/>
      <c r="DCM290" s="97"/>
      <c r="DCN290" s="97"/>
      <c r="DCO290" s="97"/>
      <c r="DCP290" s="97"/>
      <c r="DCQ290" s="97"/>
      <c r="DCR290" s="97"/>
      <c r="DCS290" s="97"/>
      <c r="DCT290" s="97"/>
      <c r="DCU290" s="97"/>
      <c r="DCV290" s="97"/>
      <c r="DCW290" s="97"/>
      <c r="DCX290" s="97"/>
      <c r="DCY290" s="97"/>
      <c r="DCZ290" s="97"/>
      <c r="DDA290" s="97"/>
      <c r="DDB290" s="97"/>
      <c r="DDC290" s="97"/>
      <c r="DDD290" s="97"/>
      <c r="DDE290" s="97"/>
      <c r="DDF290" s="97"/>
      <c r="DDG290" s="97"/>
      <c r="DDH290" s="97"/>
      <c r="DDI290" s="97"/>
      <c r="DDJ290" s="97"/>
      <c r="DDK290" s="97"/>
      <c r="DDL290" s="97"/>
      <c r="DDM290" s="97"/>
      <c r="DDN290" s="97"/>
      <c r="DDO290" s="97"/>
      <c r="DDP290" s="97"/>
      <c r="DDQ290" s="97"/>
      <c r="DDR290" s="97"/>
      <c r="DDS290" s="97"/>
      <c r="DDT290" s="97"/>
      <c r="DDU290" s="97"/>
      <c r="DDV290" s="97"/>
      <c r="DDW290" s="97"/>
      <c r="DDX290" s="97"/>
      <c r="DDY290" s="97"/>
      <c r="DDZ290" s="97"/>
      <c r="DEA290" s="97"/>
      <c r="DEB290" s="97"/>
      <c r="DEC290" s="97"/>
      <c r="DED290" s="97"/>
      <c r="DEE290" s="97"/>
      <c r="DEF290" s="97"/>
      <c r="DEG290" s="97"/>
      <c r="DEH290" s="97"/>
      <c r="DEI290" s="97"/>
      <c r="DEJ290" s="97"/>
      <c r="DEK290" s="97"/>
      <c r="DEL290" s="97"/>
      <c r="DEM290" s="97"/>
      <c r="DEN290" s="97"/>
      <c r="DEO290" s="97"/>
      <c r="DEP290" s="97"/>
      <c r="DEQ290" s="97"/>
      <c r="DER290" s="97"/>
      <c r="DES290" s="97"/>
      <c r="DET290" s="97"/>
      <c r="DEU290" s="97"/>
      <c r="DEV290" s="97"/>
      <c r="DEW290" s="97"/>
      <c r="DEX290" s="97"/>
      <c r="DEY290" s="97"/>
      <c r="DEZ290" s="97"/>
      <c r="DFA290" s="97"/>
      <c r="DFB290" s="97"/>
      <c r="DFC290" s="97"/>
      <c r="DFD290" s="97"/>
      <c r="DFE290" s="97"/>
      <c r="DFF290" s="97"/>
      <c r="DFG290" s="97"/>
      <c r="DFH290" s="97"/>
      <c r="DFI290" s="97"/>
      <c r="DFJ290" s="97"/>
      <c r="DFK290" s="97"/>
      <c r="DFL290" s="97"/>
      <c r="DFM290" s="97"/>
      <c r="DFN290" s="97"/>
      <c r="DFO290" s="97"/>
      <c r="DFP290" s="97"/>
      <c r="DFQ290" s="97"/>
      <c r="DFR290" s="97"/>
      <c r="DFS290" s="97"/>
      <c r="DFT290" s="97"/>
      <c r="DFU290" s="97"/>
      <c r="DFV290" s="97"/>
      <c r="DFW290" s="97"/>
      <c r="DFX290" s="97"/>
      <c r="DFY290" s="97"/>
      <c r="DFZ290" s="97"/>
      <c r="DGA290" s="97"/>
      <c r="DGB290" s="97"/>
      <c r="DGC290" s="97"/>
      <c r="DGD290" s="97"/>
      <c r="DGE290" s="97"/>
      <c r="DGF290" s="97"/>
      <c r="DGG290" s="97"/>
      <c r="DGH290" s="97"/>
      <c r="DGI290" s="97"/>
      <c r="DGJ290" s="97"/>
      <c r="DGK290" s="97"/>
      <c r="DGL290" s="97"/>
      <c r="DGM290" s="97"/>
      <c r="DGN290" s="97"/>
      <c r="DGO290" s="97"/>
      <c r="DGP290" s="97"/>
      <c r="DGQ290" s="97"/>
      <c r="DGR290" s="97"/>
      <c r="DGS290" s="97"/>
      <c r="DGT290" s="97"/>
      <c r="DGU290" s="97"/>
      <c r="DGV290" s="97"/>
      <c r="DGW290" s="97"/>
      <c r="DGX290" s="97"/>
      <c r="DGY290" s="97"/>
      <c r="DGZ290" s="97"/>
      <c r="DHA290" s="97"/>
      <c r="DHB290" s="97"/>
      <c r="DHC290" s="97"/>
      <c r="DHD290" s="97"/>
      <c r="DHE290" s="97"/>
      <c r="DHF290" s="97"/>
      <c r="DHG290" s="97"/>
      <c r="DHH290" s="97"/>
      <c r="DHI290" s="97"/>
      <c r="DHJ290" s="97"/>
      <c r="DHK290" s="97"/>
      <c r="DHL290" s="97"/>
      <c r="DHM290" s="97"/>
      <c r="DHN290" s="97"/>
      <c r="DHO290" s="97"/>
      <c r="DHP290" s="97"/>
      <c r="DHQ290" s="97"/>
      <c r="DHR290" s="97"/>
      <c r="DHS290" s="97"/>
      <c r="DHT290" s="97"/>
      <c r="DHU290" s="97"/>
      <c r="DHV290" s="97"/>
      <c r="DHW290" s="97"/>
      <c r="DHX290" s="97"/>
      <c r="DHY290" s="97"/>
      <c r="DHZ290" s="97"/>
      <c r="DIA290" s="97"/>
      <c r="DIB290" s="97"/>
      <c r="DIC290" s="97"/>
      <c r="DID290" s="97"/>
      <c r="DIE290" s="97"/>
      <c r="DIF290" s="97"/>
      <c r="DIG290" s="97"/>
      <c r="DIH290" s="97"/>
      <c r="DII290" s="97"/>
      <c r="DIJ290" s="97"/>
      <c r="DIK290" s="97"/>
      <c r="DIL290" s="97"/>
      <c r="DIM290" s="97"/>
      <c r="DIN290" s="97"/>
      <c r="DIO290" s="97"/>
      <c r="DIP290" s="97"/>
      <c r="DIQ290" s="97"/>
      <c r="DIR290" s="97"/>
      <c r="DIS290" s="97"/>
      <c r="DIT290" s="97"/>
      <c r="DIU290" s="97"/>
      <c r="DIV290" s="97"/>
      <c r="DIW290" s="97"/>
      <c r="DIX290" s="97"/>
      <c r="DIY290" s="97"/>
      <c r="DIZ290" s="97"/>
      <c r="DJA290" s="97"/>
      <c r="DJB290" s="97"/>
      <c r="DJC290" s="97"/>
      <c r="DJD290" s="97"/>
      <c r="DJE290" s="97"/>
      <c r="DJF290" s="97"/>
      <c r="DJG290" s="97"/>
      <c r="DJH290" s="97"/>
      <c r="DJI290" s="97"/>
      <c r="DJJ290" s="97"/>
      <c r="DJK290" s="97"/>
      <c r="DJL290" s="97"/>
      <c r="DJM290" s="97"/>
      <c r="DJN290" s="97"/>
      <c r="DJO290" s="97"/>
      <c r="DJP290" s="97"/>
      <c r="DJQ290" s="97"/>
      <c r="DJR290" s="97"/>
      <c r="DJS290" s="97"/>
      <c r="DJT290" s="97"/>
      <c r="DJU290" s="97"/>
      <c r="DJV290" s="97"/>
      <c r="DJW290" s="97"/>
      <c r="DJX290" s="97"/>
      <c r="DJY290" s="97"/>
      <c r="DJZ290" s="97"/>
      <c r="DKA290" s="97"/>
      <c r="DKB290" s="97"/>
      <c r="DKC290" s="97"/>
      <c r="DKD290" s="97"/>
      <c r="DKE290" s="97"/>
      <c r="DKF290" s="97"/>
      <c r="DKG290" s="97"/>
      <c r="DKH290" s="97"/>
      <c r="DKI290" s="97"/>
      <c r="DKJ290" s="97"/>
      <c r="DKK290" s="97"/>
      <c r="DKL290" s="97"/>
      <c r="DKM290" s="97"/>
      <c r="DKN290" s="97"/>
      <c r="DKO290" s="97"/>
      <c r="DKP290" s="97"/>
      <c r="DKQ290" s="97"/>
      <c r="DKR290" s="97"/>
      <c r="DKS290" s="97"/>
      <c r="DKT290" s="97"/>
      <c r="DKU290" s="97"/>
      <c r="DKV290" s="97"/>
      <c r="DKW290" s="97"/>
      <c r="DKX290" s="97"/>
      <c r="DKY290" s="97"/>
      <c r="DKZ290" s="97"/>
      <c r="DLA290" s="97"/>
      <c r="DLB290" s="97"/>
      <c r="DLC290" s="97"/>
      <c r="DLD290" s="97"/>
      <c r="DLE290" s="97"/>
      <c r="DLF290" s="97"/>
      <c r="DLG290" s="97"/>
      <c r="DLH290" s="97"/>
      <c r="DLI290" s="97"/>
      <c r="DLJ290" s="97"/>
      <c r="DLK290" s="97"/>
      <c r="DLL290" s="97"/>
      <c r="DLM290" s="97"/>
      <c r="DLN290" s="97"/>
      <c r="DLO290" s="97"/>
      <c r="DLP290" s="97"/>
      <c r="DLQ290" s="97"/>
      <c r="DLR290" s="97"/>
      <c r="DLS290" s="97"/>
      <c r="DLT290" s="97"/>
      <c r="DLU290" s="97"/>
      <c r="DLV290" s="97"/>
      <c r="DLW290" s="97"/>
      <c r="DLX290" s="97"/>
      <c r="DLY290" s="97"/>
      <c r="DLZ290" s="97"/>
      <c r="DMA290" s="97"/>
      <c r="DMB290" s="97"/>
      <c r="DMC290" s="97"/>
      <c r="DMD290" s="97"/>
      <c r="DME290" s="97"/>
      <c r="DMF290" s="97"/>
      <c r="DMG290" s="97"/>
      <c r="DMH290" s="97"/>
      <c r="DMI290" s="97"/>
      <c r="DMJ290" s="97"/>
      <c r="DMK290" s="97"/>
      <c r="DML290" s="97"/>
      <c r="DMM290" s="97"/>
      <c r="DMN290" s="97"/>
      <c r="DMO290" s="97"/>
      <c r="DMP290" s="97"/>
      <c r="DMQ290" s="97"/>
      <c r="DMR290" s="97"/>
      <c r="DMS290" s="97"/>
      <c r="DMT290" s="97"/>
      <c r="DMU290" s="97"/>
      <c r="DMV290" s="97"/>
      <c r="DMW290" s="97"/>
      <c r="DMX290" s="97"/>
      <c r="DMY290" s="97"/>
      <c r="DMZ290" s="97"/>
      <c r="DNA290" s="97"/>
      <c r="DNB290" s="97"/>
      <c r="DNC290" s="97"/>
      <c r="DND290" s="97"/>
      <c r="DNE290" s="97"/>
      <c r="DNF290" s="97"/>
      <c r="DNG290" s="97"/>
      <c r="DNH290" s="97"/>
      <c r="DNI290" s="97"/>
      <c r="DNJ290" s="97"/>
      <c r="DNK290" s="97"/>
      <c r="DNL290" s="97"/>
      <c r="DNM290" s="97"/>
      <c r="DNN290" s="97"/>
      <c r="DNO290" s="97"/>
      <c r="DNP290" s="97"/>
      <c r="DNQ290" s="97"/>
      <c r="DNR290" s="97"/>
      <c r="DNS290" s="97"/>
      <c r="DNT290" s="97"/>
      <c r="DNU290" s="97"/>
      <c r="DNV290" s="97"/>
      <c r="DNW290" s="97"/>
      <c r="DNX290" s="97"/>
      <c r="DNY290" s="97"/>
      <c r="DNZ290" s="97"/>
      <c r="DOA290" s="97"/>
      <c r="DOB290" s="97"/>
      <c r="DOC290" s="97"/>
      <c r="DOD290" s="97"/>
      <c r="DOE290" s="97"/>
      <c r="DOF290" s="97"/>
      <c r="DOG290" s="97"/>
      <c r="DOH290" s="97"/>
      <c r="DOI290" s="97"/>
      <c r="DOJ290" s="97"/>
      <c r="DOK290" s="97"/>
      <c r="DOL290" s="97"/>
      <c r="DOM290" s="97"/>
      <c r="DON290" s="97"/>
      <c r="DOO290" s="97"/>
      <c r="DOP290" s="97"/>
      <c r="DOQ290" s="97"/>
      <c r="DOR290" s="97"/>
      <c r="DOS290" s="97"/>
      <c r="DOT290" s="97"/>
      <c r="DOU290" s="97"/>
      <c r="DOV290" s="97"/>
      <c r="DOW290" s="97"/>
      <c r="DOX290" s="97"/>
      <c r="DOY290" s="97"/>
      <c r="DOZ290" s="97"/>
      <c r="DPA290" s="97"/>
      <c r="DPB290" s="97"/>
      <c r="DPC290" s="97"/>
      <c r="DPD290" s="97"/>
      <c r="DPE290" s="97"/>
      <c r="DPF290" s="97"/>
      <c r="DPG290" s="97"/>
      <c r="DPH290" s="97"/>
      <c r="DPI290" s="97"/>
      <c r="DPJ290" s="97"/>
      <c r="DPK290" s="97"/>
      <c r="DPL290" s="97"/>
      <c r="DPM290" s="97"/>
      <c r="DPN290" s="97"/>
      <c r="DPO290" s="97"/>
      <c r="DPP290" s="97"/>
      <c r="DPQ290" s="97"/>
      <c r="DPR290" s="97"/>
      <c r="DPS290" s="97"/>
      <c r="DPT290" s="97"/>
      <c r="DPU290" s="97"/>
      <c r="DPV290" s="97"/>
      <c r="DPW290" s="97"/>
      <c r="DPX290" s="97"/>
      <c r="DPY290" s="97"/>
      <c r="DPZ290" s="97"/>
      <c r="DQA290" s="97"/>
      <c r="DQB290" s="97"/>
      <c r="DQC290" s="97"/>
      <c r="DQD290" s="97"/>
      <c r="DQE290" s="97"/>
      <c r="DQF290" s="97"/>
      <c r="DQG290" s="97"/>
      <c r="DQH290" s="97"/>
      <c r="DQI290" s="97"/>
      <c r="DQJ290" s="97"/>
      <c r="DQK290" s="97"/>
      <c r="DQL290" s="97"/>
      <c r="DQM290" s="97"/>
      <c r="DQN290" s="97"/>
      <c r="DQO290" s="97"/>
      <c r="DQP290" s="97"/>
      <c r="DQQ290" s="97"/>
      <c r="DQR290" s="97"/>
      <c r="DQS290" s="97"/>
      <c r="DQT290" s="97"/>
      <c r="DQU290" s="97"/>
      <c r="DQV290" s="97"/>
      <c r="DQW290" s="97"/>
      <c r="DQX290" s="97"/>
      <c r="DQY290" s="97"/>
      <c r="DQZ290" s="97"/>
      <c r="DRA290" s="97"/>
      <c r="DRB290" s="97"/>
      <c r="DRC290" s="97"/>
      <c r="DRD290" s="97"/>
      <c r="DRE290" s="97"/>
      <c r="DRF290" s="97"/>
      <c r="DRG290" s="97"/>
      <c r="DRH290" s="97"/>
      <c r="DRI290" s="97"/>
      <c r="DRJ290" s="97"/>
      <c r="DRK290" s="97"/>
      <c r="DRL290" s="97"/>
      <c r="DRM290" s="97"/>
      <c r="DRN290" s="97"/>
      <c r="DRO290" s="97"/>
      <c r="DRP290" s="97"/>
      <c r="DRQ290" s="97"/>
      <c r="DRR290" s="97"/>
      <c r="DRS290" s="97"/>
      <c r="DRT290" s="97"/>
      <c r="DRU290" s="97"/>
      <c r="DRV290" s="97"/>
      <c r="DRW290" s="97"/>
      <c r="DRX290" s="97"/>
      <c r="DRY290" s="97"/>
      <c r="DRZ290" s="97"/>
      <c r="DSA290" s="97"/>
      <c r="DSB290" s="97"/>
      <c r="DSC290" s="97"/>
      <c r="DSD290" s="97"/>
      <c r="DSE290" s="97"/>
      <c r="DSF290" s="97"/>
      <c r="DSG290" s="97"/>
      <c r="DSH290" s="97"/>
      <c r="DSI290" s="97"/>
      <c r="DSJ290" s="97"/>
      <c r="DSK290" s="97"/>
      <c r="DSL290" s="97"/>
      <c r="DSM290" s="97"/>
      <c r="DSN290" s="97"/>
      <c r="DSO290" s="97"/>
      <c r="DSP290" s="97"/>
      <c r="DSQ290" s="97"/>
      <c r="DSR290" s="97"/>
      <c r="DSS290" s="97"/>
      <c r="DST290" s="97"/>
      <c r="DSU290" s="97"/>
      <c r="DSV290" s="97"/>
      <c r="DSW290" s="97"/>
      <c r="DSX290" s="97"/>
      <c r="DSY290" s="97"/>
      <c r="DSZ290" s="97"/>
      <c r="DTA290" s="97"/>
      <c r="DTB290" s="97"/>
      <c r="DTC290" s="97"/>
      <c r="DTD290" s="97"/>
      <c r="DTE290" s="97"/>
      <c r="DTF290" s="97"/>
      <c r="DTG290" s="97"/>
      <c r="DTH290" s="97"/>
      <c r="DTI290" s="97"/>
      <c r="DTJ290" s="97"/>
      <c r="DTK290" s="97"/>
      <c r="DTL290" s="97"/>
      <c r="DTM290" s="97"/>
      <c r="DTN290" s="97"/>
      <c r="DTO290" s="97"/>
      <c r="DTP290" s="97"/>
      <c r="DTQ290" s="97"/>
      <c r="DTR290" s="97"/>
      <c r="DTS290" s="97"/>
      <c r="DTT290" s="97"/>
      <c r="DTU290" s="97"/>
      <c r="DTV290" s="97"/>
      <c r="DTW290" s="97"/>
      <c r="DTX290" s="97"/>
      <c r="DTY290" s="97"/>
      <c r="DTZ290" s="97"/>
      <c r="DUA290" s="97"/>
      <c r="DUB290" s="97"/>
      <c r="DUC290" s="97"/>
      <c r="DUD290" s="97"/>
      <c r="DUE290" s="97"/>
      <c r="DUF290" s="97"/>
      <c r="DUG290" s="97"/>
      <c r="DUH290" s="97"/>
      <c r="DUI290" s="97"/>
      <c r="DUJ290" s="97"/>
      <c r="DUK290" s="97"/>
      <c r="DUL290" s="97"/>
      <c r="DUM290" s="97"/>
      <c r="DUN290" s="97"/>
      <c r="DUO290" s="97"/>
      <c r="DUP290" s="97"/>
      <c r="DUQ290" s="97"/>
      <c r="DUR290" s="97"/>
      <c r="DUS290" s="97"/>
      <c r="DUT290" s="97"/>
      <c r="DUU290" s="97"/>
      <c r="DUV290" s="97"/>
      <c r="DUW290" s="97"/>
      <c r="DUX290" s="97"/>
      <c r="DUY290" s="97"/>
      <c r="DUZ290" s="97"/>
      <c r="DVA290" s="97"/>
      <c r="DVB290" s="97"/>
      <c r="DVC290" s="97"/>
      <c r="DVD290" s="97"/>
      <c r="DVE290" s="97"/>
      <c r="DVF290" s="97"/>
      <c r="DVG290" s="97"/>
      <c r="DVH290" s="97"/>
      <c r="DVI290" s="97"/>
      <c r="DVJ290" s="97"/>
      <c r="DVK290" s="97"/>
      <c r="DVL290" s="97"/>
      <c r="DVM290" s="97"/>
      <c r="DVN290" s="97"/>
      <c r="DVO290" s="97"/>
      <c r="DVP290" s="97"/>
      <c r="DVQ290" s="97"/>
      <c r="DVR290" s="97"/>
      <c r="DVS290" s="97"/>
      <c r="DVT290" s="97"/>
      <c r="DVU290" s="97"/>
      <c r="DVV290" s="97"/>
      <c r="DVW290" s="97"/>
      <c r="DVX290" s="97"/>
      <c r="DVY290" s="97"/>
      <c r="DVZ290" s="97"/>
      <c r="DWA290" s="97"/>
      <c r="DWB290" s="97"/>
      <c r="DWC290" s="97"/>
      <c r="DWD290" s="97"/>
      <c r="DWE290" s="97"/>
      <c r="DWF290" s="97"/>
      <c r="DWG290" s="97"/>
      <c r="DWH290" s="97"/>
      <c r="DWI290" s="97"/>
      <c r="DWJ290" s="97"/>
      <c r="DWK290" s="97"/>
      <c r="DWL290" s="97"/>
      <c r="DWM290" s="97"/>
      <c r="DWN290" s="97"/>
      <c r="DWO290" s="97"/>
      <c r="DWP290" s="97"/>
      <c r="DWQ290" s="97"/>
      <c r="DWR290" s="97"/>
      <c r="DWS290" s="97"/>
      <c r="DWT290" s="97"/>
      <c r="DWU290" s="97"/>
      <c r="DWV290" s="97"/>
      <c r="DWW290" s="97"/>
      <c r="DWX290" s="97"/>
      <c r="DWY290" s="97"/>
      <c r="DWZ290" s="97"/>
      <c r="DXA290" s="97"/>
      <c r="DXB290" s="97"/>
      <c r="DXC290" s="97"/>
      <c r="DXD290" s="97"/>
      <c r="DXE290" s="97"/>
      <c r="DXF290" s="97"/>
      <c r="DXG290" s="97"/>
      <c r="DXH290" s="97"/>
      <c r="DXI290" s="97"/>
      <c r="DXJ290" s="97"/>
      <c r="DXK290" s="97"/>
      <c r="DXL290" s="97"/>
      <c r="DXM290" s="97"/>
      <c r="DXN290" s="97"/>
      <c r="DXO290" s="97"/>
      <c r="DXP290" s="97"/>
      <c r="DXQ290" s="97"/>
      <c r="DXR290" s="97"/>
      <c r="DXS290" s="97"/>
      <c r="DXT290" s="97"/>
      <c r="DXU290" s="97"/>
      <c r="DXV290" s="97"/>
      <c r="DXW290" s="97"/>
      <c r="DXX290" s="97"/>
      <c r="DXY290" s="97"/>
      <c r="DXZ290" s="97"/>
      <c r="DYA290" s="97"/>
      <c r="DYB290" s="97"/>
      <c r="DYC290" s="97"/>
      <c r="DYD290" s="97"/>
      <c r="DYE290" s="97"/>
      <c r="DYF290" s="97"/>
      <c r="DYG290" s="97"/>
      <c r="DYH290" s="97"/>
      <c r="DYI290" s="97"/>
      <c r="DYJ290" s="97"/>
      <c r="DYK290" s="97"/>
      <c r="DYL290" s="97"/>
      <c r="DYM290" s="97"/>
      <c r="DYN290" s="97"/>
      <c r="DYO290" s="97"/>
      <c r="DYP290" s="97"/>
      <c r="DYQ290" s="97"/>
      <c r="DYR290" s="97"/>
      <c r="DYS290" s="97"/>
      <c r="DYT290" s="97"/>
      <c r="DYU290" s="97"/>
      <c r="DYV290" s="97"/>
      <c r="DYW290" s="97"/>
      <c r="DYX290" s="97"/>
      <c r="DYY290" s="97"/>
      <c r="DYZ290" s="97"/>
      <c r="DZA290" s="97"/>
      <c r="DZB290" s="97"/>
      <c r="DZC290" s="97"/>
      <c r="DZD290" s="97"/>
      <c r="DZE290" s="97"/>
      <c r="DZF290" s="97"/>
      <c r="DZG290" s="97"/>
      <c r="DZH290" s="97"/>
      <c r="DZI290" s="97"/>
      <c r="DZJ290" s="97"/>
      <c r="DZK290" s="97"/>
      <c r="DZL290" s="97"/>
      <c r="DZM290" s="97"/>
      <c r="DZN290" s="97"/>
      <c r="DZO290" s="97"/>
      <c r="DZP290" s="97"/>
      <c r="DZQ290" s="97"/>
      <c r="DZR290" s="97"/>
      <c r="DZS290" s="97"/>
      <c r="DZT290" s="97"/>
      <c r="DZU290" s="97"/>
      <c r="DZV290" s="97"/>
      <c r="DZW290" s="97"/>
      <c r="DZX290" s="97"/>
      <c r="DZY290" s="97"/>
      <c r="DZZ290" s="97"/>
      <c r="EAA290" s="97"/>
      <c r="EAB290" s="97"/>
      <c r="EAC290" s="97"/>
      <c r="EAD290" s="97"/>
      <c r="EAE290" s="97"/>
      <c r="EAF290" s="97"/>
      <c r="EAG290" s="97"/>
      <c r="EAH290" s="97"/>
      <c r="EAI290" s="97"/>
      <c r="EAJ290" s="97"/>
      <c r="EAK290" s="97"/>
      <c r="EAL290" s="97"/>
      <c r="EAM290" s="97"/>
      <c r="EAN290" s="97"/>
      <c r="EAO290" s="97"/>
      <c r="EAP290" s="97"/>
      <c r="EAQ290" s="97"/>
      <c r="EAR290" s="97"/>
      <c r="EAS290" s="97"/>
      <c r="EAT290" s="97"/>
      <c r="EAU290" s="97"/>
      <c r="EAV290" s="97"/>
      <c r="EAW290" s="97"/>
      <c r="EAX290" s="97"/>
      <c r="EAY290" s="97"/>
      <c r="EAZ290" s="97"/>
      <c r="EBA290" s="97"/>
      <c r="EBB290" s="97"/>
      <c r="EBC290" s="97"/>
      <c r="EBD290" s="97"/>
      <c r="EBE290" s="97"/>
      <c r="EBF290" s="97"/>
      <c r="EBG290" s="97"/>
      <c r="EBH290" s="97"/>
      <c r="EBI290" s="97"/>
      <c r="EBJ290" s="97"/>
      <c r="EBK290" s="97"/>
      <c r="EBL290" s="97"/>
      <c r="EBM290" s="97"/>
      <c r="EBN290" s="97"/>
      <c r="EBO290" s="97"/>
      <c r="EBP290" s="97"/>
      <c r="EBQ290" s="97"/>
      <c r="EBR290" s="97"/>
      <c r="EBS290" s="97"/>
      <c r="EBT290" s="97"/>
      <c r="EBU290" s="97"/>
      <c r="EBV290" s="97"/>
      <c r="EBW290" s="97"/>
      <c r="EBX290" s="97"/>
      <c r="EBY290" s="97"/>
      <c r="EBZ290" s="97"/>
      <c r="ECA290" s="97"/>
      <c r="ECB290" s="97"/>
      <c r="ECC290" s="97"/>
      <c r="ECD290" s="97"/>
      <c r="ECE290" s="97"/>
      <c r="ECF290" s="97"/>
      <c r="ECG290" s="97"/>
      <c r="ECH290" s="97"/>
      <c r="ECI290" s="97"/>
      <c r="ECJ290" s="97"/>
      <c r="ECK290" s="97"/>
      <c r="ECL290" s="97"/>
      <c r="ECM290" s="97"/>
      <c r="ECN290" s="97"/>
      <c r="ECO290" s="97"/>
      <c r="ECP290" s="97"/>
      <c r="ECQ290" s="97"/>
      <c r="ECR290" s="97"/>
      <c r="ECS290" s="97"/>
      <c r="ECT290" s="97"/>
      <c r="ECU290" s="97"/>
      <c r="ECV290" s="97"/>
      <c r="ECW290" s="97"/>
      <c r="ECX290" s="97"/>
      <c r="ECY290" s="97"/>
      <c r="ECZ290" s="97"/>
      <c r="EDA290" s="97"/>
      <c r="EDB290" s="97"/>
      <c r="EDC290" s="97"/>
      <c r="EDD290" s="97"/>
      <c r="EDE290" s="97"/>
      <c r="EDF290" s="97"/>
      <c r="EDG290" s="97"/>
      <c r="EDH290" s="97"/>
      <c r="EDI290" s="97"/>
      <c r="EDJ290" s="97"/>
      <c r="EDK290" s="97"/>
      <c r="EDL290" s="97"/>
      <c r="EDM290" s="97"/>
      <c r="EDN290" s="97"/>
      <c r="EDO290" s="97"/>
      <c r="EDP290" s="97"/>
      <c r="EDQ290" s="97"/>
      <c r="EDR290" s="97"/>
      <c r="EDS290" s="97"/>
      <c r="EDT290" s="97"/>
      <c r="EDU290" s="97"/>
      <c r="EDV290" s="97"/>
      <c r="EDW290" s="97"/>
      <c r="EDX290" s="97"/>
      <c r="EDY290" s="97"/>
      <c r="EDZ290" s="97"/>
      <c r="EEA290" s="97"/>
      <c r="EEB290" s="97"/>
      <c r="EEC290" s="97"/>
      <c r="EED290" s="97"/>
      <c r="EEE290" s="97"/>
      <c r="EEF290" s="97"/>
      <c r="EEG290" s="97"/>
      <c r="EEH290" s="97"/>
      <c r="EEI290" s="97"/>
      <c r="EEJ290" s="97"/>
      <c r="EEK290" s="97"/>
      <c r="EEL290" s="97"/>
      <c r="EEM290" s="97"/>
      <c r="EEN290" s="97"/>
      <c r="EEO290" s="97"/>
      <c r="EEP290" s="97"/>
      <c r="EEQ290" s="97"/>
      <c r="EER290" s="97"/>
      <c r="EES290" s="97"/>
      <c r="EET290" s="97"/>
      <c r="EEU290" s="97"/>
      <c r="EEV290" s="97"/>
      <c r="EEW290" s="97"/>
      <c r="EEX290" s="97"/>
      <c r="EEY290" s="97"/>
      <c r="EEZ290" s="97"/>
      <c r="EFA290" s="97"/>
      <c r="EFB290" s="97"/>
      <c r="EFC290" s="97"/>
      <c r="EFD290" s="97"/>
      <c r="EFE290" s="97"/>
      <c r="EFF290" s="97"/>
      <c r="EFG290" s="97"/>
      <c r="EFH290" s="97"/>
      <c r="EFI290" s="97"/>
      <c r="EFJ290" s="97"/>
      <c r="EFK290" s="97"/>
      <c r="EFL290" s="97"/>
      <c r="EFM290" s="97"/>
      <c r="EFN290" s="97"/>
      <c r="EFO290" s="97"/>
      <c r="EFP290" s="97"/>
      <c r="EFQ290" s="97"/>
      <c r="EFR290" s="97"/>
      <c r="EFS290" s="97"/>
      <c r="EFT290" s="97"/>
      <c r="EFU290" s="97"/>
      <c r="EFV290" s="97"/>
      <c r="EFW290" s="97"/>
      <c r="EFX290" s="97"/>
      <c r="EFY290" s="97"/>
      <c r="EFZ290" s="97"/>
      <c r="EGA290" s="97"/>
      <c r="EGB290" s="97"/>
      <c r="EGC290" s="97"/>
      <c r="EGD290" s="97"/>
      <c r="EGE290" s="97"/>
      <c r="EGF290" s="97"/>
      <c r="EGG290" s="97"/>
      <c r="EGH290" s="97"/>
      <c r="EGI290" s="97"/>
      <c r="EGJ290" s="97"/>
      <c r="EGK290" s="97"/>
      <c r="EGL290" s="97"/>
      <c r="EGM290" s="97"/>
      <c r="EGN290" s="97"/>
      <c r="EGO290" s="97"/>
      <c r="EGP290" s="97"/>
      <c r="EGQ290" s="97"/>
      <c r="EGR290" s="97"/>
      <c r="EGS290" s="97"/>
      <c r="EGT290" s="97"/>
      <c r="EGU290" s="97"/>
      <c r="EGV290" s="97"/>
      <c r="EGW290" s="97"/>
      <c r="EGX290" s="97"/>
      <c r="EGY290" s="97"/>
      <c r="EGZ290" s="97"/>
      <c r="EHA290" s="97"/>
      <c r="EHB290" s="97"/>
      <c r="EHC290" s="97"/>
      <c r="EHD290" s="97"/>
      <c r="EHE290" s="97"/>
      <c r="EHF290" s="97"/>
      <c r="EHG290" s="97"/>
      <c r="EHH290" s="97"/>
      <c r="EHI290" s="97"/>
      <c r="EHJ290" s="97"/>
      <c r="EHK290" s="97"/>
      <c r="EHL290" s="97"/>
      <c r="EHM290" s="97"/>
      <c r="EHN290" s="97"/>
      <c r="EHO290" s="97"/>
      <c r="EHP290" s="97"/>
      <c r="EHQ290" s="97"/>
      <c r="EHR290" s="97"/>
      <c r="EHS290" s="97"/>
      <c r="EHT290" s="97"/>
      <c r="EHU290" s="97"/>
      <c r="EHV290" s="97"/>
      <c r="EHW290" s="97"/>
      <c r="EHX290" s="97"/>
      <c r="EHY290" s="97"/>
      <c r="EHZ290" s="97"/>
      <c r="EIA290" s="97"/>
      <c r="EIB290" s="97"/>
      <c r="EIC290" s="97"/>
      <c r="EID290" s="97"/>
      <c r="EIE290" s="97"/>
      <c r="EIF290" s="97"/>
      <c r="EIG290" s="97"/>
      <c r="EIH290" s="97"/>
      <c r="EII290" s="97"/>
      <c r="EIJ290" s="97"/>
      <c r="EIK290" s="97"/>
      <c r="EIL290" s="97"/>
      <c r="EIM290" s="97"/>
      <c r="EIN290" s="97"/>
      <c r="EIO290" s="97"/>
      <c r="EIP290" s="97"/>
      <c r="EIQ290" s="97"/>
      <c r="EIR290" s="97"/>
      <c r="EIS290" s="97"/>
      <c r="EIT290" s="97"/>
      <c r="EIU290" s="97"/>
      <c r="EIV290" s="97"/>
      <c r="EIW290" s="97"/>
      <c r="EIX290" s="97"/>
      <c r="EIY290" s="97"/>
      <c r="EIZ290" s="97"/>
      <c r="EJA290" s="97"/>
      <c r="EJB290" s="97"/>
      <c r="EJC290" s="97"/>
      <c r="EJD290" s="97"/>
      <c r="EJE290" s="97"/>
      <c r="EJF290" s="97"/>
      <c r="EJG290" s="97"/>
      <c r="EJH290" s="97"/>
      <c r="EJI290" s="97"/>
      <c r="EJJ290" s="97"/>
      <c r="EJK290" s="97"/>
      <c r="EJL290" s="97"/>
      <c r="EJM290" s="97"/>
      <c r="EJN290" s="97"/>
      <c r="EJO290" s="97"/>
      <c r="EJP290" s="97"/>
      <c r="EJQ290" s="97"/>
      <c r="EJR290" s="97"/>
      <c r="EJS290" s="97"/>
      <c r="EJT290" s="97"/>
      <c r="EJU290" s="97"/>
      <c r="EJV290" s="97"/>
      <c r="EJW290" s="97"/>
      <c r="EJX290" s="97"/>
      <c r="EJY290" s="97"/>
      <c r="EJZ290" s="97"/>
      <c r="EKA290" s="97"/>
      <c r="EKB290" s="97"/>
      <c r="EKC290" s="97"/>
      <c r="EKD290" s="97"/>
      <c r="EKE290" s="97"/>
      <c r="EKF290" s="97"/>
      <c r="EKG290" s="97"/>
      <c r="EKH290" s="97"/>
      <c r="EKI290" s="97"/>
      <c r="EKJ290" s="97"/>
      <c r="EKK290" s="97"/>
      <c r="EKL290" s="97"/>
      <c r="EKM290" s="97"/>
      <c r="EKN290" s="97"/>
      <c r="EKO290" s="97"/>
      <c r="EKP290" s="97"/>
      <c r="EKQ290" s="97"/>
      <c r="EKR290" s="97"/>
      <c r="EKS290" s="97"/>
      <c r="EKT290" s="97"/>
      <c r="EKU290" s="97"/>
      <c r="EKV290" s="97"/>
      <c r="EKW290" s="97"/>
      <c r="EKX290" s="97"/>
      <c r="EKY290" s="97"/>
      <c r="EKZ290" s="97"/>
      <c r="ELA290" s="97"/>
      <c r="ELB290" s="97"/>
      <c r="ELC290" s="97"/>
      <c r="ELD290" s="97"/>
      <c r="ELE290" s="97"/>
      <c r="ELF290" s="97"/>
      <c r="ELG290" s="97"/>
      <c r="ELH290" s="97"/>
      <c r="ELI290" s="97"/>
      <c r="ELJ290" s="97"/>
      <c r="ELK290" s="97"/>
      <c r="ELL290" s="97"/>
      <c r="ELM290" s="97"/>
      <c r="ELN290" s="97"/>
      <c r="ELO290" s="97"/>
      <c r="ELP290" s="97"/>
      <c r="ELQ290" s="97"/>
      <c r="ELR290" s="97"/>
      <c r="ELS290" s="97"/>
      <c r="ELT290" s="97"/>
      <c r="ELU290" s="97"/>
      <c r="ELV290" s="97"/>
      <c r="ELW290" s="97"/>
      <c r="ELX290" s="97"/>
      <c r="ELY290" s="97"/>
      <c r="ELZ290" s="97"/>
      <c r="EMA290" s="97"/>
      <c r="EMB290" s="97"/>
      <c r="EMC290" s="97"/>
      <c r="EMD290" s="97"/>
      <c r="EME290" s="97"/>
      <c r="EMF290" s="97"/>
      <c r="EMG290" s="97"/>
      <c r="EMH290" s="97"/>
      <c r="EMI290" s="97"/>
      <c r="EMJ290" s="97"/>
      <c r="EMK290" s="97"/>
      <c r="EML290" s="97"/>
      <c r="EMM290" s="97"/>
      <c r="EMN290" s="97"/>
      <c r="EMO290" s="97"/>
      <c r="EMP290" s="97"/>
      <c r="EMQ290" s="97"/>
      <c r="EMR290" s="97"/>
      <c r="EMS290" s="97"/>
      <c r="EMT290" s="97"/>
      <c r="EMU290" s="97"/>
      <c r="EMV290" s="97"/>
      <c r="EMW290" s="97"/>
      <c r="EMX290" s="97"/>
      <c r="EMY290" s="97"/>
      <c r="EMZ290" s="97"/>
      <c r="ENA290" s="97"/>
      <c r="ENB290" s="97"/>
      <c r="ENC290" s="97"/>
      <c r="END290" s="97"/>
      <c r="ENE290" s="97"/>
      <c r="ENF290" s="97"/>
      <c r="ENG290" s="97"/>
      <c r="ENH290" s="97"/>
      <c r="ENI290" s="97"/>
      <c r="ENJ290" s="97"/>
      <c r="ENK290" s="97"/>
      <c r="ENL290" s="97"/>
      <c r="ENM290" s="97"/>
      <c r="ENN290" s="97"/>
      <c r="ENO290" s="97"/>
      <c r="ENP290" s="97"/>
      <c r="ENQ290" s="97"/>
      <c r="ENR290" s="97"/>
      <c r="ENS290" s="97"/>
      <c r="ENT290" s="97"/>
      <c r="ENU290" s="97"/>
      <c r="ENV290" s="97"/>
      <c r="ENW290" s="97"/>
      <c r="ENX290" s="97"/>
      <c r="ENY290" s="97"/>
      <c r="ENZ290" s="97"/>
      <c r="EOA290" s="97"/>
      <c r="EOB290" s="97"/>
      <c r="EOC290" s="97"/>
      <c r="EOD290" s="97"/>
      <c r="EOE290" s="97"/>
      <c r="EOF290" s="97"/>
      <c r="EOG290" s="97"/>
      <c r="EOH290" s="97"/>
      <c r="EOI290" s="97"/>
      <c r="EOJ290" s="97"/>
      <c r="EOK290" s="97"/>
      <c r="EOL290" s="97"/>
      <c r="EOM290" s="97"/>
      <c r="EON290" s="97"/>
      <c r="EOO290" s="97"/>
      <c r="EOP290" s="97"/>
      <c r="EOQ290" s="97"/>
      <c r="EOR290" s="97"/>
      <c r="EOS290" s="97"/>
      <c r="EOT290" s="97"/>
      <c r="EOU290" s="97"/>
      <c r="EOV290" s="97"/>
      <c r="EOW290" s="97"/>
      <c r="EOX290" s="97"/>
      <c r="EOY290" s="97"/>
      <c r="EOZ290" s="97"/>
      <c r="EPA290" s="97"/>
      <c r="EPB290" s="97"/>
      <c r="EPC290" s="97"/>
      <c r="EPD290" s="97"/>
      <c r="EPE290" s="97"/>
      <c r="EPF290" s="97"/>
      <c r="EPG290" s="97"/>
      <c r="EPH290" s="97"/>
      <c r="EPI290" s="97"/>
      <c r="EPJ290" s="97"/>
      <c r="EPK290" s="97"/>
      <c r="EPL290" s="97"/>
      <c r="EPM290" s="97"/>
      <c r="EPN290" s="97"/>
      <c r="EPO290" s="97"/>
      <c r="EPP290" s="97"/>
      <c r="EPQ290" s="97"/>
      <c r="EPR290" s="97"/>
      <c r="EPS290" s="97"/>
      <c r="EPT290" s="97"/>
      <c r="EPU290" s="97"/>
      <c r="EPV290" s="97"/>
      <c r="EPW290" s="97"/>
      <c r="EPX290" s="97"/>
      <c r="EPY290" s="97"/>
      <c r="EPZ290" s="97"/>
      <c r="EQA290" s="97"/>
      <c r="EQB290" s="97"/>
      <c r="EQC290" s="97"/>
      <c r="EQD290" s="97"/>
      <c r="EQE290" s="97"/>
      <c r="EQF290" s="97"/>
      <c r="EQG290" s="97"/>
      <c r="EQH290" s="97"/>
      <c r="EQI290" s="97"/>
      <c r="EQJ290" s="97"/>
      <c r="EQK290" s="97"/>
      <c r="EQL290" s="97"/>
      <c r="EQM290" s="97"/>
      <c r="EQN290" s="97"/>
      <c r="EQO290" s="97"/>
      <c r="EQP290" s="97"/>
      <c r="EQQ290" s="97"/>
      <c r="EQR290" s="97"/>
      <c r="EQS290" s="97"/>
      <c r="EQT290" s="97"/>
      <c r="EQU290" s="97"/>
      <c r="EQV290" s="97"/>
      <c r="EQW290" s="97"/>
      <c r="EQX290" s="97"/>
      <c r="EQY290" s="97"/>
      <c r="EQZ290" s="97"/>
      <c r="ERA290" s="97"/>
      <c r="ERB290" s="97"/>
      <c r="ERC290" s="97"/>
      <c r="ERD290" s="97"/>
      <c r="ERE290" s="97"/>
      <c r="ERF290" s="97"/>
      <c r="ERG290" s="97"/>
      <c r="ERH290" s="97"/>
      <c r="ERI290" s="97"/>
      <c r="ERJ290" s="97"/>
      <c r="ERK290" s="97"/>
      <c r="ERL290" s="97"/>
      <c r="ERM290" s="97"/>
      <c r="ERN290" s="97"/>
      <c r="ERO290" s="97"/>
      <c r="ERP290" s="97"/>
      <c r="ERQ290" s="97"/>
      <c r="ERR290" s="97"/>
      <c r="ERS290" s="97"/>
      <c r="ERT290" s="97"/>
      <c r="ERU290" s="97"/>
      <c r="ERV290" s="97"/>
      <c r="ERW290" s="97"/>
      <c r="ERX290" s="97"/>
      <c r="ERY290" s="97"/>
      <c r="ERZ290" s="97"/>
      <c r="ESA290" s="97"/>
      <c r="ESB290" s="97"/>
      <c r="ESC290" s="97"/>
      <c r="ESD290" s="97"/>
      <c r="ESE290" s="97"/>
      <c r="ESF290" s="97"/>
      <c r="ESG290" s="97"/>
      <c r="ESH290" s="97"/>
      <c r="ESI290" s="97"/>
      <c r="ESJ290" s="97"/>
      <c r="ESK290" s="97"/>
      <c r="ESL290" s="97"/>
      <c r="ESM290" s="97"/>
      <c r="ESN290" s="97"/>
      <c r="ESO290" s="97"/>
      <c r="ESP290" s="97"/>
      <c r="ESQ290" s="97"/>
      <c r="ESR290" s="97"/>
      <c r="ESS290" s="97"/>
      <c r="EST290" s="97"/>
      <c r="ESU290" s="97"/>
      <c r="ESV290" s="97"/>
      <c r="ESW290" s="97"/>
      <c r="ESX290" s="97"/>
      <c r="ESY290" s="97"/>
      <c r="ESZ290" s="97"/>
      <c r="ETA290" s="97"/>
      <c r="ETB290" s="97"/>
      <c r="ETC290" s="97"/>
      <c r="ETD290" s="97"/>
      <c r="ETE290" s="97"/>
      <c r="ETF290" s="97"/>
      <c r="ETG290" s="97"/>
      <c r="ETH290" s="97"/>
      <c r="ETI290" s="97"/>
      <c r="ETJ290" s="97"/>
      <c r="ETK290" s="97"/>
      <c r="ETL290" s="97"/>
      <c r="ETM290" s="97"/>
      <c r="ETN290" s="97"/>
      <c r="ETO290" s="97"/>
      <c r="ETP290" s="97"/>
      <c r="ETQ290" s="97"/>
      <c r="ETR290" s="97"/>
      <c r="ETS290" s="97"/>
      <c r="ETT290" s="97"/>
      <c r="ETU290" s="97"/>
      <c r="ETV290" s="97"/>
      <c r="ETW290" s="97"/>
      <c r="ETX290" s="97"/>
      <c r="ETY290" s="97"/>
      <c r="ETZ290" s="97"/>
      <c r="EUA290" s="97"/>
      <c r="EUB290" s="97"/>
      <c r="EUC290" s="97"/>
      <c r="EUD290" s="97"/>
      <c r="EUE290" s="97"/>
      <c r="EUF290" s="97"/>
      <c r="EUG290" s="97"/>
      <c r="EUH290" s="97"/>
      <c r="EUI290" s="97"/>
      <c r="EUJ290" s="97"/>
      <c r="EUK290" s="97"/>
      <c r="EUL290" s="97"/>
      <c r="EUM290" s="97"/>
      <c r="EUN290" s="97"/>
      <c r="EUO290" s="97"/>
      <c r="EUP290" s="97"/>
      <c r="EUQ290" s="97"/>
      <c r="EUR290" s="97"/>
      <c r="EUS290" s="97"/>
      <c r="EUT290" s="97"/>
      <c r="EUU290" s="97"/>
      <c r="EUV290" s="97"/>
      <c r="EUW290" s="97"/>
      <c r="EUX290" s="97"/>
      <c r="EUY290" s="97"/>
      <c r="EUZ290" s="97"/>
      <c r="EVA290" s="97"/>
      <c r="EVB290" s="97"/>
      <c r="EVC290" s="97"/>
      <c r="EVD290" s="97"/>
      <c r="EVE290" s="97"/>
      <c r="EVF290" s="97"/>
      <c r="EVG290" s="97"/>
      <c r="EVH290" s="97"/>
      <c r="EVI290" s="97"/>
      <c r="EVJ290" s="97"/>
      <c r="EVK290" s="97"/>
      <c r="EVL290" s="97"/>
      <c r="EVM290" s="97"/>
      <c r="EVN290" s="97"/>
      <c r="EVO290" s="97"/>
      <c r="EVP290" s="97"/>
      <c r="EVQ290" s="97"/>
      <c r="EVR290" s="97"/>
      <c r="EVS290" s="97"/>
      <c r="EVT290" s="97"/>
      <c r="EVU290" s="97"/>
      <c r="EVV290" s="97"/>
      <c r="EVW290" s="97"/>
      <c r="EVX290" s="97"/>
      <c r="EVY290" s="97"/>
      <c r="EVZ290" s="97"/>
      <c r="EWA290" s="97"/>
      <c r="EWB290" s="97"/>
      <c r="EWC290" s="97"/>
      <c r="EWD290" s="97"/>
      <c r="EWE290" s="97"/>
      <c r="EWF290" s="97"/>
      <c r="EWG290" s="97"/>
      <c r="EWH290" s="97"/>
      <c r="EWI290" s="97"/>
      <c r="EWJ290" s="97"/>
      <c r="EWK290" s="97"/>
      <c r="EWL290" s="97"/>
      <c r="EWM290" s="97"/>
      <c r="EWN290" s="97"/>
      <c r="EWO290" s="97"/>
      <c r="EWP290" s="97"/>
      <c r="EWQ290" s="97"/>
      <c r="EWR290" s="97"/>
      <c r="EWS290" s="97"/>
      <c r="EWT290" s="97"/>
      <c r="EWU290" s="97"/>
      <c r="EWV290" s="97"/>
      <c r="EWW290" s="97"/>
      <c r="EWX290" s="97"/>
      <c r="EWY290" s="97"/>
      <c r="EWZ290" s="97"/>
      <c r="EXA290" s="97"/>
      <c r="EXB290" s="97"/>
      <c r="EXC290" s="97"/>
      <c r="EXD290" s="97"/>
      <c r="EXE290" s="97"/>
      <c r="EXF290" s="97"/>
      <c r="EXG290" s="97"/>
      <c r="EXH290" s="97"/>
      <c r="EXI290" s="97"/>
      <c r="EXJ290" s="97"/>
      <c r="EXK290" s="97"/>
      <c r="EXL290" s="97"/>
      <c r="EXM290" s="97"/>
      <c r="EXN290" s="97"/>
      <c r="EXO290" s="97"/>
      <c r="EXP290" s="97"/>
      <c r="EXQ290" s="97"/>
      <c r="EXR290" s="97"/>
      <c r="EXS290" s="97"/>
      <c r="EXT290" s="97"/>
      <c r="EXU290" s="97"/>
      <c r="EXV290" s="97"/>
      <c r="EXW290" s="97"/>
      <c r="EXX290" s="97"/>
      <c r="EXY290" s="97"/>
      <c r="EXZ290" s="97"/>
      <c r="EYA290" s="97"/>
      <c r="EYB290" s="97"/>
      <c r="EYC290" s="97"/>
      <c r="EYD290" s="97"/>
      <c r="EYE290" s="97"/>
      <c r="EYF290" s="97"/>
      <c r="EYG290" s="97"/>
      <c r="EYH290" s="97"/>
      <c r="EYI290" s="97"/>
      <c r="EYJ290" s="97"/>
      <c r="EYK290" s="97"/>
      <c r="EYL290" s="97"/>
      <c r="EYM290" s="97"/>
      <c r="EYN290" s="97"/>
      <c r="EYO290" s="97"/>
      <c r="EYP290" s="97"/>
      <c r="EYQ290" s="97"/>
      <c r="EYR290" s="97"/>
      <c r="EYS290" s="97"/>
      <c r="EYT290" s="97"/>
      <c r="EYU290" s="97"/>
      <c r="EYV290" s="97"/>
      <c r="EYW290" s="97"/>
      <c r="EYX290" s="97"/>
      <c r="EYY290" s="97"/>
      <c r="EYZ290" s="97"/>
      <c r="EZA290" s="97"/>
      <c r="EZB290" s="97"/>
      <c r="EZC290" s="97"/>
      <c r="EZD290" s="97"/>
      <c r="EZE290" s="97"/>
      <c r="EZF290" s="97"/>
      <c r="EZG290" s="97"/>
      <c r="EZH290" s="97"/>
      <c r="EZI290" s="97"/>
      <c r="EZJ290" s="97"/>
      <c r="EZK290" s="97"/>
      <c r="EZL290" s="97"/>
      <c r="EZM290" s="97"/>
      <c r="EZN290" s="97"/>
      <c r="EZO290" s="97"/>
      <c r="EZP290" s="97"/>
      <c r="EZQ290" s="97"/>
      <c r="EZR290" s="97"/>
      <c r="EZS290" s="97"/>
      <c r="EZT290" s="97"/>
      <c r="EZU290" s="97"/>
      <c r="EZV290" s="97"/>
      <c r="EZW290" s="97"/>
      <c r="EZX290" s="97"/>
      <c r="EZY290" s="97"/>
      <c r="EZZ290" s="97"/>
      <c r="FAA290" s="97"/>
      <c r="FAB290" s="97"/>
      <c r="FAC290" s="97"/>
      <c r="FAD290" s="97"/>
      <c r="FAE290" s="97"/>
      <c r="FAF290" s="97"/>
      <c r="FAG290" s="97"/>
      <c r="FAH290" s="97"/>
      <c r="FAI290" s="97"/>
      <c r="FAJ290" s="97"/>
      <c r="FAK290" s="97"/>
      <c r="FAL290" s="97"/>
      <c r="FAM290" s="97"/>
      <c r="FAN290" s="97"/>
      <c r="FAO290" s="97"/>
      <c r="FAP290" s="97"/>
      <c r="FAQ290" s="97"/>
      <c r="FAR290" s="97"/>
      <c r="FAS290" s="97"/>
      <c r="FAT290" s="97"/>
      <c r="FAU290" s="97"/>
      <c r="FAV290" s="97"/>
      <c r="FAW290" s="97"/>
      <c r="FAX290" s="97"/>
      <c r="FAY290" s="97"/>
      <c r="FAZ290" s="97"/>
      <c r="FBA290" s="97"/>
      <c r="FBB290" s="97"/>
      <c r="FBC290" s="97"/>
      <c r="FBD290" s="97"/>
      <c r="FBE290" s="97"/>
      <c r="FBF290" s="97"/>
      <c r="FBG290" s="97"/>
      <c r="FBH290" s="97"/>
      <c r="FBI290" s="97"/>
      <c r="FBJ290" s="97"/>
      <c r="FBK290" s="97"/>
      <c r="FBL290" s="97"/>
      <c r="FBM290" s="97"/>
      <c r="FBN290" s="97"/>
      <c r="FBO290" s="97"/>
      <c r="FBP290" s="97"/>
      <c r="FBQ290" s="97"/>
      <c r="FBR290" s="97"/>
      <c r="FBS290" s="97"/>
      <c r="FBT290" s="97"/>
      <c r="FBU290" s="97"/>
      <c r="FBV290" s="97"/>
      <c r="FBW290" s="97"/>
      <c r="FBX290" s="97"/>
      <c r="FBY290" s="97"/>
      <c r="FBZ290" s="97"/>
      <c r="FCA290" s="97"/>
      <c r="FCB290" s="97"/>
      <c r="FCC290" s="97"/>
      <c r="FCD290" s="97"/>
      <c r="FCE290" s="97"/>
      <c r="FCF290" s="97"/>
      <c r="FCG290" s="97"/>
      <c r="FCH290" s="97"/>
      <c r="FCI290" s="97"/>
      <c r="FCJ290" s="97"/>
      <c r="FCK290" s="97"/>
      <c r="FCL290" s="97"/>
      <c r="FCM290" s="97"/>
      <c r="FCN290" s="97"/>
      <c r="FCO290" s="97"/>
      <c r="FCP290" s="97"/>
      <c r="FCQ290" s="97"/>
      <c r="FCR290" s="97"/>
      <c r="FCS290" s="97"/>
      <c r="FCT290" s="97"/>
      <c r="FCU290" s="97"/>
      <c r="FCV290" s="97"/>
      <c r="FCW290" s="97"/>
      <c r="FCX290" s="97"/>
      <c r="FCY290" s="97"/>
      <c r="FCZ290" s="97"/>
      <c r="FDA290" s="97"/>
      <c r="FDB290" s="97"/>
      <c r="FDC290" s="97"/>
      <c r="FDD290" s="97"/>
      <c r="FDE290" s="97"/>
      <c r="FDF290" s="97"/>
      <c r="FDG290" s="97"/>
      <c r="FDH290" s="97"/>
      <c r="FDI290" s="97"/>
      <c r="FDJ290" s="97"/>
      <c r="FDK290" s="97"/>
      <c r="FDL290" s="97"/>
      <c r="FDM290" s="97"/>
      <c r="FDN290" s="97"/>
      <c r="FDO290" s="97"/>
      <c r="FDP290" s="97"/>
      <c r="FDQ290" s="97"/>
      <c r="FDR290" s="97"/>
      <c r="FDS290" s="97"/>
      <c r="FDT290" s="97"/>
      <c r="FDU290" s="97"/>
      <c r="FDV290" s="97"/>
      <c r="FDW290" s="97"/>
      <c r="FDX290" s="97"/>
      <c r="FDY290" s="97"/>
      <c r="FDZ290" s="97"/>
      <c r="FEA290" s="97"/>
      <c r="FEB290" s="97"/>
      <c r="FEC290" s="97"/>
      <c r="FED290" s="97"/>
      <c r="FEE290" s="97"/>
      <c r="FEF290" s="97"/>
      <c r="FEG290" s="97"/>
      <c r="FEH290" s="97"/>
      <c r="FEI290" s="97"/>
      <c r="FEJ290" s="97"/>
      <c r="FEK290" s="97"/>
      <c r="FEL290" s="97"/>
      <c r="FEM290" s="97"/>
      <c r="FEN290" s="97"/>
      <c r="FEO290" s="97"/>
      <c r="FEP290" s="97"/>
      <c r="FEQ290" s="97"/>
      <c r="FER290" s="97"/>
      <c r="FES290" s="97"/>
      <c r="FET290" s="97"/>
      <c r="FEU290" s="97"/>
      <c r="FEV290" s="97"/>
      <c r="FEW290" s="97"/>
      <c r="FEX290" s="97"/>
      <c r="FEY290" s="97"/>
      <c r="FEZ290" s="97"/>
      <c r="FFA290" s="97"/>
      <c r="FFB290" s="97"/>
      <c r="FFC290" s="97"/>
      <c r="FFD290" s="97"/>
      <c r="FFE290" s="97"/>
      <c r="FFF290" s="97"/>
      <c r="FFG290" s="97"/>
      <c r="FFH290" s="97"/>
      <c r="FFI290" s="97"/>
      <c r="FFJ290" s="97"/>
      <c r="FFK290" s="97"/>
      <c r="FFL290" s="97"/>
      <c r="FFM290" s="97"/>
      <c r="FFN290" s="97"/>
      <c r="FFO290" s="97"/>
      <c r="FFP290" s="97"/>
      <c r="FFQ290" s="97"/>
      <c r="FFR290" s="97"/>
      <c r="FFS290" s="97"/>
      <c r="FFT290" s="97"/>
      <c r="FFU290" s="97"/>
      <c r="FFV290" s="97"/>
      <c r="FFW290" s="97"/>
      <c r="FFX290" s="97"/>
      <c r="FFY290" s="97"/>
      <c r="FFZ290" s="97"/>
      <c r="FGA290" s="97"/>
      <c r="FGB290" s="97"/>
      <c r="FGC290" s="97"/>
      <c r="FGD290" s="97"/>
      <c r="FGE290" s="97"/>
      <c r="FGF290" s="97"/>
      <c r="FGG290" s="97"/>
      <c r="FGH290" s="97"/>
      <c r="FGI290" s="97"/>
      <c r="FGJ290" s="97"/>
      <c r="FGK290" s="97"/>
      <c r="FGL290" s="97"/>
      <c r="FGM290" s="97"/>
      <c r="FGN290" s="97"/>
      <c r="FGO290" s="97"/>
      <c r="FGP290" s="97"/>
      <c r="FGQ290" s="97"/>
      <c r="FGR290" s="97"/>
      <c r="FGS290" s="97"/>
      <c r="FGT290" s="97"/>
      <c r="FGU290" s="97"/>
      <c r="FGV290" s="97"/>
      <c r="FGW290" s="97"/>
      <c r="FGX290" s="97"/>
      <c r="FGY290" s="97"/>
      <c r="FGZ290" s="97"/>
      <c r="FHA290" s="97"/>
      <c r="FHB290" s="97"/>
      <c r="FHC290" s="97"/>
      <c r="FHD290" s="97"/>
      <c r="FHE290" s="97"/>
      <c r="FHF290" s="97"/>
      <c r="FHG290" s="97"/>
      <c r="FHH290" s="97"/>
      <c r="FHI290" s="97"/>
      <c r="FHJ290" s="97"/>
      <c r="FHK290" s="97"/>
      <c r="FHL290" s="97"/>
      <c r="FHM290" s="97"/>
      <c r="FHN290" s="97"/>
      <c r="FHO290" s="97"/>
      <c r="FHP290" s="97"/>
      <c r="FHQ290" s="97"/>
      <c r="FHR290" s="97"/>
      <c r="FHS290" s="97"/>
      <c r="FHT290" s="97"/>
      <c r="FHU290" s="97"/>
      <c r="FHV290" s="97"/>
      <c r="FHW290" s="97"/>
      <c r="FHX290" s="97"/>
      <c r="FHY290" s="97"/>
      <c r="FHZ290" s="97"/>
      <c r="FIA290" s="97"/>
      <c r="FIB290" s="97"/>
      <c r="FIC290" s="97"/>
      <c r="FID290" s="97"/>
      <c r="FIE290" s="97"/>
      <c r="FIF290" s="97"/>
      <c r="FIG290" s="97"/>
      <c r="FIH290" s="97"/>
      <c r="FII290" s="97"/>
      <c r="FIJ290" s="97"/>
      <c r="FIK290" s="97"/>
      <c r="FIL290" s="97"/>
      <c r="FIM290" s="97"/>
      <c r="FIN290" s="97"/>
      <c r="FIO290" s="97"/>
      <c r="FIP290" s="97"/>
      <c r="FIQ290" s="97"/>
      <c r="FIR290" s="97"/>
      <c r="FIS290" s="97"/>
      <c r="FIT290" s="97"/>
      <c r="FIU290" s="97"/>
      <c r="FIV290" s="97"/>
      <c r="FIW290" s="97"/>
      <c r="FIX290" s="97"/>
      <c r="FIY290" s="97"/>
      <c r="FIZ290" s="97"/>
      <c r="FJA290" s="97"/>
      <c r="FJB290" s="97"/>
      <c r="FJC290" s="97"/>
      <c r="FJD290" s="97"/>
      <c r="FJE290" s="97"/>
      <c r="FJF290" s="97"/>
      <c r="FJG290" s="97"/>
      <c r="FJH290" s="97"/>
      <c r="FJI290" s="97"/>
      <c r="FJJ290" s="97"/>
      <c r="FJK290" s="97"/>
      <c r="FJL290" s="97"/>
      <c r="FJM290" s="97"/>
      <c r="FJN290" s="97"/>
      <c r="FJO290" s="97"/>
      <c r="FJP290" s="97"/>
      <c r="FJQ290" s="97"/>
      <c r="FJR290" s="97"/>
      <c r="FJS290" s="97"/>
      <c r="FJT290" s="97"/>
      <c r="FJU290" s="97"/>
      <c r="FJV290" s="97"/>
      <c r="FJW290" s="97"/>
      <c r="FJX290" s="97"/>
      <c r="FJY290" s="97"/>
      <c r="FJZ290" s="97"/>
      <c r="FKA290" s="97"/>
      <c r="FKB290" s="97"/>
      <c r="FKC290" s="97"/>
      <c r="FKD290" s="97"/>
      <c r="FKE290" s="97"/>
      <c r="FKF290" s="97"/>
      <c r="FKG290" s="97"/>
      <c r="FKH290" s="97"/>
      <c r="FKI290" s="97"/>
      <c r="FKJ290" s="97"/>
      <c r="FKK290" s="97"/>
      <c r="FKL290" s="97"/>
      <c r="FKM290" s="97"/>
      <c r="FKN290" s="97"/>
      <c r="FKO290" s="97"/>
      <c r="FKP290" s="97"/>
      <c r="FKQ290" s="97"/>
      <c r="FKR290" s="97"/>
      <c r="FKS290" s="97"/>
      <c r="FKT290" s="97"/>
      <c r="FKU290" s="97"/>
      <c r="FKV290" s="97"/>
      <c r="FKW290" s="97"/>
      <c r="FKX290" s="97"/>
      <c r="FKY290" s="97"/>
      <c r="FKZ290" s="97"/>
      <c r="FLA290" s="97"/>
      <c r="FLB290" s="97"/>
      <c r="FLC290" s="97"/>
      <c r="FLD290" s="97"/>
      <c r="FLE290" s="97"/>
      <c r="FLF290" s="97"/>
      <c r="FLG290" s="97"/>
      <c r="FLH290" s="97"/>
      <c r="FLI290" s="97"/>
      <c r="FLJ290" s="97"/>
      <c r="FLK290" s="97"/>
      <c r="FLL290" s="97"/>
      <c r="FLM290" s="97"/>
      <c r="FLN290" s="97"/>
      <c r="FLO290" s="97"/>
      <c r="FLP290" s="97"/>
      <c r="FLQ290" s="97"/>
      <c r="FLR290" s="97"/>
      <c r="FLS290" s="97"/>
      <c r="FLT290" s="97"/>
      <c r="FLU290" s="97"/>
      <c r="FLV290" s="97"/>
      <c r="FLW290" s="97"/>
      <c r="FLX290" s="97"/>
      <c r="FLY290" s="97"/>
      <c r="FLZ290" s="97"/>
      <c r="FMA290" s="97"/>
      <c r="FMB290" s="97"/>
      <c r="FMC290" s="97"/>
      <c r="FMD290" s="97"/>
      <c r="FME290" s="97"/>
      <c r="FMF290" s="97"/>
      <c r="FMG290" s="97"/>
      <c r="FMH290" s="97"/>
      <c r="FMI290" s="97"/>
      <c r="FMJ290" s="97"/>
      <c r="FMK290" s="97"/>
      <c r="FML290" s="97"/>
      <c r="FMM290" s="97"/>
      <c r="FMN290" s="97"/>
      <c r="FMO290" s="97"/>
      <c r="FMP290" s="97"/>
      <c r="FMQ290" s="97"/>
      <c r="FMR290" s="97"/>
      <c r="FMS290" s="97"/>
      <c r="FMT290" s="97"/>
      <c r="FMU290" s="97"/>
      <c r="FMV290" s="97"/>
      <c r="FMW290" s="97"/>
      <c r="FMX290" s="97"/>
      <c r="FMY290" s="97"/>
      <c r="FMZ290" s="97"/>
      <c r="FNA290" s="97"/>
      <c r="FNB290" s="97"/>
      <c r="FNC290" s="97"/>
      <c r="FND290" s="97"/>
      <c r="FNE290" s="97"/>
      <c r="FNF290" s="97"/>
      <c r="FNG290" s="97"/>
      <c r="FNH290" s="97"/>
      <c r="FNI290" s="97"/>
      <c r="FNJ290" s="97"/>
      <c r="FNK290" s="97"/>
      <c r="FNL290" s="97"/>
      <c r="FNM290" s="97"/>
      <c r="FNN290" s="97"/>
      <c r="FNO290" s="97"/>
      <c r="FNP290" s="97"/>
      <c r="FNQ290" s="97"/>
      <c r="FNR290" s="97"/>
      <c r="FNS290" s="97"/>
      <c r="FNT290" s="97"/>
      <c r="FNU290" s="97"/>
      <c r="FNV290" s="97"/>
      <c r="FNW290" s="97"/>
      <c r="FNX290" s="97"/>
      <c r="FNY290" s="97"/>
      <c r="FNZ290" s="97"/>
      <c r="FOA290" s="97"/>
      <c r="FOB290" s="97"/>
      <c r="FOC290" s="97"/>
      <c r="FOD290" s="97"/>
      <c r="FOE290" s="97"/>
      <c r="FOF290" s="97"/>
      <c r="FOG290" s="97"/>
      <c r="FOH290" s="97"/>
      <c r="FOI290" s="97"/>
      <c r="FOJ290" s="97"/>
      <c r="FOK290" s="97"/>
      <c r="FOL290" s="97"/>
      <c r="FOM290" s="97"/>
      <c r="FON290" s="97"/>
      <c r="FOO290" s="97"/>
      <c r="FOP290" s="97"/>
      <c r="FOQ290" s="97"/>
      <c r="FOR290" s="97"/>
      <c r="FOS290" s="97"/>
      <c r="FOT290" s="97"/>
      <c r="FOU290" s="97"/>
      <c r="FOV290" s="97"/>
      <c r="FOW290" s="97"/>
      <c r="FOX290" s="97"/>
      <c r="FOY290" s="97"/>
      <c r="FOZ290" s="97"/>
      <c r="FPA290" s="97"/>
      <c r="FPB290" s="97"/>
      <c r="FPC290" s="97"/>
      <c r="FPD290" s="97"/>
      <c r="FPE290" s="97"/>
      <c r="FPF290" s="97"/>
      <c r="FPG290" s="97"/>
      <c r="FPH290" s="97"/>
      <c r="FPI290" s="97"/>
      <c r="FPJ290" s="97"/>
      <c r="FPK290" s="97"/>
      <c r="FPL290" s="97"/>
      <c r="FPM290" s="97"/>
      <c r="FPN290" s="97"/>
      <c r="FPO290" s="97"/>
      <c r="FPP290" s="97"/>
      <c r="FPQ290" s="97"/>
      <c r="FPR290" s="97"/>
      <c r="FPS290" s="97"/>
      <c r="FPT290" s="97"/>
      <c r="FPU290" s="97"/>
      <c r="FPV290" s="97"/>
      <c r="FPW290" s="97"/>
      <c r="FPX290" s="97"/>
      <c r="FPY290" s="97"/>
      <c r="FPZ290" s="97"/>
      <c r="FQA290" s="97"/>
      <c r="FQB290" s="97"/>
      <c r="FQC290" s="97"/>
      <c r="FQD290" s="97"/>
      <c r="FQE290" s="97"/>
      <c r="FQF290" s="97"/>
      <c r="FQG290" s="97"/>
      <c r="FQH290" s="97"/>
      <c r="FQI290" s="97"/>
      <c r="FQJ290" s="97"/>
      <c r="FQK290" s="97"/>
      <c r="FQL290" s="97"/>
      <c r="FQM290" s="97"/>
      <c r="FQN290" s="97"/>
      <c r="FQO290" s="97"/>
      <c r="FQP290" s="97"/>
      <c r="FQQ290" s="97"/>
      <c r="FQR290" s="97"/>
      <c r="FQS290" s="97"/>
      <c r="FQT290" s="97"/>
      <c r="FQU290" s="97"/>
      <c r="FQV290" s="97"/>
      <c r="FQW290" s="97"/>
      <c r="FQX290" s="97"/>
      <c r="FQY290" s="97"/>
      <c r="FQZ290" s="97"/>
      <c r="FRA290" s="97"/>
      <c r="FRB290" s="97"/>
      <c r="FRC290" s="97"/>
      <c r="FRD290" s="97"/>
      <c r="FRE290" s="97"/>
      <c r="FRF290" s="97"/>
      <c r="FRG290" s="97"/>
      <c r="FRH290" s="97"/>
      <c r="FRI290" s="97"/>
      <c r="FRJ290" s="97"/>
      <c r="FRK290" s="97"/>
      <c r="FRL290" s="97"/>
      <c r="FRM290" s="97"/>
      <c r="FRN290" s="97"/>
      <c r="FRO290" s="97"/>
      <c r="FRP290" s="97"/>
      <c r="FRQ290" s="97"/>
      <c r="FRR290" s="97"/>
      <c r="FRS290" s="97"/>
      <c r="FRT290" s="97"/>
      <c r="FRU290" s="97"/>
      <c r="FRV290" s="97"/>
      <c r="FRW290" s="97"/>
      <c r="FRX290" s="97"/>
      <c r="FRY290" s="97"/>
      <c r="FRZ290" s="97"/>
      <c r="FSA290" s="97"/>
      <c r="FSB290" s="97"/>
      <c r="FSC290" s="97"/>
      <c r="FSD290" s="97"/>
      <c r="FSE290" s="97"/>
      <c r="FSF290" s="97"/>
      <c r="FSG290" s="97"/>
      <c r="FSH290" s="97"/>
      <c r="FSI290" s="97"/>
      <c r="FSJ290" s="97"/>
      <c r="FSK290" s="97"/>
      <c r="FSL290" s="97"/>
      <c r="FSM290" s="97"/>
      <c r="FSN290" s="97"/>
      <c r="FSO290" s="97"/>
      <c r="FSP290" s="97"/>
      <c r="FSQ290" s="97"/>
      <c r="FSR290" s="97"/>
      <c r="FSS290" s="97"/>
      <c r="FST290" s="97"/>
      <c r="FSU290" s="97"/>
      <c r="FSV290" s="97"/>
      <c r="FSW290" s="97"/>
      <c r="FSX290" s="97"/>
      <c r="FSY290" s="97"/>
      <c r="FSZ290" s="97"/>
      <c r="FTA290" s="97"/>
      <c r="FTB290" s="97"/>
      <c r="FTC290" s="97"/>
      <c r="FTD290" s="97"/>
      <c r="FTE290" s="97"/>
      <c r="FTF290" s="97"/>
      <c r="FTG290" s="97"/>
      <c r="FTH290" s="97"/>
      <c r="FTI290" s="97"/>
      <c r="FTJ290" s="97"/>
      <c r="FTK290" s="97"/>
      <c r="FTL290" s="97"/>
      <c r="FTM290" s="97"/>
      <c r="FTN290" s="97"/>
      <c r="FTO290" s="97"/>
      <c r="FTP290" s="97"/>
      <c r="FTQ290" s="97"/>
      <c r="FTR290" s="97"/>
      <c r="FTS290" s="97"/>
      <c r="FTT290" s="97"/>
      <c r="FTU290" s="97"/>
      <c r="FTV290" s="97"/>
      <c r="FTW290" s="97"/>
      <c r="FTX290" s="97"/>
      <c r="FTY290" s="97"/>
      <c r="FTZ290" s="97"/>
      <c r="FUA290" s="97"/>
      <c r="FUB290" s="97"/>
      <c r="FUC290" s="97"/>
      <c r="FUD290" s="97"/>
      <c r="FUE290" s="97"/>
      <c r="FUF290" s="97"/>
      <c r="FUG290" s="97"/>
      <c r="FUH290" s="97"/>
      <c r="FUI290" s="97"/>
      <c r="FUJ290" s="97"/>
      <c r="FUK290" s="97"/>
      <c r="FUL290" s="97"/>
      <c r="FUM290" s="97"/>
      <c r="FUN290" s="97"/>
      <c r="FUO290" s="97"/>
      <c r="FUP290" s="97"/>
      <c r="FUQ290" s="97"/>
      <c r="FUR290" s="97"/>
      <c r="FUS290" s="97"/>
      <c r="FUT290" s="97"/>
      <c r="FUU290" s="97"/>
      <c r="FUV290" s="97"/>
      <c r="FUW290" s="97"/>
      <c r="FUX290" s="97"/>
      <c r="FUY290" s="97"/>
      <c r="FUZ290" s="97"/>
      <c r="FVA290" s="97"/>
      <c r="FVB290" s="97"/>
      <c r="FVC290" s="97"/>
      <c r="FVD290" s="97"/>
      <c r="FVE290" s="97"/>
      <c r="FVF290" s="97"/>
      <c r="FVG290" s="97"/>
      <c r="FVH290" s="97"/>
      <c r="FVI290" s="97"/>
      <c r="FVJ290" s="97"/>
      <c r="FVK290" s="97"/>
      <c r="FVL290" s="97"/>
      <c r="FVM290" s="97"/>
      <c r="FVN290" s="97"/>
      <c r="FVO290" s="97"/>
      <c r="FVP290" s="97"/>
      <c r="FVQ290" s="97"/>
      <c r="FVR290" s="97"/>
      <c r="FVS290" s="97"/>
      <c r="FVT290" s="97"/>
      <c r="FVU290" s="97"/>
      <c r="FVV290" s="97"/>
      <c r="FVW290" s="97"/>
      <c r="FVX290" s="97"/>
      <c r="FVY290" s="97"/>
      <c r="FVZ290" s="97"/>
      <c r="FWA290" s="97"/>
      <c r="FWB290" s="97"/>
      <c r="FWC290" s="97"/>
      <c r="FWD290" s="97"/>
      <c r="FWE290" s="97"/>
      <c r="FWF290" s="97"/>
      <c r="FWG290" s="97"/>
      <c r="FWH290" s="97"/>
      <c r="FWI290" s="97"/>
      <c r="FWJ290" s="97"/>
      <c r="FWK290" s="97"/>
      <c r="FWL290" s="97"/>
      <c r="FWM290" s="97"/>
      <c r="FWN290" s="97"/>
      <c r="FWO290" s="97"/>
      <c r="FWP290" s="97"/>
      <c r="FWQ290" s="97"/>
      <c r="FWR290" s="97"/>
      <c r="FWS290" s="97"/>
      <c r="FWT290" s="97"/>
      <c r="FWU290" s="97"/>
      <c r="FWV290" s="97"/>
      <c r="FWW290" s="97"/>
      <c r="FWX290" s="97"/>
      <c r="FWY290" s="97"/>
      <c r="FWZ290" s="97"/>
      <c r="FXA290" s="97"/>
      <c r="FXB290" s="97"/>
      <c r="FXC290" s="97"/>
      <c r="FXD290" s="97"/>
      <c r="FXE290" s="97"/>
      <c r="FXF290" s="97"/>
      <c r="FXG290" s="97"/>
      <c r="FXH290" s="97"/>
      <c r="FXI290" s="97"/>
      <c r="FXJ290" s="97"/>
      <c r="FXK290" s="97"/>
      <c r="FXL290" s="97"/>
      <c r="FXM290" s="97"/>
      <c r="FXN290" s="97"/>
      <c r="FXO290" s="97"/>
      <c r="FXP290" s="97"/>
      <c r="FXQ290" s="97"/>
      <c r="FXR290" s="97"/>
      <c r="FXS290" s="97"/>
      <c r="FXT290" s="97"/>
      <c r="FXU290" s="97"/>
      <c r="FXV290" s="97"/>
      <c r="FXW290" s="97"/>
      <c r="FXX290" s="97"/>
      <c r="FXY290" s="97"/>
      <c r="FXZ290" s="97"/>
      <c r="FYA290" s="97"/>
      <c r="FYB290" s="97"/>
      <c r="FYC290" s="97"/>
      <c r="FYD290" s="97"/>
      <c r="FYE290" s="97"/>
      <c r="FYF290" s="97"/>
      <c r="FYG290" s="97"/>
      <c r="FYH290" s="97"/>
      <c r="FYI290" s="97"/>
      <c r="FYJ290" s="97"/>
      <c r="FYK290" s="97"/>
      <c r="FYL290" s="97"/>
      <c r="FYM290" s="97"/>
      <c r="FYN290" s="97"/>
      <c r="FYO290" s="97"/>
      <c r="FYP290" s="97"/>
      <c r="FYQ290" s="97"/>
      <c r="FYR290" s="97"/>
      <c r="FYS290" s="97"/>
      <c r="FYT290" s="97"/>
      <c r="FYU290" s="97"/>
      <c r="FYV290" s="97"/>
      <c r="FYW290" s="97"/>
      <c r="FYX290" s="97"/>
      <c r="FYY290" s="97"/>
      <c r="FYZ290" s="97"/>
      <c r="FZA290" s="97"/>
      <c r="FZB290" s="97"/>
      <c r="FZC290" s="97"/>
      <c r="FZD290" s="97"/>
      <c r="FZE290" s="97"/>
      <c r="FZF290" s="97"/>
      <c r="FZG290" s="97"/>
      <c r="FZH290" s="97"/>
      <c r="FZI290" s="97"/>
      <c r="FZJ290" s="97"/>
      <c r="FZK290" s="97"/>
      <c r="FZL290" s="97"/>
      <c r="FZM290" s="97"/>
      <c r="FZN290" s="97"/>
      <c r="FZO290" s="97"/>
      <c r="FZP290" s="97"/>
      <c r="FZQ290" s="97"/>
      <c r="FZR290" s="97"/>
      <c r="FZS290" s="97"/>
      <c r="FZT290" s="97"/>
      <c r="FZU290" s="97"/>
      <c r="FZV290" s="97"/>
      <c r="FZW290" s="97"/>
      <c r="FZX290" s="97"/>
      <c r="FZY290" s="97"/>
      <c r="FZZ290" s="97"/>
      <c r="GAA290" s="97"/>
      <c r="GAB290" s="97"/>
      <c r="GAC290" s="97"/>
      <c r="GAD290" s="97"/>
      <c r="GAE290" s="97"/>
      <c r="GAF290" s="97"/>
      <c r="GAG290" s="97"/>
      <c r="GAH290" s="97"/>
      <c r="GAI290" s="97"/>
      <c r="GAJ290" s="97"/>
      <c r="GAK290" s="97"/>
      <c r="GAL290" s="97"/>
      <c r="GAM290" s="97"/>
      <c r="GAN290" s="97"/>
      <c r="GAO290" s="97"/>
      <c r="GAP290" s="97"/>
      <c r="GAQ290" s="97"/>
      <c r="GAR290" s="97"/>
      <c r="GAS290" s="97"/>
      <c r="GAT290" s="97"/>
      <c r="GAU290" s="97"/>
      <c r="GAV290" s="97"/>
      <c r="GAW290" s="97"/>
      <c r="GAX290" s="97"/>
      <c r="GAY290" s="97"/>
      <c r="GAZ290" s="97"/>
      <c r="GBA290" s="97"/>
      <c r="GBB290" s="97"/>
      <c r="GBC290" s="97"/>
      <c r="GBD290" s="97"/>
      <c r="GBE290" s="97"/>
      <c r="GBF290" s="97"/>
      <c r="GBG290" s="97"/>
      <c r="GBH290" s="97"/>
      <c r="GBI290" s="97"/>
      <c r="GBJ290" s="97"/>
      <c r="GBK290" s="97"/>
      <c r="GBL290" s="97"/>
      <c r="GBM290" s="97"/>
      <c r="GBN290" s="97"/>
      <c r="GBO290" s="97"/>
      <c r="GBP290" s="97"/>
      <c r="GBQ290" s="97"/>
      <c r="GBR290" s="97"/>
      <c r="GBS290" s="97"/>
      <c r="GBT290" s="97"/>
      <c r="GBU290" s="97"/>
      <c r="GBV290" s="97"/>
      <c r="GBW290" s="97"/>
      <c r="GBX290" s="97"/>
      <c r="GBY290" s="97"/>
      <c r="GBZ290" s="97"/>
      <c r="GCA290" s="97"/>
      <c r="GCB290" s="97"/>
      <c r="GCC290" s="97"/>
      <c r="GCD290" s="97"/>
      <c r="GCE290" s="97"/>
      <c r="GCF290" s="97"/>
      <c r="GCG290" s="97"/>
      <c r="GCH290" s="97"/>
      <c r="GCI290" s="97"/>
      <c r="GCJ290" s="97"/>
      <c r="GCK290" s="97"/>
      <c r="GCL290" s="97"/>
      <c r="GCM290" s="97"/>
      <c r="GCN290" s="97"/>
      <c r="GCO290" s="97"/>
      <c r="GCP290" s="97"/>
      <c r="GCQ290" s="97"/>
      <c r="GCR290" s="97"/>
      <c r="GCS290" s="97"/>
      <c r="GCT290" s="97"/>
      <c r="GCU290" s="97"/>
      <c r="GCV290" s="97"/>
      <c r="GCW290" s="97"/>
      <c r="GCX290" s="97"/>
      <c r="GCY290" s="97"/>
      <c r="GCZ290" s="97"/>
      <c r="GDA290" s="97"/>
      <c r="GDB290" s="97"/>
      <c r="GDC290" s="97"/>
      <c r="GDD290" s="97"/>
      <c r="GDE290" s="97"/>
      <c r="GDF290" s="97"/>
      <c r="GDG290" s="97"/>
      <c r="GDH290" s="97"/>
      <c r="GDI290" s="97"/>
      <c r="GDJ290" s="97"/>
      <c r="GDK290" s="97"/>
      <c r="GDL290" s="97"/>
      <c r="GDM290" s="97"/>
      <c r="GDN290" s="97"/>
      <c r="GDO290" s="97"/>
      <c r="GDP290" s="97"/>
      <c r="GDQ290" s="97"/>
      <c r="GDR290" s="97"/>
      <c r="GDS290" s="97"/>
      <c r="GDT290" s="97"/>
      <c r="GDU290" s="97"/>
      <c r="GDV290" s="97"/>
      <c r="GDW290" s="97"/>
      <c r="GDX290" s="97"/>
      <c r="GDY290" s="97"/>
      <c r="GDZ290" s="97"/>
      <c r="GEA290" s="97"/>
      <c r="GEB290" s="97"/>
      <c r="GEC290" s="97"/>
      <c r="GED290" s="97"/>
      <c r="GEE290" s="97"/>
      <c r="GEF290" s="97"/>
      <c r="GEG290" s="97"/>
      <c r="GEH290" s="97"/>
      <c r="GEI290" s="97"/>
      <c r="GEJ290" s="97"/>
      <c r="GEK290" s="97"/>
      <c r="GEL290" s="97"/>
      <c r="GEM290" s="97"/>
      <c r="GEN290" s="97"/>
      <c r="GEO290" s="97"/>
      <c r="GEP290" s="97"/>
      <c r="GEQ290" s="97"/>
      <c r="GER290" s="97"/>
      <c r="GES290" s="97"/>
      <c r="GET290" s="97"/>
      <c r="GEU290" s="97"/>
      <c r="GEV290" s="97"/>
      <c r="GEW290" s="97"/>
      <c r="GEX290" s="97"/>
      <c r="GEY290" s="97"/>
      <c r="GEZ290" s="97"/>
      <c r="GFA290" s="97"/>
      <c r="GFB290" s="97"/>
      <c r="GFC290" s="97"/>
      <c r="GFD290" s="97"/>
      <c r="GFE290" s="97"/>
      <c r="GFF290" s="97"/>
      <c r="GFG290" s="97"/>
      <c r="GFH290" s="97"/>
      <c r="GFI290" s="97"/>
      <c r="GFJ290" s="97"/>
      <c r="GFK290" s="97"/>
      <c r="GFL290" s="97"/>
      <c r="GFM290" s="97"/>
      <c r="GFN290" s="97"/>
      <c r="GFO290" s="97"/>
      <c r="GFP290" s="97"/>
      <c r="GFQ290" s="97"/>
      <c r="GFR290" s="97"/>
      <c r="GFS290" s="97"/>
      <c r="GFT290" s="97"/>
      <c r="GFU290" s="97"/>
      <c r="GFV290" s="97"/>
      <c r="GFW290" s="97"/>
      <c r="GFX290" s="97"/>
      <c r="GFY290" s="97"/>
      <c r="GFZ290" s="97"/>
      <c r="GGA290" s="97"/>
      <c r="GGB290" s="97"/>
      <c r="GGC290" s="97"/>
      <c r="GGD290" s="97"/>
      <c r="GGE290" s="97"/>
      <c r="GGF290" s="97"/>
      <c r="GGG290" s="97"/>
      <c r="GGH290" s="97"/>
      <c r="GGI290" s="97"/>
      <c r="GGJ290" s="97"/>
      <c r="GGK290" s="97"/>
      <c r="GGL290" s="97"/>
      <c r="GGM290" s="97"/>
      <c r="GGN290" s="97"/>
      <c r="GGO290" s="97"/>
      <c r="GGP290" s="97"/>
      <c r="GGQ290" s="97"/>
      <c r="GGR290" s="97"/>
      <c r="GGS290" s="97"/>
      <c r="GGT290" s="97"/>
      <c r="GGU290" s="97"/>
      <c r="GGV290" s="97"/>
      <c r="GGW290" s="97"/>
      <c r="GGX290" s="97"/>
      <c r="GGY290" s="97"/>
      <c r="GGZ290" s="97"/>
      <c r="GHA290" s="97"/>
      <c r="GHB290" s="97"/>
      <c r="GHC290" s="97"/>
      <c r="GHD290" s="97"/>
      <c r="GHE290" s="97"/>
      <c r="GHF290" s="97"/>
      <c r="GHG290" s="97"/>
      <c r="GHH290" s="97"/>
      <c r="GHI290" s="97"/>
      <c r="GHJ290" s="97"/>
      <c r="GHK290" s="97"/>
      <c r="GHL290" s="97"/>
      <c r="GHM290" s="97"/>
      <c r="GHN290" s="97"/>
      <c r="GHO290" s="97"/>
      <c r="GHP290" s="97"/>
      <c r="GHQ290" s="97"/>
      <c r="GHR290" s="97"/>
      <c r="GHS290" s="97"/>
      <c r="GHT290" s="97"/>
      <c r="GHU290" s="97"/>
      <c r="GHV290" s="97"/>
      <c r="GHW290" s="97"/>
      <c r="GHX290" s="97"/>
      <c r="GHY290" s="97"/>
      <c r="GHZ290" s="97"/>
      <c r="GIA290" s="97"/>
      <c r="GIB290" s="97"/>
      <c r="GIC290" s="97"/>
      <c r="GID290" s="97"/>
      <c r="GIE290" s="97"/>
      <c r="GIF290" s="97"/>
      <c r="GIG290" s="97"/>
      <c r="GIH290" s="97"/>
      <c r="GII290" s="97"/>
      <c r="GIJ290" s="97"/>
      <c r="GIK290" s="97"/>
      <c r="GIL290" s="97"/>
      <c r="GIM290" s="97"/>
      <c r="GIN290" s="97"/>
      <c r="GIO290" s="97"/>
      <c r="GIP290" s="97"/>
      <c r="GIQ290" s="97"/>
      <c r="GIR290" s="97"/>
      <c r="GIS290" s="97"/>
      <c r="GIT290" s="97"/>
      <c r="GIU290" s="97"/>
      <c r="GIV290" s="97"/>
      <c r="GIW290" s="97"/>
      <c r="GIX290" s="97"/>
      <c r="GIY290" s="97"/>
      <c r="GIZ290" s="97"/>
      <c r="GJA290" s="97"/>
      <c r="GJB290" s="97"/>
      <c r="GJC290" s="97"/>
      <c r="GJD290" s="97"/>
      <c r="GJE290" s="97"/>
      <c r="GJF290" s="97"/>
      <c r="GJG290" s="97"/>
      <c r="GJH290" s="97"/>
      <c r="GJI290" s="97"/>
      <c r="GJJ290" s="97"/>
      <c r="GJK290" s="97"/>
      <c r="GJL290" s="97"/>
      <c r="GJM290" s="97"/>
      <c r="GJN290" s="97"/>
      <c r="GJO290" s="97"/>
      <c r="GJP290" s="97"/>
      <c r="GJQ290" s="97"/>
      <c r="GJR290" s="97"/>
      <c r="GJS290" s="97"/>
      <c r="GJT290" s="97"/>
      <c r="GJU290" s="97"/>
      <c r="GJV290" s="97"/>
      <c r="GJW290" s="97"/>
      <c r="GJX290" s="97"/>
      <c r="GJY290" s="97"/>
      <c r="GJZ290" s="97"/>
      <c r="GKA290" s="97"/>
      <c r="GKB290" s="97"/>
      <c r="GKC290" s="97"/>
      <c r="GKD290" s="97"/>
      <c r="GKE290" s="97"/>
      <c r="GKF290" s="97"/>
      <c r="GKG290" s="97"/>
      <c r="GKH290" s="97"/>
      <c r="GKI290" s="97"/>
      <c r="GKJ290" s="97"/>
      <c r="GKK290" s="97"/>
      <c r="GKL290" s="97"/>
      <c r="GKM290" s="97"/>
      <c r="GKN290" s="97"/>
      <c r="GKO290" s="97"/>
      <c r="GKP290" s="97"/>
      <c r="GKQ290" s="97"/>
      <c r="GKR290" s="97"/>
      <c r="GKS290" s="97"/>
      <c r="GKT290" s="97"/>
      <c r="GKU290" s="97"/>
      <c r="GKV290" s="97"/>
      <c r="GKW290" s="97"/>
      <c r="GKX290" s="97"/>
      <c r="GKY290" s="97"/>
      <c r="GKZ290" s="97"/>
      <c r="GLA290" s="97"/>
      <c r="GLB290" s="97"/>
      <c r="GLC290" s="97"/>
      <c r="GLD290" s="97"/>
      <c r="GLE290" s="97"/>
      <c r="GLF290" s="97"/>
      <c r="GLG290" s="97"/>
      <c r="GLH290" s="97"/>
      <c r="GLI290" s="97"/>
      <c r="GLJ290" s="97"/>
      <c r="GLK290" s="97"/>
      <c r="GLL290" s="97"/>
      <c r="GLM290" s="97"/>
      <c r="GLN290" s="97"/>
      <c r="GLO290" s="97"/>
      <c r="GLP290" s="97"/>
      <c r="GLQ290" s="97"/>
      <c r="GLR290" s="97"/>
      <c r="GLS290" s="97"/>
      <c r="GLT290" s="97"/>
      <c r="GLU290" s="97"/>
      <c r="GLV290" s="97"/>
      <c r="GLW290" s="97"/>
      <c r="GLX290" s="97"/>
      <c r="GLY290" s="97"/>
      <c r="GLZ290" s="97"/>
      <c r="GMA290" s="97"/>
      <c r="GMB290" s="97"/>
      <c r="GMC290" s="97"/>
      <c r="GMD290" s="97"/>
      <c r="GME290" s="97"/>
      <c r="GMF290" s="97"/>
      <c r="GMG290" s="97"/>
      <c r="GMH290" s="97"/>
      <c r="GMI290" s="97"/>
      <c r="GMJ290" s="97"/>
      <c r="GMK290" s="97"/>
      <c r="GML290" s="97"/>
      <c r="GMM290" s="97"/>
      <c r="GMN290" s="97"/>
      <c r="GMO290" s="97"/>
      <c r="GMP290" s="97"/>
      <c r="GMQ290" s="97"/>
      <c r="GMR290" s="97"/>
      <c r="GMS290" s="97"/>
      <c r="GMT290" s="97"/>
      <c r="GMU290" s="97"/>
      <c r="GMV290" s="97"/>
      <c r="GMW290" s="97"/>
      <c r="GMX290" s="97"/>
      <c r="GMY290" s="97"/>
      <c r="GMZ290" s="97"/>
      <c r="GNA290" s="97"/>
      <c r="GNB290" s="97"/>
      <c r="GNC290" s="97"/>
      <c r="GND290" s="97"/>
      <c r="GNE290" s="97"/>
      <c r="GNF290" s="97"/>
      <c r="GNG290" s="97"/>
      <c r="GNH290" s="97"/>
      <c r="GNI290" s="97"/>
      <c r="GNJ290" s="97"/>
      <c r="GNK290" s="97"/>
      <c r="GNL290" s="97"/>
      <c r="GNM290" s="97"/>
      <c r="GNN290" s="97"/>
      <c r="GNO290" s="97"/>
      <c r="GNP290" s="97"/>
      <c r="GNQ290" s="97"/>
      <c r="GNR290" s="97"/>
      <c r="GNS290" s="97"/>
      <c r="GNT290" s="97"/>
      <c r="GNU290" s="97"/>
      <c r="GNV290" s="97"/>
      <c r="GNW290" s="97"/>
      <c r="GNX290" s="97"/>
      <c r="GNY290" s="97"/>
      <c r="GNZ290" s="97"/>
      <c r="GOA290" s="97"/>
      <c r="GOB290" s="97"/>
      <c r="GOC290" s="97"/>
      <c r="GOD290" s="97"/>
      <c r="GOE290" s="97"/>
      <c r="GOF290" s="97"/>
      <c r="GOG290" s="97"/>
      <c r="GOH290" s="97"/>
      <c r="GOI290" s="97"/>
      <c r="GOJ290" s="97"/>
      <c r="GOK290" s="97"/>
      <c r="GOL290" s="97"/>
      <c r="GOM290" s="97"/>
      <c r="GON290" s="97"/>
      <c r="GOO290" s="97"/>
      <c r="GOP290" s="97"/>
      <c r="GOQ290" s="97"/>
      <c r="GOR290" s="97"/>
      <c r="GOS290" s="97"/>
      <c r="GOT290" s="97"/>
      <c r="GOU290" s="97"/>
      <c r="GOV290" s="97"/>
      <c r="GOW290" s="97"/>
      <c r="GOX290" s="97"/>
      <c r="GOY290" s="97"/>
      <c r="GOZ290" s="97"/>
      <c r="GPA290" s="97"/>
      <c r="GPB290" s="97"/>
      <c r="GPC290" s="97"/>
      <c r="GPD290" s="97"/>
      <c r="GPE290" s="97"/>
      <c r="GPF290" s="97"/>
      <c r="GPG290" s="97"/>
      <c r="GPH290" s="97"/>
      <c r="GPI290" s="97"/>
      <c r="GPJ290" s="97"/>
      <c r="GPK290" s="97"/>
      <c r="GPL290" s="97"/>
      <c r="GPM290" s="97"/>
      <c r="GPN290" s="97"/>
      <c r="GPO290" s="97"/>
      <c r="GPP290" s="97"/>
      <c r="GPQ290" s="97"/>
      <c r="GPR290" s="97"/>
      <c r="GPS290" s="97"/>
      <c r="GPT290" s="97"/>
      <c r="GPU290" s="97"/>
      <c r="GPV290" s="97"/>
      <c r="GPW290" s="97"/>
      <c r="GPX290" s="97"/>
      <c r="GPY290" s="97"/>
      <c r="GPZ290" s="97"/>
      <c r="GQA290" s="97"/>
      <c r="GQB290" s="97"/>
      <c r="GQC290" s="97"/>
      <c r="GQD290" s="97"/>
      <c r="GQE290" s="97"/>
      <c r="GQF290" s="97"/>
      <c r="GQG290" s="97"/>
      <c r="GQH290" s="97"/>
      <c r="GQI290" s="97"/>
      <c r="GQJ290" s="97"/>
      <c r="GQK290" s="97"/>
      <c r="GQL290" s="97"/>
      <c r="GQM290" s="97"/>
      <c r="GQN290" s="97"/>
      <c r="GQO290" s="97"/>
      <c r="GQP290" s="97"/>
      <c r="GQQ290" s="97"/>
      <c r="GQR290" s="97"/>
      <c r="GQS290" s="97"/>
      <c r="GQT290" s="97"/>
      <c r="GQU290" s="97"/>
      <c r="GQV290" s="97"/>
      <c r="GQW290" s="97"/>
      <c r="GQX290" s="97"/>
      <c r="GQY290" s="97"/>
      <c r="GQZ290" s="97"/>
      <c r="GRA290" s="97"/>
      <c r="GRB290" s="97"/>
      <c r="GRC290" s="97"/>
      <c r="GRD290" s="97"/>
      <c r="GRE290" s="97"/>
      <c r="GRF290" s="97"/>
      <c r="GRG290" s="97"/>
      <c r="GRH290" s="97"/>
      <c r="GRI290" s="97"/>
      <c r="GRJ290" s="97"/>
      <c r="GRK290" s="97"/>
      <c r="GRL290" s="97"/>
      <c r="GRM290" s="97"/>
      <c r="GRN290" s="97"/>
      <c r="GRO290" s="97"/>
      <c r="GRP290" s="97"/>
      <c r="GRQ290" s="97"/>
      <c r="GRR290" s="97"/>
      <c r="GRS290" s="97"/>
      <c r="GRT290" s="97"/>
      <c r="GRU290" s="97"/>
      <c r="GRV290" s="97"/>
      <c r="GRW290" s="97"/>
      <c r="GRX290" s="97"/>
      <c r="GRY290" s="97"/>
      <c r="GRZ290" s="97"/>
      <c r="GSA290" s="97"/>
      <c r="GSB290" s="97"/>
      <c r="GSC290" s="97"/>
      <c r="GSD290" s="97"/>
      <c r="GSE290" s="97"/>
      <c r="GSF290" s="97"/>
      <c r="GSG290" s="97"/>
      <c r="GSH290" s="97"/>
      <c r="GSI290" s="97"/>
      <c r="GSJ290" s="97"/>
      <c r="GSK290" s="97"/>
      <c r="GSL290" s="97"/>
      <c r="GSM290" s="97"/>
      <c r="GSN290" s="97"/>
      <c r="GSO290" s="97"/>
      <c r="GSP290" s="97"/>
      <c r="GSQ290" s="97"/>
      <c r="GSR290" s="97"/>
      <c r="GSS290" s="97"/>
      <c r="GST290" s="97"/>
      <c r="GSU290" s="97"/>
      <c r="GSV290" s="97"/>
      <c r="GSW290" s="97"/>
      <c r="GSX290" s="97"/>
      <c r="GSY290" s="97"/>
      <c r="GSZ290" s="97"/>
      <c r="GTA290" s="97"/>
      <c r="GTB290" s="97"/>
      <c r="GTC290" s="97"/>
      <c r="GTD290" s="97"/>
      <c r="GTE290" s="97"/>
      <c r="GTF290" s="97"/>
      <c r="GTG290" s="97"/>
      <c r="GTH290" s="97"/>
      <c r="GTI290" s="97"/>
      <c r="GTJ290" s="97"/>
      <c r="GTK290" s="97"/>
      <c r="GTL290" s="97"/>
      <c r="GTM290" s="97"/>
      <c r="GTN290" s="97"/>
      <c r="GTO290" s="97"/>
      <c r="GTP290" s="97"/>
      <c r="GTQ290" s="97"/>
      <c r="GTR290" s="97"/>
      <c r="GTS290" s="97"/>
      <c r="GTT290" s="97"/>
      <c r="GTU290" s="97"/>
      <c r="GTV290" s="97"/>
      <c r="GTW290" s="97"/>
      <c r="GTX290" s="97"/>
      <c r="GTY290" s="97"/>
      <c r="GTZ290" s="97"/>
      <c r="GUA290" s="97"/>
      <c r="GUB290" s="97"/>
      <c r="GUC290" s="97"/>
      <c r="GUD290" s="97"/>
      <c r="GUE290" s="97"/>
      <c r="GUF290" s="97"/>
      <c r="GUG290" s="97"/>
      <c r="GUH290" s="97"/>
      <c r="GUI290" s="97"/>
      <c r="GUJ290" s="97"/>
      <c r="GUK290" s="97"/>
      <c r="GUL290" s="97"/>
      <c r="GUM290" s="97"/>
      <c r="GUN290" s="97"/>
      <c r="GUO290" s="97"/>
      <c r="GUP290" s="97"/>
      <c r="GUQ290" s="97"/>
      <c r="GUR290" s="97"/>
      <c r="GUS290" s="97"/>
      <c r="GUT290" s="97"/>
      <c r="GUU290" s="97"/>
      <c r="GUV290" s="97"/>
      <c r="GUW290" s="97"/>
      <c r="GUX290" s="97"/>
      <c r="GUY290" s="97"/>
      <c r="GUZ290" s="97"/>
      <c r="GVA290" s="97"/>
      <c r="GVB290" s="97"/>
      <c r="GVC290" s="97"/>
      <c r="GVD290" s="97"/>
      <c r="GVE290" s="97"/>
      <c r="GVF290" s="97"/>
      <c r="GVG290" s="97"/>
      <c r="GVH290" s="97"/>
      <c r="GVI290" s="97"/>
      <c r="GVJ290" s="97"/>
      <c r="GVK290" s="97"/>
      <c r="GVL290" s="97"/>
      <c r="GVM290" s="97"/>
      <c r="GVN290" s="97"/>
      <c r="GVO290" s="97"/>
      <c r="GVP290" s="97"/>
      <c r="GVQ290" s="97"/>
      <c r="GVR290" s="97"/>
      <c r="GVS290" s="97"/>
      <c r="GVT290" s="97"/>
      <c r="GVU290" s="97"/>
      <c r="GVV290" s="97"/>
      <c r="GVW290" s="97"/>
      <c r="GVX290" s="97"/>
      <c r="GVY290" s="97"/>
      <c r="GVZ290" s="97"/>
      <c r="GWA290" s="97"/>
      <c r="GWB290" s="97"/>
      <c r="GWC290" s="97"/>
      <c r="GWD290" s="97"/>
      <c r="GWE290" s="97"/>
      <c r="GWF290" s="97"/>
      <c r="GWG290" s="97"/>
      <c r="GWH290" s="97"/>
      <c r="GWI290" s="97"/>
      <c r="GWJ290" s="97"/>
      <c r="GWK290" s="97"/>
      <c r="GWL290" s="97"/>
      <c r="GWM290" s="97"/>
      <c r="GWN290" s="97"/>
      <c r="GWO290" s="97"/>
      <c r="GWP290" s="97"/>
      <c r="GWQ290" s="97"/>
      <c r="GWR290" s="97"/>
      <c r="GWS290" s="97"/>
      <c r="GWT290" s="97"/>
      <c r="GWU290" s="97"/>
      <c r="GWV290" s="97"/>
      <c r="GWW290" s="97"/>
      <c r="GWX290" s="97"/>
      <c r="GWY290" s="97"/>
      <c r="GWZ290" s="97"/>
      <c r="GXA290" s="97"/>
      <c r="GXB290" s="97"/>
      <c r="GXC290" s="97"/>
      <c r="GXD290" s="97"/>
      <c r="GXE290" s="97"/>
      <c r="GXF290" s="97"/>
      <c r="GXG290" s="97"/>
      <c r="GXH290" s="97"/>
      <c r="GXI290" s="97"/>
      <c r="GXJ290" s="97"/>
      <c r="GXK290" s="97"/>
      <c r="GXL290" s="97"/>
      <c r="GXM290" s="97"/>
      <c r="GXN290" s="97"/>
      <c r="GXO290" s="97"/>
      <c r="GXP290" s="97"/>
      <c r="GXQ290" s="97"/>
      <c r="GXR290" s="97"/>
      <c r="GXS290" s="97"/>
      <c r="GXT290" s="97"/>
      <c r="GXU290" s="97"/>
      <c r="GXV290" s="97"/>
      <c r="GXW290" s="97"/>
      <c r="GXX290" s="97"/>
      <c r="GXY290" s="97"/>
      <c r="GXZ290" s="97"/>
      <c r="GYA290" s="97"/>
      <c r="GYB290" s="97"/>
      <c r="GYC290" s="97"/>
      <c r="GYD290" s="97"/>
      <c r="GYE290" s="97"/>
      <c r="GYF290" s="97"/>
      <c r="GYG290" s="97"/>
      <c r="GYH290" s="97"/>
      <c r="GYI290" s="97"/>
      <c r="GYJ290" s="97"/>
      <c r="GYK290" s="97"/>
      <c r="GYL290" s="97"/>
      <c r="GYM290" s="97"/>
      <c r="GYN290" s="97"/>
      <c r="GYO290" s="97"/>
      <c r="GYP290" s="97"/>
      <c r="GYQ290" s="97"/>
      <c r="GYR290" s="97"/>
      <c r="GYS290" s="97"/>
      <c r="GYT290" s="97"/>
      <c r="GYU290" s="97"/>
      <c r="GYV290" s="97"/>
      <c r="GYW290" s="97"/>
      <c r="GYX290" s="97"/>
      <c r="GYY290" s="97"/>
      <c r="GYZ290" s="97"/>
      <c r="GZA290" s="97"/>
      <c r="GZB290" s="97"/>
      <c r="GZC290" s="97"/>
      <c r="GZD290" s="97"/>
      <c r="GZE290" s="97"/>
      <c r="GZF290" s="97"/>
      <c r="GZG290" s="97"/>
      <c r="GZH290" s="97"/>
      <c r="GZI290" s="97"/>
      <c r="GZJ290" s="97"/>
      <c r="GZK290" s="97"/>
      <c r="GZL290" s="97"/>
      <c r="GZM290" s="97"/>
      <c r="GZN290" s="97"/>
      <c r="GZO290" s="97"/>
      <c r="GZP290" s="97"/>
      <c r="GZQ290" s="97"/>
      <c r="GZR290" s="97"/>
      <c r="GZS290" s="97"/>
      <c r="GZT290" s="97"/>
      <c r="GZU290" s="97"/>
      <c r="GZV290" s="97"/>
      <c r="GZW290" s="97"/>
      <c r="GZX290" s="97"/>
      <c r="GZY290" s="97"/>
      <c r="GZZ290" s="97"/>
      <c r="HAA290" s="97"/>
      <c r="HAB290" s="97"/>
      <c r="HAC290" s="97"/>
      <c r="HAD290" s="97"/>
      <c r="HAE290" s="97"/>
      <c r="HAF290" s="97"/>
      <c r="HAG290" s="97"/>
      <c r="HAH290" s="97"/>
      <c r="HAI290" s="97"/>
      <c r="HAJ290" s="97"/>
      <c r="HAK290" s="97"/>
      <c r="HAL290" s="97"/>
      <c r="HAM290" s="97"/>
      <c r="HAN290" s="97"/>
      <c r="HAO290" s="97"/>
      <c r="HAP290" s="97"/>
      <c r="HAQ290" s="97"/>
      <c r="HAR290" s="97"/>
      <c r="HAS290" s="97"/>
      <c r="HAT290" s="97"/>
      <c r="HAU290" s="97"/>
      <c r="HAV290" s="97"/>
      <c r="HAW290" s="97"/>
      <c r="HAX290" s="97"/>
      <c r="HAY290" s="97"/>
      <c r="HAZ290" s="97"/>
      <c r="HBA290" s="97"/>
      <c r="HBB290" s="97"/>
      <c r="HBC290" s="97"/>
      <c r="HBD290" s="97"/>
      <c r="HBE290" s="97"/>
      <c r="HBF290" s="97"/>
      <c r="HBG290" s="97"/>
      <c r="HBH290" s="97"/>
      <c r="HBI290" s="97"/>
      <c r="HBJ290" s="97"/>
      <c r="HBK290" s="97"/>
      <c r="HBL290" s="97"/>
      <c r="HBM290" s="97"/>
      <c r="HBN290" s="97"/>
      <c r="HBO290" s="97"/>
      <c r="HBP290" s="97"/>
      <c r="HBQ290" s="97"/>
      <c r="HBR290" s="97"/>
      <c r="HBS290" s="97"/>
      <c r="HBT290" s="97"/>
      <c r="HBU290" s="97"/>
      <c r="HBV290" s="97"/>
      <c r="HBW290" s="97"/>
      <c r="HBX290" s="97"/>
      <c r="HBY290" s="97"/>
      <c r="HBZ290" s="97"/>
      <c r="HCA290" s="97"/>
      <c r="HCB290" s="97"/>
      <c r="HCC290" s="97"/>
      <c r="HCD290" s="97"/>
      <c r="HCE290" s="97"/>
      <c r="HCF290" s="97"/>
      <c r="HCG290" s="97"/>
      <c r="HCH290" s="97"/>
      <c r="HCI290" s="97"/>
      <c r="HCJ290" s="97"/>
      <c r="HCK290" s="97"/>
      <c r="HCL290" s="97"/>
      <c r="HCM290" s="97"/>
      <c r="HCN290" s="97"/>
      <c r="HCO290" s="97"/>
      <c r="HCP290" s="97"/>
      <c r="HCQ290" s="97"/>
      <c r="HCR290" s="97"/>
      <c r="HCS290" s="97"/>
      <c r="HCT290" s="97"/>
      <c r="HCU290" s="97"/>
      <c r="HCV290" s="97"/>
      <c r="HCW290" s="97"/>
      <c r="HCX290" s="97"/>
      <c r="HCY290" s="97"/>
      <c r="HCZ290" s="97"/>
      <c r="HDA290" s="97"/>
      <c r="HDB290" s="97"/>
      <c r="HDC290" s="97"/>
      <c r="HDD290" s="97"/>
      <c r="HDE290" s="97"/>
      <c r="HDF290" s="97"/>
      <c r="HDG290" s="97"/>
      <c r="HDH290" s="97"/>
      <c r="HDI290" s="97"/>
      <c r="HDJ290" s="97"/>
      <c r="HDK290" s="97"/>
      <c r="HDL290" s="97"/>
      <c r="HDM290" s="97"/>
      <c r="HDN290" s="97"/>
      <c r="HDO290" s="97"/>
      <c r="HDP290" s="97"/>
      <c r="HDQ290" s="97"/>
      <c r="HDR290" s="97"/>
      <c r="HDS290" s="97"/>
      <c r="HDT290" s="97"/>
      <c r="HDU290" s="97"/>
      <c r="HDV290" s="97"/>
      <c r="HDW290" s="97"/>
      <c r="HDX290" s="97"/>
      <c r="HDY290" s="97"/>
      <c r="HDZ290" s="97"/>
      <c r="HEA290" s="97"/>
      <c r="HEB290" s="97"/>
      <c r="HEC290" s="97"/>
      <c r="HED290" s="97"/>
      <c r="HEE290" s="97"/>
      <c r="HEF290" s="97"/>
      <c r="HEG290" s="97"/>
      <c r="HEH290" s="97"/>
      <c r="HEI290" s="97"/>
      <c r="HEJ290" s="97"/>
      <c r="HEK290" s="97"/>
      <c r="HEL290" s="97"/>
      <c r="HEM290" s="97"/>
      <c r="HEN290" s="97"/>
      <c r="HEO290" s="97"/>
      <c r="HEP290" s="97"/>
      <c r="HEQ290" s="97"/>
      <c r="HER290" s="97"/>
      <c r="HES290" s="97"/>
      <c r="HET290" s="97"/>
      <c r="HEU290" s="97"/>
      <c r="HEV290" s="97"/>
      <c r="HEW290" s="97"/>
      <c r="HEX290" s="97"/>
      <c r="HEY290" s="97"/>
      <c r="HEZ290" s="97"/>
      <c r="HFA290" s="97"/>
      <c r="HFB290" s="97"/>
      <c r="HFC290" s="97"/>
      <c r="HFD290" s="97"/>
      <c r="HFE290" s="97"/>
      <c r="HFF290" s="97"/>
      <c r="HFG290" s="97"/>
      <c r="HFH290" s="97"/>
      <c r="HFI290" s="97"/>
      <c r="HFJ290" s="97"/>
      <c r="HFK290" s="97"/>
      <c r="HFL290" s="97"/>
      <c r="HFM290" s="97"/>
      <c r="HFN290" s="97"/>
      <c r="HFO290" s="97"/>
      <c r="HFP290" s="97"/>
      <c r="HFQ290" s="97"/>
      <c r="HFR290" s="97"/>
      <c r="HFS290" s="97"/>
      <c r="HFT290" s="97"/>
      <c r="HFU290" s="97"/>
      <c r="HFV290" s="97"/>
      <c r="HFW290" s="97"/>
      <c r="HFX290" s="97"/>
      <c r="HFY290" s="97"/>
      <c r="HFZ290" s="97"/>
      <c r="HGA290" s="97"/>
      <c r="HGB290" s="97"/>
      <c r="HGC290" s="97"/>
      <c r="HGD290" s="97"/>
      <c r="HGE290" s="97"/>
      <c r="HGF290" s="97"/>
      <c r="HGG290" s="97"/>
      <c r="HGH290" s="97"/>
      <c r="HGI290" s="97"/>
      <c r="HGJ290" s="97"/>
      <c r="HGK290" s="97"/>
      <c r="HGL290" s="97"/>
      <c r="HGM290" s="97"/>
      <c r="HGN290" s="97"/>
      <c r="HGO290" s="97"/>
      <c r="HGP290" s="97"/>
      <c r="HGQ290" s="97"/>
      <c r="HGR290" s="97"/>
      <c r="HGS290" s="97"/>
      <c r="HGT290" s="97"/>
      <c r="HGU290" s="97"/>
      <c r="HGV290" s="97"/>
      <c r="HGW290" s="97"/>
      <c r="HGX290" s="97"/>
      <c r="HGY290" s="97"/>
      <c r="HGZ290" s="97"/>
      <c r="HHA290" s="97"/>
      <c r="HHB290" s="97"/>
      <c r="HHC290" s="97"/>
      <c r="HHD290" s="97"/>
      <c r="HHE290" s="97"/>
      <c r="HHF290" s="97"/>
      <c r="HHG290" s="97"/>
      <c r="HHH290" s="97"/>
      <c r="HHI290" s="97"/>
      <c r="HHJ290" s="97"/>
      <c r="HHK290" s="97"/>
      <c r="HHL290" s="97"/>
      <c r="HHM290" s="97"/>
      <c r="HHN290" s="97"/>
      <c r="HHO290" s="97"/>
      <c r="HHP290" s="97"/>
      <c r="HHQ290" s="97"/>
      <c r="HHR290" s="97"/>
      <c r="HHS290" s="97"/>
      <c r="HHT290" s="97"/>
      <c r="HHU290" s="97"/>
      <c r="HHV290" s="97"/>
      <c r="HHW290" s="97"/>
      <c r="HHX290" s="97"/>
      <c r="HHY290" s="97"/>
      <c r="HHZ290" s="97"/>
      <c r="HIA290" s="97"/>
      <c r="HIB290" s="97"/>
      <c r="HIC290" s="97"/>
      <c r="HID290" s="97"/>
      <c r="HIE290" s="97"/>
      <c r="HIF290" s="97"/>
      <c r="HIG290" s="97"/>
      <c r="HIH290" s="97"/>
      <c r="HII290" s="97"/>
      <c r="HIJ290" s="97"/>
      <c r="HIK290" s="97"/>
      <c r="HIL290" s="97"/>
      <c r="HIM290" s="97"/>
      <c r="HIN290" s="97"/>
      <c r="HIO290" s="97"/>
      <c r="HIP290" s="97"/>
      <c r="HIQ290" s="97"/>
      <c r="HIR290" s="97"/>
      <c r="HIS290" s="97"/>
      <c r="HIT290" s="97"/>
      <c r="HIU290" s="97"/>
      <c r="HIV290" s="97"/>
      <c r="HIW290" s="97"/>
      <c r="HIX290" s="97"/>
      <c r="HIY290" s="97"/>
      <c r="HIZ290" s="97"/>
      <c r="HJA290" s="97"/>
      <c r="HJB290" s="97"/>
      <c r="HJC290" s="97"/>
      <c r="HJD290" s="97"/>
      <c r="HJE290" s="97"/>
      <c r="HJF290" s="97"/>
      <c r="HJG290" s="97"/>
      <c r="HJH290" s="97"/>
      <c r="HJI290" s="97"/>
      <c r="HJJ290" s="97"/>
      <c r="HJK290" s="97"/>
      <c r="HJL290" s="97"/>
      <c r="HJM290" s="97"/>
      <c r="HJN290" s="97"/>
      <c r="HJO290" s="97"/>
      <c r="HJP290" s="97"/>
      <c r="HJQ290" s="97"/>
      <c r="HJR290" s="97"/>
      <c r="HJS290" s="97"/>
      <c r="HJT290" s="97"/>
      <c r="HJU290" s="97"/>
      <c r="HJV290" s="97"/>
      <c r="HJW290" s="97"/>
      <c r="HJX290" s="97"/>
      <c r="HJY290" s="97"/>
      <c r="HJZ290" s="97"/>
      <c r="HKA290" s="97"/>
      <c r="HKB290" s="97"/>
      <c r="HKC290" s="97"/>
      <c r="HKD290" s="97"/>
      <c r="HKE290" s="97"/>
      <c r="HKF290" s="97"/>
      <c r="HKG290" s="97"/>
      <c r="HKH290" s="97"/>
      <c r="HKI290" s="97"/>
      <c r="HKJ290" s="97"/>
      <c r="HKK290" s="97"/>
      <c r="HKL290" s="97"/>
      <c r="HKM290" s="97"/>
      <c r="HKN290" s="97"/>
      <c r="HKO290" s="97"/>
      <c r="HKP290" s="97"/>
      <c r="HKQ290" s="97"/>
      <c r="HKR290" s="97"/>
      <c r="HKS290" s="97"/>
      <c r="HKT290" s="97"/>
      <c r="HKU290" s="97"/>
      <c r="HKV290" s="97"/>
      <c r="HKW290" s="97"/>
      <c r="HKX290" s="97"/>
      <c r="HKY290" s="97"/>
      <c r="HKZ290" s="97"/>
      <c r="HLA290" s="97"/>
      <c r="HLB290" s="97"/>
      <c r="HLC290" s="97"/>
      <c r="HLD290" s="97"/>
      <c r="HLE290" s="97"/>
      <c r="HLF290" s="97"/>
      <c r="HLG290" s="97"/>
      <c r="HLH290" s="97"/>
      <c r="HLI290" s="97"/>
      <c r="HLJ290" s="97"/>
      <c r="HLK290" s="97"/>
      <c r="HLL290" s="97"/>
      <c r="HLM290" s="97"/>
      <c r="HLN290" s="97"/>
      <c r="HLO290" s="97"/>
      <c r="HLP290" s="97"/>
      <c r="HLQ290" s="97"/>
      <c r="HLR290" s="97"/>
      <c r="HLS290" s="97"/>
      <c r="HLT290" s="97"/>
      <c r="HLU290" s="97"/>
      <c r="HLV290" s="97"/>
      <c r="HLW290" s="97"/>
      <c r="HLX290" s="97"/>
      <c r="HLY290" s="97"/>
      <c r="HLZ290" s="97"/>
      <c r="HMA290" s="97"/>
      <c r="HMB290" s="97"/>
      <c r="HMC290" s="97"/>
      <c r="HMD290" s="97"/>
      <c r="HME290" s="97"/>
      <c r="HMF290" s="97"/>
      <c r="HMG290" s="97"/>
      <c r="HMH290" s="97"/>
      <c r="HMI290" s="97"/>
      <c r="HMJ290" s="97"/>
      <c r="HMK290" s="97"/>
      <c r="HML290" s="97"/>
      <c r="HMM290" s="97"/>
      <c r="HMN290" s="97"/>
      <c r="HMO290" s="97"/>
      <c r="HMP290" s="97"/>
      <c r="HMQ290" s="97"/>
      <c r="HMR290" s="97"/>
      <c r="HMS290" s="97"/>
      <c r="HMT290" s="97"/>
      <c r="HMU290" s="97"/>
      <c r="HMV290" s="97"/>
      <c r="HMW290" s="97"/>
      <c r="HMX290" s="97"/>
      <c r="HMY290" s="97"/>
      <c r="HMZ290" s="97"/>
      <c r="HNA290" s="97"/>
      <c r="HNB290" s="97"/>
      <c r="HNC290" s="97"/>
      <c r="HND290" s="97"/>
      <c r="HNE290" s="97"/>
      <c r="HNF290" s="97"/>
      <c r="HNG290" s="97"/>
      <c r="HNH290" s="97"/>
      <c r="HNI290" s="97"/>
      <c r="HNJ290" s="97"/>
      <c r="HNK290" s="97"/>
      <c r="HNL290" s="97"/>
      <c r="HNM290" s="97"/>
      <c r="HNN290" s="97"/>
      <c r="HNO290" s="97"/>
      <c r="HNP290" s="97"/>
      <c r="HNQ290" s="97"/>
      <c r="HNR290" s="97"/>
      <c r="HNS290" s="97"/>
      <c r="HNT290" s="97"/>
      <c r="HNU290" s="97"/>
      <c r="HNV290" s="97"/>
      <c r="HNW290" s="97"/>
      <c r="HNX290" s="97"/>
      <c r="HNY290" s="97"/>
      <c r="HNZ290" s="97"/>
      <c r="HOA290" s="97"/>
      <c r="HOB290" s="97"/>
      <c r="HOC290" s="97"/>
      <c r="HOD290" s="97"/>
      <c r="HOE290" s="97"/>
      <c r="HOF290" s="97"/>
      <c r="HOG290" s="97"/>
      <c r="HOH290" s="97"/>
      <c r="HOI290" s="97"/>
      <c r="HOJ290" s="97"/>
      <c r="HOK290" s="97"/>
      <c r="HOL290" s="97"/>
      <c r="HOM290" s="97"/>
      <c r="HON290" s="97"/>
      <c r="HOO290" s="97"/>
      <c r="HOP290" s="97"/>
      <c r="HOQ290" s="97"/>
      <c r="HOR290" s="97"/>
      <c r="HOS290" s="97"/>
      <c r="HOT290" s="97"/>
      <c r="HOU290" s="97"/>
      <c r="HOV290" s="97"/>
      <c r="HOW290" s="97"/>
      <c r="HOX290" s="97"/>
      <c r="HOY290" s="97"/>
      <c r="HOZ290" s="97"/>
      <c r="HPA290" s="97"/>
      <c r="HPB290" s="97"/>
      <c r="HPC290" s="97"/>
      <c r="HPD290" s="97"/>
      <c r="HPE290" s="97"/>
      <c r="HPF290" s="97"/>
      <c r="HPG290" s="97"/>
      <c r="HPH290" s="97"/>
      <c r="HPI290" s="97"/>
      <c r="HPJ290" s="97"/>
      <c r="HPK290" s="97"/>
      <c r="HPL290" s="97"/>
      <c r="HPM290" s="97"/>
      <c r="HPN290" s="97"/>
      <c r="HPO290" s="97"/>
      <c r="HPP290" s="97"/>
      <c r="HPQ290" s="97"/>
      <c r="HPR290" s="97"/>
      <c r="HPS290" s="97"/>
      <c r="HPT290" s="97"/>
      <c r="HPU290" s="97"/>
      <c r="HPV290" s="97"/>
      <c r="HPW290" s="97"/>
      <c r="HPX290" s="97"/>
      <c r="HPY290" s="97"/>
      <c r="HPZ290" s="97"/>
      <c r="HQA290" s="97"/>
      <c r="HQB290" s="97"/>
      <c r="HQC290" s="97"/>
      <c r="HQD290" s="97"/>
      <c r="HQE290" s="97"/>
      <c r="HQF290" s="97"/>
      <c r="HQG290" s="97"/>
      <c r="HQH290" s="97"/>
      <c r="HQI290" s="97"/>
      <c r="HQJ290" s="97"/>
      <c r="HQK290" s="97"/>
      <c r="HQL290" s="97"/>
      <c r="HQM290" s="97"/>
      <c r="HQN290" s="97"/>
      <c r="HQO290" s="97"/>
      <c r="HQP290" s="97"/>
      <c r="HQQ290" s="97"/>
      <c r="HQR290" s="97"/>
      <c r="HQS290" s="97"/>
      <c r="HQT290" s="97"/>
      <c r="HQU290" s="97"/>
      <c r="HQV290" s="97"/>
      <c r="HQW290" s="97"/>
      <c r="HQX290" s="97"/>
      <c r="HQY290" s="97"/>
      <c r="HQZ290" s="97"/>
      <c r="HRA290" s="97"/>
      <c r="HRB290" s="97"/>
      <c r="HRC290" s="97"/>
      <c r="HRD290" s="97"/>
      <c r="HRE290" s="97"/>
      <c r="HRF290" s="97"/>
      <c r="HRG290" s="97"/>
      <c r="HRH290" s="97"/>
      <c r="HRI290" s="97"/>
      <c r="HRJ290" s="97"/>
      <c r="HRK290" s="97"/>
      <c r="HRL290" s="97"/>
      <c r="HRM290" s="97"/>
      <c r="HRN290" s="97"/>
      <c r="HRO290" s="97"/>
      <c r="HRP290" s="97"/>
      <c r="HRQ290" s="97"/>
      <c r="HRR290" s="97"/>
      <c r="HRS290" s="97"/>
      <c r="HRT290" s="97"/>
      <c r="HRU290" s="97"/>
      <c r="HRV290" s="97"/>
      <c r="HRW290" s="97"/>
      <c r="HRX290" s="97"/>
      <c r="HRY290" s="97"/>
      <c r="HRZ290" s="97"/>
      <c r="HSA290" s="97"/>
      <c r="HSB290" s="97"/>
      <c r="HSC290" s="97"/>
      <c r="HSD290" s="97"/>
      <c r="HSE290" s="97"/>
      <c r="HSF290" s="97"/>
      <c r="HSG290" s="97"/>
      <c r="HSH290" s="97"/>
      <c r="HSI290" s="97"/>
      <c r="HSJ290" s="97"/>
      <c r="HSK290" s="97"/>
      <c r="HSL290" s="97"/>
      <c r="HSM290" s="97"/>
      <c r="HSN290" s="97"/>
      <c r="HSO290" s="97"/>
      <c r="HSP290" s="97"/>
      <c r="HSQ290" s="97"/>
      <c r="HSR290" s="97"/>
      <c r="HSS290" s="97"/>
      <c r="HST290" s="97"/>
      <c r="HSU290" s="97"/>
      <c r="HSV290" s="97"/>
      <c r="HSW290" s="97"/>
      <c r="HSX290" s="97"/>
      <c r="HSY290" s="97"/>
      <c r="HSZ290" s="97"/>
      <c r="HTA290" s="97"/>
      <c r="HTB290" s="97"/>
      <c r="HTC290" s="97"/>
      <c r="HTD290" s="97"/>
      <c r="HTE290" s="97"/>
      <c r="HTF290" s="97"/>
      <c r="HTG290" s="97"/>
      <c r="HTH290" s="97"/>
      <c r="HTI290" s="97"/>
      <c r="HTJ290" s="97"/>
      <c r="HTK290" s="97"/>
      <c r="HTL290" s="97"/>
      <c r="HTM290" s="97"/>
      <c r="HTN290" s="97"/>
      <c r="HTO290" s="97"/>
      <c r="HTP290" s="97"/>
      <c r="HTQ290" s="97"/>
      <c r="HTR290" s="97"/>
      <c r="HTS290" s="97"/>
      <c r="HTT290" s="97"/>
      <c r="HTU290" s="97"/>
      <c r="HTV290" s="97"/>
      <c r="HTW290" s="97"/>
      <c r="HTX290" s="97"/>
      <c r="HTY290" s="97"/>
      <c r="HTZ290" s="97"/>
      <c r="HUA290" s="97"/>
      <c r="HUB290" s="97"/>
      <c r="HUC290" s="97"/>
      <c r="HUD290" s="97"/>
      <c r="HUE290" s="97"/>
      <c r="HUF290" s="97"/>
      <c r="HUG290" s="97"/>
      <c r="HUH290" s="97"/>
      <c r="HUI290" s="97"/>
      <c r="HUJ290" s="97"/>
      <c r="HUK290" s="97"/>
      <c r="HUL290" s="97"/>
      <c r="HUM290" s="97"/>
      <c r="HUN290" s="97"/>
      <c r="HUO290" s="97"/>
      <c r="HUP290" s="97"/>
      <c r="HUQ290" s="97"/>
      <c r="HUR290" s="97"/>
      <c r="HUS290" s="97"/>
      <c r="HUT290" s="97"/>
      <c r="HUU290" s="97"/>
      <c r="HUV290" s="97"/>
      <c r="HUW290" s="97"/>
      <c r="HUX290" s="97"/>
      <c r="HUY290" s="97"/>
      <c r="HUZ290" s="97"/>
      <c r="HVA290" s="97"/>
      <c r="HVB290" s="97"/>
      <c r="HVC290" s="97"/>
      <c r="HVD290" s="97"/>
      <c r="HVE290" s="97"/>
      <c r="HVF290" s="97"/>
      <c r="HVG290" s="97"/>
      <c r="HVH290" s="97"/>
      <c r="HVI290" s="97"/>
      <c r="HVJ290" s="97"/>
      <c r="HVK290" s="97"/>
      <c r="HVL290" s="97"/>
      <c r="HVM290" s="97"/>
      <c r="HVN290" s="97"/>
      <c r="HVO290" s="97"/>
      <c r="HVP290" s="97"/>
      <c r="HVQ290" s="97"/>
      <c r="HVR290" s="97"/>
      <c r="HVS290" s="97"/>
      <c r="HVT290" s="97"/>
      <c r="HVU290" s="97"/>
      <c r="HVV290" s="97"/>
      <c r="HVW290" s="97"/>
      <c r="HVX290" s="97"/>
      <c r="HVY290" s="97"/>
      <c r="HVZ290" s="97"/>
      <c r="HWA290" s="97"/>
      <c r="HWB290" s="97"/>
      <c r="HWC290" s="97"/>
      <c r="HWD290" s="97"/>
      <c r="HWE290" s="97"/>
      <c r="HWF290" s="97"/>
      <c r="HWG290" s="97"/>
      <c r="HWH290" s="97"/>
      <c r="HWI290" s="97"/>
      <c r="HWJ290" s="97"/>
      <c r="HWK290" s="97"/>
      <c r="HWL290" s="97"/>
      <c r="HWM290" s="97"/>
      <c r="HWN290" s="97"/>
      <c r="HWO290" s="97"/>
      <c r="HWP290" s="97"/>
      <c r="HWQ290" s="97"/>
      <c r="HWR290" s="97"/>
      <c r="HWS290" s="97"/>
      <c r="HWT290" s="97"/>
      <c r="HWU290" s="97"/>
      <c r="HWV290" s="97"/>
      <c r="HWW290" s="97"/>
      <c r="HWX290" s="97"/>
      <c r="HWY290" s="97"/>
      <c r="HWZ290" s="97"/>
      <c r="HXA290" s="97"/>
      <c r="HXB290" s="97"/>
      <c r="HXC290" s="97"/>
      <c r="HXD290" s="97"/>
      <c r="HXE290" s="97"/>
      <c r="HXF290" s="97"/>
      <c r="HXG290" s="97"/>
      <c r="HXH290" s="97"/>
      <c r="HXI290" s="97"/>
      <c r="HXJ290" s="97"/>
      <c r="HXK290" s="97"/>
      <c r="HXL290" s="97"/>
      <c r="HXM290" s="97"/>
      <c r="HXN290" s="97"/>
      <c r="HXO290" s="97"/>
      <c r="HXP290" s="97"/>
      <c r="HXQ290" s="97"/>
      <c r="HXR290" s="97"/>
      <c r="HXS290" s="97"/>
      <c r="HXT290" s="97"/>
      <c r="HXU290" s="97"/>
      <c r="HXV290" s="97"/>
      <c r="HXW290" s="97"/>
      <c r="HXX290" s="97"/>
      <c r="HXY290" s="97"/>
      <c r="HXZ290" s="97"/>
      <c r="HYA290" s="97"/>
      <c r="HYB290" s="97"/>
      <c r="HYC290" s="97"/>
      <c r="HYD290" s="97"/>
      <c r="HYE290" s="97"/>
      <c r="HYF290" s="97"/>
      <c r="HYG290" s="97"/>
      <c r="HYH290" s="97"/>
      <c r="HYI290" s="97"/>
      <c r="HYJ290" s="97"/>
      <c r="HYK290" s="97"/>
      <c r="HYL290" s="97"/>
      <c r="HYM290" s="97"/>
      <c r="HYN290" s="97"/>
      <c r="HYO290" s="97"/>
      <c r="HYP290" s="97"/>
      <c r="HYQ290" s="97"/>
      <c r="HYR290" s="97"/>
      <c r="HYS290" s="97"/>
      <c r="HYT290" s="97"/>
      <c r="HYU290" s="97"/>
      <c r="HYV290" s="97"/>
      <c r="HYW290" s="97"/>
      <c r="HYX290" s="97"/>
      <c r="HYY290" s="97"/>
      <c r="HYZ290" s="97"/>
      <c r="HZA290" s="97"/>
      <c r="HZB290" s="97"/>
      <c r="HZC290" s="97"/>
      <c r="HZD290" s="97"/>
      <c r="HZE290" s="97"/>
      <c r="HZF290" s="97"/>
      <c r="HZG290" s="97"/>
      <c r="HZH290" s="97"/>
      <c r="HZI290" s="97"/>
      <c r="HZJ290" s="97"/>
      <c r="HZK290" s="97"/>
      <c r="HZL290" s="97"/>
      <c r="HZM290" s="97"/>
      <c r="HZN290" s="97"/>
      <c r="HZO290" s="97"/>
      <c r="HZP290" s="97"/>
      <c r="HZQ290" s="97"/>
      <c r="HZR290" s="97"/>
      <c r="HZS290" s="97"/>
      <c r="HZT290" s="97"/>
      <c r="HZU290" s="97"/>
      <c r="HZV290" s="97"/>
      <c r="HZW290" s="97"/>
      <c r="HZX290" s="97"/>
      <c r="HZY290" s="97"/>
      <c r="HZZ290" s="97"/>
      <c r="IAA290" s="97"/>
      <c r="IAB290" s="97"/>
      <c r="IAC290" s="97"/>
      <c r="IAD290" s="97"/>
      <c r="IAE290" s="97"/>
      <c r="IAF290" s="97"/>
      <c r="IAG290" s="97"/>
      <c r="IAH290" s="97"/>
      <c r="IAI290" s="97"/>
      <c r="IAJ290" s="97"/>
      <c r="IAK290" s="97"/>
      <c r="IAL290" s="97"/>
      <c r="IAM290" s="97"/>
      <c r="IAN290" s="97"/>
      <c r="IAO290" s="97"/>
      <c r="IAP290" s="97"/>
      <c r="IAQ290" s="97"/>
      <c r="IAR290" s="97"/>
      <c r="IAS290" s="97"/>
      <c r="IAT290" s="97"/>
      <c r="IAU290" s="97"/>
      <c r="IAV290" s="97"/>
      <c r="IAW290" s="97"/>
      <c r="IAX290" s="97"/>
      <c r="IAY290" s="97"/>
      <c r="IAZ290" s="97"/>
      <c r="IBA290" s="97"/>
      <c r="IBB290" s="97"/>
      <c r="IBC290" s="97"/>
      <c r="IBD290" s="97"/>
      <c r="IBE290" s="97"/>
      <c r="IBF290" s="97"/>
      <c r="IBG290" s="97"/>
      <c r="IBH290" s="97"/>
      <c r="IBI290" s="97"/>
      <c r="IBJ290" s="97"/>
      <c r="IBK290" s="97"/>
      <c r="IBL290" s="97"/>
      <c r="IBM290" s="97"/>
      <c r="IBN290" s="97"/>
      <c r="IBO290" s="97"/>
      <c r="IBP290" s="97"/>
      <c r="IBQ290" s="97"/>
      <c r="IBR290" s="97"/>
      <c r="IBS290" s="97"/>
      <c r="IBT290" s="97"/>
      <c r="IBU290" s="97"/>
      <c r="IBV290" s="97"/>
      <c r="IBW290" s="97"/>
      <c r="IBX290" s="97"/>
      <c r="IBY290" s="97"/>
      <c r="IBZ290" s="97"/>
      <c r="ICA290" s="97"/>
      <c r="ICB290" s="97"/>
      <c r="ICC290" s="97"/>
      <c r="ICD290" s="97"/>
      <c r="ICE290" s="97"/>
      <c r="ICF290" s="97"/>
      <c r="ICG290" s="97"/>
      <c r="ICH290" s="97"/>
      <c r="ICI290" s="97"/>
      <c r="ICJ290" s="97"/>
      <c r="ICK290" s="97"/>
      <c r="ICL290" s="97"/>
      <c r="ICM290" s="97"/>
      <c r="ICN290" s="97"/>
      <c r="ICO290" s="97"/>
      <c r="ICP290" s="97"/>
      <c r="ICQ290" s="97"/>
      <c r="ICR290" s="97"/>
      <c r="ICS290" s="97"/>
      <c r="ICT290" s="97"/>
      <c r="ICU290" s="97"/>
      <c r="ICV290" s="97"/>
      <c r="ICW290" s="97"/>
      <c r="ICX290" s="97"/>
      <c r="ICY290" s="97"/>
      <c r="ICZ290" s="97"/>
      <c r="IDA290" s="97"/>
      <c r="IDB290" s="97"/>
      <c r="IDC290" s="97"/>
      <c r="IDD290" s="97"/>
      <c r="IDE290" s="97"/>
      <c r="IDF290" s="97"/>
      <c r="IDG290" s="97"/>
      <c r="IDH290" s="97"/>
      <c r="IDI290" s="97"/>
      <c r="IDJ290" s="97"/>
      <c r="IDK290" s="97"/>
      <c r="IDL290" s="97"/>
      <c r="IDM290" s="97"/>
      <c r="IDN290" s="97"/>
      <c r="IDO290" s="97"/>
      <c r="IDP290" s="97"/>
      <c r="IDQ290" s="97"/>
      <c r="IDR290" s="97"/>
      <c r="IDS290" s="97"/>
      <c r="IDT290" s="97"/>
      <c r="IDU290" s="97"/>
      <c r="IDV290" s="97"/>
      <c r="IDW290" s="97"/>
      <c r="IDX290" s="97"/>
      <c r="IDY290" s="97"/>
      <c r="IDZ290" s="97"/>
      <c r="IEA290" s="97"/>
      <c r="IEB290" s="97"/>
      <c r="IEC290" s="97"/>
      <c r="IED290" s="97"/>
      <c r="IEE290" s="97"/>
      <c r="IEF290" s="97"/>
      <c r="IEG290" s="97"/>
      <c r="IEH290" s="97"/>
      <c r="IEI290" s="97"/>
      <c r="IEJ290" s="97"/>
      <c r="IEK290" s="97"/>
      <c r="IEL290" s="97"/>
      <c r="IEM290" s="97"/>
      <c r="IEN290" s="97"/>
      <c r="IEO290" s="97"/>
      <c r="IEP290" s="97"/>
      <c r="IEQ290" s="97"/>
      <c r="IER290" s="97"/>
      <c r="IES290" s="97"/>
      <c r="IET290" s="97"/>
      <c r="IEU290" s="97"/>
      <c r="IEV290" s="97"/>
      <c r="IEW290" s="97"/>
      <c r="IEX290" s="97"/>
      <c r="IEY290" s="97"/>
      <c r="IEZ290" s="97"/>
      <c r="IFA290" s="97"/>
      <c r="IFB290" s="97"/>
      <c r="IFC290" s="97"/>
      <c r="IFD290" s="97"/>
      <c r="IFE290" s="97"/>
      <c r="IFF290" s="97"/>
      <c r="IFG290" s="97"/>
      <c r="IFH290" s="97"/>
      <c r="IFI290" s="97"/>
      <c r="IFJ290" s="97"/>
      <c r="IFK290" s="97"/>
      <c r="IFL290" s="97"/>
      <c r="IFM290" s="97"/>
      <c r="IFN290" s="97"/>
      <c r="IFO290" s="97"/>
      <c r="IFP290" s="97"/>
      <c r="IFQ290" s="97"/>
      <c r="IFR290" s="97"/>
      <c r="IFS290" s="97"/>
      <c r="IFT290" s="97"/>
      <c r="IFU290" s="97"/>
      <c r="IFV290" s="97"/>
      <c r="IFW290" s="97"/>
      <c r="IFX290" s="97"/>
      <c r="IFY290" s="97"/>
      <c r="IFZ290" s="97"/>
      <c r="IGA290" s="97"/>
      <c r="IGB290" s="97"/>
      <c r="IGC290" s="97"/>
      <c r="IGD290" s="97"/>
      <c r="IGE290" s="97"/>
      <c r="IGF290" s="97"/>
      <c r="IGG290" s="97"/>
      <c r="IGH290" s="97"/>
      <c r="IGI290" s="97"/>
      <c r="IGJ290" s="97"/>
      <c r="IGK290" s="97"/>
      <c r="IGL290" s="97"/>
      <c r="IGM290" s="97"/>
      <c r="IGN290" s="97"/>
      <c r="IGO290" s="97"/>
      <c r="IGP290" s="97"/>
      <c r="IGQ290" s="97"/>
      <c r="IGR290" s="97"/>
      <c r="IGS290" s="97"/>
      <c r="IGT290" s="97"/>
      <c r="IGU290" s="97"/>
      <c r="IGV290" s="97"/>
      <c r="IGW290" s="97"/>
      <c r="IGX290" s="97"/>
      <c r="IGY290" s="97"/>
      <c r="IGZ290" s="97"/>
      <c r="IHA290" s="97"/>
      <c r="IHB290" s="97"/>
      <c r="IHC290" s="97"/>
      <c r="IHD290" s="97"/>
      <c r="IHE290" s="97"/>
      <c r="IHF290" s="97"/>
      <c r="IHG290" s="97"/>
      <c r="IHH290" s="97"/>
      <c r="IHI290" s="97"/>
      <c r="IHJ290" s="97"/>
      <c r="IHK290" s="97"/>
      <c r="IHL290" s="97"/>
      <c r="IHM290" s="97"/>
      <c r="IHN290" s="97"/>
      <c r="IHO290" s="97"/>
      <c r="IHP290" s="97"/>
      <c r="IHQ290" s="97"/>
      <c r="IHR290" s="97"/>
      <c r="IHS290" s="97"/>
      <c r="IHT290" s="97"/>
      <c r="IHU290" s="97"/>
      <c r="IHV290" s="97"/>
      <c r="IHW290" s="97"/>
      <c r="IHX290" s="97"/>
      <c r="IHY290" s="97"/>
      <c r="IHZ290" s="97"/>
      <c r="IIA290" s="97"/>
      <c r="IIB290" s="97"/>
      <c r="IIC290" s="97"/>
      <c r="IID290" s="97"/>
      <c r="IIE290" s="97"/>
      <c r="IIF290" s="97"/>
      <c r="IIG290" s="97"/>
      <c r="IIH290" s="97"/>
      <c r="III290" s="97"/>
      <c r="IIJ290" s="97"/>
      <c r="IIK290" s="97"/>
      <c r="IIL290" s="97"/>
      <c r="IIM290" s="97"/>
      <c r="IIN290" s="97"/>
      <c r="IIO290" s="97"/>
      <c r="IIP290" s="97"/>
      <c r="IIQ290" s="97"/>
      <c r="IIR290" s="97"/>
      <c r="IIS290" s="97"/>
      <c r="IIT290" s="97"/>
      <c r="IIU290" s="97"/>
      <c r="IIV290" s="97"/>
      <c r="IIW290" s="97"/>
      <c r="IIX290" s="97"/>
      <c r="IIY290" s="97"/>
      <c r="IIZ290" s="97"/>
      <c r="IJA290" s="97"/>
      <c r="IJB290" s="97"/>
      <c r="IJC290" s="97"/>
      <c r="IJD290" s="97"/>
      <c r="IJE290" s="97"/>
      <c r="IJF290" s="97"/>
      <c r="IJG290" s="97"/>
      <c r="IJH290" s="97"/>
      <c r="IJI290" s="97"/>
      <c r="IJJ290" s="97"/>
      <c r="IJK290" s="97"/>
      <c r="IJL290" s="97"/>
      <c r="IJM290" s="97"/>
      <c r="IJN290" s="97"/>
      <c r="IJO290" s="97"/>
      <c r="IJP290" s="97"/>
      <c r="IJQ290" s="97"/>
      <c r="IJR290" s="97"/>
      <c r="IJS290" s="97"/>
      <c r="IJT290" s="97"/>
      <c r="IJU290" s="97"/>
      <c r="IJV290" s="97"/>
      <c r="IJW290" s="97"/>
      <c r="IJX290" s="97"/>
      <c r="IJY290" s="97"/>
      <c r="IJZ290" s="97"/>
      <c r="IKA290" s="97"/>
      <c r="IKB290" s="97"/>
      <c r="IKC290" s="97"/>
      <c r="IKD290" s="97"/>
      <c r="IKE290" s="97"/>
      <c r="IKF290" s="97"/>
      <c r="IKG290" s="97"/>
      <c r="IKH290" s="97"/>
      <c r="IKI290" s="97"/>
      <c r="IKJ290" s="97"/>
      <c r="IKK290" s="97"/>
      <c r="IKL290" s="97"/>
      <c r="IKM290" s="97"/>
      <c r="IKN290" s="97"/>
      <c r="IKO290" s="97"/>
      <c r="IKP290" s="97"/>
      <c r="IKQ290" s="97"/>
      <c r="IKR290" s="97"/>
      <c r="IKS290" s="97"/>
      <c r="IKT290" s="97"/>
      <c r="IKU290" s="97"/>
      <c r="IKV290" s="97"/>
      <c r="IKW290" s="97"/>
      <c r="IKX290" s="97"/>
      <c r="IKY290" s="97"/>
      <c r="IKZ290" s="97"/>
      <c r="ILA290" s="97"/>
      <c r="ILB290" s="97"/>
      <c r="ILC290" s="97"/>
      <c r="ILD290" s="97"/>
      <c r="ILE290" s="97"/>
      <c r="ILF290" s="97"/>
      <c r="ILG290" s="97"/>
      <c r="ILH290" s="97"/>
      <c r="ILI290" s="97"/>
      <c r="ILJ290" s="97"/>
      <c r="ILK290" s="97"/>
      <c r="ILL290" s="97"/>
      <c r="ILM290" s="97"/>
      <c r="ILN290" s="97"/>
      <c r="ILO290" s="97"/>
      <c r="ILP290" s="97"/>
      <c r="ILQ290" s="97"/>
      <c r="ILR290" s="97"/>
      <c r="ILS290" s="97"/>
      <c r="ILT290" s="97"/>
      <c r="ILU290" s="97"/>
      <c r="ILV290" s="97"/>
      <c r="ILW290" s="97"/>
      <c r="ILX290" s="97"/>
      <c r="ILY290" s="97"/>
      <c r="ILZ290" s="97"/>
      <c r="IMA290" s="97"/>
      <c r="IMB290" s="97"/>
      <c r="IMC290" s="97"/>
      <c r="IMD290" s="97"/>
      <c r="IME290" s="97"/>
      <c r="IMF290" s="97"/>
      <c r="IMG290" s="97"/>
      <c r="IMH290" s="97"/>
      <c r="IMI290" s="97"/>
      <c r="IMJ290" s="97"/>
      <c r="IMK290" s="97"/>
      <c r="IML290" s="97"/>
      <c r="IMM290" s="97"/>
      <c r="IMN290" s="97"/>
      <c r="IMO290" s="97"/>
      <c r="IMP290" s="97"/>
      <c r="IMQ290" s="97"/>
      <c r="IMR290" s="97"/>
      <c r="IMS290" s="97"/>
      <c r="IMT290" s="97"/>
      <c r="IMU290" s="97"/>
      <c r="IMV290" s="97"/>
      <c r="IMW290" s="97"/>
      <c r="IMX290" s="97"/>
      <c r="IMY290" s="97"/>
      <c r="IMZ290" s="97"/>
      <c r="INA290" s="97"/>
      <c r="INB290" s="97"/>
      <c r="INC290" s="97"/>
      <c r="IND290" s="97"/>
      <c r="INE290" s="97"/>
      <c r="INF290" s="97"/>
      <c r="ING290" s="97"/>
      <c r="INH290" s="97"/>
      <c r="INI290" s="97"/>
      <c r="INJ290" s="97"/>
      <c r="INK290" s="97"/>
      <c r="INL290" s="97"/>
      <c r="INM290" s="97"/>
      <c r="INN290" s="97"/>
      <c r="INO290" s="97"/>
      <c r="INP290" s="97"/>
      <c r="INQ290" s="97"/>
      <c r="INR290" s="97"/>
      <c r="INS290" s="97"/>
      <c r="INT290" s="97"/>
      <c r="INU290" s="97"/>
      <c r="INV290" s="97"/>
      <c r="INW290" s="97"/>
      <c r="INX290" s="97"/>
      <c r="INY290" s="97"/>
      <c r="INZ290" s="97"/>
      <c r="IOA290" s="97"/>
      <c r="IOB290" s="97"/>
      <c r="IOC290" s="97"/>
      <c r="IOD290" s="97"/>
      <c r="IOE290" s="97"/>
      <c r="IOF290" s="97"/>
      <c r="IOG290" s="97"/>
      <c r="IOH290" s="97"/>
      <c r="IOI290" s="97"/>
      <c r="IOJ290" s="97"/>
      <c r="IOK290" s="97"/>
      <c r="IOL290" s="97"/>
      <c r="IOM290" s="97"/>
      <c r="ION290" s="97"/>
      <c r="IOO290" s="97"/>
      <c r="IOP290" s="97"/>
      <c r="IOQ290" s="97"/>
      <c r="IOR290" s="97"/>
      <c r="IOS290" s="97"/>
      <c r="IOT290" s="97"/>
      <c r="IOU290" s="97"/>
      <c r="IOV290" s="97"/>
      <c r="IOW290" s="97"/>
      <c r="IOX290" s="97"/>
      <c r="IOY290" s="97"/>
      <c r="IOZ290" s="97"/>
      <c r="IPA290" s="97"/>
      <c r="IPB290" s="97"/>
      <c r="IPC290" s="97"/>
      <c r="IPD290" s="97"/>
      <c r="IPE290" s="97"/>
      <c r="IPF290" s="97"/>
      <c r="IPG290" s="97"/>
      <c r="IPH290" s="97"/>
      <c r="IPI290" s="97"/>
      <c r="IPJ290" s="97"/>
      <c r="IPK290" s="97"/>
      <c r="IPL290" s="97"/>
      <c r="IPM290" s="97"/>
      <c r="IPN290" s="97"/>
      <c r="IPO290" s="97"/>
      <c r="IPP290" s="97"/>
      <c r="IPQ290" s="97"/>
      <c r="IPR290" s="97"/>
      <c r="IPS290" s="97"/>
      <c r="IPT290" s="97"/>
      <c r="IPU290" s="97"/>
      <c r="IPV290" s="97"/>
      <c r="IPW290" s="97"/>
      <c r="IPX290" s="97"/>
      <c r="IPY290" s="97"/>
      <c r="IPZ290" s="97"/>
      <c r="IQA290" s="97"/>
      <c r="IQB290" s="97"/>
      <c r="IQC290" s="97"/>
      <c r="IQD290" s="97"/>
      <c r="IQE290" s="97"/>
      <c r="IQF290" s="97"/>
      <c r="IQG290" s="97"/>
      <c r="IQH290" s="97"/>
      <c r="IQI290" s="97"/>
      <c r="IQJ290" s="97"/>
      <c r="IQK290" s="97"/>
      <c r="IQL290" s="97"/>
      <c r="IQM290" s="97"/>
      <c r="IQN290" s="97"/>
      <c r="IQO290" s="97"/>
      <c r="IQP290" s="97"/>
      <c r="IQQ290" s="97"/>
      <c r="IQR290" s="97"/>
      <c r="IQS290" s="97"/>
      <c r="IQT290" s="97"/>
      <c r="IQU290" s="97"/>
      <c r="IQV290" s="97"/>
      <c r="IQW290" s="97"/>
      <c r="IQX290" s="97"/>
      <c r="IQY290" s="97"/>
      <c r="IQZ290" s="97"/>
      <c r="IRA290" s="97"/>
      <c r="IRB290" s="97"/>
      <c r="IRC290" s="97"/>
      <c r="IRD290" s="97"/>
      <c r="IRE290" s="97"/>
      <c r="IRF290" s="97"/>
      <c r="IRG290" s="97"/>
      <c r="IRH290" s="97"/>
      <c r="IRI290" s="97"/>
      <c r="IRJ290" s="97"/>
      <c r="IRK290" s="97"/>
      <c r="IRL290" s="97"/>
      <c r="IRM290" s="97"/>
      <c r="IRN290" s="97"/>
      <c r="IRO290" s="97"/>
      <c r="IRP290" s="97"/>
      <c r="IRQ290" s="97"/>
      <c r="IRR290" s="97"/>
      <c r="IRS290" s="97"/>
      <c r="IRT290" s="97"/>
      <c r="IRU290" s="97"/>
      <c r="IRV290" s="97"/>
      <c r="IRW290" s="97"/>
      <c r="IRX290" s="97"/>
      <c r="IRY290" s="97"/>
      <c r="IRZ290" s="97"/>
      <c r="ISA290" s="97"/>
      <c r="ISB290" s="97"/>
      <c r="ISC290" s="97"/>
      <c r="ISD290" s="97"/>
      <c r="ISE290" s="97"/>
      <c r="ISF290" s="97"/>
      <c r="ISG290" s="97"/>
      <c r="ISH290" s="97"/>
      <c r="ISI290" s="97"/>
      <c r="ISJ290" s="97"/>
      <c r="ISK290" s="97"/>
      <c r="ISL290" s="97"/>
      <c r="ISM290" s="97"/>
      <c r="ISN290" s="97"/>
      <c r="ISO290" s="97"/>
      <c r="ISP290" s="97"/>
      <c r="ISQ290" s="97"/>
      <c r="ISR290" s="97"/>
      <c r="ISS290" s="97"/>
      <c r="IST290" s="97"/>
      <c r="ISU290" s="97"/>
      <c r="ISV290" s="97"/>
      <c r="ISW290" s="97"/>
      <c r="ISX290" s="97"/>
      <c r="ISY290" s="97"/>
      <c r="ISZ290" s="97"/>
      <c r="ITA290" s="97"/>
      <c r="ITB290" s="97"/>
      <c r="ITC290" s="97"/>
      <c r="ITD290" s="97"/>
      <c r="ITE290" s="97"/>
      <c r="ITF290" s="97"/>
      <c r="ITG290" s="97"/>
      <c r="ITH290" s="97"/>
      <c r="ITI290" s="97"/>
      <c r="ITJ290" s="97"/>
      <c r="ITK290" s="97"/>
      <c r="ITL290" s="97"/>
      <c r="ITM290" s="97"/>
      <c r="ITN290" s="97"/>
      <c r="ITO290" s="97"/>
      <c r="ITP290" s="97"/>
      <c r="ITQ290" s="97"/>
      <c r="ITR290" s="97"/>
      <c r="ITS290" s="97"/>
      <c r="ITT290" s="97"/>
      <c r="ITU290" s="97"/>
      <c r="ITV290" s="97"/>
      <c r="ITW290" s="97"/>
      <c r="ITX290" s="97"/>
      <c r="ITY290" s="97"/>
      <c r="ITZ290" s="97"/>
      <c r="IUA290" s="97"/>
      <c r="IUB290" s="97"/>
      <c r="IUC290" s="97"/>
      <c r="IUD290" s="97"/>
      <c r="IUE290" s="97"/>
      <c r="IUF290" s="97"/>
      <c r="IUG290" s="97"/>
      <c r="IUH290" s="97"/>
      <c r="IUI290" s="97"/>
      <c r="IUJ290" s="97"/>
      <c r="IUK290" s="97"/>
      <c r="IUL290" s="97"/>
      <c r="IUM290" s="97"/>
      <c r="IUN290" s="97"/>
      <c r="IUO290" s="97"/>
      <c r="IUP290" s="97"/>
      <c r="IUQ290" s="97"/>
      <c r="IUR290" s="97"/>
      <c r="IUS290" s="97"/>
      <c r="IUT290" s="97"/>
      <c r="IUU290" s="97"/>
      <c r="IUV290" s="97"/>
      <c r="IUW290" s="97"/>
      <c r="IUX290" s="97"/>
      <c r="IUY290" s="97"/>
      <c r="IUZ290" s="97"/>
      <c r="IVA290" s="97"/>
      <c r="IVB290" s="97"/>
      <c r="IVC290" s="97"/>
      <c r="IVD290" s="97"/>
      <c r="IVE290" s="97"/>
      <c r="IVF290" s="97"/>
      <c r="IVG290" s="97"/>
      <c r="IVH290" s="97"/>
      <c r="IVI290" s="97"/>
      <c r="IVJ290" s="97"/>
      <c r="IVK290" s="97"/>
      <c r="IVL290" s="97"/>
      <c r="IVM290" s="97"/>
      <c r="IVN290" s="97"/>
      <c r="IVO290" s="97"/>
      <c r="IVP290" s="97"/>
      <c r="IVQ290" s="97"/>
      <c r="IVR290" s="97"/>
      <c r="IVS290" s="97"/>
      <c r="IVT290" s="97"/>
      <c r="IVU290" s="97"/>
      <c r="IVV290" s="97"/>
      <c r="IVW290" s="97"/>
      <c r="IVX290" s="97"/>
      <c r="IVY290" s="97"/>
      <c r="IVZ290" s="97"/>
      <c r="IWA290" s="97"/>
      <c r="IWB290" s="97"/>
      <c r="IWC290" s="97"/>
      <c r="IWD290" s="97"/>
      <c r="IWE290" s="97"/>
      <c r="IWF290" s="97"/>
      <c r="IWG290" s="97"/>
      <c r="IWH290" s="97"/>
      <c r="IWI290" s="97"/>
      <c r="IWJ290" s="97"/>
      <c r="IWK290" s="97"/>
      <c r="IWL290" s="97"/>
      <c r="IWM290" s="97"/>
      <c r="IWN290" s="97"/>
      <c r="IWO290" s="97"/>
      <c r="IWP290" s="97"/>
      <c r="IWQ290" s="97"/>
      <c r="IWR290" s="97"/>
      <c r="IWS290" s="97"/>
      <c r="IWT290" s="97"/>
      <c r="IWU290" s="97"/>
      <c r="IWV290" s="97"/>
      <c r="IWW290" s="97"/>
      <c r="IWX290" s="97"/>
      <c r="IWY290" s="97"/>
      <c r="IWZ290" s="97"/>
      <c r="IXA290" s="97"/>
      <c r="IXB290" s="97"/>
      <c r="IXC290" s="97"/>
      <c r="IXD290" s="97"/>
      <c r="IXE290" s="97"/>
      <c r="IXF290" s="97"/>
      <c r="IXG290" s="97"/>
      <c r="IXH290" s="97"/>
      <c r="IXI290" s="97"/>
      <c r="IXJ290" s="97"/>
      <c r="IXK290" s="97"/>
      <c r="IXL290" s="97"/>
      <c r="IXM290" s="97"/>
      <c r="IXN290" s="97"/>
      <c r="IXO290" s="97"/>
      <c r="IXP290" s="97"/>
      <c r="IXQ290" s="97"/>
      <c r="IXR290" s="97"/>
      <c r="IXS290" s="97"/>
      <c r="IXT290" s="97"/>
      <c r="IXU290" s="97"/>
      <c r="IXV290" s="97"/>
      <c r="IXW290" s="97"/>
      <c r="IXX290" s="97"/>
      <c r="IXY290" s="97"/>
      <c r="IXZ290" s="97"/>
      <c r="IYA290" s="97"/>
      <c r="IYB290" s="97"/>
      <c r="IYC290" s="97"/>
      <c r="IYD290" s="97"/>
      <c r="IYE290" s="97"/>
      <c r="IYF290" s="97"/>
      <c r="IYG290" s="97"/>
      <c r="IYH290" s="97"/>
      <c r="IYI290" s="97"/>
      <c r="IYJ290" s="97"/>
      <c r="IYK290" s="97"/>
      <c r="IYL290" s="97"/>
      <c r="IYM290" s="97"/>
      <c r="IYN290" s="97"/>
      <c r="IYO290" s="97"/>
      <c r="IYP290" s="97"/>
      <c r="IYQ290" s="97"/>
      <c r="IYR290" s="97"/>
      <c r="IYS290" s="97"/>
      <c r="IYT290" s="97"/>
      <c r="IYU290" s="97"/>
      <c r="IYV290" s="97"/>
      <c r="IYW290" s="97"/>
      <c r="IYX290" s="97"/>
      <c r="IYY290" s="97"/>
      <c r="IYZ290" s="97"/>
      <c r="IZA290" s="97"/>
      <c r="IZB290" s="97"/>
      <c r="IZC290" s="97"/>
      <c r="IZD290" s="97"/>
      <c r="IZE290" s="97"/>
      <c r="IZF290" s="97"/>
      <c r="IZG290" s="97"/>
      <c r="IZH290" s="97"/>
      <c r="IZI290" s="97"/>
      <c r="IZJ290" s="97"/>
      <c r="IZK290" s="97"/>
      <c r="IZL290" s="97"/>
      <c r="IZM290" s="97"/>
      <c r="IZN290" s="97"/>
      <c r="IZO290" s="97"/>
      <c r="IZP290" s="97"/>
      <c r="IZQ290" s="97"/>
      <c r="IZR290" s="97"/>
      <c r="IZS290" s="97"/>
      <c r="IZT290" s="97"/>
      <c r="IZU290" s="97"/>
      <c r="IZV290" s="97"/>
      <c r="IZW290" s="97"/>
      <c r="IZX290" s="97"/>
      <c r="IZY290" s="97"/>
      <c r="IZZ290" s="97"/>
      <c r="JAA290" s="97"/>
      <c r="JAB290" s="97"/>
      <c r="JAC290" s="97"/>
      <c r="JAD290" s="97"/>
      <c r="JAE290" s="97"/>
      <c r="JAF290" s="97"/>
      <c r="JAG290" s="97"/>
      <c r="JAH290" s="97"/>
      <c r="JAI290" s="97"/>
      <c r="JAJ290" s="97"/>
      <c r="JAK290" s="97"/>
      <c r="JAL290" s="97"/>
      <c r="JAM290" s="97"/>
      <c r="JAN290" s="97"/>
      <c r="JAO290" s="97"/>
      <c r="JAP290" s="97"/>
      <c r="JAQ290" s="97"/>
      <c r="JAR290" s="97"/>
      <c r="JAS290" s="97"/>
      <c r="JAT290" s="97"/>
      <c r="JAU290" s="97"/>
      <c r="JAV290" s="97"/>
      <c r="JAW290" s="97"/>
      <c r="JAX290" s="97"/>
      <c r="JAY290" s="97"/>
      <c r="JAZ290" s="97"/>
      <c r="JBA290" s="97"/>
      <c r="JBB290" s="97"/>
      <c r="JBC290" s="97"/>
      <c r="JBD290" s="97"/>
      <c r="JBE290" s="97"/>
      <c r="JBF290" s="97"/>
      <c r="JBG290" s="97"/>
      <c r="JBH290" s="97"/>
      <c r="JBI290" s="97"/>
      <c r="JBJ290" s="97"/>
      <c r="JBK290" s="97"/>
      <c r="JBL290" s="97"/>
      <c r="JBM290" s="97"/>
      <c r="JBN290" s="97"/>
      <c r="JBO290" s="97"/>
      <c r="JBP290" s="97"/>
      <c r="JBQ290" s="97"/>
      <c r="JBR290" s="97"/>
      <c r="JBS290" s="97"/>
      <c r="JBT290" s="97"/>
      <c r="JBU290" s="97"/>
      <c r="JBV290" s="97"/>
      <c r="JBW290" s="97"/>
      <c r="JBX290" s="97"/>
      <c r="JBY290" s="97"/>
      <c r="JBZ290" s="97"/>
      <c r="JCA290" s="97"/>
      <c r="JCB290" s="97"/>
      <c r="JCC290" s="97"/>
      <c r="JCD290" s="97"/>
      <c r="JCE290" s="97"/>
      <c r="JCF290" s="97"/>
      <c r="JCG290" s="97"/>
      <c r="JCH290" s="97"/>
      <c r="JCI290" s="97"/>
      <c r="JCJ290" s="97"/>
      <c r="JCK290" s="97"/>
      <c r="JCL290" s="97"/>
      <c r="JCM290" s="97"/>
      <c r="JCN290" s="97"/>
      <c r="JCO290" s="97"/>
      <c r="JCP290" s="97"/>
      <c r="JCQ290" s="97"/>
      <c r="JCR290" s="97"/>
      <c r="JCS290" s="97"/>
      <c r="JCT290" s="97"/>
      <c r="JCU290" s="97"/>
      <c r="JCV290" s="97"/>
      <c r="JCW290" s="97"/>
      <c r="JCX290" s="97"/>
      <c r="JCY290" s="97"/>
      <c r="JCZ290" s="97"/>
      <c r="JDA290" s="97"/>
      <c r="JDB290" s="97"/>
      <c r="JDC290" s="97"/>
      <c r="JDD290" s="97"/>
      <c r="JDE290" s="97"/>
      <c r="JDF290" s="97"/>
      <c r="JDG290" s="97"/>
      <c r="JDH290" s="97"/>
      <c r="JDI290" s="97"/>
      <c r="JDJ290" s="97"/>
      <c r="JDK290" s="97"/>
      <c r="JDL290" s="97"/>
      <c r="JDM290" s="97"/>
      <c r="JDN290" s="97"/>
      <c r="JDO290" s="97"/>
      <c r="JDP290" s="97"/>
      <c r="JDQ290" s="97"/>
      <c r="JDR290" s="97"/>
      <c r="JDS290" s="97"/>
      <c r="JDT290" s="97"/>
      <c r="JDU290" s="97"/>
      <c r="JDV290" s="97"/>
      <c r="JDW290" s="97"/>
      <c r="JDX290" s="97"/>
      <c r="JDY290" s="97"/>
      <c r="JDZ290" s="97"/>
      <c r="JEA290" s="97"/>
      <c r="JEB290" s="97"/>
      <c r="JEC290" s="97"/>
      <c r="JED290" s="97"/>
      <c r="JEE290" s="97"/>
      <c r="JEF290" s="97"/>
      <c r="JEG290" s="97"/>
      <c r="JEH290" s="97"/>
      <c r="JEI290" s="97"/>
      <c r="JEJ290" s="97"/>
      <c r="JEK290" s="97"/>
      <c r="JEL290" s="97"/>
      <c r="JEM290" s="97"/>
      <c r="JEN290" s="97"/>
      <c r="JEO290" s="97"/>
      <c r="JEP290" s="97"/>
      <c r="JEQ290" s="97"/>
      <c r="JER290" s="97"/>
      <c r="JES290" s="97"/>
      <c r="JET290" s="97"/>
      <c r="JEU290" s="97"/>
      <c r="JEV290" s="97"/>
      <c r="JEW290" s="97"/>
      <c r="JEX290" s="97"/>
      <c r="JEY290" s="97"/>
      <c r="JEZ290" s="97"/>
      <c r="JFA290" s="97"/>
      <c r="JFB290" s="97"/>
      <c r="JFC290" s="97"/>
      <c r="JFD290" s="97"/>
      <c r="JFE290" s="97"/>
      <c r="JFF290" s="97"/>
      <c r="JFG290" s="97"/>
      <c r="JFH290" s="97"/>
      <c r="JFI290" s="97"/>
      <c r="JFJ290" s="97"/>
      <c r="JFK290" s="97"/>
      <c r="JFL290" s="97"/>
      <c r="JFM290" s="97"/>
      <c r="JFN290" s="97"/>
      <c r="JFO290" s="97"/>
      <c r="JFP290" s="97"/>
      <c r="JFQ290" s="97"/>
      <c r="JFR290" s="97"/>
      <c r="JFS290" s="97"/>
      <c r="JFT290" s="97"/>
      <c r="JFU290" s="97"/>
      <c r="JFV290" s="97"/>
      <c r="JFW290" s="97"/>
      <c r="JFX290" s="97"/>
      <c r="JFY290" s="97"/>
      <c r="JFZ290" s="97"/>
      <c r="JGA290" s="97"/>
      <c r="JGB290" s="97"/>
      <c r="JGC290" s="97"/>
      <c r="JGD290" s="97"/>
      <c r="JGE290" s="97"/>
      <c r="JGF290" s="97"/>
      <c r="JGG290" s="97"/>
      <c r="JGH290" s="97"/>
      <c r="JGI290" s="97"/>
      <c r="JGJ290" s="97"/>
      <c r="JGK290" s="97"/>
      <c r="JGL290" s="97"/>
      <c r="JGM290" s="97"/>
      <c r="JGN290" s="97"/>
      <c r="JGO290" s="97"/>
      <c r="JGP290" s="97"/>
      <c r="JGQ290" s="97"/>
      <c r="JGR290" s="97"/>
      <c r="JGS290" s="97"/>
      <c r="JGT290" s="97"/>
      <c r="JGU290" s="97"/>
      <c r="JGV290" s="97"/>
      <c r="JGW290" s="97"/>
      <c r="JGX290" s="97"/>
      <c r="JGY290" s="97"/>
      <c r="JGZ290" s="97"/>
      <c r="JHA290" s="97"/>
      <c r="JHB290" s="97"/>
      <c r="JHC290" s="97"/>
      <c r="JHD290" s="97"/>
      <c r="JHE290" s="97"/>
      <c r="JHF290" s="97"/>
      <c r="JHG290" s="97"/>
      <c r="JHH290" s="97"/>
      <c r="JHI290" s="97"/>
      <c r="JHJ290" s="97"/>
      <c r="JHK290" s="97"/>
      <c r="JHL290" s="97"/>
      <c r="JHM290" s="97"/>
      <c r="JHN290" s="97"/>
      <c r="JHO290" s="97"/>
      <c r="JHP290" s="97"/>
      <c r="JHQ290" s="97"/>
      <c r="JHR290" s="97"/>
      <c r="JHS290" s="97"/>
      <c r="JHT290" s="97"/>
      <c r="JHU290" s="97"/>
      <c r="JHV290" s="97"/>
      <c r="JHW290" s="97"/>
      <c r="JHX290" s="97"/>
      <c r="JHY290" s="97"/>
      <c r="JHZ290" s="97"/>
      <c r="JIA290" s="97"/>
      <c r="JIB290" s="97"/>
      <c r="JIC290" s="97"/>
      <c r="JID290" s="97"/>
      <c r="JIE290" s="97"/>
      <c r="JIF290" s="97"/>
      <c r="JIG290" s="97"/>
      <c r="JIH290" s="97"/>
      <c r="JII290" s="97"/>
      <c r="JIJ290" s="97"/>
      <c r="JIK290" s="97"/>
      <c r="JIL290" s="97"/>
      <c r="JIM290" s="97"/>
      <c r="JIN290" s="97"/>
      <c r="JIO290" s="97"/>
      <c r="JIP290" s="97"/>
      <c r="JIQ290" s="97"/>
      <c r="JIR290" s="97"/>
      <c r="JIS290" s="97"/>
      <c r="JIT290" s="97"/>
      <c r="JIU290" s="97"/>
      <c r="JIV290" s="97"/>
      <c r="JIW290" s="97"/>
      <c r="JIX290" s="97"/>
      <c r="JIY290" s="97"/>
      <c r="JIZ290" s="97"/>
      <c r="JJA290" s="97"/>
      <c r="JJB290" s="97"/>
      <c r="JJC290" s="97"/>
      <c r="JJD290" s="97"/>
      <c r="JJE290" s="97"/>
      <c r="JJF290" s="97"/>
      <c r="JJG290" s="97"/>
      <c r="JJH290" s="97"/>
      <c r="JJI290" s="97"/>
      <c r="JJJ290" s="97"/>
      <c r="JJK290" s="97"/>
      <c r="JJL290" s="97"/>
      <c r="JJM290" s="97"/>
      <c r="JJN290" s="97"/>
      <c r="JJO290" s="97"/>
      <c r="JJP290" s="97"/>
      <c r="JJQ290" s="97"/>
      <c r="JJR290" s="97"/>
      <c r="JJS290" s="97"/>
      <c r="JJT290" s="97"/>
      <c r="JJU290" s="97"/>
      <c r="JJV290" s="97"/>
      <c r="JJW290" s="97"/>
      <c r="JJX290" s="97"/>
      <c r="JJY290" s="97"/>
      <c r="JJZ290" s="97"/>
      <c r="JKA290" s="97"/>
      <c r="JKB290" s="97"/>
      <c r="JKC290" s="97"/>
      <c r="JKD290" s="97"/>
      <c r="JKE290" s="97"/>
      <c r="JKF290" s="97"/>
      <c r="JKG290" s="97"/>
      <c r="JKH290" s="97"/>
      <c r="JKI290" s="97"/>
      <c r="JKJ290" s="97"/>
      <c r="JKK290" s="97"/>
      <c r="JKL290" s="97"/>
      <c r="JKM290" s="97"/>
      <c r="JKN290" s="97"/>
      <c r="JKO290" s="97"/>
      <c r="JKP290" s="97"/>
      <c r="JKQ290" s="97"/>
      <c r="JKR290" s="97"/>
      <c r="JKS290" s="97"/>
      <c r="JKT290" s="97"/>
      <c r="JKU290" s="97"/>
      <c r="JKV290" s="97"/>
      <c r="JKW290" s="97"/>
      <c r="JKX290" s="97"/>
      <c r="JKY290" s="97"/>
      <c r="JKZ290" s="97"/>
      <c r="JLA290" s="97"/>
      <c r="JLB290" s="97"/>
      <c r="JLC290" s="97"/>
      <c r="JLD290" s="97"/>
      <c r="JLE290" s="97"/>
      <c r="JLF290" s="97"/>
      <c r="JLG290" s="97"/>
      <c r="JLH290" s="97"/>
      <c r="JLI290" s="97"/>
      <c r="JLJ290" s="97"/>
      <c r="JLK290" s="97"/>
      <c r="JLL290" s="97"/>
      <c r="JLM290" s="97"/>
      <c r="JLN290" s="97"/>
      <c r="JLO290" s="97"/>
      <c r="JLP290" s="97"/>
      <c r="JLQ290" s="97"/>
      <c r="JLR290" s="97"/>
      <c r="JLS290" s="97"/>
      <c r="JLT290" s="97"/>
      <c r="JLU290" s="97"/>
      <c r="JLV290" s="97"/>
      <c r="JLW290" s="97"/>
      <c r="JLX290" s="97"/>
      <c r="JLY290" s="97"/>
      <c r="JLZ290" s="97"/>
      <c r="JMA290" s="97"/>
      <c r="JMB290" s="97"/>
      <c r="JMC290" s="97"/>
      <c r="JMD290" s="97"/>
      <c r="JME290" s="97"/>
      <c r="JMF290" s="97"/>
      <c r="JMG290" s="97"/>
      <c r="JMH290" s="97"/>
      <c r="JMI290" s="97"/>
      <c r="JMJ290" s="97"/>
      <c r="JMK290" s="97"/>
      <c r="JML290" s="97"/>
      <c r="JMM290" s="97"/>
      <c r="JMN290" s="97"/>
      <c r="JMO290" s="97"/>
      <c r="JMP290" s="97"/>
      <c r="JMQ290" s="97"/>
      <c r="JMR290" s="97"/>
      <c r="JMS290" s="97"/>
      <c r="JMT290" s="97"/>
      <c r="JMU290" s="97"/>
      <c r="JMV290" s="97"/>
      <c r="JMW290" s="97"/>
      <c r="JMX290" s="97"/>
      <c r="JMY290" s="97"/>
      <c r="JMZ290" s="97"/>
      <c r="JNA290" s="97"/>
      <c r="JNB290" s="97"/>
      <c r="JNC290" s="97"/>
      <c r="JND290" s="97"/>
      <c r="JNE290" s="97"/>
      <c r="JNF290" s="97"/>
      <c r="JNG290" s="97"/>
      <c r="JNH290" s="97"/>
      <c r="JNI290" s="97"/>
      <c r="JNJ290" s="97"/>
      <c r="JNK290" s="97"/>
      <c r="JNL290" s="97"/>
      <c r="JNM290" s="97"/>
      <c r="JNN290" s="97"/>
      <c r="JNO290" s="97"/>
      <c r="JNP290" s="97"/>
      <c r="JNQ290" s="97"/>
      <c r="JNR290" s="97"/>
      <c r="JNS290" s="97"/>
      <c r="JNT290" s="97"/>
      <c r="JNU290" s="97"/>
      <c r="JNV290" s="97"/>
      <c r="JNW290" s="97"/>
      <c r="JNX290" s="97"/>
      <c r="JNY290" s="97"/>
      <c r="JNZ290" s="97"/>
      <c r="JOA290" s="97"/>
      <c r="JOB290" s="97"/>
      <c r="JOC290" s="97"/>
      <c r="JOD290" s="97"/>
      <c r="JOE290" s="97"/>
      <c r="JOF290" s="97"/>
      <c r="JOG290" s="97"/>
      <c r="JOH290" s="97"/>
      <c r="JOI290" s="97"/>
      <c r="JOJ290" s="97"/>
      <c r="JOK290" s="97"/>
      <c r="JOL290" s="97"/>
      <c r="JOM290" s="97"/>
      <c r="JON290" s="97"/>
      <c r="JOO290" s="97"/>
      <c r="JOP290" s="97"/>
      <c r="JOQ290" s="97"/>
      <c r="JOR290" s="97"/>
      <c r="JOS290" s="97"/>
      <c r="JOT290" s="97"/>
      <c r="JOU290" s="97"/>
      <c r="JOV290" s="97"/>
      <c r="JOW290" s="97"/>
      <c r="JOX290" s="97"/>
      <c r="JOY290" s="97"/>
      <c r="JOZ290" s="97"/>
      <c r="JPA290" s="97"/>
      <c r="JPB290" s="97"/>
      <c r="JPC290" s="97"/>
      <c r="JPD290" s="97"/>
      <c r="JPE290" s="97"/>
      <c r="JPF290" s="97"/>
      <c r="JPG290" s="97"/>
      <c r="JPH290" s="97"/>
      <c r="JPI290" s="97"/>
      <c r="JPJ290" s="97"/>
      <c r="JPK290" s="97"/>
      <c r="JPL290" s="97"/>
      <c r="JPM290" s="97"/>
      <c r="JPN290" s="97"/>
      <c r="JPO290" s="97"/>
      <c r="JPP290" s="97"/>
      <c r="JPQ290" s="97"/>
      <c r="JPR290" s="97"/>
      <c r="JPS290" s="97"/>
      <c r="JPT290" s="97"/>
      <c r="JPU290" s="97"/>
      <c r="JPV290" s="97"/>
      <c r="JPW290" s="97"/>
      <c r="JPX290" s="97"/>
      <c r="JPY290" s="97"/>
      <c r="JPZ290" s="97"/>
      <c r="JQA290" s="97"/>
      <c r="JQB290" s="97"/>
      <c r="JQC290" s="97"/>
      <c r="JQD290" s="97"/>
      <c r="JQE290" s="97"/>
      <c r="JQF290" s="97"/>
      <c r="JQG290" s="97"/>
      <c r="JQH290" s="97"/>
      <c r="JQI290" s="97"/>
      <c r="JQJ290" s="97"/>
      <c r="JQK290" s="97"/>
      <c r="JQL290" s="97"/>
      <c r="JQM290" s="97"/>
      <c r="JQN290" s="97"/>
      <c r="JQO290" s="97"/>
      <c r="JQP290" s="97"/>
      <c r="JQQ290" s="97"/>
      <c r="JQR290" s="97"/>
      <c r="JQS290" s="97"/>
      <c r="JQT290" s="97"/>
      <c r="JQU290" s="97"/>
      <c r="JQV290" s="97"/>
      <c r="JQW290" s="97"/>
      <c r="JQX290" s="97"/>
      <c r="JQY290" s="97"/>
      <c r="JQZ290" s="97"/>
      <c r="JRA290" s="97"/>
      <c r="JRB290" s="97"/>
      <c r="JRC290" s="97"/>
      <c r="JRD290" s="97"/>
      <c r="JRE290" s="97"/>
      <c r="JRF290" s="97"/>
      <c r="JRG290" s="97"/>
      <c r="JRH290" s="97"/>
      <c r="JRI290" s="97"/>
      <c r="JRJ290" s="97"/>
      <c r="JRK290" s="97"/>
      <c r="JRL290" s="97"/>
      <c r="JRM290" s="97"/>
      <c r="JRN290" s="97"/>
      <c r="JRO290" s="97"/>
      <c r="JRP290" s="97"/>
      <c r="JRQ290" s="97"/>
      <c r="JRR290" s="97"/>
      <c r="JRS290" s="97"/>
      <c r="JRT290" s="97"/>
      <c r="JRU290" s="97"/>
      <c r="JRV290" s="97"/>
      <c r="JRW290" s="97"/>
      <c r="JRX290" s="97"/>
      <c r="JRY290" s="97"/>
      <c r="JRZ290" s="97"/>
      <c r="JSA290" s="97"/>
      <c r="JSB290" s="97"/>
      <c r="JSC290" s="97"/>
      <c r="JSD290" s="97"/>
      <c r="JSE290" s="97"/>
      <c r="JSF290" s="97"/>
      <c r="JSG290" s="97"/>
      <c r="JSH290" s="97"/>
      <c r="JSI290" s="97"/>
      <c r="JSJ290" s="97"/>
      <c r="JSK290" s="97"/>
      <c r="JSL290" s="97"/>
      <c r="JSM290" s="97"/>
      <c r="JSN290" s="97"/>
      <c r="JSO290" s="97"/>
      <c r="JSP290" s="97"/>
      <c r="JSQ290" s="97"/>
      <c r="JSR290" s="97"/>
      <c r="JSS290" s="97"/>
      <c r="JST290" s="97"/>
      <c r="JSU290" s="97"/>
      <c r="JSV290" s="97"/>
      <c r="JSW290" s="97"/>
      <c r="JSX290" s="97"/>
      <c r="JSY290" s="97"/>
      <c r="JSZ290" s="97"/>
      <c r="JTA290" s="97"/>
      <c r="JTB290" s="97"/>
      <c r="JTC290" s="97"/>
      <c r="JTD290" s="97"/>
      <c r="JTE290" s="97"/>
      <c r="JTF290" s="97"/>
      <c r="JTG290" s="97"/>
      <c r="JTH290" s="97"/>
      <c r="JTI290" s="97"/>
      <c r="JTJ290" s="97"/>
      <c r="JTK290" s="97"/>
      <c r="JTL290" s="97"/>
      <c r="JTM290" s="97"/>
      <c r="JTN290" s="97"/>
      <c r="JTO290" s="97"/>
      <c r="JTP290" s="97"/>
      <c r="JTQ290" s="97"/>
      <c r="JTR290" s="97"/>
      <c r="JTS290" s="97"/>
      <c r="JTT290" s="97"/>
      <c r="JTU290" s="97"/>
      <c r="JTV290" s="97"/>
      <c r="JTW290" s="97"/>
      <c r="JTX290" s="97"/>
      <c r="JTY290" s="97"/>
      <c r="JTZ290" s="97"/>
      <c r="JUA290" s="97"/>
      <c r="JUB290" s="97"/>
      <c r="JUC290" s="97"/>
      <c r="JUD290" s="97"/>
      <c r="JUE290" s="97"/>
      <c r="JUF290" s="97"/>
      <c r="JUG290" s="97"/>
      <c r="JUH290" s="97"/>
      <c r="JUI290" s="97"/>
      <c r="JUJ290" s="97"/>
      <c r="JUK290" s="97"/>
      <c r="JUL290" s="97"/>
      <c r="JUM290" s="97"/>
      <c r="JUN290" s="97"/>
      <c r="JUO290" s="97"/>
      <c r="JUP290" s="97"/>
      <c r="JUQ290" s="97"/>
      <c r="JUR290" s="97"/>
      <c r="JUS290" s="97"/>
      <c r="JUT290" s="97"/>
      <c r="JUU290" s="97"/>
      <c r="JUV290" s="97"/>
      <c r="JUW290" s="97"/>
      <c r="JUX290" s="97"/>
      <c r="JUY290" s="97"/>
      <c r="JUZ290" s="97"/>
      <c r="JVA290" s="97"/>
      <c r="JVB290" s="97"/>
      <c r="JVC290" s="97"/>
      <c r="JVD290" s="97"/>
      <c r="JVE290" s="97"/>
      <c r="JVF290" s="97"/>
      <c r="JVG290" s="97"/>
      <c r="JVH290" s="97"/>
      <c r="JVI290" s="97"/>
      <c r="JVJ290" s="97"/>
      <c r="JVK290" s="97"/>
      <c r="JVL290" s="97"/>
      <c r="JVM290" s="97"/>
      <c r="JVN290" s="97"/>
      <c r="JVO290" s="97"/>
      <c r="JVP290" s="97"/>
      <c r="JVQ290" s="97"/>
      <c r="JVR290" s="97"/>
      <c r="JVS290" s="97"/>
      <c r="JVT290" s="97"/>
      <c r="JVU290" s="97"/>
      <c r="JVV290" s="97"/>
      <c r="JVW290" s="97"/>
      <c r="JVX290" s="97"/>
      <c r="JVY290" s="97"/>
      <c r="JVZ290" s="97"/>
      <c r="JWA290" s="97"/>
      <c r="JWB290" s="97"/>
      <c r="JWC290" s="97"/>
      <c r="JWD290" s="97"/>
      <c r="JWE290" s="97"/>
      <c r="JWF290" s="97"/>
      <c r="JWG290" s="97"/>
      <c r="JWH290" s="97"/>
      <c r="JWI290" s="97"/>
      <c r="JWJ290" s="97"/>
      <c r="JWK290" s="97"/>
      <c r="JWL290" s="97"/>
      <c r="JWM290" s="97"/>
      <c r="JWN290" s="97"/>
      <c r="JWO290" s="97"/>
      <c r="JWP290" s="97"/>
      <c r="JWQ290" s="97"/>
      <c r="JWR290" s="97"/>
      <c r="JWS290" s="97"/>
      <c r="JWT290" s="97"/>
      <c r="JWU290" s="97"/>
      <c r="JWV290" s="97"/>
      <c r="JWW290" s="97"/>
      <c r="JWX290" s="97"/>
      <c r="JWY290" s="97"/>
      <c r="JWZ290" s="97"/>
      <c r="JXA290" s="97"/>
      <c r="JXB290" s="97"/>
      <c r="JXC290" s="97"/>
      <c r="JXD290" s="97"/>
      <c r="JXE290" s="97"/>
      <c r="JXF290" s="97"/>
      <c r="JXG290" s="97"/>
      <c r="JXH290" s="97"/>
      <c r="JXI290" s="97"/>
      <c r="JXJ290" s="97"/>
      <c r="JXK290" s="97"/>
      <c r="JXL290" s="97"/>
      <c r="JXM290" s="97"/>
      <c r="JXN290" s="97"/>
      <c r="JXO290" s="97"/>
      <c r="JXP290" s="97"/>
      <c r="JXQ290" s="97"/>
      <c r="JXR290" s="97"/>
      <c r="JXS290" s="97"/>
      <c r="JXT290" s="97"/>
      <c r="JXU290" s="97"/>
      <c r="JXV290" s="97"/>
      <c r="JXW290" s="97"/>
      <c r="JXX290" s="97"/>
      <c r="JXY290" s="97"/>
      <c r="JXZ290" s="97"/>
      <c r="JYA290" s="97"/>
      <c r="JYB290" s="97"/>
      <c r="JYC290" s="97"/>
      <c r="JYD290" s="97"/>
      <c r="JYE290" s="97"/>
      <c r="JYF290" s="97"/>
      <c r="JYG290" s="97"/>
      <c r="JYH290" s="97"/>
      <c r="JYI290" s="97"/>
      <c r="JYJ290" s="97"/>
      <c r="JYK290" s="97"/>
      <c r="JYL290" s="97"/>
      <c r="JYM290" s="97"/>
      <c r="JYN290" s="97"/>
      <c r="JYO290" s="97"/>
      <c r="JYP290" s="97"/>
      <c r="JYQ290" s="97"/>
      <c r="JYR290" s="97"/>
      <c r="JYS290" s="97"/>
      <c r="JYT290" s="97"/>
      <c r="JYU290" s="97"/>
      <c r="JYV290" s="97"/>
      <c r="JYW290" s="97"/>
      <c r="JYX290" s="97"/>
      <c r="JYY290" s="97"/>
      <c r="JYZ290" s="97"/>
      <c r="JZA290" s="97"/>
      <c r="JZB290" s="97"/>
      <c r="JZC290" s="97"/>
      <c r="JZD290" s="97"/>
      <c r="JZE290" s="97"/>
      <c r="JZF290" s="97"/>
      <c r="JZG290" s="97"/>
      <c r="JZH290" s="97"/>
      <c r="JZI290" s="97"/>
      <c r="JZJ290" s="97"/>
      <c r="JZK290" s="97"/>
      <c r="JZL290" s="97"/>
      <c r="JZM290" s="97"/>
      <c r="JZN290" s="97"/>
      <c r="JZO290" s="97"/>
      <c r="JZP290" s="97"/>
      <c r="JZQ290" s="97"/>
      <c r="JZR290" s="97"/>
      <c r="JZS290" s="97"/>
      <c r="JZT290" s="97"/>
      <c r="JZU290" s="97"/>
      <c r="JZV290" s="97"/>
      <c r="JZW290" s="97"/>
      <c r="JZX290" s="97"/>
      <c r="JZY290" s="97"/>
      <c r="JZZ290" s="97"/>
      <c r="KAA290" s="97"/>
      <c r="KAB290" s="97"/>
      <c r="KAC290" s="97"/>
      <c r="KAD290" s="97"/>
      <c r="KAE290" s="97"/>
      <c r="KAF290" s="97"/>
      <c r="KAG290" s="97"/>
      <c r="KAH290" s="97"/>
      <c r="KAI290" s="97"/>
      <c r="KAJ290" s="97"/>
      <c r="KAK290" s="97"/>
      <c r="KAL290" s="97"/>
      <c r="KAM290" s="97"/>
      <c r="KAN290" s="97"/>
      <c r="KAO290" s="97"/>
      <c r="KAP290" s="97"/>
      <c r="KAQ290" s="97"/>
      <c r="KAR290" s="97"/>
      <c r="KAS290" s="97"/>
      <c r="KAT290" s="97"/>
      <c r="KAU290" s="97"/>
      <c r="KAV290" s="97"/>
      <c r="KAW290" s="97"/>
      <c r="KAX290" s="97"/>
      <c r="KAY290" s="97"/>
      <c r="KAZ290" s="97"/>
      <c r="KBA290" s="97"/>
      <c r="KBB290" s="97"/>
      <c r="KBC290" s="97"/>
      <c r="KBD290" s="97"/>
      <c r="KBE290" s="97"/>
      <c r="KBF290" s="97"/>
      <c r="KBG290" s="97"/>
      <c r="KBH290" s="97"/>
      <c r="KBI290" s="97"/>
      <c r="KBJ290" s="97"/>
      <c r="KBK290" s="97"/>
      <c r="KBL290" s="97"/>
      <c r="KBM290" s="97"/>
      <c r="KBN290" s="97"/>
      <c r="KBO290" s="97"/>
      <c r="KBP290" s="97"/>
      <c r="KBQ290" s="97"/>
      <c r="KBR290" s="97"/>
      <c r="KBS290" s="97"/>
      <c r="KBT290" s="97"/>
      <c r="KBU290" s="97"/>
      <c r="KBV290" s="97"/>
      <c r="KBW290" s="97"/>
      <c r="KBX290" s="97"/>
      <c r="KBY290" s="97"/>
      <c r="KBZ290" s="97"/>
      <c r="KCA290" s="97"/>
      <c r="KCB290" s="97"/>
      <c r="KCC290" s="97"/>
      <c r="KCD290" s="97"/>
      <c r="KCE290" s="97"/>
      <c r="KCF290" s="97"/>
      <c r="KCG290" s="97"/>
      <c r="KCH290" s="97"/>
      <c r="KCI290" s="97"/>
      <c r="KCJ290" s="97"/>
      <c r="KCK290" s="97"/>
      <c r="KCL290" s="97"/>
      <c r="KCM290" s="97"/>
      <c r="KCN290" s="97"/>
      <c r="KCO290" s="97"/>
      <c r="KCP290" s="97"/>
      <c r="KCQ290" s="97"/>
      <c r="KCR290" s="97"/>
      <c r="KCS290" s="97"/>
      <c r="KCT290" s="97"/>
      <c r="KCU290" s="97"/>
      <c r="KCV290" s="97"/>
      <c r="KCW290" s="97"/>
      <c r="KCX290" s="97"/>
      <c r="KCY290" s="97"/>
      <c r="KCZ290" s="97"/>
      <c r="KDA290" s="97"/>
      <c r="KDB290" s="97"/>
      <c r="KDC290" s="97"/>
      <c r="KDD290" s="97"/>
      <c r="KDE290" s="97"/>
      <c r="KDF290" s="97"/>
      <c r="KDG290" s="97"/>
      <c r="KDH290" s="97"/>
      <c r="KDI290" s="97"/>
      <c r="KDJ290" s="97"/>
      <c r="KDK290" s="97"/>
      <c r="KDL290" s="97"/>
      <c r="KDM290" s="97"/>
      <c r="KDN290" s="97"/>
      <c r="KDO290" s="97"/>
      <c r="KDP290" s="97"/>
      <c r="KDQ290" s="97"/>
      <c r="KDR290" s="97"/>
      <c r="KDS290" s="97"/>
      <c r="KDT290" s="97"/>
      <c r="KDU290" s="97"/>
      <c r="KDV290" s="97"/>
      <c r="KDW290" s="97"/>
      <c r="KDX290" s="97"/>
      <c r="KDY290" s="97"/>
      <c r="KDZ290" s="97"/>
      <c r="KEA290" s="97"/>
      <c r="KEB290" s="97"/>
      <c r="KEC290" s="97"/>
      <c r="KED290" s="97"/>
      <c r="KEE290" s="97"/>
      <c r="KEF290" s="97"/>
      <c r="KEG290" s="97"/>
      <c r="KEH290" s="97"/>
      <c r="KEI290" s="97"/>
      <c r="KEJ290" s="97"/>
      <c r="KEK290" s="97"/>
      <c r="KEL290" s="97"/>
      <c r="KEM290" s="97"/>
      <c r="KEN290" s="97"/>
      <c r="KEO290" s="97"/>
      <c r="KEP290" s="97"/>
      <c r="KEQ290" s="97"/>
      <c r="KER290" s="97"/>
      <c r="KES290" s="97"/>
      <c r="KET290" s="97"/>
      <c r="KEU290" s="97"/>
      <c r="KEV290" s="97"/>
      <c r="KEW290" s="97"/>
      <c r="KEX290" s="97"/>
      <c r="KEY290" s="97"/>
      <c r="KEZ290" s="97"/>
      <c r="KFA290" s="97"/>
      <c r="KFB290" s="97"/>
      <c r="KFC290" s="97"/>
      <c r="KFD290" s="97"/>
      <c r="KFE290" s="97"/>
      <c r="KFF290" s="97"/>
      <c r="KFG290" s="97"/>
      <c r="KFH290" s="97"/>
      <c r="KFI290" s="97"/>
      <c r="KFJ290" s="97"/>
      <c r="KFK290" s="97"/>
      <c r="KFL290" s="97"/>
      <c r="KFM290" s="97"/>
      <c r="KFN290" s="97"/>
      <c r="KFO290" s="97"/>
      <c r="KFP290" s="97"/>
      <c r="KFQ290" s="97"/>
      <c r="KFR290" s="97"/>
      <c r="KFS290" s="97"/>
      <c r="KFT290" s="97"/>
      <c r="KFU290" s="97"/>
      <c r="KFV290" s="97"/>
      <c r="KFW290" s="97"/>
      <c r="KFX290" s="97"/>
      <c r="KFY290" s="97"/>
      <c r="KFZ290" s="97"/>
      <c r="KGA290" s="97"/>
      <c r="KGB290" s="97"/>
      <c r="KGC290" s="97"/>
      <c r="KGD290" s="97"/>
      <c r="KGE290" s="97"/>
      <c r="KGF290" s="97"/>
      <c r="KGG290" s="97"/>
      <c r="KGH290" s="97"/>
      <c r="KGI290" s="97"/>
      <c r="KGJ290" s="97"/>
      <c r="KGK290" s="97"/>
      <c r="KGL290" s="97"/>
      <c r="KGM290" s="97"/>
      <c r="KGN290" s="97"/>
      <c r="KGO290" s="97"/>
      <c r="KGP290" s="97"/>
      <c r="KGQ290" s="97"/>
      <c r="KGR290" s="97"/>
      <c r="KGS290" s="97"/>
      <c r="KGT290" s="97"/>
      <c r="KGU290" s="97"/>
      <c r="KGV290" s="97"/>
      <c r="KGW290" s="97"/>
      <c r="KGX290" s="97"/>
      <c r="KGY290" s="97"/>
      <c r="KGZ290" s="97"/>
      <c r="KHA290" s="97"/>
      <c r="KHB290" s="97"/>
      <c r="KHC290" s="97"/>
      <c r="KHD290" s="97"/>
      <c r="KHE290" s="97"/>
      <c r="KHF290" s="97"/>
      <c r="KHG290" s="97"/>
      <c r="KHH290" s="97"/>
      <c r="KHI290" s="97"/>
      <c r="KHJ290" s="97"/>
      <c r="KHK290" s="97"/>
      <c r="KHL290" s="97"/>
      <c r="KHM290" s="97"/>
      <c r="KHN290" s="97"/>
      <c r="KHO290" s="97"/>
      <c r="KHP290" s="97"/>
      <c r="KHQ290" s="97"/>
      <c r="KHR290" s="97"/>
      <c r="KHS290" s="97"/>
      <c r="KHT290" s="97"/>
      <c r="KHU290" s="97"/>
      <c r="KHV290" s="97"/>
      <c r="KHW290" s="97"/>
      <c r="KHX290" s="97"/>
      <c r="KHY290" s="97"/>
      <c r="KHZ290" s="97"/>
      <c r="KIA290" s="97"/>
      <c r="KIB290" s="97"/>
      <c r="KIC290" s="97"/>
      <c r="KID290" s="97"/>
      <c r="KIE290" s="97"/>
      <c r="KIF290" s="97"/>
      <c r="KIG290" s="97"/>
      <c r="KIH290" s="97"/>
      <c r="KII290" s="97"/>
      <c r="KIJ290" s="97"/>
      <c r="KIK290" s="97"/>
      <c r="KIL290" s="97"/>
      <c r="KIM290" s="97"/>
      <c r="KIN290" s="97"/>
      <c r="KIO290" s="97"/>
      <c r="KIP290" s="97"/>
      <c r="KIQ290" s="97"/>
      <c r="KIR290" s="97"/>
      <c r="KIS290" s="97"/>
      <c r="KIT290" s="97"/>
      <c r="KIU290" s="97"/>
      <c r="KIV290" s="97"/>
      <c r="KIW290" s="97"/>
      <c r="KIX290" s="97"/>
      <c r="KIY290" s="97"/>
      <c r="KIZ290" s="97"/>
      <c r="KJA290" s="97"/>
      <c r="KJB290" s="97"/>
      <c r="KJC290" s="97"/>
      <c r="KJD290" s="97"/>
      <c r="KJE290" s="97"/>
      <c r="KJF290" s="97"/>
      <c r="KJG290" s="97"/>
      <c r="KJH290" s="97"/>
      <c r="KJI290" s="97"/>
      <c r="KJJ290" s="97"/>
      <c r="KJK290" s="97"/>
      <c r="KJL290" s="97"/>
      <c r="KJM290" s="97"/>
      <c r="KJN290" s="97"/>
      <c r="KJO290" s="97"/>
      <c r="KJP290" s="97"/>
      <c r="KJQ290" s="97"/>
      <c r="KJR290" s="97"/>
      <c r="KJS290" s="97"/>
      <c r="KJT290" s="97"/>
      <c r="KJU290" s="97"/>
      <c r="KJV290" s="97"/>
      <c r="KJW290" s="97"/>
      <c r="KJX290" s="97"/>
      <c r="KJY290" s="97"/>
      <c r="KJZ290" s="97"/>
      <c r="KKA290" s="97"/>
      <c r="KKB290" s="97"/>
      <c r="KKC290" s="97"/>
      <c r="KKD290" s="97"/>
      <c r="KKE290" s="97"/>
      <c r="KKF290" s="97"/>
      <c r="KKG290" s="97"/>
      <c r="KKH290" s="97"/>
      <c r="KKI290" s="97"/>
      <c r="KKJ290" s="97"/>
      <c r="KKK290" s="97"/>
      <c r="KKL290" s="97"/>
      <c r="KKM290" s="97"/>
      <c r="KKN290" s="97"/>
      <c r="KKO290" s="97"/>
      <c r="KKP290" s="97"/>
      <c r="KKQ290" s="97"/>
      <c r="KKR290" s="97"/>
      <c r="KKS290" s="97"/>
      <c r="KKT290" s="97"/>
      <c r="KKU290" s="97"/>
      <c r="KKV290" s="97"/>
      <c r="KKW290" s="97"/>
      <c r="KKX290" s="97"/>
      <c r="KKY290" s="97"/>
      <c r="KKZ290" s="97"/>
      <c r="KLA290" s="97"/>
      <c r="KLB290" s="97"/>
      <c r="KLC290" s="97"/>
      <c r="KLD290" s="97"/>
      <c r="KLE290" s="97"/>
      <c r="KLF290" s="97"/>
      <c r="KLG290" s="97"/>
      <c r="KLH290" s="97"/>
      <c r="KLI290" s="97"/>
      <c r="KLJ290" s="97"/>
      <c r="KLK290" s="97"/>
      <c r="KLL290" s="97"/>
      <c r="KLM290" s="97"/>
      <c r="KLN290" s="97"/>
      <c r="KLO290" s="97"/>
      <c r="KLP290" s="97"/>
      <c r="KLQ290" s="97"/>
      <c r="KLR290" s="97"/>
      <c r="KLS290" s="97"/>
      <c r="KLT290" s="97"/>
      <c r="KLU290" s="97"/>
      <c r="KLV290" s="97"/>
      <c r="KLW290" s="97"/>
      <c r="KLX290" s="97"/>
      <c r="KLY290" s="97"/>
      <c r="KLZ290" s="97"/>
      <c r="KMA290" s="97"/>
      <c r="KMB290" s="97"/>
      <c r="KMC290" s="97"/>
      <c r="KMD290" s="97"/>
      <c r="KME290" s="97"/>
      <c r="KMF290" s="97"/>
      <c r="KMG290" s="97"/>
      <c r="KMH290" s="97"/>
      <c r="KMI290" s="97"/>
      <c r="KMJ290" s="97"/>
      <c r="KMK290" s="97"/>
      <c r="KML290" s="97"/>
      <c r="KMM290" s="97"/>
      <c r="KMN290" s="97"/>
      <c r="KMO290" s="97"/>
      <c r="KMP290" s="97"/>
      <c r="KMQ290" s="97"/>
      <c r="KMR290" s="97"/>
      <c r="KMS290" s="97"/>
      <c r="KMT290" s="97"/>
      <c r="KMU290" s="97"/>
      <c r="KMV290" s="97"/>
      <c r="KMW290" s="97"/>
      <c r="KMX290" s="97"/>
      <c r="KMY290" s="97"/>
      <c r="KMZ290" s="97"/>
      <c r="KNA290" s="97"/>
      <c r="KNB290" s="97"/>
      <c r="KNC290" s="97"/>
      <c r="KND290" s="97"/>
      <c r="KNE290" s="97"/>
      <c r="KNF290" s="97"/>
      <c r="KNG290" s="97"/>
      <c r="KNH290" s="97"/>
      <c r="KNI290" s="97"/>
      <c r="KNJ290" s="97"/>
      <c r="KNK290" s="97"/>
      <c r="KNL290" s="97"/>
      <c r="KNM290" s="97"/>
      <c r="KNN290" s="97"/>
      <c r="KNO290" s="97"/>
      <c r="KNP290" s="97"/>
      <c r="KNQ290" s="97"/>
      <c r="KNR290" s="97"/>
      <c r="KNS290" s="97"/>
      <c r="KNT290" s="97"/>
      <c r="KNU290" s="97"/>
      <c r="KNV290" s="97"/>
      <c r="KNW290" s="97"/>
      <c r="KNX290" s="97"/>
      <c r="KNY290" s="97"/>
      <c r="KNZ290" s="97"/>
      <c r="KOA290" s="97"/>
      <c r="KOB290" s="97"/>
      <c r="KOC290" s="97"/>
      <c r="KOD290" s="97"/>
      <c r="KOE290" s="97"/>
      <c r="KOF290" s="97"/>
      <c r="KOG290" s="97"/>
      <c r="KOH290" s="97"/>
      <c r="KOI290" s="97"/>
      <c r="KOJ290" s="97"/>
      <c r="KOK290" s="97"/>
      <c r="KOL290" s="97"/>
      <c r="KOM290" s="97"/>
      <c r="KON290" s="97"/>
      <c r="KOO290" s="97"/>
      <c r="KOP290" s="97"/>
      <c r="KOQ290" s="97"/>
      <c r="KOR290" s="97"/>
      <c r="KOS290" s="97"/>
      <c r="KOT290" s="97"/>
      <c r="KOU290" s="97"/>
      <c r="KOV290" s="97"/>
      <c r="KOW290" s="97"/>
      <c r="KOX290" s="97"/>
      <c r="KOY290" s="97"/>
      <c r="KOZ290" s="97"/>
      <c r="KPA290" s="97"/>
      <c r="KPB290" s="97"/>
      <c r="KPC290" s="97"/>
      <c r="KPD290" s="97"/>
      <c r="KPE290" s="97"/>
      <c r="KPF290" s="97"/>
      <c r="KPG290" s="97"/>
      <c r="KPH290" s="97"/>
      <c r="KPI290" s="97"/>
      <c r="KPJ290" s="97"/>
      <c r="KPK290" s="97"/>
      <c r="KPL290" s="97"/>
      <c r="KPM290" s="97"/>
      <c r="KPN290" s="97"/>
      <c r="KPO290" s="97"/>
      <c r="KPP290" s="97"/>
      <c r="KPQ290" s="97"/>
      <c r="KPR290" s="97"/>
      <c r="KPS290" s="97"/>
      <c r="KPT290" s="97"/>
      <c r="KPU290" s="97"/>
      <c r="KPV290" s="97"/>
      <c r="KPW290" s="97"/>
      <c r="KPX290" s="97"/>
      <c r="KPY290" s="97"/>
      <c r="KPZ290" s="97"/>
      <c r="KQA290" s="97"/>
      <c r="KQB290" s="97"/>
      <c r="KQC290" s="97"/>
      <c r="KQD290" s="97"/>
      <c r="KQE290" s="97"/>
      <c r="KQF290" s="97"/>
      <c r="KQG290" s="97"/>
      <c r="KQH290" s="97"/>
      <c r="KQI290" s="97"/>
      <c r="KQJ290" s="97"/>
      <c r="KQK290" s="97"/>
      <c r="KQL290" s="97"/>
      <c r="KQM290" s="97"/>
      <c r="KQN290" s="97"/>
      <c r="KQO290" s="97"/>
      <c r="KQP290" s="97"/>
      <c r="KQQ290" s="97"/>
      <c r="KQR290" s="97"/>
      <c r="KQS290" s="97"/>
      <c r="KQT290" s="97"/>
      <c r="KQU290" s="97"/>
      <c r="KQV290" s="97"/>
      <c r="KQW290" s="97"/>
      <c r="KQX290" s="97"/>
      <c r="KQY290" s="97"/>
      <c r="KQZ290" s="97"/>
      <c r="KRA290" s="97"/>
      <c r="KRB290" s="97"/>
      <c r="KRC290" s="97"/>
      <c r="KRD290" s="97"/>
      <c r="KRE290" s="97"/>
      <c r="KRF290" s="97"/>
      <c r="KRG290" s="97"/>
      <c r="KRH290" s="97"/>
      <c r="KRI290" s="97"/>
      <c r="KRJ290" s="97"/>
      <c r="KRK290" s="97"/>
      <c r="KRL290" s="97"/>
      <c r="KRM290" s="97"/>
      <c r="KRN290" s="97"/>
      <c r="KRO290" s="97"/>
      <c r="KRP290" s="97"/>
      <c r="KRQ290" s="97"/>
      <c r="KRR290" s="97"/>
      <c r="KRS290" s="97"/>
      <c r="KRT290" s="97"/>
      <c r="KRU290" s="97"/>
      <c r="KRV290" s="97"/>
      <c r="KRW290" s="97"/>
      <c r="KRX290" s="97"/>
      <c r="KRY290" s="97"/>
      <c r="KRZ290" s="97"/>
      <c r="KSA290" s="97"/>
      <c r="KSB290" s="97"/>
      <c r="KSC290" s="97"/>
      <c r="KSD290" s="97"/>
      <c r="KSE290" s="97"/>
      <c r="KSF290" s="97"/>
      <c r="KSG290" s="97"/>
      <c r="KSH290" s="97"/>
      <c r="KSI290" s="97"/>
      <c r="KSJ290" s="97"/>
      <c r="KSK290" s="97"/>
      <c r="KSL290" s="97"/>
      <c r="KSM290" s="97"/>
      <c r="KSN290" s="97"/>
      <c r="KSO290" s="97"/>
      <c r="KSP290" s="97"/>
      <c r="KSQ290" s="97"/>
      <c r="KSR290" s="97"/>
      <c r="KSS290" s="97"/>
      <c r="KST290" s="97"/>
      <c r="KSU290" s="97"/>
      <c r="KSV290" s="97"/>
      <c r="KSW290" s="97"/>
      <c r="KSX290" s="97"/>
      <c r="KSY290" s="97"/>
      <c r="KSZ290" s="97"/>
      <c r="KTA290" s="97"/>
      <c r="KTB290" s="97"/>
      <c r="KTC290" s="97"/>
      <c r="KTD290" s="97"/>
      <c r="KTE290" s="97"/>
      <c r="KTF290" s="97"/>
      <c r="KTG290" s="97"/>
      <c r="KTH290" s="97"/>
      <c r="KTI290" s="97"/>
      <c r="KTJ290" s="97"/>
      <c r="KTK290" s="97"/>
      <c r="KTL290" s="97"/>
      <c r="KTM290" s="97"/>
      <c r="KTN290" s="97"/>
      <c r="KTO290" s="97"/>
      <c r="KTP290" s="97"/>
      <c r="KTQ290" s="97"/>
      <c r="KTR290" s="97"/>
      <c r="KTS290" s="97"/>
      <c r="KTT290" s="97"/>
      <c r="KTU290" s="97"/>
      <c r="KTV290" s="97"/>
      <c r="KTW290" s="97"/>
      <c r="KTX290" s="97"/>
      <c r="KTY290" s="97"/>
      <c r="KTZ290" s="97"/>
      <c r="KUA290" s="97"/>
      <c r="KUB290" s="97"/>
      <c r="KUC290" s="97"/>
      <c r="KUD290" s="97"/>
      <c r="KUE290" s="97"/>
      <c r="KUF290" s="97"/>
      <c r="KUG290" s="97"/>
      <c r="KUH290" s="97"/>
      <c r="KUI290" s="97"/>
      <c r="KUJ290" s="97"/>
      <c r="KUK290" s="97"/>
      <c r="KUL290" s="97"/>
      <c r="KUM290" s="97"/>
      <c r="KUN290" s="97"/>
      <c r="KUO290" s="97"/>
      <c r="KUP290" s="97"/>
      <c r="KUQ290" s="97"/>
      <c r="KUR290" s="97"/>
      <c r="KUS290" s="97"/>
      <c r="KUT290" s="97"/>
      <c r="KUU290" s="97"/>
      <c r="KUV290" s="97"/>
      <c r="KUW290" s="97"/>
      <c r="KUX290" s="97"/>
      <c r="KUY290" s="97"/>
      <c r="KUZ290" s="97"/>
      <c r="KVA290" s="97"/>
      <c r="KVB290" s="97"/>
      <c r="KVC290" s="97"/>
      <c r="KVD290" s="97"/>
      <c r="KVE290" s="97"/>
      <c r="KVF290" s="97"/>
      <c r="KVG290" s="97"/>
      <c r="KVH290" s="97"/>
      <c r="KVI290" s="97"/>
      <c r="KVJ290" s="97"/>
      <c r="KVK290" s="97"/>
      <c r="KVL290" s="97"/>
      <c r="KVM290" s="97"/>
      <c r="KVN290" s="97"/>
      <c r="KVO290" s="97"/>
      <c r="KVP290" s="97"/>
      <c r="KVQ290" s="97"/>
      <c r="KVR290" s="97"/>
      <c r="KVS290" s="97"/>
      <c r="KVT290" s="97"/>
      <c r="KVU290" s="97"/>
      <c r="KVV290" s="97"/>
      <c r="KVW290" s="97"/>
      <c r="KVX290" s="97"/>
      <c r="KVY290" s="97"/>
      <c r="KVZ290" s="97"/>
      <c r="KWA290" s="97"/>
      <c r="KWB290" s="97"/>
      <c r="KWC290" s="97"/>
      <c r="KWD290" s="97"/>
      <c r="KWE290" s="97"/>
      <c r="KWF290" s="97"/>
      <c r="KWG290" s="97"/>
      <c r="KWH290" s="97"/>
      <c r="KWI290" s="97"/>
      <c r="KWJ290" s="97"/>
      <c r="KWK290" s="97"/>
      <c r="KWL290" s="97"/>
      <c r="KWM290" s="97"/>
      <c r="KWN290" s="97"/>
      <c r="KWO290" s="97"/>
      <c r="KWP290" s="97"/>
      <c r="KWQ290" s="97"/>
      <c r="KWR290" s="97"/>
      <c r="KWS290" s="97"/>
      <c r="KWT290" s="97"/>
      <c r="KWU290" s="97"/>
      <c r="KWV290" s="97"/>
      <c r="KWW290" s="97"/>
      <c r="KWX290" s="97"/>
      <c r="KWY290" s="97"/>
      <c r="KWZ290" s="97"/>
      <c r="KXA290" s="97"/>
      <c r="KXB290" s="97"/>
      <c r="KXC290" s="97"/>
      <c r="KXD290" s="97"/>
      <c r="KXE290" s="97"/>
      <c r="KXF290" s="97"/>
      <c r="KXG290" s="97"/>
      <c r="KXH290" s="97"/>
      <c r="KXI290" s="97"/>
      <c r="KXJ290" s="97"/>
      <c r="KXK290" s="97"/>
      <c r="KXL290" s="97"/>
      <c r="KXM290" s="97"/>
      <c r="KXN290" s="97"/>
      <c r="KXO290" s="97"/>
      <c r="KXP290" s="97"/>
      <c r="KXQ290" s="97"/>
      <c r="KXR290" s="97"/>
      <c r="KXS290" s="97"/>
      <c r="KXT290" s="97"/>
      <c r="KXU290" s="97"/>
      <c r="KXV290" s="97"/>
      <c r="KXW290" s="97"/>
      <c r="KXX290" s="97"/>
      <c r="KXY290" s="97"/>
      <c r="KXZ290" s="97"/>
      <c r="KYA290" s="97"/>
      <c r="KYB290" s="97"/>
      <c r="KYC290" s="97"/>
      <c r="KYD290" s="97"/>
      <c r="KYE290" s="97"/>
      <c r="KYF290" s="97"/>
      <c r="KYG290" s="97"/>
      <c r="KYH290" s="97"/>
      <c r="KYI290" s="97"/>
      <c r="KYJ290" s="97"/>
      <c r="KYK290" s="97"/>
      <c r="KYL290" s="97"/>
      <c r="KYM290" s="97"/>
      <c r="KYN290" s="97"/>
      <c r="KYO290" s="97"/>
      <c r="KYP290" s="97"/>
      <c r="KYQ290" s="97"/>
      <c r="KYR290" s="97"/>
      <c r="KYS290" s="97"/>
      <c r="KYT290" s="97"/>
      <c r="KYU290" s="97"/>
      <c r="KYV290" s="97"/>
      <c r="KYW290" s="97"/>
      <c r="KYX290" s="97"/>
      <c r="KYY290" s="97"/>
      <c r="KYZ290" s="97"/>
      <c r="KZA290" s="97"/>
      <c r="KZB290" s="97"/>
      <c r="KZC290" s="97"/>
      <c r="KZD290" s="97"/>
      <c r="KZE290" s="97"/>
      <c r="KZF290" s="97"/>
      <c r="KZG290" s="97"/>
      <c r="KZH290" s="97"/>
      <c r="KZI290" s="97"/>
      <c r="KZJ290" s="97"/>
      <c r="KZK290" s="97"/>
      <c r="KZL290" s="97"/>
      <c r="KZM290" s="97"/>
      <c r="KZN290" s="97"/>
      <c r="KZO290" s="97"/>
      <c r="KZP290" s="97"/>
      <c r="KZQ290" s="97"/>
      <c r="KZR290" s="97"/>
      <c r="KZS290" s="97"/>
      <c r="KZT290" s="97"/>
      <c r="KZU290" s="97"/>
      <c r="KZV290" s="97"/>
      <c r="KZW290" s="97"/>
      <c r="KZX290" s="97"/>
      <c r="KZY290" s="97"/>
      <c r="KZZ290" s="97"/>
      <c r="LAA290" s="97"/>
      <c r="LAB290" s="97"/>
      <c r="LAC290" s="97"/>
      <c r="LAD290" s="97"/>
      <c r="LAE290" s="97"/>
      <c r="LAF290" s="97"/>
      <c r="LAG290" s="97"/>
      <c r="LAH290" s="97"/>
      <c r="LAI290" s="97"/>
      <c r="LAJ290" s="97"/>
      <c r="LAK290" s="97"/>
      <c r="LAL290" s="97"/>
      <c r="LAM290" s="97"/>
      <c r="LAN290" s="97"/>
      <c r="LAO290" s="97"/>
      <c r="LAP290" s="97"/>
      <c r="LAQ290" s="97"/>
      <c r="LAR290" s="97"/>
      <c r="LAS290" s="97"/>
      <c r="LAT290" s="97"/>
      <c r="LAU290" s="97"/>
      <c r="LAV290" s="97"/>
      <c r="LAW290" s="97"/>
      <c r="LAX290" s="97"/>
      <c r="LAY290" s="97"/>
      <c r="LAZ290" s="97"/>
      <c r="LBA290" s="97"/>
      <c r="LBB290" s="97"/>
      <c r="LBC290" s="97"/>
      <c r="LBD290" s="97"/>
      <c r="LBE290" s="97"/>
      <c r="LBF290" s="97"/>
      <c r="LBG290" s="97"/>
      <c r="LBH290" s="97"/>
      <c r="LBI290" s="97"/>
      <c r="LBJ290" s="97"/>
      <c r="LBK290" s="97"/>
      <c r="LBL290" s="97"/>
      <c r="LBM290" s="97"/>
      <c r="LBN290" s="97"/>
      <c r="LBO290" s="97"/>
      <c r="LBP290" s="97"/>
      <c r="LBQ290" s="97"/>
      <c r="LBR290" s="97"/>
      <c r="LBS290" s="97"/>
      <c r="LBT290" s="97"/>
      <c r="LBU290" s="97"/>
      <c r="LBV290" s="97"/>
      <c r="LBW290" s="97"/>
      <c r="LBX290" s="97"/>
      <c r="LBY290" s="97"/>
      <c r="LBZ290" s="97"/>
      <c r="LCA290" s="97"/>
      <c r="LCB290" s="97"/>
      <c r="LCC290" s="97"/>
      <c r="LCD290" s="97"/>
      <c r="LCE290" s="97"/>
      <c r="LCF290" s="97"/>
      <c r="LCG290" s="97"/>
      <c r="LCH290" s="97"/>
      <c r="LCI290" s="97"/>
      <c r="LCJ290" s="97"/>
      <c r="LCK290" s="97"/>
      <c r="LCL290" s="97"/>
      <c r="LCM290" s="97"/>
      <c r="LCN290" s="97"/>
      <c r="LCO290" s="97"/>
      <c r="LCP290" s="97"/>
      <c r="LCQ290" s="97"/>
      <c r="LCR290" s="97"/>
      <c r="LCS290" s="97"/>
      <c r="LCT290" s="97"/>
      <c r="LCU290" s="97"/>
      <c r="LCV290" s="97"/>
      <c r="LCW290" s="97"/>
      <c r="LCX290" s="97"/>
      <c r="LCY290" s="97"/>
      <c r="LCZ290" s="97"/>
      <c r="LDA290" s="97"/>
      <c r="LDB290" s="97"/>
      <c r="LDC290" s="97"/>
      <c r="LDD290" s="97"/>
      <c r="LDE290" s="97"/>
      <c r="LDF290" s="97"/>
      <c r="LDG290" s="97"/>
      <c r="LDH290" s="97"/>
      <c r="LDI290" s="97"/>
      <c r="LDJ290" s="97"/>
      <c r="LDK290" s="97"/>
      <c r="LDL290" s="97"/>
      <c r="LDM290" s="97"/>
      <c r="LDN290" s="97"/>
      <c r="LDO290" s="97"/>
      <c r="LDP290" s="97"/>
      <c r="LDQ290" s="97"/>
      <c r="LDR290" s="97"/>
      <c r="LDS290" s="97"/>
      <c r="LDT290" s="97"/>
      <c r="LDU290" s="97"/>
      <c r="LDV290" s="97"/>
      <c r="LDW290" s="97"/>
      <c r="LDX290" s="97"/>
      <c r="LDY290" s="97"/>
      <c r="LDZ290" s="97"/>
      <c r="LEA290" s="97"/>
      <c r="LEB290" s="97"/>
      <c r="LEC290" s="97"/>
      <c r="LED290" s="97"/>
      <c r="LEE290" s="97"/>
      <c r="LEF290" s="97"/>
      <c r="LEG290" s="97"/>
      <c r="LEH290" s="97"/>
      <c r="LEI290" s="97"/>
      <c r="LEJ290" s="97"/>
      <c r="LEK290" s="97"/>
      <c r="LEL290" s="97"/>
      <c r="LEM290" s="97"/>
      <c r="LEN290" s="97"/>
      <c r="LEO290" s="97"/>
      <c r="LEP290" s="97"/>
      <c r="LEQ290" s="97"/>
      <c r="LER290" s="97"/>
      <c r="LES290" s="97"/>
      <c r="LET290" s="97"/>
      <c r="LEU290" s="97"/>
      <c r="LEV290" s="97"/>
      <c r="LEW290" s="97"/>
      <c r="LEX290" s="97"/>
      <c r="LEY290" s="97"/>
      <c r="LEZ290" s="97"/>
      <c r="LFA290" s="97"/>
      <c r="LFB290" s="97"/>
      <c r="LFC290" s="97"/>
      <c r="LFD290" s="97"/>
      <c r="LFE290" s="97"/>
      <c r="LFF290" s="97"/>
      <c r="LFG290" s="97"/>
      <c r="LFH290" s="97"/>
      <c r="LFI290" s="97"/>
      <c r="LFJ290" s="97"/>
      <c r="LFK290" s="97"/>
      <c r="LFL290" s="97"/>
      <c r="LFM290" s="97"/>
      <c r="LFN290" s="97"/>
      <c r="LFO290" s="97"/>
      <c r="LFP290" s="97"/>
      <c r="LFQ290" s="97"/>
      <c r="LFR290" s="97"/>
      <c r="LFS290" s="97"/>
      <c r="LFT290" s="97"/>
      <c r="LFU290" s="97"/>
      <c r="LFV290" s="97"/>
      <c r="LFW290" s="97"/>
      <c r="LFX290" s="97"/>
      <c r="LFY290" s="97"/>
      <c r="LFZ290" s="97"/>
      <c r="LGA290" s="97"/>
      <c r="LGB290" s="97"/>
      <c r="LGC290" s="97"/>
      <c r="LGD290" s="97"/>
      <c r="LGE290" s="97"/>
      <c r="LGF290" s="97"/>
      <c r="LGG290" s="97"/>
      <c r="LGH290" s="97"/>
      <c r="LGI290" s="97"/>
      <c r="LGJ290" s="97"/>
      <c r="LGK290" s="97"/>
      <c r="LGL290" s="97"/>
      <c r="LGM290" s="97"/>
      <c r="LGN290" s="97"/>
      <c r="LGO290" s="97"/>
      <c r="LGP290" s="97"/>
      <c r="LGQ290" s="97"/>
      <c r="LGR290" s="97"/>
      <c r="LGS290" s="97"/>
      <c r="LGT290" s="97"/>
      <c r="LGU290" s="97"/>
      <c r="LGV290" s="97"/>
      <c r="LGW290" s="97"/>
      <c r="LGX290" s="97"/>
      <c r="LGY290" s="97"/>
      <c r="LGZ290" s="97"/>
      <c r="LHA290" s="97"/>
      <c r="LHB290" s="97"/>
      <c r="LHC290" s="97"/>
      <c r="LHD290" s="97"/>
      <c r="LHE290" s="97"/>
      <c r="LHF290" s="97"/>
      <c r="LHG290" s="97"/>
      <c r="LHH290" s="97"/>
      <c r="LHI290" s="97"/>
      <c r="LHJ290" s="97"/>
      <c r="LHK290" s="97"/>
      <c r="LHL290" s="97"/>
      <c r="LHM290" s="97"/>
      <c r="LHN290" s="97"/>
      <c r="LHO290" s="97"/>
      <c r="LHP290" s="97"/>
      <c r="LHQ290" s="97"/>
      <c r="LHR290" s="97"/>
      <c r="LHS290" s="97"/>
      <c r="LHT290" s="97"/>
      <c r="LHU290" s="97"/>
      <c r="LHV290" s="97"/>
      <c r="LHW290" s="97"/>
      <c r="LHX290" s="97"/>
      <c r="LHY290" s="97"/>
      <c r="LHZ290" s="97"/>
      <c r="LIA290" s="97"/>
      <c r="LIB290" s="97"/>
      <c r="LIC290" s="97"/>
      <c r="LID290" s="97"/>
      <c r="LIE290" s="97"/>
      <c r="LIF290" s="97"/>
      <c r="LIG290" s="97"/>
      <c r="LIH290" s="97"/>
      <c r="LII290" s="97"/>
      <c r="LIJ290" s="97"/>
      <c r="LIK290" s="97"/>
      <c r="LIL290" s="97"/>
      <c r="LIM290" s="97"/>
      <c r="LIN290" s="97"/>
      <c r="LIO290" s="97"/>
      <c r="LIP290" s="97"/>
      <c r="LIQ290" s="97"/>
      <c r="LIR290" s="97"/>
      <c r="LIS290" s="97"/>
      <c r="LIT290" s="97"/>
      <c r="LIU290" s="97"/>
      <c r="LIV290" s="97"/>
      <c r="LIW290" s="97"/>
      <c r="LIX290" s="97"/>
      <c r="LIY290" s="97"/>
      <c r="LIZ290" s="97"/>
      <c r="LJA290" s="97"/>
      <c r="LJB290" s="97"/>
      <c r="LJC290" s="97"/>
      <c r="LJD290" s="97"/>
      <c r="LJE290" s="97"/>
      <c r="LJF290" s="97"/>
      <c r="LJG290" s="97"/>
      <c r="LJH290" s="97"/>
      <c r="LJI290" s="97"/>
      <c r="LJJ290" s="97"/>
      <c r="LJK290" s="97"/>
      <c r="LJL290" s="97"/>
      <c r="LJM290" s="97"/>
      <c r="LJN290" s="97"/>
      <c r="LJO290" s="97"/>
      <c r="LJP290" s="97"/>
      <c r="LJQ290" s="97"/>
      <c r="LJR290" s="97"/>
      <c r="LJS290" s="97"/>
      <c r="LJT290" s="97"/>
      <c r="LJU290" s="97"/>
      <c r="LJV290" s="97"/>
      <c r="LJW290" s="97"/>
      <c r="LJX290" s="97"/>
      <c r="LJY290" s="97"/>
      <c r="LJZ290" s="97"/>
      <c r="LKA290" s="97"/>
      <c r="LKB290" s="97"/>
      <c r="LKC290" s="97"/>
      <c r="LKD290" s="97"/>
      <c r="LKE290" s="97"/>
      <c r="LKF290" s="97"/>
      <c r="LKG290" s="97"/>
      <c r="LKH290" s="97"/>
      <c r="LKI290" s="97"/>
      <c r="LKJ290" s="97"/>
      <c r="LKK290" s="97"/>
      <c r="LKL290" s="97"/>
      <c r="LKM290" s="97"/>
      <c r="LKN290" s="97"/>
      <c r="LKO290" s="97"/>
      <c r="LKP290" s="97"/>
      <c r="LKQ290" s="97"/>
      <c r="LKR290" s="97"/>
      <c r="LKS290" s="97"/>
      <c r="LKT290" s="97"/>
      <c r="LKU290" s="97"/>
      <c r="LKV290" s="97"/>
      <c r="LKW290" s="97"/>
      <c r="LKX290" s="97"/>
      <c r="LKY290" s="97"/>
      <c r="LKZ290" s="97"/>
      <c r="LLA290" s="97"/>
      <c r="LLB290" s="97"/>
      <c r="LLC290" s="97"/>
      <c r="LLD290" s="97"/>
      <c r="LLE290" s="97"/>
      <c r="LLF290" s="97"/>
      <c r="LLG290" s="97"/>
      <c r="LLH290" s="97"/>
      <c r="LLI290" s="97"/>
      <c r="LLJ290" s="97"/>
      <c r="LLK290" s="97"/>
      <c r="LLL290" s="97"/>
      <c r="LLM290" s="97"/>
      <c r="LLN290" s="97"/>
      <c r="LLO290" s="97"/>
      <c r="LLP290" s="97"/>
      <c r="LLQ290" s="97"/>
      <c r="LLR290" s="97"/>
      <c r="LLS290" s="97"/>
      <c r="LLT290" s="97"/>
      <c r="LLU290" s="97"/>
      <c r="LLV290" s="97"/>
      <c r="LLW290" s="97"/>
      <c r="LLX290" s="97"/>
      <c r="LLY290" s="97"/>
      <c r="LLZ290" s="97"/>
      <c r="LMA290" s="97"/>
      <c r="LMB290" s="97"/>
      <c r="LMC290" s="97"/>
      <c r="LMD290" s="97"/>
      <c r="LME290" s="97"/>
      <c r="LMF290" s="97"/>
      <c r="LMG290" s="97"/>
      <c r="LMH290" s="97"/>
      <c r="LMI290" s="97"/>
      <c r="LMJ290" s="97"/>
      <c r="LMK290" s="97"/>
      <c r="LML290" s="97"/>
      <c r="LMM290" s="97"/>
      <c r="LMN290" s="97"/>
      <c r="LMO290" s="97"/>
      <c r="LMP290" s="97"/>
      <c r="LMQ290" s="97"/>
      <c r="LMR290" s="97"/>
      <c r="LMS290" s="97"/>
      <c r="LMT290" s="97"/>
      <c r="LMU290" s="97"/>
      <c r="LMV290" s="97"/>
      <c r="LMW290" s="97"/>
      <c r="LMX290" s="97"/>
      <c r="LMY290" s="97"/>
      <c r="LMZ290" s="97"/>
      <c r="LNA290" s="97"/>
      <c r="LNB290" s="97"/>
      <c r="LNC290" s="97"/>
      <c r="LND290" s="97"/>
      <c r="LNE290" s="97"/>
      <c r="LNF290" s="97"/>
      <c r="LNG290" s="97"/>
      <c r="LNH290" s="97"/>
      <c r="LNI290" s="97"/>
      <c r="LNJ290" s="97"/>
      <c r="LNK290" s="97"/>
      <c r="LNL290" s="97"/>
      <c r="LNM290" s="97"/>
      <c r="LNN290" s="97"/>
      <c r="LNO290" s="97"/>
      <c r="LNP290" s="97"/>
      <c r="LNQ290" s="97"/>
      <c r="LNR290" s="97"/>
      <c r="LNS290" s="97"/>
      <c r="LNT290" s="97"/>
      <c r="LNU290" s="97"/>
      <c r="LNV290" s="97"/>
      <c r="LNW290" s="97"/>
      <c r="LNX290" s="97"/>
      <c r="LNY290" s="97"/>
      <c r="LNZ290" s="97"/>
      <c r="LOA290" s="97"/>
      <c r="LOB290" s="97"/>
      <c r="LOC290" s="97"/>
      <c r="LOD290" s="97"/>
      <c r="LOE290" s="97"/>
      <c r="LOF290" s="97"/>
      <c r="LOG290" s="97"/>
      <c r="LOH290" s="97"/>
      <c r="LOI290" s="97"/>
      <c r="LOJ290" s="97"/>
      <c r="LOK290" s="97"/>
      <c r="LOL290" s="97"/>
      <c r="LOM290" s="97"/>
      <c r="LON290" s="97"/>
      <c r="LOO290" s="97"/>
      <c r="LOP290" s="97"/>
      <c r="LOQ290" s="97"/>
      <c r="LOR290" s="97"/>
      <c r="LOS290" s="97"/>
      <c r="LOT290" s="97"/>
      <c r="LOU290" s="97"/>
      <c r="LOV290" s="97"/>
      <c r="LOW290" s="97"/>
      <c r="LOX290" s="97"/>
      <c r="LOY290" s="97"/>
      <c r="LOZ290" s="97"/>
      <c r="LPA290" s="97"/>
      <c r="LPB290" s="97"/>
      <c r="LPC290" s="97"/>
      <c r="LPD290" s="97"/>
      <c r="LPE290" s="97"/>
      <c r="LPF290" s="97"/>
      <c r="LPG290" s="97"/>
      <c r="LPH290" s="97"/>
      <c r="LPI290" s="97"/>
      <c r="LPJ290" s="97"/>
      <c r="LPK290" s="97"/>
      <c r="LPL290" s="97"/>
      <c r="LPM290" s="97"/>
      <c r="LPN290" s="97"/>
      <c r="LPO290" s="97"/>
      <c r="LPP290" s="97"/>
      <c r="LPQ290" s="97"/>
      <c r="LPR290" s="97"/>
      <c r="LPS290" s="97"/>
      <c r="LPT290" s="97"/>
      <c r="LPU290" s="97"/>
      <c r="LPV290" s="97"/>
      <c r="LPW290" s="97"/>
      <c r="LPX290" s="97"/>
      <c r="LPY290" s="97"/>
      <c r="LPZ290" s="97"/>
      <c r="LQA290" s="97"/>
      <c r="LQB290" s="97"/>
      <c r="LQC290" s="97"/>
      <c r="LQD290" s="97"/>
      <c r="LQE290" s="97"/>
      <c r="LQF290" s="97"/>
      <c r="LQG290" s="97"/>
      <c r="LQH290" s="97"/>
      <c r="LQI290" s="97"/>
      <c r="LQJ290" s="97"/>
      <c r="LQK290" s="97"/>
      <c r="LQL290" s="97"/>
      <c r="LQM290" s="97"/>
      <c r="LQN290" s="97"/>
      <c r="LQO290" s="97"/>
      <c r="LQP290" s="97"/>
      <c r="LQQ290" s="97"/>
      <c r="LQR290" s="97"/>
      <c r="LQS290" s="97"/>
      <c r="LQT290" s="97"/>
      <c r="LQU290" s="97"/>
      <c r="LQV290" s="97"/>
      <c r="LQW290" s="97"/>
      <c r="LQX290" s="97"/>
      <c r="LQY290" s="97"/>
      <c r="LQZ290" s="97"/>
      <c r="LRA290" s="97"/>
      <c r="LRB290" s="97"/>
      <c r="LRC290" s="97"/>
      <c r="LRD290" s="97"/>
      <c r="LRE290" s="97"/>
      <c r="LRF290" s="97"/>
      <c r="LRG290" s="97"/>
      <c r="LRH290" s="97"/>
      <c r="LRI290" s="97"/>
      <c r="LRJ290" s="97"/>
      <c r="LRK290" s="97"/>
      <c r="LRL290" s="97"/>
      <c r="LRM290" s="97"/>
      <c r="LRN290" s="97"/>
      <c r="LRO290" s="97"/>
      <c r="LRP290" s="97"/>
      <c r="LRQ290" s="97"/>
      <c r="LRR290" s="97"/>
      <c r="LRS290" s="97"/>
      <c r="LRT290" s="97"/>
      <c r="LRU290" s="97"/>
      <c r="LRV290" s="97"/>
      <c r="LRW290" s="97"/>
      <c r="LRX290" s="97"/>
      <c r="LRY290" s="97"/>
      <c r="LRZ290" s="97"/>
      <c r="LSA290" s="97"/>
      <c r="LSB290" s="97"/>
      <c r="LSC290" s="97"/>
      <c r="LSD290" s="97"/>
      <c r="LSE290" s="97"/>
      <c r="LSF290" s="97"/>
      <c r="LSG290" s="97"/>
      <c r="LSH290" s="97"/>
      <c r="LSI290" s="97"/>
      <c r="LSJ290" s="97"/>
      <c r="LSK290" s="97"/>
      <c r="LSL290" s="97"/>
      <c r="LSM290" s="97"/>
      <c r="LSN290" s="97"/>
      <c r="LSO290" s="97"/>
      <c r="LSP290" s="97"/>
      <c r="LSQ290" s="97"/>
      <c r="LSR290" s="97"/>
      <c r="LSS290" s="97"/>
      <c r="LST290" s="97"/>
      <c r="LSU290" s="97"/>
      <c r="LSV290" s="97"/>
      <c r="LSW290" s="97"/>
      <c r="LSX290" s="97"/>
      <c r="LSY290" s="97"/>
      <c r="LSZ290" s="97"/>
      <c r="LTA290" s="97"/>
      <c r="LTB290" s="97"/>
      <c r="LTC290" s="97"/>
      <c r="LTD290" s="97"/>
      <c r="LTE290" s="97"/>
      <c r="LTF290" s="97"/>
      <c r="LTG290" s="97"/>
      <c r="LTH290" s="97"/>
      <c r="LTI290" s="97"/>
      <c r="LTJ290" s="97"/>
      <c r="LTK290" s="97"/>
      <c r="LTL290" s="97"/>
      <c r="LTM290" s="97"/>
      <c r="LTN290" s="97"/>
      <c r="LTO290" s="97"/>
      <c r="LTP290" s="97"/>
      <c r="LTQ290" s="97"/>
      <c r="LTR290" s="97"/>
      <c r="LTS290" s="97"/>
      <c r="LTT290" s="97"/>
      <c r="LTU290" s="97"/>
      <c r="LTV290" s="97"/>
      <c r="LTW290" s="97"/>
      <c r="LTX290" s="97"/>
      <c r="LTY290" s="97"/>
      <c r="LTZ290" s="97"/>
      <c r="LUA290" s="97"/>
      <c r="LUB290" s="97"/>
      <c r="LUC290" s="97"/>
      <c r="LUD290" s="97"/>
      <c r="LUE290" s="97"/>
      <c r="LUF290" s="97"/>
      <c r="LUG290" s="97"/>
      <c r="LUH290" s="97"/>
      <c r="LUI290" s="97"/>
      <c r="LUJ290" s="97"/>
      <c r="LUK290" s="97"/>
      <c r="LUL290" s="97"/>
      <c r="LUM290" s="97"/>
      <c r="LUN290" s="97"/>
      <c r="LUO290" s="97"/>
      <c r="LUP290" s="97"/>
      <c r="LUQ290" s="97"/>
      <c r="LUR290" s="97"/>
      <c r="LUS290" s="97"/>
      <c r="LUT290" s="97"/>
      <c r="LUU290" s="97"/>
      <c r="LUV290" s="97"/>
      <c r="LUW290" s="97"/>
      <c r="LUX290" s="97"/>
      <c r="LUY290" s="97"/>
      <c r="LUZ290" s="97"/>
      <c r="LVA290" s="97"/>
      <c r="LVB290" s="97"/>
      <c r="LVC290" s="97"/>
      <c r="LVD290" s="97"/>
      <c r="LVE290" s="97"/>
      <c r="LVF290" s="97"/>
      <c r="LVG290" s="97"/>
      <c r="LVH290" s="97"/>
      <c r="LVI290" s="97"/>
      <c r="LVJ290" s="97"/>
      <c r="LVK290" s="97"/>
      <c r="LVL290" s="97"/>
      <c r="LVM290" s="97"/>
      <c r="LVN290" s="97"/>
      <c r="LVO290" s="97"/>
      <c r="LVP290" s="97"/>
      <c r="LVQ290" s="97"/>
      <c r="LVR290" s="97"/>
      <c r="LVS290" s="97"/>
      <c r="LVT290" s="97"/>
      <c r="LVU290" s="97"/>
      <c r="LVV290" s="97"/>
      <c r="LVW290" s="97"/>
      <c r="LVX290" s="97"/>
      <c r="LVY290" s="97"/>
      <c r="LVZ290" s="97"/>
      <c r="LWA290" s="97"/>
      <c r="LWB290" s="97"/>
      <c r="LWC290" s="97"/>
      <c r="LWD290" s="97"/>
      <c r="LWE290" s="97"/>
      <c r="LWF290" s="97"/>
      <c r="LWG290" s="97"/>
      <c r="LWH290" s="97"/>
      <c r="LWI290" s="97"/>
      <c r="LWJ290" s="97"/>
      <c r="LWK290" s="97"/>
      <c r="LWL290" s="97"/>
      <c r="LWM290" s="97"/>
      <c r="LWN290" s="97"/>
      <c r="LWO290" s="97"/>
      <c r="LWP290" s="97"/>
      <c r="LWQ290" s="97"/>
      <c r="LWR290" s="97"/>
      <c r="LWS290" s="97"/>
      <c r="LWT290" s="97"/>
      <c r="LWU290" s="97"/>
      <c r="LWV290" s="97"/>
      <c r="LWW290" s="97"/>
      <c r="LWX290" s="97"/>
      <c r="LWY290" s="97"/>
      <c r="LWZ290" s="97"/>
      <c r="LXA290" s="97"/>
      <c r="LXB290" s="97"/>
      <c r="LXC290" s="97"/>
      <c r="LXD290" s="97"/>
      <c r="LXE290" s="97"/>
      <c r="LXF290" s="97"/>
      <c r="LXG290" s="97"/>
      <c r="LXH290" s="97"/>
      <c r="LXI290" s="97"/>
      <c r="LXJ290" s="97"/>
      <c r="LXK290" s="97"/>
      <c r="LXL290" s="97"/>
      <c r="LXM290" s="97"/>
      <c r="LXN290" s="97"/>
      <c r="LXO290" s="97"/>
      <c r="LXP290" s="97"/>
      <c r="LXQ290" s="97"/>
      <c r="LXR290" s="97"/>
      <c r="LXS290" s="97"/>
      <c r="LXT290" s="97"/>
      <c r="LXU290" s="97"/>
      <c r="LXV290" s="97"/>
      <c r="LXW290" s="97"/>
      <c r="LXX290" s="97"/>
      <c r="LXY290" s="97"/>
      <c r="LXZ290" s="97"/>
      <c r="LYA290" s="97"/>
      <c r="LYB290" s="97"/>
      <c r="LYC290" s="97"/>
      <c r="LYD290" s="97"/>
      <c r="LYE290" s="97"/>
      <c r="LYF290" s="97"/>
      <c r="LYG290" s="97"/>
      <c r="LYH290" s="97"/>
      <c r="LYI290" s="97"/>
      <c r="LYJ290" s="97"/>
      <c r="LYK290" s="97"/>
      <c r="LYL290" s="97"/>
      <c r="LYM290" s="97"/>
      <c r="LYN290" s="97"/>
      <c r="LYO290" s="97"/>
      <c r="LYP290" s="97"/>
      <c r="LYQ290" s="97"/>
      <c r="LYR290" s="97"/>
      <c r="LYS290" s="97"/>
      <c r="LYT290" s="97"/>
      <c r="LYU290" s="97"/>
      <c r="LYV290" s="97"/>
      <c r="LYW290" s="97"/>
      <c r="LYX290" s="97"/>
      <c r="LYY290" s="97"/>
      <c r="LYZ290" s="97"/>
      <c r="LZA290" s="97"/>
      <c r="LZB290" s="97"/>
      <c r="LZC290" s="97"/>
      <c r="LZD290" s="97"/>
      <c r="LZE290" s="97"/>
      <c r="LZF290" s="97"/>
      <c r="LZG290" s="97"/>
      <c r="LZH290" s="97"/>
      <c r="LZI290" s="97"/>
      <c r="LZJ290" s="97"/>
      <c r="LZK290" s="97"/>
      <c r="LZL290" s="97"/>
      <c r="LZM290" s="97"/>
      <c r="LZN290" s="97"/>
      <c r="LZO290" s="97"/>
      <c r="LZP290" s="97"/>
      <c r="LZQ290" s="97"/>
      <c r="LZR290" s="97"/>
      <c r="LZS290" s="97"/>
      <c r="LZT290" s="97"/>
      <c r="LZU290" s="97"/>
      <c r="LZV290" s="97"/>
      <c r="LZW290" s="97"/>
      <c r="LZX290" s="97"/>
      <c r="LZY290" s="97"/>
      <c r="LZZ290" s="97"/>
      <c r="MAA290" s="97"/>
      <c r="MAB290" s="97"/>
      <c r="MAC290" s="97"/>
      <c r="MAD290" s="97"/>
      <c r="MAE290" s="97"/>
      <c r="MAF290" s="97"/>
      <c r="MAG290" s="97"/>
      <c r="MAH290" s="97"/>
      <c r="MAI290" s="97"/>
      <c r="MAJ290" s="97"/>
      <c r="MAK290" s="97"/>
      <c r="MAL290" s="97"/>
      <c r="MAM290" s="97"/>
      <c r="MAN290" s="97"/>
      <c r="MAO290" s="97"/>
      <c r="MAP290" s="97"/>
      <c r="MAQ290" s="97"/>
      <c r="MAR290" s="97"/>
      <c r="MAS290" s="97"/>
      <c r="MAT290" s="97"/>
      <c r="MAU290" s="97"/>
      <c r="MAV290" s="97"/>
      <c r="MAW290" s="97"/>
      <c r="MAX290" s="97"/>
      <c r="MAY290" s="97"/>
      <c r="MAZ290" s="97"/>
      <c r="MBA290" s="97"/>
      <c r="MBB290" s="97"/>
      <c r="MBC290" s="97"/>
      <c r="MBD290" s="97"/>
      <c r="MBE290" s="97"/>
      <c r="MBF290" s="97"/>
      <c r="MBG290" s="97"/>
      <c r="MBH290" s="97"/>
      <c r="MBI290" s="97"/>
      <c r="MBJ290" s="97"/>
      <c r="MBK290" s="97"/>
      <c r="MBL290" s="97"/>
      <c r="MBM290" s="97"/>
      <c r="MBN290" s="97"/>
      <c r="MBO290" s="97"/>
      <c r="MBP290" s="97"/>
      <c r="MBQ290" s="97"/>
      <c r="MBR290" s="97"/>
      <c r="MBS290" s="97"/>
      <c r="MBT290" s="97"/>
      <c r="MBU290" s="97"/>
      <c r="MBV290" s="97"/>
      <c r="MBW290" s="97"/>
      <c r="MBX290" s="97"/>
      <c r="MBY290" s="97"/>
      <c r="MBZ290" s="97"/>
      <c r="MCA290" s="97"/>
      <c r="MCB290" s="97"/>
      <c r="MCC290" s="97"/>
      <c r="MCD290" s="97"/>
      <c r="MCE290" s="97"/>
      <c r="MCF290" s="97"/>
      <c r="MCG290" s="97"/>
      <c r="MCH290" s="97"/>
      <c r="MCI290" s="97"/>
      <c r="MCJ290" s="97"/>
      <c r="MCK290" s="97"/>
      <c r="MCL290" s="97"/>
      <c r="MCM290" s="97"/>
      <c r="MCN290" s="97"/>
      <c r="MCO290" s="97"/>
      <c r="MCP290" s="97"/>
      <c r="MCQ290" s="97"/>
      <c r="MCR290" s="97"/>
      <c r="MCS290" s="97"/>
      <c r="MCT290" s="97"/>
      <c r="MCU290" s="97"/>
      <c r="MCV290" s="97"/>
      <c r="MCW290" s="97"/>
      <c r="MCX290" s="97"/>
      <c r="MCY290" s="97"/>
      <c r="MCZ290" s="97"/>
      <c r="MDA290" s="97"/>
      <c r="MDB290" s="97"/>
      <c r="MDC290" s="97"/>
      <c r="MDD290" s="97"/>
      <c r="MDE290" s="97"/>
      <c r="MDF290" s="97"/>
      <c r="MDG290" s="97"/>
      <c r="MDH290" s="97"/>
      <c r="MDI290" s="97"/>
      <c r="MDJ290" s="97"/>
      <c r="MDK290" s="97"/>
      <c r="MDL290" s="97"/>
      <c r="MDM290" s="97"/>
      <c r="MDN290" s="97"/>
      <c r="MDO290" s="97"/>
      <c r="MDP290" s="97"/>
      <c r="MDQ290" s="97"/>
      <c r="MDR290" s="97"/>
      <c r="MDS290" s="97"/>
      <c r="MDT290" s="97"/>
      <c r="MDU290" s="97"/>
      <c r="MDV290" s="97"/>
      <c r="MDW290" s="97"/>
      <c r="MDX290" s="97"/>
      <c r="MDY290" s="97"/>
      <c r="MDZ290" s="97"/>
      <c r="MEA290" s="97"/>
      <c r="MEB290" s="97"/>
      <c r="MEC290" s="97"/>
      <c r="MED290" s="97"/>
      <c r="MEE290" s="97"/>
      <c r="MEF290" s="97"/>
      <c r="MEG290" s="97"/>
      <c r="MEH290" s="97"/>
      <c r="MEI290" s="97"/>
      <c r="MEJ290" s="97"/>
      <c r="MEK290" s="97"/>
      <c r="MEL290" s="97"/>
      <c r="MEM290" s="97"/>
      <c r="MEN290" s="97"/>
      <c r="MEO290" s="97"/>
      <c r="MEP290" s="97"/>
      <c r="MEQ290" s="97"/>
      <c r="MER290" s="97"/>
      <c r="MES290" s="97"/>
      <c r="MET290" s="97"/>
      <c r="MEU290" s="97"/>
      <c r="MEV290" s="97"/>
      <c r="MEW290" s="97"/>
      <c r="MEX290" s="97"/>
      <c r="MEY290" s="97"/>
      <c r="MEZ290" s="97"/>
      <c r="MFA290" s="97"/>
      <c r="MFB290" s="97"/>
      <c r="MFC290" s="97"/>
      <c r="MFD290" s="97"/>
      <c r="MFE290" s="97"/>
      <c r="MFF290" s="97"/>
      <c r="MFG290" s="97"/>
      <c r="MFH290" s="97"/>
      <c r="MFI290" s="97"/>
      <c r="MFJ290" s="97"/>
      <c r="MFK290" s="97"/>
      <c r="MFL290" s="97"/>
      <c r="MFM290" s="97"/>
      <c r="MFN290" s="97"/>
      <c r="MFO290" s="97"/>
      <c r="MFP290" s="97"/>
      <c r="MFQ290" s="97"/>
      <c r="MFR290" s="97"/>
      <c r="MFS290" s="97"/>
      <c r="MFT290" s="97"/>
      <c r="MFU290" s="97"/>
      <c r="MFV290" s="97"/>
      <c r="MFW290" s="97"/>
      <c r="MFX290" s="97"/>
      <c r="MFY290" s="97"/>
      <c r="MFZ290" s="97"/>
      <c r="MGA290" s="97"/>
      <c r="MGB290" s="97"/>
      <c r="MGC290" s="97"/>
      <c r="MGD290" s="97"/>
      <c r="MGE290" s="97"/>
      <c r="MGF290" s="97"/>
      <c r="MGG290" s="97"/>
      <c r="MGH290" s="97"/>
      <c r="MGI290" s="97"/>
      <c r="MGJ290" s="97"/>
      <c r="MGK290" s="97"/>
      <c r="MGL290" s="97"/>
      <c r="MGM290" s="97"/>
      <c r="MGN290" s="97"/>
      <c r="MGO290" s="97"/>
      <c r="MGP290" s="97"/>
      <c r="MGQ290" s="97"/>
      <c r="MGR290" s="97"/>
      <c r="MGS290" s="97"/>
      <c r="MGT290" s="97"/>
      <c r="MGU290" s="97"/>
      <c r="MGV290" s="97"/>
      <c r="MGW290" s="97"/>
      <c r="MGX290" s="97"/>
      <c r="MGY290" s="97"/>
      <c r="MGZ290" s="97"/>
      <c r="MHA290" s="97"/>
      <c r="MHB290" s="97"/>
      <c r="MHC290" s="97"/>
      <c r="MHD290" s="97"/>
      <c r="MHE290" s="97"/>
      <c r="MHF290" s="97"/>
      <c r="MHG290" s="97"/>
      <c r="MHH290" s="97"/>
      <c r="MHI290" s="97"/>
      <c r="MHJ290" s="97"/>
      <c r="MHK290" s="97"/>
      <c r="MHL290" s="97"/>
      <c r="MHM290" s="97"/>
      <c r="MHN290" s="97"/>
      <c r="MHO290" s="97"/>
      <c r="MHP290" s="97"/>
      <c r="MHQ290" s="97"/>
      <c r="MHR290" s="97"/>
      <c r="MHS290" s="97"/>
      <c r="MHT290" s="97"/>
      <c r="MHU290" s="97"/>
      <c r="MHV290" s="97"/>
      <c r="MHW290" s="97"/>
      <c r="MHX290" s="97"/>
      <c r="MHY290" s="97"/>
      <c r="MHZ290" s="97"/>
      <c r="MIA290" s="97"/>
      <c r="MIB290" s="97"/>
      <c r="MIC290" s="97"/>
      <c r="MID290" s="97"/>
      <c r="MIE290" s="97"/>
      <c r="MIF290" s="97"/>
      <c r="MIG290" s="97"/>
      <c r="MIH290" s="97"/>
      <c r="MII290" s="97"/>
      <c r="MIJ290" s="97"/>
      <c r="MIK290" s="97"/>
      <c r="MIL290" s="97"/>
      <c r="MIM290" s="97"/>
      <c r="MIN290" s="97"/>
      <c r="MIO290" s="97"/>
      <c r="MIP290" s="97"/>
      <c r="MIQ290" s="97"/>
      <c r="MIR290" s="97"/>
      <c r="MIS290" s="97"/>
      <c r="MIT290" s="97"/>
      <c r="MIU290" s="97"/>
      <c r="MIV290" s="97"/>
      <c r="MIW290" s="97"/>
      <c r="MIX290" s="97"/>
      <c r="MIY290" s="97"/>
      <c r="MIZ290" s="97"/>
      <c r="MJA290" s="97"/>
      <c r="MJB290" s="97"/>
      <c r="MJC290" s="97"/>
      <c r="MJD290" s="97"/>
      <c r="MJE290" s="97"/>
      <c r="MJF290" s="97"/>
      <c r="MJG290" s="97"/>
      <c r="MJH290" s="97"/>
      <c r="MJI290" s="97"/>
      <c r="MJJ290" s="97"/>
      <c r="MJK290" s="97"/>
      <c r="MJL290" s="97"/>
      <c r="MJM290" s="97"/>
      <c r="MJN290" s="97"/>
      <c r="MJO290" s="97"/>
      <c r="MJP290" s="97"/>
      <c r="MJQ290" s="97"/>
      <c r="MJR290" s="97"/>
      <c r="MJS290" s="97"/>
      <c r="MJT290" s="97"/>
      <c r="MJU290" s="97"/>
      <c r="MJV290" s="97"/>
      <c r="MJW290" s="97"/>
      <c r="MJX290" s="97"/>
      <c r="MJY290" s="97"/>
      <c r="MJZ290" s="97"/>
      <c r="MKA290" s="97"/>
      <c r="MKB290" s="97"/>
      <c r="MKC290" s="97"/>
      <c r="MKD290" s="97"/>
      <c r="MKE290" s="97"/>
      <c r="MKF290" s="97"/>
      <c r="MKG290" s="97"/>
      <c r="MKH290" s="97"/>
      <c r="MKI290" s="97"/>
      <c r="MKJ290" s="97"/>
      <c r="MKK290" s="97"/>
      <c r="MKL290" s="97"/>
      <c r="MKM290" s="97"/>
      <c r="MKN290" s="97"/>
      <c r="MKO290" s="97"/>
      <c r="MKP290" s="97"/>
      <c r="MKQ290" s="97"/>
      <c r="MKR290" s="97"/>
      <c r="MKS290" s="97"/>
      <c r="MKT290" s="97"/>
      <c r="MKU290" s="97"/>
      <c r="MKV290" s="97"/>
      <c r="MKW290" s="97"/>
      <c r="MKX290" s="97"/>
      <c r="MKY290" s="97"/>
      <c r="MKZ290" s="97"/>
      <c r="MLA290" s="97"/>
      <c r="MLB290" s="97"/>
      <c r="MLC290" s="97"/>
      <c r="MLD290" s="97"/>
      <c r="MLE290" s="97"/>
      <c r="MLF290" s="97"/>
      <c r="MLG290" s="97"/>
      <c r="MLH290" s="97"/>
      <c r="MLI290" s="97"/>
      <c r="MLJ290" s="97"/>
      <c r="MLK290" s="97"/>
      <c r="MLL290" s="97"/>
      <c r="MLM290" s="97"/>
      <c r="MLN290" s="97"/>
      <c r="MLO290" s="97"/>
      <c r="MLP290" s="97"/>
      <c r="MLQ290" s="97"/>
      <c r="MLR290" s="97"/>
      <c r="MLS290" s="97"/>
      <c r="MLT290" s="97"/>
      <c r="MLU290" s="97"/>
      <c r="MLV290" s="97"/>
      <c r="MLW290" s="97"/>
      <c r="MLX290" s="97"/>
      <c r="MLY290" s="97"/>
      <c r="MLZ290" s="97"/>
      <c r="MMA290" s="97"/>
      <c r="MMB290" s="97"/>
      <c r="MMC290" s="97"/>
      <c r="MMD290" s="97"/>
      <c r="MME290" s="97"/>
      <c r="MMF290" s="97"/>
      <c r="MMG290" s="97"/>
      <c r="MMH290" s="97"/>
      <c r="MMI290" s="97"/>
      <c r="MMJ290" s="97"/>
      <c r="MMK290" s="97"/>
      <c r="MML290" s="97"/>
      <c r="MMM290" s="97"/>
      <c r="MMN290" s="97"/>
      <c r="MMO290" s="97"/>
      <c r="MMP290" s="97"/>
      <c r="MMQ290" s="97"/>
      <c r="MMR290" s="97"/>
      <c r="MMS290" s="97"/>
      <c r="MMT290" s="97"/>
      <c r="MMU290" s="97"/>
      <c r="MMV290" s="97"/>
      <c r="MMW290" s="97"/>
      <c r="MMX290" s="97"/>
      <c r="MMY290" s="97"/>
      <c r="MMZ290" s="97"/>
      <c r="MNA290" s="97"/>
      <c r="MNB290" s="97"/>
      <c r="MNC290" s="97"/>
      <c r="MND290" s="97"/>
      <c r="MNE290" s="97"/>
      <c r="MNF290" s="97"/>
      <c r="MNG290" s="97"/>
      <c r="MNH290" s="97"/>
      <c r="MNI290" s="97"/>
      <c r="MNJ290" s="97"/>
      <c r="MNK290" s="97"/>
      <c r="MNL290" s="97"/>
      <c r="MNM290" s="97"/>
      <c r="MNN290" s="97"/>
      <c r="MNO290" s="97"/>
      <c r="MNP290" s="97"/>
      <c r="MNQ290" s="97"/>
      <c r="MNR290" s="97"/>
      <c r="MNS290" s="97"/>
      <c r="MNT290" s="97"/>
      <c r="MNU290" s="97"/>
      <c r="MNV290" s="97"/>
      <c r="MNW290" s="97"/>
      <c r="MNX290" s="97"/>
      <c r="MNY290" s="97"/>
      <c r="MNZ290" s="97"/>
      <c r="MOA290" s="97"/>
      <c r="MOB290" s="97"/>
      <c r="MOC290" s="97"/>
      <c r="MOD290" s="97"/>
      <c r="MOE290" s="97"/>
      <c r="MOF290" s="97"/>
      <c r="MOG290" s="97"/>
      <c r="MOH290" s="97"/>
      <c r="MOI290" s="97"/>
      <c r="MOJ290" s="97"/>
      <c r="MOK290" s="97"/>
      <c r="MOL290" s="97"/>
      <c r="MOM290" s="97"/>
      <c r="MON290" s="97"/>
      <c r="MOO290" s="97"/>
      <c r="MOP290" s="97"/>
      <c r="MOQ290" s="97"/>
      <c r="MOR290" s="97"/>
      <c r="MOS290" s="97"/>
      <c r="MOT290" s="97"/>
      <c r="MOU290" s="97"/>
      <c r="MOV290" s="97"/>
      <c r="MOW290" s="97"/>
      <c r="MOX290" s="97"/>
      <c r="MOY290" s="97"/>
      <c r="MOZ290" s="97"/>
      <c r="MPA290" s="97"/>
      <c r="MPB290" s="97"/>
      <c r="MPC290" s="97"/>
      <c r="MPD290" s="97"/>
      <c r="MPE290" s="97"/>
      <c r="MPF290" s="97"/>
      <c r="MPG290" s="97"/>
      <c r="MPH290" s="97"/>
      <c r="MPI290" s="97"/>
      <c r="MPJ290" s="97"/>
      <c r="MPK290" s="97"/>
      <c r="MPL290" s="97"/>
      <c r="MPM290" s="97"/>
      <c r="MPN290" s="97"/>
      <c r="MPO290" s="97"/>
      <c r="MPP290" s="97"/>
      <c r="MPQ290" s="97"/>
      <c r="MPR290" s="97"/>
      <c r="MPS290" s="97"/>
      <c r="MPT290" s="97"/>
      <c r="MPU290" s="97"/>
      <c r="MPV290" s="97"/>
      <c r="MPW290" s="97"/>
      <c r="MPX290" s="97"/>
      <c r="MPY290" s="97"/>
      <c r="MPZ290" s="97"/>
      <c r="MQA290" s="97"/>
      <c r="MQB290" s="97"/>
      <c r="MQC290" s="97"/>
      <c r="MQD290" s="97"/>
      <c r="MQE290" s="97"/>
      <c r="MQF290" s="97"/>
      <c r="MQG290" s="97"/>
      <c r="MQH290" s="97"/>
      <c r="MQI290" s="97"/>
      <c r="MQJ290" s="97"/>
      <c r="MQK290" s="97"/>
      <c r="MQL290" s="97"/>
      <c r="MQM290" s="97"/>
      <c r="MQN290" s="97"/>
      <c r="MQO290" s="97"/>
      <c r="MQP290" s="97"/>
      <c r="MQQ290" s="97"/>
      <c r="MQR290" s="97"/>
      <c r="MQS290" s="97"/>
      <c r="MQT290" s="97"/>
      <c r="MQU290" s="97"/>
      <c r="MQV290" s="97"/>
      <c r="MQW290" s="97"/>
      <c r="MQX290" s="97"/>
      <c r="MQY290" s="97"/>
      <c r="MQZ290" s="97"/>
      <c r="MRA290" s="97"/>
      <c r="MRB290" s="97"/>
      <c r="MRC290" s="97"/>
      <c r="MRD290" s="97"/>
      <c r="MRE290" s="97"/>
      <c r="MRF290" s="97"/>
      <c r="MRG290" s="97"/>
      <c r="MRH290" s="97"/>
      <c r="MRI290" s="97"/>
      <c r="MRJ290" s="97"/>
      <c r="MRK290" s="97"/>
      <c r="MRL290" s="97"/>
      <c r="MRM290" s="97"/>
      <c r="MRN290" s="97"/>
      <c r="MRO290" s="97"/>
      <c r="MRP290" s="97"/>
      <c r="MRQ290" s="97"/>
      <c r="MRR290" s="97"/>
      <c r="MRS290" s="97"/>
      <c r="MRT290" s="97"/>
      <c r="MRU290" s="97"/>
      <c r="MRV290" s="97"/>
      <c r="MRW290" s="97"/>
      <c r="MRX290" s="97"/>
      <c r="MRY290" s="97"/>
      <c r="MRZ290" s="97"/>
      <c r="MSA290" s="97"/>
      <c r="MSB290" s="97"/>
      <c r="MSC290" s="97"/>
      <c r="MSD290" s="97"/>
      <c r="MSE290" s="97"/>
      <c r="MSF290" s="97"/>
      <c r="MSG290" s="97"/>
      <c r="MSH290" s="97"/>
      <c r="MSI290" s="97"/>
      <c r="MSJ290" s="97"/>
      <c r="MSK290" s="97"/>
      <c r="MSL290" s="97"/>
      <c r="MSM290" s="97"/>
      <c r="MSN290" s="97"/>
      <c r="MSO290" s="97"/>
      <c r="MSP290" s="97"/>
      <c r="MSQ290" s="97"/>
      <c r="MSR290" s="97"/>
      <c r="MSS290" s="97"/>
      <c r="MST290" s="97"/>
      <c r="MSU290" s="97"/>
      <c r="MSV290" s="97"/>
      <c r="MSW290" s="97"/>
      <c r="MSX290" s="97"/>
      <c r="MSY290" s="97"/>
      <c r="MSZ290" s="97"/>
      <c r="MTA290" s="97"/>
      <c r="MTB290" s="97"/>
      <c r="MTC290" s="97"/>
      <c r="MTD290" s="97"/>
      <c r="MTE290" s="97"/>
      <c r="MTF290" s="97"/>
      <c r="MTG290" s="97"/>
      <c r="MTH290" s="97"/>
      <c r="MTI290" s="97"/>
      <c r="MTJ290" s="97"/>
      <c r="MTK290" s="97"/>
      <c r="MTL290" s="97"/>
      <c r="MTM290" s="97"/>
      <c r="MTN290" s="97"/>
      <c r="MTO290" s="97"/>
      <c r="MTP290" s="97"/>
      <c r="MTQ290" s="97"/>
      <c r="MTR290" s="97"/>
      <c r="MTS290" s="97"/>
      <c r="MTT290" s="97"/>
      <c r="MTU290" s="97"/>
      <c r="MTV290" s="97"/>
      <c r="MTW290" s="97"/>
      <c r="MTX290" s="97"/>
      <c r="MTY290" s="97"/>
      <c r="MTZ290" s="97"/>
      <c r="MUA290" s="97"/>
      <c r="MUB290" s="97"/>
      <c r="MUC290" s="97"/>
      <c r="MUD290" s="97"/>
      <c r="MUE290" s="97"/>
      <c r="MUF290" s="97"/>
      <c r="MUG290" s="97"/>
      <c r="MUH290" s="97"/>
      <c r="MUI290" s="97"/>
      <c r="MUJ290" s="97"/>
      <c r="MUK290" s="97"/>
      <c r="MUL290" s="97"/>
      <c r="MUM290" s="97"/>
      <c r="MUN290" s="97"/>
      <c r="MUO290" s="97"/>
      <c r="MUP290" s="97"/>
      <c r="MUQ290" s="97"/>
      <c r="MUR290" s="97"/>
      <c r="MUS290" s="97"/>
      <c r="MUT290" s="97"/>
      <c r="MUU290" s="97"/>
      <c r="MUV290" s="97"/>
      <c r="MUW290" s="97"/>
      <c r="MUX290" s="97"/>
      <c r="MUY290" s="97"/>
      <c r="MUZ290" s="97"/>
      <c r="MVA290" s="97"/>
      <c r="MVB290" s="97"/>
      <c r="MVC290" s="97"/>
      <c r="MVD290" s="97"/>
      <c r="MVE290" s="97"/>
      <c r="MVF290" s="97"/>
      <c r="MVG290" s="97"/>
      <c r="MVH290" s="97"/>
      <c r="MVI290" s="97"/>
      <c r="MVJ290" s="97"/>
      <c r="MVK290" s="97"/>
      <c r="MVL290" s="97"/>
      <c r="MVM290" s="97"/>
      <c r="MVN290" s="97"/>
      <c r="MVO290" s="97"/>
      <c r="MVP290" s="97"/>
      <c r="MVQ290" s="97"/>
      <c r="MVR290" s="97"/>
      <c r="MVS290" s="97"/>
      <c r="MVT290" s="97"/>
      <c r="MVU290" s="97"/>
      <c r="MVV290" s="97"/>
      <c r="MVW290" s="97"/>
      <c r="MVX290" s="97"/>
      <c r="MVY290" s="97"/>
      <c r="MVZ290" s="97"/>
      <c r="MWA290" s="97"/>
      <c r="MWB290" s="97"/>
      <c r="MWC290" s="97"/>
      <c r="MWD290" s="97"/>
      <c r="MWE290" s="97"/>
      <c r="MWF290" s="97"/>
      <c r="MWG290" s="97"/>
      <c r="MWH290" s="97"/>
      <c r="MWI290" s="97"/>
      <c r="MWJ290" s="97"/>
      <c r="MWK290" s="97"/>
      <c r="MWL290" s="97"/>
      <c r="MWM290" s="97"/>
      <c r="MWN290" s="97"/>
      <c r="MWO290" s="97"/>
      <c r="MWP290" s="97"/>
      <c r="MWQ290" s="97"/>
      <c r="MWR290" s="97"/>
      <c r="MWS290" s="97"/>
      <c r="MWT290" s="97"/>
      <c r="MWU290" s="97"/>
      <c r="MWV290" s="97"/>
      <c r="MWW290" s="97"/>
      <c r="MWX290" s="97"/>
      <c r="MWY290" s="97"/>
      <c r="MWZ290" s="97"/>
      <c r="MXA290" s="97"/>
      <c r="MXB290" s="97"/>
      <c r="MXC290" s="97"/>
      <c r="MXD290" s="97"/>
      <c r="MXE290" s="97"/>
      <c r="MXF290" s="97"/>
      <c r="MXG290" s="97"/>
      <c r="MXH290" s="97"/>
      <c r="MXI290" s="97"/>
      <c r="MXJ290" s="97"/>
      <c r="MXK290" s="97"/>
      <c r="MXL290" s="97"/>
      <c r="MXM290" s="97"/>
      <c r="MXN290" s="97"/>
      <c r="MXO290" s="97"/>
      <c r="MXP290" s="97"/>
      <c r="MXQ290" s="97"/>
      <c r="MXR290" s="97"/>
      <c r="MXS290" s="97"/>
      <c r="MXT290" s="97"/>
      <c r="MXU290" s="97"/>
      <c r="MXV290" s="97"/>
      <c r="MXW290" s="97"/>
      <c r="MXX290" s="97"/>
      <c r="MXY290" s="97"/>
      <c r="MXZ290" s="97"/>
      <c r="MYA290" s="97"/>
      <c r="MYB290" s="97"/>
      <c r="MYC290" s="97"/>
      <c r="MYD290" s="97"/>
      <c r="MYE290" s="97"/>
      <c r="MYF290" s="97"/>
      <c r="MYG290" s="97"/>
      <c r="MYH290" s="97"/>
      <c r="MYI290" s="97"/>
      <c r="MYJ290" s="97"/>
      <c r="MYK290" s="97"/>
      <c r="MYL290" s="97"/>
      <c r="MYM290" s="97"/>
      <c r="MYN290" s="97"/>
      <c r="MYO290" s="97"/>
      <c r="MYP290" s="97"/>
      <c r="MYQ290" s="97"/>
      <c r="MYR290" s="97"/>
      <c r="MYS290" s="97"/>
      <c r="MYT290" s="97"/>
      <c r="MYU290" s="97"/>
      <c r="MYV290" s="97"/>
      <c r="MYW290" s="97"/>
      <c r="MYX290" s="97"/>
      <c r="MYY290" s="97"/>
      <c r="MYZ290" s="97"/>
      <c r="MZA290" s="97"/>
      <c r="MZB290" s="97"/>
      <c r="MZC290" s="97"/>
      <c r="MZD290" s="97"/>
      <c r="MZE290" s="97"/>
      <c r="MZF290" s="97"/>
      <c r="MZG290" s="97"/>
      <c r="MZH290" s="97"/>
      <c r="MZI290" s="97"/>
      <c r="MZJ290" s="97"/>
      <c r="MZK290" s="97"/>
      <c r="MZL290" s="97"/>
      <c r="MZM290" s="97"/>
      <c r="MZN290" s="97"/>
      <c r="MZO290" s="97"/>
      <c r="MZP290" s="97"/>
      <c r="MZQ290" s="97"/>
      <c r="MZR290" s="97"/>
      <c r="MZS290" s="97"/>
      <c r="MZT290" s="97"/>
      <c r="MZU290" s="97"/>
      <c r="MZV290" s="97"/>
      <c r="MZW290" s="97"/>
      <c r="MZX290" s="97"/>
      <c r="MZY290" s="97"/>
      <c r="MZZ290" s="97"/>
      <c r="NAA290" s="97"/>
      <c r="NAB290" s="97"/>
      <c r="NAC290" s="97"/>
      <c r="NAD290" s="97"/>
      <c r="NAE290" s="97"/>
      <c r="NAF290" s="97"/>
      <c r="NAG290" s="97"/>
      <c r="NAH290" s="97"/>
      <c r="NAI290" s="97"/>
      <c r="NAJ290" s="97"/>
      <c r="NAK290" s="97"/>
      <c r="NAL290" s="97"/>
      <c r="NAM290" s="97"/>
      <c r="NAN290" s="97"/>
      <c r="NAO290" s="97"/>
      <c r="NAP290" s="97"/>
      <c r="NAQ290" s="97"/>
      <c r="NAR290" s="97"/>
      <c r="NAS290" s="97"/>
      <c r="NAT290" s="97"/>
      <c r="NAU290" s="97"/>
      <c r="NAV290" s="97"/>
      <c r="NAW290" s="97"/>
      <c r="NAX290" s="97"/>
      <c r="NAY290" s="97"/>
      <c r="NAZ290" s="97"/>
      <c r="NBA290" s="97"/>
      <c r="NBB290" s="97"/>
      <c r="NBC290" s="97"/>
      <c r="NBD290" s="97"/>
      <c r="NBE290" s="97"/>
      <c r="NBF290" s="97"/>
      <c r="NBG290" s="97"/>
      <c r="NBH290" s="97"/>
      <c r="NBI290" s="97"/>
      <c r="NBJ290" s="97"/>
      <c r="NBK290" s="97"/>
      <c r="NBL290" s="97"/>
      <c r="NBM290" s="97"/>
      <c r="NBN290" s="97"/>
      <c r="NBO290" s="97"/>
      <c r="NBP290" s="97"/>
      <c r="NBQ290" s="97"/>
      <c r="NBR290" s="97"/>
      <c r="NBS290" s="97"/>
      <c r="NBT290" s="97"/>
      <c r="NBU290" s="97"/>
      <c r="NBV290" s="97"/>
      <c r="NBW290" s="97"/>
      <c r="NBX290" s="97"/>
      <c r="NBY290" s="97"/>
      <c r="NBZ290" s="97"/>
      <c r="NCA290" s="97"/>
      <c r="NCB290" s="97"/>
      <c r="NCC290" s="97"/>
      <c r="NCD290" s="97"/>
      <c r="NCE290" s="97"/>
      <c r="NCF290" s="97"/>
      <c r="NCG290" s="97"/>
      <c r="NCH290" s="97"/>
      <c r="NCI290" s="97"/>
      <c r="NCJ290" s="97"/>
      <c r="NCK290" s="97"/>
      <c r="NCL290" s="97"/>
      <c r="NCM290" s="97"/>
      <c r="NCN290" s="97"/>
      <c r="NCO290" s="97"/>
      <c r="NCP290" s="97"/>
      <c r="NCQ290" s="97"/>
      <c r="NCR290" s="97"/>
      <c r="NCS290" s="97"/>
      <c r="NCT290" s="97"/>
      <c r="NCU290" s="97"/>
      <c r="NCV290" s="97"/>
      <c r="NCW290" s="97"/>
      <c r="NCX290" s="97"/>
      <c r="NCY290" s="97"/>
      <c r="NCZ290" s="97"/>
      <c r="NDA290" s="97"/>
      <c r="NDB290" s="97"/>
      <c r="NDC290" s="97"/>
      <c r="NDD290" s="97"/>
      <c r="NDE290" s="97"/>
      <c r="NDF290" s="97"/>
      <c r="NDG290" s="97"/>
      <c r="NDH290" s="97"/>
      <c r="NDI290" s="97"/>
      <c r="NDJ290" s="97"/>
      <c r="NDK290" s="97"/>
      <c r="NDL290" s="97"/>
      <c r="NDM290" s="97"/>
      <c r="NDN290" s="97"/>
      <c r="NDO290" s="97"/>
      <c r="NDP290" s="97"/>
      <c r="NDQ290" s="97"/>
      <c r="NDR290" s="97"/>
      <c r="NDS290" s="97"/>
      <c r="NDT290" s="97"/>
      <c r="NDU290" s="97"/>
      <c r="NDV290" s="97"/>
      <c r="NDW290" s="97"/>
      <c r="NDX290" s="97"/>
      <c r="NDY290" s="97"/>
      <c r="NDZ290" s="97"/>
      <c r="NEA290" s="97"/>
      <c r="NEB290" s="97"/>
      <c r="NEC290" s="97"/>
      <c r="NED290" s="97"/>
      <c r="NEE290" s="97"/>
      <c r="NEF290" s="97"/>
      <c r="NEG290" s="97"/>
      <c r="NEH290" s="97"/>
      <c r="NEI290" s="97"/>
      <c r="NEJ290" s="97"/>
      <c r="NEK290" s="97"/>
      <c r="NEL290" s="97"/>
      <c r="NEM290" s="97"/>
      <c r="NEN290" s="97"/>
      <c r="NEO290" s="97"/>
      <c r="NEP290" s="97"/>
      <c r="NEQ290" s="97"/>
      <c r="NER290" s="97"/>
      <c r="NES290" s="97"/>
      <c r="NET290" s="97"/>
      <c r="NEU290" s="97"/>
      <c r="NEV290" s="97"/>
      <c r="NEW290" s="97"/>
      <c r="NEX290" s="97"/>
      <c r="NEY290" s="97"/>
      <c r="NEZ290" s="97"/>
      <c r="NFA290" s="97"/>
      <c r="NFB290" s="97"/>
      <c r="NFC290" s="97"/>
      <c r="NFD290" s="97"/>
      <c r="NFE290" s="97"/>
      <c r="NFF290" s="97"/>
      <c r="NFG290" s="97"/>
      <c r="NFH290" s="97"/>
      <c r="NFI290" s="97"/>
      <c r="NFJ290" s="97"/>
      <c r="NFK290" s="97"/>
      <c r="NFL290" s="97"/>
      <c r="NFM290" s="97"/>
      <c r="NFN290" s="97"/>
      <c r="NFO290" s="97"/>
      <c r="NFP290" s="97"/>
      <c r="NFQ290" s="97"/>
      <c r="NFR290" s="97"/>
      <c r="NFS290" s="97"/>
      <c r="NFT290" s="97"/>
      <c r="NFU290" s="97"/>
      <c r="NFV290" s="97"/>
      <c r="NFW290" s="97"/>
      <c r="NFX290" s="97"/>
      <c r="NFY290" s="97"/>
      <c r="NFZ290" s="97"/>
      <c r="NGA290" s="97"/>
      <c r="NGB290" s="97"/>
      <c r="NGC290" s="97"/>
      <c r="NGD290" s="97"/>
      <c r="NGE290" s="97"/>
      <c r="NGF290" s="97"/>
      <c r="NGG290" s="97"/>
      <c r="NGH290" s="97"/>
      <c r="NGI290" s="97"/>
      <c r="NGJ290" s="97"/>
      <c r="NGK290" s="97"/>
      <c r="NGL290" s="97"/>
      <c r="NGM290" s="97"/>
      <c r="NGN290" s="97"/>
      <c r="NGO290" s="97"/>
      <c r="NGP290" s="97"/>
      <c r="NGQ290" s="97"/>
      <c r="NGR290" s="97"/>
      <c r="NGS290" s="97"/>
      <c r="NGT290" s="97"/>
      <c r="NGU290" s="97"/>
      <c r="NGV290" s="97"/>
      <c r="NGW290" s="97"/>
      <c r="NGX290" s="97"/>
      <c r="NGY290" s="97"/>
      <c r="NGZ290" s="97"/>
      <c r="NHA290" s="97"/>
      <c r="NHB290" s="97"/>
      <c r="NHC290" s="97"/>
      <c r="NHD290" s="97"/>
      <c r="NHE290" s="97"/>
      <c r="NHF290" s="97"/>
      <c r="NHG290" s="97"/>
      <c r="NHH290" s="97"/>
      <c r="NHI290" s="97"/>
      <c r="NHJ290" s="97"/>
      <c r="NHK290" s="97"/>
      <c r="NHL290" s="97"/>
      <c r="NHM290" s="97"/>
      <c r="NHN290" s="97"/>
      <c r="NHO290" s="97"/>
      <c r="NHP290" s="97"/>
      <c r="NHQ290" s="97"/>
      <c r="NHR290" s="97"/>
      <c r="NHS290" s="97"/>
      <c r="NHT290" s="97"/>
      <c r="NHU290" s="97"/>
      <c r="NHV290" s="97"/>
      <c r="NHW290" s="97"/>
      <c r="NHX290" s="97"/>
      <c r="NHY290" s="97"/>
      <c r="NHZ290" s="97"/>
      <c r="NIA290" s="97"/>
      <c r="NIB290" s="97"/>
      <c r="NIC290" s="97"/>
      <c r="NID290" s="97"/>
      <c r="NIE290" s="97"/>
      <c r="NIF290" s="97"/>
      <c r="NIG290" s="97"/>
      <c r="NIH290" s="97"/>
      <c r="NII290" s="97"/>
      <c r="NIJ290" s="97"/>
      <c r="NIK290" s="97"/>
      <c r="NIL290" s="97"/>
      <c r="NIM290" s="97"/>
      <c r="NIN290" s="97"/>
      <c r="NIO290" s="97"/>
      <c r="NIP290" s="97"/>
      <c r="NIQ290" s="97"/>
      <c r="NIR290" s="97"/>
      <c r="NIS290" s="97"/>
      <c r="NIT290" s="97"/>
      <c r="NIU290" s="97"/>
      <c r="NIV290" s="97"/>
      <c r="NIW290" s="97"/>
      <c r="NIX290" s="97"/>
      <c r="NIY290" s="97"/>
      <c r="NIZ290" s="97"/>
      <c r="NJA290" s="97"/>
      <c r="NJB290" s="97"/>
      <c r="NJC290" s="97"/>
      <c r="NJD290" s="97"/>
      <c r="NJE290" s="97"/>
      <c r="NJF290" s="97"/>
      <c r="NJG290" s="97"/>
      <c r="NJH290" s="97"/>
      <c r="NJI290" s="97"/>
      <c r="NJJ290" s="97"/>
      <c r="NJK290" s="97"/>
      <c r="NJL290" s="97"/>
      <c r="NJM290" s="97"/>
      <c r="NJN290" s="97"/>
      <c r="NJO290" s="97"/>
      <c r="NJP290" s="97"/>
      <c r="NJQ290" s="97"/>
      <c r="NJR290" s="97"/>
      <c r="NJS290" s="97"/>
      <c r="NJT290" s="97"/>
      <c r="NJU290" s="97"/>
      <c r="NJV290" s="97"/>
      <c r="NJW290" s="97"/>
      <c r="NJX290" s="97"/>
      <c r="NJY290" s="97"/>
      <c r="NJZ290" s="97"/>
      <c r="NKA290" s="97"/>
      <c r="NKB290" s="97"/>
      <c r="NKC290" s="97"/>
      <c r="NKD290" s="97"/>
      <c r="NKE290" s="97"/>
      <c r="NKF290" s="97"/>
      <c r="NKG290" s="97"/>
      <c r="NKH290" s="97"/>
      <c r="NKI290" s="97"/>
      <c r="NKJ290" s="97"/>
      <c r="NKK290" s="97"/>
      <c r="NKL290" s="97"/>
      <c r="NKM290" s="97"/>
      <c r="NKN290" s="97"/>
      <c r="NKO290" s="97"/>
      <c r="NKP290" s="97"/>
      <c r="NKQ290" s="97"/>
      <c r="NKR290" s="97"/>
      <c r="NKS290" s="97"/>
      <c r="NKT290" s="97"/>
      <c r="NKU290" s="97"/>
      <c r="NKV290" s="97"/>
      <c r="NKW290" s="97"/>
      <c r="NKX290" s="97"/>
      <c r="NKY290" s="97"/>
      <c r="NKZ290" s="97"/>
      <c r="NLA290" s="97"/>
      <c r="NLB290" s="97"/>
      <c r="NLC290" s="97"/>
      <c r="NLD290" s="97"/>
      <c r="NLE290" s="97"/>
      <c r="NLF290" s="97"/>
      <c r="NLG290" s="97"/>
      <c r="NLH290" s="97"/>
      <c r="NLI290" s="97"/>
      <c r="NLJ290" s="97"/>
      <c r="NLK290" s="97"/>
      <c r="NLL290" s="97"/>
      <c r="NLM290" s="97"/>
      <c r="NLN290" s="97"/>
      <c r="NLO290" s="97"/>
      <c r="NLP290" s="97"/>
      <c r="NLQ290" s="97"/>
      <c r="NLR290" s="97"/>
      <c r="NLS290" s="97"/>
      <c r="NLT290" s="97"/>
      <c r="NLU290" s="97"/>
      <c r="NLV290" s="97"/>
      <c r="NLW290" s="97"/>
      <c r="NLX290" s="97"/>
      <c r="NLY290" s="97"/>
      <c r="NLZ290" s="97"/>
      <c r="NMA290" s="97"/>
      <c r="NMB290" s="97"/>
      <c r="NMC290" s="97"/>
      <c r="NMD290" s="97"/>
      <c r="NME290" s="97"/>
      <c r="NMF290" s="97"/>
      <c r="NMG290" s="97"/>
      <c r="NMH290" s="97"/>
      <c r="NMI290" s="97"/>
      <c r="NMJ290" s="97"/>
      <c r="NMK290" s="97"/>
      <c r="NML290" s="97"/>
      <c r="NMM290" s="97"/>
      <c r="NMN290" s="97"/>
      <c r="NMO290" s="97"/>
      <c r="NMP290" s="97"/>
      <c r="NMQ290" s="97"/>
      <c r="NMR290" s="97"/>
      <c r="NMS290" s="97"/>
      <c r="NMT290" s="97"/>
      <c r="NMU290" s="97"/>
      <c r="NMV290" s="97"/>
      <c r="NMW290" s="97"/>
      <c r="NMX290" s="97"/>
      <c r="NMY290" s="97"/>
      <c r="NMZ290" s="97"/>
      <c r="NNA290" s="97"/>
      <c r="NNB290" s="97"/>
      <c r="NNC290" s="97"/>
      <c r="NND290" s="97"/>
      <c r="NNE290" s="97"/>
      <c r="NNF290" s="97"/>
      <c r="NNG290" s="97"/>
      <c r="NNH290" s="97"/>
      <c r="NNI290" s="97"/>
      <c r="NNJ290" s="97"/>
      <c r="NNK290" s="97"/>
      <c r="NNL290" s="97"/>
      <c r="NNM290" s="97"/>
      <c r="NNN290" s="97"/>
      <c r="NNO290" s="97"/>
      <c r="NNP290" s="97"/>
      <c r="NNQ290" s="97"/>
      <c r="NNR290" s="97"/>
      <c r="NNS290" s="97"/>
      <c r="NNT290" s="97"/>
      <c r="NNU290" s="97"/>
      <c r="NNV290" s="97"/>
      <c r="NNW290" s="97"/>
      <c r="NNX290" s="97"/>
      <c r="NNY290" s="97"/>
      <c r="NNZ290" s="97"/>
      <c r="NOA290" s="97"/>
      <c r="NOB290" s="97"/>
      <c r="NOC290" s="97"/>
      <c r="NOD290" s="97"/>
      <c r="NOE290" s="97"/>
      <c r="NOF290" s="97"/>
      <c r="NOG290" s="97"/>
      <c r="NOH290" s="97"/>
      <c r="NOI290" s="97"/>
      <c r="NOJ290" s="97"/>
      <c r="NOK290" s="97"/>
      <c r="NOL290" s="97"/>
      <c r="NOM290" s="97"/>
      <c r="NON290" s="97"/>
      <c r="NOO290" s="97"/>
      <c r="NOP290" s="97"/>
      <c r="NOQ290" s="97"/>
      <c r="NOR290" s="97"/>
      <c r="NOS290" s="97"/>
      <c r="NOT290" s="97"/>
      <c r="NOU290" s="97"/>
      <c r="NOV290" s="97"/>
      <c r="NOW290" s="97"/>
      <c r="NOX290" s="97"/>
      <c r="NOY290" s="97"/>
      <c r="NOZ290" s="97"/>
      <c r="NPA290" s="97"/>
      <c r="NPB290" s="97"/>
      <c r="NPC290" s="97"/>
      <c r="NPD290" s="97"/>
      <c r="NPE290" s="97"/>
      <c r="NPF290" s="97"/>
      <c r="NPG290" s="97"/>
      <c r="NPH290" s="97"/>
      <c r="NPI290" s="97"/>
      <c r="NPJ290" s="97"/>
      <c r="NPK290" s="97"/>
      <c r="NPL290" s="97"/>
      <c r="NPM290" s="97"/>
      <c r="NPN290" s="97"/>
      <c r="NPO290" s="97"/>
      <c r="NPP290" s="97"/>
      <c r="NPQ290" s="97"/>
      <c r="NPR290" s="97"/>
      <c r="NPS290" s="97"/>
      <c r="NPT290" s="97"/>
      <c r="NPU290" s="97"/>
      <c r="NPV290" s="97"/>
      <c r="NPW290" s="97"/>
      <c r="NPX290" s="97"/>
      <c r="NPY290" s="97"/>
      <c r="NPZ290" s="97"/>
      <c r="NQA290" s="97"/>
      <c r="NQB290" s="97"/>
      <c r="NQC290" s="97"/>
      <c r="NQD290" s="97"/>
      <c r="NQE290" s="97"/>
      <c r="NQF290" s="97"/>
      <c r="NQG290" s="97"/>
      <c r="NQH290" s="97"/>
      <c r="NQI290" s="97"/>
      <c r="NQJ290" s="97"/>
      <c r="NQK290" s="97"/>
      <c r="NQL290" s="97"/>
      <c r="NQM290" s="97"/>
      <c r="NQN290" s="97"/>
      <c r="NQO290" s="97"/>
      <c r="NQP290" s="97"/>
      <c r="NQQ290" s="97"/>
      <c r="NQR290" s="97"/>
      <c r="NQS290" s="97"/>
      <c r="NQT290" s="97"/>
      <c r="NQU290" s="97"/>
      <c r="NQV290" s="97"/>
      <c r="NQW290" s="97"/>
      <c r="NQX290" s="97"/>
      <c r="NQY290" s="97"/>
      <c r="NQZ290" s="97"/>
      <c r="NRA290" s="97"/>
      <c r="NRB290" s="97"/>
      <c r="NRC290" s="97"/>
      <c r="NRD290" s="97"/>
      <c r="NRE290" s="97"/>
      <c r="NRF290" s="97"/>
      <c r="NRG290" s="97"/>
      <c r="NRH290" s="97"/>
      <c r="NRI290" s="97"/>
      <c r="NRJ290" s="97"/>
      <c r="NRK290" s="97"/>
      <c r="NRL290" s="97"/>
      <c r="NRM290" s="97"/>
      <c r="NRN290" s="97"/>
      <c r="NRO290" s="97"/>
      <c r="NRP290" s="97"/>
      <c r="NRQ290" s="97"/>
      <c r="NRR290" s="97"/>
      <c r="NRS290" s="97"/>
      <c r="NRT290" s="97"/>
      <c r="NRU290" s="97"/>
      <c r="NRV290" s="97"/>
      <c r="NRW290" s="97"/>
      <c r="NRX290" s="97"/>
      <c r="NRY290" s="97"/>
      <c r="NRZ290" s="97"/>
      <c r="NSA290" s="97"/>
      <c r="NSB290" s="97"/>
      <c r="NSC290" s="97"/>
      <c r="NSD290" s="97"/>
      <c r="NSE290" s="97"/>
      <c r="NSF290" s="97"/>
      <c r="NSG290" s="97"/>
      <c r="NSH290" s="97"/>
      <c r="NSI290" s="97"/>
      <c r="NSJ290" s="97"/>
      <c r="NSK290" s="97"/>
      <c r="NSL290" s="97"/>
      <c r="NSM290" s="97"/>
      <c r="NSN290" s="97"/>
      <c r="NSO290" s="97"/>
      <c r="NSP290" s="97"/>
      <c r="NSQ290" s="97"/>
      <c r="NSR290" s="97"/>
      <c r="NSS290" s="97"/>
      <c r="NST290" s="97"/>
      <c r="NSU290" s="97"/>
      <c r="NSV290" s="97"/>
      <c r="NSW290" s="97"/>
      <c r="NSX290" s="97"/>
      <c r="NSY290" s="97"/>
      <c r="NSZ290" s="97"/>
      <c r="NTA290" s="97"/>
      <c r="NTB290" s="97"/>
      <c r="NTC290" s="97"/>
      <c r="NTD290" s="97"/>
      <c r="NTE290" s="97"/>
      <c r="NTF290" s="97"/>
      <c r="NTG290" s="97"/>
      <c r="NTH290" s="97"/>
      <c r="NTI290" s="97"/>
      <c r="NTJ290" s="97"/>
      <c r="NTK290" s="97"/>
      <c r="NTL290" s="97"/>
      <c r="NTM290" s="97"/>
      <c r="NTN290" s="97"/>
      <c r="NTO290" s="97"/>
      <c r="NTP290" s="97"/>
      <c r="NTQ290" s="97"/>
      <c r="NTR290" s="97"/>
      <c r="NTS290" s="97"/>
      <c r="NTT290" s="97"/>
      <c r="NTU290" s="97"/>
      <c r="NTV290" s="97"/>
      <c r="NTW290" s="97"/>
      <c r="NTX290" s="97"/>
      <c r="NTY290" s="97"/>
      <c r="NTZ290" s="97"/>
      <c r="NUA290" s="97"/>
      <c r="NUB290" s="97"/>
      <c r="NUC290" s="97"/>
      <c r="NUD290" s="97"/>
      <c r="NUE290" s="97"/>
      <c r="NUF290" s="97"/>
      <c r="NUG290" s="97"/>
      <c r="NUH290" s="97"/>
      <c r="NUI290" s="97"/>
      <c r="NUJ290" s="97"/>
      <c r="NUK290" s="97"/>
      <c r="NUL290" s="97"/>
      <c r="NUM290" s="97"/>
      <c r="NUN290" s="97"/>
      <c r="NUO290" s="97"/>
      <c r="NUP290" s="97"/>
      <c r="NUQ290" s="97"/>
      <c r="NUR290" s="97"/>
      <c r="NUS290" s="97"/>
      <c r="NUT290" s="97"/>
      <c r="NUU290" s="97"/>
      <c r="NUV290" s="97"/>
      <c r="NUW290" s="97"/>
      <c r="NUX290" s="97"/>
      <c r="NUY290" s="97"/>
      <c r="NUZ290" s="97"/>
      <c r="NVA290" s="97"/>
      <c r="NVB290" s="97"/>
      <c r="NVC290" s="97"/>
      <c r="NVD290" s="97"/>
      <c r="NVE290" s="97"/>
      <c r="NVF290" s="97"/>
      <c r="NVG290" s="97"/>
      <c r="NVH290" s="97"/>
      <c r="NVI290" s="97"/>
      <c r="NVJ290" s="97"/>
      <c r="NVK290" s="97"/>
      <c r="NVL290" s="97"/>
      <c r="NVM290" s="97"/>
      <c r="NVN290" s="97"/>
      <c r="NVO290" s="97"/>
      <c r="NVP290" s="97"/>
      <c r="NVQ290" s="97"/>
      <c r="NVR290" s="97"/>
      <c r="NVS290" s="97"/>
      <c r="NVT290" s="97"/>
      <c r="NVU290" s="97"/>
      <c r="NVV290" s="97"/>
      <c r="NVW290" s="97"/>
      <c r="NVX290" s="97"/>
      <c r="NVY290" s="97"/>
      <c r="NVZ290" s="97"/>
      <c r="NWA290" s="97"/>
      <c r="NWB290" s="97"/>
      <c r="NWC290" s="97"/>
      <c r="NWD290" s="97"/>
      <c r="NWE290" s="97"/>
      <c r="NWF290" s="97"/>
      <c r="NWG290" s="97"/>
      <c r="NWH290" s="97"/>
      <c r="NWI290" s="97"/>
      <c r="NWJ290" s="97"/>
      <c r="NWK290" s="97"/>
      <c r="NWL290" s="97"/>
      <c r="NWM290" s="97"/>
      <c r="NWN290" s="97"/>
      <c r="NWO290" s="97"/>
      <c r="NWP290" s="97"/>
      <c r="NWQ290" s="97"/>
      <c r="NWR290" s="97"/>
      <c r="NWS290" s="97"/>
      <c r="NWT290" s="97"/>
      <c r="NWU290" s="97"/>
      <c r="NWV290" s="97"/>
      <c r="NWW290" s="97"/>
      <c r="NWX290" s="97"/>
      <c r="NWY290" s="97"/>
      <c r="NWZ290" s="97"/>
      <c r="NXA290" s="97"/>
      <c r="NXB290" s="97"/>
      <c r="NXC290" s="97"/>
      <c r="NXD290" s="97"/>
      <c r="NXE290" s="97"/>
      <c r="NXF290" s="97"/>
      <c r="NXG290" s="97"/>
      <c r="NXH290" s="97"/>
      <c r="NXI290" s="97"/>
      <c r="NXJ290" s="97"/>
      <c r="NXK290" s="97"/>
      <c r="NXL290" s="97"/>
      <c r="NXM290" s="97"/>
      <c r="NXN290" s="97"/>
      <c r="NXO290" s="97"/>
      <c r="NXP290" s="97"/>
      <c r="NXQ290" s="97"/>
      <c r="NXR290" s="97"/>
      <c r="NXS290" s="97"/>
      <c r="NXT290" s="97"/>
      <c r="NXU290" s="97"/>
      <c r="NXV290" s="97"/>
      <c r="NXW290" s="97"/>
      <c r="NXX290" s="97"/>
      <c r="NXY290" s="97"/>
      <c r="NXZ290" s="97"/>
      <c r="NYA290" s="97"/>
      <c r="NYB290" s="97"/>
      <c r="NYC290" s="97"/>
      <c r="NYD290" s="97"/>
      <c r="NYE290" s="97"/>
      <c r="NYF290" s="97"/>
      <c r="NYG290" s="97"/>
      <c r="NYH290" s="97"/>
      <c r="NYI290" s="97"/>
      <c r="NYJ290" s="97"/>
      <c r="NYK290" s="97"/>
      <c r="NYL290" s="97"/>
      <c r="NYM290" s="97"/>
      <c r="NYN290" s="97"/>
      <c r="NYO290" s="97"/>
      <c r="NYP290" s="97"/>
      <c r="NYQ290" s="97"/>
      <c r="NYR290" s="97"/>
      <c r="NYS290" s="97"/>
      <c r="NYT290" s="97"/>
      <c r="NYU290" s="97"/>
      <c r="NYV290" s="97"/>
      <c r="NYW290" s="97"/>
      <c r="NYX290" s="97"/>
      <c r="NYY290" s="97"/>
      <c r="NYZ290" s="97"/>
      <c r="NZA290" s="97"/>
      <c r="NZB290" s="97"/>
      <c r="NZC290" s="97"/>
      <c r="NZD290" s="97"/>
      <c r="NZE290" s="97"/>
      <c r="NZF290" s="97"/>
      <c r="NZG290" s="97"/>
      <c r="NZH290" s="97"/>
      <c r="NZI290" s="97"/>
      <c r="NZJ290" s="97"/>
      <c r="NZK290" s="97"/>
      <c r="NZL290" s="97"/>
      <c r="NZM290" s="97"/>
      <c r="NZN290" s="97"/>
      <c r="NZO290" s="97"/>
      <c r="NZP290" s="97"/>
      <c r="NZQ290" s="97"/>
      <c r="NZR290" s="97"/>
      <c r="NZS290" s="97"/>
      <c r="NZT290" s="97"/>
      <c r="NZU290" s="97"/>
      <c r="NZV290" s="97"/>
      <c r="NZW290" s="97"/>
      <c r="NZX290" s="97"/>
      <c r="NZY290" s="97"/>
      <c r="NZZ290" s="97"/>
      <c r="OAA290" s="97"/>
      <c r="OAB290" s="97"/>
      <c r="OAC290" s="97"/>
      <c r="OAD290" s="97"/>
      <c r="OAE290" s="97"/>
      <c r="OAF290" s="97"/>
      <c r="OAG290" s="97"/>
      <c r="OAH290" s="97"/>
      <c r="OAI290" s="97"/>
      <c r="OAJ290" s="97"/>
      <c r="OAK290" s="97"/>
      <c r="OAL290" s="97"/>
      <c r="OAM290" s="97"/>
      <c r="OAN290" s="97"/>
      <c r="OAO290" s="97"/>
      <c r="OAP290" s="97"/>
      <c r="OAQ290" s="97"/>
      <c r="OAR290" s="97"/>
      <c r="OAS290" s="97"/>
      <c r="OAT290" s="97"/>
      <c r="OAU290" s="97"/>
      <c r="OAV290" s="97"/>
      <c r="OAW290" s="97"/>
      <c r="OAX290" s="97"/>
      <c r="OAY290" s="97"/>
      <c r="OAZ290" s="97"/>
      <c r="OBA290" s="97"/>
      <c r="OBB290" s="97"/>
      <c r="OBC290" s="97"/>
      <c r="OBD290" s="97"/>
      <c r="OBE290" s="97"/>
      <c r="OBF290" s="97"/>
      <c r="OBG290" s="97"/>
      <c r="OBH290" s="97"/>
      <c r="OBI290" s="97"/>
      <c r="OBJ290" s="97"/>
      <c r="OBK290" s="97"/>
      <c r="OBL290" s="97"/>
      <c r="OBM290" s="97"/>
      <c r="OBN290" s="97"/>
      <c r="OBO290" s="97"/>
      <c r="OBP290" s="97"/>
      <c r="OBQ290" s="97"/>
      <c r="OBR290" s="97"/>
      <c r="OBS290" s="97"/>
      <c r="OBT290" s="97"/>
      <c r="OBU290" s="97"/>
      <c r="OBV290" s="97"/>
      <c r="OBW290" s="97"/>
      <c r="OBX290" s="97"/>
      <c r="OBY290" s="97"/>
      <c r="OBZ290" s="97"/>
      <c r="OCA290" s="97"/>
      <c r="OCB290" s="97"/>
      <c r="OCC290" s="97"/>
      <c r="OCD290" s="97"/>
      <c r="OCE290" s="97"/>
      <c r="OCF290" s="97"/>
      <c r="OCG290" s="97"/>
      <c r="OCH290" s="97"/>
      <c r="OCI290" s="97"/>
      <c r="OCJ290" s="97"/>
      <c r="OCK290" s="97"/>
      <c r="OCL290" s="97"/>
      <c r="OCM290" s="97"/>
      <c r="OCN290" s="97"/>
      <c r="OCO290" s="97"/>
      <c r="OCP290" s="97"/>
      <c r="OCQ290" s="97"/>
      <c r="OCR290" s="97"/>
      <c r="OCS290" s="97"/>
      <c r="OCT290" s="97"/>
      <c r="OCU290" s="97"/>
      <c r="OCV290" s="97"/>
      <c r="OCW290" s="97"/>
      <c r="OCX290" s="97"/>
      <c r="OCY290" s="97"/>
      <c r="OCZ290" s="97"/>
      <c r="ODA290" s="97"/>
      <c r="ODB290" s="97"/>
      <c r="ODC290" s="97"/>
      <c r="ODD290" s="97"/>
      <c r="ODE290" s="97"/>
      <c r="ODF290" s="97"/>
      <c r="ODG290" s="97"/>
      <c r="ODH290" s="97"/>
      <c r="ODI290" s="97"/>
      <c r="ODJ290" s="97"/>
      <c r="ODK290" s="97"/>
      <c r="ODL290" s="97"/>
      <c r="ODM290" s="97"/>
      <c r="ODN290" s="97"/>
      <c r="ODO290" s="97"/>
      <c r="ODP290" s="97"/>
      <c r="ODQ290" s="97"/>
      <c r="ODR290" s="97"/>
      <c r="ODS290" s="97"/>
      <c r="ODT290" s="97"/>
      <c r="ODU290" s="97"/>
      <c r="ODV290" s="97"/>
      <c r="ODW290" s="97"/>
      <c r="ODX290" s="97"/>
      <c r="ODY290" s="97"/>
      <c r="ODZ290" s="97"/>
      <c r="OEA290" s="97"/>
      <c r="OEB290" s="97"/>
      <c r="OEC290" s="97"/>
      <c r="OED290" s="97"/>
      <c r="OEE290" s="97"/>
      <c r="OEF290" s="97"/>
      <c r="OEG290" s="97"/>
      <c r="OEH290" s="97"/>
      <c r="OEI290" s="97"/>
      <c r="OEJ290" s="97"/>
      <c r="OEK290" s="97"/>
      <c r="OEL290" s="97"/>
      <c r="OEM290" s="97"/>
      <c r="OEN290" s="97"/>
      <c r="OEO290" s="97"/>
      <c r="OEP290" s="97"/>
      <c r="OEQ290" s="97"/>
      <c r="OER290" s="97"/>
      <c r="OES290" s="97"/>
      <c r="OET290" s="97"/>
      <c r="OEU290" s="97"/>
      <c r="OEV290" s="97"/>
      <c r="OEW290" s="97"/>
      <c r="OEX290" s="97"/>
      <c r="OEY290" s="97"/>
      <c r="OEZ290" s="97"/>
      <c r="OFA290" s="97"/>
      <c r="OFB290" s="97"/>
      <c r="OFC290" s="97"/>
      <c r="OFD290" s="97"/>
      <c r="OFE290" s="97"/>
      <c r="OFF290" s="97"/>
      <c r="OFG290" s="97"/>
      <c r="OFH290" s="97"/>
      <c r="OFI290" s="97"/>
      <c r="OFJ290" s="97"/>
      <c r="OFK290" s="97"/>
      <c r="OFL290" s="97"/>
      <c r="OFM290" s="97"/>
      <c r="OFN290" s="97"/>
      <c r="OFO290" s="97"/>
      <c r="OFP290" s="97"/>
      <c r="OFQ290" s="97"/>
      <c r="OFR290" s="97"/>
      <c r="OFS290" s="97"/>
      <c r="OFT290" s="97"/>
      <c r="OFU290" s="97"/>
      <c r="OFV290" s="97"/>
      <c r="OFW290" s="97"/>
      <c r="OFX290" s="97"/>
      <c r="OFY290" s="97"/>
      <c r="OFZ290" s="97"/>
      <c r="OGA290" s="97"/>
      <c r="OGB290" s="97"/>
      <c r="OGC290" s="97"/>
      <c r="OGD290" s="97"/>
      <c r="OGE290" s="97"/>
      <c r="OGF290" s="97"/>
      <c r="OGG290" s="97"/>
      <c r="OGH290" s="97"/>
      <c r="OGI290" s="97"/>
      <c r="OGJ290" s="97"/>
      <c r="OGK290" s="97"/>
      <c r="OGL290" s="97"/>
      <c r="OGM290" s="97"/>
      <c r="OGN290" s="97"/>
      <c r="OGO290" s="97"/>
      <c r="OGP290" s="97"/>
      <c r="OGQ290" s="97"/>
      <c r="OGR290" s="97"/>
      <c r="OGS290" s="97"/>
      <c r="OGT290" s="97"/>
      <c r="OGU290" s="97"/>
      <c r="OGV290" s="97"/>
      <c r="OGW290" s="97"/>
      <c r="OGX290" s="97"/>
      <c r="OGY290" s="97"/>
      <c r="OGZ290" s="97"/>
      <c r="OHA290" s="97"/>
      <c r="OHB290" s="97"/>
      <c r="OHC290" s="97"/>
      <c r="OHD290" s="97"/>
      <c r="OHE290" s="97"/>
      <c r="OHF290" s="97"/>
      <c r="OHG290" s="97"/>
      <c r="OHH290" s="97"/>
      <c r="OHI290" s="97"/>
      <c r="OHJ290" s="97"/>
      <c r="OHK290" s="97"/>
      <c r="OHL290" s="97"/>
      <c r="OHM290" s="97"/>
      <c r="OHN290" s="97"/>
      <c r="OHO290" s="97"/>
      <c r="OHP290" s="97"/>
      <c r="OHQ290" s="97"/>
      <c r="OHR290" s="97"/>
      <c r="OHS290" s="97"/>
      <c r="OHT290" s="97"/>
      <c r="OHU290" s="97"/>
      <c r="OHV290" s="97"/>
      <c r="OHW290" s="97"/>
      <c r="OHX290" s="97"/>
      <c r="OHY290" s="97"/>
      <c r="OHZ290" s="97"/>
      <c r="OIA290" s="97"/>
      <c r="OIB290" s="97"/>
      <c r="OIC290" s="97"/>
      <c r="OID290" s="97"/>
      <c r="OIE290" s="97"/>
      <c r="OIF290" s="97"/>
      <c r="OIG290" s="97"/>
      <c r="OIH290" s="97"/>
      <c r="OII290" s="97"/>
      <c r="OIJ290" s="97"/>
      <c r="OIK290" s="97"/>
      <c r="OIL290" s="97"/>
      <c r="OIM290" s="97"/>
      <c r="OIN290" s="97"/>
      <c r="OIO290" s="97"/>
      <c r="OIP290" s="97"/>
      <c r="OIQ290" s="97"/>
      <c r="OIR290" s="97"/>
      <c r="OIS290" s="97"/>
      <c r="OIT290" s="97"/>
      <c r="OIU290" s="97"/>
      <c r="OIV290" s="97"/>
      <c r="OIW290" s="97"/>
      <c r="OIX290" s="97"/>
      <c r="OIY290" s="97"/>
      <c r="OIZ290" s="97"/>
      <c r="OJA290" s="97"/>
      <c r="OJB290" s="97"/>
      <c r="OJC290" s="97"/>
      <c r="OJD290" s="97"/>
      <c r="OJE290" s="97"/>
      <c r="OJF290" s="97"/>
      <c r="OJG290" s="97"/>
      <c r="OJH290" s="97"/>
      <c r="OJI290" s="97"/>
      <c r="OJJ290" s="97"/>
      <c r="OJK290" s="97"/>
      <c r="OJL290" s="97"/>
      <c r="OJM290" s="97"/>
      <c r="OJN290" s="97"/>
      <c r="OJO290" s="97"/>
      <c r="OJP290" s="97"/>
      <c r="OJQ290" s="97"/>
      <c r="OJR290" s="97"/>
      <c r="OJS290" s="97"/>
      <c r="OJT290" s="97"/>
      <c r="OJU290" s="97"/>
      <c r="OJV290" s="97"/>
      <c r="OJW290" s="97"/>
      <c r="OJX290" s="97"/>
      <c r="OJY290" s="97"/>
      <c r="OJZ290" s="97"/>
      <c r="OKA290" s="97"/>
      <c r="OKB290" s="97"/>
      <c r="OKC290" s="97"/>
      <c r="OKD290" s="97"/>
      <c r="OKE290" s="97"/>
      <c r="OKF290" s="97"/>
      <c r="OKG290" s="97"/>
      <c r="OKH290" s="97"/>
      <c r="OKI290" s="97"/>
      <c r="OKJ290" s="97"/>
      <c r="OKK290" s="97"/>
      <c r="OKL290" s="97"/>
      <c r="OKM290" s="97"/>
      <c r="OKN290" s="97"/>
      <c r="OKO290" s="97"/>
      <c r="OKP290" s="97"/>
      <c r="OKQ290" s="97"/>
      <c r="OKR290" s="97"/>
      <c r="OKS290" s="97"/>
      <c r="OKT290" s="97"/>
      <c r="OKU290" s="97"/>
      <c r="OKV290" s="97"/>
      <c r="OKW290" s="97"/>
      <c r="OKX290" s="97"/>
      <c r="OKY290" s="97"/>
      <c r="OKZ290" s="97"/>
      <c r="OLA290" s="97"/>
      <c r="OLB290" s="97"/>
      <c r="OLC290" s="97"/>
      <c r="OLD290" s="97"/>
      <c r="OLE290" s="97"/>
      <c r="OLF290" s="97"/>
      <c r="OLG290" s="97"/>
      <c r="OLH290" s="97"/>
      <c r="OLI290" s="97"/>
      <c r="OLJ290" s="97"/>
      <c r="OLK290" s="97"/>
      <c r="OLL290" s="97"/>
      <c r="OLM290" s="97"/>
      <c r="OLN290" s="97"/>
      <c r="OLO290" s="97"/>
      <c r="OLP290" s="97"/>
      <c r="OLQ290" s="97"/>
      <c r="OLR290" s="97"/>
      <c r="OLS290" s="97"/>
      <c r="OLT290" s="97"/>
      <c r="OLU290" s="97"/>
      <c r="OLV290" s="97"/>
      <c r="OLW290" s="97"/>
      <c r="OLX290" s="97"/>
      <c r="OLY290" s="97"/>
      <c r="OLZ290" s="97"/>
      <c r="OMA290" s="97"/>
      <c r="OMB290" s="97"/>
      <c r="OMC290" s="97"/>
      <c r="OMD290" s="97"/>
      <c r="OME290" s="97"/>
      <c r="OMF290" s="97"/>
      <c r="OMG290" s="97"/>
      <c r="OMH290" s="97"/>
      <c r="OMI290" s="97"/>
      <c r="OMJ290" s="97"/>
      <c r="OMK290" s="97"/>
      <c r="OML290" s="97"/>
      <c r="OMM290" s="97"/>
      <c r="OMN290" s="97"/>
      <c r="OMO290" s="97"/>
      <c r="OMP290" s="97"/>
      <c r="OMQ290" s="97"/>
      <c r="OMR290" s="97"/>
      <c r="OMS290" s="97"/>
      <c r="OMT290" s="97"/>
      <c r="OMU290" s="97"/>
      <c r="OMV290" s="97"/>
      <c r="OMW290" s="97"/>
      <c r="OMX290" s="97"/>
      <c r="OMY290" s="97"/>
      <c r="OMZ290" s="97"/>
      <c r="ONA290" s="97"/>
      <c r="ONB290" s="97"/>
      <c r="ONC290" s="97"/>
      <c r="OND290" s="97"/>
      <c r="ONE290" s="97"/>
      <c r="ONF290" s="97"/>
      <c r="ONG290" s="97"/>
      <c r="ONH290" s="97"/>
      <c r="ONI290" s="97"/>
      <c r="ONJ290" s="97"/>
      <c r="ONK290" s="97"/>
      <c r="ONL290" s="97"/>
      <c r="ONM290" s="97"/>
      <c r="ONN290" s="97"/>
      <c r="ONO290" s="97"/>
      <c r="ONP290" s="97"/>
      <c r="ONQ290" s="97"/>
      <c r="ONR290" s="97"/>
      <c r="ONS290" s="97"/>
      <c r="ONT290" s="97"/>
      <c r="ONU290" s="97"/>
      <c r="ONV290" s="97"/>
      <c r="ONW290" s="97"/>
      <c r="ONX290" s="97"/>
      <c r="ONY290" s="97"/>
      <c r="ONZ290" s="97"/>
      <c r="OOA290" s="97"/>
      <c r="OOB290" s="97"/>
      <c r="OOC290" s="97"/>
      <c r="OOD290" s="97"/>
      <c r="OOE290" s="97"/>
      <c r="OOF290" s="97"/>
      <c r="OOG290" s="97"/>
      <c r="OOH290" s="97"/>
      <c r="OOI290" s="97"/>
      <c r="OOJ290" s="97"/>
      <c r="OOK290" s="97"/>
      <c r="OOL290" s="97"/>
      <c r="OOM290" s="97"/>
      <c r="OON290" s="97"/>
      <c r="OOO290" s="97"/>
      <c r="OOP290" s="97"/>
      <c r="OOQ290" s="97"/>
      <c r="OOR290" s="97"/>
      <c r="OOS290" s="97"/>
      <c r="OOT290" s="97"/>
      <c r="OOU290" s="97"/>
      <c r="OOV290" s="97"/>
      <c r="OOW290" s="97"/>
      <c r="OOX290" s="97"/>
      <c r="OOY290" s="97"/>
      <c r="OOZ290" s="97"/>
      <c r="OPA290" s="97"/>
      <c r="OPB290" s="97"/>
      <c r="OPC290" s="97"/>
      <c r="OPD290" s="97"/>
      <c r="OPE290" s="97"/>
      <c r="OPF290" s="97"/>
      <c r="OPG290" s="97"/>
      <c r="OPH290" s="97"/>
      <c r="OPI290" s="97"/>
      <c r="OPJ290" s="97"/>
      <c r="OPK290" s="97"/>
      <c r="OPL290" s="97"/>
      <c r="OPM290" s="97"/>
      <c r="OPN290" s="97"/>
      <c r="OPO290" s="97"/>
      <c r="OPP290" s="97"/>
      <c r="OPQ290" s="97"/>
      <c r="OPR290" s="97"/>
      <c r="OPS290" s="97"/>
      <c r="OPT290" s="97"/>
      <c r="OPU290" s="97"/>
      <c r="OPV290" s="97"/>
      <c r="OPW290" s="97"/>
      <c r="OPX290" s="97"/>
      <c r="OPY290" s="97"/>
      <c r="OPZ290" s="97"/>
      <c r="OQA290" s="97"/>
      <c r="OQB290" s="97"/>
      <c r="OQC290" s="97"/>
      <c r="OQD290" s="97"/>
      <c r="OQE290" s="97"/>
      <c r="OQF290" s="97"/>
      <c r="OQG290" s="97"/>
      <c r="OQH290" s="97"/>
      <c r="OQI290" s="97"/>
      <c r="OQJ290" s="97"/>
      <c r="OQK290" s="97"/>
      <c r="OQL290" s="97"/>
      <c r="OQM290" s="97"/>
      <c r="OQN290" s="97"/>
      <c r="OQO290" s="97"/>
      <c r="OQP290" s="97"/>
      <c r="OQQ290" s="97"/>
      <c r="OQR290" s="97"/>
      <c r="OQS290" s="97"/>
      <c r="OQT290" s="97"/>
      <c r="OQU290" s="97"/>
      <c r="OQV290" s="97"/>
      <c r="OQW290" s="97"/>
      <c r="OQX290" s="97"/>
      <c r="OQY290" s="97"/>
      <c r="OQZ290" s="97"/>
      <c r="ORA290" s="97"/>
      <c r="ORB290" s="97"/>
      <c r="ORC290" s="97"/>
      <c r="ORD290" s="97"/>
      <c r="ORE290" s="97"/>
      <c r="ORF290" s="97"/>
      <c r="ORG290" s="97"/>
      <c r="ORH290" s="97"/>
      <c r="ORI290" s="97"/>
      <c r="ORJ290" s="97"/>
      <c r="ORK290" s="97"/>
      <c r="ORL290" s="97"/>
      <c r="ORM290" s="97"/>
      <c r="ORN290" s="97"/>
      <c r="ORO290" s="97"/>
      <c r="ORP290" s="97"/>
      <c r="ORQ290" s="97"/>
      <c r="ORR290" s="97"/>
      <c r="ORS290" s="97"/>
      <c r="ORT290" s="97"/>
      <c r="ORU290" s="97"/>
      <c r="ORV290" s="97"/>
      <c r="ORW290" s="97"/>
      <c r="ORX290" s="97"/>
      <c r="ORY290" s="97"/>
      <c r="ORZ290" s="97"/>
      <c r="OSA290" s="97"/>
      <c r="OSB290" s="97"/>
      <c r="OSC290" s="97"/>
      <c r="OSD290" s="97"/>
      <c r="OSE290" s="97"/>
      <c r="OSF290" s="97"/>
      <c r="OSG290" s="97"/>
      <c r="OSH290" s="97"/>
      <c r="OSI290" s="97"/>
      <c r="OSJ290" s="97"/>
      <c r="OSK290" s="97"/>
      <c r="OSL290" s="97"/>
      <c r="OSM290" s="97"/>
      <c r="OSN290" s="97"/>
      <c r="OSO290" s="97"/>
      <c r="OSP290" s="97"/>
      <c r="OSQ290" s="97"/>
      <c r="OSR290" s="97"/>
      <c r="OSS290" s="97"/>
      <c r="OST290" s="97"/>
      <c r="OSU290" s="97"/>
      <c r="OSV290" s="97"/>
      <c r="OSW290" s="97"/>
      <c r="OSX290" s="97"/>
      <c r="OSY290" s="97"/>
      <c r="OSZ290" s="97"/>
      <c r="OTA290" s="97"/>
      <c r="OTB290" s="97"/>
      <c r="OTC290" s="97"/>
      <c r="OTD290" s="97"/>
      <c r="OTE290" s="97"/>
      <c r="OTF290" s="97"/>
      <c r="OTG290" s="97"/>
      <c r="OTH290" s="97"/>
      <c r="OTI290" s="97"/>
      <c r="OTJ290" s="97"/>
      <c r="OTK290" s="97"/>
      <c r="OTL290" s="97"/>
      <c r="OTM290" s="97"/>
      <c r="OTN290" s="97"/>
      <c r="OTO290" s="97"/>
      <c r="OTP290" s="97"/>
      <c r="OTQ290" s="97"/>
      <c r="OTR290" s="97"/>
      <c r="OTS290" s="97"/>
      <c r="OTT290" s="97"/>
      <c r="OTU290" s="97"/>
      <c r="OTV290" s="97"/>
      <c r="OTW290" s="97"/>
      <c r="OTX290" s="97"/>
      <c r="OTY290" s="97"/>
      <c r="OTZ290" s="97"/>
      <c r="OUA290" s="97"/>
      <c r="OUB290" s="97"/>
      <c r="OUC290" s="97"/>
      <c r="OUD290" s="97"/>
      <c r="OUE290" s="97"/>
      <c r="OUF290" s="97"/>
      <c r="OUG290" s="97"/>
      <c r="OUH290" s="97"/>
      <c r="OUI290" s="97"/>
      <c r="OUJ290" s="97"/>
      <c r="OUK290" s="97"/>
      <c r="OUL290" s="97"/>
      <c r="OUM290" s="97"/>
      <c r="OUN290" s="97"/>
      <c r="OUO290" s="97"/>
      <c r="OUP290" s="97"/>
      <c r="OUQ290" s="97"/>
      <c r="OUR290" s="97"/>
      <c r="OUS290" s="97"/>
      <c r="OUT290" s="97"/>
      <c r="OUU290" s="97"/>
      <c r="OUV290" s="97"/>
      <c r="OUW290" s="97"/>
      <c r="OUX290" s="97"/>
      <c r="OUY290" s="97"/>
      <c r="OUZ290" s="97"/>
      <c r="OVA290" s="97"/>
      <c r="OVB290" s="97"/>
      <c r="OVC290" s="97"/>
      <c r="OVD290" s="97"/>
      <c r="OVE290" s="97"/>
      <c r="OVF290" s="97"/>
      <c r="OVG290" s="97"/>
      <c r="OVH290" s="97"/>
      <c r="OVI290" s="97"/>
      <c r="OVJ290" s="97"/>
      <c r="OVK290" s="97"/>
      <c r="OVL290" s="97"/>
      <c r="OVM290" s="97"/>
      <c r="OVN290" s="97"/>
      <c r="OVO290" s="97"/>
      <c r="OVP290" s="97"/>
      <c r="OVQ290" s="97"/>
      <c r="OVR290" s="97"/>
      <c r="OVS290" s="97"/>
      <c r="OVT290" s="97"/>
      <c r="OVU290" s="97"/>
      <c r="OVV290" s="97"/>
      <c r="OVW290" s="97"/>
      <c r="OVX290" s="97"/>
      <c r="OVY290" s="97"/>
      <c r="OVZ290" s="97"/>
      <c r="OWA290" s="97"/>
      <c r="OWB290" s="97"/>
      <c r="OWC290" s="97"/>
      <c r="OWD290" s="97"/>
      <c r="OWE290" s="97"/>
      <c r="OWF290" s="97"/>
      <c r="OWG290" s="97"/>
      <c r="OWH290" s="97"/>
      <c r="OWI290" s="97"/>
      <c r="OWJ290" s="97"/>
      <c r="OWK290" s="97"/>
      <c r="OWL290" s="97"/>
      <c r="OWM290" s="97"/>
      <c r="OWN290" s="97"/>
      <c r="OWO290" s="97"/>
      <c r="OWP290" s="97"/>
      <c r="OWQ290" s="97"/>
      <c r="OWR290" s="97"/>
      <c r="OWS290" s="97"/>
      <c r="OWT290" s="97"/>
      <c r="OWU290" s="97"/>
      <c r="OWV290" s="97"/>
      <c r="OWW290" s="97"/>
      <c r="OWX290" s="97"/>
      <c r="OWY290" s="97"/>
      <c r="OWZ290" s="97"/>
      <c r="OXA290" s="97"/>
      <c r="OXB290" s="97"/>
      <c r="OXC290" s="97"/>
      <c r="OXD290" s="97"/>
      <c r="OXE290" s="97"/>
      <c r="OXF290" s="97"/>
      <c r="OXG290" s="97"/>
      <c r="OXH290" s="97"/>
      <c r="OXI290" s="97"/>
      <c r="OXJ290" s="97"/>
      <c r="OXK290" s="97"/>
      <c r="OXL290" s="97"/>
      <c r="OXM290" s="97"/>
      <c r="OXN290" s="97"/>
      <c r="OXO290" s="97"/>
      <c r="OXP290" s="97"/>
      <c r="OXQ290" s="97"/>
      <c r="OXR290" s="97"/>
      <c r="OXS290" s="97"/>
      <c r="OXT290" s="97"/>
      <c r="OXU290" s="97"/>
      <c r="OXV290" s="97"/>
      <c r="OXW290" s="97"/>
      <c r="OXX290" s="97"/>
      <c r="OXY290" s="97"/>
      <c r="OXZ290" s="97"/>
      <c r="OYA290" s="97"/>
      <c r="OYB290" s="97"/>
      <c r="OYC290" s="97"/>
      <c r="OYD290" s="97"/>
      <c r="OYE290" s="97"/>
      <c r="OYF290" s="97"/>
      <c r="OYG290" s="97"/>
      <c r="OYH290" s="97"/>
      <c r="OYI290" s="97"/>
      <c r="OYJ290" s="97"/>
      <c r="OYK290" s="97"/>
      <c r="OYL290" s="97"/>
      <c r="OYM290" s="97"/>
      <c r="OYN290" s="97"/>
      <c r="OYO290" s="97"/>
      <c r="OYP290" s="97"/>
      <c r="OYQ290" s="97"/>
      <c r="OYR290" s="97"/>
      <c r="OYS290" s="97"/>
      <c r="OYT290" s="97"/>
      <c r="OYU290" s="97"/>
      <c r="OYV290" s="97"/>
      <c r="OYW290" s="97"/>
      <c r="OYX290" s="97"/>
      <c r="OYY290" s="97"/>
      <c r="OYZ290" s="97"/>
      <c r="OZA290" s="97"/>
      <c r="OZB290" s="97"/>
      <c r="OZC290" s="97"/>
      <c r="OZD290" s="97"/>
      <c r="OZE290" s="97"/>
      <c r="OZF290" s="97"/>
      <c r="OZG290" s="97"/>
      <c r="OZH290" s="97"/>
      <c r="OZI290" s="97"/>
      <c r="OZJ290" s="97"/>
      <c r="OZK290" s="97"/>
      <c r="OZL290" s="97"/>
      <c r="OZM290" s="97"/>
      <c r="OZN290" s="97"/>
      <c r="OZO290" s="97"/>
      <c r="OZP290" s="97"/>
      <c r="OZQ290" s="97"/>
      <c r="OZR290" s="97"/>
      <c r="OZS290" s="97"/>
      <c r="OZT290" s="97"/>
      <c r="OZU290" s="97"/>
      <c r="OZV290" s="97"/>
      <c r="OZW290" s="97"/>
      <c r="OZX290" s="97"/>
      <c r="OZY290" s="97"/>
      <c r="OZZ290" s="97"/>
      <c r="PAA290" s="97"/>
      <c r="PAB290" s="97"/>
      <c r="PAC290" s="97"/>
      <c r="PAD290" s="97"/>
      <c r="PAE290" s="97"/>
      <c r="PAF290" s="97"/>
      <c r="PAG290" s="97"/>
      <c r="PAH290" s="97"/>
      <c r="PAI290" s="97"/>
      <c r="PAJ290" s="97"/>
      <c r="PAK290" s="97"/>
      <c r="PAL290" s="97"/>
      <c r="PAM290" s="97"/>
      <c r="PAN290" s="97"/>
      <c r="PAO290" s="97"/>
      <c r="PAP290" s="97"/>
      <c r="PAQ290" s="97"/>
      <c r="PAR290" s="97"/>
      <c r="PAS290" s="97"/>
      <c r="PAT290" s="97"/>
      <c r="PAU290" s="97"/>
      <c r="PAV290" s="97"/>
      <c r="PAW290" s="97"/>
      <c r="PAX290" s="97"/>
      <c r="PAY290" s="97"/>
      <c r="PAZ290" s="97"/>
      <c r="PBA290" s="97"/>
      <c r="PBB290" s="97"/>
      <c r="PBC290" s="97"/>
      <c r="PBD290" s="97"/>
      <c r="PBE290" s="97"/>
      <c r="PBF290" s="97"/>
      <c r="PBG290" s="97"/>
      <c r="PBH290" s="97"/>
      <c r="PBI290" s="97"/>
      <c r="PBJ290" s="97"/>
      <c r="PBK290" s="97"/>
      <c r="PBL290" s="97"/>
      <c r="PBM290" s="97"/>
      <c r="PBN290" s="97"/>
      <c r="PBO290" s="97"/>
      <c r="PBP290" s="97"/>
      <c r="PBQ290" s="97"/>
      <c r="PBR290" s="97"/>
      <c r="PBS290" s="97"/>
      <c r="PBT290" s="97"/>
      <c r="PBU290" s="97"/>
      <c r="PBV290" s="97"/>
      <c r="PBW290" s="97"/>
      <c r="PBX290" s="97"/>
      <c r="PBY290" s="97"/>
      <c r="PBZ290" s="97"/>
      <c r="PCA290" s="97"/>
      <c r="PCB290" s="97"/>
      <c r="PCC290" s="97"/>
      <c r="PCD290" s="97"/>
      <c r="PCE290" s="97"/>
      <c r="PCF290" s="97"/>
      <c r="PCG290" s="97"/>
      <c r="PCH290" s="97"/>
      <c r="PCI290" s="97"/>
      <c r="PCJ290" s="97"/>
      <c r="PCK290" s="97"/>
      <c r="PCL290" s="97"/>
      <c r="PCM290" s="97"/>
      <c r="PCN290" s="97"/>
      <c r="PCO290" s="97"/>
      <c r="PCP290" s="97"/>
      <c r="PCQ290" s="97"/>
      <c r="PCR290" s="97"/>
      <c r="PCS290" s="97"/>
      <c r="PCT290" s="97"/>
      <c r="PCU290" s="97"/>
      <c r="PCV290" s="97"/>
      <c r="PCW290" s="97"/>
      <c r="PCX290" s="97"/>
      <c r="PCY290" s="97"/>
      <c r="PCZ290" s="97"/>
      <c r="PDA290" s="97"/>
      <c r="PDB290" s="97"/>
      <c r="PDC290" s="97"/>
      <c r="PDD290" s="97"/>
      <c r="PDE290" s="97"/>
      <c r="PDF290" s="97"/>
      <c r="PDG290" s="97"/>
      <c r="PDH290" s="97"/>
      <c r="PDI290" s="97"/>
      <c r="PDJ290" s="97"/>
      <c r="PDK290" s="97"/>
      <c r="PDL290" s="97"/>
      <c r="PDM290" s="97"/>
      <c r="PDN290" s="97"/>
      <c r="PDO290" s="97"/>
      <c r="PDP290" s="97"/>
      <c r="PDQ290" s="97"/>
      <c r="PDR290" s="97"/>
      <c r="PDS290" s="97"/>
      <c r="PDT290" s="97"/>
      <c r="PDU290" s="97"/>
      <c r="PDV290" s="97"/>
      <c r="PDW290" s="97"/>
      <c r="PDX290" s="97"/>
      <c r="PDY290" s="97"/>
      <c r="PDZ290" s="97"/>
      <c r="PEA290" s="97"/>
      <c r="PEB290" s="97"/>
      <c r="PEC290" s="97"/>
      <c r="PED290" s="97"/>
      <c r="PEE290" s="97"/>
      <c r="PEF290" s="97"/>
      <c r="PEG290" s="97"/>
      <c r="PEH290" s="97"/>
      <c r="PEI290" s="97"/>
      <c r="PEJ290" s="97"/>
      <c r="PEK290" s="97"/>
      <c r="PEL290" s="97"/>
      <c r="PEM290" s="97"/>
      <c r="PEN290" s="97"/>
      <c r="PEO290" s="97"/>
      <c r="PEP290" s="97"/>
      <c r="PEQ290" s="97"/>
      <c r="PER290" s="97"/>
      <c r="PES290" s="97"/>
      <c r="PET290" s="97"/>
      <c r="PEU290" s="97"/>
      <c r="PEV290" s="97"/>
      <c r="PEW290" s="97"/>
      <c r="PEX290" s="97"/>
      <c r="PEY290" s="97"/>
      <c r="PEZ290" s="97"/>
      <c r="PFA290" s="97"/>
      <c r="PFB290" s="97"/>
      <c r="PFC290" s="97"/>
      <c r="PFD290" s="97"/>
      <c r="PFE290" s="97"/>
      <c r="PFF290" s="97"/>
      <c r="PFG290" s="97"/>
      <c r="PFH290" s="97"/>
      <c r="PFI290" s="97"/>
      <c r="PFJ290" s="97"/>
      <c r="PFK290" s="97"/>
      <c r="PFL290" s="97"/>
      <c r="PFM290" s="97"/>
      <c r="PFN290" s="97"/>
      <c r="PFO290" s="97"/>
      <c r="PFP290" s="97"/>
      <c r="PFQ290" s="97"/>
      <c r="PFR290" s="97"/>
      <c r="PFS290" s="97"/>
      <c r="PFT290" s="97"/>
      <c r="PFU290" s="97"/>
      <c r="PFV290" s="97"/>
      <c r="PFW290" s="97"/>
      <c r="PFX290" s="97"/>
      <c r="PFY290" s="97"/>
      <c r="PFZ290" s="97"/>
      <c r="PGA290" s="97"/>
      <c r="PGB290" s="97"/>
      <c r="PGC290" s="97"/>
      <c r="PGD290" s="97"/>
      <c r="PGE290" s="97"/>
      <c r="PGF290" s="97"/>
      <c r="PGG290" s="97"/>
      <c r="PGH290" s="97"/>
      <c r="PGI290" s="97"/>
      <c r="PGJ290" s="97"/>
      <c r="PGK290" s="97"/>
      <c r="PGL290" s="97"/>
      <c r="PGM290" s="97"/>
      <c r="PGN290" s="97"/>
      <c r="PGO290" s="97"/>
      <c r="PGP290" s="97"/>
      <c r="PGQ290" s="97"/>
      <c r="PGR290" s="97"/>
      <c r="PGS290" s="97"/>
      <c r="PGT290" s="97"/>
      <c r="PGU290" s="97"/>
      <c r="PGV290" s="97"/>
      <c r="PGW290" s="97"/>
      <c r="PGX290" s="97"/>
      <c r="PGY290" s="97"/>
      <c r="PGZ290" s="97"/>
      <c r="PHA290" s="97"/>
      <c r="PHB290" s="97"/>
      <c r="PHC290" s="97"/>
      <c r="PHD290" s="97"/>
      <c r="PHE290" s="97"/>
      <c r="PHF290" s="97"/>
      <c r="PHG290" s="97"/>
      <c r="PHH290" s="97"/>
      <c r="PHI290" s="97"/>
      <c r="PHJ290" s="97"/>
      <c r="PHK290" s="97"/>
      <c r="PHL290" s="97"/>
      <c r="PHM290" s="97"/>
      <c r="PHN290" s="97"/>
      <c r="PHO290" s="97"/>
      <c r="PHP290" s="97"/>
      <c r="PHQ290" s="97"/>
      <c r="PHR290" s="97"/>
      <c r="PHS290" s="97"/>
      <c r="PHT290" s="97"/>
      <c r="PHU290" s="97"/>
      <c r="PHV290" s="97"/>
      <c r="PHW290" s="97"/>
      <c r="PHX290" s="97"/>
      <c r="PHY290" s="97"/>
      <c r="PHZ290" s="97"/>
      <c r="PIA290" s="97"/>
      <c r="PIB290" s="97"/>
      <c r="PIC290" s="97"/>
      <c r="PID290" s="97"/>
      <c r="PIE290" s="97"/>
      <c r="PIF290" s="97"/>
      <c r="PIG290" s="97"/>
      <c r="PIH290" s="97"/>
      <c r="PII290" s="97"/>
      <c r="PIJ290" s="97"/>
      <c r="PIK290" s="97"/>
      <c r="PIL290" s="97"/>
      <c r="PIM290" s="97"/>
      <c r="PIN290" s="97"/>
      <c r="PIO290" s="97"/>
      <c r="PIP290" s="97"/>
      <c r="PIQ290" s="97"/>
      <c r="PIR290" s="97"/>
      <c r="PIS290" s="97"/>
      <c r="PIT290" s="97"/>
      <c r="PIU290" s="97"/>
      <c r="PIV290" s="97"/>
      <c r="PIW290" s="97"/>
      <c r="PIX290" s="97"/>
      <c r="PIY290" s="97"/>
      <c r="PIZ290" s="97"/>
      <c r="PJA290" s="97"/>
      <c r="PJB290" s="97"/>
      <c r="PJC290" s="97"/>
      <c r="PJD290" s="97"/>
      <c r="PJE290" s="97"/>
      <c r="PJF290" s="97"/>
      <c r="PJG290" s="97"/>
      <c r="PJH290" s="97"/>
      <c r="PJI290" s="97"/>
      <c r="PJJ290" s="97"/>
      <c r="PJK290" s="97"/>
      <c r="PJL290" s="97"/>
      <c r="PJM290" s="97"/>
      <c r="PJN290" s="97"/>
      <c r="PJO290" s="97"/>
      <c r="PJP290" s="97"/>
      <c r="PJQ290" s="97"/>
      <c r="PJR290" s="97"/>
      <c r="PJS290" s="97"/>
      <c r="PJT290" s="97"/>
      <c r="PJU290" s="97"/>
      <c r="PJV290" s="97"/>
      <c r="PJW290" s="97"/>
      <c r="PJX290" s="97"/>
      <c r="PJY290" s="97"/>
      <c r="PJZ290" s="97"/>
      <c r="PKA290" s="97"/>
      <c r="PKB290" s="97"/>
      <c r="PKC290" s="97"/>
      <c r="PKD290" s="97"/>
      <c r="PKE290" s="97"/>
      <c r="PKF290" s="97"/>
      <c r="PKG290" s="97"/>
      <c r="PKH290" s="97"/>
      <c r="PKI290" s="97"/>
      <c r="PKJ290" s="97"/>
      <c r="PKK290" s="97"/>
      <c r="PKL290" s="97"/>
      <c r="PKM290" s="97"/>
      <c r="PKN290" s="97"/>
      <c r="PKO290" s="97"/>
      <c r="PKP290" s="97"/>
      <c r="PKQ290" s="97"/>
      <c r="PKR290" s="97"/>
      <c r="PKS290" s="97"/>
      <c r="PKT290" s="97"/>
      <c r="PKU290" s="97"/>
      <c r="PKV290" s="97"/>
      <c r="PKW290" s="97"/>
      <c r="PKX290" s="97"/>
      <c r="PKY290" s="97"/>
      <c r="PKZ290" s="97"/>
      <c r="PLA290" s="97"/>
      <c r="PLB290" s="97"/>
      <c r="PLC290" s="97"/>
      <c r="PLD290" s="97"/>
      <c r="PLE290" s="97"/>
      <c r="PLF290" s="97"/>
      <c r="PLG290" s="97"/>
      <c r="PLH290" s="97"/>
      <c r="PLI290" s="97"/>
      <c r="PLJ290" s="97"/>
      <c r="PLK290" s="97"/>
      <c r="PLL290" s="97"/>
      <c r="PLM290" s="97"/>
      <c r="PLN290" s="97"/>
      <c r="PLO290" s="97"/>
      <c r="PLP290" s="97"/>
      <c r="PLQ290" s="97"/>
      <c r="PLR290" s="97"/>
      <c r="PLS290" s="97"/>
      <c r="PLT290" s="97"/>
      <c r="PLU290" s="97"/>
      <c r="PLV290" s="97"/>
      <c r="PLW290" s="97"/>
      <c r="PLX290" s="97"/>
      <c r="PLY290" s="97"/>
      <c r="PLZ290" s="97"/>
      <c r="PMA290" s="97"/>
      <c r="PMB290" s="97"/>
      <c r="PMC290" s="97"/>
      <c r="PMD290" s="97"/>
      <c r="PME290" s="97"/>
      <c r="PMF290" s="97"/>
      <c r="PMG290" s="97"/>
      <c r="PMH290" s="97"/>
      <c r="PMI290" s="97"/>
      <c r="PMJ290" s="97"/>
      <c r="PMK290" s="97"/>
      <c r="PML290" s="97"/>
      <c r="PMM290" s="97"/>
      <c r="PMN290" s="97"/>
      <c r="PMO290" s="97"/>
      <c r="PMP290" s="97"/>
      <c r="PMQ290" s="97"/>
      <c r="PMR290" s="97"/>
      <c r="PMS290" s="97"/>
      <c r="PMT290" s="97"/>
      <c r="PMU290" s="97"/>
      <c r="PMV290" s="97"/>
      <c r="PMW290" s="97"/>
      <c r="PMX290" s="97"/>
      <c r="PMY290" s="97"/>
      <c r="PMZ290" s="97"/>
      <c r="PNA290" s="97"/>
      <c r="PNB290" s="97"/>
      <c r="PNC290" s="97"/>
      <c r="PND290" s="97"/>
      <c r="PNE290" s="97"/>
      <c r="PNF290" s="97"/>
      <c r="PNG290" s="97"/>
      <c r="PNH290" s="97"/>
      <c r="PNI290" s="97"/>
      <c r="PNJ290" s="97"/>
      <c r="PNK290" s="97"/>
      <c r="PNL290" s="97"/>
      <c r="PNM290" s="97"/>
      <c r="PNN290" s="97"/>
      <c r="PNO290" s="97"/>
      <c r="PNP290" s="97"/>
      <c r="PNQ290" s="97"/>
      <c r="PNR290" s="97"/>
      <c r="PNS290" s="97"/>
      <c r="PNT290" s="97"/>
      <c r="PNU290" s="97"/>
      <c r="PNV290" s="97"/>
      <c r="PNW290" s="97"/>
      <c r="PNX290" s="97"/>
      <c r="PNY290" s="97"/>
      <c r="PNZ290" s="97"/>
      <c r="POA290" s="97"/>
      <c r="POB290" s="97"/>
      <c r="POC290" s="97"/>
      <c r="POD290" s="97"/>
      <c r="POE290" s="97"/>
      <c r="POF290" s="97"/>
      <c r="POG290" s="97"/>
      <c r="POH290" s="97"/>
      <c r="POI290" s="97"/>
      <c r="POJ290" s="97"/>
      <c r="POK290" s="97"/>
      <c r="POL290" s="97"/>
      <c r="POM290" s="97"/>
      <c r="PON290" s="97"/>
      <c r="POO290" s="97"/>
      <c r="POP290" s="97"/>
      <c r="POQ290" s="97"/>
      <c r="POR290" s="97"/>
      <c r="POS290" s="97"/>
      <c r="POT290" s="97"/>
      <c r="POU290" s="97"/>
      <c r="POV290" s="97"/>
      <c r="POW290" s="97"/>
      <c r="POX290" s="97"/>
      <c r="POY290" s="97"/>
      <c r="POZ290" s="97"/>
      <c r="PPA290" s="97"/>
      <c r="PPB290" s="97"/>
      <c r="PPC290" s="97"/>
      <c r="PPD290" s="97"/>
      <c r="PPE290" s="97"/>
      <c r="PPF290" s="97"/>
      <c r="PPG290" s="97"/>
      <c r="PPH290" s="97"/>
      <c r="PPI290" s="97"/>
      <c r="PPJ290" s="97"/>
      <c r="PPK290" s="97"/>
      <c r="PPL290" s="97"/>
      <c r="PPM290" s="97"/>
      <c r="PPN290" s="97"/>
      <c r="PPO290" s="97"/>
      <c r="PPP290" s="97"/>
      <c r="PPQ290" s="97"/>
      <c r="PPR290" s="97"/>
      <c r="PPS290" s="97"/>
      <c r="PPT290" s="97"/>
      <c r="PPU290" s="97"/>
      <c r="PPV290" s="97"/>
      <c r="PPW290" s="97"/>
      <c r="PPX290" s="97"/>
      <c r="PPY290" s="97"/>
      <c r="PPZ290" s="97"/>
      <c r="PQA290" s="97"/>
      <c r="PQB290" s="97"/>
      <c r="PQC290" s="97"/>
      <c r="PQD290" s="97"/>
      <c r="PQE290" s="97"/>
      <c r="PQF290" s="97"/>
      <c r="PQG290" s="97"/>
      <c r="PQH290" s="97"/>
      <c r="PQI290" s="97"/>
      <c r="PQJ290" s="97"/>
      <c r="PQK290" s="97"/>
      <c r="PQL290" s="97"/>
      <c r="PQM290" s="97"/>
      <c r="PQN290" s="97"/>
      <c r="PQO290" s="97"/>
      <c r="PQP290" s="97"/>
      <c r="PQQ290" s="97"/>
      <c r="PQR290" s="97"/>
      <c r="PQS290" s="97"/>
      <c r="PQT290" s="97"/>
      <c r="PQU290" s="97"/>
      <c r="PQV290" s="97"/>
      <c r="PQW290" s="97"/>
      <c r="PQX290" s="97"/>
      <c r="PQY290" s="97"/>
      <c r="PQZ290" s="97"/>
      <c r="PRA290" s="97"/>
      <c r="PRB290" s="97"/>
      <c r="PRC290" s="97"/>
      <c r="PRD290" s="97"/>
      <c r="PRE290" s="97"/>
      <c r="PRF290" s="97"/>
      <c r="PRG290" s="97"/>
      <c r="PRH290" s="97"/>
      <c r="PRI290" s="97"/>
      <c r="PRJ290" s="97"/>
      <c r="PRK290" s="97"/>
      <c r="PRL290" s="97"/>
      <c r="PRM290" s="97"/>
      <c r="PRN290" s="97"/>
      <c r="PRO290" s="97"/>
      <c r="PRP290" s="97"/>
      <c r="PRQ290" s="97"/>
      <c r="PRR290" s="97"/>
      <c r="PRS290" s="97"/>
      <c r="PRT290" s="97"/>
      <c r="PRU290" s="97"/>
      <c r="PRV290" s="97"/>
      <c r="PRW290" s="97"/>
      <c r="PRX290" s="97"/>
      <c r="PRY290" s="97"/>
      <c r="PRZ290" s="97"/>
      <c r="PSA290" s="97"/>
      <c r="PSB290" s="97"/>
      <c r="PSC290" s="97"/>
      <c r="PSD290" s="97"/>
      <c r="PSE290" s="97"/>
      <c r="PSF290" s="97"/>
      <c r="PSG290" s="97"/>
      <c r="PSH290" s="97"/>
      <c r="PSI290" s="97"/>
      <c r="PSJ290" s="97"/>
      <c r="PSK290" s="97"/>
      <c r="PSL290" s="97"/>
      <c r="PSM290" s="97"/>
      <c r="PSN290" s="97"/>
      <c r="PSO290" s="97"/>
      <c r="PSP290" s="97"/>
      <c r="PSQ290" s="97"/>
      <c r="PSR290" s="97"/>
      <c r="PSS290" s="97"/>
      <c r="PST290" s="97"/>
      <c r="PSU290" s="97"/>
      <c r="PSV290" s="97"/>
      <c r="PSW290" s="97"/>
      <c r="PSX290" s="97"/>
      <c r="PSY290" s="97"/>
      <c r="PSZ290" s="97"/>
      <c r="PTA290" s="97"/>
      <c r="PTB290" s="97"/>
      <c r="PTC290" s="97"/>
      <c r="PTD290" s="97"/>
      <c r="PTE290" s="97"/>
      <c r="PTF290" s="97"/>
      <c r="PTG290" s="97"/>
      <c r="PTH290" s="97"/>
      <c r="PTI290" s="97"/>
      <c r="PTJ290" s="97"/>
      <c r="PTK290" s="97"/>
      <c r="PTL290" s="97"/>
      <c r="PTM290" s="97"/>
      <c r="PTN290" s="97"/>
      <c r="PTO290" s="97"/>
      <c r="PTP290" s="97"/>
      <c r="PTQ290" s="97"/>
      <c r="PTR290" s="97"/>
      <c r="PTS290" s="97"/>
      <c r="PTT290" s="97"/>
      <c r="PTU290" s="97"/>
      <c r="PTV290" s="97"/>
      <c r="PTW290" s="97"/>
      <c r="PTX290" s="97"/>
      <c r="PTY290" s="97"/>
      <c r="PTZ290" s="97"/>
      <c r="PUA290" s="97"/>
      <c r="PUB290" s="97"/>
      <c r="PUC290" s="97"/>
      <c r="PUD290" s="97"/>
      <c r="PUE290" s="97"/>
      <c r="PUF290" s="97"/>
      <c r="PUG290" s="97"/>
      <c r="PUH290" s="97"/>
      <c r="PUI290" s="97"/>
      <c r="PUJ290" s="97"/>
      <c r="PUK290" s="97"/>
      <c r="PUL290" s="97"/>
      <c r="PUM290" s="97"/>
      <c r="PUN290" s="97"/>
      <c r="PUO290" s="97"/>
      <c r="PUP290" s="97"/>
      <c r="PUQ290" s="97"/>
      <c r="PUR290" s="97"/>
      <c r="PUS290" s="97"/>
      <c r="PUT290" s="97"/>
      <c r="PUU290" s="97"/>
      <c r="PUV290" s="97"/>
      <c r="PUW290" s="97"/>
      <c r="PUX290" s="97"/>
      <c r="PUY290" s="97"/>
      <c r="PUZ290" s="97"/>
      <c r="PVA290" s="97"/>
      <c r="PVB290" s="97"/>
      <c r="PVC290" s="97"/>
      <c r="PVD290" s="97"/>
      <c r="PVE290" s="97"/>
      <c r="PVF290" s="97"/>
      <c r="PVG290" s="97"/>
      <c r="PVH290" s="97"/>
      <c r="PVI290" s="97"/>
      <c r="PVJ290" s="97"/>
      <c r="PVK290" s="97"/>
      <c r="PVL290" s="97"/>
      <c r="PVM290" s="97"/>
      <c r="PVN290" s="97"/>
      <c r="PVO290" s="97"/>
      <c r="PVP290" s="97"/>
      <c r="PVQ290" s="97"/>
      <c r="PVR290" s="97"/>
      <c r="PVS290" s="97"/>
      <c r="PVT290" s="97"/>
      <c r="PVU290" s="97"/>
      <c r="PVV290" s="97"/>
      <c r="PVW290" s="97"/>
      <c r="PVX290" s="97"/>
      <c r="PVY290" s="97"/>
      <c r="PVZ290" s="97"/>
      <c r="PWA290" s="97"/>
      <c r="PWB290" s="97"/>
      <c r="PWC290" s="97"/>
      <c r="PWD290" s="97"/>
      <c r="PWE290" s="97"/>
      <c r="PWF290" s="97"/>
      <c r="PWG290" s="97"/>
      <c r="PWH290" s="97"/>
      <c r="PWI290" s="97"/>
      <c r="PWJ290" s="97"/>
      <c r="PWK290" s="97"/>
      <c r="PWL290" s="97"/>
      <c r="PWM290" s="97"/>
      <c r="PWN290" s="97"/>
      <c r="PWO290" s="97"/>
      <c r="PWP290" s="97"/>
      <c r="PWQ290" s="97"/>
      <c r="PWR290" s="97"/>
      <c r="PWS290" s="97"/>
      <c r="PWT290" s="97"/>
      <c r="PWU290" s="97"/>
      <c r="PWV290" s="97"/>
      <c r="PWW290" s="97"/>
      <c r="PWX290" s="97"/>
      <c r="PWY290" s="97"/>
      <c r="PWZ290" s="97"/>
      <c r="PXA290" s="97"/>
      <c r="PXB290" s="97"/>
      <c r="PXC290" s="97"/>
      <c r="PXD290" s="97"/>
      <c r="PXE290" s="97"/>
      <c r="PXF290" s="97"/>
      <c r="PXG290" s="97"/>
      <c r="PXH290" s="97"/>
      <c r="PXI290" s="97"/>
      <c r="PXJ290" s="97"/>
      <c r="PXK290" s="97"/>
      <c r="PXL290" s="97"/>
      <c r="PXM290" s="97"/>
      <c r="PXN290" s="97"/>
      <c r="PXO290" s="97"/>
      <c r="PXP290" s="97"/>
      <c r="PXQ290" s="97"/>
      <c r="PXR290" s="97"/>
      <c r="PXS290" s="97"/>
      <c r="PXT290" s="97"/>
      <c r="PXU290" s="97"/>
      <c r="PXV290" s="97"/>
      <c r="PXW290" s="97"/>
      <c r="PXX290" s="97"/>
      <c r="PXY290" s="97"/>
      <c r="PXZ290" s="97"/>
      <c r="PYA290" s="97"/>
      <c r="PYB290" s="97"/>
      <c r="PYC290" s="97"/>
      <c r="PYD290" s="97"/>
      <c r="PYE290" s="97"/>
      <c r="PYF290" s="97"/>
      <c r="PYG290" s="97"/>
      <c r="PYH290" s="97"/>
      <c r="PYI290" s="97"/>
      <c r="PYJ290" s="97"/>
      <c r="PYK290" s="97"/>
      <c r="PYL290" s="97"/>
      <c r="PYM290" s="97"/>
      <c r="PYN290" s="97"/>
      <c r="PYO290" s="97"/>
      <c r="PYP290" s="97"/>
      <c r="PYQ290" s="97"/>
      <c r="PYR290" s="97"/>
      <c r="PYS290" s="97"/>
      <c r="PYT290" s="97"/>
      <c r="PYU290" s="97"/>
      <c r="PYV290" s="97"/>
      <c r="PYW290" s="97"/>
      <c r="PYX290" s="97"/>
      <c r="PYY290" s="97"/>
      <c r="PYZ290" s="97"/>
      <c r="PZA290" s="97"/>
      <c r="PZB290" s="97"/>
      <c r="PZC290" s="97"/>
      <c r="PZD290" s="97"/>
      <c r="PZE290" s="97"/>
      <c r="PZF290" s="97"/>
      <c r="PZG290" s="97"/>
      <c r="PZH290" s="97"/>
      <c r="PZI290" s="97"/>
      <c r="PZJ290" s="97"/>
      <c r="PZK290" s="97"/>
      <c r="PZL290" s="97"/>
      <c r="PZM290" s="97"/>
      <c r="PZN290" s="97"/>
      <c r="PZO290" s="97"/>
      <c r="PZP290" s="97"/>
      <c r="PZQ290" s="97"/>
      <c r="PZR290" s="97"/>
      <c r="PZS290" s="97"/>
      <c r="PZT290" s="97"/>
      <c r="PZU290" s="97"/>
      <c r="PZV290" s="97"/>
      <c r="PZW290" s="97"/>
      <c r="PZX290" s="97"/>
      <c r="PZY290" s="97"/>
      <c r="PZZ290" s="97"/>
      <c r="QAA290" s="97"/>
      <c r="QAB290" s="97"/>
      <c r="QAC290" s="97"/>
      <c r="QAD290" s="97"/>
      <c r="QAE290" s="97"/>
      <c r="QAF290" s="97"/>
      <c r="QAG290" s="97"/>
      <c r="QAH290" s="97"/>
      <c r="QAI290" s="97"/>
      <c r="QAJ290" s="97"/>
      <c r="QAK290" s="97"/>
      <c r="QAL290" s="97"/>
      <c r="QAM290" s="97"/>
      <c r="QAN290" s="97"/>
      <c r="QAO290" s="97"/>
      <c r="QAP290" s="97"/>
      <c r="QAQ290" s="97"/>
      <c r="QAR290" s="97"/>
      <c r="QAS290" s="97"/>
      <c r="QAT290" s="97"/>
      <c r="QAU290" s="97"/>
      <c r="QAV290" s="97"/>
      <c r="QAW290" s="97"/>
      <c r="QAX290" s="97"/>
      <c r="QAY290" s="97"/>
      <c r="QAZ290" s="97"/>
      <c r="QBA290" s="97"/>
      <c r="QBB290" s="97"/>
      <c r="QBC290" s="97"/>
      <c r="QBD290" s="97"/>
      <c r="QBE290" s="97"/>
      <c r="QBF290" s="97"/>
      <c r="QBG290" s="97"/>
      <c r="QBH290" s="97"/>
      <c r="QBI290" s="97"/>
      <c r="QBJ290" s="97"/>
      <c r="QBK290" s="97"/>
      <c r="QBL290" s="97"/>
      <c r="QBM290" s="97"/>
      <c r="QBN290" s="97"/>
      <c r="QBO290" s="97"/>
      <c r="QBP290" s="97"/>
      <c r="QBQ290" s="97"/>
      <c r="QBR290" s="97"/>
      <c r="QBS290" s="97"/>
      <c r="QBT290" s="97"/>
      <c r="QBU290" s="97"/>
      <c r="QBV290" s="97"/>
      <c r="QBW290" s="97"/>
      <c r="QBX290" s="97"/>
      <c r="QBY290" s="97"/>
      <c r="QBZ290" s="97"/>
      <c r="QCA290" s="97"/>
      <c r="QCB290" s="97"/>
      <c r="QCC290" s="97"/>
      <c r="QCD290" s="97"/>
      <c r="QCE290" s="97"/>
      <c r="QCF290" s="97"/>
      <c r="QCG290" s="97"/>
      <c r="QCH290" s="97"/>
      <c r="QCI290" s="97"/>
      <c r="QCJ290" s="97"/>
      <c r="QCK290" s="97"/>
      <c r="QCL290" s="97"/>
      <c r="QCM290" s="97"/>
      <c r="QCN290" s="97"/>
      <c r="QCO290" s="97"/>
      <c r="QCP290" s="97"/>
      <c r="QCQ290" s="97"/>
      <c r="QCR290" s="97"/>
      <c r="QCS290" s="97"/>
      <c r="QCT290" s="97"/>
      <c r="QCU290" s="97"/>
      <c r="QCV290" s="97"/>
      <c r="QCW290" s="97"/>
      <c r="QCX290" s="97"/>
      <c r="QCY290" s="97"/>
      <c r="QCZ290" s="97"/>
      <c r="QDA290" s="97"/>
      <c r="QDB290" s="97"/>
      <c r="QDC290" s="97"/>
      <c r="QDD290" s="97"/>
      <c r="QDE290" s="97"/>
      <c r="QDF290" s="97"/>
      <c r="QDG290" s="97"/>
      <c r="QDH290" s="97"/>
      <c r="QDI290" s="97"/>
      <c r="QDJ290" s="97"/>
      <c r="QDK290" s="97"/>
      <c r="QDL290" s="97"/>
      <c r="QDM290" s="97"/>
      <c r="QDN290" s="97"/>
      <c r="QDO290" s="97"/>
      <c r="QDP290" s="97"/>
      <c r="QDQ290" s="97"/>
      <c r="QDR290" s="97"/>
      <c r="QDS290" s="97"/>
      <c r="QDT290" s="97"/>
      <c r="QDU290" s="97"/>
      <c r="QDV290" s="97"/>
      <c r="QDW290" s="97"/>
      <c r="QDX290" s="97"/>
      <c r="QDY290" s="97"/>
      <c r="QDZ290" s="97"/>
      <c r="QEA290" s="97"/>
      <c r="QEB290" s="97"/>
      <c r="QEC290" s="97"/>
      <c r="QED290" s="97"/>
      <c r="QEE290" s="97"/>
      <c r="QEF290" s="97"/>
      <c r="QEG290" s="97"/>
      <c r="QEH290" s="97"/>
      <c r="QEI290" s="97"/>
      <c r="QEJ290" s="97"/>
      <c r="QEK290" s="97"/>
      <c r="QEL290" s="97"/>
      <c r="QEM290" s="97"/>
      <c r="QEN290" s="97"/>
      <c r="QEO290" s="97"/>
      <c r="QEP290" s="97"/>
      <c r="QEQ290" s="97"/>
      <c r="QER290" s="97"/>
      <c r="QES290" s="97"/>
      <c r="QET290" s="97"/>
      <c r="QEU290" s="97"/>
      <c r="QEV290" s="97"/>
      <c r="QEW290" s="97"/>
      <c r="QEX290" s="97"/>
      <c r="QEY290" s="97"/>
      <c r="QEZ290" s="97"/>
      <c r="QFA290" s="97"/>
      <c r="QFB290" s="97"/>
      <c r="QFC290" s="97"/>
      <c r="QFD290" s="97"/>
      <c r="QFE290" s="97"/>
      <c r="QFF290" s="97"/>
      <c r="QFG290" s="97"/>
      <c r="QFH290" s="97"/>
      <c r="QFI290" s="97"/>
      <c r="QFJ290" s="97"/>
      <c r="QFK290" s="97"/>
      <c r="QFL290" s="97"/>
      <c r="QFM290" s="97"/>
      <c r="QFN290" s="97"/>
      <c r="QFO290" s="97"/>
      <c r="QFP290" s="97"/>
      <c r="QFQ290" s="97"/>
      <c r="QFR290" s="97"/>
      <c r="QFS290" s="97"/>
      <c r="QFT290" s="97"/>
      <c r="QFU290" s="97"/>
      <c r="QFV290" s="97"/>
      <c r="QFW290" s="97"/>
      <c r="QFX290" s="97"/>
      <c r="QFY290" s="97"/>
      <c r="QFZ290" s="97"/>
      <c r="QGA290" s="97"/>
      <c r="QGB290" s="97"/>
      <c r="QGC290" s="97"/>
      <c r="QGD290" s="97"/>
      <c r="QGE290" s="97"/>
      <c r="QGF290" s="97"/>
      <c r="QGG290" s="97"/>
      <c r="QGH290" s="97"/>
      <c r="QGI290" s="97"/>
      <c r="QGJ290" s="97"/>
      <c r="QGK290" s="97"/>
      <c r="QGL290" s="97"/>
      <c r="QGM290" s="97"/>
      <c r="QGN290" s="97"/>
      <c r="QGO290" s="97"/>
      <c r="QGP290" s="97"/>
      <c r="QGQ290" s="97"/>
      <c r="QGR290" s="97"/>
      <c r="QGS290" s="97"/>
      <c r="QGT290" s="97"/>
      <c r="QGU290" s="97"/>
      <c r="QGV290" s="97"/>
      <c r="QGW290" s="97"/>
      <c r="QGX290" s="97"/>
      <c r="QGY290" s="97"/>
      <c r="QGZ290" s="97"/>
      <c r="QHA290" s="97"/>
      <c r="QHB290" s="97"/>
      <c r="QHC290" s="97"/>
      <c r="QHD290" s="97"/>
      <c r="QHE290" s="97"/>
      <c r="QHF290" s="97"/>
      <c r="QHG290" s="97"/>
      <c r="QHH290" s="97"/>
      <c r="QHI290" s="97"/>
      <c r="QHJ290" s="97"/>
      <c r="QHK290" s="97"/>
      <c r="QHL290" s="97"/>
      <c r="QHM290" s="97"/>
      <c r="QHN290" s="97"/>
      <c r="QHO290" s="97"/>
      <c r="QHP290" s="97"/>
      <c r="QHQ290" s="97"/>
      <c r="QHR290" s="97"/>
      <c r="QHS290" s="97"/>
      <c r="QHT290" s="97"/>
      <c r="QHU290" s="97"/>
      <c r="QHV290" s="97"/>
      <c r="QHW290" s="97"/>
      <c r="QHX290" s="97"/>
      <c r="QHY290" s="97"/>
      <c r="QHZ290" s="97"/>
      <c r="QIA290" s="97"/>
      <c r="QIB290" s="97"/>
      <c r="QIC290" s="97"/>
      <c r="QID290" s="97"/>
      <c r="QIE290" s="97"/>
      <c r="QIF290" s="97"/>
      <c r="QIG290" s="97"/>
      <c r="QIH290" s="97"/>
      <c r="QII290" s="97"/>
      <c r="QIJ290" s="97"/>
      <c r="QIK290" s="97"/>
      <c r="QIL290" s="97"/>
      <c r="QIM290" s="97"/>
      <c r="QIN290" s="97"/>
      <c r="QIO290" s="97"/>
      <c r="QIP290" s="97"/>
      <c r="QIQ290" s="97"/>
      <c r="QIR290" s="97"/>
      <c r="QIS290" s="97"/>
      <c r="QIT290" s="97"/>
      <c r="QIU290" s="97"/>
      <c r="QIV290" s="97"/>
      <c r="QIW290" s="97"/>
      <c r="QIX290" s="97"/>
      <c r="QIY290" s="97"/>
      <c r="QIZ290" s="97"/>
      <c r="QJA290" s="97"/>
      <c r="QJB290" s="97"/>
      <c r="QJC290" s="97"/>
      <c r="QJD290" s="97"/>
      <c r="QJE290" s="97"/>
      <c r="QJF290" s="97"/>
      <c r="QJG290" s="97"/>
      <c r="QJH290" s="97"/>
      <c r="QJI290" s="97"/>
      <c r="QJJ290" s="97"/>
      <c r="QJK290" s="97"/>
      <c r="QJL290" s="97"/>
      <c r="QJM290" s="97"/>
      <c r="QJN290" s="97"/>
      <c r="QJO290" s="97"/>
      <c r="QJP290" s="97"/>
      <c r="QJQ290" s="97"/>
      <c r="QJR290" s="97"/>
      <c r="QJS290" s="97"/>
      <c r="QJT290" s="97"/>
      <c r="QJU290" s="97"/>
      <c r="QJV290" s="97"/>
      <c r="QJW290" s="97"/>
      <c r="QJX290" s="97"/>
      <c r="QJY290" s="97"/>
      <c r="QJZ290" s="97"/>
      <c r="QKA290" s="97"/>
      <c r="QKB290" s="97"/>
      <c r="QKC290" s="97"/>
      <c r="QKD290" s="97"/>
      <c r="QKE290" s="97"/>
      <c r="QKF290" s="97"/>
      <c r="QKG290" s="97"/>
      <c r="QKH290" s="97"/>
      <c r="QKI290" s="97"/>
      <c r="QKJ290" s="97"/>
      <c r="QKK290" s="97"/>
      <c r="QKL290" s="97"/>
      <c r="QKM290" s="97"/>
      <c r="QKN290" s="97"/>
      <c r="QKO290" s="97"/>
      <c r="QKP290" s="97"/>
      <c r="QKQ290" s="97"/>
      <c r="QKR290" s="97"/>
      <c r="QKS290" s="97"/>
      <c r="QKT290" s="97"/>
      <c r="QKU290" s="97"/>
      <c r="QKV290" s="97"/>
      <c r="QKW290" s="97"/>
      <c r="QKX290" s="97"/>
      <c r="QKY290" s="97"/>
      <c r="QKZ290" s="97"/>
      <c r="QLA290" s="97"/>
      <c r="QLB290" s="97"/>
      <c r="QLC290" s="97"/>
      <c r="QLD290" s="97"/>
      <c r="QLE290" s="97"/>
      <c r="QLF290" s="97"/>
      <c r="QLG290" s="97"/>
      <c r="QLH290" s="97"/>
      <c r="QLI290" s="97"/>
      <c r="QLJ290" s="97"/>
      <c r="QLK290" s="97"/>
      <c r="QLL290" s="97"/>
      <c r="QLM290" s="97"/>
      <c r="QLN290" s="97"/>
      <c r="QLO290" s="97"/>
      <c r="QLP290" s="97"/>
      <c r="QLQ290" s="97"/>
      <c r="QLR290" s="97"/>
      <c r="QLS290" s="97"/>
      <c r="QLT290" s="97"/>
      <c r="QLU290" s="97"/>
      <c r="QLV290" s="97"/>
      <c r="QLW290" s="97"/>
      <c r="QLX290" s="97"/>
      <c r="QLY290" s="97"/>
      <c r="QLZ290" s="97"/>
      <c r="QMA290" s="97"/>
      <c r="QMB290" s="97"/>
      <c r="QMC290" s="97"/>
      <c r="QMD290" s="97"/>
      <c r="QME290" s="97"/>
      <c r="QMF290" s="97"/>
      <c r="QMG290" s="97"/>
      <c r="QMH290" s="97"/>
      <c r="QMI290" s="97"/>
      <c r="QMJ290" s="97"/>
      <c r="QMK290" s="97"/>
      <c r="QML290" s="97"/>
      <c r="QMM290" s="97"/>
      <c r="QMN290" s="97"/>
      <c r="QMO290" s="97"/>
      <c r="QMP290" s="97"/>
      <c r="QMQ290" s="97"/>
      <c r="QMR290" s="97"/>
      <c r="QMS290" s="97"/>
      <c r="QMT290" s="97"/>
      <c r="QMU290" s="97"/>
      <c r="QMV290" s="97"/>
      <c r="QMW290" s="97"/>
      <c r="QMX290" s="97"/>
      <c r="QMY290" s="97"/>
      <c r="QMZ290" s="97"/>
      <c r="QNA290" s="97"/>
      <c r="QNB290" s="97"/>
      <c r="QNC290" s="97"/>
      <c r="QND290" s="97"/>
      <c r="QNE290" s="97"/>
      <c r="QNF290" s="97"/>
      <c r="QNG290" s="97"/>
      <c r="QNH290" s="97"/>
      <c r="QNI290" s="97"/>
      <c r="QNJ290" s="97"/>
      <c r="QNK290" s="97"/>
      <c r="QNL290" s="97"/>
      <c r="QNM290" s="97"/>
      <c r="QNN290" s="97"/>
      <c r="QNO290" s="97"/>
      <c r="QNP290" s="97"/>
      <c r="QNQ290" s="97"/>
      <c r="QNR290" s="97"/>
      <c r="QNS290" s="97"/>
      <c r="QNT290" s="97"/>
      <c r="QNU290" s="97"/>
      <c r="QNV290" s="97"/>
      <c r="QNW290" s="97"/>
      <c r="QNX290" s="97"/>
      <c r="QNY290" s="97"/>
      <c r="QNZ290" s="97"/>
      <c r="QOA290" s="97"/>
      <c r="QOB290" s="97"/>
      <c r="QOC290" s="97"/>
      <c r="QOD290" s="97"/>
      <c r="QOE290" s="97"/>
      <c r="QOF290" s="97"/>
      <c r="QOG290" s="97"/>
      <c r="QOH290" s="97"/>
      <c r="QOI290" s="97"/>
      <c r="QOJ290" s="97"/>
      <c r="QOK290" s="97"/>
      <c r="QOL290" s="97"/>
      <c r="QOM290" s="97"/>
      <c r="QON290" s="97"/>
      <c r="QOO290" s="97"/>
      <c r="QOP290" s="97"/>
      <c r="QOQ290" s="97"/>
      <c r="QOR290" s="97"/>
      <c r="QOS290" s="97"/>
      <c r="QOT290" s="97"/>
      <c r="QOU290" s="97"/>
      <c r="QOV290" s="97"/>
      <c r="QOW290" s="97"/>
      <c r="QOX290" s="97"/>
      <c r="QOY290" s="97"/>
      <c r="QOZ290" s="97"/>
      <c r="QPA290" s="97"/>
      <c r="QPB290" s="97"/>
      <c r="QPC290" s="97"/>
      <c r="QPD290" s="97"/>
      <c r="QPE290" s="97"/>
      <c r="QPF290" s="97"/>
      <c r="QPG290" s="97"/>
      <c r="QPH290" s="97"/>
      <c r="QPI290" s="97"/>
      <c r="QPJ290" s="97"/>
      <c r="QPK290" s="97"/>
      <c r="QPL290" s="97"/>
      <c r="QPM290" s="97"/>
      <c r="QPN290" s="97"/>
      <c r="QPO290" s="97"/>
      <c r="QPP290" s="97"/>
      <c r="QPQ290" s="97"/>
      <c r="QPR290" s="97"/>
      <c r="QPS290" s="97"/>
      <c r="QPT290" s="97"/>
      <c r="QPU290" s="97"/>
      <c r="QPV290" s="97"/>
      <c r="QPW290" s="97"/>
      <c r="QPX290" s="97"/>
      <c r="QPY290" s="97"/>
      <c r="QPZ290" s="97"/>
      <c r="QQA290" s="97"/>
      <c r="QQB290" s="97"/>
      <c r="QQC290" s="97"/>
      <c r="QQD290" s="97"/>
      <c r="QQE290" s="97"/>
      <c r="QQF290" s="97"/>
      <c r="QQG290" s="97"/>
      <c r="QQH290" s="97"/>
      <c r="QQI290" s="97"/>
      <c r="QQJ290" s="97"/>
      <c r="QQK290" s="97"/>
      <c r="QQL290" s="97"/>
      <c r="QQM290" s="97"/>
      <c r="QQN290" s="97"/>
      <c r="QQO290" s="97"/>
      <c r="QQP290" s="97"/>
      <c r="QQQ290" s="97"/>
      <c r="QQR290" s="97"/>
      <c r="QQS290" s="97"/>
      <c r="QQT290" s="97"/>
      <c r="QQU290" s="97"/>
      <c r="QQV290" s="97"/>
      <c r="QQW290" s="97"/>
      <c r="QQX290" s="97"/>
      <c r="QQY290" s="97"/>
      <c r="QQZ290" s="97"/>
      <c r="QRA290" s="97"/>
      <c r="QRB290" s="97"/>
      <c r="QRC290" s="97"/>
      <c r="QRD290" s="97"/>
      <c r="QRE290" s="97"/>
      <c r="QRF290" s="97"/>
      <c r="QRG290" s="97"/>
      <c r="QRH290" s="97"/>
      <c r="QRI290" s="97"/>
      <c r="QRJ290" s="97"/>
      <c r="QRK290" s="97"/>
      <c r="QRL290" s="97"/>
      <c r="QRM290" s="97"/>
      <c r="QRN290" s="97"/>
      <c r="QRO290" s="97"/>
      <c r="QRP290" s="97"/>
      <c r="QRQ290" s="97"/>
      <c r="QRR290" s="97"/>
      <c r="QRS290" s="97"/>
      <c r="QRT290" s="97"/>
      <c r="QRU290" s="97"/>
      <c r="QRV290" s="97"/>
      <c r="QRW290" s="97"/>
      <c r="QRX290" s="97"/>
      <c r="QRY290" s="97"/>
      <c r="QRZ290" s="97"/>
      <c r="QSA290" s="97"/>
      <c r="QSB290" s="97"/>
      <c r="QSC290" s="97"/>
      <c r="QSD290" s="97"/>
      <c r="QSE290" s="97"/>
      <c r="QSF290" s="97"/>
      <c r="QSG290" s="97"/>
      <c r="QSH290" s="97"/>
      <c r="QSI290" s="97"/>
      <c r="QSJ290" s="97"/>
      <c r="QSK290" s="97"/>
      <c r="QSL290" s="97"/>
      <c r="QSM290" s="97"/>
      <c r="QSN290" s="97"/>
      <c r="QSO290" s="97"/>
      <c r="QSP290" s="97"/>
      <c r="QSQ290" s="97"/>
      <c r="QSR290" s="97"/>
      <c r="QSS290" s="97"/>
      <c r="QST290" s="97"/>
      <c r="QSU290" s="97"/>
      <c r="QSV290" s="97"/>
      <c r="QSW290" s="97"/>
      <c r="QSX290" s="97"/>
      <c r="QSY290" s="97"/>
      <c r="QSZ290" s="97"/>
      <c r="QTA290" s="97"/>
      <c r="QTB290" s="97"/>
      <c r="QTC290" s="97"/>
      <c r="QTD290" s="97"/>
      <c r="QTE290" s="97"/>
      <c r="QTF290" s="97"/>
      <c r="QTG290" s="97"/>
      <c r="QTH290" s="97"/>
      <c r="QTI290" s="97"/>
      <c r="QTJ290" s="97"/>
      <c r="QTK290" s="97"/>
      <c r="QTL290" s="97"/>
      <c r="QTM290" s="97"/>
      <c r="QTN290" s="97"/>
      <c r="QTO290" s="97"/>
      <c r="QTP290" s="97"/>
      <c r="QTQ290" s="97"/>
      <c r="QTR290" s="97"/>
      <c r="QTS290" s="97"/>
      <c r="QTT290" s="97"/>
      <c r="QTU290" s="97"/>
      <c r="QTV290" s="97"/>
      <c r="QTW290" s="97"/>
      <c r="QTX290" s="97"/>
      <c r="QTY290" s="97"/>
      <c r="QTZ290" s="97"/>
      <c r="QUA290" s="97"/>
      <c r="QUB290" s="97"/>
      <c r="QUC290" s="97"/>
      <c r="QUD290" s="97"/>
      <c r="QUE290" s="97"/>
      <c r="QUF290" s="97"/>
      <c r="QUG290" s="97"/>
      <c r="QUH290" s="97"/>
      <c r="QUI290" s="97"/>
      <c r="QUJ290" s="97"/>
      <c r="QUK290" s="97"/>
      <c r="QUL290" s="97"/>
      <c r="QUM290" s="97"/>
      <c r="QUN290" s="97"/>
      <c r="QUO290" s="97"/>
      <c r="QUP290" s="97"/>
      <c r="QUQ290" s="97"/>
      <c r="QUR290" s="97"/>
      <c r="QUS290" s="97"/>
      <c r="QUT290" s="97"/>
      <c r="QUU290" s="97"/>
      <c r="QUV290" s="97"/>
      <c r="QUW290" s="97"/>
      <c r="QUX290" s="97"/>
      <c r="QUY290" s="97"/>
      <c r="QUZ290" s="97"/>
      <c r="QVA290" s="97"/>
      <c r="QVB290" s="97"/>
      <c r="QVC290" s="97"/>
      <c r="QVD290" s="97"/>
      <c r="QVE290" s="97"/>
      <c r="QVF290" s="97"/>
      <c r="QVG290" s="97"/>
      <c r="QVH290" s="97"/>
      <c r="QVI290" s="97"/>
      <c r="QVJ290" s="97"/>
      <c r="QVK290" s="97"/>
      <c r="QVL290" s="97"/>
      <c r="QVM290" s="97"/>
      <c r="QVN290" s="97"/>
      <c r="QVO290" s="97"/>
      <c r="QVP290" s="97"/>
      <c r="QVQ290" s="97"/>
      <c r="QVR290" s="97"/>
      <c r="QVS290" s="97"/>
      <c r="QVT290" s="97"/>
      <c r="QVU290" s="97"/>
      <c r="QVV290" s="97"/>
      <c r="QVW290" s="97"/>
      <c r="QVX290" s="97"/>
      <c r="QVY290" s="97"/>
      <c r="QVZ290" s="97"/>
      <c r="QWA290" s="97"/>
      <c r="QWB290" s="97"/>
      <c r="QWC290" s="97"/>
      <c r="QWD290" s="97"/>
      <c r="QWE290" s="97"/>
      <c r="QWF290" s="97"/>
      <c r="QWG290" s="97"/>
      <c r="QWH290" s="97"/>
      <c r="QWI290" s="97"/>
      <c r="QWJ290" s="97"/>
      <c r="QWK290" s="97"/>
      <c r="QWL290" s="97"/>
      <c r="QWM290" s="97"/>
      <c r="QWN290" s="97"/>
      <c r="QWO290" s="97"/>
      <c r="QWP290" s="97"/>
      <c r="QWQ290" s="97"/>
      <c r="QWR290" s="97"/>
      <c r="QWS290" s="97"/>
      <c r="QWT290" s="97"/>
      <c r="QWU290" s="97"/>
      <c r="QWV290" s="97"/>
      <c r="QWW290" s="97"/>
      <c r="QWX290" s="97"/>
      <c r="QWY290" s="97"/>
      <c r="QWZ290" s="97"/>
      <c r="QXA290" s="97"/>
      <c r="QXB290" s="97"/>
      <c r="QXC290" s="97"/>
      <c r="QXD290" s="97"/>
      <c r="QXE290" s="97"/>
      <c r="QXF290" s="97"/>
      <c r="QXG290" s="97"/>
      <c r="QXH290" s="97"/>
      <c r="QXI290" s="97"/>
      <c r="QXJ290" s="97"/>
      <c r="QXK290" s="97"/>
      <c r="QXL290" s="97"/>
      <c r="QXM290" s="97"/>
      <c r="QXN290" s="97"/>
      <c r="QXO290" s="97"/>
      <c r="QXP290" s="97"/>
      <c r="QXQ290" s="97"/>
      <c r="QXR290" s="97"/>
      <c r="QXS290" s="97"/>
      <c r="QXT290" s="97"/>
      <c r="QXU290" s="97"/>
      <c r="QXV290" s="97"/>
      <c r="QXW290" s="97"/>
      <c r="QXX290" s="97"/>
      <c r="QXY290" s="97"/>
      <c r="QXZ290" s="97"/>
      <c r="QYA290" s="97"/>
      <c r="QYB290" s="97"/>
      <c r="QYC290" s="97"/>
      <c r="QYD290" s="97"/>
      <c r="QYE290" s="97"/>
      <c r="QYF290" s="97"/>
      <c r="QYG290" s="97"/>
      <c r="QYH290" s="97"/>
      <c r="QYI290" s="97"/>
      <c r="QYJ290" s="97"/>
      <c r="QYK290" s="97"/>
      <c r="QYL290" s="97"/>
      <c r="QYM290" s="97"/>
      <c r="QYN290" s="97"/>
      <c r="QYO290" s="97"/>
      <c r="QYP290" s="97"/>
      <c r="QYQ290" s="97"/>
      <c r="QYR290" s="97"/>
      <c r="QYS290" s="97"/>
      <c r="QYT290" s="97"/>
      <c r="QYU290" s="97"/>
      <c r="QYV290" s="97"/>
      <c r="QYW290" s="97"/>
      <c r="QYX290" s="97"/>
      <c r="QYY290" s="97"/>
      <c r="QYZ290" s="97"/>
      <c r="QZA290" s="97"/>
      <c r="QZB290" s="97"/>
      <c r="QZC290" s="97"/>
      <c r="QZD290" s="97"/>
      <c r="QZE290" s="97"/>
      <c r="QZF290" s="97"/>
      <c r="QZG290" s="97"/>
      <c r="QZH290" s="97"/>
      <c r="QZI290" s="97"/>
      <c r="QZJ290" s="97"/>
      <c r="QZK290" s="97"/>
      <c r="QZL290" s="97"/>
      <c r="QZM290" s="97"/>
      <c r="QZN290" s="97"/>
      <c r="QZO290" s="97"/>
      <c r="QZP290" s="97"/>
      <c r="QZQ290" s="97"/>
      <c r="QZR290" s="97"/>
      <c r="QZS290" s="97"/>
      <c r="QZT290" s="97"/>
      <c r="QZU290" s="97"/>
      <c r="QZV290" s="97"/>
      <c r="QZW290" s="97"/>
      <c r="QZX290" s="97"/>
      <c r="QZY290" s="97"/>
      <c r="QZZ290" s="97"/>
      <c r="RAA290" s="97"/>
      <c r="RAB290" s="97"/>
      <c r="RAC290" s="97"/>
      <c r="RAD290" s="97"/>
      <c r="RAE290" s="97"/>
      <c r="RAF290" s="97"/>
      <c r="RAG290" s="97"/>
      <c r="RAH290" s="97"/>
      <c r="RAI290" s="97"/>
      <c r="RAJ290" s="97"/>
      <c r="RAK290" s="97"/>
      <c r="RAL290" s="97"/>
      <c r="RAM290" s="97"/>
      <c r="RAN290" s="97"/>
      <c r="RAO290" s="97"/>
      <c r="RAP290" s="97"/>
      <c r="RAQ290" s="97"/>
      <c r="RAR290" s="97"/>
      <c r="RAS290" s="97"/>
      <c r="RAT290" s="97"/>
      <c r="RAU290" s="97"/>
      <c r="RAV290" s="97"/>
      <c r="RAW290" s="97"/>
      <c r="RAX290" s="97"/>
      <c r="RAY290" s="97"/>
      <c r="RAZ290" s="97"/>
      <c r="RBA290" s="97"/>
      <c r="RBB290" s="97"/>
      <c r="RBC290" s="97"/>
      <c r="RBD290" s="97"/>
      <c r="RBE290" s="97"/>
      <c r="RBF290" s="97"/>
      <c r="RBG290" s="97"/>
      <c r="RBH290" s="97"/>
      <c r="RBI290" s="97"/>
      <c r="RBJ290" s="97"/>
      <c r="RBK290" s="97"/>
      <c r="RBL290" s="97"/>
      <c r="RBM290" s="97"/>
      <c r="RBN290" s="97"/>
      <c r="RBO290" s="97"/>
      <c r="RBP290" s="97"/>
      <c r="RBQ290" s="97"/>
      <c r="RBR290" s="97"/>
      <c r="RBS290" s="97"/>
      <c r="RBT290" s="97"/>
      <c r="RBU290" s="97"/>
      <c r="RBV290" s="97"/>
      <c r="RBW290" s="97"/>
      <c r="RBX290" s="97"/>
      <c r="RBY290" s="97"/>
      <c r="RBZ290" s="97"/>
      <c r="RCA290" s="97"/>
      <c r="RCB290" s="97"/>
      <c r="RCC290" s="97"/>
      <c r="RCD290" s="97"/>
      <c r="RCE290" s="97"/>
      <c r="RCF290" s="97"/>
      <c r="RCG290" s="97"/>
      <c r="RCH290" s="97"/>
      <c r="RCI290" s="97"/>
      <c r="RCJ290" s="97"/>
      <c r="RCK290" s="97"/>
      <c r="RCL290" s="97"/>
      <c r="RCM290" s="97"/>
      <c r="RCN290" s="97"/>
      <c r="RCO290" s="97"/>
      <c r="RCP290" s="97"/>
      <c r="RCQ290" s="97"/>
      <c r="RCR290" s="97"/>
      <c r="RCS290" s="97"/>
      <c r="RCT290" s="97"/>
      <c r="RCU290" s="97"/>
      <c r="RCV290" s="97"/>
      <c r="RCW290" s="97"/>
      <c r="RCX290" s="97"/>
      <c r="RCY290" s="97"/>
      <c r="RCZ290" s="97"/>
      <c r="RDA290" s="97"/>
      <c r="RDB290" s="97"/>
      <c r="RDC290" s="97"/>
      <c r="RDD290" s="97"/>
      <c r="RDE290" s="97"/>
      <c r="RDF290" s="97"/>
      <c r="RDG290" s="97"/>
      <c r="RDH290" s="97"/>
      <c r="RDI290" s="97"/>
      <c r="RDJ290" s="97"/>
      <c r="RDK290" s="97"/>
      <c r="RDL290" s="97"/>
      <c r="RDM290" s="97"/>
      <c r="RDN290" s="97"/>
      <c r="RDO290" s="97"/>
      <c r="RDP290" s="97"/>
      <c r="RDQ290" s="97"/>
      <c r="RDR290" s="97"/>
      <c r="RDS290" s="97"/>
      <c r="RDT290" s="97"/>
      <c r="RDU290" s="97"/>
      <c r="RDV290" s="97"/>
      <c r="RDW290" s="97"/>
      <c r="RDX290" s="97"/>
      <c r="RDY290" s="97"/>
      <c r="RDZ290" s="97"/>
      <c r="REA290" s="97"/>
      <c r="REB290" s="97"/>
      <c r="REC290" s="97"/>
      <c r="RED290" s="97"/>
      <c r="REE290" s="97"/>
      <c r="REF290" s="97"/>
      <c r="REG290" s="97"/>
      <c r="REH290" s="97"/>
      <c r="REI290" s="97"/>
      <c r="REJ290" s="97"/>
      <c r="REK290" s="97"/>
      <c r="REL290" s="97"/>
      <c r="REM290" s="97"/>
      <c r="REN290" s="97"/>
      <c r="REO290" s="97"/>
      <c r="REP290" s="97"/>
      <c r="REQ290" s="97"/>
      <c r="RER290" s="97"/>
      <c r="RES290" s="97"/>
      <c r="RET290" s="97"/>
      <c r="REU290" s="97"/>
      <c r="REV290" s="97"/>
      <c r="REW290" s="97"/>
      <c r="REX290" s="97"/>
      <c r="REY290" s="97"/>
      <c r="REZ290" s="97"/>
      <c r="RFA290" s="97"/>
      <c r="RFB290" s="97"/>
      <c r="RFC290" s="97"/>
      <c r="RFD290" s="97"/>
      <c r="RFE290" s="97"/>
      <c r="RFF290" s="97"/>
      <c r="RFG290" s="97"/>
      <c r="RFH290" s="97"/>
      <c r="RFI290" s="97"/>
      <c r="RFJ290" s="97"/>
      <c r="RFK290" s="97"/>
      <c r="RFL290" s="97"/>
      <c r="RFM290" s="97"/>
      <c r="RFN290" s="97"/>
      <c r="RFO290" s="97"/>
      <c r="RFP290" s="97"/>
      <c r="RFQ290" s="97"/>
      <c r="RFR290" s="97"/>
      <c r="RFS290" s="97"/>
      <c r="RFT290" s="97"/>
      <c r="RFU290" s="97"/>
      <c r="RFV290" s="97"/>
      <c r="RFW290" s="97"/>
      <c r="RFX290" s="97"/>
      <c r="RFY290" s="97"/>
      <c r="RFZ290" s="97"/>
      <c r="RGA290" s="97"/>
      <c r="RGB290" s="97"/>
      <c r="RGC290" s="97"/>
      <c r="RGD290" s="97"/>
      <c r="RGE290" s="97"/>
      <c r="RGF290" s="97"/>
      <c r="RGG290" s="97"/>
      <c r="RGH290" s="97"/>
      <c r="RGI290" s="97"/>
      <c r="RGJ290" s="97"/>
      <c r="RGK290" s="97"/>
      <c r="RGL290" s="97"/>
      <c r="RGM290" s="97"/>
      <c r="RGN290" s="97"/>
      <c r="RGO290" s="97"/>
      <c r="RGP290" s="97"/>
      <c r="RGQ290" s="97"/>
      <c r="RGR290" s="97"/>
      <c r="RGS290" s="97"/>
      <c r="RGT290" s="97"/>
      <c r="RGU290" s="97"/>
      <c r="RGV290" s="97"/>
      <c r="RGW290" s="97"/>
      <c r="RGX290" s="97"/>
      <c r="RGY290" s="97"/>
      <c r="RGZ290" s="97"/>
      <c r="RHA290" s="97"/>
      <c r="RHB290" s="97"/>
      <c r="RHC290" s="97"/>
      <c r="RHD290" s="97"/>
      <c r="RHE290" s="97"/>
      <c r="RHF290" s="97"/>
      <c r="RHG290" s="97"/>
      <c r="RHH290" s="97"/>
      <c r="RHI290" s="97"/>
      <c r="RHJ290" s="97"/>
      <c r="RHK290" s="97"/>
      <c r="RHL290" s="97"/>
      <c r="RHM290" s="97"/>
      <c r="RHN290" s="97"/>
      <c r="RHO290" s="97"/>
      <c r="RHP290" s="97"/>
      <c r="RHQ290" s="97"/>
      <c r="RHR290" s="97"/>
      <c r="RHS290" s="97"/>
      <c r="RHT290" s="97"/>
      <c r="RHU290" s="97"/>
      <c r="RHV290" s="97"/>
      <c r="RHW290" s="97"/>
      <c r="RHX290" s="97"/>
      <c r="RHY290" s="97"/>
      <c r="RHZ290" s="97"/>
      <c r="RIA290" s="97"/>
      <c r="RIB290" s="97"/>
      <c r="RIC290" s="97"/>
      <c r="RID290" s="97"/>
      <c r="RIE290" s="97"/>
      <c r="RIF290" s="97"/>
      <c r="RIG290" s="97"/>
      <c r="RIH290" s="97"/>
      <c r="RII290" s="97"/>
      <c r="RIJ290" s="97"/>
      <c r="RIK290" s="97"/>
      <c r="RIL290" s="97"/>
      <c r="RIM290" s="97"/>
      <c r="RIN290" s="97"/>
      <c r="RIO290" s="97"/>
      <c r="RIP290" s="97"/>
      <c r="RIQ290" s="97"/>
      <c r="RIR290" s="97"/>
      <c r="RIS290" s="97"/>
      <c r="RIT290" s="97"/>
      <c r="RIU290" s="97"/>
      <c r="RIV290" s="97"/>
      <c r="RIW290" s="97"/>
      <c r="RIX290" s="97"/>
      <c r="RIY290" s="97"/>
      <c r="RIZ290" s="97"/>
      <c r="RJA290" s="97"/>
      <c r="RJB290" s="97"/>
      <c r="RJC290" s="97"/>
      <c r="RJD290" s="97"/>
      <c r="RJE290" s="97"/>
      <c r="RJF290" s="97"/>
      <c r="RJG290" s="97"/>
      <c r="RJH290" s="97"/>
      <c r="RJI290" s="97"/>
      <c r="RJJ290" s="97"/>
      <c r="RJK290" s="97"/>
      <c r="RJL290" s="97"/>
      <c r="RJM290" s="97"/>
      <c r="RJN290" s="97"/>
      <c r="RJO290" s="97"/>
      <c r="RJP290" s="97"/>
      <c r="RJQ290" s="97"/>
      <c r="RJR290" s="97"/>
      <c r="RJS290" s="97"/>
      <c r="RJT290" s="97"/>
      <c r="RJU290" s="97"/>
      <c r="RJV290" s="97"/>
      <c r="RJW290" s="97"/>
      <c r="RJX290" s="97"/>
      <c r="RJY290" s="97"/>
      <c r="RJZ290" s="97"/>
      <c r="RKA290" s="97"/>
      <c r="RKB290" s="97"/>
      <c r="RKC290" s="97"/>
      <c r="RKD290" s="97"/>
      <c r="RKE290" s="97"/>
      <c r="RKF290" s="97"/>
      <c r="RKG290" s="97"/>
      <c r="RKH290" s="97"/>
      <c r="RKI290" s="97"/>
      <c r="RKJ290" s="97"/>
      <c r="RKK290" s="97"/>
      <c r="RKL290" s="97"/>
      <c r="RKM290" s="97"/>
      <c r="RKN290" s="97"/>
      <c r="RKO290" s="97"/>
      <c r="RKP290" s="97"/>
      <c r="RKQ290" s="97"/>
      <c r="RKR290" s="97"/>
      <c r="RKS290" s="97"/>
      <c r="RKT290" s="97"/>
      <c r="RKU290" s="97"/>
      <c r="RKV290" s="97"/>
      <c r="RKW290" s="97"/>
      <c r="RKX290" s="97"/>
      <c r="RKY290" s="97"/>
      <c r="RKZ290" s="97"/>
      <c r="RLA290" s="97"/>
      <c r="RLB290" s="97"/>
      <c r="RLC290" s="97"/>
      <c r="RLD290" s="97"/>
      <c r="RLE290" s="97"/>
      <c r="RLF290" s="97"/>
      <c r="RLG290" s="97"/>
      <c r="RLH290" s="97"/>
      <c r="RLI290" s="97"/>
      <c r="RLJ290" s="97"/>
      <c r="RLK290" s="97"/>
      <c r="RLL290" s="97"/>
      <c r="RLM290" s="97"/>
      <c r="RLN290" s="97"/>
      <c r="RLO290" s="97"/>
      <c r="RLP290" s="97"/>
      <c r="RLQ290" s="97"/>
      <c r="RLR290" s="97"/>
      <c r="RLS290" s="97"/>
      <c r="RLT290" s="97"/>
      <c r="RLU290" s="97"/>
      <c r="RLV290" s="97"/>
      <c r="RLW290" s="97"/>
      <c r="RLX290" s="97"/>
      <c r="RLY290" s="97"/>
      <c r="RLZ290" s="97"/>
      <c r="RMA290" s="97"/>
      <c r="RMB290" s="97"/>
      <c r="RMC290" s="97"/>
      <c r="RMD290" s="97"/>
      <c r="RME290" s="97"/>
      <c r="RMF290" s="97"/>
      <c r="RMG290" s="97"/>
      <c r="RMH290" s="97"/>
      <c r="RMI290" s="97"/>
      <c r="RMJ290" s="97"/>
      <c r="RMK290" s="97"/>
      <c r="RML290" s="97"/>
      <c r="RMM290" s="97"/>
      <c r="RMN290" s="97"/>
      <c r="RMO290" s="97"/>
      <c r="RMP290" s="97"/>
      <c r="RMQ290" s="97"/>
      <c r="RMR290" s="97"/>
      <c r="RMS290" s="97"/>
      <c r="RMT290" s="97"/>
      <c r="RMU290" s="97"/>
      <c r="RMV290" s="97"/>
      <c r="RMW290" s="97"/>
      <c r="RMX290" s="97"/>
      <c r="RMY290" s="97"/>
      <c r="RMZ290" s="97"/>
      <c r="RNA290" s="97"/>
      <c r="RNB290" s="97"/>
      <c r="RNC290" s="97"/>
      <c r="RND290" s="97"/>
      <c r="RNE290" s="97"/>
      <c r="RNF290" s="97"/>
      <c r="RNG290" s="97"/>
      <c r="RNH290" s="97"/>
      <c r="RNI290" s="97"/>
      <c r="RNJ290" s="97"/>
      <c r="RNK290" s="97"/>
      <c r="RNL290" s="97"/>
      <c r="RNM290" s="97"/>
      <c r="RNN290" s="97"/>
      <c r="RNO290" s="97"/>
      <c r="RNP290" s="97"/>
      <c r="RNQ290" s="97"/>
      <c r="RNR290" s="97"/>
      <c r="RNS290" s="97"/>
      <c r="RNT290" s="97"/>
      <c r="RNU290" s="97"/>
      <c r="RNV290" s="97"/>
      <c r="RNW290" s="97"/>
      <c r="RNX290" s="97"/>
      <c r="RNY290" s="97"/>
      <c r="RNZ290" s="97"/>
      <c r="ROA290" s="97"/>
      <c r="ROB290" s="97"/>
      <c r="ROC290" s="97"/>
      <c r="ROD290" s="97"/>
      <c r="ROE290" s="97"/>
      <c r="ROF290" s="97"/>
      <c r="ROG290" s="97"/>
      <c r="ROH290" s="97"/>
      <c r="ROI290" s="97"/>
      <c r="ROJ290" s="97"/>
      <c r="ROK290" s="97"/>
      <c r="ROL290" s="97"/>
      <c r="ROM290" s="97"/>
      <c r="RON290" s="97"/>
      <c r="ROO290" s="97"/>
      <c r="ROP290" s="97"/>
      <c r="ROQ290" s="97"/>
      <c r="ROR290" s="97"/>
      <c r="ROS290" s="97"/>
      <c r="ROT290" s="97"/>
      <c r="ROU290" s="97"/>
      <c r="ROV290" s="97"/>
      <c r="ROW290" s="97"/>
      <c r="ROX290" s="97"/>
      <c r="ROY290" s="97"/>
      <c r="ROZ290" s="97"/>
      <c r="RPA290" s="97"/>
      <c r="RPB290" s="97"/>
      <c r="RPC290" s="97"/>
      <c r="RPD290" s="97"/>
      <c r="RPE290" s="97"/>
      <c r="RPF290" s="97"/>
      <c r="RPG290" s="97"/>
      <c r="RPH290" s="97"/>
      <c r="RPI290" s="97"/>
      <c r="RPJ290" s="97"/>
      <c r="RPK290" s="97"/>
      <c r="RPL290" s="97"/>
      <c r="RPM290" s="97"/>
      <c r="RPN290" s="97"/>
      <c r="RPO290" s="97"/>
      <c r="RPP290" s="97"/>
      <c r="RPQ290" s="97"/>
      <c r="RPR290" s="97"/>
      <c r="RPS290" s="97"/>
      <c r="RPT290" s="97"/>
      <c r="RPU290" s="97"/>
      <c r="RPV290" s="97"/>
      <c r="RPW290" s="97"/>
      <c r="RPX290" s="97"/>
      <c r="RPY290" s="97"/>
      <c r="RPZ290" s="97"/>
      <c r="RQA290" s="97"/>
      <c r="RQB290" s="97"/>
      <c r="RQC290" s="97"/>
      <c r="RQD290" s="97"/>
      <c r="RQE290" s="97"/>
      <c r="RQF290" s="97"/>
      <c r="RQG290" s="97"/>
      <c r="RQH290" s="97"/>
      <c r="RQI290" s="97"/>
      <c r="RQJ290" s="97"/>
      <c r="RQK290" s="97"/>
      <c r="RQL290" s="97"/>
      <c r="RQM290" s="97"/>
      <c r="RQN290" s="97"/>
      <c r="RQO290" s="97"/>
      <c r="RQP290" s="97"/>
      <c r="RQQ290" s="97"/>
      <c r="RQR290" s="97"/>
      <c r="RQS290" s="97"/>
      <c r="RQT290" s="97"/>
      <c r="RQU290" s="97"/>
      <c r="RQV290" s="97"/>
      <c r="RQW290" s="97"/>
      <c r="RQX290" s="97"/>
      <c r="RQY290" s="97"/>
      <c r="RQZ290" s="97"/>
      <c r="RRA290" s="97"/>
      <c r="RRB290" s="97"/>
      <c r="RRC290" s="97"/>
      <c r="RRD290" s="97"/>
      <c r="RRE290" s="97"/>
      <c r="RRF290" s="97"/>
      <c r="RRG290" s="97"/>
      <c r="RRH290" s="97"/>
      <c r="RRI290" s="97"/>
      <c r="RRJ290" s="97"/>
      <c r="RRK290" s="97"/>
      <c r="RRL290" s="97"/>
      <c r="RRM290" s="97"/>
      <c r="RRN290" s="97"/>
      <c r="RRO290" s="97"/>
      <c r="RRP290" s="97"/>
      <c r="RRQ290" s="97"/>
      <c r="RRR290" s="97"/>
      <c r="RRS290" s="97"/>
      <c r="RRT290" s="97"/>
      <c r="RRU290" s="97"/>
      <c r="RRV290" s="97"/>
      <c r="RRW290" s="97"/>
      <c r="RRX290" s="97"/>
      <c r="RRY290" s="97"/>
      <c r="RRZ290" s="97"/>
      <c r="RSA290" s="97"/>
      <c r="RSB290" s="97"/>
      <c r="RSC290" s="97"/>
      <c r="RSD290" s="97"/>
      <c r="RSE290" s="97"/>
      <c r="RSF290" s="97"/>
      <c r="RSG290" s="97"/>
      <c r="RSH290" s="97"/>
      <c r="RSI290" s="97"/>
      <c r="RSJ290" s="97"/>
      <c r="RSK290" s="97"/>
      <c r="RSL290" s="97"/>
      <c r="RSM290" s="97"/>
      <c r="RSN290" s="97"/>
      <c r="RSO290" s="97"/>
      <c r="RSP290" s="97"/>
      <c r="RSQ290" s="97"/>
      <c r="RSR290" s="97"/>
      <c r="RSS290" s="97"/>
      <c r="RST290" s="97"/>
      <c r="RSU290" s="97"/>
      <c r="RSV290" s="97"/>
      <c r="RSW290" s="97"/>
      <c r="RSX290" s="97"/>
      <c r="RSY290" s="97"/>
      <c r="RSZ290" s="97"/>
      <c r="RTA290" s="97"/>
      <c r="RTB290" s="97"/>
      <c r="RTC290" s="97"/>
      <c r="RTD290" s="97"/>
      <c r="RTE290" s="97"/>
      <c r="RTF290" s="97"/>
      <c r="RTG290" s="97"/>
      <c r="RTH290" s="97"/>
      <c r="RTI290" s="97"/>
      <c r="RTJ290" s="97"/>
      <c r="RTK290" s="97"/>
      <c r="RTL290" s="97"/>
      <c r="RTM290" s="97"/>
      <c r="RTN290" s="97"/>
      <c r="RTO290" s="97"/>
      <c r="RTP290" s="97"/>
      <c r="RTQ290" s="97"/>
      <c r="RTR290" s="97"/>
      <c r="RTS290" s="97"/>
      <c r="RTT290" s="97"/>
      <c r="RTU290" s="97"/>
      <c r="RTV290" s="97"/>
      <c r="RTW290" s="97"/>
      <c r="RTX290" s="97"/>
      <c r="RTY290" s="97"/>
      <c r="RTZ290" s="97"/>
      <c r="RUA290" s="97"/>
      <c r="RUB290" s="97"/>
      <c r="RUC290" s="97"/>
      <c r="RUD290" s="97"/>
      <c r="RUE290" s="97"/>
      <c r="RUF290" s="97"/>
      <c r="RUG290" s="97"/>
      <c r="RUH290" s="97"/>
      <c r="RUI290" s="97"/>
      <c r="RUJ290" s="97"/>
      <c r="RUK290" s="97"/>
      <c r="RUL290" s="97"/>
      <c r="RUM290" s="97"/>
      <c r="RUN290" s="97"/>
      <c r="RUO290" s="97"/>
      <c r="RUP290" s="97"/>
      <c r="RUQ290" s="97"/>
      <c r="RUR290" s="97"/>
      <c r="RUS290" s="97"/>
      <c r="RUT290" s="97"/>
      <c r="RUU290" s="97"/>
      <c r="RUV290" s="97"/>
      <c r="RUW290" s="97"/>
      <c r="RUX290" s="97"/>
      <c r="RUY290" s="97"/>
      <c r="RUZ290" s="97"/>
      <c r="RVA290" s="97"/>
      <c r="RVB290" s="97"/>
      <c r="RVC290" s="97"/>
      <c r="RVD290" s="97"/>
      <c r="RVE290" s="97"/>
      <c r="RVF290" s="97"/>
      <c r="RVG290" s="97"/>
      <c r="RVH290" s="97"/>
      <c r="RVI290" s="97"/>
      <c r="RVJ290" s="97"/>
      <c r="RVK290" s="97"/>
      <c r="RVL290" s="97"/>
      <c r="RVM290" s="97"/>
      <c r="RVN290" s="97"/>
      <c r="RVO290" s="97"/>
      <c r="RVP290" s="97"/>
      <c r="RVQ290" s="97"/>
      <c r="RVR290" s="97"/>
      <c r="RVS290" s="97"/>
      <c r="RVT290" s="97"/>
      <c r="RVU290" s="97"/>
      <c r="RVV290" s="97"/>
      <c r="RVW290" s="97"/>
      <c r="RVX290" s="97"/>
      <c r="RVY290" s="97"/>
      <c r="RVZ290" s="97"/>
      <c r="RWA290" s="97"/>
      <c r="RWB290" s="97"/>
      <c r="RWC290" s="97"/>
      <c r="RWD290" s="97"/>
      <c r="RWE290" s="97"/>
      <c r="RWF290" s="97"/>
      <c r="RWG290" s="97"/>
      <c r="RWH290" s="97"/>
      <c r="RWI290" s="97"/>
      <c r="RWJ290" s="97"/>
      <c r="RWK290" s="97"/>
      <c r="RWL290" s="97"/>
      <c r="RWM290" s="97"/>
      <c r="RWN290" s="97"/>
      <c r="RWO290" s="97"/>
      <c r="RWP290" s="97"/>
      <c r="RWQ290" s="97"/>
      <c r="RWR290" s="97"/>
      <c r="RWS290" s="97"/>
      <c r="RWT290" s="97"/>
      <c r="RWU290" s="97"/>
      <c r="RWV290" s="97"/>
      <c r="RWW290" s="97"/>
      <c r="RWX290" s="97"/>
      <c r="RWY290" s="97"/>
      <c r="RWZ290" s="97"/>
      <c r="RXA290" s="97"/>
      <c r="RXB290" s="97"/>
      <c r="RXC290" s="97"/>
      <c r="RXD290" s="97"/>
      <c r="RXE290" s="97"/>
      <c r="RXF290" s="97"/>
      <c r="RXG290" s="97"/>
      <c r="RXH290" s="97"/>
      <c r="RXI290" s="97"/>
      <c r="RXJ290" s="97"/>
      <c r="RXK290" s="97"/>
      <c r="RXL290" s="97"/>
      <c r="RXM290" s="97"/>
      <c r="RXN290" s="97"/>
      <c r="RXO290" s="97"/>
      <c r="RXP290" s="97"/>
      <c r="RXQ290" s="97"/>
      <c r="RXR290" s="97"/>
      <c r="RXS290" s="97"/>
      <c r="RXT290" s="97"/>
      <c r="RXU290" s="97"/>
      <c r="RXV290" s="97"/>
      <c r="RXW290" s="97"/>
      <c r="RXX290" s="97"/>
      <c r="RXY290" s="97"/>
      <c r="RXZ290" s="97"/>
      <c r="RYA290" s="97"/>
      <c r="RYB290" s="97"/>
      <c r="RYC290" s="97"/>
      <c r="RYD290" s="97"/>
      <c r="RYE290" s="97"/>
      <c r="RYF290" s="97"/>
      <c r="RYG290" s="97"/>
      <c r="RYH290" s="97"/>
      <c r="RYI290" s="97"/>
      <c r="RYJ290" s="97"/>
      <c r="RYK290" s="97"/>
      <c r="RYL290" s="97"/>
      <c r="RYM290" s="97"/>
      <c r="RYN290" s="97"/>
      <c r="RYO290" s="97"/>
      <c r="RYP290" s="97"/>
      <c r="RYQ290" s="97"/>
      <c r="RYR290" s="97"/>
      <c r="RYS290" s="97"/>
      <c r="RYT290" s="97"/>
      <c r="RYU290" s="97"/>
      <c r="RYV290" s="97"/>
      <c r="RYW290" s="97"/>
      <c r="RYX290" s="97"/>
      <c r="RYY290" s="97"/>
      <c r="RYZ290" s="97"/>
      <c r="RZA290" s="97"/>
      <c r="RZB290" s="97"/>
      <c r="RZC290" s="97"/>
      <c r="RZD290" s="97"/>
      <c r="RZE290" s="97"/>
      <c r="RZF290" s="97"/>
      <c r="RZG290" s="97"/>
      <c r="RZH290" s="97"/>
      <c r="RZI290" s="97"/>
      <c r="RZJ290" s="97"/>
      <c r="RZK290" s="97"/>
      <c r="RZL290" s="97"/>
      <c r="RZM290" s="97"/>
      <c r="RZN290" s="97"/>
      <c r="RZO290" s="97"/>
      <c r="RZP290" s="97"/>
      <c r="RZQ290" s="97"/>
      <c r="RZR290" s="97"/>
      <c r="RZS290" s="97"/>
      <c r="RZT290" s="97"/>
      <c r="RZU290" s="97"/>
      <c r="RZV290" s="97"/>
      <c r="RZW290" s="97"/>
      <c r="RZX290" s="97"/>
      <c r="RZY290" s="97"/>
      <c r="RZZ290" s="97"/>
      <c r="SAA290" s="97"/>
      <c r="SAB290" s="97"/>
      <c r="SAC290" s="97"/>
      <c r="SAD290" s="97"/>
      <c r="SAE290" s="97"/>
      <c r="SAF290" s="97"/>
      <c r="SAG290" s="97"/>
      <c r="SAH290" s="97"/>
      <c r="SAI290" s="97"/>
      <c r="SAJ290" s="97"/>
      <c r="SAK290" s="97"/>
      <c r="SAL290" s="97"/>
      <c r="SAM290" s="97"/>
      <c r="SAN290" s="97"/>
      <c r="SAO290" s="97"/>
      <c r="SAP290" s="97"/>
      <c r="SAQ290" s="97"/>
      <c r="SAR290" s="97"/>
      <c r="SAS290" s="97"/>
      <c r="SAT290" s="97"/>
      <c r="SAU290" s="97"/>
      <c r="SAV290" s="97"/>
      <c r="SAW290" s="97"/>
      <c r="SAX290" s="97"/>
      <c r="SAY290" s="97"/>
      <c r="SAZ290" s="97"/>
      <c r="SBA290" s="97"/>
      <c r="SBB290" s="97"/>
      <c r="SBC290" s="97"/>
      <c r="SBD290" s="97"/>
      <c r="SBE290" s="97"/>
      <c r="SBF290" s="97"/>
      <c r="SBG290" s="97"/>
      <c r="SBH290" s="97"/>
      <c r="SBI290" s="97"/>
      <c r="SBJ290" s="97"/>
      <c r="SBK290" s="97"/>
      <c r="SBL290" s="97"/>
      <c r="SBM290" s="97"/>
      <c r="SBN290" s="97"/>
      <c r="SBO290" s="97"/>
      <c r="SBP290" s="97"/>
      <c r="SBQ290" s="97"/>
      <c r="SBR290" s="97"/>
      <c r="SBS290" s="97"/>
      <c r="SBT290" s="97"/>
      <c r="SBU290" s="97"/>
      <c r="SBV290" s="97"/>
      <c r="SBW290" s="97"/>
      <c r="SBX290" s="97"/>
      <c r="SBY290" s="97"/>
      <c r="SBZ290" s="97"/>
      <c r="SCA290" s="97"/>
      <c r="SCB290" s="97"/>
      <c r="SCC290" s="97"/>
      <c r="SCD290" s="97"/>
      <c r="SCE290" s="97"/>
      <c r="SCF290" s="97"/>
      <c r="SCG290" s="97"/>
      <c r="SCH290" s="97"/>
      <c r="SCI290" s="97"/>
      <c r="SCJ290" s="97"/>
      <c r="SCK290" s="97"/>
      <c r="SCL290" s="97"/>
      <c r="SCM290" s="97"/>
      <c r="SCN290" s="97"/>
      <c r="SCO290" s="97"/>
      <c r="SCP290" s="97"/>
      <c r="SCQ290" s="97"/>
      <c r="SCR290" s="97"/>
      <c r="SCS290" s="97"/>
      <c r="SCT290" s="97"/>
      <c r="SCU290" s="97"/>
      <c r="SCV290" s="97"/>
      <c r="SCW290" s="97"/>
      <c r="SCX290" s="97"/>
      <c r="SCY290" s="97"/>
      <c r="SCZ290" s="97"/>
      <c r="SDA290" s="97"/>
      <c r="SDB290" s="97"/>
      <c r="SDC290" s="97"/>
      <c r="SDD290" s="97"/>
      <c r="SDE290" s="97"/>
      <c r="SDF290" s="97"/>
      <c r="SDG290" s="97"/>
      <c r="SDH290" s="97"/>
      <c r="SDI290" s="97"/>
      <c r="SDJ290" s="97"/>
      <c r="SDK290" s="97"/>
      <c r="SDL290" s="97"/>
      <c r="SDM290" s="97"/>
      <c r="SDN290" s="97"/>
      <c r="SDO290" s="97"/>
      <c r="SDP290" s="97"/>
      <c r="SDQ290" s="97"/>
      <c r="SDR290" s="97"/>
      <c r="SDS290" s="97"/>
      <c r="SDT290" s="97"/>
      <c r="SDU290" s="97"/>
      <c r="SDV290" s="97"/>
      <c r="SDW290" s="97"/>
      <c r="SDX290" s="97"/>
      <c r="SDY290" s="97"/>
      <c r="SDZ290" s="97"/>
      <c r="SEA290" s="97"/>
      <c r="SEB290" s="97"/>
      <c r="SEC290" s="97"/>
      <c r="SED290" s="97"/>
      <c r="SEE290" s="97"/>
      <c r="SEF290" s="97"/>
      <c r="SEG290" s="97"/>
      <c r="SEH290" s="97"/>
      <c r="SEI290" s="97"/>
      <c r="SEJ290" s="97"/>
      <c r="SEK290" s="97"/>
      <c r="SEL290" s="97"/>
      <c r="SEM290" s="97"/>
      <c r="SEN290" s="97"/>
      <c r="SEO290" s="97"/>
      <c r="SEP290" s="97"/>
      <c r="SEQ290" s="97"/>
      <c r="SER290" s="97"/>
      <c r="SES290" s="97"/>
      <c r="SET290" s="97"/>
      <c r="SEU290" s="97"/>
      <c r="SEV290" s="97"/>
      <c r="SEW290" s="97"/>
      <c r="SEX290" s="97"/>
      <c r="SEY290" s="97"/>
      <c r="SEZ290" s="97"/>
      <c r="SFA290" s="97"/>
      <c r="SFB290" s="97"/>
      <c r="SFC290" s="97"/>
      <c r="SFD290" s="97"/>
      <c r="SFE290" s="97"/>
      <c r="SFF290" s="97"/>
      <c r="SFG290" s="97"/>
      <c r="SFH290" s="97"/>
      <c r="SFI290" s="97"/>
      <c r="SFJ290" s="97"/>
      <c r="SFK290" s="97"/>
      <c r="SFL290" s="97"/>
      <c r="SFM290" s="97"/>
      <c r="SFN290" s="97"/>
      <c r="SFO290" s="97"/>
      <c r="SFP290" s="97"/>
      <c r="SFQ290" s="97"/>
      <c r="SFR290" s="97"/>
      <c r="SFS290" s="97"/>
      <c r="SFT290" s="97"/>
      <c r="SFU290" s="97"/>
      <c r="SFV290" s="97"/>
      <c r="SFW290" s="97"/>
      <c r="SFX290" s="97"/>
      <c r="SFY290" s="97"/>
      <c r="SFZ290" s="97"/>
      <c r="SGA290" s="97"/>
      <c r="SGB290" s="97"/>
      <c r="SGC290" s="97"/>
      <c r="SGD290" s="97"/>
      <c r="SGE290" s="97"/>
      <c r="SGF290" s="97"/>
      <c r="SGG290" s="97"/>
      <c r="SGH290" s="97"/>
      <c r="SGI290" s="97"/>
      <c r="SGJ290" s="97"/>
      <c r="SGK290" s="97"/>
      <c r="SGL290" s="97"/>
      <c r="SGM290" s="97"/>
      <c r="SGN290" s="97"/>
      <c r="SGO290" s="97"/>
      <c r="SGP290" s="97"/>
      <c r="SGQ290" s="97"/>
      <c r="SGR290" s="97"/>
      <c r="SGS290" s="97"/>
      <c r="SGT290" s="97"/>
      <c r="SGU290" s="97"/>
      <c r="SGV290" s="97"/>
      <c r="SGW290" s="97"/>
      <c r="SGX290" s="97"/>
      <c r="SGY290" s="97"/>
      <c r="SGZ290" s="97"/>
      <c r="SHA290" s="97"/>
      <c r="SHB290" s="97"/>
      <c r="SHC290" s="97"/>
      <c r="SHD290" s="97"/>
      <c r="SHE290" s="97"/>
      <c r="SHF290" s="97"/>
      <c r="SHG290" s="97"/>
      <c r="SHH290" s="97"/>
      <c r="SHI290" s="97"/>
      <c r="SHJ290" s="97"/>
      <c r="SHK290" s="97"/>
      <c r="SHL290" s="97"/>
      <c r="SHM290" s="97"/>
      <c r="SHN290" s="97"/>
      <c r="SHO290" s="97"/>
      <c r="SHP290" s="97"/>
      <c r="SHQ290" s="97"/>
      <c r="SHR290" s="97"/>
      <c r="SHS290" s="97"/>
      <c r="SHT290" s="97"/>
      <c r="SHU290" s="97"/>
      <c r="SHV290" s="97"/>
      <c r="SHW290" s="97"/>
      <c r="SHX290" s="97"/>
      <c r="SHY290" s="97"/>
      <c r="SHZ290" s="97"/>
      <c r="SIA290" s="97"/>
      <c r="SIB290" s="97"/>
      <c r="SIC290" s="97"/>
      <c r="SID290" s="97"/>
      <c r="SIE290" s="97"/>
      <c r="SIF290" s="97"/>
      <c r="SIG290" s="97"/>
      <c r="SIH290" s="97"/>
      <c r="SII290" s="97"/>
      <c r="SIJ290" s="97"/>
      <c r="SIK290" s="97"/>
      <c r="SIL290" s="97"/>
      <c r="SIM290" s="97"/>
      <c r="SIN290" s="97"/>
      <c r="SIO290" s="97"/>
      <c r="SIP290" s="97"/>
      <c r="SIQ290" s="97"/>
      <c r="SIR290" s="97"/>
      <c r="SIS290" s="97"/>
      <c r="SIT290" s="97"/>
      <c r="SIU290" s="97"/>
      <c r="SIV290" s="97"/>
      <c r="SIW290" s="97"/>
      <c r="SIX290" s="97"/>
      <c r="SIY290" s="97"/>
      <c r="SIZ290" s="97"/>
      <c r="SJA290" s="97"/>
      <c r="SJB290" s="97"/>
      <c r="SJC290" s="97"/>
      <c r="SJD290" s="97"/>
      <c r="SJE290" s="97"/>
      <c r="SJF290" s="97"/>
      <c r="SJG290" s="97"/>
      <c r="SJH290" s="97"/>
      <c r="SJI290" s="97"/>
      <c r="SJJ290" s="97"/>
      <c r="SJK290" s="97"/>
      <c r="SJL290" s="97"/>
      <c r="SJM290" s="97"/>
      <c r="SJN290" s="97"/>
      <c r="SJO290" s="97"/>
      <c r="SJP290" s="97"/>
      <c r="SJQ290" s="97"/>
      <c r="SJR290" s="97"/>
      <c r="SJS290" s="97"/>
      <c r="SJT290" s="97"/>
      <c r="SJU290" s="97"/>
      <c r="SJV290" s="97"/>
      <c r="SJW290" s="97"/>
      <c r="SJX290" s="97"/>
      <c r="SJY290" s="97"/>
      <c r="SJZ290" s="97"/>
      <c r="SKA290" s="97"/>
      <c r="SKB290" s="97"/>
      <c r="SKC290" s="97"/>
      <c r="SKD290" s="97"/>
      <c r="SKE290" s="97"/>
      <c r="SKF290" s="97"/>
      <c r="SKG290" s="97"/>
      <c r="SKH290" s="97"/>
      <c r="SKI290" s="97"/>
      <c r="SKJ290" s="97"/>
      <c r="SKK290" s="97"/>
      <c r="SKL290" s="97"/>
      <c r="SKM290" s="97"/>
      <c r="SKN290" s="97"/>
      <c r="SKO290" s="97"/>
      <c r="SKP290" s="97"/>
      <c r="SKQ290" s="97"/>
      <c r="SKR290" s="97"/>
      <c r="SKS290" s="97"/>
      <c r="SKT290" s="97"/>
      <c r="SKU290" s="97"/>
      <c r="SKV290" s="97"/>
      <c r="SKW290" s="97"/>
      <c r="SKX290" s="97"/>
      <c r="SKY290" s="97"/>
      <c r="SKZ290" s="97"/>
      <c r="SLA290" s="97"/>
      <c r="SLB290" s="97"/>
      <c r="SLC290" s="97"/>
      <c r="SLD290" s="97"/>
      <c r="SLE290" s="97"/>
      <c r="SLF290" s="97"/>
      <c r="SLG290" s="97"/>
      <c r="SLH290" s="97"/>
      <c r="SLI290" s="97"/>
      <c r="SLJ290" s="97"/>
      <c r="SLK290" s="97"/>
      <c r="SLL290" s="97"/>
      <c r="SLM290" s="97"/>
      <c r="SLN290" s="97"/>
      <c r="SLO290" s="97"/>
      <c r="SLP290" s="97"/>
      <c r="SLQ290" s="97"/>
      <c r="SLR290" s="97"/>
      <c r="SLS290" s="97"/>
      <c r="SLT290" s="97"/>
      <c r="SLU290" s="97"/>
      <c r="SLV290" s="97"/>
      <c r="SLW290" s="97"/>
      <c r="SLX290" s="97"/>
      <c r="SLY290" s="97"/>
      <c r="SLZ290" s="97"/>
      <c r="SMA290" s="97"/>
      <c r="SMB290" s="97"/>
      <c r="SMC290" s="97"/>
      <c r="SMD290" s="97"/>
      <c r="SME290" s="97"/>
      <c r="SMF290" s="97"/>
      <c r="SMG290" s="97"/>
      <c r="SMH290" s="97"/>
      <c r="SMI290" s="97"/>
      <c r="SMJ290" s="97"/>
      <c r="SMK290" s="97"/>
      <c r="SML290" s="97"/>
      <c r="SMM290" s="97"/>
      <c r="SMN290" s="97"/>
      <c r="SMO290" s="97"/>
      <c r="SMP290" s="97"/>
      <c r="SMQ290" s="97"/>
      <c r="SMR290" s="97"/>
      <c r="SMS290" s="97"/>
      <c r="SMT290" s="97"/>
      <c r="SMU290" s="97"/>
      <c r="SMV290" s="97"/>
      <c r="SMW290" s="97"/>
      <c r="SMX290" s="97"/>
      <c r="SMY290" s="97"/>
      <c r="SMZ290" s="97"/>
      <c r="SNA290" s="97"/>
      <c r="SNB290" s="97"/>
      <c r="SNC290" s="97"/>
      <c r="SND290" s="97"/>
      <c r="SNE290" s="97"/>
      <c r="SNF290" s="97"/>
      <c r="SNG290" s="97"/>
      <c r="SNH290" s="97"/>
      <c r="SNI290" s="97"/>
      <c r="SNJ290" s="97"/>
      <c r="SNK290" s="97"/>
      <c r="SNL290" s="97"/>
      <c r="SNM290" s="97"/>
      <c r="SNN290" s="97"/>
      <c r="SNO290" s="97"/>
      <c r="SNP290" s="97"/>
      <c r="SNQ290" s="97"/>
      <c r="SNR290" s="97"/>
      <c r="SNS290" s="97"/>
      <c r="SNT290" s="97"/>
      <c r="SNU290" s="97"/>
      <c r="SNV290" s="97"/>
      <c r="SNW290" s="97"/>
      <c r="SNX290" s="97"/>
      <c r="SNY290" s="97"/>
      <c r="SNZ290" s="97"/>
      <c r="SOA290" s="97"/>
      <c r="SOB290" s="97"/>
      <c r="SOC290" s="97"/>
      <c r="SOD290" s="97"/>
      <c r="SOE290" s="97"/>
      <c r="SOF290" s="97"/>
      <c r="SOG290" s="97"/>
      <c r="SOH290" s="97"/>
      <c r="SOI290" s="97"/>
      <c r="SOJ290" s="97"/>
      <c r="SOK290" s="97"/>
      <c r="SOL290" s="97"/>
      <c r="SOM290" s="97"/>
      <c r="SON290" s="97"/>
      <c r="SOO290" s="97"/>
      <c r="SOP290" s="97"/>
      <c r="SOQ290" s="97"/>
      <c r="SOR290" s="97"/>
      <c r="SOS290" s="97"/>
      <c r="SOT290" s="97"/>
      <c r="SOU290" s="97"/>
      <c r="SOV290" s="97"/>
      <c r="SOW290" s="97"/>
      <c r="SOX290" s="97"/>
      <c r="SOY290" s="97"/>
      <c r="SOZ290" s="97"/>
      <c r="SPA290" s="97"/>
      <c r="SPB290" s="97"/>
      <c r="SPC290" s="97"/>
      <c r="SPD290" s="97"/>
      <c r="SPE290" s="97"/>
      <c r="SPF290" s="97"/>
      <c r="SPG290" s="97"/>
      <c r="SPH290" s="97"/>
      <c r="SPI290" s="97"/>
      <c r="SPJ290" s="97"/>
      <c r="SPK290" s="97"/>
      <c r="SPL290" s="97"/>
      <c r="SPM290" s="97"/>
      <c r="SPN290" s="97"/>
      <c r="SPO290" s="97"/>
      <c r="SPP290" s="97"/>
      <c r="SPQ290" s="97"/>
      <c r="SPR290" s="97"/>
      <c r="SPS290" s="97"/>
      <c r="SPT290" s="97"/>
      <c r="SPU290" s="97"/>
      <c r="SPV290" s="97"/>
      <c r="SPW290" s="97"/>
      <c r="SPX290" s="97"/>
      <c r="SPY290" s="97"/>
      <c r="SPZ290" s="97"/>
      <c r="SQA290" s="97"/>
      <c r="SQB290" s="97"/>
      <c r="SQC290" s="97"/>
      <c r="SQD290" s="97"/>
      <c r="SQE290" s="97"/>
      <c r="SQF290" s="97"/>
      <c r="SQG290" s="97"/>
      <c r="SQH290" s="97"/>
      <c r="SQI290" s="97"/>
      <c r="SQJ290" s="97"/>
      <c r="SQK290" s="97"/>
      <c r="SQL290" s="97"/>
      <c r="SQM290" s="97"/>
      <c r="SQN290" s="97"/>
      <c r="SQO290" s="97"/>
      <c r="SQP290" s="97"/>
      <c r="SQQ290" s="97"/>
      <c r="SQR290" s="97"/>
      <c r="SQS290" s="97"/>
      <c r="SQT290" s="97"/>
      <c r="SQU290" s="97"/>
      <c r="SQV290" s="97"/>
      <c r="SQW290" s="97"/>
      <c r="SQX290" s="97"/>
      <c r="SQY290" s="97"/>
      <c r="SQZ290" s="97"/>
      <c r="SRA290" s="97"/>
      <c r="SRB290" s="97"/>
      <c r="SRC290" s="97"/>
      <c r="SRD290" s="97"/>
      <c r="SRE290" s="97"/>
      <c r="SRF290" s="97"/>
      <c r="SRG290" s="97"/>
      <c r="SRH290" s="97"/>
      <c r="SRI290" s="97"/>
      <c r="SRJ290" s="97"/>
      <c r="SRK290" s="97"/>
      <c r="SRL290" s="97"/>
      <c r="SRM290" s="97"/>
      <c r="SRN290" s="97"/>
      <c r="SRO290" s="97"/>
      <c r="SRP290" s="97"/>
      <c r="SRQ290" s="97"/>
      <c r="SRR290" s="97"/>
      <c r="SRS290" s="97"/>
      <c r="SRT290" s="97"/>
      <c r="SRU290" s="97"/>
      <c r="SRV290" s="97"/>
      <c r="SRW290" s="97"/>
      <c r="SRX290" s="97"/>
      <c r="SRY290" s="97"/>
      <c r="SRZ290" s="97"/>
      <c r="SSA290" s="97"/>
      <c r="SSB290" s="97"/>
      <c r="SSC290" s="97"/>
      <c r="SSD290" s="97"/>
      <c r="SSE290" s="97"/>
      <c r="SSF290" s="97"/>
      <c r="SSG290" s="97"/>
      <c r="SSH290" s="97"/>
      <c r="SSI290" s="97"/>
      <c r="SSJ290" s="97"/>
      <c r="SSK290" s="97"/>
      <c r="SSL290" s="97"/>
      <c r="SSM290" s="97"/>
      <c r="SSN290" s="97"/>
      <c r="SSO290" s="97"/>
      <c r="SSP290" s="97"/>
      <c r="SSQ290" s="97"/>
      <c r="SSR290" s="97"/>
      <c r="SSS290" s="97"/>
      <c r="SST290" s="97"/>
      <c r="SSU290" s="97"/>
      <c r="SSV290" s="97"/>
      <c r="SSW290" s="97"/>
      <c r="SSX290" s="97"/>
      <c r="SSY290" s="97"/>
      <c r="SSZ290" s="97"/>
      <c r="STA290" s="97"/>
      <c r="STB290" s="97"/>
      <c r="STC290" s="97"/>
      <c r="STD290" s="97"/>
      <c r="STE290" s="97"/>
      <c r="STF290" s="97"/>
      <c r="STG290" s="97"/>
      <c r="STH290" s="97"/>
      <c r="STI290" s="97"/>
      <c r="STJ290" s="97"/>
      <c r="STK290" s="97"/>
      <c r="STL290" s="97"/>
      <c r="STM290" s="97"/>
      <c r="STN290" s="97"/>
      <c r="STO290" s="97"/>
      <c r="STP290" s="97"/>
      <c r="STQ290" s="97"/>
      <c r="STR290" s="97"/>
      <c r="STS290" s="97"/>
      <c r="STT290" s="97"/>
      <c r="STU290" s="97"/>
      <c r="STV290" s="97"/>
      <c r="STW290" s="97"/>
      <c r="STX290" s="97"/>
      <c r="STY290" s="97"/>
      <c r="STZ290" s="97"/>
      <c r="SUA290" s="97"/>
      <c r="SUB290" s="97"/>
      <c r="SUC290" s="97"/>
      <c r="SUD290" s="97"/>
      <c r="SUE290" s="97"/>
      <c r="SUF290" s="97"/>
      <c r="SUG290" s="97"/>
      <c r="SUH290" s="97"/>
      <c r="SUI290" s="97"/>
      <c r="SUJ290" s="97"/>
      <c r="SUK290" s="97"/>
      <c r="SUL290" s="97"/>
      <c r="SUM290" s="97"/>
      <c r="SUN290" s="97"/>
      <c r="SUO290" s="97"/>
      <c r="SUP290" s="97"/>
      <c r="SUQ290" s="97"/>
      <c r="SUR290" s="97"/>
      <c r="SUS290" s="97"/>
      <c r="SUT290" s="97"/>
      <c r="SUU290" s="97"/>
      <c r="SUV290" s="97"/>
      <c r="SUW290" s="97"/>
      <c r="SUX290" s="97"/>
      <c r="SUY290" s="97"/>
      <c r="SUZ290" s="97"/>
      <c r="SVA290" s="97"/>
      <c r="SVB290" s="97"/>
      <c r="SVC290" s="97"/>
      <c r="SVD290" s="97"/>
      <c r="SVE290" s="97"/>
      <c r="SVF290" s="97"/>
      <c r="SVG290" s="97"/>
      <c r="SVH290" s="97"/>
      <c r="SVI290" s="97"/>
      <c r="SVJ290" s="97"/>
      <c r="SVK290" s="97"/>
      <c r="SVL290" s="97"/>
      <c r="SVM290" s="97"/>
      <c r="SVN290" s="97"/>
      <c r="SVO290" s="97"/>
      <c r="SVP290" s="97"/>
      <c r="SVQ290" s="97"/>
      <c r="SVR290" s="97"/>
      <c r="SVS290" s="97"/>
      <c r="SVT290" s="97"/>
      <c r="SVU290" s="97"/>
      <c r="SVV290" s="97"/>
      <c r="SVW290" s="97"/>
      <c r="SVX290" s="97"/>
      <c r="SVY290" s="97"/>
      <c r="SVZ290" s="97"/>
      <c r="SWA290" s="97"/>
      <c r="SWB290" s="97"/>
      <c r="SWC290" s="97"/>
      <c r="SWD290" s="97"/>
      <c r="SWE290" s="97"/>
      <c r="SWF290" s="97"/>
      <c r="SWG290" s="97"/>
      <c r="SWH290" s="97"/>
      <c r="SWI290" s="97"/>
      <c r="SWJ290" s="97"/>
      <c r="SWK290" s="97"/>
      <c r="SWL290" s="97"/>
      <c r="SWM290" s="97"/>
      <c r="SWN290" s="97"/>
      <c r="SWO290" s="97"/>
      <c r="SWP290" s="97"/>
      <c r="SWQ290" s="97"/>
      <c r="SWR290" s="97"/>
      <c r="SWS290" s="97"/>
      <c r="SWT290" s="97"/>
      <c r="SWU290" s="97"/>
      <c r="SWV290" s="97"/>
      <c r="SWW290" s="97"/>
      <c r="SWX290" s="97"/>
      <c r="SWY290" s="97"/>
      <c r="SWZ290" s="97"/>
      <c r="SXA290" s="97"/>
      <c r="SXB290" s="97"/>
      <c r="SXC290" s="97"/>
      <c r="SXD290" s="97"/>
      <c r="SXE290" s="97"/>
      <c r="SXF290" s="97"/>
      <c r="SXG290" s="97"/>
      <c r="SXH290" s="97"/>
      <c r="SXI290" s="97"/>
      <c r="SXJ290" s="97"/>
      <c r="SXK290" s="97"/>
      <c r="SXL290" s="97"/>
      <c r="SXM290" s="97"/>
      <c r="SXN290" s="97"/>
      <c r="SXO290" s="97"/>
      <c r="SXP290" s="97"/>
      <c r="SXQ290" s="97"/>
      <c r="SXR290" s="97"/>
      <c r="SXS290" s="97"/>
      <c r="SXT290" s="97"/>
      <c r="SXU290" s="97"/>
      <c r="SXV290" s="97"/>
      <c r="SXW290" s="97"/>
      <c r="SXX290" s="97"/>
      <c r="SXY290" s="97"/>
      <c r="SXZ290" s="97"/>
      <c r="SYA290" s="97"/>
      <c r="SYB290" s="97"/>
      <c r="SYC290" s="97"/>
      <c r="SYD290" s="97"/>
      <c r="SYE290" s="97"/>
      <c r="SYF290" s="97"/>
      <c r="SYG290" s="97"/>
      <c r="SYH290" s="97"/>
      <c r="SYI290" s="97"/>
      <c r="SYJ290" s="97"/>
      <c r="SYK290" s="97"/>
      <c r="SYL290" s="97"/>
      <c r="SYM290" s="97"/>
      <c r="SYN290" s="97"/>
      <c r="SYO290" s="97"/>
      <c r="SYP290" s="97"/>
      <c r="SYQ290" s="97"/>
      <c r="SYR290" s="97"/>
      <c r="SYS290" s="97"/>
      <c r="SYT290" s="97"/>
      <c r="SYU290" s="97"/>
      <c r="SYV290" s="97"/>
      <c r="SYW290" s="97"/>
      <c r="SYX290" s="97"/>
      <c r="SYY290" s="97"/>
      <c r="SYZ290" s="97"/>
      <c r="SZA290" s="97"/>
      <c r="SZB290" s="97"/>
      <c r="SZC290" s="97"/>
      <c r="SZD290" s="97"/>
      <c r="SZE290" s="97"/>
      <c r="SZF290" s="97"/>
      <c r="SZG290" s="97"/>
      <c r="SZH290" s="97"/>
      <c r="SZI290" s="97"/>
      <c r="SZJ290" s="97"/>
      <c r="SZK290" s="97"/>
      <c r="SZL290" s="97"/>
      <c r="SZM290" s="97"/>
      <c r="SZN290" s="97"/>
      <c r="SZO290" s="97"/>
      <c r="SZP290" s="97"/>
      <c r="SZQ290" s="97"/>
      <c r="SZR290" s="97"/>
      <c r="SZS290" s="97"/>
      <c r="SZT290" s="97"/>
      <c r="SZU290" s="97"/>
      <c r="SZV290" s="97"/>
      <c r="SZW290" s="97"/>
      <c r="SZX290" s="97"/>
      <c r="SZY290" s="97"/>
      <c r="SZZ290" s="97"/>
      <c r="TAA290" s="97"/>
      <c r="TAB290" s="97"/>
      <c r="TAC290" s="97"/>
      <c r="TAD290" s="97"/>
      <c r="TAE290" s="97"/>
      <c r="TAF290" s="97"/>
      <c r="TAG290" s="97"/>
      <c r="TAH290" s="97"/>
      <c r="TAI290" s="97"/>
      <c r="TAJ290" s="97"/>
      <c r="TAK290" s="97"/>
      <c r="TAL290" s="97"/>
      <c r="TAM290" s="97"/>
      <c r="TAN290" s="97"/>
      <c r="TAO290" s="97"/>
      <c r="TAP290" s="97"/>
      <c r="TAQ290" s="97"/>
      <c r="TAR290" s="97"/>
      <c r="TAS290" s="97"/>
      <c r="TAT290" s="97"/>
      <c r="TAU290" s="97"/>
      <c r="TAV290" s="97"/>
      <c r="TAW290" s="97"/>
      <c r="TAX290" s="97"/>
      <c r="TAY290" s="97"/>
      <c r="TAZ290" s="97"/>
      <c r="TBA290" s="97"/>
      <c r="TBB290" s="97"/>
      <c r="TBC290" s="97"/>
      <c r="TBD290" s="97"/>
      <c r="TBE290" s="97"/>
      <c r="TBF290" s="97"/>
      <c r="TBG290" s="97"/>
      <c r="TBH290" s="97"/>
      <c r="TBI290" s="97"/>
      <c r="TBJ290" s="97"/>
      <c r="TBK290" s="97"/>
      <c r="TBL290" s="97"/>
      <c r="TBM290" s="97"/>
      <c r="TBN290" s="97"/>
      <c r="TBO290" s="97"/>
      <c r="TBP290" s="97"/>
      <c r="TBQ290" s="97"/>
      <c r="TBR290" s="97"/>
      <c r="TBS290" s="97"/>
      <c r="TBT290" s="97"/>
      <c r="TBU290" s="97"/>
      <c r="TBV290" s="97"/>
      <c r="TBW290" s="97"/>
      <c r="TBX290" s="97"/>
      <c r="TBY290" s="97"/>
      <c r="TBZ290" s="97"/>
      <c r="TCA290" s="97"/>
      <c r="TCB290" s="97"/>
      <c r="TCC290" s="97"/>
      <c r="TCD290" s="97"/>
      <c r="TCE290" s="97"/>
      <c r="TCF290" s="97"/>
      <c r="TCG290" s="97"/>
      <c r="TCH290" s="97"/>
      <c r="TCI290" s="97"/>
      <c r="TCJ290" s="97"/>
      <c r="TCK290" s="97"/>
      <c r="TCL290" s="97"/>
      <c r="TCM290" s="97"/>
      <c r="TCN290" s="97"/>
      <c r="TCO290" s="97"/>
      <c r="TCP290" s="97"/>
      <c r="TCQ290" s="97"/>
      <c r="TCR290" s="97"/>
      <c r="TCS290" s="97"/>
      <c r="TCT290" s="97"/>
      <c r="TCU290" s="97"/>
      <c r="TCV290" s="97"/>
      <c r="TCW290" s="97"/>
      <c r="TCX290" s="97"/>
      <c r="TCY290" s="97"/>
      <c r="TCZ290" s="97"/>
      <c r="TDA290" s="97"/>
      <c r="TDB290" s="97"/>
      <c r="TDC290" s="97"/>
      <c r="TDD290" s="97"/>
      <c r="TDE290" s="97"/>
      <c r="TDF290" s="97"/>
      <c r="TDG290" s="97"/>
      <c r="TDH290" s="97"/>
      <c r="TDI290" s="97"/>
      <c r="TDJ290" s="97"/>
      <c r="TDK290" s="97"/>
      <c r="TDL290" s="97"/>
      <c r="TDM290" s="97"/>
      <c r="TDN290" s="97"/>
      <c r="TDO290" s="97"/>
      <c r="TDP290" s="97"/>
      <c r="TDQ290" s="97"/>
      <c r="TDR290" s="97"/>
      <c r="TDS290" s="97"/>
      <c r="TDT290" s="97"/>
      <c r="TDU290" s="97"/>
      <c r="TDV290" s="97"/>
      <c r="TDW290" s="97"/>
      <c r="TDX290" s="97"/>
      <c r="TDY290" s="97"/>
      <c r="TDZ290" s="97"/>
      <c r="TEA290" s="97"/>
      <c r="TEB290" s="97"/>
      <c r="TEC290" s="97"/>
      <c r="TED290" s="97"/>
      <c r="TEE290" s="97"/>
      <c r="TEF290" s="97"/>
      <c r="TEG290" s="97"/>
      <c r="TEH290" s="97"/>
      <c r="TEI290" s="97"/>
      <c r="TEJ290" s="97"/>
      <c r="TEK290" s="97"/>
      <c r="TEL290" s="97"/>
      <c r="TEM290" s="97"/>
      <c r="TEN290" s="97"/>
      <c r="TEO290" s="97"/>
      <c r="TEP290" s="97"/>
      <c r="TEQ290" s="97"/>
      <c r="TER290" s="97"/>
      <c r="TES290" s="97"/>
      <c r="TET290" s="97"/>
      <c r="TEU290" s="97"/>
      <c r="TEV290" s="97"/>
      <c r="TEW290" s="97"/>
      <c r="TEX290" s="97"/>
      <c r="TEY290" s="97"/>
      <c r="TEZ290" s="97"/>
      <c r="TFA290" s="97"/>
      <c r="TFB290" s="97"/>
      <c r="TFC290" s="97"/>
      <c r="TFD290" s="97"/>
      <c r="TFE290" s="97"/>
      <c r="TFF290" s="97"/>
      <c r="TFG290" s="97"/>
      <c r="TFH290" s="97"/>
      <c r="TFI290" s="97"/>
      <c r="TFJ290" s="97"/>
      <c r="TFK290" s="97"/>
      <c r="TFL290" s="97"/>
      <c r="TFM290" s="97"/>
      <c r="TFN290" s="97"/>
      <c r="TFO290" s="97"/>
      <c r="TFP290" s="97"/>
      <c r="TFQ290" s="97"/>
      <c r="TFR290" s="97"/>
      <c r="TFS290" s="97"/>
      <c r="TFT290" s="97"/>
      <c r="TFU290" s="97"/>
      <c r="TFV290" s="97"/>
      <c r="TFW290" s="97"/>
      <c r="TFX290" s="97"/>
      <c r="TFY290" s="97"/>
      <c r="TFZ290" s="97"/>
      <c r="TGA290" s="97"/>
      <c r="TGB290" s="97"/>
      <c r="TGC290" s="97"/>
      <c r="TGD290" s="97"/>
      <c r="TGE290" s="97"/>
      <c r="TGF290" s="97"/>
      <c r="TGG290" s="97"/>
      <c r="TGH290" s="97"/>
      <c r="TGI290" s="97"/>
      <c r="TGJ290" s="97"/>
      <c r="TGK290" s="97"/>
      <c r="TGL290" s="97"/>
      <c r="TGM290" s="97"/>
      <c r="TGN290" s="97"/>
      <c r="TGO290" s="97"/>
      <c r="TGP290" s="97"/>
      <c r="TGQ290" s="97"/>
      <c r="TGR290" s="97"/>
      <c r="TGS290" s="97"/>
      <c r="TGT290" s="97"/>
      <c r="TGU290" s="97"/>
      <c r="TGV290" s="97"/>
      <c r="TGW290" s="97"/>
      <c r="TGX290" s="97"/>
      <c r="TGY290" s="97"/>
      <c r="TGZ290" s="97"/>
      <c r="THA290" s="97"/>
      <c r="THB290" s="97"/>
      <c r="THC290" s="97"/>
      <c r="THD290" s="97"/>
      <c r="THE290" s="97"/>
      <c r="THF290" s="97"/>
      <c r="THG290" s="97"/>
      <c r="THH290" s="97"/>
      <c r="THI290" s="97"/>
      <c r="THJ290" s="97"/>
      <c r="THK290" s="97"/>
      <c r="THL290" s="97"/>
      <c r="THM290" s="97"/>
      <c r="THN290" s="97"/>
      <c r="THO290" s="97"/>
      <c r="THP290" s="97"/>
      <c r="THQ290" s="97"/>
      <c r="THR290" s="97"/>
      <c r="THS290" s="97"/>
      <c r="THT290" s="97"/>
      <c r="THU290" s="97"/>
      <c r="THV290" s="97"/>
      <c r="THW290" s="97"/>
      <c r="THX290" s="97"/>
      <c r="THY290" s="97"/>
      <c r="THZ290" s="97"/>
      <c r="TIA290" s="97"/>
      <c r="TIB290" s="97"/>
      <c r="TIC290" s="97"/>
      <c r="TID290" s="97"/>
      <c r="TIE290" s="97"/>
      <c r="TIF290" s="97"/>
      <c r="TIG290" s="97"/>
      <c r="TIH290" s="97"/>
      <c r="TII290" s="97"/>
      <c r="TIJ290" s="97"/>
      <c r="TIK290" s="97"/>
      <c r="TIL290" s="97"/>
      <c r="TIM290" s="97"/>
      <c r="TIN290" s="97"/>
      <c r="TIO290" s="97"/>
      <c r="TIP290" s="97"/>
      <c r="TIQ290" s="97"/>
      <c r="TIR290" s="97"/>
      <c r="TIS290" s="97"/>
      <c r="TIT290" s="97"/>
      <c r="TIU290" s="97"/>
      <c r="TIV290" s="97"/>
      <c r="TIW290" s="97"/>
      <c r="TIX290" s="97"/>
      <c r="TIY290" s="97"/>
      <c r="TIZ290" s="97"/>
      <c r="TJA290" s="97"/>
      <c r="TJB290" s="97"/>
      <c r="TJC290" s="97"/>
      <c r="TJD290" s="97"/>
      <c r="TJE290" s="97"/>
      <c r="TJF290" s="97"/>
      <c r="TJG290" s="97"/>
      <c r="TJH290" s="97"/>
      <c r="TJI290" s="97"/>
      <c r="TJJ290" s="97"/>
      <c r="TJK290" s="97"/>
      <c r="TJL290" s="97"/>
      <c r="TJM290" s="97"/>
      <c r="TJN290" s="97"/>
      <c r="TJO290" s="97"/>
      <c r="TJP290" s="97"/>
      <c r="TJQ290" s="97"/>
      <c r="TJR290" s="97"/>
      <c r="TJS290" s="97"/>
      <c r="TJT290" s="97"/>
      <c r="TJU290" s="97"/>
      <c r="TJV290" s="97"/>
      <c r="TJW290" s="97"/>
      <c r="TJX290" s="97"/>
      <c r="TJY290" s="97"/>
      <c r="TJZ290" s="97"/>
      <c r="TKA290" s="97"/>
      <c r="TKB290" s="97"/>
      <c r="TKC290" s="97"/>
      <c r="TKD290" s="97"/>
      <c r="TKE290" s="97"/>
      <c r="TKF290" s="97"/>
      <c r="TKG290" s="97"/>
      <c r="TKH290" s="97"/>
      <c r="TKI290" s="97"/>
      <c r="TKJ290" s="97"/>
      <c r="TKK290" s="97"/>
      <c r="TKL290" s="97"/>
      <c r="TKM290" s="97"/>
      <c r="TKN290" s="97"/>
      <c r="TKO290" s="97"/>
      <c r="TKP290" s="97"/>
      <c r="TKQ290" s="97"/>
      <c r="TKR290" s="97"/>
      <c r="TKS290" s="97"/>
      <c r="TKT290" s="97"/>
      <c r="TKU290" s="97"/>
      <c r="TKV290" s="97"/>
      <c r="TKW290" s="97"/>
      <c r="TKX290" s="97"/>
      <c r="TKY290" s="97"/>
      <c r="TKZ290" s="97"/>
      <c r="TLA290" s="97"/>
      <c r="TLB290" s="97"/>
      <c r="TLC290" s="97"/>
      <c r="TLD290" s="97"/>
      <c r="TLE290" s="97"/>
      <c r="TLF290" s="97"/>
      <c r="TLG290" s="97"/>
      <c r="TLH290" s="97"/>
      <c r="TLI290" s="97"/>
      <c r="TLJ290" s="97"/>
      <c r="TLK290" s="97"/>
      <c r="TLL290" s="97"/>
      <c r="TLM290" s="97"/>
      <c r="TLN290" s="97"/>
      <c r="TLO290" s="97"/>
      <c r="TLP290" s="97"/>
      <c r="TLQ290" s="97"/>
      <c r="TLR290" s="97"/>
      <c r="TLS290" s="97"/>
      <c r="TLT290" s="97"/>
      <c r="TLU290" s="97"/>
      <c r="TLV290" s="97"/>
      <c r="TLW290" s="97"/>
      <c r="TLX290" s="97"/>
      <c r="TLY290" s="97"/>
      <c r="TLZ290" s="97"/>
      <c r="TMA290" s="97"/>
      <c r="TMB290" s="97"/>
      <c r="TMC290" s="97"/>
      <c r="TMD290" s="97"/>
      <c r="TME290" s="97"/>
      <c r="TMF290" s="97"/>
      <c r="TMG290" s="97"/>
      <c r="TMH290" s="97"/>
      <c r="TMI290" s="97"/>
      <c r="TMJ290" s="97"/>
      <c r="TMK290" s="97"/>
      <c r="TML290" s="97"/>
      <c r="TMM290" s="97"/>
      <c r="TMN290" s="97"/>
      <c r="TMO290" s="97"/>
      <c r="TMP290" s="97"/>
      <c r="TMQ290" s="97"/>
      <c r="TMR290" s="97"/>
      <c r="TMS290" s="97"/>
      <c r="TMT290" s="97"/>
      <c r="TMU290" s="97"/>
      <c r="TMV290" s="97"/>
      <c r="TMW290" s="97"/>
      <c r="TMX290" s="97"/>
      <c r="TMY290" s="97"/>
      <c r="TMZ290" s="97"/>
      <c r="TNA290" s="97"/>
      <c r="TNB290" s="97"/>
      <c r="TNC290" s="97"/>
      <c r="TND290" s="97"/>
      <c r="TNE290" s="97"/>
      <c r="TNF290" s="97"/>
      <c r="TNG290" s="97"/>
      <c r="TNH290" s="97"/>
      <c r="TNI290" s="97"/>
      <c r="TNJ290" s="97"/>
      <c r="TNK290" s="97"/>
      <c r="TNL290" s="97"/>
      <c r="TNM290" s="97"/>
      <c r="TNN290" s="97"/>
      <c r="TNO290" s="97"/>
      <c r="TNP290" s="97"/>
      <c r="TNQ290" s="97"/>
      <c r="TNR290" s="97"/>
      <c r="TNS290" s="97"/>
      <c r="TNT290" s="97"/>
      <c r="TNU290" s="97"/>
      <c r="TNV290" s="97"/>
      <c r="TNW290" s="97"/>
      <c r="TNX290" s="97"/>
      <c r="TNY290" s="97"/>
      <c r="TNZ290" s="97"/>
      <c r="TOA290" s="97"/>
      <c r="TOB290" s="97"/>
      <c r="TOC290" s="97"/>
      <c r="TOD290" s="97"/>
      <c r="TOE290" s="97"/>
      <c r="TOF290" s="97"/>
      <c r="TOG290" s="97"/>
      <c r="TOH290" s="97"/>
      <c r="TOI290" s="97"/>
      <c r="TOJ290" s="97"/>
      <c r="TOK290" s="97"/>
      <c r="TOL290" s="97"/>
      <c r="TOM290" s="97"/>
      <c r="TON290" s="97"/>
      <c r="TOO290" s="97"/>
      <c r="TOP290" s="97"/>
      <c r="TOQ290" s="97"/>
      <c r="TOR290" s="97"/>
      <c r="TOS290" s="97"/>
      <c r="TOT290" s="97"/>
      <c r="TOU290" s="97"/>
      <c r="TOV290" s="97"/>
      <c r="TOW290" s="97"/>
      <c r="TOX290" s="97"/>
      <c r="TOY290" s="97"/>
      <c r="TOZ290" s="97"/>
      <c r="TPA290" s="97"/>
      <c r="TPB290" s="97"/>
      <c r="TPC290" s="97"/>
      <c r="TPD290" s="97"/>
      <c r="TPE290" s="97"/>
      <c r="TPF290" s="97"/>
      <c r="TPG290" s="97"/>
      <c r="TPH290" s="97"/>
      <c r="TPI290" s="97"/>
      <c r="TPJ290" s="97"/>
      <c r="TPK290" s="97"/>
      <c r="TPL290" s="97"/>
      <c r="TPM290" s="97"/>
      <c r="TPN290" s="97"/>
      <c r="TPO290" s="97"/>
      <c r="TPP290" s="97"/>
      <c r="TPQ290" s="97"/>
      <c r="TPR290" s="97"/>
      <c r="TPS290" s="97"/>
      <c r="TPT290" s="97"/>
      <c r="TPU290" s="97"/>
      <c r="TPV290" s="97"/>
      <c r="TPW290" s="97"/>
      <c r="TPX290" s="97"/>
      <c r="TPY290" s="97"/>
      <c r="TPZ290" s="97"/>
      <c r="TQA290" s="97"/>
      <c r="TQB290" s="97"/>
      <c r="TQC290" s="97"/>
      <c r="TQD290" s="97"/>
      <c r="TQE290" s="97"/>
      <c r="TQF290" s="97"/>
      <c r="TQG290" s="97"/>
      <c r="TQH290" s="97"/>
      <c r="TQI290" s="97"/>
      <c r="TQJ290" s="97"/>
      <c r="TQK290" s="97"/>
      <c r="TQL290" s="97"/>
      <c r="TQM290" s="97"/>
      <c r="TQN290" s="97"/>
      <c r="TQO290" s="97"/>
      <c r="TQP290" s="97"/>
      <c r="TQQ290" s="97"/>
      <c r="TQR290" s="97"/>
      <c r="TQS290" s="97"/>
      <c r="TQT290" s="97"/>
      <c r="TQU290" s="97"/>
      <c r="TQV290" s="97"/>
      <c r="TQW290" s="97"/>
      <c r="TQX290" s="97"/>
      <c r="TQY290" s="97"/>
      <c r="TQZ290" s="97"/>
      <c r="TRA290" s="97"/>
      <c r="TRB290" s="97"/>
      <c r="TRC290" s="97"/>
      <c r="TRD290" s="97"/>
      <c r="TRE290" s="97"/>
      <c r="TRF290" s="97"/>
      <c r="TRG290" s="97"/>
      <c r="TRH290" s="97"/>
      <c r="TRI290" s="97"/>
      <c r="TRJ290" s="97"/>
      <c r="TRK290" s="97"/>
      <c r="TRL290" s="97"/>
      <c r="TRM290" s="97"/>
      <c r="TRN290" s="97"/>
      <c r="TRO290" s="97"/>
      <c r="TRP290" s="97"/>
      <c r="TRQ290" s="97"/>
      <c r="TRR290" s="97"/>
      <c r="TRS290" s="97"/>
      <c r="TRT290" s="97"/>
      <c r="TRU290" s="97"/>
      <c r="TRV290" s="97"/>
      <c r="TRW290" s="97"/>
      <c r="TRX290" s="97"/>
      <c r="TRY290" s="97"/>
      <c r="TRZ290" s="97"/>
      <c r="TSA290" s="97"/>
      <c r="TSB290" s="97"/>
      <c r="TSC290" s="97"/>
      <c r="TSD290" s="97"/>
      <c r="TSE290" s="97"/>
      <c r="TSF290" s="97"/>
      <c r="TSG290" s="97"/>
      <c r="TSH290" s="97"/>
      <c r="TSI290" s="97"/>
      <c r="TSJ290" s="97"/>
      <c r="TSK290" s="97"/>
      <c r="TSL290" s="97"/>
      <c r="TSM290" s="97"/>
      <c r="TSN290" s="97"/>
      <c r="TSO290" s="97"/>
      <c r="TSP290" s="97"/>
      <c r="TSQ290" s="97"/>
      <c r="TSR290" s="97"/>
      <c r="TSS290" s="97"/>
      <c r="TST290" s="97"/>
      <c r="TSU290" s="97"/>
      <c r="TSV290" s="97"/>
      <c r="TSW290" s="97"/>
      <c r="TSX290" s="97"/>
      <c r="TSY290" s="97"/>
      <c r="TSZ290" s="97"/>
      <c r="TTA290" s="97"/>
      <c r="TTB290" s="97"/>
      <c r="TTC290" s="97"/>
      <c r="TTD290" s="97"/>
      <c r="TTE290" s="97"/>
      <c r="TTF290" s="97"/>
      <c r="TTG290" s="97"/>
      <c r="TTH290" s="97"/>
      <c r="TTI290" s="97"/>
      <c r="TTJ290" s="97"/>
      <c r="TTK290" s="97"/>
      <c r="TTL290" s="97"/>
      <c r="TTM290" s="97"/>
      <c r="TTN290" s="97"/>
      <c r="TTO290" s="97"/>
      <c r="TTP290" s="97"/>
      <c r="TTQ290" s="97"/>
      <c r="TTR290" s="97"/>
      <c r="TTS290" s="97"/>
      <c r="TTT290" s="97"/>
      <c r="TTU290" s="97"/>
      <c r="TTV290" s="97"/>
      <c r="TTW290" s="97"/>
      <c r="TTX290" s="97"/>
      <c r="TTY290" s="97"/>
      <c r="TTZ290" s="97"/>
      <c r="TUA290" s="97"/>
      <c r="TUB290" s="97"/>
      <c r="TUC290" s="97"/>
      <c r="TUD290" s="97"/>
      <c r="TUE290" s="97"/>
      <c r="TUF290" s="97"/>
      <c r="TUG290" s="97"/>
      <c r="TUH290" s="97"/>
      <c r="TUI290" s="97"/>
      <c r="TUJ290" s="97"/>
      <c r="TUK290" s="97"/>
      <c r="TUL290" s="97"/>
      <c r="TUM290" s="97"/>
      <c r="TUN290" s="97"/>
      <c r="TUO290" s="97"/>
      <c r="TUP290" s="97"/>
      <c r="TUQ290" s="97"/>
      <c r="TUR290" s="97"/>
      <c r="TUS290" s="97"/>
      <c r="TUT290" s="97"/>
      <c r="TUU290" s="97"/>
      <c r="TUV290" s="97"/>
      <c r="TUW290" s="97"/>
      <c r="TUX290" s="97"/>
      <c r="TUY290" s="97"/>
      <c r="TUZ290" s="97"/>
      <c r="TVA290" s="97"/>
      <c r="TVB290" s="97"/>
      <c r="TVC290" s="97"/>
      <c r="TVD290" s="97"/>
      <c r="TVE290" s="97"/>
      <c r="TVF290" s="97"/>
      <c r="TVG290" s="97"/>
      <c r="TVH290" s="97"/>
      <c r="TVI290" s="97"/>
      <c r="TVJ290" s="97"/>
      <c r="TVK290" s="97"/>
      <c r="TVL290" s="97"/>
      <c r="TVM290" s="97"/>
      <c r="TVN290" s="97"/>
      <c r="TVO290" s="97"/>
      <c r="TVP290" s="97"/>
      <c r="TVQ290" s="97"/>
      <c r="TVR290" s="97"/>
      <c r="TVS290" s="97"/>
      <c r="TVT290" s="97"/>
      <c r="TVU290" s="97"/>
      <c r="TVV290" s="97"/>
      <c r="TVW290" s="97"/>
      <c r="TVX290" s="97"/>
      <c r="TVY290" s="97"/>
      <c r="TVZ290" s="97"/>
      <c r="TWA290" s="97"/>
      <c r="TWB290" s="97"/>
      <c r="TWC290" s="97"/>
      <c r="TWD290" s="97"/>
      <c r="TWE290" s="97"/>
      <c r="TWF290" s="97"/>
      <c r="TWG290" s="97"/>
      <c r="TWH290" s="97"/>
      <c r="TWI290" s="97"/>
      <c r="TWJ290" s="97"/>
      <c r="TWK290" s="97"/>
      <c r="TWL290" s="97"/>
      <c r="TWM290" s="97"/>
      <c r="TWN290" s="97"/>
      <c r="TWO290" s="97"/>
      <c r="TWP290" s="97"/>
      <c r="TWQ290" s="97"/>
      <c r="TWR290" s="97"/>
      <c r="TWS290" s="97"/>
      <c r="TWT290" s="97"/>
      <c r="TWU290" s="97"/>
      <c r="TWV290" s="97"/>
      <c r="TWW290" s="97"/>
      <c r="TWX290" s="97"/>
      <c r="TWY290" s="97"/>
      <c r="TWZ290" s="97"/>
      <c r="TXA290" s="97"/>
      <c r="TXB290" s="97"/>
      <c r="TXC290" s="97"/>
      <c r="TXD290" s="97"/>
      <c r="TXE290" s="97"/>
      <c r="TXF290" s="97"/>
      <c r="TXG290" s="97"/>
      <c r="TXH290" s="97"/>
      <c r="TXI290" s="97"/>
      <c r="TXJ290" s="97"/>
      <c r="TXK290" s="97"/>
      <c r="TXL290" s="97"/>
      <c r="TXM290" s="97"/>
      <c r="TXN290" s="97"/>
      <c r="TXO290" s="97"/>
      <c r="TXP290" s="97"/>
      <c r="TXQ290" s="97"/>
      <c r="TXR290" s="97"/>
      <c r="TXS290" s="97"/>
      <c r="TXT290" s="97"/>
      <c r="TXU290" s="97"/>
      <c r="TXV290" s="97"/>
      <c r="TXW290" s="97"/>
      <c r="TXX290" s="97"/>
      <c r="TXY290" s="97"/>
      <c r="TXZ290" s="97"/>
      <c r="TYA290" s="97"/>
      <c r="TYB290" s="97"/>
      <c r="TYC290" s="97"/>
      <c r="TYD290" s="97"/>
      <c r="TYE290" s="97"/>
      <c r="TYF290" s="97"/>
      <c r="TYG290" s="97"/>
      <c r="TYH290" s="97"/>
      <c r="TYI290" s="97"/>
      <c r="TYJ290" s="97"/>
      <c r="TYK290" s="97"/>
      <c r="TYL290" s="97"/>
      <c r="TYM290" s="97"/>
      <c r="TYN290" s="97"/>
      <c r="TYO290" s="97"/>
      <c r="TYP290" s="97"/>
      <c r="TYQ290" s="97"/>
      <c r="TYR290" s="97"/>
      <c r="TYS290" s="97"/>
      <c r="TYT290" s="97"/>
      <c r="TYU290" s="97"/>
      <c r="TYV290" s="97"/>
      <c r="TYW290" s="97"/>
      <c r="TYX290" s="97"/>
      <c r="TYY290" s="97"/>
      <c r="TYZ290" s="97"/>
      <c r="TZA290" s="97"/>
      <c r="TZB290" s="97"/>
      <c r="TZC290" s="97"/>
      <c r="TZD290" s="97"/>
      <c r="TZE290" s="97"/>
      <c r="TZF290" s="97"/>
      <c r="TZG290" s="97"/>
      <c r="TZH290" s="97"/>
      <c r="TZI290" s="97"/>
      <c r="TZJ290" s="97"/>
      <c r="TZK290" s="97"/>
      <c r="TZL290" s="97"/>
      <c r="TZM290" s="97"/>
      <c r="TZN290" s="97"/>
      <c r="TZO290" s="97"/>
      <c r="TZP290" s="97"/>
      <c r="TZQ290" s="97"/>
      <c r="TZR290" s="97"/>
      <c r="TZS290" s="97"/>
      <c r="TZT290" s="97"/>
      <c r="TZU290" s="97"/>
      <c r="TZV290" s="97"/>
      <c r="TZW290" s="97"/>
      <c r="TZX290" s="97"/>
      <c r="TZY290" s="97"/>
      <c r="TZZ290" s="97"/>
      <c r="UAA290" s="97"/>
      <c r="UAB290" s="97"/>
      <c r="UAC290" s="97"/>
      <c r="UAD290" s="97"/>
      <c r="UAE290" s="97"/>
      <c r="UAF290" s="97"/>
      <c r="UAG290" s="97"/>
      <c r="UAH290" s="97"/>
      <c r="UAI290" s="97"/>
      <c r="UAJ290" s="97"/>
      <c r="UAK290" s="97"/>
      <c r="UAL290" s="97"/>
      <c r="UAM290" s="97"/>
      <c r="UAN290" s="97"/>
      <c r="UAO290" s="97"/>
      <c r="UAP290" s="97"/>
      <c r="UAQ290" s="97"/>
      <c r="UAR290" s="97"/>
      <c r="UAS290" s="97"/>
      <c r="UAT290" s="97"/>
      <c r="UAU290" s="97"/>
      <c r="UAV290" s="97"/>
      <c r="UAW290" s="97"/>
      <c r="UAX290" s="97"/>
      <c r="UAY290" s="97"/>
      <c r="UAZ290" s="97"/>
      <c r="UBA290" s="97"/>
      <c r="UBB290" s="97"/>
      <c r="UBC290" s="97"/>
      <c r="UBD290" s="97"/>
      <c r="UBE290" s="97"/>
      <c r="UBF290" s="97"/>
      <c r="UBG290" s="97"/>
      <c r="UBH290" s="97"/>
      <c r="UBI290" s="97"/>
      <c r="UBJ290" s="97"/>
      <c r="UBK290" s="97"/>
      <c r="UBL290" s="97"/>
      <c r="UBM290" s="97"/>
      <c r="UBN290" s="97"/>
      <c r="UBO290" s="97"/>
      <c r="UBP290" s="97"/>
      <c r="UBQ290" s="97"/>
      <c r="UBR290" s="97"/>
      <c r="UBS290" s="97"/>
      <c r="UBT290" s="97"/>
      <c r="UBU290" s="97"/>
      <c r="UBV290" s="97"/>
      <c r="UBW290" s="97"/>
      <c r="UBX290" s="97"/>
      <c r="UBY290" s="97"/>
      <c r="UBZ290" s="97"/>
      <c r="UCA290" s="97"/>
      <c r="UCB290" s="97"/>
      <c r="UCC290" s="97"/>
      <c r="UCD290" s="97"/>
      <c r="UCE290" s="97"/>
      <c r="UCF290" s="97"/>
      <c r="UCG290" s="97"/>
      <c r="UCH290" s="97"/>
      <c r="UCI290" s="97"/>
      <c r="UCJ290" s="97"/>
      <c r="UCK290" s="97"/>
      <c r="UCL290" s="97"/>
      <c r="UCM290" s="97"/>
      <c r="UCN290" s="97"/>
      <c r="UCO290" s="97"/>
      <c r="UCP290" s="97"/>
      <c r="UCQ290" s="97"/>
      <c r="UCR290" s="97"/>
      <c r="UCS290" s="97"/>
      <c r="UCT290" s="97"/>
      <c r="UCU290" s="97"/>
      <c r="UCV290" s="97"/>
      <c r="UCW290" s="97"/>
      <c r="UCX290" s="97"/>
      <c r="UCY290" s="97"/>
      <c r="UCZ290" s="97"/>
      <c r="UDA290" s="97"/>
      <c r="UDB290" s="97"/>
      <c r="UDC290" s="97"/>
      <c r="UDD290" s="97"/>
      <c r="UDE290" s="97"/>
      <c r="UDF290" s="97"/>
      <c r="UDG290" s="97"/>
      <c r="UDH290" s="97"/>
      <c r="UDI290" s="97"/>
      <c r="UDJ290" s="97"/>
      <c r="UDK290" s="97"/>
      <c r="UDL290" s="97"/>
      <c r="UDM290" s="97"/>
      <c r="UDN290" s="97"/>
      <c r="UDO290" s="97"/>
      <c r="UDP290" s="97"/>
      <c r="UDQ290" s="97"/>
      <c r="UDR290" s="97"/>
      <c r="UDS290" s="97"/>
      <c r="UDT290" s="97"/>
      <c r="UDU290" s="97"/>
      <c r="UDV290" s="97"/>
      <c r="UDW290" s="97"/>
      <c r="UDX290" s="97"/>
      <c r="UDY290" s="97"/>
      <c r="UDZ290" s="97"/>
      <c r="UEA290" s="97"/>
      <c r="UEB290" s="97"/>
      <c r="UEC290" s="97"/>
      <c r="UED290" s="97"/>
      <c r="UEE290" s="97"/>
      <c r="UEF290" s="97"/>
      <c r="UEG290" s="97"/>
      <c r="UEH290" s="97"/>
      <c r="UEI290" s="97"/>
      <c r="UEJ290" s="97"/>
      <c r="UEK290" s="97"/>
      <c r="UEL290" s="97"/>
      <c r="UEM290" s="97"/>
      <c r="UEN290" s="97"/>
      <c r="UEO290" s="97"/>
      <c r="UEP290" s="97"/>
      <c r="UEQ290" s="97"/>
      <c r="UER290" s="97"/>
      <c r="UES290" s="97"/>
      <c r="UET290" s="97"/>
      <c r="UEU290" s="97"/>
      <c r="UEV290" s="97"/>
      <c r="UEW290" s="97"/>
      <c r="UEX290" s="97"/>
      <c r="UEY290" s="97"/>
      <c r="UEZ290" s="97"/>
      <c r="UFA290" s="97"/>
      <c r="UFB290" s="97"/>
      <c r="UFC290" s="97"/>
      <c r="UFD290" s="97"/>
      <c r="UFE290" s="97"/>
      <c r="UFF290" s="97"/>
      <c r="UFG290" s="97"/>
      <c r="UFH290" s="97"/>
      <c r="UFI290" s="97"/>
      <c r="UFJ290" s="97"/>
      <c r="UFK290" s="97"/>
      <c r="UFL290" s="97"/>
      <c r="UFM290" s="97"/>
      <c r="UFN290" s="97"/>
      <c r="UFO290" s="97"/>
      <c r="UFP290" s="97"/>
      <c r="UFQ290" s="97"/>
      <c r="UFR290" s="97"/>
      <c r="UFS290" s="97"/>
      <c r="UFT290" s="97"/>
      <c r="UFU290" s="97"/>
      <c r="UFV290" s="97"/>
      <c r="UFW290" s="97"/>
      <c r="UFX290" s="97"/>
      <c r="UFY290" s="97"/>
      <c r="UFZ290" s="97"/>
      <c r="UGA290" s="97"/>
      <c r="UGB290" s="97"/>
      <c r="UGC290" s="97"/>
      <c r="UGD290" s="97"/>
      <c r="UGE290" s="97"/>
      <c r="UGF290" s="97"/>
      <c r="UGG290" s="97"/>
      <c r="UGH290" s="97"/>
      <c r="UGI290" s="97"/>
      <c r="UGJ290" s="97"/>
      <c r="UGK290" s="97"/>
      <c r="UGL290" s="97"/>
      <c r="UGM290" s="97"/>
      <c r="UGN290" s="97"/>
      <c r="UGO290" s="97"/>
      <c r="UGP290" s="97"/>
      <c r="UGQ290" s="97"/>
      <c r="UGR290" s="97"/>
      <c r="UGS290" s="97"/>
      <c r="UGT290" s="97"/>
      <c r="UGU290" s="97"/>
      <c r="UGV290" s="97"/>
      <c r="UGW290" s="97"/>
      <c r="UGX290" s="97"/>
      <c r="UGY290" s="97"/>
      <c r="UGZ290" s="97"/>
      <c r="UHA290" s="97"/>
      <c r="UHB290" s="97"/>
      <c r="UHC290" s="97"/>
      <c r="UHD290" s="97"/>
      <c r="UHE290" s="97"/>
      <c r="UHF290" s="97"/>
      <c r="UHG290" s="97"/>
      <c r="UHH290" s="97"/>
      <c r="UHI290" s="97"/>
      <c r="UHJ290" s="97"/>
      <c r="UHK290" s="97"/>
      <c r="UHL290" s="97"/>
      <c r="UHM290" s="97"/>
      <c r="UHN290" s="97"/>
      <c r="UHO290" s="97"/>
      <c r="UHP290" s="97"/>
      <c r="UHQ290" s="97"/>
      <c r="UHR290" s="97"/>
      <c r="UHS290" s="97"/>
      <c r="UHT290" s="97"/>
      <c r="UHU290" s="97"/>
      <c r="UHV290" s="97"/>
      <c r="UHW290" s="97"/>
      <c r="UHX290" s="97"/>
      <c r="UHY290" s="97"/>
      <c r="UHZ290" s="97"/>
      <c r="UIA290" s="97"/>
      <c r="UIB290" s="97"/>
      <c r="UIC290" s="97"/>
      <c r="UID290" s="97"/>
      <c r="UIE290" s="97"/>
      <c r="UIF290" s="97"/>
      <c r="UIG290" s="97"/>
      <c r="UIH290" s="97"/>
      <c r="UII290" s="97"/>
      <c r="UIJ290" s="97"/>
      <c r="UIK290" s="97"/>
      <c r="UIL290" s="97"/>
      <c r="UIM290" s="97"/>
      <c r="UIN290" s="97"/>
      <c r="UIO290" s="97"/>
      <c r="UIP290" s="97"/>
      <c r="UIQ290" s="97"/>
      <c r="UIR290" s="97"/>
      <c r="UIS290" s="97"/>
      <c r="UIT290" s="97"/>
      <c r="UIU290" s="97"/>
      <c r="UIV290" s="97"/>
      <c r="UIW290" s="97"/>
      <c r="UIX290" s="97"/>
      <c r="UIY290" s="97"/>
      <c r="UIZ290" s="97"/>
      <c r="UJA290" s="97"/>
      <c r="UJB290" s="97"/>
      <c r="UJC290" s="97"/>
      <c r="UJD290" s="97"/>
      <c r="UJE290" s="97"/>
      <c r="UJF290" s="97"/>
      <c r="UJG290" s="97"/>
      <c r="UJH290" s="97"/>
      <c r="UJI290" s="97"/>
      <c r="UJJ290" s="97"/>
      <c r="UJK290" s="97"/>
      <c r="UJL290" s="97"/>
      <c r="UJM290" s="97"/>
      <c r="UJN290" s="97"/>
      <c r="UJO290" s="97"/>
      <c r="UJP290" s="97"/>
      <c r="UJQ290" s="97"/>
      <c r="UJR290" s="97"/>
      <c r="UJS290" s="97"/>
      <c r="UJT290" s="97"/>
      <c r="UJU290" s="97"/>
      <c r="UJV290" s="97"/>
      <c r="UJW290" s="97"/>
      <c r="UJX290" s="97"/>
      <c r="UJY290" s="97"/>
      <c r="UJZ290" s="97"/>
      <c r="UKA290" s="97"/>
      <c r="UKB290" s="97"/>
      <c r="UKC290" s="97"/>
      <c r="UKD290" s="97"/>
      <c r="UKE290" s="97"/>
      <c r="UKF290" s="97"/>
      <c r="UKG290" s="97"/>
      <c r="UKH290" s="97"/>
      <c r="UKI290" s="97"/>
      <c r="UKJ290" s="97"/>
      <c r="UKK290" s="97"/>
      <c r="UKL290" s="97"/>
      <c r="UKM290" s="97"/>
      <c r="UKN290" s="97"/>
      <c r="UKO290" s="97"/>
      <c r="UKP290" s="97"/>
      <c r="UKQ290" s="97"/>
      <c r="UKR290" s="97"/>
      <c r="UKS290" s="97"/>
      <c r="UKT290" s="97"/>
      <c r="UKU290" s="97"/>
      <c r="UKV290" s="97"/>
      <c r="UKW290" s="97"/>
      <c r="UKX290" s="97"/>
      <c r="UKY290" s="97"/>
      <c r="UKZ290" s="97"/>
      <c r="ULA290" s="97"/>
      <c r="ULB290" s="97"/>
      <c r="ULC290" s="97"/>
      <c r="ULD290" s="97"/>
      <c r="ULE290" s="97"/>
      <c r="ULF290" s="97"/>
      <c r="ULG290" s="97"/>
      <c r="ULH290" s="97"/>
      <c r="ULI290" s="97"/>
      <c r="ULJ290" s="97"/>
      <c r="ULK290" s="97"/>
      <c r="ULL290" s="97"/>
      <c r="ULM290" s="97"/>
      <c r="ULN290" s="97"/>
      <c r="ULO290" s="97"/>
      <c r="ULP290" s="97"/>
      <c r="ULQ290" s="97"/>
      <c r="ULR290" s="97"/>
      <c r="ULS290" s="97"/>
      <c r="ULT290" s="97"/>
      <c r="ULU290" s="97"/>
      <c r="ULV290" s="97"/>
      <c r="ULW290" s="97"/>
      <c r="ULX290" s="97"/>
      <c r="ULY290" s="97"/>
      <c r="ULZ290" s="97"/>
      <c r="UMA290" s="97"/>
      <c r="UMB290" s="97"/>
      <c r="UMC290" s="97"/>
      <c r="UMD290" s="97"/>
      <c r="UME290" s="97"/>
      <c r="UMF290" s="97"/>
      <c r="UMG290" s="97"/>
      <c r="UMH290" s="97"/>
      <c r="UMI290" s="97"/>
      <c r="UMJ290" s="97"/>
      <c r="UMK290" s="97"/>
      <c r="UML290" s="97"/>
      <c r="UMM290" s="97"/>
      <c r="UMN290" s="97"/>
      <c r="UMO290" s="97"/>
      <c r="UMP290" s="97"/>
      <c r="UMQ290" s="97"/>
      <c r="UMR290" s="97"/>
      <c r="UMS290" s="97"/>
      <c r="UMT290" s="97"/>
      <c r="UMU290" s="97"/>
      <c r="UMV290" s="97"/>
      <c r="UMW290" s="97"/>
      <c r="UMX290" s="97"/>
      <c r="UMY290" s="97"/>
      <c r="UMZ290" s="97"/>
      <c r="UNA290" s="97"/>
      <c r="UNB290" s="97"/>
      <c r="UNC290" s="97"/>
      <c r="UND290" s="97"/>
      <c r="UNE290" s="97"/>
      <c r="UNF290" s="97"/>
      <c r="UNG290" s="97"/>
      <c r="UNH290" s="97"/>
      <c r="UNI290" s="97"/>
      <c r="UNJ290" s="97"/>
      <c r="UNK290" s="97"/>
      <c r="UNL290" s="97"/>
      <c r="UNM290" s="97"/>
      <c r="UNN290" s="97"/>
      <c r="UNO290" s="97"/>
      <c r="UNP290" s="97"/>
      <c r="UNQ290" s="97"/>
      <c r="UNR290" s="97"/>
      <c r="UNS290" s="97"/>
      <c r="UNT290" s="97"/>
      <c r="UNU290" s="97"/>
      <c r="UNV290" s="97"/>
      <c r="UNW290" s="97"/>
      <c r="UNX290" s="97"/>
      <c r="UNY290" s="97"/>
      <c r="UNZ290" s="97"/>
      <c r="UOA290" s="97"/>
      <c r="UOB290" s="97"/>
      <c r="UOC290" s="97"/>
      <c r="UOD290" s="97"/>
      <c r="UOE290" s="97"/>
      <c r="UOF290" s="97"/>
      <c r="UOG290" s="97"/>
      <c r="UOH290" s="97"/>
      <c r="UOI290" s="97"/>
      <c r="UOJ290" s="97"/>
      <c r="UOK290" s="97"/>
      <c r="UOL290" s="97"/>
      <c r="UOM290" s="97"/>
      <c r="UON290" s="97"/>
      <c r="UOO290" s="97"/>
      <c r="UOP290" s="97"/>
      <c r="UOQ290" s="97"/>
      <c r="UOR290" s="97"/>
      <c r="UOS290" s="97"/>
      <c r="UOT290" s="97"/>
      <c r="UOU290" s="97"/>
      <c r="UOV290" s="97"/>
      <c r="UOW290" s="97"/>
      <c r="UOX290" s="97"/>
      <c r="UOY290" s="97"/>
      <c r="UOZ290" s="97"/>
      <c r="UPA290" s="97"/>
      <c r="UPB290" s="97"/>
      <c r="UPC290" s="97"/>
      <c r="UPD290" s="97"/>
      <c r="UPE290" s="97"/>
      <c r="UPF290" s="97"/>
      <c r="UPG290" s="97"/>
      <c r="UPH290" s="97"/>
      <c r="UPI290" s="97"/>
      <c r="UPJ290" s="97"/>
      <c r="UPK290" s="97"/>
      <c r="UPL290" s="97"/>
      <c r="UPM290" s="97"/>
      <c r="UPN290" s="97"/>
      <c r="UPO290" s="97"/>
      <c r="UPP290" s="97"/>
      <c r="UPQ290" s="97"/>
      <c r="UPR290" s="97"/>
      <c r="UPS290" s="97"/>
      <c r="UPT290" s="97"/>
      <c r="UPU290" s="97"/>
      <c r="UPV290" s="97"/>
      <c r="UPW290" s="97"/>
      <c r="UPX290" s="97"/>
      <c r="UPY290" s="97"/>
      <c r="UPZ290" s="97"/>
      <c r="UQA290" s="97"/>
      <c r="UQB290" s="97"/>
      <c r="UQC290" s="97"/>
      <c r="UQD290" s="97"/>
      <c r="UQE290" s="97"/>
      <c r="UQF290" s="97"/>
      <c r="UQG290" s="97"/>
      <c r="UQH290" s="97"/>
      <c r="UQI290" s="97"/>
      <c r="UQJ290" s="97"/>
      <c r="UQK290" s="97"/>
      <c r="UQL290" s="97"/>
      <c r="UQM290" s="97"/>
      <c r="UQN290" s="97"/>
      <c r="UQO290" s="97"/>
      <c r="UQP290" s="97"/>
      <c r="UQQ290" s="97"/>
      <c r="UQR290" s="97"/>
      <c r="UQS290" s="97"/>
      <c r="UQT290" s="97"/>
      <c r="UQU290" s="97"/>
      <c r="UQV290" s="97"/>
      <c r="UQW290" s="97"/>
      <c r="UQX290" s="97"/>
      <c r="UQY290" s="97"/>
      <c r="UQZ290" s="97"/>
      <c r="URA290" s="97"/>
      <c r="URB290" s="97"/>
      <c r="URC290" s="97"/>
      <c r="URD290" s="97"/>
      <c r="URE290" s="97"/>
      <c r="URF290" s="97"/>
      <c r="URG290" s="97"/>
      <c r="URH290" s="97"/>
      <c r="URI290" s="97"/>
      <c r="URJ290" s="97"/>
      <c r="URK290" s="97"/>
      <c r="URL290" s="97"/>
      <c r="URM290" s="97"/>
      <c r="URN290" s="97"/>
      <c r="URO290" s="97"/>
      <c r="URP290" s="97"/>
      <c r="URQ290" s="97"/>
      <c r="URR290" s="97"/>
      <c r="URS290" s="97"/>
      <c r="URT290" s="97"/>
      <c r="URU290" s="97"/>
      <c r="URV290" s="97"/>
      <c r="URW290" s="97"/>
      <c r="URX290" s="97"/>
      <c r="URY290" s="97"/>
      <c r="URZ290" s="97"/>
      <c r="USA290" s="97"/>
      <c r="USB290" s="97"/>
      <c r="USC290" s="97"/>
      <c r="USD290" s="97"/>
      <c r="USE290" s="97"/>
      <c r="USF290" s="97"/>
      <c r="USG290" s="97"/>
      <c r="USH290" s="97"/>
      <c r="USI290" s="97"/>
      <c r="USJ290" s="97"/>
      <c r="USK290" s="97"/>
      <c r="USL290" s="97"/>
      <c r="USM290" s="97"/>
      <c r="USN290" s="97"/>
      <c r="USO290" s="97"/>
      <c r="USP290" s="97"/>
      <c r="USQ290" s="97"/>
      <c r="USR290" s="97"/>
      <c r="USS290" s="97"/>
      <c r="UST290" s="97"/>
      <c r="USU290" s="97"/>
      <c r="USV290" s="97"/>
      <c r="USW290" s="97"/>
      <c r="USX290" s="97"/>
      <c r="USY290" s="97"/>
      <c r="USZ290" s="97"/>
      <c r="UTA290" s="97"/>
      <c r="UTB290" s="97"/>
      <c r="UTC290" s="97"/>
      <c r="UTD290" s="97"/>
      <c r="UTE290" s="97"/>
      <c r="UTF290" s="97"/>
      <c r="UTG290" s="97"/>
      <c r="UTH290" s="97"/>
      <c r="UTI290" s="97"/>
      <c r="UTJ290" s="97"/>
      <c r="UTK290" s="97"/>
      <c r="UTL290" s="97"/>
      <c r="UTM290" s="97"/>
      <c r="UTN290" s="97"/>
      <c r="UTO290" s="97"/>
      <c r="UTP290" s="97"/>
      <c r="UTQ290" s="97"/>
      <c r="UTR290" s="97"/>
      <c r="UTS290" s="97"/>
      <c r="UTT290" s="97"/>
      <c r="UTU290" s="97"/>
      <c r="UTV290" s="97"/>
      <c r="UTW290" s="97"/>
      <c r="UTX290" s="97"/>
      <c r="UTY290" s="97"/>
      <c r="UTZ290" s="97"/>
      <c r="UUA290" s="97"/>
      <c r="UUB290" s="97"/>
      <c r="UUC290" s="97"/>
      <c r="UUD290" s="97"/>
      <c r="UUE290" s="97"/>
      <c r="UUF290" s="97"/>
      <c r="UUG290" s="97"/>
      <c r="UUH290" s="97"/>
      <c r="UUI290" s="97"/>
      <c r="UUJ290" s="97"/>
      <c r="UUK290" s="97"/>
      <c r="UUL290" s="97"/>
      <c r="UUM290" s="97"/>
      <c r="UUN290" s="97"/>
      <c r="UUO290" s="97"/>
      <c r="UUP290" s="97"/>
      <c r="UUQ290" s="97"/>
      <c r="UUR290" s="97"/>
      <c r="UUS290" s="97"/>
      <c r="UUT290" s="97"/>
      <c r="UUU290" s="97"/>
      <c r="UUV290" s="97"/>
      <c r="UUW290" s="97"/>
      <c r="UUX290" s="97"/>
      <c r="UUY290" s="97"/>
      <c r="UUZ290" s="97"/>
      <c r="UVA290" s="97"/>
      <c r="UVB290" s="97"/>
      <c r="UVC290" s="97"/>
      <c r="UVD290" s="97"/>
      <c r="UVE290" s="97"/>
      <c r="UVF290" s="97"/>
      <c r="UVG290" s="97"/>
      <c r="UVH290" s="97"/>
      <c r="UVI290" s="97"/>
      <c r="UVJ290" s="97"/>
      <c r="UVK290" s="97"/>
      <c r="UVL290" s="97"/>
      <c r="UVM290" s="97"/>
      <c r="UVN290" s="97"/>
      <c r="UVO290" s="97"/>
      <c r="UVP290" s="97"/>
      <c r="UVQ290" s="97"/>
      <c r="UVR290" s="97"/>
      <c r="UVS290" s="97"/>
      <c r="UVT290" s="97"/>
      <c r="UVU290" s="97"/>
      <c r="UVV290" s="97"/>
      <c r="UVW290" s="97"/>
      <c r="UVX290" s="97"/>
      <c r="UVY290" s="97"/>
      <c r="UVZ290" s="97"/>
      <c r="UWA290" s="97"/>
      <c r="UWB290" s="97"/>
      <c r="UWC290" s="97"/>
      <c r="UWD290" s="97"/>
      <c r="UWE290" s="97"/>
      <c r="UWF290" s="97"/>
      <c r="UWG290" s="97"/>
      <c r="UWH290" s="97"/>
      <c r="UWI290" s="97"/>
      <c r="UWJ290" s="97"/>
      <c r="UWK290" s="97"/>
      <c r="UWL290" s="97"/>
      <c r="UWM290" s="97"/>
      <c r="UWN290" s="97"/>
      <c r="UWO290" s="97"/>
      <c r="UWP290" s="97"/>
      <c r="UWQ290" s="97"/>
      <c r="UWR290" s="97"/>
      <c r="UWS290" s="97"/>
      <c r="UWT290" s="97"/>
      <c r="UWU290" s="97"/>
      <c r="UWV290" s="97"/>
      <c r="UWW290" s="97"/>
      <c r="UWX290" s="97"/>
      <c r="UWY290" s="97"/>
      <c r="UWZ290" s="97"/>
      <c r="UXA290" s="97"/>
      <c r="UXB290" s="97"/>
      <c r="UXC290" s="97"/>
      <c r="UXD290" s="97"/>
      <c r="UXE290" s="97"/>
      <c r="UXF290" s="97"/>
      <c r="UXG290" s="97"/>
      <c r="UXH290" s="97"/>
      <c r="UXI290" s="97"/>
      <c r="UXJ290" s="97"/>
      <c r="UXK290" s="97"/>
      <c r="UXL290" s="97"/>
      <c r="UXM290" s="97"/>
      <c r="UXN290" s="97"/>
      <c r="UXO290" s="97"/>
      <c r="UXP290" s="97"/>
      <c r="UXQ290" s="97"/>
      <c r="UXR290" s="97"/>
      <c r="UXS290" s="97"/>
      <c r="UXT290" s="97"/>
      <c r="UXU290" s="97"/>
      <c r="UXV290" s="97"/>
      <c r="UXW290" s="97"/>
      <c r="UXX290" s="97"/>
      <c r="UXY290" s="97"/>
      <c r="UXZ290" s="97"/>
      <c r="UYA290" s="97"/>
      <c r="UYB290" s="97"/>
      <c r="UYC290" s="97"/>
      <c r="UYD290" s="97"/>
      <c r="UYE290" s="97"/>
      <c r="UYF290" s="97"/>
      <c r="UYG290" s="97"/>
      <c r="UYH290" s="97"/>
      <c r="UYI290" s="97"/>
      <c r="UYJ290" s="97"/>
      <c r="UYK290" s="97"/>
      <c r="UYL290" s="97"/>
      <c r="UYM290" s="97"/>
      <c r="UYN290" s="97"/>
      <c r="UYO290" s="97"/>
      <c r="UYP290" s="97"/>
      <c r="UYQ290" s="97"/>
      <c r="UYR290" s="97"/>
      <c r="UYS290" s="97"/>
      <c r="UYT290" s="97"/>
      <c r="UYU290" s="97"/>
      <c r="UYV290" s="97"/>
      <c r="UYW290" s="97"/>
      <c r="UYX290" s="97"/>
      <c r="UYY290" s="97"/>
      <c r="UYZ290" s="97"/>
      <c r="UZA290" s="97"/>
      <c r="UZB290" s="97"/>
      <c r="UZC290" s="97"/>
      <c r="UZD290" s="97"/>
      <c r="UZE290" s="97"/>
      <c r="UZF290" s="97"/>
      <c r="UZG290" s="97"/>
      <c r="UZH290" s="97"/>
      <c r="UZI290" s="97"/>
      <c r="UZJ290" s="97"/>
      <c r="UZK290" s="97"/>
      <c r="UZL290" s="97"/>
      <c r="UZM290" s="97"/>
      <c r="UZN290" s="97"/>
      <c r="UZO290" s="97"/>
      <c r="UZP290" s="97"/>
      <c r="UZQ290" s="97"/>
      <c r="UZR290" s="97"/>
      <c r="UZS290" s="97"/>
      <c r="UZT290" s="97"/>
      <c r="UZU290" s="97"/>
      <c r="UZV290" s="97"/>
      <c r="UZW290" s="97"/>
      <c r="UZX290" s="97"/>
      <c r="UZY290" s="97"/>
      <c r="UZZ290" s="97"/>
      <c r="VAA290" s="97"/>
      <c r="VAB290" s="97"/>
      <c r="VAC290" s="97"/>
      <c r="VAD290" s="97"/>
      <c r="VAE290" s="97"/>
      <c r="VAF290" s="97"/>
      <c r="VAG290" s="97"/>
      <c r="VAH290" s="97"/>
      <c r="VAI290" s="97"/>
      <c r="VAJ290" s="97"/>
      <c r="VAK290" s="97"/>
      <c r="VAL290" s="97"/>
      <c r="VAM290" s="97"/>
      <c r="VAN290" s="97"/>
      <c r="VAO290" s="97"/>
      <c r="VAP290" s="97"/>
      <c r="VAQ290" s="97"/>
      <c r="VAR290" s="97"/>
      <c r="VAS290" s="97"/>
      <c r="VAT290" s="97"/>
      <c r="VAU290" s="97"/>
      <c r="VAV290" s="97"/>
      <c r="VAW290" s="97"/>
      <c r="VAX290" s="97"/>
      <c r="VAY290" s="97"/>
      <c r="VAZ290" s="97"/>
      <c r="VBA290" s="97"/>
      <c r="VBB290" s="97"/>
      <c r="VBC290" s="97"/>
      <c r="VBD290" s="97"/>
      <c r="VBE290" s="97"/>
      <c r="VBF290" s="97"/>
      <c r="VBG290" s="97"/>
      <c r="VBH290" s="97"/>
      <c r="VBI290" s="97"/>
      <c r="VBJ290" s="97"/>
      <c r="VBK290" s="97"/>
      <c r="VBL290" s="97"/>
      <c r="VBM290" s="97"/>
      <c r="VBN290" s="97"/>
      <c r="VBO290" s="97"/>
      <c r="VBP290" s="97"/>
      <c r="VBQ290" s="97"/>
      <c r="VBR290" s="97"/>
      <c r="VBS290" s="97"/>
      <c r="VBT290" s="97"/>
      <c r="VBU290" s="97"/>
      <c r="VBV290" s="97"/>
      <c r="VBW290" s="97"/>
      <c r="VBX290" s="97"/>
      <c r="VBY290" s="97"/>
      <c r="VBZ290" s="97"/>
      <c r="VCA290" s="97"/>
      <c r="VCB290" s="97"/>
      <c r="VCC290" s="97"/>
      <c r="VCD290" s="97"/>
      <c r="VCE290" s="97"/>
      <c r="VCF290" s="97"/>
      <c r="VCG290" s="97"/>
      <c r="VCH290" s="97"/>
      <c r="VCI290" s="97"/>
      <c r="VCJ290" s="97"/>
      <c r="VCK290" s="97"/>
      <c r="VCL290" s="97"/>
      <c r="VCM290" s="97"/>
      <c r="VCN290" s="97"/>
      <c r="VCO290" s="97"/>
      <c r="VCP290" s="97"/>
      <c r="VCQ290" s="97"/>
      <c r="VCR290" s="97"/>
      <c r="VCS290" s="97"/>
      <c r="VCT290" s="97"/>
      <c r="VCU290" s="97"/>
      <c r="VCV290" s="97"/>
      <c r="VCW290" s="97"/>
      <c r="VCX290" s="97"/>
      <c r="VCY290" s="97"/>
      <c r="VCZ290" s="97"/>
      <c r="VDA290" s="97"/>
      <c r="VDB290" s="97"/>
      <c r="VDC290" s="97"/>
      <c r="VDD290" s="97"/>
      <c r="VDE290" s="97"/>
      <c r="VDF290" s="97"/>
      <c r="VDG290" s="97"/>
      <c r="VDH290" s="97"/>
      <c r="VDI290" s="97"/>
      <c r="VDJ290" s="97"/>
      <c r="VDK290" s="97"/>
      <c r="VDL290" s="97"/>
      <c r="VDM290" s="97"/>
      <c r="VDN290" s="97"/>
      <c r="VDO290" s="97"/>
      <c r="VDP290" s="97"/>
      <c r="VDQ290" s="97"/>
      <c r="VDR290" s="97"/>
      <c r="VDS290" s="97"/>
      <c r="VDT290" s="97"/>
      <c r="VDU290" s="97"/>
      <c r="VDV290" s="97"/>
      <c r="VDW290" s="97"/>
      <c r="VDX290" s="97"/>
      <c r="VDY290" s="97"/>
      <c r="VDZ290" s="97"/>
      <c r="VEA290" s="97"/>
      <c r="VEB290" s="97"/>
      <c r="VEC290" s="97"/>
      <c r="VED290" s="97"/>
      <c r="VEE290" s="97"/>
      <c r="VEF290" s="97"/>
      <c r="VEG290" s="97"/>
      <c r="VEH290" s="97"/>
      <c r="VEI290" s="97"/>
      <c r="VEJ290" s="97"/>
      <c r="VEK290" s="97"/>
      <c r="VEL290" s="97"/>
      <c r="VEM290" s="97"/>
      <c r="VEN290" s="97"/>
      <c r="VEO290" s="97"/>
      <c r="VEP290" s="97"/>
      <c r="VEQ290" s="97"/>
      <c r="VER290" s="97"/>
      <c r="VES290" s="97"/>
      <c r="VET290" s="97"/>
      <c r="VEU290" s="97"/>
      <c r="VEV290" s="97"/>
      <c r="VEW290" s="97"/>
      <c r="VEX290" s="97"/>
      <c r="VEY290" s="97"/>
      <c r="VEZ290" s="97"/>
      <c r="VFA290" s="97"/>
      <c r="VFB290" s="97"/>
      <c r="VFC290" s="97"/>
      <c r="VFD290" s="97"/>
      <c r="VFE290" s="97"/>
      <c r="VFF290" s="97"/>
      <c r="VFG290" s="97"/>
      <c r="VFH290" s="97"/>
      <c r="VFI290" s="97"/>
      <c r="VFJ290" s="97"/>
      <c r="VFK290" s="97"/>
      <c r="VFL290" s="97"/>
      <c r="VFM290" s="97"/>
      <c r="VFN290" s="97"/>
      <c r="VFO290" s="97"/>
      <c r="VFP290" s="97"/>
      <c r="VFQ290" s="97"/>
      <c r="VFR290" s="97"/>
      <c r="VFS290" s="97"/>
      <c r="VFT290" s="97"/>
      <c r="VFU290" s="97"/>
      <c r="VFV290" s="97"/>
      <c r="VFW290" s="97"/>
      <c r="VFX290" s="97"/>
      <c r="VFY290" s="97"/>
      <c r="VFZ290" s="97"/>
      <c r="VGA290" s="97"/>
      <c r="VGB290" s="97"/>
      <c r="VGC290" s="97"/>
      <c r="VGD290" s="97"/>
      <c r="VGE290" s="97"/>
      <c r="VGF290" s="97"/>
      <c r="VGG290" s="97"/>
      <c r="VGH290" s="97"/>
      <c r="VGI290" s="97"/>
      <c r="VGJ290" s="97"/>
      <c r="VGK290" s="97"/>
      <c r="VGL290" s="97"/>
      <c r="VGM290" s="97"/>
      <c r="VGN290" s="97"/>
      <c r="VGO290" s="97"/>
      <c r="VGP290" s="97"/>
      <c r="VGQ290" s="97"/>
      <c r="VGR290" s="97"/>
      <c r="VGS290" s="97"/>
      <c r="VGT290" s="97"/>
      <c r="VGU290" s="97"/>
      <c r="VGV290" s="97"/>
      <c r="VGW290" s="97"/>
      <c r="VGX290" s="97"/>
      <c r="VGY290" s="97"/>
      <c r="VGZ290" s="97"/>
      <c r="VHA290" s="97"/>
      <c r="VHB290" s="97"/>
      <c r="VHC290" s="97"/>
      <c r="VHD290" s="97"/>
      <c r="VHE290" s="97"/>
      <c r="VHF290" s="97"/>
      <c r="VHG290" s="97"/>
      <c r="VHH290" s="97"/>
      <c r="VHI290" s="97"/>
      <c r="VHJ290" s="97"/>
      <c r="VHK290" s="97"/>
      <c r="VHL290" s="97"/>
      <c r="VHM290" s="97"/>
      <c r="VHN290" s="97"/>
      <c r="VHO290" s="97"/>
      <c r="VHP290" s="97"/>
      <c r="VHQ290" s="97"/>
      <c r="VHR290" s="97"/>
      <c r="VHS290" s="97"/>
      <c r="VHT290" s="97"/>
      <c r="VHU290" s="97"/>
      <c r="VHV290" s="97"/>
      <c r="VHW290" s="97"/>
      <c r="VHX290" s="97"/>
      <c r="VHY290" s="97"/>
      <c r="VHZ290" s="97"/>
      <c r="VIA290" s="97"/>
      <c r="VIB290" s="97"/>
      <c r="VIC290" s="97"/>
      <c r="VID290" s="97"/>
      <c r="VIE290" s="97"/>
      <c r="VIF290" s="97"/>
      <c r="VIG290" s="97"/>
      <c r="VIH290" s="97"/>
      <c r="VII290" s="97"/>
      <c r="VIJ290" s="97"/>
      <c r="VIK290" s="97"/>
      <c r="VIL290" s="97"/>
      <c r="VIM290" s="97"/>
      <c r="VIN290" s="97"/>
      <c r="VIO290" s="97"/>
      <c r="VIP290" s="97"/>
      <c r="VIQ290" s="97"/>
      <c r="VIR290" s="97"/>
      <c r="VIS290" s="97"/>
      <c r="VIT290" s="97"/>
      <c r="VIU290" s="97"/>
      <c r="VIV290" s="97"/>
      <c r="VIW290" s="97"/>
      <c r="VIX290" s="97"/>
      <c r="VIY290" s="97"/>
      <c r="VIZ290" s="97"/>
      <c r="VJA290" s="97"/>
      <c r="VJB290" s="97"/>
      <c r="VJC290" s="97"/>
      <c r="VJD290" s="97"/>
      <c r="VJE290" s="97"/>
      <c r="VJF290" s="97"/>
      <c r="VJG290" s="97"/>
      <c r="VJH290" s="97"/>
      <c r="VJI290" s="97"/>
      <c r="VJJ290" s="97"/>
      <c r="VJK290" s="97"/>
      <c r="VJL290" s="97"/>
      <c r="VJM290" s="97"/>
      <c r="VJN290" s="97"/>
      <c r="VJO290" s="97"/>
      <c r="VJP290" s="97"/>
      <c r="VJQ290" s="97"/>
      <c r="VJR290" s="97"/>
      <c r="VJS290" s="97"/>
      <c r="VJT290" s="97"/>
      <c r="VJU290" s="97"/>
      <c r="VJV290" s="97"/>
      <c r="VJW290" s="97"/>
      <c r="VJX290" s="97"/>
      <c r="VJY290" s="97"/>
      <c r="VJZ290" s="97"/>
      <c r="VKA290" s="97"/>
      <c r="VKB290" s="97"/>
      <c r="VKC290" s="97"/>
      <c r="VKD290" s="97"/>
      <c r="VKE290" s="97"/>
      <c r="VKF290" s="97"/>
      <c r="VKG290" s="97"/>
      <c r="VKH290" s="97"/>
      <c r="VKI290" s="97"/>
      <c r="VKJ290" s="97"/>
      <c r="VKK290" s="97"/>
      <c r="VKL290" s="97"/>
      <c r="VKM290" s="97"/>
      <c r="VKN290" s="97"/>
      <c r="VKO290" s="97"/>
      <c r="VKP290" s="97"/>
      <c r="VKQ290" s="97"/>
      <c r="VKR290" s="97"/>
      <c r="VKS290" s="97"/>
      <c r="VKT290" s="97"/>
      <c r="VKU290" s="97"/>
      <c r="VKV290" s="97"/>
      <c r="VKW290" s="97"/>
      <c r="VKX290" s="97"/>
      <c r="VKY290" s="97"/>
      <c r="VKZ290" s="97"/>
      <c r="VLA290" s="97"/>
      <c r="VLB290" s="97"/>
      <c r="VLC290" s="97"/>
      <c r="VLD290" s="97"/>
      <c r="VLE290" s="97"/>
      <c r="VLF290" s="97"/>
      <c r="VLG290" s="97"/>
      <c r="VLH290" s="97"/>
      <c r="VLI290" s="97"/>
      <c r="VLJ290" s="97"/>
      <c r="VLK290" s="97"/>
      <c r="VLL290" s="97"/>
      <c r="VLM290" s="97"/>
      <c r="VLN290" s="97"/>
      <c r="VLO290" s="97"/>
      <c r="VLP290" s="97"/>
      <c r="VLQ290" s="97"/>
      <c r="VLR290" s="97"/>
      <c r="VLS290" s="97"/>
      <c r="VLT290" s="97"/>
      <c r="VLU290" s="97"/>
      <c r="VLV290" s="97"/>
      <c r="VLW290" s="97"/>
      <c r="VLX290" s="97"/>
      <c r="VLY290" s="97"/>
      <c r="VLZ290" s="97"/>
      <c r="VMA290" s="97"/>
      <c r="VMB290" s="97"/>
      <c r="VMC290" s="97"/>
      <c r="VMD290" s="97"/>
      <c r="VME290" s="97"/>
      <c r="VMF290" s="97"/>
      <c r="VMG290" s="97"/>
      <c r="VMH290" s="97"/>
      <c r="VMI290" s="97"/>
      <c r="VMJ290" s="97"/>
      <c r="VMK290" s="97"/>
      <c r="VML290" s="97"/>
      <c r="VMM290" s="97"/>
      <c r="VMN290" s="97"/>
      <c r="VMO290" s="97"/>
      <c r="VMP290" s="97"/>
      <c r="VMQ290" s="97"/>
      <c r="VMR290" s="97"/>
      <c r="VMS290" s="97"/>
      <c r="VMT290" s="97"/>
      <c r="VMU290" s="97"/>
      <c r="VMV290" s="97"/>
      <c r="VMW290" s="97"/>
      <c r="VMX290" s="97"/>
      <c r="VMY290" s="97"/>
      <c r="VMZ290" s="97"/>
      <c r="VNA290" s="97"/>
      <c r="VNB290" s="97"/>
      <c r="VNC290" s="97"/>
      <c r="VND290" s="97"/>
      <c r="VNE290" s="97"/>
      <c r="VNF290" s="97"/>
      <c r="VNG290" s="97"/>
      <c r="VNH290" s="97"/>
      <c r="VNI290" s="97"/>
      <c r="VNJ290" s="97"/>
      <c r="VNK290" s="97"/>
      <c r="VNL290" s="97"/>
      <c r="VNM290" s="97"/>
      <c r="VNN290" s="97"/>
      <c r="VNO290" s="97"/>
      <c r="VNP290" s="97"/>
      <c r="VNQ290" s="97"/>
      <c r="VNR290" s="97"/>
      <c r="VNS290" s="97"/>
      <c r="VNT290" s="97"/>
      <c r="VNU290" s="97"/>
      <c r="VNV290" s="97"/>
      <c r="VNW290" s="97"/>
      <c r="VNX290" s="97"/>
      <c r="VNY290" s="97"/>
      <c r="VNZ290" s="97"/>
      <c r="VOA290" s="97"/>
      <c r="VOB290" s="97"/>
      <c r="VOC290" s="97"/>
      <c r="VOD290" s="97"/>
      <c r="VOE290" s="97"/>
      <c r="VOF290" s="97"/>
      <c r="VOG290" s="97"/>
      <c r="VOH290" s="97"/>
      <c r="VOI290" s="97"/>
      <c r="VOJ290" s="97"/>
      <c r="VOK290" s="97"/>
      <c r="VOL290" s="97"/>
      <c r="VOM290" s="97"/>
      <c r="VON290" s="97"/>
      <c r="VOO290" s="97"/>
      <c r="VOP290" s="97"/>
      <c r="VOQ290" s="97"/>
      <c r="VOR290" s="97"/>
      <c r="VOS290" s="97"/>
      <c r="VOT290" s="97"/>
      <c r="VOU290" s="97"/>
      <c r="VOV290" s="97"/>
      <c r="VOW290" s="97"/>
      <c r="VOX290" s="97"/>
      <c r="VOY290" s="97"/>
      <c r="VOZ290" s="97"/>
      <c r="VPA290" s="97"/>
      <c r="VPB290" s="97"/>
      <c r="VPC290" s="97"/>
      <c r="VPD290" s="97"/>
      <c r="VPE290" s="97"/>
      <c r="VPF290" s="97"/>
      <c r="VPG290" s="97"/>
      <c r="VPH290" s="97"/>
      <c r="VPI290" s="97"/>
      <c r="VPJ290" s="97"/>
      <c r="VPK290" s="97"/>
      <c r="VPL290" s="97"/>
      <c r="VPM290" s="97"/>
      <c r="VPN290" s="97"/>
      <c r="VPO290" s="97"/>
      <c r="VPP290" s="97"/>
      <c r="VPQ290" s="97"/>
      <c r="VPR290" s="97"/>
      <c r="VPS290" s="97"/>
      <c r="VPT290" s="97"/>
      <c r="VPU290" s="97"/>
      <c r="VPV290" s="97"/>
      <c r="VPW290" s="97"/>
      <c r="VPX290" s="97"/>
      <c r="VPY290" s="97"/>
      <c r="VPZ290" s="97"/>
      <c r="VQA290" s="97"/>
      <c r="VQB290" s="97"/>
      <c r="VQC290" s="97"/>
      <c r="VQD290" s="97"/>
      <c r="VQE290" s="97"/>
      <c r="VQF290" s="97"/>
      <c r="VQG290" s="97"/>
      <c r="VQH290" s="97"/>
      <c r="VQI290" s="97"/>
      <c r="VQJ290" s="97"/>
      <c r="VQK290" s="97"/>
      <c r="VQL290" s="97"/>
      <c r="VQM290" s="97"/>
      <c r="VQN290" s="97"/>
      <c r="VQO290" s="97"/>
      <c r="VQP290" s="97"/>
      <c r="VQQ290" s="97"/>
      <c r="VQR290" s="97"/>
      <c r="VQS290" s="97"/>
      <c r="VQT290" s="97"/>
      <c r="VQU290" s="97"/>
      <c r="VQV290" s="97"/>
      <c r="VQW290" s="97"/>
      <c r="VQX290" s="97"/>
      <c r="VQY290" s="97"/>
      <c r="VQZ290" s="97"/>
      <c r="VRA290" s="97"/>
      <c r="VRB290" s="97"/>
      <c r="VRC290" s="97"/>
      <c r="VRD290" s="97"/>
      <c r="VRE290" s="97"/>
      <c r="VRF290" s="97"/>
      <c r="VRG290" s="97"/>
      <c r="VRH290" s="97"/>
      <c r="VRI290" s="97"/>
      <c r="VRJ290" s="97"/>
      <c r="VRK290" s="97"/>
      <c r="VRL290" s="97"/>
      <c r="VRM290" s="97"/>
      <c r="VRN290" s="97"/>
      <c r="VRO290" s="97"/>
      <c r="VRP290" s="97"/>
      <c r="VRQ290" s="97"/>
      <c r="VRR290" s="97"/>
      <c r="VRS290" s="97"/>
      <c r="VRT290" s="97"/>
      <c r="VRU290" s="97"/>
      <c r="VRV290" s="97"/>
      <c r="VRW290" s="97"/>
      <c r="VRX290" s="97"/>
      <c r="VRY290" s="97"/>
      <c r="VRZ290" s="97"/>
      <c r="VSA290" s="97"/>
      <c r="VSB290" s="97"/>
      <c r="VSC290" s="97"/>
      <c r="VSD290" s="97"/>
      <c r="VSE290" s="97"/>
      <c r="VSF290" s="97"/>
      <c r="VSG290" s="97"/>
      <c r="VSH290" s="97"/>
      <c r="VSI290" s="97"/>
      <c r="VSJ290" s="97"/>
      <c r="VSK290" s="97"/>
      <c r="VSL290" s="97"/>
      <c r="VSM290" s="97"/>
      <c r="VSN290" s="97"/>
      <c r="VSO290" s="97"/>
      <c r="VSP290" s="97"/>
      <c r="VSQ290" s="97"/>
      <c r="VSR290" s="97"/>
      <c r="VSS290" s="97"/>
      <c r="VST290" s="97"/>
      <c r="VSU290" s="97"/>
      <c r="VSV290" s="97"/>
      <c r="VSW290" s="97"/>
      <c r="VSX290" s="97"/>
      <c r="VSY290" s="97"/>
      <c r="VSZ290" s="97"/>
      <c r="VTA290" s="97"/>
      <c r="VTB290" s="97"/>
      <c r="VTC290" s="97"/>
      <c r="VTD290" s="97"/>
      <c r="VTE290" s="97"/>
      <c r="VTF290" s="97"/>
      <c r="VTG290" s="97"/>
      <c r="VTH290" s="97"/>
      <c r="VTI290" s="97"/>
      <c r="VTJ290" s="97"/>
      <c r="VTK290" s="97"/>
      <c r="VTL290" s="97"/>
      <c r="VTM290" s="97"/>
      <c r="VTN290" s="97"/>
      <c r="VTO290" s="97"/>
      <c r="VTP290" s="97"/>
      <c r="VTQ290" s="97"/>
      <c r="VTR290" s="97"/>
      <c r="VTS290" s="97"/>
      <c r="VTT290" s="97"/>
      <c r="VTU290" s="97"/>
      <c r="VTV290" s="97"/>
      <c r="VTW290" s="97"/>
      <c r="VTX290" s="97"/>
      <c r="VTY290" s="97"/>
      <c r="VTZ290" s="97"/>
      <c r="VUA290" s="97"/>
      <c r="VUB290" s="97"/>
      <c r="VUC290" s="97"/>
      <c r="VUD290" s="97"/>
      <c r="VUE290" s="97"/>
      <c r="VUF290" s="97"/>
      <c r="VUG290" s="97"/>
      <c r="VUH290" s="97"/>
      <c r="VUI290" s="97"/>
      <c r="VUJ290" s="97"/>
      <c r="VUK290" s="97"/>
      <c r="VUL290" s="97"/>
      <c r="VUM290" s="97"/>
      <c r="VUN290" s="97"/>
      <c r="VUO290" s="97"/>
      <c r="VUP290" s="97"/>
      <c r="VUQ290" s="97"/>
      <c r="VUR290" s="97"/>
      <c r="VUS290" s="97"/>
      <c r="VUT290" s="97"/>
      <c r="VUU290" s="97"/>
      <c r="VUV290" s="97"/>
      <c r="VUW290" s="97"/>
      <c r="VUX290" s="97"/>
      <c r="VUY290" s="97"/>
      <c r="VUZ290" s="97"/>
      <c r="VVA290" s="97"/>
      <c r="VVB290" s="97"/>
      <c r="VVC290" s="97"/>
      <c r="VVD290" s="97"/>
      <c r="VVE290" s="97"/>
      <c r="VVF290" s="97"/>
      <c r="VVG290" s="97"/>
      <c r="VVH290" s="97"/>
      <c r="VVI290" s="97"/>
      <c r="VVJ290" s="97"/>
      <c r="VVK290" s="97"/>
      <c r="VVL290" s="97"/>
      <c r="VVM290" s="97"/>
      <c r="VVN290" s="97"/>
      <c r="VVO290" s="97"/>
      <c r="VVP290" s="97"/>
      <c r="VVQ290" s="97"/>
      <c r="VVR290" s="97"/>
      <c r="VVS290" s="97"/>
      <c r="VVT290" s="97"/>
      <c r="VVU290" s="97"/>
      <c r="VVV290" s="97"/>
      <c r="VVW290" s="97"/>
      <c r="VVX290" s="97"/>
      <c r="VVY290" s="97"/>
      <c r="VVZ290" s="97"/>
      <c r="VWA290" s="97"/>
      <c r="VWB290" s="97"/>
      <c r="VWC290" s="97"/>
      <c r="VWD290" s="97"/>
      <c r="VWE290" s="97"/>
      <c r="VWF290" s="97"/>
      <c r="VWG290" s="97"/>
      <c r="VWH290" s="97"/>
      <c r="VWI290" s="97"/>
      <c r="VWJ290" s="97"/>
      <c r="VWK290" s="97"/>
      <c r="VWL290" s="97"/>
      <c r="VWM290" s="97"/>
      <c r="VWN290" s="97"/>
      <c r="VWO290" s="97"/>
      <c r="VWP290" s="97"/>
      <c r="VWQ290" s="97"/>
      <c r="VWR290" s="97"/>
      <c r="VWS290" s="97"/>
      <c r="VWT290" s="97"/>
      <c r="VWU290" s="97"/>
      <c r="VWV290" s="97"/>
      <c r="VWW290" s="97"/>
      <c r="VWX290" s="97"/>
      <c r="VWY290" s="97"/>
      <c r="VWZ290" s="97"/>
      <c r="VXA290" s="97"/>
      <c r="VXB290" s="97"/>
      <c r="VXC290" s="97"/>
      <c r="VXD290" s="97"/>
      <c r="VXE290" s="97"/>
      <c r="VXF290" s="97"/>
      <c r="VXG290" s="97"/>
      <c r="VXH290" s="97"/>
      <c r="VXI290" s="97"/>
      <c r="VXJ290" s="97"/>
      <c r="VXK290" s="97"/>
      <c r="VXL290" s="97"/>
      <c r="VXM290" s="97"/>
      <c r="VXN290" s="97"/>
      <c r="VXO290" s="97"/>
      <c r="VXP290" s="97"/>
      <c r="VXQ290" s="97"/>
      <c r="VXR290" s="97"/>
      <c r="VXS290" s="97"/>
      <c r="VXT290" s="97"/>
      <c r="VXU290" s="97"/>
      <c r="VXV290" s="97"/>
      <c r="VXW290" s="97"/>
      <c r="VXX290" s="97"/>
      <c r="VXY290" s="97"/>
      <c r="VXZ290" s="97"/>
      <c r="VYA290" s="97"/>
      <c r="VYB290" s="97"/>
      <c r="VYC290" s="97"/>
      <c r="VYD290" s="97"/>
      <c r="VYE290" s="97"/>
      <c r="VYF290" s="97"/>
      <c r="VYG290" s="97"/>
      <c r="VYH290" s="97"/>
      <c r="VYI290" s="97"/>
      <c r="VYJ290" s="97"/>
      <c r="VYK290" s="97"/>
      <c r="VYL290" s="97"/>
      <c r="VYM290" s="97"/>
      <c r="VYN290" s="97"/>
      <c r="VYO290" s="97"/>
      <c r="VYP290" s="97"/>
      <c r="VYQ290" s="97"/>
      <c r="VYR290" s="97"/>
      <c r="VYS290" s="97"/>
      <c r="VYT290" s="97"/>
      <c r="VYU290" s="97"/>
      <c r="VYV290" s="97"/>
      <c r="VYW290" s="97"/>
      <c r="VYX290" s="97"/>
      <c r="VYY290" s="97"/>
      <c r="VYZ290" s="97"/>
      <c r="VZA290" s="97"/>
      <c r="VZB290" s="97"/>
      <c r="VZC290" s="97"/>
      <c r="VZD290" s="97"/>
      <c r="VZE290" s="97"/>
      <c r="VZF290" s="97"/>
      <c r="VZG290" s="97"/>
      <c r="VZH290" s="97"/>
      <c r="VZI290" s="97"/>
      <c r="VZJ290" s="97"/>
      <c r="VZK290" s="97"/>
      <c r="VZL290" s="97"/>
      <c r="VZM290" s="97"/>
      <c r="VZN290" s="97"/>
      <c r="VZO290" s="97"/>
      <c r="VZP290" s="97"/>
      <c r="VZQ290" s="97"/>
      <c r="VZR290" s="97"/>
      <c r="VZS290" s="97"/>
      <c r="VZT290" s="97"/>
      <c r="VZU290" s="97"/>
      <c r="VZV290" s="97"/>
      <c r="VZW290" s="97"/>
      <c r="VZX290" s="97"/>
      <c r="VZY290" s="97"/>
      <c r="VZZ290" s="97"/>
      <c r="WAA290" s="97"/>
      <c r="WAB290" s="97"/>
      <c r="WAC290" s="97"/>
      <c r="WAD290" s="97"/>
      <c r="WAE290" s="97"/>
      <c r="WAF290" s="97"/>
      <c r="WAG290" s="97"/>
      <c r="WAH290" s="97"/>
      <c r="WAI290" s="97"/>
      <c r="WAJ290" s="97"/>
      <c r="WAK290" s="97"/>
      <c r="WAL290" s="97"/>
      <c r="WAM290" s="97"/>
      <c r="WAN290" s="97"/>
      <c r="WAO290" s="97"/>
      <c r="WAP290" s="97"/>
      <c r="WAQ290" s="97"/>
      <c r="WAR290" s="97"/>
      <c r="WAS290" s="97"/>
      <c r="WAT290" s="97"/>
      <c r="WAU290" s="97"/>
      <c r="WAV290" s="97"/>
      <c r="WAW290" s="97"/>
      <c r="WAX290" s="97"/>
      <c r="WAY290" s="97"/>
      <c r="WAZ290" s="97"/>
      <c r="WBA290" s="97"/>
      <c r="WBB290" s="97"/>
      <c r="WBC290" s="97"/>
      <c r="WBD290" s="97"/>
      <c r="WBE290" s="97"/>
      <c r="WBF290" s="97"/>
      <c r="WBG290" s="97"/>
      <c r="WBH290" s="97"/>
      <c r="WBI290" s="97"/>
      <c r="WBJ290" s="97"/>
      <c r="WBK290" s="97"/>
      <c r="WBL290" s="97"/>
      <c r="WBM290" s="97"/>
      <c r="WBN290" s="97"/>
      <c r="WBO290" s="97"/>
      <c r="WBP290" s="97"/>
      <c r="WBQ290" s="97"/>
      <c r="WBR290" s="97"/>
      <c r="WBS290" s="97"/>
      <c r="WBT290" s="97"/>
      <c r="WBU290" s="97"/>
      <c r="WBV290" s="97"/>
      <c r="WBW290" s="97"/>
      <c r="WBX290" s="97"/>
      <c r="WBY290" s="97"/>
      <c r="WBZ290" s="97"/>
      <c r="WCA290" s="97"/>
      <c r="WCB290" s="97"/>
      <c r="WCC290" s="97"/>
      <c r="WCD290" s="97"/>
      <c r="WCE290" s="97"/>
      <c r="WCF290" s="97"/>
      <c r="WCG290" s="97"/>
      <c r="WCH290" s="97"/>
      <c r="WCI290" s="97"/>
      <c r="WCJ290" s="97"/>
      <c r="WCK290" s="97"/>
      <c r="WCL290" s="97"/>
      <c r="WCM290" s="97"/>
      <c r="WCN290" s="97"/>
      <c r="WCO290" s="97"/>
      <c r="WCP290" s="97"/>
      <c r="WCQ290" s="97"/>
      <c r="WCR290" s="97"/>
      <c r="WCS290" s="97"/>
      <c r="WCT290" s="97"/>
      <c r="WCU290" s="97"/>
      <c r="WCV290" s="97"/>
      <c r="WCW290" s="97"/>
      <c r="WCX290" s="97"/>
      <c r="WCY290" s="97"/>
      <c r="WCZ290" s="97"/>
      <c r="WDA290" s="97"/>
      <c r="WDB290" s="97"/>
      <c r="WDC290" s="97"/>
      <c r="WDD290" s="97"/>
      <c r="WDE290" s="97"/>
      <c r="WDF290" s="97"/>
      <c r="WDG290" s="97"/>
      <c r="WDH290" s="97"/>
      <c r="WDI290" s="97"/>
      <c r="WDJ290" s="97"/>
      <c r="WDK290" s="97"/>
      <c r="WDL290" s="97"/>
      <c r="WDM290" s="97"/>
      <c r="WDN290" s="97"/>
      <c r="WDO290" s="97"/>
      <c r="WDP290" s="97"/>
      <c r="WDQ290" s="97"/>
      <c r="WDR290" s="97"/>
      <c r="WDS290" s="97"/>
      <c r="WDT290" s="97"/>
      <c r="WDU290" s="97"/>
      <c r="WDV290" s="97"/>
      <c r="WDW290" s="97"/>
      <c r="WDX290" s="97"/>
      <c r="WDY290" s="97"/>
      <c r="WDZ290" s="97"/>
      <c r="WEA290" s="97"/>
      <c r="WEB290" s="97"/>
      <c r="WEC290" s="97"/>
      <c r="WED290" s="97"/>
      <c r="WEE290" s="97"/>
      <c r="WEF290" s="97"/>
      <c r="WEG290" s="97"/>
      <c r="WEH290" s="97"/>
      <c r="WEI290" s="97"/>
      <c r="WEJ290" s="97"/>
      <c r="WEK290" s="97"/>
      <c r="WEL290" s="97"/>
      <c r="WEM290" s="97"/>
      <c r="WEN290" s="97"/>
      <c r="WEO290" s="97"/>
      <c r="WEP290" s="97"/>
      <c r="WEQ290" s="97"/>
      <c r="WER290" s="97"/>
      <c r="WES290" s="97"/>
      <c r="WET290" s="97"/>
      <c r="WEU290" s="97"/>
      <c r="WEV290" s="97"/>
      <c r="WEW290" s="97"/>
      <c r="WEX290" s="97"/>
      <c r="WEY290" s="97"/>
      <c r="WEZ290" s="97"/>
      <c r="WFA290" s="97"/>
      <c r="WFB290" s="97"/>
      <c r="WFC290" s="97"/>
      <c r="WFD290" s="97"/>
      <c r="WFE290" s="97"/>
      <c r="WFF290" s="97"/>
      <c r="WFG290" s="97"/>
      <c r="WFH290" s="97"/>
      <c r="WFI290" s="97"/>
      <c r="WFJ290" s="97"/>
      <c r="WFK290" s="97"/>
      <c r="WFL290" s="97"/>
      <c r="WFM290" s="97"/>
      <c r="WFN290" s="97"/>
      <c r="WFO290" s="97"/>
      <c r="WFP290" s="97"/>
      <c r="WFQ290" s="97"/>
      <c r="WFR290" s="97"/>
      <c r="WFS290" s="97"/>
      <c r="WFT290" s="97"/>
      <c r="WFU290" s="97"/>
      <c r="WFV290" s="97"/>
      <c r="WFW290" s="97"/>
      <c r="WFX290" s="97"/>
      <c r="WFY290" s="97"/>
      <c r="WFZ290" s="97"/>
      <c r="WGA290" s="97"/>
      <c r="WGB290" s="97"/>
      <c r="WGC290" s="97"/>
      <c r="WGD290" s="97"/>
      <c r="WGE290" s="97"/>
      <c r="WGF290" s="97"/>
      <c r="WGG290" s="97"/>
      <c r="WGH290" s="97"/>
      <c r="WGI290" s="97"/>
      <c r="WGJ290" s="97"/>
      <c r="WGK290" s="97"/>
      <c r="WGL290" s="97"/>
      <c r="WGM290" s="97"/>
      <c r="WGN290" s="97"/>
      <c r="WGO290" s="97"/>
      <c r="WGP290" s="97"/>
      <c r="WGQ290" s="97"/>
      <c r="WGR290" s="97"/>
      <c r="WGS290" s="97"/>
      <c r="WGT290" s="97"/>
      <c r="WGU290" s="97"/>
      <c r="WGV290" s="97"/>
      <c r="WGW290" s="97"/>
      <c r="WGX290" s="97"/>
      <c r="WGY290" s="97"/>
      <c r="WGZ290" s="97"/>
      <c r="WHA290" s="97"/>
      <c r="WHB290" s="97"/>
      <c r="WHC290" s="97"/>
      <c r="WHD290" s="97"/>
      <c r="WHE290" s="97"/>
      <c r="WHF290" s="97"/>
      <c r="WHG290" s="97"/>
      <c r="WHH290" s="97"/>
      <c r="WHI290" s="97"/>
      <c r="WHJ290" s="97"/>
      <c r="WHK290" s="97"/>
      <c r="WHL290" s="97"/>
      <c r="WHM290" s="97"/>
      <c r="WHN290" s="97"/>
      <c r="WHO290" s="97"/>
      <c r="WHP290" s="97"/>
      <c r="WHQ290" s="97"/>
      <c r="WHR290" s="97"/>
      <c r="WHS290" s="97"/>
      <c r="WHT290" s="97"/>
      <c r="WHU290" s="97"/>
      <c r="WHV290" s="97"/>
      <c r="WHW290" s="97"/>
      <c r="WHX290" s="97"/>
      <c r="WHY290" s="97"/>
      <c r="WHZ290" s="97"/>
      <c r="WIA290" s="97"/>
      <c r="WIB290" s="97"/>
      <c r="WIC290" s="97"/>
      <c r="WID290" s="97"/>
      <c r="WIE290" s="97"/>
      <c r="WIF290" s="97"/>
      <c r="WIG290" s="97"/>
      <c r="WIH290" s="97"/>
      <c r="WII290" s="97"/>
      <c r="WIJ290" s="97"/>
      <c r="WIK290" s="97"/>
      <c r="WIL290" s="97"/>
      <c r="WIM290" s="97"/>
      <c r="WIN290" s="97"/>
      <c r="WIO290" s="97"/>
      <c r="WIP290" s="97"/>
      <c r="WIQ290" s="97"/>
      <c r="WIR290" s="97"/>
      <c r="WIS290" s="97"/>
      <c r="WIT290" s="97"/>
      <c r="WIU290" s="97"/>
      <c r="WIV290" s="97"/>
      <c r="WIW290" s="97"/>
      <c r="WIX290" s="97"/>
      <c r="WIY290" s="97"/>
      <c r="WIZ290" s="97"/>
      <c r="WJA290" s="97"/>
      <c r="WJB290" s="97"/>
      <c r="WJC290" s="97"/>
      <c r="WJD290" s="97"/>
      <c r="WJE290" s="97"/>
      <c r="WJF290" s="97"/>
      <c r="WJG290" s="97"/>
      <c r="WJH290" s="97"/>
      <c r="WJI290" s="97"/>
      <c r="WJJ290" s="97"/>
      <c r="WJK290" s="97"/>
      <c r="WJL290" s="97"/>
      <c r="WJM290" s="97"/>
      <c r="WJN290" s="97"/>
      <c r="WJO290" s="97"/>
      <c r="WJP290" s="97"/>
      <c r="WJQ290" s="97"/>
      <c r="WJR290" s="97"/>
      <c r="WJS290" s="97"/>
      <c r="WJT290" s="97"/>
      <c r="WJU290" s="97"/>
      <c r="WJV290" s="97"/>
      <c r="WJW290" s="97"/>
      <c r="WJX290" s="97"/>
      <c r="WJY290" s="97"/>
      <c r="WJZ290" s="97"/>
      <c r="WKA290" s="97"/>
      <c r="WKB290" s="97"/>
      <c r="WKC290" s="97"/>
      <c r="WKD290" s="97"/>
      <c r="WKE290" s="97"/>
      <c r="WKF290" s="97"/>
      <c r="WKG290" s="97"/>
      <c r="WKH290" s="97"/>
      <c r="WKI290" s="97"/>
      <c r="WKJ290" s="97"/>
      <c r="WKK290" s="97"/>
      <c r="WKL290" s="97"/>
      <c r="WKM290" s="97"/>
      <c r="WKN290" s="97"/>
      <c r="WKO290" s="97"/>
      <c r="WKP290" s="97"/>
      <c r="WKQ290" s="97"/>
      <c r="WKR290" s="97"/>
      <c r="WKS290" s="97"/>
      <c r="WKT290" s="97"/>
      <c r="WKU290" s="97"/>
      <c r="WKV290" s="97"/>
      <c r="WKW290" s="97"/>
      <c r="WKX290" s="97"/>
      <c r="WKY290" s="97"/>
      <c r="WKZ290" s="97"/>
      <c r="WLA290" s="97"/>
      <c r="WLB290" s="97"/>
      <c r="WLC290" s="97"/>
      <c r="WLD290" s="97"/>
      <c r="WLE290" s="97"/>
      <c r="WLF290" s="97"/>
      <c r="WLG290" s="97"/>
      <c r="WLH290" s="97"/>
      <c r="WLI290" s="97"/>
      <c r="WLJ290" s="97"/>
      <c r="WLK290" s="97"/>
      <c r="WLL290" s="97"/>
      <c r="WLM290" s="97"/>
      <c r="WLN290" s="97"/>
      <c r="WLO290" s="97"/>
      <c r="WLP290" s="97"/>
      <c r="WLQ290" s="97"/>
      <c r="WLR290" s="97"/>
      <c r="WLS290" s="97"/>
      <c r="WLT290" s="97"/>
      <c r="WLU290" s="97"/>
      <c r="WLV290" s="97"/>
      <c r="WLW290" s="97"/>
      <c r="WLX290" s="97"/>
      <c r="WLY290" s="97"/>
      <c r="WLZ290" s="97"/>
      <c r="WMA290" s="97"/>
      <c r="WMB290" s="97"/>
      <c r="WMC290" s="97"/>
      <c r="WMD290" s="97"/>
      <c r="WME290" s="97"/>
      <c r="WMF290" s="97"/>
      <c r="WMG290" s="97"/>
      <c r="WMH290" s="97"/>
      <c r="WMI290" s="97"/>
      <c r="WMJ290" s="97"/>
      <c r="WMK290" s="97"/>
      <c r="WML290" s="97"/>
      <c r="WMM290" s="97"/>
      <c r="WMN290" s="97"/>
      <c r="WMO290" s="97"/>
      <c r="WMP290" s="97"/>
      <c r="WMQ290" s="97"/>
      <c r="WMR290" s="97"/>
      <c r="WMS290" s="97"/>
      <c r="WMT290" s="97"/>
      <c r="WMU290" s="97"/>
      <c r="WMV290" s="97"/>
      <c r="WMW290" s="97"/>
      <c r="WMX290" s="97"/>
      <c r="WMY290" s="97"/>
      <c r="WMZ290" s="97"/>
      <c r="WNA290" s="97"/>
      <c r="WNB290" s="97"/>
      <c r="WNC290" s="97"/>
      <c r="WND290" s="97"/>
      <c r="WNE290" s="97"/>
      <c r="WNF290" s="97"/>
      <c r="WNG290" s="97"/>
      <c r="WNH290" s="97"/>
      <c r="WNI290" s="97"/>
      <c r="WNJ290" s="97"/>
      <c r="WNK290" s="97"/>
      <c r="WNL290" s="97"/>
      <c r="WNM290" s="97"/>
      <c r="WNN290" s="97"/>
      <c r="WNO290" s="97"/>
      <c r="WNP290" s="97"/>
      <c r="WNQ290" s="97"/>
      <c r="WNR290" s="97"/>
      <c r="WNS290" s="97"/>
      <c r="WNT290" s="97"/>
      <c r="WNU290" s="97"/>
      <c r="WNV290" s="97"/>
      <c r="WNW290" s="97"/>
      <c r="WNX290" s="97"/>
      <c r="WNY290" s="97"/>
      <c r="WNZ290" s="97"/>
      <c r="WOA290" s="97"/>
      <c r="WOB290" s="97"/>
      <c r="WOC290" s="97"/>
      <c r="WOD290" s="97"/>
      <c r="WOE290" s="97"/>
      <c r="WOF290" s="97"/>
      <c r="WOG290" s="97"/>
      <c r="WOH290" s="97"/>
      <c r="WOI290" s="97"/>
      <c r="WOJ290" s="97"/>
      <c r="WOK290" s="97"/>
      <c r="WOL290" s="97"/>
      <c r="WOM290" s="97"/>
      <c r="WON290" s="97"/>
      <c r="WOO290" s="97"/>
      <c r="WOP290" s="97"/>
      <c r="WOQ290" s="97"/>
      <c r="WOR290" s="97"/>
      <c r="WOS290" s="97"/>
      <c r="WOT290" s="97"/>
      <c r="WOU290" s="97"/>
      <c r="WOV290" s="97"/>
      <c r="WOW290" s="97"/>
      <c r="WOX290" s="97"/>
      <c r="WOY290" s="97"/>
      <c r="WOZ290" s="97"/>
      <c r="WPA290" s="97"/>
      <c r="WPB290" s="97"/>
      <c r="WPC290" s="97"/>
      <c r="WPD290" s="97"/>
      <c r="WPE290" s="97"/>
      <c r="WPF290" s="97"/>
      <c r="WPG290" s="97"/>
      <c r="WPH290" s="97"/>
      <c r="WPI290" s="97"/>
      <c r="WPJ290" s="97"/>
      <c r="WPK290" s="97"/>
      <c r="WPL290" s="97"/>
      <c r="WPM290" s="97"/>
      <c r="WPN290" s="97"/>
      <c r="WPO290" s="97"/>
      <c r="WPP290" s="97"/>
      <c r="WPQ290" s="97"/>
      <c r="WPR290" s="97"/>
      <c r="WPS290" s="97"/>
      <c r="WPT290" s="97"/>
      <c r="WPU290" s="97"/>
      <c r="WPV290" s="97"/>
      <c r="WPW290" s="97"/>
      <c r="WPX290" s="97"/>
      <c r="WPY290" s="97"/>
      <c r="WPZ290" s="97"/>
      <c r="WQA290" s="97"/>
      <c r="WQB290" s="97"/>
      <c r="WQC290" s="97"/>
      <c r="WQD290" s="97"/>
      <c r="WQE290" s="97"/>
      <c r="WQF290" s="97"/>
      <c r="WQG290" s="97"/>
      <c r="WQH290" s="97"/>
      <c r="WQI290" s="97"/>
      <c r="WQJ290" s="97"/>
      <c r="WQK290" s="97"/>
      <c r="WQL290" s="97"/>
      <c r="WQM290" s="97"/>
      <c r="WQN290" s="97"/>
      <c r="WQO290" s="97"/>
      <c r="WQP290" s="97"/>
      <c r="WQQ290" s="97"/>
      <c r="WQR290" s="97"/>
      <c r="WQS290" s="97"/>
      <c r="WQT290" s="97"/>
      <c r="WQU290" s="97"/>
      <c r="WQV290" s="97"/>
      <c r="WQW290" s="97"/>
      <c r="WQX290" s="97"/>
      <c r="WQY290" s="97"/>
      <c r="WQZ290" s="97"/>
      <c r="WRA290" s="97"/>
      <c r="WRB290" s="97"/>
      <c r="WRC290" s="97"/>
      <c r="WRD290" s="97"/>
      <c r="WRE290" s="97"/>
      <c r="WRF290" s="97"/>
      <c r="WRG290" s="97"/>
      <c r="WRH290" s="97"/>
      <c r="WRI290" s="97"/>
      <c r="WRJ290" s="97"/>
      <c r="WRK290" s="97"/>
      <c r="WRL290" s="97"/>
      <c r="WRM290" s="97"/>
      <c r="WRN290" s="97"/>
      <c r="WRO290" s="97"/>
      <c r="WRP290" s="97"/>
      <c r="WRQ290" s="97"/>
      <c r="WRR290" s="97"/>
      <c r="WRS290" s="97"/>
      <c r="WRT290" s="97"/>
      <c r="WRU290" s="97"/>
      <c r="WRV290" s="97"/>
      <c r="WRW290" s="97"/>
      <c r="WRX290" s="97"/>
      <c r="WRY290" s="97"/>
      <c r="WRZ290" s="97"/>
      <c r="WSA290" s="97"/>
      <c r="WSB290" s="97"/>
      <c r="WSC290" s="97"/>
      <c r="WSD290" s="97"/>
      <c r="WSE290" s="97"/>
      <c r="WSF290" s="97"/>
      <c r="WSG290" s="97"/>
      <c r="WSH290" s="97"/>
      <c r="WSI290" s="97"/>
      <c r="WSJ290" s="97"/>
      <c r="WSK290" s="97"/>
      <c r="WSL290" s="97"/>
      <c r="WSM290" s="97"/>
      <c r="WSN290" s="97"/>
      <c r="WSO290" s="97"/>
      <c r="WSP290" s="97"/>
      <c r="WSQ290" s="97"/>
      <c r="WSR290" s="97"/>
      <c r="WSS290" s="97"/>
      <c r="WST290" s="97"/>
      <c r="WSU290" s="97"/>
      <c r="WSV290" s="97"/>
      <c r="WSW290" s="97"/>
      <c r="WSX290" s="97"/>
      <c r="WSY290" s="97"/>
      <c r="WSZ290" s="97"/>
      <c r="WTA290" s="97"/>
      <c r="WTB290" s="97"/>
      <c r="WTC290" s="97"/>
      <c r="WTD290" s="97"/>
      <c r="WTE290" s="97"/>
      <c r="WTF290" s="97"/>
      <c r="WTG290" s="97"/>
      <c r="WTH290" s="97"/>
      <c r="WTI290" s="97"/>
      <c r="WTJ290" s="97"/>
      <c r="WTK290" s="97"/>
      <c r="WTL290" s="97"/>
      <c r="WTM290" s="97"/>
      <c r="WTN290" s="97"/>
      <c r="WTO290" s="97"/>
      <c r="WTP290" s="97"/>
      <c r="WTQ290" s="97"/>
      <c r="WTR290" s="97"/>
      <c r="WTS290" s="97"/>
      <c r="WTT290" s="97"/>
      <c r="WTU290" s="97"/>
      <c r="WTV290" s="97"/>
      <c r="WTW290" s="97"/>
      <c r="WTX290" s="97"/>
      <c r="WTY290" s="97"/>
      <c r="WTZ290" s="97"/>
      <c r="WUA290" s="97"/>
      <c r="WUB290" s="97"/>
      <c r="WUC290" s="97"/>
      <c r="WUD290" s="97"/>
      <c r="WUE290" s="97"/>
      <c r="WUF290" s="97"/>
      <c r="WUG290" s="97"/>
      <c r="WUH290" s="97"/>
      <c r="WUI290" s="97"/>
      <c r="WUJ290" s="97"/>
      <c r="WUK290" s="97"/>
      <c r="WUL290" s="97"/>
      <c r="WUM290" s="97"/>
      <c r="WUN290" s="97"/>
      <c r="WUO290" s="97"/>
      <c r="WUP290" s="97"/>
      <c r="WUQ290" s="97"/>
      <c r="WUR290" s="97"/>
      <c r="WUS290" s="97"/>
      <c r="WUT290" s="97"/>
      <c r="WUU290" s="97"/>
      <c r="WUV290" s="97"/>
      <c r="WUW290" s="97"/>
      <c r="WUX290" s="97"/>
      <c r="WUY290" s="97"/>
      <c r="WUZ290" s="97"/>
      <c r="WVA290" s="97"/>
      <c r="WVB290" s="97"/>
      <c r="WVC290" s="97"/>
      <c r="WVD290" s="97"/>
      <c r="WVE290" s="97"/>
      <c r="WVF290" s="97"/>
      <c r="WVG290" s="97"/>
      <c r="WVH290" s="97"/>
      <c r="WVI290" s="97"/>
      <c r="WVJ290" s="97"/>
      <c r="WVK290" s="97"/>
      <c r="WVL290" s="97"/>
      <c r="WVM290" s="97"/>
      <c r="WVN290" s="97"/>
      <c r="WVO290" s="97"/>
      <c r="WVP290" s="97"/>
      <c r="WVQ290" s="97"/>
      <c r="WVR290" s="97"/>
      <c r="WVS290" s="97"/>
      <c r="WVT290" s="97"/>
      <c r="WVU290" s="97"/>
      <c r="WVV290" s="97"/>
      <c r="WVW290" s="97"/>
      <c r="WVX290" s="97"/>
      <c r="WVY290" s="97"/>
      <c r="WVZ290" s="97"/>
      <c r="WWA290" s="97"/>
      <c r="WWB290" s="97"/>
      <c r="WWC290" s="97"/>
      <c r="WWD290" s="97"/>
      <c r="WWE290" s="97"/>
      <c r="WWF290" s="97"/>
      <c r="WWG290" s="97"/>
      <c r="WWH290" s="97"/>
      <c r="WWI290" s="97"/>
      <c r="WWJ290" s="97"/>
      <c r="WWK290" s="97"/>
      <c r="WWL290" s="97"/>
      <c r="WWM290" s="97"/>
      <c r="WWN290" s="97"/>
      <c r="WWO290" s="97"/>
      <c r="WWP290" s="97"/>
      <c r="WWQ290" s="97"/>
      <c r="WWR290" s="97"/>
      <c r="WWS290" s="97"/>
      <c r="WWT290" s="97"/>
      <c r="WWU290" s="97"/>
      <c r="WWV290" s="97"/>
      <c r="WWW290" s="97"/>
      <c r="WWX290" s="97"/>
      <c r="WWY290" s="97"/>
      <c r="WWZ290" s="97"/>
      <c r="WXA290" s="97"/>
      <c r="WXB290" s="97"/>
      <c r="WXC290" s="97"/>
      <c r="WXD290" s="97"/>
      <c r="WXE290" s="97"/>
      <c r="WXF290" s="97"/>
      <c r="WXG290" s="97"/>
      <c r="WXH290" s="97"/>
      <c r="WXI290" s="97"/>
      <c r="WXJ290" s="97"/>
      <c r="WXK290" s="97"/>
      <c r="WXL290" s="97"/>
      <c r="WXM290" s="97"/>
      <c r="WXN290" s="97"/>
      <c r="WXO290" s="97"/>
      <c r="WXP290" s="97"/>
      <c r="WXQ290" s="97"/>
      <c r="WXR290" s="97"/>
      <c r="WXS290" s="97"/>
      <c r="WXT290" s="97"/>
      <c r="WXU290" s="97"/>
      <c r="WXV290" s="97"/>
      <c r="WXW290" s="97"/>
      <c r="WXX290" s="97"/>
      <c r="WXY290" s="97"/>
      <c r="WXZ290" s="97"/>
      <c r="WYA290" s="97"/>
      <c r="WYB290" s="97"/>
      <c r="WYC290" s="97"/>
      <c r="WYD290" s="97"/>
      <c r="WYE290" s="97"/>
      <c r="WYF290" s="97"/>
      <c r="WYG290" s="97"/>
      <c r="WYH290" s="97"/>
      <c r="WYI290" s="97"/>
      <c r="WYJ290" s="97"/>
      <c r="WYK290" s="97"/>
      <c r="WYL290" s="97"/>
      <c r="WYM290" s="97"/>
      <c r="WYN290" s="97"/>
      <c r="WYO290" s="97"/>
      <c r="WYP290" s="97"/>
      <c r="WYQ290" s="97"/>
      <c r="WYR290" s="97"/>
      <c r="WYS290" s="97"/>
      <c r="WYT290" s="97"/>
      <c r="WYU290" s="97"/>
      <c r="WYV290" s="97"/>
      <c r="WYW290" s="97"/>
      <c r="WYX290" s="97"/>
      <c r="WYY290" s="97"/>
      <c r="WYZ290" s="97"/>
      <c r="WZA290" s="97"/>
      <c r="WZB290" s="97"/>
      <c r="WZC290" s="97"/>
      <c r="WZD290" s="97"/>
      <c r="WZE290" s="97"/>
      <c r="WZF290" s="97"/>
      <c r="WZG290" s="97"/>
      <c r="WZH290" s="97"/>
      <c r="WZI290" s="97"/>
      <c r="WZJ290" s="97"/>
      <c r="WZK290" s="97"/>
      <c r="WZL290" s="97"/>
      <c r="WZM290" s="97"/>
      <c r="WZN290" s="97"/>
      <c r="WZO290" s="97"/>
      <c r="WZP290" s="97"/>
      <c r="WZQ290" s="97"/>
      <c r="WZR290" s="97"/>
      <c r="WZS290" s="97"/>
      <c r="WZT290" s="97"/>
      <c r="WZU290" s="97"/>
      <c r="WZV290" s="97"/>
      <c r="WZW290" s="97"/>
      <c r="WZX290" s="97"/>
      <c r="WZY290" s="97"/>
      <c r="WZZ290" s="97"/>
      <c r="XAA290" s="97"/>
      <c r="XAB290" s="97"/>
      <c r="XAC290" s="97"/>
      <c r="XAD290" s="97"/>
      <c r="XAE290" s="97"/>
      <c r="XAF290" s="97"/>
      <c r="XAG290" s="97"/>
      <c r="XAH290" s="97"/>
      <c r="XAI290" s="97"/>
      <c r="XAJ290" s="97"/>
      <c r="XAK290" s="97"/>
      <c r="XAL290" s="97"/>
      <c r="XAM290" s="97"/>
      <c r="XAN290" s="97"/>
      <c r="XAO290" s="97"/>
      <c r="XAP290" s="97"/>
      <c r="XAQ290" s="97"/>
      <c r="XAR290" s="97"/>
      <c r="XAS290" s="97"/>
      <c r="XAT290" s="97"/>
      <c r="XAU290" s="97"/>
      <c r="XAV290" s="97"/>
      <c r="XAW290" s="97"/>
      <c r="XAX290" s="97"/>
      <c r="XAY290" s="97"/>
      <c r="XAZ290" s="97"/>
      <c r="XBA290" s="97"/>
      <c r="XBB290" s="97"/>
      <c r="XBC290" s="97"/>
      <c r="XBD290" s="97"/>
      <c r="XBE290" s="97"/>
      <c r="XBF290" s="97"/>
      <c r="XBG290" s="97"/>
      <c r="XBH290" s="97"/>
      <c r="XBI290" s="97"/>
      <c r="XBJ290" s="97"/>
      <c r="XBK290" s="97"/>
      <c r="XBL290" s="97"/>
      <c r="XBM290" s="97"/>
      <c r="XBN290" s="97"/>
      <c r="XBO290" s="97"/>
      <c r="XBP290" s="97"/>
      <c r="XBQ290" s="97"/>
      <c r="XBR290" s="97"/>
      <c r="XBS290" s="97"/>
      <c r="XBT290" s="97"/>
      <c r="XBU290" s="97"/>
      <c r="XBV290" s="97"/>
      <c r="XBW290" s="97"/>
      <c r="XBX290" s="97"/>
      <c r="XBY290" s="97"/>
      <c r="XBZ290" s="97"/>
      <c r="XCA290" s="97"/>
      <c r="XCB290" s="97"/>
      <c r="XCC290" s="97"/>
      <c r="XCD290" s="97"/>
      <c r="XCE290" s="97"/>
      <c r="XCF290" s="97"/>
      <c r="XCG290" s="97"/>
      <c r="XCH290" s="97"/>
      <c r="XCI290" s="97"/>
      <c r="XCJ290" s="97"/>
      <c r="XCK290" s="97"/>
      <c r="XCL290" s="97"/>
      <c r="XCM290" s="97"/>
      <c r="XCN290" s="97"/>
      <c r="XCO290" s="97"/>
      <c r="XCP290" s="97"/>
      <c r="XCQ290" s="97"/>
      <c r="XCR290" s="97"/>
      <c r="XCS290" s="97"/>
      <c r="XCT290" s="97"/>
      <c r="XCU290" s="97"/>
      <c r="XCV290" s="97"/>
      <c r="XCW290" s="97"/>
      <c r="XCX290" s="97"/>
      <c r="XCY290" s="97"/>
      <c r="XCZ290" s="97"/>
      <c r="XDA290" s="97"/>
      <c r="XDB290" s="97"/>
      <c r="XDC290" s="97"/>
      <c r="XDD290" s="97"/>
      <c r="XDE290" s="97"/>
      <c r="XDF290" s="97"/>
      <c r="XDG290" s="97"/>
      <c r="XDH290" s="97"/>
      <c r="XDI290" s="97"/>
      <c r="XDJ290" s="97"/>
      <c r="XDK290" s="97"/>
      <c r="XDL290" s="97"/>
      <c r="XDM290" s="97"/>
      <c r="XDN290" s="97"/>
      <c r="XDO290" s="97"/>
      <c r="XDP290" s="97"/>
      <c r="XDQ290" s="97"/>
      <c r="XDR290" s="97"/>
      <c r="XDS290" s="97"/>
      <c r="XDT290" s="97"/>
      <c r="XDU290" s="97"/>
      <c r="XDV290" s="97"/>
      <c r="XDW290" s="97"/>
      <c r="XDX290" s="97"/>
      <c r="XDY290" s="97"/>
      <c r="XDZ290" s="97"/>
      <c r="XEA290" s="97"/>
      <c r="XEB290" s="97"/>
      <c r="XEC290" s="97"/>
      <c r="XED290" s="97"/>
      <c r="XEE290" s="97"/>
      <c r="XEF290" s="97"/>
      <c r="XEG290" s="97"/>
      <c r="XEH290" s="97"/>
      <c r="XEI290" s="97"/>
      <c r="XEJ290" s="97"/>
      <c r="XEK290" s="97"/>
      <c r="XEL290" s="97"/>
      <c r="XEM290" s="97"/>
      <c r="XEN290" s="97"/>
      <c r="XEO290" s="97"/>
      <c r="XEP290" s="97"/>
      <c r="XEQ290" s="97"/>
      <c r="XER290" s="97"/>
      <c r="XES290" s="97"/>
      <c r="XET290" s="97"/>
      <c r="XEU290" s="97"/>
      <c r="XEV290" s="97"/>
      <c r="XEW290" s="97"/>
      <c r="XEX290" s="97"/>
      <c r="XEY290" s="97"/>
      <c r="XEZ290" s="97"/>
      <c r="XFA290" s="97"/>
      <c r="XFB290" s="97"/>
      <c r="XFC290" s="97"/>
      <c r="XFD290" s="97"/>
    </row>
    <row r="291" spans="1:16384" x14ac:dyDescent="0.2">
      <c r="B291" s="541"/>
      <c r="C291" s="458">
        <f t="shared" si="310"/>
        <v>5</v>
      </c>
      <c r="D291" s="449" t="s">
        <v>416</v>
      </c>
      <c r="E291" s="458">
        <v>19</v>
      </c>
      <c r="F291" s="458">
        <v>2000</v>
      </c>
      <c r="G291" s="457">
        <f t="shared" si="311"/>
        <v>105.26315789473684</v>
      </c>
      <c r="H291" s="532"/>
      <c r="I291" s="172">
        <f t="shared" ref="I291:I305" si="319">IFERROR(AVERAGE(P291,U291,Z291,AE291,AJ291,AO291,AT291),"")</f>
        <v>19</v>
      </c>
      <c r="J291" s="172">
        <f t="shared" ref="J291:J305" si="320">IFERROR(AVERAGE(Q291,V291,AA291,AF291,AK291,AP291,AU291),"")</f>
        <v>1908.9068703226585</v>
      </c>
      <c r="K291" s="459">
        <f t="shared" ref="K291:K305" si="321">IFERROR(AVERAGE(R291,W291,AB291,AG291,AL291,AQ291,AV291),"")</f>
        <v>100.46878264856097</v>
      </c>
      <c r="L291" s="543"/>
      <c r="M291" s="172">
        <f t="shared" si="302"/>
        <v>12</v>
      </c>
      <c r="N291" s="533"/>
      <c r="O291" s="533"/>
      <c r="P291" s="458">
        <v>19</v>
      </c>
      <c r="Q291" s="170">
        <v>1916.7999999999986</v>
      </c>
      <c r="R291" s="457">
        <f t="shared" si="312"/>
        <v>100.88421052631571</v>
      </c>
      <c r="S291" s="458">
        <f t="shared" si="303"/>
        <v>11</v>
      </c>
      <c r="T291" s="532"/>
      <c r="U291" s="458">
        <v>19</v>
      </c>
      <c r="V291" s="170">
        <v>1906.6666666666652</v>
      </c>
      <c r="W291" s="457">
        <f t="shared" si="313"/>
        <v>100.35087719298238</v>
      </c>
      <c r="X291" s="458">
        <f t="shared" si="304"/>
        <v>11</v>
      </c>
      <c r="Y291" s="532"/>
      <c r="Z291" s="458">
        <v>19</v>
      </c>
      <c r="AA291" s="170">
        <v>1911.6666666666652</v>
      </c>
      <c r="AB291" s="457">
        <f t="shared" si="314"/>
        <v>100.61403508771922</v>
      </c>
      <c r="AC291" s="458">
        <f t="shared" si="305"/>
        <v>11</v>
      </c>
      <c r="AD291" s="532"/>
      <c r="AE291" s="458">
        <v>19</v>
      </c>
      <c r="AF291" s="170">
        <v>1903.4210526315776</v>
      </c>
      <c r="AG291" s="457">
        <f t="shared" si="315"/>
        <v>100.18005540166197</v>
      </c>
      <c r="AH291" s="458">
        <f t="shared" si="306"/>
        <v>8</v>
      </c>
      <c r="AI291" s="532"/>
      <c r="AJ291" s="458">
        <v>19</v>
      </c>
      <c r="AK291" s="170">
        <v>1908.409090909091</v>
      </c>
      <c r="AL291" s="457">
        <f t="shared" si="316"/>
        <v>100.44258373205741</v>
      </c>
      <c r="AM291" s="458">
        <f t="shared" si="307"/>
        <v>8</v>
      </c>
      <c r="AN291" s="532"/>
      <c r="AO291" s="458">
        <v>19</v>
      </c>
      <c r="AP291" s="170">
        <v>1901.5384615384605</v>
      </c>
      <c r="AQ291" s="457">
        <f t="shared" si="317"/>
        <v>100.08097165991897</v>
      </c>
      <c r="AR291" s="458">
        <f t="shared" si="308"/>
        <v>8</v>
      </c>
      <c r="AS291" s="532"/>
      <c r="AT291" s="458">
        <v>19</v>
      </c>
      <c r="AU291" s="170">
        <v>1913.8461538461529</v>
      </c>
      <c r="AV291" s="457">
        <f t="shared" si="318"/>
        <v>100.72874493927121</v>
      </c>
      <c r="AW291" s="458">
        <f t="shared" si="309"/>
        <v>12</v>
      </c>
      <c r="AX291" s="532"/>
    </row>
    <row r="292" spans="1:16384" x14ac:dyDescent="0.2">
      <c r="B292" s="541"/>
      <c r="C292" s="458">
        <f t="shared" si="310"/>
        <v>6</v>
      </c>
      <c r="D292" s="449" t="s">
        <v>417</v>
      </c>
      <c r="E292" s="458">
        <v>15</v>
      </c>
      <c r="F292" s="458">
        <v>2000</v>
      </c>
      <c r="G292" s="457">
        <f t="shared" si="311"/>
        <v>133.33333333333334</v>
      </c>
      <c r="H292" s="532"/>
      <c r="I292" s="172">
        <f t="shared" si="319"/>
        <v>14.142857142857142</v>
      </c>
      <c r="J292" s="172">
        <f t="shared" si="320"/>
        <v>1913.9885048212486</v>
      </c>
      <c r="K292" s="459">
        <f t="shared" si="321"/>
        <v>135.41219164564791</v>
      </c>
      <c r="L292" s="543"/>
      <c r="M292" s="172">
        <f t="shared" si="302"/>
        <v>2</v>
      </c>
      <c r="N292" s="533"/>
      <c r="O292" s="533"/>
      <c r="P292" s="458">
        <v>15</v>
      </c>
      <c r="Q292" s="170">
        <v>1912.8712871287137</v>
      </c>
      <c r="R292" s="457">
        <f t="shared" si="312"/>
        <v>127.52475247524758</v>
      </c>
      <c r="S292" s="458">
        <f t="shared" si="303"/>
        <v>4</v>
      </c>
      <c r="T292" s="532"/>
      <c r="U292" s="458">
        <v>14</v>
      </c>
      <c r="V292" s="170">
        <v>1916.2500000000007</v>
      </c>
      <c r="W292" s="457">
        <f t="shared" si="313"/>
        <v>136.87500000000006</v>
      </c>
      <c r="X292" s="458">
        <f t="shared" si="304"/>
        <v>1</v>
      </c>
      <c r="Y292" s="532"/>
      <c r="Z292" s="458">
        <v>14</v>
      </c>
      <c r="AA292" s="170">
        <v>1914.2857142857138</v>
      </c>
      <c r="AB292" s="457">
        <f t="shared" si="314"/>
        <v>136.734693877551</v>
      </c>
      <c r="AC292" s="458">
        <f t="shared" si="305"/>
        <v>1</v>
      </c>
      <c r="AD292" s="532"/>
      <c r="AE292" s="458">
        <v>14</v>
      </c>
      <c r="AF292" s="170">
        <v>1906.6666666666672</v>
      </c>
      <c r="AG292" s="457">
        <f t="shared" si="315"/>
        <v>136.19047619047623</v>
      </c>
      <c r="AH292" s="458">
        <f t="shared" si="306"/>
        <v>1</v>
      </c>
      <c r="AI292" s="532"/>
      <c r="AJ292" s="458">
        <v>14</v>
      </c>
      <c r="AK292" s="170">
        <v>1916.7567567567576</v>
      </c>
      <c r="AL292" s="457">
        <f t="shared" si="316"/>
        <v>136.91119691119698</v>
      </c>
      <c r="AM292" s="458">
        <f t="shared" si="307"/>
        <v>1</v>
      </c>
      <c r="AN292" s="532"/>
      <c r="AO292" s="458">
        <v>14</v>
      </c>
      <c r="AP292" s="170">
        <v>1911.0891089108904</v>
      </c>
      <c r="AQ292" s="457">
        <f t="shared" si="317"/>
        <v>136.50636492220647</v>
      </c>
      <c r="AR292" s="458">
        <f t="shared" si="308"/>
        <v>1</v>
      </c>
      <c r="AS292" s="532"/>
      <c r="AT292" s="458">
        <v>14</v>
      </c>
      <c r="AU292" s="170">
        <v>1919.9999999999991</v>
      </c>
      <c r="AV292" s="457">
        <f t="shared" si="318"/>
        <v>137.14285714285708</v>
      </c>
      <c r="AW292" s="458">
        <f t="shared" si="309"/>
        <v>2</v>
      </c>
      <c r="AX292" s="532"/>
    </row>
    <row r="293" spans="1:16384" x14ac:dyDescent="0.2">
      <c r="B293" s="541"/>
      <c r="C293" s="458">
        <f t="shared" si="310"/>
        <v>7</v>
      </c>
      <c r="D293" s="449" t="s">
        <v>418</v>
      </c>
      <c r="E293" s="458">
        <v>16</v>
      </c>
      <c r="F293" s="458">
        <v>2000</v>
      </c>
      <c r="G293" s="457">
        <f t="shared" si="311"/>
        <v>125</v>
      </c>
      <c r="H293" s="532"/>
      <c r="I293" s="172">
        <f t="shared" si="319"/>
        <v>16</v>
      </c>
      <c r="J293" s="172">
        <f t="shared" si="320"/>
        <v>1919.9955530522816</v>
      </c>
      <c r="K293" s="459">
        <f t="shared" si="321"/>
        <v>119.9997220657676</v>
      </c>
      <c r="L293" s="543"/>
      <c r="M293" s="172">
        <f t="shared" si="302"/>
        <v>8</v>
      </c>
      <c r="N293" s="533"/>
      <c r="O293" s="533"/>
      <c r="P293" s="458">
        <v>16</v>
      </c>
      <c r="Q293" s="170">
        <v>1925.9016393442628</v>
      </c>
      <c r="R293" s="457">
        <f t="shared" si="312"/>
        <v>120.36885245901642</v>
      </c>
      <c r="S293" s="458">
        <f t="shared" si="303"/>
        <v>7</v>
      </c>
      <c r="T293" s="532"/>
      <c r="U293" s="458">
        <v>16</v>
      </c>
      <c r="V293" s="170">
        <v>1931.9999999999989</v>
      </c>
      <c r="W293" s="457">
        <f t="shared" si="313"/>
        <v>120.74999999999993</v>
      </c>
      <c r="X293" s="458">
        <f t="shared" si="304"/>
        <v>6</v>
      </c>
      <c r="Y293" s="532"/>
      <c r="Z293" s="458">
        <v>16</v>
      </c>
      <c r="AA293" s="170">
        <v>1925.4545454545469</v>
      </c>
      <c r="AB293" s="457">
        <f t="shared" si="314"/>
        <v>120.34090909090918</v>
      </c>
      <c r="AC293" s="458">
        <f t="shared" si="305"/>
        <v>7</v>
      </c>
      <c r="AD293" s="532"/>
      <c r="AE293" s="458">
        <v>16</v>
      </c>
      <c r="AF293" s="170">
        <v>1918.7499999999989</v>
      </c>
      <c r="AG293" s="457">
        <f t="shared" si="315"/>
        <v>119.92187499999993</v>
      </c>
      <c r="AH293" s="458">
        <f t="shared" si="306"/>
        <v>4</v>
      </c>
      <c r="AI293" s="532"/>
      <c r="AJ293" s="458">
        <v>16</v>
      </c>
      <c r="AK293" s="170">
        <v>1910.4000000000005</v>
      </c>
      <c r="AL293" s="457">
        <f t="shared" si="316"/>
        <v>119.40000000000003</v>
      </c>
      <c r="AM293" s="458">
        <f t="shared" si="307"/>
        <v>4</v>
      </c>
      <c r="AN293" s="532"/>
      <c r="AO293" s="458">
        <v>16</v>
      </c>
      <c r="AP293" s="170">
        <v>1915.5223880597014</v>
      </c>
      <c r="AQ293" s="457">
        <f t="shared" si="317"/>
        <v>119.72014925373134</v>
      </c>
      <c r="AR293" s="458">
        <f t="shared" si="308"/>
        <v>4</v>
      </c>
      <c r="AS293" s="532"/>
      <c r="AT293" s="458">
        <v>16</v>
      </c>
      <c r="AU293" s="170">
        <v>1911.9402985074628</v>
      </c>
      <c r="AV293" s="457">
        <f t="shared" si="318"/>
        <v>119.49626865671642</v>
      </c>
      <c r="AW293" s="458">
        <f t="shared" si="309"/>
        <v>8</v>
      </c>
      <c r="AX293" s="532"/>
    </row>
    <row r="294" spans="1:16384" s="466" customFormat="1" x14ac:dyDescent="0.2">
      <c r="A294" s="97"/>
      <c r="B294" s="541"/>
      <c r="C294" s="458">
        <f t="shared" si="310"/>
        <v>8</v>
      </c>
      <c r="D294" s="449" t="s">
        <v>421</v>
      </c>
      <c r="E294" s="458">
        <v>15</v>
      </c>
      <c r="F294" s="458">
        <v>2000</v>
      </c>
      <c r="G294" s="457">
        <f t="shared" si="311"/>
        <v>133.33333333333334</v>
      </c>
      <c r="H294" s="532"/>
      <c r="I294" s="172">
        <f t="shared" si="319"/>
        <v>15</v>
      </c>
      <c r="J294" s="172">
        <f t="shared" si="320"/>
        <v>1914.4013638701779</v>
      </c>
      <c r="K294" s="459">
        <f t="shared" si="321"/>
        <v>127.6267575913452</v>
      </c>
      <c r="L294" s="543"/>
      <c r="M294" s="172">
        <f t="shared" si="302"/>
        <v>5</v>
      </c>
      <c r="N294" s="533"/>
      <c r="O294" s="533"/>
      <c r="P294" s="458">
        <v>15</v>
      </c>
      <c r="Q294" s="170">
        <v>1917.1428571428582</v>
      </c>
      <c r="R294" s="457">
        <f t="shared" si="312"/>
        <v>127.80952380952388</v>
      </c>
      <c r="S294" s="458">
        <f t="shared" si="303"/>
        <v>3</v>
      </c>
      <c r="T294" s="532"/>
      <c r="U294" s="458">
        <v>15</v>
      </c>
      <c r="V294" s="170">
        <v>1923.1250000000005</v>
      </c>
      <c r="W294" s="457">
        <f t="shared" si="313"/>
        <v>128.20833333333337</v>
      </c>
      <c r="X294" s="458">
        <f t="shared" si="304"/>
        <v>2</v>
      </c>
      <c r="Y294" s="532"/>
      <c r="Z294" s="458">
        <v>15</v>
      </c>
      <c r="AA294" s="170">
        <v>1908.76049580168</v>
      </c>
      <c r="AB294" s="457">
        <f t="shared" si="314"/>
        <v>127.250699720112</v>
      </c>
      <c r="AC294" s="458">
        <f t="shared" si="305"/>
        <v>5</v>
      </c>
      <c r="AD294" s="532"/>
      <c r="AE294" s="458">
        <v>15</v>
      </c>
      <c r="AF294" s="170">
        <v>1918.7628865979389</v>
      </c>
      <c r="AG294" s="457">
        <f t="shared" si="315"/>
        <v>127.91752577319592</v>
      </c>
      <c r="AH294" s="458">
        <f t="shared" si="306"/>
        <v>3</v>
      </c>
      <c r="AI294" s="532"/>
      <c r="AJ294" s="458">
        <v>15</v>
      </c>
      <c r="AK294" s="170">
        <v>1905.2631578947355</v>
      </c>
      <c r="AL294" s="457">
        <f t="shared" si="316"/>
        <v>127.01754385964904</v>
      </c>
      <c r="AM294" s="458">
        <f t="shared" si="307"/>
        <v>3</v>
      </c>
      <c r="AN294" s="532"/>
      <c r="AO294" s="458">
        <v>15</v>
      </c>
      <c r="AP294" s="170">
        <v>1918.7628865979389</v>
      </c>
      <c r="AQ294" s="457">
        <f t="shared" si="317"/>
        <v>127.91752577319592</v>
      </c>
      <c r="AR294" s="458">
        <f t="shared" si="308"/>
        <v>3</v>
      </c>
      <c r="AS294" s="532"/>
      <c r="AT294" s="458">
        <v>15</v>
      </c>
      <c r="AU294" s="170">
        <v>1908.9922630560936</v>
      </c>
      <c r="AV294" s="457">
        <v>127.26615087040624</v>
      </c>
      <c r="AW294" s="458">
        <f t="shared" si="309"/>
        <v>6</v>
      </c>
      <c r="AX294" s="532"/>
      <c r="AY294" s="97"/>
      <c r="AZ294" s="97"/>
      <c r="BA294" s="97"/>
      <c r="BB294" s="97"/>
      <c r="BC294" s="97"/>
      <c r="BD294" s="97"/>
      <c r="BE294" s="97"/>
      <c r="BF294" s="97"/>
      <c r="BG294" s="97"/>
      <c r="BH294" s="97"/>
      <c r="BI294" s="97"/>
      <c r="BJ294" s="97"/>
      <c r="BK294" s="97"/>
      <c r="BL294" s="97"/>
      <c r="BM294" s="97"/>
      <c r="BN294" s="97"/>
      <c r="BO294" s="97"/>
      <c r="BP294" s="97"/>
      <c r="BQ294" s="97"/>
      <c r="BR294" s="97"/>
      <c r="BS294" s="97"/>
      <c r="BT294" s="97"/>
      <c r="BU294" s="97"/>
      <c r="BV294" s="97"/>
      <c r="BW294" s="97"/>
      <c r="BX294" s="97"/>
      <c r="BY294" s="97"/>
      <c r="BZ294" s="97"/>
      <c r="CA294" s="97"/>
      <c r="CB294" s="97"/>
      <c r="CC294" s="97"/>
      <c r="CD294" s="97"/>
      <c r="CE294" s="97"/>
      <c r="CF294" s="97"/>
      <c r="CG294" s="97"/>
      <c r="CH294" s="97"/>
      <c r="CI294" s="97"/>
      <c r="CJ294" s="97"/>
      <c r="CK294" s="97"/>
      <c r="CL294" s="97"/>
      <c r="CM294" s="97"/>
      <c r="CN294" s="97"/>
      <c r="CO294" s="97"/>
      <c r="CP294" s="97"/>
      <c r="CQ294" s="97"/>
      <c r="CR294" s="97"/>
      <c r="CS294" s="97"/>
      <c r="CT294" s="97"/>
      <c r="CU294" s="97"/>
      <c r="CV294" s="97"/>
      <c r="CW294" s="97"/>
      <c r="CX294" s="97"/>
      <c r="CY294" s="97"/>
      <c r="CZ294" s="97"/>
      <c r="DA294" s="97"/>
      <c r="DB294" s="97"/>
      <c r="DC294" s="97"/>
      <c r="DD294" s="97"/>
      <c r="DE294" s="97"/>
      <c r="DF294" s="97"/>
      <c r="DG294" s="97"/>
      <c r="DH294" s="97"/>
      <c r="DI294" s="97"/>
      <c r="DJ294" s="97"/>
      <c r="DK294" s="97"/>
      <c r="DL294" s="97"/>
      <c r="DM294" s="97"/>
      <c r="DN294" s="97"/>
      <c r="DO294" s="97"/>
      <c r="DP294" s="97"/>
      <c r="DQ294" s="97"/>
      <c r="DR294" s="97"/>
      <c r="DS294" s="97"/>
      <c r="DT294" s="97"/>
      <c r="DU294" s="97"/>
      <c r="DV294" s="97"/>
      <c r="DW294" s="97"/>
      <c r="DX294" s="97"/>
      <c r="DY294" s="97"/>
      <c r="DZ294" s="97"/>
      <c r="EA294" s="97"/>
      <c r="EB294" s="97"/>
      <c r="EC294" s="97"/>
      <c r="ED294" s="97"/>
      <c r="EE294" s="97"/>
      <c r="EF294" s="97"/>
      <c r="EG294" s="97"/>
      <c r="EH294" s="97"/>
      <c r="EI294" s="97"/>
      <c r="EJ294" s="97"/>
      <c r="EK294" s="97"/>
      <c r="EL294" s="97"/>
      <c r="EM294" s="97"/>
      <c r="EN294" s="97"/>
      <c r="EO294" s="97"/>
      <c r="EP294" s="97"/>
      <c r="EQ294" s="97"/>
      <c r="ER294" s="97"/>
      <c r="ES294" s="97"/>
      <c r="ET294" s="97"/>
      <c r="EU294" s="97"/>
      <c r="EV294" s="97"/>
      <c r="EW294" s="97"/>
      <c r="EX294" s="97"/>
      <c r="EY294" s="97"/>
      <c r="EZ294" s="97"/>
      <c r="FA294" s="97"/>
      <c r="FB294" s="97"/>
      <c r="FC294" s="97"/>
      <c r="FD294" s="97"/>
      <c r="FE294" s="97"/>
      <c r="FF294" s="97"/>
      <c r="FG294" s="97"/>
      <c r="FH294" s="97"/>
      <c r="FI294" s="97"/>
      <c r="FJ294" s="97"/>
      <c r="FK294" s="97"/>
      <c r="FL294" s="97"/>
      <c r="FM294" s="97"/>
      <c r="FN294" s="97"/>
      <c r="FO294" s="97"/>
      <c r="FP294" s="97"/>
      <c r="FQ294" s="97"/>
      <c r="FR294" s="97"/>
      <c r="FS294" s="97"/>
      <c r="FT294" s="97"/>
      <c r="FU294" s="97"/>
      <c r="FV294" s="97"/>
      <c r="FW294" s="97"/>
      <c r="FX294" s="97"/>
      <c r="FY294" s="97"/>
      <c r="FZ294" s="97"/>
      <c r="GA294" s="97"/>
      <c r="GB294" s="97"/>
      <c r="GC294" s="97"/>
      <c r="GD294" s="97"/>
      <c r="GE294" s="97"/>
      <c r="GF294" s="97"/>
      <c r="GG294" s="97"/>
      <c r="GH294" s="97"/>
      <c r="GI294" s="97"/>
      <c r="GJ294" s="97"/>
      <c r="GK294" s="97"/>
      <c r="GL294" s="97"/>
      <c r="GM294" s="97"/>
      <c r="GN294" s="97"/>
      <c r="GO294" s="97"/>
      <c r="GP294" s="97"/>
      <c r="GQ294" s="97"/>
      <c r="GR294" s="97"/>
      <c r="GS294" s="97"/>
      <c r="GT294" s="97"/>
      <c r="GU294" s="97"/>
      <c r="GV294" s="97"/>
      <c r="GW294" s="97"/>
      <c r="GX294" s="97"/>
      <c r="GY294" s="97"/>
      <c r="GZ294" s="97"/>
      <c r="HA294" s="97"/>
      <c r="HB294" s="97"/>
      <c r="HC294" s="97"/>
      <c r="HD294" s="97"/>
      <c r="HE294" s="97"/>
      <c r="HF294" s="97"/>
      <c r="HG294" s="97"/>
      <c r="HH294" s="97"/>
      <c r="HI294" s="97"/>
      <c r="HJ294" s="97"/>
      <c r="HK294" s="97"/>
      <c r="HL294" s="97"/>
      <c r="HM294" s="97"/>
      <c r="HN294" s="97"/>
      <c r="HO294" s="97"/>
      <c r="HP294" s="97"/>
      <c r="HQ294" s="97"/>
      <c r="HR294" s="97"/>
      <c r="HS294" s="97"/>
      <c r="HT294" s="97"/>
      <c r="HU294" s="97"/>
      <c r="HV294" s="97"/>
      <c r="HW294" s="97"/>
      <c r="HX294" s="97"/>
      <c r="HY294" s="97"/>
      <c r="HZ294" s="97"/>
      <c r="IA294" s="97"/>
      <c r="IB294" s="97"/>
      <c r="IC294" s="97"/>
      <c r="ID294" s="97"/>
      <c r="IE294" s="97"/>
      <c r="IF294" s="97"/>
      <c r="IG294" s="97"/>
      <c r="IH294" s="97"/>
      <c r="II294" s="97"/>
      <c r="IJ294" s="97"/>
      <c r="IK294" s="97"/>
      <c r="IL294" s="97"/>
      <c r="IM294" s="97"/>
      <c r="IN294" s="97"/>
      <c r="IO294" s="97"/>
      <c r="IP294" s="97"/>
      <c r="IQ294" s="97"/>
      <c r="IR294" s="97"/>
      <c r="IS294" s="97"/>
      <c r="IT294" s="97"/>
      <c r="IU294" s="97"/>
      <c r="IV294" s="97"/>
      <c r="IW294" s="97"/>
      <c r="IX294" s="97"/>
      <c r="IY294" s="97"/>
      <c r="IZ294" s="97"/>
      <c r="JA294" s="97"/>
      <c r="JB294" s="97"/>
      <c r="JC294" s="97"/>
      <c r="JD294" s="97"/>
      <c r="JE294" s="97"/>
      <c r="JF294" s="97"/>
      <c r="JG294" s="97"/>
      <c r="JH294" s="97"/>
      <c r="JI294" s="97"/>
      <c r="JJ294" s="97"/>
      <c r="JK294" s="97"/>
      <c r="JL294" s="97"/>
      <c r="JM294" s="97"/>
      <c r="JN294" s="97"/>
      <c r="JO294" s="97"/>
      <c r="JP294" s="97"/>
      <c r="JQ294" s="97"/>
      <c r="JR294" s="97"/>
      <c r="JS294" s="97"/>
      <c r="JT294" s="97"/>
      <c r="JU294" s="97"/>
      <c r="JV294" s="97"/>
      <c r="JW294" s="97"/>
      <c r="JX294" s="97"/>
      <c r="JY294" s="97"/>
      <c r="JZ294" s="97"/>
      <c r="KA294" s="97"/>
      <c r="KB294" s="97"/>
      <c r="KC294" s="97"/>
      <c r="KD294" s="97"/>
      <c r="KE294" s="97"/>
      <c r="KF294" s="97"/>
      <c r="KG294" s="97"/>
      <c r="KH294" s="97"/>
      <c r="KI294" s="97"/>
      <c r="KJ294" s="97"/>
      <c r="KK294" s="97"/>
      <c r="KL294" s="97"/>
      <c r="KM294" s="97"/>
      <c r="KN294" s="97"/>
      <c r="KO294" s="97"/>
      <c r="KP294" s="97"/>
      <c r="KQ294" s="97"/>
      <c r="KR294" s="97"/>
      <c r="KS294" s="97"/>
      <c r="KT294" s="97"/>
      <c r="KU294" s="97"/>
      <c r="KV294" s="97"/>
      <c r="KW294" s="97"/>
      <c r="KX294" s="97"/>
      <c r="KY294" s="97"/>
      <c r="KZ294" s="97"/>
      <c r="LA294" s="97"/>
      <c r="LB294" s="97"/>
      <c r="LC294" s="97"/>
      <c r="LD294" s="97"/>
      <c r="LE294" s="97"/>
      <c r="LF294" s="97"/>
      <c r="LG294" s="97"/>
      <c r="LH294" s="97"/>
      <c r="LI294" s="97"/>
      <c r="LJ294" s="97"/>
      <c r="LK294" s="97"/>
      <c r="LL294" s="97"/>
      <c r="LM294" s="97"/>
      <c r="LN294" s="97"/>
      <c r="LO294" s="97"/>
      <c r="LP294" s="97"/>
      <c r="LQ294" s="97"/>
      <c r="LR294" s="97"/>
      <c r="LS294" s="97"/>
      <c r="LT294" s="97"/>
      <c r="LU294" s="97"/>
      <c r="LV294" s="97"/>
      <c r="LW294" s="97"/>
      <c r="LX294" s="97"/>
      <c r="LY294" s="97"/>
      <c r="LZ294" s="97"/>
      <c r="MA294" s="97"/>
      <c r="MB294" s="97"/>
      <c r="MC294" s="97"/>
      <c r="MD294" s="97"/>
      <c r="ME294" s="97"/>
      <c r="MF294" s="97"/>
      <c r="MG294" s="97"/>
      <c r="MH294" s="97"/>
      <c r="MI294" s="97"/>
      <c r="MJ294" s="97"/>
      <c r="MK294" s="97"/>
      <c r="ML294" s="97"/>
      <c r="MM294" s="97"/>
      <c r="MN294" s="97"/>
      <c r="MO294" s="97"/>
      <c r="MP294" s="97"/>
      <c r="MQ294" s="97"/>
      <c r="MR294" s="97"/>
      <c r="MS294" s="97"/>
      <c r="MT294" s="97"/>
      <c r="MU294" s="97"/>
      <c r="MV294" s="97"/>
      <c r="MW294" s="97"/>
      <c r="MX294" s="97"/>
      <c r="MY294" s="97"/>
      <c r="MZ294" s="97"/>
      <c r="NA294" s="97"/>
      <c r="NB294" s="97"/>
      <c r="NC294" s="97"/>
      <c r="ND294" s="97"/>
      <c r="NE294" s="97"/>
      <c r="NF294" s="97"/>
      <c r="NG294" s="97"/>
      <c r="NH294" s="97"/>
      <c r="NI294" s="97"/>
      <c r="NJ294" s="97"/>
      <c r="NK294" s="97"/>
      <c r="NL294" s="97"/>
      <c r="NM294" s="97"/>
      <c r="NN294" s="97"/>
      <c r="NO294" s="97"/>
      <c r="NP294" s="97"/>
      <c r="NQ294" s="97"/>
      <c r="NR294" s="97"/>
      <c r="NS294" s="97"/>
      <c r="NT294" s="97"/>
      <c r="NU294" s="97"/>
      <c r="NV294" s="97"/>
      <c r="NW294" s="97"/>
      <c r="NX294" s="97"/>
      <c r="NY294" s="97"/>
      <c r="NZ294" s="97"/>
      <c r="OA294" s="97"/>
      <c r="OB294" s="97"/>
      <c r="OC294" s="97"/>
      <c r="OD294" s="97"/>
      <c r="OE294" s="97"/>
      <c r="OF294" s="97"/>
      <c r="OG294" s="97"/>
      <c r="OH294" s="97"/>
      <c r="OI294" s="97"/>
      <c r="OJ294" s="97"/>
      <c r="OK294" s="97"/>
      <c r="OL294" s="97"/>
      <c r="OM294" s="97"/>
      <c r="ON294" s="97"/>
      <c r="OO294" s="97"/>
      <c r="OP294" s="97"/>
      <c r="OQ294" s="97"/>
      <c r="OR294" s="97"/>
      <c r="OS294" s="97"/>
      <c r="OT294" s="97"/>
      <c r="OU294" s="97"/>
      <c r="OV294" s="97"/>
      <c r="OW294" s="97"/>
      <c r="OX294" s="97"/>
      <c r="OY294" s="97"/>
      <c r="OZ294" s="97"/>
      <c r="PA294" s="97"/>
      <c r="PB294" s="97"/>
      <c r="PC294" s="97"/>
      <c r="PD294" s="97"/>
      <c r="PE294" s="97"/>
      <c r="PF294" s="97"/>
      <c r="PG294" s="97"/>
      <c r="PH294" s="97"/>
      <c r="PI294" s="97"/>
      <c r="PJ294" s="97"/>
      <c r="PK294" s="97"/>
      <c r="PL294" s="97"/>
      <c r="PM294" s="97"/>
      <c r="PN294" s="97"/>
      <c r="PO294" s="97"/>
      <c r="PP294" s="97"/>
      <c r="PQ294" s="97"/>
      <c r="PR294" s="97"/>
      <c r="PS294" s="97"/>
      <c r="PT294" s="97"/>
      <c r="PU294" s="97"/>
      <c r="PV294" s="97"/>
      <c r="PW294" s="97"/>
      <c r="PX294" s="97"/>
      <c r="PY294" s="97"/>
      <c r="PZ294" s="97"/>
      <c r="QA294" s="97"/>
      <c r="QB294" s="97"/>
      <c r="QC294" s="97"/>
      <c r="QD294" s="97"/>
      <c r="QE294" s="97"/>
      <c r="QF294" s="97"/>
      <c r="QG294" s="97"/>
      <c r="QH294" s="97"/>
      <c r="QI294" s="97"/>
      <c r="QJ294" s="97"/>
      <c r="QK294" s="97"/>
      <c r="QL294" s="97"/>
      <c r="QM294" s="97"/>
      <c r="QN294" s="97"/>
      <c r="QO294" s="97"/>
      <c r="QP294" s="97"/>
      <c r="QQ294" s="97"/>
      <c r="QR294" s="97"/>
      <c r="QS294" s="97"/>
      <c r="QT294" s="97"/>
      <c r="QU294" s="97"/>
      <c r="QV294" s="97"/>
      <c r="QW294" s="97"/>
      <c r="QX294" s="97"/>
      <c r="QY294" s="97"/>
      <c r="QZ294" s="97"/>
      <c r="RA294" s="97"/>
      <c r="RB294" s="97"/>
      <c r="RC294" s="97"/>
      <c r="RD294" s="97"/>
      <c r="RE294" s="97"/>
      <c r="RF294" s="97"/>
      <c r="RG294" s="97"/>
      <c r="RH294" s="97"/>
      <c r="RI294" s="97"/>
      <c r="RJ294" s="97"/>
      <c r="RK294" s="97"/>
      <c r="RL294" s="97"/>
      <c r="RM294" s="97"/>
      <c r="RN294" s="97"/>
      <c r="RO294" s="97"/>
      <c r="RP294" s="97"/>
      <c r="RQ294" s="97"/>
      <c r="RR294" s="97"/>
      <c r="RS294" s="97"/>
      <c r="RT294" s="97"/>
      <c r="RU294" s="97"/>
      <c r="RV294" s="97"/>
      <c r="RW294" s="97"/>
      <c r="RX294" s="97"/>
      <c r="RY294" s="97"/>
      <c r="RZ294" s="97"/>
      <c r="SA294" s="97"/>
      <c r="SB294" s="97"/>
      <c r="SC294" s="97"/>
      <c r="SD294" s="97"/>
      <c r="SE294" s="97"/>
      <c r="SF294" s="97"/>
      <c r="SG294" s="97"/>
      <c r="SH294" s="97"/>
      <c r="SI294" s="97"/>
      <c r="SJ294" s="97"/>
      <c r="SK294" s="97"/>
      <c r="SL294" s="97"/>
      <c r="SM294" s="97"/>
      <c r="SN294" s="97"/>
      <c r="SO294" s="97"/>
      <c r="SP294" s="97"/>
      <c r="SQ294" s="97"/>
      <c r="SR294" s="97"/>
      <c r="SS294" s="97"/>
      <c r="ST294" s="97"/>
      <c r="SU294" s="97"/>
      <c r="SV294" s="97"/>
      <c r="SW294" s="97"/>
      <c r="SX294" s="97"/>
      <c r="SY294" s="97"/>
      <c r="SZ294" s="97"/>
      <c r="TA294" s="97"/>
      <c r="TB294" s="97"/>
      <c r="TC294" s="97"/>
      <c r="TD294" s="97"/>
      <c r="TE294" s="97"/>
      <c r="TF294" s="97"/>
      <c r="TG294" s="97"/>
      <c r="TH294" s="97"/>
      <c r="TI294" s="97"/>
      <c r="TJ294" s="97"/>
      <c r="TK294" s="97"/>
      <c r="TL294" s="97"/>
      <c r="TM294" s="97"/>
      <c r="TN294" s="97"/>
      <c r="TO294" s="97"/>
      <c r="TP294" s="97"/>
      <c r="TQ294" s="97"/>
      <c r="TR294" s="97"/>
      <c r="TS294" s="97"/>
      <c r="TT294" s="97"/>
      <c r="TU294" s="97"/>
      <c r="TV294" s="97"/>
      <c r="TW294" s="97"/>
      <c r="TX294" s="97"/>
      <c r="TY294" s="97"/>
      <c r="TZ294" s="97"/>
      <c r="UA294" s="97"/>
      <c r="UB294" s="97"/>
      <c r="UC294" s="97"/>
      <c r="UD294" s="97"/>
      <c r="UE294" s="97"/>
      <c r="UF294" s="97"/>
      <c r="UG294" s="97"/>
      <c r="UH294" s="97"/>
      <c r="UI294" s="97"/>
      <c r="UJ294" s="97"/>
      <c r="UK294" s="97"/>
      <c r="UL294" s="97"/>
      <c r="UM294" s="97"/>
      <c r="UN294" s="97"/>
      <c r="UO294" s="97"/>
      <c r="UP294" s="97"/>
      <c r="UQ294" s="97"/>
      <c r="UR294" s="97"/>
      <c r="US294" s="97"/>
      <c r="UT294" s="97"/>
      <c r="UU294" s="97"/>
      <c r="UV294" s="97"/>
      <c r="UW294" s="97"/>
      <c r="UX294" s="97"/>
      <c r="UY294" s="97"/>
      <c r="UZ294" s="97"/>
      <c r="VA294" s="97"/>
      <c r="VB294" s="97"/>
      <c r="VC294" s="97"/>
      <c r="VD294" s="97"/>
      <c r="VE294" s="97"/>
      <c r="VF294" s="97"/>
      <c r="VG294" s="97"/>
      <c r="VH294" s="97"/>
      <c r="VI294" s="97"/>
      <c r="VJ294" s="97"/>
      <c r="VK294" s="97"/>
      <c r="VL294" s="97"/>
      <c r="VM294" s="97"/>
      <c r="VN294" s="97"/>
      <c r="VO294" s="97"/>
      <c r="VP294" s="97"/>
      <c r="VQ294" s="97"/>
      <c r="VR294" s="97"/>
      <c r="VS294" s="97"/>
      <c r="VT294" s="97"/>
      <c r="VU294" s="97"/>
      <c r="VV294" s="97"/>
      <c r="VW294" s="97"/>
      <c r="VX294" s="97"/>
      <c r="VY294" s="97"/>
      <c r="VZ294" s="97"/>
      <c r="WA294" s="97"/>
      <c r="WB294" s="97"/>
      <c r="WC294" s="97"/>
      <c r="WD294" s="97"/>
      <c r="WE294" s="97"/>
      <c r="WF294" s="97"/>
      <c r="WG294" s="97"/>
      <c r="WH294" s="97"/>
      <c r="WI294" s="97"/>
      <c r="WJ294" s="97"/>
      <c r="WK294" s="97"/>
      <c r="WL294" s="97"/>
      <c r="WM294" s="97"/>
      <c r="WN294" s="97"/>
      <c r="WO294" s="97"/>
      <c r="WP294" s="97"/>
      <c r="WQ294" s="97"/>
      <c r="WR294" s="97"/>
      <c r="WS294" s="97"/>
      <c r="WT294" s="97"/>
      <c r="WU294" s="97"/>
      <c r="WV294" s="97"/>
      <c r="WW294" s="97"/>
      <c r="WX294" s="97"/>
      <c r="WY294" s="97"/>
      <c r="WZ294" s="97"/>
      <c r="XA294" s="97"/>
      <c r="XB294" s="97"/>
      <c r="XC294" s="97"/>
      <c r="XD294" s="97"/>
      <c r="XE294" s="97"/>
      <c r="XF294" s="97"/>
      <c r="XG294" s="97"/>
      <c r="XH294" s="97"/>
      <c r="XI294" s="97"/>
      <c r="XJ294" s="97"/>
      <c r="XK294" s="97"/>
      <c r="XL294" s="97"/>
      <c r="XM294" s="97"/>
      <c r="XN294" s="97"/>
      <c r="XO294" s="97"/>
      <c r="XP294" s="97"/>
      <c r="XQ294" s="97"/>
      <c r="XR294" s="97"/>
      <c r="XS294" s="97"/>
      <c r="XT294" s="97"/>
      <c r="XU294" s="97"/>
      <c r="XV294" s="97"/>
      <c r="XW294" s="97"/>
      <c r="XX294" s="97"/>
      <c r="XY294" s="97"/>
      <c r="XZ294" s="97"/>
      <c r="YA294" s="97"/>
      <c r="YB294" s="97"/>
      <c r="YC294" s="97"/>
      <c r="YD294" s="97"/>
      <c r="YE294" s="97"/>
      <c r="YF294" s="97"/>
      <c r="YG294" s="97"/>
      <c r="YH294" s="97"/>
      <c r="YI294" s="97"/>
      <c r="YJ294" s="97"/>
      <c r="YK294" s="97"/>
      <c r="YL294" s="97"/>
      <c r="YM294" s="97"/>
      <c r="YN294" s="97"/>
      <c r="YO294" s="97"/>
      <c r="YP294" s="97"/>
      <c r="YQ294" s="97"/>
      <c r="YR294" s="97"/>
      <c r="YS294" s="97"/>
      <c r="YT294" s="97"/>
      <c r="YU294" s="97"/>
      <c r="YV294" s="97"/>
      <c r="YW294" s="97"/>
      <c r="YX294" s="97"/>
      <c r="YY294" s="97"/>
      <c r="YZ294" s="97"/>
      <c r="ZA294" s="97"/>
      <c r="ZB294" s="97"/>
      <c r="ZC294" s="97"/>
      <c r="ZD294" s="97"/>
      <c r="ZE294" s="97"/>
      <c r="ZF294" s="97"/>
      <c r="ZG294" s="97"/>
      <c r="ZH294" s="97"/>
      <c r="ZI294" s="97"/>
      <c r="ZJ294" s="97"/>
      <c r="ZK294" s="97"/>
      <c r="ZL294" s="97"/>
      <c r="ZM294" s="97"/>
      <c r="ZN294" s="97"/>
      <c r="ZO294" s="97"/>
      <c r="ZP294" s="97"/>
      <c r="ZQ294" s="97"/>
      <c r="ZR294" s="97"/>
      <c r="ZS294" s="97"/>
      <c r="ZT294" s="97"/>
      <c r="ZU294" s="97"/>
      <c r="ZV294" s="97"/>
      <c r="ZW294" s="97"/>
      <c r="ZX294" s="97"/>
      <c r="ZY294" s="97"/>
      <c r="ZZ294" s="97"/>
      <c r="AAA294" s="97"/>
      <c r="AAB294" s="97"/>
      <c r="AAC294" s="97"/>
      <c r="AAD294" s="97"/>
      <c r="AAE294" s="97"/>
      <c r="AAF294" s="97"/>
      <c r="AAG294" s="97"/>
      <c r="AAH294" s="97"/>
      <c r="AAI294" s="97"/>
      <c r="AAJ294" s="97"/>
      <c r="AAK294" s="97"/>
      <c r="AAL294" s="97"/>
      <c r="AAM294" s="97"/>
      <c r="AAN294" s="97"/>
      <c r="AAO294" s="97"/>
      <c r="AAP294" s="97"/>
      <c r="AAQ294" s="97"/>
      <c r="AAR294" s="97"/>
      <c r="AAS294" s="97"/>
      <c r="AAT294" s="97"/>
      <c r="AAU294" s="97"/>
      <c r="AAV294" s="97"/>
      <c r="AAW294" s="97"/>
      <c r="AAX294" s="97"/>
      <c r="AAY294" s="97"/>
      <c r="AAZ294" s="97"/>
      <c r="ABA294" s="97"/>
      <c r="ABB294" s="97"/>
      <c r="ABC294" s="97"/>
      <c r="ABD294" s="97"/>
      <c r="ABE294" s="97"/>
      <c r="ABF294" s="97"/>
      <c r="ABG294" s="97"/>
      <c r="ABH294" s="97"/>
      <c r="ABI294" s="97"/>
      <c r="ABJ294" s="97"/>
      <c r="ABK294" s="97"/>
      <c r="ABL294" s="97"/>
      <c r="ABM294" s="97"/>
      <c r="ABN294" s="97"/>
      <c r="ABO294" s="97"/>
      <c r="ABP294" s="97"/>
      <c r="ABQ294" s="97"/>
      <c r="ABR294" s="97"/>
      <c r="ABS294" s="97"/>
      <c r="ABT294" s="97"/>
      <c r="ABU294" s="97"/>
      <c r="ABV294" s="97"/>
      <c r="ABW294" s="97"/>
      <c r="ABX294" s="97"/>
      <c r="ABY294" s="97"/>
      <c r="ABZ294" s="97"/>
      <c r="ACA294" s="97"/>
      <c r="ACB294" s="97"/>
      <c r="ACC294" s="97"/>
      <c r="ACD294" s="97"/>
      <c r="ACE294" s="97"/>
      <c r="ACF294" s="97"/>
      <c r="ACG294" s="97"/>
      <c r="ACH294" s="97"/>
      <c r="ACI294" s="97"/>
      <c r="ACJ294" s="97"/>
      <c r="ACK294" s="97"/>
      <c r="ACL294" s="97"/>
      <c r="ACM294" s="97"/>
      <c r="ACN294" s="97"/>
      <c r="ACO294" s="97"/>
      <c r="ACP294" s="97"/>
      <c r="ACQ294" s="97"/>
      <c r="ACR294" s="97"/>
      <c r="ACS294" s="97"/>
      <c r="ACT294" s="97"/>
      <c r="ACU294" s="97"/>
      <c r="ACV294" s="97"/>
      <c r="ACW294" s="97"/>
      <c r="ACX294" s="97"/>
      <c r="ACY294" s="97"/>
      <c r="ACZ294" s="97"/>
      <c r="ADA294" s="97"/>
      <c r="ADB294" s="97"/>
      <c r="ADC294" s="97"/>
      <c r="ADD294" s="97"/>
      <c r="ADE294" s="97"/>
      <c r="ADF294" s="97"/>
      <c r="ADG294" s="97"/>
      <c r="ADH294" s="97"/>
      <c r="ADI294" s="97"/>
      <c r="ADJ294" s="97"/>
      <c r="ADK294" s="97"/>
      <c r="ADL294" s="97"/>
      <c r="ADM294" s="97"/>
      <c r="ADN294" s="97"/>
      <c r="ADO294" s="97"/>
      <c r="ADP294" s="97"/>
      <c r="ADQ294" s="97"/>
      <c r="ADR294" s="97"/>
      <c r="ADS294" s="97"/>
      <c r="ADT294" s="97"/>
      <c r="ADU294" s="97"/>
      <c r="ADV294" s="97"/>
      <c r="ADW294" s="97"/>
      <c r="ADX294" s="97"/>
      <c r="ADY294" s="97"/>
      <c r="ADZ294" s="97"/>
      <c r="AEA294" s="97"/>
      <c r="AEB294" s="97"/>
      <c r="AEC294" s="97"/>
      <c r="AED294" s="97"/>
      <c r="AEE294" s="97"/>
      <c r="AEF294" s="97"/>
      <c r="AEG294" s="97"/>
      <c r="AEH294" s="97"/>
      <c r="AEI294" s="97"/>
      <c r="AEJ294" s="97"/>
      <c r="AEK294" s="97"/>
      <c r="AEL294" s="97"/>
      <c r="AEM294" s="97"/>
      <c r="AEN294" s="97"/>
      <c r="AEO294" s="97"/>
      <c r="AEP294" s="97"/>
      <c r="AEQ294" s="97"/>
      <c r="AER294" s="97"/>
      <c r="AES294" s="97"/>
      <c r="AET294" s="97"/>
      <c r="AEU294" s="97"/>
      <c r="AEV294" s="97"/>
      <c r="AEW294" s="97"/>
      <c r="AEX294" s="97"/>
      <c r="AEY294" s="97"/>
      <c r="AEZ294" s="97"/>
      <c r="AFA294" s="97"/>
      <c r="AFB294" s="97"/>
      <c r="AFC294" s="97"/>
      <c r="AFD294" s="97"/>
      <c r="AFE294" s="97"/>
      <c r="AFF294" s="97"/>
      <c r="AFG294" s="97"/>
      <c r="AFH294" s="97"/>
      <c r="AFI294" s="97"/>
      <c r="AFJ294" s="97"/>
      <c r="AFK294" s="97"/>
      <c r="AFL294" s="97"/>
      <c r="AFM294" s="97"/>
      <c r="AFN294" s="97"/>
      <c r="AFO294" s="97"/>
      <c r="AFP294" s="97"/>
      <c r="AFQ294" s="97"/>
      <c r="AFR294" s="97"/>
      <c r="AFS294" s="97"/>
      <c r="AFT294" s="97"/>
      <c r="AFU294" s="97"/>
      <c r="AFV294" s="97"/>
      <c r="AFW294" s="97"/>
      <c r="AFX294" s="97"/>
      <c r="AFY294" s="97"/>
      <c r="AFZ294" s="97"/>
      <c r="AGA294" s="97"/>
      <c r="AGB294" s="97"/>
      <c r="AGC294" s="97"/>
      <c r="AGD294" s="97"/>
      <c r="AGE294" s="97"/>
      <c r="AGF294" s="97"/>
      <c r="AGG294" s="97"/>
      <c r="AGH294" s="97"/>
      <c r="AGI294" s="97"/>
      <c r="AGJ294" s="97"/>
      <c r="AGK294" s="97"/>
      <c r="AGL294" s="97"/>
      <c r="AGM294" s="97"/>
      <c r="AGN294" s="97"/>
      <c r="AGO294" s="97"/>
      <c r="AGP294" s="97"/>
      <c r="AGQ294" s="97"/>
      <c r="AGR294" s="97"/>
      <c r="AGS294" s="97"/>
      <c r="AGT294" s="97"/>
      <c r="AGU294" s="97"/>
      <c r="AGV294" s="97"/>
      <c r="AGW294" s="97"/>
      <c r="AGX294" s="97"/>
      <c r="AGY294" s="97"/>
      <c r="AGZ294" s="97"/>
      <c r="AHA294" s="97"/>
      <c r="AHB294" s="97"/>
      <c r="AHC294" s="97"/>
      <c r="AHD294" s="97"/>
      <c r="AHE294" s="97"/>
      <c r="AHF294" s="97"/>
      <c r="AHG294" s="97"/>
      <c r="AHH294" s="97"/>
      <c r="AHI294" s="97"/>
      <c r="AHJ294" s="97"/>
      <c r="AHK294" s="97"/>
      <c r="AHL294" s="97"/>
      <c r="AHM294" s="97"/>
      <c r="AHN294" s="97"/>
      <c r="AHO294" s="97"/>
      <c r="AHP294" s="97"/>
      <c r="AHQ294" s="97"/>
      <c r="AHR294" s="97"/>
      <c r="AHS294" s="97"/>
      <c r="AHT294" s="97"/>
      <c r="AHU294" s="97"/>
      <c r="AHV294" s="97"/>
      <c r="AHW294" s="97"/>
      <c r="AHX294" s="97"/>
      <c r="AHY294" s="97"/>
      <c r="AHZ294" s="97"/>
      <c r="AIA294" s="97"/>
      <c r="AIB294" s="97"/>
      <c r="AIC294" s="97"/>
      <c r="AID294" s="97"/>
      <c r="AIE294" s="97"/>
      <c r="AIF294" s="97"/>
      <c r="AIG294" s="97"/>
      <c r="AIH294" s="97"/>
      <c r="AII294" s="97"/>
      <c r="AIJ294" s="97"/>
      <c r="AIK294" s="97"/>
      <c r="AIL294" s="97"/>
      <c r="AIM294" s="97"/>
      <c r="AIN294" s="97"/>
      <c r="AIO294" s="97"/>
      <c r="AIP294" s="97"/>
      <c r="AIQ294" s="97"/>
      <c r="AIR294" s="97"/>
      <c r="AIS294" s="97"/>
      <c r="AIT294" s="97"/>
      <c r="AIU294" s="97"/>
      <c r="AIV294" s="97"/>
      <c r="AIW294" s="97"/>
      <c r="AIX294" s="97"/>
      <c r="AIY294" s="97"/>
      <c r="AIZ294" s="97"/>
      <c r="AJA294" s="97"/>
      <c r="AJB294" s="97"/>
      <c r="AJC294" s="97"/>
      <c r="AJD294" s="97"/>
      <c r="AJE294" s="97"/>
      <c r="AJF294" s="97"/>
      <c r="AJG294" s="97"/>
      <c r="AJH294" s="97"/>
      <c r="AJI294" s="97"/>
      <c r="AJJ294" s="97"/>
      <c r="AJK294" s="97"/>
      <c r="AJL294" s="97"/>
      <c r="AJM294" s="97"/>
      <c r="AJN294" s="97"/>
      <c r="AJO294" s="97"/>
      <c r="AJP294" s="97"/>
      <c r="AJQ294" s="97"/>
      <c r="AJR294" s="97"/>
      <c r="AJS294" s="97"/>
      <c r="AJT294" s="97"/>
      <c r="AJU294" s="97"/>
      <c r="AJV294" s="97"/>
      <c r="AJW294" s="97"/>
      <c r="AJX294" s="97"/>
      <c r="AJY294" s="97"/>
      <c r="AJZ294" s="97"/>
      <c r="AKA294" s="97"/>
      <c r="AKB294" s="97"/>
      <c r="AKC294" s="97"/>
      <c r="AKD294" s="97"/>
      <c r="AKE294" s="97"/>
      <c r="AKF294" s="97"/>
      <c r="AKG294" s="97"/>
      <c r="AKH294" s="97"/>
      <c r="AKI294" s="97"/>
      <c r="AKJ294" s="97"/>
      <c r="AKK294" s="97"/>
      <c r="AKL294" s="97"/>
      <c r="AKM294" s="97"/>
      <c r="AKN294" s="97"/>
      <c r="AKO294" s="97"/>
      <c r="AKP294" s="97"/>
      <c r="AKQ294" s="97"/>
      <c r="AKR294" s="97"/>
      <c r="AKS294" s="97"/>
      <c r="AKT294" s="97"/>
      <c r="AKU294" s="97"/>
      <c r="AKV294" s="97"/>
      <c r="AKW294" s="97"/>
      <c r="AKX294" s="97"/>
      <c r="AKY294" s="97"/>
      <c r="AKZ294" s="97"/>
      <c r="ALA294" s="97"/>
      <c r="ALB294" s="97"/>
      <c r="ALC294" s="97"/>
      <c r="ALD294" s="97"/>
      <c r="ALE294" s="97"/>
      <c r="ALF294" s="97"/>
      <c r="ALG294" s="97"/>
      <c r="ALH294" s="97"/>
      <c r="ALI294" s="97"/>
      <c r="ALJ294" s="97"/>
      <c r="ALK294" s="97"/>
      <c r="ALL294" s="97"/>
      <c r="ALM294" s="97"/>
      <c r="ALN294" s="97"/>
      <c r="ALO294" s="97"/>
      <c r="ALP294" s="97"/>
      <c r="ALQ294" s="97"/>
      <c r="ALR294" s="97"/>
      <c r="ALS294" s="97"/>
      <c r="ALT294" s="97"/>
      <c r="ALU294" s="97"/>
      <c r="ALV294" s="97"/>
      <c r="ALW294" s="97"/>
      <c r="ALX294" s="97"/>
      <c r="ALY294" s="97"/>
      <c r="ALZ294" s="97"/>
      <c r="AMA294" s="97"/>
      <c r="AMB294" s="97"/>
      <c r="AMC294" s="97"/>
      <c r="AMD294" s="97"/>
      <c r="AME294" s="97"/>
      <c r="AMF294" s="97"/>
      <c r="AMG294" s="97"/>
      <c r="AMH294" s="97"/>
      <c r="AMI294" s="97"/>
      <c r="AMJ294" s="97"/>
      <c r="AMK294" s="97"/>
      <c r="AML294" s="97"/>
      <c r="AMM294" s="97"/>
      <c r="AMN294" s="97"/>
      <c r="AMO294" s="97"/>
      <c r="AMP294" s="97"/>
      <c r="AMQ294" s="97"/>
      <c r="AMR294" s="97"/>
      <c r="AMS294" s="97"/>
      <c r="AMT294" s="97"/>
      <c r="AMU294" s="97"/>
      <c r="AMV294" s="97"/>
      <c r="AMW294" s="97"/>
      <c r="AMX294" s="97"/>
      <c r="AMY294" s="97"/>
      <c r="AMZ294" s="97"/>
      <c r="ANA294" s="97"/>
      <c r="ANB294" s="97"/>
      <c r="ANC294" s="97"/>
      <c r="AND294" s="97"/>
      <c r="ANE294" s="97"/>
      <c r="ANF294" s="97"/>
      <c r="ANG294" s="97"/>
      <c r="ANH294" s="97"/>
      <c r="ANI294" s="97"/>
      <c r="ANJ294" s="97"/>
      <c r="ANK294" s="97"/>
      <c r="ANL294" s="97"/>
      <c r="ANM294" s="97"/>
      <c r="ANN294" s="97"/>
      <c r="ANO294" s="97"/>
      <c r="ANP294" s="97"/>
      <c r="ANQ294" s="97"/>
      <c r="ANR294" s="97"/>
      <c r="ANS294" s="97"/>
      <c r="ANT294" s="97"/>
      <c r="ANU294" s="97"/>
      <c r="ANV294" s="97"/>
      <c r="ANW294" s="97"/>
      <c r="ANX294" s="97"/>
      <c r="ANY294" s="97"/>
      <c r="ANZ294" s="97"/>
      <c r="AOA294" s="97"/>
      <c r="AOB294" s="97"/>
      <c r="AOC294" s="97"/>
      <c r="AOD294" s="97"/>
      <c r="AOE294" s="97"/>
      <c r="AOF294" s="97"/>
      <c r="AOG294" s="97"/>
      <c r="AOH294" s="97"/>
      <c r="AOI294" s="97"/>
      <c r="AOJ294" s="97"/>
      <c r="AOK294" s="97"/>
      <c r="AOL294" s="97"/>
      <c r="AOM294" s="97"/>
      <c r="AON294" s="97"/>
      <c r="AOO294" s="97"/>
      <c r="AOP294" s="97"/>
      <c r="AOQ294" s="97"/>
      <c r="AOR294" s="97"/>
      <c r="AOS294" s="97"/>
      <c r="AOT294" s="97"/>
      <c r="AOU294" s="97"/>
      <c r="AOV294" s="97"/>
      <c r="AOW294" s="97"/>
      <c r="AOX294" s="97"/>
      <c r="AOY294" s="97"/>
      <c r="AOZ294" s="97"/>
      <c r="APA294" s="97"/>
      <c r="APB294" s="97"/>
      <c r="APC294" s="97"/>
      <c r="APD294" s="97"/>
      <c r="APE294" s="97"/>
      <c r="APF294" s="97"/>
      <c r="APG294" s="97"/>
      <c r="APH294" s="97"/>
      <c r="API294" s="97"/>
      <c r="APJ294" s="97"/>
      <c r="APK294" s="97"/>
      <c r="APL294" s="97"/>
      <c r="APM294" s="97"/>
      <c r="APN294" s="97"/>
      <c r="APO294" s="97"/>
      <c r="APP294" s="97"/>
      <c r="APQ294" s="97"/>
      <c r="APR294" s="97"/>
      <c r="APS294" s="97"/>
      <c r="APT294" s="97"/>
      <c r="APU294" s="97"/>
      <c r="APV294" s="97"/>
      <c r="APW294" s="97"/>
      <c r="APX294" s="97"/>
      <c r="APY294" s="97"/>
      <c r="APZ294" s="97"/>
      <c r="AQA294" s="97"/>
      <c r="AQB294" s="97"/>
      <c r="AQC294" s="97"/>
      <c r="AQD294" s="97"/>
      <c r="AQE294" s="97"/>
      <c r="AQF294" s="97"/>
      <c r="AQG294" s="97"/>
      <c r="AQH294" s="97"/>
      <c r="AQI294" s="97"/>
      <c r="AQJ294" s="97"/>
      <c r="AQK294" s="97"/>
      <c r="AQL294" s="97"/>
      <c r="AQM294" s="97"/>
      <c r="AQN294" s="97"/>
      <c r="AQO294" s="97"/>
      <c r="AQP294" s="97"/>
      <c r="AQQ294" s="97"/>
      <c r="AQR294" s="97"/>
      <c r="AQS294" s="97"/>
      <c r="AQT294" s="97"/>
      <c r="AQU294" s="97"/>
      <c r="AQV294" s="97"/>
      <c r="AQW294" s="97"/>
      <c r="AQX294" s="97"/>
      <c r="AQY294" s="97"/>
      <c r="AQZ294" s="97"/>
      <c r="ARA294" s="97"/>
      <c r="ARB294" s="97"/>
      <c r="ARC294" s="97"/>
      <c r="ARD294" s="97"/>
      <c r="ARE294" s="97"/>
      <c r="ARF294" s="97"/>
      <c r="ARG294" s="97"/>
      <c r="ARH294" s="97"/>
      <c r="ARI294" s="97"/>
      <c r="ARJ294" s="97"/>
      <c r="ARK294" s="97"/>
      <c r="ARL294" s="97"/>
      <c r="ARM294" s="97"/>
      <c r="ARN294" s="97"/>
      <c r="ARO294" s="97"/>
      <c r="ARP294" s="97"/>
      <c r="ARQ294" s="97"/>
      <c r="ARR294" s="97"/>
      <c r="ARS294" s="97"/>
      <c r="ART294" s="97"/>
      <c r="ARU294" s="97"/>
      <c r="ARV294" s="97"/>
      <c r="ARW294" s="97"/>
      <c r="ARX294" s="97"/>
      <c r="ARY294" s="97"/>
      <c r="ARZ294" s="97"/>
      <c r="ASA294" s="97"/>
      <c r="ASB294" s="97"/>
      <c r="ASC294" s="97"/>
      <c r="ASD294" s="97"/>
      <c r="ASE294" s="97"/>
      <c r="ASF294" s="97"/>
      <c r="ASG294" s="97"/>
      <c r="ASH294" s="97"/>
      <c r="ASI294" s="97"/>
      <c r="ASJ294" s="97"/>
      <c r="ASK294" s="97"/>
      <c r="ASL294" s="97"/>
      <c r="ASM294" s="97"/>
      <c r="ASN294" s="97"/>
      <c r="ASO294" s="97"/>
      <c r="ASP294" s="97"/>
      <c r="ASQ294" s="97"/>
      <c r="ASR294" s="97"/>
      <c r="ASS294" s="97"/>
      <c r="AST294" s="97"/>
      <c r="ASU294" s="97"/>
      <c r="ASV294" s="97"/>
      <c r="ASW294" s="97"/>
      <c r="ASX294" s="97"/>
      <c r="ASY294" s="97"/>
      <c r="ASZ294" s="97"/>
      <c r="ATA294" s="97"/>
      <c r="ATB294" s="97"/>
      <c r="ATC294" s="97"/>
      <c r="ATD294" s="97"/>
      <c r="ATE294" s="97"/>
      <c r="ATF294" s="97"/>
      <c r="ATG294" s="97"/>
      <c r="ATH294" s="97"/>
      <c r="ATI294" s="97"/>
      <c r="ATJ294" s="97"/>
      <c r="ATK294" s="97"/>
      <c r="ATL294" s="97"/>
      <c r="ATM294" s="97"/>
      <c r="ATN294" s="97"/>
      <c r="ATO294" s="97"/>
      <c r="ATP294" s="97"/>
      <c r="ATQ294" s="97"/>
      <c r="ATR294" s="97"/>
      <c r="ATS294" s="97"/>
      <c r="ATT294" s="97"/>
      <c r="ATU294" s="97"/>
      <c r="ATV294" s="97"/>
      <c r="ATW294" s="97"/>
      <c r="ATX294" s="97"/>
      <c r="ATY294" s="97"/>
      <c r="ATZ294" s="97"/>
      <c r="AUA294" s="97"/>
      <c r="AUB294" s="97"/>
      <c r="AUC294" s="97"/>
      <c r="AUD294" s="97"/>
      <c r="AUE294" s="97"/>
      <c r="AUF294" s="97"/>
      <c r="AUG294" s="97"/>
      <c r="AUH294" s="97"/>
      <c r="AUI294" s="97"/>
      <c r="AUJ294" s="97"/>
      <c r="AUK294" s="97"/>
      <c r="AUL294" s="97"/>
      <c r="AUM294" s="97"/>
      <c r="AUN294" s="97"/>
      <c r="AUO294" s="97"/>
      <c r="AUP294" s="97"/>
      <c r="AUQ294" s="97"/>
      <c r="AUR294" s="97"/>
      <c r="AUS294" s="97"/>
      <c r="AUT294" s="97"/>
      <c r="AUU294" s="97"/>
      <c r="AUV294" s="97"/>
      <c r="AUW294" s="97"/>
      <c r="AUX294" s="97"/>
      <c r="AUY294" s="97"/>
      <c r="AUZ294" s="97"/>
      <c r="AVA294" s="97"/>
      <c r="AVB294" s="97"/>
      <c r="AVC294" s="97"/>
      <c r="AVD294" s="97"/>
      <c r="AVE294" s="97"/>
      <c r="AVF294" s="97"/>
      <c r="AVG294" s="97"/>
      <c r="AVH294" s="97"/>
      <c r="AVI294" s="97"/>
      <c r="AVJ294" s="97"/>
      <c r="AVK294" s="97"/>
      <c r="AVL294" s="97"/>
      <c r="AVM294" s="97"/>
      <c r="AVN294" s="97"/>
      <c r="AVO294" s="97"/>
      <c r="AVP294" s="97"/>
      <c r="AVQ294" s="97"/>
      <c r="AVR294" s="97"/>
      <c r="AVS294" s="97"/>
      <c r="AVT294" s="97"/>
      <c r="AVU294" s="97"/>
      <c r="AVV294" s="97"/>
      <c r="AVW294" s="97"/>
      <c r="AVX294" s="97"/>
      <c r="AVY294" s="97"/>
      <c r="AVZ294" s="97"/>
      <c r="AWA294" s="97"/>
      <c r="AWB294" s="97"/>
      <c r="AWC294" s="97"/>
      <c r="AWD294" s="97"/>
      <c r="AWE294" s="97"/>
      <c r="AWF294" s="97"/>
      <c r="AWG294" s="97"/>
      <c r="AWH294" s="97"/>
      <c r="AWI294" s="97"/>
      <c r="AWJ294" s="97"/>
      <c r="AWK294" s="97"/>
      <c r="AWL294" s="97"/>
      <c r="AWM294" s="97"/>
      <c r="AWN294" s="97"/>
      <c r="AWO294" s="97"/>
      <c r="AWP294" s="97"/>
      <c r="AWQ294" s="97"/>
      <c r="AWR294" s="97"/>
      <c r="AWS294" s="97"/>
      <c r="AWT294" s="97"/>
      <c r="AWU294" s="97"/>
      <c r="AWV294" s="97"/>
      <c r="AWW294" s="97"/>
      <c r="AWX294" s="97"/>
      <c r="AWY294" s="97"/>
      <c r="AWZ294" s="97"/>
      <c r="AXA294" s="97"/>
      <c r="AXB294" s="97"/>
      <c r="AXC294" s="97"/>
      <c r="AXD294" s="97"/>
      <c r="AXE294" s="97"/>
      <c r="AXF294" s="97"/>
      <c r="AXG294" s="97"/>
      <c r="AXH294" s="97"/>
      <c r="AXI294" s="97"/>
      <c r="AXJ294" s="97"/>
      <c r="AXK294" s="97"/>
      <c r="AXL294" s="97"/>
      <c r="AXM294" s="97"/>
      <c r="AXN294" s="97"/>
      <c r="AXO294" s="97"/>
      <c r="AXP294" s="97"/>
      <c r="AXQ294" s="97"/>
      <c r="AXR294" s="97"/>
      <c r="AXS294" s="97"/>
      <c r="AXT294" s="97"/>
      <c r="AXU294" s="97"/>
      <c r="AXV294" s="97"/>
      <c r="AXW294" s="97"/>
      <c r="AXX294" s="97"/>
      <c r="AXY294" s="97"/>
      <c r="AXZ294" s="97"/>
      <c r="AYA294" s="97"/>
      <c r="AYB294" s="97"/>
      <c r="AYC294" s="97"/>
      <c r="AYD294" s="97"/>
      <c r="AYE294" s="97"/>
      <c r="AYF294" s="97"/>
      <c r="AYG294" s="97"/>
      <c r="AYH294" s="97"/>
      <c r="AYI294" s="97"/>
      <c r="AYJ294" s="97"/>
      <c r="AYK294" s="97"/>
      <c r="AYL294" s="97"/>
      <c r="AYM294" s="97"/>
      <c r="AYN294" s="97"/>
      <c r="AYO294" s="97"/>
      <c r="AYP294" s="97"/>
      <c r="AYQ294" s="97"/>
      <c r="AYR294" s="97"/>
      <c r="AYS294" s="97"/>
      <c r="AYT294" s="97"/>
      <c r="AYU294" s="97"/>
      <c r="AYV294" s="97"/>
      <c r="AYW294" s="97"/>
      <c r="AYX294" s="97"/>
      <c r="AYY294" s="97"/>
      <c r="AYZ294" s="97"/>
      <c r="AZA294" s="97"/>
      <c r="AZB294" s="97"/>
      <c r="AZC294" s="97"/>
      <c r="AZD294" s="97"/>
      <c r="AZE294" s="97"/>
      <c r="AZF294" s="97"/>
      <c r="AZG294" s="97"/>
      <c r="AZH294" s="97"/>
      <c r="AZI294" s="97"/>
      <c r="AZJ294" s="97"/>
      <c r="AZK294" s="97"/>
      <c r="AZL294" s="97"/>
      <c r="AZM294" s="97"/>
      <c r="AZN294" s="97"/>
      <c r="AZO294" s="97"/>
      <c r="AZP294" s="97"/>
      <c r="AZQ294" s="97"/>
      <c r="AZR294" s="97"/>
      <c r="AZS294" s="97"/>
      <c r="AZT294" s="97"/>
      <c r="AZU294" s="97"/>
      <c r="AZV294" s="97"/>
      <c r="AZW294" s="97"/>
      <c r="AZX294" s="97"/>
      <c r="AZY294" s="97"/>
      <c r="AZZ294" s="97"/>
      <c r="BAA294" s="97"/>
      <c r="BAB294" s="97"/>
      <c r="BAC294" s="97"/>
      <c r="BAD294" s="97"/>
      <c r="BAE294" s="97"/>
      <c r="BAF294" s="97"/>
      <c r="BAG294" s="97"/>
      <c r="BAH294" s="97"/>
      <c r="BAI294" s="97"/>
      <c r="BAJ294" s="97"/>
      <c r="BAK294" s="97"/>
      <c r="BAL294" s="97"/>
      <c r="BAM294" s="97"/>
      <c r="BAN294" s="97"/>
      <c r="BAO294" s="97"/>
      <c r="BAP294" s="97"/>
      <c r="BAQ294" s="97"/>
      <c r="BAR294" s="97"/>
      <c r="BAS294" s="97"/>
      <c r="BAT294" s="97"/>
      <c r="BAU294" s="97"/>
      <c r="BAV294" s="97"/>
      <c r="BAW294" s="97"/>
      <c r="BAX294" s="97"/>
      <c r="BAY294" s="97"/>
      <c r="BAZ294" s="97"/>
      <c r="BBA294" s="97"/>
      <c r="BBB294" s="97"/>
      <c r="BBC294" s="97"/>
      <c r="BBD294" s="97"/>
      <c r="BBE294" s="97"/>
      <c r="BBF294" s="97"/>
      <c r="BBG294" s="97"/>
      <c r="BBH294" s="97"/>
      <c r="BBI294" s="97"/>
      <c r="BBJ294" s="97"/>
      <c r="BBK294" s="97"/>
      <c r="BBL294" s="97"/>
      <c r="BBM294" s="97"/>
      <c r="BBN294" s="97"/>
      <c r="BBO294" s="97"/>
      <c r="BBP294" s="97"/>
      <c r="BBQ294" s="97"/>
      <c r="BBR294" s="97"/>
      <c r="BBS294" s="97"/>
      <c r="BBT294" s="97"/>
      <c r="BBU294" s="97"/>
      <c r="BBV294" s="97"/>
      <c r="BBW294" s="97"/>
      <c r="BBX294" s="97"/>
      <c r="BBY294" s="97"/>
      <c r="BBZ294" s="97"/>
      <c r="BCA294" s="97"/>
      <c r="BCB294" s="97"/>
      <c r="BCC294" s="97"/>
      <c r="BCD294" s="97"/>
      <c r="BCE294" s="97"/>
      <c r="BCF294" s="97"/>
      <c r="BCG294" s="97"/>
      <c r="BCH294" s="97"/>
      <c r="BCI294" s="97"/>
      <c r="BCJ294" s="97"/>
      <c r="BCK294" s="97"/>
      <c r="BCL294" s="97"/>
      <c r="BCM294" s="97"/>
      <c r="BCN294" s="97"/>
      <c r="BCO294" s="97"/>
      <c r="BCP294" s="97"/>
      <c r="BCQ294" s="97"/>
      <c r="BCR294" s="97"/>
      <c r="BCS294" s="97"/>
      <c r="BCT294" s="97"/>
      <c r="BCU294" s="97"/>
      <c r="BCV294" s="97"/>
      <c r="BCW294" s="97"/>
      <c r="BCX294" s="97"/>
      <c r="BCY294" s="97"/>
      <c r="BCZ294" s="97"/>
      <c r="BDA294" s="97"/>
      <c r="BDB294" s="97"/>
      <c r="BDC294" s="97"/>
      <c r="BDD294" s="97"/>
      <c r="BDE294" s="97"/>
      <c r="BDF294" s="97"/>
      <c r="BDG294" s="97"/>
      <c r="BDH294" s="97"/>
      <c r="BDI294" s="97"/>
      <c r="BDJ294" s="97"/>
      <c r="BDK294" s="97"/>
      <c r="BDL294" s="97"/>
      <c r="BDM294" s="97"/>
      <c r="BDN294" s="97"/>
      <c r="BDO294" s="97"/>
      <c r="BDP294" s="97"/>
      <c r="BDQ294" s="97"/>
      <c r="BDR294" s="97"/>
      <c r="BDS294" s="97"/>
      <c r="BDT294" s="97"/>
      <c r="BDU294" s="97"/>
      <c r="BDV294" s="97"/>
      <c r="BDW294" s="97"/>
      <c r="BDX294" s="97"/>
      <c r="BDY294" s="97"/>
      <c r="BDZ294" s="97"/>
      <c r="BEA294" s="97"/>
      <c r="BEB294" s="97"/>
      <c r="BEC294" s="97"/>
      <c r="BED294" s="97"/>
      <c r="BEE294" s="97"/>
      <c r="BEF294" s="97"/>
      <c r="BEG294" s="97"/>
      <c r="BEH294" s="97"/>
      <c r="BEI294" s="97"/>
      <c r="BEJ294" s="97"/>
      <c r="BEK294" s="97"/>
      <c r="BEL294" s="97"/>
      <c r="BEM294" s="97"/>
      <c r="BEN294" s="97"/>
      <c r="BEO294" s="97"/>
      <c r="BEP294" s="97"/>
      <c r="BEQ294" s="97"/>
      <c r="BER294" s="97"/>
      <c r="BES294" s="97"/>
      <c r="BET294" s="97"/>
      <c r="BEU294" s="97"/>
      <c r="BEV294" s="97"/>
      <c r="BEW294" s="97"/>
      <c r="BEX294" s="97"/>
      <c r="BEY294" s="97"/>
      <c r="BEZ294" s="97"/>
      <c r="BFA294" s="97"/>
      <c r="BFB294" s="97"/>
      <c r="BFC294" s="97"/>
      <c r="BFD294" s="97"/>
      <c r="BFE294" s="97"/>
      <c r="BFF294" s="97"/>
      <c r="BFG294" s="97"/>
      <c r="BFH294" s="97"/>
      <c r="BFI294" s="97"/>
      <c r="BFJ294" s="97"/>
      <c r="BFK294" s="97"/>
      <c r="BFL294" s="97"/>
      <c r="BFM294" s="97"/>
      <c r="BFN294" s="97"/>
      <c r="BFO294" s="97"/>
      <c r="BFP294" s="97"/>
      <c r="BFQ294" s="97"/>
      <c r="BFR294" s="97"/>
      <c r="BFS294" s="97"/>
      <c r="BFT294" s="97"/>
      <c r="BFU294" s="97"/>
      <c r="BFV294" s="97"/>
      <c r="BFW294" s="97"/>
      <c r="BFX294" s="97"/>
      <c r="BFY294" s="97"/>
      <c r="BFZ294" s="97"/>
      <c r="BGA294" s="97"/>
      <c r="BGB294" s="97"/>
      <c r="BGC294" s="97"/>
      <c r="BGD294" s="97"/>
      <c r="BGE294" s="97"/>
      <c r="BGF294" s="97"/>
      <c r="BGG294" s="97"/>
      <c r="BGH294" s="97"/>
      <c r="BGI294" s="97"/>
      <c r="BGJ294" s="97"/>
      <c r="BGK294" s="97"/>
      <c r="BGL294" s="97"/>
      <c r="BGM294" s="97"/>
      <c r="BGN294" s="97"/>
      <c r="BGO294" s="97"/>
      <c r="BGP294" s="97"/>
      <c r="BGQ294" s="97"/>
      <c r="BGR294" s="97"/>
      <c r="BGS294" s="97"/>
      <c r="BGT294" s="97"/>
      <c r="BGU294" s="97"/>
      <c r="BGV294" s="97"/>
      <c r="BGW294" s="97"/>
      <c r="BGX294" s="97"/>
      <c r="BGY294" s="97"/>
      <c r="BGZ294" s="97"/>
      <c r="BHA294" s="97"/>
      <c r="BHB294" s="97"/>
      <c r="BHC294" s="97"/>
      <c r="BHD294" s="97"/>
      <c r="BHE294" s="97"/>
      <c r="BHF294" s="97"/>
      <c r="BHG294" s="97"/>
      <c r="BHH294" s="97"/>
      <c r="BHI294" s="97"/>
      <c r="BHJ294" s="97"/>
      <c r="BHK294" s="97"/>
      <c r="BHL294" s="97"/>
      <c r="BHM294" s="97"/>
      <c r="BHN294" s="97"/>
      <c r="BHO294" s="97"/>
      <c r="BHP294" s="97"/>
      <c r="BHQ294" s="97"/>
      <c r="BHR294" s="97"/>
      <c r="BHS294" s="97"/>
      <c r="BHT294" s="97"/>
      <c r="BHU294" s="97"/>
      <c r="BHV294" s="97"/>
      <c r="BHW294" s="97"/>
      <c r="BHX294" s="97"/>
      <c r="BHY294" s="97"/>
      <c r="BHZ294" s="97"/>
      <c r="BIA294" s="97"/>
      <c r="BIB294" s="97"/>
      <c r="BIC294" s="97"/>
      <c r="BID294" s="97"/>
      <c r="BIE294" s="97"/>
      <c r="BIF294" s="97"/>
      <c r="BIG294" s="97"/>
      <c r="BIH294" s="97"/>
      <c r="BII294" s="97"/>
      <c r="BIJ294" s="97"/>
      <c r="BIK294" s="97"/>
      <c r="BIL294" s="97"/>
      <c r="BIM294" s="97"/>
      <c r="BIN294" s="97"/>
      <c r="BIO294" s="97"/>
      <c r="BIP294" s="97"/>
      <c r="BIQ294" s="97"/>
      <c r="BIR294" s="97"/>
      <c r="BIS294" s="97"/>
      <c r="BIT294" s="97"/>
      <c r="BIU294" s="97"/>
      <c r="BIV294" s="97"/>
      <c r="BIW294" s="97"/>
      <c r="BIX294" s="97"/>
      <c r="BIY294" s="97"/>
      <c r="BIZ294" s="97"/>
      <c r="BJA294" s="97"/>
      <c r="BJB294" s="97"/>
      <c r="BJC294" s="97"/>
      <c r="BJD294" s="97"/>
      <c r="BJE294" s="97"/>
      <c r="BJF294" s="97"/>
      <c r="BJG294" s="97"/>
      <c r="BJH294" s="97"/>
      <c r="BJI294" s="97"/>
      <c r="BJJ294" s="97"/>
      <c r="BJK294" s="97"/>
      <c r="BJL294" s="97"/>
      <c r="BJM294" s="97"/>
      <c r="BJN294" s="97"/>
      <c r="BJO294" s="97"/>
      <c r="BJP294" s="97"/>
      <c r="BJQ294" s="97"/>
      <c r="BJR294" s="97"/>
      <c r="BJS294" s="97"/>
      <c r="BJT294" s="97"/>
      <c r="BJU294" s="97"/>
      <c r="BJV294" s="97"/>
      <c r="BJW294" s="97"/>
      <c r="BJX294" s="97"/>
      <c r="BJY294" s="97"/>
      <c r="BJZ294" s="97"/>
      <c r="BKA294" s="97"/>
      <c r="BKB294" s="97"/>
      <c r="BKC294" s="97"/>
      <c r="BKD294" s="97"/>
      <c r="BKE294" s="97"/>
      <c r="BKF294" s="97"/>
      <c r="BKG294" s="97"/>
      <c r="BKH294" s="97"/>
      <c r="BKI294" s="97"/>
      <c r="BKJ294" s="97"/>
      <c r="BKK294" s="97"/>
      <c r="BKL294" s="97"/>
      <c r="BKM294" s="97"/>
      <c r="BKN294" s="97"/>
      <c r="BKO294" s="97"/>
      <c r="BKP294" s="97"/>
      <c r="BKQ294" s="97"/>
      <c r="BKR294" s="97"/>
      <c r="BKS294" s="97"/>
      <c r="BKT294" s="97"/>
      <c r="BKU294" s="97"/>
      <c r="BKV294" s="97"/>
      <c r="BKW294" s="97"/>
      <c r="BKX294" s="97"/>
      <c r="BKY294" s="97"/>
      <c r="BKZ294" s="97"/>
      <c r="BLA294" s="97"/>
      <c r="BLB294" s="97"/>
      <c r="BLC294" s="97"/>
      <c r="BLD294" s="97"/>
      <c r="BLE294" s="97"/>
      <c r="BLF294" s="97"/>
      <c r="BLG294" s="97"/>
      <c r="BLH294" s="97"/>
      <c r="BLI294" s="97"/>
      <c r="BLJ294" s="97"/>
      <c r="BLK294" s="97"/>
      <c r="BLL294" s="97"/>
      <c r="BLM294" s="97"/>
      <c r="BLN294" s="97"/>
      <c r="BLO294" s="97"/>
      <c r="BLP294" s="97"/>
      <c r="BLQ294" s="97"/>
      <c r="BLR294" s="97"/>
      <c r="BLS294" s="97"/>
      <c r="BLT294" s="97"/>
      <c r="BLU294" s="97"/>
      <c r="BLV294" s="97"/>
      <c r="BLW294" s="97"/>
      <c r="BLX294" s="97"/>
      <c r="BLY294" s="97"/>
      <c r="BLZ294" s="97"/>
      <c r="BMA294" s="97"/>
      <c r="BMB294" s="97"/>
      <c r="BMC294" s="97"/>
      <c r="BMD294" s="97"/>
      <c r="BME294" s="97"/>
      <c r="BMF294" s="97"/>
      <c r="BMG294" s="97"/>
      <c r="BMH294" s="97"/>
      <c r="BMI294" s="97"/>
      <c r="BMJ294" s="97"/>
      <c r="BMK294" s="97"/>
      <c r="BML294" s="97"/>
      <c r="BMM294" s="97"/>
      <c r="BMN294" s="97"/>
      <c r="BMO294" s="97"/>
      <c r="BMP294" s="97"/>
      <c r="BMQ294" s="97"/>
      <c r="BMR294" s="97"/>
      <c r="BMS294" s="97"/>
      <c r="BMT294" s="97"/>
      <c r="BMU294" s="97"/>
      <c r="BMV294" s="97"/>
      <c r="BMW294" s="97"/>
      <c r="BMX294" s="97"/>
      <c r="BMY294" s="97"/>
      <c r="BMZ294" s="97"/>
      <c r="BNA294" s="97"/>
      <c r="BNB294" s="97"/>
      <c r="BNC294" s="97"/>
      <c r="BND294" s="97"/>
      <c r="BNE294" s="97"/>
      <c r="BNF294" s="97"/>
      <c r="BNG294" s="97"/>
      <c r="BNH294" s="97"/>
      <c r="BNI294" s="97"/>
      <c r="BNJ294" s="97"/>
      <c r="BNK294" s="97"/>
      <c r="BNL294" s="97"/>
      <c r="BNM294" s="97"/>
      <c r="BNN294" s="97"/>
      <c r="BNO294" s="97"/>
      <c r="BNP294" s="97"/>
      <c r="BNQ294" s="97"/>
      <c r="BNR294" s="97"/>
      <c r="BNS294" s="97"/>
      <c r="BNT294" s="97"/>
      <c r="BNU294" s="97"/>
      <c r="BNV294" s="97"/>
      <c r="BNW294" s="97"/>
      <c r="BNX294" s="97"/>
      <c r="BNY294" s="97"/>
      <c r="BNZ294" s="97"/>
      <c r="BOA294" s="97"/>
      <c r="BOB294" s="97"/>
      <c r="BOC294" s="97"/>
      <c r="BOD294" s="97"/>
      <c r="BOE294" s="97"/>
      <c r="BOF294" s="97"/>
      <c r="BOG294" s="97"/>
      <c r="BOH294" s="97"/>
      <c r="BOI294" s="97"/>
      <c r="BOJ294" s="97"/>
      <c r="BOK294" s="97"/>
      <c r="BOL294" s="97"/>
      <c r="BOM294" s="97"/>
      <c r="BON294" s="97"/>
      <c r="BOO294" s="97"/>
      <c r="BOP294" s="97"/>
      <c r="BOQ294" s="97"/>
      <c r="BOR294" s="97"/>
      <c r="BOS294" s="97"/>
      <c r="BOT294" s="97"/>
      <c r="BOU294" s="97"/>
      <c r="BOV294" s="97"/>
      <c r="BOW294" s="97"/>
      <c r="BOX294" s="97"/>
      <c r="BOY294" s="97"/>
      <c r="BOZ294" s="97"/>
      <c r="BPA294" s="97"/>
      <c r="BPB294" s="97"/>
      <c r="BPC294" s="97"/>
      <c r="BPD294" s="97"/>
      <c r="BPE294" s="97"/>
      <c r="BPF294" s="97"/>
      <c r="BPG294" s="97"/>
      <c r="BPH294" s="97"/>
      <c r="BPI294" s="97"/>
      <c r="BPJ294" s="97"/>
      <c r="BPK294" s="97"/>
      <c r="BPL294" s="97"/>
      <c r="BPM294" s="97"/>
      <c r="BPN294" s="97"/>
      <c r="BPO294" s="97"/>
      <c r="BPP294" s="97"/>
      <c r="BPQ294" s="97"/>
      <c r="BPR294" s="97"/>
      <c r="BPS294" s="97"/>
      <c r="BPT294" s="97"/>
      <c r="BPU294" s="97"/>
      <c r="BPV294" s="97"/>
      <c r="BPW294" s="97"/>
      <c r="BPX294" s="97"/>
      <c r="BPY294" s="97"/>
      <c r="BPZ294" s="97"/>
      <c r="BQA294" s="97"/>
      <c r="BQB294" s="97"/>
      <c r="BQC294" s="97"/>
      <c r="BQD294" s="97"/>
      <c r="BQE294" s="97"/>
      <c r="BQF294" s="97"/>
      <c r="BQG294" s="97"/>
      <c r="BQH294" s="97"/>
      <c r="BQI294" s="97"/>
      <c r="BQJ294" s="97"/>
      <c r="BQK294" s="97"/>
      <c r="BQL294" s="97"/>
      <c r="BQM294" s="97"/>
      <c r="BQN294" s="97"/>
      <c r="BQO294" s="97"/>
      <c r="BQP294" s="97"/>
      <c r="BQQ294" s="97"/>
      <c r="BQR294" s="97"/>
      <c r="BQS294" s="97"/>
      <c r="BQT294" s="97"/>
      <c r="BQU294" s="97"/>
      <c r="BQV294" s="97"/>
      <c r="BQW294" s="97"/>
      <c r="BQX294" s="97"/>
      <c r="BQY294" s="97"/>
      <c r="BQZ294" s="97"/>
      <c r="BRA294" s="97"/>
      <c r="BRB294" s="97"/>
      <c r="BRC294" s="97"/>
      <c r="BRD294" s="97"/>
      <c r="BRE294" s="97"/>
      <c r="BRF294" s="97"/>
      <c r="BRG294" s="97"/>
      <c r="BRH294" s="97"/>
      <c r="BRI294" s="97"/>
      <c r="BRJ294" s="97"/>
      <c r="BRK294" s="97"/>
      <c r="BRL294" s="97"/>
      <c r="BRM294" s="97"/>
      <c r="BRN294" s="97"/>
      <c r="BRO294" s="97"/>
      <c r="BRP294" s="97"/>
      <c r="BRQ294" s="97"/>
      <c r="BRR294" s="97"/>
      <c r="BRS294" s="97"/>
      <c r="BRT294" s="97"/>
      <c r="BRU294" s="97"/>
      <c r="BRV294" s="97"/>
      <c r="BRW294" s="97"/>
      <c r="BRX294" s="97"/>
      <c r="BRY294" s="97"/>
      <c r="BRZ294" s="97"/>
      <c r="BSA294" s="97"/>
      <c r="BSB294" s="97"/>
      <c r="BSC294" s="97"/>
      <c r="BSD294" s="97"/>
      <c r="BSE294" s="97"/>
      <c r="BSF294" s="97"/>
      <c r="BSG294" s="97"/>
      <c r="BSH294" s="97"/>
      <c r="BSI294" s="97"/>
      <c r="BSJ294" s="97"/>
      <c r="BSK294" s="97"/>
      <c r="BSL294" s="97"/>
      <c r="BSM294" s="97"/>
      <c r="BSN294" s="97"/>
      <c r="BSO294" s="97"/>
      <c r="BSP294" s="97"/>
      <c r="BSQ294" s="97"/>
      <c r="BSR294" s="97"/>
      <c r="BSS294" s="97"/>
      <c r="BST294" s="97"/>
      <c r="BSU294" s="97"/>
      <c r="BSV294" s="97"/>
      <c r="BSW294" s="97"/>
      <c r="BSX294" s="97"/>
      <c r="BSY294" s="97"/>
      <c r="BSZ294" s="97"/>
      <c r="BTA294" s="97"/>
      <c r="BTB294" s="97"/>
      <c r="BTC294" s="97"/>
      <c r="BTD294" s="97"/>
      <c r="BTE294" s="97"/>
      <c r="BTF294" s="97"/>
      <c r="BTG294" s="97"/>
      <c r="BTH294" s="97"/>
      <c r="BTI294" s="97"/>
      <c r="BTJ294" s="97"/>
      <c r="BTK294" s="97"/>
      <c r="BTL294" s="97"/>
      <c r="BTM294" s="97"/>
      <c r="BTN294" s="97"/>
      <c r="BTO294" s="97"/>
      <c r="BTP294" s="97"/>
      <c r="BTQ294" s="97"/>
      <c r="BTR294" s="97"/>
      <c r="BTS294" s="97"/>
      <c r="BTT294" s="97"/>
      <c r="BTU294" s="97"/>
      <c r="BTV294" s="97"/>
      <c r="BTW294" s="97"/>
      <c r="BTX294" s="97"/>
      <c r="BTY294" s="97"/>
      <c r="BTZ294" s="97"/>
      <c r="BUA294" s="97"/>
      <c r="BUB294" s="97"/>
      <c r="BUC294" s="97"/>
      <c r="BUD294" s="97"/>
      <c r="BUE294" s="97"/>
      <c r="BUF294" s="97"/>
      <c r="BUG294" s="97"/>
      <c r="BUH294" s="97"/>
      <c r="BUI294" s="97"/>
      <c r="BUJ294" s="97"/>
      <c r="BUK294" s="97"/>
      <c r="BUL294" s="97"/>
      <c r="BUM294" s="97"/>
      <c r="BUN294" s="97"/>
      <c r="BUO294" s="97"/>
      <c r="BUP294" s="97"/>
      <c r="BUQ294" s="97"/>
      <c r="BUR294" s="97"/>
      <c r="BUS294" s="97"/>
      <c r="BUT294" s="97"/>
      <c r="BUU294" s="97"/>
      <c r="BUV294" s="97"/>
      <c r="BUW294" s="97"/>
      <c r="BUX294" s="97"/>
      <c r="BUY294" s="97"/>
      <c r="BUZ294" s="97"/>
      <c r="BVA294" s="97"/>
      <c r="BVB294" s="97"/>
      <c r="BVC294" s="97"/>
      <c r="BVD294" s="97"/>
      <c r="BVE294" s="97"/>
      <c r="BVF294" s="97"/>
      <c r="BVG294" s="97"/>
      <c r="BVH294" s="97"/>
      <c r="BVI294" s="97"/>
      <c r="BVJ294" s="97"/>
      <c r="BVK294" s="97"/>
      <c r="BVL294" s="97"/>
      <c r="BVM294" s="97"/>
      <c r="BVN294" s="97"/>
      <c r="BVO294" s="97"/>
      <c r="BVP294" s="97"/>
      <c r="BVQ294" s="97"/>
      <c r="BVR294" s="97"/>
      <c r="BVS294" s="97"/>
      <c r="BVT294" s="97"/>
      <c r="BVU294" s="97"/>
      <c r="BVV294" s="97"/>
      <c r="BVW294" s="97"/>
      <c r="BVX294" s="97"/>
      <c r="BVY294" s="97"/>
      <c r="BVZ294" s="97"/>
      <c r="BWA294" s="97"/>
      <c r="BWB294" s="97"/>
      <c r="BWC294" s="97"/>
      <c r="BWD294" s="97"/>
      <c r="BWE294" s="97"/>
      <c r="BWF294" s="97"/>
      <c r="BWG294" s="97"/>
      <c r="BWH294" s="97"/>
      <c r="BWI294" s="97"/>
      <c r="BWJ294" s="97"/>
      <c r="BWK294" s="97"/>
      <c r="BWL294" s="97"/>
      <c r="BWM294" s="97"/>
      <c r="BWN294" s="97"/>
      <c r="BWO294" s="97"/>
      <c r="BWP294" s="97"/>
      <c r="BWQ294" s="97"/>
      <c r="BWR294" s="97"/>
      <c r="BWS294" s="97"/>
      <c r="BWT294" s="97"/>
      <c r="BWU294" s="97"/>
      <c r="BWV294" s="97"/>
      <c r="BWW294" s="97"/>
      <c r="BWX294" s="97"/>
      <c r="BWY294" s="97"/>
      <c r="BWZ294" s="97"/>
      <c r="BXA294" s="97"/>
      <c r="BXB294" s="97"/>
      <c r="BXC294" s="97"/>
      <c r="BXD294" s="97"/>
      <c r="BXE294" s="97"/>
      <c r="BXF294" s="97"/>
      <c r="BXG294" s="97"/>
      <c r="BXH294" s="97"/>
      <c r="BXI294" s="97"/>
      <c r="BXJ294" s="97"/>
      <c r="BXK294" s="97"/>
      <c r="BXL294" s="97"/>
      <c r="BXM294" s="97"/>
      <c r="BXN294" s="97"/>
      <c r="BXO294" s="97"/>
      <c r="BXP294" s="97"/>
      <c r="BXQ294" s="97"/>
      <c r="BXR294" s="97"/>
      <c r="BXS294" s="97"/>
      <c r="BXT294" s="97"/>
      <c r="BXU294" s="97"/>
      <c r="BXV294" s="97"/>
      <c r="BXW294" s="97"/>
      <c r="BXX294" s="97"/>
      <c r="BXY294" s="97"/>
      <c r="BXZ294" s="97"/>
      <c r="BYA294" s="97"/>
      <c r="BYB294" s="97"/>
      <c r="BYC294" s="97"/>
      <c r="BYD294" s="97"/>
      <c r="BYE294" s="97"/>
      <c r="BYF294" s="97"/>
      <c r="BYG294" s="97"/>
      <c r="BYH294" s="97"/>
      <c r="BYI294" s="97"/>
      <c r="BYJ294" s="97"/>
      <c r="BYK294" s="97"/>
      <c r="BYL294" s="97"/>
      <c r="BYM294" s="97"/>
      <c r="BYN294" s="97"/>
      <c r="BYO294" s="97"/>
      <c r="BYP294" s="97"/>
      <c r="BYQ294" s="97"/>
      <c r="BYR294" s="97"/>
      <c r="BYS294" s="97"/>
      <c r="BYT294" s="97"/>
      <c r="BYU294" s="97"/>
      <c r="BYV294" s="97"/>
      <c r="BYW294" s="97"/>
      <c r="BYX294" s="97"/>
      <c r="BYY294" s="97"/>
      <c r="BYZ294" s="97"/>
      <c r="BZA294" s="97"/>
      <c r="BZB294" s="97"/>
      <c r="BZC294" s="97"/>
      <c r="BZD294" s="97"/>
      <c r="BZE294" s="97"/>
      <c r="BZF294" s="97"/>
      <c r="BZG294" s="97"/>
      <c r="BZH294" s="97"/>
      <c r="BZI294" s="97"/>
      <c r="BZJ294" s="97"/>
      <c r="BZK294" s="97"/>
      <c r="BZL294" s="97"/>
      <c r="BZM294" s="97"/>
      <c r="BZN294" s="97"/>
      <c r="BZO294" s="97"/>
      <c r="BZP294" s="97"/>
      <c r="BZQ294" s="97"/>
      <c r="BZR294" s="97"/>
      <c r="BZS294" s="97"/>
      <c r="BZT294" s="97"/>
      <c r="BZU294" s="97"/>
      <c r="BZV294" s="97"/>
      <c r="BZW294" s="97"/>
      <c r="BZX294" s="97"/>
      <c r="BZY294" s="97"/>
      <c r="BZZ294" s="97"/>
      <c r="CAA294" s="97"/>
      <c r="CAB294" s="97"/>
      <c r="CAC294" s="97"/>
      <c r="CAD294" s="97"/>
      <c r="CAE294" s="97"/>
      <c r="CAF294" s="97"/>
      <c r="CAG294" s="97"/>
      <c r="CAH294" s="97"/>
      <c r="CAI294" s="97"/>
      <c r="CAJ294" s="97"/>
      <c r="CAK294" s="97"/>
      <c r="CAL294" s="97"/>
      <c r="CAM294" s="97"/>
      <c r="CAN294" s="97"/>
      <c r="CAO294" s="97"/>
      <c r="CAP294" s="97"/>
      <c r="CAQ294" s="97"/>
      <c r="CAR294" s="97"/>
      <c r="CAS294" s="97"/>
      <c r="CAT294" s="97"/>
      <c r="CAU294" s="97"/>
      <c r="CAV294" s="97"/>
      <c r="CAW294" s="97"/>
      <c r="CAX294" s="97"/>
      <c r="CAY294" s="97"/>
      <c r="CAZ294" s="97"/>
      <c r="CBA294" s="97"/>
      <c r="CBB294" s="97"/>
      <c r="CBC294" s="97"/>
      <c r="CBD294" s="97"/>
      <c r="CBE294" s="97"/>
      <c r="CBF294" s="97"/>
      <c r="CBG294" s="97"/>
      <c r="CBH294" s="97"/>
      <c r="CBI294" s="97"/>
      <c r="CBJ294" s="97"/>
      <c r="CBK294" s="97"/>
      <c r="CBL294" s="97"/>
      <c r="CBM294" s="97"/>
      <c r="CBN294" s="97"/>
      <c r="CBO294" s="97"/>
      <c r="CBP294" s="97"/>
      <c r="CBQ294" s="97"/>
      <c r="CBR294" s="97"/>
      <c r="CBS294" s="97"/>
      <c r="CBT294" s="97"/>
      <c r="CBU294" s="97"/>
      <c r="CBV294" s="97"/>
      <c r="CBW294" s="97"/>
      <c r="CBX294" s="97"/>
      <c r="CBY294" s="97"/>
      <c r="CBZ294" s="97"/>
      <c r="CCA294" s="97"/>
      <c r="CCB294" s="97"/>
      <c r="CCC294" s="97"/>
      <c r="CCD294" s="97"/>
      <c r="CCE294" s="97"/>
      <c r="CCF294" s="97"/>
      <c r="CCG294" s="97"/>
      <c r="CCH294" s="97"/>
      <c r="CCI294" s="97"/>
      <c r="CCJ294" s="97"/>
      <c r="CCK294" s="97"/>
      <c r="CCL294" s="97"/>
      <c r="CCM294" s="97"/>
      <c r="CCN294" s="97"/>
      <c r="CCO294" s="97"/>
      <c r="CCP294" s="97"/>
      <c r="CCQ294" s="97"/>
      <c r="CCR294" s="97"/>
      <c r="CCS294" s="97"/>
      <c r="CCT294" s="97"/>
      <c r="CCU294" s="97"/>
      <c r="CCV294" s="97"/>
      <c r="CCW294" s="97"/>
      <c r="CCX294" s="97"/>
      <c r="CCY294" s="97"/>
      <c r="CCZ294" s="97"/>
      <c r="CDA294" s="97"/>
      <c r="CDB294" s="97"/>
      <c r="CDC294" s="97"/>
      <c r="CDD294" s="97"/>
      <c r="CDE294" s="97"/>
      <c r="CDF294" s="97"/>
      <c r="CDG294" s="97"/>
      <c r="CDH294" s="97"/>
      <c r="CDI294" s="97"/>
      <c r="CDJ294" s="97"/>
      <c r="CDK294" s="97"/>
      <c r="CDL294" s="97"/>
      <c r="CDM294" s="97"/>
      <c r="CDN294" s="97"/>
      <c r="CDO294" s="97"/>
      <c r="CDP294" s="97"/>
      <c r="CDQ294" s="97"/>
      <c r="CDR294" s="97"/>
      <c r="CDS294" s="97"/>
      <c r="CDT294" s="97"/>
      <c r="CDU294" s="97"/>
      <c r="CDV294" s="97"/>
      <c r="CDW294" s="97"/>
      <c r="CDX294" s="97"/>
      <c r="CDY294" s="97"/>
      <c r="CDZ294" s="97"/>
      <c r="CEA294" s="97"/>
      <c r="CEB294" s="97"/>
      <c r="CEC294" s="97"/>
      <c r="CED294" s="97"/>
      <c r="CEE294" s="97"/>
      <c r="CEF294" s="97"/>
      <c r="CEG294" s="97"/>
      <c r="CEH294" s="97"/>
      <c r="CEI294" s="97"/>
      <c r="CEJ294" s="97"/>
      <c r="CEK294" s="97"/>
      <c r="CEL294" s="97"/>
      <c r="CEM294" s="97"/>
      <c r="CEN294" s="97"/>
      <c r="CEO294" s="97"/>
      <c r="CEP294" s="97"/>
      <c r="CEQ294" s="97"/>
      <c r="CER294" s="97"/>
      <c r="CES294" s="97"/>
      <c r="CET294" s="97"/>
      <c r="CEU294" s="97"/>
      <c r="CEV294" s="97"/>
      <c r="CEW294" s="97"/>
      <c r="CEX294" s="97"/>
      <c r="CEY294" s="97"/>
      <c r="CEZ294" s="97"/>
      <c r="CFA294" s="97"/>
      <c r="CFB294" s="97"/>
      <c r="CFC294" s="97"/>
      <c r="CFD294" s="97"/>
      <c r="CFE294" s="97"/>
      <c r="CFF294" s="97"/>
      <c r="CFG294" s="97"/>
      <c r="CFH294" s="97"/>
      <c r="CFI294" s="97"/>
      <c r="CFJ294" s="97"/>
      <c r="CFK294" s="97"/>
      <c r="CFL294" s="97"/>
      <c r="CFM294" s="97"/>
      <c r="CFN294" s="97"/>
      <c r="CFO294" s="97"/>
      <c r="CFP294" s="97"/>
      <c r="CFQ294" s="97"/>
      <c r="CFR294" s="97"/>
      <c r="CFS294" s="97"/>
      <c r="CFT294" s="97"/>
      <c r="CFU294" s="97"/>
      <c r="CFV294" s="97"/>
      <c r="CFW294" s="97"/>
      <c r="CFX294" s="97"/>
      <c r="CFY294" s="97"/>
      <c r="CFZ294" s="97"/>
      <c r="CGA294" s="97"/>
      <c r="CGB294" s="97"/>
      <c r="CGC294" s="97"/>
      <c r="CGD294" s="97"/>
      <c r="CGE294" s="97"/>
      <c r="CGF294" s="97"/>
      <c r="CGG294" s="97"/>
      <c r="CGH294" s="97"/>
      <c r="CGI294" s="97"/>
      <c r="CGJ294" s="97"/>
      <c r="CGK294" s="97"/>
      <c r="CGL294" s="97"/>
      <c r="CGM294" s="97"/>
      <c r="CGN294" s="97"/>
      <c r="CGO294" s="97"/>
      <c r="CGP294" s="97"/>
      <c r="CGQ294" s="97"/>
      <c r="CGR294" s="97"/>
      <c r="CGS294" s="97"/>
      <c r="CGT294" s="97"/>
      <c r="CGU294" s="97"/>
      <c r="CGV294" s="97"/>
      <c r="CGW294" s="97"/>
      <c r="CGX294" s="97"/>
      <c r="CGY294" s="97"/>
      <c r="CGZ294" s="97"/>
      <c r="CHA294" s="97"/>
      <c r="CHB294" s="97"/>
      <c r="CHC294" s="97"/>
      <c r="CHD294" s="97"/>
      <c r="CHE294" s="97"/>
      <c r="CHF294" s="97"/>
      <c r="CHG294" s="97"/>
      <c r="CHH294" s="97"/>
      <c r="CHI294" s="97"/>
      <c r="CHJ294" s="97"/>
      <c r="CHK294" s="97"/>
      <c r="CHL294" s="97"/>
      <c r="CHM294" s="97"/>
      <c r="CHN294" s="97"/>
      <c r="CHO294" s="97"/>
      <c r="CHP294" s="97"/>
      <c r="CHQ294" s="97"/>
      <c r="CHR294" s="97"/>
      <c r="CHS294" s="97"/>
      <c r="CHT294" s="97"/>
      <c r="CHU294" s="97"/>
      <c r="CHV294" s="97"/>
      <c r="CHW294" s="97"/>
      <c r="CHX294" s="97"/>
      <c r="CHY294" s="97"/>
      <c r="CHZ294" s="97"/>
      <c r="CIA294" s="97"/>
      <c r="CIB294" s="97"/>
      <c r="CIC294" s="97"/>
      <c r="CID294" s="97"/>
      <c r="CIE294" s="97"/>
      <c r="CIF294" s="97"/>
      <c r="CIG294" s="97"/>
      <c r="CIH294" s="97"/>
      <c r="CII294" s="97"/>
      <c r="CIJ294" s="97"/>
      <c r="CIK294" s="97"/>
      <c r="CIL294" s="97"/>
      <c r="CIM294" s="97"/>
      <c r="CIN294" s="97"/>
      <c r="CIO294" s="97"/>
      <c r="CIP294" s="97"/>
      <c r="CIQ294" s="97"/>
      <c r="CIR294" s="97"/>
      <c r="CIS294" s="97"/>
      <c r="CIT294" s="97"/>
      <c r="CIU294" s="97"/>
      <c r="CIV294" s="97"/>
      <c r="CIW294" s="97"/>
      <c r="CIX294" s="97"/>
      <c r="CIY294" s="97"/>
      <c r="CIZ294" s="97"/>
      <c r="CJA294" s="97"/>
      <c r="CJB294" s="97"/>
      <c r="CJC294" s="97"/>
      <c r="CJD294" s="97"/>
      <c r="CJE294" s="97"/>
      <c r="CJF294" s="97"/>
      <c r="CJG294" s="97"/>
      <c r="CJH294" s="97"/>
      <c r="CJI294" s="97"/>
      <c r="CJJ294" s="97"/>
      <c r="CJK294" s="97"/>
      <c r="CJL294" s="97"/>
      <c r="CJM294" s="97"/>
      <c r="CJN294" s="97"/>
      <c r="CJO294" s="97"/>
      <c r="CJP294" s="97"/>
      <c r="CJQ294" s="97"/>
      <c r="CJR294" s="97"/>
      <c r="CJS294" s="97"/>
      <c r="CJT294" s="97"/>
      <c r="CJU294" s="97"/>
      <c r="CJV294" s="97"/>
      <c r="CJW294" s="97"/>
      <c r="CJX294" s="97"/>
      <c r="CJY294" s="97"/>
      <c r="CJZ294" s="97"/>
      <c r="CKA294" s="97"/>
      <c r="CKB294" s="97"/>
      <c r="CKC294" s="97"/>
      <c r="CKD294" s="97"/>
      <c r="CKE294" s="97"/>
      <c r="CKF294" s="97"/>
      <c r="CKG294" s="97"/>
      <c r="CKH294" s="97"/>
      <c r="CKI294" s="97"/>
      <c r="CKJ294" s="97"/>
      <c r="CKK294" s="97"/>
      <c r="CKL294" s="97"/>
      <c r="CKM294" s="97"/>
      <c r="CKN294" s="97"/>
      <c r="CKO294" s="97"/>
      <c r="CKP294" s="97"/>
      <c r="CKQ294" s="97"/>
      <c r="CKR294" s="97"/>
      <c r="CKS294" s="97"/>
      <c r="CKT294" s="97"/>
      <c r="CKU294" s="97"/>
      <c r="CKV294" s="97"/>
      <c r="CKW294" s="97"/>
      <c r="CKX294" s="97"/>
      <c r="CKY294" s="97"/>
      <c r="CKZ294" s="97"/>
      <c r="CLA294" s="97"/>
      <c r="CLB294" s="97"/>
      <c r="CLC294" s="97"/>
      <c r="CLD294" s="97"/>
      <c r="CLE294" s="97"/>
      <c r="CLF294" s="97"/>
      <c r="CLG294" s="97"/>
      <c r="CLH294" s="97"/>
      <c r="CLI294" s="97"/>
      <c r="CLJ294" s="97"/>
      <c r="CLK294" s="97"/>
      <c r="CLL294" s="97"/>
      <c r="CLM294" s="97"/>
      <c r="CLN294" s="97"/>
      <c r="CLO294" s="97"/>
      <c r="CLP294" s="97"/>
      <c r="CLQ294" s="97"/>
      <c r="CLR294" s="97"/>
      <c r="CLS294" s="97"/>
      <c r="CLT294" s="97"/>
      <c r="CLU294" s="97"/>
      <c r="CLV294" s="97"/>
      <c r="CLW294" s="97"/>
      <c r="CLX294" s="97"/>
      <c r="CLY294" s="97"/>
      <c r="CLZ294" s="97"/>
      <c r="CMA294" s="97"/>
      <c r="CMB294" s="97"/>
      <c r="CMC294" s="97"/>
      <c r="CMD294" s="97"/>
      <c r="CME294" s="97"/>
      <c r="CMF294" s="97"/>
      <c r="CMG294" s="97"/>
      <c r="CMH294" s="97"/>
      <c r="CMI294" s="97"/>
      <c r="CMJ294" s="97"/>
      <c r="CMK294" s="97"/>
      <c r="CML294" s="97"/>
      <c r="CMM294" s="97"/>
      <c r="CMN294" s="97"/>
      <c r="CMO294" s="97"/>
      <c r="CMP294" s="97"/>
      <c r="CMQ294" s="97"/>
      <c r="CMR294" s="97"/>
      <c r="CMS294" s="97"/>
      <c r="CMT294" s="97"/>
      <c r="CMU294" s="97"/>
      <c r="CMV294" s="97"/>
      <c r="CMW294" s="97"/>
      <c r="CMX294" s="97"/>
      <c r="CMY294" s="97"/>
      <c r="CMZ294" s="97"/>
      <c r="CNA294" s="97"/>
      <c r="CNB294" s="97"/>
      <c r="CNC294" s="97"/>
      <c r="CND294" s="97"/>
      <c r="CNE294" s="97"/>
      <c r="CNF294" s="97"/>
      <c r="CNG294" s="97"/>
      <c r="CNH294" s="97"/>
      <c r="CNI294" s="97"/>
      <c r="CNJ294" s="97"/>
      <c r="CNK294" s="97"/>
      <c r="CNL294" s="97"/>
      <c r="CNM294" s="97"/>
      <c r="CNN294" s="97"/>
      <c r="CNO294" s="97"/>
      <c r="CNP294" s="97"/>
      <c r="CNQ294" s="97"/>
      <c r="CNR294" s="97"/>
      <c r="CNS294" s="97"/>
      <c r="CNT294" s="97"/>
      <c r="CNU294" s="97"/>
      <c r="CNV294" s="97"/>
      <c r="CNW294" s="97"/>
      <c r="CNX294" s="97"/>
      <c r="CNY294" s="97"/>
      <c r="CNZ294" s="97"/>
      <c r="COA294" s="97"/>
      <c r="COB294" s="97"/>
      <c r="COC294" s="97"/>
      <c r="COD294" s="97"/>
      <c r="COE294" s="97"/>
      <c r="COF294" s="97"/>
      <c r="COG294" s="97"/>
      <c r="COH294" s="97"/>
      <c r="COI294" s="97"/>
      <c r="COJ294" s="97"/>
      <c r="COK294" s="97"/>
      <c r="COL294" s="97"/>
      <c r="COM294" s="97"/>
      <c r="CON294" s="97"/>
      <c r="COO294" s="97"/>
      <c r="COP294" s="97"/>
      <c r="COQ294" s="97"/>
      <c r="COR294" s="97"/>
      <c r="COS294" s="97"/>
      <c r="COT294" s="97"/>
      <c r="COU294" s="97"/>
      <c r="COV294" s="97"/>
      <c r="COW294" s="97"/>
      <c r="COX294" s="97"/>
      <c r="COY294" s="97"/>
      <c r="COZ294" s="97"/>
      <c r="CPA294" s="97"/>
      <c r="CPB294" s="97"/>
      <c r="CPC294" s="97"/>
      <c r="CPD294" s="97"/>
      <c r="CPE294" s="97"/>
      <c r="CPF294" s="97"/>
      <c r="CPG294" s="97"/>
      <c r="CPH294" s="97"/>
      <c r="CPI294" s="97"/>
      <c r="CPJ294" s="97"/>
      <c r="CPK294" s="97"/>
      <c r="CPL294" s="97"/>
      <c r="CPM294" s="97"/>
      <c r="CPN294" s="97"/>
      <c r="CPO294" s="97"/>
      <c r="CPP294" s="97"/>
      <c r="CPQ294" s="97"/>
      <c r="CPR294" s="97"/>
      <c r="CPS294" s="97"/>
      <c r="CPT294" s="97"/>
      <c r="CPU294" s="97"/>
      <c r="CPV294" s="97"/>
      <c r="CPW294" s="97"/>
      <c r="CPX294" s="97"/>
      <c r="CPY294" s="97"/>
      <c r="CPZ294" s="97"/>
      <c r="CQA294" s="97"/>
      <c r="CQB294" s="97"/>
      <c r="CQC294" s="97"/>
      <c r="CQD294" s="97"/>
      <c r="CQE294" s="97"/>
      <c r="CQF294" s="97"/>
      <c r="CQG294" s="97"/>
      <c r="CQH294" s="97"/>
      <c r="CQI294" s="97"/>
      <c r="CQJ294" s="97"/>
      <c r="CQK294" s="97"/>
      <c r="CQL294" s="97"/>
      <c r="CQM294" s="97"/>
      <c r="CQN294" s="97"/>
      <c r="CQO294" s="97"/>
      <c r="CQP294" s="97"/>
      <c r="CQQ294" s="97"/>
      <c r="CQR294" s="97"/>
      <c r="CQS294" s="97"/>
      <c r="CQT294" s="97"/>
      <c r="CQU294" s="97"/>
      <c r="CQV294" s="97"/>
      <c r="CQW294" s="97"/>
      <c r="CQX294" s="97"/>
      <c r="CQY294" s="97"/>
      <c r="CQZ294" s="97"/>
      <c r="CRA294" s="97"/>
      <c r="CRB294" s="97"/>
      <c r="CRC294" s="97"/>
      <c r="CRD294" s="97"/>
      <c r="CRE294" s="97"/>
      <c r="CRF294" s="97"/>
      <c r="CRG294" s="97"/>
      <c r="CRH294" s="97"/>
      <c r="CRI294" s="97"/>
      <c r="CRJ294" s="97"/>
      <c r="CRK294" s="97"/>
      <c r="CRL294" s="97"/>
      <c r="CRM294" s="97"/>
      <c r="CRN294" s="97"/>
      <c r="CRO294" s="97"/>
      <c r="CRP294" s="97"/>
      <c r="CRQ294" s="97"/>
      <c r="CRR294" s="97"/>
      <c r="CRS294" s="97"/>
      <c r="CRT294" s="97"/>
      <c r="CRU294" s="97"/>
      <c r="CRV294" s="97"/>
      <c r="CRW294" s="97"/>
      <c r="CRX294" s="97"/>
      <c r="CRY294" s="97"/>
      <c r="CRZ294" s="97"/>
      <c r="CSA294" s="97"/>
      <c r="CSB294" s="97"/>
      <c r="CSC294" s="97"/>
      <c r="CSD294" s="97"/>
      <c r="CSE294" s="97"/>
      <c r="CSF294" s="97"/>
      <c r="CSG294" s="97"/>
      <c r="CSH294" s="97"/>
      <c r="CSI294" s="97"/>
      <c r="CSJ294" s="97"/>
      <c r="CSK294" s="97"/>
      <c r="CSL294" s="97"/>
      <c r="CSM294" s="97"/>
      <c r="CSN294" s="97"/>
      <c r="CSO294" s="97"/>
      <c r="CSP294" s="97"/>
      <c r="CSQ294" s="97"/>
      <c r="CSR294" s="97"/>
      <c r="CSS294" s="97"/>
      <c r="CST294" s="97"/>
      <c r="CSU294" s="97"/>
      <c r="CSV294" s="97"/>
      <c r="CSW294" s="97"/>
      <c r="CSX294" s="97"/>
      <c r="CSY294" s="97"/>
      <c r="CSZ294" s="97"/>
      <c r="CTA294" s="97"/>
      <c r="CTB294" s="97"/>
      <c r="CTC294" s="97"/>
      <c r="CTD294" s="97"/>
      <c r="CTE294" s="97"/>
      <c r="CTF294" s="97"/>
      <c r="CTG294" s="97"/>
      <c r="CTH294" s="97"/>
      <c r="CTI294" s="97"/>
      <c r="CTJ294" s="97"/>
      <c r="CTK294" s="97"/>
      <c r="CTL294" s="97"/>
      <c r="CTM294" s="97"/>
      <c r="CTN294" s="97"/>
      <c r="CTO294" s="97"/>
      <c r="CTP294" s="97"/>
      <c r="CTQ294" s="97"/>
      <c r="CTR294" s="97"/>
      <c r="CTS294" s="97"/>
      <c r="CTT294" s="97"/>
      <c r="CTU294" s="97"/>
      <c r="CTV294" s="97"/>
      <c r="CTW294" s="97"/>
      <c r="CTX294" s="97"/>
      <c r="CTY294" s="97"/>
      <c r="CTZ294" s="97"/>
      <c r="CUA294" s="97"/>
      <c r="CUB294" s="97"/>
      <c r="CUC294" s="97"/>
      <c r="CUD294" s="97"/>
      <c r="CUE294" s="97"/>
      <c r="CUF294" s="97"/>
      <c r="CUG294" s="97"/>
      <c r="CUH294" s="97"/>
      <c r="CUI294" s="97"/>
      <c r="CUJ294" s="97"/>
      <c r="CUK294" s="97"/>
      <c r="CUL294" s="97"/>
      <c r="CUM294" s="97"/>
      <c r="CUN294" s="97"/>
      <c r="CUO294" s="97"/>
      <c r="CUP294" s="97"/>
      <c r="CUQ294" s="97"/>
      <c r="CUR294" s="97"/>
      <c r="CUS294" s="97"/>
      <c r="CUT294" s="97"/>
      <c r="CUU294" s="97"/>
      <c r="CUV294" s="97"/>
      <c r="CUW294" s="97"/>
      <c r="CUX294" s="97"/>
      <c r="CUY294" s="97"/>
      <c r="CUZ294" s="97"/>
      <c r="CVA294" s="97"/>
      <c r="CVB294" s="97"/>
      <c r="CVC294" s="97"/>
      <c r="CVD294" s="97"/>
      <c r="CVE294" s="97"/>
      <c r="CVF294" s="97"/>
      <c r="CVG294" s="97"/>
      <c r="CVH294" s="97"/>
      <c r="CVI294" s="97"/>
      <c r="CVJ294" s="97"/>
      <c r="CVK294" s="97"/>
      <c r="CVL294" s="97"/>
      <c r="CVM294" s="97"/>
      <c r="CVN294" s="97"/>
      <c r="CVO294" s="97"/>
      <c r="CVP294" s="97"/>
      <c r="CVQ294" s="97"/>
      <c r="CVR294" s="97"/>
      <c r="CVS294" s="97"/>
      <c r="CVT294" s="97"/>
      <c r="CVU294" s="97"/>
      <c r="CVV294" s="97"/>
      <c r="CVW294" s="97"/>
      <c r="CVX294" s="97"/>
      <c r="CVY294" s="97"/>
      <c r="CVZ294" s="97"/>
      <c r="CWA294" s="97"/>
      <c r="CWB294" s="97"/>
      <c r="CWC294" s="97"/>
      <c r="CWD294" s="97"/>
      <c r="CWE294" s="97"/>
      <c r="CWF294" s="97"/>
      <c r="CWG294" s="97"/>
      <c r="CWH294" s="97"/>
      <c r="CWI294" s="97"/>
      <c r="CWJ294" s="97"/>
      <c r="CWK294" s="97"/>
      <c r="CWL294" s="97"/>
      <c r="CWM294" s="97"/>
      <c r="CWN294" s="97"/>
      <c r="CWO294" s="97"/>
      <c r="CWP294" s="97"/>
      <c r="CWQ294" s="97"/>
      <c r="CWR294" s="97"/>
      <c r="CWS294" s="97"/>
      <c r="CWT294" s="97"/>
      <c r="CWU294" s="97"/>
      <c r="CWV294" s="97"/>
      <c r="CWW294" s="97"/>
      <c r="CWX294" s="97"/>
      <c r="CWY294" s="97"/>
      <c r="CWZ294" s="97"/>
      <c r="CXA294" s="97"/>
      <c r="CXB294" s="97"/>
      <c r="CXC294" s="97"/>
      <c r="CXD294" s="97"/>
      <c r="CXE294" s="97"/>
      <c r="CXF294" s="97"/>
      <c r="CXG294" s="97"/>
      <c r="CXH294" s="97"/>
      <c r="CXI294" s="97"/>
      <c r="CXJ294" s="97"/>
      <c r="CXK294" s="97"/>
      <c r="CXL294" s="97"/>
      <c r="CXM294" s="97"/>
      <c r="CXN294" s="97"/>
      <c r="CXO294" s="97"/>
      <c r="CXP294" s="97"/>
      <c r="CXQ294" s="97"/>
      <c r="CXR294" s="97"/>
      <c r="CXS294" s="97"/>
      <c r="CXT294" s="97"/>
      <c r="CXU294" s="97"/>
      <c r="CXV294" s="97"/>
      <c r="CXW294" s="97"/>
      <c r="CXX294" s="97"/>
      <c r="CXY294" s="97"/>
      <c r="CXZ294" s="97"/>
      <c r="CYA294" s="97"/>
      <c r="CYB294" s="97"/>
      <c r="CYC294" s="97"/>
      <c r="CYD294" s="97"/>
      <c r="CYE294" s="97"/>
      <c r="CYF294" s="97"/>
      <c r="CYG294" s="97"/>
      <c r="CYH294" s="97"/>
      <c r="CYI294" s="97"/>
      <c r="CYJ294" s="97"/>
      <c r="CYK294" s="97"/>
      <c r="CYL294" s="97"/>
      <c r="CYM294" s="97"/>
      <c r="CYN294" s="97"/>
      <c r="CYO294" s="97"/>
      <c r="CYP294" s="97"/>
      <c r="CYQ294" s="97"/>
      <c r="CYR294" s="97"/>
      <c r="CYS294" s="97"/>
      <c r="CYT294" s="97"/>
      <c r="CYU294" s="97"/>
      <c r="CYV294" s="97"/>
      <c r="CYW294" s="97"/>
      <c r="CYX294" s="97"/>
      <c r="CYY294" s="97"/>
      <c r="CYZ294" s="97"/>
      <c r="CZA294" s="97"/>
      <c r="CZB294" s="97"/>
      <c r="CZC294" s="97"/>
      <c r="CZD294" s="97"/>
      <c r="CZE294" s="97"/>
      <c r="CZF294" s="97"/>
      <c r="CZG294" s="97"/>
      <c r="CZH294" s="97"/>
      <c r="CZI294" s="97"/>
      <c r="CZJ294" s="97"/>
      <c r="CZK294" s="97"/>
      <c r="CZL294" s="97"/>
      <c r="CZM294" s="97"/>
      <c r="CZN294" s="97"/>
      <c r="CZO294" s="97"/>
      <c r="CZP294" s="97"/>
      <c r="CZQ294" s="97"/>
      <c r="CZR294" s="97"/>
      <c r="CZS294" s="97"/>
      <c r="CZT294" s="97"/>
      <c r="CZU294" s="97"/>
      <c r="CZV294" s="97"/>
      <c r="CZW294" s="97"/>
      <c r="CZX294" s="97"/>
      <c r="CZY294" s="97"/>
      <c r="CZZ294" s="97"/>
      <c r="DAA294" s="97"/>
      <c r="DAB294" s="97"/>
      <c r="DAC294" s="97"/>
      <c r="DAD294" s="97"/>
      <c r="DAE294" s="97"/>
      <c r="DAF294" s="97"/>
      <c r="DAG294" s="97"/>
      <c r="DAH294" s="97"/>
      <c r="DAI294" s="97"/>
      <c r="DAJ294" s="97"/>
      <c r="DAK294" s="97"/>
      <c r="DAL294" s="97"/>
      <c r="DAM294" s="97"/>
      <c r="DAN294" s="97"/>
      <c r="DAO294" s="97"/>
      <c r="DAP294" s="97"/>
      <c r="DAQ294" s="97"/>
      <c r="DAR294" s="97"/>
      <c r="DAS294" s="97"/>
      <c r="DAT294" s="97"/>
      <c r="DAU294" s="97"/>
      <c r="DAV294" s="97"/>
      <c r="DAW294" s="97"/>
      <c r="DAX294" s="97"/>
      <c r="DAY294" s="97"/>
      <c r="DAZ294" s="97"/>
      <c r="DBA294" s="97"/>
      <c r="DBB294" s="97"/>
      <c r="DBC294" s="97"/>
      <c r="DBD294" s="97"/>
      <c r="DBE294" s="97"/>
      <c r="DBF294" s="97"/>
      <c r="DBG294" s="97"/>
      <c r="DBH294" s="97"/>
      <c r="DBI294" s="97"/>
      <c r="DBJ294" s="97"/>
      <c r="DBK294" s="97"/>
      <c r="DBL294" s="97"/>
      <c r="DBM294" s="97"/>
      <c r="DBN294" s="97"/>
      <c r="DBO294" s="97"/>
      <c r="DBP294" s="97"/>
      <c r="DBQ294" s="97"/>
      <c r="DBR294" s="97"/>
      <c r="DBS294" s="97"/>
      <c r="DBT294" s="97"/>
      <c r="DBU294" s="97"/>
      <c r="DBV294" s="97"/>
      <c r="DBW294" s="97"/>
      <c r="DBX294" s="97"/>
      <c r="DBY294" s="97"/>
      <c r="DBZ294" s="97"/>
      <c r="DCA294" s="97"/>
      <c r="DCB294" s="97"/>
      <c r="DCC294" s="97"/>
      <c r="DCD294" s="97"/>
      <c r="DCE294" s="97"/>
      <c r="DCF294" s="97"/>
      <c r="DCG294" s="97"/>
      <c r="DCH294" s="97"/>
      <c r="DCI294" s="97"/>
      <c r="DCJ294" s="97"/>
      <c r="DCK294" s="97"/>
      <c r="DCL294" s="97"/>
      <c r="DCM294" s="97"/>
      <c r="DCN294" s="97"/>
      <c r="DCO294" s="97"/>
      <c r="DCP294" s="97"/>
      <c r="DCQ294" s="97"/>
      <c r="DCR294" s="97"/>
      <c r="DCS294" s="97"/>
      <c r="DCT294" s="97"/>
      <c r="DCU294" s="97"/>
      <c r="DCV294" s="97"/>
      <c r="DCW294" s="97"/>
      <c r="DCX294" s="97"/>
      <c r="DCY294" s="97"/>
      <c r="DCZ294" s="97"/>
      <c r="DDA294" s="97"/>
      <c r="DDB294" s="97"/>
      <c r="DDC294" s="97"/>
      <c r="DDD294" s="97"/>
      <c r="DDE294" s="97"/>
      <c r="DDF294" s="97"/>
      <c r="DDG294" s="97"/>
      <c r="DDH294" s="97"/>
      <c r="DDI294" s="97"/>
      <c r="DDJ294" s="97"/>
      <c r="DDK294" s="97"/>
      <c r="DDL294" s="97"/>
      <c r="DDM294" s="97"/>
      <c r="DDN294" s="97"/>
      <c r="DDO294" s="97"/>
      <c r="DDP294" s="97"/>
      <c r="DDQ294" s="97"/>
      <c r="DDR294" s="97"/>
      <c r="DDS294" s="97"/>
      <c r="DDT294" s="97"/>
      <c r="DDU294" s="97"/>
      <c r="DDV294" s="97"/>
      <c r="DDW294" s="97"/>
      <c r="DDX294" s="97"/>
      <c r="DDY294" s="97"/>
      <c r="DDZ294" s="97"/>
      <c r="DEA294" s="97"/>
      <c r="DEB294" s="97"/>
      <c r="DEC294" s="97"/>
      <c r="DED294" s="97"/>
      <c r="DEE294" s="97"/>
      <c r="DEF294" s="97"/>
      <c r="DEG294" s="97"/>
      <c r="DEH294" s="97"/>
      <c r="DEI294" s="97"/>
      <c r="DEJ294" s="97"/>
      <c r="DEK294" s="97"/>
      <c r="DEL294" s="97"/>
      <c r="DEM294" s="97"/>
      <c r="DEN294" s="97"/>
      <c r="DEO294" s="97"/>
      <c r="DEP294" s="97"/>
      <c r="DEQ294" s="97"/>
      <c r="DER294" s="97"/>
      <c r="DES294" s="97"/>
      <c r="DET294" s="97"/>
      <c r="DEU294" s="97"/>
      <c r="DEV294" s="97"/>
      <c r="DEW294" s="97"/>
      <c r="DEX294" s="97"/>
      <c r="DEY294" s="97"/>
      <c r="DEZ294" s="97"/>
      <c r="DFA294" s="97"/>
      <c r="DFB294" s="97"/>
      <c r="DFC294" s="97"/>
      <c r="DFD294" s="97"/>
      <c r="DFE294" s="97"/>
      <c r="DFF294" s="97"/>
      <c r="DFG294" s="97"/>
      <c r="DFH294" s="97"/>
      <c r="DFI294" s="97"/>
      <c r="DFJ294" s="97"/>
      <c r="DFK294" s="97"/>
      <c r="DFL294" s="97"/>
      <c r="DFM294" s="97"/>
      <c r="DFN294" s="97"/>
      <c r="DFO294" s="97"/>
      <c r="DFP294" s="97"/>
      <c r="DFQ294" s="97"/>
      <c r="DFR294" s="97"/>
      <c r="DFS294" s="97"/>
      <c r="DFT294" s="97"/>
      <c r="DFU294" s="97"/>
      <c r="DFV294" s="97"/>
      <c r="DFW294" s="97"/>
      <c r="DFX294" s="97"/>
      <c r="DFY294" s="97"/>
      <c r="DFZ294" s="97"/>
      <c r="DGA294" s="97"/>
      <c r="DGB294" s="97"/>
      <c r="DGC294" s="97"/>
      <c r="DGD294" s="97"/>
      <c r="DGE294" s="97"/>
      <c r="DGF294" s="97"/>
      <c r="DGG294" s="97"/>
      <c r="DGH294" s="97"/>
      <c r="DGI294" s="97"/>
      <c r="DGJ294" s="97"/>
      <c r="DGK294" s="97"/>
      <c r="DGL294" s="97"/>
      <c r="DGM294" s="97"/>
      <c r="DGN294" s="97"/>
      <c r="DGO294" s="97"/>
      <c r="DGP294" s="97"/>
      <c r="DGQ294" s="97"/>
      <c r="DGR294" s="97"/>
      <c r="DGS294" s="97"/>
      <c r="DGT294" s="97"/>
      <c r="DGU294" s="97"/>
      <c r="DGV294" s="97"/>
      <c r="DGW294" s="97"/>
      <c r="DGX294" s="97"/>
      <c r="DGY294" s="97"/>
      <c r="DGZ294" s="97"/>
      <c r="DHA294" s="97"/>
      <c r="DHB294" s="97"/>
      <c r="DHC294" s="97"/>
      <c r="DHD294" s="97"/>
      <c r="DHE294" s="97"/>
      <c r="DHF294" s="97"/>
      <c r="DHG294" s="97"/>
      <c r="DHH294" s="97"/>
      <c r="DHI294" s="97"/>
      <c r="DHJ294" s="97"/>
      <c r="DHK294" s="97"/>
      <c r="DHL294" s="97"/>
      <c r="DHM294" s="97"/>
      <c r="DHN294" s="97"/>
      <c r="DHO294" s="97"/>
      <c r="DHP294" s="97"/>
      <c r="DHQ294" s="97"/>
      <c r="DHR294" s="97"/>
      <c r="DHS294" s="97"/>
      <c r="DHT294" s="97"/>
      <c r="DHU294" s="97"/>
      <c r="DHV294" s="97"/>
      <c r="DHW294" s="97"/>
      <c r="DHX294" s="97"/>
      <c r="DHY294" s="97"/>
      <c r="DHZ294" s="97"/>
      <c r="DIA294" s="97"/>
      <c r="DIB294" s="97"/>
      <c r="DIC294" s="97"/>
      <c r="DID294" s="97"/>
      <c r="DIE294" s="97"/>
      <c r="DIF294" s="97"/>
      <c r="DIG294" s="97"/>
      <c r="DIH294" s="97"/>
      <c r="DII294" s="97"/>
      <c r="DIJ294" s="97"/>
      <c r="DIK294" s="97"/>
      <c r="DIL294" s="97"/>
      <c r="DIM294" s="97"/>
      <c r="DIN294" s="97"/>
      <c r="DIO294" s="97"/>
      <c r="DIP294" s="97"/>
      <c r="DIQ294" s="97"/>
      <c r="DIR294" s="97"/>
      <c r="DIS294" s="97"/>
      <c r="DIT294" s="97"/>
      <c r="DIU294" s="97"/>
      <c r="DIV294" s="97"/>
      <c r="DIW294" s="97"/>
      <c r="DIX294" s="97"/>
      <c r="DIY294" s="97"/>
      <c r="DIZ294" s="97"/>
      <c r="DJA294" s="97"/>
      <c r="DJB294" s="97"/>
      <c r="DJC294" s="97"/>
      <c r="DJD294" s="97"/>
      <c r="DJE294" s="97"/>
      <c r="DJF294" s="97"/>
      <c r="DJG294" s="97"/>
      <c r="DJH294" s="97"/>
      <c r="DJI294" s="97"/>
      <c r="DJJ294" s="97"/>
      <c r="DJK294" s="97"/>
      <c r="DJL294" s="97"/>
      <c r="DJM294" s="97"/>
      <c r="DJN294" s="97"/>
      <c r="DJO294" s="97"/>
      <c r="DJP294" s="97"/>
      <c r="DJQ294" s="97"/>
      <c r="DJR294" s="97"/>
      <c r="DJS294" s="97"/>
      <c r="DJT294" s="97"/>
      <c r="DJU294" s="97"/>
      <c r="DJV294" s="97"/>
      <c r="DJW294" s="97"/>
      <c r="DJX294" s="97"/>
      <c r="DJY294" s="97"/>
      <c r="DJZ294" s="97"/>
      <c r="DKA294" s="97"/>
      <c r="DKB294" s="97"/>
      <c r="DKC294" s="97"/>
      <c r="DKD294" s="97"/>
      <c r="DKE294" s="97"/>
      <c r="DKF294" s="97"/>
      <c r="DKG294" s="97"/>
      <c r="DKH294" s="97"/>
      <c r="DKI294" s="97"/>
      <c r="DKJ294" s="97"/>
      <c r="DKK294" s="97"/>
      <c r="DKL294" s="97"/>
      <c r="DKM294" s="97"/>
      <c r="DKN294" s="97"/>
      <c r="DKO294" s="97"/>
      <c r="DKP294" s="97"/>
      <c r="DKQ294" s="97"/>
      <c r="DKR294" s="97"/>
      <c r="DKS294" s="97"/>
      <c r="DKT294" s="97"/>
      <c r="DKU294" s="97"/>
      <c r="DKV294" s="97"/>
      <c r="DKW294" s="97"/>
      <c r="DKX294" s="97"/>
      <c r="DKY294" s="97"/>
      <c r="DKZ294" s="97"/>
      <c r="DLA294" s="97"/>
      <c r="DLB294" s="97"/>
      <c r="DLC294" s="97"/>
      <c r="DLD294" s="97"/>
      <c r="DLE294" s="97"/>
      <c r="DLF294" s="97"/>
      <c r="DLG294" s="97"/>
      <c r="DLH294" s="97"/>
      <c r="DLI294" s="97"/>
      <c r="DLJ294" s="97"/>
      <c r="DLK294" s="97"/>
      <c r="DLL294" s="97"/>
      <c r="DLM294" s="97"/>
      <c r="DLN294" s="97"/>
      <c r="DLO294" s="97"/>
      <c r="DLP294" s="97"/>
      <c r="DLQ294" s="97"/>
      <c r="DLR294" s="97"/>
      <c r="DLS294" s="97"/>
      <c r="DLT294" s="97"/>
      <c r="DLU294" s="97"/>
      <c r="DLV294" s="97"/>
      <c r="DLW294" s="97"/>
      <c r="DLX294" s="97"/>
      <c r="DLY294" s="97"/>
      <c r="DLZ294" s="97"/>
      <c r="DMA294" s="97"/>
      <c r="DMB294" s="97"/>
      <c r="DMC294" s="97"/>
      <c r="DMD294" s="97"/>
      <c r="DME294" s="97"/>
      <c r="DMF294" s="97"/>
      <c r="DMG294" s="97"/>
      <c r="DMH294" s="97"/>
      <c r="DMI294" s="97"/>
      <c r="DMJ294" s="97"/>
      <c r="DMK294" s="97"/>
      <c r="DML294" s="97"/>
      <c r="DMM294" s="97"/>
      <c r="DMN294" s="97"/>
      <c r="DMO294" s="97"/>
      <c r="DMP294" s="97"/>
      <c r="DMQ294" s="97"/>
      <c r="DMR294" s="97"/>
      <c r="DMS294" s="97"/>
      <c r="DMT294" s="97"/>
      <c r="DMU294" s="97"/>
      <c r="DMV294" s="97"/>
      <c r="DMW294" s="97"/>
      <c r="DMX294" s="97"/>
      <c r="DMY294" s="97"/>
      <c r="DMZ294" s="97"/>
      <c r="DNA294" s="97"/>
      <c r="DNB294" s="97"/>
      <c r="DNC294" s="97"/>
      <c r="DND294" s="97"/>
      <c r="DNE294" s="97"/>
      <c r="DNF294" s="97"/>
      <c r="DNG294" s="97"/>
      <c r="DNH294" s="97"/>
      <c r="DNI294" s="97"/>
      <c r="DNJ294" s="97"/>
      <c r="DNK294" s="97"/>
      <c r="DNL294" s="97"/>
      <c r="DNM294" s="97"/>
      <c r="DNN294" s="97"/>
      <c r="DNO294" s="97"/>
      <c r="DNP294" s="97"/>
      <c r="DNQ294" s="97"/>
      <c r="DNR294" s="97"/>
      <c r="DNS294" s="97"/>
      <c r="DNT294" s="97"/>
      <c r="DNU294" s="97"/>
      <c r="DNV294" s="97"/>
      <c r="DNW294" s="97"/>
      <c r="DNX294" s="97"/>
      <c r="DNY294" s="97"/>
      <c r="DNZ294" s="97"/>
      <c r="DOA294" s="97"/>
      <c r="DOB294" s="97"/>
      <c r="DOC294" s="97"/>
      <c r="DOD294" s="97"/>
      <c r="DOE294" s="97"/>
      <c r="DOF294" s="97"/>
      <c r="DOG294" s="97"/>
      <c r="DOH294" s="97"/>
      <c r="DOI294" s="97"/>
      <c r="DOJ294" s="97"/>
      <c r="DOK294" s="97"/>
      <c r="DOL294" s="97"/>
      <c r="DOM294" s="97"/>
      <c r="DON294" s="97"/>
      <c r="DOO294" s="97"/>
      <c r="DOP294" s="97"/>
      <c r="DOQ294" s="97"/>
      <c r="DOR294" s="97"/>
      <c r="DOS294" s="97"/>
      <c r="DOT294" s="97"/>
      <c r="DOU294" s="97"/>
      <c r="DOV294" s="97"/>
      <c r="DOW294" s="97"/>
      <c r="DOX294" s="97"/>
      <c r="DOY294" s="97"/>
      <c r="DOZ294" s="97"/>
      <c r="DPA294" s="97"/>
      <c r="DPB294" s="97"/>
      <c r="DPC294" s="97"/>
      <c r="DPD294" s="97"/>
      <c r="DPE294" s="97"/>
      <c r="DPF294" s="97"/>
      <c r="DPG294" s="97"/>
      <c r="DPH294" s="97"/>
      <c r="DPI294" s="97"/>
      <c r="DPJ294" s="97"/>
      <c r="DPK294" s="97"/>
      <c r="DPL294" s="97"/>
      <c r="DPM294" s="97"/>
      <c r="DPN294" s="97"/>
      <c r="DPO294" s="97"/>
      <c r="DPP294" s="97"/>
      <c r="DPQ294" s="97"/>
      <c r="DPR294" s="97"/>
      <c r="DPS294" s="97"/>
      <c r="DPT294" s="97"/>
      <c r="DPU294" s="97"/>
      <c r="DPV294" s="97"/>
      <c r="DPW294" s="97"/>
      <c r="DPX294" s="97"/>
      <c r="DPY294" s="97"/>
      <c r="DPZ294" s="97"/>
      <c r="DQA294" s="97"/>
      <c r="DQB294" s="97"/>
      <c r="DQC294" s="97"/>
      <c r="DQD294" s="97"/>
      <c r="DQE294" s="97"/>
      <c r="DQF294" s="97"/>
      <c r="DQG294" s="97"/>
      <c r="DQH294" s="97"/>
      <c r="DQI294" s="97"/>
      <c r="DQJ294" s="97"/>
      <c r="DQK294" s="97"/>
      <c r="DQL294" s="97"/>
      <c r="DQM294" s="97"/>
      <c r="DQN294" s="97"/>
      <c r="DQO294" s="97"/>
      <c r="DQP294" s="97"/>
      <c r="DQQ294" s="97"/>
      <c r="DQR294" s="97"/>
      <c r="DQS294" s="97"/>
      <c r="DQT294" s="97"/>
      <c r="DQU294" s="97"/>
      <c r="DQV294" s="97"/>
      <c r="DQW294" s="97"/>
      <c r="DQX294" s="97"/>
      <c r="DQY294" s="97"/>
      <c r="DQZ294" s="97"/>
      <c r="DRA294" s="97"/>
      <c r="DRB294" s="97"/>
      <c r="DRC294" s="97"/>
      <c r="DRD294" s="97"/>
      <c r="DRE294" s="97"/>
      <c r="DRF294" s="97"/>
      <c r="DRG294" s="97"/>
      <c r="DRH294" s="97"/>
      <c r="DRI294" s="97"/>
      <c r="DRJ294" s="97"/>
      <c r="DRK294" s="97"/>
      <c r="DRL294" s="97"/>
      <c r="DRM294" s="97"/>
      <c r="DRN294" s="97"/>
      <c r="DRO294" s="97"/>
      <c r="DRP294" s="97"/>
      <c r="DRQ294" s="97"/>
      <c r="DRR294" s="97"/>
      <c r="DRS294" s="97"/>
      <c r="DRT294" s="97"/>
      <c r="DRU294" s="97"/>
      <c r="DRV294" s="97"/>
      <c r="DRW294" s="97"/>
      <c r="DRX294" s="97"/>
      <c r="DRY294" s="97"/>
      <c r="DRZ294" s="97"/>
      <c r="DSA294" s="97"/>
      <c r="DSB294" s="97"/>
      <c r="DSC294" s="97"/>
      <c r="DSD294" s="97"/>
      <c r="DSE294" s="97"/>
      <c r="DSF294" s="97"/>
      <c r="DSG294" s="97"/>
      <c r="DSH294" s="97"/>
      <c r="DSI294" s="97"/>
      <c r="DSJ294" s="97"/>
      <c r="DSK294" s="97"/>
      <c r="DSL294" s="97"/>
      <c r="DSM294" s="97"/>
      <c r="DSN294" s="97"/>
      <c r="DSO294" s="97"/>
      <c r="DSP294" s="97"/>
      <c r="DSQ294" s="97"/>
      <c r="DSR294" s="97"/>
      <c r="DSS294" s="97"/>
      <c r="DST294" s="97"/>
      <c r="DSU294" s="97"/>
      <c r="DSV294" s="97"/>
      <c r="DSW294" s="97"/>
      <c r="DSX294" s="97"/>
      <c r="DSY294" s="97"/>
      <c r="DSZ294" s="97"/>
      <c r="DTA294" s="97"/>
      <c r="DTB294" s="97"/>
      <c r="DTC294" s="97"/>
      <c r="DTD294" s="97"/>
      <c r="DTE294" s="97"/>
      <c r="DTF294" s="97"/>
      <c r="DTG294" s="97"/>
      <c r="DTH294" s="97"/>
      <c r="DTI294" s="97"/>
      <c r="DTJ294" s="97"/>
      <c r="DTK294" s="97"/>
      <c r="DTL294" s="97"/>
      <c r="DTM294" s="97"/>
      <c r="DTN294" s="97"/>
      <c r="DTO294" s="97"/>
      <c r="DTP294" s="97"/>
      <c r="DTQ294" s="97"/>
      <c r="DTR294" s="97"/>
      <c r="DTS294" s="97"/>
      <c r="DTT294" s="97"/>
      <c r="DTU294" s="97"/>
      <c r="DTV294" s="97"/>
      <c r="DTW294" s="97"/>
      <c r="DTX294" s="97"/>
      <c r="DTY294" s="97"/>
      <c r="DTZ294" s="97"/>
      <c r="DUA294" s="97"/>
      <c r="DUB294" s="97"/>
      <c r="DUC294" s="97"/>
      <c r="DUD294" s="97"/>
      <c r="DUE294" s="97"/>
      <c r="DUF294" s="97"/>
      <c r="DUG294" s="97"/>
      <c r="DUH294" s="97"/>
      <c r="DUI294" s="97"/>
      <c r="DUJ294" s="97"/>
      <c r="DUK294" s="97"/>
      <c r="DUL294" s="97"/>
      <c r="DUM294" s="97"/>
      <c r="DUN294" s="97"/>
      <c r="DUO294" s="97"/>
      <c r="DUP294" s="97"/>
      <c r="DUQ294" s="97"/>
      <c r="DUR294" s="97"/>
      <c r="DUS294" s="97"/>
      <c r="DUT294" s="97"/>
      <c r="DUU294" s="97"/>
      <c r="DUV294" s="97"/>
      <c r="DUW294" s="97"/>
      <c r="DUX294" s="97"/>
      <c r="DUY294" s="97"/>
      <c r="DUZ294" s="97"/>
      <c r="DVA294" s="97"/>
      <c r="DVB294" s="97"/>
      <c r="DVC294" s="97"/>
      <c r="DVD294" s="97"/>
      <c r="DVE294" s="97"/>
      <c r="DVF294" s="97"/>
      <c r="DVG294" s="97"/>
      <c r="DVH294" s="97"/>
      <c r="DVI294" s="97"/>
      <c r="DVJ294" s="97"/>
      <c r="DVK294" s="97"/>
      <c r="DVL294" s="97"/>
      <c r="DVM294" s="97"/>
      <c r="DVN294" s="97"/>
      <c r="DVO294" s="97"/>
      <c r="DVP294" s="97"/>
      <c r="DVQ294" s="97"/>
      <c r="DVR294" s="97"/>
      <c r="DVS294" s="97"/>
      <c r="DVT294" s="97"/>
      <c r="DVU294" s="97"/>
      <c r="DVV294" s="97"/>
      <c r="DVW294" s="97"/>
      <c r="DVX294" s="97"/>
      <c r="DVY294" s="97"/>
      <c r="DVZ294" s="97"/>
      <c r="DWA294" s="97"/>
      <c r="DWB294" s="97"/>
      <c r="DWC294" s="97"/>
      <c r="DWD294" s="97"/>
      <c r="DWE294" s="97"/>
      <c r="DWF294" s="97"/>
      <c r="DWG294" s="97"/>
      <c r="DWH294" s="97"/>
      <c r="DWI294" s="97"/>
      <c r="DWJ294" s="97"/>
      <c r="DWK294" s="97"/>
      <c r="DWL294" s="97"/>
      <c r="DWM294" s="97"/>
      <c r="DWN294" s="97"/>
      <c r="DWO294" s="97"/>
      <c r="DWP294" s="97"/>
      <c r="DWQ294" s="97"/>
      <c r="DWR294" s="97"/>
      <c r="DWS294" s="97"/>
      <c r="DWT294" s="97"/>
      <c r="DWU294" s="97"/>
      <c r="DWV294" s="97"/>
      <c r="DWW294" s="97"/>
      <c r="DWX294" s="97"/>
      <c r="DWY294" s="97"/>
      <c r="DWZ294" s="97"/>
      <c r="DXA294" s="97"/>
      <c r="DXB294" s="97"/>
      <c r="DXC294" s="97"/>
      <c r="DXD294" s="97"/>
      <c r="DXE294" s="97"/>
      <c r="DXF294" s="97"/>
      <c r="DXG294" s="97"/>
      <c r="DXH294" s="97"/>
      <c r="DXI294" s="97"/>
      <c r="DXJ294" s="97"/>
      <c r="DXK294" s="97"/>
      <c r="DXL294" s="97"/>
      <c r="DXM294" s="97"/>
      <c r="DXN294" s="97"/>
      <c r="DXO294" s="97"/>
      <c r="DXP294" s="97"/>
      <c r="DXQ294" s="97"/>
      <c r="DXR294" s="97"/>
      <c r="DXS294" s="97"/>
      <c r="DXT294" s="97"/>
      <c r="DXU294" s="97"/>
      <c r="DXV294" s="97"/>
      <c r="DXW294" s="97"/>
      <c r="DXX294" s="97"/>
      <c r="DXY294" s="97"/>
      <c r="DXZ294" s="97"/>
      <c r="DYA294" s="97"/>
      <c r="DYB294" s="97"/>
      <c r="DYC294" s="97"/>
      <c r="DYD294" s="97"/>
      <c r="DYE294" s="97"/>
      <c r="DYF294" s="97"/>
      <c r="DYG294" s="97"/>
      <c r="DYH294" s="97"/>
      <c r="DYI294" s="97"/>
      <c r="DYJ294" s="97"/>
      <c r="DYK294" s="97"/>
      <c r="DYL294" s="97"/>
      <c r="DYM294" s="97"/>
      <c r="DYN294" s="97"/>
      <c r="DYO294" s="97"/>
      <c r="DYP294" s="97"/>
      <c r="DYQ294" s="97"/>
      <c r="DYR294" s="97"/>
      <c r="DYS294" s="97"/>
      <c r="DYT294" s="97"/>
      <c r="DYU294" s="97"/>
      <c r="DYV294" s="97"/>
      <c r="DYW294" s="97"/>
      <c r="DYX294" s="97"/>
      <c r="DYY294" s="97"/>
      <c r="DYZ294" s="97"/>
      <c r="DZA294" s="97"/>
      <c r="DZB294" s="97"/>
      <c r="DZC294" s="97"/>
      <c r="DZD294" s="97"/>
      <c r="DZE294" s="97"/>
      <c r="DZF294" s="97"/>
      <c r="DZG294" s="97"/>
      <c r="DZH294" s="97"/>
      <c r="DZI294" s="97"/>
      <c r="DZJ294" s="97"/>
      <c r="DZK294" s="97"/>
      <c r="DZL294" s="97"/>
      <c r="DZM294" s="97"/>
      <c r="DZN294" s="97"/>
      <c r="DZO294" s="97"/>
      <c r="DZP294" s="97"/>
      <c r="DZQ294" s="97"/>
      <c r="DZR294" s="97"/>
      <c r="DZS294" s="97"/>
      <c r="DZT294" s="97"/>
      <c r="DZU294" s="97"/>
      <c r="DZV294" s="97"/>
      <c r="DZW294" s="97"/>
      <c r="DZX294" s="97"/>
      <c r="DZY294" s="97"/>
      <c r="DZZ294" s="97"/>
      <c r="EAA294" s="97"/>
      <c r="EAB294" s="97"/>
      <c r="EAC294" s="97"/>
      <c r="EAD294" s="97"/>
      <c r="EAE294" s="97"/>
      <c r="EAF294" s="97"/>
      <c r="EAG294" s="97"/>
      <c r="EAH294" s="97"/>
      <c r="EAI294" s="97"/>
      <c r="EAJ294" s="97"/>
      <c r="EAK294" s="97"/>
      <c r="EAL294" s="97"/>
      <c r="EAM294" s="97"/>
      <c r="EAN294" s="97"/>
      <c r="EAO294" s="97"/>
      <c r="EAP294" s="97"/>
      <c r="EAQ294" s="97"/>
      <c r="EAR294" s="97"/>
      <c r="EAS294" s="97"/>
      <c r="EAT294" s="97"/>
      <c r="EAU294" s="97"/>
      <c r="EAV294" s="97"/>
      <c r="EAW294" s="97"/>
      <c r="EAX294" s="97"/>
      <c r="EAY294" s="97"/>
      <c r="EAZ294" s="97"/>
      <c r="EBA294" s="97"/>
      <c r="EBB294" s="97"/>
      <c r="EBC294" s="97"/>
      <c r="EBD294" s="97"/>
      <c r="EBE294" s="97"/>
      <c r="EBF294" s="97"/>
      <c r="EBG294" s="97"/>
      <c r="EBH294" s="97"/>
      <c r="EBI294" s="97"/>
      <c r="EBJ294" s="97"/>
      <c r="EBK294" s="97"/>
      <c r="EBL294" s="97"/>
      <c r="EBM294" s="97"/>
      <c r="EBN294" s="97"/>
      <c r="EBO294" s="97"/>
      <c r="EBP294" s="97"/>
      <c r="EBQ294" s="97"/>
      <c r="EBR294" s="97"/>
      <c r="EBS294" s="97"/>
      <c r="EBT294" s="97"/>
      <c r="EBU294" s="97"/>
      <c r="EBV294" s="97"/>
      <c r="EBW294" s="97"/>
      <c r="EBX294" s="97"/>
      <c r="EBY294" s="97"/>
      <c r="EBZ294" s="97"/>
      <c r="ECA294" s="97"/>
      <c r="ECB294" s="97"/>
      <c r="ECC294" s="97"/>
      <c r="ECD294" s="97"/>
      <c r="ECE294" s="97"/>
      <c r="ECF294" s="97"/>
      <c r="ECG294" s="97"/>
      <c r="ECH294" s="97"/>
      <c r="ECI294" s="97"/>
      <c r="ECJ294" s="97"/>
      <c r="ECK294" s="97"/>
      <c r="ECL294" s="97"/>
      <c r="ECM294" s="97"/>
      <c r="ECN294" s="97"/>
      <c r="ECO294" s="97"/>
      <c r="ECP294" s="97"/>
      <c r="ECQ294" s="97"/>
      <c r="ECR294" s="97"/>
      <c r="ECS294" s="97"/>
      <c r="ECT294" s="97"/>
      <c r="ECU294" s="97"/>
      <c r="ECV294" s="97"/>
      <c r="ECW294" s="97"/>
      <c r="ECX294" s="97"/>
      <c r="ECY294" s="97"/>
      <c r="ECZ294" s="97"/>
      <c r="EDA294" s="97"/>
      <c r="EDB294" s="97"/>
      <c r="EDC294" s="97"/>
      <c r="EDD294" s="97"/>
      <c r="EDE294" s="97"/>
      <c r="EDF294" s="97"/>
      <c r="EDG294" s="97"/>
      <c r="EDH294" s="97"/>
      <c r="EDI294" s="97"/>
      <c r="EDJ294" s="97"/>
      <c r="EDK294" s="97"/>
      <c r="EDL294" s="97"/>
      <c r="EDM294" s="97"/>
      <c r="EDN294" s="97"/>
      <c r="EDO294" s="97"/>
      <c r="EDP294" s="97"/>
      <c r="EDQ294" s="97"/>
      <c r="EDR294" s="97"/>
      <c r="EDS294" s="97"/>
      <c r="EDT294" s="97"/>
      <c r="EDU294" s="97"/>
      <c r="EDV294" s="97"/>
      <c r="EDW294" s="97"/>
      <c r="EDX294" s="97"/>
      <c r="EDY294" s="97"/>
      <c r="EDZ294" s="97"/>
      <c r="EEA294" s="97"/>
      <c r="EEB294" s="97"/>
      <c r="EEC294" s="97"/>
      <c r="EED294" s="97"/>
      <c r="EEE294" s="97"/>
      <c r="EEF294" s="97"/>
      <c r="EEG294" s="97"/>
      <c r="EEH294" s="97"/>
      <c r="EEI294" s="97"/>
      <c r="EEJ294" s="97"/>
      <c r="EEK294" s="97"/>
      <c r="EEL294" s="97"/>
      <c r="EEM294" s="97"/>
      <c r="EEN294" s="97"/>
      <c r="EEO294" s="97"/>
      <c r="EEP294" s="97"/>
      <c r="EEQ294" s="97"/>
      <c r="EER294" s="97"/>
      <c r="EES294" s="97"/>
      <c r="EET294" s="97"/>
      <c r="EEU294" s="97"/>
      <c r="EEV294" s="97"/>
      <c r="EEW294" s="97"/>
      <c r="EEX294" s="97"/>
      <c r="EEY294" s="97"/>
      <c r="EEZ294" s="97"/>
      <c r="EFA294" s="97"/>
      <c r="EFB294" s="97"/>
      <c r="EFC294" s="97"/>
      <c r="EFD294" s="97"/>
      <c r="EFE294" s="97"/>
      <c r="EFF294" s="97"/>
      <c r="EFG294" s="97"/>
      <c r="EFH294" s="97"/>
      <c r="EFI294" s="97"/>
      <c r="EFJ294" s="97"/>
      <c r="EFK294" s="97"/>
      <c r="EFL294" s="97"/>
      <c r="EFM294" s="97"/>
      <c r="EFN294" s="97"/>
      <c r="EFO294" s="97"/>
      <c r="EFP294" s="97"/>
      <c r="EFQ294" s="97"/>
      <c r="EFR294" s="97"/>
      <c r="EFS294" s="97"/>
      <c r="EFT294" s="97"/>
      <c r="EFU294" s="97"/>
      <c r="EFV294" s="97"/>
      <c r="EFW294" s="97"/>
      <c r="EFX294" s="97"/>
      <c r="EFY294" s="97"/>
      <c r="EFZ294" s="97"/>
      <c r="EGA294" s="97"/>
      <c r="EGB294" s="97"/>
      <c r="EGC294" s="97"/>
      <c r="EGD294" s="97"/>
      <c r="EGE294" s="97"/>
      <c r="EGF294" s="97"/>
      <c r="EGG294" s="97"/>
      <c r="EGH294" s="97"/>
      <c r="EGI294" s="97"/>
      <c r="EGJ294" s="97"/>
      <c r="EGK294" s="97"/>
      <c r="EGL294" s="97"/>
      <c r="EGM294" s="97"/>
      <c r="EGN294" s="97"/>
      <c r="EGO294" s="97"/>
      <c r="EGP294" s="97"/>
      <c r="EGQ294" s="97"/>
      <c r="EGR294" s="97"/>
      <c r="EGS294" s="97"/>
      <c r="EGT294" s="97"/>
      <c r="EGU294" s="97"/>
      <c r="EGV294" s="97"/>
      <c r="EGW294" s="97"/>
      <c r="EGX294" s="97"/>
      <c r="EGY294" s="97"/>
      <c r="EGZ294" s="97"/>
      <c r="EHA294" s="97"/>
      <c r="EHB294" s="97"/>
      <c r="EHC294" s="97"/>
      <c r="EHD294" s="97"/>
      <c r="EHE294" s="97"/>
      <c r="EHF294" s="97"/>
      <c r="EHG294" s="97"/>
      <c r="EHH294" s="97"/>
      <c r="EHI294" s="97"/>
      <c r="EHJ294" s="97"/>
      <c r="EHK294" s="97"/>
      <c r="EHL294" s="97"/>
      <c r="EHM294" s="97"/>
      <c r="EHN294" s="97"/>
      <c r="EHO294" s="97"/>
      <c r="EHP294" s="97"/>
      <c r="EHQ294" s="97"/>
      <c r="EHR294" s="97"/>
      <c r="EHS294" s="97"/>
      <c r="EHT294" s="97"/>
      <c r="EHU294" s="97"/>
      <c r="EHV294" s="97"/>
      <c r="EHW294" s="97"/>
      <c r="EHX294" s="97"/>
      <c r="EHY294" s="97"/>
      <c r="EHZ294" s="97"/>
      <c r="EIA294" s="97"/>
      <c r="EIB294" s="97"/>
      <c r="EIC294" s="97"/>
      <c r="EID294" s="97"/>
      <c r="EIE294" s="97"/>
      <c r="EIF294" s="97"/>
      <c r="EIG294" s="97"/>
      <c r="EIH294" s="97"/>
      <c r="EII294" s="97"/>
      <c r="EIJ294" s="97"/>
      <c r="EIK294" s="97"/>
      <c r="EIL294" s="97"/>
      <c r="EIM294" s="97"/>
      <c r="EIN294" s="97"/>
      <c r="EIO294" s="97"/>
      <c r="EIP294" s="97"/>
      <c r="EIQ294" s="97"/>
      <c r="EIR294" s="97"/>
      <c r="EIS294" s="97"/>
      <c r="EIT294" s="97"/>
      <c r="EIU294" s="97"/>
      <c r="EIV294" s="97"/>
      <c r="EIW294" s="97"/>
      <c r="EIX294" s="97"/>
      <c r="EIY294" s="97"/>
      <c r="EIZ294" s="97"/>
      <c r="EJA294" s="97"/>
      <c r="EJB294" s="97"/>
      <c r="EJC294" s="97"/>
      <c r="EJD294" s="97"/>
      <c r="EJE294" s="97"/>
      <c r="EJF294" s="97"/>
      <c r="EJG294" s="97"/>
      <c r="EJH294" s="97"/>
      <c r="EJI294" s="97"/>
      <c r="EJJ294" s="97"/>
      <c r="EJK294" s="97"/>
      <c r="EJL294" s="97"/>
      <c r="EJM294" s="97"/>
      <c r="EJN294" s="97"/>
      <c r="EJO294" s="97"/>
      <c r="EJP294" s="97"/>
      <c r="EJQ294" s="97"/>
      <c r="EJR294" s="97"/>
      <c r="EJS294" s="97"/>
      <c r="EJT294" s="97"/>
      <c r="EJU294" s="97"/>
      <c r="EJV294" s="97"/>
      <c r="EJW294" s="97"/>
      <c r="EJX294" s="97"/>
      <c r="EJY294" s="97"/>
      <c r="EJZ294" s="97"/>
      <c r="EKA294" s="97"/>
      <c r="EKB294" s="97"/>
      <c r="EKC294" s="97"/>
      <c r="EKD294" s="97"/>
      <c r="EKE294" s="97"/>
      <c r="EKF294" s="97"/>
      <c r="EKG294" s="97"/>
      <c r="EKH294" s="97"/>
      <c r="EKI294" s="97"/>
      <c r="EKJ294" s="97"/>
      <c r="EKK294" s="97"/>
      <c r="EKL294" s="97"/>
      <c r="EKM294" s="97"/>
      <c r="EKN294" s="97"/>
      <c r="EKO294" s="97"/>
      <c r="EKP294" s="97"/>
      <c r="EKQ294" s="97"/>
      <c r="EKR294" s="97"/>
      <c r="EKS294" s="97"/>
      <c r="EKT294" s="97"/>
      <c r="EKU294" s="97"/>
      <c r="EKV294" s="97"/>
      <c r="EKW294" s="97"/>
      <c r="EKX294" s="97"/>
      <c r="EKY294" s="97"/>
      <c r="EKZ294" s="97"/>
      <c r="ELA294" s="97"/>
      <c r="ELB294" s="97"/>
      <c r="ELC294" s="97"/>
      <c r="ELD294" s="97"/>
      <c r="ELE294" s="97"/>
      <c r="ELF294" s="97"/>
      <c r="ELG294" s="97"/>
      <c r="ELH294" s="97"/>
      <c r="ELI294" s="97"/>
      <c r="ELJ294" s="97"/>
      <c r="ELK294" s="97"/>
      <c r="ELL294" s="97"/>
      <c r="ELM294" s="97"/>
      <c r="ELN294" s="97"/>
      <c r="ELO294" s="97"/>
      <c r="ELP294" s="97"/>
      <c r="ELQ294" s="97"/>
      <c r="ELR294" s="97"/>
      <c r="ELS294" s="97"/>
      <c r="ELT294" s="97"/>
      <c r="ELU294" s="97"/>
      <c r="ELV294" s="97"/>
      <c r="ELW294" s="97"/>
      <c r="ELX294" s="97"/>
      <c r="ELY294" s="97"/>
      <c r="ELZ294" s="97"/>
      <c r="EMA294" s="97"/>
      <c r="EMB294" s="97"/>
      <c r="EMC294" s="97"/>
      <c r="EMD294" s="97"/>
      <c r="EME294" s="97"/>
      <c r="EMF294" s="97"/>
      <c r="EMG294" s="97"/>
      <c r="EMH294" s="97"/>
      <c r="EMI294" s="97"/>
      <c r="EMJ294" s="97"/>
      <c r="EMK294" s="97"/>
      <c r="EML294" s="97"/>
      <c r="EMM294" s="97"/>
      <c r="EMN294" s="97"/>
      <c r="EMO294" s="97"/>
      <c r="EMP294" s="97"/>
      <c r="EMQ294" s="97"/>
      <c r="EMR294" s="97"/>
      <c r="EMS294" s="97"/>
      <c r="EMT294" s="97"/>
      <c r="EMU294" s="97"/>
      <c r="EMV294" s="97"/>
      <c r="EMW294" s="97"/>
      <c r="EMX294" s="97"/>
      <c r="EMY294" s="97"/>
      <c r="EMZ294" s="97"/>
      <c r="ENA294" s="97"/>
      <c r="ENB294" s="97"/>
      <c r="ENC294" s="97"/>
      <c r="END294" s="97"/>
      <c r="ENE294" s="97"/>
      <c r="ENF294" s="97"/>
      <c r="ENG294" s="97"/>
      <c r="ENH294" s="97"/>
      <c r="ENI294" s="97"/>
      <c r="ENJ294" s="97"/>
      <c r="ENK294" s="97"/>
      <c r="ENL294" s="97"/>
      <c r="ENM294" s="97"/>
      <c r="ENN294" s="97"/>
      <c r="ENO294" s="97"/>
      <c r="ENP294" s="97"/>
      <c r="ENQ294" s="97"/>
      <c r="ENR294" s="97"/>
      <c r="ENS294" s="97"/>
      <c r="ENT294" s="97"/>
      <c r="ENU294" s="97"/>
      <c r="ENV294" s="97"/>
      <c r="ENW294" s="97"/>
      <c r="ENX294" s="97"/>
      <c r="ENY294" s="97"/>
      <c r="ENZ294" s="97"/>
      <c r="EOA294" s="97"/>
      <c r="EOB294" s="97"/>
      <c r="EOC294" s="97"/>
      <c r="EOD294" s="97"/>
      <c r="EOE294" s="97"/>
      <c r="EOF294" s="97"/>
      <c r="EOG294" s="97"/>
      <c r="EOH294" s="97"/>
      <c r="EOI294" s="97"/>
      <c r="EOJ294" s="97"/>
      <c r="EOK294" s="97"/>
      <c r="EOL294" s="97"/>
      <c r="EOM294" s="97"/>
      <c r="EON294" s="97"/>
      <c r="EOO294" s="97"/>
      <c r="EOP294" s="97"/>
      <c r="EOQ294" s="97"/>
      <c r="EOR294" s="97"/>
      <c r="EOS294" s="97"/>
      <c r="EOT294" s="97"/>
      <c r="EOU294" s="97"/>
      <c r="EOV294" s="97"/>
      <c r="EOW294" s="97"/>
      <c r="EOX294" s="97"/>
      <c r="EOY294" s="97"/>
      <c r="EOZ294" s="97"/>
      <c r="EPA294" s="97"/>
      <c r="EPB294" s="97"/>
      <c r="EPC294" s="97"/>
      <c r="EPD294" s="97"/>
      <c r="EPE294" s="97"/>
      <c r="EPF294" s="97"/>
      <c r="EPG294" s="97"/>
      <c r="EPH294" s="97"/>
      <c r="EPI294" s="97"/>
      <c r="EPJ294" s="97"/>
      <c r="EPK294" s="97"/>
      <c r="EPL294" s="97"/>
      <c r="EPM294" s="97"/>
      <c r="EPN294" s="97"/>
      <c r="EPO294" s="97"/>
      <c r="EPP294" s="97"/>
      <c r="EPQ294" s="97"/>
      <c r="EPR294" s="97"/>
      <c r="EPS294" s="97"/>
      <c r="EPT294" s="97"/>
      <c r="EPU294" s="97"/>
      <c r="EPV294" s="97"/>
      <c r="EPW294" s="97"/>
      <c r="EPX294" s="97"/>
      <c r="EPY294" s="97"/>
      <c r="EPZ294" s="97"/>
      <c r="EQA294" s="97"/>
      <c r="EQB294" s="97"/>
      <c r="EQC294" s="97"/>
      <c r="EQD294" s="97"/>
      <c r="EQE294" s="97"/>
      <c r="EQF294" s="97"/>
      <c r="EQG294" s="97"/>
      <c r="EQH294" s="97"/>
      <c r="EQI294" s="97"/>
      <c r="EQJ294" s="97"/>
      <c r="EQK294" s="97"/>
      <c r="EQL294" s="97"/>
      <c r="EQM294" s="97"/>
      <c r="EQN294" s="97"/>
      <c r="EQO294" s="97"/>
      <c r="EQP294" s="97"/>
      <c r="EQQ294" s="97"/>
      <c r="EQR294" s="97"/>
      <c r="EQS294" s="97"/>
      <c r="EQT294" s="97"/>
      <c r="EQU294" s="97"/>
      <c r="EQV294" s="97"/>
      <c r="EQW294" s="97"/>
      <c r="EQX294" s="97"/>
      <c r="EQY294" s="97"/>
      <c r="EQZ294" s="97"/>
      <c r="ERA294" s="97"/>
      <c r="ERB294" s="97"/>
      <c r="ERC294" s="97"/>
      <c r="ERD294" s="97"/>
      <c r="ERE294" s="97"/>
      <c r="ERF294" s="97"/>
      <c r="ERG294" s="97"/>
      <c r="ERH294" s="97"/>
      <c r="ERI294" s="97"/>
      <c r="ERJ294" s="97"/>
      <c r="ERK294" s="97"/>
      <c r="ERL294" s="97"/>
      <c r="ERM294" s="97"/>
      <c r="ERN294" s="97"/>
      <c r="ERO294" s="97"/>
      <c r="ERP294" s="97"/>
      <c r="ERQ294" s="97"/>
      <c r="ERR294" s="97"/>
      <c r="ERS294" s="97"/>
      <c r="ERT294" s="97"/>
      <c r="ERU294" s="97"/>
      <c r="ERV294" s="97"/>
      <c r="ERW294" s="97"/>
      <c r="ERX294" s="97"/>
      <c r="ERY294" s="97"/>
      <c r="ERZ294" s="97"/>
      <c r="ESA294" s="97"/>
      <c r="ESB294" s="97"/>
      <c r="ESC294" s="97"/>
      <c r="ESD294" s="97"/>
      <c r="ESE294" s="97"/>
      <c r="ESF294" s="97"/>
      <c r="ESG294" s="97"/>
      <c r="ESH294" s="97"/>
      <c r="ESI294" s="97"/>
      <c r="ESJ294" s="97"/>
      <c r="ESK294" s="97"/>
      <c r="ESL294" s="97"/>
      <c r="ESM294" s="97"/>
      <c r="ESN294" s="97"/>
      <c r="ESO294" s="97"/>
      <c r="ESP294" s="97"/>
      <c r="ESQ294" s="97"/>
      <c r="ESR294" s="97"/>
      <c r="ESS294" s="97"/>
      <c r="EST294" s="97"/>
      <c r="ESU294" s="97"/>
      <c r="ESV294" s="97"/>
      <c r="ESW294" s="97"/>
      <c r="ESX294" s="97"/>
      <c r="ESY294" s="97"/>
      <c r="ESZ294" s="97"/>
      <c r="ETA294" s="97"/>
      <c r="ETB294" s="97"/>
      <c r="ETC294" s="97"/>
      <c r="ETD294" s="97"/>
      <c r="ETE294" s="97"/>
      <c r="ETF294" s="97"/>
      <c r="ETG294" s="97"/>
      <c r="ETH294" s="97"/>
      <c r="ETI294" s="97"/>
      <c r="ETJ294" s="97"/>
      <c r="ETK294" s="97"/>
      <c r="ETL294" s="97"/>
      <c r="ETM294" s="97"/>
      <c r="ETN294" s="97"/>
      <c r="ETO294" s="97"/>
      <c r="ETP294" s="97"/>
      <c r="ETQ294" s="97"/>
      <c r="ETR294" s="97"/>
      <c r="ETS294" s="97"/>
      <c r="ETT294" s="97"/>
      <c r="ETU294" s="97"/>
      <c r="ETV294" s="97"/>
      <c r="ETW294" s="97"/>
      <c r="ETX294" s="97"/>
      <c r="ETY294" s="97"/>
      <c r="ETZ294" s="97"/>
      <c r="EUA294" s="97"/>
      <c r="EUB294" s="97"/>
      <c r="EUC294" s="97"/>
      <c r="EUD294" s="97"/>
      <c r="EUE294" s="97"/>
      <c r="EUF294" s="97"/>
      <c r="EUG294" s="97"/>
      <c r="EUH294" s="97"/>
      <c r="EUI294" s="97"/>
      <c r="EUJ294" s="97"/>
      <c r="EUK294" s="97"/>
      <c r="EUL294" s="97"/>
      <c r="EUM294" s="97"/>
      <c r="EUN294" s="97"/>
      <c r="EUO294" s="97"/>
      <c r="EUP294" s="97"/>
      <c r="EUQ294" s="97"/>
      <c r="EUR294" s="97"/>
      <c r="EUS294" s="97"/>
      <c r="EUT294" s="97"/>
      <c r="EUU294" s="97"/>
      <c r="EUV294" s="97"/>
      <c r="EUW294" s="97"/>
      <c r="EUX294" s="97"/>
      <c r="EUY294" s="97"/>
      <c r="EUZ294" s="97"/>
      <c r="EVA294" s="97"/>
      <c r="EVB294" s="97"/>
      <c r="EVC294" s="97"/>
      <c r="EVD294" s="97"/>
      <c r="EVE294" s="97"/>
      <c r="EVF294" s="97"/>
      <c r="EVG294" s="97"/>
      <c r="EVH294" s="97"/>
      <c r="EVI294" s="97"/>
      <c r="EVJ294" s="97"/>
      <c r="EVK294" s="97"/>
      <c r="EVL294" s="97"/>
      <c r="EVM294" s="97"/>
      <c r="EVN294" s="97"/>
      <c r="EVO294" s="97"/>
      <c r="EVP294" s="97"/>
      <c r="EVQ294" s="97"/>
      <c r="EVR294" s="97"/>
      <c r="EVS294" s="97"/>
      <c r="EVT294" s="97"/>
      <c r="EVU294" s="97"/>
      <c r="EVV294" s="97"/>
      <c r="EVW294" s="97"/>
      <c r="EVX294" s="97"/>
      <c r="EVY294" s="97"/>
      <c r="EVZ294" s="97"/>
      <c r="EWA294" s="97"/>
      <c r="EWB294" s="97"/>
      <c r="EWC294" s="97"/>
      <c r="EWD294" s="97"/>
      <c r="EWE294" s="97"/>
      <c r="EWF294" s="97"/>
      <c r="EWG294" s="97"/>
      <c r="EWH294" s="97"/>
      <c r="EWI294" s="97"/>
      <c r="EWJ294" s="97"/>
      <c r="EWK294" s="97"/>
      <c r="EWL294" s="97"/>
      <c r="EWM294" s="97"/>
      <c r="EWN294" s="97"/>
      <c r="EWO294" s="97"/>
      <c r="EWP294" s="97"/>
      <c r="EWQ294" s="97"/>
      <c r="EWR294" s="97"/>
      <c r="EWS294" s="97"/>
      <c r="EWT294" s="97"/>
      <c r="EWU294" s="97"/>
      <c r="EWV294" s="97"/>
      <c r="EWW294" s="97"/>
      <c r="EWX294" s="97"/>
      <c r="EWY294" s="97"/>
      <c r="EWZ294" s="97"/>
      <c r="EXA294" s="97"/>
      <c r="EXB294" s="97"/>
      <c r="EXC294" s="97"/>
      <c r="EXD294" s="97"/>
      <c r="EXE294" s="97"/>
      <c r="EXF294" s="97"/>
      <c r="EXG294" s="97"/>
      <c r="EXH294" s="97"/>
      <c r="EXI294" s="97"/>
      <c r="EXJ294" s="97"/>
      <c r="EXK294" s="97"/>
      <c r="EXL294" s="97"/>
      <c r="EXM294" s="97"/>
      <c r="EXN294" s="97"/>
      <c r="EXO294" s="97"/>
      <c r="EXP294" s="97"/>
      <c r="EXQ294" s="97"/>
      <c r="EXR294" s="97"/>
      <c r="EXS294" s="97"/>
      <c r="EXT294" s="97"/>
      <c r="EXU294" s="97"/>
      <c r="EXV294" s="97"/>
      <c r="EXW294" s="97"/>
      <c r="EXX294" s="97"/>
      <c r="EXY294" s="97"/>
      <c r="EXZ294" s="97"/>
      <c r="EYA294" s="97"/>
      <c r="EYB294" s="97"/>
      <c r="EYC294" s="97"/>
      <c r="EYD294" s="97"/>
      <c r="EYE294" s="97"/>
      <c r="EYF294" s="97"/>
      <c r="EYG294" s="97"/>
      <c r="EYH294" s="97"/>
      <c r="EYI294" s="97"/>
      <c r="EYJ294" s="97"/>
      <c r="EYK294" s="97"/>
      <c r="EYL294" s="97"/>
      <c r="EYM294" s="97"/>
      <c r="EYN294" s="97"/>
      <c r="EYO294" s="97"/>
      <c r="EYP294" s="97"/>
      <c r="EYQ294" s="97"/>
      <c r="EYR294" s="97"/>
      <c r="EYS294" s="97"/>
      <c r="EYT294" s="97"/>
      <c r="EYU294" s="97"/>
      <c r="EYV294" s="97"/>
      <c r="EYW294" s="97"/>
      <c r="EYX294" s="97"/>
      <c r="EYY294" s="97"/>
      <c r="EYZ294" s="97"/>
      <c r="EZA294" s="97"/>
      <c r="EZB294" s="97"/>
      <c r="EZC294" s="97"/>
      <c r="EZD294" s="97"/>
      <c r="EZE294" s="97"/>
      <c r="EZF294" s="97"/>
      <c r="EZG294" s="97"/>
      <c r="EZH294" s="97"/>
      <c r="EZI294" s="97"/>
      <c r="EZJ294" s="97"/>
      <c r="EZK294" s="97"/>
      <c r="EZL294" s="97"/>
      <c r="EZM294" s="97"/>
      <c r="EZN294" s="97"/>
      <c r="EZO294" s="97"/>
      <c r="EZP294" s="97"/>
      <c r="EZQ294" s="97"/>
      <c r="EZR294" s="97"/>
      <c r="EZS294" s="97"/>
      <c r="EZT294" s="97"/>
      <c r="EZU294" s="97"/>
      <c r="EZV294" s="97"/>
      <c r="EZW294" s="97"/>
      <c r="EZX294" s="97"/>
      <c r="EZY294" s="97"/>
      <c r="EZZ294" s="97"/>
      <c r="FAA294" s="97"/>
      <c r="FAB294" s="97"/>
      <c r="FAC294" s="97"/>
      <c r="FAD294" s="97"/>
      <c r="FAE294" s="97"/>
      <c r="FAF294" s="97"/>
      <c r="FAG294" s="97"/>
      <c r="FAH294" s="97"/>
      <c r="FAI294" s="97"/>
      <c r="FAJ294" s="97"/>
      <c r="FAK294" s="97"/>
      <c r="FAL294" s="97"/>
      <c r="FAM294" s="97"/>
      <c r="FAN294" s="97"/>
      <c r="FAO294" s="97"/>
      <c r="FAP294" s="97"/>
      <c r="FAQ294" s="97"/>
      <c r="FAR294" s="97"/>
      <c r="FAS294" s="97"/>
      <c r="FAT294" s="97"/>
      <c r="FAU294" s="97"/>
      <c r="FAV294" s="97"/>
      <c r="FAW294" s="97"/>
      <c r="FAX294" s="97"/>
      <c r="FAY294" s="97"/>
      <c r="FAZ294" s="97"/>
      <c r="FBA294" s="97"/>
      <c r="FBB294" s="97"/>
      <c r="FBC294" s="97"/>
      <c r="FBD294" s="97"/>
      <c r="FBE294" s="97"/>
      <c r="FBF294" s="97"/>
      <c r="FBG294" s="97"/>
      <c r="FBH294" s="97"/>
      <c r="FBI294" s="97"/>
      <c r="FBJ294" s="97"/>
      <c r="FBK294" s="97"/>
      <c r="FBL294" s="97"/>
      <c r="FBM294" s="97"/>
      <c r="FBN294" s="97"/>
      <c r="FBO294" s="97"/>
      <c r="FBP294" s="97"/>
      <c r="FBQ294" s="97"/>
      <c r="FBR294" s="97"/>
      <c r="FBS294" s="97"/>
      <c r="FBT294" s="97"/>
      <c r="FBU294" s="97"/>
      <c r="FBV294" s="97"/>
      <c r="FBW294" s="97"/>
      <c r="FBX294" s="97"/>
      <c r="FBY294" s="97"/>
      <c r="FBZ294" s="97"/>
      <c r="FCA294" s="97"/>
      <c r="FCB294" s="97"/>
      <c r="FCC294" s="97"/>
      <c r="FCD294" s="97"/>
      <c r="FCE294" s="97"/>
      <c r="FCF294" s="97"/>
      <c r="FCG294" s="97"/>
      <c r="FCH294" s="97"/>
      <c r="FCI294" s="97"/>
      <c r="FCJ294" s="97"/>
      <c r="FCK294" s="97"/>
      <c r="FCL294" s="97"/>
      <c r="FCM294" s="97"/>
      <c r="FCN294" s="97"/>
      <c r="FCO294" s="97"/>
      <c r="FCP294" s="97"/>
      <c r="FCQ294" s="97"/>
      <c r="FCR294" s="97"/>
      <c r="FCS294" s="97"/>
      <c r="FCT294" s="97"/>
      <c r="FCU294" s="97"/>
      <c r="FCV294" s="97"/>
      <c r="FCW294" s="97"/>
      <c r="FCX294" s="97"/>
      <c r="FCY294" s="97"/>
      <c r="FCZ294" s="97"/>
      <c r="FDA294" s="97"/>
      <c r="FDB294" s="97"/>
      <c r="FDC294" s="97"/>
      <c r="FDD294" s="97"/>
      <c r="FDE294" s="97"/>
      <c r="FDF294" s="97"/>
      <c r="FDG294" s="97"/>
      <c r="FDH294" s="97"/>
      <c r="FDI294" s="97"/>
      <c r="FDJ294" s="97"/>
      <c r="FDK294" s="97"/>
      <c r="FDL294" s="97"/>
      <c r="FDM294" s="97"/>
      <c r="FDN294" s="97"/>
      <c r="FDO294" s="97"/>
      <c r="FDP294" s="97"/>
      <c r="FDQ294" s="97"/>
      <c r="FDR294" s="97"/>
      <c r="FDS294" s="97"/>
      <c r="FDT294" s="97"/>
      <c r="FDU294" s="97"/>
      <c r="FDV294" s="97"/>
      <c r="FDW294" s="97"/>
      <c r="FDX294" s="97"/>
      <c r="FDY294" s="97"/>
      <c r="FDZ294" s="97"/>
      <c r="FEA294" s="97"/>
      <c r="FEB294" s="97"/>
      <c r="FEC294" s="97"/>
      <c r="FED294" s="97"/>
      <c r="FEE294" s="97"/>
      <c r="FEF294" s="97"/>
      <c r="FEG294" s="97"/>
      <c r="FEH294" s="97"/>
      <c r="FEI294" s="97"/>
      <c r="FEJ294" s="97"/>
      <c r="FEK294" s="97"/>
      <c r="FEL294" s="97"/>
      <c r="FEM294" s="97"/>
      <c r="FEN294" s="97"/>
      <c r="FEO294" s="97"/>
      <c r="FEP294" s="97"/>
      <c r="FEQ294" s="97"/>
      <c r="FER294" s="97"/>
      <c r="FES294" s="97"/>
      <c r="FET294" s="97"/>
      <c r="FEU294" s="97"/>
      <c r="FEV294" s="97"/>
      <c r="FEW294" s="97"/>
      <c r="FEX294" s="97"/>
      <c r="FEY294" s="97"/>
      <c r="FEZ294" s="97"/>
      <c r="FFA294" s="97"/>
      <c r="FFB294" s="97"/>
      <c r="FFC294" s="97"/>
      <c r="FFD294" s="97"/>
      <c r="FFE294" s="97"/>
      <c r="FFF294" s="97"/>
      <c r="FFG294" s="97"/>
      <c r="FFH294" s="97"/>
      <c r="FFI294" s="97"/>
      <c r="FFJ294" s="97"/>
      <c r="FFK294" s="97"/>
      <c r="FFL294" s="97"/>
      <c r="FFM294" s="97"/>
      <c r="FFN294" s="97"/>
      <c r="FFO294" s="97"/>
      <c r="FFP294" s="97"/>
      <c r="FFQ294" s="97"/>
      <c r="FFR294" s="97"/>
      <c r="FFS294" s="97"/>
      <c r="FFT294" s="97"/>
      <c r="FFU294" s="97"/>
      <c r="FFV294" s="97"/>
      <c r="FFW294" s="97"/>
      <c r="FFX294" s="97"/>
      <c r="FFY294" s="97"/>
      <c r="FFZ294" s="97"/>
      <c r="FGA294" s="97"/>
      <c r="FGB294" s="97"/>
      <c r="FGC294" s="97"/>
      <c r="FGD294" s="97"/>
      <c r="FGE294" s="97"/>
      <c r="FGF294" s="97"/>
      <c r="FGG294" s="97"/>
      <c r="FGH294" s="97"/>
      <c r="FGI294" s="97"/>
      <c r="FGJ294" s="97"/>
      <c r="FGK294" s="97"/>
      <c r="FGL294" s="97"/>
      <c r="FGM294" s="97"/>
      <c r="FGN294" s="97"/>
      <c r="FGO294" s="97"/>
      <c r="FGP294" s="97"/>
      <c r="FGQ294" s="97"/>
      <c r="FGR294" s="97"/>
      <c r="FGS294" s="97"/>
      <c r="FGT294" s="97"/>
      <c r="FGU294" s="97"/>
      <c r="FGV294" s="97"/>
      <c r="FGW294" s="97"/>
      <c r="FGX294" s="97"/>
      <c r="FGY294" s="97"/>
      <c r="FGZ294" s="97"/>
      <c r="FHA294" s="97"/>
      <c r="FHB294" s="97"/>
      <c r="FHC294" s="97"/>
      <c r="FHD294" s="97"/>
      <c r="FHE294" s="97"/>
      <c r="FHF294" s="97"/>
      <c r="FHG294" s="97"/>
      <c r="FHH294" s="97"/>
      <c r="FHI294" s="97"/>
      <c r="FHJ294" s="97"/>
      <c r="FHK294" s="97"/>
      <c r="FHL294" s="97"/>
      <c r="FHM294" s="97"/>
      <c r="FHN294" s="97"/>
      <c r="FHO294" s="97"/>
      <c r="FHP294" s="97"/>
      <c r="FHQ294" s="97"/>
      <c r="FHR294" s="97"/>
      <c r="FHS294" s="97"/>
      <c r="FHT294" s="97"/>
      <c r="FHU294" s="97"/>
      <c r="FHV294" s="97"/>
      <c r="FHW294" s="97"/>
      <c r="FHX294" s="97"/>
      <c r="FHY294" s="97"/>
      <c r="FHZ294" s="97"/>
      <c r="FIA294" s="97"/>
      <c r="FIB294" s="97"/>
      <c r="FIC294" s="97"/>
      <c r="FID294" s="97"/>
      <c r="FIE294" s="97"/>
      <c r="FIF294" s="97"/>
      <c r="FIG294" s="97"/>
      <c r="FIH294" s="97"/>
      <c r="FII294" s="97"/>
      <c r="FIJ294" s="97"/>
      <c r="FIK294" s="97"/>
      <c r="FIL294" s="97"/>
      <c r="FIM294" s="97"/>
      <c r="FIN294" s="97"/>
      <c r="FIO294" s="97"/>
      <c r="FIP294" s="97"/>
      <c r="FIQ294" s="97"/>
      <c r="FIR294" s="97"/>
      <c r="FIS294" s="97"/>
      <c r="FIT294" s="97"/>
      <c r="FIU294" s="97"/>
      <c r="FIV294" s="97"/>
      <c r="FIW294" s="97"/>
      <c r="FIX294" s="97"/>
      <c r="FIY294" s="97"/>
      <c r="FIZ294" s="97"/>
      <c r="FJA294" s="97"/>
      <c r="FJB294" s="97"/>
      <c r="FJC294" s="97"/>
      <c r="FJD294" s="97"/>
      <c r="FJE294" s="97"/>
      <c r="FJF294" s="97"/>
      <c r="FJG294" s="97"/>
      <c r="FJH294" s="97"/>
      <c r="FJI294" s="97"/>
      <c r="FJJ294" s="97"/>
      <c r="FJK294" s="97"/>
      <c r="FJL294" s="97"/>
      <c r="FJM294" s="97"/>
      <c r="FJN294" s="97"/>
      <c r="FJO294" s="97"/>
      <c r="FJP294" s="97"/>
      <c r="FJQ294" s="97"/>
      <c r="FJR294" s="97"/>
      <c r="FJS294" s="97"/>
      <c r="FJT294" s="97"/>
      <c r="FJU294" s="97"/>
      <c r="FJV294" s="97"/>
      <c r="FJW294" s="97"/>
      <c r="FJX294" s="97"/>
      <c r="FJY294" s="97"/>
      <c r="FJZ294" s="97"/>
      <c r="FKA294" s="97"/>
      <c r="FKB294" s="97"/>
      <c r="FKC294" s="97"/>
      <c r="FKD294" s="97"/>
      <c r="FKE294" s="97"/>
      <c r="FKF294" s="97"/>
      <c r="FKG294" s="97"/>
      <c r="FKH294" s="97"/>
      <c r="FKI294" s="97"/>
      <c r="FKJ294" s="97"/>
      <c r="FKK294" s="97"/>
      <c r="FKL294" s="97"/>
      <c r="FKM294" s="97"/>
      <c r="FKN294" s="97"/>
      <c r="FKO294" s="97"/>
      <c r="FKP294" s="97"/>
      <c r="FKQ294" s="97"/>
      <c r="FKR294" s="97"/>
      <c r="FKS294" s="97"/>
      <c r="FKT294" s="97"/>
      <c r="FKU294" s="97"/>
      <c r="FKV294" s="97"/>
      <c r="FKW294" s="97"/>
      <c r="FKX294" s="97"/>
      <c r="FKY294" s="97"/>
      <c r="FKZ294" s="97"/>
      <c r="FLA294" s="97"/>
      <c r="FLB294" s="97"/>
      <c r="FLC294" s="97"/>
      <c r="FLD294" s="97"/>
      <c r="FLE294" s="97"/>
      <c r="FLF294" s="97"/>
      <c r="FLG294" s="97"/>
      <c r="FLH294" s="97"/>
      <c r="FLI294" s="97"/>
      <c r="FLJ294" s="97"/>
      <c r="FLK294" s="97"/>
      <c r="FLL294" s="97"/>
      <c r="FLM294" s="97"/>
      <c r="FLN294" s="97"/>
      <c r="FLO294" s="97"/>
      <c r="FLP294" s="97"/>
      <c r="FLQ294" s="97"/>
      <c r="FLR294" s="97"/>
      <c r="FLS294" s="97"/>
      <c r="FLT294" s="97"/>
      <c r="FLU294" s="97"/>
      <c r="FLV294" s="97"/>
      <c r="FLW294" s="97"/>
      <c r="FLX294" s="97"/>
      <c r="FLY294" s="97"/>
      <c r="FLZ294" s="97"/>
      <c r="FMA294" s="97"/>
      <c r="FMB294" s="97"/>
      <c r="FMC294" s="97"/>
      <c r="FMD294" s="97"/>
      <c r="FME294" s="97"/>
      <c r="FMF294" s="97"/>
      <c r="FMG294" s="97"/>
      <c r="FMH294" s="97"/>
      <c r="FMI294" s="97"/>
      <c r="FMJ294" s="97"/>
      <c r="FMK294" s="97"/>
      <c r="FML294" s="97"/>
      <c r="FMM294" s="97"/>
      <c r="FMN294" s="97"/>
      <c r="FMO294" s="97"/>
      <c r="FMP294" s="97"/>
      <c r="FMQ294" s="97"/>
      <c r="FMR294" s="97"/>
      <c r="FMS294" s="97"/>
      <c r="FMT294" s="97"/>
      <c r="FMU294" s="97"/>
      <c r="FMV294" s="97"/>
      <c r="FMW294" s="97"/>
      <c r="FMX294" s="97"/>
      <c r="FMY294" s="97"/>
      <c r="FMZ294" s="97"/>
      <c r="FNA294" s="97"/>
      <c r="FNB294" s="97"/>
      <c r="FNC294" s="97"/>
      <c r="FND294" s="97"/>
      <c r="FNE294" s="97"/>
      <c r="FNF294" s="97"/>
      <c r="FNG294" s="97"/>
      <c r="FNH294" s="97"/>
      <c r="FNI294" s="97"/>
      <c r="FNJ294" s="97"/>
      <c r="FNK294" s="97"/>
      <c r="FNL294" s="97"/>
      <c r="FNM294" s="97"/>
      <c r="FNN294" s="97"/>
      <c r="FNO294" s="97"/>
      <c r="FNP294" s="97"/>
      <c r="FNQ294" s="97"/>
      <c r="FNR294" s="97"/>
      <c r="FNS294" s="97"/>
      <c r="FNT294" s="97"/>
      <c r="FNU294" s="97"/>
      <c r="FNV294" s="97"/>
      <c r="FNW294" s="97"/>
      <c r="FNX294" s="97"/>
      <c r="FNY294" s="97"/>
      <c r="FNZ294" s="97"/>
      <c r="FOA294" s="97"/>
      <c r="FOB294" s="97"/>
      <c r="FOC294" s="97"/>
      <c r="FOD294" s="97"/>
      <c r="FOE294" s="97"/>
      <c r="FOF294" s="97"/>
      <c r="FOG294" s="97"/>
      <c r="FOH294" s="97"/>
      <c r="FOI294" s="97"/>
      <c r="FOJ294" s="97"/>
      <c r="FOK294" s="97"/>
      <c r="FOL294" s="97"/>
      <c r="FOM294" s="97"/>
      <c r="FON294" s="97"/>
      <c r="FOO294" s="97"/>
      <c r="FOP294" s="97"/>
      <c r="FOQ294" s="97"/>
      <c r="FOR294" s="97"/>
      <c r="FOS294" s="97"/>
      <c r="FOT294" s="97"/>
      <c r="FOU294" s="97"/>
      <c r="FOV294" s="97"/>
      <c r="FOW294" s="97"/>
      <c r="FOX294" s="97"/>
      <c r="FOY294" s="97"/>
      <c r="FOZ294" s="97"/>
      <c r="FPA294" s="97"/>
      <c r="FPB294" s="97"/>
      <c r="FPC294" s="97"/>
      <c r="FPD294" s="97"/>
      <c r="FPE294" s="97"/>
      <c r="FPF294" s="97"/>
      <c r="FPG294" s="97"/>
      <c r="FPH294" s="97"/>
      <c r="FPI294" s="97"/>
      <c r="FPJ294" s="97"/>
      <c r="FPK294" s="97"/>
      <c r="FPL294" s="97"/>
      <c r="FPM294" s="97"/>
      <c r="FPN294" s="97"/>
      <c r="FPO294" s="97"/>
      <c r="FPP294" s="97"/>
      <c r="FPQ294" s="97"/>
      <c r="FPR294" s="97"/>
      <c r="FPS294" s="97"/>
      <c r="FPT294" s="97"/>
      <c r="FPU294" s="97"/>
      <c r="FPV294" s="97"/>
      <c r="FPW294" s="97"/>
      <c r="FPX294" s="97"/>
      <c r="FPY294" s="97"/>
      <c r="FPZ294" s="97"/>
      <c r="FQA294" s="97"/>
      <c r="FQB294" s="97"/>
      <c r="FQC294" s="97"/>
      <c r="FQD294" s="97"/>
      <c r="FQE294" s="97"/>
      <c r="FQF294" s="97"/>
      <c r="FQG294" s="97"/>
      <c r="FQH294" s="97"/>
      <c r="FQI294" s="97"/>
      <c r="FQJ294" s="97"/>
      <c r="FQK294" s="97"/>
      <c r="FQL294" s="97"/>
      <c r="FQM294" s="97"/>
      <c r="FQN294" s="97"/>
      <c r="FQO294" s="97"/>
      <c r="FQP294" s="97"/>
      <c r="FQQ294" s="97"/>
      <c r="FQR294" s="97"/>
      <c r="FQS294" s="97"/>
      <c r="FQT294" s="97"/>
      <c r="FQU294" s="97"/>
      <c r="FQV294" s="97"/>
      <c r="FQW294" s="97"/>
      <c r="FQX294" s="97"/>
      <c r="FQY294" s="97"/>
      <c r="FQZ294" s="97"/>
      <c r="FRA294" s="97"/>
      <c r="FRB294" s="97"/>
      <c r="FRC294" s="97"/>
      <c r="FRD294" s="97"/>
      <c r="FRE294" s="97"/>
      <c r="FRF294" s="97"/>
      <c r="FRG294" s="97"/>
      <c r="FRH294" s="97"/>
      <c r="FRI294" s="97"/>
      <c r="FRJ294" s="97"/>
      <c r="FRK294" s="97"/>
      <c r="FRL294" s="97"/>
      <c r="FRM294" s="97"/>
      <c r="FRN294" s="97"/>
      <c r="FRO294" s="97"/>
      <c r="FRP294" s="97"/>
      <c r="FRQ294" s="97"/>
      <c r="FRR294" s="97"/>
      <c r="FRS294" s="97"/>
      <c r="FRT294" s="97"/>
      <c r="FRU294" s="97"/>
      <c r="FRV294" s="97"/>
      <c r="FRW294" s="97"/>
      <c r="FRX294" s="97"/>
      <c r="FRY294" s="97"/>
      <c r="FRZ294" s="97"/>
      <c r="FSA294" s="97"/>
      <c r="FSB294" s="97"/>
      <c r="FSC294" s="97"/>
      <c r="FSD294" s="97"/>
      <c r="FSE294" s="97"/>
      <c r="FSF294" s="97"/>
      <c r="FSG294" s="97"/>
      <c r="FSH294" s="97"/>
      <c r="FSI294" s="97"/>
      <c r="FSJ294" s="97"/>
      <c r="FSK294" s="97"/>
      <c r="FSL294" s="97"/>
      <c r="FSM294" s="97"/>
      <c r="FSN294" s="97"/>
      <c r="FSO294" s="97"/>
      <c r="FSP294" s="97"/>
      <c r="FSQ294" s="97"/>
      <c r="FSR294" s="97"/>
      <c r="FSS294" s="97"/>
      <c r="FST294" s="97"/>
      <c r="FSU294" s="97"/>
      <c r="FSV294" s="97"/>
      <c r="FSW294" s="97"/>
      <c r="FSX294" s="97"/>
      <c r="FSY294" s="97"/>
      <c r="FSZ294" s="97"/>
      <c r="FTA294" s="97"/>
      <c r="FTB294" s="97"/>
      <c r="FTC294" s="97"/>
      <c r="FTD294" s="97"/>
      <c r="FTE294" s="97"/>
      <c r="FTF294" s="97"/>
      <c r="FTG294" s="97"/>
      <c r="FTH294" s="97"/>
      <c r="FTI294" s="97"/>
      <c r="FTJ294" s="97"/>
      <c r="FTK294" s="97"/>
      <c r="FTL294" s="97"/>
      <c r="FTM294" s="97"/>
      <c r="FTN294" s="97"/>
      <c r="FTO294" s="97"/>
      <c r="FTP294" s="97"/>
      <c r="FTQ294" s="97"/>
      <c r="FTR294" s="97"/>
      <c r="FTS294" s="97"/>
      <c r="FTT294" s="97"/>
      <c r="FTU294" s="97"/>
      <c r="FTV294" s="97"/>
      <c r="FTW294" s="97"/>
      <c r="FTX294" s="97"/>
      <c r="FTY294" s="97"/>
      <c r="FTZ294" s="97"/>
      <c r="FUA294" s="97"/>
      <c r="FUB294" s="97"/>
      <c r="FUC294" s="97"/>
      <c r="FUD294" s="97"/>
      <c r="FUE294" s="97"/>
      <c r="FUF294" s="97"/>
      <c r="FUG294" s="97"/>
      <c r="FUH294" s="97"/>
      <c r="FUI294" s="97"/>
      <c r="FUJ294" s="97"/>
      <c r="FUK294" s="97"/>
      <c r="FUL294" s="97"/>
      <c r="FUM294" s="97"/>
      <c r="FUN294" s="97"/>
      <c r="FUO294" s="97"/>
      <c r="FUP294" s="97"/>
      <c r="FUQ294" s="97"/>
      <c r="FUR294" s="97"/>
      <c r="FUS294" s="97"/>
      <c r="FUT294" s="97"/>
      <c r="FUU294" s="97"/>
      <c r="FUV294" s="97"/>
      <c r="FUW294" s="97"/>
      <c r="FUX294" s="97"/>
      <c r="FUY294" s="97"/>
      <c r="FUZ294" s="97"/>
      <c r="FVA294" s="97"/>
      <c r="FVB294" s="97"/>
      <c r="FVC294" s="97"/>
      <c r="FVD294" s="97"/>
      <c r="FVE294" s="97"/>
      <c r="FVF294" s="97"/>
      <c r="FVG294" s="97"/>
      <c r="FVH294" s="97"/>
      <c r="FVI294" s="97"/>
      <c r="FVJ294" s="97"/>
      <c r="FVK294" s="97"/>
      <c r="FVL294" s="97"/>
      <c r="FVM294" s="97"/>
      <c r="FVN294" s="97"/>
      <c r="FVO294" s="97"/>
      <c r="FVP294" s="97"/>
      <c r="FVQ294" s="97"/>
      <c r="FVR294" s="97"/>
      <c r="FVS294" s="97"/>
      <c r="FVT294" s="97"/>
      <c r="FVU294" s="97"/>
      <c r="FVV294" s="97"/>
      <c r="FVW294" s="97"/>
      <c r="FVX294" s="97"/>
      <c r="FVY294" s="97"/>
      <c r="FVZ294" s="97"/>
      <c r="FWA294" s="97"/>
      <c r="FWB294" s="97"/>
      <c r="FWC294" s="97"/>
      <c r="FWD294" s="97"/>
      <c r="FWE294" s="97"/>
      <c r="FWF294" s="97"/>
      <c r="FWG294" s="97"/>
      <c r="FWH294" s="97"/>
      <c r="FWI294" s="97"/>
      <c r="FWJ294" s="97"/>
      <c r="FWK294" s="97"/>
      <c r="FWL294" s="97"/>
      <c r="FWM294" s="97"/>
      <c r="FWN294" s="97"/>
      <c r="FWO294" s="97"/>
      <c r="FWP294" s="97"/>
      <c r="FWQ294" s="97"/>
      <c r="FWR294" s="97"/>
      <c r="FWS294" s="97"/>
      <c r="FWT294" s="97"/>
      <c r="FWU294" s="97"/>
      <c r="FWV294" s="97"/>
      <c r="FWW294" s="97"/>
      <c r="FWX294" s="97"/>
      <c r="FWY294" s="97"/>
      <c r="FWZ294" s="97"/>
      <c r="FXA294" s="97"/>
      <c r="FXB294" s="97"/>
      <c r="FXC294" s="97"/>
      <c r="FXD294" s="97"/>
      <c r="FXE294" s="97"/>
      <c r="FXF294" s="97"/>
      <c r="FXG294" s="97"/>
      <c r="FXH294" s="97"/>
      <c r="FXI294" s="97"/>
      <c r="FXJ294" s="97"/>
      <c r="FXK294" s="97"/>
      <c r="FXL294" s="97"/>
      <c r="FXM294" s="97"/>
      <c r="FXN294" s="97"/>
      <c r="FXO294" s="97"/>
      <c r="FXP294" s="97"/>
      <c r="FXQ294" s="97"/>
      <c r="FXR294" s="97"/>
      <c r="FXS294" s="97"/>
      <c r="FXT294" s="97"/>
      <c r="FXU294" s="97"/>
      <c r="FXV294" s="97"/>
      <c r="FXW294" s="97"/>
      <c r="FXX294" s="97"/>
      <c r="FXY294" s="97"/>
      <c r="FXZ294" s="97"/>
      <c r="FYA294" s="97"/>
      <c r="FYB294" s="97"/>
      <c r="FYC294" s="97"/>
      <c r="FYD294" s="97"/>
      <c r="FYE294" s="97"/>
      <c r="FYF294" s="97"/>
      <c r="FYG294" s="97"/>
      <c r="FYH294" s="97"/>
      <c r="FYI294" s="97"/>
      <c r="FYJ294" s="97"/>
      <c r="FYK294" s="97"/>
      <c r="FYL294" s="97"/>
      <c r="FYM294" s="97"/>
      <c r="FYN294" s="97"/>
      <c r="FYO294" s="97"/>
      <c r="FYP294" s="97"/>
      <c r="FYQ294" s="97"/>
      <c r="FYR294" s="97"/>
      <c r="FYS294" s="97"/>
      <c r="FYT294" s="97"/>
      <c r="FYU294" s="97"/>
      <c r="FYV294" s="97"/>
      <c r="FYW294" s="97"/>
      <c r="FYX294" s="97"/>
      <c r="FYY294" s="97"/>
      <c r="FYZ294" s="97"/>
      <c r="FZA294" s="97"/>
      <c r="FZB294" s="97"/>
      <c r="FZC294" s="97"/>
      <c r="FZD294" s="97"/>
      <c r="FZE294" s="97"/>
      <c r="FZF294" s="97"/>
      <c r="FZG294" s="97"/>
      <c r="FZH294" s="97"/>
      <c r="FZI294" s="97"/>
      <c r="FZJ294" s="97"/>
      <c r="FZK294" s="97"/>
      <c r="FZL294" s="97"/>
      <c r="FZM294" s="97"/>
      <c r="FZN294" s="97"/>
      <c r="FZO294" s="97"/>
      <c r="FZP294" s="97"/>
      <c r="FZQ294" s="97"/>
      <c r="FZR294" s="97"/>
      <c r="FZS294" s="97"/>
      <c r="FZT294" s="97"/>
      <c r="FZU294" s="97"/>
      <c r="FZV294" s="97"/>
      <c r="FZW294" s="97"/>
      <c r="FZX294" s="97"/>
      <c r="FZY294" s="97"/>
      <c r="FZZ294" s="97"/>
      <c r="GAA294" s="97"/>
      <c r="GAB294" s="97"/>
      <c r="GAC294" s="97"/>
      <c r="GAD294" s="97"/>
      <c r="GAE294" s="97"/>
      <c r="GAF294" s="97"/>
      <c r="GAG294" s="97"/>
      <c r="GAH294" s="97"/>
      <c r="GAI294" s="97"/>
      <c r="GAJ294" s="97"/>
      <c r="GAK294" s="97"/>
      <c r="GAL294" s="97"/>
      <c r="GAM294" s="97"/>
      <c r="GAN294" s="97"/>
      <c r="GAO294" s="97"/>
      <c r="GAP294" s="97"/>
      <c r="GAQ294" s="97"/>
      <c r="GAR294" s="97"/>
      <c r="GAS294" s="97"/>
      <c r="GAT294" s="97"/>
      <c r="GAU294" s="97"/>
      <c r="GAV294" s="97"/>
      <c r="GAW294" s="97"/>
      <c r="GAX294" s="97"/>
      <c r="GAY294" s="97"/>
      <c r="GAZ294" s="97"/>
      <c r="GBA294" s="97"/>
      <c r="GBB294" s="97"/>
      <c r="GBC294" s="97"/>
      <c r="GBD294" s="97"/>
      <c r="GBE294" s="97"/>
      <c r="GBF294" s="97"/>
      <c r="GBG294" s="97"/>
      <c r="GBH294" s="97"/>
      <c r="GBI294" s="97"/>
      <c r="GBJ294" s="97"/>
      <c r="GBK294" s="97"/>
      <c r="GBL294" s="97"/>
      <c r="GBM294" s="97"/>
      <c r="GBN294" s="97"/>
      <c r="GBO294" s="97"/>
      <c r="GBP294" s="97"/>
      <c r="GBQ294" s="97"/>
      <c r="GBR294" s="97"/>
      <c r="GBS294" s="97"/>
      <c r="GBT294" s="97"/>
      <c r="GBU294" s="97"/>
      <c r="GBV294" s="97"/>
      <c r="GBW294" s="97"/>
      <c r="GBX294" s="97"/>
      <c r="GBY294" s="97"/>
      <c r="GBZ294" s="97"/>
      <c r="GCA294" s="97"/>
      <c r="GCB294" s="97"/>
      <c r="GCC294" s="97"/>
      <c r="GCD294" s="97"/>
      <c r="GCE294" s="97"/>
      <c r="GCF294" s="97"/>
      <c r="GCG294" s="97"/>
      <c r="GCH294" s="97"/>
      <c r="GCI294" s="97"/>
      <c r="GCJ294" s="97"/>
      <c r="GCK294" s="97"/>
      <c r="GCL294" s="97"/>
      <c r="GCM294" s="97"/>
      <c r="GCN294" s="97"/>
      <c r="GCO294" s="97"/>
      <c r="GCP294" s="97"/>
      <c r="GCQ294" s="97"/>
      <c r="GCR294" s="97"/>
      <c r="GCS294" s="97"/>
      <c r="GCT294" s="97"/>
      <c r="GCU294" s="97"/>
      <c r="GCV294" s="97"/>
      <c r="GCW294" s="97"/>
      <c r="GCX294" s="97"/>
      <c r="GCY294" s="97"/>
      <c r="GCZ294" s="97"/>
      <c r="GDA294" s="97"/>
      <c r="GDB294" s="97"/>
      <c r="GDC294" s="97"/>
      <c r="GDD294" s="97"/>
      <c r="GDE294" s="97"/>
      <c r="GDF294" s="97"/>
      <c r="GDG294" s="97"/>
      <c r="GDH294" s="97"/>
      <c r="GDI294" s="97"/>
      <c r="GDJ294" s="97"/>
      <c r="GDK294" s="97"/>
      <c r="GDL294" s="97"/>
      <c r="GDM294" s="97"/>
      <c r="GDN294" s="97"/>
      <c r="GDO294" s="97"/>
      <c r="GDP294" s="97"/>
      <c r="GDQ294" s="97"/>
      <c r="GDR294" s="97"/>
      <c r="GDS294" s="97"/>
      <c r="GDT294" s="97"/>
      <c r="GDU294" s="97"/>
      <c r="GDV294" s="97"/>
      <c r="GDW294" s="97"/>
      <c r="GDX294" s="97"/>
      <c r="GDY294" s="97"/>
      <c r="GDZ294" s="97"/>
      <c r="GEA294" s="97"/>
      <c r="GEB294" s="97"/>
      <c r="GEC294" s="97"/>
      <c r="GED294" s="97"/>
      <c r="GEE294" s="97"/>
      <c r="GEF294" s="97"/>
      <c r="GEG294" s="97"/>
      <c r="GEH294" s="97"/>
      <c r="GEI294" s="97"/>
      <c r="GEJ294" s="97"/>
      <c r="GEK294" s="97"/>
      <c r="GEL294" s="97"/>
      <c r="GEM294" s="97"/>
      <c r="GEN294" s="97"/>
      <c r="GEO294" s="97"/>
      <c r="GEP294" s="97"/>
      <c r="GEQ294" s="97"/>
      <c r="GER294" s="97"/>
      <c r="GES294" s="97"/>
      <c r="GET294" s="97"/>
      <c r="GEU294" s="97"/>
      <c r="GEV294" s="97"/>
      <c r="GEW294" s="97"/>
      <c r="GEX294" s="97"/>
      <c r="GEY294" s="97"/>
      <c r="GEZ294" s="97"/>
      <c r="GFA294" s="97"/>
      <c r="GFB294" s="97"/>
      <c r="GFC294" s="97"/>
      <c r="GFD294" s="97"/>
      <c r="GFE294" s="97"/>
      <c r="GFF294" s="97"/>
      <c r="GFG294" s="97"/>
      <c r="GFH294" s="97"/>
      <c r="GFI294" s="97"/>
      <c r="GFJ294" s="97"/>
      <c r="GFK294" s="97"/>
      <c r="GFL294" s="97"/>
      <c r="GFM294" s="97"/>
      <c r="GFN294" s="97"/>
      <c r="GFO294" s="97"/>
      <c r="GFP294" s="97"/>
      <c r="GFQ294" s="97"/>
      <c r="GFR294" s="97"/>
      <c r="GFS294" s="97"/>
      <c r="GFT294" s="97"/>
      <c r="GFU294" s="97"/>
      <c r="GFV294" s="97"/>
      <c r="GFW294" s="97"/>
      <c r="GFX294" s="97"/>
      <c r="GFY294" s="97"/>
      <c r="GFZ294" s="97"/>
      <c r="GGA294" s="97"/>
      <c r="GGB294" s="97"/>
      <c r="GGC294" s="97"/>
      <c r="GGD294" s="97"/>
      <c r="GGE294" s="97"/>
      <c r="GGF294" s="97"/>
      <c r="GGG294" s="97"/>
      <c r="GGH294" s="97"/>
      <c r="GGI294" s="97"/>
      <c r="GGJ294" s="97"/>
      <c r="GGK294" s="97"/>
      <c r="GGL294" s="97"/>
      <c r="GGM294" s="97"/>
      <c r="GGN294" s="97"/>
      <c r="GGO294" s="97"/>
      <c r="GGP294" s="97"/>
      <c r="GGQ294" s="97"/>
      <c r="GGR294" s="97"/>
      <c r="GGS294" s="97"/>
      <c r="GGT294" s="97"/>
      <c r="GGU294" s="97"/>
      <c r="GGV294" s="97"/>
      <c r="GGW294" s="97"/>
      <c r="GGX294" s="97"/>
      <c r="GGY294" s="97"/>
      <c r="GGZ294" s="97"/>
      <c r="GHA294" s="97"/>
      <c r="GHB294" s="97"/>
      <c r="GHC294" s="97"/>
      <c r="GHD294" s="97"/>
      <c r="GHE294" s="97"/>
      <c r="GHF294" s="97"/>
      <c r="GHG294" s="97"/>
      <c r="GHH294" s="97"/>
      <c r="GHI294" s="97"/>
      <c r="GHJ294" s="97"/>
      <c r="GHK294" s="97"/>
      <c r="GHL294" s="97"/>
      <c r="GHM294" s="97"/>
      <c r="GHN294" s="97"/>
      <c r="GHO294" s="97"/>
      <c r="GHP294" s="97"/>
      <c r="GHQ294" s="97"/>
      <c r="GHR294" s="97"/>
      <c r="GHS294" s="97"/>
      <c r="GHT294" s="97"/>
      <c r="GHU294" s="97"/>
      <c r="GHV294" s="97"/>
      <c r="GHW294" s="97"/>
      <c r="GHX294" s="97"/>
      <c r="GHY294" s="97"/>
      <c r="GHZ294" s="97"/>
      <c r="GIA294" s="97"/>
      <c r="GIB294" s="97"/>
      <c r="GIC294" s="97"/>
      <c r="GID294" s="97"/>
      <c r="GIE294" s="97"/>
      <c r="GIF294" s="97"/>
      <c r="GIG294" s="97"/>
      <c r="GIH294" s="97"/>
      <c r="GII294" s="97"/>
      <c r="GIJ294" s="97"/>
      <c r="GIK294" s="97"/>
      <c r="GIL294" s="97"/>
      <c r="GIM294" s="97"/>
      <c r="GIN294" s="97"/>
      <c r="GIO294" s="97"/>
      <c r="GIP294" s="97"/>
      <c r="GIQ294" s="97"/>
      <c r="GIR294" s="97"/>
      <c r="GIS294" s="97"/>
      <c r="GIT294" s="97"/>
      <c r="GIU294" s="97"/>
      <c r="GIV294" s="97"/>
      <c r="GIW294" s="97"/>
      <c r="GIX294" s="97"/>
      <c r="GIY294" s="97"/>
      <c r="GIZ294" s="97"/>
      <c r="GJA294" s="97"/>
      <c r="GJB294" s="97"/>
      <c r="GJC294" s="97"/>
      <c r="GJD294" s="97"/>
      <c r="GJE294" s="97"/>
      <c r="GJF294" s="97"/>
      <c r="GJG294" s="97"/>
      <c r="GJH294" s="97"/>
      <c r="GJI294" s="97"/>
      <c r="GJJ294" s="97"/>
      <c r="GJK294" s="97"/>
      <c r="GJL294" s="97"/>
      <c r="GJM294" s="97"/>
      <c r="GJN294" s="97"/>
      <c r="GJO294" s="97"/>
      <c r="GJP294" s="97"/>
      <c r="GJQ294" s="97"/>
      <c r="GJR294" s="97"/>
      <c r="GJS294" s="97"/>
      <c r="GJT294" s="97"/>
      <c r="GJU294" s="97"/>
      <c r="GJV294" s="97"/>
      <c r="GJW294" s="97"/>
      <c r="GJX294" s="97"/>
      <c r="GJY294" s="97"/>
      <c r="GJZ294" s="97"/>
      <c r="GKA294" s="97"/>
      <c r="GKB294" s="97"/>
      <c r="GKC294" s="97"/>
      <c r="GKD294" s="97"/>
      <c r="GKE294" s="97"/>
      <c r="GKF294" s="97"/>
      <c r="GKG294" s="97"/>
      <c r="GKH294" s="97"/>
      <c r="GKI294" s="97"/>
      <c r="GKJ294" s="97"/>
      <c r="GKK294" s="97"/>
      <c r="GKL294" s="97"/>
      <c r="GKM294" s="97"/>
      <c r="GKN294" s="97"/>
      <c r="GKO294" s="97"/>
      <c r="GKP294" s="97"/>
      <c r="GKQ294" s="97"/>
      <c r="GKR294" s="97"/>
      <c r="GKS294" s="97"/>
      <c r="GKT294" s="97"/>
      <c r="GKU294" s="97"/>
      <c r="GKV294" s="97"/>
      <c r="GKW294" s="97"/>
      <c r="GKX294" s="97"/>
      <c r="GKY294" s="97"/>
      <c r="GKZ294" s="97"/>
      <c r="GLA294" s="97"/>
      <c r="GLB294" s="97"/>
      <c r="GLC294" s="97"/>
      <c r="GLD294" s="97"/>
      <c r="GLE294" s="97"/>
      <c r="GLF294" s="97"/>
      <c r="GLG294" s="97"/>
      <c r="GLH294" s="97"/>
      <c r="GLI294" s="97"/>
      <c r="GLJ294" s="97"/>
      <c r="GLK294" s="97"/>
      <c r="GLL294" s="97"/>
      <c r="GLM294" s="97"/>
      <c r="GLN294" s="97"/>
      <c r="GLO294" s="97"/>
      <c r="GLP294" s="97"/>
      <c r="GLQ294" s="97"/>
      <c r="GLR294" s="97"/>
      <c r="GLS294" s="97"/>
      <c r="GLT294" s="97"/>
      <c r="GLU294" s="97"/>
      <c r="GLV294" s="97"/>
      <c r="GLW294" s="97"/>
      <c r="GLX294" s="97"/>
      <c r="GLY294" s="97"/>
      <c r="GLZ294" s="97"/>
      <c r="GMA294" s="97"/>
      <c r="GMB294" s="97"/>
      <c r="GMC294" s="97"/>
      <c r="GMD294" s="97"/>
      <c r="GME294" s="97"/>
      <c r="GMF294" s="97"/>
      <c r="GMG294" s="97"/>
      <c r="GMH294" s="97"/>
      <c r="GMI294" s="97"/>
      <c r="GMJ294" s="97"/>
      <c r="GMK294" s="97"/>
      <c r="GML294" s="97"/>
      <c r="GMM294" s="97"/>
      <c r="GMN294" s="97"/>
      <c r="GMO294" s="97"/>
      <c r="GMP294" s="97"/>
      <c r="GMQ294" s="97"/>
      <c r="GMR294" s="97"/>
      <c r="GMS294" s="97"/>
      <c r="GMT294" s="97"/>
      <c r="GMU294" s="97"/>
      <c r="GMV294" s="97"/>
      <c r="GMW294" s="97"/>
      <c r="GMX294" s="97"/>
      <c r="GMY294" s="97"/>
      <c r="GMZ294" s="97"/>
      <c r="GNA294" s="97"/>
      <c r="GNB294" s="97"/>
      <c r="GNC294" s="97"/>
      <c r="GND294" s="97"/>
      <c r="GNE294" s="97"/>
      <c r="GNF294" s="97"/>
      <c r="GNG294" s="97"/>
      <c r="GNH294" s="97"/>
      <c r="GNI294" s="97"/>
      <c r="GNJ294" s="97"/>
      <c r="GNK294" s="97"/>
      <c r="GNL294" s="97"/>
      <c r="GNM294" s="97"/>
      <c r="GNN294" s="97"/>
      <c r="GNO294" s="97"/>
      <c r="GNP294" s="97"/>
      <c r="GNQ294" s="97"/>
      <c r="GNR294" s="97"/>
      <c r="GNS294" s="97"/>
      <c r="GNT294" s="97"/>
      <c r="GNU294" s="97"/>
      <c r="GNV294" s="97"/>
      <c r="GNW294" s="97"/>
      <c r="GNX294" s="97"/>
      <c r="GNY294" s="97"/>
      <c r="GNZ294" s="97"/>
      <c r="GOA294" s="97"/>
      <c r="GOB294" s="97"/>
      <c r="GOC294" s="97"/>
      <c r="GOD294" s="97"/>
      <c r="GOE294" s="97"/>
      <c r="GOF294" s="97"/>
      <c r="GOG294" s="97"/>
      <c r="GOH294" s="97"/>
      <c r="GOI294" s="97"/>
      <c r="GOJ294" s="97"/>
      <c r="GOK294" s="97"/>
      <c r="GOL294" s="97"/>
      <c r="GOM294" s="97"/>
      <c r="GON294" s="97"/>
      <c r="GOO294" s="97"/>
      <c r="GOP294" s="97"/>
      <c r="GOQ294" s="97"/>
      <c r="GOR294" s="97"/>
      <c r="GOS294" s="97"/>
      <c r="GOT294" s="97"/>
      <c r="GOU294" s="97"/>
      <c r="GOV294" s="97"/>
      <c r="GOW294" s="97"/>
      <c r="GOX294" s="97"/>
      <c r="GOY294" s="97"/>
      <c r="GOZ294" s="97"/>
      <c r="GPA294" s="97"/>
      <c r="GPB294" s="97"/>
      <c r="GPC294" s="97"/>
      <c r="GPD294" s="97"/>
      <c r="GPE294" s="97"/>
      <c r="GPF294" s="97"/>
      <c r="GPG294" s="97"/>
      <c r="GPH294" s="97"/>
      <c r="GPI294" s="97"/>
      <c r="GPJ294" s="97"/>
      <c r="GPK294" s="97"/>
      <c r="GPL294" s="97"/>
      <c r="GPM294" s="97"/>
      <c r="GPN294" s="97"/>
      <c r="GPO294" s="97"/>
      <c r="GPP294" s="97"/>
      <c r="GPQ294" s="97"/>
      <c r="GPR294" s="97"/>
      <c r="GPS294" s="97"/>
      <c r="GPT294" s="97"/>
      <c r="GPU294" s="97"/>
      <c r="GPV294" s="97"/>
      <c r="GPW294" s="97"/>
      <c r="GPX294" s="97"/>
      <c r="GPY294" s="97"/>
      <c r="GPZ294" s="97"/>
      <c r="GQA294" s="97"/>
      <c r="GQB294" s="97"/>
      <c r="GQC294" s="97"/>
      <c r="GQD294" s="97"/>
      <c r="GQE294" s="97"/>
      <c r="GQF294" s="97"/>
      <c r="GQG294" s="97"/>
      <c r="GQH294" s="97"/>
      <c r="GQI294" s="97"/>
      <c r="GQJ294" s="97"/>
      <c r="GQK294" s="97"/>
      <c r="GQL294" s="97"/>
      <c r="GQM294" s="97"/>
      <c r="GQN294" s="97"/>
      <c r="GQO294" s="97"/>
      <c r="GQP294" s="97"/>
      <c r="GQQ294" s="97"/>
      <c r="GQR294" s="97"/>
      <c r="GQS294" s="97"/>
      <c r="GQT294" s="97"/>
      <c r="GQU294" s="97"/>
      <c r="GQV294" s="97"/>
      <c r="GQW294" s="97"/>
      <c r="GQX294" s="97"/>
      <c r="GQY294" s="97"/>
      <c r="GQZ294" s="97"/>
      <c r="GRA294" s="97"/>
      <c r="GRB294" s="97"/>
      <c r="GRC294" s="97"/>
      <c r="GRD294" s="97"/>
      <c r="GRE294" s="97"/>
      <c r="GRF294" s="97"/>
      <c r="GRG294" s="97"/>
      <c r="GRH294" s="97"/>
      <c r="GRI294" s="97"/>
      <c r="GRJ294" s="97"/>
      <c r="GRK294" s="97"/>
      <c r="GRL294" s="97"/>
      <c r="GRM294" s="97"/>
      <c r="GRN294" s="97"/>
      <c r="GRO294" s="97"/>
      <c r="GRP294" s="97"/>
      <c r="GRQ294" s="97"/>
      <c r="GRR294" s="97"/>
      <c r="GRS294" s="97"/>
      <c r="GRT294" s="97"/>
      <c r="GRU294" s="97"/>
      <c r="GRV294" s="97"/>
      <c r="GRW294" s="97"/>
      <c r="GRX294" s="97"/>
      <c r="GRY294" s="97"/>
      <c r="GRZ294" s="97"/>
      <c r="GSA294" s="97"/>
      <c r="GSB294" s="97"/>
      <c r="GSC294" s="97"/>
      <c r="GSD294" s="97"/>
      <c r="GSE294" s="97"/>
      <c r="GSF294" s="97"/>
      <c r="GSG294" s="97"/>
      <c r="GSH294" s="97"/>
      <c r="GSI294" s="97"/>
      <c r="GSJ294" s="97"/>
      <c r="GSK294" s="97"/>
      <c r="GSL294" s="97"/>
      <c r="GSM294" s="97"/>
      <c r="GSN294" s="97"/>
      <c r="GSO294" s="97"/>
      <c r="GSP294" s="97"/>
      <c r="GSQ294" s="97"/>
      <c r="GSR294" s="97"/>
      <c r="GSS294" s="97"/>
      <c r="GST294" s="97"/>
      <c r="GSU294" s="97"/>
      <c r="GSV294" s="97"/>
      <c r="GSW294" s="97"/>
      <c r="GSX294" s="97"/>
      <c r="GSY294" s="97"/>
      <c r="GSZ294" s="97"/>
      <c r="GTA294" s="97"/>
      <c r="GTB294" s="97"/>
      <c r="GTC294" s="97"/>
      <c r="GTD294" s="97"/>
      <c r="GTE294" s="97"/>
      <c r="GTF294" s="97"/>
      <c r="GTG294" s="97"/>
      <c r="GTH294" s="97"/>
      <c r="GTI294" s="97"/>
      <c r="GTJ294" s="97"/>
      <c r="GTK294" s="97"/>
      <c r="GTL294" s="97"/>
      <c r="GTM294" s="97"/>
      <c r="GTN294" s="97"/>
      <c r="GTO294" s="97"/>
      <c r="GTP294" s="97"/>
      <c r="GTQ294" s="97"/>
      <c r="GTR294" s="97"/>
      <c r="GTS294" s="97"/>
      <c r="GTT294" s="97"/>
      <c r="GTU294" s="97"/>
      <c r="GTV294" s="97"/>
      <c r="GTW294" s="97"/>
      <c r="GTX294" s="97"/>
      <c r="GTY294" s="97"/>
      <c r="GTZ294" s="97"/>
      <c r="GUA294" s="97"/>
      <c r="GUB294" s="97"/>
      <c r="GUC294" s="97"/>
      <c r="GUD294" s="97"/>
      <c r="GUE294" s="97"/>
      <c r="GUF294" s="97"/>
      <c r="GUG294" s="97"/>
      <c r="GUH294" s="97"/>
      <c r="GUI294" s="97"/>
      <c r="GUJ294" s="97"/>
      <c r="GUK294" s="97"/>
      <c r="GUL294" s="97"/>
      <c r="GUM294" s="97"/>
      <c r="GUN294" s="97"/>
      <c r="GUO294" s="97"/>
      <c r="GUP294" s="97"/>
      <c r="GUQ294" s="97"/>
      <c r="GUR294" s="97"/>
      <c r="GUS294" s="97"/>
      <c r="GUT294" s="97"/>
      <c r="GUU294" s="97"/>
      <c r="GUV294" s="97"/>
      <c r="GUW294" s="97"/>
      <c r="GUX294" s="97"/>
      <c r="GUY294" s="97"/>
      <c r="GUZ294" s="97"/>
      <c r="GVA294" s="97"/>
      <c r="GVB294" s="97"/>
      <c r="GVC294" s="97"/>
      <c r="GVD294" s="97"/>
      <c r="GVE294" s="97"/>
      <c r="GVF294" s="97"/>
      <c r="GVG294" s="97"/>
      <c r="GVH294" s="97"/>
      <c r="GVI294" s="97"/>
      <c r="GVJ294" s="97"/>
      <c r="GVK294" s="97"/>
      <c r="GVL294" s="97"/>
      <c r="GVM294" s="97"/>
      <c r="GVN294" s="97"/>
      <c r="GVO294" s="97"/>
      <c r="GVP294" s="97"/>
      <c r="GVQ294" s="97"/>
      <c r="GVR294" s="97"/>
      <c r="GVS294" s="97"/>
      <c r="GVT294" s="97"/>
      <c r="GVU294" s="97"/>
      <c r="GVV294" s="97"/>
      <c r="GVW294" s="97"/>
      <c r="GVX294" s="97"/>
      <c r="GVY294" s="97"/>
      <c r="GVZ294" s="97"/>
      <c r="GWA294" s="97"/>
      <c r="GWB294" s="97"/>
      <c r="GWC294" s="97"/>
      <c r="GWD294" s="97"/>
      <c r="GWE294" s="97"/>
      <c r="GWF294" s="97"/>
      <c r="GWG294" s="97"/>
      <c r="GWH294" s="97"/>
      <c r="GWI294" s="97"/>
      <c r="GWJ294" s="97"/>
      <c r="GWK294" s="97"/>
      <c r="GWL294" s="97"/>
      <c r="GWM294" s="97"/>
      <c r="GWN294" s="97"/>
      <c r="GWO294" s="97"/>
      <c r="GWP294" s="97"/>
      <c r="GWQ294" s="97"/>
      <c r="GWR294" s="97"/>
      <c r="GWS294" s="97"/>
      <c r="GWT294" s="97"/>
      <c r="GWU294" s="97"/>
      <c r="GWV294" s="97"/>
      <c r="GWW294" s="97"/>
      <c r="GWX294" s="97"/>
      <c r="GWY294" s="97"/>
      <c r="GWZ294" s="97"/>
      <c r="GXA294" s="97"/>
      <c r="GXB294" s="97"/>
      <c r="GXC294" s="97"/>
      <c r="GXD294" s="97"/>
      <c r="GXE294" s="97"/>
      <c r="GXF294" s="97"/>
      <c r="GXG294" s="97"/>
      <c r="GXH294" s="97"/>
      <c r="GXI294" s="97"/>
      <c r="GXJ294" s="97"/>
      <c r="GXK294" s="97"/>
      <c r="GXL294" s="97"/>
      <c r="GXM294" s="97"/>
      <c r="GXN294" s="97"/>
      <c r="GXO294" s="97"/>
      <c r="GXP294" s="97"/>
      <c r="GXQ294" s="97"/>
      <c r="GXR294" s="97"/>
      <c r="GXS294" s="97"/>
      <c r="GXT294" s="97"/>
      <c r="GXU294" s="97"/>
      <c r="GXV294" s="97"/>
      <c r="GXW294" s="97"/>
      <c r="GXX294" s="97"/>
      <c r="GXY294" s="97"/>
      <c r="GXZ294" s="97"/>
      <c r="GYA294" s="97"/>
      <c r="GYB294" s="97"/>
      <c r="GYC294" s="97"/>
      <c r="GYD294" s="97"/>
      <c r="GYE294" s="97"/>
      <c r="GYF294" s="97"/>
      <c r="GYG294" s="97"/>
      <c r="GYH294" s="97"/>
      <c r="GYI294" s="97"/>
      <c r="GYJ294" s="97"/>
      <c r="GYK294" s="97"/>
      <c r="GYL294" s="97"/>
      <c r="GYM294" s="97"/>
      <c r="GYN294" s="97"/>
      <c r="GYO294" s="97"/>
      <c r="GYP294" s="97"/>
      <c r="GYQ294" s="97"/>
      <c r="GYR294" s="97"/>
      <c r="GYS294" s="97"/>
      <c r="GYT294" s="97"/>
      <c r="GYU294" s="97"/>
      <c r="GYV294" s="97"/>
      <c r="GYW294" s="97"/>
      <c r="GYX294" s="97"/>
      <c r="GYY294" s="97"/>
      <c r="GYZ294" s="97"/>
      <c r="GZA294" s="97"/>
      <c r="GZB294" s="97"/>
      <c r="GZC294" s="97"/>
      <c r="GZD294" s="97"/>
      <c r="GZE294" s="97"/>
      <c r="GZF294" s="97"/>
      <c r="GZG294" s="97"/>
      <c r="GZH294" s="97"/>
      <c r="GZI294" s="97"/>
      <c r="GZJ294" s="97"/>
      <c r="GZK294" s="97"/>
      <c r="GZL294" s="97"/>
      <c r="GZM294" s="97"/>
      <c r="GZN294" s="97"/>
      <c r="GZO294" s="97"/>
      <c r="GZP294" s="97"/>
      <c r="GZQ294" s="97"/>
      <c r="GZR294" s="97"/>
      <c r="GZS294" s="97"/>
      <c r="GZT294" s="97"/>
      <c r="GZU294" s="97"/>
      <c r="GZV294" s="97"/>
      <c r="GZW294" s="97"/>
      <c r="GZX294" s="97"/>
      <c r="GZY294" s="97"/>
      <c r="GZZ294" s="97"/>
      <c r="HAA294" s="97"/>
      <c r="HAB294" s="97"/>
      <c r="HAC294" s="97"/>
      <c r="HAD294" s="97"/>
      <c r="HAE294" s="97"/>
      <c r="HAF294" s="97"/>
      <c r="HAG294" s="97"/>
      <c r="HAH294" s="97"/>
      <c r="HAI294" s="97"/>
      <c r="HAJ294" s="97"/>
      <c r="HAK294" s="97"/>
      <c r="HAL294" s="97"/>
      <c r="HAM294" s="97"/>
      <c r="HAN294" s="97"/>
      <c r="HAO294" s="97"/>
      <c r="HAP294" s="97"/>
      <c r="HAQ294" s="97"/>
      <c r="HAR294" s="97"/>
      <c r="HAS294" s="97"/>
      <c r="HAT294" s="97"/>
      <c r="HAU294" s="97"/>
      <c r="HAV294" s="97"/>
      <c r="HAW294" s="97"/>
      <c r="HAX294" s="97"/>
      <c r="HAY294" s="97"/>
      <c r="HAZ294" s="97"/>
      <c r="HBA294" s="97"/>
      <c r="HBB294" s="97"/>
      <c r="HBC294" s="97"/>
      <c r="HBD294" s="97"/>
      <c r="HBE294" s="97"/>
      <c r="HBF294" s="97"/>
      <c r="HBG294" s="97"/>
      <c r="HBH294" s="97"/>
      <c r="HBI294" s="97"/>
      <c r="HBJ294" s="97"/>
      <c r="HBK294" s="97"/>
      <c r="HBL294" s="97"/>
      <c r="HBM294" s="97"/>
      <c r="HBN294" s="97"/>
      <c r="HBO294" s="97"/>
      <c r="HBP294" s="97"/>
      <c r="HBQ294" s="97"/>
      <c r="HBR294" s="97"/>
      <c r="HBS294" s="97"/>
      <c r="HBT294" s="97"/>
      <c r="HBU294" s="97"/>
      <c r="HBV294" s="97"/>
      <c r="HBW294" s="97"/>
      <c r="HBX294" s="97"/>
      <c r="HBY294" s="97"/>
      <c r="HBZ294" s="97"/>
      <c r="HCA294" s="97"/>
      <c r="HCB294" s="97"/>
      <c r="HCC294" s="97"/>
      <c r="HCD294" s="97"/>
      <c r="HCE294" s="97"/>
      <c r="HCF294" s="97"/>
      <c r="HCG294" s="97"/>
      <c r="HCH294" s="97"/>
      <c r="HCI294" s="97"/>
      <c r="HCJ294" s="97"/>
      <c r="HCK294" s="97"/>
      <c r="HCL294" s="97"/>
      <c r="HCM294" s="97"/>
      <c r="HCN294" s="97"/>
      <c r="HCO294" s="97"/>
      <c r="HCP294" s="97"/>
      <c r="HCQ294" s="97"/>
      <c r="HCR294" s="97"/>
      <c r="HCS294" s="97"/>
      <c r="HCT294" s="97"/>
      <c r="HCU294" s="97"/>
      <c r="HCV294" s="97"/>
      <c r="HCW294" s="97"/>
      <c r="HCX294" s="97"/>
      <c r="HCY294" s="97"/>
      <c r="HCZ294" s="97"/>
      <c r="HDA294" s="97"/>
      <c r="HDB294" s="97"/>
      <c r="HDC294" s="97"/>
      <c r="HDD294" s="97"/>
      <c r="HDE294" s="97"/>
      <c r="HDF294" s="97"/>
      <c r="HDG294" s="97"/>
      <c r="HDH294" s="97"/>
      <c r="HDI294" s="97"/>
      <c r="HDJ294" s="97"/>
      <c r="HDK294" s="97"/>
      <c r="HDL294" s="97"/>
      <c r="HDM294" s="97"/>
      <c r="HDN294" s="97"/>
      <c r="HDO294" s="97"/>
      <c r="HDP294" s="97"/>
      <c r="HDQ294" s="97"/>
      <c r="HDR294" s="97"/>
      <c r="HDS294" s="97"/>
      <c r="HDT294" s="97"/>
      <c r="HDU294" s="97"/>
      <c r="HDV294" s="97"/>
      <c r="HDW294" s="97"/>
      <c r="HDX294" s="97"/>
      <c r="HDY294" s="97"/>
      <c r="HDZ294" s="97"/>
      <c r="HEA294" s="97"/>
      <c r="HEB294" s="97"/>
      <c r="HEC294" s="97"/>
      <c r="HED294" s="97"/>
      <c r="HEE294" s="97"/>
      <c r="HEF294" s="97"/>
      <c r="HEG294" s="97"/>
      <c r="HEH294" s="97"/>
      <c r="HEI294" s="97"/>
      <c r="HEJ294" s="97"/>
      <c r="HEK294" s="97"/>
      <c r="HEL294" s="97"/>
      <c r="HEM294" s="97"/>
      <c r="HEN294" s="97"/>
      <c r="HEO294" s="97"/>
      <c r="HEP294" s="97"/>
      <c r="HEQ294" s="97"/>
      <c r="HER294" s="97"/>
      <c r="HES294" s="97"/>
      <c r="HET294" s="97"/>
      <c r="HEU294" s="97"/>
      <c r="HEV294" s="97"/>
      <c r="HEW294" s="97"/>
      <c r="HEX294" s="97"/>
      <c r="HEY294" s="97"/>
      <c r="HEZ294" s="97"/>
      <c r="HFA294" s="97"/>
      <c r="HFB294" s="97"/>
      <c r="HFC294" s="97"/>
      <c r="HFD294" s="97"/>
      <c r="HFE294" s="97"/>
      <c r="HFF294" s="97"/>
      <c r="HFG294" s="97"/>
      <c r="HFH294" s="97"/>
      <c r="HFI294" s="97"/>
      <c r="HFJ294" s="97"/>
      <c r="HFK294" s="97"/>
      <c r="HFL294" s="97"/>
      <c r="HFM294" s="97"/>
      <c r="HFN294" s="97"/>
      <c r="HFO294" s="97"/>
      <c r="HFP294" s="97"/>
      <c r="HFQ294" s="97"/>
      <c r="HFR294" s="97"/>
      <c r="HFS294" s="97"/>
      <c r="HFT294" s="97"/>
      <c r="HFU294" s="97"/>
      <c r="HFV294" s="97"/>
      <c r="HFW294" s="97"/>
      <c r="HFX294" s="97"/>
      <c r="HFY294" s="97"/>
      <c r="HFZ294" s="97"/>
      <c r="HGA294" s="97"/>
      <c r="HGB294" s="97"/>
      <c r="HGC294" s="97"/>
      <c r="HGD294" s="97"/>
      <c r="HGE294" s="97"/>
      <c r="HGF294" s="97"/>
      <c r="HGG294" s="97"/>
      <c r="HGH294" s="97"/>
      <c r="HGI294" s="97"/>
      <c r="HGJ294" s="97"/>
      <c r="HGK294" s="97"/>
      <c r="HGL294" s="97"/>
      <c r="HGM294" s="97"/>
      <c r="HGN294" s="97"/>
      <c r="HGO294" s="97"/>
      <c r="HGP294" s="97"/>
      <c r="HGQ294" s="97"/>
      <c r="HGR294" s="97"/>
      <c r="HGS294" s="97"/>
      <c r="HGT294" s="97"/>
      <c r="HGU294" s="97"/>
      <c r="HGV294" s="97"/>
      <c r="HGW294" s="97"/>
      <c r="HGX294" s="97"/>
      <c r="HGY294" s="97"/>
      <c r="HGZ294" s="97"/>
      <c r="HHA294" s="97"/>
      <c r="HHB294" s="97"/>
      <c r="HHC294" s="97"/>
      <c r="HHD294" s="97"/>
      <c r="HHE294" s="97"/>
      <c r="HHF294" s="97"/>
      <c r="HHG294" s="97"/>
      <c r="HHH294" s="97"/>
      <c r="HHI294" s="97"/>
      <c r="HHJ294" s="97"/>
      <c r="HHK294" s="97"/>
      <c r="HHL294" s="97"/>
      <c r="HHM294" s="97"/>
      <c r="HHN294" s="97"/>
      <c r="HHO294" s="97"/>
      <c r="HHP294" s="97"/>
      <c r="HHQ294" s="97"/>
      <c r="HHR294" s="97"/>
      <c r="HHS294" s="97"/>
      <c r="HHT294" s="97"/>
      <c r="HHU294" s="97"/>
      <c r="HHV294" s="97"/>
      <c r="HHW294" s="97"/>
      <c r="HHX294" s="97"/>
      <c r="HHY294" s="97"/>
      <c r="HHZ294" s="97"/>
      <c r="HIA294" s="97"/>
      <c r="HIB294" s="97"/>
      <c r="HIC294" s="97"/>
      <c r="HID294" s="97"/>
      <c r="HIE294" s="97"/>
      <c r="HIF294" s="97"/>
      <c r="HIG294" s="97"/>
      <c r="HIH294" s="97"/>
      <c r="HII294" s="97"/>
      <c r="HIJ294" s="97"/>
      <c r="HIK294" s="97"/>
      <c r="HIL294" s="97"/>
      <c r="HIM294" s="97"/>
      <c r="HIN294" s="97"/>
      <c r="HIO294" s="97"/>
      <c r="HIP294" s="97"/>
      <c r="HIQ294" s="97"/>
      <c r="HIR294" s="97"/>
      <c r="HIS294" s="97"/>
      <c r="HIT294" s="97"/>
      <c r="HIU294" s="97"/>
      <c r="HIV294" s="97"/>
      <c r="HIW294" s="97"/>
      <c r="HIX294" s="97"/>
      <c r="HIY294" s="97"/>
      <c r="HIZ294" s="97"/>
      <c r="HJA294" s="97"/>
      <c r="HJB294" s="97"/>
      <c r="HJC294" s="97"/>
      <c r="HJD294" s="97"/>
      <c r="HJE294" s="97"/>
      <c r="HJF294" s="97"/>
      <c r="HJG294" s="97"/>
      <c r="HJH294" s="97"/>
      <c r="HJI294" s="97"/>
      <c r="HJJ294" s="97"/>
      <c r="HJK294" s="97"/>
      <c r="HJL294" s="97"/>
      <c r="HJM294" s="97"/>
      <c r="HJN294" s="97"/>
      <c r="HJO294" s="97"/>
      <c r="HJP294" s="97"/>
      <c r="HJQ294" s="97"/>
      <c r="HJR294" s="97"/>
      <c r="HJS294" s="97"/>
      <c r="HJT294" s="97"/>
      <c r="HJU294" s="97"/>
      <c r="HJV294" s="97"/>
      <c r="HJW294" s="97"/>
      <c r="HJX294" s="97"/>
      <c r="HJY294" s="97"/>
      <c r="HJZ294" s="97"/>
      <c r="HKA294" s="97"/>
      <c r="HKB294" s="97"/>
      <c r="HKC294" s="97"/>
      <c r="HKD294" s="97"/>
      <c r="HKE294" s="97"/>
      <c r="HKF294" s="97"/>
      <c r="HKG294" s="97"/>
      <c r="HKH294" s="97"/>
      <c r="HKI294" s="97"/>
      <c r="HKJ294" s="97"/>
      <c r="HKK294" s="97"/>
      <c r="HKL294" s="97"/>
      <c r="HKM294" s="97"/>
      <c r="HKN294" s="97"/>
      <c r="HKO294" s="97"/>
      <c r="HKP294" s="97"/>
      <c r="HKQ294" s="97"/>
      <c r="HKR294" s="97"/>
      <c r="HKS294" s="97"/>
      <c r="HKT294" s="97"/>
      <c r="HKU294" s="97"/>
      <c r="HKV294" s="97"/>
      <c r="HKW294" s="97"/>
      <c r="HKX294" s="97"/>
      <c r="HKY294" s="97"/>
      <c r="HKZ294" s="97"/>
      <c r="HLA294" s="97"/>
      <c r="HLB294" s="97"/>
      <c r="HLC294" s="97"/>
      <c r="HLD294" s="97"/>
      <c r="HLE294" s="97"/>
      <c r="HLF294" s="97"/>
      <c r="HLG294" s="97"/>
      <c r="HLH294" s="97"/>
      <c r="HLI294" s="97"/>
      <c r="HLJ294" s="97"/>
      <c r="HLK294" s="97"/>
      <c r="HLL294" s="97"/>
      <c r="HLM294" s="97"/>
      <c r="HLN294" s="97"/>
      <c r="HLO294" s="97"/>
      <c r="HLP294" s="97"/>
      <c r="HLQ294" s="97"/>
      <c r="HLR294" s="97"/>
      <c r="HLS294" s="97"/>
      <c r="HLT294" s="97"/>
      <c r="HLU294" s="97"/>
      <c r="HLV294" s="97"/>
      <c r="HLW294" s="97"/>
      <c r="HLX294" s="97"/>
      <c r="HLY294" s="97"/>
      <c r="HLZ294" s="97"/>
      <c r="HMA294" s="97"/>
      <c r="HMB294" s="97"/>
      <c r="HMC294" s="97"/>
      <c r="HMD294" s="97"/>
      <c r="HME294" s="97"/>
      <c r="HMF294" s="97"/>
      <c r="HMG294" s="97"/>
      <c r="HMH294" s="97"/>
      <c r="HMI294" s="97"/>
      <c r="HMJ294" s="97"/>
      <c r="HMK294" s="97"/>
      <c r="HML294" s="97"/>
      <c r="HMM294" s="97"/>
      <c r="HMN294" s="97"/>
      <c r="HMO294" s="97"/>
      <c r="HMP294" s="97"/>
      <c r="HMQ294" s="97"/>
      <c r="HMR294" s="97"/>
      <c r="HMS294" s="97"/>
      <c r="HMT294" s="97"/>
      <c r="HMU294" s="97"/>
      <c r="HMV294" s="97"/>
      <c r="HMW294" s="97"/>
      <c r="HMX294" s="97"/>
      <c r="HMY294" s="97"/>
      <c r="HMZ294" s="97"/>
      <c r="HNA294" s="97"/>
      <c r="HNB294" s="97"/>
      <c r="HNC294" s="97"/>
      <c r="HND294" s="97"/>
      <c r="HNE294" s="97"/>
      <c r="HNF294" s="97"/>
      <c r="HNG294" s="97"/>
      <c r="HNH294" s="97"/>
      <c r="HNI294" s="97"/>
      <c r="HNJ294" s="97"/>
      <c r="HNK294" s="97"/>
      <c r="HNL294" s="97"/>
      <c r="HNM294" s="97"/>
      <c r="HNN294" s="97"/>
      <c r="HNO294" s="97"/>
      <c r="HNP294" s="97"/>
      <c r="HNQ294" s="97"/>
      <c r="HNR294" s="97"/>
      <c r="HNS294" s="97"/>
      <c r="HNT294" s="97"/>
      <c r="HNU294" s="97"/>
      <c r="HNV294" s="97"/>
      <c r="HNW294" s="97"/>
      <c r="HNX294" s="97"/>
      <c r="HNY294" s="97"/>
      <c r="HNZ294" s="97"/>
      <c r="HOA294" s="97"/>
      <c r="HOB294" s="97"/>
      <c r="HOC294" s="97"/>
      <c r="HOD294" s="97"/>
      <c r="HOE294" s="97"/>
      <c r="HOF294" s="97"/>
      <c r="HOG294" s="97"/>
      <c r="HOH294" s="97"/>
      <c r="HOI294" s="97"/>
      <c r="HOJ294" s="97"/>
      <c r="HOK294" s="97"/>
      <c r="HOL294" s="97"/>
      <c r="HOM294" s="97"/>
      <c r="HON294" s="97"/>
      <c r="HOO294" s="97"/>
      <c r="HOP294" s="97"/>
      <c r="HOQ294" s="97"/>
      <c r="HOR294" s="97"/>
      <c r="HOS294" s="97"/>
      <c r="HOT294" s="97"/>
      <c r="HOU294" s="97"/>
      <c r="HOV294" s="97"/>
      <c r="HOW294" s="97"/>
      <c r="HOX294" s="97"/>
      <c r="HOY294" s="97"/>
      <c r="HOZ294" s="97"/>
      <c r="HPA294" s="97"/>
      <c r="HPB294" s="97"/>
      <c r="HPC294" s="97"/>
      <c r="HPD294" s="97"/>
      <c r="HPE294" s="97"/>
      <c r="HPF294" s="97"/>
      <c r="HPG294" s="97"/>
      <c r="HPH294" s="97"/>
      <c r="HPI294" s="97"/>
      <c r="HPJ294" s="97"/>
      <c r="HPK294" s="97"/>
      <c r="HPL294" s="97"/>
      <c r="HPM294" s="97"/>
      <c r="HPN294" s="97"/>
      <c r="HPO294" s="97"/>
      <c r="HPP294" s="97"/>
      <c r="HPQ294" s="97"/>
      <c r="HPR294" s="97"/>
      <c r="HPS294" s="97"/>
      <c r="HPT294" s="97"/>
      <c r="HPU294" s="97"/>
      <c r="HPV294" s="97"/>
      <c r="HPW294" s="97"/>
      <c r="HPX294" s="97"/>
      <c r="HPY294" s="97"/>
      <c r="HPZ294" s="97"/>
      <c r="HQA294" s="97"/>
      <c r="HQB294" s="97"/>
      <c r="HQC294" s="97"/>
      <c r="HQD294" s="97"/>
      <c r="HQE294" s="97"/>
      <c r="HQF294" s="97"/>
      <c r="HQG294" s="97"/>
      <c r="HQH294" s="97"/>
      <c r="HQI294" s="97"/>
      <c r="HQJ294" s="97"/>
      <c r="HQK294" s="97"/>
      <c r="HQL294" s="97"/>
      <c r="HQM294" s="97"/>
      <c r="HQN294" s="97"/>
      <c r="HQO294" s="97"/>
      <c r="HQP294" s="97"/>
      <c r="HQQ294" s="97"/>
      <c r="HQR294" s="97"/>
      <c r="HQS294" s="97"/>
      <c r="HQT294" s="97"/>
      <c r="HQU294" s="97"/>
      <c r="HQV294" s="97"/>
      <c r="HQW294" s="97"/>
      <c r="HQX294" s="97"/>
      <c r="HQY294" s="97"/>
      <c r="HQZ294" s="97"/>
      <c r="HRA294" s="97"/>
      <c r="HRB294" s="97"/>
      <c r="HRC294" s="97"/>
      <c r="HRD294" s="97"/>
      <c r="HRE294" s="97"/>
      <c r="HRF294" s="97"/>
      <c r="HRG294" s="97"/>
      <c r="HRH294" s="97"/>
      <c r="HRI294" s="97"/>
      <c r="HRJ294" s="97"/>
      <c r="HRK294" s="97"/>
      <c r="HRL294" s="97"/>
      <c r="HRM294" s="97"/>
      <c r="HRN294" s="97"/>
      <c r="HRO294" s="97"/>
      <c r="HRP294" s="97"/>
      <c r="HRQ294" s="97"/>
      <c r="HRR294" s="97"/>
      <c r="HRS294" s="97"/>
      <c r="HRT294" s="97"/>
      <c r="HRU294" s="97"/>
      <c r="HRV294" s="97"/>
      <c r="HRW294" s="97"/>
      <c r="HRX294" s="97"/>
      <c r="HRY294" s="97"/>
      <c r="HRZ294" s="97"/>
      <c r="HSA294" s="97"/>
      <c r="HSB294" s="97"/>
      <c r="HSC294" s="97"/>
      <c r="HSD294" s="97"/>
      <c r="HSE294" s="97"/>
      <c r="HSF294" s="97"/>
      <c r="HSG294" s="97"/>
      <c r="HSH294" s="97"/>
      <c r="HSI294" s="97"/>
      <c r="HSJ294" s="97"/>
      <c r="HSK294" s="97"/>
      <c r="HSL294" s="97"/>
      <c r="HSM294" s="97"/>
      <c r="HSN294" s="97"/>
      <c r="HSO294" s="97"/>
      <c r="HSP294" s="97"/>
      <c r="HSQ294" s="97"/>
      <c r="HSR294" s="97"/>
      <c r="HSS294" s="97"/>
      <c r="HST294" s="97"/>
      <c r="HSU294" s="97"/>
      <c r="HSV294" s="97"/>
      <c r="HSW294" s="97"/>
      <c r="HSX294" s="97"/>
      <c r="HSY294" s="97"/>
      <c r="HSZ294" s="97"/>
      <c r="HTA294" s="97"/>
      <c r="HTB294" s="97"/>
      <c r="HTC294" s="97"/>
      <c r="HTD294" s="97"/>
      <c r="HTE294" s="97"/>
      <c r="HTF294" s="97"/>
      <c r="HTG294" s="97"/>
      <c r="HTH294" s="97"/>
      <c r="HTI294" s="97"/>
      <c r="HTJ294" s="97"/>
      <c r="HTK294" s="97"/>
      <c r="HTL294" s="97"/>
      <c r="HTM294" s="97"/>
      <c r="HTN294" s="97"/>
      <c r="HTO294" s="97"/>
      <c r="HTP294" s="97"/>
      <c r="HTQ294" s="97"/>
      <c r="HTR294" s="97"/>
      <c r="HTS294" s="97"/>
      <c r="HTT294" s="97"/>
      <c r="HTU294" s="97"/>
      <c r="HTV294" s="97"/>
      <c r="HTW294" s="97"/>
      <c r="HTX294" s="97"/>
      <c r="HTY294" s="97"/>
      <c r="HTZ294" s="97"/>
      <c r="HUA294" s="97"/>
      <c r="HUB294" s="97"/>
      <c r="HUC294" s="97"/>
      <c r="HUD294" s="97"/>
      <c r="HUE294" s="97"/>
      <c r="HUF294" s="97"/>
      <c r="HUG294" s="97"/>
      <c r="HUH294" s="97"/>
      <c r="HUI294" s="97"/>
      <c r="HUJ294" s="97"/>
      <c r="HUK294" s="97"/>
      <c r="HUL294" s="97"/>
      <c r="HUM294" s="97"/>
      <c r="HUN294" s="97"/>
      <c r="HUO294" s="97"/>
      <c r="HUP294" s="97"/>
      <c r="HUQ294" s="97"/>
      <c r="HUR294" s="97"/>
      <c r="HUS294" s="97"/>
      <c r="HUT294" s="97"/>
      <c r="HUU294" s="97"/>
      <c r="HUV294" s="97"/>
      <c r="HUW294" s="97"/>
      <c r="HUX294" s="97"/>
      <c r="HUY294" s="97"/>
      <c r="HUZ294" s="97"/>
      <c r="HVA294" s="97"/>
      <c r="HVB294" s="97"/>
      <c r="HVC294" s="97"/>
      <c r="HVD294" s="97"/>
      <c r="HVE294" s="97"/>
      <c r="HVF294" s="97"/>
      <c r="HVG294" s="97"/>
      <c r="HVH294" s="97"/>
      <c r="HVI294" s="97"/>
      <c r="HVJ294" s="97"/>
      <c r="HVK294" s="97"/>
      <c r="HVL294" s="97"/>
      <c r="HVM294" s="97"/>
      <c r="HVN294" s="97"/>
      <c r="HVO294" s="97"/>
      <c r="HVP294" s="97"/>
      <c r="HVQ294" s="97"/>
      <c r="HVR294" s="97"/>
      <c r="HVS294" s="97"/>
      <c r="HVT294" s="97"/>
      <c r="HVU294" s="97"/>
      <c r="HVV294" s="97"/>
      <c r="HVW294" s="97"/>
      <c r="HVX294" s="97"/>
      <c r="HVY294" s="97"/>
      <c r="HVZ294" s="97"/>
      <c r="HWA294" s="97"/>
      <c r="HWB294" s="97"/>
      <c r="HWC294" s="97"/>
      <c r="HWD294" s="97"/>
      <c r="HWE294" s="97"/>
      <c r="HWF294" s="97"/>
      <c r="HWG294" s="97"/>
      <c r="HWH294" s="97"/>
      <c r="HWI294" s="97"/>
      <c r="HWJ294" s="97"/>
      <c r="HWK294" s="97"/>
      <c r="HWL294" s="97"/>
      <c r="HWM294" s="97"/>
      <c r="HWN294" s="97"/>
      <c r="HWO294" s="97"/>
      <c r="HWP294" s="97"/>
      <c r="HWQ294" s="97"/>
      <c r="HWR294" s="97"/>
      <c r="HWS294" s="97"/>
      <c r="HWT294" s="97"/>
      <c r="HWU294" s="97"/>
      <c r="HWV294" s="97"/>
      <c r="HWW294" s="97"/>
      <c r="HWX294" s="97"/>
      <c r="HWY294" s="97"/>
      <c r="HWZ294" s="97"/>
      <c r="HXA294" s="97"/>
      <c r="HXB294" s="97"/>
      <c r="HXC294" s="97"/>
      <c r="HXD294" s="97"/>
      <c r="HXE294" s="97"/>
      <c r="HXF294" s="97"/>
      <c r="HXG294" s="97"/>
      <c r="HXH294" s="97"/>
      <c r="HXI294" s="97"/>
      <c r="HXJ294" s="97"/>
      <c r="HXK294" s="97"/>
      <c r="HXL294" s="97"/>
      <c r="HXM294" s="97"/>
      <c r="HXN294" s="97"/>
      <c r="HXO294" s="97"/>
      <c r="HXP294" s="97"/>
      <c r="HXQ294" s="97"/>
      <c r="HXR294" s="97"/>
      <c r="HXS294" s="97"/>
      <c r="HXT294" s="97"/>
      <c r="HXU294" s="97"/>
      <c r="HXV294" s="97"/>
      <c r="HXW294" s="97"/>
      <c r="HXX294" s="97"/>
      <c r="HXY294" s="97"/>
      <c r="HXZ294" s="97"/>
      <c r="HYA294" s="97"/>
      <c r="HYB294" s="97"/>
      <c r="HYC294" s="97"/>
      <c r="HYD294" s="97"/>
      <c r="HYE294" s="97"/>
      <c r="HYF294" s="97"/>
      <c r="HYG294" s="97"/>
      <c r="HYH294" s="97"/>
      <c r="HYI294" s="97"/>
      <c r="HYJ294" s="97"/>
      <c r="HYK294" s="97"/>
      <c r="HYL294" s="97"/>
      <c r="HYM294" s="97"/>
      <c r="HYN294" s="97"/>
      <c r="HYO294" s="97"/>
      <c r="HYP294" s="97"/>
      <c r="HYQ294" s="97"/>
      <c r="HYR294" s="97"/>
      <c r="HYS294" s="97"/>
      <c r="HYT294" s="97"/>
      <c r="HYU294" s="97"/>
      <c r="HYV294" s="97"/>
      <c r="HYW294" s="97"/>
      <c r="HYX294" s="97"/>
      <c r="HYY294" s="97"/>
      <c r="HYZ294" s="97"/>
      <c r="HZA294" s="97"/>
      <c r="HZB294" s="97"/>
      <c r="HZC294" s="97"/>
      <c r="HZD294" s="97"/>
      <c r="HZE294" s="97"/>
      <c r="HZF294" s="97"/>
      <c r="HZG294" s="97"/>
      <c r="HZH294" s="97"/>
      <c r="HZI294" s="97"/>
      <c r="HZJ294" s="97"/>
      <c r="HZK294" s="97"/>
      <c r="HZL294" s="97"/>
      <c r="HZM294" s="97"/>
      <c r="HZN294" s="97"/>
      <c r="HZO294" s="97"/>
      <c r="HZP294" s="97"/>
      <c r="HZQ294" s="97"/>
      <c r="HZR294" s="97"/>
      <c r="HZS294" s="97"/>
      <c r="HZT294" s="97"/>
      <c r="HZU294" s="97"/>
      <c r="HZV294" s="97"/>
      <c r="HZW294" s="97"/>
      <c r="HZX294" s="97"/>
      <c r="HZY294" s="97"/>
      <c r="HZZ294" s="97"/>
      <c r="IAA294" s="97"/>
      <c r="IAB294" s="97"/>
      <c r="IAC294" s="97"/>
      <c r="IAD294" s="97"/>
      <c r="IAE294" s="97"/>
      <c r="IAF294" s="97"/>
      <c r="IAG294" s="97"/>
      <c r="IAH294" s="97"/>
      <c r="IAI294" s="97"/>
      <c r="IAJ294" s="97"/>
      <c r="IAK294" s="97"/>
      <c r="IAL294" s="97"/>
      <c r="IAM294" s="97"/>
      <c r="IAN294" s="97"/>
      <c r="IAO294" s="97"/>
      <c r="IAP294" s="97"/>
      <c r="IAQ294" s="97"/>
      <c r="IAR294" s="97"/>
      <c r="IAS294" s="97"/>
      <c r="IAT294" s="97"/>
      <c r="IAU294" s="97"/>
      <c r="IAV294" s="97"/>
      <c r="IAW294" s="97"/>
      <c r="IAX294" s="97"/>
      <c r="IAY294" s="97"/>
      <c r="IAZ294" s="97"/>
      <c r="IBA294" s="97"/>
      <c r="IBB294" s="97"/>
      <c r="IBC294" s="97"/>
      <c r="IBD294" s="97"/>
      <c r="IBE294" s="97"/>
      <c r="IBF294" s="97"/>
      <c r="IBG294" s="97"/>
      <c r="IBH294" s="97"/>
      <c r="IBI294" s="97"/>
      <c r="IBJ294" s="97"/>
      <c r="IBK294" s="97"/>
      <c r="IBL294" s="97"/>
      <c r="IBM294" s="97"/>
      <c r="IBN294" s="97"/>
      <c r="IBO294" s="97"/>
      <c r="IBP294" s="97"/>
      <c r="IBQ294" s="97"/>
      <c r="IBR294" s="97"/>
      <c r="IBS294" s="97"/>
      <c r="IBT294" s="97"/>
      <c r="IBU294" s="97"/>
      <c r="IBV294" s="97"/>
      <c r="IBW294" s="97"/>
      <c r="IBX294" s="97"/>
      <c r="IBY294" s="97"/>
      <c r="IBZ294" s="97"/>
      <c r="ICA294" s="97"/>
      <c r="ICB294" s="97"/>
      <c r="ICC294" s="97"/>
      <c r="ICD294" s="97"/>
      <c r="ICE294" s="97"/>
      <c r="ICF294" s="97"/>
      <c r="ICG294" s="97"/>
      <c r="ICH294" s="97"/>
      <c r="ICI294" s="97"/>
      <c r="ICJ294" s="97"/>
      <c r="ICK294" s="97"/>
      <c r="ICL294" s="97"/>
      <c r="ICM294" s="97"/>
      <c r="ICN294" s="97"/>
      <c r="ICO294" s="97"/>
      <c r="ICP294" s="97"/>
      <c r="ICQ294" s="97"/>
      <c r="ICR294" s="97"/>
      <c r="ICS294" s="97"/>
      <c r="ICT294" s="97"/>
      <c r="ICU294" s="97"/>
      <c r="ICV294" s="97"/>
      <c r="ICW294" s="97"/>
      <c r="ICX294" s="97"/>
      <c r="ICY294" s="97"/>
      <c r="ICZ294" s="97"/>
      <c r="IDA294" s="97"/>
      <c r="IDB294" s="97"/>
      <c r="IDC294" s="97"/>
      <c r="IDD294" s="97"/>
      <c r="IDE294" s="97"/>
      <c r="IDF294" s="97"/>
      <c r="IDG294" s="97"/>
      <c r="IDH294" s="97"/>
      <c r="IDI294" s="97"/>
      <c r="IDJ294" s="97"/>
      <c r="IDK294" s="97"/>
      <c r="IDL294" s="97"/>
      <c r="IDM294" s="97"/>
      <c r="IDN294" s="97"/>
      <c r="IDO294" s="97"/>
      <c r="IDP294" s="97"/>
      <c r="IDQ294" s="97"/>
      <c r="IDR294" s="97"/>
      <c r="IDS294" s="97"/>
      <c r="IDT294" s="97"/>
      <c r="IDU294" s="97"/>
      <c r="IDV294" s="97"/>
      <c r="IDW294" s="97"/>
      <c r="IDX294" s="97"/>
      <c r="IDY294" s="97"/>
      <c r="IDZ294" s="97"/>
      <c r="IEA294" s="97"/>
      <c r="IEB294" s="97"/>
      <c r="IEC294" s="97"/>
      <c r="IED294" s="97"/>
      <c r="IEE294" s="97"/>
      <c r="IEF294" s="97"/>
      <c r="IEG294" s="97"/>
      <c r="IEH294" s="97"/>
      <c r="IEI294" s="97"/>
      <c r="IEJ294" s="97"/>
      <c r="IEK294" s="97"/>
      <c r="IEL294" s="97"/>
      <c r="IEM294" s="97"/>
      <c r="IEN294" s="97"/>
      <c r="IEO294" s="97"/>
      <c r="IEP294" s="97"/>
      <c r="IEQ294" s="97"/>
      <c r="IER294" s="97"/>
      <c r="IES294" s="97"/>
      <c r="IET294" s="97"/>
      <c r="IEU294" s="97"/>
      <c r="IEV294" s="97"/>
      <c r="IEW294" s="97"/>
      <c r="IEX294" s="97"/>
      <c r="IEY294" s="97"/>
      <c r="IEZ294" s="97"/>
      <c r="IFA294" s="97"/>
      <c r="IFB294" s="97"/>
      <c r="IFC294" s="97"/>
      <c r="IFD294" s="97"/>
      <c r="IFE294" s="97"/>
      <c r="IFF294" s="97"/>
      <c r="IFG294" s="97"/>
      <c r="IFH294" s="97"/>
      <c r="IFI294" s="97"/>
      <c r="IFJ294" s="97"/>
      <c r="IFK294" s="97"/>
      <c r="IFL294" s="97"/>
      <c r="IFM294" s="97"/>
      <c r="IFN294" s="97"/>
      <c r="IFO294" s="97"/>
      <c r="IFP294" s="97"/>
      <c r="IFQ294" s="97"/>
      <c r="IFR294" s="97"/>
      <c r="IFS294" s="97"/>
      <c r="IFT294" s="97"/>
      <c r="IFU294" s="97"/>
      <c r="IFV294" s="97"/>
      <c r="IFW294" s="97"/>
      <c r="IFX294" s="97"/>
      <c r="IFY294" s="97"/>
      <c r="IFZ294" s="97"/>
      <c r="IGA294" s="97"/>
      <c r="IGB294" s="97"/>
      <c r="IGC294" s="97"/>
      <c r="IGD294" s="97"/>
      <c r="IGE294" s="97"/>
      <c r="IGF294" s="97"/>
      <c r="IGG294" s="97"/>
      <c r="IGH294" s="97"/>
      <c r="IGI294" s="97"/>
      <c r="IGJ294" s="97"/>
      <c r="IGK294" s="97"/>
      <c r="IGL294" s="97"/>
      <c r="IGM294" s="97"/>
      <c r="IGN294" s="97"/>
      <c r="IGO294" s="97"/>
      <c r="IGP294" s="97"/>
      <c r="IGQ294" s="97"/>
      <c r="IGR294" s="97"/>
      <c r="IGS294" s="97"/>
      <c r="IGT294" s="97"/>
      <c r="IGU294" s="97"/>
      <c r="IGV294" s="97"/>
      <c r="IGW294" s="97"/>
      <c r="IGX294" s="97"/>
      <c r="IGY294" s="97"/>
      <c r="IGZ294" s="97"/>
      <c r="IHA294" s="97"/>
      <c r="IHB294" s="97"/>
      <c r="IHC294" s="97"/>
      <c r="IHD294" s="97"/>
      <c r="IHE294" s="97"/>
      <c r="IHF294" s="97"/>
      <c r="IHG294" s="97"/>
      <c r="IHH294" s="97"/>
      <c r="IHI294" s="97"/>
      <c r="IHJ294" s="97"/>
      <c r="IHK294" s="97"/>
      <c r="IHL294" s="97"/>
      <c r="IHM294" s="97"/>
      <c r="IHN294" s="97"/>
      <c r="IHO294" s="97"/>
      <c r="IHP294" s="97"/>
      <c r="IHQ294" s="97"/>
      <c r="IHR294" s="97"/>
      <c r="IHS294" s="97"/>
      <c r="IHT294" s="97"/>
      <c r="IHU294" s="97"/>
      <c r="IHV294" s="97"/>
      <c r="IHW294" s="97"/>
      <c r="IHX294" s="97"/>
      <c r="IHY294" s="97"/>
      <c r="IHZ294" s="97"/>
      <c r="IIA294" s="97"/>
      <c r="IIB294" s="97"/>
      <c r="IIC294" s="97"/>
      <c r="IID294" s="97"/>
      <c r="IIE294" s="97"/>
      <c r="IIF294" s="97"/>
      <c r="IIG294" s="97"/>
      <c r="IIH294" s="97"/>
      <c r="III294" s="97"/>
      <c r="IIJ294" s="97"/>
      <c r="IIK294" s="97"/>
      <c r="IIL294" s="97"/>
      <c r="IIM294" s="97"/>
      <c r="IIN294" s="97"/>
      <c r="IIO294" s="97"/>
      <c r="IIP294" s="97"/>
      <c r="IIQ294" s="97"/>
      <c r="IIR294" s="97"/>
      <c r="IIS294" s="97"/>
      <c r="IIT294" s="97"/>
      <c r="IIU294" s="97"/>
      <c r="IIV294" s="97"/>
      <c r="IIW294" s="97"/>
      <c r="IIX294" s="97"/>
      <c r="IIY294" s="97"/>
      <c r="IIZ294" s="97"/>
      <c r="IJA294" s="97"/>
      <c r="IJB294" s="97"/>
      <c r="IJC294" s="97"/>
      <c r="IJD294" s="97"/>
      <c r="IJE294" s="97"/>
      <c r="IJF294" s="97"/>
      <c r="IJG294" s="97"/>
      <c r="IJH294" s="97"/>
      <c r="IJI294" s="97"/>
      <c r="IJJ294" s="97"/>
      <c r="IJK294" s="97"/>
      <c r="IJL294" s="97"/>
      <c r="IJM294" s="97"/>
      <c r="IJN294" s="97"/>
      <c r="IJO294" s="97"/>
      <c r="IJP294" s="97"/>
      <c r="IJQ294" s="97"/>
      <c r="IJR294" s="97"/>
      <c r="IJS294" s="97"/>
      <c r="IJT294" s="97"/>
      <c r="IJU294" s="97"/>
      <c r="IJV294" s="97"/>
      <c r="IJW294" s="97"/>
      <c r="IJX294" s="97"/>
      <c r="IJY294" s="97"/>
      <c r="IJZ294" s="97"/>
      <c r="IKA294" s="97"/>
      <c r="IKB294" s="97"/>
      <c r="IKC294" s="97"/>
      <c r="IKD294" s="97"/>
      <c r="IKE294" s="97"/>
      <c r="IKF294" s="97"/>
      <c r="IKG294" s="97"/>
      <c r="IKH294" s="97"/>
      <c r="IKI294" s="97"/>
      <c r="IKJ294" s="97"/>
      <c r="IKK294" s="97"/>
      <c r="IKL294" s="97"/>
      <c r="IKM294" s="97"/>
      <c r="IKN294" s="97"/>
      <c r="IKO294" s="97"/>
      <c r="IKP294" s="97"/>
      <c r="IKQ294" s="97"/>
      <c r="IKR294" s="97"/>
      <c r="IKS294" s="97"/>
      <c r="IKT294" s="97"/>
      <c r="IKU294" s="97"/>
      <c r="IKV294" s="97"/>
      <c r="IKW294" s="97"/>
      <c r="IKX294" s="97"/>
      <c r="IKY294" s="97"/>
      <c r="IKZ294" s="97"/>
      <c r="ILA294" s="97"/>
      <c r="ILB294" s="97"/>
      <c r="ILC294" s="97"/>
      <c r="ILD294" s="97"/>
      <c r="ILE294" s="97"/>
      <c r="ILF294" s="97"/>
      <c r="ILG294" s="97"/>
      <c r="ILH294" s="97"/>
      <c r="ILI294" s="97"/>
      <c r="ILJ294" s="97"/>
      <c r="ILK294" s="97"/>
      <c r="ILL294" s="97"/>
      <c r="ILM294" s="97"/>
      <c r="ILN294" s="97"/>
      <c r="ILO294" s="97"/>
      <c r="ILP294" s="97"/>
      <c r="ILQ294" s="97"/>
      <c r="ILR294" s="97"/>
      <c r="ILS294" s="97"/>
      <c r="ILT294" s="97"/>
      <c r="ILU294" s="97"/>
      <c r="ILV294" s="97"/>
      <c r="ILW294" s="97"/>
      <c r="ILX294" s="97"/>
      <c r="ILY294" s="97"/>
      <c r="ILZ294" s="97"/>
      <c r="IMA294" s="97"/>
      <c r="IMB294" s="97"/>
      <c r="IMC294" s="97"/>
      <c r="IMD294" s="97"/>
      <c r="IME294" s="97"/>
      <c r="IMF294" s="97"/>
      <c r="IMG294" s="97"/>
      <c r="IMH294" s="97"/>
      <c r="IMI294" s="97"/>
      <c r="IMJ294" s="97"/>
      <c r="IMK294" s="97"/>
      <c r="IML294" s="97"/>
      <c r="IMM294" s="97"/>
      <c r="IMN294" s="97"/>
      <c r="IMO294" s="97"/>
      <c r="IMP294" s="97"/>
      <c r="IMQ294" s="97"/>
      <c r="IMR294" s="97"/>
      <c r="IMS294" s="97"/>
      <c r="IMT294" s="97"/>
      <c r="IMU294" s="97"/>
      <c r="IMV294" s="97"/>
      <c r="IMW294" s="97"/>
      <c r="IMX294" s="97"/>
      <c r="IMY294" s="97"/>
      <c r="IMZ294" s="97"/>
      <c r="INA294" s="97"/>
      <c r="INB294" s="97"/>
      <c r="INC294" s="97"/>
      <c r="IND294" s="97"/>
      <c r="INE294" s="97"/>
      <c r="INF294" s="97"/>
      <c r="ING294" s="97"/>
      <c r="INH294" s="97"/>
      <c r="INI294" s="97"/>
      <c r="INJ294" s="97"/>
      <c r="INK294" s="97"/>
      <c r="INL294" s="97"/>
      <c r="INM294" s="97"/>
      <c r="INN294" s="97"/>
      <c r="INO294" s="97"/>
      <c r="INP294" s="97"/>
      <c r="INQ294" s="97"/>
      <c r="INR294" s="97"/>
      <c r="INS294" s="97"/>
      <c r="INT294" s="97"/>
      <c r="INU294" s="97"/>
      <c r="INV294" s="97"/>
      <c r="INW294" s="97"/>
      <c r="INX294" s="97"/>
      <c r="INY294" s="97"/>
      <c r="INZ294" s="97"/>
      <c r="IOA294" s="97"/>
      <c r="IOB294" s="97"/>
      <c r="IOC294" s="97"/>
      <c r="IOD294" s="97"/>
      <c r="IOE294" s="97"/>
      <c r="IOF294" s="97"/>
      <c r="IOG294" s="97"/>
      <c r="IOH294" s="97"/>
      <c r="IOI294" s="97"/>
      <c r="IOJ294" s="97"/>
      <c r="IOK294" s="97"/>
      <c r="IOL294" s="97"/>
      <c r="IOM294" s="97"/>
      <c r="ION294" s="97"/>
      <c r="IOO294" s="97"/>
      <c r="IOP294" s="97"/>
      <c r="IOQ294" s="97"/>
      <c r="IOR294" s="97"/>
      <c r="IOS294" s="97"/>
      <c r="IOT294" s="97"/>
      <c r="IOU294" s="97"/>
      <c r="IOV294" s="97"/>
      <c r="IOW294" s="97"/>
      <c r="IOX294" s="97"/>
      <c r="IOY294" s="97"/>
      <c r="IOZ294" s="97"/>
      <c r="IPA294" s="97"/>
      <c r="IPB294" s="97"/>
      <c r="IPC294" s="97"/>
      <c r="IPD294" s="97"/>
      <c r="IPE294" s="97"/>
      <c r="IPF294" s="97"/>
      <c r="IPG294" s="97"/>
      <c r="IPH294" s="97"/>
      <c r="IPI294" s="97"/>
      <c r="IPJ294" s="97"/>
      <c r="IPK294" s="97"/>
      <c r="IPL294" s="97"/>
      <c r="IPM294" s="97"/>
      <c r="IPN294" s="97"/>
      <c r="IPO294" s="97"/>
      <c r="IPP294" s="97"/>
      <c r="IPQ294" s="97"/>
      <c r="IPR294" s="97"/>
      <c r="IPS294" s="97"/>
      <c r="IPT294" s="97"/>
      <c r="IPU294" s="97"/>
      <c r="IPV294" s="97"/>
      <c r="IPW294" s="97"/>
      <c r="IPX294" s="97"/>
      <c r="IPY294" s="97"/>
      <c r="IPZ294" s="97"/>
      <c r="IQA294" s="97"/>
      <c r="IQB294" s="97"/>
      <c r="IQC294" s="97"/>
      <c r="IQD294" s="97"/>
      <c r="IQE294" s="97"/>
      <c r="IQF294" s="97"/>
      <c r="IQG294" s="97"/>
      <c r="IQH294" s="97"/>
      <c r="IQI294" s="97"/>
      <c r="IQJ294" s="97"/>
      <c r="IQK294" s="97"/>
      <c r="IQL294" s="97"/>
      <c r="IQM294" s="97"/>
      <c r="IQN294" s="97"/>
      <c r="IQO294" s="97"/>
      <c r="IQP294" s="97"/>
      <c r="IQQ294" s="97"/>
      <c r="IQR294" s="97"/>
      <c r="IQS294" s="97"/>
      <c r="IQT294" s="97"/>
      <c r="IQU294" s="97"/>
      <c r="IQV294" s="97"/>
      <c r="IQW294" s="97"/>
      <c r="IQX294" s="97"/>
      <c r="IQY294" s="97"/>
      <c r="IQZ294" s="97"/>
      <c r="IRA294" s="97"/>
      <c r="IRB294" s="97"/>
      <c r="IRC294" s="97"/>
      <c r="IRD294" s="97"/>
      <c r="IRE294" s="97"/>
      <c r="IRF294" s="97"/>
      <c r="IRG294" s="97"/>
      <c r="IRH294" s="97"/>
      <c r="IRI294" s="97"/>
      <c r="IRJ294" s="97"/>
      <c r="IRK294" s="97"/>
      <c r="IRL294" s="97"/>
      <c r="IRM294" s="97"/>
      <c r="IRN294" s="97"/>
      <c r="IRO294" s="97"/>
      <c r="IRP294" s="97"/>
      <c r="IRQ294" s="97"/>
      <c r="IRR294" s="97"/>
      <c r="IRS294" s="97"/>
      <c r="IRT294" s="97"/>
      <c r="IRU294" s="97"/>
      <c r="IRV294" s="97"/>
      <c r="IRW294" s="97"/>
      <c r="IRX294" s="97"/>
      <c r="IRY294" s="97"/>
      <c r="IRZ294" s="97"/>
      <c r="ISA294" s="97"/>
      <c r="ISB294" s="97"/>
      <c r="ISC294" s="97"/>
      <c r="ISD294" s="97"/>
      <c r="ISE294" s="97"/>
      <c r="ISF294" s="97"/>
      <c r="ISG294" s="97"/>
      <c r="ISH294" s="97"/>
      <c r="ISI294" s="97"/>
      <c r="ISJ294" s="97"/>
      <c r="ISK294" s="97"/>
      <c r="ISL294" s="97"/>
      <c r="ISM294" s="97"/>
      <c r="ISN294" s="97"/>
      <c r="ISO294" s="97"/>
      <c r="ISP294" s="97"/>
      <c r="ISQ294" s="97"/>
      <c r="ISR294" s="97"/>
      <c r="ISS294" s="97"/>
      <c r="IST294" s="97"/>
      <c r="ISU294" s="97"/>
      <c r="ISV294" s="97"/>
      <c r="ISW294" s="97"/>
      <c r="ISX294" s="97"/>
      <c r="ISY294" s="97"/>
      <c r="ISZ294" s="97"/>
      <c r="ITA294" s="97"/>
      <c r="ITB294" s="97"/>
      <c r="ITC294" s="97"/>
      <c r="ITD294" s="97"/>
      <c r="ITE294" s="97"/>
      <c r="ITF294" s="97"/>
      <c r="ITG294" s="97"/>
      <c r="ITH294" s="97"/>
      <c r="ITI294" s="97"/>
      <c r="ITJ294" s="97"/>
      <c r="ITK294" s="97"/>
      <c r="ITL294" s="97"/>
      <c r="ITM294" s="97"/>
      <c r="ITN294" s="97"/>
      <c r="ITO294" s="97"/>
      <c r="ITP294" s="97"/>
      <c r="ITQ294" s="97"/>
      <c r="ITR294" s="97"/>
      <c r="ITS294" s="97"/>
      <c r="ITT294" s="97"/>
      <c r="ITU294" s="97"/>
      <c r="ITV294" s="97"/>
      <c r="ITW294" s="97"/>
      <c r="ITX294" s="97"/>
      <c r="ITY294" s="97"/>
      <c r="ITZ294" s="97"/>
      <c r="IUA294" s="97"/>
      <c r="IUB294" s="97"/>
      <c r="IUC294" s="97"/>
      <c r="IUD294" s="97"/>
      <c r="IUE294" s="97"/>
      <c r="IUF294" s="97"/>
      <c r="IUG294" s="97"/>
      <c r="IUH294" s="97"/>
      <c r="IUI294" s="97"/>
      <c r="IUJ294" s="97"/>
      <c r="IUK294" s="97"/>
      <c r="IUL294" s="97"/>
      <c r="IUM294" s="97"/>
      <c r="IUN294" s="97"/>
      <c r="IUO294" s="97"/>
      <c r="IUP294" s="97"/>
      <c r="IUQ294" s="97"/>
      <c r="IUR294" s="97"/>
      <c r="IUS294" s="97"/>
      <c r="IUT294" s="97"/>
      <c r="IUU294" s="97"/>
      <c r="IUV294" s="97"/>
      <c r="IUW294" s="97"/>
      <c r="IUX294" s="97"/>
      <c r="IUY294" s="97"/>
      <c r="IUZ294" s="97"/>
      <c r="IVA294" s="97"/>
      <c r="IVB294" s="97"/>
      <c r="IVC294" s="97"/>
      <c r="IVD294" s="97"/>
      <c r="IVE294" s="97"/>
      <c r="IVF294" s="97"/>
      <c r="IVG294" s="97"/>
      <c r="IVH294" s="97"/>
      <c r="IVI294" s="97"/>
      <c r="IVJ294" s="97"/>
      <c r="IVK294" s="97"/>
      <c r="IVL294" s="97"/>
      <c r="IVM294" s="97"/>
      <c r="IVN294" s="97"/>
      <c r="IVO294" s="97"/>
      <c r="IVP294" s="97"/>
      <c r="IVQ294" s="97"/>
      <c r="IVR294" s="97"/>
      <c r="IVS294" s="97"/>
      <c r="IVT294" s="97"/>
      <c r="IVU294" s="97"/>
      <c r="IVV294" s="97"/>
      <c r="IVW294" s="97"/>
      <c r="IVX294" s="97"/>
      <c r="IVY294" s="97"/>
      <c r="IVZ294" s="97"/>
      <c r="IWA294" s="97"/>
      <c r="IWB294" s="97"/>
      <c r="IWC294" s="97"/>
      <c r="IWD294" s="97"/>
      <c r="IWE294" s="97"/>
      <c r="IWF294" s="97"/>
      <c r="IWG294" s="97"/>
      <c r="IWH294" s="97"/>
      <c r="IWI294" s="97"/>
      <c r="IWJ294" s="97"/>
      <c r="IWK294" s="97"/>
      <c r="IWL294" s="97"/>
      <c r="IWM294" s="97"/>
      <c r="IWN294" s="97"/>
      <c r="IWO294" s="97"/>
      <c r="IWP294" s="97"/>
      <c r="IWQ294" s="97"/>
      <c r="IWR294" s="97"/>
      <c r="IWS294" s="97"/>
      <c r="IWT294" s="97"/>
      <c r="IWU294" s="97"/>
      <c r="IWV294" s="97"/>
      <c r="IWW294" s="97"/>
      <c r="IWX294" s="97"/>
      <c r="IWY294" s="97"/>
      <c r="IWZ294" s="97"/>
      <c r="IXA294" s="97"/>
      <c r="IXB294" s="97"/>
      <c r="IXC294" s="97"/>
      <c r="IXD294" s="97"/>
      <c r="IXE294" s="97"/>
      <c r="IXF294" s="97"/>
      <c r="IXG294" s="97"/>
      <c r="IXH294" s="97"/>
      <c r="IXI294" s="97"/>
      <c r="IXJ294" s="97"/>
      <c r="IXK294" s="97"/>
      <c r="IXL294" s="97"/>
      <c r="IXM294" s="97"/>
      <c r="IXN294" s="97"/>
      <c r="IXO294" s="97"/>
      <c r="IXP294" s="97"/>
      <c r="IXQ294" s="97"/>
      <c r="IXR294" s="97"/>
      <c r="IXS294" s="97"/>
      <c r="IXT294" s="97"/>
      <c r="IXU294" s="97"/>
      <c r="IXV294" s="97"/>
      <c r="IXW294" s="97"/>
      <c r="IXX294" s="97"/>
      <c r="IXY294" s="97"/>
      <c r="IXZ294" s="97"/>
      <c r="IYA294" s="97"/>
      <c r="IYB294" s="97"/>
      <c r="IYC294" s="97"/>
      <c r="IYD294" s="97"/>
      <c r="IYE294" s="97"/>
      <c r="IYF294" s="97"/>
      <c r="IYG294" s="97"/>
      <c r="IYH294" s="97"/>
      <c r="IYI294" s="97"/>
      <c r="IYJ294" s="97"/>
      <c r="IYK294" s="97"/>
      <c r="IYL294" s="97"/>
      <c r="IYM294" s="97"/>
      <c r="IYN294" s="97"/>
      <c r="IYO294" s="97"/>
      <c r="IYP294" s="97"/>
      <c r="IYQ294" s="97"/>
      <c r="IYR294" s="97"/>
      <c r="IYS294" s="97"/>
      <c r="IYT294" s="97"/>
      <c r="IYU294" s="97"/>
      <c r="IYV294" s="97"/>
      <c r="IYW294" s="97"/>
      <c r="IYX294" s="97"/>
      <c r="IYY294" s="97"/>
      <c r="IYZ294" s="97"/>
      <c r="IZA294" s="97"/>
      <c r="IZB294" s="97"/>
      <c r="IZC294" s="97"/>
      <c r="IZD294" s="97"/>
      <c r="IZE294" s="97"/>
      <c r="IZF294" s="97"/>
      <c r="IZG294" s="97"/>
      <c r="IZH294" s="97"/>
      <c r="IZI294" s="97"/>
      <c r="IZJ294" s="97"/>
      <c r="IZK294" s="97"/>
      <c r="IZL294" s="97"/>
      <c r="IZM294" s="97"/>
      <c r="IZN294" s="97"/>
      <c r="IZO294" s="97"/>
      <c r="IZP294" s="97"/>
      <c r="IZQ294" s="97"/>
      <c r="IZR294" s="97"/>
      <c r="IZS294" s="97"/>
      <c r="IZT294" s="97"/>
      <c r="IZU294" s="97"/>
      <c r="IZV294" s="97"/>
      <c r="IZW294" s="97"/>
      <c r="IZX294" s="97"/>
      <c r="IZY294" s="97"/>
      <c r="IZZ294" s="97"/>
      <c r="JAA294" s="97"/>
      <c r="JAB294" s="97"/>
      <c r="JAC294" s="97"/>
      <c r="JAD294" s="97"/>
      <c r="JAE294" s="97"/>
      <c r="JAF294" s="97"/>
      <c r="JAG294" s="97"/>
      <c r="JAH294" s="97"/>
      <c r="JAI294" s="97"/>
      <c r="JAJ294" s="97"/>
      <c r="JAK294" s="97"/>
      <c r="JAL294" s="97"/>
      <c r="JAM294" s="97"/>
      <c r="JAN294" s="97"/>
      <c r="JAO294" s="97"/>
      <c r="JAP294" s="97"/>
      <c r="JAQ294" s="97"/>
      <c r="JAR294" s="97"/>
      <c r="JAS294" s="97"/>
      <c r="JAT294" s="97"/>
      <c r="JAU294" s="97"/>
      <c r="JAV294" s="97"/>
      <c r="JAW294" s="97"/>
      <c r="JAX294" s="97"/>
      <c r="JAY294" s="97"/>
      <c r="JAZ294" s="97"/>
      <c r="JBA294" s="97"/>
      <c r="JBB294" s="97"/>
      <c r="JBC294" s="97"/>
      <c r="JBD294" s="97"/>
      <c r="JBE294" s="97"/>
      <c r="JBF294" s="97"/>
      <c r="JBG294" s="97"/>
      <c r="JBH294" s="97"/>
      <c r="JBI294" s="97"/>
      <c r="JBJ294" s="97"/>
      <c r="JBK294" s="97"/>
      <c r="JBL294" s="97"/>
      <c r="JBM294" s="97"/>
      <c r="JBN294" s="97"/>
      <c r="JBO294" s="97"/>
      <c r="JBP294" s="97"/>
      <c r="JBQ294" s="97"/>
      <c r="JBR294" s="97"/>
      <c r="JBS294" s="97"/>
      <c r="JBT294" s="97"/>
      <c r="JBU294" s="97"/>
      <c r="JBV294" s="97"/>
      <c r="JBW294" s="97"/>
      <c r="JBX294" s="97"/>
      <c r="JBY294" s="97"/>
      <c r="JBZ294" s="97"/>
      <c r="JCA294" s="97"/>
      <c r="JCB294" s="97"/>
      <c r="JCC294" s="97"/>
      <c r="JCD294" s="97"/>
      <c r="JCE294" s="97"/>
      <c r="JCF294" s="97"/>
      <c r="JCG294" s="97"/>
      <c r="JCH294" s="97"/>
      <c r="JCI294" s="97"/>
      <c r="JCJ294" s="97"/>
      <c r="JCK294" s="97"/>
      <c r="JCL294" s="97"/>
      <c r="JCM294" s="97"/>
      <c r="JCN294" s="97"/>
      <c r="JCO294" s="97"/>
      <c r="JCP294" s="97"/>
      <c r="JCQ294" s="97"/>
      <c r="JCR294" s="97"/>
      <c r="JCS294" s="97"/>
      <c r="JCT294" s="97"/>
      <c r="JCU294" s="97"/>
      <c r="JCV294" s="97"/>
      <c r="JCW294" s="97"/>
      <c r="JCX294" s="97"/>
      <c r="JCY294" s="97"/>
      <c r="JCZ294" s="97"/>
      <c r="JDA294" s="97"/>
      <c r="JDB294" s="97"/>
      <c r="JDC294" s="97"/>
      <c r="JDD294" s="97"/>
      <c r="JDE294" s="97"/>
      <c r="JDF294" s="97"/>
      <c r="JDG294" s="97"/>
      <c r="JDH294" s="97"/>
      <c r="JDI294" s="97"/>
      <c r="JDJ294" s="97"/>
      <c r="JDK294" s="97"/>
      <c r="JDL294" s="97"/>
      <c r="JDM294" s="97"/>
      <c r="JDN294" s="97"/>
      <c r="JDO294" s="97"/>
      <c r="JDP294" s="97"/>
      <c r="JDQ294" s="97"/>
      <c r="JDR294" s="97"/>
      <c r="JDS294" s="97"/>
      <c r="JDT294" s="97"/>
      <c r="JDU294" s="97"/>
      <c r="JDV294" s="97"/>
      <c r="JDW294" s="97"/>
      <c r="JDX294" s="97"/>
      <c r="JDY294" s="97"/>
      <c r="JDZ294" s="97"/>
      <c r="JEA294" s="97"/>
      <c r="JEB294" s="97"/>
      <c r="JEC294" s="97"/>
      <c r="JED294" s="97"/>
      <c r="JEE294" s="97"/>
      <c r="JEF294" s="97"/>
      <c r="JEG294" s="97"/>
      <c r="JEH294" s="97"/>
      <c r="JEI294" s="97"/>
      <c r="JEJ294" s="97"/>
      <c r="JEK294" s="97"/>
      <c r="JEL294" s="97"/>
      <c r="JEM294" s="97"/>
      <c r="JEN294" s="97"/>
      <c r="JEO294" s="97"/>
      <c r="JEP294" s="97"/>
      <c r="JEQ294" s="97"/>
      <c r="JER294" s="97"/>
      <c r="JES294" s="97"/>
      <c r="JET294" s="97"/>
      <c r="JEU294" s="97"/>
      <c r="JEV294" s="97"/>
      <c r="JEW294" s="97"/>
      <c r="JEX294" s="97"/>
      <c r="JEY294" s="97"/>
      <c r="JEZ294" s="97"/>
      <c r="JFA294" s="97"/>
      <c r="JFB294" s="97"/>
      <c r="JFC294" s="97"/>
      <c r="JFD294" s="97"/>
      <c r="JFE294" s="97"/>
      <c r="JFF294" s="97"/>
      <c r="JFG294" s="97"/>
      <c r="JFH294" s="97"/>
      <c r="JFI294" s="97"/>
      <c r="JFJ294" s="97"/>
      <c r="JFK294" s="97"/>
      <c r="JFL294" s="97"/>
      <c r="JFM294" s="97"/>
      <c r="JFN294" s="97"/>
      <c r="JFO294" s="97"/>
      <c r="JFP294" s="97"/>
      <c r="JFQ294" s="97"/>
      <c r="JFR294" s="97"/>
      <c r="JFS294" s="97"/>
      <c r="JFT294" s="97"/>
      <c r="JFU294" s="97"/>
      <c r="JFV294" s="97"/>
      <c r="JFW294" s="97"/>
      <c r="JFX294" s="97"/>
      <c r="JFY294" s="97"/>
      <c r="JFZ294" s="97"/>
      <c r="JGA294" s="97"/>
      <c r="JGB294" s="97"/>
      <c r="JGC294" s="97"/>
      <c r="JGD294" s="97"/>
      <c r="JGE294" s="97"/>
      <c r="JGF294" s="97"/>
      <c r="JGG294" s="97"/>
      <c r="JGH294" s="97"/>
      <c r="JGI294" s="97"/>
      <c r="JGJ294" s="97"/>
      <c r="JGK294" s="97"/>
      <c r="JGL294" s="97"/>
      <c r="JGM294" s="97"/>
      <c r="JGN294" s="97"/>
      <c r="JGO294" s="97"/>
      <c r="JGP294" s="97"/>
      <c r="JGQ294" s="97"/>
      <c r="JGR294" s="97"/>
      <c r="JGS294" s="97"/>
      <c r="JGT294" s="97"/>
      <c r="JGU294" s="97"/>
      <c r="JGV294" s="97"/>
      <c r="JGW294" s="97"/>
      <c r="JGX294" s="97"/>
      <c r="JGY294" s="97"/>
      <c r="JGZ294" s="97"/>
      <c r="JHA294" s="97"/>
      <c r="JHB294" s="97"/>
      <c r="JHC294" s="97"/>
      <c r="JHD294" s="97"/>
      <c r="JHE294" s="97"/>
      <c r="JHF294" s="97"/>
      <c r="JHG294" s="97"/>
      <c r="JHH294" s="97"/>
      <c r="JHI294" s="97"/>
      <c r="JHJ294" s="97"/>
      <c r="JHK294" s="97"/>
      <c r="JHL294" s="97"/>
      <c r="JHM294" s="97"/>
      <c r="JHN294" s="97"/>
      <c r="JHO294" s="97"/>
      <c r="JHP294" s="97"/>
      <c r="JHQ294" s="97"/>
      <c r="JHR294" s="97"/>
      <c r="JHS294" s="97"/>
      <c r="JHT294" s="97"/>
      <c r="JHU294" s="97"/>
      <c r="JHV294" s="97"/>
      <c r="JHW294" s="97"/>
      <c r="JHX294" s="97"/>
      <c r="JHY294" s="97"/>
      <c r="JHZ294" s="97"/>
      <c r="JIA294" s="97"/>
      <c r="JIB294" s="97"/>
      <c r="JIC294" s="97"/>
      <c r="JID294" s="97"/>
      <c r="JIE294" s="97"/>
      <c r="JIF294" s="97"/>
      <c r="JIG294" s="97"/>
      <c r="JIH294" s="97"/>
      <c r="JII294" s="97"/>
      <c r="JIJ294" s="97"/>
      <c r="JIK294" s="97"/>
      <c r="JIL294" s="97"/>
      <c r="JIM294" s="97"/>
      <c r="JIN294" s="97"/>
      <c r="JIO294" s="97"/>
      <c r="JIP294" s="97"/>
      <c r="JIQ294" s="97"/>
      <c r="JIR294" s="97"/>
      <c r="JIS294" s="97"/>
      <c r="JIT294" s="97"/>
      <c r="JIU294" s="97"/>
      <c r="JIV294" s="97"/>
      <c r="JIW294" s="97"/>
      <c r="JIX294" s="97"/>
      <c r="JIY294" s="97"/>
      <c r="JIZ294" s="97"/>
      <c r="JJA294" s="97"/>
      <c r="JJB294" s="97"/>
      <c r="JJC294" s="97"/>
      <c r="JJD294" s="97"/>
      <c r="JJE294" s="97"/>
      <c r="JJF294" s="97"/>
      <c r="JJG294" s="97"/>
      <c r="JJH294" s="97"/>
      <c r="JJI294" s="97"/>
      <c r="JJJ294" s="97"/>
      <c r="JJK294" s="97"/>
      <c r="JJL294" s="97"/>
      <c r="JJM294" s="97"/>
      <c r="JJN294" s="97"/>
      <c r="JJO294" s="97"/>
      <c r="JJP294" s="97"/>
      <c r="JJQ294" s="97"/>
      <c r="JJR294" s="97"/>
      <c r="JJS294" s="97"/>
      <c r="JJT294" s="97"/>
      <c r="JJU294" s="97"/>
      <c r="JJV294" s="97"/>
      <c r="JJW294" s="97"/>
      <c r="JJX294" s="97"/>
      <c r="JJY294" s="97"/>
      <c r="JJZ294" s="97"/>
      <c r="JKA294" s="97"/>
      <c r="JKB294" s="97"/>
      <c r="JKC294" s="97"/>
      <c r="JKD294" s="97"/>
      <c r="JKE294" s="97"/>
      <c r="JKF294" s="97"/>
      <c r="JKG294" s="97"/>
      <c r="JKH294" s="97"/>
      <c r="JKI294" s="97"/>
      <c r="JKJ294" s="97"/>
      <c r="JKK294" s="97"/>
      <c r="JKL294" s="97"/>
      <c r="JKM294" s="97"/>
      <c r="JKN294" s="97"/>
      <c r="JKO294" s="97"/>
      <c r="JKP294" s="97"/>
      <c r="JKQ294" s="97"/>
      <c r="JKR294" s="97"/>
      <c r="JKS294" s="97"/>
      <c r="JKT294" s="97"/>
      <c r="JKU294" s="97"/>
      <c r="JKV294" s="97"/>
      <c r="JKW294" s="97"/>
      <c r="JKX294" s="97"/>
      <c r="JKY294" s="97"/>
      <c r="JKZ294" s="97"/>
      <c r="JLA294" s="97"/>
      <c r="JLB294" s="97"/>
      <c r="JLC294" s="97"/>
      <c r="JLD294" s="97"/>
      <c r="JLE294" s="97"/>
      <c r="JLF294" s="97"/>
      <c r="JLG294" s="97"/>
      <c r="JLH294" s="97"/>
      <c r="JLI294" s="97"/>
      <c r="JLJ294" s="97"/>
      <c r="JLK294" s="97"/>
      <c r="JLL294" s="97"/>
      <c r="JLM294" s="97"/>
      <c r="JLN294" s="97"/>
      <c r="JLO294" s="97"/>
      <c r="JLP294" s="97"/>
      <c r="JLQ294" s="97"/>
      <c r="JLR294" s="97"/>
      <c r="JLS294" s="97"/>
      <c r="JLT294" s="97"/>
      <c r="JLU294" s="97"/>
      <c r="JLV294" s="97"/>
      <c r="JLW294" s="97"/>
      <c r="JLX294" s="97"/>
      <c r="JLY294" s="97"/>
      <c r="JLZ294" s="97"/>
      <c r="JMA294" s="97"/>
      <c r="JMB294" s="97"/>
      <c r="JMC294" s="97"/>
      <c r="JMD294" s="97"/>
      <c r="JME294" s="97"/>
      <c r="JMF294" s="97"/>
      <c r="JMG294" s="97"/>
      <c r="JMH294" s="97"/>
      <c r="JMI294" s="97"/>
      <c r="JMJ294" s="97"/>
      <c r="JMK294" s="97"/>
      <c r="JML294" s="97"/>
      <c r="JMM294" s="97"/>
      <c r="JMN294" s="97"/>
      <c r="JMO294" s="97"/>
      <c r="JMP294" s="97"/>
      <c r="JMQ294" s="97"/>
      <c r="JMR294" s="97"/>
      <c r="JMS294" s="97"/>
      <c r="JMT294" s="97"/>
      <c r="JMU294" s="97"/>
      <c r="JMV294" s="97"/>
      <c r="JMW294" s="97"/>
      <c r="JMX294" s="97"/>
      <c r="JMY294" s="97"/>
      <c r="JMZ294" s="97"/>
      <c r="JNA294" s="97"/>
      <c r="JNB294" s="97"/>
      <c r="JNC294" s="97"/>
      <c r="JND294" s="97"/>
      <c r="JNE294" s="97"/>
      <c r="JNF294" s="97"/>
      <c r="JNG294" s="97"/>
      <c r="JNH294" s="97"/>
      <c r="JNI294" s="97"/>
      <c r="JNJ294" s="97"/>
      <c r="JNK294" s="97"/>
      <c r="JNL294" s="97"/>
      <c r="JNM294" s="97"/>
      <c r="JNN294" s="97"/>
      <c r="JNO294" s="97"/>
      <c r="JNP294" s="97"/>
      <c r="JNQ294" s="97"/>
      <c r="JNR294" s="97"/>
      <c r="JNS294" s="97"/>
      <c r="JNT294" s="97"/>
      <c r="JNU294" s="97"/>
      <c r="JNV294" s="97"/>
      <c r="JNW294" s="97"/>
      <c r="JNX294" s="97"/>
      <c r="JNY294" s="97"/>
      <c r="JNZ294" s="97"/>
      <c r="JOA294" s="97"/>
      <c r="JOB294" s="97"/>
      <c r="JOC294" s="97"/>
      <c r="JOD294" s="97"/>
      <c r="JOE294" s="97"/>
      <c r="JOF294" s="97"/>
      <c r="JOG294" s="97"/>
      <c r="JOH294" s="97"/>
      <c r="JOI294" s="97"/>
      <c r="JOJ294" s="97"/>
      <c r="JOK294" s="97"/>
      <c r="JOL294" s="97"/>
      <c r="JOM294" s="97"/>
      <c r="JON294" s="97"/>
      <c r="JOO294" s="97"/>
      <c r="JOP294" s="97"/>
      <c r="JOQ294" s="97"/>
      <c r="JOR294" s="97"/>
      <c r="JOS294" s="97"/>
      <c r="JOT294" s="97"/>
      <c r="JOU294" s="97"/>
      <c r="JOV294" s="97"/>
      <c r="JOW294" s="97"/>
      <c r="JOX294" s="97"/>
      <c r="JOY294" s="97"/>
      <c r="JOZ294" s="97"/>
      <c r="JPA294" s="97"/>
      <c r="JPB294" s="97"/>
      <c r="JPC294" s="97"/>
      <c r="JPD294" s="97"/>
      <c r="JPE294" s="97"/>
      <c r="JPF294" s="97"/>
      <c r="JPG294" s="97"/>
      <c r="JPH294" s="97"/>
      <c r="JPI294" s="97"/>
      <c r="JPJ294" s="97"/>
      <c r="JPK294" s="97"/>
      <c r="JPL294" s="97"/>
      <c r="JPM294" s="97"/>
      <c r="JPN294" s="97"/>
      <c r="JPO294" s="97"/>
      <c r="JPP294" s="97"/>
      <c r="JPQ294" s="97"/>
      <c r="JPR294" s="97"/>
      <c r="JPS294" s="97"/>
      <c r="JPT294" s="97"/>
      <c r="JPU294" s="97"/>
      <c r="JPV294" s="97"/>
      <c r="JPW294" s="97"/>
      <c r="JPX294" s="97"/>
      <c r="JPY294" s="97"/>
      <c r="JPZ294" s="97"/>
      <c r="JQA294" s="97"/>
      <c r="JQB294" s="97"/>
      <c r="JQC294" s="97"/>
      <c r="JQD294" s="97"/>
      <c r="JQE294" s="97"/>
      <c r="JQF294" s="97"/>
      <c r="JQG294" s="97"/>
      <c r="JQH294" s="97"/>
      <c r="JQI294" s="97"/>
      <c r="JQJ294" s="97"/>
      <c r="JQK294" s="97"/>
      <c r="JQL294" s="97"/>
      <c r="JQM294" s="97"/>
      <c r="JQN294" s="97"/>
      <c r="JQO294" s="97"/>
      <c r="JQP294" s="97"/>
      <c r="JQQ294" s="97"/>
      <c r="JQR294" s="97"/>
      <c r="JQS294" s="97"/>
      <c r="JQT294" s="97"/>
      <c r="JQU294" s="97"/>
      <c r="JQV294" s="97"/>
      <c r="JQW294" s="97"/>
      <c r="JQX294" s="97"/>
      <c r="JQY294" s="97"/>
      <c r="JQZ294" s="97"/>
      <c r="JRA294" s="97"/>
      <c r="JRB294" s="97"/>
      <c r="JRC294" s="97"/>
      <c r="JRD294" s="97"/>
      <c r="JRE294" s="97"/>
      <c r="JRF294" s="97"/>
      <c r="JRG294" s="97"/>
      <c r="JRH294" s="97"/>
      <c r="JRI294" s="97"/>
      <c r="JRJ294" s="97"/>
      <c r="JRK294" s="97"/>
      <c r="JRL294" s="97"/>
      <c r="JRM294" s="97"/>
      <c r="JRN294" s="97"/>
      <c r="JRO294" s="97"/>
      <c r="JRP294" s="97"/>
      <c r="JRQ294" s="97"/>
      <c r="JRR294" s="97"/>
      <c r="JRS294" s="97"/>
      <c r="JRT294" s="97"/>
      <c r="JRU294" s="97"/>
      <c r="JRV294" s="97"/>
      <c r="JRW294" s="97"/>
      <c r="JRX294" s="97"/>
      <c r="JRY294" s="97"/>
      <c r="JRZ294" s="97"/>
      <c r="JSA294" s="97"/>
      <c r="JSB294" s="97"/>
      <c r="JSC294" s="97"/>
      <c r="JSD294" s="97"/>
      <c r="JSE294" s="97"/>
      <c r="JSF294" s="97"/>
      <c r="JSG294" s="97"/>
      <c r="JSH294" s="97"/>
      <c r="JSI294" s="97"/>
      <c r="JSJ294" s="97"/>
      <c r="JSK294" s="97"/>
      <c r="JSL294" s="97"/>
      <c r="JSM294" s="97"/>
      <c r="JSN294" s="97"/>
      <c r="JSO294" s="97"/>
      <c r="JSP294" s="97"/>
      <c r="JSQ294" s="97"/>
      <c r="JSR294" s="97"/>
      <c r="JSS294" s="97"/>
      <c r="JST294" s="97"/>
      <c r="JSU294" s="97"/>
      <c r="JSV294" s="97"/>
      <c r="JSW294" s="97"/>
      <c r="JSX294" s="97"/>
      <c r="JSY294" s="97"/>
      <c r="JSZ294" s="97"/>
      <c r="JTA294" s="97"/>
      <c r="JTB294" s="97"/>
      <c r="JTC294" s="97"/>
      <c r="JTD294" s="97"/>
      <c r="JTE294" s="97"/>
      <c r="JTF294" s="97"/>
      <c r="JTG294" s="97"/>
      <c r="JTH294" s="97"/>
      <c r="JTI294" s="97"/>
      <c r="JTJ294" s="97"/>
      <c r="JTK294" s="97"/>
      <c r="JTL294" s="97"/>
      <c r="JTM294" s="97"/>
      <c r="JTN294" s="97"/>
      <c r="JTO294" s="97"/>
      <c r="JTP294" s="97"/>
      <c r="JTQ294" s="97"/>
      <c r="JTR294" s="97"/>
      <c r="JTS294" s="97"/>
      <c r="JTT294" s="97"/>
      <c r="JTU294" s="97"/>
      <c r="JTV294" s="97"/>
      <c r="JTW294" s="97"/>
      <c r="JTX294" s="97"/>
      <c r="JTY294" s="97"/>
      <c r="JTZ294" s="97"/>
      <c r="JUA294" s="97"/>
      <c r="JUB294" s="97"/>
      <c r="JUC294" s="97"/>
      <c r="JUD294" s="97"/>
      <c r="JUE294" s="97"/>
      <c r="JUF294" s="97"/>
      <c r="JUG294" s="97"/>
      <c r="JUH294" s="97"/>
      <c r="JUI294" s="97"/>
      <c r="JUJ294" s="97"/>
      <c r="JUK294" s="97"/>
      <c r="JUL294" s="97"/>
      <c r="JUM294" s="97"/>
      <c r="JUN294" s="97"/>
      <c r="JUO294" s="97"/>
      <c r="JUP294" s="97"/>
      <c r="JUQ294" s="97"/>
      <c r="JUR294" s="97"/>
      <c r="JUS294" s="97"/>
      <c r="JUT294" s="97"/>
      <c r="JUU294" s="97"/>
      <c r="JUV294" s="97"/>
      <c r="JUW294" s="97"/>
      <c r="JUX294" s="97"/>
      <c r="JUY294" s="97"/>
      <c r="JUZ294" s="97"/>
      <c r="JVA294" s="97"/>
      <c r="JVB294" s="97"/>
      <c r="JVC294" s="97"/>
      <c r="JVD294" s="97"/>
      <c r="JVE294" s="97"/>
      <c r="JVF294" s="97"/>
      <c r="JVG294" s="97"/>
      <c r="JVH294" s="97"/>
      <c r="JVI294" s="97"/>
      <c r="JVJ294" s="97"/>
      <c r="JVK294" s="97"/>
      <c r="JVL294" s="97"/>
      <c r="JVM294" s="97"/>
      <c r="JVN294" s="97"/>
      <c r="JVO294" s="97"/>
      <c r="JVP294" s="97"/>
      <c r="JVQ294" s="97"/>
      <c r="JVR294" s="97"/>
      <c r="JVS294" s="97"/>
      <c r="JVT294" s="97"/>
      <c r="JVU294" s="97"/>
      <c r="JVV294" s="97"/>
      <c r="JVW294" s="97"/>
      <c r="JVX294" s="97"/>
      <c r="JVY294" s="97"/>
      <c r="JVZ294" s="97"/>
      <c r="JWA294" s="97"/>
      <c r="JWB294" s="97"/>
      <c r="JWC294" s="97"/>
      <c r="JWD294" s="97"/>
      <c r="JWE294" s="97"/>
      <c r="JWF294" s="97"/>
      <c r="JWG294" s="97"/>
      <c r="JWH294" s="97"/>
      <c r="JWI294" s="97"/>
      <c r="JWJ294" s="97"/>
      <c r="JWK294" s="97"/>
      <c r="JWL294" s="97"/>
      <c r="JWM294" s="97"/>
      <c r="JWN294" s="97"/>
      <c r="JWO294" s="97"/>
      <c r="JWP294" s="97"/>
      <c r="JWQ294" s="97"/>
      <c r="JWR294" s="97"/>
      <c r="JWS294" s="97"/>
      <c r="JWT294" s="97"/>
      <c r="JWU294" s="97"/>
      <c r="JWV294" s="97"/>
      <c r="JWW294" s="97"/>
      <c r="JWX294" s="97"/>
      <c r="JWY294" s="97"/>
      <c r="JWZ294" s="97"/>
      <c r="JXA294" s="97"/>
      <c r="JXB294" s="97"/>
      <c r="JXC294" s="97"/>
      <c r="JXD294" s="97"/>
      <c r="JXE294" s="97"/>
      <c r="JXF294" s="97"/>
      <c r="JXG294" s="97"/>
      <c r="JXH294" s="97"/>
      <c r="JXI294" s="97"/>
      <c r="JXJ294" s="97"/>
      <c r="JXK294" s="97"/>
      <c r="JXL294" s="97"/>
      <c r="JXM294" s="97"/>
      <c r="JXN294" s="97"/>
      <c r="JXO294" s="97"/>
      <c r="JXP294" s="97"/>
      <c r="JXQ294" s="97"/>
      <c r="JXR294" s="97"/>
      <c r="JXS294" s="97"/>
      <c r="JXT294" s="97"/>
      <c r="JXU294" s="97"/>
      <c r="JXV294" s="97"/>
      <c r="JXW294" s="97"/>
      <c r="JXX294" s="97"/>
      <c r="JXY294" s="97"/>
      <c r="JXZ294" s="97"/>
      <c r="JYA294" s="97"/>
      <c r="JYB294" s="97"/>
      <c r="JYC294" s="97"/>
      <c r="JYD294" s="97"/>
      <c r="JYE294" s="97"/>
      <c r="JYF294" s="97"/>
      <c r="JYG294" s="97"/>
      <c r="JYH294" s="97"/>
      <c r="JYI294" s="97"/>
      <c r="JYJ294" s="97"/>
      <c r="JYK294" s="97"/>
      <c r="JYL294" s="97"/>
      <c r="JYM294" s="97"/>
      <c r="JYN294" s="97"/>
      <c r="JYO294" s="97"/>
      <c r="JYP294" s="97"/>
      <c r="JYQ294" s="97"/>
      <c r="JYR294" s="97"/>
      <c r="JYS294" s="97"/>
      <c r="JYT294" s="97"/>
      <c r="JYU294" s="97"/>
      <c r="JYV294" s="97"/>
      <c r="JYW294" s="97"/>
      <c r="JYX294" s="97"/>
      <c r="JYY294" s="97"/>
      <c r="JYZ294" s="97"/>
      <c r="JZA294" s="97"/>
      <c r="JZB294" s="97"/>
      <c r="JZC294" s="97"/>
      <c r="JZD294" s="97"/>
      <c r="JZE294" s="97"/>
      <c r="JZF294" s="97"/>
      <c r="JZG294" s="97"/>
      <c r="JZH294" s="97"/>
      <c r="JZI294" s="97"/>
      <c r="JZJ294" s="97"/>
      <c r="JZK294" s="97"/>
      <c r="JZL294" s="97"/>
      <c r="JZM294" s="97"/>
      <c r="JZN294" s="97"/>
      <c r="JZO294" s="97"/>
      <c r="JZP294" s="97"/>
      <c r="JZQ294" s="97"/>
      <c r="JZR294" s="97"/>
      <c r="JZS294" s="97"/>
      <c r="JZT294" s="97"/>
      <c r="JZU294" s="97"/>
      <c r="JZV294" s="97"/>
      <c r="JZW294" s="97"/>
      <c r="JZX294" s="97"/>
      <c r="JZY294" s="97"/>
      <c r="JZZ294" s="97"/>
      <c r="KAA294" s="97"/>
      <c r="KAB294" s="97"/>
      <c r="KAC294" s="97"/>
      <c r="KAD294" s="97"/>
      <c r="KAE294" s="97"/>
      <c r="KAF294" s="97"/>
      <c r="KAG294" s="97"/>
      <c r="KAH294" s="97"/>
      <c r="KAI294" s="97"/>
      <c r="KAJ294" s="97"/>
      <c r="KAK294" s="97"/>
      <c r="KAL294" s="97"/>
      <c r="KAM294" s="97"/>
      <c r="KAN294" s="97"/>
      <c r="KAO294" s="97"/>
      <c r="KAP294" s="97"/>
      <c r="KAQ294" s="97"/>
      <c r="KAR294" s="97"/>
      <c r="KAS294" s="97"/>
      <c r="KAT294" s="97"/>
      <c r="KAU294" s="97"/>
      <c r="KAV294" s="97"/>
      <c r="KAW294" s="97"/>
      <c r="KAX294" s="97"/>
      <c r="KAY294" s="97"/>
      <c r="KAZ294" s="97"/>
      <c r="KBA294" s="97"/>
      <c r="KBB294" s="97"/>
      <c r="KBC294" s="97"/>
      <c r="KBD294" s="97"/>
      <c r="KBE294" s="97"/>
      <c r="KBF294" s="97"/>
      <c r="KBG294" s="97"/>
      <c r="KBH294" s="97"/>
      <c r="KBI294" s="97"/>
      <c r="KBJ294" s="97"/>
      <c r="KBK294" s="97"/>
      <c r="KBL294" s="97"/>
      <c r="KBM294" s="97"/>
      <c r="KBN294" s="97"/>
      <c r="KBO294" s="97"/>
      <c r="KBP294" s="97"/>
      <c r="KBQ294" s="97"/>
      <c r="KBR294" s="97"/>
      <c r="KBS294" s="97"/>
      <c r="KBT294" s="97"/>
      <c r="KBU294" s="97"/>
      <c r="KBV294" s="97"/>
      <c r="KBW294" s="97"/>
      <c r="KBX294" s="97"/>
      <c r="KBY294" s="97"/>
      <c r="KBZ294" s="97"/>
      <c r="KCA294" s="97"/>
      <c r="KCB294" s="97"/>
      <c r="KCC294" s="97"/>
      <c r="KCD294" s="97"/>
      <c r="KCE294" s="97"/>
      <c r="KCF294" s="97"/>
      <c r="KCG294" s="97"/>
      <c r="KCH294" s="97"/>
      <c r="KCI294" s="97"/>
      <c r="KCJ294" s="97"/>
      <c r="KCK294" s="97"/>
      <c r="KCL294" s="97"/>
      <c r="KCM294" s="97"/>
      <c r="KCN294" s="97"/>
      <c r="KCO294" s="97"/>
      <c r="KCP294" s="97"/>
      <c r="KCQ294" s="97"/>
      <c r="KCR294" s="97"/>
      <c r="KCS294" s="97"/>
      <c r="KCT294" s="97"/>
      <c r="KCU294" s="97"/>
      <c r="KCV294" s="97"/>
      <c r="KCW294" s="97"/>
      <c r="KCX294" s="97"/>
      <c r="KCY294" s="97"/>
      <c r="KCZ294" s="97"/>
      <c r="KDA294" s="97"/>
      <c r="KDB294" s="97"/>
      <c r="KDC294" s="97"/>
      <c r="KDD294" s="97"/>
      <c r="KDE294" s="97"/>
      <c r="KDF294" s="97"/>
      <c r="KDG294" s="97"/>
      <c r="KDH294" s="97"/>
      <c r="KDI294" s="97"/>
      <c r="KDJ294" s="97"/>
      <c r="KDK294" s="97"/>
      <c r="KDL294" s="97"/>
      <c r="KDM294" s="97"/>
      <c r="KDN294" s="97"/>
      <c r="KDO294" s="97"/>
      <c r="KDP294" s="97"/>
      <c r="KDQ294" s="97"/>
      <c r="KDR294" s="97"/>
      <c r="KDS294" s="97"/>
      <c r="KDT294" s="97"/>
      <c r="KDU294" s="97"/>
      <c r="KDV294" s="97"/>
      <c r="KDW294" s="97"/>
      <c r="KDX294" s="97"/>
      <c r="KDY294" s="97"/>
      <c r="KDZ294" s="97"/>
      <c r="KEA294" s="97"/>
      <c r="KEB294" s="97"/>
      <c r="KEC294" s="97"/>
      <c r="KED294" s="97"/>
      <c r="KEE294" s="97"/>
      <c r="KEF294" s="97"/>
      <c r="KEG294" s="97"/>
      <c r="KEH294" s="97"/>
      <c r="KEI294" s="97"/>
      <c r="KEJ294" s="97"/>
      <c r="KEK294" s="97"/>
      <c r="KEL294" s="97"/>
      <c r="KEM294" s="97"/>
      <c r="KEN294" s="97"/>
      <c r="KEO294" s="97"/>
      <c r="KEP294" s="97"/>
      <c r="KEQ294" s="97"/>
      <c r="KER294" s="97"/>
      <c r="KES294" s="97"/>
      <c r="KET294" s="97"/>
      <c r="KEU294" s="97"/>
      <c r="KEV294" s="97"/>
      <c r="KEW294" s="97"/>
      <c r="KEX294" s="97"/>
      <c r="KEY294" s="97"/>
      <c r="KEZ294" s="97"/>
      <c r="KFA294" s="97"/>
      <c r="KFB294" s="97"/>
      <c r="KFC294" s="97"/>
      <c r="KFD294" s="97"/>
      <c r="KFE294" s="97"/>
      <c r="KFF294" s="97"/>
      <c r="KFG294" s="97"/>
      <c r="KFH294" s="97"/>
      <c r="KFI294" s="97"/>
      <c r="KFJ294" s="97"/>
      <c r="KFK294" s="97"/>
      <c r="KFL294" s="97"/>
      <c r="KFM294" s="97"/>
      <c r="KFN294" s="97"/>
      <c r="KFO294" s="97"/>
      <c r="KFP294" s="97"/>
      <c r="KFQ294" s="97"/>
      <c r="KFR294" s="97"/>
      <c r="KFS294" s="97"/>
      <c r="KFT294" s="97"/>
      <c r="KFU294" s="97"/>
      <c r="KFV294" s="97"/>
      <c r="KFW294" s="97"/>
      <c r="KFX294" s="97"/>
      <c r="KFY294" s="97"/>
      <c r="KFZ294" s="97"/>
      <c r="KGA294" s="97"/>
      <c r="KGB294" s="97"/>
      <c r="KGC294" s="97"/>
      <c r="KGD294" s="97"/>
      <c r="KGE294" s="97"/>
      <c r="KGF294" s="97"/>
      <c r="KGG294" s="97"/>
      <c r="KGH294" s="97"/>
      <c r="KGI294" s="97"/>
      <c r="KGJ294" s="97"/>
      <c r="KGK294" s="97"/>
      <c r="KGL294" s="97"/>
      <c r="KGM294" s="97"/>
      <c r="KGN294" s="97"/>
      <c r="KGO294" s="97"/>
      <c r="KGP294" s="97"/>
      <c r="KGQ294" s="97"/>
      <c r="KGR294" s="97"/>
      <c r="KGS294" s="97"/>
      <c r="KGT294" s="97"/>
      <c r="KGU294" s="97"/>
      <c r="KGV294" s="97"/>
      <c r="KGW294" s="97"/>
      <c r="KGX294" s="97"/>
      <c r="KGY294" s="97"/>
      <c r="KGZ294" s="97"/>
      <c r="KHA294" s="97"/>
      <c r="KHB294" s="97"/>
      <c r="KHC294" s="97"/>
      <c r="KHD294" s="97"/>
      <c r="KHE294" s="97"/>
      <c r="KHF294" s="97"/>
      <c r="KHG294" s="97"/>
      <c r="KHH294" s="97"/>
      <c r="KHI294" s="97"/>
      <c r="KHJ294" s="97"/>
      <c r="KHK294" s="97"/>
      <c r="KHL294" s="97"/>
      <c r="KHM294" s="97"/>
      <c r="KHN294" s="97"/>
      <c r="KHO294" s="97"/>
      <c r="KHP294" s="97"/>
      <c r="KHQ294" s="97"/>
      <c r="KHR294" s="97"/>
      <c r="KHS294" s="97"/>
      <c r="KHT294" s="97"/>
      <c r="KHU294" s="97"/>
      <c r="KHV294" s="97"/>
      <c r="KHW294" s="97"/>
      <c r="KHX294" s="97"/>
      <c r="KHY294" s="97"/>
      <c r="KHZ294" s="97"/>
      <c r="KIA294" s="97"/>
      <c r="KIB294" s="97"/>
      <c r="KIC294" s="97"/>
      <c r="KID294" s="97"/>
      <c r="KIE294" s="97"/>
      <c r="KIF294" s="97"/>
      <c r="KIG294" s="97"/>
      <c r="KIH294" s="97"/>
      <c r="KII294" s="97"/>
      <c r="KIJ294" s="97"/>
      <c r="KIK294" s="97"/>
      <c r="KIL294" s="97"/>
      <c r="KIM294" s="97"/>
      <c r="KIN294" s="97"/>
      <c r="KIO294" s="97"/>
      <c r="KIP294" s="97"/>
      <c r="KIQ294" s="97"/>
      <c r="KIR294" s="97"/>
      <c r="KIS294" s="97"/>
      <c r="KIT294" s="97"/>
      <c r="KIU294" s="97"/>
      <c r="KIV294" s="97"/>
      <c r="KIW294" s="97"/>
      <c r="KIX294" s="97"/>
      <c r="KIY294" s="97"/>
      <c r="KIZ294" s="97"/>
      <c r="KJA294" s="97"/>
      <c r="KJB294" s="97"/>
      <c r="KJC294" s="97"/>
      <c r="KJD294" s="97"/>
      <c r="KJE294" s="97"/>
      <c r="KJF294" s="97"/>
      <c r="KJG294" s="97"/>
      <c r="KJH294" s="97"/>
      <c r="KJI294" s="97"/>
      <c r="KJJ294" s="97"/>
      <c r="KJK294" s="97"/>
      <c r="KJL294" s="97"/>
      <c r="KJM294" s="97"/>
      <c r="KJN294" s="97"/>
      <c r="KJO294" s="97"/>
      <c r="KJP294" s="97"/>
      <c r="KJQ294" s="97"/>
      <c r="KJR294" s="97"/>
      <c r="KJS294" s="97"/>
      <c r="KJT294" s="97"/>
      <c r="KJU294" s="97"/>
      <c r="KJV294" s="97"/>
      <c r="KJW294" s="97"/>
      <c r="KJX294" s="97"/>
      <c r="KJY294" s="97"/>
      <c r="KJZ294" s="97"/>
      <c r="KKA294" s="97"/>
      <c r="KKB294" s="97"/>
      <c r="KKC294" s="97"/>
      <c r="KKD294" s="97"/>
      <c r="KKE294" s="97"/>
      <c r="KKF294" s="97"/>
      <c r="KKG294" s="97"/>
      <c r="KKH294" s="97"/>
      <c r="KKI294" s="97"/>
      <c r="KKJ294" s="97"/>
      <c r="KKK294" s="97"/>
      <c r="KKL294" s="97"/>
      <c r="KKM294" s="97"/>
      <c r="KKN294" s="97"/>
      <c r="KKO294" s="97"/>
      <c r="KKP294" s="97"/>
      <c r="KKQ294" s="97"/>
      <c r="KKR294" s="97"/>
      <c r="KKS294" s="97"/>
      <c r="KKT294" s="97"/>
      <c r="KKU294" s="97"/>
      <c r="KKV294" s="97"/>
      <c r="KKW294" s="97"/>
      <c r="KKX294" s="97"/>
      <c r="KKY294" s="97"/>
      <c r="KKZ294" s="97"/>
      <c r="KLA294" s="97"/>
      <c r="KLB294" s="97"/>
      <c r="KLC294" s="97"/>
      <c r="KLD294" s="97"/>
      <c r="KLE294" s="97"/>
      <c r="KLF294" s="97"/>
      <c r="KLG294" s="97"/>
      <c r="KLH294" s="97"/>
      <c r="KLI294" s="97"/>
      <c r="KLJ294" s="97"/>
      <c r="KLK294" s="97"/>
      <c r="KLL294" s="97"/>
      <c r="KLM294" s="97"/>
      <c r="KLN294" s="97"/>
      <c r="KLO294" s="97"/>
      <c r="KLP294" s="97"/>
      <c r="KLQ294" s="97"/>
      <c r="KLR294" s="97"/>
      <c r="KLS294" s="97"/>
      <c r="KLT294" s="97"/>
      <c r="KLU294" s="97"/>
      <c r="KLV294" s="97"/>
      <c r="KLW294" s="97"/>
      <c r="KLX294" s="97"/>
      <c r="KLY294" s="97"/>
      <c r="KLZ294" s="97"/>
      <c r="KMA294" s="97"/>
      <c r="KMB294" s="97"/>
      <c r="KMC294" s="97"/>
      <c r="KMD294" s="97"/>
      <c r="KME294" s="97"/>
      <c r="KMF294" s="97"/>
      <c r="KMG294" s="97"/>
      <c r="KMH294" s="97"/>
      <c r="KMI294" s="97"/>
      <c r="KMJ294" s="97"/>
      <c r="KMK294" s="97"/>
      <c r="KML294" s="97"/>
      <c r="KMM294" s="97"/>
      <c r="KMN294" s="97"/>
      <c r="KMO294" s="97"/>
      <c r="KMP294" s="97"/>
      <c r="KMQ294" s="97"/>
      <c r="KMR294" s="97"/>
      <c r="KMS294" s="97"/>
      <c r="KMT294" s="97"/>
      <c r="KMU294" s="97"/>
      <c r="KMV294" s="97"/>
      <c r="KMW294" s="97"/>
      <c r="KMX294" s="97"/>
      <c r="KMY294" s="97"/>
      <c r="KMZ294" s="97"/>
      <c r="KNA294" s="97"/>
      <c r="KNB294" s="97"/>
      <c r="KNC294" s="97"/>
      <c r="KND294" s="97"/>
      <c r="KNE294" s="97"/>
      <c r="KNF294" s="97"/>
      <c r="KNG294" s="97"/>
      <c r="KNH294" s="97"/>
      <c r="KNI294" s="97"/>
      <c r="KNJ294" s="97"/>
      <c r="KNK294" s="97"/>
      <c r="KNL294" s="97"/>
      <c r="KNM294" s="97"/>
      <c r="KNN294" s="97"/>
      <c r="KNO294" s="97"/>
      <c r="KNP294" s="97"/>
      <c r="KNQ294" s="97"/>
      <c r="KNR294" s="97"/>
      <c r="KNS294" s="97"/>
      <c r="KNT294" s="97"/>
      <c r="KNU294" s="97"/>
      <c r="KNV294" s="97"/>
      <c r="KNW294" s="97"/>
      <c r="KNX294" s="97"/>
      <c r="KNY294" s="97"/>
      <c r="KNZ294" s="97"/>
      <c r="KOA294" s="97"/>
      <c r="KOB294" s="97"/>
      <c r="KOC294" s="97"/>
      <c r="KOD294" s="97"/>
      <c r="KOE294" s="97"/>
      <c r="KOF294" s="97"/>
      <c r="KOG294" s="97"/>
      <c r="KOH294" s="97"/>
      <c r="KOI294" s="97"/>
      <c r="KOJ294" s="97"/>
      <c r="KOK294" s="97"/>
      <c r="KOL294" s="97"/>
      <c r="KOM294" s="97"/>
      <c r="KON294" s="97"/>
      <c r="KOO294" s="97"/>
      <c r="KOP294" s="97"/>
      <c r="KOQ294" s="97"/>
      <c r="KOR294" s="97"/>
      <c r="KOS294" s="97"/>
      <c r="KOT294" s="97"/>
      <c r="KOU294" s="97"/>
      <c r="KOV294" s="97"/>
      <c r="KOW294" s="97"/>
      <c r="KOX294" s="97"/>
      <c r="KOY294" s="97"/>
      <c r="KOZ294" s="97"/>
      <c r="KPA294" s="97"/>
      <c r="KPB294" s="97"/>
      <c r="KPC294" s="97"/>
      <c r="KPD294" s="97"/>
      <c r="KPE294" s="97"/>
      <c r="KPF294" s="97"/>
      <c r="KPG294" s="97"/>
      <c r="KPH294" s="97"/>
      <c r="KPI294" s="97"/>
      <c r="KPJ294" s="97"/>
      <c r="KPK294" s="97"/>
      <c r="KPL294" s="97"/>
      <c r="KPM294" s="97"/>
      <c r="KPN294" s="97"/>
      <c r="KPO294" s="97"/>
      <c r="KPP294" s="97"/>
      <c r="KPQ294" s="97"/>
      <c r="KPR294" s="97"/>
      <c r="KPS294" s="97"/>
      <c r="KPT294" s="97"/>
      <c r="KPU294" s="97"/>
      <c r="KPV294" s="97"/>
      <c r="KPW294" s="97"/>
      <c r="KPX294" s="97"/>
      <c r="KPY294" s="97"/>
      <c r="KPZ294" s="97"/>
      <c r="KQA294" s="97"/>
      <c r="KQB294" s="97"/>
      <c r="KQC294" s="97"/>
      <c r="KQD294" s="97"/>
      <c r="KQE294" s="97"/>
      <c r="KQF294" s="97"/>
      <c r="KQG294" s="97"/>
      <c r="KQH294" s="97"/>
      <c r="KQI294" s="97"/>
      <c r="KQJ294" s="97"/>
      <c r="KQK294" s="97"/>
      <c r="KQL294" s="97"/>
      <c r="KQM294" s="97"/>
      <c r="KQN294" s="97"/>
      <c r="KQO294" s="97"/>
      <c r="KQP294" s="97"/>
      <c r="KQQ294" s="97"/>
      <c r="KQR294" s="97"/>
      <c r="KQS294" s="97"/>
      <c r="KQT294" s="97"/>
      <c r="KQU294" s="97"/>
      <c r="KQV294" s="97"/>
      <c r="KQW294" s="97"/>
      <c r="KQX294" s="97"/>
      <c r="KQY294" s="97"/>
      <c r="KQZ294" s="97"/>
      <c r="KRA294" s="97"/>
      <c r="KRB294" s="97"/>
      <c r="KRC294" s="97"/>
      <c r="KRD294" s="97"/>
      <c r="KRE294" s="97"/>
      <c r="KRF294" s="97"/>
      <c r="KRG294" s="97"/>
      <c r="KRH294" s="97"/>
      <c r="KRI294" s="97"/>
      <c r="KRJ294" s="97"/>
      <c r="KRK294" s="97"/>
      <c r="KRL294" s="97"/>
      <c r="KRM294" s="97"/>
      <c r="KRN294" s="97"/>
      <c r="KRO294" s="97"/>
      <c r="KRP294" s="97"/>
      <c r="KRQ294" s="97"/>
      <c r="KRR294" s="97"/>
      <c r="KRS294" s="97"/>
      <c r="KRT294" s="97"/>
      <c r="KRU294" s="97"/>
      <c r="KRV294" s="97"/>
      <c r="KRW294" s="97"/>
      <c r="KRX294" s="97"/>
      <c r="KRY294" s="97"/>
      <c r="KRZ294" s="97"/>
      <c r="KSA294" s="97"/>
      <c r="KSB294" s="97"/>
      <c r="KSC294" s="97"/>
      <c r="KSD294" s="97"/>
      <c r="KSE294" s="97"/>
      <c r="KSF294" s="97"/>
      <c r="KSG294" s="97"/>
      <c r="KSH294" s="97"/>
      <c r="KSI294" s="97"/>
      <c r="KSJ294" s="97"/>
      <c r="KSK294" s="97"/>
      <c r="KSL294" s="97"/>
      <c r="KSM294" s="97"/>
      <c r="KSN294" s="97"/>
      <c r="KSO294" s="97"/>
      <c r="KSP294" s="97"/>
      <c r="KSQ294" s="97"/>
      <c r="KSR294" s="97"/>
      <c r="KSS294" s="97"/>
      <c r="KST294" s="97"/>
      <c r="KSU294" s="97"/>
      <c r="KSV294" s="97"/>
      <c r="KSW294" s="97"/>
      <c r="KSX294" s="97"/>
      <c r="KSY294" s="97"/>
      <c r="KSZ294" s="97"/>
      <c r="KTA294" s="97"/>
      <c r="KTB294" s="97"/>
      <c r="KTC294" s="97"/>
      <c r="KTD294" s="97"/>
      <c r="KTE294" s="97"/>
      <c r="KTF294" s="97"/>
      <c r="KTG294" s="97"/>
      <c r="KTH294" s="97"/>
      <c r="KTI294" s="97"/>
      <c r="KTJ294" s="97"/>
      <c r="KTK294" s="97"/>
      <c r="KTL294" s="97"/>
      <c r="KTM294" s="97"/>
      <c r="KTN294" s="97"/>
      <c r="KTO294" s="97"/>
      <c r="KTP294" s="97"/>
      <c r="KTQ294" s="97"/>
      <c r="KTR294" s="97"/>
      <c r="KTS294" s="97"/>
      <c r="KTT294" s="97"/>
      <c r="KTU294" s="97"/>
      <c r="KTV294" s="97"/>
      <c r="KTW294" s="97"/>
      <c r="KTX294" s="97"/>
      <c r="KTY294" s="97"/>
      <c r="KTZ294" s="97"/>
      <c r="KUA294" s="97"/>
      <c r="KUB294" s="97"/>
      <c r="KUC294" s="97"/>
      <c r="KUD294" s="97"/>
      <c r="KUE294" s="97"/>
      <c r="KUF294" s="97"/>
      <c r="KUG294" s="97"/>
      <c r="KUH294" s="97"/>
      <c r="KUI294" s="97"/>
      <c r="KUJ294" s="97"/>
      <c r="KUK294" s="97"/>
      <c r="KUL294" s="97"/>
      <c r="KUM294" s="97"/>
      <c r="KUN294" s="97"/>
      <c r="KUO294" s="97"/>
      <c r="KUP294" s="97"/>
      <c r="KUQ294" s="97"/>
      <c r="KUR294" s="97"/>
      <c r="KUS294" s="97"/>
      <c r="KUT294" s="97"/>
      <c r="KUU294" s="97"/>
      <c r="KUV294" s="97"/>
      <c r="KUW294" s="97"/>
      <c r="KUX294" s="97"/>
      <c r="KUY294" s="97"/>
      <c r="KUZ294" s="97"/>
      <c r="KVA294" s="97"/>
      <c r="KVB294" s="97"/>
      <c r="KVC294" s="97"/>
      <c r="KVD294" s="97"/>
      <c r="KVE294" s="97"/>
      <c r="KVF294" s="97"/>
      <c r="KVG294" s="97"/>
      <c r="KVH294" s="97"/>
      <c r="KVI294" s="97"/>
      <c r="KVJ294" s="97"/>
      <c r="KVK294" s="97"/>
      <c r="KVL294" s="97"/>
      <c r="KVM294" s="97"/>
      <c r="KVN294" s="97"/>
      <c r="KVO294" s="97"/>
      <c r="KVP294" s="97"/>
      <c r="KVQ294" s="97"/>
      <c r="KVR294" s="97"/>
      <c r="KVS294" s="97"/>
      <c r="KVT294" s="97"/>
      <c r="KVU294" s="97"/>
      <c r="KVV294" s="97"/>
      <c r="KVW294" s="97"/>
      <c r="KVX294" s="97"/>
      <c r="KVY294" s="97"/>
      <c r="KVZ294" s="97"/>
      <c r="KWA294" s="97"/>
      <c r="KWB294" s="97"/>
      <c r="KWC294" s="97"/>
      <c r="KWD294" s="97"/>
      <c r="KWE294" s="97"/>
      <c r="KWF294" s="97"/>
      <c r="KWG294" s="97"/>
      <c r="KWH294" s="97"/>
      <c r="KWI294" s="97"/>
      <c r="KWJ294" s="97"/>
      <c r="KWK294" s="97"/>
      <c r="KWL294" s="97"/>
      <c r="KWM294" s="97"/>
      <c r="KWN294" s="97"/>
      <c r="KWO294" s="97"/>
      <c r="KWP294" s="97"/>
      <c r="KWQ294" s="97"/>
      <c r="KWR294" s="97"/>
      <c r="KWS294" s="97"/>
      <c r="KWT294" s="97"/>
      <c r="KWU294" s="97"/>
      <c r="KWV294" s="97"/>
      <c r="KWW294" s="97"/>
      <c r="KWX294" s="97"/>
      <c r="KWY294" s="97"/>
      <c r="KWZ294" s="97"/>
      <c r="KXA294" s="97"/>
      <c r="KXB294" s="97"/>
      <c r="KXC294" s="97"/>
      <c r="KXD294" s="97"/>
      <c r="KXE294" s="97"/>
      <c r="KXF294" s="97"/>
      <c r="KXG294" s="97"/>
      <c r="KXH294" s="97"/>
      <c r="KXI294" s="97"/>
      <c r="KXJ294" s="97"/>
      <c r="KXK294" s="97"/>
      <c r="KXL294" s="97"/>
      <c r="KXM294" s="97"/>
      <c r="KXN294" s="97"/>
      <c r="KXO294" s="97"/>
      <c r="KXP294" s="97"/>
      <c r="KXQ294" s="97"/>
      <c r="KXR294" s="97"/>
      <c r="KXS294" s="97"/>
      <c r="KXT294" s="97"/>
      <c r="KXU294" s="97"/>
      <c r="KXV294" s="97"/>
      <c r="KXW294" s="97"/>
      <c r="KXX294" s="97"/>
      <c r="KXY294" s="97"/>
      <c r="KXZ294" s="97"/>
      <c r="KYA294" s="97"/>
      <c r="KYB294" s="97"/>
      <c r="KYC294" s="97"/>
      <c r="KYD294" s="97"/>
      <c r="KYE294" s="97"/>
      <c r="KYF294" s="97"/>
      <c r="KYG294" s="97"/>
      <c r="KYH294" s="97"/>
      <c r="KYI294" s="97"/>
      <c r="KYJ294" s="97"/>
      <c r="KYK294" s="97"/>
      <c r="KYL294" s="97"/>
      <c r="KYM294" s="97"/>
      <c r="KYN294" s="97"/>
      <c r="KYO294" s="97"/>
      <c r="KYP294" s="97"/>
      <c r="KYQ294" s="97"/>
      <c r="KYR294" s="97"/>
      <c r="KYS294" s="97"/>
      <c r="KYT294" s="97"/>
      <c r="KYU294" s="97"/>
      <c r="KYV294" s="97"/>
      <c r="KYW294" s="97"/>
      <c r="KYX294" s="97"/>
      <c r="KYY294" s="97"/>
      <c r="KYZ294" s="97"/>
      <c r="KZA294" s="97"/>
      <c r="KZB294" s="97"/>
      <c r="KZC294" s="97"/>
      <c r="KZD294" s="97"/>
      <c r="KZE294" s="97"/>
      <c r="KZF294" s="97"/>
      <c r="KZG294" s="97"/>
      <c r="KZH294" s="97"/>
      <c r="KZI294" s="97"/>
      <c r="KZJ294" s="97"/>
      <c r="KZK294" s="97"/>
      <c r="KZL294" s="97"/>
      <c r="KZM294" s="97"/>
      <c r="KZN294" s="97"/>
      <c r="KZO294" s="97"/>
      <c r="KZP294" s="97"/>
      <c r="KZQ294" s="97"/>
      <c r="KZR294" s="97"/>
      <c r="KZS294" s="97"/>
      <c r="KZT294" s="97"/>
      <c r="KZU294" s="97"/>
      <c r="KZV294" s="97"/>
      <c r="KZW294" s="97"/>
      <c r="KZX294" s="97"/>
      <c r="KZY294" s="97"/>
      <c r="KZZ294" s="97"/>
      <c r="LAA294" s="97"/>
      <c r="LAB294" s="97"/>
      <c r="LAC294" s="97"/>
      <c r="LAD294" s="97"/>
      <c r="LAE294" s="97"/>
      <c r="LAF294" s="97"/>
      <c r="LAG294" s="97"/>
      <c r="LAH294" s="97"/>
      <c r="LAI294" s="97"/>
      <c r="LAJ294" s="97"/>
      <c r="LAK294" s="97"/>
      <c r="LAL294" s="97"/>
      <c r="LAM294" s="97"/>
      <c r="LAN294" s="97"/>
      <c r="LAO294" s="97"/>
      <c r="LAP294" s="97"/>
      <c r="LAQ294" s="97"/>
      <c r="LAR294" s="97"/>
      <c r="LAS294" s="97"/>
      <c r="LAT294" s="97"/>
      <c r="LAU294" s="97"/>
      <c r="LAV294" s="97"/>
      <c r="LAW294" s="97"/>
      <c r="LAX294" s="97"/>
      <c r="LAY294" s="97"/>
      <c r="LAZ294" s="97"/>
      <c r="LBA294" s="97"/>
      <c r="LBB294" s="97"/>
      <c r="LBC294" s="97"/>
      <c r="LBD294" s="97"/>
      <c r="LBE294" s="97"/>
      <c r="LBF294" s="97"/>
      <c r="LBG294" s="97"/>
      <c r="LBH294" s="97"/>
      <c r="LBI294" s="97"/>
      <c r="LBJ294" s="97"/>
      <c r="LBK294" s="97"/>
      <c r="LBL294" s="97"/>
      <c r="LBM294" s="97"/>
      <c r="LBN294" s="97"/>
      <c r="LBO294" s="97"/>
      <c r="LBP294" s="97"/>
      <c r="LBQ294" s="97"/>
      <c r="LBR294" s="97"/>
      <c r="LBS294" s="97"/>
      <c r="LBT294" s="97"/>
      <c r="LBU294" s="97"/>
      <c r="LBV294" s="97"/>
      <c r="LBW294" s="97"/>
      <c r="LBX294" s="97"/>
      <c r="LBY294" s="97"/>
      <c r="LBZ294" s="97"/>
      <c r="LCA294" s="97"/>
      <c r="LCB294" s="97"/>
      <c r="LCC294" s="97"/>
      <c r="LCD294" s="97"/>
      <c r="LCE294" s="97"/>
      <c r="LCF294" s="97"/>
      <c r="LCG294" s="97"/>
      <c r="LCH294" s="97"/>
      <c r="LCI294" s="97"/>
      <c r="LCJ294" s="97"/>
      <c r="LCK294" s="97"/>
      <c r="LCL294" s="97"/>
      <c r="LCM294" s="97"/>
      <c r="LCN294" s="97"/>
      <c r="LCO294" s="97"/>
      <c r="LCP294" s="97"/>
      <c r="LCQ294" s="97"/>
      <c r="LCR294" s="97"/>
      <c r="LCS294" s="97"/>
      <c r="LCT294" s="97"/>
      <c r="LCU294" s="97"/>
      <c r="LCV294" s="97"/>
      <c r="LCW294" s="97"/>
      <c r="LCX294" s="97"/>
      <c r="LCY294" s="97"/>
      <c r="LCZ294" s="97"/>
      <c r="LDA294" s="97"/>
      <c r="LDB294" s="97"/>
      <c r="LDC294" s="97"/>
      <c r="LDD294" s="97"/>
      <c r="LDE294" s="97"/>
      <c r="LDF294" s="97"/>
      <c r="LDG294" s="97"/>
      <c r="LDH294" s="97"/>
      <c r="LDI294" s="97"/>
      <c r="LDJ294" s="97"/>
      <c r="LDK294" s="97"/>
      <c r="LDL294" s="97"/>
      <c r="LDM294" s="97"/>
      <c r="LDN294" s="97"/>
      <c r="LDO294" s="97"/>
      <c r="LDP294" s="97"/>
      <c r="LDQ294" s="97"/>
      <c r="LDR294" s="97"/>
      <c r="LDS294" s="97"/>
      <c r="LDT294" s="97"/>
      <c r="LDU294" s="97"/>
      <c r="LDV294" s="97"/>
      <c r="LDW294" s="97"/>
      <c r="LDX294" s="97"/>
      <c r="LDY294" s="97"/>
      <c r="LDZ294" s="97"/>
      <c r="LEA294" s="97"/>
      <c r="LEB294" s="97"/>
      <c r="LEC294" s="97"/>
      <c r="LED294" s="97"/>
      <c r="LEE294" s="97"/>
      <c r="LEF294" s="97"/>
      <c r="LEG294" s="97"/>
      <c r="LEH294" s="97"/>
      <c r="LEI294" s="97"/>
      <c r="LEJ294" s="97"/>
      <c r="LEK294" s="97"/>
      <c r="LEL294" s="97"/>
      <c r="LEM294" s="97"/>
      <c r="LEN294" s="97"/>
      <c r="LEO294" s="97"/>
      <c r="LEP294" s="97"/>
      <c r="LEQ294" s="97"/>
      <c r="LER294" s="97"/>
      <c r="LES294" s="97"/>
      <c r="LET294" s="97"/>
      <c r="LEU294" s="97"/>
      <c r="LEV294" s="97"/>
      <c r="LEW294" s="97"/>
      <c r="LEX294" s="97"/>
      <c r="LEY294" s="97"/>
      <c r="LEZ294" s="97"/>
      <c r="LFA294" s="97"/>
      <c r="LFB294" s="97"/>
      <c r="LFC294" s="97"/>
      <c r="LFD294" s="97"/>
      <c r="LFE294" s="97"/>
      <c r="LFF294" s="97"/>
      <c r="LFG294" s="97"/>
      <c r="LFH294" s="97"/>
      <c r="LFI294" s="97"/>
      <c r="LFJ294" s="97"/>
      <c r="LFK294" s="97"/>
      <c r="LFL294" s="97"/>
      <c r="LFM294" s="97"/>
      <c r="LFN294" s="97"/>
      <c r="LFO294" s="97"/>
      <c r="LFP294" s="97"/>
      <c r="LFQ294" s="97"/>
      <c r="LFR294" s="97"/>
      <c r="LFS294" s="97"/>
      <c r="LFT294" s="97"/>
      <c r="LFU294" s="97"/>
      <c r="LFV294" s="97"/>
      <c r="LFW294" s="97"/>
      <c r="LFX294" s="97"/>
      <c r="LFY294" s="97"/>
      <c r="LFZ294" s="97"/>
      <c r="LGA294" s="97"/>
      <c r="LGB294" s="97"/>
      <c r="LGC294" s="97"/>
      <c r="LGD294" s="97"/>
      <c r="LGE294" s="97"/>
      <c r="LGF294" s="97"/>
      <c r="LGG294" s="97"/>
      <c r="LGH294" s="97"/>
      <c r="LGI294" s="97"/>
      <c r="LGJ294" s="97"/>
      <c r="LGK294" s="97"/>
      <c r="LGL294" s="97"/>
      <c r="LGM294" s="97"/>
      <c r="LGN294" s="97"/>
      <c r="LGO294" s="97"/>
      <c r="LGP294" s="97"/>
      <c r="LGQ294" s="97"/>
      <c r="LGR294" s="97"/>
      <c r="LGS294" s="97"/>
      <c r="LGT294" s="97"/>
      <c r="LGU294" s="97"/>
      <c r="LGV294" s="97"/>
      <c r="LGW294" s="97"/>
      <c r="LGX294" s="97"/>
      <c r="LGY294" s="97"/>
      <c r="LGZ294" s="97"/>
      <c r="LHA294" s="97"/>
      <c r="LHB294" s="97"/>
      <c r="LHC294" s="97"/>
      <c r="LHD294" s="97"/>
      <c r="LHE294" s="97"/>
      <c r="LHF294" s="97"/>
      <c r="LHG294" s="97"/>
      <c r="LHH294" s="97"/>
      <c r="LHI294" s="97"/>
      <c r="LHJ294" s="97"/>
      <c r="LHK294" s="97"/>
      <c r="LHL294" s="97"/>
      <c r="LHM294" s="97"/>
      <c r="LHN294" s="97"/>
      <c r="LHO294" s="97"/>
      <c r="LHP294" s="97"/>
      <c r="LHQ294" s="97"/>
      <c r="LHR294" s="97"/>
      <c r="LHS294" s="97"/>
      <c r="LHT294" s="97"/>
      <c r="LHU294" s="97"/>
      <c r="LHV294" s="97"/>
      <c r="LHW294" s="97"/>
      <c r="LHX294" s="97"/>
      <c r="LHY294" s="97"/>
      <c r="LHZ294" s="97"/>
      <c r="LIA294" s="97"/>
      <c r="LIB294" s="97"/>
      <c r="LIC294" s="97"/>
      <c r="LID294" s="97"/>
      <c r="LIE294" s="97"/>
      <c r="LIF294" s="97"/>
      <c r="LIG294" s="97"/>
      <c r="LIH294" s="97"/>
      <c r="LII294" s="97"/>
      <c r="LIJ294" s="97"/>
      <c r="LIK294" s="97"/>
      <c r="LIL294" s="97"/>
      <c r="LIM294" s="97"/>
      <c r="LIN294" s="97"/>
      <c r="LIO294" s="97"/>
      <c r="LIP294" s="97"/>
      <c r="LIQ294" s="97"/>
      <c r="LIR294" s="97"/>
      <c r="LIS294" s="97"/>
      <c r="LIT294" s="97"/>
      <c r="LIU294" s="97"/>
      <c r="LIV294" s="97"/>
      <c r="LIW294" s="97"/>
      <c r="LIX294" s="97"/>
      <c r="LIY294" s="97"/>
      <c r="LIZ294" s="97"/>
      <c r="LJA294" s="97"/>
      <c r="LJB294" s="97"/>
      <c r="LJC294" s="97"/>
      <c r="LJD294" s="97"/>
      <c r="LJE294" s="97"/>
      <c r="LJF294" s="97"/>
      <c r="LJG294" s="97"/>
      <c r="LJH294" s="97"/>
      <c r="LJI294" s="97"/>
      <c r="LJJ294" s="97"/>
      <c r="LJK294" s="97"/>
      <c r="LJL294" s="97"/>
      <c r="LJM294" s="97"/>
      <c r="LJN294" s="97"/>
      <c r="LJO294" s="97"/>
      <c r="LJP294" s="97"/>
      <c r="LJQ294" s="97"/>
      <c r="LJR294" s="97"/>
      <c r="LJS294" s="97"/>
      <c r="LJT294" s="97"/>
      <c r="LJU294" s="97"/>
      <c r="LJV294" s="97"/>
      <c r="LJW294" s="97"/>
      <c r="LJX294" s="97"/>
      <c r="LJY294" s="97"/>
      <c r="LJZ294" s="97"/>
      <c r="LKA294" s="97"/>
      <c r="LKB294" s="97"/>
      <c r="LKC294" s="97"/>
      <c r="LKD294" s="97"/>
      <c r="LKE294" s="97"/>
      <c r="LKF294" s="97"/>
      <c r="LKG294" s="97"/>
      <c r="LKH294" s="97"/>
      <c r="LKI294" s="97"/>
      <c r="LKJ294" s="97"/>
      <c r="LKK294" s="97"/>
      <c r="LKL294" s="97"/>
      <c r="LKM294" s="97"/>
      <c r="LKN294" s="97"/>
      <c r="LKO294" s="97"/>
      <c r="LKP294" s="97"/>
      <c r="LKQ294" s="97"/>
      <c r="LKR294" s="97"/>
      <c r="LKS294" s="97"/>
      <c r="LKT294" s="97"/>
      <c r="LKU294" s="97"/>
      <c r="LKV294" s="97"/>
      <c r="LKW294" s="97"/>
      <c r="LKX294" s="97"/>
      <c r="LKY294" s="97"/>
      <c r="LKZ294" s="97"/>
      <c r="LLA294" s="97"/>
      <c r="LLB294" s="97"/>
      <c r="LLC294" s="97"/>
      <c r="LLD294" s="97"/>
      <c r="LLE294" s="97"/>
      <c r="LLF294" s="97"/>
      <c r="LLG294" s="97"/>
      <c r="LLH294" s="97"/>
      <c r="LLI294" s="97"/>
      <c r="LLJ294" s="97"/>
      <c r="LLK294" s="97"/>
      <c r="LLL294" s="97"/>
      <c r="LLM294" s="97"/>
      <c r="LLN294" s="97"/>
      <c r="LLO294" s="97"/>
      <c r="LLP294" s="97"/>
      <c r="LLQ294" s="97"/>
      <c r="LLR294" s="97"/>
      <c r="LLS294" s="97"/>
      <c r="LLT294" s="97"/>
      <c r="LLU294" s="97"/>
      <c r="LLV294" s="97"/>
      <c r="LLW294" s="97"/>
      <c r="LLX294" s="97"/>
      <c r="LLY294" s="97"/>
      <c r="LLZ294" s="97"/>
      <c r="LMA294" s="97"/>
      <c r="LMB294" s="97"/>
      <c r="LMC294" s="97"/>
      <c r="LMD294" s="97"/>
      <c r="LME294" s="97"/>
      <c r="LMF294" s="97"/>
      <c r="LMG294" s="97"/>
      <c r="LMH294" s="97"/>
      <c r="LMI294" s="97"/>
      <c r="LMJ294" s="97"/>
      <c r="LMK294" s="97"/>
      <c r="LML294" s="97"/>
      <c r="LMM294" s="97"/>
      <c r="LMN294" s="97"/>
      <c r="LMO294" s="97"/>
      <c r="LMP294" s="97"/>
      <c r="LMQ294" s="97"/>
      <c r="LMR294" s="97"/>
      <c r="LMS294" s="97"/>
      <c r="LMT294" s="97"/>
      <c r="LMU294" s="97"/>
      <c r="LMV294" s="97"/>
      <c r="LMW294" s="97"/>
      <c r="LMX294" s="97"/>
      <c r="LMY294" s="97"/>
      <c r="LMZ294" s="97"/>
      <c r="LNA294" s="97"/>
      <c r="LNB294" s="97"/>
      <c r="LNC294" s="97"/>
      <c r="LND294" s="97"/>
      <c r="LNE294" s="97"/>
      <c r="LNF294" s="97"/>
      <c r="LNG294" s="97"/>
      <c r="LNH294" s="97"/>
      <c r="LNI294" s="97"/>
      <c r="LNJ294" s="97"/>
      <c r="LNK294" s="97"/>
      <c r="LNL294" s="97"/>
      <c r="LNM294" s="97"/>
      <c r="LNN294" s="97"/>
      <c r="LNO294" s="97"/>
      <c r="LNP294" s="97"/>
      <c r="LNQ294" s="97"/>
      <c r="LNR294" s="97"/>
      <c r="LNS294" s="97"/>
      <c r="LNT294" s="97"/>
      <c r="LNU294" s="97"/>
      <c r="LNV294" s="97"/>
      <c r="LNW294" s="97"/>
      <c r="LNX294" s="97"/>
      <c r="LNY294" s="97"/>
      <c r="LNZ294" s="97"/>
      <c r="LOA294" s="97"/>
      <c r="LOB294" s="97"/>
      <c r="LOC294" s="97"/>
      <c r="LOD294" s="97"/>
      <c r="LOE294" s="97"/>
      <c r="LOF294" s="97"/>
      <c r="LOG294" s="97"/>
      <c r="LOH294" s="97"/>
      <c r="LOI294" s="97"/>
      <c r="LOJ294" s="97"/>
      <c r="LOK294" s="97"/>
      <c r="LOL294" s="97"/>
      <c r="LOM294" s="97"/>
      <c r="LON294" s="97"/>
      <c r="LOO294" s="97"/>
      <c r="LOP294" s="97"/>
      <c r="LOQ294" s="97"/>
      <c r="LOR294" s="97"/>
      <c r="LOS294" s="97"/>
      <c r="LOT294" s="97"/>
      <c r="LOU294" s="97"/>
      <c r="LOV294" s="97"/>
      <c r="LOW294" s="97"/>
      <c r="LOX294" s="97"/>
      <c r="LOY294" s="97"/>
      <c r="LOZ294" s="97"/>
      <c r="LPA294" s="97"/>
      <c r="LPB294" s="97"/>
      <c r="LPC294" s="97"/>
      <c r="LPD294" s="97"/>
      <c r="LPE294" s="97"/>
      <c r="LPF294" s="97"/>
      <c r="LPG294" s="97"/>
      <c r="LPH294" s="97"/>
      <c r="LPI294" s="97"/>
      <c r="LPJ294" s="97"/>
      <c r="LPK294" s="97"/>
      <c r="LPL294" s="97"/>
      <c r="LPM294" s="97"/>
      <c r="LPN294" s="97"/>
      <c r="LPO294" s="97"/>
      <c r="LPP294" s="97"/>
      <c r="LPQ294" s="97"/>
      <c r="LPR294" s="97"/>
      <c r="LPS294" s="97"/>
      <c r="LPT294" s="97"/>
      <c r="LPU294" s="97"/>
      <c r="LPV294" s="97"/>
      <c r="LPW294" s="97"/>
      <c r="LPX294" s="97"/>
      <c r="LPY294" s="97"/>
      <c r="LPZ294" s="97"/>
      <c r="LQA294" s="97"/>
      <c r="LQB294" s="97"/>
      <c r="LQC294" s="97"/>
      <c r="LQD294" s="97"/>
      <c r="LQE294" s="97"/>
      <c r="LQF294" s="97"/>
      <c r="LQG294" s="97"/>
      <c r="LQH294" s="97"/>
      <c r="LQI294" s="97"/>
      <c r="LQJ294" s="97"/>
      <c r="LQK294" s="97"/>
      <c r="LQL294" s="97"/>
      <c r="LQM294" s="97"/>
      <c r="LQN294" s="97"/>
      <c r="LQO294" s="97"/>
      <c r="LQP294" s="97"/>
      <c r="LQQ294" s="97"/>
      <c r="LQR294" s="97"/>
      <c r="LQS294" s="97"/>
      <c r="LQT294" s="97"/>
      <c r="LQU294" s="97"/>
      <c r="LQV294" s="97"/>
      <c r="LQW294" s="97"/>
      <c r="LQX294" s="97"/>
      <c r="LQY294" s="97"/>
      <c r="LQZ294" s="97"/>
      <c r="LRA294" s="97"/>
      <c r="LRB294" s="97"/>
      <c r="LRC294" s="97"/>
      <c r="LRD294" s="97"/>
      <c r="LRE294" s="97"/>
      <c r="LRF294" s="97"/>
      <c r="LRG294" s="97"/>
      <c r="LRH294" s="97"/>
      <c r="LRI294" s="97"/>
      <c r="LRJ294" s="97"/>
      <c r="LRK294" s="97"/>
      <c r="LRL294" s="97"/>
      <c r="LRM294" s="97"/>
      <c r="LRN294" s="97"/>
      <c r="LRO294" s="97"/>
      <c r="LRP294" s="97"/>
      <c r="LRQ294" s="97"/>
      <c r="LRR294" s="97"/>
      <c r="LRS294" s="97"/>
      <c r="LRT294" s="97"/>
      <c r="LRU294" s="97"/>
      <c r="LRV294" s="97"/>
      <c r="LRW294" s="97"/>
      <c r="LRX294" s="97"/>
      <c r="LRY294" s="97"/>
      <c r="LRZ294" s="97"/>
      <c r="LSA294" s="97"/>
      <c r="LSB294" s="97"/>
      <c r="LSC294" s="97"/>
      <c r="LSD294" s="97"/>
      <c r="LSE294" s="97"/>
      <c r="LSF294" s="97"/>
      <c r="LSG294" s="97"/>
      <c r="LSH294" s="97"/>
      <c r="LSI294" s="97"/>
      <c r="LSJ294" s="97"/>
      <c r="LSK294" s="97"/>
      <c r="LSL294" s="97"/>
      <c r="LSM294" s="97"/>
      <c r="LSN294" s="97"/>
      <c r="LSO294" s="97"/>
      <c r="LSP294" s="97"/>
      <c r="LSQ294" s="97"/>
      <c r="LSR294" s="97"/>
      <c r="LSS294" s="97"/>
      <c r="LST294" s="97"/>
      <c r="LSU294" s="97"/>
      <c r="LSV294" s="97"/>
      <c r="LSW294" s="97"/>
      <c r="LSX294" s="97"/>
      <c r="LSY294" s="97"/>
      <c r="LSZ294" s="97"/>
      <c r="LTA294" s="97"/>
      <c r="LTB294" s="97"/>
      <c r="LTC294" s="97"/>
      <c r="LTD294" s="97"/>
      <c r="LTE294" s="97"/>
      <c r="LTF294" s="97"/>
      <c r="LTG294" s="97"/>
      <c r="LTH294" s="97"/>
      <c r="LTI294" s="97"/>
      <c r="LTJ294" s="97"/>
      <c r="LTK294" s="97"/>
      <c r="LTL294" s="97"/>
      <c r="LTM294" s="97"/>
      <c r="LTN294" s="97"/>
      <c r="LTO294" s="97"/>
      <c r="LTP294" s="97"/>
      <c r="LTQ294" s="97"/>
      <c r="LTR294" s="97"/>
      <c r="LTS294" s="97"/>
      <c r="LTT294" s="97"/>
      <c r="LTU294" s="97"/>
      <c r="LTV294" s="97"/>
      <c r="LTW294" s="97"/>
      <c r="LTX294" s="97"/>
      <c r="LTY294" s="97"/>
      <c r="LTZ294" s="97"/>
      <c r="LUA294" s="97"/>
      <c r="LUB294" s="97"/>
      <c r="LUC294" s="97"/>
      <c r="LUD294" s="97"/>
      <c r="LUE294" s="97"/>
      <c r="LUF294" s="97"/>
      <c r="LUG294" s="97"/>
      <c r="LUH294" s="97"/>
      <c r="LUI294" s="97"/>
      <c r="LUJ294" s="97"/>
      <c r="LUK294" s="97"/>
      <c r="LUL294" s="97"/>
      <c r="LUM294" s="97"/>
      <c r="LUN294" s="97"/>
      <c r="LUO294" s="97"/>
      <c r="LUP294" s="97"/>
      <c r="LUQ294" s="97"/>
      <c r="LUR294" s="97"/>
      <c r="LUS294" s="97"/>
      <c r="LUT294" s="97"/>
      <c r="LUU294" s="97"/>
      <c r="LUV294" s="97"/>
      <c r="LUW294" s="97"/>
      <c r="LUX294" s="97"/>
      <c r="LUY294" s="97"/>
      <c r="LUZ294" s="97"/>
      <c r="LVA294" s="97"/>
      <c r="LVB294" s="97"/>
      <c r="LVC294" s="97"/>
      <c r="LVD294" s="97"/>
      <c r="LVE294" s="97"/>
      <c r="LVF294" s="97"/>
      <c r="LVG294" s="97"/>
      <c r="LVH294" s="97"/>
      <c r="LVI294" s="97"/>
      <c r="LVJ294" s="97"/>
      <c r="LVK294" s="97"/>
      <c r="LVL294" s="97"/>
      <c r="LVM294" s="97"/>
      <c r="LVN294" s="97"/>
      <c r="LVO294" s="97"/>
      <c r="LVP294" s="97"/>
      <c r="LVQ294" s="97"/>
      <c r="LVR294" s="97"/>
      <c r="LVS294" s="97"/>
      <c r="LVT294" s="97"/>
      <c r="LVU294" s="97"/>
      <c r="LVV294" s="97"/>
      <c r="LVW294" s="97"/>
      <c r="LVX294" s="97"/>
      <c r="LVY294" s="97"/>
      <c r="LVZ294" s="97"/>
      <c r="LWA294" s="97"/>
      <c r="LWB294" s="97"/>
      <c r="LWC294" s="97"/>
      <c r="LWD294" s="97"/>
      <c r="LWE294" s="97"/>
      <c r="LWF294" s="97"/>
      <c r="LWG294" s="97"/>
      <c r="LWH294" s="97"/>
      <c r="LWI294" s="97"/>
      <c r="LWJ294" s="97"/>
      <c r="LWK294" s="97"/>
      <c r="LWL294" s="97"/>
      <c r="LWM294" s="97"/>
      <c r="LWN294" s="97"/>
      <c r="LWO294" s="97"/>
      <c r="LWP294" s="97"/>
      <c r="LWQ294" s="97"/>
      <c r="LWR294" s="97"/>
      <c r="LWS294" s="97"/>
      <c r="LWT294" s="97"/>
      <c r="LWU294" s="97"/>
      <c r="LWV294" s="97"/>
      <c r="LWW294" s="97"/>
      <c r="LWX294" s="97"/>
      <c r="LWY294" s="97"/>
      <c r="LWZ294" s="97"/>
      <c r="LXA294" s="97"/>
      <c r="LXB294" s="97"/>
      <c r="LXC294" s="97"/>
      <c r="LXD294" s="97"/>
      <c r="LXE294" s="97"/>
      <c r="LXF294" s="97"/>
      <c r="LXG294" s="97"/>
      <c r="LXH294" s="97"/>
      <c r="LXI294" s="97"/>
      <c r="LXJ294" s="97"/>
      <c r="LXK294" s="97"/>
      <c r="LXL294" s="97"/>
      <c r="LXM294" s="97"/>
      <c r="LXN294" s="97"/>
      <c r="LXO294" s="97"/>
      <c r="LXP294" s="97"/>
      <c r="LXQ294" s="97"/>
      <c r="LXR294" s="97"/>
      <c r="LXS294" s="97"/>
      <c r="LXT294" s="97"/>
      <c r="LXU294" s="97"/>
      <c r="LXV294" s="97"/>
      <c r="LXW294" s="97"/>
      <c r="LXX294" s="97"/>
      <c r="LXY294" s="97"/>
      <c r="LXZ294" s="97"/>
      <c r="LYA294" s="97"/>
      <c r="LYB294" s="97"/>
      <c r="LYC294" s="97"/>
      <c r="LYD294" s="97"/>
      <c r="LYE294" s="97"/>
      <c r="LYF294" s="97"/>
      <c r="LYG294" s="97"/>
      <c r="LYH294" s="97"/>
      <c r="LYI294" s="97"/>
      <c r="LYJ294" s="97"/>
      <c r="LYK294" s="97"/>
      <c r="LYL294" s="97"/>
      <c r="LYM294" s="97"/>
      <c r="LYN294" s="97"/>
      <c r="LYO294" s="97"/>
      <c r="LYP294" s="97"/>
      <c r="LYQ294" s="97"/>
      <c r="LYR294" s="97"/>
      <c r="LYS294" s="97"/>
      <c r="LYT294" s="97"/>
      <c r="LYU294" s="97"/>
      <c r="LYV294" s="97"/>
      <c r="LYW294" s="97"/>
      <c r="LYX294" s="97"/>
      <c r="LYY294" s="97"/>
      <c r="LYZ294" s="97"/>
      <c r="LZA294" s="97"/>
      <c r="LZB294" s="97"/>
      <c r="LZC294" s="97"/>
      <c r="LZD294" s="97"/>
      <c r="LZE294" s="97"/>
      <c r="LZF294" s="97"/>
      <c r="LZG294" s="97"/>
      <c r="LZH294" s="97"/>
      <c r="LZI294" s="97"/>
      <c r="LZJ294" s="97"/>
      <c r="LZK294" s="97"/>
      <c r="LZL294" s="97"/>
      <c r="LZM294" s="97"/>
      <c r="LZN294" s="97"/>
      <c r="LZO294" s="97"/>
      <c r="LZP294" s="97"/>
      <c r="LZQ294" s="97"/>
      <c r="LZR294" s="97"/>
      <c r="LZS294" s="97"/>
      <c r="LZT294" s="97"/>
      <c r="LZU294" s="97"/>
      <c r="LZV294" s="97"/>
      <c r="LZW294" s="97"/>
      <c r="LZX294" s="97"/>
      <c r="LZY294" s="97"/>
      <c r="LZZ294" s="97"/>
      <c r="MAA294" s="97"/>
      <c r="MAB294" s="97"/>
      <c r="MAC294" s="97"/>
      <c r="MAD294" s="97"/>
      <c r="MAE294" s="97"/>
      <c r="MAF294" s="97"/>
      <c r="MAG294" s="97"/>
      <c r="MAH294" s="97"/>
      <c r="MAI294" s="97"/>
      <c r="MAJ294" s="97"/>
      <c r="MAK294" s="97"/>
      <c r="MAL294" s="97"/>
      <c r="MAM294" s="97"/>
      <c r="MAN294" s="97"/>
      <c r="MAO294" s="97"/>
      <c r="MAP294" s="97"/>
      <c r="MAQ294" s="97"/>
      <c r="MAR294" s="97"/>
      <c r="MAS294" s="97"/>
      <c r="MAT294" s="97"/>
      <c r="MAU294" s="97"/>
      <c r="MAV294" s="97"/>
      <c r="MAW294" s="97"/>
      <c r="MAX294" s="97"/>
      <c r="MAY294" s="97"/>
      <c r="MAZ294" s="97"/>
      <c r="MBA294" s="97"/>
      <c r="MBB294" s="97"/>
      <c r="MBC294" s="97"/>
      <c r="MBD294" s="97"/>
      <c r="MBE294" s="97"/>
      <c r="MBF294" s="97"/>
      <c r="MBG294" s="97"/>
      <c r="MBH294" s="97"/>
      <c r="MBI294" s="97"/>
      <c r="MBJ294" s="97"/>
      <c r="MBK294" s="97"/>
      <c r="MBL294" s="97"/>
      <c r="MBM294" s="97"/>
      <c r="MBN294" s="97"/>
      <c r="MBO294" s="97"/>
      <c r="MBP294" s="97"/>
      <c r="MBQ294" s="97"/>
      <c r="MBR294" s="97"/>
      <c r="MBS294" s="97"/>
      <c r="MBT294" s="97"/>
      <c r="MBU294" s="97"/>
      <c r="MBV294" s="97"/>
      <c r="MBW294" s="97"/>
      <c r="MBX294" s="97"/>
      <c r="MBY294" s="97"/>
      <c r="MBZ294" s="97"/>
      <c r="MCA294" s="97"/>
      <c r="MCB294" s="97"/>
      <c r="MCC294" s="97"/>
      <c r="MCD294" s="97"/>
      <c r="MCE294" s="97"/>
      <c r="MCF294" s="97"/>
      <c r="MCG294" s="97"/>
      <c r="MCH294" s="97"/>
      <c r="MCI294" s="97"/>
      <c r="MCJ294" s="97"/>
      <c r="MCK294" s="97"/>
      <c r="MCL294" s="97"/>
      <c r="MCM294" s="97"/>
      <c r="MCN294" s="97"/>
      <c r="MCO294" s="97"/>
      <c r="MCP294" s="97"/>
      <c r="MCQ294" s="97"/>
      <c r="MCR294" s="97"/>
      <c r="MCS294" s="97"/>
      <c r="MCT294" s="97"/>
      <c r="MCU294" s="97"/>
      <c r="MCV294" s="97"/>
      <c r="MCW294" s="97"/>
      <c r="MCX294" s="97"/>
      <c r="MCY294" s="97"/>
      <c r="MCZ294" s="97"/>
      <c r="MDA294" s="97"/>
      <c r="MDB294" s="97"/>
      <c r="MDC294" s="97"/>
      <c r="MDD294" s="97"/>
      <c r="MDE294" s="97"/>
      <c r="MDF294" s="97"/>
      <c r="MDG294" s="97"/>
      <c r="MDH294" s="97"/>
      <c r="MDI294" s="97"/>
      <c r="MDJ294" s="97"/>
      <c r="MDK294" s="97"/>
      <c r="MDL294" s="97"/>
      <c r="MDM294" s="97"/>
      <c r="MDN294" s="97"/>
      <c r="MDO294" s="97"/>
      <c r="MDP294" s="97"/>
      <c r="MDQ294" s="97"/>
      <c r="MDR294" s="97"/>
      <c r="MDS294" s="97"/>
      <c r="MDT294" s="97"/>
      <c r="MDU294" s="97"/>
      <c r="MDV294" s="97"/>
      <c r="MDW294" s="97"/>
      <c r="MDX294" s="97"/>
      <c r="MDY294" s="97"/>
      <c r="MDZ294" s="97"/>
      <c r="MEA294" s="97"/>
      <c r="MEB294" s="97"/>
      <c r="MEC294" s="97"/>
      <c r="MED294" s="97"/>
      <c r="MEE294" s="97"/>
      <c r="MEF294" s="97"/>
      <c r="MEG294" s="97"/>
      <c r="MEH294" s="97"/>
      <c r="MEI294" s="97"/>
      <c r="MEJ294" s="97"/>
      <c r="MEK294" s="97"/>
      <c r="MEL294" s="97"/>
      <c r="MEM294" s="97"/>
      <c r="MEN294" s="97"/>
      <c r="MEO294" s="97"/>
      <c r="MEP294" s="97"/>
      <c r="MEQ294" s="97"/>
      <c r="MER294" s="97"/>
      <c r="MES294" s="97"/>
      <c r="MET294" s="97"/>
      <c r="MEU294" s="97"/>
      <c r="MEV294" s="97"/>
      <c r="MEW294" s="97"/>
      <c r="MEX294" s="97"/>
      <c r="MEY294" s="97"/>
      <c r="MEZ294" s="97"/>
      <c r="MFA294" s="97"/>
      <c r="MFB294" s="97"/>
      <c r="MFC294" s="97"/>
      <c r="MFD294" s="97"/>
      <c r="MFE294" s="97"/>
      <c r="MFF294" s="97"/>
      <c r="MFG294" s="97"/>
      <c r="MFH294" s="97"/>
      <c r="MFI294" s="97"/>
      <c r="MFJ294" s="97"/>
      <c r="MFK294" s="97"/>
      <c r="MFL294" s="97"/>
      <c r="MFM294" s="97"/>
      <c r="MFN294" s="97"/>
      <c r="MFO294" s="97"/>
      <c r="MFP294" s="97"/>
      <c r="MFQ294" s="97"/>
      <c r="MFR294" s="97"/>
      <c r="MFS294" s="97"/>
      <c r="MFT294" s="97"/>
      <c r="MFU294" s="97"/>
      <c r="MFV294" s="97"/>
      <c r="MFW294" s="97"/>
      <c r="MFX294" s="97"/>
      <c r="MFY294" s="97"/>
      <c r="MFZ294" s="97"/>
      <c r="MGA294" s="97"/>
      <c r="MGB294" s="97"/>
      <c r="MGC294" s="97"/>
      <c r="MGD294" s="97"/>
      <c r="MGE294" s="97"/>
      <c r="MGF294" s="97"/>
      <c r="MGG294" s="97"/>
      <c r="MGH294" s="97"/>
      <c r="MGI294" s="97"/>
      <c r="MGJ294" s="97"/>
      <c r="MGK294" s="97"/>
      <c r="MGL294" s="97"/>
      <c r="MGM294" s="97"/>
      <c r="MGN294" s="97"/>
      <c r="MGO294" s="97"/>
      <c r="MGP294" s="97"/>
      <c r="MGQ294" s="97"/>
      <c r="MGR294" s="97"/>
      <c r="MGS294" s="97"/>
      <c r="MGT294" s="97"/>
      <c r="MGU294" s="97"/>
      <c r="MGV294" s="97"/>
      <c r="MGW294" s="97"/>
      <c r="MGX294" s="97"/>
      <c r="MGY294" s="97"/>
      <c r="MGZ294" s="97"/>
      <c r="MHA294" s="97"/>
      <c r="MHB294" s="97"/>
      <c r="MHC294" s="97"/>
      <c r="MHD294" s="97"/>
      <c r="MHE294" s="97"/>
      <c r="MHF294" s="97"/>
      <c r="MHG294" s="97"/>
      <c r="MHH294" s="97"/>
      <c r="MHI294" s="97"/>
      <c r="MHJ294" s="97"/>
      <c r="MHK294" s="97"/>
      <c r="MHL294" s="97"/>
      <c r="MHM294" s="97"/>
      <c r="MHN294" s="97"/>
      <c r="MHO294" s="97"/>
      <c r="MHP294" s="97"/>
      <c r="MHQ294" s="97"/>
      <c r="MHR294" s="97"/>
      <c r="MHS294" s="97"/>
      <c r="MHT294" s="97"/>
      <c r="MHU294" s="97"/>
      <c r="MHV294" s="97"/>
      <c r="MHW294" s="97"/>
      <c r="MHX294" s="97"/>
      <c r="MHY294" s="97"/>
      <c r="MHZ294" s="97"/>
      <c r="MIA294" s="97"/>
      <c r="MIB294" s="97"/>
      <c r="MIC294" s="97"/>
      <c r="MID294" s="97"/>
      <c r="MIE294" s="97"/>
      <c r="MIF294" s="97"/>
      <c r="MIG294" s="97"/>
      <c r="MIH294" s="97"/>
      <c r="MII294" s="97"/>
      <c r="MIJ294" s="97"/>
      <c r="MIK294" s="97"/>
      <c r="MIL294" s="97"/>
      <c r="MIM294" s="97"/>
      <c r="MIN294" s="97"/>
      <c r="MIO294" s="97"/>
      <c r="MIP294" s="97"/>
      <c r="MIQ294" s="97"/>
      <c r="MIR294" s="97"/>
      <c r="MIS294" s="97"/>
      <c r="MIT294" s="97"/>
      <c r="MIU294" s="97"/>
      <c r="MIV294" s="97"/>
      <c r="MIW294" s="97"/>
      <c r="MIX294" s="97"/>
      <c r="MIY294" s="97"/>
      <c r="MIZ294" s="97"/>
      <c r="MJA294" s="97"/>
      <c r="MJB294" s="97"/>
      <c r="MJC294" s="97"/>
      <c r="MJD294" s="97"/>
      <c r="MJE294" s="97"/>
      <c r="MJF294" s="97"/>
      <c r="MJG294" s="97"/>
      <c r="MJH294" s="97"/>
      <c r="MJI294" s="97"/>
      <c r="MJJ294" s="97"/>
      <c r="MJK294" s="97"/>
      <c r="MJL294" s="97"/>
      <c r="MJM294" s="97"/>
      <c r="MJN294" s="97"/>
      <c r="MJO294" s="97"/>
      <c r="MJP294" s="97"/>
      <c r="MJQ294" s="97"/>
      <c r="MJR294" s="97"/>
      <c r="MJS294" s="97"/>
      <c r="MJT294" s="97"/>
      <c r="MJU294" s="97"/>
      <c r="MJV294" s="97"/>
      <c r="MJW294" s="97"/>
      <c r="MJX294" s="97"/>
      <c r="MJY294" s="97"/>
      <c r="MJZ294" s="97"/>
      <c r="MKA294" s="97"/>
      <c r="MKB294" s="97"/>
      <c r="MKC294" s="97"/>
      <c r="MKD294" s="97"/>
      <c r="MKE294" s="97"/>
      <c r="MKF294" s="97"/>
      <c r="MKG294" s="97"/>
      <c r="MKH294" s="97"/>
      <c r="MKI294" s="97"/>
      <c r="MKJ294" s="97"/>
      <c r="MKK294" s="97"/>
      <c r="MKL294" s="97"/>
      <c r="MKM294" s="97"/>
      <c r="MKN294" s="97"/>
      <c r="MKO294" s="97"/>
      <c r="MKP294" s="97"/>
      <c r="MKQ294" s="97"/>
      <c r="MKR294" s="97"/>
      <c r="MKS294" s="97"/>
      <c r="MKT294" s="97"/>
      <c r="MKU294" s="97"/>
      <c r="MKV294" s="97"/>
      <c r="MKW294" s="97"/>
      <c r="MKX294" s="97"/>
      <c r="MKY294" s="97"/>
      <c r="MKZ294" s="97"/>
      <c r="MLA294" s="97"/>
      <c r="MLB294" s="97"/>
      <c r="MLC294" s="97"/>
      <c r="MLD294" s="97"/>
      <c r="MLE294" s="97"/>
      <c r="MLF294" s="97"/>
      <c r="MLG294" s="97"/>
      <c r="MLH294" s="97"/>
      <c r="MLI294" s="97"/>
      <c r="MLJ294" s="97"/>
      <c r="MLK294" s="97"/>
      <c r="MLL294" s="97"/>
      <c r="MLM294" s="97"/>
      <c r="MLN294" s="97"/>
      <c r="MLO294" s="97"/>
      <c r="MLP294" s="97"/>
      <c r="MLQ294" s="97"/>
      <c r="MLR294" s="97"/>
      <c r="MLS294" s="97"/>
      <c r="MLT294" s="97"/>
      <c r="MLU294" s="97"/>
      <c r="MLV294" s="97"/>
      <c r="MLW294" s="97"/>
      <c r="MLX294" s="97"/>
      <c r="MLY294" s="97"/>
      <c r="MLZ294" s="97"/>
      <c r="MMA294" s="97"/>
      <c r="MMB294" s="97"/>
      <c r="MMC294" s="97"/>
      <c r="MMD294" s="97"/>
      <c r="MME294" s="97"/>
      <c r="MMF294" s="97"/>
      <c r="MMG294" s="97"/>
      <c r="MMH294" s="97"/>
      <c r="MMI294" s="97"/>
      <c r="MMJ294" s="97"/>
      <c r="MMK294" s="97"/>
      <c r="MML294" s="97"/>
      <c r="MMM294" s="97"/>
      <c r="MMN294" s="97"/>
      <c r="MMO294" s="97"/>
      <c r="MMP294" s="97"/>
      <c r="MMQ294" s="97"/>
      <c r="MMR294" s="97"/>
      <c r="MMS294" s="97"/>
      <c r="MMT294" s="97"/>
      <c r="MMU294" s="97"/>
      <c r="MMV294" s="97"/>
      <c r="MMW294" s="97"/>
      <c r="MMX294" s="97"/>
      <c r="MMY294" s="97"/>
      <c r="MMZ294" s="97"/>
      <c r="MNA294" s="97"/>
      <c r="MNB294" s="97"/>
      <c r="MNC294" s="97"/>
      <c r="MND294" s="97"/>
      <c r="MNE294" s="97"/>
      <c r="MNF294" s="97"/>
      <c r="MNG294" s="97"/>
      <c r="MNH294" s="97"/>
      <c r="MNI294" s="97"/>
      <c r="MNJ294" s="97"/>
      <c r="MNK294" s="97"/>
      <c r="MNL294" s="97"/>
      <c r="MNM294" s="97"/>
      <c r="MNN294" s="97"/>
      <c r="MNO294" s="97"/>
      <c r="MNP294" s="97"/>
      <c r="MNQ294" s="97"/>
      <c r="MNR294" s="97"/>
      <c r="MNS294" s="97"/>
      <c r="MNT294" s="97"/>
      <c r="MNU294" s="97"/>
      <c r="MNV294" s="97"/>
      <c r="MNW294" s="97"/>
      <c r="MNX294" s="97"/>
      <c r="MNY294" s="97"/>
      <c r="MNZ294" s="97"/>
      <c r="MOA294" s="97"/>
      <c r="MOB294" s="97"/>
      <c r="MOC294" s="97"/>
      <c r="MOD294" s="97"/>
      <c r="MOE294" s="97"/>
      <c r="MOF294" s="97"/>
      <c r="MOG294" s="97"/>
      <c r="MOH294" s="97"/>
      <c r="MOI294" s="97"/>
      <c r="MOJ294" s="97"/>
      <c r="MOK294" s="97"/>
      <c r="MOL294" s="97"/>
      <c r="MOM294" s="97"/>
      <c r="MON294" s="97"/>
      <c r="MOO294" s="97"/>
      <c r="MOP294" s="97"/>
      <c r="MOQ294" s="97"/>
      <c r="MOR294" s="97"/>
      <c r="MOS294" s="97"/>
      <c r="MOT294" s="97"/>
      <c r="MOU294" s="97"/>
      <c r="MOV294" s="97"/>
      <c r="MOW294" s="97"/>
      <c r="MOX294" s="97"/>
      <c r="MOY294" s="97"/>
      <c r="MOZ294" s="97"/>
      <c r="MPA294" s="97"/>
      <c r="MPB294" s="97"/>
      <c r="MPC294" s="97"/>
      <c r="MPD294" s="97"/>
      <c r="MPE294" s="97"/>
      <c r="MPF294" s="97"/>
      <c r="MPG294" s="97"/>
      <c r="MPH294" s="97"/>
      <c r="MPI294" s="97"/>
      <c r="MPJ294" s="97"/>
      <c r="MPK294" s="97"/>
      <c r="MPL294" s="97"/>
      <c r="MPM294" s="97"/>
      <c r="MPN294" s="97"/>
      <c r="MPO294" s="97"/>
      <c r="MPP294" s="97"/>
      <c r="MPQ294" s="97"/>
      <c r="MPR294" s="97"/>
      <c r="MPS294" s="97"/>
      <c r="MPT294" s="97"/>
      <c r="MPU294" s="97"/>
      <c r="MPV294" s="97"/>
      <c r="MPW294" s="97"/>
      <c r="MPX294" s="97"/>
      <c r="MPY294" s="97"/>
      <c r="MPZ294" s="97"/>
      <c r="MQA294" s="97"/>
      <c r="MQB294" s="97"/>
      <c r="MQC294" s="97"/>
      <c r="MQD294" s="97"/>
      <c r="MQE294" s="97"/>
      <c r="MQF294" s="97"/>
      <c r="MQG294" s="97"/>
      <c r="MQH294" s="97"/>
      <c r="MQI294" s="97"/>
      <c r="MQJ294" s="97"/>
      <c r="MQK294" s="97"/>
      <c r="MQL294" s="97"/>
      <c r="MQM294" s="97"/>
      <c r="MQN294" s="97"/>
      <c r="MQO294" s="97"/>
      <c r="MQP294" s="97"/>
      <c r="MQQ294" s="97"/>
      <c r="MQR294" s="97"/>
      <c r="MQS294" s="97"/>
      <c r="MQT294" s="97"/>
      <c r="MQU294" s="97"/>
      <c r="MQV294" s="97"/>
      <c r="MQW294" s="97"/>
      <c r="MQX294" s="97"/>
      <c r="MQY294" s="97"/>
      <c r="MQZ294" s="97"/>
      <c r="MRA294" s="97"/>
      <c r="MRB294" s="97"/>
      <c r="MRC294" s="97"/>
      <c r="MRD294" s="97"/>
      <c r="MRE294" s="97"/>
      <c r="MRF294" s="97"/>
      <c r="MRG294" s="97"/>
      <c r="MRH294" s="97"/>
      <c r="MRI294" s="97"/>
      <c r="MRJ294" s="97"/>
      <c r="MRK294" s="97"/>
      <c r="MRL294" s="97"/>
      <c r="MRM294" s="97"/>
      <c r="MRN294" s="97"/>
      <c r="MRO294" s="97"/>
      <c r="MRP294" s="97"/>
      <c r="MRQ294" s="97"/>
      <c r="MRR294" s="97"/>
      <c r="MRS294" s="97"/>
      <c r="MRT294" s="97"/>
      <c r="MRU294" s="97"/>
      <c r="MRV294" s="97"/>
      <c r="MRW294" s="97"/>
      <c r="MRX294" s="97"/>
      <c r="MRY294" s="97"/>
      <c r="MRZ294" s="97"/>
      <c r="MSA294" s="97"/>
      <c r="MSB294" s="97"/>
      <c r="MSC294" s="97"/>
      <c r="MSD294" s="97"/>
      <c r="MSE294" s="97"/>
      <c r="MSF294" s="97"/>
      <c r="MSG294" s="97"/>
      <c r="MSH294" s="97"/>
      <c r="MSI294" s="97"/>
      <c r="MSJ294" s="97"/>
      <c r="MSK294" s="97"/>
      <c r="MSL294" s="97"/>
      <c r="MSM294" s="97"/>
      <c r="MSN294" s="97"/>
      <c r="MSO294" s="97"/>
      <c r="MSP294" s="97"/>
      <c r="MSQ294" s="97"/>
      <c r="MSR294" s="97"/>
      <c r="MSS294" s="97"/>
      <c r="MST294" s="97"/>
      <c r="MSU294" s="97"/>
      <c r="MSV294" s="97"/>
      <c r="MSW294" s="97"/>
      <c r="MSX294" s="97"/>
      <c r="MSY294" s="97"/>
      <c r="MSZ294" s="97"/>
      <c r="MTA294" s="97"/>
      <c r="MTB294" s="97"/>
      <c r="MTC294" s="97"/>
      <c r="MTD294" s="97"/>
      <c r="MTE294" s="97"/>
      <c r="MTF294" s="97"/>
      <c r="MTG294" s="97"/>
      <c r="MTH294" s="97"/>
      <c r="MTI294" s="97"/>
      <c r="MTJ294" s="97"/>
      <c r="MTK294" s="97"/>
      <c r="MTL294" s="97"/>
      <c r="MTM294" s="97"/>
      <c r="MTN294" s="97"/>
      <c r="MTO294" s="97"/>
      <c r="MTP294" s="97"/>
      <c r="MTQ294" s="97"/>
      <c r="MTR294" s="97"/>
      <c r="MTS294" s="97"/>
      <c r="MTT294" s="97"/>
      <c r="MTU294" s="97"/>
      <c r="MTV294" s="97"/>
      <c r="MTW294" s="97"/>
      <c r="MTX294" s="97"/>
      <c r="MTY294" s="97"/>
      <c r="MTZ294" s="97"/>
      <c r="MUA294" s="97"/>
      <c r="MUB294" s="97"/>
      <c r="MUC294" s="97"/>
      <c r="MUD294" s="97"/>
      <c r="MUE294" s="97"/>
      <c r="MUF294" s="97"/>
      <c r="MUG294" s="97"/>
      <c r="MUH294" s="97"/>
      <c r="MUI294" s="97"/>
      <c r="MUJ294" s="97"/>
      <c r="MUK294" s="97"/>
      <c r="MUL294" s="97"/>
      <c r="MUM294" s="97"/>
      <c r="MUN294" s="97"/>
      <c r="MUO294" s="97"/>
      <c r="MUP294" s="97"/>
      <c r="MUQ294" s="97"/>
      <c r="MUR294" s="97"/>
      <c r="MUS294" s="97"/>
      <c r="MUT294" s="97"/>
      <c r="MUU294" s="97"/>
      <c r="MUV294" s="97"/>
      <c r="MUW294" s="97"/>
      <c r="MUX294" s="97"/>
      <c r="MUY294" s="97"/>
      <c r="MUZ294" s="97"/>
      <c r="MVA294" s="97"/>
      <c r="MVB294" s="97"/>
      <c r="MVC294" s="97"/>
      <c r="MVD294" s="97"/>
      <c r="MVE294" s="97"/>
      <c r="MVF294" s="97"/>
      <c r="MVG294" s="97"/>
      <c r="MVH294" s="97"/>
      <c r="MVI294" s="97"/>
      <c r="MVJ294" s="97"/>
      <c r="MVK294" s="97"/>
      <c r="MVL294" s="97"/>
      <c r="MVM294" s="97"/>
      <c r="MVN294" s="97"/>
      <c r="MVO294" s="97"/>
      <c r="MVP294" s="97"/>
      <c r="MVQ294" s="97"/>
      <c r="MVR294" s="97"/>
      <c r="MVS294" s="97"/>
      <c r="MVT294" s="97"/>
      <c r="MVU294" s="97"/>
      <c r="MVV294" s="97"/>
      <c r="MVW294" s="97"/>
      <c r="MVX294" s="97"/>
      <c r="MVY294" s="97"/>
      <c r="MVZ294" s="97"/>
      <c r="MWA294" s="97"/>
      <c r="MWB294" s="97"/>
      <c r="MWC294" s="97"/>
      <c r="MWD294" s="97"/>
      <c r="MWE294" s="97"/>
      <c r="MWF294" s="97"/>
      <c r="MWG294" s="97"/>
      <c r="MWH294" s="97"/>
      <c r="MWI294" s="97"/>
      <c r="MWJ294" s="97"/>
      <c r="MWK294" s="97"/>
      <c r="MWL294" s="97"/>
      <c r="MWM294" s="97"/>
      <c r="MWN294" s="97"/>
      <c r="MWO294" s="97"/>
      <c r="MWP294" s="97"/>
      <c r="MWQ294" s="97"/>
      <c r="MWR294" s="97"/>
      <c r="MWS294" s="97"/>
      <c r="MWT294" s="97"/>
      <c r="MWU294" s="97"/>
      <c r="MWV294" s="97"/>
      <c r="MWW294" s="97"/>
      <c r="MWX294" s="97"/>
      <c r="MWY294" s="97"/>
      <c r="MWZ294" s="97"/>
      <c r="MXA294" s="97"/>
      <c r="MXB294" s="97"/>
      <c r="MXC294" s="97"/>
      <c r="MXD294" s="97"/>
      <c r="MXE294" s="97"/>
      <c r="MXF294" s="97"/>
      <c r="MXG294" s="97"/>
      <c r="MXH294" s="97"/>
      <c r="MXI294" s="97"/>
      <c r="MXJ294" s="97"/>
      <c r="MXK294" s="97"/>
      <c r="MXL294" s="97"/>
      <c r="MXM294" s="97"/>
      <c r="MXN294" s="97"/>
      <c r="MXO294" s="97"/>
      <c r="MXP294" s="97"/>
      <c r="MXQ294" s="97"/>
      <c r="MXR294" s="97"/>
      <c r="MXS294" s="97"/>
      <c r="MXT294" s="97"/>
      <c r="MXU294" s="97"/>
      <c r="MXV294" s="97"/>
      <c r="MXW294" s="97"/>
      <c r="MXX294" s="97"/>
      <c r="MXY294" s="97"/>
      <c r="MXZ294" s="97"/>
      <c r="MYA294" s="97"/>
      <c r="MYB294" s="97"/>
      <c r="MYC294" s="97"/>
      <c r="MYD294" s="97"/>
      <c r="MYE294" s="97"/>
      <c r="MYF294" s="97"/>
      <c r="MYG294" s="97"/>
      <c r="MYH294" s="97"/>
      <c r="MYI294" s="97"/>
      <c r="MYJ294" s="97"/>
      <c r="MYK294" s="97"/>
      <c r="MYL294" s="97"/>
      <c r="MYM294" s="97"/>
      <c r="MYN294" s="97"/>
      <c r="MYO294" s="97"/>
      <c r="MYP294" s="97"/>
      <c r="MYQ294" s="97"/>
      <c r="MYR294" s="97"/>
      <c r="MYS294" s="97"/>
      <c r="MYT294" s="97"/>
      <c r="MYU294" s="97"/>
      <c r="MYV294" s="97"/>
      <c r="MYW294" s="97"/>
      <c r="MYX294" s="97"/>
      <c r="MYY294" s="97"/>
      <c r="MYZ294" s="97"/>
      <c r="MZA294" s="97"/>
      <c r="MZB294" s="97"/>
      <c r="MZC294" s="97"/>
      <c r="MZD294" s="97"/>
      <c r="MZE294" s="97"/>
      <c r="MZF294" s="97"/>
      <c r="MZG294" s="97"/>
      <c r="MZH294" s="97"/>
      <c r="MZI294" s="97"/>
      <c r="MZJ294" s="97"/>
      <c r="MZK294" s="97"/>
      <c r="MZL294" s="97"/>
      <c r="MZM294" s="97"/>
      <c r="MZN294" s="97"/>
      <c r="MZO294" s="97"/>
      <c r="MZP294" s="97"/>
      <c r="MZQ294" s="97"/>
      <c r="MZR294" s="97"/>
      <c r="MZS294" s="97"/>
      <c r="MZT294" s="97"/>
      <c r="MZU294" s="97"/>
      <c r="MZV294" s="97"/>
      <c r="MZW294" s="97"/>
      <c r="MZX294" s="97"/>
      <c r="MZY294" s="97"/>
      <c r="MZZ294" s="97"/>
      <c r="NAA294" s="97"/>
      <c r="NAB294" s="97"/>
      <c r="NAC294" s="97"/>
      <c r="NAD294" s="97"/>
      <c r="NAE294" s="97"/>
      <c r="NAF294" s="97"/>
      <c r="NAG294" s="97"/>
      <c r="NAH294" s="97"/>
      <c r="NAI294" s="97"/>
      <c r="NAJ294" s="97"/>
      <c r="NAK294" s="97"/>
      <c r="NAL294" s="97"/>
      <c r="NAM294" s="97"/>
      <c r="NAN294" s="97"/>
      <c r="NAO294" s="97"/>
      <c r="NAP294" s="97"/>
      <c r="NAQ294" s="97"/>
      <c r="NAR294" s="97"/>
      <c r="NAS294" s="97"/>
      <c r="NAT294" s="97"/>
      <c r="NAU294" s="97"/>
      <c r="NAV294" s="97"/>
      <c r="NAW294" s="97"/>
      <c r="NAX294" s="97"/>
      <c r="NAY294" s="97"/>
      <c r="NAZ294" s="97"/>
      <c r="NBA294" s="97"/>
      <c r="NBB294" s="97"/>
      <c r="NBC294" s="97"/>
      <c r="NBD294" s="97"/>
      <c r="NBE294" s="97"/>
      <c r="NBF294" s="97"/>
      <c r="NBG294" s="97"/>
      <c r="NBH294" s="97"/>
      <c r="NBI294" s="97"/>
      <c r="NBJ294" s="97"/>
      <c r="NBK294" s="97"/>
      <c r="NBL294" s="97"/>
      <c r="NBM294" s="97"/>
      <c r="NBN294" s="97"/>
      <c r="NBO294" s="97"/>
      <c r="NBP294" s="97"/>
      <c r="NBQ294" s="97"/>
      <c r="NBR294" s="97"/>
      <c r="NBS294" s="97"/>
      <c r="NBT294" s="97"/>
      <c r="NBU294" s="97"/>
      <c r="NBV294" s="97"/>
      <c r="NBW294" s="97"/>
      <c r="NBX294" s="97"/>
      <c r="NBY294" s="97"/>
      <c r="NBZ294" s="97"/>
      <c r="NCA294" s="97"/>
      <c r="NCB294" s="97"/>
      <c r="NCC294" s="97"/>
      <c r="NCD294" s="97"/>
      <c r="NCE294" s="97"/>
      <c r="NCF294" s="97"/>
      <c r="NCG294" s="97"/>
      <c r="NCH294" s="97"/>
      <c r="NCI294" s="97"/>
      <c r="NCJ294" s="97"/>
      <c r="NCK294" s="97"/>
      <c r="NCL294" s="97"/>
      <c r="NCM294" s="97"/>
      <c r="NCN294" s="97"/>
      <c r="NCO294" s="97"/>
      <c r="NCP294" s="97"/>
      <c r="NCQ294" s="97"/>
      <c r="NCR294" s="97"/>
      <c r="NCS294" s="97"/>
      <c r="NCT294" s="97"/>
      <c r="NCU294" s="97"/>
      <c r="NCV294" s="97"/>
      <c r="NCW294" s="97"/>
      <c r="NCX294" s="97"/>
      <c r="NCY294" s="97"/>
      <c r="NCZ294" s="97"/>
      <c r="NDA294" s="97"/>
      <c r="NDB294" s="97"/>
      <c r="NDC294" s="97"/>
      <c r="NDD294" s="97"/>
      <c r="NDE294" s="97"/>
      <c r="NDF294" s="97"/>
      <c r="NDG294" s="97"/>
      <c r="NDH294" s="97"/>
      <c r="NDI294" s="97"/>
      <c r="NDJ294" s="97"/>
      <c r="NDK294" s="97"/>
      <c r="NDL294" s="97"/>
      <c r="NDM294" s="97"/>
      <c r="NDN294" s="97"/>
      <c r="NDO294" s="97"/>
      <c r="NDP294" s="97"/>
      <c r="NDQ294" s="97"/>
      <c r="NDR294" s="97"/>
      <c r="NDS294" s="97"/>
      <c r="NDT294" s="97"/>
      <c r="NDU294" s="97"/>
      <c r="NDV294" s="97"/>
      <c r="NDW294" s="97"/>
      <c r="NDX294" s="97"/>
      <c r="NDY294" s="97"/>
      <c r="NDZ294" s="97"/>
      <c r="NEA294" s="97"/>
      <c r="NEB294" s="97"/>
      <c r="NEC294" s="97"/>
      <c r="NED294" s="97"/>
      <c r="NEE294" s="97"/>
      <c r="NEF294" s="97"/>
      <c r="NEG294" s="97"/>
      <c r="NEH294" s="97"/>
      <c r="NEI294" s="97"/>
      <c r="NEJ294" s="97"/>
      <c r="NEK294" s="97"/>
      <c r="NEL294" s="97"/>
      <c r="NEM294" s="97"/>
      <c r="NEN294" s="97"/>
      <c r="NEO294" s="97"/>
      <c r="NEP294" s="97"/>
      <c r="NEQ294" s="97"/>
      <c r="NER294" s="97"/>
      <c r="NES294" s="97"/>
      <c r="NET294" s="97"/>
      <c r="NEU294" s="97"/>
      <c r="NEV294" s="97"/>
      <c r="NEW294" s="97"/>
      <c r="NEX294" s="97"/>
      <c r="NEY294" s="97"/>
      <c r="NEZ294" s="97"/>
      <c r="NFA294" s="97"/>
      <c r="NFB294" s="97"/>
      <c r="NFC294" s="97"/>
      <c r="NFD294" s="97"/>
      <c r="NFE294" s="97"/>
      <c r="NFF294" s="97"/>
      <c r="NFG294" s="97"/>
      <c r="NFH294" s="97"/>
      <c r="NFI294" s="97"/>
      <c r="NFJ294" s="97"/>
      <c r="NFK294" s="97"/>
      <c r="NFL294" s="97"/>
      <c r="NFM294" s="97"/>
      <c r="NFN294" s="97"/>
      <c r="NFO294" s="97"/>
      <c r="NFP294" s="97"/>
      <c r="NFQ294" s="97"/>
      <c r="NFR294" s="97"/>
      <c r="NFS294" s="97"/>
      <c r="NFT294" s="97"/>
      <c r="NFU294" s="97"/>
      <c r="NFV294" s="97"/>
      <c r="NFW294" s="97"/>
      <c r="NFX294" s="97"/>
      <c r="NFY294" s="97"/>
      <c r="NFZ294" s="97"/>
      <c r="NGA294" s="97"/>
      <c r="NGB294" s="97"/>
      <c r="NGC294" s="97"/>
      <c r="NGD294" s="97"/>
      <c r="NGE294" s="97"/>
      <c r="NGF294" s="97"/>
      <c r="NGG294" s="97"/>
      <c r="NGH294" s="97"/>
      <c r="NGI294" s="97"/>
      <c r="NGJ294" s="97"/>
      <c r="NGK294" s="97"/>
      <c r="NGL294" s="97"/>
      <c r="NGM294" s="97"/>
      <c r="NGN294" s="97"/>
      <c r="NGO294" s="97"/>
      <c r="NGP294" s="97"/>
      <c r="NGQ294" s="97"/>
      <c r="NGR294" s="97"/>
      <c r="NGS294" s="97"/>
      <c r="NGT294" s="97"/>
      <c r="NGU294" s="97"/>
      <c r="NGV294" s="97"/>
      <c r="NGW294" s="97"/>
      <c r="NGX294" s="97"/>
      <c r="NGY294" s="97"/>
      <c r="NGZ294" s="97"/>
      <c r="NHA294" s="97"/>
      <c r="NHB294" s="97"/>
      <c r="NHC294" s="97"/>
      <c r="NHD294" s="97"/>
      <c r="NHE294" s="97"/>
      <c r="NHF294" s="97"/>
      <c r="NHG294" s="97"/>
      <c r="NHH294" s="97"/>
      <c r="NHI294" s="97"/>
      <c r="NHJ294" s="97"/>
      <c r="NHK294" s="97"/>
      <c r="NHL294" s="97"/>
      <c r="NHM294" s="97"/>
      <c r="NHN294" s="97"/>
      <c r="NHO294" s="97"/>
      <c r="NHP294" s="97"/>
      <c r="NHQ294" s="97"/>
      <c r="NHR294" s="97"/>
      <c r="NHS294" s="97"/>
      <c r="NHT294" s="97"/>
      <c r="NHU294" s="97"/>
      <c r="NHV294" s="97"/>
      <c r="NHW294" s="97"/>
      <c r="NHX294" s="97"/>
      <c r="NHY294" s="97"/>
      <c r="NHZ294" s="97"/>
      <c r="NIA294" s="97"/>
      <c r="NIB294" s="97"/>
      <c r="NIC294" s="97"/>
      <c r="NID294" s="97"/>
      <c r="NIE294" s="97"/>
      <c r="NIF294" s="97"/>
      <c r="NIG294" s="97"/>
      <c r="NIH294" s="97"/>
      <c r="NII294" s="97"/>
      <c r="NIJ294" s="97"/>
      <c r="NIK294" s="97"/>
      <c r="NIL294" s="97"/>
      <c r="NIM294" s="97"/>
      <c r="NIN294" s="97"/>
      <c r="NIO294" s="97"/>
      <c r="NIP294" s="97"/>
      <c r="NIQ294" s="97"/>
      <c r="NIR294" s="97"/>
      <c r="NIS294" s="97"/>
      <c r="NIT294" s="97"/>
      <c r="NIU294" s="97"/>
      <c r="NIV294" s="97"/>
      <c r="NIW294" s="97"/>
      <c r="NIX294" s="97"/>
      <c r="NIY294" s="97"/>
      <c r="NIZ294" s="97"/>
      <c r="NJA294" s="97"/>
      <c r="NJB294" s="97"/>
      <c r="NJC294" s="97"/>
      <c r="NJD294" s="97"/>
      <c r="NJE294" s="97"/>
      <c r="NJF294" s="97"/>
      <c r="NJG294" s="97"/>
      <c r="NJH294" s="97"/>
      <c r="NJI294" s="97"/>
      <c r="NJJ294" s="97"/>
      <c r="NJK294" s="97"/>
      <c r="NJL294" s="97"/>
      <c r="NJM294" s="97"/>
      <c r="NJN294" s="97"/>
      <c r="NJO294" s="97"/>
      <c r="NJP294" s="97"/>
      <c r="NJQ294" s="97"/>
      <c r="NJR294" s="97"/>
      <c r="NJS294" s="97"/>
      <c r="NJT294" s="97"/>
      <c r="NJU294" s="97"/>
      <c r="NJV294" s="97"/>
      <c r="NJW294" s="97"/>
      <c r="NJX294" s="97"/>
      <c r="NJY294" s="97"/>
      <c r="NJZ294" s="97"/>
      <c r="NKA294" s="97"/>
      <c r="NKB294" s="97"/>
      <c r="NKC294" s="97"/>
      <c r="NKD294" s="97"/>
      <c r="NKE294" s="97"/>
      <c r="NKF294" s="97"/>
      <c r="NKG294" s="97"/>
      <c r="NKH294" s="97"/>
      <c r="NKI294" s="97"/>
      <c r="NKJ294" s="97"/>
      <c r="NKK294" s="97"/>
      <c r="NKL294" s="97"/>
      <c r="NKM294" s="97"/>
      <c r="NKN294" s="97"/>
      <c r="NKO294" s="97"/>
      <c r="NKP294" s="97"/>
      <c r="NKQ294" s="97"/>
      <c r="NKR294" s="97"/>
      <c r="NKS294" s="97"/>
      <c r="NKT294" s="97"/>
      <c r="NKU294" s="97"/>
      <c r="NKV294" s="97"/>
      <c r="NKW294" s="97"/>
      <c r="NKX294" s="97"/>
      <c r="NKY294" s="97"/>
      <c r="NKZ294" s="97"/>
      <c r="NLA294" s="97"/>
      <c r="NLB294" s="97"/>
      <c r="NLC294" s="97"/>
      <c r="NLD294" s="97"/>
      <c r="NLE294" s="97"/>
      <c r="NLF294" s="97"/>
      <c r="NLG294" s="97"/>
      <c r="NLH294" s="97"/>
      <c r="NLI294" s="97"/>
      <c r="NLJ294" s="97"/>
      <c r="NLK294" s="97"/>
      <c r="NLL294" s="97"/>
      <c r="NLM294" s="97"/>
      <c r="NLN294" s="97"/>
      <c r="NLO294" s="97"/>
      <c r="NLP294" s="97"/>
      <c r="NLQ294" s="97"/>
      <c r="NLR294" s="97"/>
      <c r="NLS294" s="97"/>
      <c r="NLT294" s="97"/>
      <c r="NLU294" s="97"/>
      <c r="NLV294" s="97"/>
      <c r="NLW294" s="97"/>
      <c r="NLX294" s="97"/>
      <c r="NLY294" s="97"/>
      <c r="NLZ294" s="97"/>
      <c r="NMA294" s="97"/>
      <c r="NMB294" s="97"/>
      <c r="NMC294" s="97"/>
      <c r="NMD294" s="97"/>
      <c r="NME294" s="97"/>
      <c r="NMF294" s="97"/>
      <c r="NMG294" s="97"/>
      <c r="NMH294" s="97"/>
      <c r="NMI294" s="97"/>
      <c r="NMJ294" s="97"/>
      <c r="NMK294" s="97"/>
      <c r="NML294" s="97"/>
      <c r="NMM294" s="97"/>
      <c r="NMN294" s="97"/>
      <c r="NMO294" s="97"/>
      <c r="NMP294" s="97"/>
      <c r="NMQ294" s="97"/>
      <c r="NMR294" s="97"/>
      <c r="NMS294" s="97"/>
      <c r="NMT294" s="97"/>
      <c r="NMU294" s="97"/>
      <c r="NMV294" s="97"/>
      <c r="NMW294" s="97"/>
      <c r="NMX294" s="97"/>
      <c r="NMY294" s="97"/>
      <c r="NMZ294" s="97"/>
      <c r="NNA294" s="97"/>
      <c r="NNB294" s="97"/>
      <c r="NNC294" s="97"/>
      <c r="NND294" s="97"/>
      <c r="NNE294" s="97"/>
      <c r="NNF294" s="97"/>
      <c r="NNG294" s="97"/>
      <c r="NNH294" s="97"/>
      <c r="NNI294" s="97"/>
      <c r="NNJ294" s="97"/>
      <c r="NNK294" s="97"/>
      <c r="NNL294" s="97"/>
      <c r="NNM294" s="97"/>
      <c r="NNN294" s="97"/>
      <c r="NNO294" s="97"/>
      <c r="NNP294" s="97"/>
      <c r="NNQ294" s="97"/>
      <c r="NNR294" s="97"/>
      <c r="NNS294" s="97"/>
      <c r="NNT294" s="97"/>
      <c r="NNU294" s="97"/>
      <c r="NNV294" s="97"/>
      <c r="NNW294" s="97"/>
      <c r="NNX294" s="97"/>
      <c r="NNY294" s="97"/>
      <c r="NNZ294" s="97"/>
      <c r="NOA294" s="97"/>
      <c r="NOB294" s="97"/>
      <c r="NOC294" s="97"/>
      <c r="NOD294" s="97"/>
      <c r="NOE294" s="97"/>
      <c r="NOF294" s="97"/>
      <c r="NOG294" s="97"/>
      <c r="NOH294" s="97"/>
      <c r="NOI294" s="97"/>
      <c r="NOJ294" s="97"/>
      <c r="NOK294" s="97"/>
      <c r="NOL294" s="97"/>
      <c r="NOM294" s="97"/>
      <c r="NON294" s="97"/>
      <c r="NOO294" s="97"/>
      <c r="NOP294" s="97"/>
      <c r="NOQ294" s="97"/>
      <c r="NOR294" s="97"/>
      <c r="NOS294" s="97"/>
      <c r="NOT294" s="97"/>
      <c r="NOU294" s="97"/>
      <c r="NOV294" s="97"/>
      <c r="NOW294" s="97"/>
      <c r="NOX294" s="97"/>
      <c r="NOY294" s="97"/>
      <c r="NOZ294" s="97"/>
      <c r="NPA294" s="97"/>
      <c r="NPB294" s="97"/>
      <c r="NPC294" s="97"/>
      <c r="NPD294" s="97"/>
      <c r="NPE294" s="97"/>
      <c r="NPF294" s="97"/>
      <c r="NPG294" s="97"/>
      <c r="NPH294" s="97"/>
      <c r="NPI294" s="97"/>
      <c r="NPJ294" s="97"/>
      <c r="NPK294" s="97"/>
      <c r="NPL294" s="97"/>
      <c r="NPM294" s="97"/>
      <c r="NPN294" s="97"/>
      <c r="NPO294" s="97"/>
      <c r="NPP294" s="97"/>
      <c r="NPQ294" s="97"/>
      <c r="NPR294" s="97"/>
      <c r="NPS294" s="97"/>
      <c r="NPT294" s="97"/>
      <c r="NPU294" s="97"/>
      <c r="NPV294" s="97"/>
      <c r="NPW294" s="97"/>
      <c r="NPX294" s="97"/>
      <c r="NPY294" s="97"/>
      <c r="NPZ294" s="97"/>
      <c r="NQA294" s="97"/>
      <c r="NQB294" s="97"/>
      <c r="NQC294" s="97"/>
      <c r="NQD294" s="97"/>
      <c r="NQE294" s="97"/>
      <c r="NQF294" s="97"/>
      <c r="NQG294" s="97"/>
      <c r="NQH294" s="97"/>
      <c r="NQI294" s="97"/>
      <c r="NQJ294" s="97"/>
      <c r="NQK294" s="97"/>
      <c r="NQL294" s="97"/>
      <c r="NQM294" s="97"/>
      <c r="NQN294" s="97"/>
      <c r="NQO294" s="97"/>
      <c r="NQP294" s="97"/>
      <c r="NQQ294" s="97"/>
      <c r="NQR294" s="97"/>
      <c r="NQS294" s="97"/>
      <c r="NQT294" s="97"/>
      <c r="NQU294" s="97"/>
      <c r="NQV294" s="97"/>
      <c r="NQW294" s="97"/>
      <c r="NQX294" s="97"/>
      <c r="NQY294" s="97"/>
      <c r="NQZ294" s="97"/>
      <c r="NRA294" s="97"/>
      <c r="NRB294" s="97"/>
      <c r="NRC294" s="97"/>
      <c r="NRD294" s="97"/>
      <c r="NRE294" s="97"/>
      <c r="NRF294" s="97"/>
      <c r="NRG294" s="97"/>
      <c r="NRH294" s="97"/>
      <c r="NRI294" s="97"/>
      <c r="NRJ294" s="97"/>
      <c r="NRK294" s="97"/>
      <c r="NRL294" s="97"/>
      <c r="NRM294" s="97"/>
      <c r="NRN294" s="97"/>
      <c r="NRO294" s="97"/>
      <c r="NRP294" s="97"/>
      <c r="NRQ294" s="97"/>
      <c r="NRR294" s="97"/>
      <c r="NRS294" s="97"/>
      <c r="NRT294" s="97"/>
      <c r="NRU294" s="97"/>
      <c r="NRV294" s="97"/>
      <c r="NRW294" s="97"/>
      <c r="NRX294" s="97"/>
      <c r="NRY294" s="97"/>
      <c r="NRZ294" s="97"/>
      <c r="NSA294" s="97"/>
      <c r="NSB294" s="97"/>
      <c r="NSC294" s="97"/>
      <c r="NSD294" s="97"/>
      <c r="NSE294" s="97"/>
      <c r="NSF294" s="97"/>
      <c r="NSG294" s="97"/>
      <c r="NSH294" s="97"/>
      <c r="NSI294" s="97"/>
      <c r="NSJ294" s="97"/>
      <c r="NSK294" s="97"/>
      <c r="NSL294" s="97"/>
      <c r="NSM294" s="97"/>
      <c r="NSN294" s="97"/>
      <c r="NSO294" s="97"/>
      <c r="NSP294" s="97"/>
      <c r="NSQ294" s="97"/>
      <c r="NSR294" s="97"/>
      <c r="NSS294" s="97"/>
      <c r="NST294" s="97"/>
      <c r="NSU294" s="97"/>
      <c r="NSV294" s="97"/>
      <c r="NSW294" s="97"/>
      <c r="NSX294" s="97"/>
      <c r="NSY294" s="97"/>
      <c r="NSZ294" s="97"/>
      <c r="NTA294" s="97"/>
      <c r="NTB294" s="97"/>
      <c r="NTC294" s="97"/>
      <c r="NTD294" s="97"/>
      <c r="NTE294" s="97"/>
      <c r="NTF294" s="97"/>
      <c r="NTG294" s="97"/>
      <c r="NTH294" s="97"/>
      <c r="NTI294" s="97"/>
      <c r="NTJ294" s="97"/>
      <c r="NTK294" s="97"/>
      <c r="NTL294" s="97"/>
      <c r="NTM294" s="97"/>
      <c r="NTN294" s="97"/>
      <c r="NTO294" s="97"/>
      <c r="NTP294" s="97"/>
      <c r="NTQ294" s="97"/>
      <c r="NTR294" s="97"/>
      <c r="NTS294" s="97"/>
      <c r="NTT294" s="97"/>
      <c r="NTU294" s="97"/>
      <c r="NTV294" s="97"/>
      <c r="NTW294" s="97"/>
      <c r="NTX294" s="97"/>
      <c r="NTY294" s="97"/>
      <c r="NTZ294" s="97"/>
      <c r="NUA294" s="97"/>
      <c r="NUB294" s="97"/>
      <c r="NUC294" s="97"/>
      <c r="NUD294" s="97"/>
      <c r="NUE294" s="97"/>
      <c r="NUF294" s="97"/>
      <c r="NUG294" s="97"/>
      <c r="NUH294" s="97"/>
      <c r="NUI294" s="97"/>
      <c r="NUJ294" s="97"/>
      <c r="NUK294" s="97"/>
      <c r="NUL294" s="97"/>
      <c r="NUM294" s="97"/>
      <c r="NUN294" s="97"/>
      <c r="NUO294" s="97"/>
      <c r="NUP294" s="97"/>
      <c r="NUQ294" s="97"/>
      <c r="NUR294" s="97"/>
      <c r="NUS294" s="97"/>
      <c r="NUT294" s="97"/>
      <c r="NUU294" s="97"/>
      <c r="NUV294" s="97"/>
      <c r="NUW294" s="97"/>
      <c r="NUX294" s="97"/>
      <c r="NUY294" s="97"/>
      <c r="NUZ294" s="97"/>
      <c r="NVA294" s="97"/>
      <c r="NVB294" s="97"/>
      <c r="NVC294" s="97"/>
      <c r="NVD294" s="97"/>
      <c r="NVE294" s="97"/>
      <c r="NVF294" s="97"/>
      <c r="NVG294" s="97"/>
      <c r="NVH294" s="97"/>
      <c r="NVI294" s="97"/>
      <c r="NVJ294" s="97"/>
      <c r="NVK294" s="97"/>
      <c r="NVL294" s="97"/>
      <c r="NVM294" s="97"/>
      <c r="NVN294" s="97"/>
      <c r="NVO294" s="97"/>
      <c r="NVP294" s="97"/>
      <c r="NVQ294" s="97"/>
      <c r="NVR294" s="97"/>
      <c r="NVS294" s="97"/>
      <c r="NVT294" s="97"/>
      <c r="NVU294" s="97"/>
      <c r="NVV294" s="97"/>
      <c r="NVW294" s="97"/>
      <c r="NVX294" s="97"/>
      <c r="NVY294" s="97"/>
      <c r="NVZ294" s="97"/>
      <c r="NWA294" s="97"/>
      <c r="NWB294" s="97"/>
      <c r="NWC294" s="97"/>
      <c r="NWD294" s="97"/>
      <c r="NWE294" s="97"/>
      <c r="NWF294" s="97"/>
      <c r="NWG294" s="97"/>
      <c r="NWH294" s="97"/>
      <c r="NWI294" s="97"/>
      <c r="NWJ294" s="97"/>
      <c r="NWK294" s="97"/>
      <c r="NWL294" s="97"/>
      <c r="NWM294" s="97"/>
      <c r="NWN294" s="97"/>
      <c r="NWO294" s="97"/>
      <c r="NWP294" s="97"/>
      <c r="NWQ294" s="97"/>
      <c r="NWR294" s="97"/>
      <c r="NWS294" s="97"/>
      <c r="NWT294" s="97"/>
      <c r="NWU294" s="97"/>
      <c r="NWV294" s="97"/>
      <c r="NWW294" s="97"/>
      <c r="NWX294" s="97"/>
      <c r="NWY294" s="97"/>
      <c r="NWZ294" s="97"/>
      <c r="NXA294" s="97"/>
      <c r="NXB294" s="97"/>
      <c r="NXC294" s="97"/>
      <c r="NXD294" s="97"/>
      <c r="NXE294" s="97"/>
      <c r="NXF294" s="97"/>
      <c r="NXG294" s="97"/>
      <c r="NXH294" s="97"/>
      <c r="NXI294" s="97"/>
      <c r="NXJ294" s="97"/>
      <c r="NXK294" s="97"/>
      <c r="NXL294" s="97"/>
      <c r="NXM294" s="97"/>
      <c r="NXN294" s="97"/>
      <c r="NXO294" s="97"/>
      <c r="NXP294" s="97"/>
      <c r="NXQ294" s="97"/>
      <c r="NXR294" s="97"/>
      <c r="NXS294" s="97"/>
      <c r="NXT294" s="97"/>
      <c r="NXU294" s="97"/>
      <c r="NXV294" s="97"/>
      <c r="NXW294" s="97"/>
      <c r="NXX294" s="97"/>
      <c r="NXY294" s="97"/>
      <c r="NXZ294" s="97"/>
      <c r="NYA294" s="97"/>
      <c r="NYB294" s="97"/>
      <c r="NYC294" s="97"/>
      <c r="NYD294" s="97"/>
      <c r="NYE294" s="97"/>
      <c r="NYF294" s="97"/>
      <c r="NYG294" s="97"/>
      <c r="NYH294" s="97"/>
      <c r="NYI294" s="97"/>
      <c r="NYJ294" s="97"/>
      <c r="NYK294" s="97"/>
      <c r="NYL294" s="97"/>
      <c r="NYM294" s="97"/>
      <c r="NYN294" s="97"/>
      <c r="NYO294" s="97"/>
      <c r="NYP294" s="97"/>
      <c r="NYQ294" s="97"/>
      <c r="NYR294" s="97"/>
      <c r="NYS294" s="97"/>
      <c r="NYT294" s="97"/>
      <c r="NYU294" s="97"/>
      <c r="NYV294" s="97"/>
      <c r="NYW294" s="97"/>
      <c r="NYX294" s="97"/>
      <c r="NYY294" s="97"/>
      <c r="NYZ294" s="97"/>
      <c r="NZA294" s="97"/>
      <c r="NZB294" s="97"/>
      <c r="NZC294" s="97"/>
      <c r="NZD294" s="97"/>
      <c r="NZE294" s="97"/>
      <c r="NZF294" s="97"/>
      <c r="NZG294" s="97"/>
      <c r="NZH294" s="97"/>
      <c r="NZI294" s="97"/>
      <c r="NZJ294" s="97"/>
      <c r="NZK294" s="97"/>
      <c r="NZL294" s="97"/>
      <c r="NZM294" s="97"/>
      <c r="NZN294" s="97"/>
      <c r="NZO294" s="97"/>
      <c r="NZP294" s="97"/>
      <c r="NZQ294" s="97"/>
      <c r="NZR294" s="97"/>
      <c r="NZS294" s="97"/>
      <c r="NZT294" s="97"/>
      <c r="NZU294" s="97"/>
      <c r="NZV294" s="97"/>
      <c r="NZW294" s="97"/>
      <c r="NZX294" s="97"/>
      <c r="NZY294" s="97"/>
      <c r="NZZ294" s="97"/>
      <c r="OAA294" s="97"/>
      <c r="OAB294" s="97"/>
      <c r="OAC294" s="97"/>
      <c r="OAD294" s="97"/>
      <c r="OAE294" s="97"/>
      <c r="OAF294" s="97"/>
      <c r="OAG294" s="97"/>
      <c r="OAH294" s="97"/>
      <c r="OAI294" s="97"/>
      <c r="OAJ294" s="97"/>
      <c r="OAK294" s="97"/>
      <c r="OAL294" s="97"/>
      <c r="OAM294" s="97"/>
      <c r="OAN294" s="97"/>
      <c r="OAO294" s="97"/>
      <c r="OAP294" s="97"/>
      <c r="OAQ294" s="97"/>
      <c r="OAR294" s="97"/>
      <c r="OAS294" s="97"/>
      <c r="OAT294" s="97"/>
      <c r="OAU294" s="97"/>
      <c r="OAV294" s="97"/>
      <c r="OAW294" s="97"/>
      <c r="OAX294" s="97"/>
      <c r="OAY294" s="97"/>
      <c r="OAZ294" s="97"/>
      <c r="OBA294" s="97"/>
      <c r="OBB294" s="97"/>
      <c r="OBC294" s="97"/>
      <c r="OBD294" s="97"/>
      <c r="OBE294" s="97"/>
      <c r="OBF294" s="97"/>
      <c r="OBG294" s="97"/>
      <c r="OBH294" s="97"/>
      <c r="OBI294" s="97"/>
      <c r="OBJ294" s="97"/>
      <c r="OBK294" s="97"/>
      <c r="OBL294" s="97"/>
      <c r="OBM294" s="97"/>
      <c r="OBN294" s="97"/>
      <c r="OBO294" s="97"/>
      <c r="OBP294" s="97"/>
      <c r="OBQ294" s="97"/>
      <c r="OBR294" s="97"/>
      <c r="OBS294" s="97"/>
      <c r="OBT294" s="97"/>
      <c r="OBU294" s="97"/>
      <c r="OBV294" s="97"/>
      <c r="OBW294" s="97"/>
      <c r="OBX294" s="97"/>
      <c r="OBY294" s="97"/>
      <c r="OBZ294" s="97"/>
      <c r="OCA294" s="97"/>
      <c r="OCB294" s="97"/>
      <c r="OCC294" s="97"/>
      <c r="OCD294" s="97"/>
      <c r="OCE294" s="97"/>
      <c r="OCF294" s="97"/>
      <c r="OCG294" s="97"/>
      <c r="OCH294" s="97"/>
      <c r="OCI294" s="97"/>
      <c r="OCJ294" s="97"/>
      <c r="OCK294" s="97"/>
      <c r="OCL294" s="97"/>
      <c r="OCM294" s="97"/>
      <c r="OCN294" s="97"/>
      <c r="OCO294" s="97"/>
      <c r="OCP294" s="97"/>
      <c r="OCQ294" s="97"/>
      <c r="OCR294" s="97"/>
      <c r="OCS294" s="97"/>
      <c r="OCT294" s="97"/>
      <c r="OCU294" s="97"/>
      <c r="OCV294" s="97"/>
      <c r="OCW294" s="97"/>
      <c r="OCX294" s="97"/>
      <c r="OCY294" s="97"/>
      <c r="OCZ294" s="97"/>
      <c r="ODA294" s="97"/>
      <c r="ODB294" s="97"/>
      <c r="ODC294" s="97"/>
      <c r="ODD294" s="97"/>
      <c r="ODE294" s="97"/>
      <c r="ODF294" s="97"/>
      <c r="ODG294" s="97"/>
      <c r="ODH294" s="97"/>
      <c r="ODI294" s="97"/>
      <c r="ODJ294" s="97"/>
      <c r="ODK294" s="97"/>
      <c r="ODL294" s="97"/>
      <c r="ODM294" s="97"/>
      <c r="ODN294" s="97"/>
      <c r="ODO294" s="97"/>
      <c r="ODP294" s="97"/>
      <c r="ODQ294" s="97"/>
      <c r="ODR294" s="97"/>
      <c r="ODS294" s="97"/>
      <c r="ODT294" s="97"/>
      <c r="ODU294" s="97"/>
      <c r="ODV294" s="97"/>
      <c r="ODW294" s="97"/>
      <c r="ODX294" s="97"/>
      <c r="ODY294" s="97"/>
      <c r="ODZ294" s="97"/>
      <c r="OEA294" s="97"/>
      <c r="OEB294" s="97"/>
      <c r="OEC294" s="97"/>
      <c r="OED294" s="97"/>
      <c r="OEE294" s="97"/>
      <c r="OEF294" s="97"/>
      <c r="OEG294" s="97"/>
      <c r="OEH294" s="97"/>
      <c r="OEI294" s="97"/>
      <c r="OEJ294" s="97"/>
      <c r="OEK294" s="97"/>
      <c r="OEL294" s="97"/>
      <c r="OEM294" s="97"/>
      <c r="OEN294" s="97"/>
      <c r="OEO294" s="97"/>
      <c r="OEP294" s="97"/>
      <c r="OEQ294" s="97"/>
      <c r="OER294" s="97"/>
      <c r="OES294" s="97"/>
      <c r="OET294" s="97"/>
      <c r="OEU294" s="97"/>
      <c r="OEV294" s="97"/>
      <c r="OEW294" s="97"/>
      <c r="OEX294" s="97"/>
      <c r="OEY294" s="97"/>
      <c r="OEZ294" s="97"/>
      <c r="OFA294" s="97"/>
      <c r="OFB294" s="97"/>
      <c r="OFC294" s="97"/>
      <c r="OFD294" s="97"/>
      <c r="OFE294" s="97"/>
      <c r="OFF294" s="97"/>
      <c r="OFG294" s="97"/>
      <c r="OFH294" s="97"/>
      <c r="OFI294" s="97"/>
      <c r="OFJ294" s="97"/>
      <c r="OFK294" s="97"/>
      <c r="OFL294" s="97"/>
      <c r="OFM294" s="97"/>
      <c r="OFN294" s="97"/>
      <c r="OFO294" s="97"/>
      <c r="OFP294" s="97"/>
      <c r="OFQ294" s="97"/>
      <c r="OFR294" s="97"/>
      <c r="OFS294" s="97"/>
      <c r="OFT294" s="97"/>
      <c r="OFU294" s="97"/>
      <c r="OFV294" s="97"/>
      <c r="OFW294" s="97"/>
      <c r="OFX294" s="97"/>
      <c r="OFY294" s="97"/>
      <c r="OFZ294" s="97"/>
      <c r="OGA294" s="97"/>
      <c r="OGB294" s="97"/>
      <c r="OGC294" s="97"/>
      <c r="OGD294" s="97"/>
      <c r="OGE294" s="97"/>
      <c r="OGF294" s="97"/>
      <c r="OGG294" s="97"/>
      <c r="OGH294" s="97"/>
      <c r="OGI294" s="97"/>
      <c r="OGJ294" s="97"/>
      <c r="OGK294" s="97"/>
      <c r="OGL294" s="97"/>
      <c r="OGM294" s="97"/>
      <c r="OGN294" s="97"/>
      <c r="OGO294" s="97"/>
      <c r="OGP294" s="97"/>
      <c r="OGQ294" s="97"/>
      <c r="OGR294" s="97"/>
      <c r="OGS294" s="97"/>
      <c r="OGT294" s="97"/>
      <c r="OGU294" s="97"/>
      <c r="OGV294" s="97"/>
      <c r="OGW294" s="97"/>
      <c r="OGX294" s="97"/>
      <c r="OGY294" s="97"/>
      <c r="OGZ294" s="97"/>
      <c r="OHA294" s="97"/>
      <c r="OHB294" s="97"/>
      <c r="OHC294" s="97"/>
      <c r="OHD294" s="97"/>
      <c r="OHE294" s="97"/>
      <c r="OHF294" s="97"/>
      <c r="OHG294" s="97"/>
      <c r="OHH294" s="97"/>
      <c r="OHI294" s="97"/>
      <c r="OHJ294" s="97"/>
      <c r="OHK294" s="97"/>
      <c r="OHL294" s="97"/>
      <c r="OHM294" s="97"/>
      <c r="OHN294" s="97"/>
      <c r="OHO294" s="97"/>
      <c r="OHP294" s="97"/>
      <c r="OHQ294" s="97"/>
      <c r="OHR294" s="97"/>
      <c r="OHS294" s="97"/>
      <c r="OHT294" s="97"/>
      <c r="OHU294" s="97"/>
      <c r="OHV294" s="97"/>
      <c r="OHW294" s="97"/>
      <c r="OHX294" s="97"/>
      <c r="OHY294" s="97"/>
      <c r="OHZ294" s="97"/>
      <c r="OIA294" s="97"/>
      <c r="OIB294" s="97"/>
      <c r="OIC294" s="97"/>
      <c r="OID294" s="97"/>
      <c r="OIE294" s="97"/>
      <c r="OIF294" s="97"/>
      <c r="OIG294" s="97"/>
      <c r="OIH294" s="97"/>
      <c r="OII294" s="97"/>
      <c r="OIJ294" s="97"/>
      <c r="OIK294" s="97"/>
      <c r="OIL294" s="97"/>
      <c r="OIM294" s="97"/>
      <c r="OIN294" s="97"/>
      <c r="OIO294" s="97"/>
      <c r="OIP294" s="97"/>
      <c r="OIQ294" s="97"/>
      <c r="OIR294" s="97"/>
      <c r="OIS294" s="97"/>
      <c r="OIT294" s="97"/>
      <c r="OIU294" s="97"/>
      <c r="OIV294" s="97"/>
      <c r="OIW294" s="97"/>
      <c r="OIX294" s="97"/>
      <c r="OIY294" s="97"/>
      <c r="OIZ294" s="97"/>
      <c r="OJA294" s="97"/>
      <c r="OJB294" s="97"/>
      <c r="OJC294" s="97"/>
      <c r="OJD294" s="97"/>
      <c r="OJE294" s="97"/>
      <c r="OJF294" s="97"/>
      <c r="OJG294" s="97"/>
      <c r="OJH294" s="97"/>
      <c r="OJI294" s="97"/>
      <c r="OJJ294" s="97"/>
      <c r="OJK294" s="97"/>
      <c r="OJL294" s="97"/>
      <c r="OJM294" s="97"/>
      <c r="OJN294" s="97"/>
      <c r="OJO294" s="97"/>
      <c r="OJP294" s="97"/>
      <c r="OJQ294" s="97"/>
      <c r="OJR294" s="97"/>
      <c r="OJS294" s="97"/>
      <c r="OJT294" s="97"/>
      <c r="OJU294" s="97"/>
      <c r="OJV294" s="97"/>
      <c r="OJW294" s="97"/>
      <c r="OJX294" s="97"/>
      <c r="OJY294" s="97"/>
      <c r="OJZ294" s="97"/>
      <c r="OKA294" s="97"/>
      <c r="OKB294" s="97"/>
      <c r="OKC294" s="97"/>
      <c r="OKD294" s="97"/>
      <c r="OKE294" s="97"/>
      <c r="OKF294" s="97"/>
      <c r="OKG294" s="97"/>
      <c r="OKH294" s="97"/>
      <c r="OKI294" s="97"/>
      <c r="OKJ294" s="97"/>
      <c r="OKK294" s="97"/>
      <c r="OKL294" s="97"/>
      <c r="OKM294" s="97"/>
      <c r="OKN294" s="97"/>
      <c r="OKO294" s="97"/>
      <c r="OKP294" s="97"/>
      <c r="OKQ294" s="97"/>
      <c r="OKR294" s="97"/>
      <c r="OKS294" s="97"/>
      <c r="OKT294" s="97"/>
      <c r="OKU294" s="97"/>
      <c r="OKV294" s="97"/>
      <c r="OKW294" s="97"/>
      <c r="OKX294" s="97"/>
      <c r="OKY294" s="97"/>
      <c r="OKZ294" s="97"/>
      <c r="OLA294" s="97"/>
      <c r="OLB294" s="97"/>
      <c r="OLC294" s="97"/>
      <c r="OLD294" s="97"/>
      <c r="OLE294" s="97"/>
      <c r="OLF294" s="97"/>
      <c r="OLG294" s="97"/>
      <c r="OLH294" s="97"/>
      <c r="OLI294" s="97"/>
      <c r="OLJ294" s="97"/>
      <c r="OLK294" s="97"/>
      <c r="OLL294" s="97"/>
      <c r="OLM294" s="97"/>
      <c r="OLN294" s="97"/>
      <c r="OLO294" s="97"/>
      <c r="OLP294" s="97"/>
      <c r="OLQ294" s="97"/>
      <c r="OLR294" s="97"/>
      <c r="OLS294" s="97"/>
      <c r="OLT294" s="97"/>
      <c r="OLU294" s="97"/>
      <c r="OLV294" s="97"/>
      <c r="OLW294" s="97"/>
      <c r="OLX294" s="97"/>
      <c r="OLY294" s="97"/>
      <c r="OLZ294" s="97"/>
      <c r="OMA294" s="97"/>
      <c r="OMB294" s="97"/>
      <c r="OMC294" s="97"/>
      <c r="OMD294" s="97"/>
      <c r="OME294" s="97"/>
      <c r="OMF294" s="97"/>
      <c r="OMG294" s="97"/>
      <c r="OMH294" s="97"/>
      <c r="OMI294" s="97"/>
      <c r="OMJ294" s="97"/>
      <c r="OMK294" s="97"/>
      <c r="OML294" s="97"/>
      <c r="OMM294" s="97"/>
      <c r="OMN294" s="97"/>
      <c r="OMO294" s="97"/>
      <c r="OMP294" s="97"/>
      <c r="OMQ294" s="97"/>
      <c r="OMR294" s="97"/>
      <c r="OMS294" s="97"/>
      <c r="OMT294" s="97"/>
      <c r="OMU294" s="97"/>
      <c r="OMV294" s="97"/>
      <c r="OMW294" s="97"/>
      <c r="OMX294" s="97"/>
      <c r="OMY294" s="97"/>
      <c r="OMZ294" s="97"/>
      <c r="ONA294" s="97"/>
      <c r="ONB294" s="97"/>
      <c r="ONC294" s="97"/>
      <c r="OND294" s="97"/>
      <c r="ONE294" s="97"/>
      <c r="ONF294" s="97"/>
      <c r="ONG294" s="97"/>
      <c r="ONH294" s="97"/>
      <c r="ONI294" s="97"/>
      <c r="ONJ294" s="97"/>
      <c r="ONK294" s="97"/>
      <c r="ONL294" s="97"/>
      <c r="ONM294" s="97"/>
      <c r="ONN294" s="97"/>
      <c r="ONO294" s="97"/>
      <c r="ONP294" s="97"/>
      <c r="ONQ294" s="97"/>
      <c r="ONR294" s="97"/>
      <c r="ONS294" s="97"/>
      <c r="ONT294" s="97"/>
      <c r="ONU294" s="97"/>
      <c r="ONV294" s="97"/>
      <c r="ONW294" s="97"/>
      <c r="ONX294" s="97"/>
      <c r="ONY294" s="97"/>
      <c r="ONZ294" s="97"/>
      <c r="OOA294" s="97"/>
      <c r="OOB294" s="97"/>
      <c r="OOC294" s="97"/>
      <c r="OOD294" s="97"/>
      <c r="OOE294" s="97"/>
      <c r="OOF294" s="97"/>
      <c r="OOG294" s="97"/>
      <c r="OOH294" s="97"/>
      <c r="OOI294" s="97"/>
      <c r="OOJ294" s="97"/>
      <c r="OOK294" s="97"/>
      <c r="OOL294" s="97"/>
      <c r="OOM294" s="97"/>
      <c r="OON294" s="97"/>
      <c r="OOO294" s="97"/>
      <c r="OOP294" s="97"/>
      <c r="OOQ294" s="97"/>
      <c r="OOR294" s="97"/>
      <c r="OOS294" s="97"/>
      <c r="OOT294" s="97"/>
      <c r="OOU294" s="97"/>
      <c r="OOV294" s="97"/>
      <c r="OOW294" s="97"/>
      <c r="OOX294" s="97"/>
      <c r="OOY294" s="97"/>
      <c r="OOZ294" s="97"/>
      <c r="OPA294" s="97"/>
      <c r="OPB294" s="97"/>
      <c r="OPC294" s="97"/>
      <c r="OPD294" s="97"/>
      <c r="OPE294" s="97"/>
      <c r="OPF294" s="97"/>
      <c r="OPG294" s="97"/>
      <c r="OPH294" s="97"/>
      <c r="OPI294" s="97"/>
      <c r="OPJ294" s="97"/>
      <c r="OPK294" s="97"/>
      <c r="OPL294" s="97"/>
      <c r="OPM294" s="97"/>
      <c r="OPN294" s="97"/>
      <c r="OPO294" s="97"/>
      <c r="OPP294" s="97"/>
      <c r="OPQ294" s="97"/>
      <c r="OPR294" s="97"/>
      <c r="OPS294" s="97"/>
      <c r="OPT294" s="97"/>
      <c r="OPU294" s="97"/>
      <c r="OPV294" s="97"/>
      <c r="OPW294" s="97"/>
      <c r="OPX294" s="97"/>
      <c r="OPY294" s="97"/>
      <c r="OPZ294" s="97"/>
      <c r="OQA294" s="97"/>
      <c r="OQB294" s="97"/>
      <c r="OQC294" s="97"/>
      <c r="OQD294" s="97"/>
      <c r="OQE294" s="97"/>
      <c r="OQF294" s="97"/>
      <c r="OQG294" s="97"/>
      <c r="OQH294" s="97"/>
      <c r="OQI294" s="97"/>
      <c r="OQJ294" s="97"/>
      <c r="OQK294" s="97"/>
      <c r="OQL294" s="97"/>
      <c r="OQM294" s="97"/>
      <c r="OQN294" s="97"/>
      <c r="OQO294" s="97"/>
      <c r="OQP294" s="97"/>
      <c r="OQQ294" s="97"/>
      <c r="OQR294" s="97"/>
      <c r="OQS294" s="97"/>
      <c r="OQT294" s="97"/>
      <c r="OQU294" s="97"/>
      <c r="OQV294" s="97"/>
      <c r="OQW294" s="97"/>
      <c r="OQX294" s="97"/>
      <c r="OQY294" s="97"/>
      <c r="OQZ294" s="97"/>
      <c r="ORA294" s="97"/>
      <c r="ORB294" s="97"/>
      <c r="ORC294" s="97"/>
      <c r="ORD294" s="97"/>
      <c r="ORE294" s="97"/>
      <c r="ORF294" s="97"/>
      <c r="ORG294" s="97"/>
      <c r="ORH294" s="97"/>
      <c r="ORI294" s="97"/>
      <c r="ORJ294" s="97"/>
      <c r="ORK294" s="97"/>
      <c r="ORL294" s="97"/>
      <c r="ORM294" s="97"/>
      <c r="ORN294" s="97"/>
      <c r="ORO294" s="97"/>
      <c r="ORP294" s="97"/>
      <c r="ORQ294" s="97"/>
      <c r="ORR294" s="97"/>
      <c r="ORS294" s="97"/>
      <c r="ORT294" s="97"/>
      <c r="ORU294" s="97"/>
      <c r="ORV294" s="97"/>
      <c r="ORW294" s="97"/>
      <c r="ORX294" s="97"/>
      <c r="ORY294" s="97"/>
      <c r="ORZ294" s="97"/>
      <c r="OSA294" s="97"/>
      <c r="OSB294" s="97"/>
      <c r="OSC294" s="97"/>
      <c r="OSD294" s="97"/>
      <c r="OSE294" s="97"/>
      <c r="OSF294" s="97"/>
      <c r="OSG294" s="97"/>
      <c r="OSH294" s="97"/>
      <c r="OSI294" s="97"/>
      <c r="OSJ294" s="97"/>
      <c r="OSK294" s="97"/>
      <c r="OSL294" s="97"/>
      <c r="OSM294" s="97"/>
      <c r="OSN294" s="97"/>
      <c r="OSO294" s="97"/>
      <c r="OSP294" s="97"/>
      <c r="OSQ294" s="97"/>
      <c r="OSR294" s="97"/>
      <c r="OSS294" s="97"/>
      <c r="OST294" s="97"/>
      <c r="OSU294" s="97"/>
      <c r="OSV294" s="97"/>
      <c r="OSW294" s="97"/>
      <c r="OSX294" s="97"/>
      <c r="OSY294" s="97"/>
      <c r="OSZ294" s="97"/>
      <c r="OTA294" s="97"/>
      <c r="OTB294" s="97"/>
      <c r="OTC294" s="97"/>
      <c r="OTD294" s="97"/>
      <c r="OTE294" s="97"/>
      <c r="OTF294" s="97"/>
      <c r="OTG294" s="97"/>
      <c r="OTH294" s="97"/>
      <c r="OTI294" s="97"/>
      <c r="OTJ294" s="97"/>
      <c r="OTK294" s="97"/>
      <c r="OTL294" s="97"/>
      <c r="OTM294" s="97"/>
      <c r="OTN294" s="97"/>
      <c r="OTO294" s="97"/>
      <c r="OTP294" s="97"/>
      <c r="OTQ294" s="97"/>
      <c r="OTR294" s="97"/>
      <c r="OTS294" s="97"/>
      <c r="OTT294" s="97"/>
      <c r="OTU294" s="97"/>
      <c r="OTV294" s="97"/>
      <c r="OTW294" s="97"/>
      <c r="OTX294" s="97"/>
      <c r="OTY294" s="97"/>
      <c r="OTZ294" s="97"/>
      <c r="OUA294" s="97"/>
      <c r="OUB294" s="97"/>
      <c r="OUC294" s="97"/>
      <c r="OUD294" s="97"/>
      <c r="OUE294" s="97"/>
      <c r="OUF294" s="97"/>
      <c r="OUG294" s="97"/>
      <c r="OUH294" s="97"/>
      <c r="OUI294" s="97"/>
      <c r="OUJ294" s="97"/>
      <c r="OUK294" s="97"/>
      <c r="OUL294" s="97"/>
      <c r="OUM294" s="97"/>
      <c r="OUN294" s="97"/>
      <c r="OUO294" s="97"/>
      <c r="OUP294" s="97"/>
      <c r="OUQ294" s="97"/>
      <c r="OUR294" s="97"/>
      <c r="OUS294" s="97"/>
      <c r="OUT294" s="97"/>
      <c r="OUU294" s="97"/>
      <c r="OUV294" s="97"/>
      <c r="OUW294" s="97"/>
      <c r="OUX294" s="97"/>
      <c r="OUY294" s="97"/>
      <c r="OUZ294" s="97"/>
      <c r="OVA294" s="97"/>
      <c r="OVB294" s="97"/>
      <c r="OVC294" s="97"/>
      <c r="OVD294" s="97"/>
      <c r="OVE294" s="97"/>
      <c r="OVF294" s="97"/>
      <c r="OVG294" s="97"/>
      <c r="OVH294" s="97"/>
      <c r="OVI294" s="97"/>
      <c r="OVJ294" s="97"/>
      <c r="OVK294" s="97"/>
      <c r="OVL294" s="97"/>
      <c r="OVM294" s="97"/>
      <c r="OVN294" s="97"/>
      <c r="OVO294" s="97"/>
      <c r="OVP294" s="97"/>
      <c r="OVQ294" s="97"/>
      <c r="OVR294" s="97"/>
      <c r="OVS294" s="97"/>
      <c r="OVT294" s="97"/>
      <c r="OVU294" s="97"/>
      <c r="OVV294" s="97"/>
      <c r="OVW294" s="97"/>
      <c r="OVX294" s="97"/>
      <c r="OVY294" s="97"/>
      <c r="OVZ294" s="97"/>
      <c r="OWA294" s="97"/>
      <c r="OWB294" s="97"/>
      <c r="OWC294" s="97"/>
      <c r="OWD294" s="97"/>
      <c r="OWE294" s="97"/>
      <c r="OWF294" s="97"/>
      <c r="OWG294" s="97"/>
      <c r="OWH294" s="97"/>
      <c r="OWI294" s="97"/>
      <c r="OWJ294" s="97"/>
      <c r="OWK294" s="97"/>
      <c r="OWL294" s="97"/>
      <c r="OWM294" s="97"/>
      <c r="OWN294" s="97"/>
      <c r="OWO294" s="97"/>
      <c r="OWP294" s="97"/>
      <c r="OWQ294" s="97"/>
      <c r="OWR294" s="97"/>
      <c r="OWS294" s="97"/>
      <c r="OWT294" s="97"/>
      <c r="OWU294" s="97"/>
      <c r="OWV294" s="97"/>
      <c r="OWW294" s="97"/>
      <c r="OWX294" s="97"/>
      <c r="OWY294" s="97"/>
      <c r="OWZ294" s="97"/>
      <c r="OXA294" s="97"/>
      <c r="OXB294" s="97"/>
      <c r="OXC294" s="97"/>
      <c r="OXD294" s="97"/>
      <c r="OXE294" s="97"/>
      <c r="OXF294" s="97"/>
      <c r="OXG294" s="97"/>
      <c r="OXH294" s="97"/>
      <c r="OXI294" s="97"/>
      <c r="OXJ294" s="97"/>
      <c r="OXK294" s="97"/>
      <c r="OXL294" s="97"/>
      <c r="OXM294" s="97"/>
      <c r="OXN294" s="97"/>
      <c r="OXO294" s="97"/>
      <c r="OXP294" s="97"/>
      <c r="OXQ294" s="97"/>
      <c r="OXR294" s="97"/>
      <c r="OXS294" s="97"/>
      <c r="OXT294" s="97"/>
      <c r="OXU294" s="97"/>
      <c r="OXV294" s="97"/>
      <c r="OXW294" s="97"/>
      <c r="OXX294" s="97"/>
      <c r="OXY294" s="97"/>
      <c r="OXZ294" s="97"/>
      <c r="OYA294" s="97"/>
      <c r="OYB294" s="97"/>
      <c r="OYC294" s="97"/>
      <c r="OYD294" s="97"/>
      <c r="OYE294" s="97"/>
      <c r="OYF294" s="97"/>
      <c r="OYG294" s="97"/>
      <c r="OYH294" s="97"/>
      <c r="OYI294" s="97"/>
      <c r="OYJ294" s="97"/>
      <c r="OYK294" s="97"/>
      <c r="OYL294" s="97"/>
      <c r="OYM294" s="97"/>
      <c r="OYN294" s="97"/>
      <c r="OYO294" s="97"/>
      <c r="OYP294" s="97"/>
      <c r="OYQ294" s="97"/>
      <c r="OYR294" s="97"/>
      <c r="OYS294" s="97"/>
      <c r="OYT294" s="97"/>
      <c r="OYU294" s="97"/>
      <c r="OYV294" s="97"/>
      <c r="OYW294" s="97"/>
      <c r="OYX294" s="97"/>
      <c r="OYY294" s="97"/>
      <c r="OYZ294" s="97"/>
      <c r="OZA294" s="97"/>
      <c r="OZB294" s="97"/>
      <c r="OZC294" s="97"/>
      <c r="OZD294" s="97"/>
      <c r="OZE294" s="97"/>
      <c r="OZF294" s="97"/>
      <c r="OZG294" s="97"/>
      <c r="OZH294" s="97"/>
      <c r="OZI294" s="97"/>
      <c r="OZJ294" s="97"/>
      <c r="OZK294" s="97"/>
      <c r="OZL294" s="97"/>
      <c r="OZM294" s="97"/>
      <c r="OZN294" s="97"/>
      <c r="OZO294" s="97"/>
      <c r="OZP294" s="97"/>
      <c r="OZQ294" s="97"/>
      <c r="OZR294" s="97"/>
      <c r="OZS294" s="97"/>
      <c r="OZT294" s="97"/>
      <c r="OZU294" s="97"/>
      <c r="OZV294" s="97"/>
      <c r="OZW294" s="97"/>
      <c r="OZX294" s="97"/>
      <c r="OZY294" s="97"/>
      <c r="OZZ294" s="97"/>
      <c r="PAA294" s="97"/>
      <c r="PAB294" s="97"/>
      <c r="PAC294" s="97"/>
      <c r="PAD294" s="97"/>
      <c r="PAE294" s="97"/>
      <c r="PAF294" s="97"/>
      <c r="PAG294" s="97"/>
      <c r="PAH294" s="97"/>
      <c r="PAI294" s="97"/>
      <c r="PAJ294" s="97"/>
      <c r="PAK294" s="97"/>
      <c r="PAL294" s="97"/>
      <c r="PAM294" s="97"/>
      <c r="PAN294" s="97"/>
      <c r="PAO294" s="97"/>
      <c r="PAP294" s="97"/>
      <c r="PAQ294" s="97"/>
      <c r="PAR294" s="97"/>
      <c r="PAS294" s="97"/>
      <c r="PAT294" s="97"/>
      <c r="PAU294" s="97"/>
      <c r="PAV294" s="97"/>
      <c r="PAW294" s="97"/>
      <c r="PAX294" s="97"/>
      <c r="PAY294" s="97"/>
      <c r="PAZ294" s="97"/>
      <c r="PBA294" s="97"/>
      <c r="PBB294" s="97"/>
      <c r="PBC294" s="97"/>
      <c r="PBD294" s="97"/>
      <c r="PBE294" s="97"/>
      <c r="PBF294" s="97"/>
      <c r="PBG294" s="97"/>
      <c r="PBH294" s="97"/>
      <c r="PBI294" s="97"/>
      <c r="PBJ294" s="97"/>
      <c r="PBK294" s="97"/>
      <c r="PBL294" s="97"/>
      <c r="PBM294" s="97"/>
      <c r="PBN294" s="97"/>
      <c r="PBO294" s="97"/>
      <c r="PBP294" s="97"/>
      <c r="PBQ294" s="97"/>
      <c r="PBR294" s="97"/>
      <c r="PBS294" s="97"/>
      <c r="PBT294" s="97"/>
      <c r="PBU294" s="97"/>
      <c r="PBV294" s="97"/>
      <c r="PBW294" s="97"/>
      <c r="PBX294" s="97"/>
      <c r="PBY294" s="97"/>
      <c r="PBZ294" s="97"/>
      <c r="PCA294" s="97"/>
      <c r="PCB294" s="97"/>
      <c r="PCC294" s="97"/>
      <c r="PCD294" s="97"/>
      <c r="PCE294" s="97"/>
      <c r="PCF294" s="97"/>
      <c r="PCG294" s="97"/>
      <c r="PCH294" s="97"/>
      <c r="PCI294" s="97"/>
      <c r="PCJ294" s="97"/>
      <c r="PCK294" s="97"/>
      <c r="PCL294" s="97"/>
      <c r="PCM294" s="97"/>
      <c r="PCN294" s="97"/>
      <c r="PCO294" s="97"/>
      <c r="PCP294" s="97"/>
      <c r="PCQ294" s="97"/>
      <c r="PCR294" s="97"/>
      <c r="PCS294" s="97"/>
      <c r="PCT294" s="97"/>
      <c r="PCU294" s="97"/>
      <c r="PCV294" s="97"/>
      <c r="PCW294" s="97"/>
      <c r="PCX294" s="97"/>
      <c r="PCY294" s="97"/>
      <c r="PCZ294" s="97"/>
      <c r="PDA294" s="97"/>
      <c r="PDB294" s="97"/>
      <c r="PDC294" s="97"/>
      <c r="PDD294" s="97"/>
      <c r="PDE294" s="97"/>
      <c r="PDF294" s="97"/>
      <c r="PDG294" s="97"/>
      <c r="PDH294" s="97"/>
      <c r="PDI294" s="97"/>
      <c r="PDJ294" s="97"/>
      <c r="PDK294" s="97"/>
      <c r="PDL294" s="97"/>
      <c r="PDM294" s="97"/>
      <c r="PDN294" s="97"/>
      <c r="PDO294" s="97"/>
      <c r="PDP294" s="97"/>
      <c r="PDQ294" s="97"/>
      <c r="PDR294" s="97"/>
      <c r="PDS294" s="97"/>
      <c r="PDT294" s="97"/>
      <c r="PDU294" s="97"/>
      <c r="PDV294" s="97"/>
      <c r="PDW294" s="97"/>
      <c r="PDX294" s="97"/>
      <c r="PDY294" s="97"/>
      <c r="PDZ294" s="97"/>
      <c r="PEA294" s="97"/>
      <c r="PEB294" s="97"/>
      <c r="PEC294" s="97"/>
      <c r="PED294" s="97"/>
      <c r="PEE294" s="97"/>
      <c r="PEF294" s="97"/>
      <c r="PEG294" s="97"/>
      <c r="PEH294" s="97"/>
      <c r="PEI294" s="97"/>
      <c r="PEJ294" s="97"/>
      <c r="PEK294" s="97"/>
      <c r="PEL294" s="97"/>
      <c r="PEM294" s="97"/>
      <c r="PEN294" s="97"/>
      <c r="PEO294" s="97"/>
      <c r="PEP294" s="97"/>
      <c r="PEQ294" s="97"/>
      <c r="PER294" s="97"/>
      <c r="PES294" s="97"/>
      <c r="PET294" s="97"/>
      <c r="PEU294" s="97"/>
      <c r="PEV294" s="97"/>
      <c r="PEW294" s="97"/>
      <c r="PEX294" s="97"/>
      <c r="PEY294" s="97"/>
      <c r="PEZ294" s="97"/>
      <c r="PFA294" s="97"/>
      <c r="PFB294" s="97"/>
      <c r="PFC294" s="97"/>
      <c r="PFD294" s="97"/>
      <c r="PFE294" s="97"/>
      <c r="PFF294" s="97"/>
      <c r="PFG294" s="97"/>
      <c r="PFH294" s="97"/>
      <c r="PFI294" s="97"/>
      <c r="PFJ294" s="97"/>
      <c r="PFK294" s="97"/>
      <c r="PFL294" s="97"/>
      <c r="PFM294" s="97"/>
      <c r="PFN294" s="97"/>
      <c r="PFO294" s="97"/>
      <c r="PFP294" s="97"/>
      <c r="PFQ294" s="97"/>
      <c r="PFR294" s="97"/>
      <c r="PFS294" s="97"/>
      <c r="PFT294" s="97"/>
      <c r="PFU294" s="97"/>
      <c r="PFV294" s="97"/>
      <c r="PFW294" s="97"/>
      <c r="PFX294" s="97"/>
      <c r="PFY294" s="97"/>
      <c r="PFZ294" s="97"/>
      <c r="PGA294" s="97"/>
      <c r="PGB294" s="97"/>
      <c r="PGC294" s="97"/>
      <c r="PGD294" s="97"/>
      <c r="PGE294" s="97"/>
      <c r="PGF294" s="97"/>
      <c r="PGG294" s="97"/>
      <c r="PGH294" s="97"/>
      <c r="PGI294" s="97"/>
      <c r="PGJ294" s="97"/>
      <c r="PGK294" s="97"/>
      <c r="PGL294" s="97"/>
      <c r="PGM294" s="97"/>
      <c r="PGN294" s="97"/>
      <c r="PGO294" s="97"/>
      <c r="PGP294" s="97"/>
      <c r="PGQ294" s="97"/>
      <c r="PGR294" s="97"/>
      <c r="PGS294" s="97"/>
      <c r="PGT294" s="97"/>
      <c r="PGU294" s="97"/>
      <c r="PGV294" s="97"/>
      <c r="PGW294" s="97"/>
      <c r="PGX294" s="97"/>
      <c r="PGY294" s="97"/>
      <c r="PGZ294" s="97"/>
      <c r="PHA294" s="97"/>
      <c r="PHB294" s="97"/>
      <c r="PHC294" s="97"/>
      <c r="PHD294" s="97"/>
      <c r="PHE294" s="97"/>
      <c r="PHF294" s="97"/>
      <c r="PHG294" s="97"/>
      <c r="PHH294" s="97"/>
      <c r="PHI294" s="97"/>
      <c r="PHJ294" s="97"/>
      <c r="PHK294" s="97"/>
      <c r="PHL294" s="97"/>
      <c r="PHM294" s="97"/>
      <c r="PHN294" s="97"/>
      <c r="PHO294" s="97"/>
      <c r="PHP294" s="97"/>
      <c r="PHQ294" s="97"/>
      <c r="PHR294" s="97"/>
      <c r="PHS294" s="97"/>
      <c r="PHT294" s="97"/>
      <c r="PHU294" s="97"/>
      <c r="PHV294" s="97"/>
      <c r="PHW294" s="97"/>
      <c r="PHX294" s="97"/>
      <c r="PHY294" s="97"/>
      <c r="PHZ294" s="97"/>
      <c r="PIA294" s="97"/>
      <c r="PIB294" s="97"/>
      <c r="PIC294" s="97"/>
      <c r="PID294" s="97"/>
      <c r="PIE294" s="97"/>
      <c r="PIF294" s="97"/>
      <c r="PIG294" s="97"/>
      <c r="PIH294" s="97"/>
      <c r="PII294" s="97"/>
      <c r="PIJ294" s="97"/>
      <c r="PIK294" s="97"/>
      <c r="PIL294" s="97"/>
      <c r="PIM294" s="97"/>
      <c r="PIN294" s="97"/>
      <c r="PIO294" s="97"/>
      <c r="PIP294" s="97"/>
      <c r="PIQ294" s="97"/>
      <c r="PIR294" s="97"/>
      <c r="PIS294" s="97"/>
      <c r="PIT294" s="97"/>
      <c r="PIU294" s="97"/>
      <c r="PIV294" s="97"/>
      <c r="PIW294" s="97"/>
      <c r="PIX294" s="97"/>
      <c r="PIY294" s="97"/>
      <c r="PIZ294" s="97"/>
      <c r="PJA294" s="97"/>
      <c r="PJB294" s="97"/>
      <c r="PJC294" s="97"/>
      <c r="PJD294" s="97"/>
      <c r="PJE294" s="97"/>
      <c r="PJF294" s="97"/>
      <c r="PJG294" s="97"/>
      <c r="PJH294" s="97"/>
      <c r="PJI294" s="97"/>
      <c r="PJJ294" s="97"/>
      <c r="PJK294" s="97"/>
      <c r="PJL294" s="97"/>
      <c r="PJM294" s="97"/>
      <c r="PJN294" s="97"/>
      <c r="PJO294" s="97"/>
      <c r="PJP294" s="97"/>
      <c r="PJQ294" s="97"/>
      <c r="PJR294" s="97"/>
      <c r="PJS294" s="97"/>
      <c r="PJT294" s="97"/>
      <c r="PJU294" s="97"/>
      <c r="PJV294" s="97"/>
      <c r="PJW294" s="97"/>
      <c r="PJX294" s="97"/>
      <c r="PJY294" s="97"/>
      <c r="PJZ294" s="97"/>
      <c r="PKA294" s="97"/>
      <c r="PKB294" s="97"/>
      <c r="PKC294" s="97"/>
      <c r="PKD294" s="97"/>
      <c r="PKE294" s="97"/>
      <c r="PKF294" s="97"/>
      <c r="PKG294" s="97"/>
      <c r="PKH294" s="97"/>
      <c r="PKI294" s="97"/>
      <c r="PKJ294" s="97"/>
      <c r="PKK294" s="97"/>
      <c r="PKL294" s="97"/>
      <c r="PKM294" s="97"/>
      <c r="PKN294" s="97"/>
      <c r="PKO294" s="97"/>
      <c r="PKP294" s="97"/>
      <c r="PKQ294" s="97"/>
      <c r="PKR294" s="97"/>
      <c r="PKS294" s="97"/>
      <c r="PKT294" s="97"/>
      <c r="PKU294" s="97"/>
      <c r="PKV294" s="97"/>
      <c r="PKW294" s="97"/>
      <c r="PKX294" s="97"/>
      <c r="PKY294" s="97"/>
      <c r="PKZ294" s="97"/>
      <c r="PLA294" s="97"/>
      <c r="PLB294" s="97"/>
      <c r="PLC294" s="97"/>
      <c r="PLD294" s="97"/>
      <c r="PLE294" s="97"/>
      <c r="PLF294" s="97"/>
      <c r="PLG294" s="97"/>
      <c r="PLH294" s="97"/>
      <c r="PLI294" s="97"/>
      <c r="PLJ294" s="97"/>
      <c r="PLK294" s="97"/>
      <c r="PLL294" s="97"/>
      <c r="PLM294" s="97"/>
      <c r="PLN294" s="97"/>
      <c r="PLO294" s="97"/>
      <c r="PLP294" s="97"/>
      <c r="PLQ294" s="97"/>
      <c r="PLR294" s="97"/>
      <c r="PLS294" s="97"/>
      <c r="PLT294" s="97"/>
      <c r="PLU294" s="97"/>
      <c r="PLV294" s="97"/>
      <c r="PLW294" s="97"/>
      <c r="PLX294" s="97"/>
      <c r="PLY294" s="97"/>
      <c r="PLZ294" s="97"/>
      <c r="PMA294" s="97"/>
      <c r="PMB294" s="97"/>
      <c r="PMC294" s="97"/>
      <c r="PMD294" s="97"/>
      <c r="PME294" s="97"/>
      <c r="PMF294" s="97"/>
      <c r="PMG294" s="97"/>
      <c r="PMH294" s="97"/>
      <c r="PMI294" s="97"/>
      <c r="PMJ294" s="97"/>
      <c r="PMK294" s="97"/>
      <c r="PML294" s="97"/>
      <c r="PMM294" s="97"/>
      <c r="PMN294" s="97"/>
      <c r="PMO294" s="97"/>
      <c r="PMP294" s="97"/>
      <c r="PMQ294" s="97"/>
      <c r="PMR294" s="97"/>
      <c r="PMS294" s="97"/>
      <c r="PMT294" s="97"/>
      <c r="PMU294" s="97"/>
      <c r="PMV294" s="97"/>
      <c r="PMW294" s="97"/>
      <c r="PMX294" s="97"/>
      <c r="PMY294" s="97"/>
      <c r="PMZ294" s="97"/>
      <c r="PNA294" s="97"/>
      <c r="PNB294" s="97"/>
      <c r="PNC294" s="97"/>
      <c r="PND294" s="97"/>
      <c r="PNE294" s="97"/>
      <c r="PNF294" s="97"/>
      <c r="PNG294" s="97"/>
      <c r="PNH294" s="97"/>
      <c r="PNI294" s="97"/>
      <c r="PNJ294" s="97"/>
      <c r="PNK294" s="97"/>
      <c r="PNL294" s="97"/>
      <c r="PNM294" s="97"/>
      <c r="PNN294" s="97"/>
      <c r="PNO294" s="97"/>
      <c r="PNP294" s="97"/>
      <c r="PNQ294" s="97"/>
      <c r="PNR294" s="97"/>
      <c r="PNS294" s="97"/>
      <c r="PNT294" s="97"/>
      <c r="PNU294" s="97"/>
      <c r="PNV294" s="97"/>
      <c r="PNW294" s="97"/>
      <c r="PNX294" s="97"/>
      <c r="PNY294" s="97"/>
      <c r="PNZ294" s="97"/>
      <c r="POA294" s="97"/>
      <c r="POB294" s="97"/>
      <c r="POC294" s="97"/>
      <c r="POD294" s="97"/>
      <c r="POE294" s="97"/>
      <c r="POF294" s="97"/>
      <c r="POG294" s="97"/>
      <c r="POH294" s="97"/>
      <c r="POI294" s="97"/>
      <c r="POJ294" s="97"/>
      <c r="POK294" s="97"/>
      <c r="POL294" s="97"/>
      <c r="POM294" s="97"/>
      <c r="PON294" s="97"/>
      <c r="POO294" s="97"/>
      <c r="POP294" s="97"/>
      <c r="POQ294" s="97"/>
      <c r="POR294" s="97"/>
      <c r="POS294" s="97"/>
      <c r="POT294" s="97"/>
      <c r="POU294" s="97"/>
      <c r="POV294" s="97"/>
      <c r="POW294" s="97"/>
      <c r="POX294" s="97"/>
      <c r="POY294" s="97"/>
      <c r="POZ294" s="97"/>
      <c r="PPA294" s="97"/>
      <c r="PPB294" s="97"/>
      <c r="PPC294" s="97"/>
      <c r="PPD294" s="97"/>
      <c r="PPE294" s="97"/>
      <c r="PPF294" s="97"/>
      <c r="PPG294" s="97"/>
      <c r="PPH294" s="97"/>
      <c r="PPI294" s="97"/>
      <c r="PPJ294" s="97"/>
      <c r="PPK294" s="97"/>
      <c r="PPL294" s="97"/>
      <c r="PPM294" s="97"/>
      <c r="PPN294" s="97"/>
      <c r="PPO294" s="97"/>
      <c r="PPP294" s="97"/>
      <c r="PPQ294" s="97"/>
      <c r="PPR294" s="97"/>
      <c r="PPS294" s="97"/>
      <c r="PPT294" s="97"/>
      <c r="PPU294" s="97"/>
      <c r="PPV294" s="97"/>
      <c r="PPW294" s="97"/>
      <c r="PPX294" s="97"/>
      <c r="PPY294" s="97"/>
      <c r="PPZ294" s="97"/>
      <c r="PQA294" s="97"/>
      <c r="PQB294" s="97"/>
      <c r="PQC294" s="97"/>
      <c r="PQD294" s="97"/>
      <c r="PQE294" s="97"/>
      <c r="PQF294" s="97"/>
      <c r="PQG294" s="97"/>
      <c r="PQH294" s="97"/>
      <c r="PQI294" s="97"/>
      <c r="PQJ294" s="97"/>
      <c r="PQK294" s="97"/>
      <c r="PQL294" s="97"/>
      <c r="PQM294" s="97"/>
      <c r="PQN294" s="97"/>
      <c r="PQO294" s="97"/>
      <c r="PQP294" s="97"/>
      <c r="PQQ294" s="97"/>
      <c r="PQR294" s="97"/>
      <c r="PQS294" s="97"/>
      <c r="PQT294" s="97"/>
      <c r="PQU294" s="97"/>
      <c r="PQV294" s="97"/>
      <c r="PQW294" s="97"/>
      <c r="PQX294" s="97"/>
      <c r="PQY294" s="97"/>
      <c r="PQZ294" s="97"/>
      <c r="PRA294" s="97"/>
      <c r="PRB294" s="97"/>
      <c r="PRC294" s="97"/>
      <c r="PRD294" s="97"/>
      <c r="PRE294" s="97"/>
      <c r="PRF294" s="97"/>
      <c r="PRG294" s="97"/>
      <c r="PRH294" s="97"/>
      <c r="PRI294" s="97"/>
      <c r="PRJ294" s="97"/>
      <c r="PRK294" s="97"/>
      <c r="PRL294" s="97"/>
      <c r="PRM294" s="97"/>
      <c r="PRN294" s="97"/>
      <c r="PRO294" s="97"/>
      <c r="PRP294" s="97"/>
      <c r="PRQ294" s="97"/>
      <c r="PRR294" s="97"/>
      <c r="PRS294" s="97"/>
      <c r="PRT294" s="97"/>
      <c r="PRU294" s="97"/>
      <c r="PRV294" s="97"/>
      <c r="PRW294" s="97"/>
      <c r="PRX294" s="97"/>
      <c r="PRY294" s="97"/>
      <c r="PRZ294" s="97"/>
      <c r="PSA294" s="97"/>
      <c r="PSB294" s="97"/>
      <c r="PSC294" s="97"/>
      <c r="PSD294" s="97"/>
      <c r="PSE294" s="97"/>
      <c r="PSF294" s="97"/>
      <c r="PSG294" s="97"/>
      <c r="PSH294" s="97"/>
      <c r="PSI294" s="97"/>
      <c r="PSJ294" s="97"/>
      <c r="PSK294" s="97"/>
      <c r="PSL294" s="97"/>
      <c r="PSM294" s="97"/>
      <c r="PSN294" s="97"/>
      <c r="PSO294" s="97"/>
      <c r="PSP294" s="97"/>
      <c r="PSQ294" s="97"/>
      <c r="PSR294" s="97"/>
      <c r="PSS294" s="97"/>
      <c r="PST294" s="97"/>
      <c r="PSU294" s="97"/>
      <c r="PSV294" s="97"/>
      <c r="PSW294" s="97"/>
      <c r="PSX294" s="97"/>
      <c r="PSY294" s="97"/>
      <c r="PSZ294" s="97"/>
      <c r="PTA294" s="97"/>
      <c r="PTB294" s="97"/>
      <c r="PTC294" s="97"/>
      <c r="PTD294" s="97"/>
      <c r="PTE294" s="97"/>
      <c r="PTF294" s="97"/>
      <c r="PTG294" s="97"/>
      <c r="PTH294" s="97"/>
      <c r="PTI294" s="97"/>
      <c r="PTJ294" s="97"/>
      <c r="PTK294" s="97"/>
      <c r="PTL294" s="97"/>
      <c r="PTM294" s="97"/>
      <c r="PTN294" s="97"/>
      <c r="PTO294" s="97"/>
      <c r="PTP294" s="97"/>
      <c r="PTQ294" s="97"/>
      <c r="PTR294" s="97"/>
      <c r="PTS294" s="97"/>
      <c r="PTT294" s="97"/>
      <c r="PTU294" s="97"/>
      <c r="PTV294" s="97"/>
      <c r="PTW294" s="97"/>
      <c r="PTX294" s="97"/>
      <c r="PTY294" s="97"/>
      <c r="PTZ294" s="97"/>
      <c r="PUA294" s="97"/>
      <c r="PUB294" s="97"/>
      <c r="PUC294" s="97"/>
      <c r="PUD294" s="97"/>
      <c r="PUE294" s="97"/>
      <c r="PUF294" s="97"/>
      <c r="PUG294" s="97"/>
      <c r="PUH294" s="97"/>
      <c r="PUI294" s="97"/>
      <c r="PUJ294" s="97"/>
      <c r="PUK294" s="97"/>
      <c r="PUL294" s="97"/>
      <c r="PUM294" s="97"/>
      <c r="PUN294" s="97"/>
      <c r="PUO294" s="97"/>
      <c r="PUP294" s="97"/>
      <c r="PUQ294" s="97"/>
      <c r="PUR294" s="97"/>
      <c r="PUS294" s="97"/>
      <c r="PUT294" s="97"/>
      <c r="PUU294" s="97"/>
      <c r="PUV294" s="97"/>
      <c r="PUW294" s="97"/>
      <c r="PUX294" s="97"/>
      <c r="PUY294" s="97"/>
      <c r="PUZ294" s="97"/>
      <c r="PVA294" s="97"/>
      <c r="PVB294" s="97"/>
      <c r="PVC294" s="97"/>
      <c r="PVD294" s="97"/>
      <c r="PVE294" s="97"/>
      <c r="PVF294" s="97"/>
      <c r="PVG294" s="97"/>
      <c r="PVH294" s="97"/>
      <c r="PVI294" s="97"/>
      <c r="PVJ294" s="97"/>
      <c r="PVK294" s="97"/>
      <c r="PVL294" s="97"/>
      <c r="PVM294" s="97"/>
      <c r="PVN294" s="97"/>
      <c r="PVO294" s="97"/>
      <c r="PVP294" s="97"/>
      <c r="PVQ294" s="97"/>
      <c r="PVR294" s="97"/>
      <c r="PVS294" s="97"/>
      <c r="PVT294" s="97"/>
      <c r="PVU294" s="97"/>
      <c r="PVV294" s="97"/>
      <c r="PVW294" s="97"/>
      <c r="PVX294" s="97"/>
      <c r="PVY294" s="97"/>
      <c r="PVZ294" s="97"/>
      <c r="PWA294" s="97"/>
      <c r="PWB294" s="97"/>
      <c r="PWC294" s="97"/>
      <c r="PWD294" s="97"/>
      <c r="PWE294" s="97"/>
      <c r="PWF294" s="97"/>
      <c r="PWG294" s="97"/>
      <c r="PWH294" s="97"/>
      <c r="PWI294" s="97"/>
      <c r="PWJ294" s="97"/>
      <c r="PWK294" s="97"/>
      <c r="PWL294" s="97"/>
      <c r="PWM294" s="97"/>
      <c r="PWN294" s="97"/>
      <c r="PWO294" s="97"/>
      <c r="PWP294" s="97"/>
      <c r="PWQ294" s="97"/>
      <c r="PWR294" s="97"/>
      <c r="PWS294" s="97"/>
      <c r="PWT294" s="97"/>
      <c r="PWU294" s="97"/>
      <c r="PWV294" s="97"/>
      <c r="PWW294" s="97"/>
      <c r="PWX294" s="97"/>
      <c r="PWY294" s="97"/>
      <c r="PWZ294" s="97"/>
      <c r="PXA294" s="97"/>
      <c r="PXB294" s="97"/>
      <c r="PXC294" s="97"/>
      <c r="PXD294" s="97"/>
      <c r="PXE294" s="97"/>
      <c r="PXF294" s="97"/>
      <c r="PXG294" s="97"/>
      <c r="PXH294" s="97"/>
      <c r="PXI294" s="97"/>
      <c r="PXJ294" s="97"/>
      <c r="PXK294" s="97"/>
      <c r="PXL294" s="97"/>
      <c r="PXM294" s="97"/>
      <c r="PXN294" s="97"/>
      <c r="PXO294" s="97"/>
      <c r="PXP294" s="97"/>
      <c r="PXQ294" s="97"/>
      <c r="PXR294" s="97"/>
      <c r="PXS294" s="97"/>
      <c r="PXT294" s="97"/>
      <c r="PXU294" s="97"/>
      <c r="PXV294" s="97"/>
      <c r="PXW294" s="97"/>
      <c r="PXX294" s="97"/>
      <c r="PXY294" s="97"/>
      <c r="PXZ294" s="97"/>
      <c r="PYA294" s="97"/>
      <c r="PYB294" s="97"/>
      <c r="PYC294" s="97"/>
      <c r="PYD294" s="97"/>
      <c r="PYE294" s="97"/>
      <c r="PYF294" s="97"/>
      <c r="PYG294" s="97"/>
      <c r="PYH294" s="97"/>
      <c r="PYI294" s="97"/>
      <c r="PYJ294" s="97"/>
      <c r="PYK294" s="97"/>
      <c r="PYL294" s="97"/>
      <c r="PYM294" s="97"/>
      <c r="PYN294" s="97"/>
      <c r="PYO294" s="97"/>
      <c r="PYP294" s="97"/>
      <c r="PYQ294" s="97"/>
      <c r="PYR294" s="97"/>
      <c r="PYS294" s="97"/>
      <c r="PYT294" s="97"/>
      <c r="PYU294" s="97"/>
      <c r="PYV294" s="97"/>
      <c r="PYW294" s="97"/>
      <c r="PYX294" s="97"/>
      <c r="PYY294" s="97"/>
      <c r="PYZ294" s="97"/>
      <c r="PZA294" s="97"/>
      <c r="PZB294" s="97"/>
      <c r="PZC294" s="97"/>
      <c r="PZD294" s="97"/>
      <c r="PZE294" s="97"/>
      <c r="PZF294" s="97"/>
      <c r="PZG294" s="97"/>
      <c r="PZH294" s="97"/>
      <c r="PZI294" s="97"/>
      <c r="PZJ294" s="97"/>
      <c r="PZK294" s="97"/>
      <c r="PZL294" s="97"/>
      <c r="PZM294" s="97"/>
      <c r="PZN294" s="97"/>
      <c r="PZO294" s="97"/>
      <c r="PZP294" s="97"/>
      <c r="PZQ294" s="97"/>
      <c r="PZR294" s="97"/>
      <c r="PZS294" s="97"/>
      <c r="PZT294" s="97"/>
      <c r="PZU294" s="97"/>
      <c r="PZV294" s="97"/>
      <c r="PZW294" s="97"/>
      <c r="PZX294" s="97"/>
      <c r="PZY294" s="97"/>
      <c r="PZZ294" s="97"/>
      <c r="QAA294" s="97"/>
      <c r="QAB294" s="97"/>
      <c r="QAC294" s="97"/>
      <c r="QAD294" s="97"/>
      <c r="QAE294" s="97"/>
      <c r="QAF294" s="97"/>
      <c r="QAG294" s="97"/>
      <c r="QAH294" s="97"/>
      <c r="QAI294" s="97"/>
      <c r="QAJ294" s="97"/>
      <c r="QAK294" s="97"/>
      <c r="QAL294" s="97"/>
      <c r="QAM294" s="97"/>
      <c r="QAN294" s="97"/>
      <c r="QAO294" s="97"/>
      <c r="QAP294" s="97"/>
      <c r="QAQ294" s="97"/>
      <c r="QAR294" s="97"/>
      <c r="QAS294" s="97"/>
      <c r="QAT294" s="97"/>
      <c r="QAU294" s="97"/>
      <c r="QAV294" s="97"/>
      <c r="QAW294" s="97"/>
      <c r="QAX294" s="97"/>
      <c r="QAY294" s="97"/>
      <c r="QAZ294" s="97"/>
      <c r="QBA294" s="97"/>
      <c r="QBB294" s="97"/>
      <c r="QBC294" s="97"/>
      <c r="QBD294" s="97"/>
      <c r="QBE294" s="97"/>
      <c r="QBF294" s="97"/>
      <c r="QBG294" s="97"/>
      <c r="QBH294" s="97"/>
      <c r="QBI294" s="97"/>
      <c r="QBJ294" s="97"/>
      <c r="QBK294" s="97"/>
      <c r="QBL294" s="97"/>
      <c r="QBM294" s="97"/>
      <c r="QBN294" s="97"/>
      <c r="QBO294" s="97"/>
      <c r="QBP294" s="97"/>
      <c r="QBQ294" s="97"/>
      <c r="QBR294" s="97"/>
      <c r="QBS294" s="97"/>
      <c r="QBT294" s="97"/>
      <c r="QBU294" s="97"/>
      <c r="QBV294" s="97"/>
      <c r="QBW294" s="97"/>
      <c r="QBX294" s="97"/>
      <c r="QBY294" s="97"/>
      <c r="QBZ294" s="97"/>
      <c r="QCA294" s="97"/>
      <c r="QCB294" s="97"/>
      <c r="QCC294" s="97"/>
      <c r="QCD294" s="97"/>
      <c r="QCE294" s="97"/>
      <c r="QCF294" s="97"/>
      <c r="QCG294" s="97"/>
      <c r="QCH294" s="97"/>
      <c r="QCI294" s="97"/>
      <c r="QCJ294" s="97"/>
      <c r="QCK294" s="97"/>
      <c r="QCL294" s="97"/>
      <c r="QCM294" s="97"/>
      <c r="QCN294" s="97"/>
      <c r="QCO294" s="97"/>
      <c r="QCP294" s="97"/>
      <c r="QCQ294" s="97"/>
      <c r="QCR294" s="97"/>
      <c r="QCS294" s="97"/>
      <c r="QCT294" s="97"/>
      <c r="QCU294" s="97"/>
      <c r="QCV294" s="97"/>
      <c r="QCW294" s="97"/>
      <c r="QCX294" s="97"/>
      <c r="QCY294" s="97"/>
      <c r="QCZ294" s="97"/>
      <c r="QDA294" s="97"/>
      <c r="QDB294" s="97"/>
      <c r="QDC294" s="97"/>
      <c r="QDD294" s="97"/>
      <c r="QDE294" s="97"/>
      <c r="QDF294" s="97"/>
      <c r="QDG294" s="97"/>
      <c r="QDH294" s="97"/>
      <c r="QDI294" s="97"/>
      <c r="QDJ294" s="97"/>
      <c r="QDK294" s="97"/>
      <c r="QDL294" s="97"/>
      <c r="QDM294" s="97"/>
      <c r="QDN294" s="97"/>
      <c r="QDO294" s="97"/>
      <c r="QDP294" s="97"/>
      <c r="QDQ294" s="97"/>
      <c r="QDR294" s="97"/>
      <c r="QDS294" s="97"/>
      <c r="QDT294" s="97"/>
      <c r="QDU294" s="97"/>
      <c r="QDV294" s="97"/>
      <c r="QDW294" s="97"/>
      <c r="QDX294" s="97"/>
      <c r="QDY294" s="97"/>
      <c r="QDZ294" s="97"/>
      <c r="QEA294" s="97"/>
      <c r="QEB294" s="97"/>
      <c r="QEC294" s="97"/>
      <c r="QED294" s="97"/>
      <c r="QEE294" s="97"/>
      <c r="QEF294" s="97"/>
      <c r="QEG294" s="97"/>
      <c r="QEH294" s="97"/>
      <c r="QEI294" s="97"/>
      <c r="QEJ294" s="97"/>
      <c r="QEK294" s="97"/>
      <c r="QEL294" s="97"/>
      <c r="QEM294" s="97"/>
      <c r="QEN294" s="97"/>
      <c r="QEO294" s="97"/>
      <c r="QEP294" s="97"/>
      <c r="QEQ294" s="97"/>
      <c r="QER294" s="97"/>
      <c r="QES294" s="97"/>
      <c r="QET294" s="97"/>
      <c r="QEU294" s="97"/>
      <c r="QEV294" s="97"/>
      <c r="QEW294" s="97"/>
      <c r="QEX294" s="97"/>
      <c r="QEY294" s="97"/>
      <c r="QEZ294" s="97"/>
      <c r="QFA294" s="97"/>
      <c r="QFB294" s="97"/>
      <c r="QFC294" s="97"/>
      <c r="QFD294" s="97"/>
      <c r="QFE294" s="97"/>
      <c r="QFF294" s="97"/>
      <c r="QFG294" s="97"/>
      <c r="QFH294" s="97"/>
      <c r="QFI294" s="97"/>
      <c r="QFJ294" s="97"/>
      <c r="QFK294" s="97"/>
      <c r="QFL294" s="97"/>
      <c r="QFM294" s="97"/>
      <c r="QFN294" s="97"/>
      <c r="QFO294" s="97"/>
      <c r="QFP294" s="97"/>
      <c r="QFQ294" s="97"/>
      <c r="QFR294" s="97"/>
      <c r="QFS294" s="97"/>
      <c r="QFT294" s="97"/>
      <c r="QFU294" s="97"/>
      <c r="QFV294" s="97"/>
      <c r="QFW294" s="97"/>
      <c r="QFX294" s="97"/>
      <c r="QFY294" s="97"/>
      <c r="QFZ294" s="97"/>
      <c r="QGA294" s="97"/>
      <c r="QGB294" s="97"/>
      <c r="QGC294" s="97"/>
      <c r="QGD294" s="97"/>
      <c r="QGE294" s="97"/>
      <c r="QGF294" s="97"/>
      <c r="QGG294" s="97"/>
      <c r="QGH294" s="97"/>
      <c r="QGI294" s="97"/>
      <c r="QGJ294" s="97"/>
      <c r="QGK294" s="97"/>
      <c r="QGL294" s="97"/>
      <c r="QGM294" s="97"/>
      <c r="QGN294" s="97"/>
      <c r="QGO294" s="97"/>
      <c r="QGP294" s="97"/>
      <c r="QGQ294" s="97"/>
      <c r="QGR294" s="97"/>
      <c r="QGS294" s="97"/>
      <c r="QGT294" s="97"/>
      <c r="QGU294" s="97"/>
      <c r="QGV294" s="97"/>
      <c r="QGW294" s="97"/>
      <c r="QGX294" s="97"/>
      <c r="QGY294" s="97"/>
      <c r="QGZ294" s="97"/>
      <c r="QHA294" s="97"/>
      <c r="QHB294" s="97"/>
      <c r="QHC294" s="97"/>
      <c r="QHD294" s="97"/>
      <c r="QHE294" s="97"/>
      <c r="QHF294" s="97"/>
      <c r="QHG294" s="97"/>
      <c r="QHH294" s="97"/>
      <c r="QHI294" s="97"/>
      <c r="QHJ294" s="97"/>
      <c r="QHK294" s="97"/>
      <c r="QHL294" s="97"/>
      <c r="QHM294" s="97"/>
      <c r="QHN294" s="97"/>
      <c r="QHO294" s="97"/>
      <c r="QHP294" s="97"/>
      <c r="QHQ294" s="97"/>
      <c r="QHR294" s="97"/>
      <c r="QHS294" s="97"/>
      <c r="QHT294" s="97"/>
      <c r="QHU294" s="97"/>
      <c r="QHV294" s="97"/>
      <c r="QHW294" s="97"/>
      <c r="QHX294" s="97"/>
      <c r="QHY294" s="97"/>
      <c r="QHZ294" s="97"/>
      <c r="QIA294" s="97"/>
      <c r="QIB294" s="97"/>
      <c r="QIC294" s="97"/>
      <c r="QID294" s="97"/>
      <c r="QIE294" s="97"/>
      <c r="QIF294" s="97"/>
      <c r="QIG294" s="97"/>
      <c r="QIH294" s="97"/>
      <c r="QII294" s="97"/>
      <c r="QIJ294" s="97"/>
      <c r="QIK294" s="97"/>
      <c r="QIL294" s="97"/>
      <c r="QIM294" s="97"/>
      <c r="QIN294" s="97"/>
      <c r="QIO294" s="97"/>
      <c r="QIP294" s="97"/>
      <c r="QIQ294" s="97"/>
      <c r="QIR294" s="97"/>
      <c r="QIS294" s="97"/>
      <c r="QIT294" s="97"/>
      <c r="QIU294" s="97"/>
      <c r="QIV294" s="97"/>
      <c r="QIW294" s="97"/>
      <c r="QIX294" s="97"/>
      <c r="QIY294" s="97"/>
      <c r="QIZ294" s="97"/>
      <c r="QJA294" s="97"/>
      <c r="QJB294" s="97"/>
      <c r="QJC294" s="97"/>
      <c r="QJD294" s="97"/>
      <c r="QJE294" s="97"/>
      <c r="QJF294" s="97"/>
      <c r="QJG294" s="97"/>
      <c r="QJH294" s="97"/>
      <c r="QJI294" s="97"/>
      <c r="QJJ294" s="97"/>
      <c r="QJK294" s="97"/>
      <c r="QJL294" s="97"/>
      <c r="QJM294" s="97"/>
      <c r="QJN294" s="97"/>
      <c r="QJO294" s="97"/>
      <c r="QJP294" s="97"/>
      <c r="QJQ294" s="97"/>
      <c r="QJR294" s="97"/>
      <c r="QJS294" s="97"/>
      <c r="QJT294" s="97"/>
      <c r="QJU294" s="97"/>
      <c r="QJV294" s="97"/>
      <c r="QJW294" s="97"/>
      <c r="QJX294" s="97"/>
      <c r="QJY294" s="97"/>
      <c r="QJZ294" s="97"/>
      <c r="QKA294" s="97"/>
      <c r="QKB294" s="97"/>
      <c r="QKC294" s="97"/>
      <c r="QKD294" s="97"/>
      <c r="QKE294" s="97"/>
      <c r="QKF294" s="97"/>
      <c r="QKG294" s="97"/>
      <c r="QKH294" s="97"/>
      <c r="QKI294" s="97"/>
      <c r="QKJ294" s="97"/>
      <c r="QKK294" s="97"/>
      <c r="QKL294" s="97"/>
      <c r="QKM294" s="97"/>
      <c r="QKN294" s="97"/>
      <c r="QKO294" s="97"/>
      <c r="QKP294" s="97"/>
      <c r="QKQ294" s="97"/>
      <c r="QKR294" s="97"/>
      <c r="QKS294" s="97"/>
      <c r="QKT294" s="97"/>
      <c r="QKU294" s="97"/>
      <c r="QKV294" s="97"/>
      <c r="QKW294" s="97"/>
      <c r="QKX294" s="97"/>
      <c r="QKY294" s="97"/>
      <c r="QKZ294" s="97"/>
      <c r="QLA294" s="97"/>
      <c r="QLB294" s="97"/>
      <c r="QLC294" s="97"/>
      <c r="QLD294" s="97"/>
      <c r="QLE294" s="97"/>
      <c r="QLF294" s="97"/>
      <c r="QLG294" s="97"/>
      <c r="QLH294" s="97"/>
      <c r="QLI294" s="97"/>
      <c r="QLJ294" s="97"/>
      <c r="QLK294" s="97"/>
      <c r="QLL294" s="97"/>
      <c r="QLM294" s="97"/>
      <c r="QLN294" s="97"/>
      <c r="QLO294" s="97"/>
      <c r="QLP294" s="97"/>
      <c r="QLQ294" s="97"/>
      <c r="QLR294" s="97"/>
      <c r="QLS294" s="97"/>
      <c r="QLT294" s="97"/>
      <c r="QLU294" s="97"/>
      <c r="QLV294" s="97"/>
      <c r="QLW294" s="97"/>
      <c r="QLX294" s="97"/>
      <c r="QLY294" s="97"/>
      <c r="QLZ294" s="97"/>
      <c r="QMA294" s="97"/>
      <c r="QMB294" s="97"/>
      <c r="QMC294" s="97"/>
      <c r="QMD294" s="97"/>
      <c r="QME294" s="97"/>
      <c r="QMF294" s="97"/>
      <c r="QMG294" s="97"/>
      <c r="QMH294" s="97"/>
      <c r="QMI294" s="97"/>
      <c r="QMJ294" s="97"/>
      <c r="QMK294" s="97"/>
      <c r="QML294" s="97"/>
      <c r="QMM294" s="97"/>
      <c r="QMN294" s="97"/>
      <c r="QMO294" s="97"/>
      <c r="QMP294" s="97"/>
      <c r="QMQ294" s="97"/>
      <c r="QMR294" s="97"/>
      <c r="QMS294" s="97"/>
      <c r="QMT294" s="97"/>
      <c r="QMU294" s="97"/>
      <c r="QMV294" s="97"/>
      <c r="QMW294" s="97"/>
      <c r="QMX294" s="97"/>
      <c r="QMY294" s="97"/>
      <c r="QMZ294" s="97"/>
      <c r="QNA294" s="97"/>
      <c r="QNB294" s="97"/>
      <c r="QNC294" s="97"/>
      <c r="QND294" s="97"/>
      <c r="QNE294" s="97"/>
      <c r="QNF294" s="97"/>
      <c r="QNG294" s="97"/>
      <c r="QNH294" s="97"/>
      <c r="QNI294" s="97"/>
      <c r="QNJ294" s="97"/>
      <c r="QNK294" s="97"/>
      <c r="QNL294" s="97"/>
      <c r="QNM294" s="97"/>
      <c r="QNN294" s="97"/>
      <c r="QNO294" s="97"/>
      <c r="QNP294" s="97"/>
      <c r="QNQ294" s="97"/>
      <c r="QNR294" s="97"/>
      <c r="QNS294" s="97"/>
      <c r="QNT294" s="97"/>
      <c r="QNU294" s="97"/>
      <c r="QNV294" s="97"/>
      <c r="QNW294" s="97"/>
      <c r="QNX294" s="97"/>
      <c r="QNY294" s="97"/>
      <c r="QNZ294" s="97"/>
      <c r="QOA294" s="97"/>
      <c r="QOB294" s="97"/>
      <c r="QOC294" s="97"/>
      <c r="QOD294" s="97"/>
      <c r="QOE294" s="97"/>
      <c r="QOF294" s="97"/>
      <c r="QOG294" s="97"/>
      <c r="QOH294" s="97"/>
      <c r="QOI294" s="97"/>
      <c r="QOJ294" s="97"/>
      <c r="QOK294" s="97"/>
      <c r="QOL294" s="97"/>
      <c r="QOM294" s="97"/>
      <c r="QON294" s="97"/>
      <c r="QOO294" s="97"/>
      <c r="QOP294" s="97"/>
      <c r="QOQ294" s="97"/>
      <c r="QOR294" s="97"/>
      <c r="QOS294" s="97"/>
      <c r="QOT294" s="97"/>
      <c r="QOU294" s="97"/>
      <c r="QOV294" s="97"/>
      <c r="QOW294" s="97"/>
      <c r="QOX294" s="97"/>
      <c r="QOY294" s="97"/>
      <c r="QOZ294" s="97"/>
      <c r="QPA294" s="97"/>
      <c r="QPB294" s="97"/>
      <c r="QPC294" s="97"/>
      <c r="QPD294" s="97"/>
      <c r="QPE294" s="97"/>
      <c r="QPF294" s="97"/>
      <c r="QPG294" s="97"/>
      <c r="QPH294" s="97"/>
      <c r="QPI294" s="97"/>
      <c r="QPJ294" s="97"/>
      <c r="QPK294" s="97"/>
      <c r="QPL294" s="97"/>
      <c r="QPM294" s="97"/>
      <c r="QPN294" s="97"/>
      <c r="QPO294" s="97"/>
      <c r="QPP294" s="97"/>
      <c r="QPQ294" s="97"/>
      <c r="QPR294" s="97"/>
      <c r="QPS294" s="97"/>
      <c r="QPT294" s="97"/>
      <c r="QPU294" s="97"/>
      <c r="QPV294" s="97"/>
      <c r="QPW294" s="97"/>
      <c r="QPX294" s="97"/>
      <c r="QPY294" s="97"/>
      <c r="QPZ294" s="97"/>
      <c r="QQA294" s="97"/>
      <c r="QQB294" s="97"/>
      <c r="QQC294" s="97"/>
      <c r="QQD294" s="97"/>
      <c r="QQE294" s="97"/>
      <c r="QQF294" s="97"/>
      <c r="QQG294" s="97"/>
      <c r="QQH294" s="97"/>
      <c r="QQI294" s="97"/>
      <c r="QQJ294" s="97"/>
      <c r="QQK294" s="97"/>
      <c r="QQL294" s="97"/>
      <c r="QQM294" s="97"/>
      <c r="QQN294" s="97"/>
      <c r="QQO294" s="97"/>
      <c r="QQP294" s="97"/>
      <c r="QQQ294" s="97"/>
      <c r="QQR294" s="97"/>
      <c r="QQS294" s="97"/>
      <c r="QQT294" s="97"/>
      <c r="QQU294" s="97"/>
      <c r="QQV294" s="97"/>
      <c r="QQW294" s="97"/>
      <c r="QQX294" s="97"/>
      <c r="QQY294" s="97"/>
      <c r="QQZ294" s="97"/>
      <c r="QRA294" s="97"/>
      <c r="QRB294" s="97"/>
      <c r="QRC294" s="97"/>
      <c r="QRD294" s="97"/>
      <c r="QRE294" s="97"/>
      <c r="QRF294" s="97"/>
      <c r="QRG294" s="97"/>
      <c r="QRH294" s="97"/>
      <c r="QRI294" s="97"/>
      <c r="QRJ294" s="97"/>
      <c r="QRK294" s="97"/>
      <c r="QRL294" s="97"/>
      <c r="QRM294" s="97"/>
      <c r="QRN294" s="97"/>
      <c r="QRO294" s="97"/>
      <c r="QRP294" s="97"/>
      <c r="QRQ294" s="97"/>
      <c r="QRR294" s="97"/>
      <c r="QRS294" s="97"/>
      <c r="QRT294" s="97"/>
      <c r="QRU294" s="97"/>
      <c r="QRV294" s="97"/>
      <c r="QRW294" s="97"/>
      <c r="QRX294" s="97"/>
      <c r="QRY294" s="97"/>
      <c r="QRZ294" s="97"/>
      <c r="QSA294" s="97"/>
      <c r="QSB294" s="97"/>
      <c r="QSC294" s="97"/>
      <c r="QSD294" s="97"/>
      <c r="QSE294" s="97"/>
      <c r="QSF294" s="97"/>
      <c r="QSG294" s="97"/>
      <c r="QSH294" s="97"/>
      <c r="QSI294" s="97"/>
      <c r="QSJ294" s="97"/>
      <c r="QSK294" s="97"/>
      <c r="QSL294" s="97"/>
      <c r="QSM294" s="97"/>
      <c r="QSN294" s="97"/>
      <c r="QSO294" s="97"/>
      <c r="QSP294" s="97"/>
      <c r="QSQ294" s="97"/>
      <c r="QSR294" s="97"/>
      <c r="QSS294" s="97"/>
      <c r="QST294" s="97"/>
      <c r="QSU294" s="97"/>
      <c r="QSV294" s="97"/>
      <c r="QSW294" s="97"/>
      <c r="QSX294" s="97"/>
      <c r="QSY294" s="97"/>
      <c r="QSZ294" s="97"/>
      <c r="QTA294" s="97"/>
      <c r="QTB294" s="97"/>
      <c r="QTC294" s="97"/>
      <c r="QTD294" s="97"/>
      <c r="QTE294" s="97"/>
      <c r="QTF294" s="97"/>
      <c r="QTG294" s="97"/>
      <c r="QTH294" s="97"/>
      <c r="QTI294" s="97"/>
      <c r="QTJ294" s="97"/>
      <c r="QTK294" s="97"/>
      <c r="QTL294" s="97"/>
      <c r="QTM294" s="97"/>
      <c r="QTN294" s="97"/>
      <c r="QTO294" s="97"/>
      <c r="QTP294" s="97"/>
      <c r="QTQ294" s="97"/>
      <c r="QTR294" s="97"/>
      <c r="QTS294" s="97"/>
      <c r="QTT294" s="97"/>
      <c r="QTU294" s="97"/>
      <c r="QTV294" s="97"/>
      <c r="QTW294" s="97"/>
      <c r="QTX294" s="97"/>
      <c r="QTY294" s="97"/>
      <c r="QTZ294" s="97"/>
      <c r="QUA294" s="97"/>
      <c r="QUB294" s="97"/>
      <c r="QUC294" s="97"/>
      <c r="QUD294" s="97"/>
      <c r="QUE294" s="97"/>
      <c r="QUF294" s="97"/>
      <c r="QUG294" s="97"/>
      <c r="QUH294" s="97"/>
      <c r="QUI294" s="97"/>
      <c r="QUJ294" s="97"/>
      <c r="QUK294" s="97"/>
      <c r="QUL294" s="97"/>
      <c r="QUM294" s="97"/>
      <c r="QUN294" s="97"/>
      <c r="QUO294" s="97"/>
      <c r="QUP294" s="97"/>
      <c r="QUQ294" s="97"/>
      <c r="QUR294" s="97"/>
      <c r="QUS294" s="97"/>
      <c r="QUT294" s="97"/>
      <c r="QUU294" s="97"/>
      <c r="QUV294" s="97"/>
      <c r="QUW294" s="97"/>
      <c r="QUX294" s="97"/>
      <c r="QUY294" s="97"/>
      <c r="QUZ294" s="97"/>
      <c r="QVA294" s="97"/>
      <c r="QVB294" s="97"/>
      <c r="QVC294" s="97"/>
      <c r="QVD294" s="97"/>
      <c r="QVE294" s="97"/>
      <c r="QVF294" s="97"/>
      <c r="QVG294" s="97"/>
      <c r="QVH294" s="97"/>
      <c r="QVI294" s="97"/>
      <c r="QVJ294" s="97"/>
      <c r="QVK294" s="97"/>
      <c r="QVL294" s="97"/>
      <c r="QVM294" s="97"/>
      <c r="QVN294" s="97"/>
      <c r="QVO294" s="97"/>
      <c r="QVP294" s="97"/>
      <c r="QVQ294" s="97"/>
      <c r="QVR294" s="97"/>
      <c r="QVS294" s="97"/>
      <c r="QVT294" s="97"/>
      <c r="QVU294" s="97"/>
      <c r="QVV294" s="97"/>
      <c r="QVW294" s="97"/>
      <c r="QVX294" s="97"/>
      <c r="QVY294" s="97"/>
      <c r="QVZ294" s="97"/>
      <c r="QWA294" s="97"/>
      <c r="QWB294" s="97"/>
      <c r="QWC294" s="97"/>
      <c r="QWD294" s="97"/>
      <c r="QWE294" s="97"/>
      <c r="QWF294" s="97"/>
      <c r="QWG294" s="97"/>
      <c r="QWH294" s="97"/>
      <c r="QWI294" s="97"/>
      <c r="QWJ294" s="97"/>
      <c r="QWK294" s="97"/>
      <c r="QWL294" s="97"/>
      <c r="QWM294" s="97"/>
      <c r="QWN294" s="97"/>
      <c r="QWO294" s="97"/>
      <c r="QWP294" s="97"/>
      <c r="QWQ294" s="97"/>
      <c r="QWR294" s="97"/>
      <c r="QWS294" s="97"/>
      <c r="QWT294" s="97"/>
      <c r="QWU294" s="97"/>
      <c r="QWV294" s="97"/>
      <c r="QWW294" s="97"/>
      <c r="QWX294" s="97"/>
      <c r="QWY294" s="97"/>
      <c r="QWZ294" s="97"/>
      <c r="QXA294" s="97"/>
      <c r="QXB294" s="97"/>
      <c r="QXC294" s="97"/>
      <c r="QXD294" s="97"/>
      <c r="QXE294" s="97"/>
      <c r="QXF294" s="97"/>
      <c r="QXG294" s="97"/>
      <c r="QXH294" s="97"/>
      <c r="QXI294" s="97"/>
      <c r="QXJ294" s="97"/>
      <c r="QXK294" s="97"/>
      <c r="QXL294" s="97"/>
      <c r="QXM294" s="97"/>
      <c r="QXN294" s="97"/>
      <c r="QXO294" s="97"/>
      <c r="QXP294" s="97"/>
      <c r="QXQ294" s="97"/>
      <c r="QXR294" s="97"/>
      <c r="QXS294" s="97"/>
      <c r="QXT294" s="97"/>
      <c r="QXU294" s="97"/>
      <c r="QXV294" s="97"/>
      <c r="QXW294" s="97"/>
      <c r="QXX294" s="97"/>
      <c r="QXY294" s="97"/>
      <c r="QXZ294" s="97"/>
      <c r="QYA294" s="97"/>
      <c r="QYB294" s="97"/>
      <c r="QYC294" s="97"/>
      <c r="QYD294" s="97"/>
      <c r="QYE294" s="97"/>
      <c r="QYF294" s="97"/>
      <c r="QYG294" s="97"/>
      <c r="QYH294" s="97"/>
      <c r="QYI294" s="97"/>
      <c r="QYJ294" s="97"/>
      <c r="QYK294" s="97"/>
      <c r="QYL294" s="97"/>
      <c r="QYM294" s="97"/>
      <c r="QYN294" s="97"/>
      <c r="QYO294" s="97"/>
      <c r="QYP294" s="97"/>
      <c r="QYQ294" s="97"/>
      <c r="QYR294" s="97"/>
      <c r="QYS294" s="97"/>
      <c r="QYT294" s="97"/>
      <c r="QYU294" s="97"/>
      <c r="QYV294" s="97"/>
      <c r="QYW294" s="97"/>
      <c r="QYX294" s="97"/>
      <c r="QYY294" s="97"/>
      <c r="QYZ294" s="97"/>
      <c r="QZA294" s="97"/>
      <c r="QZB294" s="97"/>
      <c r="QZC294" s="97"/>
      <c r="QZD294" s="97"/>
      <c r="QZE294" s="97"/>
      <c r="QZF294" s="97"/>
      <c r="QZG294" s="97"/>
      <c r="QZH294" s="97"/>
      <c r="QZI294" s="97"/>
      <c r="QZJ294" s="97"/>
      <c r="QZK294" s="97"/>
      <c r="QZL294" s="97"/>
      <c r="QZM294" s="97"/>
      <c r="QZN294" s="97"/>
      <c r="QZO294" s="97"/>
      <c r="QZP294" s="97"/>
      <c r="QZQ294" s="97"/>
      <c r="QZR294" s="97"/>
      <c r="QZS294" s="97"/>
      <c r="QZT294" s="97"/>
      <c r="QZU294" s="97"/>
      <c r="QZV294" s="97"/>
      <c r="QZW294" s="97"/>
      <c r="QZX294" s="97"/>
      <c r="QZY294" s="97"/>
      <c r="QZZ294" s="97"/>
      <c r="RAA294" s="97"/>
      <c r="RAB294" s="97"/>
      <c r="RAC294" s="97"/>
      <c r="RAD294" s="97"/>
      <c r="RAE294" s="97"/>
      <c r="RAF294" s="97"/>
      <c r="RAG294" s="97"/>
      <c r="RAH294" s="97"/>
      <c r="RAI294" s="97"/>
      <c r="RAJ294" s="97"/>
      <c r="RAK294" s="97"/>
      <c r="RAL294" s="97"/>
      <c r="RAM294" s="97"/>
      <c r="RAN294" s="97"/>
      <c r="RAO294" s="97"/>
      <c r="RAP294" s="97"/>
      <c r="RAQ294" s="97"/>
      <c r="RAR294" s="97"/>
      <c r="RAS294" s="97"/>
      <c r="RAT294" s="97"/>
      <c r="RAU294" s="97"/>
      <c r="RAV294" s="97"/>
      <c r="RAW294" s="97"/>
      <c r="RAX294" s="97"/>
      <c r="RAY294" s="97"/>
      <c r="RAZ294" s="97"/>
      <c r="RBA294" s="97"/>
      <c r="RBB294" s="97"/>
      <c r="RBC294" s="97"/>
      <c r="RBD294" s="97"/>
      <c r="RBE294" s="97"/>
      <c r="RBF294" s="97"/>
      <c r="RBG294" s="97"/>
      <c r="RBH294" s="97"/>
      <c r="RBI294" s="97"/>
      <c r="RBJ294" s="97"/>
      <c r="RBK294" s="97"/>
      <c r="RBL294" s="97"/>
      <c r="RBM294" s="97"/>
      <c r="RBN294" s="97"/>
      <c r="RBO294" s="97"/>
      <c r="RBP294" s="97"/>
      <c r="RBQ294" s="97"/>
      <c r="RBR294" s="97"/>
      <c r="RBS294" s="97"/>
      <c r="RBT294" s="97"/>
      <c r="RBU294" s="97"/>
      <c r="RBV294" s="97"/>
      <c r="RBW294" s="97"/>
      <c r="RBX294" s="97"/>
      <c r="RBY294" s="97"/>
      <c r="RBZ294" s="97"/>
      <c r="RCA294" s="97"/>
      <c r="RCB294" s="97"/>
      <c r="RCC294" s="97"/>
      <c r="RCD294" s="97"/>
      <c r="RCE294" s="97"/>
      <c r="RCF294" s="97"/>
      <c r="RCG294" s="97"/>
      <c r="RCH294" s="97"/>
      <c r="RCI294" s="97"/>
      <c r="RCJ294" s="97"/>
      <c r="RCK294" s="97"/>
      <c r="RCL294" s="97"/>
      <c r="RCM294" s="97"/>
      <c r="RCN294" s="97"/>
      <c r="RCO294" s="97"/>
      <c r="RCP294" s="97"/>
      <c r="RCQ294" s="97"/>
      <c r="RCR294" s="97"/>
      <c r="RCS294" s="97"/>
      <c r="RCT294" s="97"/>
      <c r="RCU294" s="97"/>
      <c r="RCV294" s="97"/>
      <c r="RCW294" s="97"/>
      <c r="RCX294" s="97"/>
      <c r="RCY294" s="97"/>
      <c r="RCZ294" s="97"/>
      <c r="RDA294" s="97"/>
      <c r="RDB294" s="97"/>
      <c r="RDC294" s="97"/>
      <c r="RDD294" s="97"/>
      <c r="RDE294" s="97"/>
      <c r="RDF294" s="97"/>
      <c r="RDG294" s="97"/>
      <c r="RDH294" s="97"/>
      <c r="RDI294" s="97"/>
      <c r="RDJ294" s="97"/>
      <c r="RDK294" s="97"/>
      <c r="RDL294" s="97"/>
      <c r="RDM294" s="97"/>
      <c r="RDN294" s="97"/>
      <c r="RDO294" s="97"/>
      <c r="RDP294" s="97"/>
      <c r="RDQ294" s="97"/>
      <c r="RDR294" s="97"/>
      <c r="RDS294" s="97"/>
      <c r="RDT294" s="97"/>
      <c r="RDU294" s="97"/>
      <c r="RDV294" s="97"/>
      <c r="RDW294" s="97"/>
      <c r="RDX294" s="97"/>
      <c r="RDY294" s="97"/>
      <c r="RDZ294" s="97"/>
      <c r="REA294" s="97"/>
      <c r="REB294" s="97"/>
      <c r="REC294" s="97"/>
      <c r="RED294" s="97"/>
      <c r="REE294" s="97"/>
      <c r="REF294" s="97"/>
      <c r="REG294" s="97"/>
      <c r="REH294" s="97"/>
      <c r="REI294" s="97"/>
      <c r="REJ294" s="97"/>
      <c r="REK294" s="97"/>
      <c r="REL294" s="97"/>
      <c r="REM294" s="97"/>
      <c r="REN294" s="97"/>
      <c r="REO294" s="97"/>
      <c r="REP294" s="97"/>
      <c r="REQ294" s="97"/>
      <c r="RER294" s="97"/>
      <c r="RES294" s="97"/>
      <c r="RET294" s="97"/>
      <c r="REU294" s="97"/>
      <c r="REV294" s="97"/>
      <c r="REW294" s="97"/>
      <c r="REX294" s="97"/>
      <c r="REY294" s="97"/>
      <c r="REZ294" s="97"/>
      <c r="RFA294" s="97"/>
      <c r="RFB294" s="97"/>
      <c r="RFC294" s="97"/>
      <c r="RFD294" s="97"/>
      <c r="RFE294" s="97"/>
      <c r="RFF294" s="97"/>
      <c r="RFG294" s="97"/>
      <c r="RFH294" s="97"/>
      <c r="RFI294" s="97"/>
      <c r="RFJ294" s="97"/>
      <c r="RFK294" s="97"/>
      <c r="RFL294" s="97"/>
      <c r="RFM294" s="97"/>
      <c r="RFN294" s="97"/>
      <c r="RFO294" s="97"/>
      <c r="RFP294" s="97"/>
      <c r="RFQ294" s="97"/>
      <c r="RFR294" s="97"/>
      <c r="RFS294" s="97"/>
      <c r="RFT294" s="97"/>
      <c r="RFU294" s="97"/>
      <c r="RFV294" s="97"/>
      <c r="RFW294" s="97"/>
      <c r="RFX294" s="97"/>
      <c r="RFY294" s="97"/>
      <c r="RFZ294" s="97"/>
      <c r="RGA294" s="97"/>
      <c r="RGB294" s="97"/>
      <c r="RGC294" s="97"/>
      <c r="RGD294" s="97"/>
      <c r="RGE294" s="97"/>
      <c r="RGF294" s="97"/>
      <c r="RGG294" s="97"/>
      <c r="RGH294" s="97"/>
      <c r="RGI294" s="97"/>
      <c r="RGJ294" s="97"/>
      <c r="RGK294" s="97"/>
      <c r="RGL294" s="97"/>
      <c r="RGM294" s="97"/>
      <c r="RGN294" s="97"/>
      <c r="RGO294" s="97"/>
      <c r="RGP294" s="97"/>
      <c r="RGQ294" s="97"/>
      <c r="RGR294" s="97"/>
      <c r="RGS294" s="97"/>
      <c r="RGT294" s="97"/>
      <c r="RGU294" s="97"/>
      <c r="RGV294" s="97"/>
      <c r="RGW294" s="97"/>
      <c r="RGX294" s="97"/>
      <c r="RGY294" s="97"/>
      <c r="RGZ294" s="97"/>
      <c r="RHA294" s="97"/>
      <c r="RHB294" s="97"/>
      <c r="RHC294" s="97"/>
      <c r="RHD294" s="97"/>
      <c r="RHE294" s="97"/>
      <c r="RHF294" s="97"/>
      <c r="RHG294" s="97"/>
      <c r="RHH294" s="97"/>
      <c r="RHI294" s="97"/>
      <c r="RHJ294" s="97"/>
      <c r="RHK294" s="97"/>
      <c r="RHL294" s="97"/>
      <c r="RHM294" s="97"/>
      <c r="RHN294" s="97"/>
      <c r="RHO294" s="97"/>
      <c r="RHP294" s="97"/>
      <c r="RHQ294" s="97"/>
      <c r="RHR294" s="97"/>
      <c r="RHS294" s="97"/>
      <c r="RHT294" s="97"/>
      <c r="RHU294" s="97"/>
      <c r="RHV294" s="97"/>
      <c r="RHW294" s="97"/>
      <c r="RHX294" s="97"/>
      <c r="RHY294" s="97"/>
      <c r="RHZ294" s="97"/>
      <c r="RIA294" s="97"/>
      <c r="RIB294" s="97"/>
      <c r="RIC294" s="97"/>
      <c r="RID294" s="97"/>
      <c r="RIE294" s="97"/>
      <c r="RIF294" s="97"/>
      <c r="RIG294" s="97"/>
      <c r="RIH294" s="97"/>
      <c r="RII294" s="97"/>
      <c r="RIJ294" s="97"/>
      <c r="RIK294" s="97"/>
      <c r="RIL294" s="97"/>
      <c r="RIM294" s="97"/>
      <c r="RIN294" s="97"/>
      <c r="RIO294" s="97"/>
      <c r="RIP294" s="97"/>
      <c r="RIQ294" s="97"/>
      <c r="RIR294" s="97"/>
      <c r="RIS294" s="97"/>
      <c r="RIT294" s="97"/>
      <c r="RIU294" s="97"/>
      <c r="RIV294" s="97"/>
      <c r="RIW294" s="97"/>
      <c r="RIX294" s="97"/>
      <c r="RIY294" s="97"/>
      <c r="RIZ294" s="97"/>
      <c r="RJA294" s="97"/>
      <c r="RJB294" s="97"/>
      <c r="RJC294" s="97"/>
      <c r="RJD294" s="97"/>
      <c r="RJE294" s="97"/>
      <c r="RJF294" s="97"/>
      <c r="RJG294" s="97"/>
      <c r="RJH294" s="97"/>
      <c r="RJI294" s="97"/>
      <c r="RJJ294" s="97"/>
      <c r="RJK294" s="97"/>
      <c r="RJL294" s="97"/>
      <c r="RJM294" s="97"/>
      <c r="RJN294" s="97"/>
      <c r="RJO294" s="97"/>
      <c r="RJP294" s="97"/>
      <c r="RJQ294" s="97"/>
      <c r="RJR294" s="97"/>
      <c r="RJS294" s="97"/>
      <c r="RJT294" s="97"/>
      <c r="RJU294" s="97"/>
      <c r="RJV294" s="97"/>
      <c r="RJW294" s="97"/>
      <c r="RJX294" s="97"/>
      <c r="RJY294" s="97"/>
      <c r="RJZ294" s="97"/>
      <c r="RKA294" s="97"/>
      <c r="RKB294" s="97"/>
      <c r="RKC294" s="97"/>
      <c r="RKD294" s="97"/>
      <c r="RKE294" s="97"/>
      <c r="RKF294" s="97"/>
      <c r="RKG294" s="97"/>
      <c r="RKH294" s="97"/>
      <c r="RKI294" s="97"/>
      <c r="RKJ294" s="97"/>
      <c r="RKK294" s="97"/>
      <c r="RKL294" s="97"/>
      <c r="RKM294" s="97"/>
      <c r="RKN294" s="97"/>
      <c r="RKO294" s="97"/>
      <c r="RKP294" s="97"/>
      <c r="RKQ294" s="97"/>
      <c r="RKR294" s="97"/>
      <c r="RKS294" s="97"/>
      <c r="RKT294" s="97"/>
      <c r="RKU294" s="97"/>
      <c r="RKV294" s="97"/>
      <c r="RKW294" s="97"/>
      <c r="RKX294" s="97"/>
      <c r="RKY294" s="97"/>
      <c r="RKZ294" s="97"/>
      <c r="RLA294" s="97"/>
      <c r="RLB294" s="97"/>
      <c r="RLC294" s="97"/>
      <c r="RLD294" s="97"/>
      <c r="RLE294" s="97"/>
      <c r="RLF294" s="97"/>
      <c r="RLG294" s="97"/>
      <c r="RLH294" s="97"/>
      <c r="RLI294" s="97"/>
      <c r="RLJ294" s="97"/>
      <c r="RLK294" s="97"/>
      <c r="RLL294" s="97"/>
      <c r="RLM294" s="97"/>
      <c r="RLN294" s="97"/>
      <c r="RLO294" s="97"/>
      <c r="RLP294" s="97"/>
      <c r="RLQ294" s="97"/>
      <c r="RLR294" s="97"/>
      <c r="RLS294" s="97"/>
      <c r="RLT294" s="97"/>
      <c r="RLU294" s="97"/>
      <c r="RLV294" s="97"/>
      <c r="RLW294" s="97"/>
      <c r="RLX294" s="97"/>
      <c r="RLY294" s="97"/>
      <c r="RLZ294" s="97"/>
      <c r="RMA294" s="97"/>
      <c r="RMB294" s="97"/>
      <c r="RMC294" s="97"/>
      <c r="RMD294" s="97"/>
      <c r="RME294" s="97"/>
      <c r="RMF294" s="97"/>
      <c r="RMG294" s="97"/>
      <c r="RMH294" s="97"/>
      <c r="RMI294" s="97"/>
      <c r="RMJ294" s="97"/>
      <c r="RMK294" s="97"/>
      <c r="RML294" s="97"/>
      <c r="RMM294" s="97"/>
      <c r="RMN294" s="97"/>
      <c r="RMO294" s="97"/>
      <c r="RMP294" s="97"/>
      <c r="RMQ294" s="97"/>
      <c r="RMR294" s="97"/>
      <c r="RMS294" s="97"/>
      <c r="RMT294" s="97"/>
      <c r="RMU294" s="97"/>
      <c r="RMV294" s="97"/>
      <c r="RMW294" s="97"/>
      <c r="RMX294" s="97"/>
      <c r="RMY294" s="97"/>
      <c r="RMZ294" s="97"/>
      <c r="RNA294" s="97"/>
      <c r="RNB294" s="97"/>
      <c r="RNC294" s="97"/>
      <c r="RND294" s="97"/>
      <c r="RNE294" s="97"/>
      <c r="RNF294" s="97"/>
      <c r="RNG294" s="97"/>
      <c r="RNH294" s="97"/>
      <c r="RNI294" s="97"/>
      <c r="RNJ294" s="97"/>
      <c r="RNK294" s="97"/>
      <c r="RNL294" s="97"/>
      <c r="RNM294" s="97"/>
      <c r="RNN294" s="97"/>
      <c r="RNO294" s="97"/>
      <c r="RNP294" s="97"/>
      <c r="RNQ294" s="97"/>
      <c r="RNR294" s="97"/>
      <c r="RNS294" s="97"/>
      <c r="RNT294" s="97"/>
      <c r="RNU294" s="97"/>
      <c r="RNV294" s="97"/>
      <c r="RNW294" s="97"/>
      <c r="RNX294" s="97"/>
      <c r="RNY294" s="97"/>
      <c r="RNZ294" s="97"/>
      <c r="ROA294" s="97"/>
      <c r="ROB294" s="97"/>
      <c r="ROC294" s="97"/>
      <c r="ROD294" s="97"/>
      <c r="ROE294" s="97"/>
      <c r="ROF294" s="97"/>
      <c r="ROG294" s="97"/>
      <c r="ROH294" s="97"/>
      <c r="ROI294" s="97"/>
      <c r="ROJ294" s="97"/>
      <c r="ROK294" s="97"/>
      <c r="ROL294" s="97"/>
      <c r="ROM294" s="97"/>
      <c r="RON294" s="97"/>
      <c r="ROO294" s="97"/>
      <c r="ROP294" s="97"/>
      <c r="ROQ294" s="97"/>
      <c r="ROR294" s="97"/>
      <c r="ROS294" s="97"/>
      <c r="ROT294" s="97"/>
      <c r="ROU294" s="97"/>
      <c r="ROV294" s="97"/>
      <c r="ROW294" s="97"/>
      <c r="ROX294" s="97"/>
      <c r="ROY294" s="97"/>
      <c r="ROZ294" s="97"/>
      <c r="RPA294" s="97"/>
      <c r="RPB294" s="97"/>
      <c r="RPC294" s="97"/>
      <c r="RPD294" s="97"/>
      <c r="RPE294" s="97"/>
      <c r="RPF294" s="97"/>
      <c r="RPG294" s="97"/>
      <c r="RPH294" s="97"/>
      <c r="RPI294" s="97"/>
      <c r="RPJ294" s="97"/>
      <c r="RPK294" s="97"/>
      <c r="RPL294" s="97"/>
      <c r="RPM294" s="97"/>
      <c r="RPN294" s="97"/>
      <c r="RPO294" s="97"/>
      <c r="RPP294" s="97"/>
      <c r="RPQ294" s="97"/>
      <c r="RPR294" s="97"/>
      <c r="RPS294" s="97"/>
      <c r="RPT294" s="97"/>
      <c r="RPU294" s="97"/>
      <c r="RPV294" s="97"/>
      <c r="RPW294" s="97"/>
      <c r="RPX294" s="97"/>
      <c r="RPY294" s="97"/>
      <c r="RPZ294" s="97"/>
      <c r="RQA294" s="97"/>
      <c r="RQB294" s="97"/>
      <c r="RQC294" s="97"/>
      <c r="RQD294" s="97"/>
      <c r="RQE294" s="97"/>
      <c r="RQF294" s="97"/>
      <c r="RQG294" s="97"/>
      <c r="RQH294" s="97"/>
      <c r="RQI294" s="97"/>
      <c r="RQJ294" s="97"/>
      <c r="RQK294" s="97"/>
      <c r="RQL294" s="97"/>
      <c r="RQM294" s="97"/>
      <c r="RQN294" s="97"/>
      <c r="RQO294" s="97"/>
      <c r="RQP294" s="97"/>
      <c r="RQQ294" s="97"/>
      <c r="RQR294" s="97"/>
      <c r="RQS294" s="97"/>
      <c r="RQT294" s="97"/>
      <c r="RQU294" s="97"/>
      <c r="RQV294" s="97"/>
      <c r="RQW294" s="97"/>
      <c r="RQX294" s="97"/>
      <c r="RQY294" s="97"/>
      <c r="RQZ294" s="97"/>
      <c r="RRA294" s="97"/>
      <c r="RRB294" s="97"/>
      <c r="RRC294" s="97"/>
      <c r="RRD294" s="97"/>
      <c r="RRE294" s="97"/>
      <c r="RRF294" s="97"/>
      <c r="RRG294" s="97"/>
      <c r="RRH294" s="97"/>
      <c r="RRI294" s="97"/>
      <c r="RRJ294" s="97"/>
      <c r="RRK294" s="97"/>
      <c r="RRL294" s="97"/>
      <c r="RRM294" s="97"/>
      <c r="RRN294" s="97"/>
      <c r="RRO294" s="97"/>
      <c r="RRP294" s="97"/>
      <c r="RRQ294" s="97"/>
      <c r="RRR294" s="97"/>
      <c r="RRS294" s="97"/>
      <c r="RRT294" s="97"/>
      <c r="RRU294" s="97"/>
      <c r="RRV294" s="97"/>
      <c r="RRW294" s="97"/>
      <c r="RRX294" s="97"/>
      <c r="RRY294" s="97"/>
      <c r="RRZ294" s="97"/>
      <c r="RSA294" s="97"/>
      <c r="RSB294" s="97"/>
      <c r="RSC294" s="97"/>
      <c r="RSD294" s="97"/>
      <c r="RSE294" s="97"/>
      <c r="RSF294" s="97"/>
      <c r="RSG294" s="97"/>
      <c r="RSH294" s="97"/>
      <c r="RSI294" s="97"/>
      <c r="RSJ294" s="97"/>
      <c r="RSK294" s="97"/>
      <c r="RSL294" s="97"/>
      <c r="RSM294" s="97"/>
      <c r="RSN294" s="97"/>
      <c r="RSO294" s="97"/>
      <c r="RSP294" s="97"/>
      <c r="RSQ294" s="97"/>
      <c r="RSR294" s="97"/>
      <c r="RSS294" s="97"/>
      <c r="RST294" s="97"/>
      <c r="RSU294" s="97"/>
      <c r="RSV294" s="97"/>
      <c r="RSW294" s="97"/>
      <c r="RSX294" s="97"/>
      <c r="RSY294" s="97"/>
      <c r="RSZ294" s="97"/>
      <c r="RTA294" s="97"/>
      <c r="RTB294" s="97"/>
      <c r="RTC294" s="97"/>
      <c r="RTD294" s="97"/>
      <c r="RTE294" s="97"/>
      <c r="RTF294" s="97"/>
      <c r="RTG294" s="97"/>
      <c r="RTH294" s="97"/>
      <c r="RTI294" s="97"/>
      <c r="RTJ294" s="97"/>
      <c r="RTK294" s="97"/>
      <c r="RTL294" s="97"/>
      <c r="RTM294" s="97"/>
      <c r="RTN294" s="97"/>
      <c r="RTO294" s="97"/>
      <c r="RTP294" s="97"/>
      <c r="RTQ294" s="97"/>
      <c r="RTR294" s="97"/>
      <c r="RTS294" s="97"/>
      <c r="RTT294" s="97"/>
      <c r="RTU294" s="97"/>
      <c r="RTV294" s="97"/>
      <c r="RTW294" s="97"/>
      <c r="RTX294" s="97"/>
      <c r="RTY294" s="97"/>
      <c r="RTZ294" s="97"/>
      <c r="RUA294" s="97"/>
      <c r="RUB294" s="97"/>
      <c r="RUC294" s="97"/>
      <c r="RUD294" s="97"/>
      <c r="RUE294" s="97"/>
      <c r="RUF294" s="97"/>
      <c r="RUG294" s="97"/>
      <c r="RUH294" s="97"/>
      <c r="RUI294" s="97"/>
      <c r="RUJ294" s="97"/>
      <c r="RUK294" s="97"/>
      <c r="RUL294" s="97"/>
      <c r="RUM294" s="97"/>
      <c r="RUN294" s="97"/>
      <c r="RUO294" s="97"/>
      <c r="RUP294" s="97"/>
      <c r="RUQ294" s="97"/>
      <c r="RUR294" s="97"/>
      <c r="RUS294" s="97"/>
      <c r="RUT294" s="97"/>
      <c r="RUU294" s="97"/>
      <c r="RUV294" s="97"/>
      <c r="RUW294" s="97"/>
      <c r="RUX294" s="97"/>
      <c r="RUY294" s="97"/>
      <c r="RUZ294" s="97"/>
      <c r="RVA294" s="97"/>
      <c r="RVB294" s="97"/>
      <c r="RVC294" s="97"/>
      <c r="RVD294" s="97"/>
      <c r="RVE294" s="97"/>
      <c r="RVF294" s="97"/>
      <c r="RVG294" s="97"/>
      <c r="RVH294" s="97"/>
      <c r="RVI294" s="97"/>
      <c r="RVJ294" s="97"/>
      <c r="RVK294" s="97"/>
      <c r="RVL294" s="97"/>
      <c r="RVM294" s="97"/>
      <c r="RVN294" s="97"/>
      <c r="RVO294" s="97"/>
      <c r="RVP294" s="97"/>
      <c r="RVQ294" s="97"/>
      <c r="RVR294" s="97"/>
      <c r="RVS294" s="97"/>
      <c r="RVT294" s="97"/>
      <c r="RVU294" s="97"/>
      <c r="RVV294" s="97"/>
      <c r="RVW294" s="97"/>
      <c r="RVX294" s="97"/>
      <c r="RVY294" s="97"/>
      <c r="RVZ294" s="97"/>
      <c r="RWA294" s="97"/>
      <c r="RWB294" s="97"/>
      <c r="RWC294" s="97"/>
      <c r="RWD294" s="97"/>
      <c r="RWE294" s="97"/>
      <c r="RWF294" s="97"/>
      <c r="RWG294" s="97"/>
      <c r="RWH294" s="97"/>
      <c r="RWI294" s="97"/>
      <c r="RWJ294" s="97"/>
      <c r="RWK294" s="97"/>
      <c r="RWL294" s="97"/>
      <c r="RWM294" s="97"/>
      <c r="RWN294" s="97"/>
      <c r="RWO294" s="97"/>
      <c r="RWP294" s="97"/>
      <c r="RWQ294" s="97"/>
      <c r="RWR294" s="97"/>
      <c r="RWS294" s="97"/>
      <c r="RWT294" s="97"/>
      <c r="RWU294" s="97"/>
      <c r="RWV294" s="97"/>
      <c r="RWW294" s="97"/>
      <c r="RWX294" s="97"/>
      <c r="RWY294" s="97"/>
      <c r="RWZ294" s="97"/>
      <c r="RXA294" s="97"/>
      <c r="RXB294" s="97"/>
      <c r="RXC294" s="97"/>
      <c r="RXD294" s="97"/>
      <c r="RXE294" s="97"/>
      <c r="RXF294" s="97"/>
      <c r="RXG294" s="97"/>
      <c r="RXH294" s="97"/>
      <c r="RXI294" s="97"/>
      <c r="RXJ294" s="97"/>
      <c r="RXK294" s="97"/>
      <c r="RXL294" s="97"/>
      <c r="RXM294" s="97"/>
      <c r="RXN294" s="97"/>
      <c r="RXO294" s="97"/>
      <c r="RXP294" s="97"/>
      <c r="RXQ294" s="97"/>
      <c r="RXR294" s="97"/>
      <c r="RXS294" s="97"/>
      <c r="RXT294" s="97"/>
      <c r="RXU294" s="97"/>
      <c r="RXV294" s="97"/>
      <c r="RXW294" s="97"/>
      <c r="RXX294" s="97"/>
      <c r="RXY294" s="97"/>
      <c r="RXZ294" s="97"/>
      <c r="RYA294" s="97"/>
      <c r="RYB294" s="97"/>
      <c r="RYC294" s="97"/>
      <c r="RYD294" s="97"/>
      <c r="RYE294" s="97"/>
      <c r="RYF294" s="97"/>
      <c r="RYG294" s="97"/>
      <c r="RYH294" s="97"/>
      <c r="RYI294" s="97"/>
      <c r="RYJ294" s="97"/>
      <c r="RYK294" s="97"/>
      <c r="RYL294" s="97"/>
      <c r="RYM294" s="97"/>
      <c r="RYN294" s="97"/>
      <c r="RYO294" s="97"/>
      <c r="RYP294" s="97"/>
      <c r="RYQ294" s="97"/>
      <c r="RYR294" s="97"/>
      <c r="RYS294" s="97"/>
      <c r="RYT294" s="97"/>
      <c r="RYU294" s="97"/>
      <c r="RYV294" s="97"/>
      <c r="RYW294" s="97"/>
      <c r="RYX294" s="97"/>
      <c r="RYY294" s="97"/>
      <c r="RYZ294" s="97"/>
      <c r="RZA294" s="97"/>
      <c r="RZB294" s="97"/>
      <c r="RZC294" s="97"/>
      <c r="RZD294" s="97"/>
      <c r="RZE294" s="97"/>
      <c r="RZF294" s="97"/>
      <c r="RZG294" s="97"/>
      <c r="RZH294" s="97"/>
      <c r="RZI294" s="97"/>
      <c r="RZJ294" s="97"/>
      <c r="RZK294" s="97"/>
      <c r="RZL294" s="97"/>
      <c r="RZM294" s="97"/>
      <c r="RZN294" s="97"/>
      <c r="RZO294" s="97"/>
      <c r="RZP294" s="97"/>
      <c r="RZQ294" s="97"/>
      <c r="RZR294" s="97"/>
      <c r="RZS294" s="97"/>
      <c r="RZT294" s="97"/>
      <c r="RZU294" s="97"/>
      <c r="RZV294" s="97"/>
      <c r="RZW294" s="97"/>
      <c r="RZX294" s="97"/>
      <c r="RZY294" s="97"/>
      <c r="RZZ294" s="97"/>
      <c r="SAA294" s="97"/>
      <c r="SAB294" s="97"/>
      <c r="SAC294" s="97"/>
      <c r="SAD294" s="97"/>
      <c r="SAE294" s="97"/>
      <c r="SAF294" s="97"/>
      <c r="SAG294" s="97"/>
      <c r="SAH294" s="97"/>
      <c r="SAI294" s="97"/>
      <c r="SAJ294" s="97"/>
      <c r="SAK294" s="97"/>
      <c r="SAL294" s="97"/>
      <c r="SAM294" s="97"/>
      <c r="SAN294" s="97"/>
      <c r="SAO294" s="97"/>
      <c r="SAP294" s="97"/>
      <c r="SAQ294" s="97"/>
      <c r="SAR294" s="97"/>
      <c r="SAS294" s="97"/>
      <c r="SAT294" s="97"/>
      <c r="SAU294" s="97"/>
      <c r="SAV294" s="97"/>
      <c r="SAW294" s="97"/>
      <c r="SAX294" s="97"/>
      <c r="SAY294" s="97"/>
      <c r="SAZ294" s="97"/>
      <c r="SBA294" s="97"/>
      <c r="SBB294" s="97"/>
      <c r="SBC294" s="97"/>
      <c r="SBD294" s="97"/>
      <c r="SBE294" s="97"/>
      <c r="SBF294" s="97"/>
      <c r="SBG294" s="97"/>
      <c r="SBH294" s="97"/>
      <c r="SBI294" s="97"/>
      <c r="SBJ294" s="97"/>
      <c r="SBK294" s="97"/>
      <c r="SBL294" s="97"/>
      <c r="SBM294" s="97"/>
      <c r="SBN294" s="97"/>
      <c r="SBO294" s="97"/>
      <c r="SBP294" s="97"/>
      <c r="SBQ294" s="97"/>
      <c r="SBR294" s="97"/>
      <c r="SBS294" s="97"/>
      <c r="SBT294" s="97"/>
      <c r="SBU294" s="97"/>
      <c r="SBV294" s="97"/>
      <c r="SBW294" s="97"/>
      <c r="SBX294" s="97"/>
      <c r="SBY294" s="97"/>
      <c r="SBZ294" s="97"/>
      <c r="SCA294" s="97"/>
      <c r="SCB294" s="97"/>
      <c r="SCC294" s="97"/>
      <c r="SCD294" s="97"/>
      <c r="SCE294" s="97"/>
      <c r="SCF294" s="97"/>
      <c r="SCG294" s="97"/>
      <c r="SCH294" s="97"/>
      <c r="SCI294" s="97"/>
      <c r="SCJ294" s="97"/>
      <c r="SCK294" s="97"/>
      <c r="SCL294" s="97"/>
      <c r="SCM294" s="97"/>
      <c r="SCN294" s="97"/>
      <c r="SCO294" s="97"/>
      <c r="SCP294" s="97"/>
      <c r="SCQ294" s="97"/>
      <c r="SCR294" s="97"/>
      <c r="SCS294" s="97"/>
      <c r="SCT294" s="97"/>
      <c r="SCU294" s="97"/>
      <c r="SCV294" s="97"/>
      <c r="SCW294" s="97"/>
      <c r="SCX294" s="97"/>
      <c r="SCY294" s="97"/>
      <c r="SCZ294" s="97"/>
      <c r="SDA294" s="97"/>
      <c r="SDB294" s="97"/>
      <c r="SDC294" s="97"/>
      <c r="SDD294" s="97"/>
      <c r="SDE294" s="97"/>
      <c r="SDF294" s="97"/>
      <c r="SDG294" s="97"/>
      <c r="SDH294" s="97"/>
      <c r="SDI294" s="97"/>
      <c r="SDJ294" s="97"/>
      <c r="SDK294" s="97"/>
      <c r="SDL294" s="97"/>
      <c r="SDM294" s="97"/>
      <c r="SDN294" s="97"/>
      <c r="SDO294" s="97"/>
      <c r="SDP294" s="97"/>
      <c r="SDQ294" s="97"/>
      <c r="SDR294" s="97"/>
      <c r="SDS294" s="97"/>
      <c r="SDT294" s="97"/>
      <c r="SDU294" s="97"/>
      <c r="SDV294" s="97"/>
      <c r="SDW294" s="97"/>
      <c r="SDX294" s="97"/>
      <c r="SDY294" s="97"/>
      <c r="SDZ294" s="97"/>
      <c r="SEA294" s="97"/>
      <c r="SEB294" s="97"/>
      <c r="SEC294" s="97"/>
      <c r="SED294" s="97"/>
      <c r="SEE294" s="97"/>
      <c r="SEF294" s="97"/>
      <c r="SEG294" s="97"/>
      <c r="SEH294" s="97"/>
      <c r="SEI294" s="97"/>
      <c r="SEJ294" s="97"/>
      <c r="SEK294" s="97"/>
      <c r="SEL294" s="97"/>
      <c r="SEM294" s="97"/>
      <c r="SEN294" s="97"/>
      <c r="SEO294" s="97"/>
      <c r="SEP294" s="97"/>
      <c r="SEQ294" s="97"/>
      <c r="SER294" s="97"/>
      <c r="SES294" s="97"/>
      <c r="SET294" s="97"/>
      <c r="SEU294" s="97"/>
      <c r="SEV294" s="97"/>
      <c r="SEW294" s="97"/>
      <c r="SEX294" s="97"/>
      <c r="SEY294" s="97"/>
      <c r="SEZ294" s="97"/>
      <c r="SFA294" s="97"/>
      <c r="SFB294" s="97"/>
      <c r="SFC294" s="97"/>
      <c r="SFD294" s="97"/>
      <c r="SFE294" s="97"/>
      <c r="SFF294" s="97"/>
      <c r="SFG294" s="97"/>
      <c r="SFH294" s="97"/>
      <c r="SFI294" s="97"/>
      <c r="SFJ294" s="97"/>
      <c r="SFK294" s="97"/>
      <c r="SFL294" s="97"/>
      <c r="SFM294" s="97"/>
      <c r="SFN294" s="97"/>
      <c r="SFO294" s="97"/>
      <c r="SFP294" s="97"/>
      <c r="SFQ294" s="97"/>
      <c r="SFR294" s="97"/>
      <c r="SFS294" s="97"/>
      <c r="SFT294" s="97"/>
      <c r="SFU294" s="97"/>
      <c r="SFV294" s="97"/>
      <c r="SFW294" s="97"/>
      <c r="SFX294" s="97"/>
      <c r="SFY294" s="97"/>
      <c r="SFZ294" s="97"/>
      <c r="SGA294" s="97"/>
      <c r="SGB294" s="97"/>
      <c r="SGC294" s="97"/>
      <c r="SGD294" s="97"/>
      <c r="SGE294" s="97"/>
      <c r="SGF294" s="97"/>
      <c r="SGG294" s="97"/>
      <c r="SGH294" s="97"/>
      <c r="SGI294" s="97"/>
      <c r="SGJ294" s="97"/>
      <c r="SGK294" s="97"/>
      <c r="SGL294" s="97"/>
      <c r="SGM294" s="97"/>
      <c r="SGN294" s="97"/>
      <c r="SGO294" s="97"/>
      <c r="SGP294" s="97"/>
      <c r="SGQ294" s="97"/>
      <c r="SGR294" s="97"/>
      <c r="SGS294" s="97"/>
      <c r="SGT294" s="97"/>
      <c r="SGU294" s="97"/>
      <c r="SGV294" s="97"/>
      <c r="SGW294" s="97"/>
      <c r="SGX294" s="97"/>
      <c r="SGY294" s="97"/>
      <c r="SGZ294" s="97"/>
      <c r="SHA294" s="97"/>
      <c r="SHB294" s="97"/>
      <c r="SHC294" s="97"/>
      <c r="SHD294" s="97"/>
      <c r="SHE294" s="97"/>
      <c r="SHF294" s="97"/>
      <c r="SHG294" s="97"/>
      <c r="SHH294" s="97"/>
      <c r="SHI294" s="97"/>
      <c r="SHJ294" s="97"/>
      <c r="SHK294" s="97"/>
      <c r="SHL294" s="97"/>
      <c r="SHM294" s="97"/>
      <c r="SHN294" s="97"/>
      <c r="SHO294" s="97"/>
      <c r="SHP294" s="97"/>
      <c r="SHQ294" s="97"/>
      <c r="SHR294" s="97"/>
      <c r="SHS294" s="97"/>
      <c r="SHT294" s="97"/>
      <c r="SHU294" s="97"/>
      <c r="SHV294" s="97"/>
      <c r="SHW294" s="97"/>
      <c r="SHX294" s="97"/>
      <c r="SHY294" s="97"/>
      <c r="SHZ294" s="97"/>
      <c r="SIA294" s="97"/>
      <c r="SIB294" s="97"/>
      <c r="SIC294" s="97"/>
      <c r="SID294" s="97"/>
      <c r="SIE294" s="97"/>
      <c r="SIF294" s="97"/>
      <c r="SIG294" s="97"/>
      <c r="SIH294" s="97"/>
      <c r="SII294" s="97"/>
      <c r="SIJ294" s="97"/>
      <c r="SIK294" s="97"/>
      <c r="SIL294" s="97"/>
      <c r="SIM294" s="97"/>
      <c r="SIN294" s="97"/>
      <c r="SIO294" s="97"/>
      <c r="SIP294" s="97"/>
      <c r="SIQ294" s="97"/>
      <c r="SIR294" s="97"/>
      <c r="SIS294" s="97"/>
      <c r="SIT294" s="97"/>
      <c r="SIU294" s="97"/>
      <c r="SIV294" s="97"/>
      <c r="SIW294" s="97"/>
      <c r="SIX294" s="97"/>
      <c r="SIY294" s="97"/>
      <c r="SIZ294" s="97"/>
      <c r="SJA294" s="97"/>
      <c r="SJB294" s="97"/>
      <c r="SJC294" s="97"/>
      <c r="SJD294" s="97"/>
      <c r="SJE294" s="97"/>
      <c r="SJF294" s="97"/>
      <c r="SJG294" s="97"/>
      <c r="SJH294" s="97"/>
      <c r="SJI294" s="97"/>
      <c r="SJJ294" s="97"/>
      <c r="SJK294" s="97"/>
      <c r="SJL294" s="97"/>
      <c r="SJM294" s="97"/>
      <c r="SJN294" s="97"/>
      <c r="SJO294" s="97"/>
      <c r="SJP294" s="97"/>
      <c r="SJQ294" s="97"/>
      <c r="SJR294" s="97"/>
      <c r="SJS294" s="97"/>
      <c r="SJT294" s="97"/>
      <c r="SJU294" s="97"/>
      <c r="SJV294" s="97"/>
      <c r="SJW294" s="97"/>
      <c r="SJX294" s="97"/>
      <c r="SJY294" s="97"/>
      <c r="SJZ294" s="97"/>
      <c r="SKA294" s="97"/>
      <c r="SKB294" s="97"/>
      <c r="SKC294" s="97"/>
      <c r="SKD294" s="97"/>
      <c r="SKE294" s="97"/>
      <c r="SKF294" s="97"/>
      <c r="SKG294" s="97"/>
      <c r="SKH294" s="97"/>
      <c r="SKI294" s="97"/>
      <c r="SKJ294" s="97"/>
      <c r="SKK294" s="97"/>
      <c r="SKL294" s="97"/>
      <c r="SKM294" s="97"/>
      <c r="SKN294" s="97"/>
      <c r="SKO294" s="97"/>
      <c r="SKP294" s="97"/>
      <c r="SKQ294" s="97"/>
      <c r="SKR294" s="97"/>
      <c r="SKS294" s="97"/>
      <c r="SKT294" s="97"/>
      <c r="SKU294" s="97"/>
      <c r="SKV294" s="97"/>
      <c r="SKW294" s="97"/>
      <c r="SKX294" s="97"/>
      <c r="SKY294" s="97"/>
      <c r="SKZ294" s="97"/>
      <c r="SLA294" s="97"/>
      <c r="SLB294" s="97"/>
      <c r="SLC294" s="97"/>
      <c r="SLD294" s="97"/>
      <c r="SLE294" s="97"/>
      <c r="SLF294" s="97"/>
      <c r="SLG294" s="97"/>
      <c r="SLH294" s="97"/>
      <c r="SLI294" s="97"/>
      <c r="SLJ294" s="97"/>
      <c r="SLK294" s="97"/>
      <c r="SLL294" s="97"/>
      <c r="SLM294" s="97"/>
      <c r="SLN294" s="97"/>
      <c r="SLO294" s="97"/>
      <c r="SLP294" s="97"/>
      <c r="SLQ294" s="97"/>
      <c r="SLR294" s="97"/>
      <c r="SLS294" s="97"/>
      <c r="SLT294" s="97"/>
      <c r="SLU294" s="97"/>
      <c r="SLV294" s="97"/>
      <c r="SLW294" s="97"/>
      <c r="SLX294" s="97"/>
      <c r="SLY294" s="97"/>
      <c r="SLZ294" s="97"/>
      <c r="SMA294" s="97"/>
      <c r="SMB294" s="97"/>
      <c r="SMC294" s="97"/>
      <c r="SMD294" s="97"/>
      <c r="SME294" s="97"/>
      <c r="SMF294" s="97"/>
      <c r="SMG294" s="97"/>
      <c r="SMH294" s="97"/>
      <c r="SMI294" s="97"/>
      <c r="SMJ294" s="97"/>
      <c r="SMK294" s="97"/>
      <c r="SML294" s="97"/>
      <c r="SMM294" s="97"/>
      <c r="SMN294" s="97"/>
      <c r="SMO294" s="97"/>
      <c r="SMP294" s="97"/>
      <c r="SMQ294" s="97"/>
      <c r="SMR294" s="97"/>
      <c r="SMS294" s="97"/>
      <c r="SMT294" s="97"/>
      <c r="SMU294" s="97"/>
      <c r="SMV294" s="97"/>
      <c r="SMW294" s="97"/>
      <c r="SMX294" s="97"/>
      <c r="SMY294" s="97"/>
      <c r="SMZ294" s="97"/>
      <c r="SNA294" s="97"/>
      <c r="SNB294" s="97"/>
      <c r="SNC294" s="97"/>
      <c r="SND294" s="97"/>
      <c r="SNE294" s="97"/>
      <c r="SNF294" s="97"/>
      <c r="SNG294" s="97"/>
      <c r="SNH294" s="97"/>
      <c r="SNI294" s="97"/>
      <c r="SNJ294" s="97"/>
      <c r="SNK294" s="97"/>
      <c r="SNL294" s="97"/>
      <c r="SNM294" s="97"/>
      <c r="SNN294" s="97"/>
      <c r="SNO294" s="97"/>
      <c r="SNP294" s="97"/>
      <c r="SNQ294" s="97"/>
      <c r="SNR294" s="97"/>
      <c r="SNS294" s="97"/>
      <c r="SNT294" s="97"/>
      <c r="SNU294" s="97"/>
      <c r="SNV294" s="97"/>
      <c r="SNW294" s="97"/>
      <c r="SNX294" s="97"/>
      <c r="SNY294" s="97"/>
      <c r="SNZ294" s="97"/>
      <c r="SOA294" s="97"/>
      <c r="SOB294" s="97"/>
      <c r="SOC294" s="97"/>
      <c r="SOD294" s="97"/>
      <c r="SOE294" s="97"/>
      <c r="SOF294" s="97"/>
      <c r="SOG294" s="97"/>
      <c r="SOH294" s="97"/>
      <c r="SOI294" s="97"/>
      <c r="SOJ294" s="97"/>
      <c r="SOK294" s="97"/>
      <c r="SOL294" s="97"/>
      <c r="SOM294" s="97"/>
      <c r="SON294" s="97"/>
      <c r="SOO294" s="97"/>
      <c r="SOP294" s="97"/>
      <c r="SOQ294" s="97"/>
      <c r="SOR294" s="97"/>
      <c r="SOS294" s="97"/>
      <c r="SOT294" s="97"/>
      <c r="SOU294" s="97"/>
      <c r="SOV294" s="97"/>
      <c r="SOW294" s="97"/>
      <c r="SOX294" s="97"/>
      <c r="SOY294" s="97"/>
      <c r="SOZ294" s="97"/>
      <c r="SPA294" s="97"/>
      <c r="SPB294" s="97"/>
      <c r="SPC294" s="97"/>
      <c r="SPD294" s="97"/>
      <c r="SPE294" s="97"/>
      <c r="SPF294" s="97"/>
      <c r="SPG294" s="97"/>
      <c r="SPH294" s="97"/>
      <c r="SPI294" s="97"/>
      <c r="SPJ294" s="97"/>
      <c r="SPK294" s="97"/>
      <c r="SPL294" s="97"/>
      <c r="SPM294" s="97"/>
      <c r="SPN294" s="97"/>
      <c r="SPO294" s="97"/>
      <c r="SPP294" s="97"/>
      <c r="SPQ294" s="97"/>
      <c r="SPR294" s="97"/>
      <c r="SPS294" s="97"/>
      <c r="SPT294" s="97"/>
      <c r="SPU294" s="97"/>
      <c r="SPV294" s="97"/>
      <c r="SPW294" s="97"/>
      <c r="SPX294" s="97"/>
      <c r="SPY294" s="97"/>
      <c r="SPZ294" s="97"/>
      <c r="SQA294" s="97"/>
      <c r="SQB294" s="97"/>
      <c r="SQC294" s="97"/>
      <c r="SQD294" s="97"/>
      <c r="SQE294" s="97"/>
      <c r="SQF294" s="97"/>
      <c r="SQG294" s="97"/>
      <c r="SQH294" s="97"/>
      <c r="SQI294" s="97"/>
      <c r="SQJ294" s="97"/>
      <c r="SQK294" s="97"/>
      <c r="SQL294" s="97"/>
      <c r="SQM294" s="97"/>
      <c r="SQN294" s="97"/>
      <c r="SQO294" s="97"/>
      <c r="SQP294" s="97"/>
      <c r="SQQ294" s="97"/>
      <c r="SQR294" s="97"/>
      <c r="SQS294" s="97"/>
      <c r="SQT294" s="97"/>
      <c r="SQU294" s="97"/>
      <c r="SQV294" s="97"/>
      <c r="SQW294" s="97"/>
      <c r="SQX294" s="97"/>
      <c r="SQY294" s="97"/>
      <c r="SQZ294" s="97"/>
      <c r="SRA294" s="97"/>
      <c r="SRB294" s="97"/>
      <c r="SRC294" s="97"/>
      <c r="SRD294" s="97"/>
      <c r="SRE294" s="97"/>
      <c r="SRF294" s="97"/>
      <c r="SRG294" s="97"/>
      <c r="SRH294" s="97"/>
      <c r="SRI294" s="97"/>
      <c r="SRJ294" s="97"/>
      <c r="SRK294" s="97"/>
      <c r="SRL294" s="97"/>
      <c r="SRM294" s="97"/>
      <c r="SRN294" s="97"/>
      <c r="SRO294" s="97"/>
      <c r="SRP294" s="97"/>
      <c r="SRQ294" s="97"/>
      <c r="SRR294" s="97"/>
      <c r="SRS294" s="97"/>
      <c r="SRT294" s="97"/>
      <c r="SRU294" s="97"/>
      <c r="SRV294" s="97"/>
      <c r="SRW294" s="97"/>
      <c r="SRX294" s="97"/>
      <c r="SRY294" s="97"/>
      <c r="SRZ294" s="97"/>
      <c r="SSA294" s="97"/>
      <c r="SSB294" s="97"/>
      <c r="SSC294" s="97"/>
      <c r="SSD294" s="97"/>
      <c r="SSE294" s="97"/>
      <c r="SSF294" s="97"/>
      <c r="SSG294" s="97"/>
      <c r="SSH294" s="97"/>
      <c r="SSI294" s="97"/>
      <c r="SSJ294" s="97"/>
      <c r="SSK294" s="97"/>
      <c r="SSL294" s="97"/>
      <c r="SSM294" s="97"/>
      <c r="SSN294" s="97"/>
      <c r="SSO294" s="97"/>
      <c r="SSP294" s="97"/>
      <c r="SSQ294" s="97"/>
      <c r="SSR294" s="97"/>
      <c r="SSS294" s="97"/>
      <c r="SST294" s="97"/>
      <c r="SSU294" s="97"/>
      <c r="SSV294" s="97"/>
      <c r="SSW294" s="97"/>
      <c r="SSX294" s="97"/>
      <c r="SSY294" s="97"/>
      <c r="SSZ294" s="97"/>
      <c r="STA294" s="97"/>
      <c r="STB294" s="97"/>
      <c r="STC294" s="97"/>
      <c r="STD294" s="97"/>
      <c r="STE294" s="97"/>
      <c r="STF294" s="97"/>
      <c r="STG294" s="97"/>
      <c r="STH294" s="97"/>
      <c r="STI294" s="97"/>
      <c r="STJ294" s="97"/>
      <c r="STK294" s="97"/>
      <c r="STL294" s="97"/>
      <c r="STM294" s="97"/>
      <c r="STN294" s="97"/>
      <c r="STO294" s="97"/>
      <c r="STP294" s="97"/>
      <c r="STQ294" s="97"/>
      <c r="STR294" s="97"/>
      <c r="STS294" s="97"/>
      <c r="STT294" s="97"/>
      <c r="STU294" s="97"/>
      <c r="STV294" s="97"/>
      <c r="STW294" s="97"/>
      <c r="STX294" s="97"/>
      <c r="STY294" s="97"/>
      <c r="STZ294" s="97"/>
      <c r="SUA294" s="97"/>
      <c r="SUB294" s="97"/>
      <c r="SUC294" s="97"/>
      <c r="SUD294" s="97"/>
      <c r="SUE294" s="97"/>
      <c r="SUF294" s="97"/>
      <c r="SUG294" s="97"/>
      <c r="SUH294" s="97"/>
      <c r="SUI294" s="97"/>
      <c r="SUJ294" s="97"/>
      <c r="SUK294" s="97"/>
      <c r="SUL294" s="97"/>
      <c r="SUM294" s="97"/>
      <c r="SUN294" s="97"/>
      <c r="SUO294" s="97"/>
      <c r="SUP294" s="97"/>
      <c r="SUQ294" s="97"/>
      <c r="SUR294" s="97"/>
      <c r="SUS294" s="97"/>
      <c r="SUT294" s="97"/>
      <c r="SUU294" s="97"/>
      <c r="SUV294" s="97"/>
      <c r="SUW294" s="97"/>
      <c r="SUX294" s="97"/>
      <c r="SUY294" s="97"/>
      <c r="SUZ294" s="97"/>
      <c r="SVA294" s="97"/>
      <c r="SVB294" s="97"/>
      <c r="SVC294" s="97"/>
      <c r="SVD294" s="97"/>
      <c r="SVE294" s="97"/>
      <c r="SVF294" s="97"/>
      <c r="SVG294" s="97"/>
      <c r="SVH294" s="97"/>
      <c r="SVI294" s="97"/>
      <c r="SVJ294" s="97"/>
      <c r="SVK294" s="97"/>
      <c r="SVL294" s="97"/>
      <c r="SVM294" s="97"/>
      <c r="SVN294" s="97"/>
      <c r="SVO294" s="97"/>
      <c r="SVP294" s="97"/>
      <c r="SVQ294" s="97"/>
      <c r="SVR294" s="97"/>
      <c r="SVS294" s="97"/>
      <c r="SVT294" s="97"/>
      <c r="SVU294" s="97"/>
      <c r="SVV294" s="97"/>
      <c r="SVW294" s="97"/>
      <c r="SVX294" s="97"/>
      <c r="SVY294" s="97"/>
      <c r="SVZ294" s="97"/>
      <c r="SWA294" s="97"/>
      <c r="SWB294" s="97"/>
      <c r="SWC294" s="97"/>
      <c r="SWD294" s="97"/>
      <c r="SWE294" s="97"/>
      <c r="SWF294" s="97"/>
      <c r="SWG294" s="97"/>
      <c r="SWH294" s="97"/>
      <c r="SWI294" s="97"/>
      <c r="SWJ294" s="97"/>
      <c r="SWK294" s="97"/>
      <c r="SWL294" s="97"/>
      <c r="SWM294" s="97"/>
      <c r="SWN294" s="97"/>
      <c r="SWO294" s="97"/>
      <c r="SWP294" s="97"/>
      <c r="SWQ294" s="97"/>
      <c r="SWR294" s="97"/>
      <c r="SWS294" s="97"/>
      <c r="SWT294" s="97"/>
      <c r="SWU294" s="97"/>
      <c r="SWV294" s="97"/>
      <c r="SWW294" s="97"/>
      <c r="SWX294" s="97"/>
      <c r="SWY294" s="97"/>
      <c r="SWZ294" s="97"/>
      <c r="SXA294" s="97"/>
      <c r="SXB294" s="97"/>
      <c r="SXC294" s="97"/>
      <c r="SXD294" s="97"/>
      <c r="SXE294" s="97"/>
      <c r="SXF294" s="97"/>
      <c r="SXG294" s="97"/>
      <c r="SXH294" s="97"/>
      <c r="SXI294" s="97"/>
      <c r="SXJ294" s="97"/>
      <c r="SXK294" s="97"/>
      <c r="SXL294" s="97"/>
      <c r="SXM294" s="97"/>
      <c r="SXN294" s="97"/>
      <c r="SXO294" s="97"/>
      <c r="SXP294" s="97"/>
      <c r="SXQ294" s="97"/>
      <c r="SXR294" s="97"/>
      <c r="SXS294" s="97"/>
      <c r="SXT294" s="97"/>
      <c r="SXU294" s="97"/>
      <c r="SXV294" s="97"/>
      <c r="SXW294" s="97"/>
      <c r="SXX294" s="97"/>
      <c r="SXY294" s="97"/>
      <c r="SXZ294" s="97"/>
      <c r="SYA294" s="97"/>
      <c r="SYB294" s="97"/>
      <c r="SYC294" s="97"/>
      <c r="SYD294" s="97"/>
      <c r="SYE294" s="97"/>
      <c r="SYF294" s="97"/>
      <c r="SYG294" s="97"/>
      <c r="SYH294" s="97"/>
      <c r="SYI294" s="97"/>
      <c r="SYJ294" s="97"/>
      <c r="SYK294" s="97"/>
      <c r="SYL294" s="97"/>
      <c r="SYM294" s="97"/>
      <c r="SYN294" s="97"/>
      <c r="SYO294" s="97"/>
      <c r="SYP294" s="97"/>
      <c r="SYQ294" s="97"/>
      <c r="SYR294" s="97"/>
      <c r="SYS294" s="97"/>
      <c r="SYT294" s="97"/>
      <c r="SYU294" s="97"/>
      <c r="SYV294" s="97"/>
      <c r="SYW294" s="97"/>
      <c r="SYX294" s="97"/>
      <c r="SYY294" s="97"/>
      <c r="SYZ294" s="97"/>
      <c r="SZA294" s="97"/>
      <c r="SZB294" s="97"/>
      <c r="SZC294" s="97"/>
      <c r="SZD294" s="97"/>
      <c r="SZE294" s="97"/>
      <c r="SZF294" s="97"/>
      <c r="SZG294" s="97"/>
      <c r="SZH294" s="97"/>
      <c r="SZI294" s="97"/>
      <c r="SZJ294" s="97"/>
      <c r="SZK294" s="97"/>
      <c r="SZL294" s="97"/>
      <c r="SZM294" s="97"/>
      <c r="SZN294" s="97"/>
      <c r="SZO294" s="97"/>
      <c r="SZP294" s="97"/>
      <c r="SZQ294" s="97"/>
      <c r="SZR294" s="97"/>
      <c r="SZS294" s="97"/>
      <c r="SZT294" s="97"/>
      <c r="SZU294" s="97"/>
      <c r="SZV294" s="97"/>
      <c r="SZW294" s="97"/>
      <c r="SZX294" s="97"/>
      <c r="SZY294" s="97"/>
      <c r="SZZ294" s="97"/>
      <c r="TAA294" s="97"/>
      <c r="TAB294" s="97"/>
      <c r="TAC294" s="97"/>
      <c r="TAD294" s="97"/>
      <c r="TAE294" s="97"/>
      <c r="TAF294" s="97"/>
      <c r="TAG294" s="97"/>
      <c r="TAH294" s="97"/>
      <c r="TAI294" s="97"/>
      <c r="TAJ294" s="97"/>
      <c r="TAK294" s="97"/>
      <c r="TAL294" s="97"/>
      <c r="TAM294" s="97"/>
      <c r="TAN294" s="97"/>
      <c r="TAO294" s="97"/>
      <c r="TAP294" s="97"/>
      <c r="TAQ294" s="97"/>
      <c r="TAR294" s="97"/>
      <c r="TAS294" s="97"/>
      <c r="TAT294" s="97"/>
      <c r="TAU294" s="97"/>
      <c r="TAV294" s="97"/>
      <c r="TAW294" s="97"/>
      <c r="TAX294" s="97"/>
      <c r="TAY294" s="97"/>
      <c r="TAZ294" s="97"/>
      <c r="TBA294" s="97"/>
      <c r="TBB294" s="97"/>
      <c r="TBC294" s="97"/>
      <c r="TBD294" s="97"/>
      <c r="TBE294" s="97"/>
      <c r="TBF294" s="97"/>
      <c r="TBG294" s="97"/>
      <c r="TBH294" s="97"/>
      <c r="TBI294" s="97"/>
      <c r="TBJ294" s="97"/>
      <c r="TBK294" s="97"/>
      <c r="TBL294" s="97"/>
      <c r="TBM294" s="97"/>
      <c r="TBN294" s="97"/>
      <c r="TBO294" s="97"/>
      <c r="TBP294" s="97"/>
      <c r="TBQ294" s="97"/>
      <c r="TBR294" s="97"/>
      <c r="TBS294" s="97"/>
      <c r="TBT294" s="97"/>
      <c r="TBU294" s="97"/>
      <c r="TBV294" s="97"/>
      <c r="TBW294" s="97"/>
      <c r="TBX294" s="97"/>
      <c r="TBY294" s="97"/>
      <c r="TBZ294" s="97"/>
      <c r="TCA294" s="97"/>
      <c r="TCB294" s="97"/>
      <c r="TCC294" s="97"/>
      <c r="TCD294" s="97"/>
      <c r="TCE294" s="97"/>
      <c r="TCF294" s="97"/>
      <c r="TCG294" s="97"/>
      <c r="TCH294" s="97"/>
      <c r="TCI294" s="97"/>
      <c r="TCJ294" s="97"/>
      <c r="TCK294" s="97"/>
      <c r="TCL294" s="97"/>
      <c r="TCM294" s="97"/>
      <c r="TCN294" s="97"/>
      <c r="TCO294" s="97"/>
      <c r="TCP294" s="97"/>
      <c r="TCQ294" s="97"/>
      <c r="TCR294" s="97"/>
      <c r="TCS294" s="97"/>
      <c r="TCT294" s="97"/>
      <c r="TCU294" s="97"/>
      <c r="TCV294" s="97"/>
      <c r="TCW294" s="97"/>
      <c r="TCX294" s="97"/>
      <c r="TCY294" s="97"/>
      <c r="TCZ294" s="97"/>
      <c r="TDA294" s="97"/>
      <c r="TDB294" s="97"/>
      <c r="TDC294" s="97"/>
      <c r="TDD294" s="97"/>
      <c r="TDE294" s="97"/>
      <c r="TDF294" s="97"/>
      <c r="TDG294" s="97"/>
      <c r="TDH294" s="97"/>
      <c r="TDI294" s="97"/>
      <c r="TDJ294" s="97"/>
      <c r="TDK294" s="97"/>
      <c r="TDL294" s="97"/>
      <c r="TDM294" s="97"/>
      <c r="TDN294" s="97"/>
      <c r="TDO294" s="97"/>
      <c r="TDP294" s="97"/>
      <c r="TDQ294" s="97"/>
      <c r="TDR294" s="97"/>
      <c r="TDS294" s="97"/>
      <c r="TDT294" s="97"/>
      <c r="TDU294" s="97"/>
      <c r="TDV294" s="97"/>
      <c r="TDW294" s="97"/>
      <c r="TDX294" s="97"/>
      <c r="TDY294" s="97"/>
      <c r="TDZ294" s="97"/>
      <c r="TEA294" s="97"/>
      <c r="TEB294" s="97"/>
      <c r="TEC294" s="97"/>
      <c r="TED294" s="97"/>
      <c r="TEE294" s="97"/>
      <c r="TEF294" s="97"/>
      <c r="TEG294" s="97"/>
      <c r="TEH294" s="97"/>
      <c r="TEI294" s="97"/>
      <c r="TEJ294" s="97"/>
      <c r="TEK294" s="97"/>
      <c r="TEL294" s="97"/>
      <c r="TEM294" s="97"/>
      <c r="TEN294" s="97"/>
      <c r="TEO294" s="97"/>
      <c r="TEP294" s="97"/>
      <c r="TEQ294" s="97"/>
      <c r="TER294" s="97"/>
      <c r="TES294" s="97"/>
      <c r="TET294" s="97"/>
      <c r="TEU294" s="97"/>
      <c r="TEV294" s="97"/>
      <c r="TEW294" s="97"/>
      <c r="TEX294" s="97"/>
      <c r="TEY294" s="97"/>
      <c r="TEZ294" s="97"/>
      <c r="TFA294" s="97"/>
      <c r="TFB294" s="97"/>
      <c r="TFC294" s="97"/>
      <c r="TFD294" s="97"/>
      <c r="TFE294" s="97"/>
      <c r="TFF294" s="97"/>
      <c r="TFG294" s="97"/>
      <c r="TFH294" s="97"/>
      <c r="TFI294" s="97"/>
      <c r="TFJ294" s="97"/>
      <c r="TFK294" s="97"/>
      <c r="TFL294" s="97"/>
      <c r="TFM294" s="97"/>
      <c r="TFN294" s="97"/>
      <c r="TFO294" s="97"/>
      <c r="TFP294" s="97"/>
      <c r="TFQ294" s="97"/>
      <c r="TFR294" s="97"/>
      <c r="TFS294" s="97"/>
      <c r="TFT294" s="97"/>
      <c r="TFU294" s="97"/>
      <c r="TFV294" s="97"/>
      <c r="TFW294" s="97"/>
      <c r="TFX294" s="97"/>
      <c r="TFY294" s="97"/>
      <c r="TFZ294" s="97"/>
      <c r="TGA294" s="97"/>
      <c r="TGB294" s="97"/>
      <c r="TGC294" s="97"/>
      <c r="TGD294" s="97"/>
      <c r="TGE294" s="97"/>
      <c r="TGF294" s="97"/>
      <c r="TGG294" s="97"/>
      <c r="TGH294" s="97"/>
      <c r="TGI294" s="97"/>
      <c r="TGJ294" s="97"/>
      <c r="TGK294" s="97"/>
      <c r="TGL294" s="97"/>
      <c r="TGM294" s="97"/>
      <c r="TGN294" s="97"/>
      <c r="TGO294" s="97"/>
      <c r="TGP294" s="97"/>
      <c r="TGQ294" s="97"/>
      <c r="TGR294" s="97"/>
      <c r="TGS294" s="97"/>
      <c r="TGT294" s="97"/>
      <c r="TGU294" s="97"/>
      <c r="TGV294" s="97"/>
      <c r="TGW294" s="97"/>
      <c r="TGX294" s="97"/>
      <c r="TGY294" s="97"/>
      <c r="TGZ294" s="97"/>
      <c r="THA294" s="97"/>
      <c r="THB294" s="97"/>
      <c r="THC294" s="97"/>
      <c r="THD294" s="97"/>
      <c r="THE294" s="97"/>
      <c r="THF294" s="97"/>
      <c r="THG294" s="97"/>
      <c r="THH294" s="97"/>
      <c r="THI294" s="97"/>
      <c r="THJ294" s="97"/>
      <c r="THK294" s="97"/>
      <c r="THL294" s="97"/>
      <c r="THM294" s="97"/>
      <c r="THN294" s="97"/>
      <c r="THO294" s="97"/>
      <c r="THP294" s="97"/>
      <c r="THQ294" s="97"/>
      <c r="THR294" s="97"/>
      <c r="THS294" s="97"/>
      <c r="THT294" s="97"/>
      <c r="THU294" s="97"/>
      <c r="THV294" s="97"/>
      <c r="THW294" s="97"/>
      <c r="THX294" s="97"/>
      <c r="THY294" s="97"/>
      <c r="THZ294" s="97"/>
      <c r="TIA294" s="97"/>
      <c r="TIB294" s="97"/>
      <c r="TIC294" s="97"/>
      <c r="TID294" s="97"/>
      <c r="TIE294" s="97"/>
      <c r="TIF294" s="97"/>
      <c r="TIG294" s="97"/>
      <c r="TIH294" s="97"/>
      <c r="TII294" s="97"/>
      <c r="TIJ294" s="97"/>
      <c r="TIK294" s="97"/>
      <c r="TIL294" s="97"/>
      <c r="TIM294" s="97"/>
      <c r="TIN294" s="97"/>
      <c r="TIO294" s="97"/>
      <c r="TIP294" s="97"/>
      <c r="TIQ294" s="97"/>
      <c r="TIR294" s="97"/>
      <c r="TIS294" s="97"/>
      <c r="TIT294" s="97"/>
      <c r="TIU294" s="97"/>
      <c r="TIV294" s="97"/>
      <c r="TIW294" s="97"/>
      <c r="TIX294" s="97"/>
      <c r="TIY294" s="97"/>
      <c r="TIZ294" s="97"/>
      <c r="TJA294" s="97"/>
      <c r="TJB294" s="97"/>
      <c r="TJC294" s="97"/>
      <c r="TJD294" s="97"/>
      <c r="TJE294" s="97"/>
      <c r="TJF294" s="97"/>
      <c r="TJG294" s="97"/>
      <c r="TJH294" s="97"/>
      <c r="TJI294" s="97"/>
      <c r="TJJ294" s="97"/>
      <c r="TJK294" s="97"/>
      <c r="TJL294" s="97"/>
      <c r="TJM294" s="97"/>
      <c r="TJN294" s="97"/>
      <c r="TJO294" s="97"/>
      <c r="TJP294" s="97"/>
      <c r="TJQ294" s="97"/>
      <c r="TJR294" s="97"/>
      <c r="TJS294" s="97"/>
      <c r="TJT294" s="97"/>
      <c r="TJU294" s="97"/>
      <c r="TJV294" s="97"/>
      <c r="TJW294" s="97"/>
      <c r="TJX294" s="97"/>
      <c r="TJY294" s="97"/>
      <c r="TJZ294" s="97"/>
      <c r="TKA294" s="97"/>
      <c r="TKB294" s="97"/>
      <c r="TKC294" s="97"/>
      <c r="TKD294" s="97"/>
      <c r="TKE294" s="97"/>
      <c r="TKF294" s="97"/>
      <c r="TKG294" s="97"/>
      <c r="TKH294" s="97"/>
      <c r="TKI294" s="97"/>
      <c r="TKJ294" s="97"/>
      <c r="TKK294" s="97"/>
      <c r="TKL294" s="97"/>
      <c r="TKM294" s="97"/>
      <c r="TKN294" s="97"/>
      <c r="TKO294" s="97"/>
      <c r="TKP294" s="97"/>
      <c r="TKQ294" s="97"/>
      <c r="TKR294" s="97"/>
      <c r="TKS294" s="97"/>
      <c r="TKT294" s="97"/>
      <c r="TKU294" s="97"/>
      <c r="TKV294" s="97"/>
      <c r="TKW294" s="97"/>
      <c r="TKX294" s="97"/>
      <c r="TKY294" s="97"/>
      <c r="TKZ294" s="97"/>
      <c r="TLA294" s="97"/>
      <c r="TLB294" s="97"/>
      <c r="TLC294" s="97"/>
      <c r="TLD294" s="97"/>
      <c r="TLE294" s="97"/>
      <c r="TLF294" s="97"/>
      <c r="TLG294" s="97"/>
      <c r="TLH294" s="97"/>
      <c r="TLI294" s="97"/>
      <c r="TLJ294" s="97"/>
      <c r="TLK294" s="97"/>
      <c r="TLL294" s="97"/>
      <c r="TLM294" s="97"/>
      <c r="TLN294" s="97"/>
      <c r="TLO294" s="97"/>
      <c r="TLP294" s="97"/>
      <c r="TLQ294" s="97"/>
      <c r="TLR294" s="97"/>
      <c r="TLS294" s="97"/>
      <c r="TLT294" s="97"/>
      <c r="TLU294" s="97"/>
      <c r="TLV294" s="97"/>
      <c r="TLW294" s="97"/>
      <c r="TLX294" s="97"/>
      <c r="TLY294" s="97"/>
      <c r="TLZ294" s="97"/>
      <c r="TMA294" s="97"/>
      <c r="TMB294" s="97"/>
      <c r="TMC294" s="97"/>
      <c r="TMD294" s="97"/>
      <c r="TME294" s="97"/>
      <c r="TMF294" s="97"/>
      <c r="TMG294" s="97"/>
      <c r="TMH294" s="97"/>
      <c r="TMI294" s="97"/>
      <c r="TMJ294" s="97"/>
      <c r="TMK294" s="97"/>
      <c r="TML294" s="97"/>
      <c r="TMM294" s="97"/>
      <c r="TMN294" s="97"/>
      <c r="TMO294" s="97"/>
      <c r="TMP294" s="97"/>
      <c r="TMQ294" s="97"/>
      <c r="TMR294" s="97"/>
      <c r="TMS294" s="97"/>
      <c r="TMT294" s="97"/>
      <c r="TMU294" s="97"/>
      <c r="TMV294" s="97"/>
      <c r="TMW294" s="97"/>
      <c r="TMX294" s="97"/>
      <c r="TMY294" s="97"/>
      <c r="TMZ294" s="97"/>
      <c r="TNA294" s="97"/>
      <c r="TNB294" s="97"/>
      <c r="TNC294" s="97"/>
      <c r="TND294" s="97"/>
      <c r="TNE294" s="97"/>
      <c r="TNF294" s="97"/>
      <c r="TNG294" s="97"/>
      <c r="TNH294" s="97"/>
      <c r="TNI294" s="97"/>
      <c r="TNJ294" s="97"/>
      <c r="TNK294" s="97"/>
      <c r="TNL294" s="97"/>
      <c r="TNM294" s="97"/>
      <c r="TNN294" s="97"/>
      <c r="TNO294" s="97"/>
      <c r="TNP294" s="97"/>
      <c r="TNQ294" s="97"/>
      <c r="TNR294" s="97"/>
      <c r="TNS294" s="97"/>
      <c r="TNT294" s="97"/>
      <c r="TNU294" s="97"/>
      <c r="TNV294" s="97"/>
      <c r="TNW294" s="97"/>
      <c r="TNX294" s="97"/>
      <c r="TNY294" s="97"/>
      <c r="TNZ294" s="97"/>
      <c r="TOA294" s="97"/>
      <c r="TOB294" s="97"/>
      <c r="TOC294" s="97"/>
      <c r="TOD294" s="97"/>
      <c r="TOE294" s="97"/>
      <c r="TOF294" s="97"/>
      <c r="TOG294" s="97"/>
      <c r="TOH294" s="97"/>
      <c r="TOI294" s="97"/>
      <c r="TOJ294" s="97"/>
      <c r="TOK294" s="97"/>
      <c r="TOL294" s="97"/>
      <c r="TOM294" s="97"/>
      <c r="TON294" s="97"/>
      <c r="TOO294" s="97"/>
      <c r="TOP294" s="97"/>
      <c r="TOQ294" s="97"/>
      <c r="TOR294" s="97"/>
      <c r="TOS294" s="97"/>
      <c r="TOT294" s="97"/>
      <c r="TOU294" s="97"/>
      <c r="TOV294" s="97"/>
      <c r="TOW294" s="97"/>
      <c r="TOX294" s="97"/>
      <c r="TOY294" s="97"/>
      <c r="TOZ294" s="97"/>
      <c r="TPA294" s="97"/>
      <c r="TPB294" s="97"/>
      <c r="TPC294" s="97"/>
      <c r="TPD294" s="97"/>
      <c r="TPE294" s="97"/>
      <c r="TPF294" s="97"/>
      <c r="TPG294" s="97"/>
      <c r="TPH294" s="97"/>
      <c r="TPI294" s="97"/>
      <c r="TPJ294" s="97"/>
      <c r="TPK294" s="97"/>
      <c r="TPL294" s="97"/>
      <c r="TPM294" s="97"/>
      <c r="TPN294" s="97"/>
      <c r="TPO294" s="97"/>
      <c r="TPP294" s="97"/>
      <c r="TPQ294" s="97"/>
      <c r="TPR294" s="97"/>
      <c r="TPS294" s="97"/>
      <c r="TPT294" s="97"/>
      <c r="TPU294" s="97"/>
      <c r="TPV294" s="97"/>
      <c r="TPW294" s="97"/>
      <c r="TPX294" s="97"/>
      <c r="TPY294" s="97"/>
      <c r="TPZ294" s="97"/>
      <c r="TQA294" s="97"/>
      <c r="TQB294" s="97"/>
      <c r="TQC294" s="97"/>
      <c r="TQD294" s="97"/>
      <c r="TQE294" s="97"/>
      <c r="TQF294" s="97"/>
      <c r="TQG294" s="97"/>
      <c r="TQH294" s="97"/>
      <c r="TQI294" s="97"/>
      <c r="TQJ294" s="97"/>
      <c r="TQK294" s="97"/>
      <c r="TQL294" s="97"/>
      <c r="TQM294" s="97"/>
      <c r="TQN294" s="97"/>
      <c r="TQO294" s="97"/>
      <c r="TQP294" s="97"/>
      <c r="TQQ294" s="97"/>
      <c r="TQR294" s="97"/>
      <c r="TQS294" s="97"/>
      <c r="TQT294" s="97"/>
      <c r="TQU294" s="97"/>
      <c r="TQV294" s="97"/>
      <c r="TQW294" s="97"/>
      <c r="TQX294" s="97"/>
      <c r="TQY294" s="97"/>
      <c r="TQZ294" s="97"/>
      <c r="TRA294" s="97"/>
      <c r="TRB294" s="97"/>
      <c r="TRC294" s="97"/>
      <c r="TRD294" s="97"/>
      <c r="TRE294" s="97"/>
      <c r="TRF294" s="97"/>
      <c r="TRG294" s="97"/>
      <c r="TRH294" s="97"/>
      <c r="TRI294" s="97"/>
      <c r="TRJ294" s="97"/>
      <c r="TRK294" s="97"/>
      <c r="TRL294" s="97"/>
      <c r="TRM294" s="97"/>
      <c r="TRN294" s="97"/>
      <c r="TRO294" s="97"/>
      <c r="TRP294" s="97"/>
      <c r="TRQ294" s="97"/>
      <c r="TRR294" s="97"/>
      <c r="TRS294" s="97"/>
      <c r="TRT294" s="97"/>
      <c r="TRU294" s="97"/>
      <c r="TRV294" s="97"/>
      <c r="TRW294" s="97"/>
      <c r="TRX294" s="97"/>
      <c r="TRY294" s="97"/>
      <c r="TRZ294" s="97"/>
      <c r="TSA294" s="97"/>
      <c r="TSB294" s="97"/>
      <c r="TSC294" s="97"/>
      <c r="TSD294" s="97"/>
      <c r="TSE294" s="97"/>
      <c r="TSF294" s="97"/>
      <c r="TSG294" s="97"/>
      <c r="TSH294" s="97"/>
      <c r="TSI294" s="97"/>
      <c r="TSJ294" s="97"/>
      <c r="TSK294" s="97"/>
      <c r="TSL294" s="97"/>
      <c r="TSM294" s="97"/>
      <c r="TSN294" s="97"/>
      <c r="TSO294" s="97"/>
      <c r="TSP294" s="97"/>
      <c r="TSQ294" s="97"/>
      <c r="TSR294" s="97"/>
      <c r="TSS294" s="97"/>
      <c r="TST294" s="97"/>
      <c r="TSU294" s="97"/>
      <c r="TSV294" s="97"/>
      <c r="TSW294" s="97"/>
      <c r="TSX294" s="97"/>
      <c r="TSY294" s="97"/>
      <c r="TSZ294" s="97"/>
      <c r="TTA294" s="97"/>
      <c r="TTB294" s="97"/>
      <c r="TTC294" s="97"/>
      <c r="TTD294" s="97"/>
      <c r="TTE294" s="97"/>
      <c r="TTF294" s="97"/>
      <c r="TTG294" s="97"/>
      <c r="TTH294" s="97"/>
      <c r="TTI294" s="97"/>
      <c r="TTJ294" s="97"/>
      <c r="TTK294" s="97"/>
      <c r="TTL294" s="97"/>
      <c r="TTM294" s="97"/>
      <c r="TTN294" s="97"/>
      <c r="TTO294" s="97"/>
      <c r="TTP294" s="97"/>
      <c r="TTQ294" s="97"/>
      <c r="TTR294" s="97"/>
      <c r="TTS294" s="97"/>
      <c r="TTT294" s="97"/>
      <c r="TTU294" s="97"/>
      <c r="TTV294" s="97"/>
      <c r="TTW294" s="97"/>
      <c r="TTX294" s="97"/>
      <c r="TTY294" s="97"/>
      <c r="TTZ294" s="97"/>
      <c r="TUA294" s="97"/>
      <c r="TUB294" s="97"/>
      <c r="TUC294" s="97"/>
      <c r="TUD294" s="97"/>
      <c r="TUE294" s="97"/>
      <c r="TUF294" s="97"/>
      <c r="TUG294" s="97"/>
      <c r="TUH294" s="97"/>
      <c r="TUI294" s="97"/>
      <c r="TUJ294" s="97"/>
      <c r="TUK294" s="97"/>
      <c r="TUL294" s="97"/>
      <c r="TUM294" s="97"/>
      <c r="TUN294" s="97"/>
      <c r="TUO294" s="97"/>
      <c r="TUP294" s="97"/>
      <c r="TUQ294" s="97"/>
      <c r="TUR294" s="97"/>
      <c r="TUS294" s="97"/>
      <c r="TUT294" s="97"/>
      <c r="TUU294" s="97"/>
      <c r="TUV294" s="97"/>
      <c r="TUW294" s="97"/>
      <c r="TUX294" s="97"/>
      <c r="TUY294" s="97"/>
      <c r="TUZ294" s="97"/>
      <c r="TVA294" s="97"/>
      <c r="TVB294" s="97"/>
      <c r="TVC294" s="97"/>
      <c r="TVD294" s="97"/>
      <c r="TVE294" s="97"/>
      <c r="TVF294" s="97"/>
      <c r="TVG294" s="97"/>
      <c r="TVH294" s="97"/>
      <c r="TVI294" s="97"/>
      <c r="TVJ294" s="97"/>
      <c r="TVK294" s="97"/>
      <c r="TVL294" s="97"/>
      <c r="TVM294" s="97"/>
      <c r="TVN294" s="97"/>
      <c r="TVO294" s="97"/>
      <c r="TVP294" s="97"/>
      <c r="TVQ294" s="97"/>
      <c r="TVR294" s="97"/>
      <c r="TVS294" s="97"/>
      <c r="TVT294" s="97"/>
      <c r="TVU294" s="97"/>
      <c r="TVV294" s="97"/>
      <c r="TVW294" s="97"/>
      <c r="TVX294" s="97"/>
      <c r="TVY294" s="97"/>
      <c r="TVZ294" s="97"/>
      <c r="TWA294" s="97"/>
      <c r="TWB294" s="97"/>
      <c r="TWC294" s="97"/>
      <c r="TWD294" s="97"/>
      <c r="TWE294" s="97"/>
      <c r="TWF294" s="97"/>
      <c r="TWG294" s="97"/>
      <c r="TWH294" s="97"/>
      <c r="TWI294" s="97"/>
      <c r="TWJ294" s="97"/>
      <c r="TWK294" s="97"/>
      <c r="TWL294" s="97"/>
      <c r="TWM294" s="97"/>
      <c r="TWN294" s="97"/>
      <c r="TWO294" s="97"/>
      <c r="TWP294" s="97"/>
      <c r="TWQ294" s="97"/>
      <c r="TWR294" s="97"/>
      <c r="TWS294" s="97"/>
      <c r="TWT294" s="97"/>
      <c r="TWU294" s="97"/>
      <c r="TWV294" s="97"/>
      <c r="TWW294" s="97"/>
      <c r="TWX294" s="97"/>
      <c r="TWY294" s="97"/>
      <c r="TWZ294" s="97"/>
      <c r="TXA294" s="97"/>
      <c r="TXB294" s="97"/>
      <c r="TXC294" s="97"/>
      <c r="TXD294" s="97"/>
      <c r="TXE294" s="97"/>
      <c r="TXF294" s="97"/>
      <c r="TXG294" s="97"/>
      <c r="TXH294" s="97"/>
      <c r="TXI294" s="97"/>
      <c r="TXJ294" s="97"/>
      <c r="TXK294" s="97"/>
      <c r="TXL294" s="97"/>
      <c r="TXM294" s="97"/>
      <c r="TXN294" s="97"/>
      <c r="TXO294" s="97"/>
      <c r="TXP294" s="97"/>
      <c r="TXQ294" s="97"/>
      <c r="TXR294" s="97"/>
      <c r="TXS294" s="97"/>
      <c r="TXT294" s="97"/>
      <c r="TXU294" s="97"/>
      <c r="TXV294" s="97"/>
      <c r="TXW294" s="97"/>
      <c r="TXX294" s="97"/>
      <c r="TXY294" s="97"/>
      <c r="TXZ294" s="97"/>
      <c r="TYA294" s="97"/>
      <c r="TYB294" s="97"/>
      <c r="TYC294" s="97"/>
      <c r="TYD294" s="97"/>
      <c r="TYE294" s="97"/>
      <c r="TYF294" s="97"/>
      <c r="TYG294" s="97"/>
      <c r="TYH294" s="97"/>
      <c r="TYI294" s="97"/>
      <c r="TYJ294" s="97"/>
      <c r="TYK294" s="97"/>
      <c r="TYL294" s="97"/>
      <c r="TYM294" s="97"/>
      <c r="TYN294" s="97"/>
      <c r="TYO294" s="97"/>
      <c r="TYP294" s="97"/>
      <c r="TYQ294" s="97"/>
      <c r="TYR294" s="97"/>
      <c r="TYS294" s="97"/>
      <c r="TYT294" s="97"/>
      <c r="TYU294" s="97"/>
      <c r="TYV294" s="97"/>
      <c r="TYW294" s="97"/>
      <c r="TYX294" s="97"/>
      <c r="TYY294" s="97"/>
      <c r="TYZ294" s="97"/>
      <c r="TZA294" s="97"/>
      <c r="TZB294" s="97"/>
      <c r="TZC294" s="97"/>
      <c r="TZD294" s="97"/>
      <c r="TZE294" s="97"/>
      <c r="TZF294" s="97"/>
      <c r="TZG294" s="97"/>
      <c r="TZH294" s="97"/>
      <c r="TZI294" s="97"/>
      <c r="TZJ294" s="97"/>
      <c r="TZK294" s="97"/>
      <c r="TZL294" s="97"/>
      <c r="TZM294" s="97"/>
      <c r="TZN294" s="97"/>
      <c r="TZO294" s="97"/>
      <c r="TZP294" s="97"/>
      <c r="TZQ294" s="97"/>
      <c r="TZR294" s="97"/>
      <c r="TZS294" s="97"/>
      <c r="TZT294" s="97"/>
      <c r="TZU294" s="97"/>
      <c r="TZV294" s="97"/>
      <c r="TZW294" s="97"/>
      <c r="TZX294" s="97"/>
      <c r="TZY294" s="97"/>
      <c r="TZZ294" s="97"/>
      <c r="UAA294" s="97"/>
      <c r="UAB294" s="97"/>
      <c r="UAC294" s="97"/>
      <c r="UAD294" s="97"/>
      <c r="UAE294" s="97"/>
      <c r="UAF294" s="97"/>
      <c r="UAG294" s="97"/>
      <c r="UAH294" s="97"/>
      <c r="UAI294" s="97"/>
      <c r="UAJ294" s="97"/>
      <c r="UAK294" s="97"/>
      <c r="UAL294" s="97"/>
      <c r="UAM294" s="97"/>
      <c r="UAN294" s="97"/>
      <c r="UAO294" s="97"/>
      <c r="UAP294" s="97"/>
      <c r="UAQ294" s="97"/>
      <c r="UAR294" s="97"/>
      <c r="UAS294" s="97"/>
      <c r="UAT294" s="97"/>
      <c r="UAU294" s="97"/>
      <c r="UAV294" s="97"/>
      <c r="UAW294" s="97"/>
      <c r="UAX294" s="97"/>
      <c r="UAY294" s="97"/>
      <c r="UAZ294" s="97"/>
      <c r="UBA294" s="97"/>
      <c r="UBB294" s="97"/>
      <c r="UBC294" s="97"/>
      <c r="UBD294" s="97"/>
      <c r="UBE294" s="97"/>
      <c r="UBF294" s="97"/>
      <c r="UBG294" s="97"/>
      <c r="UBH294" s="97"/>
      <c r="UBI294" s="97"/>
      <c r="UBJ294" s="97"/>
      <c r="UBK294" s="97"/>
      <c r="UBL294" s="97"/>
      <c r="UBM294" s="97"/>
      <c r="UBN294" s="97"/>
      <c r="UBO294" s="97"/>
      <c r="UBP294" s="97"/>
      <c r="UBQ294" s="97"/>
      <c r="UBR294" s="97"/>
      <c r="UBS294" s="97"/>
      <c r="UBT294" s="97"/>
      <c r="UBU294" s="97"/>
      <c r="UBV294" s="97"/>
      <c r="UBW294" s="97"/>
      <c r="UBX294" s="97"/>
      <c r="UBY294" s="97"/>
      <c r="UBZ294" s="97"/>
      <c r="UCA294" s="97"/>
      <c r="UCB294" s="97"/>
      <c r="UCC294" s="97"/>
      <c r="UCD294" s="97"/>
      <c r="UCE294" s="97"/>
      <c r="UCF294" s="97"/>
      <c r="UCG294" s="97"/>
      <c r="UCH294" s="97"/>
      <c r="UCI294" s="97"/>
      <c r="UCJ294" s="97"/>
      <c r="UCK294" s="97"/>
      <c r="UCL294" s="97"/>
      <c r="UCM294" s="97"/>
      <c r="UCN294" s="97"/>
      <c r="UCO294" s="97"/>
      <c r="UCP294" s="97"/>
      <c r="UCQ294" s="97"/>
      <c r="UCR294" s="97"/>
      <c r="UCS294" s="97"/>
      <c r="UCT294" s="97"/>
      <c r="UCU294" s="97"/>
      <c r="UCV294" s="97"/>
      <c r="UCW294" s="97"/>
      <c r="UCX294" s="97"/>
      <c r="UCY294" s="97"/>
      <c r="UCZ294" s="97"/>
      <c r="UDA294" s="97"/>
      <c r="UDB294" s="97"/>
      <c r="UDC294" s="97"/>
      <c r="UDD294" s="97"/>
      <c r="UDE294" s="97"/>
      <c r="UDF294" s="97"/>
      <c r="UDG294" s="97"/>
      <c r="UDH294" s="97"/>
      <c r="UDI294" s="97"/>
      <c r="UDJ294" s="97"/>
      <c r="UDK294" s="97"/>
      <c r="UDL294" s="97"/>
      <c r="UDM294" s="97"/>
      <c r="UDN294" s="97"/>
      <c r="UDO294" s="97"/>
      <c r="UDP294" s="97"/>
      <c r="UDQ294" s="97"/>
      <c r="UDR294" s="97"/>
      <c r="UDS294" s="97"/>
      <c r="UDT294" s="97"/>
      <c r="UDU294" s="97"/>
      <c r="UDV294" s="97"/>
      <c r="UDW294" s="97"/>
      <c r="UDX294" s="97"/>
      <c r="UDY294" s="97"/>
      <c r="UDZ294" s="97"/>
      <c r="UEA294" s="97"/>
      <c r="UEB294" s="97"/>
      <c r="UEC294" s="97"/>
      <c r="UED294" s="97"/>
      <c r="UEE294" s="97"/>
      <c r="UEF294" s="97"/>
      <c r="UEG294" s="97"/>
      <c r="UEH294" s="97"/>
      <c r="UEI294" s="97"/>
      <c r="UEJ294" s="97"/>
      <c r="UEK294" s="97"/>
      <c r="UEL294" s="97"/>
      <c r="UEM294" s="97"/>
      <c r="UEN294" s="97"/>
      <c r="UEO294" s="97"/>
      <c r="UEP294" s="97"/>
      <c r="UEQ294" s="97"/>
      <c r="UER294" s="97"/>
      <c r="UES294" s="97"/>
      <c r="UET294" s="97"/>
      <c r="UEU294" s="97"/>
      <c r="UEV294" s="97"/>
      <c r="UEW294" s="97"/>
      <c r="UEX294" s="97"/>
      <c r="UEY294" s="97"/>
      <c r="UEZ294" s="97"/>
      <c r="UFA294" s="97"/>
      <c r="UFB294" s="97"/>
      <c r="UFC294" s="97"/>
      <c r="UFD294" s="97"/>
      <c r="UFE294" s="97"/>
      <c r="UFF294" s="97"/>
      <c r="UFG294" s="97"/>
      <c r="UFH294" s="97"/>
      <c r="UFI294" s="97"/>
      <c r="UFJ294" s="97"/>
      <c r="UFK294" s="97"/>
      <c r="UFL294" s="97"/>
      <c r="UFM294" s="97"/>
      <c r="UFN294" s="97"/>
      <c r="UFO294" s="97"/>
      <c r="UFP294" s="97"/>
      <c r="UFQ294" s="97"/>
      <c r="UFR294" s="97"/>
      <c r="UFS294" s="97"/>
      <c r="UFT294" s="97"/>
      <c r="UFU294" s="97"/>
      <c r="UFV294" s="97"/>
      <c r="UFW294" s="97"/>
      <c r="UFX294" s="97"/>
      <c r="UFY294" s="97"/>
      <c r="UFZ294" s="97"/>
      <c r="UGA294" s="97"/>
      <c r="UGB294" s="97"/>
      <c r="UGC294" s="97"/>
      <c r="UGD294" s="97"/>
      <c r="UGE294" s="97"/>
      <c r="UGF294" s="97"/>
      <c r="UGG294" s="97"/>
      <c r="UGH294" s="97"/>
      <c r="UGI294" s="97"/>
      <c r="UGJ294" s="97"/>
      <c r="UGK294" s="97"/>
      <c r="UGL294" s="97"/>
      <c r="UGM294" s="97"/>
      <c r="UGN294" s="97"/>
      <c r="UGO294" s="97"/>
      <c r="UGP294" s="97"/>
      <c r="UGQ294" s="97"/>
      <c r="UGR294" s="97"/>
      <c r="UGS294" s="97"/>
      <c r="UGT294" s="97"/>
      <c r="UGU294" s="97"/>
      <c r="UGV294" s="97"/>
      <c r="UGW294" s="97"/>
      <c r="UGX294" s="97"/>
      <c r="UGY294" s="97"/>
      <c r="UGZ294" s="97"/>
      <c r="UHA294" s="97"/>
      <c r="UHB294" s="97"/>
      <c r="UHC294" s="97"/>
      <c r="UHD294" s="97"/>
      <c r="UHE294" s="97"/>
      <c r="UHF294" s="97"/>
      <c r="UHG294" s="97"/>
      <c r="UHH294" s="97"/>
      <c r="UHI294" s="97"/>
      <c r="UHJ294" s="97"/>
      <c r="UHK294" s="97"/>
      <c r="UHL294" s="97"/>
      <c r="UHM294" s="97"/>
      <c r="UHN294" s="97"/>
      <c r="UHO294" s="97"/>
      <c r="UHP294" s="97"/>
      <c r="UHQ294" s="97"/>
      <c r="UHR294" s="97"/>
      <c r="UHS294" s="97"/>
      <c r="UHT294" s="97"/>
      <c r="UHU294" s="97"/>
      <c r="UHV294" s="97"/>
      <c r="UHW294" s="97"/>
      <c r="UHX294" s="97"/>
      <c r="UHY294" s="97"/>
      <c r="UHZ294" s="97"/>
      <c r="UIA294" s="97"/>
      <c r="UIB294" s="97"/>
      <c r="UIC294" s="97"/>
      <c r="UID294" s="97"/>
      <c r="UIE294" s="97"/>
      <c r="UIF294" s="97"/>
      <c r="UIG294" s="97"/>
      <c r="UIH294" s="97"/>
      <c r="UII294" s="97"/>
      <c r="UIJ294" s="97"/>
      <c r="UIK294" s="97"/>
      <c r="UIL294" s="97"/>
      <c r="UIM294" s="97"/>
      <c r="UIN294" s="97"/>
      <c r="UIO294" s="97"/>
      <c r="UIP294" s="97"/>
      <c r="UIQ294" s="97"/>
      <c r="UIR294" s="97"/>
      <c r="UIS294" s="97"/>
      <c r="UIT294" s="97"/>
      <c r="UIU294" s="97"/>
      <c r="UIV294" s="97"/>
      <c r="UIW294" s="97"/>
      <c r="UIX294" s="97"/>
      <c r="UIY294" s="97"/>
      <c r="UIZ294" s="97"/>
      <c r="UJA294" s="97"/>
      <c r="UJB294" s="97"/>
      <c r="UJC294" s="97"/>
      <c r="UJD294" s="97"/>
      <c r="UJE294" s="97"/>
      <c r="UJF294" s="97"/>
      <c r="UJG294" s="97"/>
      <c r="UJH294" s="97"/>
      <c r="UJI294" s="97"/>
      <c r="UJJ294" s="97"/>
      <c r="UJK294" s="97"/>
      <c r="UJL294" s="97"/>
      <c r="UJM294" s="97"/>
      <c r="UJN294" s="97"/>
      <c r="UJO294" s="97"/>
      <c r="UJP294" s="97"/>
      <c r="UJQ294" s="97"/>
      <c r="UJR294" s="97"/>
      <c r="UJS294" s="97"/>
      <c r="UJT294" s="97"/>
      <c r="UJU294" s="97"/>
      <c r="UJV294" s="97"/>
      <c r="UJW294" s="97"/>
      <c r="UJX294" s="97"/>
      <c r="UJY294" s="97"/>
      <c r="UJZ294" s="97"/>
      <c r="UKA294" s="97"/>
      <c r="UKB294" s="97"/>
      <c r="UKC294" s="97"/>
      <c r="UKD294" s="97"/>
      <c r="UKE294" s="97"/>
      <c r="UKF294" s="97"/>
      <c r="UKG294" s="97"/>
      <c r="UKH294" s="97"/>
      <c r="UKI294" s="97"/>
      <c r="UKJ294" s="97"/>
      <c r="UKK294" s="97"/>
      <c r="UKL294" s="97"/>
      <c r="UKM294" s="97"/>
      <c r="UKN294" s="97"/>
      <c r="UKO294" s="97"/>
      <c r="UKP294" s="97"/>
      <c r="UKQ294" s="97"/>
      <c r="UKR294" s="97"/>
      <c r="UKS294" s="97"/>
      <c r="UKT294" s="97"/>
      <c r="UKU294" s="97"/>
      <c r="UKV294" s="97"/>
      <c r="UKW294" s="97"/>
      <c r="UKX294" s="97"/>
      <c r="UKY294" s="97"/>
      <c r="UKZ294" s="97"/>
      <c r="ULA294" s="97"/>
      <c r="ULB294" s="97"/>
      <c r="ULC294" s="97"/>
      <c r="ULD294" s="97"/>
      <c r="ULE294" s="97"/>
      <c r="ULF294" s="97"/>
      <c r="ULG294" s="97"/>
      <c r="ULH294" s="97"/>
      <c r="ULI294" s="97"/>
      <c r="ULJ294" s="97"/>
      <c r="ULK294" s="97"/>
      <c r="ULL294" s="97"/>
      <c r="ULM294" s="97"/>
      <c r="ULN294" s="97"/>
      <c r="ULO294" s="97"/>
      <c r="ULP294" s="97"/>
      <c r="ULQ294" s="97"/>
      <c r="ULR294" s="97"/>
      <c r="ULS294" s="97"/>
      <c r="ULT294" s="97"/>
      <c r="ULU294" s="97"/>
      <c r="ULV294" s="97"/>
      <c r="ULW294" s="97"/>
      <c r="ULX294" s="97"/>
      <c r="ULY294" s="97"/>
      <c r="ULZ294" s="97"/>
      <c r="UMA294" s="97"/>
      <c r="UMB294" s="97"/>
      <c r="UMC294" s="97"/>
      <c r="UMD294" s="97"/>
      <c r="UME294" s="97"/>
      <c r="UMF294" s="97"/>
      <c r="UMG294" s="97"/>
      <c r="UMH294" s="97"/>
      <c r="UMI294" s="97"/>
      <c r="UMJ294" s="97"/>
      <c r="UMK294" s="97"/>
      <c r="UML294" s="97"/>
      <c r="UMM294" s="97"/>
      <c r="UMN294" s="97"/>
      <c r="UMO294" s="97"/>
      <c r="UMP294" s="97"/>
      <c r="UMQ294" s="97"/>
      <c r="UMR294" s="97"/>
      <c r="UMS294" s="97"/>
      <c r="UMT294" s="97"/>
      <c r="UMU294" s="97"/>
      <c r="UMV294" s="97"/>
      <c r="UMW294" s="97"/>
      <c r="UMX294" s="97"/>
      <c r="UMY294" s="97"/>
      <c r="UMZ294" s="97"/>
      <c r="UNA294" s="97"/>
      <c r="UNB294" s="97"/>
      <c r="UNC294" s="97"/>
      <c r="UND294" s="97"/>
      <c r="UNE294" s="97"/>
      <c r="UNF294" s="97"/>
      <c r="UNG294" s="97"/>
      <c r="UNH294" s="97"/>
      <c r="UNI294" s="97"/>
      <c r="UNJ294" s="97"/>
      <c r="UNK294" s="97"/>
      <c r="UNL294" s="97"/>
      <c r="UNM294" s="97"/>
      <c r="UNN294" s="97"/>
      <c r="UNO294" s="97"/>
      <c r="UNP294" s="97"/>
      <c r="UNQ294" s="97"/>
      <c r="UNR294" s="97"/>
      <c r="UNS294" s="97"/>
      <c r="UNT294" s="97"/>
      <c r="UNU294" s="97"/>
      <c r="UNV294" s="97"/>
      <c r="UNW294" s="97"/>
      <c r="UNX294" s="97"/>
      <c r="UNY294" s="97"/>
      <c r="UNZ294" s="97"/>
      <c r="UOA294" s="97"/>
      <c r="UOB294" s="97"/>
      <c r="UOC294" s="97"/>
      <c r="UOD294" s="97"/>
      <c r="UOE294" s="97"/>
      <c r="UOF294" s="97"/>
      <c r="UOG294" s="97"/>
      <c r="UOH294" s="97"/>
      <c r="UOI294" s="97"/>
      <c r="UOJ294" s="97"/>
      <c r="UOK294" s="97"/>
      <c r="UOL294" s="97"/>
      <c r="UOM294" s="97"/>
      <c r="UON294" s="97"/>
      <c r="UOO294" s="97"/>
      <c r="UOP294" s="97"/>
      <c r="UOQ294" s="97"/>
      <c r="UOR294" s="97"/>
      <c r="UOS294" s="97"/>
      <c r="UOT294" s="97"/>
      <c r="UOU294" s="97"/>
      <c r="UOV294" s="97"/>
      <c r="UOW294" s="97"/>
      <c r="UOX294" s="97"/>
      <c r="UOY294" s="97"/>
      <c r="UOZ294" s="97"/>
      <c r="UPA294" s="97"/>
      <c r="UPB294" s="97"/>
      <c r="UPC294" s="97"/>
      <c r="UPD294" s="97"/>
      <c r="UPE294" s="97"/>
      <c r="UPF294" s="97"/>
      <c r="UPG294" s="97"/>
      <c r="UPH294" s="97"/>
      <c r="UPI294" s="97"/>
      <c r="UPJ294" s="97"/>
      <c r="UPK294" s="97"/>
      <c r="UPL294" s="97"/>
      <c r="UPM294" s="97"/>
      <c r="UPN294" s="97"/>
      <c r="UPO294" s="97"/>
      <c r="UPP294" s="97"/>
      <c r="UPQ294" s="97"/>
      <c r="UPR294" s="97"/>
      <c r="UPS294" s="97"/>
      <c r="UPT294" s="97"/>
      <c r="UPU294" s="97"/>
      <c r="UPV294" s="97"/>
      <c r="UPW294" s="97"/>
      <c r="UPX294" s="97"/>
      <c r="UPY294" s="97"/>
      <c r="UPZ294" s="97"/>
      <c r="UQA294" s="97"/>
      <c r="UQB294" s="97"/>
      <c r="UQC294" s="97"/>
      <c r="UQD294" s="97"/>
      <c r="UQE294" s="97"/>
      <c r="UQF294" s="97"/>
      <c r="UQG294" s="97"/>
      <c r="UQH294" s="97"/>
      <c r="UQI294" s="97"/>
      <c r="UQJ294" s="97"/>
      <c r="UQK294" s="97"/>
      <c r="UQL294" s="97"/>
      <c r="UQM294" s="97"/>
      <c r="UQN294" s="97"/>
      <c r="UQO294" s="97"/>
      <c r="UQP294" s="97"/>
      <c r="UQQ294" s="97"/>
      <c r="UQR294" s="97"/>
      <c r="UQS294" s="97"/>
      <c r="UQT294" s="97"/>
      <c r="UQU294" s="97"/>
      <c r="UQV294" s="97"/>
      <c r="UQW294" s="97"/>
      <c r="UQX294" s="97"/>
      <c r="UQY294" s="97"/>
      <c r="UQZ294" s="97"/>
      <c r="URA294" s="97"/>
      <c r="URB294" s="97"/>
      <c r="URC294" s="97"/>
      <c r="URD294" s="97"/>
      <c r="URE294" s="97"/>
      <c r="URF294" s="97"/>
      <c r="URG294" s="97"/>
      <c r="URH294" s="97"/>
      <c r="URI294" s="97"/>
      <c r="URJ294" s="97"/>
      <c r="URK294" s="97"/>
      <c r="URL294" s="97"/>
      <c r="URM294" s="97"/>
      <c r="URN294" s="97"/>
      <c r="URO294" s="97"/>
      <c r="URP294" s="97"/>
      <c r="URQ294" s="97"/>
      <c r="URR294" s="97"/>
      <c r="URS294" s="97"/>
      <c r="URT294" s="97"/>
      <c r="URU294" s="97"/>
      <c r="URV294" s="97"/>
      <c r="URW294" s="97"/>
      <c r="URX294" s="97"/>
      <c r="URY294" s="97"/>
      <c r="URZ294" s="97"/>
      <c r="USA294" s="97"/>
      <c r="USB294" s="97"/>
      <c r="USC294" s="97"/>
      <c r="USD294" s="97"/>
      <c r="USE294" s="97"/>
      <c r="USF294" s="97"/>
      <c r="USG294" s="97"/>
      <c r="USH294" s="97"/>
      <c r="USI294" s="97"/>
      <c r="USJ294" s="97"/>
      <c r="USK294" s="97"/>
      <c r="USL294" s="97"/>
      <c r="USM294" s="97"/>
      <c r="USN294" s="97"/>
      <c r="USO294" s="97"/>
      <c r="USP294" s="97"/>
      <c r="USQ294" s="97"/>
      <c r="USR294" s="97"/>
      <c r="USS294" s="97"/>
      <c r="UST294" s="97"/>
      <c r="USU294" s="97"/>
      <c r="USV294" s="97"/>
      <c r="USW294" s="97"/>
      <c r="USX294" s="97"/>
      <c r="USY294" s="97"/>
      <c r="USZ294" s="97"/>
      <c r="UTA294" s="97"/>
      <c r="UTB294" s="97"/>
      <c r="UTC294" s="97"/>
      <c r="UTD294" s="97"/>
      <c r="UTE294" s="97"/>
      <c r="UTF294" s="97"/>
      <c r="UTG294" s="97"/>
      <c r="UTH294" s="97"/>
      <c r="UTI294" s="97"/>
      <c r="UTJ294" s="97"/>
      <c r="UTK294" s="97"/>
      <c r="UTL294" s="97"/>
      <c r="UTM294" s="97"/>
      <c r="UTN294" s="97"/>
      <c r="UTO294" s="97"/>
      <c r="UTP294" s="97"/>
      <c r="UTQ294" s="97"/>
      <c r="UTR294" s="97"/>
      <c r="UTS294" s="97"/>
      <c r="UTT294" s="97"/>
      <c r="UTU294" s="97"/>
      <c r="UTV294" s="97"/>
      <c r="UTW294" s="97"/>
      <c r="UTX294" s="97"/>
      <c r="UTY294" s="97"/>
      <c r="UTZ294" s="97"/>
      <c r="UUA294" s="97"/>
      <c r="UUB294" s="97"/>
      <c r="UUC294" s="97"/>
      <c r="UUD294" s="97"/>
      <c r="UUE294" s="97"/>
      <c r="UUF294" s="97"/>
      <c r="UUG294" s="97"/>
      <c r="UUH294" s="97"/>
      <c r="UUI294" s="97"/>
      <c r="UUJ294" s="97"/>
      <c r="UUK294" s="97"/>
      <c r="UUL294" s="97"/>
      <c r="UUM294" s="97"/>
      <c r="UUN294" s="97"/>
      <c r="UUO294" s="97"/>
      <c r="UUP294" s="97"/>
      <c r="UUQ294" s="97"/>
      <c r="UUR294" s="97"/>
      <c r="UUS294" s="97"/>
      <c r="UUT294" s="97"/>
      <c r="UUU294" s="97"/>
      <c r="UUV294" s="97"/>
      <c r="UUW294" s="97"/>
      <c r="UUX294" s="97"/>
      <c r="UUY294" s="97"/>
      <c r="UUZ294" s="97"/>
      <c r="UVA294" s="97"/>
      <c r="UVB294" s="97"/>
      <c r="UVC294" s="97"/>
      <c r="UVD294" s="97"/>
      <c r="UVE294" s="97"/>
      <c r="UVF294" s="97"/>
      <c r="UVG294" s="97"/>
      <c r="UVH294" s="97"/>
      <c r="UVI294" s="97"/>
      <c r="UVJ294" s="97"/>
      <c r="UVK294" s="97"/>
      <c r="UVL294" s="97"/>
      <c r="UVM294" s="97"/>
      <c r="UVN294" s="97"/>
      <c r="UVO294" s="97"/>
      <c r="UVP294" s="97"/>
      <c r="UVQ294" s="97"/>
      <c r="UVR294" s="97"/>
      <c r="UVS294" s="97"/>
      <c r="UVT294" s="97"/>
      <c r="UVU294" s="97"/>
      <c r="UVV294" s="97"/>
      <c r="UVW294" s="97"/>
      <c r="UVX294" s="97"/>
      <c r="UVY294" s="97"/>
      <c r="UVZ294" s="97"/>
      <c r="UWA294" s="97"/>
      <c r="UWB294" s="97"/>
      <c r="UWC294" s="97"/>
      <c r="UWD294" s="97"/>
      <c r="UWE294" s="97"/>
      <c r="UWF294" s="97"/>
      <c r="UWG294" s="97"/>
      <c r="UWH294" s="97"/>
      <c r="UWI294" s="97"/>
      <c r="UWJ294" s="97"/>
      <c r="UWK294" s="97"/>
      <c r="UWL294" s="97"/>
      <c r="UWM294" s="97"/>
      <c r="UWN294" s="97"/>
      <c r="UWO294" s="97"/>
      <c r="UWP294" s="97"/>
      <c r="UWQ294" s="97"/>
      <c r="UWR294" s="97"/>
      <c r="UWS294" s="97"/>
      <c r="UWT294" s="97"/>
      <c r="UWU294" s="97"/>
      <c r="UWV294" s="97"/>
      <c r="UWW294" s="97"/>
      <c r="UWX294" s="97"/>
      <c r="UWY294" s="97"/>
      <c r="UWZ294" s="97"/>
      <c r="UXA294" s="97"/>
      <c r="UXB294" s="97"/>
      <c r="UXC294" s="97"/>
      <c r="UXD294" s="97"/>
      <c r="UXE294" s="97"/>
      <c r="UXF294" s="97"/>
      <c r="UXG294" s="97"/>
      <c r="UXH294" s="97"/>
      <c r="UXI294" s="97"/>
      <c r="UXJ294" s="97"/>
      <c r="UXK294" s="97"/>
      <c r="UXL294" s="97"/>
      <c r="UXM294" s="97"/>
      <c r="UXN294" s="97"/>
      <c r="UXO294" s="97"/>
      <c r="UXP294" s="97"/>
      <c r="UXQ294" s="97"/>
      <c r="UXR294" s="97"/>
      <c r="UXS294" s="97"/>
      <c r="UXT294" s="97"/>
      <c r="UXU294" s="97"/>
      <c r="UXV294" s="97"/>
      <c r="UXW294" s="97"/>
      <c r="UXX294" s="97"/>
      <c r="UXY294" s="97"/>
      <c r="UXZ294" s="97"/>
      <c r="UYA294" s="97"/>
      <c r="UYB294" s="97"/>
      <c r="UYC294" s="97"/>
      <c r="UYD294" s="97"/>
      <c r="UYE294" s="97"/>
      <c r="UYF294" s="97"/>
      <c r="UYG294" s="97"/>
      <c r="UYH294" s="97"/>
      <c r="UYI294" s="97"/>
      <c r="UYJ294" s="97"/>
      <c r="UYK294" s="97"/>
      <c r="UYL294" s="97"/>
      <c r="UYM294" s="97"/>
      <c r="UYN294" s="97"/>
      <c r="UYO294" s="97"/>
      <c r="UYP294" s="97"/>
      <c r="UYQ294" s="97"/>
      <c r="UYR294" s="97"/>
      <c r="UYS294" s="97"/>
      <c r="UYT294" s="97"/>
      <c r="UYU294" s="97"/>
      <c r="UYV294" s="97"/>
      <c r="UYW294" s="97"/>
      <c r="UYX294" s="97"/>
      <c r="UYY294" s="97"/>
      <c r="UYZ294" s="97"/>
      <c r="UZA294" s="97"/>
      <c r="UZB294" s="97"/>
      <c r="UZC294" s="97"/>
      <c r="UZD294" s="97"/>
      <c r="UZE294" s="97"/>
      <c r="UZF294" s="97"/>
      <c r="UZG294" s="97"/>
      <c r="UZH294" s="97"/>
      <c r="UZI294" s="97"/>
      <c r="UZJ294" s="97"/>
      <c r="UZK294" s="97"/>
      <c r="UZL294" s="97"/>
      <c r="UZM294" s="97"/>
      <c r="UZN294" s="97"/>
      <c r="UZO294" s="97"/>
      <c r="UZP294" s="97"/>
      <c r="UZQ294" s="97"/>
      <c r="UZR294" s="97"/>
      <c r="UZS294" s="97"/>
      <c r="UZT294" s="97"/>
      <c r="UZU294" s="97"/>
      <c r="UZV294" s="97"/>
      <c r="UZW294" s="97"/>
      <c r="UZX294" s="97"/>
      <c r="UZY294" s="97"/>
      <c r="UZZ294" s="97"/>
      <c r="VAA294" s="97"/>
      <c r="VAB294" s="97"/>
      <c r="VAC294" s="97"/>
      <c r="VAD294" s="97"/>
      <c r="VAE294" s="97"/>
      <c r="VAF294" s="97"/>
      <c r="VAG294" s="97"/>
      <c r="VAH294" s="97"/>
      <c r="VAI294" s="97"/>
      <c r="VAJ294" s="97"/>
      <c r="VAK294" s="97"/>
      <c r="VAL294" s="97"/>
      <c r="VAM294" s="97"/>
      <c r="VAN294" s="97"/>
      <c r="VAO294" s="97"/>
      <c r="VAP294" s="97"/>
      <c r="VAQ294" s="97"/>
      <c r="VAR294" s="97"/>
      <c r="VAS294" s="97"/>
      <c r="VAT294" s="97"/>
      <c r="VAU294" s="97"/>
      <c r="VAV294" s="97"/>
      <c r="VAW294" s="97"/>
      <c r="VAX294" s="97"/>
      <c r="VAY294" s="97"/>
      <c r="VAZ294" s="97"/>
      <c r="VBA294" s="97"/>
      <c r="VBB294" s="97"/>
      <c r="VBC294" s="97"/>
      <c r="VBD294" s="97"/>
      <c r="VBE294" s="97"/>
      <c r="VBF294" s="97"/>
      <c r="VBG294" s="97"/>
      <c r="VBH294" s="97"/>
      <c r="VBI294" s="97"/>
      <c r="VBJ294" s="97"/>
      <c r="VBK294" s="97"/>
      <c r="VBL294" s="97"/>
      <c r="VBM294" s="97"/>
      <c r="VBN294" s="97"/>
      <c r="VBO294" s="97"/>
      <c r="VBP294" s="97"/>
      <c r="VBQ294" s="97"/>
      <c r="VBR294" s="97"/>
      <c r="VBS294" s="97"/>
      <c r="VBT294" s="97"/>
      <c r="VBU294" s="97"/>
      <c r="VBV294" s="97"/>
      <c r="VBW294" s="97"/>
      <c r="VBX294" s="97"/>
      <c r="VBY294" s="97"/>
      <c r="VBZ294" s="97"/>
      <c r="VCA294" s="97"/>
      <c r="VCB294" s="97"/>
      <c r="VCC294" s="97"/>
      <c r="VCD294" s="97"/>
      <c r="VCE294" s="97"/>
      <c r="VCF294" s="97"/>
      <c r="VCG294" s="97"/>
      <c r="VCH294" s="97"/>
      <c r="VCI294" s="97"/>
      <c r="VCJ294" s="97"/>
      <c r="VCK294" s="97"/>
      <c r="VCL294" s="97"/>
      <c r="VCM294" s="97"/>
      <c r="VCN294" s="97"/>
      <c r="VCO294" s="97"/>
      <c r="VCP294" s="97"/>
      <c r="VCQ294" s="97"/>
      <c r="VCR294" s="97"/>
      <c r="VCS294" s="97"/>
      <c r="VCT294" s="97"/>
      <c r="VCU294" s="97"/>
      <c r="VCV294" s="97"/>
      <c r="VCW294" s="97"/>
      <c r="VCX294" s="97"/>
      <c r="VCY294" s="97"/>
      <c r="VCZ294" s="97"/>
      <c r="VDA294" s="97"/>
      <c r="VDB294" s="97"/>
      <c r="VDC294" s="97"/>
      <c r="VDD294" s="97"/>
      <c r="VDE294" s="97"/>
      <c r="VDF294" s="97"/>
      <c r="VDG294" s="97"/>
      <c r="VDH294" s="97"/>
      <c r="VDI294" s="97"/>
      <c r="VDJ294" s="97"/>
      <c r="VDK294" s="97"/>
      <c r="VDL294" s="97"/>
      <c r="VDM294" s="97"/>
      <c r="VDN294" s="97"/>
      <c r="VDO294" s="97"/>
      <c r="VDP294" s="97"/>
      <c r="VDQ294" s="97"/>
      <c r="VDR294" s="97"/>
      <c r="VDS294" s="97"/>
      <c r="VDT294" s="97"/>
      <c r="VDU294" s="97"/>
      <c r="VDV294" s="97"/>
      <c r="VDW294" s="97"/>
      <c r="VDX294" s="97"/>
      <c r="VDY294" s="97"/>
      <c r="VDZ294" s="97"/>
      <c r="VEA294" s="97"/>
      <c r="VEB294" s="97"/>
      <c r="VEC294" s="97"/>
      <c r="VED294" s="97"/>
      <c r="VEE294" s="97"/>
      <c r="VEF294" s="97"/>
      <c r="VEG294" s="97"/>
      <c r="VEH294" s="97"/>
      <c r="VEI294" s="97"/>
      <c r="VEJ294" s="97"/>
      <c r="VEK294" s="97"/>
      <c r="VEL294" s="97"/>
      <c r="VEM294" s="97"/>
      <c r="VEN294" s="97"/>
      <c r="VEO294" s="97"/>
      <c r="VEP294" s="97"/>
      <c r="VEQ294" s="97"/>
      <c r="VER294" s="97"/>
      <c r="VES294" s="97"/>
      <c r="VET294" s="97"/>
      <c r="VEU294" s="97"/>
      <c r="VEV294" s="97"/>
      <c r="VEW294" s="97"/>
      <c r="VEX294" s="97"/>
      <c r="VEY294" s="97"/>
      <c r="VEZ294" s="97"/>
      <c r="VFA294" s="97"/>
      <c r="VFB294" s="97"/>
      <c r="VFC294" s="97"/>
      <c r="VFD294" s="97"/>
      <c r="VFE294" s="97"/>
      <c r="VFF294" s="97"/>
      <c r="VFG294" s="97"/>
      <c r="VFH294" s="97"/>
      <c r="VFI294" s="97"/>
      <c r="VFJ294" s="97"/>
      <c r="VFK294" s="97"/>
      <c r="VFL294" s="97"/>
      <c r="VFM294" s="97"/>
      <c r="VFN294" s="97"/>
      <c r="VFO294" s="97"/>
      <c r="VFP294" s="97"/>
      <c r="VFQ294" s="97"/>
      <c r="VFR294" s="97"/>
      <c r="VFS294" s="97"/>
      <c r="VFT294" s="97"/>
      <c r="VFU294" s="97"/>
      <c r="VFV294" s="97"/>
      <c r="VFW294" s="97"/>
      <c r="VFX294" s="97"/>
      <c r="VFY294" s="97"/>
      <c r="VFZ294" s="97"/>
      <c r="VGA294" s="97"/>
      <c r="VGB294" s="97"/>
      <c r="VGC294" s="97"/>
      <c r="VGD294" s="97"/>
      <c r="VGE294" s="97"/>
      <c r="VGF294" s="97"/>
      <c r="VGG294" s="97"/>
      <c r="VGH294" s="97"/>
      <c r="VGI294" s="97"/>
      <c r="VGJ294" s="97"/>
      <c r="VGK294" s="97"/>
      <c r="VGL294" s="97"/>
      <c r="VGM294" s="97"/>
      <c r="VGN294" s="97"/>
      <c r="VGO294" s="97"/>
      <c r="VGP294" s="97"/>
      <c r="VGQ294" s="97"/>
      <c r="VGR294" s="97"/>
      <c r="VGS294" s="97"/>
      <c r="VGT294" s="97"/>
      <c r="VGU294" s="97"/>
      <c r="VGV294" s="97"/>
      <c r="VGW294" s="97"/>
      <c r="VGX294" s="97"/>
      <c r="VGY294" s="97"/>
      <c r="VGZ294" s="97"/>
      <c r="VHA294" s="97"/>
      <c r="VHB294" s="97"/>
      <c r="VHC294" s="97"/>
      <c r="VHD294" s="97"/>
      <c r="VHE294" s="97"/>
      <c r="VHF294" s="97"/>
      <c r="VHG294" s="97"/>
      <c r="VHH294" s="97"/>
      <c r="VHI294" s="97"/>
      <c r="VHJ294" s="97"/>
      <c r="VHK294" s="97"/>
      <c r="VHL294" s="97"/>
      <c r="VHM294" s="97"/>
      <c r="VHN294" s="97"/>
      <c r="VHO294" s="97"/>
      <c r="VHP294" s="97"/>
      <c r="VHQ294" s="97"/>
      <c r="VHR294" s="97"/>
      <c r="VHS294" s="97"/>
      <c r="VHT294" s="97"/>
      <c r="VHU294" s="97"/>
      <c r="VHV294" s="97"/>
      <c r="VHW294" s="97"/>
      <c r="VHX294" s="97"/>
      <c r="VHY294" s="97"/>
      <c r="VHZ294" s="97"/>
      <c r="VIA294" s="97"/>
      <c r="VIB294" s="97"/>
      <c r="VIC294" s="97"/>
      <c r="VID294" s="97"/>
      <c r="VIE294" s="97"/>
      <c r="VIF294" s="97"/>
      <c r="VIG294" s="97"/>
      <c r="VIH294" s="97"/>
      <c r="VII294" s="97"/>
      <c r="VIJ294" s="97"/>
      <c r="VIK294" s="97"/>
      <c r="VIL294" s="97"/>
      <c r="VIM294" s="97"/>
      <c r="VIN294" s="97"/>
      <c r="VIO294" s="97"/>
      <c r="VIP294" s="97"/>
      <c r="VIQ294" s="97"/>
      <c r="VIR294" s="97"/>
      <c r="VIS294" s="97"/>
      <c r="VIT294" s="97"/>
      <c r="VIU294" s="97"/>
      <c r="VIV294" s="97"/>
      <c r="VIW294" s="97"/>
      <c r="VIX294" s="97"/>
      <c r="VIY294" s="97"/>
      <c r="VIZ294" s="97"/>
      <c r="VJA294" s="97"/>
      <c r="VJB294" s="97"/>
      <c r="VJC294" s="97"/>
      <c r="VJD294" s="97"/>
      <c r="VJE294" s="97"/>
      <c r="VJF294" s="97"/>
      <c r="VJG294" s="97"/>
      <c r="VJH294" s="97"/>
      <c r="VJI294" s="97"/>
      <c r="VJJ294" s="97"/>
      <c r="VJK294" s="97"/>
      <c r="VJL294" s="97"/>
      <c r="VJM294" s="97"/>
      <c r="VJN294" s="97"/>
      <c r="VJO294" s="97"/>
      <c r="VJP294" s="97"/>
      <c r="VJQ294" s="97"/>
      <c r="VJR294" s="97"/>
      <c r="VJS294" s="97"/>
      <c r="VJT294" s="97"/>
      <c r="VJU294" s="97"/>
      <c r="VJV294" s="97"/>
      <c r="VJW294" s="97"/>
      <c r="VJX294" s="97"/>
      <c r="VJY294" s="97"/>
      <c r="VJZ294" s="97"/>
      <c r="VKA294" s="97"/>
      <c r="VKB294" s="97"/>
      <c r="VKC294" s="97"/>
      <c r="VKD294" s="97"/>
      <c r="VKE294" s="97"/>
      <c r="VKF294" s="97"/>
      <c r="VKG294" s="97"/>
      <c r="VKH294" s="97"/>
      <c r="VKI294" s="97"/>
      <c r="VKJ294" s="97"/>
      <c r="VKK294" s="97"/>
      <c r="VKL294" s="97"/>
      <c r="VKM294" s="97"/>
      <c r="VKN294" s="97"/>
      <c r="VKO294" s="97"/>
      <c r="VKP294" s="97"/>
      <c r="VKQ294" s="97"/>
      <c r="VKR294" s="97"/>
      <c r="VKS294" s="97"/>
      <c r="VKT294" s="97"/>
      <c r="VKU294" s="97"/>
      <c r="VKV294" s="97"/>
      <c r="VKW294" s="97"/>
      <c r="VKX294" s="97"/>
      <c r="VKY294" s="97"/>
      <c r="VKZ294" s="97"/>
      <c r="VLA294" s="97"/>
      <c r="VLB294" s="97"/>
      <c r="VLC294" s="97"/>
      <c r="VLD294" s="97"/>
      <c r="VLE294" s="97"/>
      <c r="VLF294" s="97"/>
      <c r="VLG294" s="97"/>
      <c r="VLH294" s="97"/>
      <c r="VLI294" s="97"/>
      <c r="VLJ294" s="97"/>
      <c r="VLK294" s="97"/>
      <c r="VLL294" s="97"/>
      <c r="VLM294" s="97"/>
      <c r="VLN294" s="97"/>
      <c r="VLO294" s="97"/>
      <c r="VLP294" s="97"/>
      <c r="VLQ294" s="97"/>
      <c r="VLR294" s="97"/>
      <c r="VLS294" s="97"/>
      <c r="VLT294" s="97"/>
      <c r="VLU294" s="97"/>
      <c r="VLV294" s="97"/>
      <c r="VLW294" s="97"/>
      <c r="VLX294" s="97"/>
      <c r="VLY294" s="97"/>
      <c r="VLZ294" s="97"/>
      <c r="VMA294" s="97"/>
      <c r="VMB294" s="97"/>
      <c r="VMC294" s="97"/>
      <c r="VMD294" s="97"/>
      <c r="VME294" s="97"/>
      <c r="VMF294" s="97"/>
      <c r="VMG294" s="97"/>
      <c r="VMH294" s="97"/>
      <c r="VMI294" s="97"/>
      <c r="VMJ294" s="97"/>
      <c r="VMK294" s="97"/>
      <c r="VML294" s="97"/>
      <c r="VMM294" s="97"/>
      <c r="VMN294" s="97"/>
      <c r="VMO294" s="97"/>
      <c r="VMP294" s="97"/>
      <c r="VMQ294" s="97"/>
      <c r="VMR294" s="97"/>
      <c r="VMS294" s="97"/>
      <c r="VMT294" s="97"/>
      <c r="VMU294" s="97"/>
      <c r="VMV294" s="97"/>
      <c r="VMW294" s="97"/>
      <c r="VMX294" s="97"/>
      <c r="VMY294" s="97"/>
      <c r="VMZ294" s="97"/>
      <c r="VNA294" s="97"/>
      <c r="VNB294" s="97"/>
      <c r="VNC294" s="97"/>
      <c r="VND294" s="97"/>
      <c r="VNE294" s="97"/>
      <c r="VNF294" s="97"/>
      <c r="VNG294" s="97"/>
      <c r="VNH294" s="97"/>
      <c r="VNI294" s="97"/>
      <c r="VNJ294" s="97"/>
      <c r="VNK294" s="97"/>
      <c r="VNL294" s="97"/>
      <c r="VNM294" s="97"/>
      <c r="VNN294" s="97"/>
      <c r="VNO294" s="97"/>
      <c r="VNP294" s="97"/>
      <c r="VNQ294" s="97"/>
      <c r="VNR294" s="97"/>
      <c r="VNS294" s="97"/>
      <c r="VNT294" s="97"/>
      <c r="VNU294" s="97"/>
      <c r="VNV294" s="97"/>
      <c r="VNW294" s="97"/>
      <c r="VNX294" s="97"/>
      <c r="VNY294" s="97"/>
      <c r="VNZ294" s="97"/>
      <c r="VOA294" s="97"/>
      <c r="VOB294" s="97"/>
      <c r="VOC294" s="97"/>
      <c r="VOD294" s="97"/>
      <c r="VOE294" s="97"/>
      <c r="VOF294" s="97"/>
      <c r="VOG294" s="97"/>
      <c r="VOH294" s="97"/>
      <c r="VOI294" s="97"/>
      <c r="VOJ294" s="97"/>
      <c r="VOK294" s="97"/>
      <c r="VOL294" s="97"/>
      <c r="VOM294" s="97"/>
      <c r="VON294" s="97"/>
      <c r="VOO294" s="97"/>
      <c r="VOP294" s="97"/>
      <c r="VOQ294" s="97"/>
      <c r="VOR294" s="97"/>
      <c r="VOS294" s="97"/>
      <c r="VOT294" s="97"/>
      <c r="VOU294" s="97"/>
      <c r="VOV294" s="97"/>
      <c r="VOW294" s="97"/>
      <c r="VOX294" s="97"/>
      <c r="VOY294" s="97"/>
      <c r="VOZ294" s="97"/>
      <c r="VPA294" s="97"/>
      <c r="VPB294" s="97"/>
      <c r="VPC294" s="97"/>
      <c r="VPD294" s="97"/>
      <c r="VPE294" s="97"/>
      <c r="VPF294" s="97"/>
      <c r="VPG294" s="97"/>
      <c r="VPH294" s="97"/>
      <c r="VPI294" s="97"/>
      <c r="VPJ294" s="97"/>
      <c r="VPK294" s="97"/>
      <c r="VPL294" s="97"/>
      <c r="VPM294" s="97"/>
      <c r="VPN294" s="97"/>
      <c r="VPO294" s="97"/>
      <c r="VPP294" s="97"/>
      <c r="VPQ294" s="97"/>
      <c r="VPR294" s="97"/>
      <c r="VPS294" s="97"/>
      <c r="VPT294" s="97"/>
      <c r="VPU294" s="97"/>
      <c r="VPV294" s="97"/>
      <c r="VPW294" s="97"/>
      <c r="VPX294" s="97"/>
      <c r="VPY294" s="97"/>
      <c r="VPZ294" s="97"/>
      <c r="VQA294" s="97"/>
      <c r="VQB294" s="97"/>
      <c r="VQC294" s="97"/>
      <c r="VQD294" s="97"/>
      <c r="VQE294" s="97"/>
      <c r="VQF294" s="97"/>
      <c r="VQG294" s="97"/>
      <c r="VQH294" s="97"/>
      <c r="VQI294" s="97"/>
      <c r="VQJ294" s="97"/>
      <c r="VQK294" s="97"/>
      <c r="VQL294" s="97"/>
      <c r="VQM294" s="97"/>
      <c r="VQN294" s="97"/>
      <c r="VQO294" s="97"/>
      <c r="VQP294" s="97"/>
      <c r="VQQ294" s="97"/>
      <c r="VQR294" s="97"/>
      <c r="VQS294" s="97"/>
      <c r="VQT294" s="97"/>
      <c r="VQU294" s="97"/>
      <c r="VQV294" s="97"/>
      <c r="VQW294" s="97"/>
      <c r="VQX294" s="97"/>
      <c r="VQY294" s="97"/>
      <c r="VQZ294" s="97"/>
      <c r="VRA294" s="97"/>
      <c r="VRB294" s="97"/>
      <c r="VRC294" s="97"/>
      <c r="VRD294" s="97"/>
      <c r="VRE294" s="97"/>
      <c r="VRF294" s="97"/>
      <c r="VRG294" s="97"/>
      <c r="VRH294" s="97"/>
      <c r="VRI294" s="97"/>
      <c r="VRJ294" s="97"/>
      <c r="VRK294" s="97"/>
      <c r="VRL294" s="97"/>
      <c r="VRM294" s="97"/>
      <c r="VRN294" s="97"/>
      <c r="VRO294" s="97"/>
      <c r="VRP294" s="97"/>
      <c r="VRQ294" s="97"/>
      <c r="VRR294" s="97"/>
      <c r="VRS294" s="97"/>
      <c r="VRT294" s="97"/>
      <c r="VRU294" s="97"/>
      <c r="VRV294" s="97"/>
      <c r="VRW294" s="97"/>
      <c r="VRX294" s="97"/>
      <c r="VRY294" s="97"/>
      <c r="VRZ294" s="97"/>
      <c r="VSA294" s="97"/>
      <c r="VSB294" s="97"/>
      <c r="VSC294" s="97"/>
      <c r="VSD294" s="97"/>
      <c r="VSE294" s="97"/>
      <c r="VSF294" s="97"/>
      <c r="VSG294" s="97"/>
      <c r="VSH294" s="97"/>
      <c r="VSI294" s="97"/>
      <c r="VSJ294" s="97"/>
      <c r="VSK294" s="97"/>
      <c r="VSL294" s="97"/>
      <c r="VSM294" s="97"/>
      <c r="VSN294" s="97"/>
      <c r="VSO294" s="97"/>
      <c r="VSP294" s="97"/>
      <c r="VSQ294" s="97"/>
      <c r="VSR294" s="97"/>
      <c r="VSS294" s="97"/>
      <c r="VST294" s="97"/>
      <c r="VSU294" s="97"/>
      <c r="VSV294" s="97"/>
      <c r="VSW294" s="97"/>
      <c r="VSX294" s="97"/>
      <c r="VSY294" s="97"/>
      <c r="VSZ294" s="97"/>
      <c r="VTA294" s="97"/>
      <c r="VTB294" s="97"/>
      <c r="VTC294" s="97"/>
      <c r="VTD294" s="97"/>
      <c r="VTE294" s="97"/>
      <c r="VTF294" s="97"/>
      <c r="VTG294" s="97"/>
      <c r="VTH294" s="97"/>
      <c r="VTI294" s="97"/>
      <c r="VTJ294" s="97"/>
      <c r="VTK294" s="97"/>
      <c r="VTL294" s="97"/>
      <c r="VTM294" s="97"/>
      <c r="VTN294" s="97"/>
      <c r="VTO294" s="97"/>
      <c r="VTP294" s="97"/>
      <c r="VTQ294" s="97"/>
      <c r="VTR294" s="97"/>
      <c r="VTS294" s="97"/>
      <c r="VTT294" s="97"/>
      <c r="VTU294" s="97"/>
      <c r="VTV294" s="97"/>
      <c r="VTW294" s="97"/>
      <c r="VTX294" s="97"/>
      <c r="VTY294" s="97"/>
      <c r="VTZ294" s="97"/>
      <c r="VUA294" s="97"/>
      <c r="VUB294" s="97"/>
      <c r="VUC294" s="97"/>
      <c r="VUD294" s="97"/>
      <c r="VUE294" s="97"/>
      <c r="VUF294" s="97"/>
      <c r="VUG294" s="97"/>
      <c r="VUH294" s="97"/>
      <c r="VUI294" s="97"/>
      <c r="VUJ294" s="97"/>
      <c r="VUK294" s="97"/>
      <c r="VUL294" s="97"/>
      <c r="VUM294" s="97"/>
      <c r="VUN294" s="97"/>
      <c r="VUO294" s="97"/>
      <c r="VUP294" s="97"/>
      <c r="VUQ294" s="97"/>
      <c r="VUR294" s="97"/>
      <c r="VUS294" s="97"/>
      <c r="VUT294" s="97"/>
      <c r="VUU294" s="97"/>
      <c r="VUV294" s="97"/>
      <c r="VUW294" s="97"/>
      <c r="VUX294" s="97"/>
      <c r="VUY294" s="97"/>
      <c r="VUZ294" s="97"/>
      <c r="VVA294" s="97"/>
      <c r="VVB294" s="97"/>
      <c r="VVC294" s="97"/>
      <c r="VVD294" s="97"/>
      <c r="VVE294" s="97"/>
      <c r="VVF294" s="97"/>
      <c r="VVG294" s="97"/>
      <c r="VVH294" s="97"/>
      <c r="VVI294" s="97"/>
      <c r="VVJ294" s="97"/>
      <c r="VVK294" s="97"/>
      <c r="VVL294" s="97"/>
      <c r="VVM294" s="97"/>
      <c r="VVN294" s="97"/>
      <c r="VVO294" s="97"/>
      <c r="VVP294" s="97"/>
      <c r="VVQ294" s="97"/>
      <c r="VVR294" s="97"/>
      <c r="VVS294" s="97"/>
      <c r="VVT294" s="97"/>
      <c r="VVU294" s="97"/>
      <c r="VVV294" s="97"/>
      <c r="VVW294" s="97"/>
      <c r="VVX294" s="97"/>
      <c r="VVY294" s="97"/>
      <c r="VVZ294" s="97"/>
      <c r="VWA294" s="97"/>
      <c r="VWB294" s="97"/>
      <c r="VWC294" s="97"/>
      <c r="VWD294" s="97"/>
      <c r="VWE294" s="97"/>
      <c r="VWF294" s="97"/>
      <c r="VWG294" s="97"/>
      <c r="VWH294" s="97"/>
      <c r="VWI294" s="97"/>
      <c r="VWJ294" s="97"/>
      <c r="VWK294" s="97"/>
      <c r="VWL294" s="97"/>
      <c r="VWM294" s="97"/>
      <c r="VWN294" s="97"/>
      <c r="VWO294" s="97"/>
      <c r="VWP294" s="97"/>
      <c r="VWQ294" s="97"/>
      <c r="VWR294" s="97"/>
      <c r="VWS294" s="97"/>
      <c r="VWT294" s="97"/>
      <c r="VWU294" s="97"/>
      <c r="VWV294" s="97"/>
      <c r="VWW294" s="97"/>
      <c r="VWX294" s="97"/>
      <c r="VWY294" s="97"/>
      <c r="VWZ294" s="97"/>
      <c r="VXA294" s="97"/>
      <c r="VXB294" s="97"/>
      <c r="VXC294" s="97"/>
      <c r="VXD294" s="97"/>
      <c r="VXE294" s="97"/>
      <c r="VXF294" s="97"/>
      <c r="VXG294" s="97"/>
      <c r="VXH294" s="97"/>
      <c r="VXI294" s="97"/>
      <c r="VXJ294" s="97"/>
      <c r="VXK294" s="97"/>
      <c r="VXL294" s="97"/>
      <c r="VXM294" s="97"/>
      <c r="VXN294" s="97"/>
      <c r="VXO294" s="97"/>
      <c r="VXP294" s="97"/>
      <c r="VXQ294" s="97"/>
      <c r="VXR294" s="97"/>
      <c r="VXS294" s="97"/>
      <c r="VXT294" s="97"/>
      <c r="VXU294" s="97"/>
      <c r="VXV294" s="97"/>
      <c r="VXW294" s="97"/>
      <c r="VXX294" s="97"/>
      <c r="VXY294" s="97"/>
      <c r="VXZ294" s="97"/>
      <c r="VYA294" s="97"/>
      <c r="VYB294" s="97"/>
      <c r="VYC294" s="97"/>
      <c r="VYD294" s="97"/>
      <c r="VYE294" s="97"/>
      <c r="VYF294" s="97"/>
      <c r="VYG294" s="97"/>
      <c r="VYH294" s="97"/>
      <c r="VYI294" s="97"/>
      <c r="VYJ294" s="97"/>
      <c r="VYK294" s="97"/>
      <c r="VYL294" s="97"/>
      <c r="VYM294" s="97"/>
      <c r="VYN294" s="97"/>
      <c r="VYO294" s="97"/>
      <c r="VYP294" s="97"/>
      <c r="VYQ294" s="97"/>
      <c r="VYR294" s="97"/>
      <c r="VYS294" s="97"/>
      <c r="VYT294" s="97"/>
      <c r="VYU294" s="97"/>
      <c r="VYV294" s="97"/>
      <c r="VYW294" s="97"/>
      <c r="VYX294" s="97"/>
      <c r="VYY294" s="97"/>
      <c r="VYZ294" s="97"/>
      <c r="VZA294" s="97"/>
      <c r="VZB294" s="97"/>
      <c r="VZC294" s="97"/>
      <c r="VZD294" s="97"/>
      <c r="VZE294" s="97"/>
      <c r="VZF294" s="97"/>
      <c r="VZG294" s="97"/>
      <c r="VZH294" s="97"/>
      <c r="VZI294" s="97"/>
      <c r="VZJ294" s="97"/>
      <c r="VZK294" s="97"/>
      <c r="VZL294" s="97"/>
      <c r="VZM294" s="97"/>
      <c r="VZN294" s="97"/>
      <c r="VZO294" s="97"/>
      <c r="VZP294" s="97"/>
      <c r="VZQ294" s="97"/>
      <c r="VZR294" s="97"/>
      <c r="VZS294" s="97"/>
      <c r="VZT294" s="97"/>
      <c r="VZU294" s="97"/>
      <c r="VZV294" s="97"/>
      <c r="VZW294" s="97"/>
      <c r="VZX294" s="97"/>
      <c r="VZY294" s="97"/>
      <c r="VZZ294" s="97"/>
      <c r="WAA294" s="97"/>
      <c r="WAB294" s="97"/>
      <c r="WAC294" s="97"/>
      <c r="WAD294" s="97"/>
      <c r="WAE294" s="97"/>
      <c r="WAF294" s="97"/>
      <c r="WAG294" s="97"/>
      <c r="WAH294" s="97"/>
      <c r="WAI294" s="97"/>
      <c r="WAJ294" s="97"/>
      <c r="WAK294" s="97"/>
      <c r="WAL294" s="97"/>
      <c r="WAM294" s="97"/>
      <c r="WAN294" s="97"/>
      <c r="WAO294" s="97"/>
      <c r="WAP294" s="97"/>
      <c r="WAQ294" s="97"/>
      <c r="WAR294" s="97"/>
      <c r="WAS294" s="97"/>
      <c r="WAT294" s="97"/>
      <c r="WAU294" s="97"/>
      <c r="WAV294" s="97"/>
      <c r="WAW294" s="97"/>
      <c r="WAX294" s="97"/>
      <c r="WAY294" s="97"/>
      <c r="WAZ294" s="97"/>
      <c r="WBA294" s="97"/>
      <c r="WBB294" s="97"/>
      <c r="WBC294" s="97"/>
      <c r="WBD294" s="97"/>
      <c r="WBE294" s="97"/>
      <c r="WBF294" s="97"/>
      <c r="WBG294" s="97"/>
      <c r="WBH294" s="97"/>
      <c r="WBI294" s="97"/>
      <c r="WBJ294" s="97"/>
      <c r="WBK294" s="97"/>
      <c r="WBL294" s="97"/>
      <c r="WBM294" s="97"/>
      <c r="WBN294" s="97"/>
      <c r="WBO294" s="97"/>
      <c r="WBP294" s="97"/>
      <c r="WBQ294" s="97"/>
      <c r="WBR294" s="97"/>
      <c r="WBS294" s="97"/>
      <c r="WBT294" s="97"/>
      <c r="WBU294" s="97"/>
      <c r="WBV294" s="97"/>
      <c r="WBW294" s="97"/>
      <c r="WBX294" s="97"/>
      <c r="WBY294" s="97"/>
      <c r="WBZ294" s="97"/>
      <c r="WCA294" s="97"/>
      <c r="WCB294" s="97"/>
      <c r="WCC294" s="97"/>
      <c r="WCD294" s="97"/>
      <c r="WCE294" s="97"/>
      <c r="WCF294" s="97"/>
      <c r="WCG294" s="97"/>
      <c r="WCH294" s="97"/>
      <c r="WCI294" s="97"/>
      <c r="WCJ294" s="97"/>
      <c r="WCK294" s="97"/>
      <c r="WCL294" s="97"/>
      <c r="WCM294" s="97"/>
      <c r="WCN294" s="97"/>
      <c r="WCO294" s="97"/>
      <c r="WCP294" s="97"/>
      <c r="WCQ294" s="97"/>
      <c r="WCR294" s="97"/>
      <c r="WCS294" s="97"/>
      <c r="WCT294" s="97"/>
      <c r="WCU294" s="97"/>
      <c r="WCV294" s="97"/>
      <c r="WCW294" s="97"/>
      <c r="WCX294" s="97"/>
      <c r="WCY294" s="97"/>
      <c r="WCZ294" s="97"/>
      <c r="WDA294" s="97"/>
      <c r="WDB294" s="97"/>
      <c r="WDC294" s="97"/>
      <c r="WDD294" s="97"/>
      <c r="WDE294" s="97"/>
      <c r="WDF294" s="97"/>
      <c r="WDG294" s="97"/>
      <c r="WDH294" s="97"/>
      <c r="WDI294" s="97"/>
      <c r="WDJ294" s="97"/>
      <c r="WDK294" s="97"/>
      <c r="WDL294" s="97"/>
      <c r="WDM294" s="97"/>
      <c r="WDN294" s="97"/>
      <c r="WDO294" s="97"/>
      <c r="WDP294" s="97"/>
      <c r="WDQ294" s="97"/>
      <c r="WDR294" s="97"/>
      <c r="WDS294" s="97"/>
      <c r="WDT294" s="97"/>
      <c r="WDU294" s="97"/>
      <c r="WDV294" s="97"/>
      <c r="WDW294" s="97"/>
      <c r="WDX294" s="97"/>
      <c r="WDY294" s="97"/>
      <c r="WDZ294" s="97"/>
      <c r="WEA294" s="97"/>
      <c r="WEB294" s="97"/>
      <c r="WEC294" s="97"/>
      <c r="WED294" s="97"/>
      <c r="WEE294" s="97"/>
      <c r="WEF294" s="97"/>
      <c r="WEG294" s="97"/>
      <c r="WEH294" s="97"/>
      <c r="WEI294" s="97"/>
      <c r="WEJ294" s="97"/>
      <c r="WEK294" s="97"/>
      <c r="WEL294" s="97"/>
      <c r="WEM294" s="97"/>
      <c r="WEN294" s="97"/>
      <c r="WEO294" s="97"/>
      <c r="WEP294" s="97"/>
      <c r="WEQ294" s="97"/>
      <c r="WER294" s="97"/>
      <c r="WES294" s="97"/>
      <c r="WET294" s="97"/>
      <c r="WEU294" s="97"/>
      <c r="WEV294" s="97"/>
      <c r="WEW294" s="97"/>
      <c r="WEX294" s="97"/>
      <c r="WEY294" s="97"/>
      <c r="WEZ294" s="97"/>
      <c r="WFA294" s="97"/>
      <c r="WFB294" s="97"/>
      <c r="WFC294" s="97"/>
      <c r="WFD294" s="97"/>
      <c r="WFE294" s="97"/>
      <c r="WFF294" s="97"/>
      <c r="WFG294" s="97"/>
      <c r="WFH294" s="97"/>
      <c r="WFI294" s="97"/>
      <c r="WFJ294" s="97"/>
      <c r="WFK294" s="97"/>
      <c r="WFL294" s="97"/>
      <c r="WFM294" s="97"/>
      <c r="WFN294" s="97"/>
      <c r="WFO294" s="97"/>
      <c r="WFP294" s="97"/>
      <c r="WFQ294" s="97"/>
      <c r="WFR294" s="97"/>
      <c r="WFS294" s="97"/>
      <c r="WFT294" s="97"/>
      <c r="WFU294" s="97"/>
      <c r="WFV294" s="97"/>
      <c r="WFW294" s="97"/>
      <c r="WFX294" s="97"/>
      <c r="WFY294" s="97"/>
      <c r="WFZ294" s="97"/>
      <c r="WGA294" s="97"/>
      <c r="WGB294" s="97"/>
      <c r="WGC294" s="97"/>
      <c r="WGD294" s="97"/>
      <c r="WGE294" s="97"/>
      <c r="WGF294" s="97"/>
      <c r="WGG294" s="97"/>
      <c r="WGH294" s="97"/>
      <c r="WGI294" s="97"/>
      <c r="WGJ294" s="97"/>
      <c r="WGK294" s="97"/>
      <c r="WGL294" s="97"/>
      <c r="WGM294" s="97"/>
      <c r="WGN294" s="97"/>
      <c r="WGO294" s="97"/>
      <c r="WGP294" s="97"/>
      <c r="WGQ294" s="97"/>
      <c r="WGR294" s="97"/>
      <c r="WGS294" s="97"/>
      <c r="WGT294" s="97"/>
      <c r="WGU294" s="97"/>
      <c r="WGV294" s="97"/>
      <c r="WGW294" s="97"/>
      <c r="WGX294" s="97"/>
      <c r="WGY294" s="97"/>
      <c r="WGZ294" s="97"/>
      <c r="WHA294" s="97"/>
      <c r="WHB294" s="97"/>
      <c r="WHC294" s="97"/>
      <c r="WHD294" s="97"/>
      <c r="WHE294" s="97"/>
      <c r="WHF294" s="97"/>
      <c r="WHG294" s="97"/>
      <c r="WHH294" s="97"/>
      <c r="WHI294" s="97"/>
      <c r="WHJ294" s="97"/>
      <c r="WHK294" s="97"/>
      <c r="WHL294" s="97"/>
      <c r="WHM294" s="97"/>
      <c r="WHN294" s="97"/>
      <c r="WHO294" s="97"/>
      <c r="WHP294" s="97"/>
      <c r="WHQ294" s="97"/>
      <c r="WHR294" s="97"/>
      <c r="WHS294" s="97"/>
      <c r="WHT294" s="97"/>
      <c r="WHU294" s="97"/>
      <c r="WHV294" s="97"/>
      <c r="WHW294" s="97"/>
      <c r="WHX294" s="97"/>
      <c r="WHY294" s="97"/>
      <c r="WHZ294" s="97"/>
      <c r="WIA294" s="97"/>
      <c r="WIB294" s="97"/>
      <c r="WIC294" s="97"/>
      <c r="WID294" s="97"/>
      <c r="WIE294" s="97"/>
      <c r="WIF294" s="97"/>
      <c r="WIG294" s="97"/>
      <c r="WIH294" s="97"/>
      <c r="WII294" s="97"/>
      <c r="WIJ294" s="97"/>
      <c r="WIK294" s="97"/>
      <c r="WIL294" s="97"/>
      <c r="WIM294" s="97"/>
      <c r="WIN294" s="97"/>
      <c r="WIO294" s="97"/>
      <c r="WIP294" s="97"/>
      <c r="WIQ294" s="97"/>
      <c r="WIR294" s="97"/>
      <c r="WIS294" s="97"/>
      <c r="WIT294" s="97"/>
      <c r="WIU294" s="97"/>
      <c r="WIV294" s="97"/>
      <c r="WIW294" s="97"/>
      <c r="WIX294" s="97"/>
      <c r="WIY294" s="97"/>
      <c r="WIZ294" s="97"/>
      <c r="WJA294" s="97"/>
      <c r="WJB294" s="97"/>
      <c r="WJC294" s="97"/>
      <c r="WJD294" s="97"/>
      <c r="WJE294" s="97"/>
      <c r="WJF294" s="97"/>
      <c r="WJG294" s="97"/>
      <c r="WJH294" s="97"/>
      <c r="WJI294" s="97"/>
      <c r="WJJ294" s="97"/>
      <c r="WJK294" s="97"/>
      <c r="WJL294" s="97"/>
      <c r="WJM294" s="97"/>
      <c r="WJN294" s="97"/>
      <c r="WJO294" s="97"/>
      <c r="WJP294" s="97"/>
      <c r="WJQ294" s="97"/>
      <c r="WJR294" s="97"/>
      <c r="WJS294" s="97"/>
      <c r="WJT294" s="97"/>
      <c r="WJU294" s="97"/>
      <c r="WJV294" s="97"/>
      <c r="WJW294" s="97"/>
      <c r="WJX294" s="97"/>
      <c r="WJY294" s="97"/>
      <c r="WJZ294" s="97"/>
      <c r="WKA294" s="97"/>
      <c r="WKB294" s="97"/>
      <c r="WKC294" s="97"/>
      <c r="WKD294" s="97"/>
      <c r="WKE294" s="97"/>
      <c r="WKF294" s="97"/>
      <c r="WKG294" s="97"/>
      <c r="WKH294" s="97"/>
      <c r="WKI294" s="97"/>
      <c r="WKJ294" s="97"/>
      <c r="WKK294" s="97"/>
      <c r="WKL294" s="97"/>
      <c r="WKM294" s="97"/>
      <c r="WKN294" s="97"/>
      <c r="WKO294" s="97"/>
      <c r="WKP294" s="97"/>
      <c r="WKQ294" s="97"/>
      <c r="WKR294" s="97"/>
      <c r="WKS294" s="97"/>
      <c r="WKT294" s="97"/>
      <c r="WKU294" s="97"/>
      <c r="WKV294" s="97"/>
      <c r="WKW294" s="97"/>
      <c r="WKX294" s="97"/>
      <c r="WKY294" s="97"/>
      <c r="WKZ294" s="97"/>
      <c r="WLA294" s="97"/>
      <c r="WLB294" s="97"/>
      <c r="WLC294" s="97"/>
      <c r="WLD294" s="97"/>
      <c r="WLE294" s="97"/>
      <c r="WLF294" s="97"/>
      <c r="WLG294" s="97"/>
      <c r="WLH294" s="97"/>
      <c r="WLI294" s="97"/>
      <c r="WLJ294" s="97"/>
      <c r="WLK294" s="97"/>
      <c r="WLL294" s="97"/>
      <c r="WLM294" s="97"/>
      <c r="WLN294" s="97"/>
      <c r="WLO294" s="97"/>
      <c r="WLP294" s="97"/>
      <c r="WLQ294" s="97"/>
      <c r="WLR294" s="97"/>
      <c r="WLS294" s="97"/>
      <c r="WLT294" s="97"/>
      <c r="WLU294" s="97"/>
      <c r="WLV294" s="97"/>
      <c r="WLW294" s="97"/>
      <c r="WLX294" s="97"/>
      <c r="WLY294" s="97"/>
      <c r="WLZ294" s="97"/>
      <c r="WMA294" s="97"/>
      <c r="WMB294" s="97"/>
      <c r="WMC294" s="97"/>
      <c r="WMD294" s="97"/>
      <c r="WME294" s="97"/>
      <c r="WMF294" s="97"/>
      <c r="WMG294" s="97"/>
      <c r="WMH294" s="97"/>
      <c r="WMI294" s="97"/>
      <c r="WMJ294" s="97"/>
      <c r="WMK294" s="97"/>
      <c r="WML294" s="97"/>
      <c r="WMM294" s="97"/>
      <c r="WMN294" s="97"/>
      <c r="WMO294" s="97"/>
      <c r="WMP294" s="97"/>
      <c r="WMQ294" s="97"/>
      <c r="WMR294" s="97"/>
      <c r="WMS294" s="97"/>
      <c r="WMT294" s="97"/>
      <c r="WMU294" s="97"/>
      <c r="WMV294" s="97"/>
      <c r="WMW294" s="97"/>
      <c r="WMX294" s="97"/>
      <c r="WMY294" s="97"/>
      <c r="WMZ294" s="97"/>
      <c r="WNA294" s="97"/>
      <c r="WNB294" s="97"/>
      <c r="WNC294" s="97"/>
      <c r="WND294" s="97"/>
      <c r="WNE294" s="97"/>
      <c r="WNF294" s="97"/>
      <c r="WNG294" s="97"/>
      <c r="WNH294" s="97"/>
      <c r="WNI294" s="97"/>
      <c r="WNJ294" s="97"/>
      <c r="WNK294" s="97"/>
      <c r="WNL294" s="97"/>
      <c r="WNM294" s="97"/>
      <c r="WNN294" s="97"/>
      <c r="WNO294" s="97"/>
      <c r="WNP294" s="97"/>
      <c r="WNQ294" s="97"/>
      <c r="WNR294" s="97"/>
      <c r="WNS294" s="97"/>
      <c r="WNT294" s="97"/>
      <c r="WNU294" s="97"/>
      <c r="WNV294" s="97"/>
      <c r="WNW294" s="97"/>
      <c r="WNX294" s="97"/>
      <c r="WNY294" s="97"/>
      <c r="WNZ294" s="97"/>
      <c r="WOA294" s="97"/>
      <c r="WOB294" s="97"/>
      <c r="WOC294" s="97"/>
      <c r="WOD294" s="97"/>
      <c r="WOE294" s="97"/>
      <c r="WOF294" s="97"/>
      <c r="WOG294" s="97"/>
      <c r="WOH294" s="97"/>
      <c r="WOI294" s="97"/>
      <c r="WOJ294" s="97"/>
      <c r="WOK294" s="97"/>
      <c r="WOL294" s="97"/>
      <c r="WOM294" s="97"/>
      <c r="WON294" s="97"/>
      <c r="WOO294" s="97"/>
      <c r="WOP294" s="97"/>
      <c r="WOQ294" s="97"/>
      <c r="WOR294" s="97"/>
      <c r="WOS294" s="97"/>
      <c r="WOT294" s="97"/>
      <c r="WOU294" s="97"/>
      <c r="WOV294" s="97"/>
      <c r="WOW294" s="97"/>
      <c r="WOX294" s="97"/>
      <c r="WOY294" s="97"/>
      <c r="WOZ294" s="97"/>
      <c r="WPA294" s="97"/>
      <c r="WPB294" s="97"/>
      <c r="WPC294" s="97"/>
      <c r="WPD294" s="97"/>
      <c r="WPE294" s="97"/>
      <c r="WPF294" s="97"/>
      <c r="WPG294" s="97"/>
      <c r="WPH294" s="97"/>
      <c r="WPI294" s="97"/>
      <c r="WPJ294" s="97"/>
      <c r="WPK294" s="97"/>
      <c r="WPL294" s="97"/>
      <c r="WPM294" s="97"/>
      <c r="WPN294" s="97"/>
      <c r="WPO294" s="97"/>
      <c r="WPP294" s="97"/>
      <c r="WPQ294" s="97"/>
      <c r="WPR294" s="97"/>
      <c r="WPS294" s="97"/>
      <c r="WPT294" s="97"/>
      <c r="WPU294" s="97"/>
      <c r="WPV294" s="97"/>
      <c r="WPW294" s="97"/>
      <c r="WPX294" s="97"/>
      <c r="WPY294" s="97"/>
      <c r="WPZ294" s="97"/>
      <c r="WQA294" s="97"/>
      <c r="WQB294" s="97"/>
      <c r="WQC294" s="97"/>
      <c r="WQD294" s="97"/>
      <c r="WQE294" s="97"/>
      <c r="WQF294" s="97"/>
      <c r="WQG294" s="97"/>
      <c r="WQH294" s="97"/>
      <c r="WQI294" s="97"/>
      <c r="WQJ294" s="97"/>
      <c r="WQK294" s="97"/>
      <c r="WQL294" s="97"/>
      <c r="WQM294" s="97"/>
      <c r="WQN294" s="97"/>
      <c r="WQO294" s="97"/>
      <c r="WQP294" s="97"/>
      <c r="WQQ294" s="97"/>
      <c r="WQR294" s="97"/>
      <c r="WQS294" s="97"/>
      <c r="WQT294" s="97"/>
      <c r="WQU294" s="97"/>
      <c r="WQV294" s="97"/>
      <c r="WQW294" s="97"/>
      <c r="WQX294" s="97"/>
      <c r="WQY294" s="97"/>
      <c r="WQZ294" s="97"/>
      <c r="WRA294" s="97"/>
      <c r="WRB294" s="97"/>
      <c r="WRC294" s="97"/>
      <c r="WRD294" s="97"/>
      <c r="WRE294" s="97"/>
      <c r="WRF294" s="97"/>
      <c r="WRG294" s="97"/>
      <c r="WRH294" s="97"/>
      <c r="WRI294" s="97"/>
      <c r="WRJ294" s="97"/>
      <c r="WRK294" s="97"/>
      <c r="WRL294" s="97"/>
      <c r="WRM294" s="97"/>
      <c r="WRN294" s="97"/>
      <c r="WRO294" s="97"/>
      <c r="WRP294" s="97"/>
      <c r="WRQ294" s="97"/>
      <c r="WRR294" s="97"/>
      <c r="WRS294" s="97"/>
      <c r="WRT294" s="97"/>
      <c r="WRU294" s="97"/>
      <c r="WRV294" s="97"/>
      <c r="WRW294" s="97"/>
      <c r="WRX294" s="97"/>
      <c r="WRY294" s="97"/>
      <c r="WRZ294" s="97"/>
      <c r="WSA294" s="97"/>
      <c r="WSB294" s="97"/>
      <c r="WSC294" s="97"/>
      <c r="WSD294" s="97"/>
      <c r="WSE294" s="97"/>
      <c r="WSF294" s="97"/>
      <c r="WSG294" s="97"/>
      <c r="WSH294" s="97"/>
      <c r="WSI294" s="97"/>
      <c r="WSJ294" s="97"/>
      <c r="WSK294" s="97"/>
      <c r="WSL294" s="97"/>
      <c r="WSM294" s="97"/>
      <c r="WSN294" s="97"/>
      <c r="WSO294" s="97"/>
      <c r="WSP294" s="97"/>
      <c r="WSQ294" s="97"/>
      <c r="WSR294" s="97"/>
      <c r="WSS294" s="97"/>
      <c r="WST294" s="97"/>
      <c r="WSU294" s="97"/>
      <c r="WSV294" s="97"/>
      <c r="WSW294" s="97"/>
      <c r="WSX294" s="97"/>
      <c r="WSY294" s="97"/>
      <c r="WSZ294" s="97"/>
      <c r="WTA294" s="97"/>
      <c r="WTB294" s="97"/>
      <c r="WTC294" s="97"/>
      <c r="WTD294" s="97"/>
      <c r="WTE294" s="97"/>
      <c r="WTF294" s="97"/>
      <c r="WTG294" s="97"/>
      <c r="WTH294" s="97"/>
      <c r="WTI294" s="97"/>
      <c r="WTJ294" s="97"/>
      <c r="WTK294" s="97"/>
      <c r="WTL294" s="97"/>
      <c r="WTM294" s="97"/>
      <c r="WTN294" s="97"/>
      <c r="WTO294" s="97"/>
      <c r="WTP294" s="97"/>
      <c r="WTQ294" s="97"/>
      <c r="WTR294" s="97"/>
      <c r="WTS294" s="97"/>
      <c r="WTT294" s="97"/>
      <c r="WTU294" s="97"/>
      <c r="WTV294" s="97"/>
      <c r="WTW294" s="97"/>
      <c r="WTX294" s="97"/>
      <c r="WTY294" s="97"/>
      <c r="WTZ294" s="97"/>
      <c r="WUA294" s="97"/>
      <c r="WUB294" s="97"/>
      <c r="WUC294" s="97"/>
      <c r="WUD294" s="97"/>
      <c r="WUE294" s="97"/>
      <c r="WUF294" s="97"/>
      <c r="WUG294" s="97"/>
      <c r="WUH294" s="97"/>
      <c r="WUI294" s="97"/>
      <c r="WUJ294" s="97"/>
      <c r="WUK294" s="97"/>
      <c r="WUL294" s="97"/>
      <c r="WUM294" s="97"/>
      <c r="WUN294" s="97"/>
      <c r="WUO294" s="97"/>
      <c r="WUP294" s="97"/>
      <c r="WUQ294" s="97"/>
      <c r="WUR294" s="97"/>
      <c r="WUS294" s="97"/>
      <c r="WUT294" s="97"/>
      <c r="WUU294" s="97"/>
      <c r="WUV294" s="97"/>
      <c r="WUW294" s="97"/>
      <c r="WUX294" s="97"/>
      <c r="WUY294" s="97"/>
      <c r="WUZ294" s="97"/>
      <c r="WVA294" s="97"/>
      <c r="WVB294" s="97"/>
      <c r="WVC294" s="97"/>
      <c r="WVD294" s="97"/>
      <c r="WVE294" s="97"/>
      <c r="WVF294" s="97"/>
      <c r="WVG294" s="97"/>
      <c r="WVH294" s="97"/>
      <c r="WVI294" s="97"/>
      <c r="WVJ294" s="97"/>
      <c r="WVK294" s="97"/>
      <c r="WVL294" s="97"/>
      <c r="WVM294" s="97"/>
      <c r="WVN294" s="97"/>
      <c r="WVO294" s="97"/>
      <c r="WVP294" s="97"/>
      <c r="WVQ294" s="97"/>
      <c r="WVR294" s="97"/>
      <c r="WVS294" s="97"/>
      <c r="WVT294" s="97"/>
      <c r="WVU294" s="97"/>
      <c r="WVV294" s="97"/>
      <c r="WVW294" s="97"/>
      <c r="WVX294" s="97"/>
      <c r="WVY294" s="97"/>
      <c r="WVZ294" s="97"/>
      <c r="WWA294" s="97"/>
      <c r="WWB294" s="97"/>
      <c r="WWC294" s="97"/>
      <c r="WWD294" s="97"/>
      <c r="WWE294" s="97"/>
      <c r="WWF294" s="97"/>
      <c r="WWG294" s="97"/>
      <c r="WWH294" s="97"/>
      <c r="WWI294" s="97"/>
      <c r="WWJ294" s="97"/>
      <c r="WWK294" s="97"/>
      <c r="WWL294" s="97"/>
      <c r="WWM294" s="97"/>
      <c r="WWN294" s="97"/>
      <c r="WWO294" s="97"/>
      <c r="WWP294" s="97"/>
      <c r="WWQ294" s="97"/>
      <c r="WWR294" s="97"/>
      <c r="WWS294" s="97"/>
      <c r="WWT294" s="97"/>
      <c r="WWU294" s="97"/>
      <c r="WWV294" s="97"/>
      <c r="WWW294" s="97"/>
      <c r="WWX294" s="97"/>
      <c r="WWY294" s="97"/>
      <c r="WWZ294" s="97"/>
      <c r="WXA294" s="97"/>
      <c r="WXB294" s="97"/>
      <c r="WXC294" s="97"/>
      <c r="WXD294" s="97"/>
      <c r="WXE294" s="97"/>
      <c r="WXF294" s="97"/>
      <c r="WXG294" s="97"/>
      <c r="WXH294" s="97"/>
      <c r="WXI294" s="97"/>
      <c r="WXJ294" s="97"/>
      <c r="WXK294" s="97"/>
      <c r="WXL294" s="97"/>
      <c r="WXM294" s="97"/>
      <c r="WXN294" s="97"/>
      <c r="WXO294" s="97"/>
      <c r="WXP294" s="97"/>
      <c r="WXQ294" s="97"/>
      <c r="WXR294" s="97"/>
      <c r="WXS294" s="97"/>
      <c r="WXT294" s="97"/>
      <c r="WXU294" s="97"/>
      <c r="WXV294" s="97"/>
      <c r="WXW294" s="97"/>
      <c r="WXX294" s="97"/>
      <c r="WXY294" s="97"/>
      <c r="WXZ294" s="97"/>
      <c r="WYA294" s="97"/>
      <c r="WYB294" s="97"/>
      <c r="WYC294" s="97"/>
      <c r="WYD294" s="97"/>
      <c r="WYE294" s="97"/>
      <c r="WYF294" s="97"/>
      <c r="WYG294" s="97"/>
      <c r="WYH294" s="97"/>
      <c r="WYI294" s="97"/>
      <c r="WYJ294" s="97"/>
      <c r="WYK294" s="97"/>
      <c r="WYL294" s="97"/>
      <c r="WYM294" s="97"/>
      <c r="WYN294" s="97"/>
      <c r="WYO294" s="97"/>
      <c r="WYP294" s="97"/>
      <c r="WYQ294" s="97"/>
      <c r="WYR294" s="97"/>
      <c r="WYS294" s="97"/>
      <c r="WYT294" s="97"/>
      <c r="WYU294" s="97"/>
      <c r="WYV294" s="97"/>
      <c r="WYW294" s="97"/>
      <c r="WYX294" s="97"/>
      <c r="WYY294" s="97"/>
      <c r="WYZ294" s="97"/>
      <c r="WZA294" s="97"/>
      <c r="WZB294" s="97"/>
      <c r="WZC294" s="97"/>
      <c r="WZD294" s="97"/>
      <c r="WZE294" s="97"/>
      <c r="WZF294" s="97"/>
      <c r="WZG294" s="97"/>
      <c r="WZH294" s="97"/>
      <c r="WZI294" s="97"/>
      <c r="WZJ294" s="97"/>
      <c r="WZK294" s="97"/>
      <c r="WZL294" s="97"/>
      <c r="WZM294" s="97"/>
      <c r="WZN294" s="97"/>
      <c r="WZO294" s="97"/>
      <c r="WZP294" s="97"/>
      <c r="WZQ294" s="97"/>
      <c r="WZR294" s="97"/>
      <c r="WZS294" s="97"/>
      <c r="WZT294" s="97"/>
      <c r="WZU294" s="97"/>
      <c r="WZV294" s="97"/>
      <c r="WZW294" s="97"/>
      <c r="WZX294" s="97"/>
      <c r="WZY294" s="97"/>
      <c r="WZZ294" s="97"/>
      <c r="XAA294" s="97"/>
      <c r="XAB294" s="97"/>
      <c r="XAC294" s="97"/>
      <c r="XAD294" s="97"/>
      <c r="XAE294" s="97"/>
      <c r="XAF294" s="97"/>
      <c r="XAG294" s="97"/>
      <c r="XAH294" s="97"/>
      <c r="XAI294" s="97"/>
      <c r="XAJ294" s="97"/>
      <c r="XAK294" s="97"/>
      <c r="XAL294" s="97"/>
      <c r="XAM294" s="97"/>
      <c r="XAN294" s="97"/>
      <c r="XAO294" s="97"/>
      <c r="XAP294" s="97"/>
      <c r="XAQ294" s="97"/>
      <c r="XAR294" s="97"/>
      <c r="XAS294" s="97"/>
      <c r="XAT294" s="97"/>
      <c r="XAU294" s="97"/>
      <c r="XAV294" s="97"/>
      <c r="XAW294" s="97"/>
      <c r="XAX294" s="97"/>
      <c r="XAY294" s="97"/>
      <c r="XAZ294" s="97"/>
      <c r="XBA294" s="97"/>
      <c r="XBB294" s="97"/>
      <c r="XBC294" s="97"/>
      <c r="XBD294" s="97"/>
      <c r="XBE294" s="97"/>
      <c r="XBF294" s="97"/>
      <c r="XBG294" s="97"/>
      <c r="XBH294" s="97"/>
      <c r="XBI294" s="97"/>
      <c r="XBJ294" s="97"/>
      <c r="XBK294" s="97"/>
      <c r="XBL294" s="97"/>
      <c r="XBM294" s="97"/>
      <c r="XBN294" s="97"/>
      <c r="XBO294" s="97"/>
      <c r="XBP294" s="97"/>
      <c r="XBQ294" s="97"/>
      <c r="XBR294" s="97"/>
      <c r="XBS294" s="97"/>
      <c r="XBT294" s="97"/>
      <c r="XBU294" s="97"/>
      <c r="XBV294" s="97"/>
      <c r="XBW294" s="97"/>
      <c r="XBX294" s="97"/>
      <c r="XBY294" s="97"/>
      <c r="XBZ294" s="97"/>
      <c r="XCA294" s="97"/>
      <c r="XCB294" s="97"/>
      <c r="XCC294" s="97"/>
      <c r="XCD294" s="97"/>
      <c r="XCE294" s="97"/>
      <c r="XCF294" s="97"/>
      <c r="XCG294" s="97"/>
      <c r="XCH294" s="97"/>
      <c r="XCI294" s="97"/>
      <c r="XCJ294" s="97"/>
      <c r="XCK294" s="97"/>
      <c r="XCL294" s="97"/>
      <c r="XCM294" s="97"/>
      <c r="XCN294" s="97"/>
      <c r="XCO294" s="97"/>
      <c r="XCP294" s="97"/>
      <c r="XCQ294" s="97"/>
      <c r="XCR294" s="97"/>
      <c r="XCS294" s="97"/>
      <c r="XCT294" s="97"/>
      <c r="XCU294" s="97"/>
      <c r="XCV294" s="97"/>
      <c r="XCW294" s="97"/>
      <c r="XCX294" s="97"/>
      <c r="XCY294" s="97"/>
      <c r="XCZ294" s="97"/>
      <c r="XDA294" s="97"/>
      <c r="XDB294" s="97"/>
      <c r="XDC294" s="97"/>
      <c r="XDD294" s="97"/>
      <c r="XDE294" s="97"/>
      <c r="XDF294" s="97"/>
      <c r="XDG294" s="97"/>
      <c r="XDH294" s="97"/>
      <c r="XDI294" s="97"/>
      <c r="XDJ294" s="97"/>
      <c r="XDK294" s="97"/>
      <c r="XDL294" s="97"/>
      <c r="XDM294" s="97"/>
      <c r="XDN294" s="97"/>
      <c r="XDO294" s="97"/>
      <c r="XDP294" s="97"/>
      <c r="XDQ294" s="97"/>
      <c r="XDR294" s="97"/>
      <c r="XDS294" s="97"/>
      <c r="XDT294" s="97"/>
      <c r="XDU294" s="97"/>
      <c r="XDV294" s="97"/>
      <c r="XDW294" s="97"/>
      <c r="XDX294" s="97"/>
      <c r="XDY294" s="97"/>
      <c r="XDZ294" s="97"/>
      <c r="XEA294" s="97"/>
      <c r="XEB294" s="97"/>
      <c r="XEC294" s="97"/>
      <c r="XED294" s="97"/>
      <c r="XEE294" s="97"/>
      <c r="XEF294" s="97"/>
      <c r="XEG294" s="97"/>
      <c r="XEH294" s="97"/>
      <c r="XEI294" s="97"/>
      <c r="XEJ294" s="97"/>
      <c r="XEK294" s="97"/>
      <c r="XEL294" s="97"/>
      <c r="XEM294" s="97"/>
      <c r="XEN294" s="97"/>
      <c r="XEO294" s="97"/>
      <c r="XEP294" s="97"/>
      <c r="XEQ294" s="97"/>
      <c r="XER294" s="97"/>
      <c r="XES294" s="97"/>
      <c r="XET294" s="97"/>
      <c r="XEU294" s="97"/>
      <c r="XEV294" s="97"/>
      <c r="XEW294" s="97"/>
      <c r="XEX294" s="97"/>
      <c r="XEY294" s="97"/>
      <c r="XEZ294" s="97"/>
      <c r="XFA294" s="97"/>
      <c r="XFB294" s="97"/>
      <c r="XFC294" s="97"/>
      <c r="XFD294" s="97"/>
    </row>
    <row r="295" spans="1:16384" x14ac:dyDescent="0.2">
      <c r="B295" s="541"/>
      <c r="C295" s="458">
        <f t="shared" si="310"/>
        <v>9</v>
      </c>
      <c r="D295" s="449" t="s">
        <v>424</v>
      </c>
      <c r="E295" s="458">
        <v>17</v>
      </c>
      <c r="F295" s="458">
        <v>2000</v>
      </c>
      <c r="G295" s="457">
        <f t="shared" si="311"/>
        <v>117.64705882352941</v>
      </c>
      <c r="H295" s="532"/>
      <c r="I295" s="172">
        <f t="shared" si="319"/>
        <v>17</v>
      </c>
      <c r="J295" s="172">
        <f t="shared" si="320"/>
        <v>1913.1967039253195</v>
      </c>
      <c r="K295" s="459">
        <f t="shared" si="321"/>
        <v>112.54098258384231</v>
      </c>
      <c r="L295" s="543"/>
      <c r="M295" s="172">
        <f t="shared" si="302"/>
        <v>11</v>
      </c>
      <c r="N295" s="533"/>
      <c r="O295" s="533"/>
      <c r="P295" s="458">
        <v>17</v>
      </c>
      <c r="Q295" s="170">
        <v>1909.8701298701287</v>
      </c>
      <c r="R295" s="457">
        <f t="shared" si="312"/>
        <v>112.34530175706639</v>
      </c>
      <c r="S295" s="458">
        <f t="shared" si="303"/>
        <v>10</v>
      </c>
      <c r="T295" s="532"/>
      <c r="U295" s="458">
        <v>17</v>
      </c>
      <c r="V295" s="170">
        <v>1916.5714285714266</v>
      </c>
      <c r="W295" s="457">
        <f t="shared" si="313"/>
        <v>112.73949579831921</v>
      </c>
      <c r="X295" s="458">
        <f t="shared" si="304"/>
        <v>10</v>
      </c>
      <c r="Y295" s="532"/>
      <c r="Z295" s="458">
        <v>17</v>
      </c>
      <c r="AA295" s="170">
        <v>1924.2857142857124</v>
      </c>
      <c r="AB295" s="457">
        <f t="shared" si="314"/>
        <v>113.19327731092426</v>
      </c>
      <c r="AC295" s="458">
        <f t="shared" si="305"/>
        <v>9</v>
      </c>
      <c r="AD295" s="532"/>
      <c r="AE295" s="458">
        <v>17</v>
      </c>
      <c r="AF295" s="170">
        <v>1908.49315068493</v>
      </c>
      <c r="AG295" s="457">
        <f t="shared" si="315"/>
        <v>112.26430298146647</v>
      </c>
      <c r="AH295" s="458">
        <f t="shared" si="306"/>
        <v>7</v>
      </c>
      <c r="AI295" s="532"/>
      <c r="AJ295" s="458">
        <v>17</v>
      </c>
      <c r="AK295" s="170">
        <v>1917.0731707317066</v>
      </c>
      <c r="AL295" s="457">
        <f t="shared" si="316"/>
        <v>112.76901004304156</v>
      </c>
      <c r="AM295" s="458">
        <f t="shared" si="307"/>
        <v>6</v>
      </c>
      <c r="AN295" s="532"/>
      <c r="AO295" s="458">
        <v>17</v>
      </c>
      <c r="AP295" s="170">
        <v>1902.7499999999993</v>
      </c>
      <c r="AQ295" s="457">
        <f t="shared" si="317"/>
        <v>111.92647058823525</v>
      </c>
      <c r="AR295" s="458">
        <f t="shared" si="308"/>
        <v>7</v>
      </c>
      <c r="AS295" s="532"/>
      <c r="AT295" s="458">
        <v>17</v>
      </c>
      <c r="AU295" s="170">
        <v>1913.3333333333328</v>
      </c>
      <c r="AV295" s="457">
        <f t="shared" si="318"/>
        <v>112.54901960784311</v>
      </c>
      <c r="AW295" s="458">
        <f t="shared" si="309"/>
        <v>10</v>
      </c>
      <c r="AX295" s="532"/>
    </row>
    <row r="296" spans="1:16384" x14ac:dyDescent="0.2">
      <c r="B296" s="541"/>
      <c r="C296" s="458">
        <f t="shared" si="310"/>
        <v>10</v>
      </c>
      <c r="D296" s="449" t="s">
        <v>425</v>
      </c>
      <c r="E296" s="458">
        <v>15</v>
      </c>
      <c r="F296" s="458">
        <v>2000</v>
      </c>
      <c r="G296" s="457">
        <f t="shared" si="311"/>
        <v>133.33333333333334</v>
      </c>
      <c r="H296" s="532"/>
      <c r="I296" s="172">
        <f t="shared" si="319"/>
        <v>15</v>
      </c>
      <c r="J296" s="172">
        <f t="shared" si="320"/>
        <v>1926.2534612086386</v>
      </c>
      <c r="K296" s="459">
        <f t="shared" si="321"/>
        <v>128.41689741390925</v>
      </c>
      <c r="L296" s="543"/>
      <c r="M296" s="172">
        <f t="shared" si="302"/>
        <v>3</v>
      </c>
      <c r="N296" s="533"/>
      <c r="O296" s="533"/>
      <c r="P296" s="458">
        <v>15</v>
      </c>
      <c r="Q296" s="170">
        <v>1929.1525423728831</v>
      </c>
      <c r="R296" s="457">
        <f t="shared" si="312"/>
        <v>128.61016949152554</v>
      </c>
      <c r="S296" s="458">
        <f t="shared" si="303"/>
        <v>1</v>
      </c>
      <c r="T296" s="532"/>
      <c r="U296" s="458">
        <v>15</v>
      </c>
      <c r="V296" s="170">
        <v>1909.0909090909104</v>
      </c>
      <c r="W296" s="457">
        <f t="shared" si="313"/>
        <v>127.27272727272735</v>
      </c>
      <c r="X296" s="458">
        <f t="shared" si="304"/>
        <v>5</v>
      </c>
      <c r="Y296" s="532"/>
      <c r="Z296" s="458">
        <v>15</v>
      </c>
      <c r="AA296" s="170">
        <v>1922.1818181818196</v>
      </c>
      <c r="AB296" s="457">
        <f t="shared" si="314"/>
        <v>128.14545454545464</v>
      </c>
      <c r="AC296" s="458">
        <f t="shared" si="305"/>
        <v>2</v>
      </c>
      <c r="AD296" s="532"/>
      <c r="AE296" s="458">
        <v>15</v>
      </c>
      <c r="AF296" s="170">
        <v>1935.2727272727288</v>
      </c>
      <c r="AG296" s="457">
        <f t="shared" si="315"/>
        <v>129.01818181818192</v>
      </c>
      <c r="AH296" s="458">
        <f t="shared" si="306"/>
        <v>2</v>
      </c>
      <c r="AI296" s="532"/>
      <c r="AJ296" s="458">
        <v>15</v>
      </c>
      <c r="AK296" s="170">
        <v>1923.6923076923099</v>
      </c>
      <c r="AL296" s="457">
        <f t="shared" si="316"/>
        <v>128.24615384615399</v>
      </c>
      <c r="AM296" s="458">
        <f t="shared" si="307"/>
        <v>2</v>
      </c>
      <c r="AN296" s="532"/>
      <c r="AO296" s="458">
        <v>15</v>
      </c>
      <c r="AP296" s="170">
        <v>1931.8032786885265</v>
      </c>
      <c r="AQ296" s="457">
        <f t="shared" si="317"/>
        <v>128.78688524590177</v>
      </c>
      <c r="AR296" s="458">
        <f t="shared" si="308"/>
        <v>2</v>
      </c>
      <c r="AS296" s="532"/>
      <c r="AT296" s="458">
        <v>15</v>
      </c>
      <c r="AU296" s="170">
        <v>1932.5806451612921</v>
      </c>
      <c r="AV296" s="457">
        <f t="shared" si="318"/>
        <v>128.83870967741947</v>
      </c>
      <c r="AW296" s="458">
        <f t="shared" si="309"/>
        <v>3</v>
      </c>
      <c r="AX296" s="532"/>
    </row>
    <row r="297" spans="1:16384" s="463" customFormat="1" x14ac:dyDescent="0.2">
      <c r="A297" s="97"/>
      <c r="B297" s="541"/>
      <c r="C297" s="458">
        <f t="shared" si="310"/>
        <v>11</v>
      </c>
      <c r="D297" s="449" t="s">
        <v>810</v>
      </c>
      <c r="E297" s="458">
        <v>16</v>
      </c>
      <c r="F297" s="458">
        <v>1500</v>
      </c>
      <c r="G297" s="457">
        <f t="shared" si="311"/>
        <v>93.75</v>
      </c>
      <c r="H297" s="532"/>
      <c r="I297" s="172">
        <f t="shared" si="319"/>
        <v>16</v>
      </c>
      <c r="J297" s="172">
        <f t="shared" si="320"/>
        <v>1446.8134575625481</v>
      </c>
      <c r="K297" s="459">
        <f t="shared" si="321"/>
        <v>90.425841097659259</v>
      </c>
      <c r="L297" s="543"/>
      <c r="M297" s="172">
        <f t="shared" si="302"/>
        <v>13</v>
      </c>
      <c r="N297" s="533"/>
      <c r="O297" s="533"/>
      <c r="P297" s="458">
        <v>16</v>
      </c>
      <c r="Q297" s="170">
        <v>1449.2654566080541</v>
      </c>
      <c r="R297" s="457">
        <f t="shared" si="312"/>
        <v>90.579091038003384</v>
      </c>
      <c r="S297" s="458">
        <f t="shared" si="303"/>
        <v>12</v>
      </c>
      <c r="T297" s="532"/>
      <c r="U297" s="458">
        <v>16</v>
      </c>
      <c r="V297" s="170">
        <v>1451.30731707317</v>
      </c>
      <c r="W297" s="457">
        <f t="shared" si="313"/>
        <v>90.706707317073125</v>
      </c>
      <c r="X297" s="458">
        <f t="shared" si="304"/>
        <v>12</v>
      </c>
      <c r="Y297" s="532"/>
      <c r="Z297" s="458">
        <v>16</v>
      </c>
      <c r="AA297" s="170">
        <v>1440.2678571428564</v>
      </c>
      <c r="AB297" s="457">
        <f t="shared" si="314"/>
        <v>90.016741071428527</v>
      </c>
      <c r="AC297" s="458">
        <f t="shared" si="305"/>
        <v>12</v>
      </c>
      <c r="AD297" s="532"/>
      <c r="AE297" s="363"/>
      <c r="AF297" s="364"/>
      <c r="AG297" s="365" t="str">
        <f t="shared" si="315"/>
        <v/>
      </c>
      <c r="AH297" s="363" t="str">
        <f t="shared" si="306"/>
        <v/>
      </c>
      <c r="AI297" s="532"/>
      <c r="AJ297" s="363"/>
      <c r="AK297" s="364"/>
      <c r="AL297" s="365" t="str">
        <f t="shared" si="316"/>
        <v/>
      </c>
      <c r="AM297" s="363" t="str">
        <f t="shared" si="307"/>
        <v/>
      </c>
      <c r="AN297" s="532"/>
      <c r="AO297" s="363"/>
      <c r="AP297" s="364"/>
      <c r="AQ297" s="365" t="str">
        <f t="shared" si="317"/>
        <v/>
      </c>
      <c r="AR297" s="363" t="str">
        <f t="shared" si="308"/>
        <v/>
      </c>
      <c r="AS297" s="532"/>
      <c r="AT297" s="458">
        <v>16</v>
      </c>
      <c r="AU297" s="170">
        <v>1446.4131994261115</v>
      </c>
      <c r="AV297" s="457">
        <v>90.400824964131971</v>
      </c>
      <c r="AW297" s="458">
        <f t="shared" si="309"/>
        <v>13</v>
      </c>
      <c r="AX297" s="532"/>
      <c r="AY297" s="97"/>
      <c r="AZ297" s="97"/>
      <c r="BA297" s="97"/>
      <c r="BB297" s="97"/>
      <c r="BC297" s="97"/>
      <c r="BD297" s="97"/>
      <c r="BE297" s="97"/>
      <c r="BF297" s="97"/>
      <c r="BG297" s="97"/>
      <c r="BH297" s="97"/>
      <c r="BI297" s="97"/>
      <c r="BJ297" s="97"/>
      <c r="BK297" s="97"/>
      <c r="BL297" s="97"/>
      <c r="BM297" s="97"/>
      <c r="BN297" s="97"/>
      <c r="BO297" s="97"/>
      <c r="BP297" s="97"/>
      <c r="BQ297" s="97"/>
      <c r="BR297" s="97"/>
      <c r="BS297" s="97"/>
      <c r="BT297" s="97"/>
      <c r="BU297" s="97"/>
      <c r="BV297" s="97"/>
      <c r="BW297" s="97"/>
      <c r="BX297" s="97"/>
      <c r="BY297" s="97"/>
      <c r="BZ297" s="97"/>
      <c r="CA297" s="97"/>
      <c r="CB297" s="97"/>
      <c r="CC297" s="97"/>
      <c r="CD297" s="97"/>
      <c r="CE297" s="97"/>
      <c r="CF297" s="97"/>
      <c r="CG297" s="97"/>
      <c r="CH297" s="97"/>
      <c r="CI297" s="97"/>
      <c r="CJ297" s="97"/>
      <c r="CK297" s="97"/>
      <c r="CL297" s="97"/>
      <c r="CM297" s="97"/>
      <c r="CN297" s="97"/>
      <c r="CO297" s="97"/>
      <c r="CP297" s="97"/>
      <c r="CQ297" s="97"/>
      <c r="CR297" s="97"/>
      <c r="CS297" s="97"/>
      <c r="CT297" s="97"/>
      <c r="CU297" s="97"/>
      <c r="CV297" s="97"/>
      <c r="CW297" s="97"/>
      <c r="CX297" s="97"/>
      <c r="CY297" s="97"/>
      <c r="CZ297" s="97"/>
      <c r="DA297" s="97"/>
      <c r="DB297" s="97"/>
      <c r="DC297" s="97"/>
      <c r="DD297" s="97"/>
      <c r="DE297" s="97"/>
      <c r="DF297" s="97"/>
      <c r="DG297" s="97"/>
      <c r="DH297" s="97"/>
      <c r="DI297" s="97"/>
      <c r="DJ297" s="97"/>
      <c r="DK297" s="97"/>
      <c r="DL297" s="97"/>
      <c r="DM297" s="97"/>
      <c r="DN297" s="97"/>
      <c r="DO297" s="97"/>
      <c r="DP297" s="97"/>
      <c r="DQ297" s="97"/>
      <c r="DR297" s="97"/>
      <c r="DS297" s="97"/>
      <c r="DT297" s="97"/>
      <c r="DU297" s="97"/>
      <c r="DV297" s="97"/>
      <c r="DW297" s="97"/>
      <c r="DX297" s="97"/>
      <c r="DY297" s="97"/>
      <c r="DZ297" s="97"/>
      <c r="EA297" s="97"/>
      <c r="EB297" s="97"/>
      <c r="EC297" s="97"/>
      <c r="ED297" s="97"/>
      <c r="EE297" s="97"/>
      <c r="EF297" s="97"/>
      <c r="EG297" s="97"/>
      <c r="EH297" s="97"/>
      <c r="EI297" s="97"/>
      <c r="EJ297" s="97"/>
      <c r="EK297" s="97"/>
      <c r="EL297" s="97"/>
      <c r="EM297" s="97"/>
      <c r="EN297" s="97"/>
      <c r="EO297" s="97"/>
      <c r="EP297" s="97"/>
      <c r="EQ297" s="97"/>
      <c r="ER297" s="97"/>
      <c r="ES297" s="97"/>
      <c r="ET297" s="97"/>
      <c r="EU297" s="97"/>
      <c r="EV297" s="97"/>
      <c r="EW297" s="97"/>
      <c r="EX297" s="97"/>
      <c r="EY297" s="97"/>
      <c r="EZ297" s="97"/>
      <c r="FA297" s="97"/>
      <c r="FB297" s="97"/>
      <c r="FC297" s="97"/>
      <c r="FD297" s="97"/>
      <c r="FE297" s="97"/>
      <c r="FF297" s="97"/>
      <c r="FG297" s="97"/>
      <c r="FH297" s="97"/>
      <c r="FI297" s="97"/>
      <c r="FJ297" s="97"/>
      <c r="FK297" s="97"/>
      <c r="FL297" s="97"/>
      <c r="FM297" s="97"/>
      <c r="FN297" s="97"/>
      <c r="FO297" s="97"/>
      <c r="FP297" s="97"/>
      <c r="FQ297" s="97"/>
      <c r="FR297" s="97"/>
      <c r="FS297" s="97"/>
      <c r="FT297" s="97"/>
      <c r="FU297" s="97"/>
      <c r="FV297" s="97"/>
      <c r="FW297" s="97"/>
      <c r="FX297" s="97"/>
      <c r="FY297" s="97"/>
      <c r="FZ297" s="97"/>
      <c r="GA297" s="97"/>
      <c r="GB297" s="97"/>
      <c r="GC297" s="97"/>
      <c r="GD297" s="97"/>
      <c r="GE297" s="97"/>
      <c r="GF297" s="97"/>
      <c r="GG297" s="97"/>
      <c r="GH297" s="97"/>
      <c r="GI297" s="97"/>
      <c r="GJ297" s="97"/>
      <c r="GK297" s="97"/>
      <c r="GL297" s="97"/>
      <c r="GM297" s="97"/>
      <c r="GN297" s="97"/>
      <c r="GO297" s="97"/>
      <c r="GP297" s="97"/>
      <c r="GQ297" s="97"/>
      <c r="GR297" s="97"/>
      <c r="GS297" s="97"/>
      <c r="GT297" s="97"/>
      <c r="GU297" s="97"/>
      <c r="GV297" s="97"/>
      <c r="GW297" s="97"/>
      <c r="GX297" s="97"/>
      <c r="GY297" s="97"/>
      <c r="GZ297" s="97"/>
      <c r="HA297" s="97"/>
      <c r="HB297" s="97"/>
      <c r="HC297" s="97"/>
      <c r="HD297" s="97"/>
      <c r="HE297" s="97"/>
      <c r="HF297" s="97"/>
      <c r="HG297" s="97"/>
      <c r="HH297" s="97"/>
      <c r="HI297" s="97"/>
      <c r="HJ297" s="97"/>
      <c r="HK297" s="97"/>
      <c r="HL297" s="97"/>
      <c r="HM297" s="97"/>
      <c r="HN297" s="97"/>
      <c r="HO297" s="97"/>
      <c r="HP297" s="97"/>
      <c r="HQ297" s="97"/>
      <c r="HR297" s="97"/>
      <c r="HS297" s="97"/>
      <c r="HT297" s="97"/>
      <c r="HU297" s="97"/>
      <c r="HV297" s="97"/>
      <c r="HW297" s="97"/>
      <c r="HX297" s="97"/>
      <c r="HY297" s="97"/>
      <c r="HZ297" s="97"/>
      <c r="IA297" s="97"/>
      <c r="IB297" s="97"/>
      <c r="IC297" s="97"/>
      <c r="ID297" s="97"/>
      <c r="IE297" s="97"/>
      <c r="IF297" s="97"/>
      <c r="IG297" s="97"/>
      <c r="IH297" s="97"/>
      <c r="II297" s="97"/>
      <c r="IJ297" s="97"/>
      <c r="IK297" s="97"/>
      <c r="IL297" s="97"/>
      <c r="IM297" s="97"/>
      <c r="IN297" s="97"/>
      <c r="IO297" s="97"/>
      <c r="IP297" s="97"/>
      <c r="IQ297" s="97"/>
      <c r="IR297" s="97"/>
      <c r="IS297" s="97"/>
      <c r="IT297" s="97"/>
      <c r="IU297" s="97"/>
      <c r="IV297" s="97"/>
      <c r="IW297" s="97"/>
      <c r="IX297" s="97"/>
      <c r="IY297" s="97"/>
      <c r="IZ297" s="97"/>
      <c r="JA297" s="97"/>
      <c r="JB297" s="97"/>
      <c r="JC297" s="97"/>
      <c r="JD297" s="97"/>
      <c r="JE297" s="97"/>
      <c r="JF297" s="97"/>
      <c r="JG297" s="97"/>
      <c r="JH297" s="97"/>
      <c r="JI297" s="97"/>
      <c r="JJ297" s="97"/>
      <c r="JK297" s="97"/>
      <c r="JL297" s="97"/>
      <c r="JM297" s="97"/>
      <c r="JN297" s="97"/>
      <c r="JO297" s="97"/>
      <c r="JP297" s="97"/>
      <c r="JQ297" s="97"/>
      <c r="JR297" s="97"/>
      <c r="JS297" s="97"/>
      <c r="JT297" s="97"/>
      <c r="JU297" s="97"/>
      <c r="JV297" s="97"/>
      <c r="JW297" s="97"/>
      <c r="JX297" s="97"/>
      <c r="JY297" s="97"/>
      <c r="JZ297" s="97"/>
      <c r="KA297" s="97"/>
      <c r="KB297" s="97"/>
      <c r="KC297" s="97"/>
      <c r="KD297" s="97"/>
      <c r="KE297" s="97"/>
      <c r="KF297" s="97"/>
      <c r="KG297" s="97"/>
      <c r="KH297" s="97"/>
      <c r="KI297" s="97"/>
      <c r="KJ297" s="97"/>
      <c r="KK297" s="97"/>
      <c r="KL297" s="97"/>
      <c r="KM297" s="97"/>
      <c r="KN297" s="97"/>
      <c r="KO297" s="97"/>
      <c r="KP297" s="97"/>
      <c r="KQ297" s="97"/>
      <c r="KR297" s="97"/>
      <c r="KS297" s="97"/>
      <c r="KT297" s="97"/>
      <c r="KU297" s="97"/>
      <c r="KV297" s="97"/>
      <c r="KW297" s="97"/>
      <c r="KX297" s="97"/>
      <c r="KY297" s="97"/>
      <c r="KZ297" s="97"/>
      <c r="LA297" s="97"/>
      <c r="LB297" s="97"/>
      <c r="LC297" s="97"/>
      <c r="LD297" s="97"/>
      <c r="LE297" s="97"/>
      <c r="LF297" s="97"/>
      <c r="LG297" s="97"/>
      <c r="LH297" s="97"/>
      <c r="LI297" s="97"/>
      <c r="LJ297" s="97"/>
      <c r="LK297" s="97"/>
      <c r="LL297" s="97"/>
      <c r="LM297" s="97"/>
      <c r="LN297" s="97"/>
      <c r="LO297" s="97"/>
      <c r="LP297" s="97"/>
      <c r="LQ297" s="97"/>
      <c r="LR297" s="97"/>
      <c r="LS297" s="97"/>
      <c r="LT297" s="97"/>
      <c r="LU297" s="97"/>
      <c r="LV297" s="97"/>
      <c r="LW297" s="97"/>
      <c r="LX297" s="97"/>
      <c r="LY297" s="97"/>
      <c r="LZ297" s="97"/>
      <c r="MA297" s="97"/>
      <c r="MB297" s="97"/>
      <c r="MC297" s="97"/>
      <c r="MD297" s="97"/>
      <c r="ME297" s="97"/>
      <c r="MF297" s="97"/>
      <c r="MG297" s="97"/>
      <c r="MH297" s="97"/>
      <c r="MI297" s="97"/>
      <c r="MJ297" s="97"/>
      <c r="MK297" s="97"/>
      <c r="ML297" s="97"/>
      <c r="MM297" s="97"/>
      <c r="MN297" s="97"/>
      <c r="MO297" s="97"/>
      <c r="MP297" s="97"/>
      <c r="MQ297" s="97"/>
      <c r="MR297" s="97"/>
      <c r="MS297" s="97"/>
      <c r="MT297" s="97"/>
      <c r="MU297" s="97"/>
      <c r="MV297" s="97"/>
      <c r="MW297" s="97"/>
      <c r="MX297" s="97"/>
      <c r="MY297" s="97"/>
      <c r="MZ297" s="97"/>
      <c r="NA297" s="97"/>
      <c r="NB297" s="97"/>
      <c r="NC297" s="97"/>
      <c r="ND297" s="97"/>
      <c r="NE297" s="97"/>
      <c r="NF297" s="97"/>
      <c r="NG297" s="97"/>
      <c r="NH297" s="97"/>
      <c r="NI297" s="97"/>
      <c r="NJ297" s="97"/>
      <c r="NK297" s="97"/>
      <c r="NL297" s="97"/>
      <c r="NM297" s="97"/>
      <c r="NN297" s="97"/>
      <c r="NO297" s="97"/>
      <c r="NP297" s="97"/>
      <c r="NQ297" s="97"/>
      <c r="NR297" s="97"/>
      <c r="NS297" s="97"/>
      <c r="NT297" s="97"/>
      <c r="NU297" s="97"/>
      <c r="NV297" s="97"/>
      <c r="NW297" s="97"/>
      <c r="NX297" s="97"/>
      <c r="NY297" s="97"/>
      <c r="NZ297" s="97"/>
      <c r="OA297" s="97"/>
      <c r="OB297" s="97"/>
      <c r="OC297" s="97"/>
      <c r="OD297" s="97"/>
      <c r="OE297" s="97"/>
      <c r="OF297" s="97"/>
      <c r="OG297" s="97"/>
      <c r="OH297" s="97"/>
      <c r="OI297" s="97"/>
      <c r="OJ297" s="97"/>
      <c r="OK297" s="97"/>
      <c r="OL297" s="97"/>
      <c r="OM297" s="97"/>
      <c r="ON297" s="97"/>
      <c r="OO297" s="97"/>
      <c r="OP297" s="97"/>
      <c r="OQ297" s="97"/>
      <c r="OR297" s="97"/>
      <c r="OS297" s="97"/>
      <c r="OT297" s="97"/>
      <c r="OU297" s="97"/>
      <c r="OV297" s="97"/>
      <c r="OW297" s="97"/>
      <c r="OX297" s="97"/>
      <c r="OY297" s="97"/>
      <c r="OZ297" s="97"/>
      <c r="PA297" s="97"/>
      <c r="PB297" s="97"/>
      <c r="PC297" s="97"/>
      <c r="PD297" s="97"/>
      <c r="PE297" s="97"/>
      <c r="PF297" s="97"/>
      <c r="PG297" s="97"/>
      <c r="PH297" s="97"/>
      <c r="PI297" s="97"/>
      <c r="PJ297" s="97"/>
      <c r="PK297" s="97"/>
      <c r="PL297" s="97"/>
      <c r="PM297" s="97"/>
      <c r="PN297" s="97"/>
      <c r="PO297" s="97"/>
      <c r="PP297" s="97"/>
      <c r="PQ297" s="97"/>
      <c r="PR297" s="97"/>
      <c r="PS297" s="97"/>
      <c r="PT297" s="97"/>
      <c r="PU297" s="97"/>
      <c r="PV297" s="97"/>
      <c r="PW297" s="97"/>
      <c r="PX297" s="97"/>
      <c r="PY297" s="97"/>
      <c r="PZ297" s="97"/>
      <c r="QA297" s="97"/>
      <c r="QB297" s="97"/>
      <c r="QC297" s="97"/>
      <c r="QD297" s="97"/>
      <c r="QE297" s="97"/>
      <c r="QF297" s="97"/>
      <c r="QG297" s="97"/>
      <c r="QH297" s="97"/>
      <c r="QI297" s="97"/>
      <c r="QJ297" s="97"/>
      <c r="QK297" s="97"/>
      <c r="QL297" s="97"/>
      <c r="QM297" s="97"/>
      <c r="QN297" s="97"/>
      <c r="QO297" s="97"/>
      <c r="QP297" s="97"/>
      <c r="QQ297" s="97"/>
      <c r="QR297" s="97"/>
      <c r="QS297" s="97"/>
      <c r="QT297" s="97"/>
      <c r="QU297" s="97"/>
      <c r="QV297" s="97"/>
      <c r="QW297" s="97"/>
      <c r="QX297" s="97"/>
      <c r="QY297" s="97"/>
      <c r="QZ297" s="97"/>
      <c r="RA297" s="97"/>
      <c r="RB297" s="97"/>
      <c r="RC297" s="97"/>
      <c r="RD297" s="97"/>
      <c r="RE297" s="97"/>
      <c r="RF297" s="97"/>
      <c r="RG297" s="97"/>
      <c r="RH297" s="97"/>
      <c r="RI297" s="97"/>
      <c r="RJ297" s="97"/>
      <c r="RK297" s="97"/>
      <c r="RL297" s="97"/>
      <c r="RM297" s="97"/>
      <c r="RN297" s="97"/>
      <c r="RO297" s="97"/>
      <c r="RP297" s="97"/>
      <c r="RQ297" s="97"/>
      <c r="RR297" s="97"/>
      <c r="RS297" s="97"/>
      <c r="RT297" s="97"/>
      <c r="RU297" s="97"/>
      <c r="RV297" s="97"/>
      <c r="RW297" s="97"/>
      <c r="RX297" s="97"/>
      <c r="RY297" s="97"/>
      <c r="RZ297" s="97"/>
      <c r="SA297" s="97"/>
      <c r="SB297" s="97"/>
      <c r="SC297" s="97"/>
      <c r="SD297" s="97"/>
      <c r="SE297" s="97"/>
      <c r="SF297" s="97"/>
      <c r="SG297" s="97"/>
      <c r="SH297" s="97"/>
      <c r="SI297" s="97"/>
      <c r="SJ297" s="97"/>
      <c r="SK297" s="97"/>
      <c r="SL297" s="97"/>
      <c r="SM297" s="97"/>
      <c r="SN297" s="97"/>
      <c r="SO297" s="97"/>
      <c r="SP297" s="97"/>
      <c r="SQ297" s="97"/>
      <c r="SR297" s="97"/>
      <c r="SS297" s="97"/>
      <c r="ST297" s="97"/>
      <c r="SU297" s="97"/>
      <c r="SV297" s="97"/>
      <c r="SW297" s="97"/>
      <c r="SX297" s="97"/>
      <c r="SY297" s="97"/>
      <c r="SZ297" s="97"/>
      <c r="TA297" s="97"/>
      <c r="TB297" s="97"/>
      <c r="TC297" s="97"/>
      <c r="TD297" s="97"/>
      <c r="TE297" s="97"/>
      <c r="TF297" s="97"/>
      <c r="TG297" s="97"/>
      <c r="TH297" s="97"/>
      <c r="TI297" s="97"/>
      <c r="TJ297" s="97"/>
      <c r="TK297" s="97"/>
      <c r="TL297" s="97"/>
      <c r="TM297" s="97"/>
      <c r="TN297" s="97"/>
      <c r="TO297" s="97"/>
      <c r="TP297" s="97"/>
      <c r="TQ297" s="97"/>
      <c r="TR297" s="97"/>
      <c r="TS297" s="97"/>
      <c r="TT297" s="97"/>
      <c r="TU297" s="97"/>
      <c r="TV297" s="97"/>
      <c r="TW297" s="97"/>
      <c r="TX297" s="97"/>
      <c r="TY297" s="97"/>
      <c r="TZ297" s="97"/>
      <c r="UA297" s="97"/>
      <c r="UB297" s="97"/>
      <c r="UC297" s="97"/>
      <c r="UD297" s="97"/>
      <c r="UE297" s="97"/>
      <c r="UF297" s="97"/>
      <c r="UG297" s="97"/>
      <c r="UH297" s="97"/>
      <c r="UI297" s="97"/>
      <c r="UJ297" s="97"/>
      <c r="UK297" s="97"/>
      <c r="UL297" s="97"/>
      <c r="UM297" s="97"/>
      <c r="UN297" s="97"/>
      <c r="UO297" s="97"/>
      <c r="UP297" s="97"/>
      <c r="UQ297" s="97"/>
      <c r="UR297" s="97"/>
      <c r="US297" s="97"/>
      <c r="UT297" s="97"/>
      <c r="UU297" s="97"/>
      <c r="UV297" s="97"/>
      <c r="UW297" s="97"/>
      <c r="UX297" s="97"/>
      <c r="UY297" s="97"/>
      <c r="UZ297" s="97"/>
      <c r="VA297" s="97"/>
      <c r="VB297" s="97"/>
      <c r="VC297" s="97"/>
      <c r="VD297" s="97"/>
      <c r="VE297" s="97"/>
      <c r="VF297" s="97"/>
      <c r="VG297" s="97"/>
      <c r="VH297" s="97"/>
      <c r="VI297" s="97"/>
      <c r="VJ297" s="97"/>
      <c r="VK297" s="97"/>
      <c r="VL297" s="97"/>
      <c r="VM297" s="97"/>
      <c r="VN297" s="97"/>
      <c r="VO297" s="97"/>
      <c r="VP297" s="97"/>
      <c r="VQ297" s="97"/>
      <c r="VR297" s="97"/>
      <c r="VS297" s="97"/>
      <c r="VT297" s="97"/>
      <c r="VU297" s="97"/>
      <c r="VV297" s="97"/>
      <c r="VW297" s="97"/>
      <c r="VX297" s="97"/>
      <c r="VY297" s="97"/>
      <c r="VZ297" s="97"/>
      <c r="WA297" s="97"/>
      <c r="WB297" s="97"/>
      <c r="WC297" s="97"/>
      <c r="WD297" s="97"/>
      <c r="WE297" s="97"/>
      <c r="WF297" s="97"/>
      <c r="WG297" s="97"/>
      <c r="WH297" s="97"/>
      <c r="WI297" s="97"/>
      <c r="WJ297" s="97"/>
      <c r="WK297" s="97"/>
      <c r="WL297" s="97"/>
      <c r="WM297" s="97"/>
      <c r="WN297" s="97"/>
      <c r="WO297" s="97"/>
      <c r="WP297" s="97"/>
      <c r="WQ297" s="97"/>
      <c r="WR297" s="97"/>
      <c r="WS297" s="97"/>
      <c r="WT297" s="97"/>
      <c r="WU297" s="97"/>
      <c r="WV297" s="97"/>
      <c r="WW297" s="97"/>
      <c r="WX297" s="97"/>
      <c r="WY297" s="97"/>
      <c r="WZ297" s="97"/>
      <c r="XA297" s="97"/>
      <c r="XB297" s="97"/>
      <c r="XC297" s="97"/>
      <c r="XD297" s="97"/>
      <c r="XE297" s="97"/>
      <c r="XF297" s="97"/>
      <c r="XG297" s="97"/>
      <c r="XH297" s="97"/>
      <c r="XI297" s="97"/>
      <c r="XJ297" s="97"/>
      <c r="XK297" s="97"/>
      <c r="XL297" s="97"/>
      <c r="XM297" s="97"/>
      <c r="XN297" s="97"/>
      <c r="XO297" s="97"/>
      <c r="XP297" s="97"/>
      <c r="XQ297" s="97"/>
      <c r="XR297" s="97"/>
      <c r="XS297" s="97"/>
      <c r="XT297" s="97"/>
      <c r="XU297" s="97"/>
      <c r="XV297" s="97"/>
      <c r="XW297" s="97"/>
      <c r="XX297" s="97"/>
      <c r="XY297" s="97"/>
      <c r="XZ297" s="97"/>
      <c r="YA297" s="97"/>
      <c r="YB297" s="97"/>
      <c r="YC297" s="97"/>
      <c r="YD297" s="97"/>
      <c r="YE297" s="97"/>
      <c r="YF297" s="97"/>
      <c r="YG297" s="97"/>
      <c r="YH297" s="97"/>
      <c r="YI297" s="97"/>
      <c r="YJ297" s="97"/>
      <c r="YK297" s="97"/>
      <c r="YL297" s="97"/>
      <c r="YM297" s="97"/>
      <c r="YN297" s="97"/>
      <c r="YO297" s="97"/>
      <c r="YP297" s="97"/>
      <c r="YQ297" s="97"/>
      <c r="YR297" s="97"/>
      <c r="YS297" s="97"/>
      <c r="YT297" s="97"/>
      <c r="YU297" s="97"/>
      <c r="YV297" s="97"/>
      <c r="YW297" s="97"/>
      <c r="YX297" s="97"/>
      <c r="YY297" s="97"/>
      <c r="YZ297" s="97"/>
      <c r="ZA297" s="97"/>
      <c r="ZB297" s="97"/>
      <c r="ZC297" s="97"/>
      <c r="ZD297" s="97"/>
      <c r="ZE297" s="97"/>
      <c r="ZF297" s="97"/>
      <c r="ZG297" s="97"/>
      <c r="ZH297" s="97"/>
      <c r="ZI297" s="97"/>
      <c r="ZJ297" s="97"/>
      <c r="ZK297" s="97"/>
      <c r="ZL297" s="97"/>
      <c r="ZM297" s="97"/>
      <c r="ZN297" s="97"/>
      <c r="ZO297" s="97"/>
      <c r="ZP297" s="97"/>
      <c r="ZQ297" s="97"/>
      <c r="ZR297" s="97"/>
      <c r="ZS297" s="97"/>
      <c r="ZT297" s="97"/>
      <c r="ZU297" s="97"/>
      <c r="ZV297" s="97"/>
      <c r="ZW297" s="97"/>
      <c r="ZX297" s="97"/>
      <c r="ZY297" s="97"/>
      <c r="ZZ297" s="97"/>
      <c r="AAA297" s="97"/>
      <c r="AAB297" s="97"/>
      <c r="AAC297" s="97"/>
      <c r="AAD297" s="97"/>
      <c r="AAE297" s="97"/>
      <c r="AAF297" s="97"/>
      <c r="AAG297" s="97"/>
      <c r="AAH297" s="97"/>
      <c r="AAI297" s="97"/>
      <c r="AAJ297" s="97"/>
      <c r="AAK297" s="97"/>
      <c r="AAL297" s="97"/>
      <c r="AAM297" s="97"/>
      <c r="AAN297" s="97"/>
      <c r="AAO297" s="97"/>
      <c r="AAP297" s="97"/>
      <c r="AAQ297" s="97"/>
      <c r="AAR297" s="97"/>
      <c r="AAS297" s="97"/>
      <c r="AAT297" s="97"/>
      <c r="AAU297" s="97"/>
      <c r="AAV297" s="97"/>
      <c r="AAW297" s="97"/>
      <c r="AAX297" s="97"/>
      <c r="AAY297" s="97"/>
      <c r="AAZ297" s="97"/>
      <c r="ABA297" s="97"/>
      <c r="ABB297" s="97"/>
      <c r="ABC297" s="97"/>
      <c r="ABD297" s="97"/>
      <c r="ABE297" s="97"/>
      <c r="ABF297" s="97"/>
      <c r="ABG297" s="97"/>
      <c r="ABH297" s="97"/>
      <c r="ABI297" s="97"/>
      <c r="ABJ297" s="97"/>
      <c r="ABK297" s="97"/>
      <c r="ABL297" s="97"/>
      <c r="ABM297" s="97"/>
      <c r="ABN297" s="97"/>
      <c r="ABO297" s="97"/>
      <c r="ABP297" s="97"/>
      <c r="ABQ297" s="97"/>
      <c r="ABR297" s="97"/>
      <c r="ABS297" s="97"/>
      <c r="ABT297" s="97"/>
      <c r="ABU297" s="97"/>
      <c r="ABV297" s="97"/>
      <c r="ABW297" s="97"/>
      <c r="ABX297" s="97"/>
      <c r="ABY297" s="97"/>
      <c r="ABZ297" s="97"/>
      <c r="ACA297" s="97"/>
      <c r="ACB297" s="97"/>
      <c r="ACC297" s="97"/>
      <c r="ACD297" s="97"/>
      <c r="ACE297" s="97"/>
      <c r="ACF297" s="97"/>
      <c r="ACG297" s="97"/>
      <c r="ACH297" s="97"/>
      <c r="ACI297" s="97"/>
      <c r="ACJ297" s="97"/>
      <c r="ACK297" s="97"/>
      <c r="ACL297" s="97"/>
      <c r="ACM297" s="97"/>
      <c r="ACN297" s="97"/>
      <c r="ACO297" s="97"/>
      <c r="ACP297" s="97"/>
      <c r="ACQ297" s="97"/>
      <c r="ACR297" s="97"/>
      <c r="ACS297" s="97"/>
      <c r="ACT297" s="97"/>
      <c r="ACU297" s="97"/>
      <c r="ACV297" s="97"/>
      <c r="ACW297" s="97"/>
      <c r="ACX297" s="97"/>
      <c r="ACY297" s="97"/>
      <c r="ACZ297" s="97"/>
      <c r="ADA297" s="97"/>
      <c r="ADB297" s="97"/>
      <c r="ADC297" s="97"/>
      <c r="ADD297" s="97"/>
      <c r="ADE297" s="97"/>
      <c r="ADF297" s="97"/>
      <c r="ADG297" s="97"/>
      <c r="ADH297" s="97"/>
      <c r="ADI297" s="97"/>
      <c r="ADJ297" s="97"/>
      <c r="ADK297" s="97"/>
      <c r="ADL297" s="97"/>
      <c r="ADM297" s="97"/>
      <c r="ADN297" s="97"/>
      <c r="ADO297" s="97"/>
      <c r="ADP297" s="97"/>
      <c r="ADQ297" s="97"/>
      <c r="ADR297" s="97"/>
      <c r="ADS297" s="97"/>
      <c r="ADT297" s="97"/>
      <c r="ADU297" s="97"/>
      <c r="ADV297" s="97"/>
      <c r="ADW297" s="97"/>
      <c r="ADX297" s="97"/>
      <c r="ADY297" s="97"/>
      <c r="ADZ297" s="97"/>
      <c r="AEA297" s="97"/>
      <c r="AEB297" s="97"/>
      <c r="AEC297" s="97"/>
      <c r="AED297" s="97"/>
      <c r="AEE297" s="97"/>
      <c r="AEF297" s="97"/>
      <c r="AEG297" s="97"/>
      <c r="AEH297" s="97"/>
      <c r="AEI297" s="97"/>
      <c r="AEJ297" s="97"/>
      <c r="AEK297" s="97"/>
      <c r="AEL297" s="97"/>
      <c r="AEM297" s="97"/>
      <c r="AEN297" s="97"/>
      <c r="AEO297" s="97"/>
      <c r="AEP297" s="97"/>
      <c r="AEQ297" s="97"/>
      <c r="AER297" s="97"/>
      <c r="AES297" s="97"/>
      <c r="AET297" s="97"/>
      <c r="AEU297" s="97"/>
      <c r="AEV297" s="97"/>
      <c r="AEW297" s="97"/>
      <c r="AEX297" s="97"/>
      <c r="AEY297" s="97"/>
      <c r="AEZ297" s="97"/>
      <c r="AFA297" s="97"/>
      <c r="AFB297" s="97"/>
      <c r="AFC297" s="97"/>
      <c r="AFD297" s="97"/>
      <c r="AFE297" s="97"/>
      <c r="AFF297" s="97"/>
      <c r="AFG297" s="97"/>
      <c r="AFH297" s="97"/>
      <c r="AFI297" s="97"/>
      <c r="AFJ297" s="97"/>
      <c r="AFK297" s="97"/>
      <c r="AFL297" s="97"/>
      <c r="AFM297" s="97"/>
      <c r="AFN297" s="97"/>
      <c r="AFO297" s="97"/>
      <c r="AFP297" s="97"/>
      <c r="AFQ297" s="97"/>
      <c r="AFR297" s="97"/>
      <c r="AFS297" s="97"/>
      <c r="AFT297" s="97"/>
      <c r="AFU297" s="97"/>
      <c r="AFV297" s="97"/>
      <c r="AFW297" s="97"/>
      <c r="AFX297" s="97"/>
      <c r="AFY297" s="97"/>
      <c r="AFZ297" s="97"/>
      <c r="AGA297" s="97"/>
      <c r="AGB297" s="97"/>
      <c r="AGC297" s="97"/>
      <c r="AGD297" s="97"/>
      <c r="AGE297" s="97"/>
      <c r="AGF297" s="97"/>
      <c r="AGG297" s="97"/>
      <c r="AGH297" s="97"/>
      <c r="AGI297" s="97"/>
      <c r="AGJ297" s="97"/>
      <c r="AGK297" s="97"/>
      <c r="AGL297" s="97"/>
      <c r="AGM297" s="97"/>
      <c r="AGN297" s="97"/>
      <c r="AGO297" s="97"/>
      <c r="AGP297" s="97"/>
      <c r="AGQ297" s="97"/>
      <c r="AGR297" s="97"/>
      <c r="AGS297" s="97"/>
      <c r="AGT297" s="97"/>
      <c r="AGU297" s="97"/>
      <c r="AGV297" s="97"/>
      <c r="AGW297" s="97"/>
      <c r="AGX297" s="97"/>
      <c r="AGY297" s="97"/>
      <c r="AGZ297" s="97"/>
      <c r="AHA297" s="97"/>
      <c r="AHB297" s="97"/>
      <c r="AHC297" s="97"/>
      <c r="AHD297" s="97"/>
      <c r="AHE297" s="97"/>
      <c r="AHF297" s="97"/>
      <c r="AHG297" s="97"/>
      <c r="AHH297" s="97"/>
      <c r="AHI297" s="97"/>
      <c r="AHJ297" s="97"/>
      <c r="AHK297" s="97"/>
      <c r="AHL297" s="97"/>
      <c r="AHM297" s="97"/>
      <c r="AHN297" s="97"/>
      <c r="AHO297" s="97"/>
      <c r="AHP297" s="97"/>
      <c r="AHQ297" s="97"/>
      <c r="AHR297" s="97"/>
      <c r="AHS297" s="97"/>
      <c r="AHT297" s="97"/>
      <c r="AHU297" s="97"/>
      <c r="AHV297" s="97"/>
      <c r="AHW297" s="97"/>
      <c r="AHX297" s="97"/>
      <c r="AHY297" s="97"/>
      <c r="AHZ297" s="97"/>
      <c r="AIA297" s="97"/>
      <c r="AIB297" s="97"/>
      <c r="AIC297" s="97"/>
      <c r="AID297" s="97"/>
      <c r="AIE297" s="97"/>
      <c r="AIF297" s="97"/>
      <c r="AIG297" s="97"/>
      <c r="AIH297" s="97"/>
      <c r="AII297" s="97"/>
      <c r="AIJ297" s="97"/>
      <c r="AIK297" s="97"/>
      <c r="AIL297" s="97"/>
      <c r="AIM297" s="97"/>
      <c r="AIN297" s="97"/>
      <c r="AIO297" s="97"/>
      <c r="AIP297" s="97"/>
      <c r="AIQ297" s="97"/>
      <c r="AIR297" s="97"/>
      <c r="AIS297" s="97"/>
      <c r="AIT297" s="97"/>
      <c r="AIU297" s="97"/>
      <c r="AIV297" s="97"/>
      <c r="AIW297" s="97"/>
      <c r="AIX297" s="97"/>
      <c r="AIY297" s="97"/>
      <c r="AIZ297" s="97"/>
      <c r="AJA297" s="97"/>
      <c r="AJB297" s="97"/>
      <c r="AJC297" s="97"/>
      <c r="AJD297" s="97"/>
      <c r="AJE297" s="97"/>
      <c r="AJF297" s="97"/>
      <c r="AJG297" s="97"/>
      <c r="AJH297" s="97"/>
      <c r="AJI297" s="97"/>
      <c r="AJJ297" s="97"/>
      <c r="AJK297" s="97"/>
      <c r="AJL297" s="97"/>
      <c r="AJM297" s="97"/>
      <c r="AJN297" s="97"/>
      <c r="AJO297" s="97"/>
      <c r="AJP297" s="97"/>
      <c r="AJQ297" s="97"/>
      <c r="AJR297" s="97"/>
      <c r="AJS297" s="97"/>
      <c r="AJT297" s="97"/>
      <c r="AJU297" s="97"/>
      <c r="AJV297" s="97"/>
      <c r="AJW297" s="97"/>
      <c r="AJX297" s="97"/>
      <c r="AJY297" s="97"/>
      <c r="AJZ297" s="97"/>
      <c r="AKA297" s="97"/>
      <c r="AKB297" s="97"/>
      <c r="AKC297" s="97"/>
      <c r="AKD297" s="97"/>
      <c r="AKE297" s="97"/>
      <c r="AKF297" s="97"/>
      <c r="AKG297" s="97"/>
      <c r="AKH297" s="97"/>
      <c r="AKI297" s="97"/>
      <c r="AKJ297" s="97"/>
      <c r="AKK297" s="97"/>
      <c r="AKL297" s="97"/>
      <c r="AKM297" s="97"/>
      <c r="AKN297" s="97"/>
      <c r="AKO297" s="97"/>
      <c r="AKP297" s="97"/>
      <c r="AKQ297" s="97"/>
      <c r="AKR297" s="97"/>
      <c r="AKS297" s="97"/>
      <c r="AKT297" s="97"/>
      <c r="AKU297" s="97"/>
      <c r="AKV297" s="97"/>
      <c r="AKW297" s="97"/>
      <c r="AKX297" s="97"/>
      <c r="AKY297" s="97"/>
      <c r="AKZ297" s="97"/>
      <c r="ALA297" s="97"/>
      <c r="ALB297" s="97"/>
      <c r="ALC297" s="97"/>
      <c r="ALD297" s="97"/>
      <c r="ALE297" s="97"/>
      <c r="ALF297" s="97"/>
      <c r="ALG297" s="97"/>
      <c r="ALH297" s="97"/>
      <c r="ALI297" s="97"/>
      <c r="ALJ297" s="97"/>
      <c r="ALK297" s="97"/>
      <c r="ALL297" s="97"/>
      <c r="ALM297" s="97"/>
      <c r="ALN297" s="97"/>
      <c r="ALO297" s="97"/>
      <c r="ALP297" s="97"/>
      <c r="ALQ297" s="97"/>
      <c r="ALR297" s="97"/>
      <c r="ALS297" s="97"/>
      <c r="ALT297" s="97"/>
      <c r="ALU297" s="97"/>
      <c r="ALV297" s="97"/>
      <c r="ALW297" s="97"/>
      <c r="ALX297" s="97"/>
      <c r="ALY297" s="97"/>
      <c r="ALZ297" s="97"/>
      <c r="AMA297" s="97"/>
      <c r="AMB297" s="97"/>
      <c r="AMC297" s="97"/>
      <c r="AMD297" s="97"/>
      <c r="AME297" s="97"/>
      <c r="AMF297" s="97"/>
      <c r="AMG297" s="97"/>
      <c r="AMH297" s="97"/>
      <c r="AMI297" s="97"/>
      <c r="AMJ297" s="97"/>
      <c r="AMK297" s="97"/>
      <c r="AML297" s="97"/>
      <c r="AMM297" s="97"/>
      <c r="AMN297" s="97"/>
      <c r="AMO297" s="97"/>
      <c r="AMP297" s="97"/>
      <c r="AMQ297" s="97"/>
      <c r="AMR297" s="97"/>
      <c r="AMS297" s="97"/>
      <c r="AMT297" s="97"/>
      <c r="AMU297" s="97"/>
      <c r="AMV297" s="97"/>
      <c r="AMW297" s="97"/>
      <c r="AMX297" s="97"/>
      <c r="AMY297" s="97"/>
      <c r="AMZ297" s="97"/>
      <c r="ANA297" s="97"/>
      <c r="ANB297" s="97"/>
      <c r="ANC297" s="97"/>
      <c r="AND297" s="97"/>
      <c r="ANE297" s="97"/>
      <c r="ANF297" s="97"/>
      <c r="ANG297" s="97"/>
      <c r="ANH297" s="97"/>
      <c r="ANI297" s="97"/>
      <c r="ANJ297" s="97"/>
      <c r="ANK297" s="97"/>
      <c r="ANL297" s="97"/>
      <c r="ANM297" s="97"/>
      <c r="ANN297" s="97"/>
      <c r="ANO297" s="97"/>
      <c r="ANP297" s="97"/>
      <c r="ANQ297" s="97"/>
      <c r="ANR297" s="97"/>
      <c r="ANS297" s="97"/>
      <c r="ANT297" s="97"/>
      <c r="ANU297" s="97"/>
      <c r="ANV297" s="97"/>
      <c r="ANW297" s="97"/>
      <c r="ANX297" s="97"/>
      <c r="ANY297" s="97"/>
      <c r="ANZ297" s="97"/>
      <c r="AOA297" s="97"/>
      <c r="AOB297" s="97"/>
      <c r="AOC297" s="97"/>
      <c r="AOD297" s="97"/>
      <c r="AOE297" s="97"/>
      <c r="AOF297" s="97"/>
      <c r="AOG297" s="97"/>
      <c r="AOH297" s="97"/>
      <c r="AOI297" s="97"/>
      <c r="AOJ297" s="97"/>
      <c r="AOK297" s="97"/>
      <c r="AOL297" s="97"/>
      <c r="AOM297" s="97"/>
      <c r="AON297" s="97"/>
      <c r="AOO297" s="97"/>
      <c r="AOP297" s="97"/>
      <c r="AOQ297" s="97"/>
      <c r="AOR297" s="97"/>
      <c r="AOS297" s="97"/>
      <c r="AOT297" s="97"/>
      <c r="AOU297" s="97"/>
      <c r="AOV297" s="97"/>
      <c r="AOW297" s="97"/>
      <c r="AOX297" s="97"/>
      <c r="AOY297" s="97"/>
      <c r="AOZ297" s="97"/>
      <c r="APA297" s="97"/>
      <c r="APB297" s="97"/>
      <c r="APC297" s="97"/>
      <c r="APD297" s="97"/>
      <c r="APE297" s="97"/>
      <c r="APF297" s="97"/>
      <c r="APG297" s="97"/>
      <c r="APH297" s="97"/>
      <c r="API297" s="97"/>
      <c r="APJ297" s="97"/>
      <c r="APK297" s="97"/>
      <c r="APL297" s="97"/>
      <c r="APM297" s="97"/>
      <c r="APN297" s="97"/>
      <c r="APO297" s="97"/>
      <c r="APP297" s="97"/>
      <c r="APQ297" s="97"/>
      <c r="APR297" s="97"/>
      <c r="APS297" s="97"/>
      <c r="APT297" s="97"/>
      <c r="APU297" s="97"/>
      <c r="APV297" s="97"/>
      <c r="APW297" s="97"/>
      <c r="APX297" s="97"/>
      <c r="APY297" s="97"/>
      <c r="APZ297" s="97"/>
      <c r="AQA297" s="97"/>
      <c r="AQB297" s="97"/>
      <c r="AQC297" s="97"/>
      <c r="AQD297" s="97"/>
      <c r="AQE297" s="97"/>
      <c r="AQF297" s="97"/>
      <c r="AQG297" s="97"/>
      <c r="AQH297" s="97"/>
      <c r="AQI297" s="97"/>
      <c r="AQJ297" s="97"/>
      <c r="AQK297" s="97"/>
      <c r="AQL297" s="97"/>
      <c r="AQM297" s="97"/>
      <c r="AQN297" s="97"/>
      <c r="AQO297" s="97"/>
      <c r="AQP297" s="97"/>
      <c r="AQQ297" s="97"/>
      <c r="AQR297" s="97"/>
      <c r="AQS297" s="97"/>
      <c r="AQT297" s="97"/>
      <c r="AQU297" s="97"/>
      <c r="AQV297" s="97"/>
      <c r="AQW297" s="97"/>
      <c r="AQX297" s="97"/>
      <c r="AQY297" s="97"/>
      <c r="AQZ297" s="97"/>
      <c r="ARA297" s="97"/>
      <c r="ARB297" s="97"/>
      <c r="ARC297" s="97"/>
      <c r="ARD297" s="97"/>
      <c r="ARE297" s="97"/>
      <c r="ARF297" s="97"/>
      <c r="ARG297" s="97"/>
      <c r="ARH297" s="97"/>
      <c r="ARI297" s="97"/>
      <c r="ARJ297" s="97"/>
      <c r="ARK297" s="97"/>
      <c r="ARL297" s="97"/>
      <c r="ARM297" s="97"/>
      <c r="ARN297" s="97"/>
      <c r="ARO297" s="97"/>
      <c r="ARP297" s="97"/>
      <c r="ARQ297" s="97"/>
      <c r="ARR297" s="97"/>
      <c r="ARS297" s="97"/>
      <c r="ART297" s="97"/>
      <c r="ARU297" s="97"/>
      <c r="ARV297" s="97"/>
      <c r="ARW297" s="97"/>
      <c r="ARX297" s="97"/>
      <c r="ARY297" s="97"/>
      <c r="ARZ297" s="97"/>
      <c r="ASA297" s="97"/>
      <c r="ASB297" s="97"/>
      <c r="ASC297" s="97"/>
      <c r="ASD297" s="97"/>
      <c r="ASE297" s="97"/>
      <c r="ASF297" s="97"/>
      <c r="ASG297" s="97"/>
      <c r="ASH297" s="97"/>
      <c r="ASI297" s="97"/>
      <c r="ASJ297" s="97"/>
      <c r="ASK297" s="97"/>
      <c r="ASL297" s="97"/>
      <c r="ASM297" s="97"/>
      <c r="ASN297" s="97"/>
      <c r="ASO297" s="97"/>
      <c r="ASP297" s="97"/>
      <c r="ASQ297" s="97"/>
      <c r="ASR297" s="97"/>
      <c r="ASS297" s="97"/>
      <c r="AST297" s="97"/>
      <c r="ASU297" s="97"/>
      <c r="ASV297" s="97"/>
      <c r="ASW297" s="97"/>
      <c r="ASX297" s="97"/>
      <c r="ASY297" s="97"/>
      <c r="ASZ297" s="97"/>
      <c r="ATA297" s="97"/>
      <c r="ATB297" s="97"/>
      <c r="ATC297" s="97"/>
      <c r="ATD297" s="97"/>
      <c r="ATE297" s="97"/>
      <c r="ATF297" s="97"/>
      <c r="ATG297" s="97"/>
      <c r="ATH297" s="97"/>
      <c r="ATI297" s="97"/>
      <c r="ATJ297" s="97"/>
      <c r="ATK297" s="97"/>
      <c r="ATL297" s="97"/>
      <c r="ATM297" s="97"/>
      <c r="ATN297" s="97"/>
      <c r="ATO297" s="97"/>
      <c r="ATP297" s="97"/>
      <c r="ATQ297" s="97"/>
      <c r="ATR297" s="97"/>
      <c r="ATS297" s="97"/>
      <c r="ATT297" s="97"/>
      <c r="ATU297" s="97"/>
      <c r="ATV297" s="97"/>
      <c r="ATW297" s="97"/>
      <c r="ATX297" s="97"/>
      <c r="ATY297" s="97"/>
      <c r="ATZ297" s="97"/>
      <c r="AUA297" s="97"/>
      <c r="AUB297" s="97"/>
      <c r="AUC297" s="97"/>
      <c r="AUD297" s="97"/>
      <c r="AUE297" s="97"/>
      <c r="AUF297" s="97"/>
      <c r="AUG297" s="97"/>
      <c r="AUH297" s="97"/>
      <c r="AUI297" s="97"/>
      <c r="AUJ297" s="97"/>
      <c r="AUK297" s="97"/>
      <c r="AUL297" s="97"/>
      <c r="AUM297" s="97"/>
      <c r="AUN297" s="97"/>
      <c r="AUO297" s="97"/>
      <c r="AUP297" s="97"/>
      <c r="AUQ297" s="97"/>
      <c r="AUR297" s="97"/>
      <c r="AUS297" s="97"/>
      <c r="AUT297" s="97"/>
      <c r="AUU297" s="97"/>
      <c r="AUV297" s="97"/>
      <c r="AUW297" s="97"/>
      <c r="AUX297" s="97"/>
      <c r="AUY297" s="97"/>
      <c r="AUZ297" s="97"/>
      <c r="AVA297" s="97"/>
      <c r="AVB297" s="97"/>
      <c r="AVC297" s="97"/>
      <c r="AVD297" s="97"/>
      <c r="AVE297" s="97"/>
      <c r="AVF297" s="97"/>
      <c r="AVG297" s="97"/>
      <c r="AVH297" s="97"/>
      <c r="AVI297" s="97"/>
      <c r="AVJ297" s="97"/>
      <c r="AVK297" s="97"/>
      <c r="AVL297" s="97"/>
      <c r="AVM297" s="97"/>
      <c r="AVN297" s="97"/>
      <c r="AVO297" s="97"/>
      <c r="AVP297" s="97"/>
      <c r="AVQ297" s="97"/>
      <c r="AVR297" s="97"/>
      <c r="AVS297" s="97"/>
      <c r="AVT297" s="97"/>
      <c r="AVU297" s="97"/>
      <c r="AVV297" s="97"/>
      <c r="AVW297" s="97"/>
      <c r="AVX297" s="97"/>
      <c r="AVY297" s="97"/>
      <c r="AVZ297" s="97"/>
      <c r="AWA297" s="97"/>
      <c r="AWB297" s="97"/>
      <c r="AWC297" s="97"/>
      <c r="AWD297" s="97"/>
      <c r="AWE297" s="97"/>
      <c r="AWF297" s="97"/>
      <c r="AWG297" s="97"/>
      <c r="AWH297" s="97"/>
      <c r="AWI297" s="97"/>
      <c r="AWJ297" s="97"/>
      <c r="AWK297" s="97"/>
      <c r="AWL297" s="97"/>
      <c r="AWM297" s="97"/>
      <c r="AWN297" s="97"/>
      <c r="AWO297" s="97"/>
      <c r="AWP297" s="97"/>
      <c r="AWQ297" s="97"/>
      <c r="AWR297" s="97"/>
      <c r="AWS297" s="97"/>
      <c r="AWT297" s="97"/>
      <c r="AWU297" s="97"/>
      <c r="AWV297" s="97"/>
      <c r="AWW297" s="97"/>
      <c r="AWX297" s="97"/>
      <c r="AWY297" s="97"/>
      <c r="AWZ297" s="97"/>
      <c r="AXA297" s="97"/>
      <c r="AXB297" s="97"/>
      <c r="AXC297" s="97"/>
      <c r="AXD297" s="97"/>
      <c r="AXE297" s="97"/>
      <c r="AXF297" s="97"/>
      <c r="AXG297" s="97"/>
      <c r="AXH297" s="97"/>
      <c r="AXI297" s="97"/>
      <c r="AXJ297" s="97"/>
      <c r="AXK297" s="97"/>
      <c r="AXL297" s="97"/>
      <c r="AXM297" s="97"/>
      <c r="AXN297" s="97"/>
      <c r="AXO297" s="97"/>
      <c r="AXP297" s="97"/>
      <c r="AXQ297" s="97"/>
      <c r="AXR297" s="97"/>
      <c r="AXS297" s="97"/>
      <c r="AXT297" s="97"/>
      <c r="AXU297" s="97"/>
      <c r="AXV297" s="97"/>
      <c r="AXW297" s="97"/>
      <c r="AXX297" s="97"/>
      <c r="AXY297" s="97"/>
      <c r="AXZ297" s="97"/>
      <c r="AYA297" s="97"/>
      <c r="AYB297" s="97"/>
      <c r="AYC297" s="97"/>
      <c r="AYD297" s="97"/>
      <c r="AYE297" s="97"/>
      <c r="AYF297" s="97"/>
      <c r="AYG297" s="97"/>
      <c r="AYH297" s="97"/>
      <c r="AYI297" s="97"/>
      <c r="AYJ297" s="97"/>
      <c r="AYK297" s="97"/>
      <c r="AYL297" s="97"/>
      <c r="AYM297" s="97"/>
      <c r="AYN297" s="97"/>
      <c r="AYO297" s="97"/>
      <c r="AYP297" s="97"/>
      <c r="AYQ297" s="97"/>
      <c r="AYR297" s="97"/>
      <c r="AYS297" s="97"/>
      <c r="AYT297" s="97"/>
      <c r="AYU297" s="97"/>
      <c r="AYV297" s="97"/>
      <c r="AYW297" s="97"/>
      <c r="AYX297" s="97"/>
      <c r="AYY297" s="97"/>
      <c r="AYZ297" s="97"/>
      <c r="AZA297" s="97"/>
      <c r="AZB297" s="97"/>
      <c r="AZC297" s="97"/>
      <c r="AZD297" s="97"/>
      <c r="AZE297" s="97"/>
      <c r="AZF297" s="97"/>
      <c r="AZG297" s="97"/>
      <c r="AZH297" s="97"/>
      <c r="AZI297" s="97"/>
      <c r="AZJ297" s="97"/>
      <c r="AZK297" s="97"/>
      <c r="AZL297" s="97"/>
      <c r="AZM297" s="97"/>
      <c r="AZN297" s="97"/>
      <c r="AZO297" s="97"/>
      <c r="AZP297" s="97"/>
      <c r="AZQ297" s="97"/>
      <c r="AZR297" s="97"/>
      <c r="AZS297" s="97"/>
      <c r="AZT297" s="97"/>
      <c r="AZU297" s="97"/>
      <c r="AZV297" s="97"/>
      <c r="AZW297" s="97"/>
      <c r="AZX297" s="97"/>
      <c r="AZY297" s="97"/>
      <c r="AZZ297" s="97"/>
      <c r="BAA297" s="97"/>
      <c r="BAB297" s="97"/>
      <c r="BAC297" s="97"/>
      <c r="BAD297" s="97"/>
      <c r="BAE297" s="97"/>
      <c r="BAF297" s="97"/>
      <c r="BAG297" s="97"/>
      <c r="BAH297" s="97"/>
      <c r="BAI297" s="97"/>
      <c r="BAJ297" s="97"/>
      <c r="BAK297" s="97"/>
      <c r="BAL297" s="97"/>
      <c r="BAM297" s="97"/>
      <c r="BAN297" s="97"/>
      <c r="BAO297" s="97"/>
      <c r="BAP297" s="97"/>
      <c r="BAQ297" s="97"/>
      <c r="BAR297" s="97"/>
      <c r="BAS297" s="97"/>
      <c r="BAT297" s="97"/>
      <c r="BAU297" s="97"/>
      <c r="BAV297" s="97"/>
      <c r="BAW297" s="97"/>
      <c r="BAX297" s="97"/>
      <c r="BAY297" s="97"/>
      <c r="BAZ297" s="97"/>
      <c r="BBA297" s="97"/>
      <c r="BBB297" s="97"/>
      <c r="BBC297" s="97"/>
      <c r="BBD297" s="97"/>
      <c r="BBE297" s="97"/>
      <c r="BBF297" s="97"/>
      <c r="BBG297" s="97"/>
      <c r="BBH297" s="97"/>
      <c r="BBI297" s="97"/>
      <c r="BBJ297" s="97"/>
      <c r="BBK297" s="97"/>
      <c r="BBL297" s="97"/>
      <c r="BBM297" s="97"/>
      <c r="BBN297" s="97"/>
      <c r="BBO297" s="97"/>
      <c r="BBP297" s="97"/>
      <c r="BBQ297" s="97"/>
      <c r="BBR297" s="97"/>
      <c r="BBS297" s="97"/>
      <c r="BBT297" s="97"/>
      <c r="BBU297" s="97"/>
      <c r="BBV297" s="97"/>
      <c r="BBW297" s="97"/>
      <c r="BBX297" s="97"/>
      <c r="BBY297" s="97"/>
      <c r="BBZ297" s="97"/>
      <c r="BCA297" s="97"/>
      <c r="BCB297" s="97"/>
      <c r="BCC297" s="97"/>
      <c r="BCD297" s="97"/>
      <c r="BCE297" s="97"/>
      <c r="BCF297" s="97"/>
      <c r="BCG297" s="97"/>
      <c r="BCH297" s="97"/>
      <c r="BCI297" s="97"/>
      <c r="BCJ297" s="97"/>
      <c r="BCK297" s="97"/>
      <c r="BCL297" s="97"/>
      <c r="BCM297" s="97"/>
      <c r="BCN297" s="97"/>
      <c r="BCO297" s="97"/>
      <c r="BCP297" s="97"/>
      <c r="BCQ297" s="97"/>
      <c r="BCR297" s="97"/>
      <c r="BCS297" s="97"/>
      <c r="BCT297" s="97"/>
      <c r="BCU297" s="97"/>
      <c r="BCV297" s="97"/>
      <c r="BCW297" s="97"/>
      <c r="BCX297" s="97"/>
      <c r="BCY297" s="97"/>
      <c r="BCZ297" s="97"/>
      <c r="BDA297" s="97"/>
      <c r="BDB297" s="97"/>
      <c r="BDC297" s="97"/>
      <c r="BDD297" s="97"/>
      <c r="BDE297" s="97"/>
      <c r="BDF297" s="97"/>
      <c r="BDG297" s="97"/>
      <c r="BDH297" s="97"/>
      <c r="BDI297" s="97"/>
      <c r="BDJ297" s="97"/>
      <c r="BDK297" s="97"/>
      <c r="BDL297" s="97"/>
      <c r="BDM297" s="97"/>
      <c r="BDN297" s="97"/>
      <c r="BDO297" s="97"/>
      <c r="BDP297" s="97"/>
      <c r="BDQ297" s="97"/>
      <c r="BDR297" s="97"/>
      <c r="BDS297" s="97"/>
      <c r="BDT297" s="97"/>
      <c r="BDU297" s="97"/>
      <c r="BDV297" s="97"/>
      <c r="BDW297" s="97"/>
      <c r="BDX297" s="97"/>
      <c r="BDY297" s="97"/>
      <c r="BDZ297" s="97"/>
      <c r="BEA297" s="97"/>
      <c r="BEB297" s="97"/>
      <c r="BEC297" s="97"/>
      <c r="BED297" s="97"/>
      <c r="BEE297" s="97"/>
      <c r="BEF297" s="97"/>
      <c r="BEG297" s="97"/>
      <c r="BEH297" s="97"/>
      <c r="BEI297" s="97"/>
      <c r="BEJ297" s="97"/>
      <c r="BEK297" s="97"/>
      <c r="BEL297" s="97"/>
      <c r="BEM297" s="97"/>
      <c r="BEN297" s="97"/>
      <c r="BEO297" s="97"/>
      <c r="BEP297" s="97"/>
      <c r="BEQ297" s="97"/>
      <c r="BER297" s="97"/>
      <c r="BES297" s="97"/>
      <c r="BET297" s="97"/>
      <c r="BEU297" s="97"/>
      <c r="BEV297" s="97"/>
      <c r="BEW297" s="97"/>
      <c r="BEX297" s="97"/>
      <c r="BEY297" s="97"/>
      <c r="BEZ297" s="97"/>
      <c r="BFA297" s="97"/>
      <c r="BFB297" s="97"/>
      <c r="BFC297" s="97"/>
      <c r="BFD297" s="97"/>
      <c r="BFE297" s="97"/>
      <c r="BFF297" s="97"/>
      <c r="BFG297" s="97"/>
      <c r="BFH297" s="97"/>
      <c r="BFI297" s="97"/>
      <c r="BFJ297" s="97"/>
      <c r="BFK297" s="97"/>
      <c r="BFL297" s="97"/>
      <c r="BFM297" s="97"/>
      <c r="BFN297" s="97"/>
      <c r="BFO297" s="97"/>
      <c r="BFP297" s="97"/>
      <c r="BFQ297" s="97"/>
      <c r="BFR297" s="97"/>
      <c r="BFS297" s="97"/>
      <c r="BFT297" s="97"/>
      <c r="BFU297" s="97"/>
      <c r="BFV297" s="97"/>
      <c r="BFW297" s="97"/>
      <c r="BFX297" s="97"/>
      <c r="BFY297" s="97"/>
      <c r="BFZ297" s="97"/>
      <c r="BGA297" s="97"/>
      <c r="BGB297" s="97"/>
      <c r="BGC297" s="97"/>
      <c r="BGD297" s="97"/>
      <c r="BGE297" s="97"/>
      <c r="BGF297" s="97"/>
      <c r="BGG297" s="97"/>
      <c r="BGH297" s="97"/>
      <c r="BGI297" s="97"/>
      <c r="BGJ297" s="97"/>
      <c r="BGK297" s="97"/>
      <c r="BGL297" s="97"/>
      <c r="BGM297" s="97"/>
      <c r="BGN297" s="97"/>
      <c r="BGO297" s="97"/>
      <c r="BGP297" s="97"/>
      <c r="BGQ297" s="97"/>
      <c r="BGR297" s="97"/>
      <c r="BGS297" s="97"/>
      <c r="BGT297" s="97"/>
      <c r="BGU297" s="97"/>
      <c r="BGV297" s="97"/>
      <c r="BGW297" s="97"/>
      <c r="BGX297" s="97"/>
      <c r="BGY297" s="97"/>
      <c r="BGZ297" s="97"/>
      <c r="BHA297" s="97"/>
      <c r="BHB297" s="97"/>
      <c r="BHC297" s="97"/>
      <c r="BHD297" s="97"/>
      <c r="BHE297" s="97"/>
      <c r="BHF297" s="97"/>
      <c r="BHG297" s="97"/>
      <c r="BHH297" s="97"/>
      <c r="BHI297" s="97"/>
      <c r="BHJ297" s="97"/>
      <c r="BHK297" s="97"/>
      <c r="BHL297" s="97"/>
      <c r="BHM297" s="97"/>
      <c r="BHN297" s="97"/>
      <c r="BHO297" s="97"/>
      <c r="BHP297" s="97"/>
      <c r="BHQ297" s="97"/>
      <c r="BHR297" s="97"/>
      <c r="BHS297" s="97"/>
      <c r="BHT297" s="97"/>
      <c r="BHU297" s="97"/>
      <c r="BHV297" s="97"/>
      <c r="BHW297" s="97"/>
      <c r="BHX297" s="97"/>
      <c r="BHY297" s="97"/>
      <c r="BHZ297" s="97"/>
      <c r="BIA297" s="97"/>
      <c r="BIB297" s="97"/>
      <c r="BIC297" s="97"/>
      <c r="BID297" s="97"/>
      <c r="BIE297" s="97"/>
      <c r="BIF297" s="97"/>
      <c r="BIG297" s="97"/>
      <c r="BIH297" s="97"/>
      <c r="BII297" s="97"/>
      <c r="BIJ297" s="97"/>
      <c r="BIK297" s="97"/>
      <c r="BIL297" s="97"/>
      <c r="BIM297" s="97"/>
      <c r="BIN297" s="97"/>
      <c r="BIO297" s="97"/>
      <c r="BIP297" s="97"/>
      <c r="BIQ297" s="97"/>
      <c r="BIR297" s="97"/>
      <c r="BIS297" s="97"/>
      <c r="BIT297" s="97"/>
      <c r="BIU297" s="97"/>
      <c r="BIV297" s="97"/>
      <c r="BIW297" s="97"/>
      <c r="BIX297" s="97"/>
      <c r="BIY297" s="97"/>
      <c r="BIZ297" s="97"/>
      <c r="BJA297" s="97"/>
      <c r="BJB297" s="97"/>
      <c r="BJC297" s="97"/>
      <c r="BJD297" s="97"/>
      <c r="BJE297" s="97"/>
      <c r="BJF297" s="97"/>
      <c r="BJG297" s="97"/>
      <c r="BJH297" s="97"/>
      <c r="BJI297" s="97"/>
      <c r="BJJ297" s="97"/>
      <c r="BJK297" s="97"/>
      <c r="BJL297" s="97"/>
      <c r="BJM297" s="97"/>
      <c r="BJN297" s="97"/>
      <c r="BJO297" s="97"/>
      <c r="BJP297" s="97"/>
      <c r="BJQ297" s="97"/>
      <c r="BJR297" s="97"/>
      <c r="BJS297" s="97"/>
      <c r="BJT297" s="97"/>
      <c r="BJU297" s="97"/>
      <c r="BJV297" s="97"/>
      <c r="BJW297" s="97"/>
      <c r="BJX297" s="97"/>
      <c r="BJY297" s="97"/>
      <c r="BJZ297" s="97"/>
      <c r="BKA297" s="97"/>
      <c r="BKB297" s="97"/>
      <c r="BKC297" s="97"/>
      <c r="BKD297" s="97"/>
      <c r="BKE297" s="97"/>
      <c r="BKF297" s="97"/>
      <c r="BKG297" s="97"/>
      <c r="BKH297" s="97"/>
      <c r="BKI297" s="97"/>
      <c r="BKJ297" s="97"/>
      <c r="BKK297" s="97"/>
      <c r="BKL297" s="97"/>
      <c r="BKM297" s="97"/>
      <c r="BKN297" s="97"/>
      <c r="BKO297" s="97"/>
      <c r="BKP297" s="97"/>
      <c r="BKQ297" s="97"/>
      <c r="BKR297" s="97"/>
      <c r="BKS297" s="97"/>
      <c r="BKT297" s="97"/>
      <c r="BKU297" s="97"/>
      <c r="BKV297" s="97"/>
      <c r="BKW297" s="97"/>
      <c r="BKX297" s="97"/>
      <c r="BKY297" s="97"/>
      <c r="BKZ297" s="97"/>
      <c r="BLA297" s="97"/>
      <c r="BLB297" s="97"/>
      <c r="BLC297" s="97"/>
      <c r="BLD297" s="97"/>
      <c r="BLE297" s="97"/>
      <c r="BLF297" s="97"/>
      <c r="BLG297" s="97"/>
      <c r="BLH297" s="97"/>
      <c r="BLI297" s="97"/>
      <c r="BLJ297" s="97"/>
      <c r="BLK297" s="97"/>
      <c r="BLL297" s="97"/>
      <c r="BLM297" s="97"/>
      <c r="BLN297" s="97"/>
      <c r="BLO297" s="97"/>
      <c r="BLP297" s="97"/>
      <c r="BLQ297" s="97"/>
      <c r="BLR297" s="97"/>
      <c r="BLS297" s="97"/>
      <c r="BLT297" s="97"/>
      <c r="BLU297" s="97"/>
      <c r="BLV297" s="97"/>
      <c r="BLW297" s="97"/>
      <c r="BLX297" s="97"/>
      <c r="BLY297" s="97"/>
      <c r="BLZ297" s="97"/>
      <c r="BMA297" s="97"/>
      <c r="BMB297" s="97"/>
      <c r="BMC297" s="97"/>
      <c r="BMD297" s="97"/>
      <c r="BME297" s="97"/>
      <c r="BMF297" s="97"/>
      <c r="BMG297" s="97"/>
      <c r="BMH297" s="97"/>
      <c r="BMI297" s="97"/>
      <c r="BMJ297" s="97"/>
      <c r="BMK297" s="97"/>
      <c r="BML297" s="97"/>
      <c r="BMM297" s="97"/>
      <c r="BMN297" s="97"/>
      <c r="BMO297" s="97"/>
      <c r="BMP297" s="97"/>
      <c r="BMQ297" s="97"/>
      <c r="BMR297" s="97"/>
      <c r="BMS297" s="97"/>
      <c r="BMT297" s="97"/>
      <c r="BMU297" s="97"/>
      <c r="BMV297" s="97"/>
      <c r="BMW297" s="97"/>
      <c r="BMX297" s="97"/>
      <c r="BMY297" s="97"/>
      <c r="BMZ297" s="97"/>
      <c r="BNA297" s="97"/>
      <c r="BNB297" s="97"/>
      <c r="BNC297" s="97"/>
      <c r="BND297" s="97"/>
      <c r="BNE297" s="97"/>
      <c r="BNF297" s="97"/>
      <c r="BNG297" s="97"/>
      <c r="BNH297" s="97"/>
      <c r="BNI297" s="97"/>
      <c r="BNJ297" s="97"/>
      <c r="BNK297" s="97"/>
      <c r="BNL297" s="97"/>
      <c r="BNM297" s="97"/>
      <c r="BNN297" s="97"/>
      <c r="BNO297" s="97"/>
      <c r="BNP297" s="97"/>
      <c r="BNQ297" s="97"/>
      <c r="BNR297" s="97"/>
      <c r="BNS297" s="97"/>
      <c r="BNT297" s="97"/>
      <c r="BNU297" s="97"/>
      <c r="BNV297" s="97"/>
      <c r="BNW297" s="97"/>
      <c r="BNX297" s="97"/>
      <c r="BNY297" s="97"/>
      <c r="BNZ297" s="97"/>
      <c r="BOA297" s="97"/>
      <c r="BOB297" s="97"/>
      <c r="BOC297" s="97"/>
      <c r="BOD297" s="97"/>
      <c r="BOE297" s="97"/>
      <c r="BOF297" s="97"/>
      <c r="BOG297" s="97"/>
      <c r="BOH297" s="97"/>
      <c r="BOI297" s="97"/>
      <c r="BOJ297" s="97"/>
      <c r="BOK297" s="97"/>
      <c r="BOL297" s="97"/>
      <c r="BOM297" s="97"/>
      <c r="BON297" s="97"/>
      <c r="BOO297" s="97"/>
      <c r="BOP297" s="97"/>
      <c r="BOQ297" s="97"/>
      <c r="BOR297" s="97"/>
      <c r="BOS297" s="97"/>
      <c r="BOT297" s="97"/>
      <c r="BOU297" s="97"/>
      <c r="BOV297" s="97"/>
      <c r="BOW297" s="97"/>
      <c r="BOX297" s="97"/>
      <c r="BOY297" s="97"/>
      <c r="BOZ297" s="97"/>
      <c r="BPA297" s="97"/>
      <c r="BPB297" s="97"/>
      <c r="BPC297" s="97"/>
      <c r="BPD297" s="97"/>
      <c r="BPE297" s="97"/>
      <c r="BPF297" s="97"/>
      <c r="BPG297" s="97"/>
      <c r="BPH297" s="97"/>
      <c r="BPI297" s="97"/>
      <c r="BPJ297" s="97"/>
      <c r="BPK297" s="97"/>
      <c r="BPL297" s="97"/>
      <c r="BPM297" s="97"/>
      <c r="BPN297" s="97"/>
      <c r="BPO297" s="97"/>
      <c r="BPP297" s="97"/>
      <c r="BPQ297" s="97"/>
      <c r="BPR297" s="97"/>
      <c r="BPS297" s="97"/>
      <c r="BPT297" s="97"/>
      <c r="BPU297" s="97"/>
      <c r="BPV297" s="97"/>
      <c r="BPW297" s="97"/>
      <c r="BPX297" s="97"/>
      <c r="BPY297" s="97"/>
      <c r="BPZ297" s="97"/>
      <c r="BQA297" s="97"/>
      <c r="BQB297" s="97"/>
      <c r="BQC297" s="97"/>
      <c r="BQD297" s="97"/>
      <c r="BQE297" s="97"/>
      <c r="BQF297" s="97"/>
      <c r="BQG297" s="97"/>
      <c r="BQH297" s="97"/>
      <c r="BQI297" s="97"/>
      <c r="BQJ297" s="97"/>
      <c r="BQK297" s="97"/>
      <c r="BQL297" s="97"/>
      <c r="BQM297" s="97"/>
      <c r="BQN297" s="97"/>
      <c r="BQO297" s="97"/>
      <c r="BQP297" s="97"/>
      <c r="BQQ297" s="97"/>
      <c r="BQR297" s="97"/>
      <c r="BQS297" s="97"/>
      <c r="BQT297" s="97"/>
      <c r="BQU297" s="97"/>
      <c r="BQV297" s="97"/>
      <c r="BQW297" s="97"/>
      <c r="BQX297" s="97"/>
      <c r="BQY297" s="97"/>
      <c r="BQZ297" s="97"/>
      <c r="BRA297" s="97"/>
      <c r="BRB297" s="97"/>
      <c r="BRC297" s="97"/>
      <c r="BRD297" s="97"/>
      <c r="BRE297" s="97"/>
      <c r="BRF297" s="97"/>
      <c r="BRG297" s="97"/>
      <c r="BRH297" s="97"/>
      <c r="BRI297" s="97"/>
      <c r="BRJ297" s="97"/>
      <c r="BRK297" s="97"/>
      <c r="BRL297" s="97"/>
      <c r="BRM297" s="97"/>
      <c r="BRN297" s="97"/>
      <c r="BRO297" s="97"/>
      <c r="BRP297" s="97"/>
      <c r="BRQ297" s="97"/>
      <c r="BRR297" s="97"/>
      <c r="BRS297" s="97"/>
      <c r="BRT297" s="97"/>
      <c r="BRU297" s="97"/>
      <c r="BRV297" s="97"/>
      <c r="BRW297" s="97"/>
      <c r="BRX297" s="97"/>
      <c r="BRY297" s="97"/>
      <c r="BRZ297" s="97"/>
      <c r="BSA297" s="97"/>
      <c r="BSB297" s="97"/>
      <c r="BSC297" s="97"/>
      <c r="BSD297" s="97"/>
      <c r="BSE297" s="97"/>
      <c r="BSF297" s="97"/>
      <c r="BSG297" s="97"/>
      <c r="BSH297" s="97"/>
      <c r="BSI297" s="97"/>
      <c r="BSJ297" s="97"/>
      <c r="BSK297" s="97"/>
      <c r="BSL297" s="97"/>
      <c r="BSM297" s="97"/>
      <c r="BSN297" s="97"/>
      <c r="BSO297" s="97"/>
      <c r="BSP297" s="97"/>
      <c r="BSQ297" s="97"/>
      <c r="BSR297" s="97"/>
      <c r="BSS297" s="97"/>
      <c r="BST297" s="97"/>
      <c r="BSU297" s="97"/>
      <c r="BSV297" s="97"/>
      <c r="BSW297" s="97"/>
      <c r="BSX297" s="97"/>
      <c r="BSY297" s="97"/>
      <c r="BSZ297" s="97"/>
      <c r="BTA297" s="97"/>
      <c r="BTB297" s="97"/>
      <c r="BTC297" s="97"/>
      <c r="BTD297" s="97"/>
      <c r="BTE297" s="97"/>
      <c r="BTF297" s="97"/>
      <c r="BTG297" s="97"/>
      <c r="BTH297" s="97"/>
      <c r="BTI297" s="97"/>
      <c r="BTJ297" s="97"/>
      <c r="BTK297" s="97"/>
      <c r="BTL297" s="97"/>
      <c r="BTM297" s="97"/>
      <c r="BTN297" s="97"/>
      <c r="BTO297" s="97"/>
      <c r="BTP297" s="97"/>
      <c r="BTQ297" s="97"/>
      <c r="BTR297" s="97"/>
      <c r="BTS297" s="97"/>
      <c r="BTT297" s="97"/>
      <c r="BTU297" s="97"/>
      <c r="BTV297" s="97"/>
      <c r="BTW297" s="97"/>
      <c r="BTX297" s="97"/>
      <c r="BTY297" s="97"/>
      <c r="BTZ297" s="97"/>
      <c r="BUA297" s="97"/>
      <c r="BUB297" s="97"/>
      <c r="BUC297" s="97"/>
      <c r="BUD297" s="97"/>
      <c r="BUE297" s="97"/>
      <c r="BUF297" s="97"/>
      <c r="BUG297" s="97"/>
      <c r="BUH297" s="97"/>
      <c r="BUI297" s="97"/>
      <c r="BUJ297" s="97"/>
      <c r="BUK297" s="97"/>
      <c r="BUL297" s="97"/>
      <c r="BUM297" s="97"/>
      <c r="BUN297" s="97"/>
      <c r="BUO297" s="97"/>
      <c r="BUP297" s="97"/>
      <c r="BUQ297" s="97"/>
      <c r="BUR297" s="97"/>
      <c r="BUS297" s="97"/>
      <c r="BUT297" s="97"/>
      <c r="BUU297" s="97"/>
      <c r="BUV297" s="97"/>
      <c r="BUW297" s="97"/>
      <c r="BUX297" s="97"/>
      <c r="BUY297" s="97"/>
      <c r="BUZ297" s="97"/>
      <c r="BVA297" s="97"/>
      <c r="BVB297" s="97"/>
      <c r="BVC297" s="97"/>
      <c r="BVD297" s="97"/>
      <c r="BVE297" s="97"/>
      <c r="BVF297" s="97"/>
      <c r="BVG297" s="97"/>
      <c r="BVH297" s="97"/>
      <c r="BVI297" s="97"/>
      <c r="BVJ297" s="97"/>
      <c r="BVK297" s="97"/>
      <c r="BVL297" s="97"/>
      <c r="BVM297" s="97"/>
      <c r="BVN297" s="97"/>
      <c r="BVO297" s="97"/>
      <c r="BVP297" s="97"/>
      <c r="BVQ297" s="97"/>
      <c r="BVR297" s="97"/>
      <c r="BVS297" s="97"/>
      <c r="BVT297" s="97"/>
      <c r="BVU297" s="97"/>
      <c r="BVV297" s="97"/>
      <c r="BVW297" s="97"/>
      <c r="BVX297" s="97"/>
      <c r="BVY297" s="97"/>
      <c r="BVZ297" s="97"/>
      <c r="BWA297" s="97"/>
      <c r="BWB297" s="97"/>
      <c r="BWC297" s="97"/>
      <c r="BWD297" s="97"/>
      <c r="BWE297" s="97"/>
      <c r="BWF297" s="97"/>
      <c r="BWG297" s="97"/>
      <c r="BWH297" s="97"/>
      <c r="BWI297" s="97"/>
      <c r="BWJ297" s="97"/>
      <c r="BWK297" s="97"/>
      <c r="BWL297" s="97"/>
      <c r="BWM297" s="97"/>
      <c r="BWN297" s="97"/>
      <c r="BWO297" s="97"/>
      <c r="BWP297" s="97"/>
      <c r="BWQ297" s="97"/>
      <c r="BWR297" s="97"/>
      <c r="BWS297" s="97"/>
      <c r="BWT297" s="97"/>
      <c r="BWU297" s="97"/>
      <c r="BWV297" s="97"/>
      <c r="BWW297" s="97"/>
      <c r="BWX297" s="97"/>
      <c r="BWY297" s="97"/>
      <c r="BWZ297" s="97"/>
      <c r="BXA297" s="97"/>
      <c r="BXB297" s="97"/>
      <c r="BXC297" s="97"/>
      <c r="BXD297" s="97"/>
      <c r="BXE297" s="97"/>
      <c r="BXF297" s="97"/>
      <c r="BXG297" s="97"/>
      <c r="BXH297" s="97"/>
      <c r="BXI297" s="97"/>
      <c r="BXJ297" s="97"/>
      <c r="BXK297" s="97"/>
      <c r="BXL297" s="97"/>
      <c r="BXM297" s="97"/>
      <c r="BXN297" s="97"/>
      <c r="BXO297" s="97"/>
      <c r="BXP297" s="97"/>
      <c r="BXQ297" s="97"/>
      <c r="BXR297" s="97"/>
      <c r="BXS297" s="97"/>
      <c r="BXT297" s="97"/>
      <c r="BXU297" s="97"/>
      <c r="BXV297" s="97"/>
      <c r="BXW297" s="97"/>
      <c r="BXX297" s="97"/>
      <c r="BXY297" s="97"/>
      <c r="BXZ297" s="97"/>
      <c r="BYA297" s="97"/>
      <c r="BYB297" s="97"/>
      <c r="BYC297" s="97"/>
      <c r="BYD297" s="97"/>
      <c r="BYE297" s="97"/>
      <c r="BYF297" s="97"/>
      <c r="BYG297" s="97"/>
      <c r="BYH297" s="97"/>
      <c r="BYI297" s="97"/>
      <c r="BYJ297" s="97"/>
      <c r="BYK297" s="97"/>
      <c r="BYL297" s="97"/>
      <c r="BYM297" s="97"/>
      <c r="BYN297" s="97"/>
      <c r="BYO297" s="97"/>
      <c r="BYP297" s="97"/>
      <c r="BYQ297" s="97"/>
      <c r="BYR297" s="97"/>
      <c r="BYS297" s="97"/>
      <c r="BYT297" s="97"/>
      <c r="BYU297" s="97"/>
      <c r="BYV297" s="97"/>
      <c r="BYW297" s="97"/>
      <c r="BYX297" s="97"/>
      <c r="BYY297" s="97"/>
      <c r="BYZ297" s="97"/>
      <c r="BZA297" s="97"/>
      <c r="BZB297" s="97"/>
      <c r="BZC297" s="97"/>
      <c r="BZD297" s="97"/>
      <c r="BZE297" s="97"/>
      <c r="BZF297" s="97"/>
      <c r="BZG297" s="97"/>
      <c r="BZH297" s="97"/>
      <c r="BZI297" s="97"/>
      <c r="BZJ297" s="97"/>
      <c r="BZK297" s="97"/>
      <c r="BZL297" s="97"/>
      <c r="BZM297" s="97"/>
      <c r="BZN297" s="97"/>
      <c r="BZO297" s="97"/>
      <c r="BZP297" s="97"/>
      <c r="BZQ297" s="97"/>
      <c r="BZR297" s="97"/>
      <c r="BZS297" s="97"/>
      <c r="BZT297" s="97"/>
      <c r="BZU297" s="97"/>
      <c r="BZV297" s="97"/>
      <c r="BZW297" s="97"/>
      <c r="BZX297" s="97"/>
      <c r="BZY297" s="97"/>
      <c r="BZZ297" s="97"/>
      <c r="CAA297" s="97"/>
      <c r="CAB297" s="97"/>
      <c r="CAC297" s="97"/>
      <c r="CAD297" s="97"/>
      <c r="CAE297" s="97"/>
      <c r="CAF297" s="97"/>
      <c r="CAG297" s="97"/>
      <c r="CAH297" s="97"/>
      <c r="CAI297" s="97"/>
      <c r="CAJ297" s="97"/>
      <c r="CAK297" s="97"/>
      <c r="CAL297" s="97"/>
      <c r="CAM297" s="97"/>
      <c r="CAN297" s="97"/>
      <c r="CAO297" s="97"/>
      <c r="CAP297" s="97"/>
      <c r="CAQ297" s="97"/>
      <c r="CAR297" s="97"/>
      <c r="CAS297" s="97"/>
      <c r="CAT297" s="97"/>
      <c r="CAU297" s="97"/>
      <c r="CAV297" s="97"/>
      <c r="CAW297" s="97"/>
      <c r="CAX297" s="97"/>
      <c r="CAY297" s="97"/>
      <c r="CAZ297" s="97"/>
      <c r="CBA297" s="97"/>
      <c r="CBB297" s="97"/>
      <c r="CBC297" s="97"/>
      <c r="CBD297" s="97"/>
      <c r="CBE297" s="97"/>
      <c r="CBF297" s="97"/>
      <c r="CBG297" s="97"/>
      <c r="CBH297" s="97"/>
      <c r="CBI297" s="97"/>
      <c r="CBJ297" s="97"/>
      <c r="CBK297" s="97"/>
      <c r="CBL297" s="97"/>
      <c r="CBM297" s="97"/>
      <c r="CBN297" s="97"/>
      <c r="CBO297" s="97"/>
      <c r="CBP297" s="97"/>
      <c r="CBQ297" s="97"/>
      <c r="CBR297" s="97"/>
      <c r="CBS297" s="97"/>
      <c r="CBT297" s="97"/>
      <c r="CBU297" s="97"/>
      <c r="CBV297" s="97"/>
      <c r="CBW297" s="97"/>
      <c r="CBX297" s="97"/>
      <c r="CBY297" s="97"/>
      <c r="CBZ297" s="97"/>
      <c r="CCA297" s="97"/>
      <c r="CCB297" s="97"/>
      <c r="CCC297" s="97"/>
      <c r="CCD297" s="97"/>
      <c r="CCE297" s="97"/>
      <c r="CCF297" s="97"/>
      <c r="CCG297" s="97"/>
      <c r="CCH297" s="97"/>
      <c r="CCI297" s="97"/>
      <c r="CCJ297" s="97"/>
      <c r="CCK297" s="97"/>
      <c r="CCL297" s="97"/>
      <c r="CCM297" s="97"/>
      <c r="CCN297" s="97"/>
      <c r="CCO297" s="97"/>
      <c r="CCP297" s="97"/>
      <c r="CCQ297" s="97"/>
      <c r="CCR297" s="97"/>
      <c r="CCS297" s="97"/>
      <c r="CCT297" s="97"/>
      <c r="CCU297" s="97"/>
      <c r="CCV297" s="97"/>
      <c r="CCW297" s="97"/>
      <c r="CCX297" s="97"/>
      <c r="CCY297" s="97"/>
      <c r="CCZ297" s="97"/>
      <c r="CDA297" s="97"/>
      <c r="CDB297" s="97"/>
      <c r="CDC297" s="97"/>
      <c r="CDD297" s="97"/>
      <c r="CDE297" s="97"/>
      <c r="CDF297" s="97"/>
      <c r="CDG297" s="97"/>
      <c r="CDH297" s="97"/>
      <c r="CDI297" s="97"/>
      <c r="CDJ297" s="97"/>
      <c r="CDK297" s="97"/>
      <c r="CDL297" s="97"/>
      <c r="CDM297" s="97"/>
      <c r="CDN297" s="97"/>
      <c r="CDO297" s="97"/>
      <c r="CDP297" s="97"/>
      <c r="CDQ297" s="97"/>
      <c r="CDR297" s="97"/>
      <c r="CDS297" s="97"/>
      <c r="CDT297" s="97"/>
      <c r="CDU297" s="97"/>
      <c r="CDV297" s="97"/>
      <c r="CDW297" s="97"/>
      <c r="CDX297" s="97"/>
      <c r="CDY297" s="97"/>
      <c r="CDZ297" s="97"/>
      <c r="CEA297" s="97"/>
      <c r="CEB297" s="97"/>
      <c r="CEC297" s="97"/>
      <c r="CED297" s="97"/>
      <c r="CEE297" s="97"/>
      <c r="CEF297" s="97"/>
      <c r="CEG297" s="97"/>
      <c r="CEH297" s="97"/>
      <c r="CEI297" s="97"/>
      <c r="CEJ297" s="97"/>
      <c r="CEK297" s="97"/>
      <c r="CEL297" s="97"/>
      <c r="CEM297" s="97"/>
      <c r="CEN297" s="97"/>
      <c r="CEO297" s="97"/>
      <c r="CEP297" s="97"/>
      <c r="CEQ297" s="97"/>
      <c r="CER297" s="97"/>
      <c r="CES297" s="97"/>
      <c r="CET297" s="97"/>
      <c r="CEU297" s="97"/>
      <c r="CEV297" s="97"/>
      <c r="CEW297" s="97"/>
      <c r="CEX297" s="97"/>
      <c r="CEY297" s="97"/>
      <c r="CEZ297" s="97"/>
      <c r="CFA297" s="97"/>
      <c r="CFB297" s="97"/>
      <c r="CFC297" s="97"/>
      <c r="CFD297" s="97"/>
      <c r="CFE297" s="97"/>
      <c r="CFF297" s="97"/>
      <c r="CFG297" s="97"/>
      <c r="CFH297" s="97"/>
      <c r="CFI297" s="97"/>
      <c r="CFJ297" s="97"/>
      <c r="CFK297" s="97"/>
      <c r="CFL297" s="97"/>
      <c r="CFM297" s="97"/>
      <c r="CFN297" s="97"/>
      <c r="CFO297" s="97"/>
      <c r="CFP297" s="97"/>
      <c r="CFQ297" s="97"/>
      <c r="CFR297" s="97"/>
      <c r="CFS297" s="97"/>
      <c r="CFT297" s="97"/>
      <c r="CFU297" s="97"/>
      <c r="CFV297" s="97"/>
      <c r="CFW297" s="97"/>
      <c r="CFX297" s="97"/>
      <c r="CFY297" s="97"/>
      <c r="CFZ297" s="97"/>
      <c r="CGA297" s="97"/>
      <c r="CGB297" s="97"/>
      <c r="CGC297" s="97"/>
      <c r="CGD297" s="97"/>
      <c r="CGE297" s="97"/>
      <c r="CGF297" s="97"/>
      <c r="CGG297" s="97"/>
      <c r="CGH297" s="97"/>
      <c r="CGI297" s="97"/>
      <c r="CGJ297" s="97"/>
      <c r="CGK297" s="97"/>
      <c r="CGL297" s="97"/>
      <c r="CGM297" s="97"/>
      <c r="CGN297" s="97"/>
      <c r="CGO297" s="97"/>
      <c r="CGP297" s="97"/>
      <c r="CGQ297" s="97"/>
      <c r="CGR297" s="97"/>
      <c r="CGS297" s="97"/>
      <c r="CGT297" s="97"/>
      <c r="CGU297" s="97"/>
      <c r="CGV297" s="97"/>
      <c r="CGW297" s="97"/>
      <c r="CGX297" s="97"/>
      <c r="CGY297" s="97"/>
      <c r="CGZ297" s="97"/>
      <c r="CHA297" s="97"/>
      <c r="CHB297" s="97"/>
      <c r="CHC297" s="97"/>
      <c r="CHD297" s="97"/>
      <c r="CHE297" s="97"/>
      <c r="CHF297" s="97"/>
      <c r="CHG297" s="97"/>
      <c r="CHH297" s="97"/>
      <c r="CHI297" s="97"/>
      <c r="CHJ297" s="97"/>
      <c r="CHK297" s="97"/>
      <c r="CHL297" s="97"/>
      <c r="CHM297" s="97"/>
      <c r="CHN297" s="97"/>
      <c r="CHO297" s="97"/>
      <c r="CHP297" s="97"/>
      <c r="CHQ297" s="97"/>
      <c r="CHR297" s="97"/>
      <c r="CHS297" s="97"/>
      <c r="CHT297" s="97"/>
      <c r="CHU297" s="97"/>
      <c r="CHV297" s="97"/>
      <c r="CHW297" s="97"/>
      <c r="CHX297" s="97"/>
      <c r="CHY297" s="97"/>
      <c r="CHZ297" s="97"/>
      <c r="CIA297" s="97"/>
      <c r="CIB297" s="97"/>
      <c r="CIC297" s="97"/>
      <c r="CID297" s="97"/>
      <c r="CIE297" s="97"/>
      <c r="CIF297" s="97"/>
      <c r="CIG297" s="97"/>
      <c r="CIH297" s="97"/>
      <c r="CII297" s="97"/>
      <c r="CIJ297" s="97"/>
      <c r="CIK297" s="97"/>
      <c r="CIL297" s="97"/>
      <c r="CIM297" s="97"/>
      <c r="CIN297" s="97"/>
      <c r="CIO297" s="97"/>
      <c r="CIP297" s="97"/>
      <c r="CIQ297" s="97"/>
      <c r="CIR297" s="97"/>
      <c r="CIS297" s="97"/>
      <c r="CIT297" s="97"/>
      <c r="CIU297" s="97"/>
      <c r="CIV297" s="97"/>
      <c r="CIW297" s="97"/>
      <c r="CIX297" s="97"/>
      <c r="CIY297" s="97"/>
      <c r="CIZ297" s="97"/>
      <c r="CJA297" s="97"/>
      <c r="CJB297" s="97"/>
      <c r="CJC297" s="97"/>
      <c r="CJD297" s="97"/>
      <c r="CJE297" s="97"/>
      <c r="CJF297" s="97"/>
      <c r="CJG297" s="97"/>
      <c r="CJH297" s="97"/>
      <c r="CJI297" s="97"/>
      <c r="CJJ297" s="97"/>
      <c r="CJK297" s="97"/>
      <c r="CJL297" s="97"/>
      <c r="CJM297" s="97"/>
      <c r="CJN297" s="97"/>
      <c r="CJO297" s="97"/>
      <c r="CJP297" s="97"/>
      <c r="CJQ297" s="97"/>
      <c r="CJR297" s="97"/>
      <c r="CJS297" s="97"/>
      <c r="CJT297" s="97"/>
      <c r="CJU297" s="97"/>
      <c r="CJV297" s="97"/>
      <c r="CJW297" s="97"/>
      <c r="CJX297" s="97"/>
      <c r="CJY297" s="97"/>
      <c r="CJZ297" s="97"/>
      <c r="CKA297" s="97"/>
      <c r="CKB297" s="97"/>
      <c r="CKC297" s="97"/>
      <c r="CKD297" s="97"/>
      <c r="CKE297" s="97"/>
      <c r="CKF297" s="97"/>
      <c r="CKG297" s="97"/>
      <c r="CKH297" s="97"/>
      <c r="CKI297" s="97"/>
      <c r="CKJ297" s="97"/>
      <c r="CKK297" s="97"/>
      <c r="CKL297" s="97"/>
      <c r="CKM297" s="97"/>
      <c r="CKN297" s="97"/>
      <c r="CKO297" s="97"/>
      <c r="CKP297" s="97"/>
      <c r="CKQ297" s="97"/>
      <c r="CKR297" s="97"/>
      <c r="CKS297" s="97"/>
      <c r="CKT297" s="97"/>
      <c r="CKU297" s="97"/>
      <c r="CKV297" s="97"/>
      <c r="CKW297" s="97"/>
      <c r="CKX297" s="97"/>
      <c r="CKY297" s="97"/>
      <c r="CKZ297" s="97"/>
      <c r="CLA297" s="97"/>
      <c r="CLB297" s="97"/>
      <c r="CLC297" s="97"/>
      <c r="CLD297" s="97"/>
      <c r="CLE297" s="97"/>
      <c r="CLF297" s="97"/>
      <c r="CLG297" s="97"/>
      <c r="CLH297" s="97"/>
      <c r="CLI297" s="97"/>
      <c r="CLJ297" s="97"/>
      <c r="CLK297" s="97"/>
      <c r="CLL297" s="97"/>
      <c r="CLM297" s="97"/>
      <c r="CLN297" s="97"/>
      <c r="CLO297" s="97"/>
      <c r="CLP297" s="97"/>
      <c r="CLQ297" s="97"/>
      <c r="CLR297" s="97"/>
      <c r="CLS297" s="97"/>
      <c r="CLT297" s="97"/>
      <c r="CLU297" s="97"/>
      <c r="CLV297" s="97"/>
      <c r="CLW297" s="97"/>
      <c r="CLX297" s="97"/>
      <c r="CLY297" s="97"/>
      <c r="CLZ297" s="97"/>
      <c r="CMA297" s="97"/>
      <c r="CMB297" s="97"/>
      <c r="CMC297" s="97"/>
      <c r="CMD297" s="97"/>
      <c r="CME297" s="97"/>
      <c r="CMF297" s="97"/>
      <c r="CMG297" s="97"/>
      <c r="CMH297" s="97"/>
      <c r="CMI297" s="97"/>
      <c r="CMJ297" s="97"/>
      <c r="CMK297" s="97"/>
      <c r="CML297" s="97"/>
      <c r="CMM297" s="97"/>
      <c r="CMN297" s="97"/>
      <c r="CMO297" s="97"/>
      <c r="CMP297" s="97"/>
      <c r="CMQ297" s="97"/>
      <c r="CMR297" s="97"/>
      <c r="CMS297" s="97"/>
      <c r="CMT297" s="97"/>
      <c r="CMU297" s="97"/>
      <c r="CMV297" s="97"/>
      <c r="CMW297" s="97"/>
      <c r="CMX297" s="97"/>
      <c r="CMY297" s="97"/>
      <c r="CMZ297" s="97"/>
      <c r="CNA297" s="97"/>
      <c r="CNB297" s="97"/>
      <c r="CNC297" s="97"/>
      <c r="CND297" s="97"/>
      <c r="CNE297" s="97"/>
      <c r="CNF297" s="97"/>
      <c r="CNG297" s="97"/>
      <c r="CNH297" s="97"/>
      <c r="CNI297" s="97"/>
      <c r="CNJ297" s="97"/>
      <c r="CNK297" s="97"/>
      <c r="CNL297" s="97"/>
      <c r="CNM297" s="97"/>
      <c r="CNN297" s="97"/>
      <c r="CNO297" s="97"/>
      <c r="CNP297" s="97"/>
      <c r="CNQ297" s="97"/>
      <c r="CNR297" s="97"/>
      <c r="CNS297" s="97"/>
      <c r="CNT297" s="97"/>
      <c r="CNU297" s="97"/>
      <c r="CNV297" s="97"/>
      <c r="CNW297" s="97"/>
      <c r="CNX297" s="97"/>
      <c r="CNY297" s="97"/>
      <c r="CNZ297" s="97"/>
      <c r="COA297" s="97"/>
      <c r="COB297" s="97"/>
      <c r="COC297" s="97"/>
      <c r="COD297" s="97"/>
      <c r="COE297" s="97"/>
      <c r="COF297" s="97"/>
      <c r="COG297" s="97"/>
      <c r="COH297" s="97"/>
      <c r="COI297" s="97"/>
      <c r="COJ297" s="97"/>
      <c r="COK297" s="97"/>
      <c r="COL297" s="97"/>
      <c r="COM297" s="97"/>
      <c r="CON297" s="97"/>
      <c r="COO297" s="97"/>
      <c r="COP297" s="97"/>
      <c r="COQ297" s="97"/>
      <c r="COR297" s="97"/>
      <c r="COS297" s="97"/>
      <c r="COT297" s="97"/>
      <c r="COU297" s="97"/>
      <c r="COV297" s="97"/>
      <c r="COW297" s="97"/>
      <c r="COX297" s="97"/>
      <c r="COY297" s="97"/>
      <c r="COZ297" s="97"/>
      <c r="CPA297" s="97"/>
      <c r="CPB297" s="97"/>
      <c r="CPC297" s="97"/>
      <c r="CPD297" s="97"/>
      <c r="CPE297" s="97"/>
      <c r="CPF297" s="97"/>
      <c r="CPG297" s="97"/>
      <c r="CPH297" s="97"/>
      <c r="CPI297" s="97"/>
      <c r="CPJ297" s="97"/>
      <c r="CPK297" s="97"/>
      <c r="CPL297" s="97"/>
      <c r="CPM297" s="97"/>
      <c r="CPN297" s="97"/>
      <c r="CPO297" s="97"/>
      <c r="CPP297" s="97"/>
      <c r="CPQ297" s="97"/>
      <c r="CPR297" s="97"/>
      <c r="CPS297" s="97"/>
      <c r="CPT297" s="97"/>
      <c r="CPU297" s="97"/>
      <c r="CPV297" s="97"/>
      <c r="CPW297" s="97"/>
      <c r="CPX297" s="97"/>
      <c r="CPY297" s="97"/>
      <c r="CPZ297" s="97"/>
      <c r="CQA297" s="97"/>
      <c r="CQB297" s="97"/>
      <c r="CQC297" s="97"/>
      <c r="CQD297" s="97"/>
      <c r="CQE297" s="97"/>
      <c r="CQF297" s="97"/>
      <c r="CQG297" s="97"/>
      <c r="CQH297" s="97"/>
      <c r="CQI297" s="97"/>
      <c r="CQJ297" s="97"/>
      <c r="CQK297" s="97"/>
      <c r="CQL297" s="97"/>
      <c r="CQM297" s="97"/>
      <c r="CQN297" s="97"/>
      <c r="CQO297" s="97"/>
      <c r="CQP297" s="97"/>
      <c r="CQQ297" s="97"/>
      <c r="CQR297" s="97"/>
      <c r="CQS297" s="97"/>
      <c r="CQT297" s="97"/>
      <c r="CQU297" s="97"/>
      <c r="CQV297" s="97"/>
      <c r="CQW297" s="97"/>
      <c r="CQX297" s="97"/>
      <c r="CQY297" s="97"/>
      <c r="CQZ297" s="97"/>
      <c r="CRA297" s="97"/>
      <c r="CRB297" s="97"/>
      <c r="CRC297" s="97"/>
      <c r="CRD297" s="97"/>
      <c r="CRE297" s="97"/>
      <c r="CRF297" s="97"/>
      <c r="CRG297" s="97"/>
      <c r="CRH297" s="97"/>
      <c r="CRI297" s="97"/>
      <c r="CRJ297" s="97"/>
      <c r="CRK297" s="97"/>
      <c r="CRL297" s="97"/>
      <c r="CRM297" s="97"/>
      <c r="CRN297" s="97"/>
      <c r="CRO297" s="97"/>
      <c r="CRP297" s="97"/>
      <c r="CRQ297" s="97"/>
      <c r="CRR297" s="97"/>
      <c r="CRS297" s="97"/>
      <c r="CRT297" s="97"/>
      <c r="CRU297" s="97"/>
      <c r="CRV297" s="97"/>
      <c r="CRW297" s="97"/>
      <c r="CRX297" s="97"/>
      <c r="CRY297" s="97"/>
      <c r="CRZ297" s="97"/>
      <c r="CSA297" s="97"/>
      <c r="CSB297" s="97"/>
      <c r="CSC297" s="97"/>
      <c r="CSD297" s="97"/>
      <c r="CSE297" s="97"/>
      <c r="CSF297" s="97"/>
      <c r="CSG297" s="97"/>
      <c r="CSH297" s="97"/>
      <c r="CSI297" s="97"/>
      <c r="CSJ297" s="97"/>
      <c r="CSK297" s="97"/>
      <c r="CSL297" s="97"/>
      <c r="CSM297" s="97"/>
      <c r="CSN297" s="97"/>
      <c r="CSO297" s="97"/>
      <c r="CSP297" s="97"/>
      <c r="CSQ297" s="97"/>
      <c r="CSR297" s="97"/>
      <c r="CSS297" s="97"/>
      <c r="CST297" s="97"/>
      <c r="CSU297" s="97"/>
      <c r="CSV297" s="97"/>
      <c r="CSW297" s="97"/>
      <c r="CSX297" s="97"/>
      <c r="CSY297" s="97"/>
      <c r="CSZ297" s="97"/>
      <c r="CTA297" s="97"/>
      <c r="CTB297" s="97"/>
      <c r="CTC297" s="97"/>
      <c r="CTD297" s="97"/>
      <c r="CTE297" s="97"/>
      <c r="CTF297" s="97"/>
      <c r="CTG297" s="97"/>
      <c r="CTH297" s="97"/>
      <c r="CTI297" s="97"/>
      <c r="CTJ297" s="97"/>
      <c r="CTK297" s="97"/>
      <c r="CTL297" s="97"/>
      <c r="CTM297" s="97"/>
      <c r="CTN297" s="97"/>
      <c r="CTO297" s="97"/>
      <c r="CTP297" s="97"/>
      <c r="CTQ297" s="97"/>
      <c r="CTR297" s="97"/>
      <c r="CTS297" s="97"/>
      <c r="CTT297" s="97"/>
      <c r="CTU297" s="97"/>
      <c r="CTV297" s="97"/>
      <c r="CTW297" s="97"/>
      <c r="CTX297" s="97"/>
      <c r="CTY297" s="97"/>
      <c r="CTZ297" s="97"/>
      <c r="CUA297" s="97"/>
      <c r="CUB297" s="97"/>
      <c r="CUC297" s="97"/>
      <c r="CUD297" s="97"/>
      <c r="CUE297" s="97"/>
      <c r="CUF297" s="97"/>
      <c r="CUG297" s="97"/>
      <c r="CUH297" s="97"/>
      <c r="CUI297" s="97"/>
      <c r="CUJ297" s="97"/>
      <c r="CUK297" s="97"/>
      <c r="CUL297" s="97"/>
      <c r="CUM297" s="97"/>
      <c r="CUN297" s="97"/>
      <c r="CUO297" s="97"/>
      <c r="CUP297" s="97"/>
      <c r="CUQ297" s="97"/>
      <c r="CUR297" s="97"/>
      <c r="CUS297" s="97"/>
      <c r="CUT297" s="97"/>
      <c r="CUU297" s="97"/>
      <c r="CUV297" s="97"/>
      <c r="CUW297" s="97"/>
      <c r="CUX297" s="97"/>
      <c r="CUY297" s="97"/>
      <c r="CUZ297" s="97"/>
      <c r="CVA297" s="97"/>
      <c r="CVB297" s="97"/>
      <c r="CVC297" s="97"/>
      <c r="CVD297" s="97"/>
      <c r="CVE297" s="97"/>
      <c r="CVF297" s="97"/>
      <c r="CVG297" s="97"/>
      <c r="CVH297" s="97"/>
      <c r="CVI297" s="97"/>
      <c r="CVJ297" s="97"/>
      <c r="CVK297" s="97"/>
      <c r="CVL297" s="97"/>
      <c r="CVM297" s="97"/>
      <c r="CVN297" s="97"/>
      <c r="CVO297" s="97"/>
      <c r="CVP297" s="97"/>
      <c r="CVQ297" s="97"/>
      <c r="CVR297" s="97"/>
      <c r="CVS297" s="97"/>
      <c r="CVT297" s="97"/>
      <c r="CVU297" s="97"/>
      <c r="CVV297" s="97"/>
      <c r="CVW297" s="97"/>
      <c r="CVX297" s="97"/>
      <c r="CVY297" s="97"/>
      <c r="CVZ297" s="97"/>
      <c r="CWA297" s="97"/>
      <c r="CWB297" s="97"/>
      <c r="CWC297" s="97"/>
      <c r="CWD297" s="97"/>
      <c r="CWE297" s="97"/>
      <c r="CWF297" s="97"/>
      <c r="CWG297" s="97"/>
      <c r="CWH297" s="97"/>
      <c r="CWI297" s="97"/>
      <c r="CWJ297" s="97"/>
      <c r="CWK297" s="97"/>
      <c r="CWL297" s="97"/>
      <c r="CWM297" s="97"/>
      <c r="CWN297" s="97"/>
      <c r="CWO297" s="97"/>
      <c r="CWP297" s="97"/>
      <c r="CWQ297" s="97"/>
      <c r="CWR297" s="97"/>
      <c r="CWS297" s="97"/>
      <c r="CWT297" s="97"/>
      <c r="CWU297" s="97"/>
      <c r="CWV297" s="97"/>
      <c r="CWW297" s="97"/>
      <c r="CWX297" s="97"/>
      <c r="CWY297" s="97"/>
      <c r="CWZ297" s="97"/>
      <c r="CXA297" s="97"/>
      <c r="CXB297" s="97"/>
      <c r="CXC297" s="97"/>
      <c r="CXD297" s="97"/>
      <c r="CXE297" s="97"/>
      <c r="CXF297" s="97"/>
      <c r="CXG297" s="97"/>
      <c r="CXH297" s="97"/>
      <c r="CXI297" s="97"/>
      <c r="CXJ297" s="97"/>
      <c r="CXK297" s="97"/>
      <c r="CXL297" s="97"/>
      <c r="CXM297" s="97"/>
      <c r="CXN297" s="97"/>
      <c r="CXO297" s="97"/>
      <c r="CXP297" s="97"/>
      <c r="CXQ297" s="97"/>
      <c r="CXR297" s="97"/>
      <c r="CXS297" s="97"/>
      <c r="CXT297" s="97"/>
      <c r="CXU297" s="97"/>
      <c r="CXV297" s="97"/>
      <c r="CXW297" s="97"/>
      <c r="CXX297" s="97"/>
      <c r="CXY297" s="97"/>
      <c r="CXZ297" s="97"/>
      <c r="CYA297" s="97"/>
      <c r="CYB297" s="97"/>
      <c r="CYC297" s="97"/>
      <c r="CYD297" s="97"/>
      <c r="CYE297" s="97"/>
      <c r="CYF297" s="97"/>
      <c r="CYG297" s="97"/>
      <c r="CYH297" s="97"/>
      <c r="CYI297" s="97"/>
      <c r="CYJ297" s="97"/>
      <c r="CYK297" s="97"/>
      <c r="CYL297" s="97"/>
      <c r="CYM297" s="97"/>
      <c r="CYN297" s="97"/>
      <c r="CYO297" s="97"/>
      <c r="CYP297" s="97"/>
      <c r="CYQ297" s="97"/>
      <c r="CYR297" s="97"/>
      <c r="CYS297" s="97"/>
      <c r="CYT297" s="97"/>
      <c r="CYU297" s="97"/>
      <c r="CYV297" s="97"/>
      <c r="CYW297" s="97"/>
      <c r="CYX297" s="97"/>
      <c r="CYY297" s="97"/>
      <c r="CYZ297" s="97"/>
      <c r="CZA297" s="97"/>
      <c r="CZB297" s="97"/>
      <c r="CZC297" s="97"/>
      <c r="CZD297" s="97"/>
      <c r="CZE297" s="97"/>
      <c r="CZF297" s="97"/>
      <c r="CZG297" s="97"/>
      <c r="CZH297" s="97"/>
      <c r="CZI297" s="97"/>
      <c r="CZJ297" s="97"/>
      <c r="CZK297" s="97"/>
      <c r="CZL297" s="97"/>
      <c r="CZM297" s="97"/>
      <c r="CZN297" s="97"/>
      <c r="CZO297" s="97"/>
      <c r="CZP297" s="97"/>
      <c r="CZQ297" s="97"/>
      <c r="CZR297" s="97"/>
      <c r="CZS297" s="97"/>
      <c r="CZT297" s="97"/>
      <c r="CZU297" s="97"/>
      <c r="CZV297" s="97"/>
      <c r="CZW297" s="97"/>
      <c r="CZX297" s="97"/>
      <c r="CZY297" s="97"/>
      <c r="CZZ297" s="97"/>
      <c r="DAA297" s="97"/>
      <c r="DAB297" s="97"/>
      <c r="DAC297" s="97"/>
      <c r="DAD297" s="97"/>
      <c r="DAE297" s="97"/>
      <c r="DAF297" s="97"/>
      <c r="DAG297" s="97"/>
      <c r="DAH297" s="97"/>
      <c r="DAI297" s="97"/>
      <c r="DAJ297" s="97"/>
      <c r="DAK297" s="97"/>
      <c r="DAL297" s="97"/>
      <c r="DAM297" s="97"/>
      <c r="DAN297" s="97"/>
      <c r="DAO297" s="97"/>
      <c r="DAP297" s="97"/>
      <c r="DAQ297" s="97"/>
      <c r="DAR297" s="97"/>
      <c r="DAS297" s="97"/>
      <c r="DAT297" s="97"/>
      <c r="DAU297" s="97"/>
      <c r="DAV297" s="97"/>
      <c r="DAW297" s="97"/>
      <c r="DAX297" s="97"/>
      <c r="DAY297" s="97"/>
      <c r="DAZ297" s="97"/>
      <c r="DBA297" s="97"/>
      <c r="DBB297" s="97"/>
      <c r="DBC297" s="97"/>
      <c r="DBD297" s="97"/>
      <c r="DBE297" s="97"/>
      <c r="DBF297" s="97"/>
      <c r="DBG297" s="97"/>
      <c r="DBH297" s="97"/>
      <c r="DBI297" s="97"/>
      <c r="DBJ297" s="97"/>
      <c r="DBK297" s="97"/>
      <c r="DBL297" s="97"/>
      <c r="DBM297" s="97"/>
      <c r="DBN297" s="97"/>
      <c r="DBO297" s="97"/>
      <c r="DBP297" s="97"/>
      <c r="DBQ297" s="97"/>
      <c r="DBR297" s="97"/>
      <c r="DBS297" s="97"/>
      <c r="DBT297" s="97"/>
      <c r="DBU297" s="97"/>
      <c r="DBV297" s="97"/>
      <c r="DBW297" s="97"/>
      <c r="DBX297" s="97"/>
      <c r="DBY297" s="97"/>
      <c r="DBZ297" s="97"/>
      <c r="DCA297" s="97"/>
      <c r="DCB297" s="97"/>
      <c r="DCC297" s="97"/>
      <c r="DCD297" s="97"/>
      <c r="DCE297" s="97"/>
      <c r="DCF297" s="97"/>
      <c r="DCG297" s="97"/>
      <c r="DCH297" s="97"/>
      <c r="DCI297" s="97"/>
      <c r="DCJ297" s="97"/>
      <c r="DCK297" s="97"/>
      <c r="DCL297" s="97"/>
      <c r="DCM297" s="97"/>
      <c r="DCN297" s="97"/>
      <c r="DCO297" s="97"/>
      <c r="DCP297" s="97"/>
      <c r="DCQ297" s="97"/>
      <c r="DCR297" s="97"/>
      <c r="DCS297" s="97"/>
      <c r="DCT297" s="97"/>
      <c r="DCU297" s="97"/>
      <c r="DCV297" s="97"/>
      <c r="DCW297" s="97"/>
      <c r="DCX297" s="97"/>
      <c r="DCY297" s="97"/>
      <c r="DCZ297" s="97"/>
      <c r="DDA297" s="97"/>
      <c r="DDB297" s="97"/>
      <c r="DDC297" s="97"/>
      <c r="DDD297" s="97"/>
      <c r="DDE297" s="97"/>
      <c r="DDF297" s="97"/>
      <c r="DDG297" s="97"/>
      <c r="DDH297" s="97"/>
      <c r="DDI297" s="97"/>
      <c r="DDJ297" s="97"/>
      <c r="DDK297" s="97"/>
      <c r="DDL297" s="97"/>
      <c r="DDM297" s="97"/>
      <c r="DDN297" s="97"/>
      <c r="DDO297" s="97"/>
      <c r="DDP297" s="97"/>
      <c r="DDQ297" s="97"/>
      <c r="DDR297" s="97"/>
      <c r="DDS297" s="97"/>
      <c r="DDT297" s="97"/>
      <c r="DDU297" s="97"/>
      <c r="DDV297" s="97"/>
      <c r="DDW297" s="97"/>
      <c r="DDX297" s="97"/>
      <c r="DDY297" s="97"/>
      <c r="DDZ297" s="97"/>
      <c r="DEA297" s="97"/>
      <c r="DEB297" s="97"/>
      <c r="DEC297" s="97"/>
      <c r="DED297" s="97"/>
      <c r="DEE297" s="97"/>
      <c r="DEF297" s="97"/>
      <c r="DEG297" s="97"/>
      <c r="DEH297" s="97"/>
      <c r="DEI297" s="97"/>
      <c r="DEJ297" s="97"/>
      <c r="DEK297" s="97"/>
      <c r="DEL297" s="97"/>
      <c r="DEM297" s="97"/>
      <c r="DEN297" s="97"/>
      <c r="DEO297" s="97"/>
      <c r="DEP297" s="97"/>
      <c r="DEQ297" s="97"/>
      <c r="DER297" s="97"/>
      <c r="DES297" s="97"/>
      <c r="DET297" s="97"/>
      <c r="DEU297" s="97"/>
      <c r="DEV297" s="97"/>
      <c r="DEW297" s="97"/>
      <c r="DEX297" s="97"/>
      <c r="DEY297" s="97"/>
      <c r="DEZ297" s="97"/>
      <c r="DFA297" s="97"/>
      <c r="DFB297" s="97"/>
      <c r="DFC297" s="97"/>
      <c r="DFD297" s="97"/>
      <c r="DFE297" s="97"/>
      <c r="DFF297" s="97"/>
      <c r="DFG297" s="97"/>
      <c r="DFH297" s="97"/>
      <c r="DFI297" s="97"/>
      <c r="DFJ297" s="97"/>
      <c r="DFK297" s="97"/>
      <c r="DFL297" s="97"/>
      <c r="DFM297" s="97"/>
      <c r="DFN297" s="97"/>
      <c r="DFO297" s="97"/>
      <c r="DFP297" s="97"/>
      <c r="DFQ297" s="97"/>
      <c r="DFR297" s="97"/>
      <c r="DFS297" s="97"/>
      <c r="DFT297" s="97"/>
      <c r="DFU297" s="97"/>
      <c r="DFV297" s="97"/>
      <c r="DFW297" s="97"/>
      <c r="DFX297" s="97"/>
      <c r="DFY297" s="97"/>
      <c r="DFZ297" s="97"/>
      <c r="DGA297" s="97"/>
      <c r="DGB297" s="97"/>
      <c r="DGC297" s="97"/>
      <c r="DGD297" s="97"/>
      <c r="DGE297" s="97"/>
      <c r="DGF297" s="97"/>
      <c r="DGG297" s="97"/>
      <c r="DGH297" s="97"/>
      <c r="DGI297" s="97"/>
      <c r="DGJ297" s="97"/>
      <c r="DGK297" s="97"/>
      <c r="DGL297" s="97"/>
      <c r="DGM297" s="97"/>
      <c r="DGN297" s="97"/>
      <c r="DGO297" s="97"/>
      <c r="DGP297" s="97"/>
      <c r="DGQ297" s="97"/>
      <c r="DGR297" s="97"/>
      <c r="DGS297" s="97"/>
      <c r="DGT297" s="97"/>
      <c r="DGU297" s="97"/>
      <c r="DGV297" s="97"/>
      <c r="DGW297" s="97"/>
      <c r="DGX297" s="97"/>
      <c r="DGY297" s="97"/>
      <c r="DGZ297" s="97"/>
      <c r="DHA297" s="97"/>
      <c r="DHB297" s="97"/>
      <c r="DHC297" s="97"/>
      <c r="DHD297" s="97"/>
      <c r="DHE297" s="97"/>
      <c r="DHF297" s="97"/>
      <c r="DHG297" s="97"/>
      <c r="DHH297" s="97"/>
      <c r="DHI297" s="97"/>
      <c r="DHJ297" s="97"/>
      <c r="DHK297" s="97"/>
      <c r="DHL297" s="97"/>
      <c r="DHM297" s="97"/>
      <c r="DHN297" s="97"/>
      <c r="DHO297" s="97"/>
      <c r="DHP297" s="97"/>
      <c r="DHQ297" s="97"/>
      <c r="DHR297" s="97"/>
      <c r="DHS297" s="97"/>
      <c r="DHT297" s="97"/>
      <c r="DHU297" s="97"/>
      <c r="DHV297" s="97"/>
      <c r="DHW297" s="97"/>
      <c r="DHX297" s="97"/>
      <c r="DHY297" s="97"/>
      <c r="DHZ297" s="97"/>
      <c r="DIA297" s="97"/>
      <c r="DIB297" s="97"/>
      <c r="DIC297" s="97"/>
      <c r="DID297" s="97"/>
      <c r="DIE297" s="97"/>
      <c r="DIF297" s="97"/>
      <c r="DIG297" s="97"/>
      <c r="DIH297" s="97"/>
      <c r="DII297" s="97"/>
      <c r="DIJ297" s="97"/>
      <c r="DIK297" s="97"/>
      <c r="DIL297" s="97"/>
      <c r="DIM297" s="97"/>
      <c r="DIN297" s="97"/>
      <c r="DIO297" s="97"/>
      <c r="DIP297" s="97"/>
      <c r="DIQ297" s="97"/>
      <c r="DIR297" s="97"/>
      <c r="DIS297" s="97"/>
      <c r="DIT297" s="97"/>
      <c r="DIU297" s="97"/>
      <c r="DIV297" s="97"/>
      <c r="DIW297" s="97"/>
      <c r="DIX297" s="97"/>
      <c r="DIY297" s="97"/>
      <c r="DIZ297" s="97"/>
      <c r="DJA297" s="97"/>
      <c r="DJB297" s="97"/>
      <c r="DJC297" s="97"/>
      <c r="DJD297" s="97"/>
      <c r="DJE297" s="97"/>
      <c r="DJF297" s="97"/>
      <c r="DJG297" s="97"/>
      <c r="DJH297" s="97"/>
      <c r="DJI297" s="97"/>
      <c r="DJJ297" s="97"/>
      <c r="DJK297" s="97"/>
      <c r="DJL297" s="97"/>
      <c r="DJM297" s="97"/>
      <c r="DJN297" s="97"/>
      <c r="DJO297" s="97"/>
      <c r="DJP297" s="97"/>
      <c r="DJQ297" s="97"/>
      <c r="DJR297" s="97"/>
      <c r="DJS297" s="97"/>
      <c r="DJT297" s="97"/>
      <c r="DJU297" s="97"/>
      <c r="DJV297" s="97"/>
      <c r="DJW297" s="97"/>
      <c r="DJX297" s="97"/>
      <c r="DJY297" s="97"/>
      <c r="DJZ297" s="97"/>
      <c r="DKA297" s="97"/>
      <c r="DKB297" s="97"/>
      <c r="DKC297" s="97"/>
      <c r="DKD297" s="97"/>
      <c r="DKE297" s="97"/>
      <c r="DKF297" s="97"/>
      <c r="DKG297" s="97"/>
      <c r="DKH297" s="97"/>
      <c r="DKI297" s="97"/>
      <c r="DKJ297" s="97"/>
      <c r="DKK297" s="97"/>
      <c r="DKL297" s="97"/>
      <c r="DKM297" s="97"/>
      <c r="DKN297" s="97"/>
      <c r="DKO297" s="97"/>
      <c r="DKP297" s="97"/>
      <c r="DKQ297" s="97"/>
      <c r="DKR297" s="97"/>
      <c r="DKS297" s="97"/>
      <c r="DKT297" s="97"/>
      <c r="DKU297" s="97"/>
      <c r="DKV297" s="97"/>
      <c r="DKW297" s="97"/>
      <c r="DKX297" s="97"/>
      <c r="DKY297" s="97"/>
      <c r="DKZ297" s="97"/>
      <c r="DLA297" s="97"/>
      <c r="DLB297" s="97"/>
      <c r="DLC297" s="97"/>
      <c r="DLD297" s="97"/>
      <c r="DLE297" s="97"/>
      <c r="DLF297" s="97"/>
      <c r="DLG297" s="97"/>
      <c r="DLH297" s="97"/>
      <c r="DLI297" s="97"/>
      <c r="DLJ297" s="97"/>
      <c r="DLK297" s="97"/>
      <c r="DLL297" s="97"/>
      <c r="DLM297" s="97"/>
      <c r="DLN297" s="97"/>
      <c r="DLO297" s="97"/>
      <c r="DLP297" s="97"/>
      <c r="DLQ297" s="97"/>
      <c r="DLR297" s="97"/>
      <c r="DLS297" s="97"/>
      <c r="DLT297" s="97"/>
      <c r="DLU297" s="97"/>
      <c r="DLV297" s="97"/>
      <c r="DLW297" s="97"/>
      <c r="DLX297" s="97"/>
      <c r="DLY297" s="97"/>
      <c r="DLZ297" s="97"/>
      <c r="DMA297" s="97"/>
      <c r="DMB297" s="97"/>
      <c r="DMC297" s="97"/>
      <c r="DMD297" s="97"/>
      <c r="DME297" s="97"/>
      <c r="DMF297" s="97"/>
      <c r="DMG297" s="97"/>
      <c r="DMH297" s="97"/>
      <c r="DMI297" s="97"/>
      <c r="DMJ297" s="97"/>
      <c r="DMK297" s="97"/>
      <c r="DML297" s="97"/>
      <c r="DMM297" s="97"/>
      <c r="DMN297" s="97"/>
      <c r="DMO297" s="97"/>
      <c r="DMP297" s="97"/>
      <c r="DMQ297" s="97"/>
      <c r="DMR297" s="97"/>
      <c r="DMS297" s="97"/>
      <c r="DMT297" s="97"/>
      <c r="DMU297" s="97"/>
      <c r="DMV297" s="97"/>
      <c r="DMW297" s="97"/>
      <c r="DMX297" s="97"/>
      <c r="DMY297" s="97"/>
      <c r="DMZ297" s="97"/>
      <c r="DNA297" s="97"/>
      <c r="DNB297" s="97"/>
      <c r="DNC297" s="97"/>
      <c r="DND297" s="97"/>
      <c r="DNE297" s="97"/>
      <c r="DNF297" s="97"/>
      <c r="DNG297" s="97"/>
      <c r="DNH297" s="97"/>
      <c r="DNI297" s="97"/>
      <c r="DNJ297" s="97"/>
      <c r="DNK297" s="97"/>
      <c r="DNL297" s="97"/>
      <c r="DNM297" s="97"/>
      <c r="DNN297" s="97"/>
      <c r="DNO297" s="97"/>
      <c r="DNP297" s="97"/>
      <c r="DNQ297" s="97"/>
      <c r="DNR297" s="97"/>
      <c r="DNS297" s="97"/>
      <c r="DNT297" s="97"/>
      <c r="DNU297" s="97"/>
      <c r="DNV297" s="97"/>
      <c r="DNW297" s="97"/>
      <c r="DNX297" s="97"/>
      <c r="DNY297" s="97"/>
      <c r="DNZ297" s="97"/>
      <c r="DOA297" s="97"/>
      <c r="DOB297" s="97"/>
      <c r="DOC297" s="97"/>
      <c r="DOD297" s="97"/>
      <c r="DOE297" s="97"/>
      <c r="DOF297" s="97"/>
      <c r="DOG297" s="97"/>
      <c r="DOH297" s="97"/>
      <c r="DOI297" s="97"/>
      <c r="DOJ297" s="97"/>
      <c r="DOK297" s="97"/>
      <c r="DOL297" s="97"/>
      <c r="DOM297" s="97"/>
      <c r="DON297" s="97"/>
      <c r="DOO297" s="97"/>
      <c r="DOP297" s="97"/>
      <c r="DOQ297" s="97"/>
      <c r="DOR297" s="97"/>
      <c r="DOS297" s="97"/>
      <c r="DOT297" s="97"/>
      <c r="DOU297" s="97"/>
      <c r="DOV297" s="97"/>
      <c r="DOW297" s="97"/>
      <c r="DOX297" s="97"/>
      <c r="DOY297" s="97"/>
      <c r="DOZ297" s="97"/>
      <c r="DPA297" s="97"/>
      <c r="DPB297" s="97"/>
      <c r="DPC297" s="97"/>
      <c r="DPD297" s="97"/>
      <c r="DPE297" s="97"/>
      <c r="DPF297" s="97"/>
      <c r="DPG297" s="97"/>
      <c r="DPH297" s="97"/>
      <c r="DPI297" s="97"/>
      <c r="DPJ297" s="97"/>
      <c r="DPK297" s="97"/>
      <c r="DPL297" s="97"/>
      <c r="DPM297" s="97"/>
      <c r="DPN297" s="97"/>
      <c r="DPO297" s="97"/>
      <c r="DPP297" s="97"/>
      <c r="DPQ297" s="97"/>
      <c r="DPR297" s="97"/>
      <c r="DPS297" s="97"/>
      <c r="DPT297" s="97"/>
      <c r="DPU297" s="97"/>
      <c r="DPV297" s="97"/>
      <c r="DPW297" s="97"/>
      <c r="DPX297" s="97"/>
      <c r="DPY297" s="97"/>
      <c r="DPZ297" s="97"/>
      <c r="DQA297" s="97"/>
      <c r="DQB297" s="97"/>
      <c r="DQC297" s="97"/>
      <c r="DQD297" s="97"/>
      <c r="DQE297" s="97"/>
      <c r="DQF297" s="97"/>
      <c r="DQG297" s="97"/>
      <c r="DQH297" s="97"/>
      <c r="DQI297" s="97"/>
      <c r="DQJ297" s="97"/>
      <c r="DQK297" s="97"/>
      <c r="DQL297" s="97"/>
      <c r="DQM297" s="97"/>
      <c r="DQN297" s="97"/>
      <c r="DQO297" s="97"/>
      <c r="DQP297" s="97"/>
      <c r="DQQ297" s="97"/>
      <c r="DQR297" s="97"/>
      <c r="DQS297" s="97"/>
      <c r="DQT297" s="97"/>
      <c r="DQU297" s="97"/>
      <c r="DQV297" s="97"/>
      <c r="DQW297" s="97"/>
      <c r="DQX297" s="97"/>
      <c r="DQY297" s="97"/>
      <c r="DQZ297" s="97"/>
      <c r="DRA297" s="97"/>
      <c r="DRB297" s="97"/>
      <c r="DRC297" s="97"/>
      <c r="DRD297" s="97"/>
      <c r="DRE297" s="97"/>
      <c r="DRF297" s="97"/>
      <c r="DRG297" s="97"/>
      <c r="DRH297" s="97"/>
      <c r="DRI297" s="97"/>
      <c r="DRJ297" s="97"/>
      <c r="DRK297" s="97"/>
      <c r="DRL297" s="97"/>
      <c r="DRM297" s="97"/>
      <c r="DRN297" s="97"/>
      <c r="DRO297" s="97"/>
      <c r="DRP297" s="97"/>
      <c r="DRQ297" s="97"/>
      <c r="DRR297" s="97"/>
      <c r="DRS297" s="97"/>
      <c r="DRT297" s="97"/>
      <c r="DRU297" s="97"/>
      <c r="DRV297" s="97"/>
      <c r="DRW297" s="97"/>
      <c r="DRX297" s="97"/>
      <c r="DRY297" s="97"/>
      <c r="DRZ297" s="97"/>
      <c r="DSA297" s="97"/>
      <c r="DSB297" s="97"/>
      <c r="DSC297" s="97"/>
      <c r="DSD297" s="97"/>
      <c r="DSE297" s="97"/>
      <c r="DSF297" s="97"/>
      <c r="DSG297" s="97"/>
      <c r="DSH297" s="97"/>
      <c r="DSI297" s="97"/>
      <c r="DSJ297" s="97"/>
      <c r="DSK297" s="97"/>
      <c r="DSL297" s="97"/>
      <c r="DSM297" s="97"/>
      <c r="DSN297" s="97"/>
      <c r="DSO297" s="97"/>
      <c r="DSP297" s="97"/>
      <c r="DSQ297" s="97"/>
      <c r="DSR297" s="97"/>
      <c r="DSS297" s="97"/>
      <c r="DST297" s="97"/>
      <c r="DSU297" s="97"/>
      <c r="DSV297" s="97"/>
      <c r="DSW297" s="97"/>
      <c r="DSX297" s="97"/>
      <c r="DSY297" s="97"/>
      <c r="DSZ297" s="97"/>
      <c r="DTA297" s="97"/>
      <c r="DTB297" s="97"/>
      <c r="DTC297" s="97"/>
      <c r="DTD297" s="97"/>
      <c r="DTE297" s="97"/>
      <c r="DTF297" s="97"/>
      <c r="DTG297" s="97"/>
      <c r="DTH297" s="97"/>
      <c r="DTI297" s="97"/>
      <c r="DTJ297" s="97"/>
      <c r="DTK297" s="97"/>
      <c r="DTL297" s="97"/>
      <c r="DTM297" s="97"/>
      <c r="DTN297" s="97"/>
      <c r="DTO297" s="97"/>
      <c r="DTP297" s="97"/>
      <c r="DTQ297" s="97"/>
      <c r="DTR297" s="97"/>
      <c r="DTS297" s="97"/>
      <c r="DTT297" s="97"/>
      <c r="DTU297" s="97"/>
      <c r="DTV297" s="97"/>
      <c r="DTW297" s="97"/>
      <c r="DTX297" s="97"/>
      <c r="DTY297" s="97"/>
      <c r="DTZ297" s="97"/>
      <c r="DUA297" s="97"/>
      <c r="DUB297" s="97"/>
      <c r="DUC297" s="97"/>
      <c r="DUD297" s="97"/>
      <c r="DUE297" s="97"/>
      <c r="DUF297" s="97"/>
      <c r="DUG297" s="97"/>
      <c r="DUH297" s="97"/>
      <c r="DUI297" s="97"/>
      <c r="DUJ297" s="97"/>
      <c r="DUK297" s="97"/>
      <c r="DUL297" s="97"/>
      <c r="DUM297" s="97"/>
      <c r="DUN297" s="97"/>
      <c r="DUO297" s="97"/>
      <c r="DUP297" s="97"/>
      <c r="DUQ297" s="97"/>
      <c r="DUR297" s="97"/>
      <c r="DUS297" s="97"/>
      <c r="DUT297" s="97"/>
      <c r="DUU297" s="97"/>
      <c r="DUV297" s="97"/>
      <c r="DUW297" s="97"/>
      <c r="DUX297" s="97"/>
      <c r="DUY297" s="97"/>
      <c r="DUZ297" s="97"/>
      <c r="DVA297" s="97"/>
      <c r="DVB297" s="97"/>
      <c r="DVC297" s="97"/>
      <c r="DVD297" s="97"/>
      <c r="DVE297" s="97"/>
      <c r="DVF297" s="97"/>
      <c r="DVG297" s="97"/>
      <c r="DVH297" s="97"/>
      <c r="DVI297" s="97"/>
      <c r="DVJ297" s="97"/>
      <c r="DVK297" s="97"/>
      <c r="DVL297" s="97"/>
      <c r="DVM297" s="97"/>
      <c r="DVN297" s="97"/>
      <c r="DVO297" s="97"/>
      <c r="DVP297" s="97"/>
      <c r="DVQ297" s="97"/>
      <c r="DVR297" s="97"/>
      <c r="DVS297" s="97"/>
      <c r="DVT297" s="97"/>
      <c r="DVU297" s="97"/>
      <c r="DVV297" s="97"/>
      <c r="DVW297" s="97"/>
      <c r="DVX297" s="97"/>
      <c r="DVY297" s="97"/>
      <c r="DVZ297" s="97"/>
      <c r="DWA297" s="97"/>
      <c r="DWB297" s="97"/>
      <c r="DWC297" s="97"/>
      <c r="DWD297" s="97"/>
      <c r="DWE297" s="97"/>
      <c r="DWF297" s="97"/>
      <c r="DWG297" s="97"/>
      <c r="DWH297" s="97"/>
      <c r="DWI297" s="97"/>
      <c r="DWJ297" s="97"/>
      <c r="DWK297" s="97"/>
      <c r="DWL297" s="97"/>
      <c r="DWM297" s="97"/>
      <c r="DWN297" s="97"/>
      <c r="DWO297" s="97"/>
      <c r="DWP297" s="97"/>
      <c r="DWQ297" s="97"/>
      <c r="DWR297" s="97"/>
      <c r="DWS297" s="97"/>
      <c r="DWT297" s="97"/>
      <c r="DWU297" s="97"/>
      <c r="DWV297" s="97"/>
      <c r="DWW297" s="97"/>
      <c r="DWX297" s="97"/>
      <c r="DWY297" s="97"/>
      <c r="DWZ297" s="97"/>
      <c r="DXA297" s="97"/>
      <c r="DXB297" s="97"/>
      <c r="DXC297" s="97"/>
      <c r="DXD297" s="97"/>
      <c r="DXE297" s="97"/>
      <c r="DXF297" s="97"/>
      <c r="DXG297" s="97"/>
      <c r="DXH297" s="97"/>
      <c r="DXI297" s="97"/>
      <c r="DXJ297" s="97"/>
      <c r="DXK297" s="97"/>
      <c r="DXL297" s="97"/>
      <c r="DXM297" s="97"/>
      <c r="DXN297" s="97"/>
      <c r="DXO297" s="97"/>
      <c r="DXP297" s="97"/>
      <c r="DXQ297" s="97"/>
      <c r="DXR297" s="97"/>
      <c r="DXS297" s="97"/>
      <c r="DXT297" s="97"/>
      <c r="DXU297" s="97"/>
      <c r="DXV297" s="97"/>
      <c r="DXW297" s="97"/>
      <c r="DXX297" s="97"/>
      <c r="DXY297" s="97"/>
      <c r="DXZ297" s="97"/>
      <c r="DYA297" s="97"/>
      <c r="DYB297" s="97"/>
      <c r="DYC297" s="97"/>
      <c r="DYD297" s="97"/>
      <c r="DYE297" s="97"/>
      <c r="DYF297" s="97"/>
      <c r="DYG297" s="97"/>
      <c r="DYH297" s="97"/>
      <c r="DYI297" s="97"/>
      <c r="DYJ297" s="97"/>
      <c r="DYK297" s="97"/>
      <c r="DYL297" s="97"/>
      <c r="DYM297" s="97"/>
      <c r="DYN297" s="97"/>
      <c r="DYO297" s="97"/>
      <c r="DYP297" s="97"/>
      <c r="DYQ297" s="97"/>
      <c r="DYR297" s="97"/>
      <c r="DYS297" s="97"/>
      <c r="DYT297" s="97"/>
      <c r="DYU297" s="97"/>
      <c r="DYV297" s="97"/>
      <c r="DYW297" s="97"/>
      <c r="DYX297" s="97"/>
      <c r="DYY297" s="97"/>
      <c r="DYZ297" s="97"/>
      <c r="DZA297" s="97"/>
      <c r="DZB297" s="97"/>
      <c r="DZC297" s="97"/>
      <c r="DZD297" s="97"/>
      <c r="DZE297" s="97"/>
      <c r="DZF297" s="97"/>
      <c r="DZG297" s="97"/>
      <c r="DZH297" s="97"/>
      <c r="DZI297" s="97"/>
      <c r="DZJ297" s="97"/>
      <c r="DZK297" s="97"/>
      <c r="DZL297" s="97"/>
      <c r="DZM297" s="97"/>
      <c r="DZN297" s="97"/>
      <c r="DZO297" s="97"/>
      <c r="DZP297" s="97"/>
      <c r="DZQ297" s="97"/>
      <c r="DZR297" s="97"/>
      <c r="DZS297" s="97"/>
      <c r="DZT297" s="97"/>
      <c r="DZU297" s="97"/>
      <c r="DZV297" s="97"/>
      <c r="DZW297" s="97"/>
      <c r="DZX297" s="97"/>
      <c r="DZY297" s="97"/>
      <c r="DZZ297" s="97"/>
      <c r="EAA297" s="97"/>
      <c r="EAB297" s="97"/>
      <c r="EAC297" s="97"/>
      <c r="EAD297" s="97"/>
      <c r="EAE297" s="97"/>
      <c r="EAF297" s="97"/>
      <c r="EAG297" s="97"/>
      <c r="EAH297" s="97"/>
      <c r="EAI297" s="97"/>
      <c r="EAJ297" s="97"/>
      <c r="EAK297" s="97"/>
      <c r="EAL297" s="97"/>
      <c r="EAM297" s="97"/>
      <c r="EAN297" s="97"/>
      <c r="EAO297" s="97"/>
      <c r="EAP297" s="97"/>
      <c r="EAQ297" s="97"/>
      <c r="EAR297" s="97"/>
      <c r="EAS297" s="97"/>
      <c r="EAT297" s="97"/>
      <c r="EAU297" s="97"/>
      <c r="EAV297" s="97"/>
      <c r="EAW297" s="97"/>
      <c r="EAX297" s="97"/>
      <c r="EAY297" s="97"/>
      <c r="EAZ297" s="97"/>
      <c r="EBA297" s="97"/>
      <c r="EBB297" s="97"/>
      <c r="EBC297" s="97"/>
      <c r="EBD297" s="97"/>
      <c r="EBE297" s="97"/>
      <c r="EBF297" s="97"/>
      <c r="EBG297" s="97"/>
      <c r="EBH297" s="97"/>
      <c r="EBI297" s="97"/>
      <c r="EBJ297" s="97"/>
      <c r="EBK297" s="97"/>
      <c r="EBL297" s="97"/>
      <c r="EBM297" s="97"/>
      <c r="EBN297" s="97"/>
      <c r="EBO297" s="97"/>
      <c r="EBP297" s="97"/>
      <c r="EBQ297" s="97"/>
      <c r="EBR297" s="97"/>
      <c r="EBS297" s="97"/>
      <c r="EBT297" s="97"/>
      <c r="EBU297" s="97"/>
      <c r="EBV297" s="97"/>
      <c r="EBW297" s="97"/>
      <c r="EBX297" s="97"/>
      <c r="EBY297" s="97"/>
      <c r="EBZ297" s="97"/>
      <c r="ECA297" s="97"/>
      <c r="ECB297" s="97"/>
      <c r="ECC297" s="97"/>
      <c r="ECD297" s="97"/>
      <c r="ECE297" s="97"/>
      <c r="ECF297" s="97"/>
      <c r="ECG297" s="97"/>
      <c r="ECH297" s="97"/>
      <c r="ECI297" s="97"/>
      <c r="ECJ297" s="97"/>
      <c r="ECK297" s="97"/>
      <c r="ECL297" s="97"/>
      <c r="ECM297" s="97"/>
      <c r="ECN297" s="97"/>
      <c r="ECO297" s="97"/>
      <c r="ECP297" s="97"/>
      <c r="ECQ297" s="97"/>
      <c r="ECR297" s="97"/>
      <c r="ECS297" s="97"/>
      <c r="ECT297" s="97"/>
      <c r="ECU297" s="97"/>
      <c r="ECV297" s="97"/>
      <c r="ECW297" s="97"/>
      <c r="ECX297" s="97"/>
      <c r="ECY297" s="97"/>
      <c r="ECZ297" s="97"/>
      <c r="EDA297" s="97"/>
      <c r="EDB297" s="97"/>
      <c r="EDC297" s="97"/>
      <c r="EDD297" s="97"/>
      <c r="EDE297" s="97"/>
      <c r="EDF297" s="97"/>
      <c r="EDG297" s="97"/>
      <c r="EDH297" s="97"/>
      <c r="EDI297" s="97"/>
      <c r="EDJ297" s="97"/>
      <c r="EDK297" s="97"/>
      <c r="EDL297" s="97"/>
      <c r="EDM297" s="97"/>
      <c r="EDN297" s="97"/>
      <c r="EDO297" s="97"/>
      <c r="EDP297" s="97"/>
      <c r="EDQ297" s="97"/>
      <c r="EDR297" s="97"/>
      <c r="EDS297" s="97"/>
      <c r="EDT297" s="97"/>
      <c r="EDU297" s="97"/>
      <c r="EDV297" s="97"/>
      <c r="EDW297" s="97"/>
      <c r="EDX297" s="97"/>
      <c r="EDY297" s="97"/>
      <c r="EDZ297" s="97"/>
      <c r="EEA297" s="97"/>
      <c r="EEB297" s="97"/>
      <c r="EEC297" s="97"/>
      <c r="EED297" s="97"/>
      <c r="EEE297" s="97"/>
      <c r="EEF297" s="97"/>
      <c r="EEG297" s="97"/>
      <c r="EEH297" s="97"/>
      <c r="EEI297" s="97"/>
      <c r="EEJ297" s="97"/>
      <c r="EEK297" s="97"/>
      <c r="EEL297" s="97"/>
      <c r="EEM297" s="97"/>
      <c r="EEN297" s="97"/>
      <c r="EEO297" s="97"/>
      <c r="EEP297" s="97"/>
      <c r="EEQ297" s="97"/>
      <c r="EER297" s="97"/>
      <c r="EES297" s="97"/>
      <c r="EET297" s="97"/>
      <c r="EEU297" s="97"/>
      <c r="EEV297" s="97"/>
      <c r="EEW297" s="97"/>
      <c r="EEX297" s="97"/>
      <c r="EEY297" s="97"/>
      <c r="EEZ297" s="97"/>
      <c r="EFA297" s="97"/>
      <c r="EFB297" s="97"/>
      <c r="EFC297" s="97"/>
      <c r="EFD297" s="97"/>
      <c r="EFE297" s="97"/>
      <c r="EFF297" s="97"/>
      <c r="EFG297" s="97"/>
      <c r="EFH297" s="97"/>
      <c r="EFI297" s="97"/>
      <c r="EFJ297" s="97"/>
      <c r="EFK297" s="97"/>
      <c r="EFL297" s="97"/>
      <c r="EFM297" s="97"/>
      <c r="EFN297" s="97"/>
      <c r="EFO297" s="97"/>
      <c r="EFP297" s="97"/>
      <c r="EFQ297" s="97"/>
      <c r="EFR297" s="97"/>
      <c r="EFS297" s="97"/>
      <c r="EFT297" s="97"/>
      <c r="EFU297" s="97"/>
      <c r="EFV297" s="97"/>
      <c r="EFW297" s="97"/>
      <c r="EFX297" s="97"/>
      <c r="EFY297" s="97"/>
      <c r="EFZ297" s="97"/>
      <c r="EGA297" s="97"/>
      <c r="EGB297" s="97"/>
      <c r="EGC297" s="97"/>
      <c r="EGD297" s="97"/>
      <c r="EGE297" s="97"/>
      <c r="EGF297" s="97"/>
      <c r="EGG297" s="97"/>
      <c r="EGH297" s="97"/>
      <c r="EGI297" s="97"/>
      <c r="EGJ297" s="97"/>
      <c r="EGK297" s="97"/>
      <c r="EGL297" s="97"/>
      <c r="EGM297" s="97"/>
      <c r="EGN297" s="97"/>
      <c r="EGO297" s="97"/>
      <c r="EGP297" s="97"/>
      <c r="EGQ297" s="97"/>
      <c r="EGR297" s="97"/>
      <c r="EGS297" s="97"/>
      <c r="EGT297" s="97"/>
      <c r="EGU297" s="97"/>
      <c r="EGV297" s="97"/>
      <c r="EGW297" s="97"/>
      <c r="EGX297" s="97"/>
      <c r="EGY297" s="97"/>
      <c r="EGZ297" s="97"/>
      <c r="EHA297" s="97"/>
      <c r="EHB297" s="97"/>
      <c r="EHC297" s="97"/>
      <c r="EHD297" s="97"/>
      <c r="EHE297" s="97"/>
      <c r="EHF297" s="97"/>
      <c r="EHG297" s="97"/>
      <c r="EHH297" s="97"/>
      <c r="EHI297" s="97"/>
      <c r="EHJ297" s="97"/>
      <c r="EHK297" s="97"/>
      <c r="EHL297" s="97"/>
      <c r="EHM297" s="97"/>
      <c r="EHN297" s="97"/>
      <c r="EHO297" s="97"/>
      <c r="EHP297" s="97"/>
      <c r="EHQ297" s="97"/>
      <c r="EHR297" s="97"/>
      <c r="EHS297" s="97"/>
      <c r="EHT297" s="97"/>
      <c r="EHU297" s="97"/>
      <c r="EHV297" s="97"/>
      <c r="EHW297" s="97"/>
      <c r="EHX297" s="97"/>
      <c r="EHY297" s="97"/>
      <c r="EHZ297" s="97"/>
      <c r="EIA297" s="97"/>
      <c r="EIB297" s="97"/>
      <c r="EIC297" s="97"/>
      <c r="EID297" s="97"/>
      <c r="EIE297" s="97"/>
      <c r="EIF297" s="97"/>
      <c r="EIG297" s="97"/>
      <c r="EIH297" s="97"/>
      <c r="EII297" s="97"/>
      <c r="EIJ297" s="97"/>
      <c r="EIK297" s="97"/>
      <c r="EIL297" s="97"/>
      <c r="EIM297" s="97"/>
      <c r="EIN297" s="97"/>
      <c r="EIO297" s="97"/>
      <c r="EIP297" s="97"/>
      <c r="EIQ297" s="97"/>
      <c r="EIR297" s="97"/>
      <c r="EIS297" s="97"/>
      <c r="EIT297" s="97"/>
      <c r="EIU297" s="97"/>
      <c r="EIV297" s="97"/>
      <c r="EIW297" s="97"/>
      <c r="EIX297" s="97"/>
      <c r="EIY297" s="97"/>
      <c r="EIZ297" s="97"/>
      <c r="EJA297" s="97"/>
      <c r="EJB297" s="97"/>
      <c r="EJC297" s="97"/>
      <c r="EJD297" s="97"/>
      <c r="EJE297" s="97"/>
      <c r="EJF297" s="97"/>
      <c r="EJG297" s="97"/>
      <c r="EJH297" s="97"/>
      <c r="EJI297" s="97"/>
      <c r="EJJ297" s="97"/>
      <c r="EJK297" s="97"/>
      <c r="EJL297" s="97"/>
      <c r="EJM297" s="97"/>
      <c r="EJN297" s="97"/>
      <c r="EJO297" s="97"/>
      <c r="EJP297" s="97"/>
      <c r="EJQ297" s="97"/>
      <c r="EJR297" s="97"/>
      <c r="EJS297" s="97"/>
      <c r="EJT297" s="97"/>
      <c r="EJU297" s="97"/>
      <c r="EJV297" s="97"/>
      <c r="EJW297" s="97"/>
      <c r="EJX297" s="97"/>
      <c r="EJY297" s="97"/>
      <c r="EJZ297" s="97"/>
      <c r="EKA297" s="97"/>
      <c r="EKB297" s="97"/>
      <c r="EKC297" s="97"/>
      <c r="EKD297" s="97"/>
      <c r="EKE297" s="97"/>
      <c r="EKF297" s="97"/>
      <c r="EKG297" s="97"/>
      <c r="EKH297" s="97"/>
      <c r="EKI297" s="97"/>
      <c r="EKJ297" s="97"/>
      <c r="EKK297" s="97"/>
      <c r="EKL297" s="97"/>
      <c r="EKM297" s="97"/>
      <c r="EKN297" s="97"/>
      <c r="EKO297" s="97"/>
      <c r="EKP297" s="97"/>
      <c r="EKQ297" s="97"/>
      <c r="EKR297" s="97"/>
      <c r="EKS297" s="97"/>
      <c r="EKT297" s="97"/>
      <c r="EKU297" s="97"/>
      <c r="EKV297" s="97"/>
      <c r="EKW297" s="97"/>
      <c r="EKX297" s="97"/>
      <c r="EKY297" s="97"/>
      <c r="EKZ297" s="97"/>
      <c r="ELA297" s="97"/>
      <c r="ELB297" s="97"/>
      <c r="ELC297" s="97"/>
      <c r="ELD297" s="97"/>
      <c r="ELE297" s="97"/>
      <c r="ELF297" s="97"/>
      <c r="ELG297" s="97"/>
      <c r="ELH297" s="97"/>
      <c r="ELI297" s="97"/>
      <c r="ELJ297" s="97"/>
      <c r="ELK297" s="97"/>
      <c r="ELL297" s="97"/>
      <c r="ELM297" s="97"/>
      <c r="ELN297" s="97"/>
      <c r="ELO297" s="97"/>
      <c r="ELP297" s="97"/>
      <c r="ELQ297" s="97"/>
      <c r="ELR297" s="97"/>
      <c r="ELS297" s="97"/>
      <c r="ELT297" s="97"/>
      <c r="ELU297" s="97"/>
      <c r="ELV297" s="97"/>
      <c r="ELW297" s="97"/>
      <c r="ELX297" s="97"/>
      <c r="ELY297" s="97"/>
      <c r="ELZ297" s="97"/>
      <c r="EMA297" s="97"/>
      <c r="EMB297" s="97"/>
      <c r="EMC297" s="97"/>
      <c r="EMD297" s="97"/>
      <c r="EME297" s="97"/>
      <c r="EMF297" s="97"/>
      <c r="EMG297" s="97"/>
      <c r="EMH297" s="97"/>
      <c r="EMI297" s="97"/>
      <c r="EMJ297" s="97"/>
      <c r="EMK297" s="97"/>
      <c r="EML297" s="97"/>
      <c r="EMM297" s="97"/>
      <c r="EMN297" s="97"/>
      <c r="EMO297" s="97"/>
      <c r="EMP297" s="97"/>
      <c r="EMQ297" s="97"/>
      <c r="EMR297" s="97"/>
      <c r="EMS297" s="97"/>
      <c r="EMT297" s="97"/>
      <c r="EMU297" s="97"/>
      <c r="EMV297" s="97"/>
      <c r="EMW297" s="97"/>
      <c r="EMX297" s="97"/>
      <c r="EMY297" s="97"/>
      <c r="EMZ297" s="97"/>
      <c r="ENA297" s="97"/>
      <c r="ENB297" s="97"/>
      <c r="ENC297" s="97"/>
      <c r="END297" s="97"/>
      <c r="ENE297" s="97"/>
      <c r="ENF297" s="97"/>
      <c r="ENG297" s="97"/>
      <c r="ENH297" s="97"/>
      <c r="ENI297" s="97"/>
      <c r="ENJ297" s="97"/>
      <c r="ENK297" s="97"/>
      <c r="ENL297" s="97"/>
      <c r="ENM297" s="97"/>
      <c r="ENN297" s="97"/>
      <c r="ENO297" s="97"/>
      <c r="ENP297" s="97"/>
      <c r="ENQ297" s="97"/>
      <c r="ENR297" s="97"/>
      <c r="ENS297" s="97"/>
      <c r="ENT297" s="97"/>
      <c r="ENU297" s="97"/>
      <c r="ENV297" s="97"/>
      <c r="ENW297" s="97"/>
      <c r="ENX297" s="97"/>
      <c r="ENY297" s="97"/>
      <c r="ENZ297" s="97"/>
      <c r="EOA297" s="97"/>
      <c r="EOB297" s="97"/>
      <c r="EOC297" s="97"/>
      <c r="EOD297" s="97"/>
      <c r="EOE297" s="97"/>
      <c r="EOF297" s="97"/>
      <c r="EOG297" s="97"/>
      <c r="EOH297" s="97"/>
      <c r="EOI297" s="97"/>
      <c r="EOJ297" s="97"/>
      <c r="EOK297" s="97"/>
      <c r="EOL297" s="97"/>
      <c r="EOM297" s="97"/>
      <c r="EON297" s="97"/>
      <c r="EOO297" s="97"/>
      <c r="EOP297" s="97"/>
      <c r="EOQ297" s="97"/>
      <c r="EOR297" s="97"/>
      <c r="EOS297" s="97"/>
      <c r="EOT297" s="97"/>
      <c r="EOU297" s="97"/>
      <c r="EOV297" s="97"/>
      <c r="EOW297" s="97"/>
      <c r="EOX297" s="97"/>
      <c r="EOY297" s="97"/>
      <c r="EOZ297" s="97"/>
      <c r="EPA297" s="97"/>
      <c r="EPB297" s="97"/>
      <c r="EPC297" s="97"/>
      <c r="EPD297" s="97"/>
      <c r="EPE297" s="97"/>
      <c r="EPF297" s="97"/>
      <c r="EPG297" s="97"/>
      <c r="EPH297" s="97"/>
      <c r="EPI297" s="97"/>
      <c r="EPJ297" s="97"/>
      <c r="EPK297" s="97"/>
      <c r="EPL297" s="97"/>
      <c r="EPM297" s="97"/>
      <c r="EPN297" s="97"/>
      <c r="EPO297" s="97"/>
      <c r="EPP297" s="97"/>
      <c r="EPQ297" s="97"/>
      <c r="EPR297" s="97"/>
      <c r="EPS297" s="97"/>
      <c r="EPT297" s="97"/>
      <c r="EPU297" s="97"/>
      <c r="EPV297" s="97"/>
      <c r="EPW297" s="97"/>
      <c r="EPX297" s="97"/>
      <c r="EPY297" s="97"/>
      <c r="EPZ297" s="97"/>
      <c r="EQA297" s="97"/>
      <c r="EQB297" s="97"/>
      <c r="EQC297" s="97"/>
      <c r="EQD297" s="97"/>
      <c r="EQE297" s="97"/>
      <c r="EQF297" s="97"/>
      <c r="EQG297" s="97"/>
      <c r="EQH297" s="97"/>
      <c r="EQI297" s="97"/>
      <c r="EQJ297" s="97"/>
      <c r="EQK297" s="97"/>
      <c r="EQL297" s="97"/>
      <c r="EQM297" s="97"/>
      <c r="EQN297" s="97"/>
      <c r="EQO297" s="97"/>
      <c r="EQP297" s="97"/>
      <c r="EQQ297" s="97"/>
      <c r="EQR297" s="97"/>
      <c r="EQS297" s="97"/>
      <c r="EQT297" s="97"/>
      <c r="EQU297" s="97"/>
      <c r="EQV297" s="97"/>
      <c r="EQW297" s="97"/>
      <c r="EQX297" s="97"/>
      <c r="EQY297" s="97"/>
      <c r="EQZ297" s="97"/>
      <c r="ERA297" s="97"/>
      <c r="ERB297" s="97"/>
      <c r="ERC297" s="97"/>
      <c r="ERD297" s="97"/>
      <c r="ERE297" s="97"/>
      <c r="ERF297" s="97"/>
      <c r="ERG297" s="97"/>
      <c r="ERH297" s="97"/>
      <c r="ERI297" s="97"/>
      <c r="ERJ297" s="97"/>
      <c r="ERK297" s="97"/>
      <c r="ERL297" s="97"/>
      <c r="ERM297" s="97"/>
      <c r="ERN297" s="97"/>
      <c r="ERO297" s="97"/>
      <c r="ERP297" s="97"/>
      <c r="ERQ297" s="97"/>
      <c r="ERR297" s="97"/>
      <c r="ERS297" s="97"/>
      <c r="ERT297" s="97"/>
      <c r="ERU297" s="97"/>
      <c r="ERV297" s="97"/>
      <c r="ERW297" s="97"/>
      <c r="ERX297" s="97"/>
      <c r="ERY297" s="97"/>
      <c r="ERZ297" s="97"/>
      <c r="ESA297" s="97"/>
      <c r="ESB297" s="97"/>
      <c r="ESC297" s="97"/>
      <c r="ESD297" s="97"/>
      <c r="ESE297" s="97"/>
      <c r="ESF297" s="97"/>
      <c r="ESG297" s="97"/>
      <c r="ESH297" s="97"/>
      <c r="ESI297" s="97"/>
      <c r="ESJ297" s="97"/>
      <c r="ESK297" s="97"/>
      <c r="ESL297" s="97"/>
      <c r="ESM297" s="97"/>
      <c r="ESN297" s="97"/>
      <c r="ESO297" s="97"/>
      <c r="ESP297" s="97"/>
      <c r="ESQ297" s="97"/>
      <c r="ESR297" s="97"/>
      <c r="ESS297" s="97"/>
      <c r="EST297" s="97"/>
      <c r="ESU297" s="97"/>
      <c r="ESV297" s="97"/>
      <c r="ESW297" s="97"/>
      <c r="ESX297" s="97"/>
      <c r="ESY297" s="97"/>
      <c r="ESZ297" s="97"/>
      <c r="ETA297" s="97"/>
      <c r="ETB297" s="97"/>
      <c r="ETC297" s="97"/>
      <c r="ETD297" s="97"/>
      <c r="ETE297" s="97"/>
      <c r="ETF297" s="97"/>
      <c r="ETG297" s="97"/>
      <c r="ETH297" s="97"/>
      <c r="ETI297" s="97"/>
      <c r="ETJ297" s="97"/>
      <c r="ETK297" s="97"/>
      <c r="ETL297" s="97"/>
      <c r="ETM297" s="97"/>
      <c r="ETN297" s="97"/>
      <c r="ETO297" s="97"/>
      <c r="ETP297" s="97"/>
      <c r="ETQ297" s="97"/>
      <c r="ETR297" s="97"/>
      <c r="ETS297" s="97"/>
      <c r="ETT297" s="97"/>
      <c r="ETU297" s="97"/>
      <c r="ETV297" s="97"/>
      <c r="ETW297" s="97"/>
      <c r="ETX297" s="97"/>
      <c r="ETY297" s="97"/>
      <c r="ETZ297" s="97"/>
      <c r="EUA297" s="97"/>
      <c r="EUB297" s="97"/>
      <c r="EUC297" s="97"/>
      <c r="EUD297" s="97"/>
      <c r="EUE297" s="97"/>
      <c r="EUF297" s="97"/>
      <c r="EUG297" s="97"/>
      <c r="EUH297" s="97"/>
      <c r="EUI297" s="97"/>
      <c r="EUJ297" s="97"/>
      <c r="EUK297" s="97"/>
      <c r="EUL297" s="97"/>
      <c r="EUM297" s="97"/>
      <c r="EUN297" s="97"/>
      <c r="EUO297" s="97"/>
      <c r="EUP297" s="97"/>
      <c r="EUQ297" s="97"/>
      <c r="EUR297" s="97"/>
      <c r="EUS297" s="97"/>
      <c r="EUT297" s="97"/>
      <c r="EUU297" s="97"/>
      <c r="EUV297" s="97"/>
      <c r="EUW297" s="97"/>
      <c r="EUX297" s="97"/>
      <c r="EUY297" s="97"/>
      <c r="EUZ297" s="97"/>
      <c r="EVA297" s="97"/>
      <c r="EVB297" s="97"/>
      <c r="EVC297" s="97"/>
      <c r="EVD297" s="97"/>
      <c r="EVE297" s="97"/>
      <c r="EVF297" s="97"/>
      <c r="EVG297" s="97"/>
      <c r="EVH297" s="97"/>
      <c r="EVI297" s="97"/>
      <c r="EVJ297" s="97"/>
      <c r="EVK297" s="97"/>
      <c r="EVL297" s="97"/>
      <c r="EVM297" s="97"/>
      <c r="EVN297" s="97"/>
      <c r="EVO297" s="97"/>
      <c r="EVP297" s="97"/>
      <c r="EVQ297" s="97"/>
      <c r="EVR297" s="97"/>
      <c r="EVS297" s="97"/>
      <c r="EVT297" s="97"/>
      <c r="EVU297" s="97"/>
      <c r="EVV297" s="97"/>
      <c r="EVW297" s="97"/>
      <c r="EVX297" s="97"/>
      <c r="EVY297" s="97"/>
      <c r="EVZ297" s="97"/>
      <c r="EWA297" s="97"/>
      <c r="EWB297" s="97"/>
      <c r="EWC297" s="97"/>
      <c r="EWD297" s="97"/>
      <c r="EWE297" s="97"/>
      <c r="EWF297" s="97"/>
      <c r="EWG297" s="97"/>
      <c r="EWH297" s="97"/>
      <c r="EWI297" s="97"/>
      <c r="EWJ297" s="97"/>
      <c r="EWK297" s="97"/>
      <c r="EWL297" s="97"/>
      <c r="EWM297" s="97"/>
      <c r="EWN297" s="97"/>
      <c r="EWO297" s="97"/>
      <c r="EWP297" s="97"/>
      <c r="EWQ297" s="97"/>
      <c r="EWR297" s="97"/>
      <c r="EWS297" s="97"/>
      <c r="EWT297" s="97"/>
      <c r="EWU297" s="97"/>
      <c r="EWV297" s="97"/>
      <c r="EWW297" s="97"/>
      <c r="EWX297" s="97"/>
      <c r="EWY297" s="97"/>
      <c r="EWZ297" s="97"/>
      <c r="EXA297" s="97"/>
      <c r="EXB297" s="97"/>
      <c r="EXC297" s="97"/>
      <c r="EXD297" s="97"/>
      <c r="EXE297" s="97"/>
      <c r="EXF297" s="97"/>
      <c r="EXG297" s="97"/>
      <c r="EXH297" s="97"/>
      <c r="EXI297" s="97"/>
      <c r="EXJ297" s="97"/>
      <c r="EXK297" s="97"/>
      <c r="EXL297" s="97"/>
      <c r="EXM297" s="97"/>
      <c r="EXN297" s="97"/>
      <c r="EXO297" s="97"/>
      <c r="EXP297" s="97"/>
      <c r="EXQ297" s="97"/>
      <c r="EXR297" s="97"/>
      <c r="EXS297" s="97"/>
      <c r="EXT297" s="97"/>
      <c r="EXU297" s="97"/>
      <c r="EXV297" s="97"/>
      <c r="EXW297" s="97"/>
      <c r="EXX297" s="97"/>
      <c r="EXY297" s="97"/>
      <c r="EXZ297" s="97"/>
      <c r="EYA297" s="97"/>
      <c r="EYB297" s="97"/>
      <c r="EYC297" s="97"/>
      <c r="EYD297" s="97"/>
      <c r="EYE297" s="97"/>
      <c r="EYF297" s="97"/>
      <c r="EYG297" s="97"/>
      <c r="EYH297" s="97"/>
      <c r="EYI297" s="97"/>
      <c r="EYJ297" s="97"/>
      <c r="EYK297" s="97"/>
      <c r="EYL297" s="97"/>
      <c r="EYM297" s="97"/>
      <c r="EYN297" s="97"/>
      <c r="EYO297" s="97"/>
      <c r="EYP297" s="97"/>
      <c r="EYQ297" s="97"/>
      <c r="EYR297" s="97"/>
      <c r="EYS297" s="97"/>
      <c r="EYT297" s="97"/>
      <c r="EYU297" s="97"/>
      <c r="EYV297" s="97"/>
      <c r="EYW297" s="97"/>
      <c r="EYX297" s="97"/>
      <c r="EYY297" s="97"/>
      <c r="EYZ297" s="97"/>
      <c r="EZA297" s="97"/>
      <c r="EZB297" s="97"/>
      <c r="EZC297" s="97"/>
      <c r="EZD297" s="97"/>
      <c r="EZE297" s="97"/>
      <c r="EZF297" s="97"/>
      <c r="EZG297" s="97"/>
      <c r="EZH297" s="97"/>
      <c r="EZI297" s="97"/>
      <c r="EZJ297" s="97"/>
      <c r="EZK297" s="97"/>
      <c r="EZL297" s="97"/>
      <c r="EZM297" s="97"/>
      <c r="EZN297" s="97"/>
      <c r="EZO297" s="97"/>
      <c r="EZP297" s="97"/>
      <c r="EZQ297" s="97"/>
      <c r="EZR297" s="97"/>
      <c r="EZS297" s="97"/>
      <c r="EZT297" s="97"/>
      <c r="EZU297" s="97"/>
      <c r="EZV297" s="97"/>
      <c r="EZW297" s="97"/>
      <c r="EZX297" s="97"/>
      <c r="EZY297" s="97"/>
      <c r="EZZ297" s="97"/>
      <c r="FAA297" s="97"/>
      <c r="FAB297" s="97"/>
      <c r="FAC297" s="97"/>
      <c r="FAD297" s="97"/>
      <c r="FAE297" s="97"/>
      <c r="FAF297" s="97"/>
      <c r="FAG297" s="97"/>
      <c r="FAH297" s="97"/>
      <c r="FAI297" s="97"/>
      <c r="FAJ297" s="97"/>
      <c r="FAK297" s="97"/>
      <c r="FAL297" s="97"/>
      <c r="FAM297" s="97"/>
      <c r="FAN297" s="97"/>
      <c r="FAO297" s="97"/>
      <c r="FAP297" s="97"/>
      <c r="FAQ297" s="97"/>
      <c r="FAR297" s="97"/>
      <c r="FAS297" s="97"/>
      <c r="FAT297" s="97"/>
      <c r="FAU297" s="97"/>
      <c r="FAV297" s="97"/>
      <c r="FAW297" s="97"/>
      <c r="FAX297" s="97"/>
      <c r="FAY297" s="97"/>
      <c r="FAZ297" s="97"/>
      <c r="FBA297" s="97"/>
      <c r="FBB297" s="97"/>
      <c r="FBC297" s="97"/>
      <c r="FBD297" s="97"/>
      <c r="FBE297" s="97"/>
      <c r="FBF297" s="97"/>
      <c r="FBG297" s="97"/>
      <c r="FBH297" s="97"/>
      <c r="FBI297" s="97"/>
      <c r="FBJ297" s="97"/>
      <c r="FBK297" s="97"/>
      <c r="FBL297" s="97"/>
      <c r="FBM297" s="97"/>
      <c r="FBN297" s="97"/>
      <c r="FBO297" s="97"/>
      <c r="FBP297" s="97"/>
      <c r="FBQ297" s="97"/>
      <c r="FBR297" s="97"/>
      <c r="FBS297" s="97"/>
      <c r="FBT297" s="97"/>
      <c r="FBU297" s="97"/>
      <c r="FBV297" s="97"/>
      <c r="FBW297" s="97"/>
      <c r="FBX297" s="97"/>
      <c r="FBY297" s="97"/>
      <c r="FBZ297" s="97"/>
      <c r="FCA297" s="97"/>
      <c r="FCB297" s="97"/>
      <c r="FCC297" s="97"/>
      <c r="FCD297" s="97"/>
      <c r="FCE297" s="97"/>
      <c r="FCF297" s="97"/>
      <c r="FCG297" s="97"/>
      <c r="FCH297" s="97"/>
      <c r="FCI297" s="97"/>
      <c r="FCJ297" s="97"/>
      <c r="FCK297" s="97"/>
      <c r="FCL297" s="97"/>
      <c r="FCM297" s="97"/>
      <c r="FCN297" s="97"/>
      <c r="FCO297" s="97"/>
      <c r="FCP297" s="97"/>
      <c r="FCQ297" s="97"/>
      <c r="FCR297" s="97"/>
      <c r="FCS297" s="97"/>
      <c r="FCT297" s="97"/>
      <c r="FCU297" s="97"/>
      <c r="FCV297" s="97"/>
      <c r="FCW297" s="97"/>
      <c r="FCX297" s="97"/>
      <c r="FCY297" s="97"/>
      <c r="FCZ297" s="97"/>
      <c r="FDA297" s="97"/>
      <c r="FDB297" s="97"/>
      <c r="FDC297" s="97"/>
      <c r="FDD297" s="97"/>
      <c r="FDE297" s="97"/>
      <c r="FDF297" s="97"/>
      <c r="FDG297" s="97"/>
      <c r="FDH297" s="97"/>
      <c r="FDI297" s="97"/>
      <c r="FDJ297" s="97"/>
      <c r="FDK297" s="97"/>
      <c r="FDL297" s="97"/>
      <c r="FDM297" s="97"/>
      <c r="FDN297" s="97"/>
      <c r="FDO297" s="97"/>
      <c r="FDP297" s="97"/>
      <c r="FDQ297" s="97"/>
      <c r="FDR297" s="97"/>
      <c r="FDS297" s="97"/>
      <c r="FDT297" s="97"/>
      <c r="FDU297" s="97"/>
      <c r="FDV297" s="97"/>
      <c r="FDW297" s="97"/>
      <c r="FDX297" s="97"/>
      <c r="FDY297" s="97"/>
      <c r="FDZ297" s="97"/>
      <c r="FEA297" s="97"/>
      <c r="FEB297" s="97"/>
      <c r="FEC297" s="97"/>
      <c r="FED297" s="97"/>
      <c r="FEE297" s="97"/>
      <c r="FEF297" s="97"/>
      <c r="FEG297" s="97"/>
      <c r="FEH297" s="97"/>
      <c r="FEI297" s="97"/>
      <c r="FEJ297" s="97"/>
      <c r="FEK297" s="97"/>
      <c r="FEL297" s="97"/>
      <c r="FEM297" s="97"/>
      <c r="FEN297" s="97"/>
      <c r="FEO297" s="97"/>
      <c r="FEP297" s="97"/>
      <c r="FEQ297" s="97"/>
      <c r="FER297" s="97"/>
      <c r="FES297" s="97"/>
      <c r="FET297" s="97"/>
      <c r="FEU297" s="97"/>
      <c r="FEV297" s="97"/>
      <c r="FEW297" s="97"/>
      <c r="FEX297" s="97"/>
      <c r="FEY297" s="97"/>
      <c r="FEZ297" s="97"/>
      <c r="FFA297" s="97"/>
      <c r="FFB297" s="97"/>
      <c r="FFC297" s="97"/>
      <c r="FFD297" s="97"/>
      <c r="FFE297" s="97"/>
      <c r="FFF297" s="97"/>
      <c r="FFG297" s="97"/>
      <c r="FFH297" s="97"/>
      <c r="FFI297" s="97"/>
      <c r="FFJ297" s="97"/>
      <c r="FFK297" s="97"/>
      <c r="FFL297" s="97"/>
      <c r="FFM297" s="97"/>
      <c r="FFN297" s="97"/>
      <c r="FFO297" s="97"/>
      <c r="FFP297" s="97"/>
      <c r="FFQ297" s="97"/>
      <c r="FFR297" s="97"/>
      <c r="FFS297" s="97"/>
      <c r="FFT297" s="97"/>
      <c r="FFU297" s="97"/>
      <c r="FFV297" s="97"/>
      <c r="FFW297" s="97"/>
      <c r="FFX297" s="97"/>
      <c r="FFY297" s="97"/>
      <c r="FFZ297" s="97"/>
      <c r="FGA297" s="97"/>
      <c r="FGB297" s="97"/>
      <c r="FGC297" s="97"/>
      <c r="FGD297" s="97"/>
      <c r="FGE297" s="97"/>
      <c r="FGF297" s="97"/>
      <c r="FGG297" s="97"/>
      <c r="FGH297" s="97"/>
      <c r="FGI297" s="97"/>
      <c r="FGJ297" s="97"/>
      <c r="FGK297" s="97"/>
      <c r="FGL297" s="97"/>
      <c r="FGM297" s="97"/>
      <c r="FGN297" s="97"/>
      <c r="FGO297" s="97"/>
      <c r="FGP297" s="97"/>
      <c r="FGQ297" s="97"/>
      <c r="FGR297" s="97"/>
      <c r="FGS297" s="97"/>
      <c r="FGT297" s="97"/>
      <c r="FGU297" s="97"/>
      <c r="FGV297" s="97"/>
      <c r="FGW297" s="97"/>
      <c r="FGX297" s="97"/>
      <c r="FGY297" s="97"/>
      <c r="FGZ297" s="97"/>
      <c r="FHA297" s="97"/>
      <c r="FHB297" s="97"/>
      <c r="FHC297" s="97"/>
      <c r="FHD297" s="97"/>
      <c r="FHE297" s="97"/>
      <c r="FHF297" s="97"/>
      <c r="FHG297" s="97"/>
      <c r="FHH297" s="97"/>
      <c r="FHI297" s="97"/>
      <c r="FHJ297" s="97"/>
      <c r="FHK297" s="97"/>
      <c r="FHL297" s="97"/>
      <c r="FHM297" s="97"/>
      <c r="FHN297" s="97"/>
      <c r="FHO297" s="97"/>
      <c r="FHP297" s="97"/>
      <c r="FHQ297" s="97"/>
      <c r="FHR297" s="97"/>
      <c r="FHS297" s="97"/>
      <c r="FHT297" s="97"/>
      <c r="FHU297" s="97"/>
      <c r="FHV297" s="97"/>
      <c r="FHW297" s="97"/>
      <c r="FHX297" s="97"/>
      <c r="FHY297" s="97"/>
      <c r="FHZ297" s="97"/>
      <c r="FIA297" s="97"/>
      <c r="FIB297" s="97"/>
      <c r="FIC297" s="97"/>
      <c r="FID297" s="97"/>
      <c r="FIE297" s="97"/>
      <c r="FIF297" s="97"/>
      <c r="FIG297" s="97"/>
      <c r="FIH297" s="97"/>
      <c r="FII297" s="97"/>
      <c r="FIJ297" s="97"/>
      <c r="FIK297" s="97"/>
      <c r="FIL297" s="97"/>
      <c r="FIM297" s="97"/>
      <c r="FIN297" s="97"/>
      <c r="FIO297" s="97"/>
      <c r="FIP297" s="97"/>
      <c r="FIQ297" s="97"/>
      <c r="FIR297" s="97"/>
      <c r="FIS297" s="97"/>
      <c r="FIT297" s="97"/>
      <c r="FIU297" s="97"/>
      <c r="FIV297" s="97"/>
      <c r="FIW297" s="97"/>
      <c r="FIX297" s="97"/>
      <c r="FIY297" s="97"/>
      <c r="FIZ297" s="97"/>
      <c r="FJA297" s="97"/>
      <c r="FJB297" s="97"/>
      <c r="FJC297" s="97"/>
      <c r="FJD297" s="97"/>
      <c r="FJE297" s="97"/>
      <c r="FJF297" s="97"/>
      <c r="FJG297" s="97"/>
      <c r="FJH297" s="97"/>
      <c r="FJI297" s="97"/>
      <c r="FJJ297" s="97"/>
      <c r="FJK297" s="97"/>
      <c r="FJL297" s="97"/>
      <c r="FJM297" s="97"/>
      <c r="FJN297" s="97"/>
      <c r="FJO297" s="97"/>
      <c r="FJP297" s="97"/>
      <c r="FJQ297" s="97"/>
      <c r="FJR297" s="97"/>
      <c r="FJS297" s="97"/>
      <c r="FJT297" s="97"/>
      <c r="FJU297" s="97"/>
      <c r="FJV297" s="97"/>
      <c r="FJW297" s="97"/>
      <c r="FJX297" s="97"/>
      <c r="FJY297" s="97"/>
      <c r="FJZ297" s="97"/>
      <c r="FKA297" s="97"/>
      <c r="FKB297" s="97"/>
      <c r="FKC297" s="97"/>
      <c r="FKD297" s="97"/>
      <c r="FKE297" s="97"/>
      <c r="FKF297" s="97"/>
      <c r="FKG297" s="97"/>
      <c r="FKH297" s="97"/>
      <c r="FKI297" s="97"/>
      <c r="FKJ297" s="97"/>
      <c r="FKK297" s="97"/>
      <c r="FKL297" s="97"/>
      <c r="FKM297" s="97"/>
      <c r="FKN297" s="97"/>
      <c r="FKO297" s="97"/>
      <c r="FKP297" s="97"/>
      <c r="FKQ297" s="97"/>
      <c r="FKR297" s="97"/>
      <c r="FKS297" s="97"/>
      <c r="FKT297" s="97"/>
      <c r="FKU297" s="97"/>
      <c r="FKV297" s="97"/>
      <c r="FKW297" s="97"/>
      <c r="FKX297" s="97"/>
      <c r="FKY297" s="97"/>
      <c r="FKZ297" s="97"/>
      <c r="FLA297" s="97"/>
      <c r="FLB297" s="97"/>
      <c r="FLC297" s="97"/>
      <c r="FLD297" s="97"/>
      <c r="FLE297" s="97"/>
      <c r="FLF297" s="97"/>
      <c r="FLG297" s="97"/>
      <c r="FLH297" s="97"/>
      <c r="FLI297" s="97"/>
      <c r="FLJ297" s="97"/>
      <c r="FLK297" s="97"/>
      <c r="FLL297" s="97"/>
      <c r="FLM297" s="97"/>
      <c r="FLN297" s="97"/>
      <c r="FLO297" s="97"/>
      <c r="FLP297" s="97"/>
      <c r="FLQ297" s="97"/>
      <c r="FLR297" s="97"/>
      <c r="FLS297" s="97"/>
      <c r="FLT297" s="97"/>
      <c r="FLU297" s="97"/>
      <c r="FLV297" s="97"/>
      <c r="FLW297" s="97"/>
      <c r="FLX297" s="97"/>
      <c r="FLY297" s="97"/>
      <c r="FLZ297" s="97"/>
      <c r="FMA297" s="97"/>
      <c r="FMB297" s="97"/>
      <c r="FMC297" s="97"/>
      <c r="FMD297" s="97"/>
      <c r="FME297" s="97"/>
      <c r="FMF297" s="97"/>
      <c r="FMG297" s="97"/>
      <c r="FMH297" s="97"/>
      <c r="FMI297" s="97"/>
      <c r="FMJ297" s="97"/>
      <c r="FMK297" s="97"/>
      <c r="FML297" s="97"/>
      <c r="FMM297" s="97"/>
      <c r="FMN297" s="97"/>
      <c r="FMO297" s="97"/>
      <c r="FMP297" s="97"/>
      <c r="FMQ297" s="97"/>
      <c r="FMR297" s="97"/>
      <c r="FMS297" s="97"/>
      <c r="FMT297" s="97"/>
      <c r="FMU297" s="97"/>
      <c r="FMV297" s="97"/>
      <c r="FMW297" s="97"/>
      <c r="FMX297" s="97"/>
      <c r="FMY297" s="97"/>
      <c r="FMZ297" s="97"/>
      <c r="FNA297" s="97"/>
      <c r="FNB297" s="97"/>
      <c r="FNC297" s="97"/>
      <c r="FND297" s="97"/>
      <c r="FNE297" s="97"/>
      <c r="FNF297" s="97"/>
      <c r="FNG297" s="97"/>
      <c r="FNH297" s="97"/>
      <c r="FNI297" s="97"/>
      <c r="FNJ297" s="97"/>
      <c r="FNK297" s="97"/>
      <c r="FNL297" s="97"/>
      <c r="FNM297" s="97"/>
      <c r="FNN297" s="97"/>
      <c r="FNO297" s="97"/>
      <c r="FNP297" s="97"/>
      <c r="FNQ297" s="97"/>
      <c r="FNR297" s="97"/>
      <c r="FNS297" s="97"/>
      <c r="FNT297" s="97"/>
      <c r="FNU297" s="97"/>
      <c r="FNV297" s="97"/>
      <c r="FNW297" s="97"/>
      <c r="FNX297" s="97"/>
      <c r="FNY297" s="97"/>
      <c r="FNZ297" s="97"/>
      <c r="FOA297" s="97"/>
      <c r="FOB297" s="97"/>
      <c r="FOC297" s="97"/>
      <c r="FOD297" s="97"/>
      <c r="FOE297" s="97"/>
      <c r="FOF297" s="97"/>
      <c r="FOG297" s="97"/>
      <c r="FOH297" s="97"/>
      <c r="FOI297" s="97"/>
      <c r="FOJ297" s="97"/>
      <c r="FOK297" s="97"/>
      <c r="FOL297" s="97"/>
      <c r="FOM297" s="97"/>
      <c r="FON297" s="97"/>
      <c r="FOO297" s="97"/>
      <c r="FOP297" s="97"/>
      <c r="FOQ297" s="97"/>
      <c r="FOR297" s="97"/>
      <c r="FOS297" s="97"/>
      <c r="FOT297" s="97"/>
      <c r="FOU297" s="97"/>
      <c r="FOV297" s="97"/>
      <c r="FOW297" s="97"/>
      <c r="FOX297" s="97"/>
      <c r="FOY297" s="97"/>
      <c r="FOZ297" s="97"/>
      <c r="FPA297" s="97"/>
      <c r="FPB297" s="97"/>
      <c r="FPC297" s="97"/>
      <c r="FPD297" s="97"/>
      <c r="FPE297" s="97"/>
      <c r="FPF297" s="97"/>
      <c r="FPG297" s="97"/>
      <c r="FPH297" s="97"/>
      <c r="FPI297" s="97"/>
      <c r="FPJ297" s="97"/>
      <c r="FPK297" s="97"/>
      <c r="FPL297" s="97"/>
      <c r="FPM297" s="97"/>
      <c r="FPN297" s="97"/>
      <c r="FPO297" s="97"/>
      <c r="FPP297" s="97"/>
      <c r="FPQ297" s="97"/>
      <c r="FPR297" s="97"/>
      <c r="FPS297" s="97"/>
      <c r="FPT297" s="97"/>
      <c r="FPU297" s="97"/>
      <c r="FPV297" s="97"/>
      <c r="FPW297" s="97"/>
      <c r="FPX297" s="97"/>
      <c r="FPY297" s="97"/>
      <c r="FPZ297" s="97"/>
      <c r="FQA297" s="97"/>
      <c r="FQB297" s="97"/>
      <c r="FQC297" s="97"/>
      <c r="FQD297" s="97"/>
      <c r="FQE297" s="97"/>
      <c r="FQF297" s="97"/>
      <c r="FQG297" s="97"/>
      <c r="FQH297" s="97"/>
      <c r="FQI297" s="97"/>
      <c r="FQJ297" s="97"/>
      <c r="FQK297" s="97"/>
      <c r="FQL297" s="97"/>
      <c r="FQM297" s="97"/>
      <c r="FQN297" s="97"/>
      <c r="FQO297" s="97"/>
      <c r="FQP297" s="97"/>
      <c r="FQQ297" s="97"/>
      <c r="FQR297" s="97"/>
      <c r="FQS297" s="97"/>
      <c r="FQT297" s="97"/>
      <c r="FQU297" s="97"/>
      <c r="FQV297" s="97"/>
      <c r="FQW297" s="97"/>
      <c r="FQX297" s="97"/>
      <c r="FQY297" s="97"/>
      <c r="FQZ297" s="97"/>
      <c r="FRA297" s="97"/>
      <c r="FRB297" s="97"/>
      <c r="FRC297" s="97"/>
      <c r="FRD297" s="97"/>
      <c r="FRE297" s="97"/>
      <c r="FRF297" s="97"/>
      <c r="FRG297" s="97"/>
      <c r="FRH297" s="97"/>
      <c r="FRI297" s="97"/>
      <c r="FRJ297" s="97"/>
      <c r="FRK297" s="97"/>
      <c r="FRL297" s="97"/>
      <c r="FRM297" s="97"/>
      <c r="FRN297" s="97"/>
      <c r="FRO297" s="97"/>
      <c r="FRP297" s="97"/>
      <c r="FRQ297" s="97"/>
      <c r="FRR297" s="97"/>
      <c r="FRS297" s="97"/>
      <c r="FRT297" s="97"/>
      <c r="FRU297" s="97"/>
      <c r="FRV297" s="97"/>
      <c r="FRW297" s="97"/>
      <c r="FRX297" s="97"/>
      <c r="FRY297" s="97"/>
      <c r="FRZ297" s="97"/>
      <c r="FSA297" s="97"/>
      <c r="FSB297" s="97"/>
      <c r="FSC297" s="97"/>
      <c r="FSD297" s="97"/>
      <c r="FSE297" s="97"/>
      <c r="FSF297" s="97"/>
      <c r="FSG297" s="97"/>
      <c r="FSH297" s="97"/>
      <c r="FSI297" s="97"/>
      <c r="FSJ297" s="97"/>
      <c r="FSK297" s="97"/>
      <c r="FSL297" s="97"/>
      <c r="FSM297" s="97"/>
      <c r="FSN297" s="97"/>
      <c r="FSO297" s="97"/>
      <c r="FSP297" s="97"/>
      <c r="FSQ297" s="97"/>
      <c r="FSR297" s="97"/>
      <c r="FSS297" s="97"/>
      <c r="FST297" s="97"/>
      <c r="FSU297" s="97"/>
      <c r="FSV297" s="97"/>
      <c r="FSW297" s="97"/>
      <c r="FSX297" s="97"/>
      <c r="FSY297" s="97"/>
      <c r="FSZ297" s="97"/>
      <c r="FTA297" s="97"/>
      <c r="FTB297" s="97"/>
      <c r="FTC297" s="97"/>
      <c r="FTD297" s="97"/>
      <c r="FTE297" s="97"/>
      <c r="FTF297" s="97"/>
      <c r="FTG297" s="97"/>
      <c r="FTH297" s="97"/>
      <c r="FTI297" s="97"/>
      <c r="FTJ297" s="97"/>
      <c r="FTK297" s="97"/>
      <c r="FTL297" s="97"/>
      <c r="FTM297" s="97"/>
      <c r="FTN297" s="97"/>
      <c r="FTO297" s="97"/>
      <c r="FTP297" s="97"/>
      <c r="FTQ297" s="97"/>
      <c r="FTR297" s="97"/>
      <c r="FTS297" s="97"/>
      <c r="FTT297" s="97"/>
      <c r="FTU297" s="97"/>
      <c r="FTV297" s="97"/>
      <c r="FTW297" s="97"/>
      <c r="FTX297" s="97"/>
      <c r="FTY297" s="97"/>
      <c r="FTZ297" s="97"/>
      <c r="FUA297" s="97"/>
      <c r="FUB297" s="97"/>
      <c r="FUC297" s="97"/>
      <c r="FUD297" s="97"/>
      <c r="FUE297" s="97"/>
      <c r="FUF297" s="97"/>
      <c r="FUG297" s="97"/>
      <c r="FUH297" s="97"/>
      <c r="FUI297" s="97"/>
      <c r="FUJ297" s="97"/>
      <c r="FUK297" s="97"/>
      <c r="FUL297" s="97"/>
      <c r="FUM297" s="97"/>
      <c r="FUN297" s="97"/>
      <c r="FUO297" s="97"/>
      <c r="FUP297" s="97"/>
      <c r="FUQ297" s="97"/>
      <c r="FUR297" s="97"/>
      <c r="FUS297" s="97"/>
      <c r="FUT297" s="97"/>
      <c r="FUU297" s="97"/>
      <c r="FUV297" s="97"/>
      <c r="FUW297" s="97"/>
      <c r="FUX297" s="97"/>
      <c r="FUY297" s="97"/>
      <c r="FUZ297" s="97"/>
      <c r="FVA297" s="97"/>
      <c r="FVB297" s="97"/>
      <c r="FVC297" s="97"/>
      <c r="FVD297" s="97"/>
      <c r="FVE297" s="97"/>
      <c r="FVF297" s="97"/>
      <c r="FVG297" s="97"/>
      <c r="FVH297" s="97"/>
      <c r="FVI297" s="97"/>
      <c r="FVJ297" s="97"/>
      <c r="FVK297" s="97"/>
      <c r="FVL297" s="97"/>
      <c r="FVM297" s="97"/>
      <c r="FVN297" s="97"/>
      <c r="FVO297" s="97"/>
      <c r="FVP297" s="97"/>
      <c r="FVQ297" s="97"/>
      <c r="FVR297" s="97"/>
      <c r="FVS297" s="97"/>
      <c r="FVT297" s="97"/>
      <c r="FVU297" s="97"/>
      <c r="FVV297" s="97"/>
      <c r="FVW297" s="97"/>
      <c r="FVX297" s="97"/>
      <c r="FVY297" s="97"/>
      <c r="FVZ297" s="97"/>
      <c r="FWA297" s="97"/>
      <c r="FWB297" s="97"/>
      <c r="FWC297" s="97"/>
      <c r="FWD297" s="97"/>
      <c r="FWE297" s="97"/>
      <c r="FWF297" s="97"/>
      <c r="FWG297" s="97"/>
      <c r="FWH297" s="97"/>
      <c r="FWI297" s="97"/>
      <c r="FWJ297" s="97"/>
      <c r="FWK297" s="97"/>
      <c r="FWL297" s="97"/>
      <c r="FWM297" s="97"/>
      <c r="FWN297" s="97"/>
      <c r="FWO297" s="97"/>
      <c r="FWP297" s="97"/>
      <c r="FWQ297" s="97"/>
      <c r="FWR297" s="97"/>
      <c r="FWS297" s="97"/>
      <c r="FWT297" s="97"/>
      <c r="FWU297" s="97"/>
      <c r="FWV297" s="97"/>
      <c r="FWW297" s="97"/>
      <c r="FWX297" s="97"/>
      <c r="FWY297" s="97"/>
      <c r="FWZ297" s="97"/>
      <c r="FXA297" s="97"/>
      <c r="FXB297" s="97"/>
      <c r="FXC297" s="97"/>
      <c r="FXD297" s="97"/>
      <c r="FXE297" s="97"/>
      <c r="FXF297" s="97"/>
      <c r="FXG297" s="97"/>
      <c r="FXH297" s="97"/>
      <c r="FXI297" s="97"/>
      <c r="FXJ297" s="97"/>
      <c r="FXK297" s="97"/>
      <c r="FXL297" s="97"/>
      <c r="FXM297" s="97"/>
      <c r="FXN297" s="97"/>
      <c r="FXO297" s="97"/>
      <c r="FXP297" s="97"/>
      <c r="FXQ297" s="97"/>
      <c r="FXR297" s="97"/>
      <c r="FXS297" s="97"/>
      <c r="FXT297" s="97"/>
      <c r="FXU297" s="97"/>
      <c r="FXV297" s="97"/>
      <c r="FXW297" s="97"/>
      <c r="FXX297" s="97"/>
      <c r="FXY297" s="97"/>
      <c r="FXZ297" s="97"/>
      <c r="FYA297" s="97"/>
      <c r="FYB297" s="97"/>
      <c r="FYC297" s="97"/>
      <c r="FYD297" s="97"/>
      <c r="FYE297" s="97"/>
      <c r="FYF297" s="97"/>
      <c r="FYG297" s="97"/>
      <c r="FYH297" s="97"/>
      <c r="FYI297" s="97"/>
      <c r="FYJ297" s="97"/>
      <c r="FYK297" s="97"/>
      <c r="FYL297" s="97"/>
      <c r="FYM297" s="97"/>
      <c r="FYN297" s="97"/>
      <c r="FYO297" s="97"/>
      <c r="FYP297" s="97"/>
      <c r="FYQ297" s="97"/>
      <c r="FYR297" s="97"/>
      <c r="FYS297" s="97"/>
      <c r="FYT297" s="97"/>
      <c r="FYU297" s="97"/>
      <c r="FYV297" s="97"/>
      <c r="FYW297" s="97"/>
      <c r="FYX297" s="97"/>
      <c r="FYY297" s="97"/>
      <c r="FYZ297" s="97"/>
      <c r="FZA297" s="97"/>
      <c r="FZB297" s="97"/>
      <c r="FZC297" s="97"/>
      <c r="FZD297" s="97"/>
      <c r="FZE297" s="97"/>
      <c r="FZF297" s="97"/>
      <c r="FZG297" s="97"/>
      <c r="FZH297" s="97"/>
      <c r="FZI297" s="97"/>
      <c r="FZJ297" s="97"/>
      <c r="FZK297" s="97"/>
      <c r="FZL297" s="97"/>
      <c r="FZM297" s="97"/>
      <c r="FZN297" s="97"/>
      <c r="FZO297" s="97"/>
      <c r="FZP297" s="97"/>
      <c r="FZQ297" s="97"/>
      <c r="FZR297" s="97"/>
      <c r="FZS297" s="97"/>
      <c r="FZT297" s="97"/>
      <c r="FZU297" s="97"/>
      <c r="FZV297" s="97"/>
      <c r="FZW297" s="97"/>
      <c r="FZX297" s="97"/>
      <c r="FZY297" s="97"/>
      <c r="FZZ297" s="97"/>
      <c r="GAA297" s="97"/>
      <c r="GAB297" s="97"/>
      <c r="GAC297" s="97"/>
      <c r="GAD297" s="97"/>
      <c r="GAE297" s="97"/>
      <c r="GAF297" s="97"/>
      <c r="GAG297" s="97"/>
      <c r="GAH297" s="97"/>
      <c r="GAI297" s="97"/>
      <c r="GAJ297" s="97"/>
      <c r="GAK297" s="97"/>
      <c r="GAL297" s="97"/>
      <c r="GAM297" s="97"/>
      <c r="GAN297" s="97"/>
      <c r="GAO297" s="97"/>
      <c r="GAP297" s="97"/>
      <c r="GAQ297" s="97"/>
      <c r="GAR297" s="97"/>
      <c r="GAS297" s="97"/>
      <c r="GAT297" s="97"/>
      <c r="GAU297" s="97"/>
      <c r="GAV297" s="97"/>
      <c r="GAW297" s="97"/>
      <c r="GAX297" s="97"/>
      <c r="GAY297" s="97"/>
      <c r="GAZ297" s="97"/>
      <c r="GBA297" s="97"/>
      <c r="GBB297" s="97"/>
      <c r="GBC297" s="97"/>
      <c r="GBD297" s="97"/>
      <c r="GBE297" s="97"/>
      <c r="GBF297" s="97"/>
      <c r="GBG297" s="97"/>
      <c r="GBH297" s="97"/>
      <c r="GBI297" s="97"/>
      <c r="GBJ297" s="97"/>
      <c r="GBK297" s="97"/>
      <c r="GBL297" s="97"/>
      <c r="GBM297" s="97"/>
      <c r="GBN297" s="97"/>
      <c r="GBO297" s="97"/>
      <c r="GBP297" s="97"/>
      <c r="GBQ297" s="97"/>
      <c r="GBR297" s="97"/>
      <c r="GBS297" s="97"/>
      <c r="GBT297" s="97"/>
      <c r="GBU297" s="97"/>
      <c r="GBV297" s="97"/>
      <c r="GBW297" s="97"/>
      <c r="GBX297" s="97"/>
      <c r="GBY297" s="97"/>
      <c r="GBZ297" s="97"/>
      <c r="GCA297" s="97"/>
      <c r="GCB297" s="97"/>
      <c r="GCC297" s="97"/>
      <c r="GCD297" s="97"/>
      <c r="GCE297" s="97"/>
      <c r="GCF297" s="97"/>
      <c r="GCG297" s="97"/>
      <c r="GCH297" s="97"/>
      <c r="GCI297" s="97"/>
      <c r="GCJ297" s="97"/>
      <c r="GCK297" s="97"/>
      <c r="GCL297" s="97"/>
      <c r="GCM297" s="97"/>
      <c r="GCN297" s="97"/>
      <c r="GCO297" s="97"/>
      <c r="GCP297" s="97"/>
      <c r="GCQ297" s="97"/>
      <c r="GCR297" s="97"/>
      <c r="GCS297" s="97"/>
      <c r="GCT297" s="97"/>
      <c r="GCU297" s="97"/>
      <c r="GCV297" s="97"/>
      <c r="GCW297" s="97"/>
      <c r="GCX297" s="97"/>
      <c r="GCY297" s="97"/>
      <c r="GCZ297" s="97"/>
      <c r="GDA297" s="97"/>
      <c r="GDB297" s="97"/>
      <c r="GDC297" s="97"/>
      <c r="GDD297" s="97"/>
      <c r="GDE297" s="97"/>
      <c r="GDF297" s="97"/>
      <c r="GDG297" s="97"/>
      <c r="GDH297" s="97"/>
      <c r="GDI297" s="97"/>
      <c r="GDJ297" s="97"/>
      <c r="GDK297" s="97"/>
      <c r="GDL297" s="97"/>
      <c r="GDM297" s="97"/>
      <c r="GDN297" s="97"/>
      <c r="GDO297" s="97"/>
      <c r="GDP297" s="97"/>
      <c r="GDQ297" s="97"/>
      <c r="GDR297" s="97"/>
      <c r="GDS297" s="97"/>
      <c r="GDT297" s="97"/>
      <c r="GDU297" s="97"/>
      <c r="GDV297" s="97"/>
      <c r="GDW297" s="97"/>
      <c r="GDX297" s="97"/>
      <c r="GDY297" s="97"/>
      <c r="GDZ297" s="97"/>
      <c r="GEA297" s="97"/>
      <c r="GEB297" s="97"/>
      <c r="GEC297" s="97"/>
      <c r="GED297" s="97"/>
      <c r="GEE297" s="97"/>
      <c r="GEF297" s="97"/>
      <c r="GEG297" s="97"/>
      <c r="GEH297" s="97"/>
      <c r="GEI297" s="97"/>
      <c r="GEJ297" s="97"/>
      <c r="GEK297" s="97"/>
      <c r="GEL297" s="97"/>
      <c r="GEM297" s="97"/>
      <c r="GEN297" s="97"/>
      <c r="GEO297" s="97"/>
      <c r="GEP297" s="97"/>
      <c r="GEQ297" s="97"/>
      <c r="GER297" s="97"/>
      <c r="GES297" s="97"/>
      <c r="GET297" s="97"/>
      <c r="GEU297" s="97"/>
      <c r="GEV297" s="97"/>
      <c r="GEW297" s="97"/>
      <c r="GEX297" s="97"/>
      <c r="GEY297" s="97"/>
      <c r="GEZ297" s="97"/>
      <c r="GFA297" s="97"/>
      <c r="GFB297" s="97"/>
      <c r="GFC297" s="97"/>
      <c r="GFD297" s="97"/>
      <c r="GFE297" s="97"/>
      <c r="GFF297" s="97"/>
      <c r="GFG297" s="97"/>
      <c r="GFH297" s="97"/>
      <c r="GFI297" s="97"/>
      <c r="GFJ297" s="97"/>
      <c r="GFK297" s="97"/>
      <c r="GFL297" s="97"/>
      <c r="GFM297" s="97"/>
      <c r="GFN297" s="97"/>
      <c r="GFO297" s="97"/>
      <c r="GFP297" s="97"/>
      <c r="GFQ297" s="97"/>
      <c r="GFR297" s="97"/>
      <c r="GFS297" s="97"/>
      <c r="GFT297" s="97"/>
      <c r="GFU297" s="97"/>
      <c r="GFV297" s="97"/>
      <c r="GFW297" s="97"/>
      <c r="GFX297" s="97"/>
      <c r="GFY297" s="97"/>
      <c r="GFZ297" s="97"/>
      <c r="GGA297" s="97"/>
      <c r="GGB297" s="97"/>
      <c r="GGC297" s="97"/>
      <c r="GGD297" s="97"/>
      <c r="GGE297" s="97"/>
      <c r="GGF297" s="97"/>
      <c r="GGG297" s="97"/>
      <c r="GGH297" s="97"/>
      <c r="GGI297" s="97"/>
      <c r="GGJ297" s="97"/>
      <c r="GGK297" s="97"/>
      <c r="GGL297" s="97"/>
      <c r="GGM297" s="97"/>
      <c r="GGN297" s="97"/>
      <c r="GGO297" s="97"/>
      <c r="GGP297" s="97"/>
      <c r="GGQ297" s="97"/>
      <c r="GGR297" s="97"/>
      <c r="GGS297" s="97"/>
      <c r="GGT297" s="97"/>
      <c r="GGU297" s="97"/>
      <c r="GGV297" s="97"/>
      <c r="GGW297" s="97"/>
      <c r="GGX297" s="97"/>
      <c r="GGY297" s="97"/>
      <c r="GGZ297" s="97"/>
      <c r="GHA297" s="97"/>
      <c r="GHB297" s="97"/>
      <c r="GHC297" s="97"/>
      <c r="GHD297" s="97"/>
      <c r="GHE297" s="97"/>
      <c r="GHF297" s="97"/>
      <c r="GHG297" s="97"/>
      <c r="GHH297" s="97"/>
      <c r="GHI297" s="97"/>
      <c r="GHJ297" s="97"/>
      <c r="GHK297" s="97"/>
      <c r="GHL297" s="97"/>
      <c r="GHM297" s="97"/>
      <c r="GHN297" s="97"/>
      <c r="GHO297" s="97"/>
      <c r="GHP297" s="97"/>
      <c r="GHQ297" s="97"/>
      <c r="GHR297" s="97"/>
      <c r="GHS297" s="97"/>
      <c r="GHT297" s="97"/>
      <c r="GHU297" s="97"/>
      <c r="GHV297" s="97"/>
      <c r="GHW297" s="97"/>
      <c r="GHX297" s="97"/>
      <c r="GHY297" s="97"/>
      <c r="GHZ297" s="97"/>
      <c r="GIA297" s="97"/>
      <c r="GIB297" s="97"/>
      <c r="GIC297" s="97"/>
      <c r="GID297" s="97"/>
      <c r="GIE297" s="97"/>
      <c r="GIF297" s="97"/>
      <c r="GIG297" s="97"/>
      <c r="GIH297" s="97"/>
      <c r="GII297" s="97"/>
      <c r="GIJ297" s="97"/>
      <c r="GIK297" s="97"/>
      <c r="GIL297" s="97"/>
      <c r="GIM297" s="97"/>
      <c r="GIN297" s="97"/>
      <c r="GIO297" s="97"/>
      <c r="GIP297" s="97"/>
      <c r="GIQ297" s="97"/>
      <c r="GIR297" s="97"/>
      <c r="GIS297" s="97"/>
      <c r="GIT297" s="97"/>
      <c r="GIU297" s="97"/>
      <c r="GIV297" s="97"/>
      <c r="GIW297" s="97"/>
      <c r="GIX297" s="97"/>
      <c r="GIY297" s="97"/>
      <c r="GIZ297" s="97"/>
      <c r="GJA297" s="97"/>
      <c r="GJB297" s="97"/>
      <c r="GJC297" s="97"/>
      <c r="GJD297" s="97"/>
      <c r="GJE297" s="97"/>
      <c r="GJF297" s="97"/>
      <c r="GJG297" s="97"/>
      <c r="GJH297" s="97"/>
      <c r="GJI297" s="97"/>
      <c r="GJJ297" s="97"/>
      <c r="GJK297" s="97"/>
      <c r="GJL297" s="97"/>
      <c r="GJM297" s="97"/>
      <c r="GJN297" s="97"/>
      <c r="GJO297" s="97"/>
      <c r="GJP297" s="97"/>
      <c r="GJQ297" s="97"/>
      <c r="GJR297" s="97"/>
      <c r="GJS297" s="97"/>
      <c r="GJT297" s="97"/>
      <c r="GJU297" s="97"/>
      <c r="GJV297" s="97"/>
      <c r="GJW297" s="97"/>
      <c r="GJX297" s="97"/>
      <c r="GJY297" s="97"/>
      <c r="GJZ297" s="97"/>
      <c r="GKA297" s="97"/>
      <c r="GKB297" s="97"/>
      <c r="GKC297" s="97"/>
      <c r="GKD297" s="97"/>
      <c r="GKE297" s="97"/>
      <c r="GKF297" s="97"/>
      <c r="GKG297" s="97"/>
      <c r="GKH297" s="97"/>
      <c r="GKI297" s="97"/>
      <c r="GKJ297" s="97"/>
      <c r="GKK297" s="97"/>
      <c r="GKL297" s="97"/>
      <c r="GKM297" s="97"/>
      <c r="GKN297" s="97"/>
      <c r="GKO297" s="97"/>
      <c r="GKP297" s="97"/>
      <c r="GKQ297" s="97"/>
      <c r="GKR297" s="97"/>
      <c r="GKS297" s="97"/>
      <c r="GKT297" s="97"/>
      <c r="GKU297" s="97"/>
      <c r="GKV297" s="97"/>
      <c r="GKW297" s="97"/>
      <c r="GKX297" s="97"/>
      <c r="GKY297" s="97"/>
      <c r="GKZ297" s="97"/>
      <c r="GLA297" s="97"/>
      <c r="GLB297" s="97"/>
      <c r="GLC297" s="97"/>
      <c r="GLD297" s="97"/>
      <c r="GLE297" s="97"/>
      <c r="GLF297" s="97"/>
      <c r="GLG297" s="97"/>
      <c r="GLH297" s="97"/>
      <c r="GLI297" s="97"/>
      <c r="GLJ297" s="97"/>
      <c r="GLK297" s="97"/>
      <c r="GLL297" s="97"/>
      <c r="GLM297" s="97"/>
      <c r="GLN297" s="97"/>
      <c r="GLO297" s="97"/>
      <c r="GLP297" s="97"/>
      <c r="GLQ297" s="97"/>
      <c r="GLR297" s="97"/>
      <c r="GLS297" s="97"/>
      <c r="GLT297" s="97"/>
      <c r="GLU297" s="97"/>
      <c r="GLV297" s="97"/>
      <c r="GLW297" s="97"/>
      <c r="GLX297" s="97"/>
      <c r="GLY297" s="97"/>
      <c r="GLZ297" s="97"/>
      <c r="GMA297" s="97"/>
      <c r="GMB297" s="97"/>
      <c r="GMC297" s="97"/>
      <c r="GMD297" s="97"/>
      <c r="GME297" s="97"/>
      <c r="GMF297" s="97"/>
      <c r="GMG297" s="97"/>
      <c r="GMH297" s="97"/>
      <c r="GMI297" s="97"/>
      <c r="GMJ297" s="97"/>
      <c r="GMK297" s="97"/>
      <c r="GML297" s="97"/>
      <c r="GMM297" s="97"/>
      <c r="GMN297" s="97"/>
      <c r="GMO297" s="97"/>
      <c r="GMP297" s="97"/>
      <c r="GMQ297" s="97"/>
      <c r="GMR297" s="97"/>
      <c r="GMS297" s="97"/>
      <c r="GMT297" s="97"/>
      <c r="GMU297" s="97"/>
      <c r="GMV297" s="97"/>
      <c r="GMW297" s="97"/>
      <c r="GMX297" s="97"/>
      <c r="GMY297" s="97"/>
      <c r="GMZ297" s="97"/>
      <c r="GNA297" s="97"/>
      <c r="GNB297" s="97"/>
      <c r="GNC297" s="97"/>
      <c r="GND297" s="97"/>
      <c r="GNE297" s="97"/>
      <c r="GNF297" s="97"/>
      <c r="GNG297" s="97"/>
      <c r="GNH297" s="97"/>
      <c r="GNI297" s="97"/>
      <c r="GNJ297" s="97"/>
      <c r="GNK297" s="97"/>
      <c r="GNL297" s="97"/>
      <c r="GNM297" s="97"/>
      <c r="GNN297" s="97"/>
      <c r="GNO297" s="97"/>
      <c r="GNP297" s="97"/>
      <c r="GNQ297" s="97"/>
      <c r="GNR297" s="97"/>
      <c r="GNS297" s="97"/>
      <c r="GNT297" s="97"/>
      <c r="GNU297" s="97"/>
      <c r="GNV297" s="97"/>
      <c r="GNW297" s="97"/>
      <c r="GNX297" s="97"/>
      <c r="GNY297" s="97"/>
      <c r="GNZ297" s="97"/>
      <c r="GOA297" s="97"/>
      <c r="GOB297" s="97"/>
      <c r="GOC297" s="97"/>
      <c r="GOD297" s="97"/>
      <c r="GOE297" s="97"/>
      <c r="GOF297" s="97"/>
      <c r="GOG297" s="97"/>
      <c r="GOH297" s="97"/>
      <c r="GOI297" s="97"/>
      <c r="GOJ297" s="97"/>
      <c r="GOK297" s="97"/>
      <c r="GOL297" s="97"/>
      <c r="GOM297" s="97"/>
      <c r="GON297" s="97"/>
      <c r="GOO297" s="97"/>
      <c r="GOP297" s="97"/>
      <c r="GOQ297" s="97"/>
      <c r="GOR297" s="97"/>
      <c r="GOS297" s="97"/>
      <c r="GOT297" s="97"/>
      <c r="GOU297" s="97"/>
      <c r="GOV297" s="97"/>
      <c r="GOW297" s="97"/>
      <c r="GOX297" s="97"/>
      <c r="GOY297" s="97"/>
      <c r="GOZ297" s="97"/>
      <c r="GPA297" s="97"/>
      <c r="GPB297" s="97"/>
      <c r="GPC297" s="97"/>
      <c r="GPD297" s="97"/>
      <c r="GPE297" s="97"/>
      <c r="GPF297" s="97"/>
      <c r="GPG297" s="97"/>
      <c r="GPH297" s="97"/>
      <c r="GPI297" s="97"/>
      <c r="GPJ297" s="97"/>
      <c r="GPK297" s="97"/>
      <c r="GPL297" s="97"/>
      <c r="GPM297" s="97"/>
      <c r="GPN297" s="97"/>
      <c r="GPO297" s="97"/>
      <c r="GPP297" s="97"/>
      <c r="GPQ297" s="97"/>
      <c r="GPR297" s="97"/>
      <c r="GPS297" s="97"/>
      <c r="GPT297" s="97"/>
      <c r="GPU297" s="97"/>
      <c r="GPV297" s="97"/>
      <c r="GPW297" s="97"/>
      <c r="GPX297" s="97"/>
      <c r="GPY297" s="97"/>
      <c r="GPZ297" s="97"/>
      <c r="GQA297" s="97"/>
      <c r="GQB297" s="97"/>
      <c r="GQC297" s="97"/>
      <c r="GQD297" s="97"/>
      <c r="GQE297" s="97"/>
      <c r="GQF297" s="97"/>
      <c r="GQG297" s="97"/>
      <c r="GQH297" s="97"/>
      <c r="GQI297" s="97"/>
      <c r="GQJ297" s="97"/>
      <c r="GQK297" s="97"/>
      <c r="GQL297" s="97"/>
      <c r="GQM297" s="97"/>
      <c r="GQN297" s="97"/>
      <c r="GQO297" s="97"/>
      <c r="GQP297" s="97"/>
      <c r="GQQ297" s="97"/>
      <c r="GQR297" s="97"/>
      <c r="GQS297" s="97"/>
      <c r="GQT297" s="97"/>
      <c r="GQU297" s="97"/>
      <c r="GQV297" s="97"/>
      <c r="GQW297" s="97"/>
      <c r="GQX297" s="97"/>
      <c r="GQY297" s="97"/>
      <c r="GQZ297" s="97"/>
      <c r="GRA297" s="97"/>
      <c r="GRB297" s="97"/>
      <c r="GRC297" s="97"/>
      <c r="GRD297" s="97"/>
      <c r="GRE297" s="97"/>
      <c r="GRF297" s="97"/>
      <c r="GRG297" s="97"/>
      <c r="GRH297" s="97"/>
      <c r="GRI297" s="97"/>
      <c r="GRJ297" s="97"/>
      <c r="GRK297" s="97"/>
      <c r="GRL297" s="97"/>
      <c r="GRM297" s="97"/>
      <c r="GRN297" s="97"/>
      <c r="GRO297" s="97"/>
      <c r="GRP297" s="97"/>
      <c r="GRQ297" s="97"/>
      <c r="GRR297" s="97"/>
      <c r="GRS297" s="97"/>
      <c r="GRT297" s="97"/>
      <c r="GRU297" s="97"/>
      <c r="GRV297" s="97"/>
      <c r="GRW297" s="97"/>
      <c r="GRX297" s="97"/>
      <c r="GRY297" s="97"/>
      <c r="GRZ297" s="97"/>
      <c r="GSA297" s="97"/>
      <c r="GSB297" s="97"/>
      <c r="GSC297" s="97"/>
      <c r="GSD297" s="97"/>
      <c r="GSE297" s="97"/>
      <c r="GSF297" s="97"/>
      <c r="GSG297" s="97"/>
      <c r="GSH297" s="97"/>
      <c r="GSI297" s="97"/>
      <c r="GSJ297" s="97"/>
      <c r="GSK297" s="97"/>
      <c r="GSL297" s="97"/>
      <c r="GSM297" s="97"/>
      <c r="GSN297" s="97"/>
      <c r="GSO297" s="97"/>
      <c r="GSP297" s="97"/>
      <c r="GSQ297" s="97"/>
      <c r="GSR297" s="97"/>
      <c r="GSS297" s="97"/>
      <c r="GST297" s="97"/>
      <c r="GSU297" s="97"/>
      <c r="GSV297" s="97"/>
      <c r="GSW297" s="97"/>
      <c r="GSX297" s="97"/>
      <c r="GSY297" s="97"/>
      <c r="GSZ297" s="97"/>
      <c r="GTA297" s="97"/>
      <c r="GTB297" s="97"/>
      <c r="GTC297" s="97"/>
      <c r="GTD297" s="97"/>
      <c r="GTE297" s="97"/>
      <c r="GTF297" s="97"/>
      <c r="GTG297" s="97"/>
      <c r="GTH297" s="97"/>
      <c r="GTI297" s="97"/>
      <c r="GTJ297" s="97"/>
      <c r="GTK297" s="97"/>
      <c r="GTL297" s="97"/>
      <c r="GTM297" s="97"/>
      <c r="GTN297" s="97"/>
      <c r="GTO297" s="97"/>
      <c r="GTP297" s="97"/>
      <c r="GTQ297" s="97"/>
      <c r="GTR297" s="97"/>
      <c r="GTS297" s="97"/>
      <c r="GTT297" s="97"/>
      <c r="GTU297" s="97"/>
      <c r="GTV297" s="97"/>
      <c r="GTW297" s="97"/>
      <c r="GTX297" s="97"/>
      <c r="GTY297" s="97"/>
      <c r="GTZ297" s="97"/>
      <c r="GUA297" s="97"/>
      <c r="GUB297" s="97"/>
      <c r="GUC297" s="97"/>
      <c r="GUD297" s="97"/>
      <c r="GUE297" s="97"/>
      <c r="GUF297" s="97"/>
      <c r="GUG297" s="97"/>
      <c r="GUH297" s="97"/>
      <c r="GUI297" s="97"/>
      <c r="GUJ297" s="97"/>
      <c r="GUK297" s="97"/>
      <c r="GUL297" s="97"/>
      <c r="GUM297" s="97"/>
      <c r="GUN297" s="97"/>
      <c r="GUO297" s="97"/>
      <c r="GUP297" s="97"/>
      <c r="GUQ297" s="97"/>
      <c r="GUR297" s="97"/>
      <c r="GUS297" s="97"/>
      <c r="GUT297" s="97"/>
      <c r="GUU297" s="97"/>
      <c r="GUV297" s="97"/>
      <c r="GUW297" s="97"/>
      <c r="GUX297" s="97"/>
      <c r="GUY297" s="97"/>
      <c r="GUZ297" s="97"/>
      <c r="GVA297" s="97"/>
      <c r="GVB297" s="97"/>
      <c r="GVC297" s="97"/>
      <c r="GVD297" s="97"/>
      <c r="GVE297" s="97"/>
      <c r="GVF297" s="97"/>
      <c r="GVG297" s="97"/>
      <c r="GVH297" s="97"/>
      <c r="GVI297" s="97"/>
      <c r="GVJ297" s="97"/>
      <c r="GVK297" s="97"/>
      <c r="GVL297" s="97"/>
      <c r="GVM297" s="97"/>
      <c r="GVN297" s="97"/>
      <c r="GVO297" s="97"/>
      <c r="GVP297" s="97"/>
      <c r="GVQ297" s="97"/>
      <c r="GVR297" s="97"/>
      <c r="GVS297" s="97"/>
      <c r="GVT297" s="97"/>
      <c r="GVU297" s="97"/>
      <c r="GVV297" s="97"/>
      <c r="GVW297" s="97"/>
      <c r="GVX297" s="97"/>
      <c r="GVY297" s="97"/>
      <c r="GVZ297" s="97"/>
      <c r="GWA297" s="97"/>
      <c r="GWB297" s="97"/>
      <c r="GWC297" s="97"/>
      <c r="GWD297" s="97"/>
      <c r="GWE297" s="97"/>
      <c r="GWF297" s="97"/>
      <c r="GWG297" s="97"/>
      <c r="GWH297" s="97"/>
      <c r="GWI297" s="97"/>
      <c r="GWJ297" s="97"/>
      <c r="GWK297" s="97"/>
      <c r="GWL297" s="97"/>
      <c r="GWM297" s="97"/>
      <c r="GWN297" s="97"/>
      <c r="GWO297" s="97"/>
      <c r="GWP297" s="97"/>
      <c r="GWQ297" s="97"/>
      <c r="GWR297" s="97"/>
      <c r="GWS297" s="97"/>
      <c r="GWT297" s="97"/>
      <c r="GWU297" s="97"/>
      <c r="GWV297" s="97"/>
      <c r="GWW297" s="97"/>
      <c r="GWX297" s="97"/>
      <c r="GWY297" s="97"/>
      <c r="GWZ297" s="97"/>
      <c r="GXA297" s="97"/>
      <c r="GXB297" s="97"/>
      <c r="GXC297" s="97"/>
      <c r="GXD297" s="97"/>
      <c r="GXE297" s="97"/>
      <c r="GXF297" s="97"/>
      <c r="GXG297" s="97"/>
      <c r="GXH297" s="97"/>
      <c r="GXI297" s="97"/>
      <c r="GXJ297" s="97"/>
      <c r="GXK297" s="97"/>
      <c r="GXL297" s="97"/>
      <c r="GXM297" s="97"/>
      <c r="GXN297" s="97"/>
      <c r="GXO297" s="97"/>
      <c r="GXP297" s="97"/>
      <c r="GXQ297" s="97"/>
      <c r="GXR297" s="97"/>
      <c r="GXS297" s="97"/>
      <c r="GXT297" s="97"/>
      <c r="GXU297" s="97"/>
      <c r="GXV297" s="97"/>
      <c r="GXW297" s="97"/>
      <c r="GXX297" s="97"/>
      <c r="GXY297" s="97"/>
      <c r="GXZ297" s="97"/>
      <c r="GYA297" s="97"/>
      <c r="GYB297" s="97"/>
      <c r="GYC297" s="97"/>
      <c r="GYD297" s="97"/>
      <c r="GYE297" s="97"/>
      <c r="GYF297" s="97"/>
      <c r="GYG297" s="97"/>
      <c r="GYH297" s="97"/>
      <c r="GYI297" s="97"/>
      <c r="GYJ297" s="97"/>
      <c r="GYK297" s="97"/>
      <c r="GYL297" s="97"/>
      <c r="GYM297" s="97"/>
      <c r="GYN297" s="97"/>
      <c r="GYO297" s="97"/>
      <c r="GYP297" s="97"/>
      <c r="GYQ297" s="97"/>
      <c r="GYR297" s="97"/>
      <c r="GYS297" s="97"/>
      <c r="GYT297" s="97"/>
      <c r="GYU297" s="97"/>
      <c r="GYV297" s="97"/>
      <c r="GYW297" s="97"/>
      <c r="GYX297" s="97"/>
      <c r="GYY297" s="97"/>
      <c r="GYZ297" s="97"/>
      <c r="GZA297" s="97"/>
      <c r="GZB297" s="97"/>
      <c r="GZC297" s="97"/>
      <c r="GZD297" s="97"/>
      <c r="GZE297" s="97"/>
      <c r="GZF297" s="97"/>
      <c r="GZG297" s="97"/>
      <c r="GZH297" s="97"/>
      <c r="GZI297" s="97"/>
      <c r="GZJ297" s="97"/>
      <c r="GZK297" s="97"/>
      <c r="GZL297" s="97"/>
      <c r="GZM297" s="97"/>
      <c r="GZN297" s="97"/>
      <c r="GZO297" s="97"/>
      <c r="GZP297" s="97"/>
      <c r="GZQ297" s="97"/>
      <c r="GZR297" s="97"/>
      <c r="GZS297" s="97"/>
      <c r="GZT297" s="97"/>
      <c r="GZU297" s="97"/>
      <c r="GZV297" s="97"/>
      <c r="GZW297" s="97"/>
      <c r="GZX297" s="97"/>
      <c r="GZY297" s="97"/>
      <c r="GZZ297" s="97"/>
      <c r="HAA297" s="97"/>
      <c r="HAB297" s="97"/>
      <c r="HAC297" s="97"/>
      <c r="HAD297" s="97"/>
      <c r="HAE297" s="97"/>
      <c r="HAF297" s="97"/>
      <c r="HAG297" s="97"/>
      <c r="HAH297" s="97"/>
      <c r="HAI297" s="97"/>
      <c r="HAJ297" s="97"/>
      <c r="HAK297" s="97"/>
      <c r="HAL297" s="97"/>
      <c r="HAM297" s="97"/>
      <c r="HAN297" s="97"/>
      <c r="HAO297" s="97"/>
      <c r="HAP297" s="97"/>
      <c r="HAQ297" s="97"/>
      <c r="HAR297" s="97"/>
      <c r="HAS297" s="97"/>
      <c r="HAT297" s="97"/>
      <c r="HAU297" s="97"/>
      <c r="HAV297" s="97"/>
      <c r="HAW297" s="97"/>
      <c r="HAX297" s="97"/>
      <c r="HAY297" s="97"/>
      <c r="HAZ297" s="97"/>
      <c r="HBA297" s="97"/>
      <c r="HBB297" s="97"/>
      <c r="HBC297" s="97"/>
      <c r="HBD297" s="97"/>
      <c r="HBE297" s="97"/>
      <c r="HBF297" s="97"/>
      <c r="HBG297" s="97"/>
      <c r="HBH297" s="97"/>
      <c r="HBI297" s="97"/>
      <c r="HBJ297" s="97"/>
      <c r="HBK297" s="97"/>
      <c r="HBL297" s="97"/>
      <c r="HBM297" s="97"/>
      <c r="HBN297" s="97"/>
      <c r="HBO297" s="97"/>
      <c r="HBP297" s="97"/>
      <c r="HBQ297" s="97"/>
      <c r="HBR297" s="97"/>
      <c r="HBS297" s="97"/>
      <c r="HBT297" s="97"/>
      <c r="HBU297" s="97"/>
      <c r="HBV297" s="97"/>
      <c r="HBW297" s="97"/>
      <c r="HBX297" s="97"/>
      <c r="HBY297" s="97"/>
      <c r="HBZ297" s="97"/>
      <c r="HCA297" s="97"/>
      <c r="HCB297" s="97"/>
      <c r="HCC297" s="97"/>
      <c r="HCD297" s="97"/>
      <c r="HCE297" s="97"/>
      <c r="HCF297" s="97"/>
      <c r="HCG297" s="97"/>
      <c r="HCH297" s="97"/>
      <c r="HCI297" s="97"/>
      <c r="HCJ297" s="97"/>
      <c r="HCK297" s="97"/>
      <c r="HCL297" s="97"/>
      <c r="HCM297" s="97"/>
      <c r="HCN297" s="97"/>
      <c r="HCO297" s="97"/>
      <c r="HCP297" s="97"/>
      <c r="HCQ297" s="97"/>
      <c r="HCR297" s="97"/>
      <c r="HCS297" s="97"/>
      <c r="HCT297" s="97"/>
      <c r="HCU297" s="97"/>
      <c r="HCV297" s="97"/>
      <c r="HCW297" s="97"/>
      <c r="HCX297" s="97"/>
      <c r="HCY297" s="97"/>
      <c r="HCZ297" s="97"/>
      <c r="HDA297" s="97"/>
      <c r="HDB297" s="97"/>
      <c r="HDC297" s="97"/>
      <c r="HDD297" s="97"/>
      <c r="HDE297" s="97"/>
      <c r="HDF297" s="97"/>
      <c r="HDG297" s="97"/>
      <c r="HDH297" s="97"/>
      <c r="HDI297" s="97"/>
      <c r="HDJ297" s="97"/>
      <c r="HDK297" s="97"/>
      <c r="HDL297" s="97"/>
      <c r="HDM297" s="97"/>
      <c r="HDN297" s="97"/>
      <c r="HDO297" s="97"/>
      <c r="HDP297" s="97"/>
      <c r="HDQ297" s="97"/>
      <c r="HDR297" s="97"/>
      <c r="HDS297" s="97"/>
      <c r="HDT297" s="97"/>
      <c r="HDU297" s="97"/>
      <c r="HDV297" s="97"/>
      <c r="HDW297" s="97"/>
      <c r="HDX297" s="97"/>
      <c r="HDY297" s="97"/>
      <c r="HDZ297" s="97"/>
      <c r="HEA297" s="97"/>
      <c r="HEB297" s="97"/>
      <c r="HEC297" s="97"/>
      <c r="HED297" s="97"/>
      <c r="HEE297" s="97"/>
      <c r="HEF297" s="97"/>
      <c r="HEG297" s="97"/>
      <c r="HEH297" s="97"/>
      <c r="HEI297" s="97"/>
      <c r="HEJ297" s="97"/>
      <c r="HEK297" s="97"/>
      <c r="HEL297" s="97"/>
      <c r="HEM297" s="97"/>
      <c r="HEN297" s="97"/>
      <c r="HEO297" s="97"/>
      <c r="HEP297" s="97"/>
      <c r="HEQ297" s="97"/>
      <c r="HER297" s="97"/>
      <c r="HES297" s="97"/>
      <c r="HET297" s="97"/>
      <c r="HEU297" s="97"/>
      <c r="HEV297" s="97"/>
      <c r="HEW297" s="97"/>
      <c r="HEX297" s="97"/>
      <c r="HEY297" s="97"/>
      <c r="HEZ297" s="97"/>
      <c r="HFA297" s="97"/>
      <c r="HFB297" s="97"/>
      <c r="HFC297" s="97"/>
      <c r="HFD297" s="97"/>
      <c r="HFE297" s="97"/>
      <c r="HFF297" s="97"/>
      <c r="HFG297" s="97"/>
      <c r="HFH297" s="97"/>
      <c r="HFI297" s="97"/>
      <c r="HFJ297" s="97"/>
      <c r="HFK297" s="97"/>
      <c r="HFL297" s="97"/>
      <c r="HFM297" s="97"/>
      <c r="HFN297" s="97"/>
      <c r="HFO297" s="97"/>
      <c r="HFP297" s="97"/>
      <c r="HFQ297" s="97"/>
      <c r="HFR297" s="97"/>
      <c r="HFS297" s="97"/>
      <c r="HFT297" s="97"/>
      <c r="HFU297" s="97"/>
      <c r="HFV297" s="97"/>
      <c r="HFW297" s="97"/>
      <c r="HFX297" s="97"/>
      <c r="HFY297" s="97"/>
      <c r="HFZ297" s="97"/>
      <c r="HGA297" s="97"/>
      <c r="HGB297" s="97"/>
      <c r="HGC297" s="97"/>
      <c r="HGD297" s="97"/>
      <c r="HGE297" s="97"/>
      <c r="HGF297" s="97"/>
      <c r="HGG297" s="97"/>
      <c r="HGH297" s="97"/>
      <c r="HGI297" s="97"/>
      <c r="HGJ297" s="97"/>
      <c r="HGK297" s="97"/>
      <c r="HGL297" s="97"/>
      <c r="HGM297" s="97"/>
      <c r="HGN297" s="97"/>
      <c r="HGO297" s="97"/>
      <c r="HGP297" s="97"/>
      <c r="HGQ297" s="97"/>
      <c r="HGR297" s="97"/>
      <c r="HGS297" s="97"/>
      <c r="HGT297" s="97"/>
      <c r="HGU297" s="97"/>
      <c r="HGV297" s="97"/>
      <c r="HGW297" s="97"/>
      <c r="HGX297" s="97"/>
      <c r="HGY297" s="97"/>
      <c r="HGZ297" s="97"/>
      <c r="HHA297" s="97"/>
      <c r="HHB297" s="97"/>
      <c r="HHC297" s="97"/>
      <c r="HHD297" s="97"/>
      <c r="HHE297" s="97"/>
      <c r="HHF297" s="97"/>
      <c r="HHG297" s="97"/>
      <c r="HHH297" s="97"/>
      <c r="HHI297" s="97"/>
      <c r="HHJ297" s="97"/>
      <c r="HHK297" s="97"/>
      <c r="HHL297" s="97"/>
      <c r="HHM297" s="97"/>
      <c r="HHN297" s="97"/>
      <c r="HHO297" s="97"/>
      <c r="HHP297" s="97"/>
      <c r="HHQ297" s="97"/>
      <c r="HHR297" s="97"/>
      <c r="HHS297" s="97"/>
      <c r="HHT297" s="97"/>
      <c r="HHU297" s="97"/>
      <c r="HHV297" s="97"/>
      <c r="HHW297" s="97"/>
      <c r="HHX297" s="97"/>
      <c r="HHY297" s="97"/>
      <c r="HHZ297" s="97"/>
      <c r="HIA297" s="97"/>
      <c r="HIB297" s="97"/>
      <c r="HIC297" s="97"/>
      <c r="HID297" s="97"/>
      <c r="HIE297" s="97"/>
      <c r="HIF297" s="97"/>
      <c r="HIG297" s="97"/>
      <c r="HIH297" s="97"/>
      <c r="HII297" s="97"/>
      <c r="HIJ297" s="97"/>
      <c r="HIK297" s="97"/>
      <c r="HIL297" s="97"/>
      <c r="HIM297" s="97"/>
      <c r="HIN297" s="97"/>
      <c r="HIO297" s="97"/>
      <c r="HIP297" s="97"/>
      <c r="HIQ297" s="97"/>
      <c r="HIR297" s="97"/>
      <c r="HIS297" s="97"/>
      <c r="HIT297" s="97"/>
      <c r="HIU297" s="97"/>
      <c r="HIV297" s="97"/>
      <c r="HIW297" s="97"/>
      <c r="HIX297" s="97"/>
      <c r="HIY297" s="97"/>
      <c r="HIZ297" s="97"/>
      <c r="HJA297" s="97"/>
      <c r="HJB297" s="97"/>
      <c r="HJC297" s="97"/>
      <c r="HJD297" s="97"/>
      <c r="HJE297" s="97"/>
      <c r="HJF297" s="97"/>
      <c r="HJG297" s="97"/>
      <c r="HJH297" s="97"/>
      <c r="HJI297" s="97"/>
      <c r="HJJ297" s="97"/>
      <c r="HJK297" s="97"/>
      <c r="HJL297" s="97"/>
      <c r="HJM297" s="97"/>
      <c r="HJN297" s="97"/>
      <c r="HJO297" s="97"/>
      <c r="HJP297" s="97"/>
      <c r="HJQ297" s="97"/>
      <c r="HJR297" s="97"/>
      <c r="HJS297" s="97"/>
      <c r="HJT297" s="97"/>
      <c r="HJU297" s="97"/>
      <c r="HJV297" s="97"/>
      <c r="HJW297" s="97"/>
      <c r="HJX297" s="97"/>
      <c r="HJY297" s="97"/>
      <c r="HJZ297" s="97"/>
      <c r="HKA297" s="97"/>
      <c r="HKB297" s="97"/>
      <c r="HKC297" s="97"/>
      <c r="HKD297" s="97"/>
      <c r="HKE297" s="97"/>
      <c r="HKF297" s="97"/>
      <c r="HKG297" s="97"/>
      <c r="HKH297" s="97"/>
      <c r="HKI297" s="97"/>
      <c r="HKJ297" s="97"/>
      <c r="HKK297" s="97"/>
      <c r="HKL297" s="97"/>
      <c r="HKM297" s="97"/>
      <c r="HKN297" s="97"/>
      <c r="HKO297" s="97"/>
      <c r="HKP297" s="97"/>
      <c r="HKQ297" s="97"/>
      <c r="HKR297" s="97"/>
      <c r="HKS297" s="97"/>
      <c r="HKT297" s="97"/>
      <c r="HKU297" s="97"/>
      <c r="HKV297" s="97"/>
      <c r="HKW297" s="97"/>
      <c r="HKX297" s="97"/>
      <c r="HKY297" s="97"/>
      <c r="HKZ297" s="97"/>
      <c r="HLA297" s="97"/>
      <c r="HLB297" s="97"/>
      <c r="HLC297" s="97"/>
      <c r="HLD297" s="97"/>
      <c r="HLE297" s="97"/>
      <c r="HLF297" s="97"/>
      <c r="HLG297" s="97"/>
      <c r="HLH297" s="97"/>
      <c r="HLI297" s="97"/>
      <c r="HLJ297" s="97"/>
      <c r="HLK297" s="97"/>
      <c r="HLL297" s="97"/>
      <c r="HLM297" s="97"/>
      <c r="HLN297" s="97"/>
      <c r="HLO297" s="97"/>
      <c r="HLP297" s="97"/>
      <c r="HLQ297" s="97"/>
      <c r="HLR297" s="97"/>
      <c r="HLS297" s="97"/>
      <c r="HLT297" s="97"/>
      <c r="HLU297" s="97"/>
      <c r="HLV297" s="97"/>
      <c r="HLW297" s="97"/>
      <c r="HLX297" s="97"/>
      <c r="HLY297" s="97"/>
      <c r="HLZ297" s="97"/>
      <c r="HMA297" s="97"/>
      <c r="HMB297" s="97"/>
      <c r="HMC297" s="97"/>
      <c r="HMD297" s="97"/>
      <c r="HME297" s="97"/>
      <c r="HMF297" s="97"/>
      <c r="HMG297" s="97"/>
      <c r="HMH297" s="97"/>
      <c r="HMI297" s="97"/>
      <c r="HMJ297" s="97"/>
      <c r="HMK297" s="97"/>
      <c r="HML297" s="97"/>
      <c r="HMM297" s="97"/>
      <c r="HMN297" s="97"/>
      <c r="HMO297" s="97"/>
      <c r="HMP297" s="97"/>
      <c r="HMQ297" s="97"/>
      <c r="HMR297" s="97"/>
      <c r="HMS297" s="97"/>
      <c r="HMT297" s="97"/>
      <c r="HMU297" s="97"/>
      <c r="HMV297" s="97"/>
      <c r="HMW297" s="97"/>
      <c r="HMX297" s="97"/>
      <c r="HMY297" s="97"/>
      <c r="HMZ297" s="97"/>
      <c r="HNA297" s="97"/>
      <c r="HNB297" s="97"/>
      <c r="HNC297" s="97"/>
      <c r="HND297" s="97"/>
      <c r="HNE297" s="97"/>
      <c r="HNF297" s="97"/>
      <c r="HNG297" s="97"/>
      <c r="HNH297" s="97"/>
      <c r="HNI297" s="97"/>
      <c r="HNJ297" s="97"/>
      <c r="HNK297" s="97"/>
      <c r="HNL297" s="97"/>
      <c r="HNM297" s="97"/>
      <c r="HNN297" s="97"/>
      <c r="HNO297" s="97"/>
      <c r="HNP297" s="97"/>
      <c r="HNQ297" s="97"/>
      <c r="HNR297" s="97"/>
      <c r="HNS297" s="97"/>
      <c r="HNT297" s="97"/>
      <c r="HNU297" s="97"/>
      <c r="HNV297" s="97"/>
      <c r="HNW297" s="97"/>
      <c r="HNX297" s="97"/>
      <c r="HNY297" s="97"/>
      <c r="HNZ297" s="97"/>
      <c r="HOA297" s="97"/>
      <c r="HOB297" s="97"/>
      <c r="HOC297" s="97"/>
      <c r="HOD297" s="97"/>
      <c r="HOE297" s="97"/>
      <c r="HOF297" s="97"/>
      <c r="HOG297" s="97"/>
      <c r="HOH297" s="97"/>
      <c r="HOI297" s="97"/>
      <c r="HOJ297" s="97"/>
      <c r="HOK297" s="97"/>
      <c r="HOL297" s="97"/>
      <c r="HOM297" s="97"/>
      <c r="HON297" s="97"/>
      <c r="HOO297" s="97"/>
      <c r="HOP297" s="97"/>
      <c r="HOQ297" s="97"/>
      <c r="HOR297" s="97"/>
      <c r="HOS297" s="97"/>
      <c r="HOT297" s="97"/>
      <c r="HOU297" s="97"/>
      <c r="HOV297" s="97"/>
      <c r="HOW297" s="97"/>
      <c r="HOX297" s="97"/>
      <c r="HOY297" s="97"/>
      <c r="HOZ297" s="97"/>
      <c r="HPA297" s="97"/>
      <c r="HPB297" s="97"/>
      <c r="HPC297" s="97"/>
      <c r="HPD297" s="97"/>
      <c r="HPE297" s="97"/>
      <c r="HPF297" s="97"/>
      <c r="HPG297" s="97"/>
      <c r="HPH297" s="97"/>
      <c r="HPI297" s="97"/>
      <c r="HPJ297" s="97"/>
      <c r="HPK297" s="97"/>
      <c r="HPL297" s="97"/>
      <c r="HPM297" s="97"/>
      <c r="HPN297" s="97"/>
      <c r="HPO297" s="97"/>
      <c r="HPP297" s="97"/>
      <c r="HPQ297" s="97"/>
      <c r="HPR297" s="97"/>
      <c r="HPS297" s="97"/>
      <c r="HPT297" s="97"/>
      <c r="HPU297" s="97"/>
      <c r="HPV297" s="97"/>
      <c r="HPW297" s="97"/>
      <c r="HPX297" s="97"/>
      <c r="HPY297" s="97"/>
      <c r="HPZ297" s="97"/>
      <c r="HQA297" s="97"/>
      <c r="HQB297" s="97"/>
      <c r="HQC297" s="97"/>
      <c r="HQD297" s="97"/>
      <c r="HQE297" s="97"/>
      <c r="HQF297" s="97"/>
      <c r="HQG297" s="97"/>
      <c r="HQH297" s="97"/>
      <c r="HQI297" s="97"/>
      <c r="HQJ297" s="97"/>
      <c r="HQK297" s="97"/>
      <c r="HQL297" s="97"/>
      <c r="HQM297" s="97"/>
      <c r="HQN297" s="97"/>
      <c r="HQO297" s="97"/>
      <c r="HQP297" s="97"/>
      <c r="HQQ297" s="97"/>
      <c r="HQR297" s="97"/>
      <c r="HQS297" s="97"/>
      <c r="HQT297" s="97"/>
      <c r="HQU297" s="97"/>
      <c r="HQV297" s="97"/>
      <c r="HQW297" s="97"/>
      <c r="HQX297" s="97"/>
      <c r="HQY297" s="97"/>
      <c r="HQZ297" s="97"/>
      <c r="HRA297" s="97"/>
      <c r="HRB297" s="97"/>
      <c r="HRC297" s="97"/>
      <c r="HRD297" s="97"/>
      <c r="HRE297" s="97"/>
      <c r="HRF297" s="97"/>
      <c r="HRG297" s="97"/>
      <c r="HRH297" s="97"/>
      <c r="HRI297" s="97"/>
      <c r="HRJ297" s="97"/>
      <c r="HRK297" s="97"/>
      <c r="HRL297" s="97"/>
      <c r="HRM297" s="97"/>
      <c r="HRN297" s="97"/>
      <c r="HRO297" s="97"/>
      <c r="HRP297" s="97"/>
      <c r="HRQ297" s="97"/>
      <c r="HRR297" s="97"/>
      <c r="HRS297" s="97"/>
      <c r="HRT297" s="97"/>
      <c r="HRU297" s="97"/>
      <c r="HRV297" s="97"/>
      <c r="HRW297" s="97"/>
      <c r="HRX297" s="97"/>
      <c r="HRY297" s="97"/>
      <c r="HRZ297" s="97"/>
      <c r="HSA297" s="97"/>
      <c r="HSB297" s="97"/>
      <c r="HSC297" s="97"/>
      <c r="HSD297" s="97"/>
      <c r="HSE297" s="97"/>
      <c r="HSF297" s="97"/>
      <c r="HSG297" s="97"/>
      <c r="HSH297" s="97"/>
      <c r="HSI297" s="97"/>
      <c r="HSJ297" s="97"/>
      <c r="HSK297" s="97"/>
      <c r="HSL297" s="97"/>
      <c r="HSM297" s="97"/>
      <c r="HSN297" s="97"/>
      <c r="HSO297" s="97"/>
      <c r="HSP297" s="97"/>
      <c r="HSQ297" s="97"/>
      <c r="HSR297" s="97"/>
      <c r="HSS297" s="97"/>
      <c r="HST297" s="97"/>
      <c r="HSU297" s="97"/>
      <c r="HSV297" s="97"/>
      <c r="HSW297" s="97"/>
      <c r="HSX297" s="97"/>
      <c r="HSY297" s="97"/>
      <c r="HSZ297" s="97"/>
      <c r="HTA297" s="97"/>
      <c r="HTB297" s="97"/>
      <c r="HTC297" s="97"/>
      <c r="HTD297" s="97"/>
      <c r="HTE297" s="97"/>
      <c r="HTF297" s="97"/>
      <c r="HTG297" s="97"/>
      <c r="HTH297" s="97"/>
      <c r="HTI297" s="97"/>
      <c r="HTJ297" s="97"/>
      <c r="HTK297" s="97"/>
      <c r="HTL297" s="97"/>
      <c r="HTM297" s="97"/>
      <c r="HTN297" s="97"/>
      <c r="HTO297" s="97"/>
      <c r="HTP297" s="97"/>
      <c r="HTQ297" s="97"/>
      <c r="HTR297" s="97"/>
      <c r="HTS297" s="97"/>
      <c r="HTT297" s="97"/>
      <c r="HTU297" s="97"/>
      <c r="HTV297" s="97"/>
      <c r="HTW297" s="97"/>
      <c r="HTX297" s="97"/>
      <c r="HTY297" s="97"/>
      <c r="HTZ297" s="97"/>
      <c r="HUA297" s="97"/>
      <c r="HUB297" s="97"/>
      <c r="HUC297" s="97"/>
      <c r="HUD297" s="97"/>
      <c r="HUE297" s="97"/>
      <c r="HUF297" s="97"/>
      <c r="HUG297" s="97"/>
      <c r="HUH297" s="97"/>
      <c r="HUI297" s="97"/>
      <c r="HUJ297" s="97"/>
      <c r="HUK297" s="97"/>
      <c r="HUL297" s="97"/>
      <c r="HUM297" s="97"/>
      <c r="HUN297" s="97"/>
      <c r="HUO297" s="97"/>
      <c r="HUP297" s="97"/>
      <c r="HUQ297" s="97"/>
      <c r="HUR297" s="97"/>
      <c r="HUS297" s="97"/>
      <c r="HUT297" s="97"/>
      <c r="HUU297" s="97"/>
      <c r="HUV297" s="97"/>
      <c r="HUW297" s="97"/>
      <c r="HUX297" s="97"/>
      <c r="HUY297" s="97"/>
      <c r="HUZ297" s="97"/>
      <c r="HVA297" s="97"/>
      <c r="HVB297" s="97"/>
      <c r="HVC297" s="97"/>
      <c r="HVD297" s="97"/>
      <c r="HVE297" s="97"/>
      <c r="HVF297" s="97"/>
      <c r="HVG297" s="97"/>
      <c r="HVH297" s="97"/>
      <c r="HVI297" s="97"/>
      <c r="HVJ297" s="97"/>
      <c r="HVK297" s="97"/>
      <c r="HVL297" s="97"/>
      <c r="HVM297" s="97"/>
      <c r="HVN297" s="97"/>
      <c r="HVO297" s="97"/>
      <c r="HVP297" s="97"/>
      <c r="HVQ297" s="97"/>
      <c r="HVR297" s="97"/>
      <c r="HVS297" s="97"/>
      <c r="HVT297" s="97"/>
      <c r="HVU297" s="97"/>
      <c r="HVV297" s="97"/>
      <c r="HVW297" s="97"/>
      <c r="HVX297" s="97"/>
      <c r="HVY297" s="97"/>
      <c r="HVZ297" s="97"/>
      <c r="HWA297" s="97"/>
      <c r="HWB297" s="97"/>
      <c r="HWC297" s="97"/>
      <c r="HWD297" s="97"/>
      <c r="HWE297" s="97"/>
      <c r="HWF297" s="97"/>
      <c r="HWG297" s="97"/>
      <c r="HWH297" s="97"/>
      <c r="HWI297" s="97"/>
      <c r="HWJ297" s="97"/>
      <c r="HWK297" s="97"/>
      <c r="HWL297" s="97"/>
      <c r="HWM297" s="97"/>
      <c r="HWN297" s="97"/>
      <c r="HWO297" s="97"/>
      <c r="HWP297" s="97"/>
      <c r="HWQ297" s="97"/>
      <c r="HWR297" s="97"/>
      <c r="HWS297" s="97"/>
      <c r="HWT297" s="97"/>
      <c r="HWU297" s="97"/>
      <c r="HWV297" s="97"/>
      <c r="HWW297" s="97"/>
      <c r="HWX297" s="97"/>
      <c r="HWY297" s="97"/>
      <c r="HWZ297" s="97"/>
      <c r="HXA297" s="97"/>
      <c r="HXB297" s="97"/>
      <c r="HXC297" s="97"/>
      <c r="HXD297" s="97"/>
      <c r="HXE297" s="97"/>
      <c r="HXF297" s="97"/>
      <c r="HXG297" s="97"/>
      <c r="HXH297" s="97"/>
      <c r="HXI297" s="97"/>
      <c r="HXJ297" s="97"/>
      <c r="HXK297" s="97"/>
      <c r="HXL297" s="97"/>
      <c r="HXM297" s="97"/>
      <c r="HXN297" s="97"/>
      <c r="HXO297" s="97"/>
      <c r="HXP297" s="97"/>
      <c r="HXQ297" s="97"/>
      <c r="HXR297" s="97"/>
      <c r="HXS297" s="97"/>
      <c r="HXT297" s="97"/>
      <c r="HXU297" s="97"/>
      <c r="HXV297" s="97"/>
      <c r="HXW297" s="97"/>
      <c r="HXX297" s="97"/>
      <c r="HXY297" s="97"/>
      <c r="HXZ297" s="97"/>
      <c r="HYA297" s="97"/>
      <c r="HYB297" s="97"/>
      <c r="HYC297" s="97"/>
      <c r="HYD297" s="97"/>
      <c r="HYE297" s="97"/>
      <c r="HYF297" s="97"/>
      <c r="HYG297" s="97"/>
      <c r="HYH297" s="97"/>
      <c r="HYI297" s="97"/>
      <c r="HYJ297" s="97"/>
      <c r="HYK297" s="97"/>
      <c r="HYL297" s="97"/>
      <c r="HYM297" s="97"/>
      <c r="HYN297" s="97"/>
      <c r="HYO297" s="97"/>
      <c r="HYP297" s="97"/>
      <c r="HYQ297" s="97"/>
      <c r="HYR297" s="97"/>
      <c r="HYS297" s="97"/>
      <c r="HYT297" s="97"/>
      <c r="HYU297" s="97"/>
      <c r="HYV297" s="97"/>
      <c r="HYW297" s="97"/>
      <c r="HYX297" s="97"/>
      <c r="HYY297" s="97"/>
      <c r="HYZ297" s="97"/>
      <c r="HZA297" s="97"/>
      <c r="HZB297" s="97"/>
      <c r="HZC297" s="97"/>
      <c r="HZD297" s="97"/>
      <c r="HZE297" s="97"/>
      <c r="HZF297" s="97"/>
      <c r="HZG297" s="97"/>
      <c r="HZH297" s="97"/>
      <c r="HZI297" s="97"/>
      <c r="HZJ297" s="97"/>
      <c r="HZK297" s="97"/>
      <c r="HZL297" s="97"/>
      <c r="HZM297" s="97"/>
      <c r="HZN297" s="97"/>
      <c r="HZO297" s="97"/>
      <c r="HZP297" s="97"/>
      <c r="HZQ297" s="97"/>
      <c r="HZR297" s="97"/>
      <c r="HZS297" s="97"/>
      <c r="HZT297" s="97"/>
      <c r="HZU297" s="97"/>
      <c r="HZV297" s="97"/>
      <c r="HZW297" s="97"/>
      <c r="HZX297" s="97"/>
      <c r="HZY297" s="97"/>
      <c r="HZZ297" s="97"/>
      <c r="IAA297" s="97"/>
      <c r="IAB297" s="97"/>
      <c r="IAC297" s="97"/>
      <c r="IAD297" s="97"/>
      <c r="IAE297" s="97"/>
      <c r="IAF297" s="97"/>
      <c r="IAG297" s="97"/>
      <c r="IAH297" s="97"/>
      <c r="IAI297" s="97"/>
      <c r="IAJ297" s="97"/>
      <c r="IAK297" s="97"/>
      <c r="IAL297" s="97"/>
      <c r="IAM297" s="97"/>
      <c r="IAN297" s="97"/>
      <c r="IAO297" s="97"/>
      <c r="IAP297" s="97"/>
      <c r="IAQ297" s="97"/>
      <c r="IAR297" s="97"/>
      <c r="IAS297" s="97"/>
      <c r="IAT297" s="97"/>
      <c r="IAU297" s="97"/>
      <c r="IAV297" s="97"/>
      <c r="IAW297" s="97"/>
      <c r="IAX297" s="97"/>
      <c r="IAY297" s="97"/>
      <c r="IAZ297" s="97"/>
      <c r="IBA297" s="97"/>
      <c r="IBB297" s="97"/>
      <c r="IBC297" s="97"/>
      <c r="IBD297" s="97"/>
      <c r="IBE297" s="97"/>
      <c r="IBF297" s="97"/>
      <c r="IBG297" s="97"/>
      <c r="IBH297" s="97"/>
      <c r="IBI297" s="97"/>
      <c r="IBJ297" s="97"/>
      <c r="IBK297" s="97"/>
      <c r="IBL297" s="97"/>
      <c r="IBM297" s="97"/>
      <c r="IBN297" s="97"/>
      <c r="IBO297" s="97"/>
      <c r="IBP297" s="97"/>
      <c r="IBQ297" s="97"/>
      <c r="IBR297" s="97"/>
      <c r="IBS297" s="97"/>
      <c r="IBT297" s="97"/>
      <c r="IBU297" s="97"/>
      <c r="IBV297" s="97"/>
      <c r="IBW297" s="97"/>
      <c r="IBX297" s="97"/>
      <c r="IBY297" s="97"/>
      <c r="IBZ297" s="97"/>
      <c r="ICA297" s="97"/>
      <c r="ICB297" s="97"/>
      <c r="ICC297" s="97"/>
      <c r="ICD297" s="97"/>
      <c r="ICE297" s="97"/>
      <c r="ICF297" s="97"/>
      <c r="ICG297" s="97"/>
      <c r="ICH297" s="97"/>
      <c r="ICI297" s="97"/>
      <c r="ICJ297" s="97"/>
      <c r="ICK297" s="97"/>
      <c r="ICL297" s="97"/>
      <c r="ICM297" s="97"/>
      <c r="ICN297" s="97"/>
      <c r="ICO297" s="97"/>
      <c r="ICP297" s="97"/>
      <c r="ICQ297" s="97"/>
      <c r="ICR297" s="97"/>
      <c r="ICS297" s="97"/>
      <c r="ICT297" s="97"/>
      <c r="ICU297" s="97"/>
      <c r="ICV297" s="97"/>
      <c r="ICW297" s="97"/>
      <c r="ICX297" s="97"/>
      <c r="ICY297" s="97"/>
      <c r="ICZ297" s="97"/>
      <c r="IDA297" s="97"/>
      <c r="IDB297" s="97"/>
      <c r="IDC297" s="97"/>
      <c r="IDD297" s="97"/>
      <c r="IDE297" s="97"/>
      <c r="IDF297" s="97"/>
      <c r="IDG297" s="97"/>
      <c r="IDH297" s="97"/>
      <c r="IDI297" s="97"/>
      <c r="IDJ297" s="97"/>
      <c r="IDK297" s="97"/>
      <c r="IDL297" s="97"/>
      <c r="IDM297" s="97"/>
      <c r="IDN297" s="97"/>
      <c r="IDO297" s="97"/>
      <c r="IDP297" s="97"/>
      <c r="IDQ297" s="97"/>
      <c r="IDR297" s="97"/>
      <c r="IDS297" s="97"/>
      <c r="IDT297" s="97"/>
      <c r="IDU297" s="97"/>
      <c r="IDV297" s="97"/>
      <c r="IDW297" s="97"/>
      <c r="IDX297" s="97"/>
      <c r="IDY297" s="97"/>
      <c r="IDZ297" s="97"/>
      <c r="IEA297" s="97"/>
      <c r="IEB297" s="97"/>
      <c r="IEC297" s="97"/>
      <c r="IED297" s="97"/>
      <c r="IEE297" s="97"/>
      <c r="IEF297" s="97"/>
      <c r="IEG297" s="97"/>
      <c r="IEH297" s="97"/>
      <c r="IEI297" s="97"/>
      <c r="IEJ297" s="97"/>
      <c r="IEK297" s="97"/>
      <c r="IEL297" s="97"/>
      <c r="IEM297" s="97"/>
      <c r="IEN297" s="97"/>
      <c r="IEO297" s="97"/>
      <c r="IEP297" s="97"/>
      <c r="IEQ297" s="97"/>
      <c r="IER297" s="97"/>
      <c r="IES297" s="97"/>
      <c r="IET297" s="97"/>
      <c r="IEU297" s="97"/>
      <c r="IEV297" s="97"/>
      <c r="IEW297" s="97"/>
      <c r="IEX297" s="97"/>
      <c r="IEY297" s="97"/>
      <c r="IEZ297" s="97"/>
      <c r="IFA297" s="97"/>
      <c r="IFB297" s="97"/>
      <c r="IFC297" s="97"/>
      <c r="IFD297" s="97"/>
      <c r="IFE297" s="97"/>
      <c r="IFF297" s="97"/>
      <c r="IFG297" s="97"/>
      <c r="IFH297" s="97"/>
      <c r="IFI297" s="97"/>
      <c r="IFJ297" s="97"/>
      <c r="IFK297" s="97"/>
      <c r="IFL297" s="97"/>
      <c r="IFM297" s="97"/>
      <c r="IFN297" s="97"/>
      <c r="IFO297" s="97"/>
      <c r="IFP297" s="97"/>
      <c r="IFQ297" s="97"/>
      <c r="IFR297" s="97"/>
      <c r="IFS297" s="97"/>
      <c r="IFT297" s="97"/>
      <c r="IFU297" s="97"/>
      <c r="IFV297" s="97"/>
      <c r="IFW297" s="97"/>
      <c r="IFX297" s="97"/>
      <c r="IFY297" s="97"/>
      <c r="IFZ297" s="97"/>
      <c r="IGA297" s="97"/>
      <c r="IGB297" s="97"/>
      <c r="IGC297" s="97"/>
      <c r="IGD297" s="97"/>
      <c r="IGE297" s="97"/>
      <c r="IGF297" s="97"/>
      <c r="IGG297" s="97"/>
      <c r="IGH297" s="97"/>
      <c r="IGI297" s="97"/>
      <c r="IGJ297" s="97"/>
      <c r="IGK297" s="97"/>
      <c r="IGL297" s="97"/>
      <c r="IGM297" s="97"/>
      <c r="IGN297" s="97"/>
      <c r="IGO297" s="97"/>
      <c r="IGP297" s="97"/>
      <c r="IGQ297" s="97"/>
      <c r="IGR297" s="97"/>
      <c r="IGS297" s="97"/>
      <c r="IGT297" s="97"/>
      <c r="IGU297" s="97"/>
      <c r="IGV297" s="97"/>
      <c r="IGW297" s="97"/>
      <c r="IGX297" s="97"/>
      <c r="IGY297" s="97"/>
      <c r="IGZ297" s="97"/>
      <c r="IHA297" s="97"/>
      <c r="IHB297" s="97"/>
      <c r="IHC297" s="97"/>
      <c r="IHD297" s="97"/>
      <c r="IHE297" s="97"/>
      <c r="IHF297" s="97"/>
      <c r="IHG297" s="97"/>
      <c r="IHH297" s="97"/>
      <c r="IHI297" s="97"/>
      <c r="IHJ297" s="97"/>
      <c r="IHK297" s="97"/>
      <c r="IHL297" s="97"/>
      <c r="IHM297" s="97"/>
      <c r="IHN297" s="97"/>
      <c r="IHO297" s="97"/>
      <c r="IHP297" s="97"/>
      <c r="IHQ297" s="97"/>
      <c r="IHR297" s="97"/>
      <c r="IHS297" s="97"/>
      <c r="IHT297" s="97"/>
      <c r="IHU297" s="97"/>
      <c r="IHV297" s="97"/>
      <c r="IHW297" s="97"/>
      <c r="IHX297" s="97"/>
      <c r="IHY297" s="97"/>
      <c r="IHZ297" s="97"/>
      <c r="IIA297" s="97"/>
      <c r="IIB297" s="97"/>
      <c r="IIC297" s="97"/>
      <c r="IID297" s="97"/>
      <c r="IIE297" s="97"/>
      <c r="IIF297" s="97"/>
      <c r="IIG297" s="97"/>
      <c r="IIH297" s="97"/>
      <c r="III297" s="97"/>
      <c r="IIJ297" s="97"/>
      <c r="IIK297" s="97"/>
      <c r="IIL297" s="97"/>
      <c r="IIM297" s="97"/>
      <c r="IIN297" s="97"/>
      <c r="IIO297" s="97"/>
      <c r="IIP297" s="97"/>
      <c r="IIQ297" s="97"/>
      <c r="IIR297" s="97"/>
      <c r="IIS297" s="97"/>
      <c r="IIT297" s="97"/>
      <c r="IIU297" s="97"/>
      <c r="IIV297" s="97"/>
      <c r="IIW297" s="97"/>
      <c r="IIX297" s="97"/>
      <c r="IIY297" s="97"/>
      <c r="IIZ297" s="97"/>
      <c r="IJA297" s="97"/>
      <c r="IJB297" s="97"/>
      <c r="IJC297" s="97"/>
      <c r="IJD297" s="97"/>
      <c r="IJE297" s="97"/>
      <c r="IJF297" s="97"/>
      <c r="IJG297" s="97"/>
      <c r="IJH297" s="97"/>
      <c r="IJI297" s="97"/>
      <c r="IJJ297" s="97"/>
      <c r="IJK297" s="97"/>
      <c r="IJL297" s="97"/>
      <c r="IJM297" s="97"/>
      <c r="IJN297" s="97"/>
      <c r="IJO297" s="97"/>
      <c r="IJP297" s="97"/>
      <c r="IJQ297" s="97"/>
      <c r="IJR297" s="97"/>
      <c r="IJS297" s="97"/>
      <c r="IJT297" s="97"/>
      <c r="IJU297" s="97"/>
      <c r="IJV297" s="97"/>
      <c r="IJW297" s="97"/>
      <c r="IJX297" s="97"/>
      <c r="IJY297" s="97"/>
      <c r="IJZ297" s="97"/>
      <c r="IKA297" s="97"/>
      <c r="IKB297" s="97"/>
      <c r="IKC297" s="97"/>
      <c r="IKD297" s="97"/>
      <c r="IKE297" s="97"/>
      <c r="IKF297" s="97"/>
      <c r="IKG297" s="97"/>
      <c r="IKH297" s="97"/>
      <c r="IKI297" s="97"/>
      <c r="IKJ297" s="97"/>
      <c r="IKK297" s="97"/>
      <c r="IKL297" s="97"/>
      <c r="IKM297" s="97"/>
      <c r="IKN297" s="97"/>
      <c r="IKO297" s="97"/>
      <c r="IKP297" s="97"/>
      <c r="IKQ297" s="97"/>
      <c r="IKR297" s="97"/>
      <c r="IKS297" s="97"/>
      <c r="IKT297" s="97"/>
      <c r="IKU297" s="97"/>
      <c r="IKV297" s="97"/>
      <c r="IKW297" s="97"/>
      <c r="IKX297" s="97"/>
      <c r="IKY297" s="97"/>
      <c r="IKZ297" s="97"/>
      <c r="ILA297" s="97"/>
      <c r="ILB297" s="97"/>
      <c r="ILC297" s="97"/>
      <c r="ILD297" s="97"/>
      <c r="ILE297" s="97"/>
      <c r="ILF297" s="97"/>
      <c r="ILG297" s="97"/>
      <c r="ILH297" s="97"/>
      <c r="ILI297" s="97"/>
      <c r="ILJ297" s="97"/>
      <c r="ILK297" s="97"/>
      <c r="ILL297" s="97"/>
      <c r="ILM297" s="97"/>
      <c r="ILN297" s="97"/>
      <c r="ILO297" s="97"/>
      <c r="ILP297" s="97"/>
      <c r="ILQ297" s="97"/>
      <c r="ILR297" s="97"/>
      <c r="ILS297" s="97"/>
      <c r="ILT297" s="97"/>
      <c r="ILU297" s="97"/>
      <c r="ILV297" s="97"/>
      <c r="ILW297" s="97"/>
      <c r="ILX297" s="97"/>
      <c r="ILY297" s="97"/>
      <c r="ILZ297" s="97"/>
      <c r="IMA297" s="97"/>
      <c r="IMB297" s="97"/>
      <c r="IMC297" s="97"/>
      <c r="IMD297" s="97"/>
      <c r="IME297" s="97"/>
      <c r="IMF297" s="97"/>
      <c r="IMG297" s="97"/>
      <c r="IMH297" s="97"/>
      <c r="IMI297" s="97"/>
      <c r="IMJ297" s="97"/>
      <c r="IMK297" s="97"/>
      <c r="IML297" s="97"/>
      <c r="IMM297" s="97"/>
      <c r="IMN297" s="97"/>
      <c r="IMO297" s="97"/>
      <c r="IMP297" s="97"/>
      <c r="IMQ297" s="97"/>
      <c r="IMR297" s="97"/>
      <c r="IMS297" s="97"/>
      <c r="IMT297" s="97"/>
      <c r="IMU297" s="97"/>
      <c r="IMV297" s="97"/>
      <c r="IMW297" s="97"/>
      <c r="IMX297" s="97"/>
      <c r="IMY297" s="97"/>
      <c r="IMZ297" s="97"/>
      <c r="INA297" s="97"/>
      <c r="INB297" s="97"/>
      <c r="INC297" s="97"/>
      <c r="IND297" s="97"/>
      <c r="INE297" s="97"/>
      <c r="INF297" s="97"/>
      <c r="ING297" s="97"/>
      <c r="INH297" s="97"/>
      <c r="INI297" s="97"/>
      <c r="INJ297" s="97"/>
      <c r="INK297" s="97"/>
      <c r="INL297" s="97"/>
      <c r="INM297" s="97"/>
      <c r="INN297" s="97"/>
      <c r="INO297" s="97"/>
      <c r="INP297" s="97"/>
      <c r="INQ297" s="97"/>
      <c r="INR297" s="97"/>
      <c r="INS297" s="97"/>
      <c r="INT297" s="97"/>
      <c r="INU297" s="97"/>
      <c r="INV297" s="97"/>
      <c r="INW297" s="97"/>
      <c r="INX297" s="97"/>
      <c r="INY297" s="97"/>
      <c r="INZ297" s="97"/>
      <c r="IOA297" s="97"/>
      <c r="IOB297" s="97"/>
      <c r="IOC297" s="97"/>
      <c r="IOD297" s="97"/>
      <c r="IOE297" s="97"/>
      <c r="IOF297" s="97"/>
      <c r="IOG297" s="97"/>
      <c r="IOH297" s="97"/>
      <c r="IOI297" s="97"/>
      <c r="IOJ297" s="97"/>
      <c r="IOK297" s="97"/>
      <c r="IOL297" s="97"/>
      <c r="IOM297" s="97"/>
      <c r="ION297" s="97"/>
      <c r="IOO297" s="97"/>
      <c r="IOP297" s="97"/>
      <c r="IOQ297" s="97"/>
      <c r="IOR297" s="97"/>
      <c r="IOS297" s="97"/>
      <c r="IOT297" s="97"/>
      <c r="IOU297" s="97"/>
      <c r="IOV297" s="97"/>
      <c r="IOW297" s="97"/>
      <c r="IOX297" s="97"/>
      <c r="IOY297" s="97"/>
      <c r="IOZ297" s="97"/>
      <c r="IPA297" s="97"/>
      <c r="IPB297" s="97"/>
      <c r="IPC297" s="97"/>
      <c r="IPD297" s="97"/>
      <c r="IPE297" s="97"/>
      <c r="IPF297" s="97"/>
      <c r="IPG297" s="97"/>
      <c r="IPH297" s="97"/>
      <c r="IPI297" s="97"/>
      <c r="IPJ297" s="97"/>
      <c r="IPK297" s="97"/>
      <c r="IPL297" s="97"/>
      <c r="IPM297" s="97"/>
      <c r="IPN297" s="97"/>
      <c r="IPO297" s="97"/>
      <c r="IPP297" s="97"/>
      <c r="IPQ297" s="97"/>
      <c r="IPR297" s="97"/>
      <c r="IPS297" s="97"/>
      <c r="IPT297" s="97"/>
      <c r="IPU297" s="97"/>
      <c r="IPV297" s="97"/>
      <c r="IPW297" s="97"/>
      <c r="IPX297" s="97"/>
      <c r="IPY297" s="97"/>
      <c r="IPZ297" s="97"/>
      <c r="IQA297" s="97"/>
      <c r="IQB297" s="97"/>
      <c r="IQC297" s="97"/>
      <c r="IQD297" s="97"/>
      <c r="IQE297" s="97"/>
      <c r="IQF297" s="97"/>
      <c r="IQG297" s="97"/>
      <c r="IQH297" s="97"/>
      <c r="IQI297" s="97"/>
      <c r="IQJ297" s="97"/>
      <c r="IQK297" s="97"/>
      <c r="IQL297" s="97"/>
      <c r="IQM297" s="97"/>
      <c r="IQN297" s="97"/>
      <c r="IQO297" s="97"/>
      <c r="IQP297" s="97"/>
      <c r="IQQ297" s="97"/>
      <c r="IQR297" s="97"/>
      <c r="IQS297" s="97"/>
      <c r="IQT297" s="97"/>
      <c r="IQU297" s="97"/>
      <c r="IQV297" s="97"/>
      <c r="IQW297" s="97"/>
      <c r="IQX297" s="97"/>
      <c r="IQY297" s="97"/>
      <c r="IQZ297" s="97"/>
      <c r="IRA297" s="97"/>
      <c r="IRB297" s="97"/>
      <c r="IRC297" s="97"/>
      <c r="IRD297" s="97"/>
      <c r="IRE297" s="97"/>
      <c r="IRF297" s="97"/>
      <c r="IRG297" s="97"/>
      <c r="IRH297" s="97"/>
      <c r="IRI297" s="97"/>
      <c r="IRJ297" s="97"/>
      <c r="IRK297" s="97"/>
      <c r="IRL297" s="97"/>
      <c r="IRM297" s="97"/>
      <c r="IRN297" s="97"/>
      <c r="IRO297" s="97"/>
      <c r="IRP297" s="97"/>
      <c r="IRQ297" s="97"/>
      <c r="IRR297" s="97"/>
      <c r="IRS297" s="97"/>
      <c r="IRT297" s="97"/>
      <c r="IRU297" s="97"/>
      <c r="IRV297" s="97"/>
      <c r="IRW297" s="97"/>
      <c r="IRX297" s="97"/>
      <c r="IRY297" s="97"/>
      <c r="IRZ297" s="97"/>
      <c r="ISA297" s="97"/>
      <c r="ISB297" s="97"/>
      <c r="ISC297" s="97"/>
      <c r="ISD297" s="97"/>
      <c r="ISE297" s="97"/>
      <c r="ISF297" s="97"/>
      <c r="ISG297" s="97"/>
      <c r="ISH297" s="97"/>
      <c r="ISI297" s="97"/>
      <c r="ISJ297" s="97"/>
      <c r="ISK297" s="97"/>
      <c r="ISL297" s="97"/>
      <c r="ISM297" s="97"/>
      <c r="ISN297" s="97"/>
      <c r="ISO297" s="97"/>
      <c r="ISP297" s="97"/>
      <c r="ISQ297" s="97"/>
      <c r="ISR297" s="97"/>
      <c r="ISS297" s="97"/>
      <c r="IST297" s="97"/>
      <c r="ISU297" s="97"/>
      <c r="ISV297" s="97"/>
      <c r="ISW297" s="97"/>
      <c r="ISX297" s="97"/>
      <c r="ISY297" s="97"/>
      <c r="ISZ297" s="97"/>
      <c r="ITA297" s="97"/>
      <c r="ITB297" s="97"/>
      <c r="ITC297" s="97"/>
      <c r="ITD297" s="97"/>
      <c r="ITE297" s="97"/>
      <c r="ITF297" s="97"/>
      <c r="ITG297" s="97"/>
      <c r="ITH297" s="97"/>
      <c r="ITI297" s="97"/>
      <c r="ITJ297" s="97"/>
      <c r="ITK297" s="97"/>
      <c r="ITL297" s="97"/>
      <c r="ITM297" s="97"/>
      <c r="ITN297" s="97"/>
      <c r="ITO297" s="97"/>
      <c r="ITP297" s="97"/>
      <c r="ITQ297" s="97"/>
      <c r="ITR297" s="97"/>
      <c r="ITS297" s="97"/>
      <c r="ITT297" s="97"/>
      <c r="ITU297" s="97"/>
      <c r="ITV297" s="97"/>
      <c r="ITW297" s="97"/>
      <c r="ITX297" s="97"/>
      <c r="ITY297" s="97"/>
      <c r="ITZ297" s="97"/>
      <c r="IUA297" s="97"/>
      <c r="IUB297" s="97"/>
      <c r="IUC297" s="97"/>
      <c r="IUD297" s="97"/>
      <c r="IUE297" s="97"/>
      <c r="IUF297" s="97"/>
      <c r="IUG297" s="97"/>
      <c r="IUH297" s="97"/>
      <c r="IUI297" s="97"/>
      <c r="IUJ297" s="97"/>
      <c r="IUK297" s="97"/>
      <c r="IUL297" s="97"/>
      <c r="IUM297" s="97"/>
      <c r="IUN297" s="97"/>
      <c r="IUO297" s="97"/>
      <c r="IUP297" s="97"/>
      <c r="IUQ297" s="97"/>
      <c r="IUR297" s="97"/>
      <c r="IUS297" s="97"/>
      <c r="IUT297" s="97"/>
      <c r="IUU297" s="97"/>
      <c r="IUV297" s="97"/>
      <c r="IUW297" s="97"/>
      <c r="IUX297" s="97"/>
      <c r="IUY297" s="97"/>
      <c r="IUZ297" s="97"/>
      <c r="IVA297" s="97"/>
      <c r="IVB297" s="97"/>
      <c r="IVC297" s="97"/>
      <c r="IVD297" s="97"/>
      <c r="IVE297" s="97"/>
      <c r="IVF297" s="97"/>
      <c r="IVG297" s="97"/>
      <c r="IVH297" s="97"/>
      <c r="IVI297" s="97"/>
      <c r="IVJ297" s="97"/>
      <c r="IVK297" s="97"/>
      <c r="IVL297" s="97"/>
      <c r="IVM297" s="97"/>
      <c r="IVN297" s="97"/>
      <c r="IVO297" s="97"/>
      <c r="IVP297" s="97"/>
      <c r="IVQ297" s="97"/>
      <c r="IVR297" s="97"/>
      <c r="IVS297" s="97"/>
      <c r="IVT297" s="97"/>
      <c r="IVU297" s="97"/>
      <c r="IVV297" s="97"/>
      <c r="IVW297" s="97"/>
      <c r="IVX297" s="97"/>
      <c r="IVY297" s="97"/>
      <c r="IVZ297" s="97"/>
      <c r="IWA297" s="97"/>
      <c r="IWB297" s="97"/>
      <c r="IWC297" s="97"/>
      <c r="IWD297" s="97"/>
      <c r="IWE297" s="97"/>
      <c r="IWF297" s="97"/>
      <c r="IWG297" s="97"/>
      <c r="IWH297" s="97"/>
      <c r="IWI297" s="97"/>
      <c r="IWJ297" s="97"/>
      <c r="IWK297" s="97"/>
      <c r="IWL297" s="97"/>
      <c r="IWM297" s="97"/>
      <c r="IWN297" s="97"/>
      <c r="IWO297" s="97"/>
      <c r="IWP297" s="97"/>
      <c r="IWQ297" s="97"/>
      <c r="IWR297" s="97"/>
      <c r="IWS297" s="97"/>
      <c r="IWT297" s="97"/>
      <c r="IWU297" s="97"/>
      <c r="IWV297" s="97"/>
      <c r="IWW297" s="97"/>
      <c r="IWX297" s="97"/>
      <c r="IWY297" s="97"/>
      <c r="IWZ297" s="97"/>
      <c r="IXA297" s="97"/>
      <c r="IXB297" s="97"/>
      <c r="IXC297" s="97"/>
      <c r="IXD297" s="97"/>
      <c r="IXE297" s="97"/>
      <c r="IXF297" s="97"/>
      <c r="IXG297" s="97"/>
      <c r="IXH297" s="97"/>
      <c r="IXI297" s="97"/>
      <c r="IXJ297" s="97"/>
      <c r="IXK297" s="97"/>
      <c r="IXL297" s="97"/>
      <c r="IXM297" s="97"/>
      <c r="IXN297" s="97"/>
      <c r="IXO297" s="97"/>
      <c r="IXP297" s="97"/>
      <c r="IXQ297" s="97"/>
      <c r="IXR297" s="97"/>
      <c r="IXS297" s="97"/>
      <c r="IXT297" s="97"/>
      <c r="IXU297" s="97"/>
      <c r="IXV297" s="97"/>
      <c r="IXW297" s="97"/>
      <c r="IXX297" s="97"/>
      <c r="IXY297" s="97"/>
      <c r="IXZ297" s="97"/>
      <c r="IYA297" s="97"/>
      <c r="IYB297" s="97"/>
      <c r="IYC297" s="97"/>
      <c r="IYD297" s="97"/>
      <c r="IYE297" s="97"/>
      <c r="IYF297" s="97"/>
      <c r="IYG297" s="97"/>
      <c r="IYH297" s="97"/>
      <c r="IYI297" s="97"/>
      <c r="IYJ297" s="97"/>
      <c r="IYK297" s="97"/>
      <c r="IYL297" s="97"/>
      <c r="IYM297" s="97"/>
      <c r="IYN297" s="97"/>
      <c r="IYO297" s="97"/>
      <c r="IYP297" s="97"/>
      <c r="IYQ297" s="97"/>
      <c r="IYR297" s="97"/>
      <c r="IYS297" s="97"/>
      <c r="IYT297" s="97"/>
      <c r="IYU297" s="97"/>
      <c r="IYV297" s="97"/>
      <c r="IYW297" s="97"/>
      <c r="IYX297" s="97"/>
      <c r="IYY297" s="97"/>
      <c r="IYZ297" s="97"/>
      <c r="IZA297" s="97"/>
      <c r="IZB297" s="97"/>
      <c r="IZC297" s="97"/>
      <c r="IZD297" s="97"/>
      <c r="IZE297" s="97"/>
      <c r="IZF297" s="97"/>
      <c r="IZG297" s="97"/>
      <c r="IZH297" s="97"/>
      <c r="IZI297" s="97"/>
      <c r="IZJ297" s="97"/>
      <c r="IZK297" s="97"/>
      <c r="IZL297" s="97"/>
      <c r="IZM297" s="97"/>
      <c r="IZN297" s="97"/>
      <c r="IZO297" s="97"/>
      <c r="IZP297" s="97"/>
      <c r="IZQ297" s="97"/>
      <c r="IZR297" s="97"/>
      <c r="IZS297" s="97"/>
      <c r="IZT297" s="97"/>
      <c r="IZU297" s="97"/>
      <c r="IZV297" s="97"/>
      <c r="IZW297" s="97"/>
      <c r="IZX297" s="97"/>
      <c r="IZY297" s="97"/>
      <c r="IZZ297" s="97"/>
      <c r="JAA297" s="97"/>
      <c r="JAB297" s="97"/>
      <c r="JAC297" s="97"/>
      <c r="JAD297" s="97"/>
      <c r="JAE297" s="97"/>
      <c r="JAF297" s="97"/>
      <c r="JAG297" s="97"/>
      <c r="JAH297" s="97"/>
      <c r="JAI297" s="97"/>
      <c r="JAJ297" s="97"/>
      <c r="JAK297" s="97"/>
      <c r="JAL297" s="97"/>
      <c r="JAM297" s="97"/>
      <c r="JAN297" s="97"/>
      <c r="JAO297" s="97"/>
      <c r="JAP297" s="97"/>
      <c r="JAQ297" s="97"/>
      <c r="JAR297" s="97"/>
      <c r="JAS297" s="97"/>
      <c r="JAT297" s="97"/>
      <c r="JAU297" s="97"/>
      <c r="JAV297" s="97"/>
      <c r="JAW297" s="97"/>
      <c r="JAX297" s="97"/>
      <c r="JAY297" s="97"/>
      <c r="JAZ297" s="97"/>
      <c r="JBA297" s="97"/>
      <c r="JBB297" s="97"/>
      <c r="JBC297" s="97"/>
      <c r="JBD297" s="97"/>
      <c r="JBE297" s="97"/>
      <c r="JBF297" s="97"/>
      <c r="JBG297" s="97"/>
      <c r="JBH297" s="97"/>
      <c r="JBI297" s="97"/>
      <c r="JBJ297" s="97"/>
      <c r="JBK297" s="97"/>
      <c r="JBL297" s="97"/>
      <c r="JBM297" s="97"/>
      <c r="JBN297" s="97"/>
      <c r="JBO297" s="97"/>
      <c r="JBP297" s="97"/>
      <c r="JBQ297" s="97"/>
      <c r="JBR297" s="97"/>
      <c r="JBS297" s="97"/>
      <c r="JBT297" s="97"/>
      <c r="JBU297" s="97"/>
      <c r="JBV297" s="97"/>
      <c r="JBW297" s="97"/>
      <c r="JBX297" s="97"/>
      <c r="JBY297" s="97"/>
      <c r="JBZ297" s="97"/>
      <c r="JCA297" s="97"/>
      <c r="JCB297" s="97"/>
      <c r="JCC297" s="97"/>
      <c r="JCD297" s="97"/>
      <c r="JCE297" s="97"/>
      <c r="JCF297" s="97"/>
      <c r="JCG297" s="97"/>
      <c r="JCH297" s="97"/>
      <c r="JCI297" s="97"/>
      <c r="JCJ297" s="97"/>
      <c r="JCK297" s="97"/>
      <c r="JCL297" s="97"/>
      <c r="JCM297" s="97"/>
      <c r="JCN297" s="97"/>
      <c r="JCO297" s="97"/>
      <c r="JCP297" s="97"/>
      <c r="JCQ297" s="97"/>
      <c r="JCR297" s="97"/>
      <c r="JCS297" s="97"/>
      <c r="JCT297" s="97"/>
      <c r="JCU297" s="97"/>
      <c r="JCV297" s="97"/>
      <c r="JCW297" s="97"/>
      <c r="JCX297" s="97"/>
      <c r="JCY297" s="97"/>
      <c r="JCZ297" s="97"/>
      <c r="JDA297" s="97"/>
      <c r="JDB297" s="97"/>
      <c r="JDC297" s="97"/>
      <c r="JDD297" s="97"/>
      <c r="JDE297" s="97"/>
      <c r="JDF297" s="97"/>
      <c r="JDG297" s="97"/>
      <c r="JDH297" s="97"/>
      <c r="JDI297" s="97"/>
      <c r="JDJ297" s="97"/>
      <c r="JDK297" s="97"/>
      <c r="JDL297" s="97"/>
      <c r="JDM297" s="97"/>
      <c r="JDN297" s="97"/>
      <c r="JDO297" s="97"/>
      <c r="JDP297" s="97"/>
      <c r="JDQ297" s="97"/>
      <c r="JDR297" s="97"/>
      <c r="JDS297" s="97"/>
      <c r="JDT297" s="97"/>
      <c r="JDU297" s="97"/>
      <c r="JDV297" s="97"/>
      <c r="JDW297" s="97"/>
      <c r="JDX297" s="97"/>
      <c r="JDY297" s="97"/>
      <c r="JDZ297" s="97"/>
      <c r="JEA297" s="97"/>
      <c r="JEB297" s="97"/>
      <c r="JEC297" s="97"/>
      <c r="JED297" s="97"/>
      <c r="JEE297" s="97"/>
      <c r="JEF297" s="97"/>
      <c r="JEG297" s="97"/>
      <c r="JEH297" s="97"/>
      <c r="JEI297" s="97"/>
      <c r="JEJ297" s="97"/>
      <c r="JEK297" s="97"/>
      <c r="JEL297" s="97"/>
      <c r="JEM297" s="97"/>
      <c r="JEN297" s="97"/>
      <c r="JEO297" s="97"/>
      <c r="JEP297" s="97"/>
      <c r="JEQ297" s="97"/>
      <c r="JER297" s="97"/>
      <c r="JES297" s="97"/>
      <c r="JET297" s="97"/>
      <c r="JEU297" s="97"/>
      <c r="JEV297" s="97"/>
      <c r="JEW297" s="97"/>
      <c r="JEX297" s="97"/>
      <c r="JEY297" s="97"/>
      <c r="JEZ297" s="97"/>
      <c r="JFA297" s="97"/>
      <c r="JFB297" s="97"/>
      <c r="JFC297" s="97"/>
      <c r="JFD297" s="97"/>
      <c r="JFE297" s="97"/>
      <c r="JFF297" s="97"/>
      <c r="JFG297" s="97"/>
      <c r="JFH297" s="97"/>
      <c r="JFI297" s="97"/>
      <c r="JFJ297" s="97"/>
      <c r="JFK297" s="97"/>
      <c r="JFL297" s="97"/>
      <c r="JFM297" s="97"/>
      <c r="JFN297" s="97"/>
      <c r="JFO297" s="97"/>
      <c r="JFP297" s="97"/>
      <c r="JFQ297" s="97"/>
      <c r="JFR297" s="97"/>
      <c r="JFS297" s="97"/>
      <c r="JFT297" s="97"/>
      <c r="JFU297" s="97"/>
      <c r="JFV297" s="97"/>
      <c r="JFW297" s="97"/>
      <c r="JFX297" s="97"/>
      <c r="JFY297" s="97"/>
      <c r="JFZ297" s="97"/>
      <c r="JGA297" s="97"/>
      <c r="JGB297" s="97"/>
      <c r="JGC297" s="97"/>
      <c r="JGD297" s="97"/>
      <c r="JGE297" s="97"/>
      <c r="JGF297" s="97"/>
      <c r="JGG297" s="97"/>
      <c r="JGH297" s="97"/>
      <c r="JGI297" s="97"/>
      <c r="JGJ297" s="97"/>
      <c r="JGK297" s="97"/>
      <c r="JGL297" s="97"/>
      <c r="JGM297" s="97"/>
      <c r="JGN297" s="97"/>
      <c r="JGO297" s="97"/>
      <c r="JGP297" s="97"/>
      <c r="JGQ297" s="97"/>
      <c r="JGR297" s="97"/>
      <c r="JGS297" s="97"/>
      <c r="JGT297" s="97"/>
      <c r="JGU297" s="97"/>
      <c r="JGV297" s="97"/>
      <c r="JGW297" s="97"/>
      <c r="JGX297" s="97"/>
      <c r="JGY297" s="97"/>
      <c r="JGZ297" s="97"/>
      <c r="JHA297" s="97"/>
      <c r="JHB297" s="97"/>
      <c r="JHC297" s="97"/>
      <c r="JHD297" s="97"/>
      <c r="JHE297" s="97"/>
      <c r="JHF297" s="97"/>
      <c r="JHG297" s="97"/>
      <c r="JHH297" s="97"/>
      <c r="JHI297" s="97"/>
      <c r="JHJ297" s="97"/>
      <c r="JHK297" s="97"/>
      <c r="JHL297" s="97"/>
      <c r="JHM297" s="97"/>
      <c r="JHN297" s="97"/>
      <c r="JHO297" s="97"/>
      <c r="JHP297" s="97"/>
      <c r="JHQ297" s="97"/>
      <c r="JHR297" s="97"/>
      <c r="JHS297" s="97"/>
      <c r="JHT297" s="97"/>
      <c r="JHU297" s="97"/>
      <c r="JHV297" s="97"/>
      <c r="JHW297" s="97"/>
      <c r="JHX297" s="97"/>
      <c r="JHY297" s="97"/>
      <c r="JHZ297" s="97"/>
      <c r="JIA297" s="97"/>
      <c r="JIB297" s="97"/>
      <c r="JIC297" s="97"/>
      <c r="JID297" s="97"/>
      <c r="JIE297" s="97"/>
      <c r="JIF297" s="97"/>
      <c r="JIG297" s="97"/>
      <c r="JIH297" s="97"/>
      <c r="JII297" s="97"/>
      <c r="JIJ297" s="97"/>
      <c r="JIK297" s="97"/>
      <c r="JIL297" s="97"/>
      <c r="JIM297" s="97"/>
      <c r="JIN297" s="97"/>
      <c r="JIO297" s="97"/>
      <c r="JIP297" s="97"/>
      <c r="JIQ297" s="97"/>
      <c r="JIR297" s="97"/>
      <c r="JIS297" s="97"/>
      <c r="JIT297" s="97"/>
      <c r="JIU297" s="97"/>
      <c r="JIV297" s="97"/>
      <c r="JIW297" s="97"/>
      <c r="JIX297" s="97"/>
      <c r="JIY297" s="97"/>
      <c r="JIZ297" s="97"/>
      <c r="JJA297" s="97"/>
      <c r="JJB297" s="97"/>
      <c r="JJC297" s="97"/>
      <c r="JJD297" s="97"/>
      <c r="JJE297" s="97"/>
      <c r="JJF297" s="97"/>
      <c r="JJG297" s="97"/>
      <c r="JJH297" s="97"/>
      <c r="JJI297" s="97"/>
      <c r="JJJ297" s="97"/>
      <c r="JJK297" s="97"/>
      <c r="JJL297" s="97"/>
      <c r="JJM297" s="97"/>
      <c r="JJN297" s="97"/>
      <c r="JJO297" s="97"/>
      <c r="JJP297" s="97"/>
      <c r="JJQ297" s="97"/>
      <c r="JJR297" s="97"/>
      <c r="JJS297" s="97"/>
      <c r="JJT297" s="97"/>
      <c r="JJU297" s="97"/>
      <c r="JJV297" s="97"/>
      <c r="JJW297" s="97"/>
      <c r="JJX297" s="97"/>
      <c r="JJY297" s="97"/>
      <c r="JJZ297" s="97"/>
      <c r="JKA297" s="97"/>
      <c r="JKB297" s="97"/>
      <c r="JKC297" s="97"/>
      <c r="JKD297" s="97"/>
      <c r="JKE297" s="97"/>
      <c r="JKF297" s="97"/>
      <c r="JKG297" s="97"/>
      <c r="JKH297" s="97"/>
      <c r="JKI297" s="97"/>
      <c r="JKJ297" s="97"/>
      <c r="JKK297" s="97"/>
      <c r="JKL297" s="97"/>
      <c r="JKM297" s="97"/>
      <c r="JKN297" s="97"/>
      <c r="JKO297" s="97"/>
      <c r="JKP297" s="97"/>
      <c r="JKQ297" s="97"/>
      <c r="JKR297" s="97"/>
      <c r="JKS297" s="97"/>
      <c r="JKT297" s="97"/>
      <c r="JKU297" s="97"/>
      <c r="JKV297" s="97"/>
      <c r="JKW297" s="97"/>
      <c r="JKX297" s="97"/>
      <c r="JKY297" s="97"/>
      <c r="JKZ297" s="97"/>
      <c r="JLA297" s="97"/>
      <c r="JLB297" s="97"/>
      <c r="JLC297" s="97"/>
      <c r="JLD297" s="97"/>
      <c r="JLE297" s="97"/>
      <c r="JLF297" s="97"/>
      <c r="JLG297" s="97"/>
      <c r="JLH297" s="97"/>
      <c r="JLI297" s="97"/>
      <c r="JLJ297" s="97"/>
      <c r="JLK297" s="97"/>
      <c r="JLL297" s="97"/>
      <c r="JLM297" s="97"/>
      <c r="JLN297" s="97"/>
      <c r="JLO297" s="97"/>
      <c r="JLP297" s="97"/>
      <c r="JLQ297" s="97"/>
      <c r="JLR297" s="97"/>
      <c r="JLS297" s="97"/>
      <c r="JLT297" s="97"/>
      <c r="JLU297" s="97"/>
      <c r="JLV297" s="97"/>
      <c r="JLW297" s="97"/>
      <c r="JLX297" s="97"/>
      <c r="JLY297" s="97"/>
      <c r="JLZ297" s="97"/>
      <c r="JMA297" s="97"/>
      <c r="JMB297" s="97"/>
      <c r="JMC297" s="97"/>
      <c r="JMD297" s="97"/>
      <c r="JME297" s="97"/>
      <c r="JMF297" s="97"/>
      <c r="JMG297" s="97"/>
      <c r="JMH297" s="97"/>
      <c r="JMI297" s="97"/>
      <c r="JMJ297" s="97"/>
      <c r="JMK297" s="97"/>
      <c r="JML297" s="97"/>
      <c r="JMM297" s="97"/>
      <c r="JMN297" s="97"/>
      <c r="JMO297" s="97"/>
      <c r="JMP297" s="97"/>
      <c r="JMQ297" s="97"/>
      <c r="JMR297" s="97"/>
      <c r="JMS297" s="97"/>
      <c r="JMT297" s="97"/>
      <c r="JMU297" s="97"/>
      <c r="JMV297" s="97"/>
      <c r="JMW297" s="97"/>
      <c r="JMX297" s="97"/>
      <c r="JMY297" s="97"/>
      <c r="JMZ297" s="97"/>
      <c r="JNA297" s="97"/>
      <c r="JNB297" s="97"/>
      <c r="JNC297" s="97"/>
      <c r="JND297" s="97"/>
      <c r="JNE297" s="97"/>
      <c r="JNF297" s="97"/>
      <c r="JNG297" s="97"/>
      <c r="JNH297" s="97"/>
      <c r="JNI297" s="97"/>
      <c r="JNJ297" s="97"/>
      <c r="JNK297" s="97"/>
      <c r="JNL297" s="97"/>
      <c r="JNM297" s="97"/>
      <c r="JNN297" s="97"/>
      <c r="JNO297" s="97"/>
      <c r="JNP297" s="97"/>
      <c r="JNQ297" s="97"/>
      <c r="JNR297" s="97"/>
      <c r="JNS297" s="97"/>
      <c r="JNT297" s="97"/>
      <c r="JNU297" s="97"/>
      <c r="JNV297" s="97"/>
      <c r="JNW297" s="97"/>
      <c r="JNX297" s="97"/>
      <c r="JNY297" s="97"/>
      <c r="JNZ297" s="97"/>
      <c r="JOA297" s="97"/>
      <c r="JOB297" s="97"/>
      <c r="JOC297" s="97"/>
      <c r="JOD297" s="97"/>
      <c r="JOE297" s="97"/>
      <c r="JOF297" s="97"/>
      <c r="JOG297" s="97"/>
      <c r="JOH297" s="97"/>
      <c r="JOI297" s="97"/>
      <c r="JOJ297" s="97"/>
      <c r="JOK297" s="97"/>
      <c r="JOL297" s="97"/>
      <c r="JOM297" s="97"/>
      <c r="JON297" s="97"/>
      <c r="JOO297" s="97"/>
      <c r="JOP297" s="97"/>
      <c r="JOQ297" s="97"/>
      <c r="JOR297" s="97"/>
      <c r="JOS297" s="97"/>
      <c r="JOT297" s="97"/>
      <c r="JOU297" s="97"/>
      <c r="JOV297" s="97"/>
      <c r="JOW297" s="97"/>
      <c r="JOX297" s="97"/>
      <c r="JOY297" s="97"/>
      <c r="JOZ297" s="97"/>
      <c r="JPA297" s="97"/>
      <c r="JPB297" s="97"/>
      <c r="JPC297" s="97"/>
      <c r="JPD297" s="97"/>
      <c r="JPE297" s="97"/>
      <c r="JPF297" s="97"/>
      <c r="JPG297" s="97"/>
      <c r="JPH297" s="97"/>
      <c r="JPI297" s="97"/>
      <c r="JPJ297" s="97"/>
      <c r="JPK297" s="97"/>
      <c r="JPL297" s="97"/>
      <c r="JPM297" s="97"/>
      <c r="JPN297" s="97"/>
      <c r="JPO297" s="97"/>
      <c r="JPP297" s="97"/>
      <c r="JPQ297" s="97"/>
      <c r="JPR297" s="97"/>
      <c r="JPS297" s="97"/>
      <c r="JPT297" s="97"/>
      <c r="JPU297" s="97"/>
      <c r="JPV297" s="97"/>
      <c r="JPW297" s="97"/>
      <c r="JPX297" s="97"/>
      <c r="JPY297" s="97"/>
      <c r="JPZ297" s="97"/>
      <c r="JQA297" s="97"/>
      <c r="JQB297" s="97"/>
      <c r="JQC297" s="97"/>
      <c r="JQD297" s="97"/>
      <c r="JQE297" s="97"/>
      <c r="JQF297" s="97"/>
      <c r="JQG297" s="97"/>
      <c r="JQH297" s="97"/>
      <c r="JQI297" s="97"/>
      <c r="JQJ297" s="97"/>
      <c r="JQK297" s="97"/>
      <c r="JQL297" s="97"/>
      <c r="JQM297" s="97"/>
      <c r="JQN297" s="97"/>
      <c r="JQO297" s="97"/>
      <c r="JQP297" s="97"/>
      <c r="JQQ297" s="97"/>
      <c r="JQR297" s="97"/>
      <c r="JQS297" s="97"/>
      <c r="JQT297" s="97"/>
      <c r="JQU297" s="97"/>
      <c r="JQV297" s="97"/>
      <c r="JQW297" s="97"/>
      <c r="JQX297" s="97"/>
      <c r="JQY297" s="97"/>
      <c r="JQZ297" s="97"/>
      <c r="JRA297" s="97"/>
      <c r="JRB297" s="97"/>
      <c r="JRC297" s="97"/>
      <c r="JRD297" s="97"/>
      <c r="JRE297" s="97"/>
      <c r="JRF297" s="97"/>
      <c r="JRG297" s="97"/>
      <c r="JRH297" s="97"/>
      <c r="JRI297" s="97"/>
      <c r="JRJ297" s="97"/>
      <c r="JRK297" s="97"/>
      <c r="JRL297" s="97"/>
      <c r="JRM297" s="97"/>
      <c r="JRN297" s="97"/>
      <c r="JRO297" s="97"/>
      <c r="JRP297" s="97"/>
      <c r="JRQ297" s="97"/>
      <c r="JRR297" s="97"/>
      <c r="JRS297" s="97"/>
      <c r="JRT297" s="97"/>
      <c r="JRU297" s="97"/>
      <c r="JRV297" s="97"/>
      <c r="JRW297" s="97"/>
      <c r="JRX297" s="97"/>
      <c r="JRY297" s="97"/>
      <c r="JRZ297" s="97"/>
      <c r="JSA297" s="97"/>
      <c r="JSB297" s="97"/>
      <c r="JSC297" s="97"/>
      <c r="JSD297" s="97"/>
      <c r="JSE297" s="97"/>
      <c r="JSF297" s="97"/>
      <c r="JSG297" s="97"/>
      <c r="JSH297" s="97"/>
      <c r="JSI297" s="97"/>
      <c r="JSJ297" s="97"/>
      <c r="JSK297" s="97"/>
      <c r="JSL297" s="97"/>
      <c r="JSM297" s="97"/>
      <c r="JSN297" s="97"/>
      <c r="JSO297" s="97"/>
      <c r="JSP297" s="97"/>
      <c r="JSQ297" s="97"/>
      <c r="JSR297" s="97"/>
      <c r="JSS297" s="97"/>
      <c r="JST297" s="97"/>
      <c r="JSU297" s="97"/>
      <c r="JSV297" s="97"/>
      <c r="JSW297" s="97"/>
      <c r="JSX297" s="97"/>
      <c r="JSY297" s="97"/>
      <c r="JSZ297" s="97"/>
      <c r="JTA297" s="97"/>
      <c r="JTB297" s="97"/>
      <c r="JTC297" s="97"/>
      <c r="JTD297" s="97"/>
      <c r="JTE297" s="97"/>
      <c r="JTF297" s="97"/>
      <c r="JTG297" s="97"/>
      <c r="JTH297" s="97"/>
      <c r="JTI297" s="97"/>
      <c r="JTJ297" s="97"/>
      <c r="JTK297" s="97"/>
      <c r="JTL297" s="97"/>
      <c r="JTM297" s="97"/>
      <c r="JTN297" s="97"/>
      <c r="JTO297" s="97"/>
      <c r="JTP297" s="97"/>
      <c r="JTQ297" s="97"/>
      <c r="JTR297" s="97"/>
      <c r="JTS297" s="97"/>
      <c r="JTT297" s="97"/>
      <c r="JTU297" s="97"/>
      <c r="JTV297" s="97"/>
      <c r="JTW297" s="97"/>
      <c r="JTX297" s="97"/>
      <c r="JTY297" s="97"/>
      <c r="JTZ297" s="97"/>
      <c r="JUA297" s="97"/>
      <c r="JUB297" s="97"/>
      <c r="JUC297" s="97"/>
      <c r="JUD297" s="97"/>
      <c r="JUE297" s="97"/>
      <c r="JUF297" s="97"/>
      <c r="JUG297" s="97"/>
      <c r="JUH297" s="97"/>
      <c r="JUI297" s="97"/>
      <c r="JUJ297" s="97"/>
      <c r="JUK297" s="97"/>
      <c r="JUL297" s="97"/>
      <c r="JUM297" s="97"/>
      <c r="JUN297" s="97"/>
      <c r="JUO297" s="97"/>
      <c r="JUP297" s="97"/>
      <c r="JUQ297" s="97"/>
      <c r="JUR297" s="97"/>
      <c r="JUS297" s="97"/>
      <c r="JUT297" s="97"/>
      <c r="JUU297" s="97"/>
      <c r="JUV297" s="97"/>
      <c r="JUW297" s="97"/>
      <c r="JUX297" s="97"/>
      <c r="JUY297" s="97"/>
      <c r="JUZ297" s="97"/>
      <c r="JVA297" s="97"/>
      <c r="JVB297" s="97"/>
      <c r="JVC297" s="97"/>
      <c r="JVD297" s="97"/>
      <c r="JVE297" s="97"/>
      <c r="JVF297" s="97"/>
      <c r="JVG297" s="97"/>
      <c r="JVH297" s="97"/>
      <c r="JVI297" s="97"/>
      <c r="JVJ297" s="97"/>
      <c r="JVK297" s="97"/>
      <c r="JVL297" s="97"/>
      <c r="JVM297" s="97"/>
      <c r="JVN297" s="97"/>
      <c r="JVO297" s="97"/>
      <c r="JVP297" s="97"/>
      <c r="JVQ297" s="97"/>
      <c r="JVR297" s="97"/>
      <c r="JVS297" s="97"/>
      <c r="JVT297" s="97"/>
      <c r="JVU297" s="97"/>
      <c r="JVV297" s="97"/>
      <c r="JVW297" s="97"/>
      <c r="JVX297" s="97"/>
      <c r="JVY297" s="97"/>
      <c r="JVZ297" s="97"/>
      <c r="JWA297" s="97"/>
      <c r="JWB297" s="97"/>
      <c r="JWC297" s="97"/>
      <c r="JWD297" s="97"/>
      <c r="JWE297" s="97"/>
      <c r="JWF297" s="97"/>
      <c r="JWG297" s="97"/>
      <c r="JWH297" s="97"/>
      <c r="JWI297" s="97"/>
      <c r="JWJ297" s="97"/>
      <c r="JWK297" s="97"/>
      <c r="JWL297" s="97"/>
      <c r="JWM297" s="97"/>
      <c r="JWN297" s="97"/>
      <c r="JWO297" s="97"/>
      <c r="JWP297" s="97"/>
      <c r="JWQ297" s="97"/>
      <c r="JWR297" s="97"/>
      <c r="JWS297" s="97"/>
      <c r="JWT297" s="97"/>
      <c r="JWU297" s="97"/>
      <c r="JWV297" s="97"/>
      <c r="JWW297" s="97"/>
      <c r="JWX297" s="97"/>
      <c r="JWY297" s="97"/>
      <c r="JWZ297" s="97"/>
      <c r="JXA297" s="97"/>
      <c r="JXB297" s="97"/>
      <c r="JXC297" s="97"/>
      <c r="JXD297" s="97"/>
      <c r="JXE297" s="97"/>
      <c r="JXF297" s="97"/>
      <c r="JXG297" s="97"/>
      <c r="JXH297" s="97"/>
      <c r="JXI297" s="97"/>
      <c r="JXJ297" s="97"/>
      <c r="JXK297" s="97"/>
      <c r="JXL297" s="97"/>
      <c r="JXM297" s="97"/>
      <c r="JXN297" s="97"/>
      <c r="JXO297" s="97"/>
      <c r="JXP297" s="97"/>
      <c r="JXQ297" s="97"/>
      <c r="JXR297" s="97"/>
      <c r="JXS297" s="97"/>
      <c r="JXT297" s="97"/>
      <c r="JXU297" s="97"/>
      <c r="JXV297" s="97"/>
      <c r="JXW297" s="97"/>
      <c r="JXX297" s="97"/>
      <c r="JXY297" s="97"/>
      <c r="JXZ297" s="97"/>
      <c r="JYA297" s="97"/>
      <c r="JYB297" s="97"/>
      <c r="JYC297" s="97"/>
      <c r="JYD297" s="97"/>
      <c r="JYE297" s="97"/>
      <c r="JYF297" s="97"/>
      <c r="JYG297" s="97"/>
      <c r="JYH297" s="97"/>
      <c r="JYI297" s="97"/>
      <c r="JYJ297" s="97"/>
      <c r="JYK297" s="97"/>
      <c r="JYL297" s="97"/>
      <c r="JYM297" s="97"/>
      <c r="JYN297" s="97"/>
      <c r="JYO297" s="97"/>
      <c r="JYP297" s="97"/>
      <c r="JYQ297" s="97"/>
      <c r="JYR297" s="97"/>
      <c r="JYS297" s="97"/>
      <c r="JYT297" s="97"/>
      <c r="JYU297" s="97"/>
      <c r="JYV297" s="97"/>
      <c r="JYW297" s="97"/>
      <c r="JYX297" s="97"/>
      <c r="JYY297" s="97"/>
      <c r="JYZ297" s="97"/>
      <c r="JZA297" s="97"/>
      <c r="JZB297" s="97"/>
      <c r="JZC297" s="97"/>
      <c r="JZD297" s="97"/>
      <c r="JZE297" s="97"/>
      <c r="JZF297" s="97"/>
      <c r="JZG297" s="97"/>
      <c r="JZH297" s="97"/>
      <c r="JZI297" s="97"/>
      <c r="JZJ297" s="97"/>
      <c r="JZK297" s="97"/>
      <c r="JZL297" s="97"/>
      <c r="JZM297" s="97"/>
      <c r="JZN297" s="97"/>
      <c r="JZO297" s="97"/>
      <c r="JZP297" s="97"/>
      <c r="JZQ297" s="97"/>
      <c r="JZR297" s="97"/>
      <c r="JZS297" s="97"/>
      <c r="JZT297" s="97"/>
      <c r="JZU297" s="97"/>
      <c r="JZV297" s="97"/>
      <c r="JZW297" s="97"/>
      <c r="JZX297" s="97"/>
      <c r="JZY297" s="97"/>
      <c r="JZZ297" s="97"/>
      <c r="KAA297" s="97"/>
      <c r="KAB297" s="97"/>
      <c r="KAC297" s="97"/>
      <c r="KAD297" s="97"/>
      <c r="KAE297" s="97"/>
      <c r="KAF297" s="97"/>
      <c r="KAG297" s="97"/>
      <c r="KAH297" s="97"/>
      <c r="KAI297" s="97"/>
      <c r="KAJ297" s="97"/>
      <c r="KAK297" s="97"/>
      <c r="KAL297" s="97"/>
      <c r="KAM297" s="97"/>
      <c r="KAN297" s="97"/>
      <c r="KAO297" s="97"/>
      <c r="KAP297" s="97"/>
      <c r="KAQ297" s="97"/>
      <c r="KAR297" s="97"/>
      <c r="KAS297" s="97"/>
      <c r="KAT297" s="97"/>
      <c r="KAU297" s="97"/>
      <c r="KAV297" s="97"/>
      <c r="KAW297" s="97"/>
      <c r="KAX297" s="97"/>
      <c r="KAY297" s="97"/>
      <c r="KAZ297" s="97"/>
      <c r="KBA297" s="97"/>
      <c r="KBB297" s="97"/>
      <c r="KBC297" s="97"/>
      <c r="KBD297" s="97"/>
      <c r="KBE297" s="97"/>
      <c r="KBF297" s="97"/>
      <c r="KBG297" s="97"/>
      <c r="KBH297" s="97"/>
      <c r="KBI297" s="97"/>
      <c r="KBJ297" s="97"/>
      <c r="KBK297" s="97"/>
      <c r="KBL297" s="97"/>
      <c r="KBM297" s="97"/>
      <c r="KBN297" s="97"/>
      <c r="KBO297" s="97"/>
      <c r="KBP297" s="97"/>
      <c r="KBQ297" s="97"/>
      <c r="KBR297" s="97"/>
      <c r="KBS297" s="97"/>
      <c r="KBT297" s="97"/>
      <c r="KBU297" s="97"/>
      <c r="KBV297" s="97"/>
      <c r="KBW297" s="97"/>
      <c r="KBX297" s="97"/>
      <c r="KBY297" s="97"/>
      <c r="KBZ297" s="97"/>
      <c r="KCA297" s="97"/>
      <c r="KCB297" s="97"/>
      <c r="KCC297" s="97"/>
      <c r="KCD297" s="97"/>
      <c r="KCE297" s="97"/>
      <c r="KCF297" s="97"/>
      <c r="KCG297" s="97"/>
      <c r="KCH297" s="97"/>
      <c r="KCI297" s="97"/>
      <c r="KCJ297" s="97"/>
      <c r="KCK297" s="97"/>
      <c r="KCL297" s="97"/>
      <c r="KCM297" s="97"/>
      <c r="KCN297" s="97"/>
      <c r="KCO297" s="97"/>
      <c r="KCP297" s="97"/>
      <c r="KCQ297" s="97"/>
      <c r="KCR297" s="97"/>
      <c r="KCS297" s="97"/>
      <c r="KCT297" s="97"/>
      <c r="KCU297" s="97"/>
      <c r="KCV297" s="97"/>
      <c r="KCW297" s="97"/>
      <c r="KCX297" s="97"/>
      <c r="KCY297" s="97"/>
      <c r="KCZ297" s="97"/>
      <c r="KDA297" s="97"/>
      <c r="KDB297" s="97"/>
      <c r="KDC297" s="97"/>
      <c r="KDD297" s="97"/>
      <c r="KDE297" s="97"/>
      <c r="KDF297" s="97"/>
      <c r="KDG297" s="97"/>
      <c r="KDH297" s="97"/>
      <c r="KDI297" s="97"/>
      <c r="KDJ297" s="97"/>
      <c r="KDK297" s="97"/>
      <c r="KDL297" s="97"/>
      <c r="KDM297" s="97"/>
      <c r="KDN297" s="97"/>
      <c r="KDO297" s="97"/>
      <c r="KDP297" s="97"/>
      <c r="KDQ297" s="97"/>
      <c r="KDR297" s="97"/>
      <c r="KDS297" s="97"/>
      <c r="KDT297" s="97"/>
      <c r="KDU297" s="97"/>
      <c r="KDV297" s="97"/>
      <c r="KDW297" s="97"/>
      <c r="KDX297" s="97"/>
      <c r="KDY297" s="97"/>
      <c r="KDZ297" s="97"/>
      <c r="KEA297" s="97"/>
      <c r="KEB297" s="97"/>
      <c r="KEC297" s="97"/>
      <c r="KED297" s="97"/>
      <c r="KEE297" s="97"/>
      <c r="KEF297" s="97"/>
      <c r="KEG297" s="97"/>
      <c r="KEH297" s="97"/>
      <c r="KEI297" s="97"/>
      <c r="KEJ297" s="97"/>
      <c r="KEK297" s="97"/>
      <c r="KEL297" s="97"/>
      <c r="KEM297" s="97"/>
      <c r="KEN297" s="97"/>
      <c r="KEO297" s="97"/>
      <c r="KEP297" s="97"/>
      <c r="KEQ297" s="97"/>
      <c r="KER297" s="97"/>
      <c r="KES297" s="97"/>
      <c r="KET297" s="97"/>
      <c r="KEU297" s="97"/>
      <c r="KEV297" s="97"/>
      <c r="KEW297" s="97"/>
      <c r="KEX297" s="97"/>
      <c r="KEY297" s="97"/>
      <c r="KEZ297" s="97"/>
      <c r="KFA297" s="97"/>
      <c r="KFB297" s="97"/>
      <c r="KFC297" s="97"/>
      <c r="KFD297" s="97"/>
      <c r="KFE297" s="97"/>
      <c r="KFF297" s="97"/>
      <c r="KFG297" s="97"/>
      <c r="KFH297" s="97"/>
      <c r="KFI297" s="97"/>
      <c r="KFJ297" s="97"/>
      <c r="KFK297" s="97"/>
      <c r="KFL297" s="97"/>
      <c r="KFM297" s="97"/>
      <c r="KFN297" s="97"/>
      <c r="KFO297" s="97"/>
      <c r="KFP297" s="97"/>
      <c r="KFQ297" s="97"/>
      <c r="KFR297" s="97"/>
      <c r="KFS297" s="97"/>
      <c r="KFT297" s="97"/>
      <c r="KFU297" s="97"/>
      <c r="KFV297" s="97"/>
      <c r="KFW297" s="97"/>
      <c r="KFX297" s="97"/>
      <c r="KFY297" s="97"/>
      <c r="KFZ297" s="97"/>
      <c r="KGA297" s="97"/>
      <c r="KGB297" s="97"/>
      <c r="KGC297" s="97"/>
      <c r="KGD297" s="97"/>
      <c r="KGE297" s="97"/>
      <c r="KGF297" s="97"/>
      <c r="KGG297" s="97"/>
      <c r="KGH297" s="97"/>
      <c r="KGI297" s="97"/>
      <c r="KGJ297" s="97"/>
      <c r="KGK297" s="97"/>
      <c r="KGL297" s="97"/>
      <c r="KGM297" s="97"/>
      <c r="KGN297" s="97"/>
      <c r="KGO297" s="97"/>
      <c r="KGP297" s="97"/>
      <c r="KGQ297" s="97"/>
      <c r="KGR297" s="97"/>
      <c r="KGS297" s="97"/>
      <c r="KGT297" s="97"/>
      <c r="KGU297" s="97"/>
      <c r="KGV297" s="97"/>
      <c r="KGW297" s="97"/>
      <c r="KGX297" s="97"/>
      <c r="KGY297" s="97"/>
      <c r="KGZ297" s="97"/>
      <c r="KHA297" s="97"/>
      <c r="KHB297" s="97"/>
      <c r="KHC297" s="97"/>
      <c r="KHD297" s="97"/>
      <c r="KHE297" s="97"/>
      <c r="KHF297" s="97"/>
      <c r="KHG297" s="97"/>
      <c r="KHH297" s="97"/>
      <c r="KHI297" s="97"/>
      <c r="KHJ297" s="97"/>
      <c r="KHK297" s="97"/>
      <c r="KHL297" s="97"/>
      <c r="KHM297" s="97"/>
      <c r="KHN297" s="97"/>
      <c r="KHO297" s="97"/>
      <c r="KHP297" s="97"/>
      <c r="KHQ297" s="97"/>
      <c r="KHR297" s="97"/>
      <c r="KHS297" s="97"/>
      <c r="KHT297" s="97"/>
      <c r="KHU297" s="97"/>
      <c r="KHV297" s="97"/>
      <c r="KHW297" s="97"/>
      <c r="KHX297" s="97"/>
      <c r="KHY297" s="97"/>
      <c r="KHZ297" s="97"/>
      <c r="KIA297" s="97"/>
      <c r="KIB297" s="97"/>
      <c r="KIC297" s="97"/>
      <c r="KID297" s="97"/>
      <c r="KIE297" s="97"/>
      <c r="KIF297" s="97"/>
      <c r="KIG297" s="97"/>
      <c r="KIH297" s="97"/>
      <c r="KII297" s="97"/>
      <c r="KIJ297" s="97"/>
      <c r="KIK297" s="97"/>
      <c r="KIL297" s="97"/>
      <c r="KIM297" s="97"/>
      <c r="KIN297" s="97"/>
      <c r="KIO297" s="97"/>
      <c r="KIP297" s="97"/>
      <c r="KIQ297" s="97"/>
      <c r="KIR297" s="97"/>
      <c r="KIS297" s="97"/>
      <c r="KIT297" s="97"/>
      <c r="KIU297" s="97"/>
      <c r="KIV297" s="97"/>
      <c r="KIW297" s="97"/>
      <c r="KIX297" s="97"/>
      <c r="KIY297" s="97"/>
      <c r="KIZ297" s="97"/>
      <c r="KJA297" s="97"/>
      <c r="KJB297" s="97"/>
      <c r="KJC297" s="97"/>
      <c r="KJD297" s="97"/>
      <c r="KJE297" s="97"/>
      <c r="KJF297" s="97"/>
      <c r="KJG297" s="97"/>
      <c r="KJH297" s="97"/>
      <c r="KJI297" s="97"/>
      <c r="KJJ297" s="97"/>
      <c r="KJK297" s="97"/>
      <c r="KJL297" s="97"/>
      <c r="KJM297" s="97"/>
      <c r="KJN297" s="97"/>
      <c r="KJO297" s="97"/>
      <c r="KJP297" s="97"/>
      <c r="KJQ297" s="97"/>
      <c r="KJR297" s="97"/>
      <c r="KJS297" s="97"/>
      <c r="KJT297" s="97"/>
      <c r="KJU297" s="97"/>
      <c r="KJV297" s="97"/>
      <c r="KJW297" s="97"/>
      <c r="KJX297" s="97"/>
      <c r="KJY297" s="97"/>
      <c r="KJZ297" s="97"/>
      <c r="KKA297" s="97"/>
      <c r="KKB297" s="97"/>
      <c r="KKC297" s="97"/>
      <c r="KKD297" s="97"/>
      <c r="KKE297" s="97"/>
      <c r="KKF297" s="97"/>
      <c r="KKG297" s="97"/>
      <c r="KKH297" s="97"/>
      <c r="KKI297" s="97"/>
      <c r="KKJ297" s="97"/>
      <c r="KKK297" s="97"/>
      <c r="KKL297" s="97"/>
      <c r="KKM297" s="97"/>
      <c r="KKN297" s="97"/>
      <c r="KKO297" s="97"/>
      <c r="KKP297" s="97"/>
      <c r="KKQ297" s="97"/>
      <c r="KKR297" s="97"/>
      <c r="KKS297" s="97"/>
      <c r="KKT297" s="97"/>
      <c r="KKU297" s="97"/>
      <c r="KKV297" s="97"/>
      <c r="KKW297" s="97"/>
      <c r="KKX297" s="97"/>
      <c r="KKY297" s="97"/>
      <c r="KKZ297" s="97"/>
      <c r="KLA297" s="97"/>
      <c r="KLB297" s="97"/>
      <c r="KLC297" s="97"/>
      <c r="KLD297" s="97"/>
      <c r="KLE297" s="97"/>
      <c r="KLF297" s="97"/>
      <c r="KLG297" s="97"/>
      <c r="KLH297" s="97"/>
      <c r="KLI297" s="97"/>
      <c r="KLJ297" s="97"/>
      <c r="KLK297" s="97"/>
      <c r="KLL297" s="97"/>
      <c r="KLM297" s="97"/>
      <c r="KLN297" s="97"/>
      <c r="KLO297" s="97"/>
      <c r="KLP297" s="97"/>
      <c r="KLQ297" s="97"/>
      <c r="KLR297" s="97"/>
      <c r="KLS297" s="97"/>
      <c r="KLT297" s="97"/>
      <c r="KLU297" s="97"/>
      <c r="KLV297" s="97"/>
      <c r="KLW297" s="97"/>
      <c r="KLX297" s="97"/>
      <c r="KLY297" s="97"/>
      <c r="KLZ297" s="97"/>
      <c r="KMA297" s="97"/>
      <c r="KMB297" s="97"/>
      <c r="KMC297" s="97"/>
      <c r="KMD297" s="97"/>
      <c r="KME297" s="97"/>
      <c r="KMF297" s="97"/>
      <c r="KMG297" s="97"/>
      <c r="KMH297" s="97"/>
      <c r="KMI297" s="97"/>
      <c r="KMJ297" s="97"/>
      <c r="KMK297" s="97"/>
      <c r="KML297" s="97"/>
      <c r="KMM297" s="97"/>
      <c r="KMN297" s="97"/>
      <c r="KMO297" s="97"/>
      <c r="KMP297" s="97"/>
      <c r="KMQ297" s="97"/>
      <c r="KMR297" s="97"/>
      <c r="KMS297" s="97"/>
      <c r="KMT297" s="97"/>
      <c r="KMU297" s="97"/>
      <c r="KMV297" s="97"/>
      <c r="KMW297" s="97"/>
      <c r="KMX297" s="97"/>
      <c r="KMY297" s="97"/>
      <c r="KMZ297" s="97"/>
      <c r="KNA297" s="97"/>
      <c r="KNB297" s="97"/>
      <c r="KNC297" s="97"/>
      <c r="KND297" s="97"/>
      <c r="KNE297" s="97"/>
      <c r="KNF297" s="97"/>
      <c r="KNG297" s="97"/>
      <c r="KNH297" s="97"/>
      <c r="KNI297" s="97"/>
      <c r="KNJ297" s="97"/>
      <c r="KNK297" s="97"/>
      <c r="KNL297" s="97"/>
      <c r="KNM297" s="97"/>
      <c r="KNN297" s="97"/>
      <c r="KNO297" s="97"/>
      <c r="KNP297" s="97"/>
      <c r="KNQ297" s="97"/>
      <c r="KNR297" s="97"/>
      <c r="KNS297" s="97"/>
      <c r="KNT297" s="97"/>
      <c r="KNU297" s="97"/>
      <c r="KNV297" s="97"/>
      <c r="KNW297" s="97"/>
      <c r="KNX297" s="97"/>
      <c r="KNY297" s="97"/>
      <c r="KNZ297" s="97"/>
      <c r="KOA297" s="97"/>
      <c r="KOB297" s="97"/>
      <c r="KOC297" s="97"/>
      <c r="KOD297" s="97"/>
      <c r="KOE297" s="97"/>
      <c r="KOF297" s="97"/>
      <c r="KOG297" s="97"/>
      <c r="KOH297" s="97"/>
      <c r="KOI297" s="97"/>
      <c r="KOJ297" s="97"/>
      <c r="KOK297" s="97"/>
      <c r="KOL297" s="97"/>
      <c r="KOM297" s="97"/>
      <c r="KON297" s="97"/>
      <c r="KOO297" s="97"/>
      <c r="KOP297" s="97"/>
      <c r="KOQ297" s="97"/>
      <c r="KOR297" s="97"/>
      <c r="KOS297" s="97"/>
      <c r="KOT297" s="97"/>
      <c r="KOU297" s="97"/>
      <c r="KOV297" s="97"/>
      <c r="KOW297" s="97"/>
      <c r="KOX297" s="97"/>
      <c r="KOY297" s="97"/>
      <c r="KOZ297" s="97"/>
      <c r="KPA297" s="97"/>
      <c r="KPB297" s="97"/>
      <c r="KPC297" s="97"/>
      <c r="KPD297" s="97"/>
      <c r="KPE297" s="97"/>
      <c r="KPF297" s="97"/>
      <c r="KPG297" s="97"/>
      <c r="KPH297" s="97"/>
      <c r="KPI297" s="97"/>
      <c r="KPJ297" s="97"/>
      <c r="KPK297" s="97"/>
      <c r="KPL297" s="97"/>
      <c r="KPM297" s="97"/>
      <c r="KPN297" s="97"/>
      <c r="KPO297" s="97"/>
      <c r="KPP297" s="97"/>
      <c r="KPQ297" s="97"/>
      <c r="KPR297" s="97"/>
      <c r="KPS297" s="97"/>
      <c r="KPT297" s="97"/>
      <c r="KPU297" s="97"/>
      <c r="KPV297" s="97"/>
      <c r="KPW297" s="97"/>
      <c r="KPX297" s="97"/>
      <c r="KPY297" s="97"/>
      <c r="KPZ297" s="97"/>
      <c r="KQA297" s="97"/>
      <c r="KQB297" s="97"/>
      <c r="KQC297" s="97"/>
      <c r="KQD297" s="97"/>
      <c r="KQE297" s="97"/>
      <c r="KQF297" s="97"/>
      <c r="KQG297" s="97"/>
      <c r="KQH297" s="97"/>
      <c r="KQI297" s="97"/>
      <c r="KQJ297" s="97"/>
      <c r="KQK297" s="97"/>
      <c r="KQL297" s="97"/>
      <c r="KQM297" s="97"/>
      <c r="KQN297" s="97"/>
      <c r="KQO297" s="97"/>
      <c r="KQP297" s="97"/>
      <c r="KQQ297" s="97"/>
      <c r="KQR297" s="97"/>
      <c r="KQS297" s="97"/>
      <c r="KQT297" s="97"/>
      <c r="KQU297" s="97"/>
      <c r="KQV297" s="97"/>
      <c r="KQW297" s="97"/>
      <c r="KQX297" s="97"/>
      <c r="KQY297" s="97"/>
      <c r="KQZ297" s="97"/>
      <c r="KRA297" s="97"/>
      <c r="KRB297" s="97"/>
      <c r="KRC297" s="97"/>
      <c r="KRD297" s="97"/>
      <c r="KRE297" s="97"/>
      <c r="KRF297" s="97"/>
      <c r="KRG297" s="97"/>
      <c r="KRH297" s="97"/>
      <c r="KRI297" s="97"/>
      <c r="KRJ297" s="97"/>
      <c r="KRK297" s="97"/>
      <c r="KRL297" s="97"/>
      <c r="KRM297" s="97"/>
      <c r="KRN297" s="97"/>
      <c r="KRO297" s="97"/>
      <c r="KRP297" s="97"/>
      <c r="KRQ297" s="97"/>
      <c r="KRR297" s="97"/>
      <c r="KRS297" s="97"/>
      <c r="KRT297" s="97"/>
      <c r="KRU297" s="97"/>
      <c r="KRV297" s="97"/>
      <c r="KRW297" s="97"/>
      <c r="KRX297" s="97"/>
      <c r="KRY297" s="97"/>
      <c r="KRZ297" s="97"/>
      <c r="KSA297" s="97"/>
      <c r="KSB297" s="97"/>
      <c r="KSC297" s="97"/>
      <c r="KSD297" s="97"/>
      <c r="KSE297" s="97"/>
      <c r="KSF297" s="97"/>
      <c r="KSG297" s="97"/>
      <c r="KSH297" s="97"/>
      <c r="KSI297" s="97"/>
      <c r="KSJ297" s="97"/>
      <c r="KSK297" s="97"/>
      <c r="KSL297" s="97"/>
      <c r="KSM297" s="97"/>
      <c r="KSN297" s="97"/>
      <c r="KSO297" s="97"/>
      <c r="KSP297" s="97"/>
      <c r="KSQ297" s="97"/>
      <c r="KSR297" s="97"/>
      <c r="KSS297" s="97"/>
      <c r="KST297" s="97"/>
      <c r="KSU297" s="97"/>
      <c r="KSV297" s="97"/>
      <c r="KSW297" s="97"/>
      <c r="KSX297" s="97"/>
      <c r="KSY297" s="97"/>
      <c r="KSZ297" s="97"/>
      <c r="KTA297" s="97"/>
      <c r="KTB297" s="97"/>
      <c r="KTC297" s="97"/>
      <c r="KTD297" s="97"/>
      <c r="KTE297" s="97"/>
      <c r="KTF297" s="97"/>
      <c r="KTG297" s="97"/>
      <c r="KTH297" s="97"/>
      <c r="KTI297" s="97"/>
      <c r="KTJ297" s="97"/>
      <c r="KTK297" s="97"/>
      <c r="KTL297" s="97"/>
      <c r="KTM297" s="97"/>
      <c r="KTN297" s="97"/>
      <c r="KTO297" s="97"/>
      <c r="KTP297" s="97"/>
      <c r="KTQ297" s="97"/>
      <c r="KTR297" s="97"/>
      <c r="KTS297" s="97"/>
      <c r="KTT297" s="97"/>
      <c r="KTU297" s="97"/>
      <c r="KTV297" s="97"/>
      <c r="KTW297" s="97"/>
      <c r="KTX297" s="97"/>
      <c r="KTY297" s="97"/>
      <c r="KTZ297" s="97"/>
      <c r="KUA297" s="97"/>
      <c r="KUB297" s="97"/>
      <c r="KUC297" s="97"/>
      <c r="KUD297" s="97"/>
      <c r="KUE297" s="97"/>
      <c r="KUF297" s="97"/>
      <c r="KUG297" s="97"/>
      <c r="KUH297" s="97"/>
      <c r="KUI297" s="97"/>
      <c r="KUJ297" s="97"/>
      <c r="KUK297" s="97"/>
      <c r="KUL297" s="97"/>
      <c r="KUM297" s="97"/>
      <c r="KUN297" s="97"/>
      <c r="KUO297" s="97"/>
      <c r="KUP297" s="97"/>
      <c r="KUQ297" s="97"/>
      <c r="KUR297" s="97"/>
      <c r="KUS297" s="97"/>
      <c r="KUT297" s="97"/>
      <c r="KUU297" s="97"/>
      <c r="KUV297" s="97"/>
      <c r="KUW297" s="97"/>
      <c r="KUX297" s="97"/>
      <c r="KUY297" s="97"/>
      <c r="KUZ297" s="97"/>
      <c r="KVA297" s="97"/>
      <c r="KVB297" s="97"/>
      <c r="KVC297" s="97"/>
      <c r="KVD297" s="97"/>
      <c r="KVE297" s="97"/>
      <c r="KVF297" s="97"/>
      <c r="KVG297" s="97"/>
      <c r="KVH297" s="97"/>
      <c r="KVI297" s="97"/>
      <c r="KVJ297" s="97"/>
      <c r="KVK297" s="97"/>
      <c r="KVL297" s="97"/>
      <c r="KVM297" s="97"/>
      <c r="KVN297" s="97"/>
      <c r="KVO297" s="97"/>
      <c r="KVP297" s="97"/>
      <c r="KVQ297" s="97"/>
      <c r="KVR297" s="97"/>
      <c r="KVS297" s="97"/>
      <c r="KVT297" s="97"/>
      <c r="KVU297" s="97"/>
      <c r="KVV297" s="97"/>
      <c r="KVW297" s="97"/>
      <c r="KVX297" s="97"/>
      <c r="KVY297" s="97"/>
      <c r="KVZ297" s="97"/>
      <c r="KWA297" s="97"/>
      <c r="KWB297" s="97"/>
      <c r="KWC297" s="97"/>
      <c r="KWD297" s="97"/>
      <c r="KWE297" s="97"/>
      <c r="KWF297" s="97"/>
      <c r="KWG297" s="97"/>
      <c r="KWH297" s="97"/>
      <c r="KWI297" s="97"/>
      <c r="KWJ297" s="97"/>
      <c r="KWK297" s="97"/>
      <c r="KWL297" s="97"/>
      <c r="KWM297" s="97"/>
      <c r="KWN297" s="97"/>
      <c r="KWO297" s="97"/>
      <c r="KWP297" s="97"/>
      <c r="KWQ297" s="97"/>
      <c r="KWR297" s="97"/>
      <c r="KWS297" s="97"/>
      <c r="KWT297" s="97"/>
      <c r="KWU297" s="97"/>
      <c r="KWV297" s="97"/>
      <c r="KWW297" s="97"/>
      <c r="KWX297" s="97"/>
      <c r="KWY297" s="97"/>
      <c r="KWZ297" s="97"/>
      <c r="KXA297" s="97"/>
      <c r="KXB297" s="97"/>
      <c r="KXC297" s="97"/>
      <c r="KXD297" s="97"/>
      <c r="KXE297" s="97"/>
      <c r="KXF297" s="97"/>
      <c r="KXG297" s="97"/>
      <c r="KXH297" s="97"/>
      <c r="KXI297" s="97"/>
      <c r="KXJ297" s="97"/>
      <c r="KXK297" s="97"/>
      <c r="KXL297" s="97"/>
      <c r="KXM297" s="97"/>
      <c r="KXN297" s="97"/>
      <c r="KXO297" s="97"/>
      <c r="KXP297" s="97"/>
      <c r="KXQ297" s="97"/>
      <c r="KXR297" s="97"/>
      <c r="KXS297" s="97"/>
      <c r="KXT297" s="97"/>
      <c r="KXU297" s="97"/>
      <c r="KXV297" s="97"/>
      <c r="KXW297" s="97"/>
      <c r="KXX297" s="97"/>
      <c r="KXY297" s="97"/>
      <c r="KXZ297" s="97"/>
      <c r="KYA297" s="97"/>
      <c r="KYB297" s="97"/>
      <c r="KYC297" s="97"/>
      <c r="KYD297" s="97"/>
      <c r="KYE297" s="97"/>
      <c r="KYF297" s="97"/>
      <c r="KYG297" s="97"/>
      <c r="KYH297" s="97"/>
      <c r="KYI297" s="97"/>
      <c r="KYJ297" s="97"/>
      <c r="KYK297" s="97"/>
      <c r="KYL297" s="97"/>
      <c r="KYM297" s="97"/>
      <c r="KYN297" s="97"/>
      <c r="KYO297" s="97"/>
      <c r="KYP297" s="97"/>
      <c r="KYQ297" s="97"/>
      <c r="KYR297" s="97"/>
      <c r="KYS297" s="97"/>
      <c r="KYT297" s="97"/>
      <c r="KYU297" s="97"/>
      <c r="KYV297" s="97"/>
      <c r="KYW297" s="97"/>
      <c r="KYX297" s="97"/>
      <c r="KYY297" s="97"/>
      <c r="KYZ297" s="97"/>
      <c r="KZA297" s="97"/>
      <c r="KZB297" s="97"/>
      <c r="KZC297" s="97"/>
      <c r="KZD297" s="97"/>
      <c r="KZE297" s="97"/>
      <c r="KZF297" s="97"/>
      <c r="KZG297" s="97"/>
      <c r="KZH297" s="97"/>
      <c r="KZI297" s="97"/>
      <c r="KZJ297" s="97"/>
      <c r="KZK297" s="97"/>
      <c r="KZL297" s="97"/>
      <c r="KZM297" s="97"/>
      <c r="KZN297" s="97"/>
      <c r="KZO297" s="97"/>
      <c r="KZP297" s="97"/>
      <c r="KZQ297" s="97"/>
      <c r="KZR297" s="97"/>
      <c r="KZS297" s="97"/>
      <c r="KZT297" s="97"/>
      <c r="KZU297" s="97"/>
      <c r="KZV297" s="97"/>
      <c r="KZW297" s="97"/>
      <c r="KZX297" s="97"/>
      <c r="KZY297" s="97"/>
      <c r="KZZ297" s="97"/>
      <c r="LAA297" s="97"/>
      <c r="LAB297" s="97"/>
      <c r="LAC297" s="97"/>
      <c r="LAD297" s="97"/>
      <c r="LAE297" s="97"/>
      <c r="LAF297" s="97"/>
      <c r="LAG297" s="97"/>
      <c r="LAH297" s="97"/>
      <c r="LAI297" s="97"/>
      <c r="LAJ297" s="97"/>
      <c r="LAK297" s="97"/>
      <c r="LAL297" s="97"/>
      <c r="LAM297" s="97"/>
      <c r="LAN297" s="97"/>
      <c r="LAO297" s="97"/>
      <c r="LAP297" s="97"/>
      <c r="LAQ297" s="97"/>
      <c r="LAR297" s="97"/>
      <c r="LAS297" s="97"/>
      <c r="LAT297" s="97"/>
      <c r="LAU297" s="97"/>
      <c r="LAV297" s="97"/>
      <c r="LAW297" s="97"/>
      <c r="LAX297" s="97"/>
      <c r="LAY297" s="97"/>
      <c r="LAZ297" s="97"/>
      <c r="LBA297" s="97"/>
      <c r="LBB297" s="97"/>
      <c r="LBC297" s="97"/>
      <c r="LBD297" s="97"/>
      <c r="LBE297" s="97"/>
      <c r="LBF297" s="97"/>
      <c r="LBG297" s="97"/>
      <c r="LBH297" s="97"/>
      <c r="LBI297" s="97"/>
      <c r="LBJ297" s="97"/>
      <c r="LBK297" s="97"/>
      <c r="LBL297" s="97"/>
      <c r="LBM297" s="97"/>
      <c r="LBN297" s="97"/>
      <c r="LBO297" s="97"/>
      <c r="LBP297" s="97"/>
      <c r="LBQ297" s="97"/>
      <c r="LBR297" s="97"/>
      <c r="LBS297" s="97"/>
      <c r="LBT297" s="97"/>
      <c r="LBU297" s="97"/>
      <c r="LBV297" s="97"/>
      <c r="LBW297" s="97"/>
      <c r="LBX297" s="97"/>
      <c r="LBY297" s="97"/>
      <c r="LBZ297" s="97"/>
      <c r="LCA297" s="97"/>
      <c r="LCB297" s="97"/>
      <c r="LCC297" s="97"/>
      <c r="LCD297" s="97"/>
      <c r="LCE297" s="97"/>
      <c r="LCF297" s="97"/>
      <c r="LCG297" s="97"/>
      <c r="LCH297" s="97"/>
      <c r="LCI297" s="97"/>
      <c r="LCJ297" s="97"/>
      <c r="LCK297" s="97"/>
      <c r="LCL297" s="97"/>
      <c r="LCM297" s="97"/>
      <c r="LCN297" s="97"/>
      <c r="LCO297" s="97"/>
      <c r="LCP297" s="97"/>
      <c r="LCQ297" s="97"/>
      <c r="LCR297" s="97"/>
      <c r="LCS297" s="97"/>
      <c r="LCT297" s="97"/>
      <c r="LCU297" s="97"/>
      <c r="LCV297" s="97"/>
      <c r="LCW297" s="97"/>
      <c r="LCX297" s="97"/>
      <c r="LCY297" s="97"/>
      <c r="LCZ297" s="97"/>
      <c r="LDA297" s="97"/>
      <c r="LDB297" s="97"/>
      <c r="LDC297" s="97"/>
      <c r="LDD297" s="97"/>
      <c r="LDE297" s="97"/>
      <c r="LDF297" s="97"/>
      <c r="LDG297" s="97"/>
      <c r="LDH297" s="97"/>
      <c r="LDI297" s="97"/>
      <c r="LDJ297" s="97"/>
      <c r="LDK297" s="97"/>
      <c r="LDL297" s="97"/>
      <c r="LDM297" s="97"/>
      <c r="LDN297" s="97"/>
      <c r="LDO297" s="97"/>
      <c r="LDP297" s="97"/>
      <c r="LDQ297" s="97"/>
      <c r="LDR297" s="97"/>
      <c r="LDS297" s="97"/>
      <c r="LDT297" s="97"/>
      <c r="LDU297" s="97"/>
      <c r="LDV297" s="97"/>
      <c r="LDW297" s="97"/>
      <c r="LDX297" s="97"/>
      <c r="LDY297" s="97"/>
      <c r="LDZ297" s="97"/>
      <c r="LEA297" s="97"/>
      <c r="LEB297" s="97"/>
      <c r="LEC297" s="97"/>
      <c r="LED297" s="97"/>
      <c r="LEE297" s="97"/>
      <c r="LEF297" s="97"/>
      <c r="LEG297" s="97"/>
      <c r="LEH297" s="97"/>
      <c r="LEI297" s="97"/>
      <c r="LEJ297" s="97"/>
      <c r="LEK297" s="97"/>
      <c r="LEL297" s="97"/>
      <c r="LEM297" s="97"/>
      <c r="LEN297" s="97"/>
      <c r="LEO297" s="97"/>
      <c r="LEP297" s="97"/>
      <c r="LEQ297" s="97"/>
      <c r="LER297" s="97"/>
      <c r="LES297" s="97"/>
      <c r="LET297" s="97"/>
      <c r="LEU297" s="97"/>
      <c r="LEV297" s="97"/>
      <c r="LEW297" s="97"/>
      <c r="LEX297" s="97"/>
      <c r="LEY297" s="97"/>
      <c r="LEZ297" s="97"/>
      <c r="LFA297" s="97"/>
      <c r="LFB297" s="97"/>
      <c r="LFC297" s="97"/>
      <c r="LFD297" s="97"/>
      <c r="LFE297" s="97"/>
      <c r="LFF297" s="97"/>
      <c r="LFG297" s="97"/>
      <c r="LFH297" s="97"/>
      <c r="LFI297" s="97"/>
      <c r="LFJ297" s="97"/>
      <c r="LFK297" s="97"/>
      <c r="LFL297" s="97"/>
      <c r="LFM297" s="97"/>
      <c r="LFN297" s="97"/>
      <c r="LFO297" s="97"/>
      <c r="LFP297" s="97"/>
      <c r="LFQ297" s="97"/>
      <c r="LFR297" s="97"/>
      <c r="LFS297" s="97"/>
      <c r="LFT297" s="97"/>
      <c r="LFU297" s="97"/>
      <c r="LFV297" s="97"/>
      <c r="LFW297" s="97"/>
      <c r="LFX297" s="97"/>
      <c r="LFY297" s="97"/>
      <c r="LFZ297" s="97"/>
      <c r="LGA297" s="97"/>
      <c r="LGB297" s="97"/>
      <c r="LGC297" s="97"/>
      <c r="LGD297" s="97"/>
      <c r="LGE297" s="97"/>
      <c r="LGF297" s="97"/>
      <c r="LGG297" s="97"/>
      <c r="LGH297" s="97"/>
      <c r="LGI297" s="97"/>
      <c r="LGJ297" s="97"/>
      <c r="LGK297" s="97"/>
      <c r="LGL297" s="97"/>
      <c r="LGM297" s="97"/>
      <c r="LGN297" s="97"/>
      <c r="LGO297" s="97"/>
      <c r="LGP297" s="97"/>
      <c r="LGQ297" s="97"/>
      <c r="LGR297" s="97"/>
      <c r="LGS297" s="97"/>
      <c r="LGT297" s="97"/>
      <c r="LGU297" s="97"/>
      <c r="LGV297" s="97"/>
      <c r="LGW297" s="97"/>
      <c r="LGX297" s="97"/>
      <c r="LGY297" s="97"/>
      <c r="LGZ297" s="97"/>
      <c r="LHA297" s="97"/>
      <c r="LHB297" s="97"/>
      <c r="LHC297" s="97"/>
      <c r="LHD297" s="97"/>
      <c r="LHE297" s="97"/>
      <c r="LHF297" s="97"/>
      <c r="LHG297" s="97"/>
      <c r="LHH297" s="97"/>
      <c r="LHI297" s="97"/>
      <c r="LHJ297" s="97"/>
      <c r="LHK297" s="97"/>
      <c r="LHL297" s="97"/>
      <c r="LHM297" s="97"/>
      <c r="LHN297" s="97"/>
      <c r="LHO297" s="97"/>
      <c r="LHP297" s="97"/>
      <c r="LHQ297" s="97"/>
      <c r="LHR297" s="97"/>
      <c r="LHS297" s="97"/>
      <c r="LHT297" s="97"/>
      <c r="LHU297" s="97"/>
      <c r="LHV297" s="97"/>
      <c r="LHW297" s="97"/>
      <c r="LHX297" s="97"/>
      <c r="LHY297" s="97"/>
      <c r="LHZ297" s="97"/>
      <c r="LIA297" s="97"/>
      <c r="LIB297" s="97"/>
      <c r="LIC297" s="97"/>
      <c r="LID297" s="97"/>
      <c r="LIE297" s="97"/>
      <c r="LIF297" s="97"/>
      <c r="LIG297" s="97"/>
      <c r="LIH297" s="97"/>
      <c r="LII297" s="97"/>
      <c r="LIJ297" s="97"/>
      <c r="LIK297" s="97"/>
      <c r="LIL297" s="97"/>
      <c r="LIM297" s="97"/>
      <c r="LIN297" s="97"/>
      <c r="LIO297" s="97"/>
      <c r="LIP297" s="97"/>
      <c r="LIQ297" s="97"/>
      <c r="LIR297" s="97"/>
      <c r="LIS297" s="97"/>
      <c r="LIT297" s="97"/>
      <c r="LIU297" s="97"/>
      <c r="LIV297" s="97"/>
      <c r="LIW297" s="97"/>
      <c r="LIX297" s="97"/>
      <c r="LIY297" s="97"/>
      <c r="LIZ297" s="97"/>
      <c r="LJA297" s="97"/>
      <c r="LJB297" s="97"/>
      <c r="LJC297" s="97"/>
      <c r="LJD297" s="97"/>
      <c r="LJE297" s="97"/>
      <c r="LJF297" s="97"/>
      <c r="LJG297" s="97"/>
      <c r="LJH297" s="97"/>
      <c r="LJI297" s="97"/>
      <c r="LJJ297" s="97"/>
      <c r="LJK297" s="97"/>
      <c r="LJL297" s="97"/>
      <c r="LJM297" s="97"/>
      <c r="LJN297" s="97"/>
      <c r="LJO297" s="97"/>
      <c r="LJP297" s="97"/>
      <c r="LJQ297" s="97"/>
      <c r="LJR297" s="97"/>
      <c r="LJS297" s="97"/>
      <c r="LJT297" s="97"/>
      <c r="LJU297" s="97"/>
      <c r="LJV297" s="97"/>
      <c r="LJW297" s="97"/>
      <c r="LJX297" s="97"/>
      <c r="LJY297" s="97"/>
      <c r="LJZ297" s="97"/>
      <c r="LKA297" s="97"/>
      <c r="LKB297" s="97"/>
      <c r="LKC297" s="97"/>
      <c r="LKD297" s="97"/>
      <c r="LKE297" s="97"/>
      <c r="LKF297" s="97"/>
      <c r="LKG297" s="97"/>
      <c r="LKH297" s="97"/>
      <c r="LKI297" s="97"/>
      <c r="LKJ297" s="97"/>
      <c r="LKK297" s="97"/>
      <c r="LKL297" s="97"/>
      <c r="LKM297" s="97"/>
      <c r="LKN297" s="97"/>
      <c r="LKO297" s="97"/>
      <c r="LKP297" s="97"/>
      <c r="LKQ297" s="97"/>
      <c r="LKR297" s="97"/>
      <c r="LKS297" s="97"/>
      <c r="LKT297" s="97"/>
      <c r="LKU297" s="97"/>
      <c r="LKV297" s="97"/>
      <c r="LKW297" s="97"/>
      <c r="LKX297" s="97"/>
      <c r="LKY297" s="97"/>
      <c r="LKZ297" s="97"/>
      <c r="LLA297" s="97"/>
      <c r="LLB297" s="97"/>
      <c r="LLC297" s="97"/>
      <c r="LLD297" s="97"/>
      <c r="LLE297" s="97"/>
      <c r="LLF297" s="97"/>
      <c r="LLG297" s="97"/>
      <c r="LLH297" s="97"/>
      <c r="LLI297" s="97"/>
      <c r="LLJ297" s="97"/>
      <c r="LLK297" s="97"/>
      <c r="LLL297" s="97"/>
      <c r="LLM297" s="97"/>
      <c r="LLN297" s="97"/>
      <c r="LLO297" s="97"/>
      <c r="LLP297" s="97"/>
      <c r="LLQ297" s="97"/>
      <c r="LLR297" s="97"/>
      <c r="LLS297" s="97"/>
      <c r="LLT297" s="97"/>
      <c r="LLU297" s="97"/>
      <c r="LLV297" s="97"/>
      <c r="LLW297" s="97"/>
      <c r="LLX297" s="97"/>
      <c r="LLY297" s="97"/>
      <c r="LLZ297" s="97"/>
      <c r="LMA297" s="97"/>
      <c r="LMB297" s="97"/>
      <c r="LMC297" s="97"/>
      <c r="LMD297" s="97"/>
      <c r="LME297" s="97"/>
      <c r="LMF297" s="97"/>
      <c r="LMG297" s="97"/>
      <c r="LMH297" s="97"/>
      <c r="LMI297" s="97"/>
      <c r="LMJ297" s="97"/>
      <c r="LMK297" s="97"/>
      <c r="LML297" s="97"/>
      <c r="LMM297" s="97"/>
      <c r="LMN297" s="97"/>
      <c r="LMO297" s="97"/>
      <c r="LMP297" s="97"/>
      <c r="LMQ297" s="97"/>
      <c r="LMR297" s="97"/>
      <c r="LMS297" s="97"/>
      <c r="LMT297" s="97"/>
      <c r="LMU297" s="97"/>
      <c r="LMV297" s="97"/>
      <c r="LMW297" s="97"/>
      <c r="LMX297" s="97"/>
      <c r="LMY297" s="97"/>
      <c r="LMZ297" s="97"/>
      <c r="LNA297" s="97"/>
      <c r="LNB297" s="97"/>
      <c r="LNC297" s="97"/>
      <c r="LND297" s="97"/>
      <c r="LNE297" s="97"/>
      <c r="LNF297" s="97"/>
      <c r="LNG297" s="97"/>
      <c r="LNH297" s="97"/>
      <c r="LNI297" s="97"/>
      <c r="LNJ297" s="97"/>
      <c r="LNK297" s="97"/>
      <c r="LNL297" s="97"/>
      <c r="LNM297" s="97"/>
      <c r="LNN297" s="97"/>
      <c r="LNO297" s="97"/>
      <c r="LNP297" s="97"/>
      <c r="LNQ297" s="97"/>
      <c r="LNR297" s="97"/>
      <c r="LNS297" s="97"/>
      <c r="LNT297" s="97"/>
      <c r="LNU297" s="97"/>
      <c r="LNV297" s="97"/>
      <c r="LNW297" s="97"/>
      <c r="LNX297" s="97"/>
      <c r="LNY297" s="97"/>
      <c r="LNZ297" s="97"/>
      <c r="LOA297" s="97"/>
      <c r="LOB297" s="97"/>
      <c r="LOC297" s="97"/>
      <c r="LOD297" s="97"/>
      <c r="LOE297" s="97"/>
      <c r="LOF297" s="97"/>
      <c r="LOG297" s="97"/>
      <c r="LOH297" s="97"/>
      <c r="LOI297" s="97"/>
      <c r="LOJ297" s="97"/>
      <c r="LOK297" s="97"/>
      <c r="LOL297" s="97"/>
      <c r="LOM297" s="97"/>
      <c r="LON297" s="97"/>
      <c r="LOO297" s="97"/>
      <c r="LOP297" s="97"/>
      <c r="LOQ297" s="97"/>
      <c r="LOR297" s="97"/>
      <c r="LOS297" s="97"/>
      <c r="LOT297" s="97"/>
      <c r="LOU297" s="97"/>
      <c r="LOV297" s="97"/>
      <c r="LOW297" s="97"/>
      <c r="LOX297" s="97"/>
      <c r="LOY297" s="97"/>
      <c r="LOZ297" s="97"/>
      <c r="LPA297" s="97"/>
      <c r="LPB297" s="97"/>
      <c r="LPC297" s="97"/>
      <c r="LPD297" s="97"/>
      <c r="LPE297" s="97"/>
      <c r="LPF297" s="97"/>
      <c r="LPG297" s="97"/>
      <c r="LPH297" s="97"/>
      <c r="LPI297" s="97"/>
      <c r="LPJ297" s="97"/>
      <c r="LPK297" s="97"/>
      <c r="LPL297" s="97"/>
      <c r="LPM297" s="97"/>
      <c r="LPN297" s="97"/>
      <c r="LPO297" s="97"/>
      <c r="LPP297" s="97"/>
      <c r="LPQ297" s="97"/>
      <c r="LPR297" s="97"/>
      <c r="LPS297" s="97"/>
      <c r="LPT297" s="97"/>
      <c r="LPU297" s="97"/>
      <c r="LPV297" s="97"/>
      <c r="LPW297" s="97"/>
      <c r="LPX297" s="97"/>
      <c r="LPY297" s="97"/>
      <c r="LPZ297" s="97"/>
      <c r="LQA297" s="97"/>
      <c r="LQB297" s="97"/>
      <c r="LQC297" s="97"/>
      <c r="LQD297" s="97"/>
      <c r="LQE297" s="97"/>
      <c r="LQF297" s="97"/>
      <c r="LQG297" s="97"/>
      <c r="LQH297" s="97"/>
      <c r="LQI297" s="97"/>
      <c r="LQJ297" s="97"/>
      <c r="LQK297" s="97"/>
      <c r="LQL297" s="97"/>
      <c r="LQM297" s="97"/>
      <c r="LQN297" s="97"/>
      <c r="LQO297" s="97"/>
      <c r="LQP297" s="97"/>
      <c r="LQQ297" s="97"/>
      <c r="LQR297" s="97"/>
      <c r="LQS297" s="97"/>
      <c r="LQT297" s="97"/>
      <c r="LQU297" s="97"/>
      <c r="LQV297" s="97"/>
      <c r="LQW297" s="97"/>
      <c r="LQX297" s="97"/>
      <c r="LQY297" s="97"/>
      <c r="LQZ297" s="97"/>
      <c r="LRA297" s="97"/>
      <c r="LRB297" s="97"/>
      <c r="LRC297" s="97"/>
      <c r="LRD297" s="97"/>
      <c r="LRE297" s="97"/>
      <c r="LRF297" s="97"/>
      <c r="LRG297" s="97"/>
      <c r="LRH297" s="97"/>
      <c r="LRI297" s="97"/>
      <c r="LRJ297" s="97"/>
      <c r="LRK297" s="97"/>
      <c r="LRL297" s="97"/>
      <c r="LRM297" s="97"/>
      <c r="LRN297" s="97"/>
      <c r="LRO297" s="97"/>
      <c r="LRP297" s="97"/>
      <c r="LRQ297" s="97"/>
      <c r="LRR297" s="97"/>
      <c r="LRS297" s="97"/>
      <c r="LRT297" s="97"/>
      <c r="LRU297" s="97"/>
      <c r="LRV297" s="97"/>
      <c r="LRW297" s="97"/>
      <c r="LRX297" s="97"/>
      <c r="LRY297" s="97"/>
      <c r="LRZ297" s="97"/>
      <c r="LSA297" s="97"/>
      <c r="LSB297" s="97"/>
      <c r="LSC297" s="97"/>
      <c r="LSD297" s="97"/>
      <c r="LSE297" s="97"/>
      <c r="LSF297" s="97"/>
      <c r="LSG297" s="97"/>
      <c r="LSH297" s="97"/>
      <c r="LSI297" s="97"/>
      <c r="LSJ297" s="97"/>
      <c r="LSK297" s="97"/>
      <c r="LSL297" s="97"/>
      <c r="LSM297" s="97"/>
      <c r="LSN297" s="97"/>
      <c r="LSO297" s="97"/>
      <c r="LSP297" s="97"/>
      <c r="LSQ297" s="97"/>
      <c r="LSR297" s="97"/>
      <c r="LSS297" s="97"/>
      <c r="LST297" s="97"/>
      <c r="LSU297" s="97"/>
      <c r="LSV297" s="97"/>
      <c r="LSW297" s="97"/>
      <c r="LSX297" s="97"/>
      <c r="LSY297" s="97"/>
      <c r="LSZ297" s="97"/>
      <c r="LTA297" s="97"/>
      <c r="LTB297" s="97"/>
      <c r="LTC297" s="97"/>
      <c r="LTD297" s="97"/>
      <c r="LTE297" s="97"/>
      <c r="LTF297" s="97"/>
      <c r="LTG297" s="97"/>
      <c r="LTH297" s="97"/>
      <c r="LTI297" s="97"/>
      <c r="LTJ297" s="97"/>
      <c r="LTK297" s="97"/>
      <c r="LTL297" s="97"/>
      <c r="LTM297" s="97"/>
      <c r="LTN297" s="97"/>
      <c r="LTO297" s="97"/>
      <c r="LTP297" s="97"/>
      <c r="LTQ297" s="97"/>
      <c r="LTR297" s="97"/>
      <c r="LTS297" s="97"/>
      <c r="LTT297" s="97"/>
      <c r="LTU297" s="97"/>
      <c r="LTV297" s="97"/>
      <c r="LTW297" s="97"/>
      <c r="LTX297" s="97"/>
      <c r="LTY297" s="97"/>
      <c r="LTZ297" s="97"/>
      <c r="LUA297" s="97"/>
      <c r="LUB297" s="97"/>
      <c r="LUC297" s="97"/>
      <c r="LUD297" s="97"/>
      <c r="LUE297" s="97"/>
      <c r="LUF297" s="97"/>
      <c r="LUG297" s="97"/>
      <c r="LUH297" s="97"/>
      <c r="LUI297" s="97"/>
      <c r="LUJ297" s="97"/>
      <c r="LUK297" s="97"/>
      <c r="LUL297" s="97"/>
      <c r="LUM297" s="97"/>
      <c r="LUN297" s="97"/>
      <c r="LUO297" s="97"/>
      <c r="LUP297" s="97"/>
      <c r="LUQ297" s="97"/>
      <c r="LUR297" s="97"/>
      <c r="LUS297" s="97"/>
      <c r="LUT297" s="97"/>
      <c r="LUU297" s="97"/>
      <c r="LUV297" s="97"/>
      <c r="LUW297" s="97"/>
      <c r="LUX297" s="97"/>
      <c r="LUY297" s="97"/>
      <c r="LUZ297" s="97"/>
      <c r="LVA297" s="97"/>
      <c r="LVB297" s="97"/>
      <c r="LVC297" s="97"/>
      <c r="LVD297" s="97"/>
      <c r="LVE297" s="97"/>
      <c r="LVF297" s="97"/>
      <c r="LVG297" s="97"/>
      <c r="LVH297" s="97"/>
      <c r="LVI297" s="97"/>
      <c r="LVJ297" s="97"/>
      <c r="LVK297" s="97"/>
      <c r="LVL297" s="97"/>
      <c r="LVM297" s="97"/>
      <c r="LVN297" s="97"/>
      <c r="LVO297" s="97"/>
      <c r="LVP297" s="97"/>
      <c r="LVQ297" s="97"/>
      <c r="LVR297" s="97"/>
      <c r="LVS297" s="97"/>
      <c r="LVT297" s="97"/>
      <c r="LVU297" s="97"/>
      <c r="LVV297" s="97"/>
      <c r="LVW297" s="97"/>
      <c r="LVX297" s="97"/>
      <c r="LVY297" s="97"/>
      <c r="LVZ297" s="97"/>
      <c r="LWA297" s="97"/>
      <c r="LWB297" s="97"/>
      <c r="LWC297" s="97"/>
      <c r="LWD297" s="97"/>
      <c r="LWE297" s="97"/>
      <c r="LWF297" s="97"/>
      <c r="LWG297" s="97"/>
      <c r="LWH297" s="97"/>
      <c r="LWI297" s="97"/>
      <c r="LWJ297" s="97"/>
      <c r="LWK297" s="97"/>
      <c r="LWL297" s="97"/>
      <c r="LWM297" s="97"/>
      <c r="LWN297" s="97"/>
      <c r="LWO297" s="97"/>
      <c r="LWP297" s="97"/>
      <c r="LWQ297" s="97"/>
      <c r="LWR297" s="97"/>
      <c r="LWS297" s="97"/>
      <c r="LWT297" s="97"/>
      <c r="LWU297" s="97"/>
      <c r="LWV297" s="97"/>
      <c r="LWW297" s="97"/>
      <c r="LWX297" s="97"/>
      <c r="LWY297" s="97"/>
      <c r="LWZ297" s="97"/>
      <c r="LXA297" s="97"/>
      <c r="LXB297" s="97"/>
      <c r="LXC297" s="97"/>
      <c r="LXD297" s="97"/>
      <c r="LXE297" s="97"/>
      <c r="LXF297" s="97"/>
      <c r="LXG297" s="97"/>
      <c r="LXH297" s="97"/>
      <c r="LXI297" s="97"/>
      <c r="LXJ297" s="97"/>
      <c r="LXK297" s="97"/>
      <c r="LXL297" s="97"/>
      <c r="LXM297" s="97"/>
      <c r="LXN297" s="97"/>
      <c r="LXO297" s="97"/>
      <c r="LXP297" s="97"/>
      <c r="LXQ297" s="97"/>
      <c r="LXR297" s="97"/>
      <c r="LXS297" s="97"/>
      <c r="LXT297" s="97"/>
      <c r="LXU297" s="97"/>
      <c r="LXV297" s="97"/>
      <c r="LXW297" s="97"/>
      <c r="LXX297" s="97"/>
      <c r="LXY297" s="97"/>
      <c r="LXZ297" s="97"/>
      <c r="LYA297" s="97"/>
      <c r="LYB297" s="97"/>
      <c r="LYC297" s="97"/>
      <c r="LYD297" s="97"/>
      <c r="LYE297" s="97"/>
      <c r="LYF297" s="97"/>
      <c r="LYG297" s="97"/>
      <c r="LYH297" s="97"/>
      <c r="LYI297" s="97"/>
      <c r="LYJ297" s="97"/>
      <c r="LYK297" s="97"/>
      <c r="LYL297" s="97"/>
      <c r="LYM297" s="97"/>
      <c r="LYN297" s="97"/>
      <c r="LYO297" s="97"/>
      <c r="LYP297" s="97"/>
      <c r="LYQ297" s="97"/>
      <c r="LYR297" s="97"/>
      <c r="LYS297" s="97"/>
      <c r="LYT297" s="97"/>
      <c r="LYU297" s="97"/>
      <c r="LYV297" s="97"/>
      <c r="LYW297" s="97"/>
      <c r="LYX297" s="97"/>
      <c r="LYY297" s="97"/>
      <c r="LYZ297" s="97"/>
      <c r="LZA297" s="97"/>
      <c r="LZB297" s="97"/>
      <c r="LZC297" s="97"/>
      <c r="LZD297" s="97"/>
      <c r="LZE297" s="97"/>
      <c r="LZF297" s="97"/>
      <c r="LZG297" s="97"/>
      <c r="LZH297" s="97"/>
      <c r="LZI297" s="97"/>
      <c r="LZJ297" s="97"/>
      <c r="LZK297" s="97"/>
      <c r="LZL297" s="97"/>
      <c r="LZM297" s="97"/>
      <c r="LZN297" s="97"/>
      <c r="LZO297" s="97"/>
      <c r="LZP297" s="97"/>
      <c r="LZQ297" s="97"/>
      <c r="LZR297" s="97"/>
      <c r="LZS297" s="97"/>
      <c r="LZT297" s="97"/>
      <c r="LZU297" s="97"/>
      <c r="LZV297" s="97"/>
      <c r="LZW297" s="97"/>
      <c r="LZX297" s="97"/>
      <c r="LZY297" s="97"/>
      <c r="LZZ297" s="97"/>
      <c r="MAA297" s="97"/>
      <c r="MAB297" s="97"/>
      <c r="MAC297" s="97"/>
      <c r="MAD297" s="97"/>
      <c r="MAE297" s="97"/>
      <c r="MAF297" s="97"/>
      <c r="MAG297" s="97"/>
      <c r="MAH297" s="97"/>
      <c r="MAI297" s="97"/>
      <c r="MAJ297" s="97"/>
      <c r="MAK297" s="97"/>
      <c r="MAL297" s="97"/>
      <c r="MAM297" s="97"/>
      <c r="MAN297" s="97"/>
      <c r="MAO297" s="97"/>
      <c r="MAP297" s="97"/>
      <c r="MAQ297" s="97"/>
      <c r="MAR297" s="97"/>
      <c r="MAS297" s="97"/>
      <c r="MAT297" s="97"/>
      <c r="MAU297" s="97"/>
      <c r="MAV297" s="97"/>
      <c r="MAW297" s="97"/>
      <c r="MAX297" s="97"/>
      <c r="MAY297" s="97"/>
      <c r="MAZ297" s="97"/>
      <c r="MBA297" s="97"/>
      <c r="MBB297" s="97"/>
      <c r="MBC297" s="97"/>
      <c r="MBD297" s="97"/>
      <c r="MBE297" s="97"/>
      <c r="MBF297" s="97"/>
      <c r="MBG297" s="97"/>
      <c r="MBH297" s="97"/>
      <c r="MBI297" s="97"/>
      <c r="MBJ297" s="97"/>
      <c r="MBK297" s="97"/>
      <c r="MBL297" s="97"/>
      <c r="MBM297" s="97"/>
      <c r="MBN297" s="97"/>
      <c r="MBO297" s="97"/>
      <c r="MBP297" s="97"/>
      <c r="MBQ297" s="97"/>
      <c r="MBR297" s="97"/>
      <c r="MBS297" s="97"/>
      <c r="MBT297" s="97"/>
      <c r="MBU297" s="97"/>
      <c r="MBV297" s="97"/>
      <c r="MBW297" s="97"/>
      <c r="MBX297" s="97"/>
      <c r="MBY297" s="97"/>
      <c r="MBZ297" s="97"/>
      <c r="MCA297" s="97"/>
      <c r="MCB297" s="97"/>
      <c r="MCC297" s="97"/>
      <c r="MCD297" s="97"/>
      <c r="MCE297" s="97"/>
      <c r="MCF297" s="97"/>
      <c r="MCG297" s="97"/>
      <c r="MCH297" s="97"/>
      <c r="MCI297" s="97"/>
      <c r="MCJ297" s="97"/>
      <c r="MCK297" s="97"/>
      <c r="MCL297" s="97"/>
      <c r="MCM297" s="97"/>
      <c r="MCN297" s="97"/>
      <c r="MCO297" s="97"/>
      <c r="MCP297" s="97"/>
      <c r="MCQ297" s="97"/>
      <c r="MCR297" s="97"/>
      <c r="MCS297" s="97"/>
      <c r="MCT297" s="97"/>
      <c r="MCU297" s="97"/>
      <c r="MCV297" s="97"/>
      <c r="MCW297" s="97"/>
      <c r="MCX297" s="97"/>
      <c r="MCY297" s="97"/>
      <c r="MCZ297" s="97"/>
      <c r="MDA297" s="97"/>
      <c r="MDB297" s="97"/>
      <c r="MDC297" s="97"/>
      <c r="MDD297" s="97"/>
      <c r="MDE297" s="97"/>
      <c r="MDF297" s="97"/>
      <c r="MDG297" s="97"/>
      <c r="MDH297" s="97"/>
      <c r="MDI297" s="97"/>
      <c r="MDJ297" s="97"/>
      <c r="MDK297" s="97"/>
      <c r="MDL297" s="97"/>
      <c r="MDM297" s="97"/>
      <c r="MDN297" s="97"/>
      <c r="MDO297" s="97"/>
      <c r="MDP297" s="97"/>
      <c r="MDQ297" s="97"/>
      <c r="MDR297" s="97"/>
      <c r="MDS297" s="97"/>
      <c r="MDT297" s="97"/>
      <c r="MDU297" s="97"/>
      <c r="MDV297" s="97"/>
      <c r="MDW297" s="97"/>
      <c r="MDX297" s="97"/>
      <c r="MDY297" s="97"/>
      <c r="MDZ297" s="97"/>
      <c r="MEA297" s="97"/>
      <c r="MEB297" s="97"/>
      <c r="MEC297" s="97"/>
      <c r="MED297" s="97"/>
      <c r="MEE297" s="97"/>
      <c r="MEF297" s="97"/>
      <c r="MEG297" s="97"/>
      <c r="MEH297" s="97"/>
      <c r="MEI297" s="97"/>
      <c r="MEJ297" s="97"/>
      <c r="MEK297" s="97"/>
      <c r="MEL297" s="97"/>
      <c r="MEM297" s="97"/>
      <c r="MEN297" s="97"/>
      <c r="MEO297" s="97"/>
      <c r="MEP297" s="97"/>
      <c r="MEQ297" s="97"/>
      <c r="MER297" s="97"/>
      <c r="MES297" s="97"/>
      <c r="MET297" s="97"/>
      <c r="MEU297" s="97"/>
      <c r="MEV297" s="97"/>
      <c r="MEW297" s="97"/>
      <c r="MEX297" s="97"/>
      <c r="MEY297" s="97"/>
      <c r="MEZ297" s="97"/>
      <c r="MFA297" s="97"/>
      <c r="MFB297" s="97"/>
      <c r="MFC297" s="97"/>
      <c r="MFD297" s="97"/>
      <c r="MFE297" s="97"/>
      <c r="MFF297" s="97"/>
      <c r="MFG297" s="97"/>
      <c r="MFH297" s="97"/>
      <c r="MFI297" s="97"/>
      <c r="MFJ297" s="97"/>
      <c r="MFK297" s="97"/>
      <c r="MFL297" s="97"/>
      <c r="MFM297" s="97"/>
      <c r="MFN297" s="97"/>
      <c r="MFO297" s="97"/>
      <c r="MFP297" s="97"/>
      <c r="MFQ297" s="97"/>
      <c r="MFR297" s="97"/>
      <c r="MFS297" s="97"/>
      <c r="MFT297" s="97"/>
      <c r="MFU297" s="97"/>
      <c r="MFV297" s="97"/>
      <c r="MFW297" s="97"/>
      <c r="MFX297" s="97"/>
      <c r="MFY297" s="97"/>
      <c r="MFZ297" s="97"/>
      <c r="MGA297" s="97"/>
      <c r="MGB297" s="97"/>
      <c r="MGC297" s="97"/>
      <c r="MGD297" s="97"/>
      <c r="MGE297" s="97"/>
      <c r="MGF297" s="97"/>
      <c r="MGG297" s="97"/>
      <c r="MGH297" s="97"/>
      <c r="MGI297" s="97"/>
      <c r="MGJ297" s="97"/>
      <c r="MGK297" s="97"/>
      <c r="MGL297" s="97"/>
      <c r="MGM297" s="97"/>
      <c r="MGN297" s="97"/>
      <c r="MGO297" s="97"/>
      <c r="MGP297" s="97"/>
      <c r="MGQ297" s="97"/>
      <c r="MGR297" s="97"/>
      <c r="MGS297" s="97"/>
      <c r="MGT297" s="97"/>
      <c r="MGU297" s="97"/>
      <c r="MGV297" s="97"/>
      <c r="MGW297" s="97"/>
      <c r="MGX297" s="97"/>
      <c r="MGY297" s="97"/>
      <c r="MGZ297" s="97"/>
      <c r="MHA297" s="97"/>
      <c r="MHB297" s="97"/>
      <c r="MHC297" s="97"/>
      <c r="MHD297" s="97"/>
      <c r="MHE297" s="97"/>
      <c r="MHF297" s="97"/>
      <c r="MHG297" s="97"/>
      <c r="MHH297" s="97"/>
      <c r="MHI297" s="97"/>
      <c r="MHJ297" s="97"/>
      <c r="MHK297" s="97"/>
      <c r="MHL297" s="97"/>
      <c r="MHM297" s="97"/>
      <c r="MHN297" s="97"/>
      <c r="MHO297" s="97"/>
      <c r="MHP297" s="97"/>
      <c r="MHQ297" s="97"/>
      <c r="MHR297" s="97"/>
      <c r="MHS297" s="97"/>
      <c r="MHT297" s="97"/>
      <c r="MHU297" s="97"/>
      <c r="MHV297" s="97"/>
      <c r="MHW297" s="97"/>
      <c r="MHX297" s="97"/>
      <c r="MHY297" s="97"/>
      <c r="MHZ297" s="97"/>
      <c r="MIA297" s="97"/>
      <c r="MIB297" s="97"/>
      <c r="MIC297" s="97"/>
      <c r="MID297" s="97"/>
      <c r="MIE297" s="97"/>
      <c r="MIF297" s="97"/>
      <c r="MIG297" s="97"/>
      <c r="MIH297" s="97"/>
      <c r="MII297" s="97"/>
      <c r="MIJ297" s="97"/>
      <c r="MIK297" s="97"/>
      <c r="MIL297" s="97"/>
      <c r="MIM297" s="97"/>
      <c r="MIN297" s="97"/>
      <c r="MIO297" s="97"/>
      <c r="MIP297" s="97"/>
      <c r="MIQ297" s="97"/>
      <c r="MIR297" s="97"/>
      <c r="MIS297" s="97"/>
      <c r="MIT297" s="97"/>
      <c r="MIU297" s="97"/>
      <c r="MIV297" s="97"/>
      <c r="MIW297" s="97"/>
      <c r="MIX297" s="97"/>
      <c r="MIY297" s="97"/>
      <c r="MIZ297" s="97"/>
      <c r="MJA297" s="97"/>
      <c r="MJB297" s="97"/>
      <c r="MJC297" s="97"/>
      <c r="MJD297" s="97"/>
      <c r="MJE297" s="97"/>
      <c r="MJF297" s="97"/>
      <c r="MJG297" s="97"/>
      <c r="MJH297" s="97"/>
      <c r="MJI297" s="97"/>
      <c r="MJJ297" s="97"/>
      <c r="MJK297" s="97"/>
      <c r="MJL297" s="97"/>
      <c r="MJM297" s="97"/>
      <c r="MJN297" s="97"/>
      <c r="MJO297" s="97"/>
      <c r="MJP297" s="97"/>
      <c r="MJQ297" s="97"/>
      <c r="MJR297" s="97"/>
      <c r="MJS297" s="97"/>
      <c r="MJT297" s="97"/>
      <c r="MJU297" s="97"/>
      <c r="MJV297" s="97"/>
      <c r="MJW297" s="97"/>
      <c r="MJX297" s="97"/>
      <c r="MJY297" s="97"/>
      <c r="MJZ297" s="97"/>
      <c r="MKA297" s="97"/>
      <c r="MKB297" s="97"/>
      <c r="MKC297" s="97"/>
      <c r="MKD297" s="97"/>
      <c r="MKE297" s="97"/>
      <c r="MKF297" s="97"/>
      <c r="MKG297" s="97"/>
      <c r="MKH297" s="97"/>
      <c r="MKI297" s="97"/>
      <c r="MKJ297" s="97"/>
      <c r="MKK297" s="97"/>
      <c r="MKL297" s="97"/>
      <c r="MKM297" s="97"/>
      <c r="MKN297" s="97"/>
      <c r="MKO297" s="97"/>
      <c r="MKP297" s="97"/>
      <c r="MKQ297" s="97"/>
      <c r="MKR297" s="97"/>
      <c r="MKS297" s="97"/>
      <c r="MKT297" s="97"/>
      <c r="MKU297" s="97"/>
      <c r="MKV297" s="97"/>
      <c r="MKW297" s="97"/>
      <c r="MKX297" s="97"/>
      <c r="MKY297" s="97"/>
      <c r="MKZ297" s="97"/>
      <c r="MLA297" s="97"/>
      <c r="MLB297" s="97"/>
      <c r="MLC297" s="97"/>
      <c r="MLD297" s="97"/>
      <c r="MLE297" s="97"/>
      <c r="MLF297" s="97"/>
      <c r="MLG297" s="97"/>
      <c r="MLH297" s="97"/>
      <c r="MLI297" s="97"/>
      <c r="MLJ297" s="97"/>
      <c r="MLK297" s="97"/>
      <c r="MLL297" s="97"/>
      <c r="MLM297" s="97"/>
      <c r="MLN297" s="97"/>
      <c r="MLO297" s="97"/>
      <c r="MLP297" s="97"/>
      <c r="MLQ297" s="97"/>
      <c r="MLR297" s="97"/>
      <c r="MLS297" s="97"/>
      <c r="MLT297" s="97"/>
      <c r="MLU297" s="97"/>
      <c r="MLV297" s="97"/>
      <c r="MLW297" s="97"/>
      <c r="MLX297" s="97"/>
      <c r="MLY297" s="97"/>
      <c r="MLZ297" s="97"/>
      <c r="MMA297" s="97"/>
      <c r="MMB297" s="97"/>
      <c r="MMC297" s="97"/>
      <c r="MMD297" s="97"/>
      <c r="MME297" s="97"/>
      <c r="MMF297" s="97"/>
      <c r="MMG297" s="97"/>
      <c r="MMH297" s="97"/>
      <c r="MMI297" s="97"/>
      <c r="MMJ297" s="97"/>
      <c r="MMK297" s="97"/>
      <c r="MML297" s="97"/>
      <c r="MMM297" s="97"/>
      <c r="MMN297" s="97"/>
      <c r="MMO297" s="97"/>
      <c r="MMP297" s="97"/>
      <c r="MMQ297" s="97"/>
      <c r="MMR297" s="97"/>
      <c r="MMS297" s="97"/>
      <c r="MMT297" s="97"/>
      <c r="MMU297" s="97"/>
      <c r="MMV297" s="97"/>
      <c r="MMW297" s="97"/>
      <c r="MMX297" s="97"/>
      <c r="MMY297" s="97"/>
      <c r="MMZ297" s="97"/>
      <c r="MNA297" s="97"/>
      <c r="MNB297" s="97"/>
      <c r="MNC297" s="97"/>
      <c r="MND297" s="97"/>
      <c r="MNE297" s="97"/>
      <c r="MNF297" s="97"/>
      <c r="MNG297" s="97"/>
      <c r="MNH297" s="97"/>
      <c r="MNI297" s="97"/>
      <c r="MNJ297" s="97"/>
      <c r="MNK297" s="97"/>
      <c r="MNL297" s="97"/>
      <c r="MNM297" s="97"/>
      <c r="MNN297" s="97"/>
      <c r="MNO297" s="97"/>
      <c r="MNP297" s="97"/>
      <c r="MNQ297" s="97"/>
      <c r="MNR297" s="97"/>
      <c r="MNS297" s="97"/>
      <c r="MNT297" s="97"/>
      <c r="MNU297" s="97"/>
      <c r="MNV297" s="97"/>
      <c r="MNW297" s="97"/>
      <c r="MNX297" s="97"/>
      <c r="MNY297" s="97"/>
      <c r="MNZ297" s="97"/>
      <c r="MOA297" s="97"/>
      <c r="MOB297" s="97"/>
      <c r="MOC297" s="97"/>
      <c r="MOD297" s="97"/>
      <c r="MOE297" s="97"/>
      <c r="MOF297" s="97"/>
      <c r="MOG297" s="97"/>
      <c r="MOH297" s="97"/>
      <c r="MOI297" s="97"/>
      <c r="MOJ297" s="97"/>
      <c r="MOK297" s="97"/>
      <c r="MOL297" s="97"/>
      <c r="MOM297" s="97"/>
      <c r="MON297" s="97"/>
      <c r="MOO297" s="97"/>
      <c r="MOP297" s="97"/>
      <c r="MOQ297" s="97"/>
      <c r="MOR297" s="97"/>
      <c r="MOS297" s="97"/>
      <c r="MOT297" s="97"/>
      <c r="MOU297" s="97"/>
      <c r="MOV297" s="97"/>
      <c r="MOW297" s="97"/>
      <c r="MOX297" s="97"/>
      <c r="MOY297" s="97"/>
      <c r="MOZ297" s="97"/>
      <c r="MPA297" s="97"/>
      <c r="MPB297" s="97"/>
      <c r="MPC297" s="97"/>
      <c r="MPD297" s="97"/>
      <c r="MPE297" s="97"/>
      <c r="MPF297" s="97"/>
      <c r="MPG297" s="97"/>
      <c r="MPH297" s="97"/>
      <c r="MPI297" s="97"/>
      <c r="MPJ297" s="97"/>
      <c r="MPK297" s="97"/>
      <c r="MPL297" s="97"/>
      <c r="MPM297" s="97"/>
      <c r="MPN297" s="97"/>
      <c r="MPO297" s="97"/>
      <c r="MPP297" s="97"/>
      <c r="MPQ297" s="97"/>
      <c r="MPR297" s="97"/>
      <c r="MPS297" s="97"/>
      <c r="MPT297" s="97"/>
      <c r="MPU297" s="97"/>
      <c r="MPV297" s="97"/>
      <c r="MPW297" s="97"/>
      <c r="MPX297" s="97"/>
      <c r="MPY297" s="97"/>
      <c r="MPZ297" s="97"/>
      <c r="MQA297" s="97"/>
      <c r="MQB297" s="97"/>
      <c r="MQC297" s="97"/>
      <c r="MQD297" s="97"/>
      <c r="MQE297" s="97"/>
      <c r="MQF297" s="97"/>
      <c r="MQG297" s="97"/>
      <c r="MQH297" s="97"/>
      <c r="MQI297" s="97"/>
      <c r="MQJ297" s="97"/>
      <c r="MQK297" s="97"/>
      <c r="MQL297" s="97"/>
      <c r="MQM297" s="97"/>
      <c r="MQN297" s="97"/>
      <c r="MQO297" s="97"/>
      <c r="MQP297" s="97"/>
      <c r="MQQ297" s="97"/>
      <c r="MQR297" s="97"/>
      <c r="MQS297" s="97"/>
      <c r="MQT297" s="97"/>
      <c r="MQU297" s="97"/>
      <c r="MQV297" s="97"/>
      <c r="MQW297" s="97"/>
      <c r="MQX297" s="97"/>
      <c r="MQY297" s="97"/>
      <c r="MQZ297" s="97"/>
      <c r="MRA297" s="97"/>
      <c r="MRB297" s="97"/>
      <c r="MRC297" s="97"/>
      <c r="MRD297" s="97"/>
      <c r="MRE297" s="97"/>
      <c r="MRF297" s="97"/>
      <c r="MRG297" s="97"/>
      <c r="MRH297" s="97"/>
      <c r="MRI297" s="97"/>
      <c r="MRJ297" s="97"/>
      <c r="MRK297" s="97"/>
      <c r="MRL297" s="97"/>
      <c r="MRM297" s="97"/>
      <c r="MRN297" s="97"/>
      <c r="MRO297" s="97"/>
      <c r="MRP297" s="97"/>
      <c r="MRQ297" s="97"/>
      <c r="MRR297" s="97"/>
      <c r="MRS297" s="97"/>
      <c r="MRT297" s="97"/>
      <c r="MRU297" s="97"/>
      <c r="MRV297" s="97"/>
      <c r="MRW297" s="97"/>
      <c r="MRX297" s="97"/>
      <c r="MRY297" s="97"/>
      <c r="MRZ297" s="97"/>
      <c r="MSA297" s="97"/>
      <c r="MSB297" s="97"/>
      <c r="MSC297" s="97"/>
      <c r="MSD297" s="97"/>
      <c r="MSE297" s="97"/>
      <c r="MSF297" s="97"/>
      <c r="MSG297" s="97"/>
      <c r="MSH297" s="97"/>
      <c r="MSI297" s="97"/>
      <c r="MSJ297" s="97"/>
      <c r="MSK297" s="97"/>
      <c r="MSL297" s="97"/>
      <c r="MSM297" s="97"/>
      <c r="MSN297" s="97"/>
      <c r="MSO297" s="97"/>
      <c r="MSP297" s="97"/>
      <c r="MSQ297" s="97"/>
      <c r="MSR297" s="97"/>
      <c r="MSS297" s="97"/>
      <c r="MST297" s="97"/>
      <c r="MSU297" s="97"/>
      <c r="MSV297" s="97"/>
      <c r="MSW297" s="97"/>
      <c r="MSX297" s="97"/>
      <c r="MSY297" s="97"/>
      <c r="MSZ297" s="97"/>
      <c r="MTA297" s="97"/>
      <c r="MTB297" s="97"/>
      <c r="MTC297" s="97"/>
      <c r="MTD297" s="97"/>
      <c r="MTE297" s="97"/>
      <c r="MTF297" s="97"/>
      <c r="MTG297" s="97"/>
      <c r="MTH297" s="97"/>
      <c r="MTI297" s="97"/>
      <c r="MTJ297" s="97"/>
      <c r="MTK297" s="97"/>
      <c r="MTL297" s="97"/>
      <c r="MTM297" s="97"/>
      <c r="MTN297" s="97"/>
      <c r="MTO297" s="97"/>
      <c r="MTP297" s="97"/>
      <c r="MTQ297" s="97"/>
      <c r="MTR297" s="97"/>
      <c r="MTS297" s="97"/>
      <c r="MTT297" s="97"/>
      <c r="MTU297" s="97"/>
      <c r="MTV297" s="97"/>
      <c r="MTW297" s="97"/>
      <c r="MTX297" s="97"/>
      <c r="MTY297" s="97"/>
      <c r="MTZ297" s="97"/>
      <c r="MUA297" s="97"/>
      <c r="MUB297" s="97"/>
      <c r="MUC297" s="97"/>
      <c r="MUD297" s="97"/>
      <c r="MUE297" s="97"/>
      <c r="MUF297" s="97"/>
      <c r="MUG297" s="97"/>
      <c r="MUH297" s="97"/>
      <c r="MUI297" s="97"/>
      <c r="MUJ297" s="97"/>
      <c r="MUK297" s="97"/>
      <c r="MUL297" s="97"/>
      <c r="MUM297" s="97"/>
      <c r="MUN297" s="97"/>
      <c r="MUO297" s="97"/>
      <c r="MUP297" s="97"/>
      <c r="MUQ297" s="97"/>
      <c r="MUR297" s="97"/>
      <c r="MUS297" s="97"/>
      <c r="MUT297" s="97"/>
      <c r="MUU297" s="97"/>
      <c r="MUV297" s="97"/>
      <c r="MUW297" s="97"/>
      <c r="MUX297" s="97"/>
      <c r="MUY297" s="97"/>
      <c r="MUZ297" s="97"/>
      <c r="MVA297" s="97"/>
      <c r="MVB297" s="97"/>
      <c r="MVC297" s="97"/>
      <c r="MVD297" s="97"/>
      <c r="MVE297" s="97"/>
      <c r="MVF297" s="97"/>
      <c r="MVG297" s="97"/>
      <c r="MVH297" s="97"/>
      <c r="MVI297" s="97"/>
      <c r="MVJ297" s="97"/>
      <c r="MVK297" s="97"/>
      <c r="MVL297" s="97"/>
      <c r="MVM297" s="97"/>
      <c r="MVN297" s="97"/>
      <c r="MVO297" s="97"/>
      <c r="MVP297" s="97"/>
      <c r="MVQ297" s="97"/>
      <c r="MVR297" s="97"/>
      <c r="MVS297" s="97"/>
      <c r="MVT297" s="97"/>
      <c r="MVU297" s="97"/>
      <c r="MVV297" s="97"/>
      <c r="MVW297" s="97"/>
      <c r="MVX297" s="97"/>
      <c r="MVY297" s="97"/>
      <c r="MVZ297" s="97"/>
      <c r="MWA297" s="97"/>
      <c r="MWB297" s="97"/>
      <c r="MWC297" s="97"/>
      <c r="MWD297" s="97"/>
      <c r="MWE297" s="97"/>
      <c r="MWF297" s="97"/>
      <c r="MWG297" s="97"/>
      <c r="MWH297" s="97"/>
      <c r="MWI297" s="97"/>
      <c r="MWJ297" s="97"/>
      <c r="MWK297" s="97"/>
      <c r="MWL297" s="97"/>
      <c r="MWM297" s="97"/>
      <c r="MWN297" s="97"/>
      <c r="MWO297" s="97"/>
      <c r="MWP297" s="97"/>
      <c r="MWQ297" s="97"/>
      <c r="MWR297" s="97"/>
      <c r="MWS297" s="97"/>
      <c r="MWT297" s="97"/>
      <c r="MWU297" s="97"/>
      <c r="MWV297" s="97"/>
      <c r="MWW297" s="97"/>
      <c r="MWX297" s="97"/>
      <c r="MWY297" s="97"/>
      <c r="MWZ297" s="97"/>
      <c r="MXA297" s="97"/>
      <c r="MXB297" s="97"/>
      <c r="MXC297" s="97"/>
      <c r="MXD297" s="97"/>
      <c r="MXE297" s="97"/>
      <c r="MXF297" s="97"/>
      <c r="MXG297" s="97"/>
      <c r="MXH297" s="97"/>
      <c r="MXI297" s="97"/>
      <c r="MXJ297" s="97"/>
      <c r="MXK297" s="97"/>
      <c r="MXL297" s="97"/>
      <c r="MXM297" s="97"/>
      <c r="MXN297" s="97"/>
      <c r="MXO297" s="97"/>
      <c r="MXP297" s="97"/>
      <c r="MXQ297" s="97"/>
      <c r="MXR297" s="97"/>
      <c r="MXS297" s="97"/>
      <c r="MXT297" s="97"/>
      <c r="MXU297" s="97"/>
      <c r="MXV297" s="97"/>
      <c r="MXW297" s="97"/>
      <c r="MXX297" s="97"/>
      <c r="MXY297" s="97"/>
      <c r="MXZ297" s="97"/>
      <c r="MYA297" s="97"/>
      <c r="MYB297" s="97"/>
      <c r="MYC297" s="97"/>
      <c r="MYD297" s="97"/>
      <c r="MYE297" s="97"/>
      <c r="MYF297" s="97"/>
      <c r="MYG297" s="97"/>
      <c r="MYH297" s="97"/>
      <c r="MYI297" s="97"/>
      <c r="MYJ297" s="97"/>
      <c r="MYK297" s="97"/>
      <c r="MYL297" s="97"/>
      <c r="MYM297" s="97"/>
      <c r="MYN297" s="97"/>
      <c r="MYO297" s="97"/>
      <c r="MYP297" s="97"/>
      <c r="MYQ297" s="97"/>
      <c r="MYR297" s="97"/>
      <c r="MYS297" s="97"/>
      <c r="MYT297" s="97"/>
      <c r="MYU297" s="97"/>
      <c r="MYV297" s="97"/>
      <c r="MYW297" s="97"/>
      <c r="MYX297" s="97"/>
      <c r="MYY297" s="97"/>
      <c r="MYZ297" s="97"/>
      <c r="MZA297" s="97"/>
      <c r="MZB297" s="97"/>
      <c r="MZC297" s="97"/>
      <c r="MZD297" s="97"/>
      <c r="MZE297" s="97"/>
      <c r="MZF297" s="97"/>
      <c r="MZG297" s="97"/>
      <c r="MZH297" s="97"/>
      <c r="MZI297" s="97"/>
      <c r="MZJ297" s="97"/>
      <c r="MZK297" s="97"/>
      <c r="MZL297" s="97"/>
      <c r="MZM297" s="97"/>
      <c r="MZN297" s="97"/>
      <c r="MZO297" s="97"/>
      <c r="MZP297" s="97"/>
      <c r="MZQ297" s="97"/>
      <c r="MZR297" s="97"/>
      <c r="MZS297" s="97"/>
      <c r="MZT297" s="97"/>
      <c r="MZU297" s="97"/>
      <c r="MZV297" s="97"/>
      <c r="MZW297" s="97"/>
      <c r="MZX297" s="97"/>
      <c r="MZY297" s="97"/>
      <c r="MZZ297" s="97"/>
      <c r="NAA297" s="97"/>
      <c r="NAB297" s="97"/>
      <c r="NAC297" s="97"/>
      <c r="NAD297" s="97"/>
      <c r="NAE297" s="97"/>
      <c r="NAF297" s="97"/>
      <c r="NAG297" s="97"/>
      <c r="NAH297" s="97"/>
      <c r="NAI297" s="97"/>
      <c r="NAJ297" s="97"/>
      <c r="NAK297" s="97"/>
      <c r="NAL297" s="97"/>
      <c r="NAM297" s="97"/>
      <c r="NAN297" s="97"/>
      <c r="NAO297" s="97"/>
      <c r="NAP297" s="97"/>
      <c r="NAQ297" s="97"/>
      <c r="NAR297" s="97"/>
      <c r="NAS297" s="97"/>
      <c r="NAT297" s="97"/>
      <c r="NAU297" s="97"/>
      <c r="NAV297" s="97"/>
      <c r="NAW297" s="97"/>
      <c r="NAX297" s="97"/>
      <c r="NAY297" s="97"/>
      <c r="NAZ297" s="97"/>
      <c r="NBA297" s="97"/>
      <c r="NBB297" s="97"/>
      <c r="NBC297" s="97"/>
      <c r="NBD297" s="97"/>
      <c r="NBE297" s="97"/>
      <c r="NBF297" s="97"/>
      <c r="NBG297" s="97"/>
      <c r="NBH297" s="97"/>
      <c r="NBI297" s="97"/>
      <c r="NBJ297" s="97"/>
      <c r="NBK297" s="97"/>
      <c r="NBL297" s="97"/>
      <c r="NBM297" s="97"/>
      <c r="NBN297" s="97"/>
      <c r="NBO297" s="97"/>
      <c r="NBP297" s="97"/>
      <c r="NBQ297" s="97"/>
      <c r="NBR297" s="97"/>
      <c r="NBS297" s="97"/>
      <c r="NBT297" s="97"/>
      <c r="NBU297" s="97"/>
      <c r="NBV297" s="97"/>
      <c r="NBW297" s="97"/>
      <c r="NBX297" s="97"/>
      <c r="NBY297" s="97"/>
      <c r="NBZ297" s="97"/>
      <c r="NCA297" s="97"/>
      <c r="NCB297" s="97"/>
      <c r="NCC297" s="97"/>
      <c r="NCD297" s="97"/>
      <c r="NCE297" s="97"/>
      <c r="NCF297" s="97"/>
      <c r="NCG297" s="97"/>
      <c r="NCH297" s="97"/>
      <c r="NCI297" s="97"/>
      <c r="NCJ297" s="97"/>
      <c r="NCK297" s="97"/>
      <c r="NCL297" s="97"/>
      <c r="NCM297" s="97"/>
      <c r="NCN297" s="97"/>
      <c r="NCO297" s="97"/>
      <c r="NCP297" s="97"/>
      <c r="NCQ297" s="97"/>
      <c r="NCR297" s="97"/>
      <c r="NCS297" s="97"/>
      <c r="NCT297" s="97"/>
      <c r="NCU297" s="97"/>
      <c r="NCV297" s="97"/>
      <c r="NCW297" s="97"/>
      <c r="NCX297" s="97"/>
      <c r="NCY297" s="97"/>
      <c r="NCZ297" s="97"/>
      <c r="NDA297" s="97"/>
      <c r="NDB297" s="97"/>
      <c r="NDC297" s="97"/>
      <c r="NDD297" s="97"/>
      <c r="NDE297" s="97"/>
      <c r="NDF297" s="97"/>
      <c r="NDG297" s="97"/>
      <c r="NDH297" s="97"/>
      <c r="NDI297" s="97"/>
      <c r="NDJ297" s="97"/>
      <c r="NDK297" s="97"/>
      <c r="NDL297" s="97"/>
      <c r="NDM297" s="97"/>
      <c r="NDN297" s="97"/>
      <c r="NDO297" s="97"/>
      <c r="NDP297" s="97"/>
      <c r="NDQ297" s="97"/>
      <c r="NDR297" s="97"/>
      <c r="NDS297" s="97"/>
      <c r="NDT297" s="97"/>
      <c r="NDU297" s="97"/>
      <c r="NDV297" s="97"/>
      <c r="NDW297" s="97"/>
      <c r="NDX297" s="97"/>
      <c r="NDY297" s="97"/>
      <c r="NDZ297" s="97"/>
      <c r="NEA297" s="97"/>
      <c r="NEB297" s="97"/>
      <c r="NEC297" s="97"/>
      <c r="NED297" s="97"/>
      <c r="NEE297" s="97"/>
      <c r="NEF297" s="97"/>
      <c r="NEG297" s="97"/>
      <c r="NEH297" s="97"/>
      <c r="NEI297" s="97"/>
      <c r="NEJ297" s="97"/>
      <c r="NEK297" s="97"/>
      <c r="NEL297" s="97"/>
      <c r="NEM297" s="97"/>
      <c r="NEN297" s="97"/>
      <c r="NEO297" s="97"/>
      <c r="NEP297" s="97"/>
      <c r="NEQ297" s="97"/>
      <c r="NER297" s="97"/>
      <c r="NES297" s="97"/>
      <c r="NET297" s="97"/>
      <c r="NEU297" s="97"/>
      <c r="NEV297" s="97"/>
      <c r="NEW297" s="97"/>
      <c r="NEX297" s="97"/>
      <c r="NEY297" s="97"/>
      <c r="NEZ297" s="97"/>
      <c r="NFA297" s="97"/>
      <c r="NFB297" s="97"/>
      <c r="NFC297" s="97"/>
      <c r="NFD297" s="97"/>
      <c r="NFE297" s="97"/>
      <c r="NFF297" s="97"/>
      <c r="NFG297" s="97"/>
      <c r="NFH297" s="97"/>
      <c r="NFI297" s="97"/>
      <c r="NFJ297" s="97"/>
      <c r="NFK297" s="97"/>
      <c r="NFL297" s="97"/>
      <c r="NFM297" s="97"/>
      <c r="NFN297" s="97"/>
      <c r="NFO297" s="97"/>
      <c r="NFP297" s="97"/>
      <c r="NFQ297" s="97"/>
      <c r="NFR297" s="97"/>
      <c r="NFS297" s="97"/>
      <c r="NFT297" s="97"/>
      <c r="NFU297" s="97"/>
      <c r="NFV297" s="97"/>
      <c r="NFW297" s="97"/>
      <c r="NFX297" s="97"/>
      <c r="NFY297" s="97"/>
      <c r="NFZ297" s="97"/>
      <c r="NGA297" s="97"/>
      <c r="NGB297" s="97"/>
      <c r="NGC297" s="97"/>
      <c r="NGD297" s="97"/>
      <c r="NGE297" s="97"/>
      <c r="NGF297" s="97"/>
      <c r="NGG297" s="97"/>
      <c r="NGH297" s="97"/>
      <c r="NGI297" s="97"/>
      <c r="NGJ297" s="97"/>
      <c r="NGK297" s="97"/>
      <c r="NGL297" s="97"/>
      <c r="NGM297" s="97"/>
      <c r="NGN297" s="97"/>
      <c r="NGO297" s="97"/>
      <c r="NGP297" s="97"/>
      <c r="NGQ297" s="97"/>
      <c r="NGR297" s="97"/>
      <c r="NGS297" s="97"/>
      <c r="NGT297" s="97"/>
      <c r="NGU297" s="97"/>
      <c r="NGV297" s="97"/>
      <c r="NGW297" s="97"/>
      <c r="NGX297" s="97"/>
      <c r="NGY297" s="97"/>
      <c r="NGZ297" s="97"/>
      <c r="NHA297" s="97"/>
      <c r="NHB297" s="97"/>
      <c r="NHC297" s="97"/>
      <c r="NHD297" s="97"/>
      <c r="NHE297" s="97"/>
      <c r="NHF297" s="97"/>
      <c r="NHG297" s="97"/>
      <c r="NHH297" s="97"/>
      <c r="NHI297" s="97"/>
      <c r="NHJ297" s="97"/>
      <c r="NHK297" s="97"/>
      <c r="NHL297" s="97"/>
      <c r="NHM297" s="97"/>
      <c r="NHN297" s="97"/>
      <c r="NHO297" s="97"/>
      <c r="NHP297" s="97"/>
      <c r="NHQ297" s="97"/>
      <c r="NHR297" s="97"/>
      <c r="NHS297" s="97"/>
      <c r="NHT297" s="97"/>
      <c r="NHU297" s="97"/>
      <c r="NHV297" s="97"/>
      <c r="NHW297" s="97"/>
      <c r="NHX297" s="97"/>
      <c r="NHY297" s="97"/>
      <c r="NHZ297" s="97"/>
      <c r="NIA297" s="97"/>
      <c r="NIB297" s="97"/>
      <c r="NIC297" s="97"/>
      <c r="NID297" s="97"/>
      <c r="NIE297" s="97"/>
      <c r="NIF297" s="97"/>
      <c r="NIG297" s="97"/>
      <c r="NIH297" s="97"/>
      <c r="NII297" s="97"/>
      <c r="NIJ297" s="97"/>
      <c r="NIK297" s="97"/>
      <c r="NIL297" s="97"/>
      <c r="NIM297" s="97"/>
      <c r="NIN297" s="97"/>
      <c r="NIO297" s="97"/>
      <c r="NIP297" s="97"/>
      <c r="NIQ297" s="97"/>
      <c r="NIR297" s="97"/>
      <c r="NIS297" s="97"/>
      <c r="NIT297" s="97"/>
      <c r="NIU297" s="97"/>
      <c r="NIV297" s="97"/>
      <c r="NIW297" s="97"/>
      <c r="NIX297" s="97"/>
      <c r="NIY297" s="97"/>
      <c r="NIZ297" s="97"/>
      <c r="NJA297" s="97"/>
      <c r="NJB297" s="97"/>
      <c r="NJC297" s="97"/>
      <c r="NJD297" s="97"/>
      <c r="NJE297" s="97"/>
      <c r="NJF297" s="97"/>
      <c r="NJG297" s="97"/>
      <c r="NJH297" s="97"/>
      <c r="NJI297" s="97"/>
      <c r="NJJ297" s="97"/>
      <c r="NJK297" s="97"/>
      <c r="NJL297" s="97"/>
      <c r="NJM297" s="97"/>
      <c r="NJN297" s="97"/>
      <c r="NJO297" s="97"/>
      <c r="NJP297" s="97"/>
      <c r="NJQ297" s="97"/>
      <c r="NJR297" s="97"/>
      <c r="NJS297" s="97"/>
      <c r="NJT297" s="97"/>
      <c r="NJU297" s="97"/>
      <c r="NJV297" s="97"/>
      <c r="NJW297" s="97"/>
      <c r="NJX297" s="97"/>
      <c r="NJY297" s="97"/>
      <c r="NJZ297" s="97"/>
      <c r="NKA297" s="97"/>
      <c r="NKB297" s="97"/>
      <c r="NKC297" s="97"/>
      <c r="NKD297" s="97"/>
      <c r="NKE297" s="97"/>
      <c r="NKF297" s="97"/>
      <c r="NKG297" s="97"/>
      <c r="NKH297" s="97"/>
      <c r="NKI297" s="97"/>
      <c r="NKJ297" s="97"/>
      <c r="NKK297" s="97"/>
      <c r="NKL297" s="97"/>
      <c r="NKM297" s="97"/>
      <c r="NKN297" s="97"/>
      <c r="NKO297" s="97"/>
      <c r="NKP297" s="97"/>
      <c r="NKQ297" s="97"/>
      <c r="NKR297" s="97"/>
      <c r="NKS297" s="97"/>
      <c r="NKT297" s="97"/>
      <c r="NKU297" s="97"/>
      <c r="NKV297" s="97"/>
      <c r="NKW297" s="97"/>
      <c r="NKX297" s="97"/>
      <c r="NKY297" s="97"/>
      <c r="NKZ297" s="97"/>
      <c r="NLA297" s="97"/>
      <c r="NLB297" s="97"/>
      <c r="NLC297" s="97"/>
      <c r="NLD297" s="97"/>
      <c r="NLE297" s="97"/>
      <c r="NLF297" s="97"/>
      <c r="NLG297" s="97"/>
      <c r="NLH297" s="97"/>
      <c r="NLI297" s="97"/>
      <c r="NLJ297" s="97"/>
      <c r="NLK297" s="97"/>
      <c r="NLL297" s="97"/>
      <c r="NLM297" s="97"/>
      <c r="NLN297" s="97"/>
      <c r="NLO297" s="97"/>
      <c r="NLP297" s="97"/>
      <c r="NLQ297" s="97"/>
      <c r="NLR297" s="97"/>
      <c r="NLS297" s="97"/>
      <c r="NLT297" s="97"/>
      <c r="NLU297" s="97"/>
      <c r="NLV297" s="97"/>
      <c r="NLW297" s="97"/>
      <c r="NLX297" s="97"/>
      <c r="NLY297" s="97"/>
      <c r="NLZ297" s="97"/>
      <c r="NMA297" s="97"/>
      <c r="NMB297" s="97"/>
      <c r="NMC297" s="97"/>
      <c r="NMD297" s="97"/>
      <c r="NME297" s="97"/>
      <c r="NMF297" s="97"/>
      <c r="NMG297" s="97"/>
      <c r="NMH297" s="97"/>
      <c r="NMI297" s="97"/>
      <c r="NMJ297" s="97"/>
      <c r="NMK297" s="97"/>
      <c r="NML297" s="97"/>
      <c r="NMM297" s="97"/>
      <c r="NMN297" s="97"/>
      <c r="NMO297" s="97"/>
      <c r="NMP297" s="97"/>
      <c r="NMQ297" s="97"/>
      <c r="NMR297" s="97"/>
      <c r="NMS297" s="97"/>
      <c r="NMT297" s="97"/>
      <c r="NMU297" s="97"/>
      <c r="NMV297" s="97"/>
      <c r="NMW297" s="97"/>
      <c r="NMX297" s="97"/>
      <c r="NMY297" s="97"/>
      <c r="NMZ297" s="97"/>
      <c r="NNA297" s="97"/>
      <c r="NNB297" s="97"/>
      <c r="NNC297" s="97"/>
      <c r="NND297" s="97"/>
      <c r="NNE297" s="97"/>
      <c r="NNF297" s="97"/>
      <c r="NNG297" s="97"/>
      <c r="NNH297" s="97"/>
      <c r="NNI297" s="97"/>
      <c r="NNJ297" s="97"/>
      <c r="NNK297" s="97"/>
      <c r="NNL297" s="97"/>
      <c r="NNM297" s="97"/>
      <c r="NNN297" s="97"/>
      <c r="NNO297" s="97"/>
      <c r="NNP297" s="97"/>
      <c r="NNQ297" s="97"/>
      <c r="NNR297" s="97"/>
      <c r="NNS297" s="97"/>
      <c r="NNT297" s="97"/>
      <c r="NNU297" s="97"/>
      <c r="NNV297" s="97"/>
      <c r="NNW297" s="97"/>
      <c r="NNX297" s="97"/>
      <c r="NNY297" s="97"/>
      <c r="NNZ297" s="97"/>
      <c r="NOA297" s="97"/>
      <c r="NOB297" s="97"/>
      <c r="NOC297" s="97"/>
      <c r="NOD297" s="97"/>
      <c r="NOE297" s="97"/>
      <c r="NOF297" s="97"/>
      <c r="NOG297" s="97"/>
      <c r="NOH297" s="97"/>
      <c r="NOI297" s="97"/>
      <c r="NOJ297" s="97"/>
      <c r="NOK297" s="97"/>
      <c r="NOL297" s="97"/>
      <c r="NOM297" s="97"/>
      <c r="NON297" s="97"/>
      <c r="NOO297" s="97"/>
      <c r="NOP297" s="97"/>
      <c r="NOQ297" s="97"/>
      <c r="NOR297" s="97"/>
      <c r="NOS297" s="97"/>
      <c r="NOT297" s="97"/>
      <c r="NOU297" s="97"/>
      <c r="NOV297" s="97"/>
      <c r="NOW297" s="97"/>
      <c r="NOX297" s="97"/>
      <c r="NOY297" s="97"/>
      <c r="NOZ297" s="97"/>
      <c r="NPA297" s="97"/>
      <c r="NPB297" s="97"/>
      <c r="NPC297" s="97"/>
      <c r="NPD297" s="97"/>
      <c r="NPE297" s="97"/>
      <c r="NPF297" s="97"/>
      <c r="NPG297" s="97"/>
      <c r="NPH297" s="97"/>
      <c r="NPI297" s="97"/>
      <c r="NPJ297" s="97"/>
      <c r="NPK297" s="97"/>
      <c r="NPL297" s="97"/>
      <c r="NPM297" s="97"/>
      <c r="NPN297" s="97"/>
      <c r="NPO297" s="97"/>
      <c r="NPP297" s="97"/>
      <c r="NPQ297" s="97"/>
      <c r="NPR297" s="97"/>
      <c r="NPS297" s="97"/>
      <c r="NPT297" s="97"/>
      <c r="NPU297" s="97"/>
      <c r="NPV297" s="97"/>
      <c r="NPW297" s="97"/>
      <c r="NPX297" s="97"/>
      <c r="NPY297" s="97"/>
      <c r="NPZ297" s="97"/>
      <c r="NQA297" s="97"/>
      <c r="NQB297" s="97"/>
      <c r="NQC297" s="97"/>
      <c r="NQD297" s="97"/>
      <c r="NQE297" s="97"/>
      <c r="NQF297" s="97"/>
      <c r="NQG297" s="97"/>
      <c r="NQH297" s="97"/>
      <c r="NQI297" s="97"/>
      <c r="NQJ297" s="97"/>
      <c r="NQK297" s="97"/>
      <c r="NQL297" s="97"/>
      <c r="NQM297" s="97"/>
      <c r="NQN297" s="97"/>
      <c r="NQO297" s="97"/>
      <c r="NQP297" s="97"/>
      <c r="NQQ297" s="97"/>
      <c r="NQR297" s="97"/>
      <c r="NQS297" s="97"/>
      <c r="NQT297" s="97"/>
      <c r="NQU297" s="97"/>
      <c r="NQV297" s="97"/>
      <c r="NQW297" s="97"/>
      <c r="NQX297" s="97"/>
      <c r="NQY297" s="97"/>
      <c r="NQZ297" s="97"/>
      <c r="NRA297" s="97"/>
      <c r="NRB297" s="97"/>
      <c r="NRC297" s="97"/>
      <c r="NRD297" s="97"/>
      <c r="NRE297" s="97"/>
      <c r="NRF297" s="97"/>
      <c r="NRG297" s="97"/>
      <c r="NRH297" s="97"/>
      <c r="NRI297" s="97"/>
      <c r="NRJ297" s="97"/>
      <c r="NRK297" s="97"/>
      <c r="NRL297" s="97"/>
      <c r="NRM297" s="97"/>
      <c r="NRN297" s="97"/>
      <c r="NRO297" s="97"/>
      <c r="NRP297" s="97"/>
      <c r="NRQ297" s="97"/>
      <c r="NRR297" s="97"/>
      <c r="NRS297" s="97"/>
      <c r="NRT297" s="97"/>
      <c r="NRU297" s="97"/>
      <c r="NRV297" s="97"/>
      <c r="NRW297" s="97"/>
      <c r="NRX297" s="97"/>
      <c r="NRY297" s="97"/>
      <c r="NRZ297" s="97"/>
      <c r="NSA297" s="97"/>
      <c r="NSB297" s="97"/>
      <c r="NSC297" s="97"/>
      <c r="NSD297" s="97"/>
      <c r="NSE297" s="97"/>
      <c r="NSF297" s="97"/>
      <c r="NSG297" s="97"/>
      <c r="NSH297" s="97"/>
      <c r="NSI297" s="97"/>
      <c r="NSJ297" s="97"/>
      <c r="NSK297" s="97"/>
      <c r="NSL297" s="97"/>
      <c r="NSM297" s="97"/>
      <c r="NSN297" s="97"/>
      <c r="NSO297" s="97"/>
      <c r="NSP297" s="97"/>
      <c r="NSQ297" s="97"/>
      <c r="NSR297" s="97"/>
      <c r="NSS297" s="97"/>
      <c r="NST297" s="97"/>
      <c r="NSU297" s="97"/>
      <c r="NSV297" s="97"/>
      <c r="NSW297" s="97"/>
      <c r="NSX297" s="97"/>
      <c r="NSY297" s="97"/>
      <c r="NSZ297" s="97"/>
      <c r="NTA297" s="97"/>
      <c r="NTB297" s="97"/>
      <c r="NTC297" s="97"/>
      <c r="NTD297" s="97"/>
      <c r="NTE297" s="97"/>
      <c r="NTF297" s="97"/>
      <c r="NTG297" s="97"/>
      <c r="NTH297" s="97"/>
      <c r="NTI297" s="97"/>
      <c r="NTJ297" s="97"/>
      <c r="NTK297" s="97"/>
      <c r="NTL297" s="97"/>
      <c r="NTM297" s="97"/>
      <c r="NTN297" s="97"/>
      <c r="NTO297" s="97"/>
      <c r="NTP297" s="97"/>
      <c r="NTQ297" s="97"/>
      <c r="NTR297" s="97"/>
      <c r="NTS297" s="97"/>
      <c r="NTT297" s="97"/>
      <c r="NTU297" s="97"/>
      <c r="NTV297" s="97"/>
      <c r="NTW297" s="97"/>
      <c r="NTX297" s="97"/>
      <c r="NTY297" s="97"/>
      <c r="NTZ297" s="97"/>
      <c r="NUA297" s="97"/>
      <c r="NUB297" s="97"/>
      <c r="NUC297" s="97"/>
      <c r="NUD297" s="97"/>
      <c r="NUE297" s="97"/>
      <c r="NUF297" s="97"/>
      <c r="NUG297" s="97"/>
      <c r="NUH297" s="97"/>
      <c r="NUI297" s="97"/>
      <c r="NUJ297" s="97"/>
      <c r="NUK297" s="97"/>
      <c r="NUL297" s="97"/>
      <c r="NUM297" s="97"/>
      <c r="NUN297" s="97"/>
      <c r="NUO297" s="97"/>
      <c r="NUP297" s="97"/>
      <c r="NUQ297" s="97"/>
      <c r="NUR297" s="97"/>
      <c r="NUS297" s="97"/>
      <c r="NUT297" s="97"/>
      <c r="NUU297" s="97"/>
      <c r="NUV297" s="97"/>
      <c r="NUW297" s="97"/>
      <c r="NUX297" s="97"/>
      <c r="NUY297" s="97"/>
      <c r="NUZ297" s="97"/>
      <c r="NVA297" s="97"/>
      <c r="NVB297" s="97"/>
      <c r="NVC297" s="97"/>
      <c r="NVD297" s="97"/>
      <c r="NVE297" s="97"/>
      <c r="NVF297" s="97"/>
      <c r="NVG297" s="97"/>
      <c r="NVH297" s="97"/>
      <c r="NVI297" s="97"/>
      <c r="NVJ297" s="97"/>
      <c r="NVK297" s="97"/>
      <c r="NVL297" s="97"/>
      <c r="NVM297" s="97"/>
      <c r="NVN297" s="97"/>
      <c r="NVO297" s="97"/>
      <c r="NVP297" s="97"/>
      <c r="NVQ297" s="97"/>
      <c r="NVR297" s="97"/>
      <c r="NVS297" s="97"/>
      <c r="NVT297" s="97"/>
      <c r="NVU297" s="97"/>
      <c r="NVV297" s="97"/>
      <c r="NVW297" s="97"/>
      <c r="NVX297" s="97"/>
      <c r="NVY297" s="97"/>
      <c r="NVZ297" s="97"/>
      <c r="NWA297" s="97"/>
      <c r="NWB297" s="97"/>
      <c r="NWC297" s="97"/>
      <c r="NWD297" s="97"/>
      <c r="NWE297" s="97"/>
      <c r="NWF297" s="97"/>
      <c r="NWG297" s="97"/>
      <c r="NWH297" s="97"/>
      <c r="NWI297" s="97"/>
      <c r="NWJ297" s="97"/>
      <c r="NWK297" s="97"/>
      <c r="NWL297" s="97"/>
      <c r="NWM297" s="97"/>
      <c r="NWN297" s="97"/>
      <c r="NWO297" s="97"/>
      <c r="NWP297" s="97"/>
      <c r="NWQ297" s="97"/>
      <c r="NWR297" s="97"/>
      <c r="NWS297" s="97"/>
      <c r="NWT297" s="97"/>
      <c r="NWU297" s="97"/>
      <c r="NWV297" s="97"/>
      <c r="NWW297" s="97"/>
      <c r="NWX297" s="97"/>
      <c r="NWY297" s="97"/>
      <c r="NWZ297" s="97"/>
      <c r="NXA297" s="97"/>
      <c r="NXB297" s="97"/>
      <c r="NXC297" s="97"/>
      <c r="NXD297" s="97"/>
      <c r="NXE297" s="97"/>
      <c r="NXF297" s="97"/>
      <c r="NXG297" s="97"/>
      <c r="NXH297" s="97"/>
      <c r="NXI297" s="97"/>
      <c r="NXJ297" s="97"/>
      <c r="NXK297" s="97"/>
      <c r="NXL297" s="97"/>
      <c r="NXM297" s="97"/>
      <c r="NXN297" s="97"/>
      <c r="NXO297" s="97"/>
      <c r="NXP297" s="97"/>
      <c r="NXQ297" s="97"/>
      <c r="NXR297" s="97"/>
      <c r="NXS297" s="97"/>
      <c r="NXT297" s="97"/>
      <c r="NXU297" s="97"/>
      <c r="NXV297" s="97"/>
      <c r="NXW297" s="97"/>
      <c r="NXX297" s="97"/>
      <c r="NXY297" s="97"/>
      <c r="NXZ297" s="97"/>
      <c r="NYA297" s="97"/>
      <c r="NYB297" s="97"/>
      <c r="NYC297" s="97"/>
      <c r="NYD297" s="97"/>
      <c r="NYE297" s="97"/>
      <c r="NYF297" s="97"/>
      <c r="NYG297" s="97"/>
      <c r="NYH297" s="97"/>
      <c r="NYI297" s="97"/>
      <c r="NYJ297" s="97"/>
      <c r="NYK297" s="97"/>
      <c r="NYL297" s="97"/>
      <c r="NYM297" s="97"/>
      <c r="NYN297" s="97"/>
      <c r="NYO297" s="97"/>
      <c r="NYP297" s="97"/>
      <c r="NYQ297" s="97"/>
      <c r="NYR297" s="97"/>
      <c r="NYS297" s="97"/>
      <c r="NYT297" s="97"/>
      <c r="NYU297" s="97"/>
      <c r="NYV297" s="97"/>
      <c r="NYW297" s="97"/>
      <c r="NYX297" s="97"/>
      <c r="NYY297" s="97"/>
      <c r="NYZ297" s="97"/>
      <c r="NZA297" s="97"/>
      <c r="NZB297" s="97"/>
      <c r="NZC297" s="97"/>
      <c r="NZD297" s="97"/>
      <c r="NZE297" s="97"/>
      <c r="NZF297" s="97"/>
      <c r="NZG297" s="97"/>
      <c r="NZH297" s="97"/>
      <c r="NZI297" s="97"/>
      <c r="NZJ297" s="97"/>
      <c r="NZK297" s="97"/>
      <c r="NZL297" s="97"/>
      <c r="NZM297" s="97"/>
      <c r="NZN297" s="97"/>
      <c r="NZO297" s="97"/>
      <c r="NZP297" s="97"/>
      <c r="NZQ297" s="97"/>
      <c r="NZR297" s="97"/>
      <c r="NZS297" s="97"/>
      <c r="NZT297" s="97"/>
      <c r="NZU297" s="97"/>
      <c r="NZV297" s="97"/>
      <c r="NZW297" s="97"/>
      <c r="NZX297" s="97"/>
      <c r="NZY297" s="97"/>
      <c r="NZZ297" s="97"/>
      <c r="OAA297" s="97"/>
      <c r="OAB297" s="97"/>
      <c r="OAC297" s="97"/>
      <c r="OAD297" s="97"/>
      <c r="OAE297" s="97"/>
      <c r="OAF297" s="97"/>
      <c r="OAG297" s="97"/>
      <c r="OAH297" s="97"/>
      <c r="OAI297" s="97"/>
      <c r="OAJ297" s="97"/>
      <c r="OAK297" s="97"/>
      <c r="OAL297" s="97"/>
      <c r="OAM297" s="97"/>
      <c r="OAN297" s="97"/>
      <c r="OAO297" s="97"/>
      <c r="OAP297" s="97"/>
      <c r="OAQ297" s="97"/>
      <c r="OAR297" s="97"/>
      <c r="OAS297" s="97"/>
      <c r="OAT297" s="97"/>
      <c r="OAU297" s="97"/>
      <c r="OAV297" s="97"/>
      <c r="OAW297" s="97"/>
      <c r="OAX297" s="97"/>
      <c r="OAY297" s="97"/>
      <c r="OAZ297" s="97"/>
      <c r="OBA297" s="97"/>
      <c r="OBB297" s="97"/>
      <c r="OBC297" s="97"/>
      <c r="OBD297" s="97"/>
      <c r="OBE297" s="97"/>
      <c r="OBF297" s="97"/>
      <c r="OBG297" s="97"/>
      <c r="OBH297" s="97"/>
      <c r="OBI297" s="97"/>
      <c r="OBJ297" s="97"/>
      <c r="OBK297" s="97"/>
      <c r="OBL297" s="97"/>
      <c r="OBM297" s="97"/>
      <c r="OBN297" s="97"/>
      <c r="OBO297" s="97"/>
      <c r="OBP297" s="97"/>
      <c r="OBQ297" s="97"/>
      <c r="OBR297" s="97"/>
      <c r="OBS297" s="97"/>
      <c r="OBT297" s="97"/>
      <c r="OBU297" s="97"/>
      <c r="OBV297" s="97"/>
      <c r="OBW297" s="97"/>
      <c r="OBX297" s="97"/>
      <c r="OBY297" s="97"/>
      <c r="OBZ297" s="97"/>
      <c r="OCA297" s="97"/>
      <c r="OCB297" s="97"/>
      <c r="OCC297" s="97"/>
      <c r="OCD297" s="97"/>
      <c r="OCE297" s="97"/>
      <c r="OCF297" s="97"/>
      <c r="OCG297" s="97"/>
      <c r="OCH297" s="97"/>
      <c r="OCI297" s="97"/>
      <c r="OCJ297" s="97"/>
      <c r="OCK297" s="97"/>
      <c r="OCL297" s="97"/>
      <c r="OCM297" s="97"/>
      <c r="OCN297" s="97"/>
      <c r="OCO297" s="97"/>
      <c r="OCP297" s="97"/>
      <c r="OCQ297" s="97"/>
      <c r="OCR297" s="97"/>
      <c r="OCS297" s="97"/>
      <c r="OCT297" s="97"/>
      <c r="OCU297" s="97"/>
      <c r="OCV297" s="97"/>
      <c r="OCW297" s="97"/>
      <c r="OCX297" s="97"/>
      <c r="OCY297" s="97"/>
      <c r="OCZ297" s="97"/>
      <c r="ODA297" s="97"/>
      <c r="ODB297" s="97"/>
      <c r="ODC297" s="97"/>
      <c r="ODD297" s="97"/>
      <c r="ODE297" s="97"/>
      <c r="ODF297" s="97"/>
      <c r="ODG297" s="97"/>
      <c r="ODH297" s="97"/>
      <c r="ODI297" s="97"/>
      <c r="ODJ297" s="97"/>
      <c r="ODK297" s="97"/>
      <c r="ODL297" s="97"/>
      <c r="ODM297" s="97"/>
      <c r="ODN297" s="97"/>
      <c r="ODO297" s="97"/>
      <c r="ODP297" s="97"/>
      <c r="ODQ297" s="97"/>
      <c r="ODR297" s="97"/>
      <c r="ODS297" s="97"/>
      <c r="ODT297" s="97"/>
      <c r="ODU297" s="97"/>
      <c r="ODV297" s="97"/>
      <c r="ODW297" s="97"/>
      <c r="ODX297" s="97"/>
      <c r="ODY297" s="97"/>
      <c r="ODZ297" s="97"/>
      <c r="OEA297" s="97"/>
      <c r="OEB297" s="97"/>
      <c r="OEC297" s="97"/>
      <c r="OED297" s="97"/>
      <c r="OEE297" s="97"/>
      <c r="OEF297" s="97"/>
      <c r="OEG297" s="97"/>
      <c r="OEH297" s="97"/>
      <c r="OEI297" s="97"/>
      <c r="OEJ297" s="97"/>
      <c r="OEK297" s="97"/>
      <c r="OEL297" s="97"/>
      <c r="OEM297" s="97"/>
      <c r="OEN297" s="97"/>
      <c r="OEO297" s="97"/>
      <c r="OEP297" s="97"/>
      <c r="OEQ297" s="97"/>
      <c r="OER297" s="97"/>
      <c r="OES297" s="97"/>
      <c r="OET297" s="97"/>
      <c r="OEU297" s="97"/>
      <c r="OEV297" s="97"/>
      <c r="OEW297" s="97"/>
      <c r="OEX297" s="97"/>
      <c r="OEY297" s="97"/>
      <c r="OEZ297" s="97"/>
      <c r="OFA297" s="97"/>
      <c r="OFB297" s="97"/>
      <c r="OFC297" s="97"/>
      <c r="OFD297" s="97"/>
      <c r="OFE297" s="97"/>
      <c r="OFF297" s="97"/>
      <c r="OFG297" s="97"/>
      <c r="OFH297" s="97"/>
      <c r="OFI297" s="97"/>
      <c r="OFJ297" s="97"/>
      <c r="OFK297" s="97"/>
      <c r="OFL297" s="97"/>
      <c r="OFM297" s="97"/>
      <c r="OFN297" s="97"/>
      <c r="OFO297" s="97"/>
      <c r="OFP297" s="97"/>
      <c r="OFQ297" s="97"/>
      <c r="OFR297" s="97"/>
      <c r="OFS297" s="97"/>
      <c r="OFT297" s="97"/>
      <c r="OFU297" s="97"/>
      <c r="OFV297" s="97"/>
      <c r="OFW297" s="97"/>
      <c r="OFX297" s="97"/>
      <c r="OFY297" s="97"/>
      <c r="OFZ297" s="97"/>
      <c r="OGA297" s="97"/>
      <c r="OGB297" s="97"/>
      <c r="OGC297" s="97"/>
      <c r="OGD297" s="97"/>
      <c r="OGE297" s="97"/>
      <c r="OGF297" s="97"/>
      <c r="OGG297" s="97"/>
      <c r="OGH297" s="97"/>
      <c r="OGI297" s="97"/>
      <c r="OGJ297" s="97"/>
      <c r="OGK297" s="97"/>
      <c r="OGL297" s="97"/>
      <c r="OGM297" s="97"/>
      <c r="OGN297" s="97"/>
      <c r="OGO297" s="97"/>
      <c r="OGP297" s="97"/>
      <c r="OGQ297" s="97"/>
      <c r="OGR297" s="97"/>
      <c r="OGS297" s="97"/>
      <c r="OGT297" s="97"/>
      <c r="OGU297" s="97"/>
      <c r="OGV297" s="97"/>
      <c r="OGW297" s="97"/>
      <c r="OGX297" s="97"/>
      <c r="OGY297" s="97"/>
      <c r="OGZ297" s="97"/>
      <c r="OHA297" s="97"/>
      <c r="OHB297" s="97"/>
      <c r="OHC297" s="97"/>
      <c r="OHD297" s="97"/>
      <c r="OHE297" s="97"/>
      <c r="OHF297" s="97"/>
      <c r="OHG297" s="97"/>
      <c r="OHH297" s="97"/>
      <c r="OHI297" s="97"/>
      <c r="OHJ297" s="97"/>
      <c r="OHK297" s="97"/>
      <c r="OHL297" s="97"/>
      <c r="OHM297" s="97"/>
      <c r="OHN297" s="97"/>
      <c r="OHO297" s="97"/>
      <c r="OHP297" s="97"/>
      <c r="OHQ297" s="97"/>
      <c r="OHR297" s="97"/>
      <c r="OHS297" s="97"/>
      <c r="OHT297" s="97"/>
      <c r="OHU297" s="97"/>
      <c r="OHV297" s="97"/>
      <c r="OHW297" s="97"/>
      <c r="OHX297" s="97"/>
      <c r="OHY297" s="97"/>
      <c r="OHZ297" s="97"/>
      <c r="OIA297" s="97"/>
      <c r="OIB297" s="97"/>
      <c r="OIC297" s="97"/>
      <c r="OID297" s="97"/>
      <c r="OIE297" s="97"/>
      <c r="OIF297" s="97"/>
      <c r="OIG297" s="97"/>
      <c r="OIH297" s="97"/>
      <c r="OII297" s="97"/>
      <c r="OIJ297" s="97"/>
      <c r="OIK297" s="97"/>
      <c r="OIL297" s="97"/>
      <c r="OIM297" s="97"/>
      <c r="OIN297" s="97"/>
      <c r="OIO297" s="97"/>
      <c r="OIP297" s="97"/>
      <c r="OIQ297" s="97"/>
      <c r="OIR297" s="97"/>
      <c r="OIS297" s="97"/>
      <c r="OIT297" s="97"/>
      <c r="OIU297" s="97"/>
      <c r="OIV297" s="97"/>
      <c r="OIW297" s="97"/>
      <c r="OIX297" s="97"/>
      <c r="OIY297" s="97"/>
      <c r="OIZ297" s="97"/>
      <c r="OJA297" s="97"/>
      <c r="OJB297" s="97"/>
      <c r="OJC297" s="97"/>
      <c r="OJD297" s="97"/>
      <c r="OJE297" s="97"/>
      <c r="OJF297" s="97"/>
      <c r="OJG297" s="97"/>
      <c r="OJH297" s="97"/>
      <c r="OJI297" s="97"/>
      <c r="OJJ297" s="97"/>
      <c r="OJK297" s="97"/>
      <c r="OJL297" s="97"/>
      <c r="OJM297" s="97"/>
      <c r="OJN297" s="97"/>
      <c r="OJO297" s="97"/>
      <c r="OJP297" s="97"/>
      <c r="OJQ297" s="97"/>
      <c r="OJR297" s="97"/>
      <c r="OJS297" s="97"/>
      <c r="OJT297" s="97"/>
      <c r="OJU297" s="97"/>
      <c r="OJV297" s="97"/>
      <c r="OJW297" s="97"/>
      <c r="OJX297" s="97"/>
      <c r="OJY297" s="97"/>
      <c r="OJZ297" s="97"/>
      <c r="OKA297" s="97"/>
      <c r="OKB297" s="97"/>
      <c r="OKC297" s="97"/>
      <c r="OKD297" s="97"/>
      <c r="OKE297" s="97"/>
      <c r="OKF297" s="97"/>
      <c r="OKG297" s="97"/>
      <c r="OKH297" s="97"/>
      <c r="OKI297" s="97"/>
      <c r="OKJ297" s="97"/>
      <c r="OKK297" s="97"/>
      <c r="OKL297" s="97"/>
      <c r="OKM297" s="97"/>
      <c r="OKN297" s="97"/>
      <c r="OKO297" s="97"/>
      <c r="OKP297" s="97"/>
      <c r="OKQ297" s="97"/>
      <c r="OKR297" s="97"/>
      <c r="OKS297" s="97"/>
      <c r="OKT297" s="97"/>
      <c r="OKU297" s="97"/>
      <c r="OKV297" s="97"/>
      <c r="OKW297" s="97"/>
      <c r="OKX297" s="97"/>
      <c r="OKY297" s="97"/>
      <c r="OKZ297" s="97"/>
      <c r="OLA297" s="97"/>
      <c r="OLB297" s="97"/>
      <c r="OLC297" s="97"/>
      <c r="OLD297" s="97"/>
      <c r="OLE297" s="97"/>
      <c r="OLF297" s="97"/>
      <c r="OLG297" s="97"/>
      <c r="OLH297" s="97"/>
      <c r="OLI297" s="97"/>
      <c r="OLJ297" s="97"/>
      <c r="OLK297" s="97"/>
      <c r="OLL297" s="97"/>
      <c r="OLM297" s="97"/>
      <c r="OLN297" s="97"/>
      <c r="OLO297" s="97"/>
      <c r="OLP297" s="97"/>
      <c r="OLQ297" s="97"/>
      <c r="OLR297" s="97"/>
      <c r="OLS297" s="97"/>
      <c r="OLT297" s="97"/>
      <c r="OLU297" s="97"/>
      <c r="OLV297" s="97"/>
      <c r="OLW297" s="97"/>
      <c r="OLX297" s="97"/>
      <c r="OLY297" s="97"/>
      <c r="OLZ297" s="97"/>
      <c r="OMA297" s="97"/>
      <c r="OMB297" s="97"/>
      <c r="OMC297" s="97"/>
      <c r="OMD297" s="97"/>
      <c r="OME297" s="97"/>
      <c r="OMF297" s="97"/>
      <c r="OMG297" s="97"/>
      <c r="OMH297" s="97"/>
      <c r="OMI297" s="97"/>
      <c r="OMJ297" s="97"/>
      <c r="OMK297" s="97"/>
      <c r="OML297" s="97"/>
      <c r="OMM297" s="97"/>
      <c r="OMN297" s="97"/>
      <c r="OMO297" s="97"/>
      <c r="OMP297" s="97"/>
      <c r="OMQ297" s="97"/>
      <c r="OMR297" s="97"/>
      <c r="OMS297" s="97"/>
      <c r="OMT297" s="97"/>
      <c r="OMU297" s="97"/>
      <c r="OMV297" s="97"/>
      <c r="OMW297" s="97"/>
      <c r="OMX297" s="97"/>
      <c r="OMY297" s="97"/>
      <c r="OMZ297" s="97"/>
      <c r="ONA297" s="97"/>
      <c r="ONB297" s="97"/>
      <c r="ONC297" s="97"/>
      <c r="OND297" s="97"/>
      <c r="ONE297" s="97"/>
      <c r="ONF297" s="97"/>
      <c r="ONG297" s="97"/>
      <c r="ONH297" s="97"/>
      <c r="ONI297" s="97"/>
      <c r="ONJ297" s="97"/>
      <c r="ONK297" s="97"/>
      <c r="ONL297" s="97"/>
      <c r="ONM297" s="97"/>
      <c r="ONN297" s="97"/>
      <c r="ONO297" s="97"/>
      <c r="ONP297" s="97"/>
      <c r="ONQ297" s="97"/>
      <c r="ONR297" s="97"/>
      <c r="ONS297" s="97"/>
      <c r="ONT297" s="97"/>
      <c r="ONU297" s="97"/>
      <c r="ONV297" s="97"/>
      <c r="ONW297" s="97"/>
      <c r="ONX297" s="97"/>
      <c r="ONY297" s="97"/>
      <c r="ONZ297" s="97"/>
      <c r="OOA297" s="97"/>
      <c r="OOB297" s="97"/>
      <c r="OOC297" s="97"/>
      <c r="OOD297" s="97"/>
      <c r="OOE297" s="97"/>
      <c r="OOF297" s="97"/>
      <c r="OOG297" s="97"/>
      <c r="OOH297" s="97"/>
      <c r="OOI297" s="97"/>
      <c r="OOJ297" s="97"/>
      <c r="OOK297" s="97"/>
      <c r="OOL297" s="97"/>
      <c r="OOM297" s="97"/>
      <c r="OON297" s="97"/>
      <c r="OOO297" s="97"/>
      <c r="OOP297" s="97"/>
      <c r="OOQ297" s="97"/>
      <c r="OOR297" s="97"/>
      <c r="OOS297" s="97"/>
      <c r="OOT297" s="97"/>
      <c r="OOU297" s="97"/>
      <c r="OOV297" s="97"/>
      <c r="OOW297" s="97"/>
      <c r="OOX297" s="97"/>
      <c r="OOY297" s="97"/>
      <c r="OOZ297" s="97"/>
      <c r="OPA297" s="97"/>
      <c r="OPB297" s="97"/>
      <c r="OPC297" s="97"/>
      <c r="OPD297" s="97"/>
      <c r="OPE297" s="97"/>
      <c r="OPF297" s="97"/>
      <c r="OPG297" s="97"/>
      <c r="OPH297" s="97"/>
      <c r="OPI297" s="97"/>
      <c r="OPJ297" s="97"/>
      <c r="OPK297" s="97"/>
      <c r="OPL297" s="97"/>
      <c r="OPM297" s="97"/>
      <c r="OPN297" s="97"/>
      <c r="OPO297" s="97"/>
      <c r="OPP297" s="97"/>
      <c r="OPQ297" s="97"/>
      <c r="OPR297" s="97"/>
      <c r="OPS297" s="97"/>
      <c r="OPT297" s="97"/>
      <c r="OPU297" s="97"/>
      <c r="OPV297" s="97"/>
      <c r="OPW297" s="97"/>
      <c r="OPX297" s="97"/>
      <c r="OPY297" s="97"/>
      <c r="OPZ297" s="97"/>
      <c r="OQA297" s="97"/>
      <c r="OQB297" s="97"/>
      <c r="OQC297" s="97"/>
      <c r="OQD297" s="97"/>
      <c r="OQE297" s="97"/>
      <c r="OQF297" s="97"/>
      <c r="OQG297" s="97"/>
      <c r="OQH297" s="97"/>
      <c r="OQI297" s="97"/>
      <c r="OQJ297" s="97"/>
      <c r="OQK297" s="97"/>
      <c r="OQL297" s="97"/>
      <c r="OQM297" s="97"/>
      <c r="OQN297" s="97"/>
      <c r="OQO297" s="97"/>
      <c r="OQP297" s="97"/>
      <c r="OQQ297" s="97"/>
      <c r="OQR297" s="97"/>
      <c r="OQS297" s="97"/>
      <c r="OQT297" s="97"/>
      <c r="OQU297" s="97"/>
      <c r="OQV297" s="97"/>
      <c r="OQW297" s="97"/>
      <c r="OQX297" s="97"/>
      <c r="OQY297" s="97"/>
      <c r="OQZ297" s="97"/>
      <c r="ORA297" s="97"/>
      <c r="ORB297" s="97"/>
      <c r="ORC297" s="97"/>
      <c r="ORD297" s="97"/>
      <c r="ORE297" s="97"/>
      <c r="ORF297" s="97"/>
      <c r="ORG297" s="97"/>
      <c r="ORH297" s="97"/>
      <c r="ORI297" s="97"/>
      <c r="ORJ297" s="97"/>
      <c r="ORK297" s="97"/>
      <c r="ORL297" s="97"/>
      <c r="ORM297" s="97"/>
      <c r="ORN297" s="97"/>
      <c r="ORO297" s="97"/>
      <c r="ORP297" s="97"/>
      <c r="ORQ297" s="97"/>
      <c r="ORR297" s="97"/>
      <c r="ORS297" s="97"/>
      <c r="ORT297" s="97"/>
      <c r="ORU297" s="97"/>
      <c r="ORV297" s="97"/>
      <c r="ORW297" s="97"/>
      <c r="ORX297" s="97"/>
      <c r="ORY297" s="97"/>
      <c r="ORZ297" s="97"/>
      <c r="OSA297" s="97"/>
      <c r="OSB297" s="97"/>
      <c r="OSC297" s="97"/>
      <c r="OSD297" s="97"/>
      <c r="OSE297" s="97"/>
      <c r="OSF297" s="97"/>
      <c r="OSG297" s="97"/>
      <c r="OSH297" s="97"/>
      <c r="OSI297" s="97"/>
      <c r="OSJ297" s="97"/>
      <c r="OSK297" s="97"/>
      <c r="OSL297" s="97"/>
      <c r="OSM297" s="97"/>
      <c r="OSN297" s="97"/>
      <c r="OSO297" s="97"/>
      <c r="OSP297" s="97"/>
      <c r="OSQ297" s="97"/>
      <c r="OSR297" s="97"/>
      <c r="OSS297" s="97"/>
      <c r="OST297" s="97"/>
      <c r="OSU297" s="97"/>
      <c r="OSV297" s="97"/>
      <c r="OSW297" s="97"/>
      <c r="OSX297" s="97"/>
      <c r="OSY297" s="97"/>
      <c r="OSZ297" s="97"/>
      <c r="OTA297" s="97"/>
      <c r="OTB297" s="97"/>
      <c r="OTC297" s="97"/>
      <c r="OTD297" s="97"/>
      <c r="OTE297" s="97"/>
      <c r="OTF297" s="97"/>
      <c r="OTG297" s="97"/>
      <c r="OTH297" s="97"/>
      <c r="OTI297" s="97"/>
      <c r="OTJ297" s="97"/>
      <c r="OTK297" s="97"/>
      <c r="OTL297" s="97"/>
      <c r="OTM297" s="97"/>
      <c r="OTN297" s="97"/>
      <c r="OTO297" s="97"/>
      <c r="OTP297" s="97"/>
      <c r="OTQ297" s="97"/>
      <c r="OTR297" s="97"/>
      <c r="OTS297" s="97"/>
      <c r="OTT297" s="97"/>
      <c r="OTU297" s="97"/>
      <c r="OTV297" s="97"/>
      <c r="OTW297" s="97"/>
      <c r="OTX297" s="97"/>
      <c r="OTY297" s="97"/>
      <c r="OTZ297" s="97"/>
      <c r="OUA297" s="97"/>
      <c r="OUB297" s="97"/>
      <c r="OUC297" s="97"/>
      <c r="OUD297" s="97"/>
      <c r="OUE297" s="97"/>
      <c r="OUF297" s="97"/>
      <c r="OUG297" s="97"/>
      <c r="OUH297" s="97"/>
      <c r="OUI297" s="97"/>
      <c r="OUJ297" s="97"/>
      <c r="OUK297" s="97"/>
      <c r="OUL297" s="97"/>
      <c r="OUM297" s="97"/>
      <c r="OUN297" s="97"/>
      <c r="OUO297" s="97"/>
      <c r="OUP297" s="97"/>
      <c r="OUQ297" s="97"/>
      <c r="OUR297" s="97"/>
      <c r="OUS297" s="97"/>
      <c r="OUT297" s="97"/>
      <c r="OUU297" s="97"/>
      <c r="OUV297" s="97"/>
      <c r="OUW297" s="97"/>
      <c r="OUX297" s="97"/>
      <c r="OUY297" s="97"/>
      <c r="OUZ297" s="97"/>
      <c r="OVA297" s="97"/>
      <c r="OVB297" s="97"/>
      <c r="OVC297" s="97"/>
      <c r="OVD297" s="97"/>
      <c r="OVE297" s="97"/>
      <c r="OVF297" s="97"/>
      <c r="OVG297" s="97"/>
      <c r="OVH297" s="97"/>
      <c r="OVI297" s="97"/>
      <c r="OVJ297" s="97"/>
      <c r="OVK297" s="97"/>
      <c r="OVL297" s="97"/>
      <c r="OVM297" s="97"/>
      <c r="OVN297" s="97"/>
      <c r="OVO297" s="97"/>
      <c r="OVP297" s="97"/>
      <c r="OVQ297" s="97"/>
      <c r="OVR297" s="97"/>
      <c r="OVS297" s="97"/>
      <c r="OVT297" s="97"/>
      <c r="OVU297" s="97"/>
      <c r="OVV297" s="97"/>
      <c r="OVW297" s="97"/>
      <c r="OVX297" s="97"/>
      <c r="OVY297" s="97"/>
      <c r="OVZ297" s="97"/>
      <c r="OWA297" s="97"/>
      <c r="OWB297" s="97"/>
      <c r="OWC297" s="97"/>
      <c r="OWD297" s="97"/>
      <c r="OWE297" s="97"/>
      <c r="OWF297" s="97"/>
      <c r="OWG297" s="97"/>
      <c r="OWH297" s="97"/>
      <c r="OWI297" s="97"/>
      <c r="OWJ297" s="97"/>
      <c r="OWK297" s="97"/>
      <c r="OWL297" s="97"/>
      <c r="OWM297" s="97"/>
      <c r="OWN297" s="97"/>
      <c r="OWO297" s="97"/>
      <c r="OWP297" s="97"/>
      <c r="OWQ297" s="97"/>
      <c r="OWR297" s="97"/>
      <c r="OWS297" s="97"/>
      <c r="OWT297" s="97"/>
      <c r="OWU297" s="97"/>
      <c r="OWV297" s="97"/>
      <c r="OWW297" s="97"/>
      <c r="OWX297" s="97"/>
      <c r="OWY297" s="97"/>
      <c r="OWZ297" s="97"/>
      <c r="OXA297" s="97"/>
      <c r="OXB297" s="97"/>
      <c r="OXC297" s="97"/>
      <c r="OXD297" s="97"/>
      <c r="OXE297" s="97"/>
      <c r="OXF297" s="97"/>
      <c r="OXG297" s="97"/>
      <c r="OXH297" s="97"/>
      <c r="OXI297" s="97"/>
      <c r="OXJ297" s="97"/>
      <c r="OXK297" s="97"/>
      <c r="OXL297" s="97"/>
      <c r="OXM297" s="97"/>
      <c r="OXN297" s="97"/>
      <c r="OXO297" s="97"/>
      <c r="OXP297" s="97"/>
      <c r="OXQ297" s="97"/>
      <c r="OXR297" s="97"/>
      <c r="OXS297" s="97"/>
      <c r="OXT297" s="97"/>
      <c r="OXU297" s="97"/>
      <c r="OXV297" s="97"/>
      <c r="OXW297" s="97"/>
      <c r="OXX297" s="97"/>
      <c r="OXY297" s="97"/>
      <c r="OXZ297" s="97"/>
      <c r="OYA297" s="97"/>
      <c r="OYB297" s="97"/>
      <c r="OYC297" s="97"/>
      <c r="OYD297" s="97"/>
      <c r="OYE297" s="97"/>
      <c r="OYF297" s="97"/>
      <c r="OYG297" s="97"/>
      <c r="OYH297" s="97"/>
      <c r="OYI297" s="97"/>
      <c r="OYJ297" s="97"/>
      <c r="OYK297" s="97"/>
      <c r="OYL297" s="97"/>
      <c r="OYM297" s="97"/>
      <c r="OYN297" s="97"/>
      <c r="OYO297" s="97"/>
      <c r="OYP297" s="97"/>
      <c r="OYQ297" s="97"/>
      <c r="OYR297" s="97"/>
      <c r="OYS297" s="97"/>
      <c r="OYT297" s="97"/>
      <c r="OYU297" s="97"/>
      <c r="OYV297" s="97"/>
      <c r="OYW297" s="97"/>
      <c r="OYX297" s="97"/>
      <c r="OYY297" s="97"/>
      <c r="OYZ297" s="97"/>
      <c r="OZA297" s="97"/>
      <c r="OZB297" s="97"/>
      <c r="OZC297" s="97"/>
      <c r="OZD297" s="97"/>
      <c r="OZE297" s="97"/>
      <c r="OZF297" s="97"/>
      <c r="OZG297" s="97"/>
      <c r="OZH297" s="97"/>
      <c r="OZI297" s="97"/>
      <c r="OZJ297" s="97"/>
      <c r="OZK297" s="97"/>
      <c r="OZL297" s="97"/>
      <c r="OZM297" s="97"/>
      <c r="OZN297" s="97"/>
      <c r="OZO297" s="97"/>
      <c r="OZP297" s="97"/>
      <c r="OZQ297" s="97"/>
      <c r="OZR297" s="97"/>
      <c r="OZS297" s="97"/>
      <c r="OZT297" s="97"/>
      <c r="OZU297" s="97"/>
      <c r="OZV297" s="97"/>
      <c r="OZW297" s="97"/>
      <c r="OZX297" s="97"/>
      <c r="OZY297" s="97"/>
      <c r="OZZ297" s="97"/>
      <c r="PAA297" s="97"/>
      <c r="PAB297" s="97"/>
      <c r="PAC297" s="97"/>
      <c r="PAD297" s="97"/>
      <c r="PAE297" s="97"/>
      <c r="PAF297" s="97"/>
      <c r="PAG297" s="97"/>
      <c r="PAH297" s="97"/>
      <c r="PAI297" s="97"/>
      <c r="PAJ297" s="97"/>
      <c r="PAK297" s="97"/>
      <c r="PAL297" s="97"/>
      <c r="PAM297" s="97"/>
      <c r="PAN297" s="97"/>
      <c r="PAO297" s="97"/>
      <c r="PAP297" s="97"/>
      <c r="PAQ297" s="97"/>
      <c r="PAR297" s="97"/>
      <c r="PAS297" s="97"/>
      <c r="PAT297" s="97"/>
      <c r="PAU297" s="97"/>
      <c r="PAV297" s="97"/>
      <c r="PAW297" s="97"/>
      <c r="PAX297" s="97"/>
      <c r="PAY297" s="97"/>
      <c r="PAZ297" s="97"/>
      <c r="PBA297" s="97"/>
      <c r="PBB297" s="97"/>
      <c r="PBC297" s="97"/>
      <c r="PBD297" s="97"/>
      <c r="PBE297" s="97"/>
      <c r="PBF297" s="97"/>
      <c r="PBG297" s="97"/>
      <c r="PBH297" s="97"/>
      <c r="PBI297" s="97"/>
      <c r="PBJ297" s="97"/>
      <c r="PBK297" s="97"/>
      <c r="PBL297" s="97"/>
      <c r="PBM297" s="97"/>
      <c r="PBN297" s="97"/>
      <c r="PBO297" s="97"/>
      <c r="PBP297" s="97"/>
      <c r="PBQ297" s="97"/>
      <c r="PBR297" s="97"/>
      <c r="PBS297" s="97"/>
      <c r="PBT297" s="97"/>
      <c r="PBU297" s="97"/>
      <c r="PBV297" s="97"/>
      <c r="PBW297" s="97"/>
      <c r="PBX297" s="97"/>
      <c r="PBY297" s="97"/>
      <c r="PBZ297" s="97"/>
      <c r="PCA297" s="97"/>
      <c r="PCB297" s="97"/>
      <c r="PCC297" s="97"/>
      <c r="PCD297" s="97"/>
      <c r="PCE297" s="97"/>
      <c r="PCF297" s="97"/>
      <c r="PCG297" s="97"/>
      <c r="PCH297" s="97"/>
      <c r="PCI297" s="97"/>
      <c r="PCJ297" s="97"/>
      <c r="PCK297" s="97"/>
      <c r="PCL297" s="97"/>
      <c r="PCM297" s="97"/>
      <c r="PCN297" s="97"/>
      <c r="PCO297" s="97"/>
      <c r="PCP297" s="97"/>
      <c r="PCQ297" s="97"/>
      <c r="PCR297" s="97"/>
      <c r="PCS297" s="97"/>
      <c r="PCT297" s="97"/>
      <c r="PCU297" s="97"/>
      <c r="PCV297" s="97"/>
      <c r="PCW297" s="97"/>
      <c r="PCX297" s="97"/>
      <c r="PCY297" s="97"/>
      <c r="PCZ297" s="97"/>
      <c r="PDA297" s="97"/>
      <c r="PDB297" s="97"/>
      <c r="PDC297" s="97"/>
      <c r="PDD297" s="97"/>
      <c r="PDE297" s="97"/>
      <c r="PDF297" s="97"/>
      <c r="PDG297" s="97"/>
      <c r="PDH297" s="97"/>
      <c r="PDI297" s="97"/>
      <c r="PDJ297" s="97"/>
      <c r="PDK297" s="97"/>
      <c r="PDL297" s="97"/>
      <c r="PDM297" s="97"/>
      <c r="PDN297" s="97"/>
      <c r="PDO297" s="97"/>
      <c r="PDP297" s="97"/>
      <c r="PDQ297" s="97"/>
      <c r="PDR297" s="97"/>
      <c r="PDS297" s="97"/>
      <c r="PDT297" s="97"/>
      <c r="PDU297" s="97"/>
      <c r="PDV297" s="97"/>
      <c r="PDW297" s="97"/>
      <c r="PDX297" s="97"/>
      <c r="PDY297" s="97"/>
      <c r="PDZ297" s="97"/>
      <c r="PEA297" s="97"/>
      <c r="PEB297" s="97"/>
      <c r="PEC297" s="97"/>
      <c r="PED297" s="97"/>
      <c r="PEE297" s="97"/>
      <c r="PEF297" s="97"/>
      <c r="PEG297" s="97"/>
      <c r="PEH297" s="97"/>
      <c r="PEI297" s="97"/>
      <c r="PEJ297" s="97"/>
      <c r="PEK297" s="97"/>
      <c r="PEL297" s="97"/>
      <c r="PEM297" s="97"/>
      <c r="PEN297" s="97"/>
      <c r="PEO297" s="97"/>
      <c r="PEP297" s="97"/>
      <c r="PEQ297" s="97"/>
      <c r="PER297" s="97"/>
      <c r="PES297" s="97"/>
      <c r="PET297" s="97"/>
      <c r="PEU297" s="97"/>
      <c r="PEV297" s="97"/>
      <c r="PEW297" s="97"/>
      <c r="PEX297" s="97"/>
      <c r="PEY297" s="97"/>
      <c r="PEZ297" s="97"/>
      <c r="PFA297" s="97"/>
      <c r="PFB297" s="97"/>
      <c r="PFC297" s="97"/>
      <c r="PFD297" s="97"/>
      <c r="PFE297" s="97"/>
      <c r="PFF297" s="97"/>
      <c r="PFG297" s="97"/>
      <c r="PFH297" s="97"/>
      <c r="PFI297" s="97"/>
      <c r="PFJ297" s="97"/>
      <c r="PFK297" s="97"/>
      <c r="PFL297" s="97"/>
      <c r="PFM297" s="97"/>
      <c r="PFN297" s="97"/>
      <c r="PFO297" s="97"/>
      <c r="PFP297" s="97"/>
      <c r="PFQ297" s="97"/>
      <c r="PFR297" s="97"/>
      <c r="PFS297" s="97"/>
      <c r="PFT297" s="97"/>
      <c r="PFU297" s="97"/>
      <c r="PFV297" s="97"/>
      <c r="PFW297" s="97"/>
      <c r="PFX297" s="97"/>
      <c r="PFY297" s="97"/>
      <c r="PFZ297" s="97"/>
      <c r="PGA297" s="97"/>
      <c r="PGB297" s="97"/>
      <c r="PGC297" s="97"/>
      <c r="PGD297" s="97"/>
      <c r="PGE297" s="97"/>
      <c r="PGF297" s="97"/>
      <c r="PGG297" s="97"/>
      <c r="PGH297" s="97"/>
      <c r="PGI297" s="97"/>
      <c r="PGJ297" s="97"/>
      <c r="PGK297" s="97"/>
      <c r="PGL297" s="97"/>
      <c r="PGM297" s="97"/>
      <c r="PGN297" s="97"/>
      <c r="PGO297" s="97"/>
      <c r="PGP297" s="97"/>
      <c r="PGQ297" s="97"/>
      <c r="PGR297" s="97"/>
      <c r="PGS297" s="97"/>
      <c r="PGT297" s="97"/>
      <c r="PGU297" s="97"/>
      <c r="PGV297" s="97"/>
      <c r="PGW297" s="97"/>
      <c r="PGX297" s="97"/>
      <c r="PGY297" s="97"/>
      <c r="PGZ297" s="97"/>
      <c r="PHA297" s="97"/>
      <c r="PHB297" s="97"/>
      <c r="PHC297" s="97"/>
      <c r="PHD297" s="97"/>
      <c r="PHE297" s="97"/>
      <c r="PHF297" s="97"/>
      <c r="PHG297" s="97"/>
      <c r="PHH297" s="97"/>
      <c r="PHI297" s="97"/>
      <c r="PHJ297" s="97"/>
      <c r="PHK297" s="97"/>
      <c r="PHL297" s="97"/>
      <c r="PHM297" s="97"/>
      <c r="PHN297" s="97"/>
      <c r="PHO297" s="97"/>
      <c r="PHP297" s="97"/>
      <c r="PHQ297" s="97"/>
      <c r="PHR297" s="97"/>
      <c r="PHS297" s="97"/>
      <c r="PHT297" s="97"/>
      <c r="PHU297" s="97"/>
      <c r="PHV297" s="97"/>
      <c r="PHW297" s="97"/>
      <c r="PHX297" s="97"/>
      <c r="PHY297" s="97"/>
      <c r="PHZ297" s="97"/>
      <c r="PIA297" s="97"/>
      <c r="PIB297" s="97"/>
      <c r="PIC297" s="97"/>
      <c r="PID297" s="97"/>
      <c r="PIE297" s="97"/>
      <c r="PIF297" s="97"/>
      <c r="PIG297" s="97"/>
      <c r="PIH297" s="97"/>
      <c r="PII297" s="97"/>
      <c r="PIJ297" s="97"/>
      <c r="PIK297" s="97"/>
      <c r="PIL297" s="97"/>
      <c r="PIM297" s="97"/>
      <c r="PIN297" s="97"/>
      <c r="PIO297" s="97"/>
      <c r="PIP297" s="97"/>
      <c r="PIQ297" s="97"/>
      <c r="PIR297" s="97"/>
      <c r="PIS297" s="97"/>
      <c r="PIT297" s="97"/>
      <c r="PIU297" s="97"/>
      <c r="PIV297" s="97"/>
      <c r="PIW297" s="97"/>
      <c r="PIX297" s="97"/>
      <c r="PIY297" s="97"/>
      <c r="PIZ297" s="97"/>
      <c r="PJA297" s="97"/>
      <c r="PJB297" s="97"/>
      <c r="PJC297" s="97"/>
      <c r="PJD297" s="97"/>
      <c r="PJE297" s="97"/>
      <c r="PJF297" s="97"/>
      <c r="PJG297" s="97"/>
      <c r="PJH297" s="97"/>
      <c r="PJI297" s="97"/>
      <c r="PJJ297" s="97"/>
      <c r="PJK297" s="97"/>
      <c r="PJL297" s="97"/>
      <c r="PJM297" s="97"/>
      <c r="PJN297" s="97"/>
      <c r="PJO297" s="97"/>
      <c r="PJP297" s="97"/>
      <c r="PJQ297" s="97"/>
      <c r="PJR297" s="97"/>
      <c r="PJS297" s="97"/>
      <c r="PJT297" s="97"/>
      <c r="PJU297" s="97"/>
      <c r="PJV297" s="97"/>
      <c r="PJW297" s="97"/>
      <c r="PJX297" s="97"/>
      <c r="PJY297" s="97"/>
      <c r="PJZ297" s="97"/>
      <c r="PKA297" s="97"/>
      <c r="PKB297" s="97"/>
      <c r="PKC297" s="97"/>
      <c r="PKD297" s="97"/>
      <c r="PKE297" s="97"/>
      <c r="PKF297" s="97"/>
      <c r="PKG297" s="97"/>
      <c r="PKH297" s="97"/>
      <c r="PKI297" s="97"/>
      <c r="PKJ297" s="97"/>
      <c r="PKK297" s="97"/>
      <c r="PKL297" s="97"/>
      <c r="PKM297" s="97"/>
      <c r="PKN297" s="97"/>
      <c r="PKO297" s="97"/>
      <c r="PKP297" s="97"/>
      <c r="PKQ297" s="97"/>
      <c r="PKR297" s="97"/>
      <c r="PKS297" s="97"/>
      <c r="PKT297" s="97"/>
      <c r="PKU297" s="97"/>
      <c r="PKV297" s="97"/>
      <c r="PKW297" s="97"/>
      <c r="PKX297" s="97"/>
      <c r="PKY297" s="97"/>
      <c r="PKZ297" s="97"/>
      <c r="PLA297" s="97"/>
      <c r="PLB297" s="97"/>
      <c r="PLC297" s="97"/>
      <c r="PLD297" s="97"/>
      <c r="PLE297" s="97"/>
      <c r="PLF297" s="97"/>
      <c r="PLG297" s="97"/>
      <c r="PLH297" s="97"/>
      <c r="PLI297" s="97"/>
      <c r="PLJ297" s="97"/>
      <c r="PLK297" s="97"/>
      <c r="PLL297" s="97"/>
      <c r="PLM297" s="97"/>
      <c r="PLN297" s="97"/>
      <c r="PLO297" s="97"/>
      <c r="PLP297" s="97"/>
      <c r="PLQ297" s="97"/>
      <c r="PLR297" s="97"/>
      <c r="PLS297" s="97"/>
      <c r="PLT297" s="97"/>
      <c r="PLU297" s="97"/>
      <c r="PLV297" s="97"/>
      <c r="PLW297" s="97"/>
      <c r="PLX297" s="97"/>
      <c r="PLY297" s="97"/>
      <c r="PLZ297" s="97"/>
      <c r="PMA297" s="97"/>
      <c r="PMB297" s="97"/>
      <c r="PMC297" s="97"/>
      <c r="PMD297" s="97"/>
      <c r="PME297" s="97"/>
      <c r="PMF297" s="97"/>
      <c r="PMG297" s="97"/>
      <c r="PMH297" s="97"/>
      <c r="PMI297" s="97"/>
      <c r="PMJ297" s="97"/>
      <c r="PMK297" s="97"/>
      <c r="PML297" s="97"/>
      <c r="PMM297" s="97"/>
      <c r="PMN297" s="97"/>
      <c r="PMO297" s="97"/>
      <c r="PMP297" s="97"/>
      <c r="PMQ297" s="97"/>
      <c r="PMR297" s="97"/>
      <c r="PMS297" s="97"/>
      <c r="PMT297" s="97"/>
      <c r="PMU297" s="97"/>
      <c r="PMV297" s="97"/>
      <c r="PMW297" s="97"/>
      <c r="PMX297" s="97"/>
      <c r="PMY297" s="97"/>
      <c r="PMZ297" s="97"/>
      <c r="PNA297" s="97"/>
      <c r="PNB297" s="97"/>
      <c r="PNC297" s="97"/>
      <c r="PND297" s="97"/>
      <c r="PNE297" s="97"/>
      <c r="PNF297" s="97"/>
      <c r="PNG297" s="97"/>
      <c r="PNH297" s="97"/>
      <c r="PNI297" s="97"/>
      <c r="PNJ297" s="97"/>
      <c r="PNK297" s="97"/>
      <c r="PNL297" s="97"/>
      <c r="PNM297" s="97"/>
      <c r="PNN297" s="97"/>
      <c r="PNO297" s="97"/>
      <c r="PNP297" s="97"/>
      <c r="PNQ297" s="97"/>
      <c r="PNR297" s="97"/>
      <c r="PNS297" s="97"/>
      <c r="PNT297" s="97"/>
      <c r="PNU297" s="97"/>
      <c r="PNV297" s="97"/>
      <c r="PNW297" s="97"/>
      <c r="PNX297" s="97"/>
      <c r="PNY297" s="97"/>
      <c r="PNZ297" s="97"/>
      <c r="POA297" s="97"/>
      <c r="POB297" s="97"/>
      <c r="POC297" s="97"/>
      <c r="POD297" s="97"/>
      <c r="POE297" s="97"/>
      <c r="POF297" s="97"/>
      <c r="POG297" s="97"/>
      <c r="POH297" s="97"/>
      <c r="POI297" s="97"/>
      <c r="POJ297" s="97"/>
      <c r="POK297" s="97"/>
      <c r="POL297" s="97"/>
      <c r="POM297" s="97"/>
      <c r="PON297" s="97"/>
      <c r="POO297" s="97"/>
      <c r="POP297" s="97"/>
      <c r="POQ297" s="97"/>
      <c r="POR297" s="97"/>
      <c r="POS297" s="97"/>
      <c r="POT297" s="97"/>
      <c r="POU297" s="97"/>
      <c r="POV297" s="97"/>
      <c r="POW297" s="97"/>
      <c r="POX297" s="97"/>
      <c r="POY297" s="97"/>
      <c r="POZ297" s="97"/>
      <c r="PPA297" s="97"/>
      <c r="PPB297" s="97"/>
      <c r="PPC297" s="97"/>
      <c r="PPD297" s="97"/>
      <c r="PPE297" s="97"/>
      <c r="PPF297" s="97"/>
      <c r="PPG297" s="97"/>
      <c r="PPH297" s="97"/>
      <c r="PPI297" s="97"/>
      <c r="PPJ297" s="97"/>
      <c r="PPK297" s="97"/>
      <c r="PPL297" s="97"/>
      <c r="PPM297" s="97"/>
      <c r="PPN297" s="97"/>
      <c r="PPO297" s="97"/>
      <c r="PPP297" s="97"/>
      <c r="PPQ297" s="97"/>
      <c r="PPR297" s="97"/>
      <c r="PPS297" s="97"/>
      <c r="PPT297" s="97"/>
      <c r="PPU297" s="97"/>
      <c r="PPV297" s="97"/>
      <c r="PPW297" s="97"/>
      <c r="PPX297" s="97"/>
      <c r="PPY297" s="97"/>
      <c r="PPZ297" s="97"/>
      <c r="PQA297" s="97"/>
      <c r="PQB297" s="97"/>
      <c r="PQC297" s="97"/>
      <c r="PQD297" s="97"/>
      <c r="PQE297" s="97"/>
      <c r="PQF297" s="97"/>
      <c r="PQG297" s="97"/>
      <c r="PQH297" s="97"/>
      <c r="PQI297" s="97"/>
      <c r="PQJ297" s="97"/>
      <c r="PQK297" s="97"/>
      <c r="PQL297" s="97"/>
      <c r="PQM297" s="97"/>
      <c r="PQN297" s="97"/>
      <c r="PQO297" s="97"/>
      <c r="PQP297" s="97"/>
      <c r="PQQ297" s="97"/>
      <c r="PQR297" s="97"/>
      <c r="PQS297" s="97"/>
      <c r="PQT297" s="97"/>
      <c r="PQU297" s="97"/>
      <c r="PQV297" s="97"/>
      <c r="PQW297" s="97"/>
      <c r="PQX297" s="97"/>
      <c r="PQY297" s="97"/>
      <c r="PQZ297" s="97"/>
      <c r="PRA297" s="97"/>
      <c r="PRB297" s="97"/>
      <c r="PRC297" s="97"/>
      <c r="PRD297" s="97"/>
      <c r="PRE297" s="97"/>
      <c r="PRF297" s="97"/>
      <c r="PRG297" s="97"/>
      <c r="PRH297" s="97"/>
      <c r="PRI297" s="97"/>
      <c r="PRJ297" s="97"/>
      <c r="PRK297" s="97"/>
      <c r="PRL297" s="97"/>
      <c r="PRM297" s="97"/>
      <c r="PRN297" s="97"/>
      <c r="PRO297" s="97"/>
      <c r="PRP297" s="97"/>
      <c r="PRQ297" s="97"/>
      <c r="PRR297" s="97"/>
      <c r="PRS297" s="97"/>
      <c r="PRT297" s="97"/>
      <c r="PRU297" s="97"/>
      <c r="PRV297" s="97"/>
      <c r="PRW297" s="97"/>
      <c r="PRX297" s="97"/>
      <c r="PRY297" s="97"/>
      <c r="PRZ297" s="97"/>
      <c r="PSA297" s="97"/>
      <c r="PSB297" s="97"/>
      <c r="PSC297" s="97"/>
      <c r="PSD297" s="97"/>
      <c r="PSE297" s="97"/>
      <c r="PSF297" s="97"/>
      <c r="PSG297" s="97"/>
      <c r="PSH297" s="97"/>
      <c r="PSI297" s="97"/>
      <c r="PSJ297" s="97"/>
      <c r="PSK297" s="97"/>
      <c r="PSL297" s="97"/>
      <c r="PSM297" s="97"/>
      <c r="PSN297" s="97"/>
      <c r="PSO297" s="97"/>
      <c r="PSP297" s="97"/>
      <c r="PSQ297" s="97"/>
      <c r="PSR297" s="97"/>
      <c r="PSS297" s="97"/>
      <c r="PST297" s="97"/>
      <c r="PSU297" s="97"/>
      <c r="PSV297" s="97"/>
      <c r="PSW297" s="97"/>
      <c r="PSX297" s="97"/>
      <c r="PSY297" s="97"/>
      <c r="PSZ297" s="97"/>
      <c r="PTA297" s="97"/>
      <c r="PTB297" s="97"/>
      <c r="PTC297" s="97"/>
      <c r="PTD297" s="97"/>
      <c r="PTE297" s="97"/>
      <c r="PTF297" s="97"/>
      <c r="PTG297" s="97"/>
      <c r="PTH297" s="97"/>
      <c r="PTI297" s="97"/>
      <c r="PTJ297" s="97"/>
      <c r="PTK297" s="97"/>
      <c r="PTL297" s="97"/>
      <c r="PTM297" s="97"/>
      <c r="PTN297" s="97"/>
      <c r="PTO297" s="97"/>
      <c r="PTP297" s="97"/>
      <c r="PTQ297" s="97"/>
      <c r="PTR297" s="97"/>
      <c r="PTS297" s="97"/>
      <c r="PTT297" s="97"/>
      <c r="PTU297" s="97"/>
      <c r="PTV297" s="97"/>
      <c r="PTW297" s="97"/>
      <c r="PTX297" s="97"/>
      <c r="PTY297" s="97"/>
      <c r="PTZ297" s="97"/>
      <c r="PUA297" s="97"/>
      <c r="PUB297" s="97"/>
      <c r="PUC297" s="97"/>
      <c r="PUD297" s="97"/>
      <c r="PUE297" s="97"/>
      <c r="PUF297" s="97"/>
      <c r="PUG297" s="97"/>
      <c r="PUH297" s="97"/>
      <c r="PUI297" s="97"/>
      <c r="PUJ297" s="97"/>
      <c r="PUK297" s="97"/>
      <c r="PUL297" s="97"/>
      <c r="PUM297" s="97"/>
      <c r="PUN297" s="97"/>
      <c r="PUO297" s="97"/>
      <c r="PUP297" s="97"/>
      <c r="PUQ297" s="97"/>
      <c r="PUR297" s="97"/>
      <c r="PUS297" s="97"/>
      <c r="PUT297" s="97"/>
      <c r="PUU297" s="97"/>
      <c r="PUV297" s="97"/>
      <c r="PUW297" s="97"/>
      <c r="PUX297" s="97"/>
      <c r="PUY297" s="97"/>
      <c r="PUZ297" s="97"/>
      <c r="PVA297" s="97"/>
      <c r="PVB297" s="97"/>
      <c r="PVC297" s="97"/>
      <c r="PVD297" s="97"/>
      <c r="PVE297" s="97"/>
      <c r="PVF297" s="97"/>
      <c r="PVG297" s="97"/>
      <c r="PVH297" s="97"/>
      <c r="PVI297" s="97"/>
      <c r="PVJ297" s="97"/>
      <c r="PVK297" s="97"/>
      <c r="PVL297" s="97"/>
      <c r="PVM297" s="97"/>
      <c r="PVN297" s="97"/>
      <c r="PVO297" s="97"/>
      <c r="PVP297" s="97"/>
      <c r="PVQ297" s="97"/>
      <c r="PVR297" s="97"/>
      <c r="PVS297" s="97"/>
      <c r="PVT297" s="97"/>
      <c r="PVU297" s="97"/>
      <c r="PVV297" s="97"/>
      <c r="PVW297" s="97"/>
      <c r="PVX297" s="97"/>
      <c r="PVY297" s="97"/>
      <c r="PVZ297" s="97"/>
      <c r="PWA297" s="97"/>
      <c r="PWB297" s="97"/>
      <c r="PWC297" s="97"/>
      <c r="PWD297" s="97"/>
      <c r="PWE297" s="97"/>
      <c r="PWF297" s="97"/>
      <c r="PWG297" s="97"/>
      <c r="PWH297" s="97"/>
      <c r="PWI297" s="97"/>
      <c r="PWJ297" s="97"/>
      <c r="PWK297" s="97"/>
      <c r="PWL297" s="97"/>
      <c r="PWM297" s="97"/>
      <c r="PWN297" s="97"/>
      <c r="PWO297" s="97"/>
      <c r="PWP297" s="97"/>
      <c r="PWQ297" s="97"/>
      <c r="PWR297" s="97"/>
      <c r="PWS297" s="97"/>
      <c r="PWT297" s="97"/>
      <c r="PWU297" s="97"/>
      <c r="PWV297" s="97"/>
      <c r="PWW297" s="97"/>
      <c r="PWX297" s="97"/>
      <c r="PWY297" s="97"/>
      <c r="PWZ297" s="97"/>
      <c r="PXA297" s="97"/>
      <c r="PXB297" s="97"/>
      <c r="PXC297" s="97"/>
      <c r="PXD297" s="97"/>
      <c r="PXE297" s="97"/>
      <c r="PXF297" s="97"/>
      <c r="PXG297" s="97"/>
      <c r="PXH297" s="97"/>
      <c r="PXI297" s="97"/>
      <c r="PXJ297" s="97"/>
      <c r="PXK297" s="97"/>
      <c r="PXL297" s="97"/>
      <c r="PXM297" s="97"/>
      <c r="PXN297" s="97"/>
      <c r="PXO297" s="97"/>
      <c r="PXP297" s="97"/>
      <c r="PXQ297" s="97"/>
      <c r="PXR297" s="97"/>
      <c r="PXS297" s="97"/>
      <c r="PXT297" s="97"/>
      <c r="PXU297" s="97"/>
      <c r="PXV297" s="97"/>
      <c r="PXW297" s="97"/>
      <c r="PXX297" s="97"/>
      <c r="PXY297" s="97"/>
      <c r="PXZ297" s="97"/>
      <c r="PYA297" s="97"/>
      <c r="PYB297" s="97"/>
      <c r="PYC297" s="97"/>
      <c r="PYD297" s="97"/>
      <c r="PYE297" s="97"/>
      <c r="PYF297" s="97"/>
      <c r="PYG297" s="97"/>
      <c r="PYH297" s="97"/>
      <c r="PYI297" s="97"/>
      <c r="PYJ297" s="97"/>
      <c r="PYK297" s="97"/>
      <c r="PYL297" s="97"/>
      <c r="PYM297" s="97"/>
      <c r="PYN297" s="97"/>
      <c r="PYO297" s="97"/>
      <c r="PYP297" s="97"/>
      <c r="PYQ297" s="97"/>
      <c r="PYR297" s="97"/>
      <c r="PYS297" s="97"/>
      <c r="PYT297" s="97"/>
      <c r="PYU297" s="97"/>
      <c r="PYV297" s="97"/>
      <c r="PYW297" s="97"/>
      <c r="PYX297" s="97"/>
      <c r="PYY297" s="97"/>
      <c r="PYZ297" s="97"/>
      <c r="PZA297" s="97"/>
      <c r="PZB297" s="97"/>
      <c r="PZC297" s="97"/>
      <c r="PZD297" s="97"/>
      <c r="PZE297" s="97"/>
      <c r="PZF297" s="97"/>
      <c r="PZG297" s="97"/>
      <c r="PZH297" s="97"/>
      <c r="PZI297" s="97"/>
      <c r="PZJ297" s="97"/>
      <c r="PZK297" s="97"/>
      <c r="PZL297" s="97"/>
      <c r="PZM297" s="97"/>
      <c r="PZN297" s="97"/>
      <c r="PZO297" s="97"/>
      <c r="PZP297" s="97"/>
      <c r="PZQ297" s="97"/>
      <c r="PZR297" s="97"/>
      <c r="PZS297" s="97"/>
      <c r="PZT297" s="97"/>
      <c r="PZU297" s="97"/>
      <c r="PZV297" s="97"/>
      <c r="PZW297" s="97"/>
      <c r="PZX297" s="97"/>
      <c r="PZY297" s="97"/>
      <c r="PZZ297" s="97"/>
      <c r="QAA297" s="97"/>
      <c r="QAB297" s="97"/>
      <c r="QAC297" s="97"/>
      <c r="QAD297" s="97"/>
      <c r="QAE297" s="97"/>
      <c r="QAF297" s="97"/>
      <c r="QAG297" s="97"/>
      <c r="QAH297" s="97"/>
      <c r="QAI297" s="97"/>
      <c r="QAJ297" s="97"/>
      <c r="QAK297" s="97"/>
      <c r="QAL297" s="97"/>
      <c r="QAM297" s="97"/>
      <c r="QAN297" s="97"/>
      <c r="QAO297" s="97"/>
      <c r="QAP297" s="97"/>
      <c r="QAQ297" s="97"/>
      <c r="QAR297" s="97"/>
      <c r="QAS297" s="97"/>
      <c r="QAT297" s="97"/>
      <c r="QAU297" s="97"/>
      <c r="QAV297" s="97"/>
      <c r="QAW297" s="97"/>
      <c r="QAX297" s="97"/>
      <c r="QAY297" s="97"/>
      <c r="QAZ297" s="97"/>
      <c r="QBA297" s="97"/>
      <c r="QBB297" s="97"/>
      <c r="QBC297" s="97"/>
      <c r="QBD297" s="97"/>
      <c r="QBE297" s="97"/>
      <c r="QBF297" s="97"/>
      <c r="QBG297" s="97"/>
      <c r="QBH297" s="97"/>
      <c r="QBI297" s="97"/>
      <c r="QBJ297" s="97"/>
      <c r="QBK297" s="97"/>
      <c r="QBL297" s="97"/>
      <c r="QBM297" s="97"/>
      <c r="QBN297" s="97"/>
      <c r="QBO297" s="97"/>
      <c r="QBP297" s="97"/>
      <c r="QBQ297" s="97"/>
      <c r="QBR297" s="97"/>
      <c r="QBS297" s="97"/>
      <c r="QBT297" s="97"/>
      <c r="QBU297" s="97"/>
      <c r="QBV297" s="97"/>
      <c r="QBW297" s="97"/>
      <c r="QBX297" s="97"/>
      <c r="QBY297" s="97"/>
      <c r="QBZ297" s="97"/>
      <c r="QCA297" s="97"/>
      <c r="QCB297" s="97"/>
      <c r="QCC297" s="97"/>
      <c r="QCD297" s="97"/>
      <c r="QCE297" s="97"/>
      <c r="QCF297" s="97"/>
      <c r="QCG297" s="97"/>
      <c r="QCH297" s="97"/>
      <c r="QCI297" s="97"/>
      <c r="QCJ297" s="97"/>
      <c r="QCK297" s="97"/>
      <c r="QCL297" s="97"/>
      <c r="QCM297" s="97"/>
      <c r="QCN297" s="97"/>
      <c r="QCO297" s="97"/>
      <c r="QCP297" s="97"/>
      <c r="QCQ297" s="97"/>
      <c r="QCR297" s="97"/>
      <c r="QCS297" s="97"/>
      <c r="QCT297" s="97"/>
      <c r="QCU297" s="97"/>
      <c r="QCV297" s="97"/>
      <c r="QCW297" s="97"/>
      <c r="QCX297" s="97"/>
      <c r="QCY297" s="97"/>
      <c r="QCZ297" s="97"/>
      <c r="QDA297" s="97"/>
      <c r="QDB297" s="97"/>
      <c r="QDC297" s="97"/>
      <c r="QDD297" s="97"/>
      <c r="QDE297" s="97"/>
      <c r="QDF297" s="97"/>
      <c r="QDG297" s="97"/>
      <c r="QDH297" s="97"/>
      <c r="QDI297" s="97"/>
      <c r="QDJ297" s="97"/>
      <c r="QDK297" s="97"/>
      <c r="QDL297" s="97"/>
      <c r="QDM297" s="97"/>
      <c r="QDN297" s="97"/>
      <c r="QDO297" s="97"/>
      <c r="QDP297" s="97"/>
      <c r="QDQ297" s="97"/>
      <c r="QDR297" s="97"/>
      <c r="QDS297" s="97"/>
      <c r="QDT297" s="97"/>
      <c r="QDU297" s="97"/>
      <c r="QDV297" s="97"/>
      <c r="QDW297" s="97"/>
      <c r="QDX297" s="97"/>
      <c r="QDY297" s="97"/>
      <c r="QDZ297" s="97"/>
      <c r="QEA297" s="97"/>
      <c r="QEB297" s="97"/>
      <c r="QEC297" s="97"/>
      <c r="QED297" s="97"/>
      <c r="QEE297" s="97"/>
      <c r="QEF297" s="97"/>
      <c r="QEG297" s="97"/>
      <c r="QEH297" s="97"/>
      <c r="QEI297" s="97"/>
      <c r="QEJ297" s="97"/>
      <c r="QEK297" s="97"/>
      <c r="QEL297" s="97"/>
      <c r="QEM297" s="97"/>
      <c r="QEN297" s="97"/>
      <c r="QEO297" s="97"/>
      <c r="QEP297" s="97"/>
      <c r="QEQ297" s="97"/>
      <c r="QER297" s="97"/>
      <c r="QES297" s="97"/>
      <c r="QET297" s="97"/>
      <c r="QEU297" s="97"/>
      <c r="QEV297" s="97"/>
      <c r="QEW297" s="97"/>
      <c r="QEX297" s="97"/>
      <c r="QEY297" s="97"/>
      <c r="QEZ297" s="97"/>
      <c r="QFA297" s="97"/>
      <c r="QFB297" s="97"/>
      <c r="QFC297" s="97"/>
      <c r="QFD297" s="97"/>
      <c r="QFE297" s="97"/>
      <c r="QFF297" s="97"/>
      <c r="QFG297" s="97"/>
      <c r="QFH297" s="97"/>
      <c r="QFI297" s="97"/>
      <c r="QFJ297" s="97"/>
      <c r="QFK297" s="97"/>
      <c r="QFL297" s="97"/>
      <c r="QFM297" s="97"/>
      <c r="QFN297" s="97"/>
      <c r="QFO297" s="97"/>
      <c r="QFP297" s="97"/>
      <c r="QFQ297" s="97"/>
      <c r="QFR297" s="97"/>
      <c r="QFS297" s="97"/>
      <c r="QFT297" s="97"/>
      <c r="QFU297" s="97"/>
      <c r="QFV297" s="97"/>
      <c r="QFW297" s="97"/>
      <c r="QFX297" s="97"/>
      <c r="QFY297" s="97"/>
      <c r="QFZ297" s="97"/>
      <c r="QGA297" s="97"/>
      <c r="QGB297" s="97"/>
      <c r="QGC297" s="97"/>
      <c r="QGD297" s="97"/>
      <c r="QGE297" s="97"/>
      <c r="QGF297" s="97"/>
      <c r="QGG297" s="97"/>
      <c r="QGH297" s="97"/>
      <c r="QGI297" s="97"/>
      <c r="QGJ297" s="97"/>
      <c r="QGK297" s="97"/>
      <c r="QGL297" s="97"/>
      <c r="QGM297" s="97"/>
      <c r="QGN297" s="97"/>
      <c r="QGO297" s="97"/>
      <c r="QGP297" s="97"/>
      <c r="QGQ297" s="97"/>
      <c r="QGR297" s="97"/>
      <c r="QGS297" s="97"/>
      <c r="QGT297" s="97"/>
      <c r="QGU297" s="97"/>
      <c r="QGV297" s="97"/>
      <c r="QGW297" s="97"/>
      <c r="QGX297" s="97"/>
      <c r="QGY297" s="97"/>
      <c r="QGZ297" s="97"/>
      <c r="QHA297" s="97"/>
      <c r="QHB297" s="97"/>
      <c r="QHC297" s="97"/>
      <c r="QHD297" s="97"/>
      <c r="QHE297" s="97"/>
      <c r="QHF297" s="97"/>
      <c r="QHG297" s="97"/>
      <c r="QHH297" s="97"/>
      <c r="QHI297" s="97"/>
      <c r="QHJ297" s="97"/>
      <c r="QHK297" s="97"/>
      <c r="QHL297" s="97"/>
      <c r="QHM297" s="97"/>
      <c r="QHN297" s="97"/>
      <c r="QHO297" s="97"/>
      <c r="QHP297" s="97"/>
      <c r="QHQ297" s="97"/>
      <c r="QHR297" s="97"/>
      <c r="QHS297" s="97"/>
      <c r="QHT297" s="97"/>
      <c r="QHU297" s="97"/>
      <c r="QHV297" s="97"/>
      <c r="QHW297" s="97"/>
      <c r="QHX297" s="97"/>
      <c r="QHY297" s="97"/>
      <c r="QHZ297" s="97"/>
      <c r="QIA297" s="97"/>
      <c r="QIB297" s="97"/>
      <c r="QIC297" s="97"/>
      <c r="QID297" s="97"/>
      <c r="QIE297" s="97"/>
      <c r="QIF297" s="97"/>
      <c r="QIG297" s="97"/>
      <c r="QIH297" s="97"/>
      <c r="QII297" s="97"/>
      <c r="QIJ297" s="97"/>
      <c r="QIK297" s="97"/>
      <c r="QIL297" s="97"/>
      <c r="QIM297" s="97"/>
      <c r="QIN297" s="97"/>
      <c r="QIO297" s="97"/>
      <c r="QIP297" s="97"/>
      <c r="QIQ297" s="97"/>
      <c r="QIR297" s="97"/>
      <c r="QIS297" s="97"/>
      <c r="QIT297" s="97"/>
      <c r="QIU297" s="97"/>
      <c r="QIV297" s="97"/>
      <c r="QIW297" s="97"/>
      <c r="QIX297" s="97"/>
      <c r="QIY297" s="97"/>
      <c r="QIZ297" s="97"/>
      <c r="QJA297" s="97"/>
      <c r="QJB297" s="97"/>
      <c r="QJC297" s="97"/>
      <c r="QJD297" s="97"/>
      <c r="QJE297" s="97"/>
      <c r="QJF297" s="97"/>
      <c r="QJG297" s="97"/>
      <c r="QJH297" s="97"/>
      <c r="QJI297" s="97"/>
      <c r="QJJ297" s="97"/>
      <c r="QJK297" s="97"/>
      <c r="QJL297" s="97"/>
      <c r="QJM297" s="97"/>
      <c r="QJN297" s="97"/>
      <c r="QJO297" s="97"/>
      <c r="QJP297" s="97"/>
      <c r="QJQ297" s="97"/>
      <c r="QJR297" s="97"/>
      <c r="QJS297" s="97"/>
      <c r="QJT297" s="97"/>
      <c r="QJU297" s="97"/>
      <c r="QJV297" s="97"/>
      <c r="QJW297" s="97"/>
      <c r="QJX297" s="97"/>
      <c r="QJY297" s="97"/>
      <c r="QJZ297" s="97"/>
      <c r="QKA297" s="97"/>
      <c r="QKB297" s="97"/>
      <c r="QKC297" s="97"/>
      <c r="QKD297" s="97"/>
      <c r="QKE297" s="97"/>
      <c r="QKF297" s="97"/>
      <c r="QKG297" s="97"/>
      <c r="QKH297" s="97"/>
      <c r="QKI297" s="97"/>
      <c r="QKJ297" s="97"/>
      <c r="QKK297" s="97"/>
      <c r="QKL297" s="97"/>
      <c r="QKM297" s="97"/>
      <c r="QKN297" s="97"/>
      <c r="QKO297" s="97"/>
      <c r="QKP297" s="97"/>
      <c r="QKQ297" s="97"/>
      <c r="QKR297" s="97"/>
      <c r="QKS297" s="97"/>
      <c r="QKT297" s="97"/>
      <c r="QKU297" s="97"/>
      <c r="QKV297" s="97"/>
      <c r="QKW297" s="97"/>
      <c r="QKX297" s="97"/>
      <c r="QKY297" s="97"/>
      <c r="QKZ297" s="97"/>
      <c r="QLA297" s="97"/>
      <c r="QLB297" s="97"/>
      <c r="QLC297" s="97"/>
      <c r="QLD297" s="97"/>
      <c r="QLE297" s="97"/>
      <c r="QLF297" s="97"/>
      <c r="QLG297" s="97"/>
      <c r="QLH297" s="97"/>
      <c r="QLI297" s="97"/>
      <c r="QLJ297" s="97"/>
      <c r="QLK297" s="97"/>
      <c r="QLL297" s="97"/>
      <c r="QLM297" s="97"/>
      <c r="QLN297" s="97"/>
      <c r="QLO297" s="97"/>
      <c r="QLP297" s="97"/>
      <c r="QLQ297" s="97"/>
      <c r="QLR297" s="97"/>
      <c r="QLS297" s="97"/>
      <c r="QLT297" s="97"/>
      <c r="QLU297" s="97"/>
      <c r="QLV297" s="97"/>
      <c r="QLW297" s="97"/>
      <c r="QLX297" s="97"/>
      <c r="QLY297" s="97"/>
      <c r="QLZ297" s="97"/>
      <c r="QMA297" s="97"/>
      <c r="QMB297" s="97"/>
      <c r="QMC297" s="97"/>
      <c r="QMD297" s="97"/>
      <c r="QME297" s="97"/>
      <c r="QMF297" s="97"/>
      <c r="QMG297" s="97"/>
      <c r="QMH297" s="97"/>
      <c r="QMI297" s="97"/>
      <c r="QMJ297" s="97"/>
      <c r="QMK297" s="97"/>
      <c r="QML297" s="97"/>
      <c r="QMM297" s="97"/>
      <c r="QMN297" s="97"/>
      <c r="QMO297" s="97"/>
      <c r="QMP297" s="97"/>
      <c r="QMQ297" s="97"/>
      <c r="QMR297" s="97"/>
      <c r="QMS297" s="97"/>
      <c r="QMT297" s="97"/>
      <c r="QMU297" s="97"/>
      <c r="QMV297" s="97"/>
      <c r="QMW297" s="97"/>
      <c r="QMX297" s="97"/>
      <c r="QMY297" s="97"/>
      <c r="QMZ297" s="97"/>
      <c r="QNA297" s="97"/>
      <c r="QNB297" s="97"/>
      <c r="QNC297" s="97"/>
      <c r="QND297" s="97"/>
      <c r="QNE297" s="97"/>
      <c r="QNF297" s="97"/>
      <c r="QNG297" s="97"/>
      <c r="QNH297" s="97"/>
      <c r="QNI297" s="97"/>
      <c r="QNJ297" s="97"/>
      <c r="QNK297" s="97"/>
      <c r="QNL297" s="97"/>
      <c r="QNM297" s="97"/>
      <c r="QNN297" s="97"/>
      <c r="QNO297" s="97"/>
      <c r="QNP297" s="97"/>
      <c r="QNQ297" s="97"/>
      <c r="QNR297" s="97"/>
      <c r="QNS297" s="97"/>
      <c r="QNT297" s="97"/>
      <c r="QNU297" s="97"/>
      <c r="QNV297" s="97"/>
      <c r="QNW297" s="97"/>
      <c r="QNX297" s="97"/>
      <c r="QNY297" s="97"/>
      <c r="QNZ297" s="97"/>
      <c r="QOA297" s="97"/>
      <c r="QOB297" s="97"/>
      <c r="QOC297" s="97"/>
      <c r="QOD297" s="97"/>
      <c r="QOE297" s="97"/>
      <c r="QOF297" s="97"/>
      <c r="QOG297" s="97"/>
      <c r="QOH297" s="97"/>
      <c r="QOI297" s="97"/>
      <c r="QOJ297" s="97"/>
      <c r="QOK297" s="97"/>
      <c r="QOL297" s="97"/>
      <c r="QOM297" s="97"/>
      <c r="QON297" s="97"/>
      <c r="QOO297" s="97"/>
      <c r="QOP297" s="97"/>
      <c r="QOQ297" s="97"/>
      <c r="QOR297" s="97"/>
      <c r="QOS297" s="97"/>
      <c r="QOT297" s="97"/>
      <c r="QOU297" s="97"/>
      <c r="QOV297" s="97"/>
      <c r="QOW297" s="97"/>
      <c r="QOX297" s="97"/>
      <c r="QOY297" s="97"/>
      <c r="QOZ297" s="97"/>
      <c r="QPA297" s="97"/>
      <c r="QPB297" s="97"/>
      <c r="QPC297" s="97"/>
      <c r="QPD297" s="97"/>
      <c r="QPE297" s="97"/>
      <c r="QPF297" s="97"/>
      <c r="QPG297" s="97"/>
      <c r="QPH297" s="97"/>
      <c r="QPI297" s="97"/>
      <c r="QPJ297" s="97"/>
      <c r="QPK297" s="97"/>
      <c r="QPL297" s="97"/>
      <c r="QPM297" s="97"/>
      <c r="QPN297" s="97"/>
      <c r="QPO297" s="97"/>
      <c r="QPP297" s="97"/>
      <c r="QPQ297" s="97"/>
      <c r="QPR297" s="97"/>
      <c r="QPS297" s="97"/>
      <c r="QPT297" s="97"/>
      <c r="QPU297" s="97"/>
      <c r="QPV297" s="97"/>
      <c r="QPW297" s="97"/>
      <c r="QPX297" s="97"/>
      <c r="QPY297" s="97"/>
      <c r="QPZ297" s="97"/>
      <c r="QQA297" s="97"/>
      <c r="QQB297" s="97"/>
      <c r="QQC297" s="97"/>
      <c r="QQD297" s="97"/>
      <c r="QQE297" s="97"/>
      <c r="QQF297" s="97"/>
      <c r="QQG297" s="97"/>
      <c r="QQH297" s="97"/>
      <c r="QQI297" s="97"/>
      <c r="QQJ297" s="97"/>
      <c r="QQK297" s="97"/>
      <c r="QQL297" s="97"/>
      <c r="QQM297" s="97"/>
      <c r="QQN297" s="97"/>
      <c r="QQO297" s="97"/>
      <c r="QQP297" s="97"/>
      <c r="QQQ297" s="97"/>
      <c r="QQR297" s="97"/>
      <c r="QQS297" s="97"/>
      <c r="QQT297" s="97"/>
      <c r="QQU297" s="97"/>
      <c r="QQV297" s="97"/>
      <c r="QQW297" s="97"/>
      <c r="QQX297" s="97"/>
      <c r="QQY297" s="97"/>
      <c r="QQZ297" s="97"/>
      <c r="QRA297" s="97"/>
      <c r="QRB297" s="97"/>
      <c r="QRC297" s="97"/>
      <c r="QRD297" s="97"/>
      <c r="QRE297" s="97"/>
      <c r="QRF297" s="97"/>
      <c r="QRG297" s="97"/>
      <c r="QRH297" s="97"/>
      <c r="QRI297" s="97"/>
      <c r="QRJ297" s="97"/>
      <c r="QRK297" s="97"/>
      <c r="QRL297" s="97"/>
      <c r="QRM297" s="97"/>
      <c r="QRN297" s="97"/>
      <c r="QRO297" s="97"/>
      <c r="QRP297" s="97"/>
      <c r="QRQ297" s="97"/>
      <c r="QRR297" s="97"/>
      <c r="QRS297" s="97"/>
      <c r="QRT297" s="97"/>
      <c r="QRU297" s="97"/>
      <c r="QRV297" s="97"/>
      <c r="QRW297" s="97"/>
      <c r="QRX297" s="97"/>
      <c r="QRY297" s="97"/>
      <c r="QRZ297" s="97"/>
      <c r="QSA297" s="97"/>
      <c r="QSB297" s="97"/>
      <c r="QSC297" s="97"/>
      <c r="QSD297" s="97"/>
      <c r="QSE297" s="97"/>
      <c r="QSF297" s="97"/>
      <c r="QSG297" s="97"/>
      <c r="QSH297" s="97"/>
      <c r="QSI297" s="97"/>
      <c r="QSJ297" s="97"/>
      <c r="QSK297" s="97"/>
      <c r="QSL297" s="97"/>
      <c r="QSM297" s="97"/>
      <c r="QSN297" s="97"/>
      <c r="QSO297" s="97"/>
      <c r="QSP297" s="97"/>
      <c r="QSQ297" s="97"/>
      <c r="QSR297" s="97"/>
      <c r="QSS297" s="97"/>
      <c r="QST297" s="97"/>
      <c r="QSU297" s="97"/>
      <c r="QSV297" s="97"/>
      <c r="QSW297" s="97"/>
      <c r="QSX297" s="97"/>
      <c r="QSY297" s="97"/>
      <c r="QSZ297" s="97"/>
      <c r="QTA297" s="97"/>
      <c r="QTB297" s="97"/>
      <c r="QTC297" s="97"/>
      <c r="QTD297" s="97"/>
      <c r="QTE297" s="97"/>
      <c r="QTF297" s="97"/>
      <c r="QTG297" s="97"/>
      <c r="QTH297" s="97"/>
      <c r="QTI297" s="97"/>
      <c r="QTJ297" s="97"/>
      <c r="QTK297" s="97"/>
      <c r="QTL297" s="97"/>
      <c r="QTM297" s="97"/>
      <c r="QTN297" s="97"/>
      <c r="QTO297" s="97"/>
      <c r="QTP297" s="97"/>
      <c r="QTQ297" s="97"/>
      <c r="QTR297" s="97"/>
      <c r="QTS297" s="97"/>
      <c r="QTT297" s="97"/>
      <c r="QTU297" s="97"/>
      <c r="QTV297" s="97"/>
      <c r="QTW297" s="97"/>
      <c r="QTX297" s="97"/>
      <c r="QTY297" s="97"/>
      <c r="QTZ297" s="97"/>
      <c r="QUA297" s="97"/>
      <c r="QUB297" s="97"/>
      <c r="QUC297" s="97"/>
      <c r="QUD297" s="97"/>
      <c r="QUE297" s="97"/>
      <c r="QUF297" s="97"/>
      <c r="QUG297" s="97"/>
      <c r="QUH297" s="97"/>
      <c r="QUI297" s="97"/>
      <c r="QUJ297" s="97"/>
      <c r="QUK297" s="97"/>
      <c r="QUL297" s="97"/>
      <c r="QUM297" s="97"/>
      <c r="QUN297" s="97"/>
      <c r="QUO297" s="97"/>
      <c r="QUP297" s="97"/>
      <c r="QUQ297" s="97"/>
      <c r="QUR297" s="97"/>
      <c r="QUS297" s="97"/>
      <c r="QUT297" s="97"/>
      <c r="QUU297" s="97"/>
      <c r="QUV297" s="97"/>
      <c r="QUW297" s="97"/>
      <c r="QUX297" s="97"/>
      <c r="QUY297" s="97"/>
      <c r="QUZ297" s="97"/>
      <c r="QVA297" s="97"/>
      <c r="QVB297" s="97"/>
      <c r="QVC297" s="97"/>
      <c r="QVD297" s="97"/>
      <c r="QVE297" s="97"/>
      <c r="QVF297" s="97"/>
      <c r="QVG297" s="97"/>
      <c r="QVH297" s="97"/>
      <c r="QVI297" s="97"/>
      <c r="QVJ297" s="97"/>
      <c r="QVK297" s="97"/>
      <c r="QVL297" s="97"/>
      <c r="QVM297" s="97"/>
      <c r="QVN297" s="97"/>
      <c r="QVO297" s="97"/>
      <c r="QVP297" s="97"/>
      <c r="QVQ297" s="97"/>
      <c r="QVR297" s="97"/>
      <c r="QVS297" s="97"/>
      <c r="QVT297" s="97"/>
      <c r="QVU297" s="97"/>
      <c r="QVV297" s="97"/>
      <c r="QVW297" s="97"/>
      <c r="QVX297" s="97"/>
      <c r="QVY297" s="97"/>
      <c r="QVZ297" s="97"/>
      <c r="QWA297" s="97"/>
      <c r="QWB297" s="97"/>
      <c r="QWC297" s="97"/>
      <c r="QWD297" s="97"/>
      <c r="QWE297" s="97"/>
      <c r="QWF297" s="97"/>
      <c r="QWG297" s="97"/>
      <c r="QWH297" s="97"/>
      <c r="QWI297" s="97"/>
      <c r="QWJ297" s="97"/>
      <c r="QWK297" s="97"/>
      <c r="QWL297" s="97"/>
      <c r="QWM297" s="97"/>
      <c r="QWN297" s="97"/>
      <c r="QWO297" s="97"/>
      <c r="QWP297" s="97"/>
      <c r="QWQ297" s="97"/>
      <c r="QWR297" s="97"/>
      <c r="QWS297" s="97"/>
      <c r="QWT297" s="97"/>
      <c r="QWU297" s="97"/>
      <c r="QWV297" s="97"/>
      <c r="QWW297" s="97"/>
      <c r="QWX297" s="97"/>
      <c r="QWY297" s="97"/>
      <c r="QWZ297" s="97"/>
      <c r="QXA297" s="97"/>
      <c r="QXB297" s="97"/>
      <c r="QXC297" s="97"/>
      <c r="QXD297" s="97"/>
      <c r="QXE297" s="97"/>
      <c r="QXF297" s="97"/>
      <c r="QXG297" s="97"/>
      <c r="QXH297" s="97"/>
      <c r="QXI297" s="97"/>
      <c r="QXJ297" s="97"/>
      <c r="QXK297" s="97"/>
      <c r="QXL297" s="97"/>
      <c r="QXM297" s="97"/>
      <c r="QXN297" s="97"/>
      <c r="QXO297" s="97"/>
      <c r="QXP297" s="97"/>
      <c r="QXQ297" s="97"/>
      <c r="QXR297" s="97"/>
      <c r="QXS297" s="97"/>
      <c r="QXT297" s="97"/>
      <c r="QXU297" s="97"/>
      <c r="QXV297" s="97"/>
      <c r="QXW297" s="97"/>
      <c r="QXX297" s="97"/>
      <c r="QXY297" s="97"/>
      <c r="QXZ297" s="97"/>
      <c r="QYA297" s="97"/>
      <c r="QYB297" s="97"/>
      <c r="QYC297" s="97"/>
      <c r="QYD297" s="97"/>
      <c r="QYE297" s="97"/>
      <c r="QYF297" s="97"/>
      <c r="QYG297" s="97"/>
      <c r="QYH297" s="97"/>
      <c r="QYI297" s="97"/>
      <c r="QYJ297" s="97"/>
      <c r="QYK297" s="97"/>
      <c r="QYL297" s="97"/>
      <c r="QYM297" s="97"/>
      <c r="QYN297" s="97"/>
      <c r="QYO297" s="97"/>
      <c r="QYP297" s="97"/>
      <c r="QYQ297" s="97"/>
      <c r="QYR297" s="97"/>
      <c r="QYS297" s="97"/>
      <c r="QYT297" s="97"/>
      <c r="QYU297" s="97"/>
      <c r="QYV297" s="97"/>
      <c r="QYW297" s="97"/>
      <c r="QYX297" s="97"/>
      <c r="QYY297" s="97"/>
      <c r="QYZ297" s="97"/>
      <c r="QZA297" s="97"/>
      <c r="QZB297" s="97"/>
      <c r="QZC297" s="97"/>
      <c r="QZD297" s="97"/>
      <c r="QZE297" s="97"/>
      <c r="QZF297" s="97"/>
      <c r="QZG297" s="97"/>
      <c r="QZH297" s="97"/>
      <c r="QZI297" s="97"/>
      <c r="QZJ297" s="97"/>
      <c r="QZK297" s="97"/>
      <c r="QZL297" s="97"/>
      <c r="QZM297" s="97"/>
      <c r="QZN297" s="97"/>
      <c r="QZO297" s="97"/>
      <c r="QZP297" s="97"/>
      <c r="QZQ297" s="97"/>
      <c r="QZR297" s="97"/>
      <c r="QZS297" s="97"/>
      <c r="QZT297" s="97"/>
      <c r="QZU297" s="97"/>
      <c r="QZV297" s="97"/>
      <c r="QZW297" s="97"/>
      <c r="QZX297" s="97"/>
      <c r="QZY297" s="97"/>
      <c r="QZZ297" s="97"/>
      <c r="RAA297" s="97"/>
      <c r="RAB297" s="97"/>
      <c r="RAC297" s="97"/>
      <c r="RAD297" s="97"/>
      <c r="RAE297" s="97"/>
      <c r="RAF297" s="97"/>
      <c r="RAG297" s="97"/>
      <c r="RAH297" s="97"/>
      <c r="RAI297" s="97"/>
      <c r="RAJ297" s="97"/>
      <c r="RAK297" s="97"/>
      <c r="RAL297" s="97"/>
      <c r="RAM297" s="97"/>
      <c r="RAN297" s="97"/>
      <c r="RAO297" s="97"/>
      <c r="RAP297" s="97"/>
      <c r="RAQ297" s="97"/>
      <c r="RAR297" s="97"/>
      <c r="RAS297" s="97"/>
      <c r="RAT297" s="97"/>
      <c r="RAU297" s="97"/>
      <c r="RAV297" s="97"/>
      <c r="RAW297" s="97"/>
      <c r="RAX297" s="97"/>
      <c r="RAY297" s="97"/>
      <c r="RAZ297" s="97"/>
      <c r="RBA297" s="97"/>
      <c r="RBB297" s="97"/>
      <c r="RBC297" s="97"/>
      <c r="RBD297" s="97"/>
      <c r="RBE297" s="97"/>
      <c r="RBF297" s="97"/>
      <c r="RBG297" s="97"/>
      <c r="RBH297" s="97"/>
      <c r="RBI297" s="97"/>
      <c r="RBJ297" s="97"/>
      <c r="RBK297" s="97"/>
      <c r="RBL297" s="97"/>
      <c r="RBM297" s="97"/>
      <c r="RBN297" s="97"/>
      <c r="RBO297" s="97"/>
      <c r="RBP297" s="97"/>
      <c r="RBQ297" s="97"/>
      <c r="RBR297" s="97"/>
      <c r="RBS297" s="97"/>
      <c r="RBT297" s="97"/>
      <c r="RBU297" s="97"/>
      <c r="RBV297" s="97"/>
      <c r="RBW297" s="97"/>
      <c r="RBX297" s="97"/>
      <c r="RBY297" s="97"/>
      <c r="RBZ297" s="97"/>
      <c r="RCA297" s="97"/>
      <c r="RCB297" s="97"/>
      <c r="RCC297" s="97"/>
      <c r="RCD297" s="97"/>
      <c r="RCE297" s="97"/>
      <c r="RCF297" s="97"/>
      <c r="RCG297" s="97"/>
      <c r="RCH297" s="97"/>
      <c r="RCI297" s="97"/>
      <c r="RCJ297" s="97"/>
      <c r="RCK297" s="97"/>
      <c r="RCL297" s="97"/>
      <c r="RCM297" s="97"/>
      <c r="RCN297" s="97"/>
      <c r="RCO297" s="97"/>
      <c r="RCP297" s="97"/>
      <c r="RCQ297" s="97"/>
      <c r="RCR297" s="97"/>
      <c r="RCS297" s="97"/>
      <c r="RCT297" s="97"/>
      <c r="RCU297" s="97"/>
      <c r="RCV297" s="97"/>
      <c r="RCW297" s="97"/>
      <c r="RCX297" s="97"/>
      <c r="RCY297" s="97"/>
      <c r="RCZ297" s="97"/>
      <c r="RDA297" s="97"/>
      <c r="RDB297" s="97"/>
      <c r="RDC297" s="97"/>
      <c r="RDD297" s="97"/>
      <c r="RDE297" s="97"/>
      <c r="RDF297" s="97"/>
      <c r="RDG297" s="97"/>
      <c r="RDH297" s="97"/>
      <c r="RDI297" s="97"/>
      <c r="RDJ297" s="97"/>
      <c r="RDK297" s="97"/>
      <c r="RDL297" s="97"/>
      <c r="RDM297" s="97"/>
      <c r="RDN297" s="97"/>
      <c r="RDO297" s="97"/>
      <c r="RDP297" s="97"/>
      <c r="RDQ297" s="97"/>
      <c r="RDR297" s="97"/>
      <c r="RDS297" s="97"/>
      <c r="RDT297" s="97"/>
      <c r="RDU297" s="97"/>
      <c r="RDV297" s="97"/>
      <c r="RDW297" s="97"/>
      <c r="RDX297" s="97"/>
      <c r="RDY297" s="97"/>
      <c r="RDZ297" s="97"/>
      <c r="REA297" s="97"/>
      <c r="REB297" s="97"/>
      <c r="REC297" s="97"/>
      <c r="RED297" s="97"/>
      <c r="REE297" s="97"/>
      <c r="REF297" s="97"/>
      <c r="REG297" s="97"/>
      <c r="REH297" s="97"/>
      <c r="REI297" s="97"/>
      <c r="REJ297" s="97"/>
      <c r="REK297" s="97"/>
      <c r="REL297" s="97"/>
      <c r="REM297" s="97"/>
      <c r="REN297" s="97"/>
      <c r="REO297" s="97"/>
      <c r="REP297" s="97"/>
      <c r="REQ297" s="97"/>
      <c r="RER297" s="97"/>
      <c r="RES297" s="97"/>
      <c r="RET297" s="97"/>
      <c r="REU297" s="97"/>
      <c r="REV297" s="97"/>
      <c r="REW297" s="97"/>
      <c r="REX297" s="97"/>
      <c r="REY297" s="97"/>
      <c r="REZ297" s="97"/>
      <c r="RFA297" s="97"/>
      <c r="RFB297" s="97"/>
      <c r="RFC297" s="97"/>
      <c r="RFD297" s="97"/>
      <c r="RFE297" s="97"/>
      <c r="RFF297" s="97"/>
      <c r="RFG297" s="97"/>
      <c r="RFH297" s="97"/>
      <c r="RFI297" s="97"/>
      <c r="RFJ297" s="97"/>
      <c r="RFK297" s="97"/>
      <c r="RFL297" s="97"/>
      <c r="RFM297" s="97"/>
      <c r="RFN297" s="97"/>
      <c r="RFO297" s="97"/>
      <c r="RFP297" s="97"/>
      <c r="RFQ297" s="97"/>
      <c r="RFR297" s="97"/>
      <c r="RFS297" s="97"/>
      <c r="RFT297" s="97"/>
      <c r="RFU297" s="97"/>
      <c r="RFV297" s="97"/>
      <c r="RFW297" s="97"/>
      <c r="RFX297" s="97"/>
      <c r="RFY297" s="97"/>
      <c r="RFZ297" s="97"/>
      <c r="RGA297" s="97"/>
      <c r="RGB297" s="97"/>
      <c r="RGC297" s="97"/>
      <c r="RGD297" s="97"/>
      <c r="RGE297" s="97"/>
      <c r="RGF297" s="97"/>
      <c r="RGG297" s="97"/>
      <c r="RGH297" s="97"/>
      <c r="RGI297" s="97"/>
      <c r="RGJ297" s="97"/>
      <c r="RGK297" s="97"/>
      <c r="RGL297" s="97"/>
      <c r="RGM297" s="97"/>
      <c r="RGN297" s="97"/>
      <c r="RGO297" s="97"/>
      <c r="RGP297" s="97"/>
      <c r="RGQ297" s="97"/>
      <c r="RGR297" s="97"/>
      <c r="RGS297" s="97"/>
      <c r="RGT297" s="97"/>
      <c r="RGU297" s="97"/>
      <c r="RGV297" s="97"/>
      <c r="RGW297" s="97"/>
      <c r="RGX297" s="97"/>
      <c r="RGY297" s="97"/>
      <c r="RGZ297" s="97"/>
      <c r="RHA297" s="97"/>
      <c r="RHB297" s="97"/>
      <c r="RHC297" s="97"/>
      <c r="RHD297" s="97"/>
      <c r="RHE297" s="97"/>
      <c r="RHF297" s="97"/>
      <c r="RHG297" s="97"/>
      <c r="RHH297" s="97"/>
      <c r="RHI297" s="97"/>
      <c r="RHJ297" s="97"/>
      <c r="RHK297" s="97"/>
      <c r="RHL297" s="97"/>
      <c r="RHM297" s="97"/>
      <c r="RHN297" s="97"/>
      <c r="RHO297" s="97"/>
      <c r="RHP297" s="97"/>
      <c r="RHQ297" s="97"/>
      <c r="RHR297" s="97"/>
      <c r="RHS297" s="97"/>
      <c r="RHT297" s="97"/>
      <c r="RHU297" s="97"/>
      <c r="RHV297" s="97"/>
      <c r="RHW297" s="97"/>
      <c r="RHX297" s="97"/>
      <c r="RHY297" s="97"/>
      <c r="RHZ297" s="97"/>
      <c r="RIA297" s="97"/>
      <c r="RIB297" s="97"/>
      <c r="RIC297" s="97"/>
      <c r="RID297" s="97"/>
      <c r="RIE297" s="97"/>
      <c r="RIF297" s="97"/>
      <c r="RIG297" s="97"/>
      <c r="RIH297" s="97"/>
      <c r="RII297" s="97"/>
      <c r="RIJ297" s="97"/>
      <c r="RIK297" s="97"/>
      <c r="RIL297" s="97"/>
      <c r="RIM297" s="97"/>
      <c r="RIN297" s="97"/>
      <c r="RIO297" s="97"/>
      <c r="RIP297" s="97"/>
      <c r="RIQ297" s="97"/>
      <c r="RIR297" s="97"/>
      <c r="RIS297" s="97"/>
      <c r="RIT297" s="97"/>
      <c r="RIU297" s="97"/>
      <c r="RIV297" s="97"/>
      <c r="RIW297" s="97"/>
      <c r="RIX297" s="97"/>
      <c r="RIY297" s="97"/>
      <c r="RIZ297" s="97"/>
      <c r="RJA297" s="97"/>
      <c r="RJB297" s="97"/>
      <c r="RJC297" s="97"/>
      <c r="RJD297" s="97"/>
      <c r="RJE297" s="97"/>
      <c r="RJF297" s="97"/>
      <c r="RJG297" s="97"/>
      <c r="RJH297" s="97"/>
      <c r="RJI297" s="97"/>
      <c r="RJJ297" s="97"/>
      <c r="RJK297" s="97"/>
      <c r="RJL297" s="97"/>
      <c r="RJM297" s="97"/>
      <c r="RJN297" s="97"/>
      <c r="RJO297" s="97"/>
      <c r="RJP297" s="97"/>
      <c r="RJQ297" s="97"/>
      <c r="RJR297" s="97"/>
      <c r="RJS297" s="97"/>
      <c r="RJT297" s="97"/>
      <c r="RJU297" s="97"/>
      <c r="RJV297" s="97"/>
      <c r="RJW297" s="97"/>
      <c r="RJX297" s="97"/>
      <c r="RJY297" s="97"/>
      <c r="RJZ297" s="97"/>
      <c r="RKA297" s="97"/>
      <c r="RKB297" s="97"/>
      <c r="RKC297" s="97"/>
      <c r="RKD297" s="97"/>
      <c r="RKE297" s="97"/>
      <c r="RKF297" s="97"/>
      <c r="RKG297" s="97"/>
      <c r="RKH297" s="97"/>
      <c r="RKI297" s="97"/>
      <c r="RKJ297" s="97"/>
      <c r="RKK297" s="97"/>
      <c r="RKL297" s="97"/>
      <c r="RKM297" s="97"/>
      <c r="RKN297" s="97"/>
      <c r="RKO297" s="97"/>
      <c r="RKP297" s="97"/>
      <c r="RKQ297" s="97"/>
      <c r="RKR297" s="97"/>
      <c r="RKS297" s="97"/>
      <c r="RKT297" s="97"/>
      <c r="RKU297" s="97"/>
      <c r="RKV297" s="97"/>
      <c r="RKW297" s="97"/>
      <c r="RKX297" s="97"/>
      <c r="RKY297" s="97"/>
      <c r="RKZ297" s="97"/>
      <c r="RLA297" s="97"/>
      <c r="RLB297" s="97"/>
      <c r="RLC297" s="97"/>
      <c r="RLD297" s="97"/>
      <c r="RLE297" s="97"/>
      <c r="RLF297" s="97"/>
      <c r="RLG297" s="97"/>
      <c r="RLH297" s="97"/>
      <c r="RLI297" s="97"/>
      <c r="RLJ297" s="97"/>
      <c r="RLK297" s="97"/>
      <c r="RLL297" s="97"/>
      <c r="RLM297" s="97"/>
      <c r="RLN297" s="97"/>
      <c r="RLO297" s="97"/>
      <c r="RLP297" s="97"/>
      <c r="RLQ297" s="97"/>
      <c r="RLR297" s="97"/>
      <c r="RLS297" s="97"/>
      <c r="RLT297" s="97"/>
      <c r="RLU297" s="97"/>
      <c r="RLV297" s="97"/>
      <c r="RLW297" s="97"/>
      <c r="RLX297" s="97"/>
      <c r="RLY297" s="97"/>
      <c r="RLZ297" s="97"/>
      <c r="RMA297" s="97"/>
      <c r="RMB297" s="97"/>
      <c r="RMC297" s="97"/>
      <c r="RMD297" s="97"/>
      <c r="RME297" s="97"/>
      <c r="RMF297" s="97"/>
      <c r="RMG297" s="97"/>
      <c r="RMH297" s="97"/>
      <c r="RMI297" s="97"/>
      <c r="RMJ297" s="97"/>
      <c r="RMK297" s="97"/>
      <c r="RML297" s="97"/>
      <c r="RMM297" s="97"/>
      <c r="RMN297" s="97"/>
      <c r="RMO297" s="97"/>
      <c r="RMP297" s="97"/>
      <c r="RMQ297" s="97"/>
      <c r="RMR297" s="97"/>
      <c r="RMS297" s="97"/>
      <c r="RMT297" s="97"/>
      <c r="RMU297" s="97"/>
      <c r="RMV297" s="97"/>
      <c r="RMW297" s="97"/>
      <c r="RMX297" s="97"/>
      <c r="RMY297" s="97"/>
      <c r="RMZ297" s="97"/>
      <c r="RNA297" s="97"/>
      <c r="RNB297" s="97"/>
      <c r="RNC297" s="97"/>
      <c r="RND297" s="97"/>
      <c r="RNE297" s="97"/>
      <c r="RNF297" s="97"/>
      <c r="RNG297" s="97"/>
      <c r="RNH297" s="97"/>
      <c r="RNI297" s="97"/>
      <c r="RNJ297" s="97"/>
      <c r="RNK297" s="97"/>
      <c r="RNL297" s="97"/>
      <c r="RNM297" s="97"/>
      <c r="RNN297" s="97"/>
      <c r="RNO297" s="97"/>
      <c r="RNP297" s="97"/>
      <c r="RNQ297" s="97"/>
      <c r="RNR297" s="97"/>
      <c r="RNS297" s="97"/>
      <c r="RNT297" s="97"/>
      <c r="RNU297" s="97"/>
      <c r="RNV297" s="97"/>
      <c r="RNW297" s="97"/>
      <c r="RNX297" s="97"/>
      <c r="RNY297" s="97"/>
      <c r="RNZ297" s="97"/>
      <c r="ROA297" s="97"/>
      <c r="ROB297" s="97"/>
      <c r="ROC297" s="97"/>
      <c r="ROD297" s="97"/>
      <c r="ROE297" s="97"/>
      <c r="ROF297" s="97"/>
      <c r="ROG297" s="97"/>
      <c r="ROH297" s="97"/>
      <c r="ROI297" s="97"/>
      <c r="ROJ297" s="97"/>
      <c r="ROK297" s="97"/>
      <c r="ROL297" s="97"/>
      <c r="ROM297" s="97"/>
      <c r="RON297" s="97"/>
      <c r="ROO297" s="97"/>
      <c r="ROP297" s="97"/>
      <c r="ROQ297" s="97"/>
      <c r="ROR297" s="97"/>
      <c r="ROS297" s="97"/>
      <c r="ROT297" s="97"/>
      <c r="ROU297" s="97"/>
      <c r="ROV297" s="97"/>
      <c r="ROW297" s="97"/>
      <c r="ROX297" s="97"/>
      <c r="ROY297" s="97"/>
      <c r="ROZ297" s="97"/>
      <c r="RPA297" s="97"/>
      <c r="RPB297" s="97"/>
      <c r="RPC297" s="97"/>
      <c r="RPD297" s="97"/>
      <c r="RPE297" s="97"/>
      <c r="RPF297" s="97"/>
      <c r="RPG297" s="97"/>
      <c r="RPH297" s="97"/>
      <c r="RPI297" s="97"/>
      <c r="RPJ297" s="97"/>
      <c r="RPK297" s="97"/>
      <c r="RPL297" s="97"/>
      <c r="RPM297" s="97"/>
      <c r="RPN297" s="97"/>
      <c r="RPO297" s="97"/>
      <c r="RPP297" s="97"/>
      <c r="RPQ297" s="97"/>
      <c r="RPR297" s="97"/>
      <c r="RPS297" s="97"/>
      <c r="RPT297" s="97"/>
      <c r="RPU297" s="97"/>
      <c r="RPV297" s="97"/>
      <c r="RPW297" s="97"/>
      <c r="RPX297" s="97"/>
      <c r="RPY297" s="97"/>
      <c r="RPZ297" s="97"/>
      <c r="RQA297" s="97"/>
      <c r="RQB297" s="97"/>
      <c r="RQC297" s="97"/>
      <c r="RQD297" s="97"/>
      <c r="RQE297" s="97"/>
      <c r="RQF297" s="97"/>
      <c r="RQG297" s="97"/>
      <c r="RQH297" s="97"/>
      <c r="RQI297" s="97"/>
      <c r="RQJ297" s="97"/>
      <c r="RQK297" s="97"/>
      <c r="RQL297" s="97"/>
      <c r="RQM297" s="97"/>
      <c r="RQN297" s="97"/>
      <c r="RQO297" s="97"/>
      <c r="RQP297" s="97"/>
      <c r="RQQ297" s="97"/>
      <c r="RQR297" s="97"/>
      <c r="RQS297" s="97"/>
      <c r="RQT297" s="97"/>
      <c r="RQU297" s="97"/>
      <c r="RQV297" s="97"/>
      <c r="RQW297" s="97"/>
      <c r="RQX297" s="97"/>
      <c r="RQY297" s="97"/>
      <c r="RQZ297" s="97"/>
      <c r="RRA297" s="97"/>
      <c r="RRB297" s="97"/>
      <c r="RRC297" s="97"/>
      <c r="RRD297" s="97"/>
      <c r="RRE297" s="97"/>
      <c r="RRF297" s="97"/>
      <c r="RRG297" s="97"/>
      <c r="RRH297" s="97"/>
      <c r="RRI297" s="97"/>
      <c r="RRJ297" s="97"/>
      <c r="RRK297" s="97"/>
      <c r="RRL297" s="97"/>
      <c r="RRM297" s="97"/>
      <c r="RRN297" s="97"/>
      <c r="RRO297" s="97"/>
      <c r="RRP297" s="97"/>
      <c r="RRQ297" s="97"/>
      <c r="RRR297" s="97"/>
      <c r="RRS297" s="97"/>
      <c r="RRT297" s="97"/>
      <c r="RRU297" s="97"/>
      <c r="RRV297" s="97"/>
      <c r="RRW297" s="97"/>
      <c r="RRX297" s="97"/>
      <c r="RRY297" s="97"/>
      <c r="RRZ297" s="97"/>
      <c r="RSA297" s="97"/>
      <c r="RSB297" s="97"/>
      <c r="RSC297" s="97"/>
      <c r="RSD297" s="97"/>
      <c r="RSE297" s="97"/>
      <c r="RSF297" s="97"/>
      <c r="RSG297" s="97"/>
      <c r="RSH297" s="97"/>
      <c r="RSI297" s="97"/>
      <c r="RSJ297" s="97"/>
      <c r="RSK297" s="97"/>
      <c r="RSL297" s="97"/>
      <c r="RSM297" s="97"/>
      <c r="RSN297" s="97"/>
      <c r="RSO297" s="97"/>
      <c r="RSP297" s="97"/>
      <c r="RSQ297" s="97"/>
      <c r="RSR297" s="97"/>
      <c r="RSS297" s="97"/>
      <c r="RST297" s="97"/>
      <c r="RSU297" s="97"/>
      <c r="RSV297" s="97"/>
      <c r="RSW297" s="97"/>
      <c r="RSX297" s="97"/>
      <c r="RSY297" s="97"/>
      <c r="RSZ297" s="97"/>
      <c r="RTA297" s="97"/>
      <c r="RTB297" s="97"/>
      <c r="RTC297" s="97"/>
      <c r="RTD297" s="97"/>
      <c r="RTE297" s="97"/>
      <c r="RTF297" s="97"/>
      <c r="RTG297" s="97"/>
      <c r="RTH297" s="97"/>
      <c r="RTI297" s="97"/>
      <c r="RTJ297" s="97"/>
      <c r="RTK297" s="97"/>
      <c r="RTL297" s="97"/>
      <c r="RTM297" s="97"/>
      <c r="RTN297" s="97"/>
      <c r="RTO297" s="97"/>
      <c r="RTP297" s="97"/>
      <c r="RTQ297" s="97"/>
      <c r="RTR297" s="97"/>
      <c r="RTS297" s="97"/>
      <c r="RTT297" s="97"/>
      <c r="RTU297" s="97"/>
      <c r="RTV297" s="97"/>
      <c r="RTW297" s="97"/>
      <c r="RTX297" s="97"/>
      <c r="RTY297" s="97"/>
      <c r="RTZ297" s="97"/>
      <c r="RUA297" s="97"/>
      <c r="RUB297" s="97"/>
      <c r="RUC297" s="97"/>
      <c r="RUD297" s="97"/>
      <c r="RUE297" s="97"/>
      <c r="RUF297" s="97"/>
      <c r="RUG297" s="97"/>
      <c r="RUH297" s="97"/>
      <c r="RUI297" s="97"/>
      <c r="RUJ297" s="97"/>
      <c r="RUK297" s="97"/>
      <c r="RUL297" s="97"/>
      <c r="RUM297" s="97"/>
      <c r="RUN297" s="97"/>
      <c r="RUO297" s="97"/>
      <c r="RUP297" s="97"/>
      <c r="RUQ297" s="97"/>
      <c r="RUR297" s="97"/>
      <c r="RUS297" s="97"/>
      <c r="RUT297" s="97"/>
      <c r="RUU297" s="97"/>
      <c r="RUV297" s="97"/>
      <c r="RUW297" s="97"/>
      <c r="RUX297" s="97"/>
      <c r="RUY297" s="97"/>
      <c r="RUZ297" s="97"/>
      <c r="RVA297" s="97"/>
      <c r="RVB297" s="97"/>
      <c r="RVC297" s="97"/>
      <c r="RVD297" s="97"/>
      <c r="RVE297" s="97"/>
      <c r="RVF297" s="97"/>
      <c r="RVG297" s="97"/>
      <c r="RVH297" s="97"/>
      <c r="RVI297" s="97"/>
      <c r="RVJ297" s="97"/>
      <c r="RVK297" s="97"/>
      <c r="RVL297" s="97"/>
      <c r="RVM297" s="97"/>
      <c r="RVN297" s="97"/>
      <c r="RVO297" s="97"/>
      <c r="RVP297" s="97"/>
      <c r="RVQ297" s="97"/>
      <c r="RVR297" s="97"/>
      <c r="RVS297" s="97"/>
      <c r="RVT297" s="97"/>
      <c r="RVU297" s="97"/>
      <c r="RVV297" s="97"/>
      <c r="RVW297" s="97"/>
      <c r="RVX297" s="97"/>
      <c r="RVY297" s="97"/>
      <c r="RVZ297" s="97"/>
      <c r="RWA297" s="97"/>
      <c r="RWB297" s="97"/>
      <c r="RWC297" s="97"/>
      <c r="RWD297" s="97"/>
      <c r="RWE297" s="97"/>
      <c r="RWF297" s="97"/>
      <c r="RWG297" s="97"/>
      <c r="RWH297" s="97"/>
      <c r="RWI297" s="97"/>
      <c r="RWJ297" s="97"/>
      <c r="RWK297" s="97"/>
      <c r="RWL297" s="97"/>
      <c r="RWM297" s="97"/>
      <c r="RWN297" s="97"/>
      <c r="RWO297" s="97"/>
      <c r="RWP297" s="97"/>
      <c r="RWQ297" s="97"/>
      <c r="RWR297" s="97"/>
      <c r="RWS297" s="97"/>
      <c r="RWT297" s="97"/>
      <c r="RWU297" s="97"/>
      <c r="RWV297" s="97"/>
      <c r="RWW297" s="97"/>
      <c r="RWX297" s="97"/>
      <c r="RWY297" s="97"/>
      <c r="RWZ297" s="97"/>
      <c r="RXA297" s="97"/>
      <c r="RXB297" s="97"/>
      <c r="RXC297" s="97"/>
      <c r="RXD297" s="97"/>
      <c r="RXE297" s="97"/>
      <c r="RXF297" s="97"/>
      <c r="RXG297" s="97"/>
      <c r="RXH297" s="97"/>
      <c r="RXI297" s="97"/>
      <c r="RXJ297" s="97"/>
      <c r="RXK297" s="97"/>
      <c r="RXL297" s="97"/>
      <c r="RXM297" s="97"/>
      <c r="RXN297" s="97"/>
      <c r="RXO297" s="97"/>
      <c r="RXP297" s="97"/>
      <c r="RXQ297" s="97"/>
      <c r="RXR297" s="97"/>
      <c r="RXS297" s="97"/>
      <c r="RXT297" s="97"/>
      <c r="RXU297" s="97"/>
      <c r="RXV297" s="97"/>
      <c r="RXW297" s="97"/>
      <c r="RXX297" s="97"/>
      <c r="RXY297" s="97"/>
      <c r="RXZ297" s="97"/>
      <c r="RYA297" s="97"/>
      <c r="RYB297" s="97"/>
      <c r="RYC297" s="97"/>
      <c r="RYD297" s="97"/>
      <c r="RYE297" s="97"/>
      <c r="RYF297" s="97"/>
      <c r="RYG297" s="97"/>
      <c r="RYH297" s="97"/>
      <c r="RYI297" s="97"/>
      <c r="RYJ297" s="97"/>
      <c r="RYK297" s="97"/>
      <c r="RYL297" s="97"/>
      <c r="RYM297" s="97"/>
      <c r="RYN297" s="97"/>
      <c r="RYO297" s="97"/>
      <c r="RYP297" s="97"/>
      <c r="RYQ297" s="97"/>
      <c r="RYR297" s="97"/>
      <c r="RYS297" s="97"/>
      <c r="RYT297" s="97"/>
      <c r="RYU297" s="97"/>
      <c r="RYV297" s="97"/>
      <c r="RYW297" s="97"/>
      <c r="RYX297" s="97"/>
      <c r="RYY297" s="97"/>
      <c r="RYZ297" s="97"/>
      <c r="RZA297" s="97"/>
      <c r="RZB297" s="97"/>
      <c r="RZC297" s="97"/>
      <c r="RZD297" s="97"/>
      <c r="RZE297" s="97"/>
      <c r="RZF297" s="97"/>
      <c r="RZG297" s="97"/>
      <c r="RZH297" s="97"/>
      <c r="RZI297" s="97"/>
      <c r="RZJ297" s="97"/>
      <c r="RZK297" s="97"/>
      <c r="RZL297" s="97"/>
      <c r="RZM297" s="97"/>
      <c r="RZN297" s="97"/>
      <c r="RZO297" s="97"/>
      <c r="RZP297" s="97"/>
      <c r="RZQ297" s="97"/>
      <c r="RZR297" s="97"/>
      <c r="RZS297" s="97"/>
      <c r="RZT297" s="97"/>
      <c r="RZU297" s="97"/>
      <c r="RZV297" s="97"/>
      <c r="RZW297" s="97"/>
      <c r="RZX297" s="97"/>
      <c r="RZY297" s="97"/>
      <c r="RZZ297" s="97"/>
      <c r="SAA297" s="97"/>
      <c r="SAB297" s="97"/>
      <c r="SAC297" s="97"/>
      <c r="SAD297" s="97"/>
      <c r="SAE297" s="97"/>
      <c r="SAF297" s="97"/>
      <c r="SAG297" s="97"/>
      <c r="SAH297" s="97"/>
      <c r="SAI297" s="97"/>
      <c r="SAJ297" s="97"/>
      <c r="SAK297" s="97"/>
      <c r="SAL297" s="97"/>
      <c r="SAM297" s="97"/>
      <c r="SAN297" s="97"/>
      <c r="SAO297" s="97"/>
      <c r="SAP297" s="97"/>
      <c r="SAQ297" s="97"/>
      <c r="SAR297" s="97"/>
      <c r="SAS297" s="97"/>
      <c r="SAT297" s="97"/>
      <c r="SAU297" s="97"/>
      <c r="SAV297" s="97"/>
      <c r="SAW297" s="97"/>
      <c r="SAX297" s="97"/>
      <c r="SAY297" s="97"/>
      <c r="SAZ297" s="97"/>
      <c r="SBA297" s="97"/>
      <c r="SBB297" s="97"/>
      <c r="SBC297" s="97"/>
      <c r="SBD297" s="97"/>
      <c r="SBE297" s="97"/>
      <c r="SBF297" s="97"/>
      <c r="SBG297" s="97"/>
      <c r="SBH297" s="97"/>
      <c r="SBI297" s="97"/>
      <c r="SBJ297" s="97"/>
      <c r="SBK297" s="97"/>
      <c r="SBL297" s="97"/>
      <c r="SBM297" s="97"/>
      <c r="SBN297" s="97"/>
      <c r="SBO297" s="97"/>
      <c r="SBP297" s="97"/>
      <c r="SBQ297" s="97"/>
      <c r="SBR297" s="97"/>
      <c r="SBS297" s="97"/>
      <c r="SBT297" s="97"/>
      <c r="SBU297" s="97"/>
      <c r="SBV297" s="97"/>
      <c r="SBW297" s="97"/>
      <c r="SBX297" s="97"/>
      <c r="SBY297" s="97"/>
      <c r="SBZ297" s="97"/>
      <c r="SCA297" s="97"/>
      <c r="SCB297" s="97"/>
      <c r="SCC297" s="97"/>
      <c r="SCD297" s="97"/>
      <c r="SCE297" s="97"/>
      <c r="SCF297" s="97"/>
      <c r="SCG297" s="97"/>
      <c r="SCH297" s="97"/>
      <c r="SCI297" s="97"/>
      <c r="SCJ297" s="97"/>
      <c r="SCK297" s="97"/>
      <c r="SCL297" s="97"/>
      <c r="SCM297" s="97"/>
      <c r="SCN297" s="97"/>
      <c r="SCO297" s="97"/>
      <c r="SCP297" s="97"/>
      <c r="SCQ297" s="97"/>
      <c r="SCR297" s="97"/>
      <c r="SCS297" s="97"/>
      <c r="SCT297" s="97"/>
      <c r="SCU297" s="97"/>
      <c r="SCV297" s="97"/>
      <c r="SCW297" s="97"/>
      <c r="SCX297" s="97"/>
      <c r="SCY297" s="97"/>
      <c r="SCZ297" s="97"/>
      <c r="SDA297" s="97"/>
      <c r="SDB297" s="97"/>
      <c r="SDC297" s="97"/>
      <c r="SDD297" s="97"/>
      <c r="SDE297" s="97"/>
      <c r="SDF297" s="97"/>
      <c r="SDG297" s="97"/>
      <c r="SDH297" s="97"/>
      <c r="SDI297" s="97"/>
      <c r="SDJ297" s="97"/>
      <c r="SDK297" s="97"/>
      <c r="SDL297" s="97"/>
      <c r="SDM297" s="97"/>
      <c r="SDN297" s="97"/>
      <c r="SDO297" s="97"/>
      <c r="SDP297" s="97"/>
      <c r="SDQ297" s="97"/>
      <c r="SDR297" s="97"/>
      <c r="SDS297" s="97"/>
      <c r="SDT297" s="97"/>
      <c r="SDU297" s="97"/>
      <c r="SDV297" s="97"/>
      <c r="SDW297" s="97"/>
      <c r="SDX297" s="97"/>
      <c r="SDY297" s="97"/>
      <c r="SDZ297" s="97"/>
      <c r="SEA297" s="97"/>
      <c r="SEB297" s="97"/>
      <c r="SEC297" s="97"/>
      <c r="SED297" s="97"/>
      <c r="SEE297" s="97"/>
      <c r="SEF297" s="97"/>
      <c r="SEG297" s="97"/>
      <c r="SEH297" s="97"/>
      <c r="SEI297" s="97"/>
      <c r="SEJ297" s="97"/>
      <c r="SEK297" s="97"/>
      <c r="SEL297" s="97"/>
      <c r="SEM297" s="97"/>
      <c r="SEN297" s="97"/>
      <c r="SEO297" s="97"/>
      <c r="SEP297" s="97"/>
      <c r="SEQ297" s="97"/>
      <c r="SER297" s="97"/>
      <c r="SES297" s="97"/>
      <c r="SET297" s="97"/>
      <c r="SEU297" s="97"/>
      <c r="SEV297" s="97"/>
      <c r="SEW297" s="97"/>
      <c r="SEX297" s="97"/>
      <c r="SEY297" s="97"/>
      <c r="SEZ297" s="97"/>
      <c r="SFA297" s="97"/>
      <c r="SFB297" s="97"/>
      <c r="SFC297" s="97"/>
      <c r="SFD297" s="97"/>
      <c r="SFE297" s="97"/>
      <c r="SFF297" s="97"/>
      <c r="SFG297" s="97"/>
      <c r="SFH297" s="97"/>
      <c r="SFI297" s="97"/>
      <c r="SFJ297" s="97"/>
      <c r="SFK297" s="97"/>
      <c r="SFL297" s="97"/>
      <c r="SFM297" s="97"/>
      <c r="SFN297" s="97"/>
      <c r="SFO297" s="97"/>
      <c r="SFP297" s="97"/>
      <c r="SFQ297" s="97"/>
      <c r="SFR297" s="97"/>
      <c r="SFS297" s="97"/>
      <c r="SFT297" s="97"/>
      <c r="SFU297" s="97"/>
      <c r="SFV297" s="97"/>
      <c r="SFW297" s="97"/>
      <c r="SFX297" s="97"/>
      <c r="SFY297" s="97"/>
      <c r="SFZ297" s="97"/>
      <c r="SGA297" s="97"/>
      <c r="SGB297" s="97"/>
      <c r="SGC297" s="97"/>
      <c r="SGD297" s="97"/>
      <c r="SGE297" s="97"/>
      <c r="SGF297" s="97"/>
      <c r="SGG297" s="97"/>
      <c r="SGH297" s="97"/>
      <c r="SGI297" s="97"/>
      <c r="SGJ297" s="97"/>
      <c r="SGK297" s="97"/>
      <c r="SGL297" s="97"/>
      <c r="SGM297" s="97"/>
      <c r="SGN297" s="97"/>
      <c r="SGO297" s="97"/>
      <c r="SGP297" s="97"/>
      <c r="SGQ297" s="97"/>
      <c r="SGR297" s="97"/>
      <c r="SGS297" s="97"/>
      <c r="SGT297" s="97"/>
      <c r="SGU297" s="97"/>
      <c r="SGV297" s="97"/>
      <c r="SGW297" s="97"/>
      <c r="SGX297" s="97"/>
      <c r="SGY297" s="97"/>
      <c r="SGZ297" s="97"/>
      <c r="SHA297" s="97"/>
      <c r="SHB297" s="97"/>
      <c r="SHC297" s="97"/>
      <c r="SHD297" s="97"/>
      <c r="SHE297" s="97"/>
      <c r="SHF297" s="97"/>
      <c r="SHG297" s="97"/>
      <c r="SHH297" s="97"/>
      <c r="SHI297" s="97"/>
      <c r="SHJ297" s="97"/>
      <c r="SHK297" s="97"/>
      <c r="SHL297" s="97"/>
      <c r="SHM297" s="97"/>
      <c r="SHN297" s="97"/>
      <c r="SHO297" s="97"/>
      <c r="SHP297" s="97"/>
      <c r="SHQ297" s="97"/>
      <c r="SHR297" s="97"/>
      <c r="SHS297" s="97"/>
      <c r="SHT297" s="97"/>
      <c r="SHU297" s="97"/>
      <c r="SHV297" s="97"/>
      <c r="SHW297" s="97"/>
      <c r="SHX297" s="97"/>
      <c r="SHY297" s="97"/>
      <c r="SHZ297" s="97"/>
      <c r="SIA297" s="97"/>
      <c r="SIB297" s="97"/>
      <c r="SIC297" s="97"/>
      <c r="SID297" s="97"/>
      <c r="SIE297" s="97"/>
      <c r="SIF297" s="97"/>
      <c r="SIG297" s="97"/>
      <c r="SIH297" s="97"/>
      <c r="SII297" s="97"/>
      <c r="SIJ297" s="97"/>
      <c r="SIK297" s="97"/>
      <c r="SIL297" s="97"/>
      <c r="SIM297" s="97"/>
      <c r="SIN297" s="97"/>
      <c r="SIO297" s="97"/>
      <c r="SIP297" s="97"/>
      <c r="SIQ297" s="97"/>
      <c r="SIR297" s="97"/>
      <c r="SIS297" s="97"/>
      <c r="SIT297" s="97"/>
      <c r="SIU297" s="97"/>
      <c r="SIV297" s="97"/>
      <c r="SIW297" s="97"/>
      <c r="SIX297" s="97"/>
      <c r="SIY297" s="97"/>
      <c r="SIZ297" s="97"/>
      <c r="SJA297" s="97"/>
      <c r="SJB297" s="97"/>
      <c r="SJC297" s="97"/>
      <c r="SJD297" s="97"/>
      <c r="SJE297" s="97"/>
      <c r="SJF297" s="97"/>
      <c r="SJG297" s="97"/>
      <c r="SJH297" s="97"/>
      <c r="SJI297" s="97"/>
      <c r="SJJ297" s="97"/>
      <c r="SJK297" s="97"/>
      <c r="SJL297" s="97"/>
      <c r="SJM297" s="97"/>
      <c r="SJN297" s="97"/>
      <c r="SJO297" s="97"/>
      <c r="SJP297" s="97"/>
      <c r="SJQ297" s="97"/>
      <c r="SJR297" s="97"/>
      <c r="SJS297" s="97"/>
      <c r="SJT297" s="97"/>
      <c r="SJU297" s="97"/>
      <c r="SJV297" s="97"/>
      <c r="SJW297" s="97"/>
      <c r="SJX297" s="97"/>
      <c r="SJY297" s="97"/>
      <c r="SJZ297" s="97"/>
      <c r="SKA297" s="97"/>
      <c r="SKB297" s="97"/>
      <c r="SKC297" s="97"/>
      <c r="SKD297" s="97"/>
      <c r="SKE297" s="97"/>
      <c r="SKF297" s="97"/>
      <c r="SKG297" s="97"/>
      <c r="SKH297" s="97"/>
      <c r="SKI297" s="97"/>
      <c r="SKJ297" s="97"/>
      <c r="SKK297" s="97"/>
      <c r="SKL297" s="97"/>
      <c r="SKM297" s="97"/>
      <c r="SKN297" s="97"/>
      <c r="SKO297" s="97"/>
      <c r="SKP297" s="97"/>
      <c r="SKQ297" s="97"/>
      <c r="SKR297" s="97"/>
      <c r="SKS297" s="97"/>
      <c r="SKT297" s="97"/>
      <c r="SKU297" s="97"/>
      <c r="SKV297" s="97"/>
      <c r="SKW297" s="97"/>
      <c r="SKX297" s="97"/>
      <c r="SKY297" s="97"/>
      <c r="SKZ297" s="97"/>
      <c r="SLA297" s="97"/>
      <c r="SLB297" s="97"/>
      <c r="SLC297" s="97"/>
      <c r="SLD297" s="97"/>
      <c r="SLE297" s="97"/>
      <c r="SLF297" s="97"/>
      <c r="SLG297" s="97"/>
      <c r="SLH297" s="97"/>
      <c r="SLI297" s="97"/>
      <c r="SLJ297" s="97"/>
      <c r="SLK297" s="97"/>
      <c r="SLL297" s="97"/>
      <c r="SLM297" s="97"/>
      <c r="SLN297" s="97"/>
      <c r="SLO297" s="97"/>
      <c r="SLP297" s="97"/>
      <c r="SLQ297" s="97"/>
      <c r="SLR297" s="97"/>
      <c r="SLS297" s="97"/>
      <c r="SLT297" s="97"/>
      <c r="SLU297" s="97"/>
      <c r="SLV297" s="97"/>
      <c r="SLW297" s="97"/>
      <c r="SLX297" s="97"/>
      <c r="SLY297" s="97"/>
      <c r="SLZ297" s="97"/>
      <c r="SMA297" s="97"/>
      <c r="SMB297" s="97"/>
      <c r="SMC297" s="97"/>
      <c r="SMD297" s="97"/>
      <c r="SME297" s="97"/>
      <c r="SMF297" s="97"/>
      <c r="SMG297" s="97"/>
      <c r="SMH297" s="97"/>
      <c r="SMI297" s="97"/>
      <c r="SMJ297" s="97"/>
      <c r="SMK297" s="97"/>
      <c r="SML297" s="97"/>
      <c r="SMM297" s="97"/>
      <c r="SMN297" s="97"/>
      <c r="SMO297" s="97"/>
      <c r="SMP297" s="97"/>
      <c r="SMQ297" s="97"/>
      <c r="SMR297" s="97"/>
      <c r="SMS297" s="97"/>
      <c r="SMT297" s="97"/>
      <c r="SMU297" s="97"/>
      <c r="SMV297" s="97"/>
      <c r="SMW297" s="97"/>
      <c r="SMX297" s="97"/>
      <c r="SMY297" s="97"/>
      <c r="SMZ297" s="97"/>
      <c r="SNA297" s="97"/>
      <c r="SNB297" s="97"/>
      <c r="SNC297" s="97"/>
      <c r="SND297" s="97"/>
      <c r="SNE297" s="97"/>
      <c r="SNF297" s="97"/>
      <c r="SNG297" s="97"/>
      <c r="SNH297" s="97"/>
      <c r="SNI297" s="97"/>
      <c r="SNJ297" s="97"/>
      <c r="SNK297" s="97"/>
      <c r="SNL297" s="97"/>
      <c r="SNM297" s="97"/>
      <c r="SNN297" s="97"/>
      <c r="SNO297" s="97"/>
      <c r="SNP297" s="97"/>
      <c r="SNQ297" s="97"/>
      <c r="SNR297" s="97"/>
      <c r="SNS297" s="97"/>
      <c r="SNT297" s="97"/>
      <c r="SNU297" s="97"/>
      <c r="SNV297" s="97"/>
      <c r="SNW297" s="97"/>
      <c r="SNX297" s="97"/>
      <c r="SNY297" s="97"/>
      <c r="SNZ297" s="97"/>
      <c r="SOA297" s="97"/>
      <c r="SOB297" s="97"/>
      <c r="SOC297" s="97"/>
      <c r="SOD297" s="97"/>
      <c r="SOE297" s="97"/>
      <c r="SOF297" s="97"/>
      <c r="SOG297" s="97"/>
      <c r="SOH297" s="97"/>
      <c r="SOI297" s="97"/>
      <c r="SOJ297" s="97"/>
      <c r="SOK297" s="97"/>
      <c r="SOL297" s="97"/>
      <c r="SOM297" s="97"/>
      <c r="SON297" s="97"/>
      <c r="SOO297" s="97"/>
      <c r="SOP297" s="97"/>
      <c r="SOQ297" s="97"/>
      <c r="SOR297" s="97"/>
      <c r="SOS297" s="97"/>
      <c r="SOT297" s="97"/>
      <c r="SOU297" s="97"/>
      <c r="SOV297" s="97"/>
      <c r="SOW297" s="97"/>
      <c r="SOX297" s="97"/>
      <c r="SOY297" s="97"/>
      <c r="SOZ297" s="97"/>
      <c r="SPA297" s="97"/>
      <c r="SPB297" s="97"/>
      <c r="SPC297" s="97"/>
      <c r="SPD297" s="97"/>
      <c r="SPE297" s="97"/>
      <c r="SPF297" s="97"/>
      <c r="SPG297" s="97"/>
      <c r="SPH297" s="97"/>
      <c r="SPI297" s="97"/>
      <c r="SPJ297" s="97"/>
      <c r="SPK297" s="97"/>
      <c r="SPL297" s="97"/>
      <c r="SPM297" s="97"/>
      <c r="SPN297" s="97"/>
      <c r="SPO297" s="97"/>
      <c r="SPP297" s="97"/>
      <c r="SPQ297" s="97"/>
      <c r="SPR297" s="97"/>
      <c r="SPS297" s="97"/>
      <c r="SPT297" s="97"/>
      <c r="SPU297" s="97"/>
      <c r="SPV297" s="97"/>
      <c r="SPW297" s="97"/>
      <c r="SPX297" s="97"/>
      <c r="SPY297" s="97"/>
      <c r="SPZ297" s="97"/>
      <c r="SQA297" s="97"/>
      <c r="SQB297" s="97"/>
      <c r="SQC297" s="97"/>
      <c r="SQD297" s="97"/>
      <c r="SQE297" s="97"/>
      <c r="SQF297" s="97"/>
      <c r="SQG297" s="97"/>
      <c r="SQH297" s="97"/>
      <c r="SQI297" s="97"/>
      <c r="SQJ297" s="97"/>
      <c r="SQK297" s="97"/>
      <c r="SQL297" s="97"/>
      <c r="SQM297" s="97"/>
      <c r="SQN297" s="97"/>
      <c r="SQO297" s="97"/>
      <c r="SQP297" s="97"/>
      <c r="SQQ297" s="97"/>
      <c r="SQR297" s="97"/>
      <c r="SQS297" s="97"/>
      <c r="SQT297" s="97"/>
      <c r="SQU297" s="97"/>
      <c r="SQV297" s="97"/>
      <c r="SQW297" s="97"/>
      <c r="SQX297" s="97"/>
      <c r="SQY297" s="97"/>
      <c r="SQZ297" s="97"/>
      <c r="SRA297" s="97"/>
      <c r="SRB297" s="97"/>
      <c r="SRC297" s="97"/>
      <c r="SRD297" s="97"/>
      <c r="SRE297" s="97"/>
      <c r="SRF297" s="97"/>
      <c r="SRG297" s="97"/>
      <c r="SRH297" s="97"/>
      <c r="SRI297" s="97"/>
      <c r="SRJ297" s="97"/>
      <c r="SRK297" s="97"/>
      <c r="SRL297" s="97"/>
      <c r="SRM297" s="97"/>
      <c r="SRN297" s="97"/>
      <c r="SRO297" s="97"/>
      <c r="SRP297" s="97"/>
      <c r="SRQ297" s="97"/>
      <c r="SRR297" s="97"/>
      <c r="SRS297" s="97"/>
      <c r="SRT297" s="97"/>
      <c r="SRU297" s="97"/>
      <c r="SRV297" s="97"/>
      <c r="SRW297" s="97"/>
      <c r="SRX297" s="97"/>
      <c r="SRY297" s="97"/>
      <c r="SRZ297" s="97"/>
      <c r="SSA297" s="97"/>
      <c r="SSB297" s="97"/>
      <c r="SSC297" s="97"/>
      <c r="SSD297" s="97"/>
      <c r="SSE297" s="97"/>
      <c r="SSF297" s="97"/>
      <c r="SSG297" s="97"/>
      <c r="SSH297" s="97"/>
      <c r="SSI297" s="97"/>
      <c r="SSJ297" s="97"/>
      <c r="SSK297" s="97"/>
      <c r="SSL297" s="97"/>
      <c r="SSM297" s="97"/>
      <c r="SSN297" s="97"/>
      <c r="SSO297" s="97"/>
      <c r="SSP297" s="97"/>
      <c r="SSQ297" s="97"/>
      <c r="SSR297" s="97"/>
      <c r="SSS297" s="97"/>
      <c r="SST297" s="97"/>
      <c r="SSU297" s="97"/>
      <c r="SSV297" s="97"/>
      <c r="SSW297" s="97"/>
      <c r="SSX297" s="97"/>
      <c r="SSY297" s="97"/>
      <c r="SSZ297" s="97"/>
      <c r="STA297" s="97"/>
      <c r="STB297" s="97"/>
      <c r="STC297" s="97"/>
      <c r="STD297" s="97"/>
      <c r="STE297" s="97"/>
      <c r="STF297" s="97"/>
      <c r="STG297" s="97"/>
      <c r="STH297" s="97"/>
      <c r="STI297" s="97"/>
      <c r="STJ297" s="97"/>
      <c r="STK297" s="97"/>
      <c r="STL297" s="97"/>
      <c r="STM297" s="97"/>
      <c r="STN297" s="97"/>
      <c r="STO297" s="97"/>
      <c r="STP297" s="97"/>
      <c r="STQ297" s="97"/>
      <c r="STR297" s="97"/>
      <c r="STS297" s="97"/>
      <c r="STT297" s="97"/>
      <c r="STU297" s="97"/>
      <c r="STV297" s="97"/>
      <c r="STW297" s="97"/>
      <c r="STX297" s="97"/>
      <c r="STY297" s="97"/>
      <c r="STZ297" s="97"/>
      <c r="SUA297" s="97"/>
      <c r="SUB297" s="97"/>
      <c r="SUC297" s="97"/>
      <c r="SUD297" s="97"/>
      <c r="SUE297" s="97"/>
      <c r="SUF297" s="97"/>
      <c r="SUG297" s="97"/>
      <c r="SUH297" s="97"/>
      <c r="SUI297" s="97"/>
      <c r="SUJ297" s="97"/>
      <c r="SUK297" s="97"/>
      <c r="SUL297" s="97"/>
      <c r="SUM297" s="97"/>
      <c r="SUN297" s="97"/>
      <c r="SUO297" s="97"/>
      <c r="SUP297" s="97"/>
      <c r="SUQ297" s="97"/>
      <c r="SUR297" s="97"/>
      <c r="SUS297" s="97"/>
      <c r="SUT297" s="97"/>
      <c r="SUU297" s="97"/>
      <c r="SUV297" s="97"/>
      <c r="SUW297" s="97"/>
      <c r="SUX297" s="97"/>
      <c r="SUY297" s="97"/>
      <c r="SUZ297" s="97"/>
      <c r="SVA297" s="97"/>
      <c r="SVB297" s="97"/>
      <c r="SVC297" s="97"/>
      <c r="SVD297" s="97"/>
      <c r="SVE297" s="97"/>
      <c r="SVF297" s="97"/>
      <c r="SVG297" s="97"/>
      <c r="SVH297" s="97"/>
      <c r="SVI297" s="97"/>
      <c r="SVJ297" s="97"/>
      <c r="SVK297" s="97"/>
      <c r="SVL297" s="97"/>
      <c r="SVM297" s="97"/>
      <c r="SVN297" s="97"/>
      <c r="SVO297" s="97"/>
      <c r="SVP297" s="97"/>
      <c r="SVQ297" s="97"/>
      <c r="SVR297" s="97"/>
      <c r="SVS297" s="97"/>
      <c r="SVT297" s="97"/>
      <c r="SVU297" s="97"/>
      <c r="SVV297" s="97"/>
      <c r="SVW297" s="97"/>
      <c r="SVX297" s="97"/>
      <c r="SVY297" s="97"/>
      <c r="SVZ297" s="97"/>
      <c r="SWA297" s="97"/>
      <c r="SWB297" s="97"/>
      <c r="SWC297" s="97"/>
      <c r="SWD297" s="97"/>
      <c r="SWE297" s="97"/>
      <c r="SWF297" s="97"/>
      <c r="SWG297" s="97"/>
      <c r="SWH297" s="97"/>
      <c r="SWI297" s="97"/>
      <c r="SWJ297" s="97"/>
      <c r="SWK297" s="97"/>
      <c r="SWL297" s="97"/>
      <c r="SWM297" s="97"/>
      <c r="SWN297" s="97"/>
      <c r="SWO297" s="97"/>
      <c r="SWP297" s="97"/>
      <c r="SWQ297" s="97"/>
      <c r="SWR297" s="97"/>
      <c r="SWS297" s="97"/>
      <c r="SWT297" s="97"/>
      <c r="SWU297" s="97"/>
      <c r="SWV297" s="97"/>
      <c r="SWW297" s="97"/>
      <c r="SWX297" s="97"/>
      <c r="SWY297" s="97"/>
      <c r="SWZ297" s="97"/>
      <c r="SXA297" s="97"/>
      <c r="SXB297" s="97"/>
      <c r="SXC297" s="97"/>
      <c r="SXD297" s="97"/>
      <c r="SXE297" s="97"/>
      <c r="SXF297" s="97"/>
      <c r="SXG297" s="97"/>
      <c r="SXH297" s="97"/>
      <c r="SXI297" s="97"/>
      <c r="SXJ297" s="97"/>
      <c r="SXK297" s="97"/>
      <c r="SXL297" s="97"/>
      <c r="SXM297" s="97"/>
      <c r="SXN297" s="97"/>
      <c r="SXO297" s="97"/>
      <c r="SXP297" s="97"/>
      <c r="SXQ297" s="97"/>
      <c r="SXR297" s="97"/>
      <c r="SXS297" s="97"/>
      <c r="SXT297" s="97"/>
      <c r="SXU297" s="97"/>
      <c r="SXV297" s="97"/>
      <c r="SXW297" s="97"/>
      <c r="SXX297" s="97"/>
      <c r="SXY297" s="97"/>
      <c r="SXZ297" s="97"/>
      <c r="SYA297" s="97"/>
      <c r="SYB297" s="97"/>
      <c r="SYC297" s="97"/>
      <c r="SYD297" s="97"/>
      <c r="SYE297" s="97"/>
      <c r="SYF297" s="97"/>
      <c r="SYG297" s="97"/>
      <c r="SYH297" s="97"/>
      <c r="SYI297" s="97"/>
      <c r="SYJ297" s="97"/>
      <c r="SYK297" s="97"/>
      <c r="SYL297" s="97"/>
      <c r="SYM297" s="97"/>
      <c r="SYN297" s="97"/>
      <c r="SYO297" s="97"/>
      <c r="SYP297" s="97"/>
      <c r="SYQ297" s="97"/>
      <c r="SYR297" s="97"/>
      <c r="SYS297" s="97"/>
      <c r="SYT297" s="97"/>
      <c r="SYU297" s="97"/>
      <c r="SYV297" s="97"/>
      <c r="SYW297" s="97"/>
      <c r="SYX297" s="97"/>
      <c r="SYY297" s="97"/>
      <c r="SYZ297" s="97"/>
      <c r="SZA297" s="97"/>
      <c r="SZB297" s="97"/>
      <c r="SZC297" s="97"/>
      <c r="SZD297" s="97"/>
      <c r="SZE297" s="97"/>
      <c r="SZF297" s="97"/>
      <c r="SZG297" s="97"/>
      <c r="SZH297" s="97"/>
      <c r="SZI297" s="97"/>
      <c r="SZJ297" s="97"/>
      <c r="SZK297" s="97"/>
      <c r="SZL297" s="97"/>
      <c r="SZM297" s="97"/>
      <c r="SZN297" s="97"/>
      <c r="SZO297" s="97"/>
      <c r="SZP297" s="97"/>
      <c r="SZQ297" s="97"/>
      <c r="SZR297" s="97"/>
      <c r="SZS297" s="97"/>
      <c r="SZT297" s="97"/>
      <c r="SZU297" s="97"/>
      <c r="SZV297" s="97"/>
      <c r="SZW297" s="97"/>
      <c r="SZX297" s="97"/>
      <c r="SZY297" s="97"/>
      <c r="SZZ297" s="97"/>
      <c r="TAA297" s="97"/>
      <c r="TAB297" s="97"/>
      <c r="TAC297" s="97"/>
      <c r="TAD297" s="97"/>
      <c r="TAE297" s="97"/>
      <c r="TAF297" s="97"/>
      <c r="TAG297" s="97"/>
      <c r="TAH297" s="97"/>
      <c r="TAI297" s="97"/>
      <c r="TAJ297" s="97"/>
      <c r="TAK297" s="97"/>
      <c r="TAL297" s="97"/>
      <c r="TAM297" s="97"/>
      <c r="TAN297" s="97"/>
      <c r="TAO297" s="97"/>
      <c r="TAP297" s="97"/>
      <c r="TAQ297" s="97"/>
      <c r="TAR297" s="97"/>
      <c r="TAS297" s="97"/>
      <c r="TAT297" s="97"/>
      <c r="TAU297" s="97"/>
      <c r="TAV297" s="97"/>
      <c r="TAW297" s="97"/>
      <c r="TAX297" s="97"/>
      <c r="TAY297" s="97"/>
      <c r="TAZ297" s="97"/>
      <c r="TBA297" s="97"/>
      <c r="TBB297" s="97"/>
      <c r="TBC297" s="97"/>
      <c r="TBD297" s="97"/>
      <c r="TBE297" s="97"/>
      <c r="TBF297" s="97"/>
      <c r="TBG297" s="97"/>
      <c r="TBH297" s="97"/>
      <c r="TBI297" s="97"/>
      <c r="TBJ297" s="97"/>
      <c r="TBK297" s="97"/>
      <c r="TBL297" s="97"/>
      <c r="TBM297" s="97"/>
      <c r="TBN297" s="97"/>
      <c r="TBO297" s="97"/>
      <c r="TBP297" s="97"/>
      <c r="TBQ297" s="97"/>
      <c r="TBR297" s="97"/>
      <c r="TBS297" s="97"/>
      <c r="TBT297" s="97"/>
      <c r="TBU297" s="97"/>
      <c r="TBV297" s="97"/>
      <c r="TBW297" s="97"/>
      <c r="TBX297" s="97"/>
      <c r="TBY297" s="97"/>
      <c r="TBZ297" s="97"/>
      <c r="TCA297" s="97"/>
      <c r="TCB297" s="97"/>
      <c r="TCC297" s="97"/>
      <c r="TCD297" s="97"/>
      <c r="TCE297" s="97"/>
      <c r="TCF297" s="97"/>
      <c r="TCG297" s="97"/>
      <c r="TCH297" s="97"/>
      <c r="TCI297" s="97"/>
      <c r="TCJ297" s="97"/>
      <c r="TCK297" s="97"/>
      <c r="TCL297" s="97"/>
      <c r="TCM297" s="97"/>
      <c r="TCN297" s="97"/>
      <c r="TCO297" s="97"/>
      <c r="TCP297" s="97"/>
      <c r="TCQ297" s="97"/>
      <c r="TCR297" s="97"/>
      <c r="TCS297" s="97"/>
      <c r="TCT297" s="97"/>
      <c r="TCU297" s="97"/>
      <c r="TCV297" s="97"/>
      <c r="TCW297" s="97"/>
      <c r="TCX297" s="97"/>
      <c r="TCY297" s="97"/>
      <c r="TCZ297" s="97"/>
      <c r="TDA297" s="97"/>
      <c r="TDB297" s="97"/>
      <c r="TDC297" s="97"/>
      <c r="TDD297" s="97"/>
      <c r="TDE297" s="97"/>
      <c r="TDF297" s="97"/>
      <c r="TDG297" s="97"/>
      <c r="TDH297" s="97"/>
      <c r="TDI297" s="97"/>
      <c r="TDJ297" s="97"/>
      <c r="TDK297" s="97"/>
      <c r="TDL297" s="97"/>
      <c r="TDM297" s="97"/>
      <c r="TDN297" s="97"/>
      <c r="TDO297" s="97"/>
      <c r="TDP297" s="97"/>
      <c r="TDQ297" s="97"/>
      <c r="TDR297" s="97"/>
      <c r="TDS297" s="97"/>
      <c r="TDT297" s="97"/>
      <c r="TDU297" s="97"/>
      <c r="TDV297" s="97"/>
      <c r="TDW297" s="97"/>
      <c r="TDX297" s="97"/>
      <c r="TDY297" s="97"/>
      <c r="TDZ297" s="97"/>
      <c r="TEA297" s="97"/>
      <c r="TEB297" s="97"/>
      <c r="TEC297" s="97"/>
      <c r="TED297" s="97"/>
      <c r="TEE297" s="97"/>
      <c r="TEF297" s="97"/>
      <c r="TEG297" s="97"/>
      <c r="TEH297" s="97"/>
      <c r="TEI297" s="97"/>
      <c r="TEJ297" s="97"/>
      <c r="TEK297" s="97"/>
      <c r="TEL297" s="97"/>
      <c r="TEM297" s="97"/>
      <c r="TEN297" s="97"/>
      <c r="TEO297" s="97"/>
      <c r="TEP297" s="97"/>
      <c r="TEQ297" s="97"/>
      <c r="TER297" s="97"/>
      <c r="TES297" s="97"/>
      <c r="TET297" s="97"/>
      <c r="TEU297" s="97"/>
      <c r="TEV297" s="97"/>
      <c r="TEW297" s="97"/>
      <c r="TEX297" s="97"/>
      <c r="TEY297" s="97"/>
      <c r="TEZ297" s="97"/>
      <c r="TFA297" s="97"/>
      <c r="TFB297" s="97"/>
      <c r="TFC297" s="97"/>
      <c r="TFD297" s="97"/>
      <c r="TFE297" s="97"/>
      <c r="TFF297" s="97"/>
      <c r="TFG297" s="97"/>
      <c r="TFH297" s="97"/>
      <c r="TFI297" s="97"/>
      <c r="TFJ297" s="97"/>
      <c r="TFK297" s="97"/>
      <c r="TFL297" s="97"/>
      <c r="TFM297" s="97"/>
      <c r="TFN297" s="97"/>
      <c r="TFO297" s="97"/>
      <c r="TFP297" s="97"/>
      <c r="TFQ297" s="97"/>
      <c r="TFR297" s="97"/>
      <c r="TFS297" s="97"/>
      <c r="TFT297" s="97"/>
      <c r="TFU297" s="97"/>
      <c r="TFV297" s="97"/>
      <c r="TFW297" s="97"/>
      <c r="TFX297" s="97"/>
      <c r="TFY297" s="97"/>
      <c r="TFZ297" s="97"/>
      <c r="TGA297" s="97"/>
      <c r="TGB297" s="97"/>
      <c r="TGC297" s="97"/>
      <c r="TGD297" s="97"/>
      <c r="TGE297" s="97"/>
      <c r="TGF297" s="97"/>
      <c r="TGG297" s="97"/>
      <c r="TGH297" s="97"/>
      <c r="TGI297" s="97"/>
      <c r="TGJ297" s="97"/>
      <c r="TGK297" s="97"/>
      <c r="TGL297" s="97"/>
      <c r="TGM297" s="97"/>
      <c r="TGN297" s="97"/>
      <c r="TGO297" s="97"/>
      <c r="TGP297" s="97"/>
      <c r="TGQ297" s="97"/>
      <c r="TGR297" s="97"/>
      <c r="TGS297" s="97"/>
      <c r="TGT297" s="97"/>
      <c r="TGU297" s="97"/>
      <c r="TGV297" s="97"/>
      <c r="TGW297" s="97"/>
      <c r="TGX297" s="97"/>
      <c r="TGY297" s="97"/>
      <c r="TGZ297" s="97"/>
      <c r="THA297" s="97"/>
      <c r="THB297" s="97"/>
      <c r="THC297" s="97"/>
      <c r="THD297" s="97"/>
      <c r="THE297" s="97"/>
      <c r="THF297" s="97"/>
      <c r="THG297" s="97"/>
      <c r="THH297" s="97"/>
      <c r="THI297" s="97"/>
      <c r="THJ297" s="97"/>
      <c r="THK297" s="97"/>
      <c r="THL297" s="97"/>
      <c r="THM297" s="97"/>
      <c r="THN297" s="97"/>
      <c r="THO297" s="97"/>
      <c r="THP297" s="97"/>
      <c r="THQ297" s="97"/>
      <c r="THR297" s="97"/>
      <c r="THS297" s="97"/>
      <c r="THT297" s="97"/>
      <c r="THU297" s="97"/>
      <c r="THV297" s="97"/>
      <c r="THW297" s="97"/>
      <c r="THX297" s="97"/>
      <c r="THY297" s="97"/>
      <c r="THZ297" s="97"/>
      <c r="TIA297" s="97"/>
      <c r="TIB297" s="97"/>
      <c r="TIC297" s="97"/>
      <c r="TID297" s="97"/>
      <c r="TIE297" s="97"/>
      <c r="TIF297" s="97"/>
      <c r="TIG297" s="97"/>
      <c r="TIH297" s="97"/>
      <c r="TII297" s="97"/>
      <c r="TIJ297" s="97"/>
      <c r="TIK297" s="97"/>
      <c r="TIL297" s="97"/>
      <c r="TIM297" s="97"/>
      <c r="TIN297" s="97"/>
      <c r="TIO297" s="97"/>
      <c r="TIP297" s="97"/>
      <c r="TIQ297" s="97"/>
      <c r="TIR297" s="97"/>
      <c r="TIS297" s="97"/>
      <c r="TIT297" s="97"/>
      <c r="TIU297" s="97"/>
      <c r="TIV297" s="97"/>
      <c r="TIW297" s="97"/>
      <c r="TIX297" s="97"/>
      <c r="TIY297" s="97"/>
      <c r="TIZ297" s="97"/>
      <c r="TJA297" s="97"/>
      <c r="TJB297" s="97"/>
      <c r="TJC297" s="97"/>
      <c r="TJD297" s="97"/>
      <c r="TJE297" s="97"/>
      <c r="TJF297" s="97"/>
      <c r="TJG297" s="97"/>
      <c r="TJH297" s="97"/>
      <c r="TJI297" s="97"/>
      <c r="TJJ297" s="97"/>
      <c r="TJK297" s="97"/>
      <c r="TJL297" s="97"/>
      <c r="TJM297" s="97"/>
      <c r="TJN297" s="97"/>
      <c r="TJO297" s="97"/>
      <c r="TJP297" s="97"/>
      <c r="TJQ297" s="97"/>
      <c r="TJR297" s="97"/>
      <c r="TJS297" s="97"/>
      <c r="TJT297" s="97"/>
      <c r="TJU297" s="97"/>
      <c r="TJV297" s="97"/>
      <c r="TJW297" s="97"/>
      <c r="TJX297" s="97"/>
      <c r="TJY297" s="97"/>
      <c r="TJZ297" s="97"/>
      <c r="TKA297" s="97"/>
      <c r="TKB297" s="97"/>
      <c r="TKC297" s="97"/>
      <c r="TKD297" s="97"/>
      <c r="TKE297" s="97"/>
      <c r="TKF297" s="97"/>
      <c r="TKG297" s="97"/>
      <c r="TKH297" s="97"/>
      <c r="TKI297" s="97"/>
      <c r="TKJ297" s="97"/>
      <c r="TKK297" s="97"/>
      <c r="TKL297" s="97"/>
      <c r="TKM297" s="97"/>
      <c r="TKN297" s="97"/>
      <c r="TKO297" s="97"/>
      <c r="TKP297" s="97"/>
      <c r="TKQ297" s="97"/>
      <c r="TKR297" s="97"/>
      <c r="TKS297" s="97"/>
      <c r="TKT297" s="97"/>
      <c r="TKU297" s="97"/>
      <c r="TKV297" s="97"/>
      <c r="TKW297" s="97"/>
      <c r="TKX297" s="97"/>
      <c r="TKY297" s="97"/>
      <c r="TKZ297" s="97"/>
      <c r="TLA297" s="97"/>
      <c r="TLB297" s="97"/>
      <c r="TLC297" s="97"/>
      <c r="TLD297" s="97"/>
      <c r="TLE297" s="97"/>
      <c r="TLF297" s="97"/>
      <c r="TLG297" s="97"/>
      <c r="TLH297" s="97"/>
      <c r="TLI297" s="97"/>
      <c r="TLJ297" s="97"/>
      <c r="TLK297" s="97"/>
      <c r="TLL297" s="97"/>
      <c r="TLM297" s="97"/>
      <c r="TLN297" s="97"/>
      <c r="TLO297" s="97"/>
      <c r="TLP297" s="97"/>
      <c r="TLQ297" s="97"/>
      <c r="TLR297" s="97"/>
      <c r="TLS297" s="97"/>
      <c r="TLT297" s="97"/>
      <c r="TLU297" s="97"/>
      <c r="TLV297" s="97"/>
      <c r="TLW297" s="97"/>
      <c r="TLX297" s="97"/>
      <c r="TLY297" s="97"/>
      <c r="TLZ297" s="97"/>
      <c r="TMA297" s="97"/>
      <c r="TMB297" s="97"/>
      <c r="TMC297" s="97"/>
      <c r="TMD297" s="97"/>
      <c r="TME297" s="97"/>
      <c r="TMF297" s="97"/>
      <c r="TMG297" s="97"/>
      <c r="TMH297" s="97"/>
      <c r="TMI297" s="97"/>
      <c r="TMJ297" s="97"/>
      <c r="TMK297" s="97"/>
      <c r="TML297" s="97"/>
      <c r="TMM297" s="97"/>
      <c r="TMN297" s="97"/>
      <c r="TMO297" s="97"/>
      <c r="TMP297" s="97"/>
      <c r="TMQ297" s="97"/>
      <c r="TMR297" s="97"/>
      <c r="TMS297" s="97"/>
      <c r="TMT297" s="97"/>
      <c r="TMU297" s="97"/>
      <c r="TMV297" s="97"/>
      <c r="TMW297" s="97"/>
      <c r="TMX297" s="97"/>
      <c r="TMY297" s="97"/>
      <c r="TMZ297" s="97"/>
      <c r="TNA297" s="97"/>
      <c r="TNB297" s="97"/>
      <c r="TNC297" s="97"/>
      <c r="TND297" s="97"/>
      <c r="TNE297" s="97"/>
      <c r="TNF297" s="97"/>
      <c r="TNG297" s="97"/>
      <c r="TNH297" s="97"/>
      <c r="TNI297" s="97"/>
      <c r="TNJ297" s="97"/>
      <c r="TNK297" s="97"/>
      <c r="TNL297" s="97"/>
      <c r="TNM297" s="97"/>
      <c r="TNN297" s="97"/>
      <c r="TNO297" s="97"/>
      <c r="TNP297" s="97"/>
      <c r="TNQ297" s="97"/>
      <c r="TNR297" s="97"/>
      <c r="TNS297" s="97"/>
      <c r="TNT297" s="97"/>
      <c r="TNU297" s="97"/>
      <c r="TNV297" s="97"/>
      <c r="TNW297" s="97"/>
      <c r="TNX297" s="97"/>
      <c r="TNY297" s="97"/>
      <c r="TNZ297" s="97"/>
      <c r="TOA297" s="97"/>
      <c r="TOB297" s="97"/>
      <c r="TOC297" s="97"/>
      <c r="TOD297" s="97"/>
      <c r="TOE297" s="97"/>
      <c r="TOF297" s="97"/>
      <c r="TOG297" s="97"/>
      <c r="TOH297" s="97"/>
      <c r="TOI297" s="97"/>
      <c r="TOJ297" s="97"/>
      <c r="TOK297" s="97"/>
      <c r="TOL297" s="97"/>
      <c r="TOM297" s="97"/>
      <c r="TON297" s="97"/>
      <c r="TOO297" s="97"/>
      <c r="TOP297" s="97"/>
      <c r="TOQ297" s="97"/>
      <c r="TOR297" s="97"/>
      <c r="TOS297" s="97"/>
      <c r="TOT297" s="97"/>
      <c r="TOU297" s="97"/>
      <c r="TOV297" s="97"/>
      <c r="TOW297" s="97"/>
      <c r="TOX297" s="97"/>
      <c r="TOY297" s="97"/>
      <c r="TOZ297" s="97"/>
      <c r="TPA297" s="97"/>
      <c r="TPB297" s="97"/>
      <c r="TPC297" s="97"/>
      <c r="TPD297" s="97"/>
      <c r="TPE297" s="97"/>
      <c r="TPF297" s="97"/>
      <c r="TPG297" s="97"/>
      <c r="TPH297" s="97"/>
      <c r="TPI297" s="97"/>
      <c r="TPJ297" s="97"/>
      <c r="TPK297" s="97"/>
      <c r="TPL297" s="97"/>
      <c r="TPM297" s="97"/>
      <c r="TPN297" s="97"/>
      <c r="TPO297" s="97"/>
      <c r="TPP297" s="97"/>
      <c r="TPQ297" s="97"/>
      <c r="TPR297" s="97"/>
      <c r="TPS297" s="97"/>
      <c r="TPT297" s="97"/>
      <c r="TPU297" s="97"/>
      <c r="TPV297" s="97"/>
      <c r="TPW297" s="97"/>
      <c r="TPX297" s="97"/>
      <c r="TPY297" s="97"/>
      <c r="TPZ297" s="97"/>
      <c r="TQA297" s="97"/>
      <c r="TQB297" s="97"/>
      <c r="TQC297" s="97"/>
      <c r="TQD297" s="97"/>
      <c r="TQE297" s="97"/>
      <c r="TQF297" s="97"/>
      <c r="TQG297" s="97"/>
      <c r="TQH297" s="97"/>
      <c r="TQI297" s="97"/>
      <c r="TQJ297" s="97"/>
      <c r="TQK297" s="97"/>
      <c r="TQL297" s="97"/>
      <c r="TQM297" s="97"/>
      <c r="TQN297" s="97"/>
      <c r="TQO297" s="97"/>
      <c r="TQP297" s="97"/>
      <c r="TQQ297" s="97"/>
      <c r="TQR297" s="97"/>
      <c r="TQS297" s="97"/>
      <c r="TQT297" s="97"/>
      <c r="TQU297" s="97"/>
      <c r="TQV297" s="97"/>
      <c r="TQW297" s="97"/>
      <c r="TQX297" s="97"/>
      <c r="TQY297" s="97"/>
      <c r="TQZ297" s="97"/>
      <c r="TRA297" s="97"/>
      <c r="TRB297" s="97"/>
      <c r="TRC297" s="97"/>
      <c r="TRD297" s="97"/>
      <c r="TRE297" s="97"/>
      <c r="TRF297" s="97"/>
      <c r="TRG297" s="97"/>
      <c r="TRH297" s="97"/>
      <c r="TRI297" s="97"/>
      <c r="TRJ297" s="97"/>
      <c r="TRK297" s="97"/>
      <c r="TRL297" s="97"/>
      <c r="TRM297" s="97"/>
      <c r="TRN297" s="97"/>
      <c r="TRO297" s="97"/>
      <c r="TRP297" s="97"/>
      <c r="TRQ297" s="97"/>
      <c r="TRR297" s="97"/>
      <c r="TRS297" s="97"/>
      <c r="TRT297" s="97"/>
      <c r="TRU297" s="97"/>
      <c r="TRV297" s="97"/>
      <c r="TRW297" s="97"/>
      <c r="TRX297" s="97"/>
      <c r="TRY297" s="97"/>
      <c r="TRZ297" s="97"/>
      <c r="TSA297" s="97"/>
      <c r="TSB297" s="97"/>
      <c r="TSC297" s="97"/>
      <c r="TSD297" s="97"/>
      <c r="TSE297" s="97"/>
      <c r="TSF297" s="97"/>
      <c r="TSG297" s="97"/>
      <c r="TSH297" s="97"/>
      <c r="TSI297" s="97"/>
      <c r="TSJ297" s="97"/>
      <c r="TSK297" s="97"/>
      <c r="TSL297" s="97"/>
      <c r="TSM297" s="97"/>
      <c r="TSN297" s="97"/>
      <c r="TSO297" s="97"/>
      <c r="TSP297" s="97"/>
      <c r="TSQ297" s="97"/>
      <c r="TSR297" s="97"/>
      <c r="TSS297" s="97"/>
      <c r="TST297" s="97"/>
      <c r="TSU297" s="97"/>
      <c r="TSV297" s="97"/>
      <c r="TSW297" s="97"/>
      <c r="TSX297" s="97"/>
      <c r="TSY297" s="97"/>
      <c r="TSZ297" s="97"/>
      <c r="TTA297" s="97"/>
      <c r="TTB297" s="97"/>
      <c r="TTC297" s="97"/>
      <c r="TTD297" s="97"/>
      <c r="TTE297" s="97"/>
      <c r="TTF297" s="97"/>
      <c r="TTG297" s="97"/>
      <c r="TTH297" s="97"/>
      <c r="TTI297" s="97"/>
      <c r="TTJ297" s="97"/>
      <c r="TTK297" s="97"/>
      <c r="TTL297" s="97"/>
      <c r="TTM297" s="97"/>
      <c r="TTN297" s="97"/>
      <c r="TTO297" s="97"/>
      <c r="TTP297" s="97"/>
      <c r="TTQ297" s="97"/>
      <c r="TTR297" s="97"/>
      <c r="TTS297" s="97"/>
      <c r="TTT297" s="97"/>
      <c r="TTU297" s="97"/>
      <c r="TTV297" s="97"/>
      <c r="TTW297" s="97"/>
      <c r="TTX297" s="97"/>
      <c r="TTY297" s="97"/>
      <c r="TTZ297" s="97"/>
      <c r="TUA297" s="97"/>
      <c r="TUB297" s="97"/>
      <c r="TUC297" s="97"/>
      <c r="TUD297" s="97"/>
      <c r="TUE297" s="97"/>
      <c r="TUF297" s="97"/>
      <c r="TUG297" s="97"/>
      <c r="TUH297" s="97"/>
      <c r="TUI297" s="97"/>
      <c r="TUJ297" s="97"/>
      <c r="TUK297" s="97"/>
      <c r="TUL297" s="97"/>
      <c r="TUM297" s="97"/>
      <c r="TUN297" s="97"/>
      <c r="TUO297" s="97"/>
      <c r="TUP297" s="97"/>
      <c r="TUQ297" s="97"/>
      <c r="TUR297" s="97"/>
      <c r="TUS297" s="97"/>
      <c r="TUT297" s="97"/>
      <c r="TUU297" s="97"/>
      <c r="TUV297" s="97"/>
      <c r="TUW297" s="97"/>
      <c r="TUX297" s="97"/>
      <c r="TUY297" s="97"/>
      <c r="TUZ297" s="97"/>
      <c r="TVA297" s="97"/>
      <c r="TVB297" s="97"/>
      <c r="TVC297" s="97"/>
      <c r="TVD297" s="97"/>
      <c r="TVE297" s="97"/>
      <c r="TVF297" s="97"/>
      <c r="TVG297" s="97"/>
      <c r="TVH297" s="97"/>
      <c r="TVI297" s="97"/>
      <c r="TVJ297" s="97"/>
      <c r="TVK297" s="97"/>
      <c r="TVL297" s="97"/>
      <c r="TVM297" s="97"/>
      <c r="TVN297" s="97"/>
      <c r="TVO297" s="97"/>
      <c r="TVP297" s="97"/>
      <c r="TVQ297" s="97"/>
      <c r="TVR297" s="97"/>
      <c r="TVS297" s="97"/>
      <c r="TVT297" s="97"/>
      <c r="TVU297" s="97"/>
      <c r="TVV297" s="97"/>
      <c r="TVW297" s="97"/>
      <c r="TVX297" s="97"/>
      <c r="TVY297" s="97"/>
      <c r="TVZ297" s="97"/>
      <c r="TWA297" s="97"/>
      <c r="TWB297" s="97"/>
      <c r="TWC297" s="97"/>
      <c r="TWD297" s="97"/>
      <c r="TWE297" s="97"/>
      <c r="TWF297" s="97"/>
      <c r="TWG297" s="97"/>
      <c r="TWH297" s="97"/>
      <c r="TWI297" s="97"/>
      <c r="TWJ297" s="97"/>
      <c r="TWK297" s="97"/>
      <c r="TWL297" s="97"/>
      <c r="TWM297" s="97"/>
      <c r="TWN297" s="97"/>
      <c r="TWO297" s="97"/>
      <c r="TWP297" s="97"/>
      <c r="TWQ297" s="97"/>
      <c r="TWR297" s="97"/>
      <c r="TWS297" s="97"/>
      <c r="TWT297" s="97"/>
      <c r="TWU297" s="97"/>
      <c r="TWV297" s="97"/>
      <c r="TWW297" s="97"/>
      <c r="TWX297" s="97"/>
      <c r="TWY297" s="97"/>
      <c r="TWZ297" s="97"/>
      <c r="TXA297" s="97"/>
      <c r="TXB297" s="97"/>
      <c r="TXC297" s="97"/>
      <c r="TXD297" s="97"/>
      <c r="TXE297" s="97"/>
      <c r="TXF297" s="97"/>
      <c r="TXG297" s="97"/>
      <c r="TXH297" s="97"/>
      <c r="TXI297" s="97"/>
      <c r="TXJ297" s="97"/>
      <c r="TXK297" s="97"/>
      <c r="TXL297" s="97"/>
      <c r="TXM297" s="97"/>
      <c r="TXN297" s="97"/>
      <c r="TXO297" s="97"/>
      <c r="TXP297" s="97"/>
      <c r="TXQ297" s="97"/>
      <c r="TXR297" s="97"/>
      <c r="TXS297" s="97"/>
      <c r="TXT297" s="97"/>
      <c r="TXU297" s="97"/>
      <c r="TXV297" s="97"/>
      <c r="TXW297" s="97"/>
      <c r="TXX297" s="97"/>
      <c r="TXY297" s="97"/>
      <c r="TXZ297" s="97"/>
      <c r="TYA297" s="97"/>
      <c r="TYB297" s="97"/>
      <c r="TYC297" s="97"/>
      <c r="TYD297" s="97"/>
      <c r="TYE297" s="97"/>
      <c r="TYF297" s="97"/>
      <c r="TYG297" s="97"/>
      <c r="TYH297" s="97"/>
      <c r="TYI297" s="97"/>
      <c r="TYJ297" s="97"/>
      <c r="TYK297" s="97"/>
      <c r="TYL297" s="97"/>
      <c r="TYM297" s="97"/>
      <c r="TYN297" s="97"/>
      <c r="TYO297" s="97"/>
      <c r="TYP297" s="97"/>
      <c r="TYQ297" s="97"/>
      <c r="TYR297" s="97"/>
      <c r="TYS297" s="97"/>
      <c r="TYT297" s="97"/>
      <c r="TYU297" s="97"/>
      <c r="TYV297" s="97"/>
      <c r="TYW297" s="97"/>
      <c r="TYX297" s="97"/>
      <c r="TYY297" s="97"/>
      <c r="TYZ297" s="97"/>
      <c r="TZA297" s="97"/>
      <c r="TZB297" s="97"/>
      <c r="TZC297" s="97"/>
      <c r="TZD297" s="97"/>
      <c r="TZE297" s="97"/>
      <c r="TZF297" s="97"/>
      <c r="TZG297" s="97"/>
      <c r="TZH297" s="97"/>
      <c r="TZI297" s="97"/>
      <c r="TZJ297" s="97"/>
      <c r="TZK297" s="97"/>
      <c r="TZL297" s="97"/>
      <c r="TZM297" s="97"/>
      <c r="TZN297" s="97"/>
      <c r="TZO297" s="97"/>
      <c r="TZP297" s="97"/>
      <c r="TZQ297" s="97"/>
      <c r="TZR297" s="97"/>
      <c r="TZS297" s="97"/>
      <c r="TZT297" s="97"/>
      <c r="TZU297" s="97"/>
      <c r="TZV297" s="97"/>
      <c r="TZW297" s="97"/>
      <c r="TZX297" s="97"/>
      <c r="TZY297" s="97"/>
      <c r="TZZ297" s="97"/>
      <c r="UAA297" s="97"/>
      <c r="UAB297" s="97"/>
      <c r="UAC297" s="97"/>
      <c r="UAD297" s="97"/>
      <c r="UAE297" s="97"/>
      <c r="UAF297" s="97"/>
      <c r="UAG297" s="97"/>
      <c r="UAH297" s="97"/>
      <c r="UAI297" s="97"/>
      <c r="UAJ297" s="97"/>
      <c r="UAK297" s="97"/>
      <c r="UAL297" s="97"/>
      <c r="UAM297" s="97"/>
      <c r="UAN297" s="97"/>
      <c r="UAO297" s="97"/>
      <c r="UAP297" s="97"/>
      <c r="UAQ297" s="97"/>
      <c r="UAR297" s="97"/>
      <c r="UAS297" s="97"/>
      <c r="UAT297" s="97"/>
      <c r="UAU297" s="97"/>
      <c r="UAV297" s="97"/>
      <c r="UAW297" s="97"/>
      <c r="UAX297" s="97"/>
      <c r="UAY297" s="97"/>
      <c r="UAZ297" s="97"/>
      <c r="UBA297" s="97"/>
      <c r="UBB297" s="97"/>
      <c r="UBC297" s="97"/>
      <c r="UBD297" s="97"/>
      <c r="UBE297" s="97"/>
      <c r="UBF297" s="97"/>
      <c r="UBG297" s="97"/>
      <c r="UBH297" s="97"/>
      <c r="UBI297" s="97"/>
      <c r="UBJ297" s="97"/>
      <c r="UBK297" s="97"/>
      <c r="UBL297" s="97"/>
      <c r="UBM297" s="97"/>
      <c r="UBN297" s="97"/>
      <c r="UBO297" s="97"/>
      <c r="UBP297" s="97"/>
      <c r="UBQ297" s="97"/>
      <c r="UBR297" s="97"/>
      <c r="UBS297" s="97"/>
      <c r="UBT297" s="97"/>
      <c r="UBU297" s="97"/>
      <c r="UBV297" s="97"/>
      <c r="UBW297" s="97"/>
      <c r="UBX297" s="97"/>
      <c r="UBY297" s="97"/>
      <c r="UBZ297" s="97"/>
      <c r="UCA297" s="97"/>
      <c r="UCB297" s="97"/>
      <c r="UCC297" s="97"/>
      <c r="UCD297" s="97"/>
      <c r="UCE297" s="97"/>
      <c r="UCF297" s="97"/>
      <c r="UCG297" s="97"/>
      <c r="UCH297" s="97"/>
      <c r="UCI297" s="97"/>
      <c r="UCJ297" s="97"/>
      <c r="UCK297" s="97"/>
      <c r="UCL297" s="97"/>
      <c r="UCM297" s="97"/>
      <c r="UCN297" s="97"/>
      <c r="UCO297" s="97"/>
      <c r="UCP297" s="97"/>
      <c r="UCQ297" s="97"/>
      <c r="UCR297" s="97"/>
      <c r="UCS297" s="97"/>
      <c r="UCT297" s="97"/>
      <c r="UCU297" s="97"/>
      <c r="UCV297" s="97"/>
      <c r="UCW297" s="97"/>
      <c r="UCX297" s="97"/>
      <c r="UCY297" s="97"/>
      <c r="UCZ297" s="97"/>
      <c r="UDA297" s="97"/>
      <c r="UDB297" s="97"/>
      <c r="UDC297" s="97"/>
      <c r="UDD297" s="97"/>
      <c r="UDE297" s="97"/>
      <c r="UDF297" s="97"/>
      <c r="UDG297" s="97"/>
      <c r="UDH297" s="97"/>
      <c r="UDI297" s="97"/>
      <c r="UDJ297" s="97"/>
      <c r="UDK297" s="97"/>
      <c r="UDL297" s="97"/>
      <c r="UDM297" s="97"/>
      <c r="UDN297" s="97"/>
      <c r="UDO297" s="97"/>
      <c r="UDP297" s="97"/>
      <c r="UDQ297" s="97"/>
      <c r="UDR297" s="97"/>
      <c r="UDS297" s="97"/>
      <c r="UDT297" s="97"/>
      <c r="UDU297" s="97"/>
      <c r="UDV297" s="97"/>
      <c r="UDW297" s="97"/>
      <c r="UDX297" s="97"/>
      <c r="UDY297" s="97"/>
      <c r="UDZ297" s="97"/>
      <c r="UEA297" s="97"/>
      <c r="UEB297" s="97"/>
      <c r="UEC297" s="97"/>
      <c r="UED297" s="97"/>
      <c r="UEE297" s="97"/>
      <c r="UEF297" s="97"/>
      <c r="UEG297" s="97"/>
      <c r="UEH297" s="97"/>
      <c r="UEI297" s="97"/>
      <c r="UEJ297" s="97"/>
      <c r="UEK297" s="97"/>
      <c r="UEL297" s="97"/>
      <c r="UEM297" s="97"/>
      <c r="UEN297" s="97"/>
      <c r="UEO297" s="97"/>
      <c r="UEP297" s="97"/>
      <c r="UEQ297" s="97"/>
      <c r="UER297" s="97"/>
      <c r="UES297" s="97"/>
      <c r="UET297" s="97"/>
      <c r="UEU297" s="97"/>
      <c r="UEV297" s="97"/>
      <c r="UEW297" s="97"/>
      <c r="UEX297" s="97"/>
      <c r="UEY297" s="97"/>
      <c r="UEZ297" s="97"/>
      <c r="UFA297" s="97"/>
      <c r="UFB297" s="97"/>
      <c r="UFC297" s="97"/>
      <c r="UFD297" s="97"/>
      <c r="UFE297" s="97"/>
      <c r="UFF297" s="97"/>
      <c r="UFG297" s="97"/>
      <c r="UFH297" s="97"/>
      <c r="UFI297" s="97"/>
      <c r="UFJ297" s="97"/>
      <c r="UFK297" s="97"/>
      <c r="UFL297" s="97"/>
      <c r="UFM297" s="97"/>
      <c r="UFN297" s="97"/>
      <c r="UFO297" s="97"/>
      <c r="UFP297" s="97"/>
      <c r="UFQ297" s="97"/>
      <c r="UFR297" s="97"/>
      <c r="UFS297" s="97"/>
      <c r="UFT297" s="97"/>
      <c r="UFU297" s="97"/>
      <c r="UFV297" s="97"/>
      <c r="UFW297" s="97"/>
      <c r="UFX297" s="97"/>
      <c r="UFY297" s="97"/>
      <c r="UFZ297" s="97"/>
      <c r="UGA297" s="97"/>
      <c r="UGB297" s="97"/>
      <c r="UGC297" s="97"/>
      <c r="UGD297" s="97"/>
      <c r="UGE297" s="97"/>
      <c r="UGF297" s="97"/>
      <c r="UGG297" s="97"/>
      <c r="UGH297" s="97"/>
      <c r="UGI297" s="97"/>
      <c r="UGJ297" s="97"/>
      <c r="UGK297" s="97"/>
      <c r="UGL297" s="97"/>
      <c r="UGM297" s="97"/>
      <c r="UGN297" s="97"/>
      <c r="UGO297" s="97"/>
      <c r="UGP297" s="97"/>
      <c r="UGQ297" s="97"/>
      <c r="UGR297" s="97"/>
      <c r="UGS297" s="97"/>
      <c r="UGT297" s="97"/>
      <c r="UGU297" s="97"/>
      <c r="UGV297" s="97"/>
      <c r="UGW297" s="97"/>
      <c r="UGX297" s="97"/>
      <c r="UGY297" s="97"/>
      <c r="UGZ297" s="97"/>
      <c r="UHA297" s="97"/>
      <c r="UHB297" s="97"/>
      <c r="UHC297" s="97"/>
      <c r="UHD297" s="97"/>
      <c r="UHE297" s="97"/>
      <c r="UHF297" s="97"/>
      <c r="UHG297" s="97"/>
      <c r="UHH297" s="97"/>
      <c r="UHI297" s="97"/>
      <c r="UHJ297" s="97"/>
      <c r="UHK297" s="97"/>
      <c r="UHL297" s="97"/>
      <c r="UHM297" s="97"/>
      <c r="UHN297" s="97"/>
      <c r="UHO297" s="97"/>
      <c r="UHP297" s="97"/>
      <c r="UHQ297" s="97"/>
      <c r="UHR297" s="97"/>
      <c r="UHS297" s="97"/>
      <c r="UHT297" s="97"/>
      <c r="UHU297" s="97"/>
      <c r="UHV297" s="97"/>
      <c r="UHW297" s="97"/>
      <c r="UHX297" s="97"/>
      <c r="UHY297" s="97"/>
      <c r="UHZ297" s="97"/>
      <c r="UIA297" s="97"/>
      <c r="UIB297" s="97"/>
      <c r="UIC297" s="97"/>
      <c r="UID297" s="97"/>
      <c r="UIE297" s="97"/>
      <c r="UIF297" s="97"/>
      <c r="UIG297" s="97"/>
      <c r="UIH297" s="97"/>
      <c r="UII297" s="97"/>
      <c r="UIJ297" s="97"/>
      <c r="UIK297" s="97"/>
      <c r="UIL297" s="97"/>
      <c r="UIM297" s="97"/>
      <c r="UIN297" s="97"/>
      <c r="UIO297" s="97"/>
      <c r="UIP297" s="97"/>
      <c r="UIQ297" s="97"/>
      <c r="UIR297" s="97"/>
      <c r="UIS297" s="97"/>
      <c r="UIT297" s="97"/>
      <c r="UIU297" s="97"/>
      <c r="UIV297" s="97"/>
      <c r="UIW297" s="97"/>
      <c r="UIX297" s="97"/>
      <c r="UIY297" s="97"/>
      <c r="UIZ297" s="97"/>
      <c r="UJA297" s="97"/>
      <c r="UJB297" s="97"/>
      <c r="UJC297" s="97"/>
      <c r="UJD297" s="97"/>
      <c r="UJE297" s="97"/>
      <c r="UJF297" s="97"/>
      <c r="UJG297" s="97"/>
      <c r="UJH297" s="97"/>
      <c r="UJI297" s="97"/>
      <c r="UJJ297" s="97"/>
      <c r="UJK297" s="97"/>
      <c r="UJL297" s="97"/>
      <c r="UJM297" s="97"/>
      <c r="UJN297" s="97"/>
      <c r="UJO297" s="97"/>
      <c r="UJP297" s="97"/>
      <c r="UJQ297" s="97"/>
      <c r="UJR297" s="97"/>
      <c r="UJS297" s="97"/>
      <c r="UJT297" s="97"/>
      <c r="UJU297" s="97"/>
      <c r="UJV297" s="97"/>
      <c r="UJW297" s="97"/>
      <c r="UJX297" s="97"/>
      <c r="UJY297" s="97"/>
      <c r="UJZ297" s="97"/>
      <c r="UKA297" s="97"/>
      <c r="UKB297" s="97"/>
      <c r="UKC297" s="97"/>
      <c r="UKD297" s="97"/>
      <c r="UKE297" s="97"/>
      <c r="UKF297" s="97"/>
      <c r="UKG297" s="97"/>
      <c r="UKH297" s="97"/>
      <c r="UKI297" s="97"/>
      <c r="UKJ297" s="97"/>
      <c r="UKK297" s="97"/>
      <c r="UKL297" s="97"/>
      <c r="UKM297" s="97"/>
      <c r="UKN297" s="97"/>
      <c r="UKO297" s="97"/>
      <c r="UKP297" s="97"/>
      <c r="UKQ297" s="97"/>
      <c r="UKR297" s="97"/>
      <c r="UKS297" s="97"/>
      <c r="UKT297" s="97"/>
      <c r="UKU297" s="97"/>
      <c r="UKV297" s="97"/>
      <c r="UKW297" s="97"/>
      <c r="UKX297" s="97"/>
      <c r="UKY297" s="97"/>
      <c r="UKZ297" s="97"/>
      <c r="ULA297" s="97"/>
      <c r="ULB297" s="97"/>
      <c r="ULC297" s="97"/>
      <c r="ULD297" s="97"/>
      <c r="ULE297" s="97"/>
      <c r="ULF297" s="97"/>
      <c r="ULG297" s="97"/>
      <c r="ULH297" s="97"/>
      <c r="ULI297" s="97"/>
      <c r="ULJ297" s="97"/>
      <c r="ULK297" s="97"/>
      <c r="ULL297" s="97"/>
      <c r="ULM297" s="97"/>
      <c r="ULN297" s="97"/>
      <c r="ULO297" s="97"/>
      <c r="ULP297" s="97"/>
      <c r="ULQ297" s="97"/>
      <c r="ULR297" s="97"/>
      <c r="ULS297" s="97"/>
      <c r="ULT297" s="97"/>
      <c r="ULU297" s="97"/>
      <c r="ULV297" s="97"/>
      <c r="ULW297" s="97"/>
      <c r="ULX297" s="97"/>
      <c r="ULY297" s="97"/>
      <c r="ULZ297" s="97"/>
      <c r="UMA297" s="97"/>
      <c r="UMB297" s="97"/>
      <c r="UMC297" s="97"/>
      <c r="UMD297" s="97"/>
      <c r="UME297" s="97"/>
      <c r="UMF297" s="97"/>
      <c r="UMG297" s="97"/>
      <c r="UMH297" s="97"/>
      <c r="UMI297" s="97"/>
      <c r="UMJ297" s="97"/>
      <c r="UMK297" s="97"/>
      <c r="UML297" s="97"/>
      <c r="UMM297" s="97"/>
      <c r="UMN297" s="97"/>
      <c r="UMO297" s="97"/>
      <c r="UMP297" s="97"/>
      <c r="UMQ297" s="97"/>
      <c r="UMR297" s="97"/>
      <c r="UMS297" s="97"/>
      <c r="UMT297" s="97"/>
      <c r="UMU297" s="97"/>
      <c r="UMV297" s="97"/>
      <c r="UMW297" s="97"/>
      <c r="UMX297" s="97"/>
      <c r="UMY297" s="97"/>
      <c r="UMZ297" s="97"/>
      <c r="UNA297" s="97"/>
      <c r="UNB297" s="97"/>
      <c r="UNC297" s="97"/>
      <c r="UND297" s="97"/>
      <c r="UNE297" s="97"/>
      <c r="UNF297" s="97"/>
      <c r="UNG297" s="97"/>
      <c r="UNH297" s="97"/>
      <c r="UNI297" s="97"/>
      <c r="UNJ297" s="97"/>
      <c r="UNK297" s="97"/>
      <c r="UNL297" s="97"/>
      <c r="UNM297" s="97"/>
      <c r="UNN297" s="97"/>
      <c r="UNO297" s="97"/>
      <c r="UNP297" s="97"/>
      <c r="UNQ297" s="97"/>
      <c r="UNR297" s="97"/>
      <c r="UNS297" s="97"/>
      <c r="UNT297" s="97"/>
      <c r="UNU297" s="97"/>
      <c r="UNV297" s="97"/>
      <c r="UNW297" s="97"/>
      <c r="UNX297" s="97"/>
      <c r="UNY297" s="97"/>
      <c r="UNZ297" s="97"/>
      <c r="UOA297" s="97"/>
      <c r="UOB297" s="97"/>
      <c r="UOC297" s="97"/>
      <c r="UOD297" s="97"/>
      <c r="UOE297" s="97"/>
      <c r="UOF297" s="97"/>
      <c r="UOG297" s="97"/>
      <c r="UOH297" s="97"/>
      <c r="UOI297" s="97"/>
      <c r="UOJ297" s="97"/>
      <c r="UOK297" s="97"/>
      <c r="UOL297" s="97"/>
      <c r="UOM297" s="97"/>
      <c r="UON297" s="97"/>
      <c r="UOO297" s="97"/>
      <c r="UOP297" s="97"/>
      <c r="UOQ297" s="97"/>
      <c r="UOR297" s="97"/>
      <c r="UOS297" s="97"/>
      <c r="UOT297" s="97"/>
      <c r="UOU297" s="97"/>
      <c r="UOV297" s="97"/>
      <c r="UOW297" s="97"/>
      <c r="UOX297" s="97"/>
      <c r="UOY297" s="97"/>
      <c r="UOZ297" s="97"/>
      <c r="UPA297" s="97"/>
      <c r="UPB297" s="97"/>
      <c r="UPC297" s="97"/>
      <c r="UPD297" s="97"/>
      <c r="UPE297" s="97"/>
      <c r="UPF297" s="97"/>
      <c r="UPG297" s="97"/>
      <c r="UPH297" s="97"/>
      <c r="UPI297" s="97"/>
      <c r="UPJ297" s="97"/>
      <c r="UPK297" s="97"/>
      <c r="UPL297" s="97"/>
      <c r="UPM297" s="97"/>
      <c r="UPN297" s="97"/>
      <c r="UPO297" s="97"/>
      <c r="UPP297" s="97"/>
      <c r="UPQ297" s="97"/>
      <c r="UPR297" s="97"/>
      <c r="UPS297" s="97"/>
      <c r="UPT297" s="97"/>
      <c r="UPU297" s="97"/>
      <c r="UPV297" s="97"/>
      <c r="UPW297" s="97"/>
      <c r="UPX297" s="97"/>
      <c r="UPY297" s="97"/>
      <c r="UPZ297" s="97"/>
      <c r="UQA297" s="97"/>
      <c r="UQB297" s="97"/>
      <c r="UQC297" s="97"/>
      <c r="UQD297" s="97"/>
      <c r="UQE297" s="97"/>
      <c r="UQF297" s="97"/>
      <c r="UQG297" s="97"/>
      <c r="UQH297" s="97"/>
      <c r="UQI297" s="97"/>
      <c r="UQJ297" s="97"/>
      <c r="UQK297" s="97"/>
      <c r="UQL297" s="97"/>
      <c r="UQM297" s="97"/>
      <c r="UQN297" s="97"/>
      <c r="UQO297" s="97"/>
      <c r="UQP297" s="97"/>
      <c r="UQQ297" s="97"/>
      <c r="UQR297" s="97"/>
      <c r="UQS297" s="97"/>
      <c r="UQT297" s="97"/>
      <c r="UQU297" s="97"/>
      <c r="UQV297" s="97"/>
      <c r="UQW297" s="97"/>
      <c r="UQX297" s="97"/>
      <c r="UQY297" s="97"/>
      <c r="UQZ297" s="97"/>
      <c r="URA297" s="97"/>
      <c r="URB297" s="97"/>
      <c r="URC297" s="97"/>
      <c r="URD297" s="97"/>
      <c r="URE297" s="97"/>
      <c r="URF297" s="97"/>
      <c r="URG297" s="97"/>
      <c r="URH297" s="97"/>
      <c r="URI297" s="97"/>
      <c r="URJ297" s="97"/>
      <c r="URK297" s="97"/>
      <c r="URL297" s="97"/>
      <c r="URM297" s="97"/>
      <c r="URN297" s="97"/>
      <c r="URO297" s="97"/>
      <c r="URP297" s="97"/>
      <c r="URQ297" s="97"/>
      <c r="URR297" s="97"/>
      <c r="URS297" s="97"/>
      <c r="URT297" s="97"/>
      <c r="URU297" s="97"/>
      <c r="URV297" s="97"/>
      <c r="URW297" s="97"/>
      <c r="URX297" s="97"/>
      <c r="URY297" s="97"/>
      <c r="URZ297" s="97"/>
      <c r="USA297" s="97"/>
      <c r="USB297" s="97"/>
      <c r="USC297" s="97"/>
      <c r="USD297" s="97"/>
      <c r="USE297" s="97"/>
      <c r="USF297" s="97"/>
      <c r="USG297" s="97"/>
      <c r="USH297" s="97"/>
      <c r="USI297" s="97"/>
      <c r="USJ297" s="97"/>
      <c r="USK297" s="97"/>
      <c r="USL297" s="97"/>
      <c r="USM297" s="97"/>
      <c r="USN297" s="97"/>
      <c r="USO297" s="97"/>
      <c r="USP297" s="97"/>
      <c r="USQ297" s="97"/>
      <c r="USR297" s="97"/>
      <c r="USS297" s="97"/>
      <c r="UST297" s="97"/>
      <c r="USU297" s="97"/>
      <c r="USV297" s="97"/>
      <c r="USW297" s="97"/>
      <c r="USX297" s="97"/>
      <c r="USY297" s="97"/>
      <c r="USZ297" s="97"/>
      <c r="UTA297" s="97"/>
      <c r="UTB297" s="97"/>
      <c r="UTC297" s="97"/>
      <c r="UTD297" s="97"/>
      <c r="UTE297" s="97"/>
      <c r="UTF297" s="97"/>
      <c r="UTG297" s="97"/>
      <c r="UTH297" s="97"/>
      <c r="UTI297" s="97"/>
      <c r="UTJ297" s="97"/>
      <c r="UTK297" s="97"/>
      <c r="UTL297" s="97"/>
      <c r="UTM297" s="97"/>
      <c r="UTN297" s="97"/>
      <c r="UTO297" s="97"/>
      <c r="UTP297" s="97"/>
      <c r="UTQ297" s="97"/>
      <c r="UTR297" s="97"/>
      <c r="UTS297" s="97"/>
      <c r="UTT297" s="97"/>
      <c r="UTU297" s="97"/>
      <c r="UTV297" s="97"/>
      <c r="UTW297" s="97"/>
      <c r="UTX297" s="97"/>
      <c r="UTY297" s="97"/>
      <c r="UTZ297" s="97"/>
      <c r="UUA297" s="97"/>
      <c r="UUB297" s="97"/>
      <c r="UUC297" s="97"/>
      <c r="UUD297" s="97"/>
      <c r="UUE297" s="97"/>
      <c r="UUF297" s="97"/>
      <c r="UUG297" s="97"/>
      <c r="UUH297" s="97"/>
      <c r="UUI297" s="97"/>
      <c r="UUJ297" s="97"/>
      <c r="UUK297" s="97"/>
      <c r="UUL297" s="97"/>
      <c r="UUM297" s="97"/>
      <c r="UUN297" s="97"/>
      <c r="UUO297" s="97"/>
      <c r="UUP297" s="97"/>
      <c r="UUQ297" s="97"/>
      <c r="UUR297" s="97"/>
      <c r="UUS297" s="97"/>
      <c r="UUT297" s="97"/>
      <c r="UUU297" s="97"/>
      <c r="UUV297" s="97"/>
      <c r="UUW297" s="97"/>
      <c r="UUX297" s="97"/>
      <c r="UUY297" s="97"/>
      <c r="UUZ297" s="97"/>
      <c r="UVA297" s="97"/>
      <c r="UVB297" s="97"/>
      <c r="UVC297" s="97"/>
      <c r="UVD297" s="97"/>
      <c r="UVE297" s="97"/>
      <c r="UVF297" s="97"/>
      <c r="UVG297" s="97"/>
      <c r="UVH297" s="97"/>
      <c r="UVI297" s="97"/>
      <c r="UVJ297" s="97"/>
      <c r="UVK297" s="97"/>
      <c r="UVL297" s="97"/>
      <c r="UVM297" s="97"/>
      <c r="UVN297" s="97"/>
      <c r="UVO297" s="97"/>
      <c r="UVP297" s="97"/>
      <c r="UVQ297" s="97"/>
      <c r="UVR297" s="97"/>
      <c r="UVS297" s="97"/>
      <c r="UVT297" s="97"/>
      <c r="UVU297" s="97"/>
      <c r="UVV297" s="97"/>
      <c r="UVW297" s="97"/>
      <c r="UVX297" s="97"/>
      <c r="UVY297" s="97"/>
      <c r="UVZ297" s="97"/>
      <c r="UWA297" s="97"/>
      <c r="UWB297" s="97"/>
      <c r="UWC297" s="97"/>
      <c r="UWD297" s="97"/>
      <c r="UWE297" s="97"/>
      <c r="UWF297" s="97"/>
      <c r="UWG297" s="97"/>
      <c r="UWH297" s="97"/>
      <c r="UWI297" s="97"/>
      <c r="UWJ297" s="97"/>
      <c r="UWK297" s="97"/>
      <c r="UWL297" s="97"/>
      <c r="UWM297" s="97"/>
      <c r="UWN297" s="97"/>
      <c r="UWO297" s="97"/>
      <c r="UWP297" s="97"/>
      <c r="UWQ297" s="97"/>
      <c r="UWR297" s="97"/>
      <c r="UWS297" s="97"/>
      <c r="UWT297" s="97"/>
      <c r="UWU297" s="97"/>
      <c r="UWV297" s="97"/>
      <c r="UWW297" s="97"/>
      <c r="UWX297" s="97"/>
      <c r="UWY297" s="97"/>
      <c r="UWZ297" s="97"/>
      <c r="UXA297" s="97"/>
      <c r="UXB297" s="97"/>
      <c r="UXC297" s="97"/>
      <c r="UXD297" s="97"/>
      <c r="UXE297" s="97"/>
      <c r="UXF297" s="97"/>
      <c r="UXG297" s="97"/>
      <c r="UXH297" s="97"/>
      <c r="UXI297" s="97"/>
      <c r="UXJ297" s="97"/>
      <c r="UXK297" s="97"/>
      <c r="UXL297" s="97"/>
      <c r="UXM297" s="97"/>
      <c r="UXN297" s="97"/>
      <c r="UXO297" s="97"/>
      <c r="UXP297" s="97"/>
      <c r="UXQ297" s="97"/>
      <c r="UXR297" s="97"/>
      <c r="UXS297" s="97"/>
      <c r="UXT297" s="97"/>
      <c r="UXU297" s="97"/>
      <c r="UXV297" s="97"/>
      <c r="UXW297" s="97"/>
      <c r="UXX297" s="97"/>
      <c r="UXY297" s="97"/>
      <c r="UXZ297" s="97"/>
      <c r="UYA297" s="97"/>
      <c r="UYB297" s="97"/>
      <c r="UYC297" s="97"/>
      <c r="UYD297" s="97"/>
      <c r="UYE297" s="97"/>
      <c r="UYF297" s="97"/>
      <c r="UYG297" s="97"/>
      <c r="UYH297" s="97"/>
      <c r="UYI297" s="97"/>
      <c r="UYJ297" s="97"/>
      <c r="UYK297" s="97"/>
      <c r="UYL297" s="97"/>
      <c r="UYM297" s="97"/>
      <c r="UYN297" s="97"/>
      <c r="UYO297" s="97"/>
      <c r="UYP297" s="97"/>
      <c r="UYQ297" s="97"/>
      <c r="UYR297" s="97"/>
      <c r="UYS297" s="97"/>
      <c r="UYT297" s="97"/>
      <c r="UYU297" s="97"/>
      <c r="UYV297" s="97"/>
      <c r="UYW297" s="97"/>
      <c r="UYX297" s="97"/>
      <c r="UYY297" s="97"/>
      <c r="UYZ297" s="97"/>
      <c r="UZA297" s="97"/>
      <c r="UZB297" s="97"/>
      <c r="UZC297" s="97"/>
      <c r="UZD297" s="97"/>
      <c r="UZE297" s="97"/>
      <c r="UZF297" s="97"/>
      <c r="UZG297" s="97"/>
      <c r="UZH297" s="97"/>
      <c r="UZI297" s="97"/>
      <c r="UZJ297" s="97"/>
      <c r="UZK297" s="97"/>
      <c r="UZL297" s="97"/>
      <c r="UZM297" s="97"/>
      <c r="UZN297" s="97"/>
      <c r="UZO297" s="97"/>
      <c r="UZP297" s="97"/>
      <c r="UZQ297" s="97"/>
      <c r="UZR297" s="97"/>
      <c r="UZS297" s="97"/>
      <c r="UZT297" s="97"/>
      <c r="UZU297" s="97"/>
      <c r="UZV297" s="97"/>
      <c r="UZW297" s="97"/>
      <c r="UZX297" s="97"/>
      <c r="UZY297" s="97"/>
      <c r="UZZ297" s="97"/>
      <c r="VAA297" s="97"/>
      <c r="VAB297" s="97"/>
      <c r="VAC297" s="97"/>
      <c r="VAD297" s="97"/>
      <c r="VAE297" s="97"/>
      <c r="VAF297" s="97"/>
      <c r="VAG297" s="97"/>
      <c r="VAH297" s="97"/>
      <c r="VAI297" s="97"/>
      <c r="VAJ297" s="97"/>
      <c r="VAK297" s="97"/>
      <c r="VAL297" s="97"/>
      <c r="VAM297" s="97"/>
      <c r="VAN297" s="97"/>
      <c r="VAO297" s="97"/>
      <c r="VAP297" s="97"/>
      <c r="VAQ297" s="97"/>
      <c r="VAR297" s="97"/>
      <c r="VAS297" s="97"/>
      <c r="VAT297" s="97"/>
      <c r="VAU297" s="97"/>
      <c r="VAV297" s="97"/>
      <c r="VAW297" s="97"/>
      <c r="VAX297" s="97"/>
      <c r="VAY297" s="97"/>
      <c r="VAZ297" s="97"/>
      <c r="VBA297" s="97"/>
      <c r="VBB297" s="97"/>
      <c r="VBC297" s="97"/>
      <c r="VBD297" s="97"/>
      <c r="VBE297" s="97"/>
      <c r="VBF297" s="97"/>
      <c r="VBG297" s="97"/>
      <c r="VBH297" s="97"/>
      <c r="VBI297" s="97"/>
      <c r="VBJ297" s="97"/>
      <c r="VBK297" s="97"/>
      <c r="VBL297" s="97"/>
      <c r="VBM297" s="97"/>
      <c r="VBN297" s="97"/>
      <c r="VBO297" s="97"/>
      <c r="VBP297" s="97"/>
      <c r="VBQ297" s="97"/>
      <c r="VBR297" s="97"/>
      <c r="VBS297" s="97"/>
      <c r="VBT297" s="97"/>
      <c r="VBU297" s="97"/>
      <c r="VBV297" s="97"/>
      <c r="VBW297" s="97"/>
      <c r="VBX297" s="97"/>
      <c r="VBY297" s="97"/>
      <c r="VBZ297" s="97"/>
      <c r="VCA297" s="97"/>
      <c r="VCB297" s="97"/>
      <c r="VCC297" s="97"/>
      <c r="VCD297" s="97"/>
      <c r="VCE297" s="97"/>
      <c r="VCF297" s="97"/>
      <c r="VCG297" s="97"/>
      <c r="VCH297" s="97"/>
      <c r="VCI297" s="97"/>
      <c r="VCJ297" s="97"/>
      <c r="VCK297" s="97"/>
      <c r="VCL297" s="97"/>
      <c r="VCM297" s="97"/>
      <c r="VCN297" s="97"/>
      <c r="VCO297" s="97"/>
      <c r="VCP297" s="97"/>
      <c r="VCQ297" s="97"/>
      <c r="VCR297" s="97"/>
      <c r="VCS297" s="97"/>
      <c r="VCT297" s="97"/>
      <c r="VCU297" s="97"/>
      <c r="VCV297" s="97"/>
      <c r="VCW297" s="97"/>
      <c r="VCX297" s="97"/>
      <c r="VCY297" s="97"/>
      <c r="VCZ297" s="97"/>
      <c r="VDA297" s="97"/>
      <c r="VDB297" s="97"/>
      <c r="VDC297" s="97"/>
      <c r="VDD297" s="97"/>
      <c r="VDE297" s="97"/>
      <c r="VDF297" s="97"/>
      <c r="VDG297" s="97"/>
      <c r="VDH297" s="97"/>
      <c r="VDI297" s="97"/>
      <c r="VDJ297" s="97"/>
      <c r="VDK297" s="97"/>
      <c r="VDL297" s="97"/>
      <c r="VDM297" s="97"/>
      <c r="VDN297" s="97"/>
      <c r="VDO297" s="97"/>
      <c r="VDP297" s="97"/>
      <c r="VDQ297" s="97"/>
      <c r="VDR297" s="97"/>
      <c r="VDS297" s="97"/>
      <c r="VDT297" s="97"/>
      <c r="VDU297" s="97"/>
      <c r="VDV297" s="97"/>
      <c r="VDW297" s="97"/>
      <c r="VDX297" s="97"/>
      <c r="VDY297" s="97"/>
      <c r="VDZ297" s="97"/>
      <c r="VEA297" s="97"/>
      <c r="VEB297" s="97"/>
      <c r="VEC297" s="97"/>
      <c r="VED297" s="97"/>
      <c r="VEE297" s="97"/>
      <c r="VEF297" s="97"/>
      <c r="VEG297" s="97"/>
      <c r="VEH297" s="97"/>
      <c r="VEI297" s="97"/>
      <c r="VEJ297" s="97"/>
      <c r="VEK297" s="97"/>
      <c r="VEL297" s="97"/>
      <c r="VEM297" s="97"/>
      <c r="VEN297" s="97"/>
      <c r="VEO297" s="97"/>
      <c r="VEP297" s="97"/>
      <c r="VEQ297" s="97"/>
      <c r="VER297" s="97"/>
      <c r="VES297" s="97"/>
      <c r="VET297" s="97"/>
      <c r="VEU297" s="97"/>
      <c r="VEV297" s="97"/>
      <c r="VEW297" s="97"/>
      <c r="VEX297" s="97"/>
      <c r="VEY297" s="97"/>
      <c r="VEZ297" s="97"/>
      <c r="VFA297" s="97"/>
      <c r="VFB297" s="97"/>
      <c r="VFC297" s="97"/>
      <c r="VFD297" s="97"/>
      <c r="VFE297" s="97"/>
      <c r="VFF297" s="97"/>
      <c r="VFG297" s="97"/>
      <c r="VFH297" s="97"/>
      <c r="VFI297" s="97"/>
      <c r="VFJ297" s="97"/>
      <c r="VFK297" s="97"/>
      <c r="VFL297" s="97"/>
      <c r="VFM297" s="97"/>
      <c r="VFN297" s="97"/>
      <c r="VFO297" s="97"/>
      <c r="VFP297" s="97"/>
      <c r="VFQ297" s="97"/>
      <c r="VFR297" s="97"/>
      <c r="VFS297" s="97"/>
      <c r="VFT297" s="97"/>
      <c r="VFU297" s="97"/>
      <c r="VFV297" s="97"/>
      <c r="VFW297" s="97"/>
      <c r="VFX297" s="97"/>
      <c r="VFY297" s="97"/>
      <c r="VFZ297" s="97"/>
      <c r="VGA297" s="97"/>
      <c r="VGB297" s="97"/>
      <c r="VGC297" s="97"/>
      <c r="VGD297" s="97"/>
      <c r="VGE297" s="97"/>
      <c r="VGF297" s="97"/>
      <c r="VGG297" s="97"/>
      <c r="VGH297" s="97"/>
      <c r="VGI297" s="97"/>
      <c r="VGJ297" s="97"/>
      <c r="VGK297" s="97"/>
      <c r="VGL297" s="97"/>
      <c r="VGM297" s="97"/>
      <c r="VGN297" s="97"/>
      <c r="VGO297" s="97"/>
      <c r="VGP297" s="97"/>
      <c r="VGQ297" s="97"/>
      <c r="VGR297" s="97"/>
      <c r="VGS297" s="97"/>
      <c r="VGT297" s="97"/>
      <c r="VGU297" s="97"/>
      <c r="VGV297" s="97"/>
      <c r="VGW297" s="97"/>
      <c r="VGX297" s="97"/>
      <c r="VGY297" s="97"/>
      <c r="VGZ297" s="97"/>
      <c r="VHA297" s="97"/>
      <c r="VHB297" s="97"/>
      <c r="VHC297" s="97"/>
      <c r="VHD297" s="97"/>
      <c r="VHE297" s="97"/>
      <c r="VHF297" s="97"/>
      <c r="VHG297" s="97"/>
      <c r="VHH297" s="97"/>
      <c r="VHI297" s="97"/>
      <c r="VHJ297" s="97"/>
      <c r="VHK297" s="97"/>
      <c r="VHL297" s="97"/>
      <c r="VHM297" s="97"/>
      <c r="VHN297" s="97"/>
      <c r="VHO297" s="97"/>
      <c r="VHP297" s="97"/>
      <c r="VHQ297" s="97"/>
      <c r="VHR297" s="97"/>
      <c r="VHS297" s="97"/>
      <c r="VHT297" s="97"/>
      <c r="VHU297" s="97"/>
      <c r="VHV297" s="97"/>
      <c r="VHW297" s="97"/>
      <c r="VHX297" s="97"/>
      <c r="VHY297" s="97"/>
      <c r="VHZ297" s="97"/>
      <c r="VIA297" s="97"/>
      <c r="VIB297" s="97"/>
      <c r="VIC297" s="97"/>
      <c r="VID297" s="97"/>
      <c r="VIE297" s="97"/>
      <c r="VIF297" s="97"/>
      <c r="VIG297" s="97"/>
      <c r="VIH297" s="97"/>
      <c r="VII297" s="97"/>
      <c r="VIJ297" s="97"/>
      <c r="VIK297" s="97"/>
      <c r="VIL297" s="97"/>
      <c r="VIM297" s="97"/>
      <c r="VIN297" s="97"/>
      <c r="VIO297" s="97"/>
      <c r="VIP297" s="97"/>
      <c r="VIQ297" s="97"/>
      <c r="VIR297" s="97"/>
      <c r="VIS297" s="97"/>
      <c r="VIT297" s="97"/>
      <c r="VIU297" s="97"/>
      <c r="VIV297" s="97"/>
      <c r="VIW297" s="97"/>
      <c r="VIX297" s="97"/>
      <c r="VIY297" s="97"/>
      <c r="VIZ297" s="97"/>
      <c r="VJA297" s="97"/>
      <c r="VJB297" s="97"/>
      <c r="VJC297" s="97"/>
      <c r="VJD297" s="97"/>
      <c r="VJE297" s="97"/>
      <c r="VJF297" s="97"/>
      <c r="VJG297" s="97"/>
      <c r="VJH297" s="97"/>
      <c r="VJI297" s="97"/>
      <c r="VJJ297" s="97"/>
      <c r="VJK297" s="97"/>
      <c r="VJL297" s="97"/>
      <c r="VJM297" s="97"/>
      <c r="VJN297" s="97"/>
      <c r="VJO297" s="97"/>
      <c r="VJP297" s="97"/>
      <c r="VJQ297" s="97"/>
      <c r="VJR297" s="97"/>
      <c r="VJS297" s="97"/>
      <c r="VJT297" s="97"/>
      <c r="VJU297" s="97"/>
      <c r="VJV297" s="97"/>
      <c r="VJW297" s="97"/>
      <c r="VJX297" s="97"/>
      <c r="VJY297" s="97"/>
      <c r="VJZ297" s="97"/>
      <c r="VKA297" s="97"/>
      <c r="VKB297" s="97"/>
      <c r="VKC297" s="97"/>
      <c r="VKD297" s="97"/>
      <c r="VKE297" s="97"/>
      <c r="VKF297" s="97"/>
      <c r="VKG297" s="97"/>
      <c r="VKH297" s="97"/>
      <c r="VKI297" s="97"/>
      <c r="VKJ297" s="97"/>
      <c r="VKK297" s="97"/>
      <c r="VKL297" s="97"/>
      <c r="VKM297" s="97"/>
      <c r="VKN297" s="97"/>
      <c r="VKO297" s="97"/>
      <c r="VKP297" s="97"/>
      <c r="VKQ297" s="97"/>
      <c r="VKR297" s="97"/>
      <c r="VKS297" s="97"/>
      <c r="VKT297" s="97"/>
      <c r="VKU297" s="97"/>
      <c r="VKV297" s="97"/>
      <c r="VKW297" s="97"/>
      <c r="VKX297" s="97"/>
      <c r="VKY297" s="97"/>
      <c r="VKZ297" s="97"/>
      <c r="VLA297" s="97"/>
      <c r="VLB297" s="97"/>
      <c r="VLC297" s="97"/>
      <c r="VLD297" s="97"/>
      <c r="VLE297" s="97"/>
      <c r="VLF297" s="97"/>
      <c r="VLG297" s="97"/>
      <c r="VLH297" s="97"/>
      <c r="VLI297" s="97"/>
      <c r="VLJ297" s="97"/>
      <c r="VLK297" s="97"/>
      <c r="VLL297" s="97"/>
      <c r="VLM297" s="97"/>
      <c r="VLN297" s="97"/>
      <c r="VLO297" s="97"/>
      <c r="VLP297" s="97"/>
      <c r="VLQ297" s="97"/>
      <c r="VLR297" s="97"/>
      <c r="VLS297" s="97"/>
      <c r="VLT297" s="97"/>
      <c r="VLU297" s="97"/>
      <c r="VLV297" s="97"/>
      <c r="VLW297" s="97"/>
      <c r="VLX297" s="97"/>
      <c r="VLY297" s="97"/>
      <c r="VLZ297" s="97"/>
      <c r="VMA297" s="97"/>
      <c r="VMB297" s="97"/>
      <c r="VMC297" s="97"/>
      <c r="VMD297" s="97"/>
      <c r="VME297" s="97"/>
      <c r="VMF297" s="97"/>
      <c r="VMG297" s="97"/>
      <c r="VMH297" s="97"/>
      <c r="VMI297" s="97"/>
      <c r="VMJ297" s="97"/>
      <c r="VMK297" s="97"/>
      <c r="VML297" s="97"/>
      <c r="VMM297" s="97"/>
      <c r="VMN297" s="97"/>
      <c r="VMO297" s="97"/>
      <c r="VMP297" s="97"/>
      <c r="VMQ297" s="97"/>
      <c r="VMR297" s="97"/>
      <c r="VMS297" s="97"/>
      <c r="VMT297" s="97"/>
      <c r="VMU297" s="97"/>
      <c r="VMV297" s="97"/>
      <c r="VMW297" s="97"/>
      <c r="VMX297" s="97"/>
      <c r="VMY297" s="97"/>
      <c r="VMZ297" s="97"/>
      <c r="VNA297" s="97"/>
      <c r="VNB297" s="97"/>
      <c r="VNC297" s="97"/>
      <c r="VND297" s="97"/>
      <c r="VNE297" s="97"/>
      <c r="VNF297" s="97"/>
      <c r="VNG297" s="97"/>
      <c r="VNH297" s="97"/>
      <c r="VNI297" s="97"/>
      <c r="VNJ297" s="97"/>
      <c r="VNK297" s="97"/>
      <c r="VNL297" s="97"/>
      <c r="VNM297" s="97"/>
      <c r="VNN297" s="97"/>
      <c r="VNO297" s="97"/>
      <c r="VNP297" s="97"/>
      <c r="VNQ297" s="97"/>
      <c r="VNR297" s="97"/>
      <c r="VNS297" s="97"/>
      <c r="VNT297" s="97"/>
      <c r="VNU297" s="97"/>
      <c r="VNV297" s="97"/>
      <c r="VNW297" s="97"/>
      <c r="VNX297" s="97"/>
      <c r="VNY297" s="97"/>
      <c r="VNZ297" s="97"/>
      <c r="VOA297" s="97"/>
      <c r="VOB297" s="97"/>
      <c r="VOC297" s="97"/>
      <c r="VOD297" s="97"/>
      <c r="VOE297" s="97"/>
      <c r="VOF297" s="97"/>
      <c r="VOG297" s="97"/>
      <c r="VOH297" s="97"/>
      <c r="VOI297" s="97"/>
      <c r="VOJ297" s="97"/>
      <c r="VOK297" s="97"/>
      <c r="VOL297" s="97"/>
      <c r="VOM297" s="97"/>
      <c r="VON297" s="97"/>
      <c r="VOO297" s="97"/>
      <c r="VOP297" s="97"/>
      <c r="VOQ297" s="97"/>
      <c r="VOR297" s="97"/>
      <c r="VOS297" s="97"/>
      <c r="VOT297" s="97"/>
      <c r="VOU297" s="97"/>
      <c r="VOV297" s="97"/>
      <c r="VOW297" s="97"/>
      <c r="VOX297" s="97"/>
      <c r="VOY297" s="97"/>
      <c r="VOZ297" s="97"/>
      <c r="VPA297" s="97"/>
      <c r="VPB297" s="97"/>
      <c r="VPC297" s="97"/>
      <c r="VPD297" s="97"/>
      <c r="VPE297" s="97"/>
      <c r="VPF297" s="97"/>
      <c r="VPG297" s="97"/>
      <c r="VPH297" s="97"/>
      <c r="VPI297" s="97"/>
      <c r="VPJ297" s="97"/>
      <c r="VPK297" s="97"/>
      <c r="VPL297" s="97"/>
      <c r="VPM297" s="97"/>
      <c r="VPN297" s="97"/>
      <c r="VPO297" s="97"/>
      <c r="VPP297" s="97"/>
      <c r="VPQ297" s="97"/>
      <c r="VPR297" s="97"/>
      <c r="VPS297" s="97"/>
      <c r="VPT297" s="97"/>
      <c r="VPU297" s="97"/>
      <c r="VPV297" s="97"/>
      <c r="VPW297" s="97"/>
      <c r="VPX297" s="97"/>
      <c r="VPY297" s="97"/>
      <c r="VPZ297" s="97"/>
      <c r="VQA297" s="97"/>
      <c r="VQB297" s="97"/>
      <c r="VQC297" s="97"/>
      <c r="VQD297" s="97"/>
      <c r="VQE297" s="97"/>
      <c r="VQF297" s="97"/>
      <c r="VQG297" s="97"/>
      <c r="VQH297" s="97"/>
      <c r="VQI297" s="97"/>
      <c r="VQJ297" s="97"/>
      <c r="VQK297" s="97"/>
      <c r="VQL297" s="97"/>
      <c r="VQM297" s="97"/>
      <c r="VQN297" s="97"/>
      <c r="VQO297" s="97"/>
      <c r="VQP297" s="97"/>
      <c r="VQQ297" s="97"/>
      <c r="VQR297" s="97"/>
      <c r="VQS297" s="97"/>
      <c r="VQT297" s="97"/>
      <c r="VQU297" s="97"/>
      <c r="VQV297" s="97"/>
      <c r="VQW297" s="97"/>
      <c r="VQX297" s="97"/>
      <c r="VQY297" s="97"/>
      <c r="VQZ297" s="97"/>
      <c r="VRA297" s="97"/>
      <c r="VRB297" s="97"/>
      <c r="VRC297" s="97"/>
      <c r="VRD297" s="97"/>
      <c r="VRE297" s="97"/>
      <c r="VRF297" s="97"/>
      <c r="VRG297" s="97"/>
      <c r="VRH297" s="97"/>
      <c r="VRI297" s="97"/>
      <c r="VRJ297" s="97"/>
      <c r="VRK297" s="97"/>
      <c r="VRL297" s="97"/>
      <c r="VRM297" s="97"/>
      <c r="VRN297" s="97"/>
      <c r="VRO297" s="97"/>
      <c r="VRP297" s="97"/>
      <c r="VRQ297" s="97"/>
      <c r="VRR297" s="97"/>
      <c r="VRS297" s="97"/>
      <c r="VRT297" s="97"/>
      <c r="VRU297" s="97"/>
      <c r="VRV297" s="97"/>
      <c r="VRW297" s="97"/>
      <c r="VRX297" s="97"/>
      <c r="VRY297" s="97"/>
      <c r="VRZ297" s="97"/>
      <c r="VSA297" s="97"/>
      <c r="VSB297" s="97"/>
      <c r="VSC297" s="97"/>
      <c r="VSD297" s="97"/>
      <c r="VSE297" s="97"/>
      <c r="VSF297" s="97"/>
      <c r="VSG297" s="97"/>
      <c r="VSH297" s="97"/>
      <c r="VSI297" s="97"/>
      <c r="VSJ297" s="97"/>
      <c r="VSK297" s="97"/>
      <c r="VSL297" s="97"/>
      <c r="VSM297" s="97"/>
      <c r="VSN297" s="97"/>
      <c r="VSO297" s="97"/>
      <c r="VSP297" s="97"/>
      <c r="VSQ297" s="97"/>
      <c r="VSR297" s="97"/>
      <c r="VSS297" s="97"/>
      <c r="VST297" s="97"/>
      <c r="VSU297" s="97"/>
      <c r="VSV297" s="97"/>
      <c r="VSW297" s="97"/>
      <c r="VSX297" s="97"/>
      <c r="VSY297" s="97"/>
      <c r="VSZ297" s="97"/>
      <c r="VTA297" s="97"/>
      <c r="VTB297" s="97"/>
      <c r="VTC297" s="97"/>
      <c r="VTD297" s="97"/>
      <c r="VTE297" s="97"/>
      <c r="VTF297" s="97"/>
      <c r="VTG297" s="97"/>
      <c r="VTH297" s="97"/>
      <c r="VTI297" s="97"/>
      <c r="VTJ297" s="97"/>
      <c r="VTK297" s="97"/>
      <c r="VTL297" s="97"/>
      <c r="VTM297" s="97"/>
      <c r="VTN297" s="97"/>
      <c r="VTO297" s="97"/>
      <c r="VTP297" s="97"/>
      <c r="VTQ297" s="97"/>
      <c r="VTR297" s="97"/>
      <c r="VTS297" s="97"/>
      <c r="VTT297" s="97"/>
      <c r="VTU297" s="97"/>
      <c r="VTV297" s="97"/>
      <c r="VTW297" s="97"/>
      <c r="VTX297" s="97"/>
      <c r="VTY297" s="97"/>
      <c r="VTZ297" s="97"/>
      <c r="VUA297" s="97"/>
      <c r="VUB297" s="97"/>
      <c r="VUC297" s="97"/>
      <c r="VUD297" s="97"/>
      <c r="VUE297" s="97"/>
      <c r="VUF297" s="97"/>
      <c r="VUG297" s="97"/>
      <c r="VUH297" s="97"/>
      <c r="VUI297" s="97"/>
      <c r="VUJ297" s="97"/>
      <c r="VUK297" s="97"/>
      <c r="VUL297" s="97"/>
      <c r="VUM297" s="97"/>
      <c r="VUN297" s="97"/>
      <c r="VUO297" s="97"/>
      <c r="VUP297" s="97"/>
      <c r="VUQ297" s="97"/>
      <c r="VUR297" s="97"/>
      <c r="VUS297" s="97"/>
      <c r="VUT297" s="97"/>
      <c r="VUU297" s="97"/>
      <c r="VUV297" s="97"/>
      <c r="VUW297" s="97"/>
      <c r="VUX297" s="97"/>
      <c r="VUY297" s="97"/>
      <c r="VUZ297" s="97"/>
      <c r="VVA297" s="97"/>
      <c r="VVB297" s="97"/>
      <c r="VVC297" s="97"/>
      <c r="VVD297" s="97"/>
      <c r="VVE297" s="97"/>
      <c r="VVF297" s="97"/>
      <c r="VVG297" s="97"/>
      <c r="VVH297" s="97"/>
      <c r="VVI297" s="97"/>
      <c r="VVJ297" s="97"/>
      <c r="VVK297" s="97"/>
      <c r="VVL297" s="97"/>
      <c r="VVM297" s="97"/>
      <c r="VVN297" s="97"/>
      <c r="VVO297" s="97"/>
      <c r="VVP297" s="97"/>
      <c r="VVQ297" s="97"/>
      <c r="VVR297" s="97"/>
      <c r="VVS297" s="97"/>
      <c r="VVT297" s="97"/>
      <c r="VVU297" s="97"/>
      <c r="VVV297" s="97"/>
      <c r="VVW297" s="97"/>
      <c r="VVX297" s="97"/>
      <c r="VVY297" s="97"/>
      <c r="VVZ297" s="97"/>
      <c r="VWA297" s="97"/>
      <c r="VWB297" s="97"/>
      <c r="VWC297" s="97"/>
      <c r="VWD297" s="97"/>
      <c r="VWE297" s="97"/>
      <c r="VWF297" s="97"/>
      <c r="VWG297" s="97"/>
      <c r="VWH297" s="97"/>
      <c r="VWI297" s="97"/>
      <c r="VWJ297" s="97"/>
      <c r="VWK297" s="97"/>
      <c r="VWL297" s="97"/>
      <c r="VWM297" s="97"/>
      <c r="VWN297" s="97"/>
      <c r="VWO297" s="97"/>
      <c r="VWP297" s="97"/>
      <c r="VWQ297" s="97"/>
      <c r="VWR297" s="97"/>
      <c r="VWS297" s="97"/>
      <c r="VWT297" s="97"/>
      <c r="VWU297" s="97"/>
      <c r="VWV297" s="97"/>
      <c r="VWW297" s="97"/>
      <c r="VWX297" s="97"/>
      <c r="VWY297" s="97"/>
      <c r="VWZ297" s="97"/>
      <c r="VXA297" s="97"/>
      <c r="VXB297" s="97"/>
      <c r="VXC297" s="97"/>
      <c r="VXD297" s="97"/>
      <c r="VXE297" s="97"/>
      <c r="VXF297" s="97"/>
      <c r="VXG297" s="97"/>
      <c r="VXH297" s="97"/>
      <c r="VXI297" s="97"/>
      <c r="VXJ297" s="97"/>
      <c r="VXK297" s="97"/>
      <c r="VXL297" s="97"/>
      <c r="VXM297" s="97"/>
      <c r="VXN297" s="97"/>
      <c r="VXO297" s="97"/>
      <c r="VXP297" s="97"/>
      <c r="VXQ297" s="97"/>
      <c r="VXR297" s="97"/>
      <c r="VXS297" s="97"/>
      <c r="VXT297" s="97"/>
      <c r="VXU297" s="97"/>
      <c r="VXV297" s="97"/>
      <c r="VXW297" s="97"/>
      <c r="VXX297" s="97"/>
      <c r="VXY297" s="97"/>
      <c r="VXZ297" s="97"/>
      <c r="VYA297" s="97"/>
      <c r="VYB297" s="97"/>
      <c r="VYC297" s="97"/>
      <c r="VYD297" s="97"/>
      <c r="VYE297" s="97"/>
      <c r="VYF297" s="97"/>
      <c r="VYG297" s="97"/>
      <c r="VYH297" s="97"/>
      <c r="VYI297" s="97"/>
      <c r="VYJ297" s="97"/>
      <c r="VYK297" s="97"/>
      <c r="VYL297" s="97"/>
      <c r="VYM297" s="97"/>
      <c r="VYN297" s="97"/>
      <c r="VYO297" s="97"/>
      <c r="VYP297" s="97"/>
      <c r="VYQ297" s="97"/>
      <c r="VYR297" s="97"/>
      <c r="VYS297" s="97"/>
      <c r="VYT297" s="97"/>
      <c r="VYU297" s="97"/>
      <c r="VYV297" s="97"/>
      <c r="VYW297" s="97"/>
      <c r="VYX297" s="97"/>
      <c r="VYY297" s="97"/>
      <c r="VYZ297" s="97"/>
      <c r="VZA297" s="97"/>
      <c r="VZB297" s="97"/>
      <c r="VZC297" s="97"/>
      <c r="VZD297" s="97"/>
      <c r="VZE297" s="97"/>
      <c r="VZF297" s="97"/>
      <c r="VZG297" s="97"/>
      <c r="VZH297" s="97"/>
      <c r="VZI297" s="97"/>
      <c r="VZJ297" s="97"/>
      <c r="VZK297" s="97"/>
      <c r="VZL297" s="97"/>
      <c r="VZM297" s="97"/>
      <c r="VZN297" s="97"/>
      <c r="VZO297" s="97"/>
      <c r="VZP297" s="97"/>
      <c r="VZQ297" s="97"/>
      <c r="VZR297" s="97"/>
      <c r="VZS297" s="97"/>
      <c r="VZT297" s="97"/>
      <c r="VZU297" s="97"/>
      <c r="VZV297" s="97"/>
      <c r="VZW297" s="97"/>
      <c r="VZX297" s="97"/>
      <c r="VZY297" s="97"/>
      <c r="VZZ297" s="97"/>
      <c r="WAA297" s="97"/>
      <c r="WAB297" s="97"/>
      <c r="WAC297" s="97"/>
      <c r="WAD297" s="97"/>
      <c r="WAE297" s="97"/>
      <c r="WAF297" s="97"/>
      <c r="WAG297" s="97"/>
      <c r="WAH297" s="97"/>
      <c r="WAI297" s="97"/>
      <c r="WAJ297" s="97"/>
      <c r="WAK297" s="97"/>
      <c r="WAL297" s="97"/>
      <c r="WAM297" s="97"/>
      <c r="WAN297" s="97"/>
      <c r="WAO297" s="97"/>
      <c r="WAP297" s="97"/>
      <c r="WAQ297" s="97"/>
      <c r="WAR297" s="97"/>
      <c r="WAS297" s="97"/>
      <c r="WAT297" s="97"/>
      <c r="WAU297" s="97"/>
      <c r="WAV297" s="97"/>
      <c r="WAW297" s="97"/>
      <c r="WAX297" s="97"/>
      <c r="WAY297" s="97"/>
      <c r="WAZ297" s="97"/>
      <c r="WBA297" s="97"/>
      <c r="WBB297" s="97"/>
      <c r="WBC297" s="97"/>
      <c r="WBD297" s="97"/>
      <c r="WBE297" s="97"/>
      <c r="WBF297" s="97"/>
      <c r="WBG297" s="97"/>
      <c r="WBH297" s="97"/>
      <c r="WBI297" s="97"/>
      <c r="WBJ297" s="97"/>
      <c r="WBK297" s="97"/>
      <c r="WBL297" s="97"/>
      <c r="WBM297" s="97"/>
      <c r="WBN297" s="97"/>
      <c r="WBO297" s="97"/>
      <c r="WBP297" s="97"/>
      <c r="WBQ297" s="97"/>
      <c r="WBR297" s="97"/>
      <c r="WBS297" s="97"/>
      <c r="WBT297" s="97"/>
      <c r="WBU297" s="97"/>
      <c r="WBV297" s="97"/>
      <c r="WBW297" s="97"/>
      <c r="WBX297" s="97"/>
      <c r="WBY297" s="97"/>
      <c r="WBZ297" s="97"/>
      <c r="WCA297" s="97"/>
      <c r="WCB297" s="97"/>
      <c r="WCC297" s="97"/>
      <c r="WCD297" s="97"/>
      <c r="WCE297" s="97"/>
      <c r="WCF297" s="97"/>
      <c r="WCG297" s="97"/>
      <c r="WCH297" s="97"/>
      <c r="WCI297" s="97"/>
      <c r="WCJ297" s="97"/>
      <c r="WCK297" s="97"/>
      <c r="WCL297" s="97"/>
      <c r="WCM297" s="97"/>
      <c r="WCN297" s="97"/>
      <c r="WCO297" s="97"/>
      <c r="WCP297" s="97"/>
      <c r="WCQ297" s="97"/>
      <c r="WCR297" s="97"/>
      <c r="WCS297" s="97"/>
      <c r="WCT297" s="97"/>
      <c r="WCU297" s="97"/>
      <c r="WCV297" s="97"/>
      <c r="WCW297" s="97"/>
      <c r="WCX297" s="97"/>
      <c r="WCY297" s="97"/>
      <c r="WCZ297" s="97"/>
      <c r="WDA297" s="97"/>
      <c r="WDB297" s="97"/>
      <c r="WDC297" s="97"/>
      <c r="WDD297" s="97"/>
      <c r="WDE297" s="97"/>
      <c r="WDF297" s="97"/>
      <c r="WDG297" s="97"/>
      <c r="WDH297" s="97"/>
      <c r="WDI297" s="97"/>
      <c r="WDJ297" s="97"/>
      <c r="WDK297" s="97"/>
      <c r="WDL297" s="97"/>
      <c r="WDM297" s="97"/>
      <c r="WDN297" s="97"/>
      <c r="WDO297" s="97"/>
      <c r="WDP297" s="97"/>
      <c r="WDQ297" s="97"/>
      <c r="WDR297" s="97"/>
      <c r="WDS297" s="97"/>
      <c r="WDT297" s="97"/>
      <c r="WDU297" s="97"/>
      <c r="WDV297" s="97"/>
      <c r="WDW297" s="97"/>
      <c r="WDX297" s="97"/>
      <c r="WDY297" s="97"/>
      <c r="WDZ297" s="97"/>
      <c r="WEA297" s="97"/>
      <c r="WEB297" s="97"/>
      <c r="WEC297" s="97"/>
      <c r="WED297" s="97"/>
      <c r="WEE297" s="97"/>
      <c r="WEF297" s="97"/>
      <c r="WEG297" s="97"/>
      <c r="WEH297" s="97"/>
      <c r="WEI297" s="97"/>
      <c r="WEJ297" s="97"/>
      <c r="WEK297" s="97"/>
      <c r="WEL297" s="97"/>
      <c r="WEM297" s="97"/>
      <c r="WEN297" s="97"/>
      <c r="WEO297" s="97"/>
      <c r="WEP297" s="97"/>
      <c r="WEQ297" s="97"/>
      <c r="WER297" s="97"/>
      <c r="WES297" s="97"/>
      <c r="WET297" s="97"/>
      <c r="WEU297" s="97"/>
      <c r="WEV297" s="97"/>
      <c r="WEW297" s="97"/>
      <c r="WEX297" s="97"/>
      <c r="WEY297" s="97"/>
      <c r="WEZ297" s="97"/>
      <c r="WFA297" s="97"/>
      <c r="WFB297" s="97"/>
      <c r="WFC297" s="97"/>
      <c r="WFD297" s="97"/>
      <c r="WFE297" s="97"/>
      <c r="WFF297" s="97"/>
      <c r="WFG297" s="97"/>
      <c r="WFH297" s="97"/>
      <c r="WFI297" s="97"/>
      <c r="WFJ297" s="97"/>
      <c r="WFK297" s="97"/>
      <c r="WFL297" s="97"/>
      <c r="WFM297" s="97"/>
      <c r="WFN297" s="97"/>
      <c r="WFO297" s="97"/>
      <c r="WFP297" s="97"/>
      <c r="WFQ297" s="97"/>
      <c r="WFR297" s="97"/>
      <c r="WFS297" s="97"/>
      <c r="WFT297" s="97"/>
      <c r="WFU297" s="97"/>
      <c r="WFV297" s="97"/>
      <c r="WFW297" s="97"/>
      <c r="WFX297" s="97"/>
      <c r="WFY297" s="97"/>
      <c r="WFZ297" s="97"/>
      <c r="WGA297" s="97"/>
      <c r="WGB297" s="97"/>
      <c r="WGC297" s="97"/>
      <c r="WGD297" s="97"/>
      <c r="WGE297" s="97"/>
      <c r="WGF297" s="97"/>
      <c r="WGG297" s="97"/>
      <c r="WGH297" s="97"/>
      <c r="WGI297" s="97"/>
      <c r="WGJ297" s="97"/>
      <c r="WGK297" s="97"/>
      <c r="WGL297" s="97"/>
      <c r="WGM297" s="97"/>
      <c r="WGN297" s="97"/>
      <c r="WGO297" s="97"/>
      <c r="WGP297" s="97"/>
      <c r="WGQ297" s="97"/>
      <c r="WGR297" s="97"/>
      <c r="WGS297" s="97"/>
      <c r="WGT297" s="97"/>
      <c r="WGU297" s="97"/>
      <c r="WGV297" s="97"/>
      <c r="WGW297" s="97"/>
      <c r="WGX297" s="97"/>
      <c r="WGY297" s="97"/>
      <c r="WGZ297" s="97"/>
      <c r="WHA297" s="97"/>
      <c r="WHB297" s="97"/>
      <c r="WHC297" s="97"/>
      <c r="WHD297" s="97"/>
      <c r="WHE297" s="97"/>
      <c r="WHF297" s="97"/>
      <c r="WHG297" s="97"/>
      <c r="WHH297" s="97"/>
      <c r="WHI297" s="97"/>
      <c r="WHJ297" s="97"/>
      <c r="WHK297" s="97"/>
      <c r="WHL297" s="97"/>
      <c r="WHM297" s="97"/>
      <c r="WHN297" s="97"/>
      <c r="WHO297" s="97"/>
      <c r="WHP297" s="97"/>
      <c r="WHQ297" s="97"/>
      <c r="WHR297" s="97"/>
      <c r="WHS297" s="97"/>
      <c r="WHT297" s="97"/>
      <c r="WHU297" s="97"/>
      <c r="WHV297" s="97"/>
      <c r="WHW297" s="97"/>
      <c r="WHX297" s="97"/>
      <c r="WHY297" s="97"/>
      <c r="WHZ297" s="97"/>
      <c r="WIA297" s="97"/>
      <c r="WIB297" s="97"/>
      <c r="WIC297" s="97"/>
      <c r="WID297" s="97"/>
      <c r="WIE297" s="97"/>
      <c r="WIF297" s="97"/>
      <c r="WIG297" s="97"/>
      <c r="WIH297" s="97"/>
      <c r="WII297" s="97"/>
      <c r="WIJ297" s="97"/>
      <c r="WIK297" s="97"/>
      <c r="WIL297" s="97"/>
      <c r="WIM297" s="97"/>
      <c r="WIN297" s="97"/>
      <c r="WIO297" s="97"/>
      <c r="WIP297" s="97"/>
      <c r="WIQ297" s="97"/>
      <c r="WIR297" s="97"/>
      <c r="WIS297" s="97"/>
      <c r="WIT297" s="97"/>
      <c r="WIU297" s="97"/>
      <c r="WIV297" s="97"/>
      <c r="WIW297" s="97"/>
      <c r="WIX297" s="97"/>
      <c r="WIY297" s="97"/>
      <c r="WIZ297" s="97"/>
      <c r="WJA297" s="97"/>
      <c r="WJB297" s="97"/>
      <c r="WJC297" s="97"/>
      <c r="WJD297" s="97"/>
      <c r="WJE297" s="97"/>
      <c r="WJF297" s="97"/>
      <c r="WJG297" s="97"/>
      <c r="WJH297" s="97"/>
      <c r="WJI297" s="97"/>
      <c r="WJJ297" s="97"/>
      <c r="WJK297" s="97"/>
      <c r="WJL297" s="97"/>
      <c r="WJM297" s="97"/>
      <c r="WJN297" s="97"/>
      <c r="WJO297" s="97"/>
      <c r="WJP297" s="97"/>
      <c r="WJQ297" s="97"/>
      <c r="WJR297" s="97"/>
      <c r="WJS297" s="97"/>
      <c r="WJT297" s="97"/>
      <c r="WJU297" s="97"/>
      <c r="WJV297" s="97"/>
      <c r="WJW297" s="97"/>
      <c r="WJX297" s="97"/>
      <c r="WJY297" s="97"/>
      <c r="WJZ297" s="97"/>
      <c r="WKA297" s="97"/>
      <c r="WKB297" s="97"/>
      <c r="WKC297" s="97"/>
      <c r="WKD297" s="97"/>
      <c r="WKE297" s="97"/>
      <c r="WKF297" s="97"/>
      <c r="WKG297" s="97"/>
      <c r="WKH297" s="97"/>
      <c r="WKI297" s="97"/>
      <c r="WKJ297" s="97"/>
      <c r="WKK297" s="97"/>
      <c r="WKL297" s="97"/>
      <c r="WKM297" s="97"/>
      <c r="WKN297" s="97"/>
      <c r="WKO297" s="97"/>
      <c r="WKP297" s="97"/>
      <c r="WKQ297" s="97"/>
      <c r="WKR297" s="97"/>
      <c r="WKS297" s="97"/>
      <c r="WKT297" s="97"/>
      <c r="WKU297" s="97"/>
      <c r="WKV297" s="97"/>
      <c r="WKW297" s="97"/>
      <c r="WKX297" s="97"/>
      <c r="WKY297" s="97"/>
      <c r="WKZ297" s="97"/>
      <c r="WLA297" s="97"/>
      <c r="WLB297" s="97"/>
      <c r="WLC297" s="97"/>
      <c r="WLD297" s="97"/>
      <c r="WLE297" s="97"/>
      <c r="WLF297" s="97"/>
      <c r="WLG297" s="97"/>
      <c r="WLH297" s="97"/>
      <c r="WLI297" s="97"/>
      <c r="WLJ297" s="97"/>
      <c r="WLK297" s="97"/>
      <c r="WLL297" s="97"/>
      <c r="WLM297" s="97"/>
      <c r="WLN297" s="97"/>
      <c r="WLO297" s="97"/>
      <c r="WLP297" s="97"/>
      <c r="WLQ297" s="97"/>
      <c r="WLR297" s="97"/>
      <c r="WLS297" s="97"/>
      <c r="WLT297" s="97"/>
      <c r="WLU297" s="97"/>
      <c r="WLV297" s="97"/>
      <c r="WLW297" s="97"/>
      <c r="WLX297" s="97"/>
      <c r="WLY297" s="97"/>
      <c r="WLZ297" s="97"/>
      <c r="WMA297" s="97"/>
      <c r="WMB297" s="97"/>
      <c r="WMC297" s="97"/>
      <c r="WMD297" s="97"/>
      <c r="WME297" s="97"/>
      <c r="WMF297" s="97"/>
      <c r="WMG297" s="97"/>
      <c r="WMH297" s="97"/>
      <c r="WMI297" s="97"/>
      <c r="WMJ297" s="97"/>
      <c r="WMK297" s="97"/>
      <c r="WML297" s="97"/>
      <c r="WMM297" s="97"/>
      <c r="WMN297" s="97"/>
      <c r="WMO297" s="97"/>
      <c r="WMP297" s="97"/>
      <c r="WMQ297" s="97"/>
      <c r="WMR297" s="97"/>
      <c r="WMS297" s="97"/>
      <c r="WMT297" s="97"/>
      <c r="WMU297" s="97"/>
      <c r="WMV297" s="97"/>
      <c r="WMW297" s="97"/>
      <c r="WMX297" s="97"/>
      <c r="WMY297" s="97"/>
      <c r="WMZ297" s="97"/>
      <c r="WNA297" s="97"/>
      <c r="WNB297" s="97"/>
      <c r="WNC297" s="97"/>
      <c r="WND297" s="97"/>
      <c r="WNE297" s="97"/>
      <c r="WNF297" s="97"/>
      <c r="WNG297" s="97"/>
      <c r="WNH297" s="97"/>
      <c r="WNI297" s="97"/>
      <c r="WNJ297" s="97"/>
      <c r="WNK297" s="97"/>
      <c r="WNL297" s="97"/>
      <c r="WNM297" s="97"/>
      <c r="WNN297" s="97"/>
      <c r="WNO297" s="97"/>
      <c r="WNP297" s="97"/>
      <c r="WNQ297" s="97"/>
      <c r="WNR297" s="97"/>
      <c r="WNS297" s="97"/>
      <c r="WNT297" s="97"/>
      <c r="WNU297" s="97"/>
      <c r="WNV297" s="97"/>
      <c r="WNW297" s="97"/>
      <c r="WNX297" s="97"/>
      <c r="WNY297" s="97"/>
      <c r="WNZ297" s="97"/>
      <c r="WOA297" s="97"/>
      <c r="WOB297" s="97"/>
      <c r="WOC297" s="97"/>
      <c r="WOD297" s="97"/>
      <c r="WOE297" s="97"/>
      <c r="WOF297" s="97"/>
      <c r="WOG297" s="97"/>
      <c r="WOH297" s="97"/>
      <c r="WOI297" s="97"/>
      <c r="WOJ297" s="97"/>
      <c r="WOK297" s="97"/>
      <c r="WOL297" s="97"/>
      <c r="WOM297" s="97"/>
      <c r="WON297" s="97"/>
      <c r="WOO297" s="97"/>
      <c r="WOP297" s="97"/>
      <c r="WOQ297" s="97"/>
      <c r="WOR297" s="97"/>
      <c r="WOS297" s="97"/>
      <c r="WOT297" s="97"/>
      <c r="WOU297" s="97"/>
      <c r="WOV297" s="97"/>
      <c r="WOW297" s="97"/>
      <c r="WOX297" s="97"/>
      <c r="WOY297" s="97"/>
      <c r="WOZ297" s="97"/>
      <c r="WPA297" s="97"/>
      <c r="WPB297" s="97"/>
      <c r="WPC297" s="97"/>
      <c r="WPD297" s="97"/>
      <c r="WPE297" s="97"/>
      <c r="WPF297" s="97"/>
      <c r="WPG297" s="97"/>
      <c r="WPH297" s="97"/>
      <c r="WPI297" s="97"/>
      <c r="WPJ297" s="97"/>
      <c r="WPK297" s="97"/>
      <c r="WPL297" s="97"/>
      <c r="WPM297" s="97"/>
      <c r="WPN297" s="97"/>
      <c r="WPO297" s="97"/>
      <c r="WPP297" s="97"/>
      <c r="WPQ297" s="97"/>
      <c r="WPR297" s="97"/>
      <c r="WPS297" s="97"/>
      <c r="WPT297" s="97"/>
      <c r="WPU297" s="97"/>
      <c r="WPV297" s="97"/>
      <c r="WPW297" s="97"/>
      <c r="WPX297" s="97"/>
      <c r="WPY297" s="97"/>
      <c r="WPZ297" s="97"/>
      <c r="WQA297" s="97"/>
      <c r="WQB297" s="97"/>
      <c r="WQC297" s="97"/>
      <c r="WQD297" s="97"/>
      <c r="WQE297" s="97"/>
      <c r="WQF297" s="97"/>
      <c r="WQG297" s="97"/>
      <c r="WQH297" s="97"/>
      <c r="WQI297" s="97"/>
      <c r="WQJ297" s="97"/>
      <c r="WQK297" s="97"/>
      <c r="WQL297" s="97"/>
      <c r="WQM297" s="97"/>
      <c r="WQN297" s="97"/>
      <c r="WQO297" s="97"/>
      <c r="WQP297" s="97"/>
      <c r="WQQ297" s="97"/>
      <c r="WQR297" s="97"/>
      <c r="WQS297" s="97"/>
      <c r="WQT297" s="97"/>
      <c r="WQU297" s="97"/>
      <c r="WQV297" s="97"/>
      <c r="WQW297" s="97"/>
      <c r="WQX297" s="97"/>
      <c r="WQY297" s="97"/>
      <c r="WQZ297" s="97"/>
      <c r="WRA297" s="97"/>
      <c r="WRB297" s="97"/>
      <c r="WRC297" s="97"/>
      <c r="WRD297" s="97"/>
      <c r="WRE297" s="97"/>
      <c r="WRF297" s="97"/>
      <c r="WRG297" s="97"/>
      <c r="WRH297" s="97"/>
      <c r="WRI297" s="97"/>
      <c r="WRJ297" s="97"/>
      <c r="WRK297" s="97"/>
      <c r="WRL297" s="97"/>
      <c r="WRM297" s="97"/>
      <c r="WRN297" s="97"/>
      <c r="WRO297" s="97"/>
      <c r="WRP297" s="97"/>
      <c r="WRQ297" s="97"/>
      <c r="WRR297" s="97"/>
      <c r="WRS297" s="97"/>
      <c r="WRT297" s="97"/>
      <c r="WRU297" s="97"/>
      <c r="WRV297" s="97"/>
      <c r="WRW297" s="97"/>
      <c r="WRX297" s="97"/>
      <c r="WRY297" s="97"/>
      <c r="WRZ297" s="97"/>
      <c r="WSA297" s="97"/>
      <c r="WSB297" s="97"/>
      <c r="WSC297" s="97"/>
      <c r="WSD297" s="97"/>
      <c r="WSE297" s="97"/>
      <c r="WSF297" s="97"/>
      <c r="WSG297" s="97"/>
      <c r="WSH297" s="97"/>
      <c r="WSI297" s="97"/>
      <c r="WSJ297" s="97"/>
      <c r="WSK297" s="97"/>
      <c r="WSL297" s="97"/>
      <c r="WSM297" s="97"/>
      <c r="WSN297" s="97"/>
      <c r="WSO297" s="97"/>
      <c r="WSP297" s="97"/>
      <c r="WSQ297" s="97"/>
      <c r="WSR297" s="97"/>
      <c r="WSS297" s="97"/>
      <c r="WST297" s="97"/>
      <c r="WSU297" s="97"/>
      <c r="WSV297" s="97"/>
      <c r="WSW297" s="97"/>
      <c r="WSX297" s="97"/>
      <c r="WSY297" s="97"/>
      <c r="WSZ297" s="97"/>
      <c r="WTA297" s="97"/>
      <c r="WTB297" s="97"/>
      <c r="WTC297" s="97"/>
      <c r="WTD297" s="97"/>
      <c r="WTE297" s="97"/>
      <c r="WTF297" s="97"/>
      <c r="WTG297" s="97"/>
      <c r="WTH297" s="97"/>
      <c r="WTI297" s="97"/>
      <c r="WTJ297" s="97"/>
      <c r="WTK297" s="97"/>
      <c r="WTL297" s="97"/>
      <c r="WTM297" s="97"/>
      <c r="WTN297" s="97"/>
      <c r="WTO297" s="97"/>
      <c r="WTP297" s="97"/>
      <c r="WTQ297" s="97"/>
      <c r="WTR297" s="97"/>
      <c r="WTS297" s="97"/>
      <c r="WTT297" s="97"/>
      <c r="WTU297" s="97"/>
      <c r="WTV297" s="97"/>
      <c r="WTW297" s="97"/>
      <c r="WTX297" s="97"/>
      <c r="WTY297" s="97"/>
      <c r="WTZ297" s="97"/>
      <c r="WUA297" s="97"/>
      <c r="WUB297" s="97"/>
      <c r="WUC297" s="97"/>
      <c r="WUD297" s="97"/>
      <c r="WUE297" s="97"/>
      <c r="WUF297" s="97"/>
      <c r="WUG297" s="97"/>
      <c r="WUH297" s="97"/>
      <c r="WUI297" s="97"/>
      <c r="WUJ297" s="97"/>
      <c r="WUK297" s="97"/>
      <c r="WUL297" s="97"/>
      <c r="WUM297" s="97"/>
      <c r="WUN297" s="97"/>
      <c r="WUO297" s="97"/>
      <c r="WUP297" s="97"/>
      <c r="WUQ297" s="97"/>
      <c r="WUR297" s="97"/>
      <c r="WUS297" s="97"/>
      <c r="WUT297" s="97"/>
      <c r="WUU297" s="97"/>
      <c r="WUV297" s="97"/>
      <c r="WUW297" s="97"/>
      <c r="WUX297" s="97"/>
      <c r="WUY297" s="97"/>
      <c r="WUZ297" s="97"/>
      <c r="WVA297" s="97"/>
      <c r="WVB297" s="97"/>
      <c r="WVC297" s="97"/>
      <c r="WVD297" s="97"/>
      <c r="WVE297" s="97"/>
      <c r="WVF297" s="97"/>
      <c r="WVG297" s="97"/>
      <c r="WVH297" s="97"/>
      <c r="WVI297" s="97"/>
      <c r="WVJ297" s="97"/>
      <c r="WVK297" s="97"/>
      <c r="WVL297" s="97"/>
      <c r="WVM297" s="97"/>
      <c r="WVN297" s="97"/>
      <c r="WVO297" s="97"/>
      <c r="WVP297" s="97"/>
      <c r="WVQ297" s="97"/>
      <c r="WVR297" s="97"/>
      <c r="WVS297" s="97"/>
      <c r="WVT297" s="97"/>
      <c r="WVU297" s="97"/>
      <c r="WVV297" s="97"/>
      <c r="WVW297" s="97"/>
      <c r="WVX297" s="97"/>
      <c r="WVY297" s="97"/>
      <c r="WVZ297" s="97"/>
      <c r="WWA297" s="97"/>
      <c r="WWB297" s="97"/>
      <c r="WWC297" s="97"/>
      <c r="WWD297" s="97"/>
      <c r="WWE297" s="97"/>
      <c r="WWF297" s="97"/>
      <c r="WWG297" s="97"/>
      <c r="WWH297" s="97"/>
      <c r="WWI297" s="97"/>
      <c r="WWJ297" s="97"/>
      <c r="WWK297" s="97"/>
      <c r="WWL297" s="97"/>
      <c r="WWM297" s="97"/>
      <c r="WWN297" s="97"/>
      <c r="WWO297" s="97"/>
      <c r="WWP297" s="97"/>
      <c r="WWQ297" s="97"/>
      <c r="WWR297" s="97"/>
      <c r="WWS297" s="97"/>
      <c r="WWT297" s="97"/>
      <c r="WWU297" s="97"/>
      <c r="WWV297" s="97"/>
      <c r="WWW297" s="97"/>
      <c r="WWX297" s="97"/>
      <c r="WWY297" s="97"/>
      <c r="WWZ297" s="97"/>
      <c r="WXA297" s="97"/>
      <c r="WXB297" s="97"/>
      <c r="WXC297" s="97"/>
      <c r="WXD297" s="97"/>
      <c r="WXE297" s="97"/>
      <c r="WXF297" s="97"/>
      <c r="WXG297" s="97"/>
      <c r="WXH297" s="97"/>
      <c r="WXI297" s="97"/>
      <c r="WXJ297" s="97"/>
      <c r="WXK297" s="97"/>
      <c r="WXL297" s="97"/>
      <c r="WXM297" s="97"/>
      <c r="WXN297" s="97"/>
      <c r="WXO297" s="97"/>
      <c r="WXP297" s="97"/>
      <c r="WXQ297" s="97"/>
      <c r="WXR297" s="97"/>
      <c r="WXS297" s="97"/>
      <c r="WXT297" s="97"/>
      <c r="WXU297" s="97"/>
      <c r="WXV297" s="97"/>
      <c r="WXW297" s="97"/>
      <c r="WXX297" s="97"/>
      <c r="WXY297" s="97"/>
      <c r="WXZ297" s="97"/>
      <c r="WYA297" s="97"/>
      <c r="WYB297" s="97"/>
      <c r="WYC297" s="97"/>
      <c r="WYD297" s="97"/>
      <c r="WYE297" s="97"/>
      <c r="WYF297" s="97"/>
      <c r="WYG297" s="97"/>
      <c r="WYH297" s="97"/>
      <c r="WYI297" s="97"/>
      <c r="WYJ297" s="97"/>
      <c r="WYK297" s="97"/>
      <c r="WYL297" s="97"/>
      <c r="WYM297" s="97"/>
      <c r="WYN297" s="97"/>
      <c r="WYO297" s="97"/>
      <c r="WYP297" s="97"/>
      <c r="WYQ297" s="97"/>
      <c r="WYR297" s="97"/>
      <c r="WYS297" s="97"/>
      <c r="WYT297" s="97"/>
      <c r="WYU297" s="97"/>
      <c r="WYV297" s="97"/>
      <c r="WYW297" s="97"/>
      <c r="WYX297" s="97"/>
      <c r="WYY297" s="97"/>
      <c r="WYZ297" s="97"/>
      <c r="WZA297" s="97"/>
      <c r="WZB297" s="97"/>
      <c r="WZC297" s="97"/>
      <c r="WZD297" s="97"/>
      <c r="WZE297" s="97"/>
      <c r="WZF297" s="97"/>
      <c r="WZG297" s="97"/>
      <c r="WZH297" s="97"/>
      <c r="WZI297" s="97"/>
      <c r="WZJ297" s="97"/>
      <c r="WZK297" s="97"/>
      <c r="WZL297" s="97"/>
      <c r="WZM297" s="97"/>
      <c r="WZN297" s="97"/>
      <c r="WZO297" s="97"/>
      <c r="WZP297" s="97"/>
      <c r="WZQ297" s="97"/>
      <c r="WZR297" s="97"/>
      <c r="WZS297" s="97"/>
      <c r="WZT297" s="97"/>
      <c r="WZU297" s="97"/>
      <c r="WZV297" s="97"/>
      <c r="WZW297" s="97"/>
      <c r="WZX297" s="97"/>
      <c r="WZY297" s="97"/>
      <c r="WZZ297" s="97"/>
      <c r="XAA297" s="97"/>
      <c r="XAB297" s="97"/>
      <c r="XAC297" s="97"/>
      <c r="XAD297" s="97"/>
      <c r="XAE297" s="97"/>
      <c r="XAF297" s="97"/>
      <c r="XAG297" s="97"/>
      <c r="XAH297" s="97"/>
      <c r="XAI297" s="97"/>
      <c r="XAJ297" s="97"/>
      <c r="XAK297" s="97"/>
      <c r="XAL297" s="97"/>
      <c r="XAM297" s="97"/>
      <c r="XAN297" s="97"/>
      <c r="XAO297" s="97"/>
      <c r="XAP297" s="97"/>
      <c r="XAQ297" s="97"/>
      <c r="XAR297" s="97"/>
      <c r="XAS297" s="97"/>
      <c r="XAT297" s="97"/>
      <c r="XAU297" s="97"/>
      <c r="XAV297" s="97"/>
      <c r="XAW297" s="97"/>
      <c r="XAX297" s="97"/>
      <c r="XAY297" s="97"/>
      <c r="XAZ297" s="97"/>
      <c r="XBA297" s="97"/>
      <c r="XBB297" s="97"/>
      <c r="XBC297" s="97"/>
      <c r="XBD297" s="97"/>
      <c r="XBE297" s="97"/>
      <c r="XBF297" s="97"/>
      <c r="XBG297" s="97"/>
      <c r="XBH297" s="97"/>
      <c r="XBI297" s="97"/>
      <c r="XBJ297" s="97"/>
      <c r="XBK297" s="97"/>
      <c r="XBL297" s="97"/>
      <c r="XBM297" s="97"/>
      <c r="XBN297" s="97"/>
      <c r="XBO297" s="97"/>
      <c r="XBP297" s="97"/>
      <c r="XBQ297" s="97"/>
      <c r="XBR297" s="97"/>
      <c r="XBS297" s="97"/>
      <c r="XBT297" s="97"/>
      <c r="XBU297" s="97"/>
      <c r="XBV297" s="97"/>
      <c r="XBW297" s="97"/>
      <c r="XBX297" s="97"/>
      <c r="XBY297" s="97"/>
      <c r="XBZ297" s="97"/>
      <c r="XCA297" s="97"/>
      <c r="XCB297" s="97"/>
      <c r="XCC297" s="97"/>
      <c r="XCD297" s="97"/>
      <c r="XCE297" s="97"/>
      <c r="XCF297" s="97"/>
      <c r="XCG297" s="97"/>
      <c r="XCH297" s="97"/>
      <c r="XCI297" s="97"/>
      <c r="XCJ297" s="97"/>
      <c r="XCK297" s="97"/>
      <c r="XCL297" s="97"/>
      <c r="XCM297" s="97"/>
      <c r="XCN297" s="97"/>
      <c r="XCO297" s="97"/>
      <c r="XCP297" s="97"/>
      <c r="XCQ297" s="97"/>
      <c r="XCR297" s="97"/>
      <c r="XCS297" s="97"/>
      <c r="XCT297" s="97"/>
      <c r="XCU297" s="97"/>
      <c r="XCV297" s="97"/>
      <c r="XCW297" s="97"/>
      <c r="XCX297" s="97"/>
      <c r="XCY297" s="97"/>
      <c r="XCZ297" s="97"/>
      <c r="XDA297" s="97"/>
      <c r="XDB297" s="97"/>
      <c r="XDC297" s="97"/>
      <c r="XDD297" s="97"/>
      <c r="XDE297" s="97"/>
      <c r="XDF297" s="97"/>
      <c r="XDG297" s="97"/>
      <c r="XDH297" s="97"/>
      <c r="XDI297" s="97"/>
      <c r="XDJ297" s="97"/>
      <c r="XDK297" s="97"/>
      <c r="XDL297" s="97"/>
      <c r="XDM297" s="97"/>
      <c r="XDN297" s="97"/>
      <c r="XDO297" s="97"/>
      <c r="XDP297" s="97"/>
      <c r="XDQ297" s="97"/>
      <c r="XDR297" s="97"/>
      <c r="XDS297" s="97"/>
      <c r="XDT297" s="97"/>
      <c r="XDU297" s="97"/>
      <c r="XDV297" s="97"/>
      <c r="XDW297" s="97"/>
      <c r="XDX297" s="97"/>
      <c r="XDY297" s="97"/>
      <c r="XDZ297" s="97"/>
      <c r="XEA297" s="97"/>
      <c r="XEB297" s="97"/>
      <c r="XEC297" s="97"/>
      <c r="XED297" s="97"/>
      <c r="XEE297" s="97"/>
      <c r="XEF297" s="97"/>
      <c r="XEG297" s="97"/>
      <c r="XEH297" s="97"/>
      <c r="XEI297" s="97"/>
      <c r="XEJ297" s="97"/>
      <c r="XEK297" s="97"/>
      <c r="XEL297" s="97"/>
      <c r="XEM297" s="97"/>
      <c r="XEN297" s="97"/>
      <c r="XEO297" s="97"/>
      <c r="XEP297" s="97"/>
      <c r="XEQ297" s="97"/>
      <c r="XER297" s="97"/>
      <c r="XES297" s="97"/>
      <c r="XET297" s="97"/>
      <c r="XEU297" s="97"/>
      <c r="XEV297" s="97"/>
      <c r="XEW297" s="97"/>
      <c r="XEX297" s="97"/>
      <c r="XEY297" s="97"/>
      <c r="XEZ297" s="97"/>
      <c r="XFA297" s="97"/>
      <c r="XFB297" s="97"/>
      <c r="XFC297" s="97"/>
      <c r="XFD297" s="97"/>
    </row>
    <row r="298" spans="1:16384" s="464" customFormat="1" x14ac:dyDescent="0.2">
      <c r="A298" s="97"/>
      <c r="B298" s="541"/>
      <c r="C298" s="458">
        <f t="shared" si="310"/>
        <v>12</v>
      </c>
      <c r="D298" s="449" t="s">
        <v>811</v>
      </c>
      <c r="E298" s="458">
        <v>15</v>
      </c>
      <c r="F298" s="458">
        <v>2000</v>
      </c>
      <c r="G298" s="457">
        <f t="shared" si="311"/>
        <v>133.33333333333334</v>
      </c>
      <c r="H298" s="532"/>
      <c r="I298" s="172">
        <f t="shared" si="319"/>
        <v>15</v>
      </c>
      <c r="J298" s="172">
        <f t="shared" si="320"/>
        <v>1913.8677996886352</v>
      </c>
      <c r="K298" s="459">
        <f t="shared" si="321"/>
        <v>127.59118664590902</v>
      </c>
      <c r="L298" s="543"/>
      <c r="M298" s="172">
        <f t="shared" si="302"/>
        <v>6</v>
      </c>
      <c r="N298" s="533"/>
      <c r="O298" s="533"/>
      <c r="P298" s="458">
        <v>15</v>
      </c>
      <c r="Q298" s="170">
        <v>1909.0243902439017</v>
      </c>
      <c r="R298" s="457">
        <f t="shared" si="312"/>
        <v>127.26829268292678</v>
      </c>
      <c r="S298" s="458">
        <f t="shared" si="303"/>
        <v>5</v>
      </c>
      <c r="T298" s="532"/>
      <c r="U298" s="458">
        <v>15</v>
      </c>
      <c r="V298" s="170">
        <v>1919.9999999999993</v>
      </c>
      <c r="W298" s="457">
        <f t="shared" si="313"/>
        <v>127.99999999999996</v>
      </c>
      <c r="X298" s="458">
        <f t="shared" si="304"/>
        <v>3</v>
      </c>
      <c r="Y298" s="532"/>
      <c r="Z298" s="458">
        <v>15</v>
      </c>
      <c r="AA298" s="170">
        <v>1914.0000000000014</v>
      </c>
      <c r="AB298" s="457">
        <f t="shared" si="314"/>
        <v>127.60000000000009</v>
      </c>
      <c r="AC298" s="458">
        <f t="shared" si="305"/>
        <v>3</v>
      </c>
      <c r="AD298" s="532"/>
      <c r="AE298" s="363"/>
      <c r="AF298" s="364"/>
      <c r="AG298" s="365" t="str">
        <f t="shared" si="315"/>
        <v/>
      </c>
      <c r="AH298" s="363" t="str">
        <f t="shared" si="306"/>
        <v/>
      </c>
      <c r="AI298" s="532"/>
      <c r="AJ298" s="363"/>
      <c r="AK298" s="364"/>
      <c r="AL298" s="365" t="str">
        <f t="shared" si="316"/>
        <v/>
      </c>
      <c r="AM298" s="363" t="str">
        <f t="shared" si="307"/>
        <v/>
      </c>
      <c r="AN298" s="532"/>
      <c r="AO298" s="363"/>
      <c r="AP298" s="364"/>
      <c r="AQ298" s="365" t="str">
        <f t="shared" si="317"/>
        <v/>
      </c>
      <c r="AR298" s="363" t="str">
        <f t="shared" si="308"/>
        <v/>
      </c>
      <c r="AS298" s="532"/>
      <c r="AT298" s="458">
        <v>15</v>
      </c>
      <c r="AU298" s="170">
        <v>1912.4468085106384</v>
      </c>
      <c r="AV298" s="457">
        <v>127.49645390070923</v>
      </c>
      <c r="AW298" s="458">
        <f t="shared" si="309"/>
        <v>5</v>
      </c>
      <c r="AX298" s="532"/>
      <c r="AY298" s="97"/>
      <c r="AZ298" s="97"/>
      <c r="BA298" s="97"/>
      <c r="BB298" s="97"/>
      <c r="BC298" s="97"/>
      <c r="BD298" s="97"/>
      <c r="BE298" s="97"/>
      <c r="BF298" s="97"/>
      <c r="BG298" s="97"/>
      <c r="BH298" s="97"/>
      <c r="BI298" s="97"/>
      <c r="BJ298" s="97"/>
      <c r="BK298" s="97"/>
      <c r="BL298" s="97"/>
      <c r="BM298" s="97"/>
      <c r="BN298" s="97"/>
      <c r="BO298" s="97"/>
      <c r="BP298" s="97"/>
      <c r="BQ298" s="97"/>
      <c r="BR298" s="97"/>
      <c r="BS298" s="97"/>
      <c r="BT298" s="97"/>
      <c r="BU298" s="97"/>
      <c r="BV298" s="97"/>
      <c r="BW298" s="97"/>
      <c r="BX298" s="97"/>
      <c r="BY298" s="97"/>
      <c r="BZ298" s="97"/>
      <c r="CA298" s="97"/>
      <c r="CB298" s="97"/>
      <c r="CC298" s="97"/>
      <c r="CD298" s="97"/>
      <c r="CE298" s="97"/>
      <c r="CF298" s="97"/>
      <c r="CG298" s="97"/>
      <c r="CH298" s="97"/>
      <c r="CI298" s="97"/>
      <c r="CJ298" s="97"/>
      <c r="CK298" s="97"/>
      <c r="CL298" s="97"/>
      <c r="CM298" s="97"/>
      <c r="CN298" s="97"/>
      <c r="CO298" s="97"/>
      <c r="CP298" s="97"/>
      <c r="CQ298" s="97"/>
      <c r="CR298" s="97"/>
      <c r="CS298" s="97"/>
      <c r="CT298" s="97"/>
      <c r="CU298" s="97"/>
      <c r="CV298" s="97"/>
      <c r="CW298" s="97"/>
      <c r="CX298" s="97"/>
      <c r="CY298" s="97"/>
      <c r="CZ298" s="97"/>
      <c r="DA298" s="97"/>
      <c r="DB298" s="97"/>
      <c r="DC298" s="97"/>
      <c r="DD298" s="97"/>
      <c r="DE298" s="97"/>
      <c r="DF298" s="97"/>
      <c r="DG298" s="97"/>
      <c r="DH298" s="97"/>
      <c r="DI298" s="97"/>
      <c r="DJ298" s="97"/>
      <c r="DK298" s="97"/>
      <c r="DL298" s="97"/>
      <c r="DM298" s="97"/>
      <c r="DN298" s="97"/>
      <c r="DO298" s="97"/>
      <c r="DP298" s="97"/>
      <c r="DQ298" s="97"/>
      <c r="DR298" s="97"/>
      <c r="DS298" s="97"/>
      <c r="DT298" s="97"/>
      <c r="DU298" s="97"/>
      <c r="DV298" s="97"/>
      <c r="DW298" s="97"/>
      <c r="DX298" s="97"/>
      <c r="DY298" s="97"/>
      <c r="DZ298" s="97"/>
      <c r="EA298" s="97"/>
      <c r="EB298" s="97"/>
      <c r="EC298" s="97"/>
      <c r="ED298" s="97"/>
      <c r="EE298" s="97"/>
      <c r="EF298" s="97"/>
      <c r="EG298" s="97"/>
      <c r="EH298" s="97"/>
      <c r="EI298" s="97"/>
      <c r="EJ298" s="97"/>
      <c r="EK298" s="97"/>
      <c r="EL298" s="97"/>
      <c r="EM298" s="97"/>
      <c r="EN298" s="97"/>
      <c r="EO298" s="97"/>
      <c r="EP298" s="97"/>
      <c r="EQ298" s="97"/>
      <c r="ER298" s="97"/>
      <c r="ES298" s="97"/>
      <c r="ET298" s="97"/>
      <c r="EU298" s="97"/>
      <c r="EV298" s="97"/>
      <c r="EW298" s="97"/>
      <c r="EX298" s="97"/>
      <c r="EY298" s="97"/>
      <c r="EZ298" s="97"/>
      <c r="FA298" s="97"/>
      <c r="FB298" s="97"/>
      <c r="FC298" s="97"/>
      <c r="FD298" s="97"/>
      <c r="FE298" s="97"/>
      <c r="FF298" s="97"/>
      <c r="FG298" s="97"/>
      <c r="FH298" s="97"/>
      <c r="FI298" s="97"/>
      <c r="FJ298" s="97"/>
      <c r="FK298" s="97"/>
      <c r="FL298" s="97"/>
      <c r="FM298" s="97"/>
      <c r="FN298" s="97"/>
      <c r="FO298" s="97"/>
      <c r="FP298" s="97"/>
      <c r="FQ298" s="97"/>
      <c r="FR298" s="97"/>
      <c r="FS298" s="97"/>
      <c r="FT298" s="97"/>
      <c r="FU298" s="97"/>
      <c r="FV298" s="97"/>
      <c r="FW298" s="97"/>
      <c r="FX298" s="97"/>
      <c r="FY298" s="97"/>
      <c r="FZ298" s="97"/>
      <c r="GA298" s="97"/>
      <c r="GB298" s="97"/>
      <c r="GC298" s="97"/>
      <c r="GD298" s="97"/>
      <c r="GE298" s="97"/>
      <c r="GF298" s="97"/>
      <c r="GG298" s="97"/>
      <c r="GH298" s="97"/>
      <c r="GI298" s="97"/>
      <c r="GJ298" s="97"/>
      <c r="GK298" s="97"/>
      <c r="GL298" s="97"/>
      <c r="GM298" s="97"/>
      <c r="GN298" s="97"/>
      <c r="GO298" s="97"/>
      <c r="GP298" s="97"/>
      <c r="GQ298" s="97"/>
      <c r="GR298" s="97"/>
      <c r="GS298" s="97"/>
      <c r="GT298" s="97"/>
      <c r="GU298" s="97"/>
      <c r="GV298" s="97"/>
      <c r="GW298" s="97"/>
      <c r="GX298" s="97"/>
      <c r="GY298" s="97"/>
      <c r="GZ298" s="97"/>
      <c r="HA298" s="97"/>
      <c r="HB298" s="97"/>
      <c r="HC298" s="97"/>
      <c r="HD298" s="97"/>
      <c r="HE298" s="97"/>
      <c r="HF298" s="97"/>
      <c r="HG298" s="97"/>
      <c r="HH298" s="97"/>
      <c r="HI298" s="97"/>
      <c r="HJ298" s="97"/>
      <c r="HK298" s="97"/>
      <c r="HL298" s="97"/>
      <c r="HM298" s="97"/>
      <c r="HN298" s="97"/>
      <c r="HO298" s="97"/>
      <c r="HP298" s="97"/>
      <c r="HQ298" s="97"/>
      <c r="HR298" s="97"/>
      <c r="HS298" s="97"/>
      <c r="HT298" s="97"/>
      <c r="HU298" s="97"/>
      <c r="HV298" s="97"/>
      <c r="HW298" s="97"/>
      <c r="HX298" s="97"/>
      <c r="HY298" s="97"/>
      <c r="HZ298" s="97"/>
      <c r="IA298" s="97"/>
      <c r="IB298" s="97"/>
      <c r="IC298" s="97"/>
      <c r="ID298" s="97"/>
      <c r="IE298" s="97"/>
      <c r="IF298" s="97"/>
      <c r="IG298" s="97"/>
      <c r="IH298" s="97"/>
      <c r="II298" s="97"/>
      <c r="IJ298" s="97"/>
      <c r="IK298" s="97"/>
      <c r="IL298" s="97"/>
      <c r="IM298" s="97"/>
      <c r="IN298" s="97"/>
      <c r="IO298" s="97"/>
      <c r="IP298" s="97"/>
      <c r="IQ298" s="97"/>
      <c r="IR298" s="97"/>
      <c r="IS298" s="97"/>
      <c r="IT298" s="97"/>
      <c r="IU298" s="97"/>
      <c r="IV298" s="97"/>
      <c r="IW298" s="97"/>
      <c r="IX298" s="97"/>
      <c r="IY298" s="97"/>
      <c r="IZ298" s="97"/>
      <c r="JA298" s="97"/>
      <c r="JB298" s="97"/>
      <c r="JC298" s="97"/>
      <c r="JD298" s="97"/>
      <c r="JE298" s="97"/>
      <c r="JF298" s="97"/>
      <c r="JG298" s="97"/>
      <c r="JH298" s="97"/>
      <c r="JI298" s="97"/>
      <c r="JJ298" s="97"/>
      <c r="JK298" s="97"/>
      <c r="JL298" s="97"/>
      <c r="JM298" s="97"/>
      <c r="JN298" s="97"/>
      <c r="JO298" s="97"/>
      <c r="JP298" s="97"/>
      <c r="JQ298" s="97"/>
      <c r="JR298" s="97"/>
      <c r="JS298" s="97"/>
      <c r="JT298" s="97"/>
      <c r="JU298" s="97"/>
      <c r="JV298" s="97"/>
      <c r="JW298" s="97"/>
      <c r="JX298" s="97"/>
      <c r="JY298" s="97"/>
      <c r="JZ298" s="97"/>
      <c r="KA298" s="97"/>
      <c r="KB298" s="97"/>
      <c r="KC298" s="97"/>
      <c r="KD298" s="97"/>
      <c r="KE298" s="97"/>
      <c r="KF298" s="97"/>
      <c r="KG298" s="97"/>
      <c r="KH298" s="97"/>
      <c r="KI298" s="97"/>
      <c r="KJ298" s="97"/>
      <c r="KK298" s="97"/>
      <c r="KL298" s="97"/>
      <c r="KM298" s="97"/>
      <c r="KN298" s="97"/>
      <c r="KO298" s="97"/>
      <c r="KP298" s="97"/>
      <c r="KQ298" s="97"/>
      <c r="KR298" s="97"/>
      <c r="KS298" s="97"/>
      <c r="KT298" s="97"/>
      <c r="KU298" s="97"/>
      <c r="KV298" s="97"/>
      <c r="KW298" s="97"/>
      <c r="KX298" s="97"/>
      <c r="KY298" s="97"/>
      <c r="KZ298" s="97"/>
      <c r="LA298" s="97"/>
      <c r="LB298" s="97"/>
      <c r="LC298" s="97"/>
      <c r="LD298" s="97"/>
      <c r="LE298" s="97"/>
      <c r="LF298" s="97"/>
      <c r="LG298" s="97"/>
      <c r="LH298" s="97"/>
      <c r="LI298" s="97"/>
      <c r="LJ298" s="97"/>
      <c r="LK298" s="97"/>
      <c r="LL298" s="97"/>
      <c r="LM298" s="97"/>
      <c r="LN298" s="97"/>
      <c r="LO298" s="97"/>
      <c r="LP298" s="97"/>
      <c r="LQ298" s="97"/>
      <c r="LR298" s="97"/>
      <c r="LS298" s="97"/>
      <c r="LT298" s="97"/>
      <c r="LU298" s="97"/>
      <c r="LV298" s="97"/>
      <c r="LW298" s="97"/>
      <c r="LX298" s="97"/>
      <c r="LY298" s="97"/>
      <c r="LZ298" s="97"/>
      <c r="MA298" s="97"/>
      <c r="MB298" s="97"/>
      <c r="MC298" s="97"/>
      <c r="MD298" s="97"/>
      <c r="ME298" s="97"/>
      <c r="MF298" s="97"/>
      <c r="MG298" s="97"/>
      <c r="MH298" s="97"/>
      <c r="MI298" s="97"/>
      <c r="MJ298" s="97"/>
      <c r="MK298" s="97"/>
      <c r="ML298" s="97"/>
      <c r="MM298" s="97"/>
      <c r="MN298" s="97"/>
      <c r="MO298" s="97"/>
      <c r="MP298" s="97"/>
      <c r="MQ298" s="97"/>
      <c r="MR298" s="97"/>
      <c r="MS298" s="97"/>
      <c r="MT298" s="97"/>
      <c r="MU298" s="97"/>
      <c r="MV298" s="97"/>
      <c r="MW298" s="97"/>
      <c r="MX298" s="97"/>
      <c r="MY298" s="97"/>
      <c r="MZ298" s="97"/>
      <c r="NA298" s="97"/>
      <c r="NB298" s="97"/>
      <c r="NC298" s="97"/>
      <c r="ND298" s="97"/>
      <c r="NE298" s="97"/>
      <c r="NF298" s="97"/>
      <c r="NG298" s="97"/>
      <c r="NH298" s="97"/>
      <c r="NI298" s="97"/>
      <c r="NJ298" s="97"/>
      <c r="NK298" s="97"/>
      <c r="NL298" s="97"/>
      <c r="NM298" s="97"/>
      <c r="NN298" s="97"/>
      <c r="NO298" s="97"/>
      <c r="NP298" s="97"/>
      <c r="NQ298" s="97"/>
      <c r="NR298" s="97"/>
      <c r="NS298" s="97"/>
      <c r="NT298" s="97"/>
      <c r="NU298" s="97"/>
      <c r="NV298" s="97"/>
      <c r="NW298" s="97"/>
      <c r="NX298" s="97"/>
      <c r="NY298" s="97"/>
      <c r="NZ298" s="97"/>
      <c r="OA298" s="97"/>
      <c r="OB298" s="97"/>
      <c r="OC298" s="97"/>
      <c r="OD298" s="97"/>
      <c r="OE298" s="97"/>
      <c r="OF298" s="97"/>
      <c r="OG298" s="97"/>
      <c r="OH298" s="97"/>
      <c r="OI298" s="97"/>
      <c r="OJ298" s="97"/>
      <c r="OK298" s="97"/>
      <c r="OL298" s="97"/>
      <c r="OM298" s="97"/>
      <c r="ON298" s="97"/>
      <c r="OO298" s="97"/>
      <c r="OP298" s="97"/>
      <c r="OQ298" s="97"/>
      <c r="OR298" s="97"/>
      <c r="OS298" s="97"/>
      <c r="OT298" s="97"/>
      <c r="OU298" s="97"/>
      <c r="OV298" s="97"/>
      <c r="OW298" s="97"/>
      <c r="OX298" s="97"/>
      <c r="OY298" s="97"/>
      <c r="OZ298" s="97"/>
      <c r="PA298" s="97"/>
      <c r="PB298" s="97"/>
      <c r="PC298" s="97"/>
      <c r="PD298" s="97"/>
      <c r="PE298" s="97"/>
      <c r="PF298" s="97"/>
      <c r="PG298" s="97"/>
      <c r="PH298" s="97"/>
      <c r="PI298" s="97"/>
      <c r="PJ298" s="97"/>
      <c r="PK298" s="97"/>
      <c r="PL298" s="97"/>
      <c r="PM298" s="97"/>
      <c r="PN298" s="97"/>
      <c r="PO298" s="97"/>
      <c r="PP298" s="97"/>
      <c r="PQ298" s="97"/>
      <c r="PR298" s="97"/>
      <c r="PS298" s="97"/>
      <c r="PT298" s="97"/>
      <c r="PU298" s="97"/>
      <c r="PV298" s="97"/>
      <c r="PW298" s="97"/>
      <c r="PX298" s="97"/>
      <c r="PY298" s="97"/>
      <c r="PZ298" s="97"/>
      <c r="QA298" s="97"/>
      <c r="QB298" s="97"/>
      <c r="QC298" s="97"/>
      <c r="QD298" s="97"/>
      <c r="QE298" s="97"/>
      <c r="QF298" s="97"/>
      <c r="QG298" s="97"/>
      <c r="QH298" s="97"/>
      <c r="QI298" s="97"/>
      <c r="QJ298" s="97"/>
      <c r="QK298" s="97"/>
      <c r="QL298" s="97"/>
      <c r="QM298" s="97"/>
      <c r="QN298" s="97"/>
      <c r="QO298" s="97"/>
      <c r="QP298" s="97"/>
      <c r="QQ298" s="97"/>
      <c r="QR298" s="97"/>
      <c r="QS298" s="97"/>
      <c r="QT298" s="97"/>
      <c r="QU298" s="97"/>
      <c r="QV298" s="97"/>
      <c r="QW298" s="97"/>
      <c r="QX298" s="97"/>
      <c r="QY298" s="97"/>
      <c r="QZ298" s="97"/>
      <c r="RA298" s="97"/>
      <c r="RB298" s="97"/>
      <c r="RC298" s="97"/>
      <c r="RD298" s="97"/>
      <c r="RE298" s="97"/>
      <c r="RF298" s="97"/>
      <c r="RG298" s="97"/>
      <c r="RH298" s="97"/>
      <c r="RI298" s="97"/>
      <c r="RJ298" s="97"/>
      <c r="RK298" s="97"/>
      <c r="RL298" s="97"/>
      <c r="RM298" s="97"/>
      <c r="RN298" s="97"/>
      <c r="RO298" s="97"/>
      <c r="RP298" s="97"/>
      <c r="RQ298" s="97"/>
      <c r="RR298" s="97"/>
      <c r="RS298" s="97"/>
      <c r="RT298" s="97"/>
      <c r="RU298" s="97"/>
      <c r="RV298" s="97"/>
      <c r="RW298" s="97"/>
      <c r="RX298" s="97"/>
      <c r="RY298" s="97"/>
      <c r="RZ298" s="97"/>
      <c r="SA298" s="97"/>
      <c r="SB298" s="97"/>
      <c r="SC298" s="97"/>
      <c r="SD298" s="97"/>
      <c r="SE298" s="97"/>
      <c r="SF298" s="97"/>
      <c r="SG298" s="97"/>
      <c r="SH298" s="97"/>
      <c r="SI298" s="97"/>
      <c r="SJ298" s="97"/>
      <c r="SK298" s="97"/>
      <c r="SL298" s="97"/>
      <c r="SM298" s="97"/>
      <c r="SN298" s="97"/>
      <c r="SO298" s="97"/>
      <c r="SP298" s="97"/>
      <c r="SQ298" s="97"/>
      <c r="SR298" s="97"/>
      <c r="SS298" s="97"/>
      <c r="ST298" s="97"/>
      <c r="SU298" s="97"/>
      <c r="SV298" s="97"/>
      <c r="SW298" s="97"/>
      <c r="SX298" s="97"/>
      <c r="SY298" s="97"/>
      <c r="SZ298" s="97"/>
      <c r="TA298" s="97"/>
      <c r="TB298" s="97"/>
      <c r="TC298" s="97"/>
      <c r="TD298" s="97"/>
      <c r="TE298" s="97"/>
      <c r="TF298" s="97"/>
      <c r="TG298" s="97"/>
      <c r="TH298" s="97"/>
      <c r="TI298" s="97"/>
      <c r="TJ298" s="97"/>
      <c r="TK298" s="97"/>
      <c r="TL298" s="97"/>
      <c r="TM298" s="97"/>
      <c r="TN298" s="97"/>
      <c r="TO298" s="97"/>
      <c r="TP298" s="97"/>
      <c r="TQ298" s="97"/>
      <c r="TR298" s="97"/>
      <c r="TS298" s="97"/>
      <c r="TT298" s="97"/>
      <c r="TU298" s="97"/>
      <c r="TV298" s="97"/>
      <c r="TW298" s="97"/>
      <c r="TX298" s="97"/>
      <c r="TY298" s="97"/>
      <c r="TZ298" s="97"/>
      <c r="UA298" s="97"/>
      <c r="UB298" s="97"/>
      <c r="UC298" s="97"/>
      <c r="UD298" s="97"/>
      <c r="UE298" s="97"/>
      <c r="UF298" s="97"/>
      <c r="UG298" s="97"/>
      <c r="UH298" s="97"/>
      <c r="UI298" s="97"/>
      <c r="UJ298" s="97"/>
      <c r="UK298" s="97"/>
      <c r="UL298" s="97"/>
      <c r="UM298" s="97"/>
      <c r="UN298" s="97"/>
      <c r="UO298" s="97"/>
      <c r="UP298" s="97"/>
      <c r="UQ298" s="97"/>
      <c r="UR298" s="97"/>
      <c r="US298" s="97"/>
      <c r="UT298" s="97"/>
      <c r="UU298" s="97"/>
      <c r="UV298" s="97"/>
      <c r="UW298" s="97"/>
      <c r="UX298" s="97"/>
      <c r="UY298" s="97"/>
      <c r="UZ298" s="97"/>
      <c r="VA298" s="97"/>
      <c r="VB298" s="97"/>
      <c r="VC298" s="97"/>
      <c r="VD298" s="97"/>
      <c r="VE298" s="97"/>
      <c r="VF298" s="97"/>
      <c r="VG298" s="97"/>
      <c r="VH298" s="97"/>
      <c r="VI298" s="97"/>
      <c r="VJ298" s="97"/>
      <c r="VK298" s="97"/>
      <c r="VL298" s="97"/>
      <c r="VM298" s="97"/>
      <c r="VN298" s="97"/>
      <c r="VO298" s="97"/>
      <c r="VP298" s="97"/>
      <c r="VQ298" s="97"/>
      <c r="VR298" s="97"/>
      <c r="VS298" s="97"/>
      <c r="VT298" s="97"/>
      <c r="VU298" s="97"/>
      <c r="VV298" s="97"/>
      <c r="VW298" s="97"/>
      <c r="VX298" s="97"/>
      <c r="VY298" s="97"/>
      <c r="VZ298" s="97"/>
      <c r="WA298" s="97"/>
      <c r="WB298" s="97"/>
      <c r="WC298" s="97"/>
      <c r="WD298" s="97"/>
      <c r="WE298" s="97"/>
      <c r="WF298" s="97"/>
      <c r="WG298" s="97"/>
      <c r="WH298" s="97"/>
      <c r="WI298" s="97"/>
      <c r="WJ298" s="97"/>
      <c r="WK298" s="97"/>
      <c r="WL298" s="97"/>
      <c r="WM298" s="97"/>
      <c r="WN298" s="97"/>
      <c r="WO298" s="97"/>
      <c r="WP298" s="97"/>
      <c r="WQ298" s="97"/>
      <c r="WR298" s="97"/>
      <c r="WS298" s="97"/>
      <c r="WT298" s="97"/>
      <c r="WU298" s="97"/>
      <c r="WV298" s="97"/>
      <c r="WW298" s="97"/>
      <c r="WX298" s="97"/>
      <c r="WY298" s="97"/>
      <c r="WZ298" s="97"/>
      <c r="XA298" s="97"/>
      <c r="XB298" s="97"/>
      <c r="XC298" s="97"/>
      <c r="XD298" s="97"/>
      <c r="XE298" s="97"/>
      <c r="XF298" s="97"/>
      <c r="XG298" s="97"/>
      <c r="XH298" s="97"/>
      <c r="XI298" s="97"/>
      <c r="XJ298" s="97"/>
      <c r="XK298" s="97"/>
      <c r="XL298" s="97"/>
      <c r="XM298" s="97"/>
      <c r="XN298" s="97"/>
      <c r="XO298" s="97"/>
      <c r="XP298" s="97"/>
      <c r="XQ298" s="97"/>
      <c r="XR298" s="97"/>
      <c r="XS298" s="97"/>
      <c r="XT298" s="97"/>
      <c r="XU298" s="97"/>
      <c r="XV298" s="97"/>
      <c r="XW298" s="97"/>
      <c r="XX298" s="97"/>
      <c r="XY298" s="97"/>
      <c r="XZ298" s="97"/>
      <c r="YA298" s="97"/>
      <c r="YB298" s="97"/>
      <c r="YC298" s="97"/>
      <c r="YD298" s="97"/>
      <c r="YE298" s="97"/>
      <c r="YF298" s="97"/>
      <c r="YG298" s="97"/>
      <c r="YH298" s="97"/>
      <c r="YI298" s="97"/>
      <c r="YJ298" s="97"/>
      <c r="YK298" s="97"/>
      <c r="YL298" s="97"/>
      <c r="YM298" s="97"/>
      <c r="YN298" s="97"/>
      <c r="YO298" s="97"/>
      <c r="YP298" s="97"/>
      <c r="YQ298" s="97"/>
      <c r="YR298" s="97"/>
      <c r="YS298" s="97"/>
      <c r="YT298" s="97"/>
      <c r="YU298" s="97"/>
      <c r="YV298" s="97"/>
      <c r="YW298" s="97"/>
      <c r="YX298" s="97"/>
      <c r="YY298" s="97"/>
      <c r="YZ298" s="97"/>
      <c r="ZA298" s="97"/>
      <c r="ZB298" s="97"/>
      <c r="ZC298" s="97"/>
      <c r="ZD298" s="97"/>
      <c r="ZE298" s="97"/>
      <c r="ZF298" s="97"/>
      <c r="ZG298" s="97"/>
      <c r="ZH298" s="97"/>
      <c r="ZI298" s="97"/>
      <c r="ZJ298" s="97"/>
      <c r="ZK298" s="97"/>
      <c r="ZL298" s="97"/>
      <c r="ZM298" s="97"/>
      <c r="ZN298" s="97"/>
      <c r="ZO298" s="97"/>
      <c r="ZP298" s="97"/>
      <c r="ZQ298" s="97"/>
      <c r="ZR298" s="97"/>
      <c r="ZS298" s="97"/>
      <c r="ZT298" s="97"/>
      <c r="ZU298" s="97"/>
      <c r="ZV298" s="97"/>
      <c r="ZW298" s="97"/>
      <c r="ZX298" s="97"/>
      <c r="ZY298" s="97"/>
      <c r="ZZ298" s="97"/>
      <c r="AAA298" s="97"/>
      <c r="AAB298" s="97"/>
      <c r="AAC298" s="97"/>
      <c r="AAD298" s="97"/>
      <c r="AAE298" s="97"/>
      <c r="AAF298" s="97"/>
      <c r="AAG298" s="97"/>
      <c r="AAH298" s="97"/>
      <c r="AAI298" s="97"/>
      <c r="AAJ298" s="97"/>
      <c r="AAK298" s="97"/>
      <c r="AAL298" s="97"/>
      <c r="AAM298" s="97"/>
      <c r="AAN298" s="97"/>
      <c r="AAO298" s="97"/>
      <c r="AAP298" s="97"/>
      <c r="AAQ298" s="97"/>
      <c r="AAR298" s="97"/>
      <c r="AAS298" s="97"/>
      <c r="AAT298" s="97"/>
      <c r="AAU298" s="97"/>
      <c r="AAV298" s="97"/>
      <c r="AAW298" s="97"/>
      <c r="AAX298" s="97"/>
      <c r="AAY298" s="97"/>
      <c r="AAZ298" s="97"/>
      <c r="ABA298" s="97"/>
      <c r="ABB298" s="97"/>
      <c r="ABC298" s="97"/>
      <c r="ABD298" s="97"/>
      <c r="ABE298" s="97"/>
      <c r="ABF298" s="97"/>
      <c r="ABG298" s="97"/>
      <c r="ABH298" s="97"/>
      <c r="ABI298" s="97"/>
      <c r="ABJ298" s="97"/>
      <c r="ABK298" s="97"/>
      <c r="ABL298" s="97"/>
      <c r="ABM298" s="97"/>
      <c r="ABN298" s="97"/>
      <c r="ABO298" s="97"/>
      <c r="ABP298" s="97"/>
      <c r="ABQ298" s="97"/>
      <c r="ABR298" s="97"/>
      <c r="ABS298" s="97"/>
      <c r="ABT298" s="97"/>
      <c r="ABU298" s="97"/>
      <c r="ABV298" s="97"/>
      <c r="ABW298" s="97"/>
      <c r="ABX298" s="97"/>
      <c r="ABY298" s="97"/>
      <c r="ABZ298" s="97"/>
      <c r="ACA298" s="97"/>
      <c r="ACB298" s="97"/>
      <c r="ACC298" s="97"/>
      <c r="ACD298" s="97"/>
      <c r="ACE298" s="97"/>
      <c r="ACF298" s="97"/>
      <c r="ACG298" s="97"/>
      <c r="ACH298" s="97"/>
      <c r="ACI298" s="97"/>
      <c r="ACJ298" s="97"/>
      <c r="ACK298" s="97"/>
      <c r="ACL298" s="97"/>
      <c r="ACM298" s="97"/>
      <c r="ACN298" s="97"/>
      <c r="ACO298" s="97"/>
      <c r="ACP298" s="97"/>
      <c r="ACQ298" s="97"/>
      <c r="ACR298" s="97"/>
      <c r="ACS298" s="97"/>
      <c r="ACT298" s="97"/>
      <c r="ACU298" s="97"/>
      <c r="ACV298" s="97"/>
      <c r="ACW298" s="97"/>
      <c r="ACX298" s="97"/>
      <c r="ACY298" s="97"/>
      <c r="ACZ298" s="97"/>
      <c r="ADA298" s="97"/>
      <c r="ADB298" s="97"/>
      <c r="ADC298" s="97"/>
      <c r="ADD298" s="97"/>
      <c r="ADE298" s="97"/>
      <c r="ADF298" s="97"/>
      <c r="ADG298" s="97"/>
      <c r="ADH298" s="97"/>
      <c r="ADI298" s="97"/>
      <c r="ADJ298" s="97"/>
      <c r="ADK298" s="97"/>
      <c r="ADL298" s="97"/>
      <c r="ADM298" s="97"/>
      <c r="ADN298" s="97"/>
      <c r="ADO298" s="97"/>
      <c r="ADP298" s="97"/>
      <c r="ADQ298" s="97"/>
      <c r="ADR298" s="97"/>
      <c r="ADS298" s="97"/>
      <c r="ADT298" s="97"/>
      <c r="ADU298" s="97"/>
      <c r="ADV298" s="97"/>
      <c r="ADW298" s="97"/>
      <c r="ADX298" s="97"/>
      <c r="ADY298" s="97"/>
      <c r="ADZ298" s="97"/>
      <c r="AEA298" s="97"/>
      <c r="AEB298" s="97"/>
      <c r="AEC298" s="97"/>
      <c r="AED298" s="97"/>
      <c r="AEE298" s="97"/>
      <c r="AEF298" s="97"/>
      <c r="AEG298" s="97"/>
      <c r="AEH298" s="97"/>
      <c r="AEI298" s="97"/>
      <c r="AEJ298" s="97"/>
      <c r="AEK298" s="97"/>
      <c r="AEL298" s="97"/>
      <c r="AEM298" s="97"/>
      <c r="AEN298" s="97"/>
      <c r="AEO298" s="97"/>
      <c r="AEP298" s="97"/>
      <c r="AEQ298" s="97"/>
      <c r="AER298" s="97"/>
      <c r="AES298" s="97"/>
      <c r="AET298" s="97"/>
      <c r="AEU298" s="97"/>
      <c r="AEV298" s="97"/>
      <c r="AEW298" s="97"/>
      <c r="AEX298" s="97"/>
      <c r="AEY298" s="97"/>
      <c r="AEZ298" s="97"/>
      <c r="AFA298" s="97"/>
      <c r="AFB298" s="97"/>
      <c r="AFC298" s="97"/>
      <c r="AFD298" s="97"/>
      <c r="AFE298" s="97"/>
      <c r="AFF298" s="97"/>
      <c r="AFG298" s="97"/>
      <c r="AFH298" s="97"/>
      <c r="AFI298" s="97"/>
      <c r="AFJ298" s="97"/>
      <c r="AFK298" s="97"/>
      <c r="AFL298" s="97"/>
      <c r="AFM298" s="97"/>
      <c r="AFN298" s="97"/>
      <c r="AFO298" s="97"/>
      <c r="AFP298" s="97"/>
      <c r="AFQ298" s="97"/>
      <c r="AFR298" s="97"/>
      <c r="AFS298" s="97"/>
      <c r="AFT298" s="97"/>
      <c r="AFU298" s="97"/>
      <c r="AFV298" s="97"/>
      <c r="AFW298" s="97"/>
      <c r="AFX298" s="97"/>
      <c r="AFY298" s="97"/>
      <c r="AFZ298" s="97"/>
      <c r="AGA298" s="97"/>
      <c r="AGB298" s="97"/>
      <c r="AGC298" s="97"/>
      <c r="AGD298" s="97"/>
      <c r="AGE298" s="97"/>
      <c r="AGF298" s="97"/>
      <c r="AGG298" s="97"/>
      <c r="AGH298" s="97"/>
      <c r="AGI298" s="97"/>
      <c r="AGJ298" s="97"/>
      <c r="AGK298" s="97"/>
      <c r="AGL298" s="97"/>
      <c r="AGM298" s="97"/>
      <c r="AGN298" s="97"/>
      <c r="AGO298" s="97"/>
      <c r="AGP298" s="97"/>
      <c r="AGQ298" s="97"/>
      <c r="AGR298" s="97"/>
      <c r="AGS298" s="97"/>
      <c r="AGT298" s="97"/>
      <c r="AGU298" s="97"/>
      <c r="AGV298" s="97"/>
      <c r="AGW298" s="97"/>
      <c r="AGX298" s="97"/>
      <c r="AGY298" s="97"/>
      <c r="AGZ298" s="97"/>
      <c r="AHA298" s="97"/>
      <c r="AHB298" s="97"/>
      <c r="AHC298" s="97"/>
      <c r="AHD298" s="97"/>
      <c r="AHE298" s="97"/>
      <c r="AHF298" s="97"/>
      <c r="AHG298" s="97"/>
      <c r="AHH298" s="97"/>
      <c r="AHI298" s="97"/>
      <c r="AHJ298" s="97"/>
      <c r="AHK298" s="97"/>
      <c r="AHL298" s="97"/>
      <c r="AHM298" s="97"/>
      <c r="AHN298" s="97"/>
      <c r="AHO298" s="97"/>
      <c r="AHP298" s="97"/>
      <c r="AHQ298" s="97"/>
      <c r="AHR298" s="97"/>
      <c r="AHS298" s="97"/>
      <c r="AHT298" s="97"/>
      <c r="AHU298" s="97"/>
      <c r="AHV298" s="97"/>
      <c r="AHW298" s="97"/>
      <c r="AHX298" s="97"/>
      <c r="AHY298" s="97"/>
      <c r="AHZ298" s="97"/>
      <c r="AIA298" s="97"/>
      <c r="AIB298" s="97"/>
      <c r="AIC298" s="97"/>
      <c r="AID298" s="97"/>
      <c r="AIE298" s="97"/>
      <c r="AIF298" s="97"/>
      <c r="AIG298" s="97"/>
      <c r="AIH298" s="97"/>
      <c r="AII298" s="97"/>
      <c r="AIJ298" s="97"/>
      <c r="AIK298" s="97"/>
      <c r="AIL298" s="97"/>
      <c r="AIM298" s="97"/>
      <c r="AIN298" s="97"/>
      <c r="AIO298" s="97"/>
      <c r="AIP298" s="97"/>
      <c r="AIQ298" s="97"/>
      <c r="AIR298" s="97"/>
      <c r="AIS298" s="97"/>
      <c r="AIT298" s="97"/>
      <c r="AIU298" s="97"/>
      <c r="AIV298" s="97"/>
      <c r="AIW298" s="97"/>
      <c r="AIX298" s="97"/>
      <c r="AIY298" s="97"/>
      <c r="AIZ298" s="97"/>
      <c r="AJA298" s="97"/>
      <c r="AJB298" s="97"/>
      <c r="AJC298" s="97"/>
      <c r="AJD298" s="97"/>
      <c r="AJE298" s="97"/>
      <c r="AJF298" s="97"/>
      <c r="AJG298" s="97"/>
      <c r="AJH298" s="97"/>
      <c r="AJI298" s="97"/>
      <c r="AJJ298" s="97"/>
      <c r="AJK298" s="97"/>
      <c r="AJL298" s="97"/>
      <c r="AJM298" s="97"/>
      <c r="AJN298" s="97"/>
      <c r="AJO298" s="97"/>
      <c r="AJP298" s="97"/>
      <c r="AJQ298" s="97"/>
      <c r="AJR298" s="97"/>
      <c r="AJS298" s="97"/>
      <c r="AJT298" s="97"/>
      <c r="AJU298" s="97"/>
      <c r="AJV298" s="97"/>
      <c r="AJW298" s="97"/>
      <c r="AJX298" s="97"/>
      <c r="AJY298" s="97"/>
      <c r="AJZ298" s="97"/>
      <c r="AKA298" s="97"/>
      <c r="AKB298" s="97"/>
      <c r="AKC298" s="97"/>
      <c r="AKD298" s="97"/>
      <c r="AKE298" s="97"/>
      <c r="AKF298" s="97"/>
      <c r="AKG298" s="97"/>
      <c r="AKH298" s="97"/>
      <c r="AKI298" s="97"/>
      <c r="AKJ298" s="97"/>
      <c r="AKK298" s="97"/>
      <c r="AKL298" s="97"/>
      <c r="AKM298" s="97"/>
      <c r="AKN298" s="97"/>
      <c r="AKO298" s="97"/>
      <c r="AKP298" s="97"/>
      <c r="AKQ298" s="97"/>
      <c r="AKR298" s="97"/>
      <c r="AKS298" s="97"/>
      <c r="AKT298" s="97"/>
      <c r="AKU298" s="97"/>
      <c r="AKV298" s="97"/>
      <c r="AKW298" s="97"/>
      <c r="AKX298" s="97"/>
      <c r="AKY298" s="97"/>
      <c r="AKZ298" s="97"/>
      <c r="ALA298" s="97"/>
      <c r="ALB298" s="97"/>
      <c r="ALC298" s="97"/>
      <c r="ALD298" s="97"/>
      <c r="ALE298" s="97"/>
      <c r="ALF298" s="97"/>
      <c r="ALG298" s="97"/>
      <c r="ALH298" s="97"/>
      <c r="ALI298" s="97"/>
      <c r="ALJ298" s="97"/>
      <c r="ALK298" s="97"/>
      <c r="ALL298" s="97"/>
      <c r="ALM298" s="97"/>
      <c r="ALN298" s="97"/>
      <c r="ALO298" s="97"/>
      <c r="ALP298" s="97"/>
      <c r="ALQ298" s="97"/>
      <c r="ALR298" s="97"/>
      <c r="ALS298" s="97"/>
      <c r="ALT298" s="97"/>
      <c r="ALU298" s="97"/>
      <c r="ALV298" s="97"/>
      <c r="ALW298" s="97"/>
      <c r="ALX298" s="97"/>
      <c r="ALY298" s="97"/>
      <c r="ALZ298" s="97"/>
      <c r="AMA298" s="97"/>
      <c r="AMB298" s="97"/>
      <c r="AMC298" s="97"/>
      <c r="AMD298" s="97"/>
      <c r="AME298" s="97"/>
      <c r="AMF298" s="97"/>
      <c r="AMG298" s="97"/>
      <c r="AMH298" s="97"/>
      <c r="AMI298" s="97"/>
      <c r="AMJ298" s="97"/>
      <c r="AMK298" s="97"/>
      <c r="AML298" s="97"/>
      <c r="AMM298" s="97"/>
      <c r="AMN298" s="97"/>
      <c r="AMO298" s="97"/>
      <c r="AMP298" s="97"/>
      <c r="AMQ298" s="97"/>
      <c r="AMR298" s="97"/>
      <c r="AMS298" s="97"/>
      <c r="AMT298" s="97"/>
      <c r="AMU298" s="97"/>
      <c r="AMV298" s="97"/>
      <c r="AMW298" s="97"/>
      <c r="AMX298" s="97"/>
      <c r="AMY298" s="97"/>
      <c r="AMZ298" s="97"/>
      <c r="ANA298" s="97"/>
      <c r="ANB298" s="97"/>
      <c r="ANC298" s="97"/>
      <c r="AND298" s="97"/>
      <c r="ANE298" s="97"/>
      <c r="ANF298" s="97"/>
      <c r="ANG298" s="97"/>
      <c r="ANH298" s="97"/>
      <c r="ANI298" s="97"/>
      <c r="ANJ298" s="97"/>
      <c r="ANK298" s="97"/>
      <c r="ANL298" s="97"/>
      <c r="ANM298" s="97"/>
      <c r="ANN298" s="97"/>
      <c r="ANO298" s="97"/>
      <c r="ANP298" s="97"/>
      <c r="ANQ298" s="97"/>
      <c r="ANR298" s="97"/>
      <c r="ANS298" s="97"/>
      <c r="ANT298" s="97"/>
      <c r="ANU298" s="97"/>
      <c r="ANV298" s="97"/>
      <c r="ANW298" s="97"/>
      <c r="ANX298" s="97"/>
      <c r="ANY298" s="97"/>
      <c r="ANZ298" s="97"/>
      <c r="AOA298" s="97"/>
      <c r="AOB298" s="97"/>
      <c r="AOC298" s="97"/>
      <c r="AOD298" s="97"/>
      <c r="AOE298" s="97"/>
      <c r="AOF298" s="97"/>
      <c r="AOG298" s="97"/>
      <c r="AOH298" s="97"/>
      <c r="AOI298" s="97"/>
      <c r="AOJ298" s="97"/>
      <c r="AOK298" s="97"/>
      <c r="AOL298" s="97"/>
      <c r="AOM298" s="97"/>
      <c r="AON298" s="97"/>
      <c r="AOO298" s="97"/>
      <c r="AOP298" s="97"/>
      <c r="AOQ298" s="97"/>
      <c r="AOR298" s="97"/>
      <c r="AOS298" s="97"/>
      <c r="AOT298" s="97"/>
      <c r="AOU298" s="97"/>
      <c r="AOV298" s="97"/>
      <c r="AOW298" s="97"/>
      <c r="AOX298" s="97"/>
      <c r="AOY298" s="97"/>
      <c r="AOZ298" s="97"/>
      <c r="APA298" s="97"/>
      <c r="APB298" s="97"/>
      <c r="APC298" s="97"/>
      <c r="APD298" s="97"/>
      <c r="APE298" s="97"/>
      <c r="APF298" s="97"/>
      <c r="APG298" s="97"/>
      <c r="APH298" s="97"/>
      <c r="API298" s="97"/>
      <c r="APJ298" s="97"/>
      <c r="APK298" s="97"/>
      <c r="APL298" s="97"/>
      <c r="APM298" s="97"/>
      <c r="APN298" s="97"/>
      <c r="APO298" s="97"/>
      <c r="APP298" s="97"/>
      <c r="APQ298" s="97"/>
      <c r="APR298" s="97"/>
      <c r="APS298" s="97"/>
      <c r="APT298" s="97"/>
      <c r="APU298" s="97"/>
      <c r="APV298" s="97"/>
      <c r="APW298" s="97"/>
      <c r="APX298" s="97"/>
      <c r="APY298" s="97"/>
      <c r="APZ298" s="97"/>
      <c r="AQA298" s="97"/>
      <c r="AQB298" s="97"/>
      <c r="AQC298" s="97"/>
      <c r="AQD298" s="97"/>
      <c r="AQE298" s="97"/>
      <c r="AQF298" s="97"/>
      <c r="AQG298" s="97"/>
      <c r="AQH298" s="97"/>
      <c r="AQI298" s="97"/>
      <c r="AQJ298" s="97"/>
      <c r="AQK298" s="97"/>
      <c r="AQL298" s="97"/>
      <c r="AQM298" s="97"/>
      <c r="AQN298" s="97"/>
      <c r="AQO298" s="97"/>
      <c r="AQP298" s="97"/>
      <c r="AQQ298" s="97"/>
      <c r="AQR298" s="97"/>
      <c r="AQS298" s="97"/>
      <c r="AQT298" s="97"/>
      <c r="AQU298" s="97"/>
      <c r="AQV298" s="97"/>
      <c r="AQW298" s="97"/>
      <c r="AQX298" s="97"/>
      <c r="AQY298" s="97"/>
      <c r="AQZ298" s="97"/>
      <c r="ARA298" s="97"/>
      <c r="ARB298" s="97"/>
      <c r="ARC298" s="97"/>
      <c r="ARD298" s="97"/>
      <c r="ARE298" s="97"/>
      <c r="ARF298" s="97"/>
      <c r="ARG298" s="97"/>
      <c r="ARH298" s="97"/>
      <c r="ARI298" s="97"/>
      <c r="ARJ298" s="97"/>
      <c r="ARK298" s="97"/>
      <c r="ARL298" s="97"/>
      <c r="ARM298" s="97"/>
      <c r="ARN298" s="97"/>
      <c r="ARO298" s="97"/>
      <c r="ARP298" s="97"/>
      <c r="ARQ298" s="97"/>
      <c r="ARR298" s="97"/>
      <c r="ARS298" s="97"/>
      <c r="ART298" s="97"/>
      <c r="ARU298" s="97"/>
      <c r="ARV298" s="97"/>
      <c r="ARW298" s="97"/>
      <c r="ARX298" s="97"/>
      <c r="ARY298" s="97"/>
      <c r="ARZ298" s="97"/>
      <c r="ASA298" s="97"/>
      <c r="ASB298" s="97"/>
      <c r="ASC298" s="97"/>
      <c r="ASD298" s="97"/>
      <c r="ASE298" s="97"/>
      <c r="ASF298" s="97"/>
      <c r="ASG298" s="97"/>
      <c r="ASH298" s="97"/>
      <c r="ASI298" s="97"/>
      <c r="ASJ298" s="97"/>
      <c r="ASK298" s="97"/>
      <c r="ASL298" s="97"/>
      <c r="ASM298" s="97"/>
      <c r="ASN298" s="97"/>
      <c r="ASO298" s="97"/>
      <c r="ASP298" s="97"/>
      <c r="ASQ298" s="97"/>
      <c r="ASR298" s="97"/>
      <c r="ASS298" s="97"/>
      <c r="AST298" s="97"/>
      <c r="ASU298" s="97"/>
      <c r="ASV298" s="97"/>
      <c r="ASW298" s="97"/>
      <c r="ASX298" s="97"/>
      <c r="ASY298" s="97"/>
      <c r="ASZ298" s="97"/>
      <c r="ATA298" s="97"/>
      <c r="ATB298" s="97"/>
      <c r="ATC298" s="97"/>
      <c r="ATD298" s="97"/>
      <c r="ATE298" s="97"/>
      <c r="ATF298" s="97"/>
      <c r="ATG298" s="97"/>
      <c r="ATH298" s="97"/>
      <c r="ATI298" s="97"/>
      <c r="ATJ298" s="97"/>
      <c r="ATK298" s="97"/>
      <c r="ATL298" s="97"/>
      <c r="ATM298" s="97"/>
      <c r="ATN298" s="97"/>
      <c r="ATO298" s="97"/>
      <c r="ATP298" s="97"/>
      <c r="ATQ298" s="97"/>
      <c r="ATR298" s="97"/>
      <c r="ATS298" s="97"/>
      <c r="ATT298" s="97"/>
      <c r="ATU298" s="97"/>
      <c r="ATV298" s="97"/>
      <c r="ATW298" s="97"/>
      <c r="ATX298" s="97"/>
      <c r="ATY298" s="97"/>
      <c r="ATZ298" s="97"/>
      <c r="AUA298" s="97"/>
      <c r="AUB298" s="97"/>
      <c r="AUC298" s="97"/>
      <c r="AUD298" s="97"/>
      <c r="AUE298" s="97"/>
      <c r="AUF298" s="97"/>
      <c r="AUG298" s="97"/>
      <c r="AUH298" s="97"/>
      <c r="AUI298" s="97"/>
      <c r="AUJ298" s="97"/>
      <c r="AUK298" s="97"/>
      <c r="AUL298" s="97"/>
      <c r="AUM298" s="97"/>
      <c r="AUN298" s="97"/>
      <c r="AUO298" s="97"/>
      <c r="AUP298" s="97"/>
      <c r="AUQ298" s="97"/>
      <c r="AUR298" s="97"/>
      <c r="AUS298" s="97"/>
      <c r="AUT298" s="97"/>
      <c r="AUU298" s="97"/>
      <c r="AUV298" s="97"/>
      <c r="AUW298" s="97"/>
      <c r="AUX298" s="97"/>
      <c r="AUY298" s="97"/>
      <c r="AUZ298" s="97"/>
      <c r="AVA298" s="97"/>
      <c r="AVB298" s="97"/>
      <c r="AVC298" s="97"/>
      <c r="AVD298" s="97"/>
      <c r="AVE298" s="97"/>
      <c r="AVF298" s="97"/>
      <c r="AVG298" s="97"/>
      <c r="AVH298" s="97"/>
      <c r="AVI298" s="97"/>
      <c r="AVJ298" s="97"/>
      <c r="AVK298" s="97"/>
      <c r="AVL298" s="97"/>
      <c r="AVM298" s="97"/>
      <c r="AVN298" s="97"/>
      <c r="AVO298" s="97"/>
      <c r="AVP298" s="97"/>
      <c r="AVQ298" s="97"/>
      <c r="AVR298" s="97"/>
      <c r="AVS298" s="97"/>
      <c r="AVT298" s="97"/>
      <c r="AVU298" s="97"/>
      <c r="AVV298" s="97"/>
      <c r="AVW298" s="97"/>
      <c r="AVX298" s="97"/>
      <c r="AVY298" s="97"/>
      <c r="AVZ298" s="97"/>
      <c r="AWA298" s="97"/>
      <c r="AWB298" s="97"/>
      <c r="AWC298" s="97"/>
      <c r="AWD298" s="97"/>
      <c r="AWE298" s="97"/>
      <c r="AWF298" s="97"/>
      <c r="AWG298" s="97"/>
      <c r="AWH298" s="97"/>
      <c r="AWI298" s="97"/>
      <c r="AWJ298" s="97"/>
      <c r="AWK298" s="97"/>
      <c r="AWL298" s="97"/>
      <c r="AWM298" s="97"/>
      <c r="AWN298" s="97"/>
      <c r="AWO298" s="97"/>
      <c r="AWP298" s="97"/>
      <c r="AWQ298" s="97"/>
      <c r="AWR298" s="97"/>
      <c r="AWS298" s="97"/>
      <c r="AWT298" s="97"/>
      <c r="AWU298" s="97"/>
      <c r="AWV298" s="97"/>
      <c r="AWW298" s="97"/>
      <c r="AWX298" s="97"/>
      <c r="AWY298" s="97"/>
      <c r="AWZ298" s="97"/>
      <c r="AXA298" s="97"/>
      <c r="AXB298" s="97"/>
      <c r="AXC298" s="97"/>
      <c r="AXD298" s="97"/>
      <c r="AXE298" s="97"/>
      <c r="AXF298" s="97"/>
      <c r="AXG298" s="97"/>
      <c r="AXH298" s="97"/>
      <c r="AXI298" s="97"/>
      <c r="AXJ298" s="97"/>
      <c r="AXK298" s="97"/>
      <c r="AXL298" s="97"/>
      <c r="AXM298" s="97"/>
      <c r="AXN298" s="97"/>
      <c r="AXO298" s="97"/>
      <c r="AXP298" s="97"/>
      <c r="AXQ298" s="97"/>
      <c r="AXR298" s="97"/>
      <c r="AXS298" s="97"/>
      <c r="AXT298" s="97"/>
      <c r="AXU298" s="97"/>
      <c r="AXV298" s="97"/>
      <c r="AXW298" s="97"/>
      <c r="AXX298" s="97"/>
      <c r="AXY298" s="97"/>
      <c r="AXZ298" s="97"/>
      <c r="AYA298" s="97"/>
      <c r="AYB298" s="97"/>
      <c r="AYC298" s="97"/>
      <c r="AYD298" s="97"/>
      <c r="AYE298" s="97"/>
      <c r="AYF298" s="97"/>
      <c r="AYG298" s="97"/>
      <c r="AYH298" s="97"/>
      <c r="AYI298" s="97"/>
      <c r="AYJ298" s="97"/>
      <c r="AYK298" s="97"/>
      <c r="AYL298" s="97"/>
      <c r="AYM298" s="97"/>
      <c r="AYN298" s="97"/>
      <c r="AYO298" s="97"/>
      <c r="AYP298" s="97"/>
      <c r="AYQ298" s="97"/>
      <c r="AYR298" s="97"/>
      <c r="AYS298" s="97"/>
      <c r="AYT298" s="97"/>
      <c r="AYU298" s="97"/>
      <c r="AYV298" s="97"/>
      <c r="AYW298" s="97"/>
      <c r="AYX298" s="97"/>
      <c r="AYY298" s="97"/>
      <c r="AYZ298" s="97"/>
      <c r="AZA298" s="97"/>
      <c r="AZB298" s="97"/>
      <c r="AZC298" s="97"/>
      <c r="AZD298" s="97"/>
      <c r="AZE298" s="97"/>
      <c r="AZF298" s="97"/>
      <c r="AZG298" s="97"/>
      <c r="AZH298" s="97"/>
      <c r="AZI298" s="97"/>
      <c r="AZJ298" s="97"/>
      <c r="AZK298" s="97"/>
      <c r="AZL298" s="97"/>
      <c r="AZM298" s="97"/>
      <c r="AZN298" s="97"/>
      <c r="AZO298" s="97"/>
      <c r="AZP298" s="97"/>
      <c r="AZQ298" s="97"/>
      <c r="AZR298" s="97"/>
      <c r="AZS298" s="97"/>
      <c r="AZT298" s="97"/>
      <c r="AZU298" s="97"/>
      <c r="AZV298" s="97"/>
      <c r="AZW298" s="97"/>
      <c r="AZX298" s="97"/>
      <c r="AZY298" s="97"/>
      <c r="AZZ298" s="97"/>
      <c r="BAA298" s="97"/>
      <c r="BAB298" s="97"/>
      <c r="BAC298" s="97"/>
      <c r="BAD298" s="97"/>
      <c r="BAE298" s="97"/>
      <c r="BAF298" s="97"/>
      <c r="BAG298" s="97"/>
      <c r="BAH298" s="97"/>
      <c r="BAI298" s="97"/>
      <c r="BAJ298" s="97"/>
      <c r="BAK298" s="97"/>
      <c r="BAL298" s="97"/>
      <c r="BAM298" s="97"/>
      <c r="BAN298" s="97"/>
      <c r="BAO298" s="97"/>
      <c r="BAP298" s="97"/>
      <c r="BAQ298" s="97"/>
      <c r="BAR298" s="97"/>
      <c r="BAS298" s="97"/>
      <c r="BAT298" s="97"/>
      <c r="BAU298" s="97"/>
      <c r="BAV298" s="97"/>
      <c r="BAW298" s="97"/>
      <c r="BAX298" s="97"/>
      <c r="BAY298" s="97"/>
      <c r="BAZ298" s="97"/>
      <c r="BBA298" s="97"/>
      <c r="BBB298" s="97"/>
      <c r="BBC298" s="97"/>
      <c r="BBD298" s="97"/>
      <c r="BBE298" s="97"/>
      <c r="BBF298" s="97"/>
      <c r="BBG298" s="97"/>
      <c r="BBH298" s="97"/>
      <c r="BBI298" s="97"/>
      <c r="BBJ298" s="97"/>
      <c r="BBK298" s="97"/>
      <c r="BBL298" s="97"/>
      <c r="BBM298" s="97"/>
      <c r="BBN298" s="97"/>
      <c r="BBO298" s="97"/>
      <c r="BBP298" s="97"/>
      <c r="BBQ298" s="97"/>
      <c r="BBR298" s="97"/>
      <c r="BBS298" s="97"/>
      <c r="BBT298" s="97"/>
      <c r="BBU298" s="97"/>
      <c r="BBV298" s="97"/>
      <c r="BBW298" s="97"/>
      <c r="BBX298" s="97"/>
      <c r="BBY298" s="97"/>
      <c r="BBZ298" s="97"/>
      <c r="BCA298" s="97"/>
      <c r="BCB298" s="97"/>
      <c r="BCC298" s="97"/>
      <c r="BCD298" s="97"/>
      <c r="BCE298" s="97"/>
      <c r="BCF298" s="97"/>
      <c r="BCG298" s="97"/>
      <c r="BCH298" s="97"/>
      <c r="BCI298" s="97"/>
      <c r="BCJ298" s="97"/>
      <c r="BCK298" s="97"/>
      <c r="BCL298" s="97"/>
      <c r="BCM298" s="97"/>
      <c r="BCN298" s="97"/>
      <c r="BCO298" s="97"/>
      <c r="BCP298" s="97"/>
      <c r="BCQ298" s="97"/>
      <c r="BCR298" s="97"/>
      <c r="BCS298" s="97"/>
      <c r="BCT298" s="97"/>
      <c r="BCU298" s="97"/>
      <c r="BCV298" s="97"/>
      <c r="BCW298" s="97"/>
      <c r="BCX298" s="97"/>
      <c r="BCY298" s="97"/>
      <c r="BCZ298" s="97"/>
      <c r="BDA298" s="97"/>
      <c r="BDB298" s="97"/>
      <c r="BDC298" s="97"/>
      <c r="BDD298" s="97"/>
      <c r="BDE298" s="97"/>
      <c r="BDF298" s="97"/>
      <c r="BDG298" s="97"/>
      <c r="BDH298" s="97"/>
      <c r="BDI298" s="97"/>
      <c r="BDJ298" s="97"/>
      <c r="BDK298" s="97"/>
      <c r="BDL298" s="97"/>
      <c r="BDM298" s="97"/>
      <c r="BDN298" s="97"/>
      <c r="BDO298" s="97"/>
      <c r="BDP298" s="97"/>
      <c r="BDQ298" s="97"/>
      <c r="BDR298" s="97"/>
      <c r="BDS298" s="97"/>
      <c r="BDT298" s="97"/>
      <c r="BDU298" s="97"/>
      <c r="BDV298" s="97"/>
      <c r="BDW298" s="97"/>
      <c r="BDX298" s="97"/>
      <c r="BDY298" s="97"/>
      <c r="BDZ298" s="97"/>
      <c r="BEA298" s="97"/>
      <c r="BEB298" s="97"/>
      <c r="BEC298" s="97"/>
      <c r="BED298" s="97"/>
      <c r="BEE298" s="97"/>
      <c r="BEF298" s="97"/>
      <c r="BEG298" s="97"/>
      <c r="BEH298" s="97"/>
      <c r="BEI298" s="97"/>
      <c r="BEJ298" s="97"/>
      <c r="BEK298" s="97"/>
      <c r="BEL298" s="97"/>
      <c r="BEM298" s="97"/>
      <c r="BEN298" s="97"/>
      <c r="BEO298" s="97"/>
      <c r="BEP298" s="97"/>
      <c r="BEQ298" s="97"/>
      <c r="BER298" s="97"/>
      <c r="BES298" s="97"/>
      <c r="BET298" s="97"/>
      <c r="BEU298" s="97"/>
      <c r="BEV298" s="97"/>
      <c r="BEW298" s="97"/>
      <c r="BEX298" s="97"/>
      <c r="BEY298" s="97"/>
      <c r="BEZ298" s="97"/>
      <c r="BFA298" s="97"/>
      <c r="BFB298" s="97"/>
      <c r="BFC298" s="97"/>
      <c r="BFD298" s="97"/>
      <c r="BFE298" s="97"/>
      <c r="BFF298" s="97"/>
      <c r="BFG298" s="97"/>
      <c r="BFH298" s="97"/>
      <c r="BFI298" s="97"/>
      <c r="BFJ298" s="97"/>
      <c r="BFK298" s="97"/>
      <c r="BFL298" s="97"/>
      <c r="BFM298" s="97"/>
      <c r="BFN298" s="97"/>
      <c r="BFO298" s="97"/>
      <c r="BFP298" s="97"/>
      <c r="BFQ298" s="97"/>
      <c r="BFR298" s="97"/>
      <c r="BFS298" s="97"/>
      <c r="BFT298" s="97"/>
      <c r="BFU298" s="97"/>
      <c r="BFV298" s="97"/>
      <c r="BFW298" s="97"/>
      <c r="BFX298" s="97"/>
      <c r="BFY298" s="97"/>
      <c r="BFZ298" s="97"/>
      <c r="BGA298" s="97"/>
      <c r="BGB298" s="97"/>
      <c r="BGC298" s="97"/>
      <c r="BGD298" s="97"/>
      <c r="BGE298" s="97"/>
      <c r="BGF298" s="97"/>
      <c r="BGG298" s="97"/>
      <c r="BGH298" s="97"/>
      <c r="BGI298" s="97"/>
      <c r="BGJ298" s="97"/>
      <c r="BGK298" s="97"/>
      <c r="BGL298" s="97"/>
      <c r="BGM298" s="97"/>
      <c r="BGN298" s="97"/>
      <c r="BGO298" s="97"/>
      <c r="BGP298" s="97"/>
      <c r="BGQ298" s="97"/>
      <c r="BGR298" s="97"/>
      <c r="BGS298" s="97"/>
      <c r="BGT298" s="97"/>
      <c r="BGU298" s="97"/>
      <c r="BGV298" s="97"/>
      <c r="BGW298" s="97"/>
      <c r="BGX298" s="97"/>
      <c r="BGY298" s="97"/>
      <c r="BGZ298" s="97"/>
      <c r="BHA298" s="97"/>
      <c r="BHB298" s="97"/>
      <c r="BHC298" s="97"/>
      <c r="BHD298" s="97"/>
      <c r="BHE298" s="97"/>
      <c r="BHF298" s="97"/>
      <c r="BHG298" s="97"/>
      <c r="BHH298" s="97"/>
      <c r="BHI298" s="97"/>
      <c r="BHJ298" s="97"/>
      <c r="BHK298" s="97"/>
      <c r="BHL298" s="97"/>
      <c r="BHM298" s="97"/>
      <c r="BHN298" s="97"/>
      <c r="BHO298" s="97"/>
      <c r="BHP298" s="97"/>
      <c r="BHQ298" s="97"/>
      <c r="BHR298" s="97"/>
      <c r="BHS298" s="97"/>
      <c r="BHT298" s="97"/>
      <c r="BHU298" s="97"/>
      <c r="BHV298" s="97"/>
      <c r="BHW298" s="97"/>
      <c r="BHX298" s="97"/>
      <c r="BHY298" s="97"/>
      <c r="BHZ298" s="97"/>
      <c r="BIA298" s="97"/>
      <c r="BIB298" s="97"/>
      <c r="BIC298" s="97"/>
      <c r="BID298" s="97"/>
      <c r="BIE298" s="97"/>
      <c r="BIF298" s="97"/>
      <c r="BIG298" s="97"/>
      <c r="BIH298" s="97"/>
      <c r="BII298" s="97"/>
      <c r="BIJ298" s="97"/>
      <c r="BIK298" s="97"/>
      <c r="BIL298" s="97"/>
      <c r="BIM298" s="97"/>
      <c r="BIN298" s="97"/>
      <c r="BIO298" s="97"/>
      <c r="BIP298" s="97"/>
      <c r="BIQ298" s="97"/>
      <c r="BIR298" s="97"/>
      <c r="BIS298" s="97"/>
      <c r="BIT298" s="97"/>
      <c r="BIU298" s="97"/>
      <c r="BIV298" s="97"/>
      <c r="BIW298" s="97"/>
      <c r="BIX298" s="97"/>
      <c r="BIY298" s="97"/>
      <c r="BIZ298" s="97"/>
      <c r="BJA298" s="97"/>
      <c r="BJB298" s="97"/>
      <c r="BJC298" s="97"/>
      <c r="BJD298" s="97"/>
      <c r="BJE298" s="97"/>
      <c r="BJF298" s="97"/>
      <c r="BJG298" s="97"/>
      <c r="BJH298" s="97"/>
      <c r="BJI298" s="97"/>
      <c r="BJJ298" s="97"/>
      <c r="BJK298" s="97"/>
      <c r="BJL298" s="97"/>
      <c r="BJM298" s="97"/>
      <c r="BJN298" s="97"/>
      <c r="BJO298" s="97"/>
      <c r="BJP298" s="97"/>
      <c r="BJQ298" s="97"/>
      <c r="BJR298" s="97"/>
      <c r="BJS298" s="97"/>
      <c r="BJT298" s="97"/>
      <c r="BJU298" s="97"/>
      <c r="BJV298" s="97"/>
      <c r="BJW298" s="97"/>
      <c r="BJX298" s="97"/>
      <c r="BJY298" s="97"/>
      <c r="BJZ298" s="97"/>
      <c r="BKA298" s="97"/>
      <c r="BKB298" s="97"/>
      <c r="BKC298" s="97"/>
      <c r="BKD298" s="97"/>
      <c r="BKE298" s="97"/>
      <c r="BKF298" s="97"/>
      <c r="BKG298" s="97"/>
      <c r="BKH298" s="97"/>
      <c r="BKI298" s="97"/>
      <c r="BKJ298" s="97"/>
      <c r="BKK298" s="97"/>
      <c r="BKL298" s="97"/>
      <c r="BKM298" s="97"/>
      <c r="BKN298" s="97"/>
      <c r="BKO298" s="97"/>
      <c r="BKP298" s="97"/>
      <c r="BKQ298" s="97"/>
      <c r="BKR298" s="97"/>
      <c r="BKS298" s="97"/>
      <c r="BKT298" s="97"/>
      <c r="BKU298" s="97"/>
      <c r="BKV298" s="97"/>
      <c r="BKW298" s="97"/>
      <c r="BKX298" s="97"/>
      <c r="BKY298" s="97"/>
      <c r="BKZ298" s="97"/>
      <c r="BLA298" s="97"/>
      <c r="BLB298" s="97"/>
      <c r="BLC298" s="97"/>
      <c r="BLD298" s="97"/>
      <c r="BLE298" s="97"/>
      <c r="BLF298" s="97"/>
      <c r="BLG298" s="97"/>
      <c r="BLH298" s="97"/>
      <c r="BLI298" s="97"/>
      <c r="BLJ298" s="97"/>
      <c r="BLK298" s="97"/>
      <c r="BLL298" s="97"/>
      <c r="BLM298" s="97"/>
      <c r="BLN298" s="97"/>
      <c r="BLO298" s="97"/>
      <c r="BLP298" s="97"/>
      <c r="BLQ298" s="97"/>
      <c r="BLR298" s="97"/>
      <c r="BLS298" s="97"/>
      <c r="BLT298" s="97"/>
      <c r="BLU298" s="97"/>
      <c r="BLV298" s="97"/>
      <c r="BLW298" s="97"/>
      <c r="BLX298" s="97"/>
      <c r="BLY298" s="97"/>
      <c r="BLZ298" s="97"/>
      <c r="BMA298" s="97"/>
      <c r="BMB298" s="97"/>
      <c r="BMC298" s="97"/>
      <c r="BMD298" s="97"/>
      <c r="BME298" s="97"/>
      <c r="BMF298" s="97"/>
      <c r="BMG298" s="97"/>
      <c r="BMH298" s="97"/>
      <c r="BMI298" s="97"/>
      <c r="BMJ298" s="97"/>
      <c r="BMK298" s="97"/>
      <c r="BML298" s="97"/>
      <c r="BMM298" s="97"/>
      <c r="BMN298" s="97"/>
      <c r="BMO298" s="97"/>
      <c r="BMP298" s="97"/>
      <c r="BMQ298" s="97"/>
      <c r="BMR298" s="97"/>
      <c r="BMS298" s="97"/>
      <c r="BMT298" s="97"/>
      <c r="BMU298" s="97"/>
      <c r="BMV298" s="97"/>
      <c r="BMW298" s="97"/>
      <c r="BMX298" s="97"/>
      <c r="BMY298" s="97"/>
      <c r="BMZ298" s="97"/>
      <c r="BNA298" s="97"/>
      <c r="BNB298" s="97"/>
      <c r="BNC298" s="97"/>
      <c r="BND298" s="97"/>
      <c r="BNE298" s="97"/>
      <c r="BNF298" s="97"/>
      <c r="BNG298" s="97"/>
      <c r="BNH298" s="97"/>
      <c r="BNI298" s="97"/>
      <c r="BNJ298" s="97"/>
      <c r="BNK298" s="97"/>
      <c r="BNL298" s="97"/>
      <c r="BNM298" s="97"/>
      <c r="BNN298" s="97"/>
      <c r="BNO298" s="97"/>
      <c r="BNP298" s="97"/>
      <c r="BNQ298" s="97"/>
      <c r="BNR298" s="97"/>
      <c r="BNS298" s="97"/>
      <c r="BNT298" s="97"/>
      <c r="BNU298" s="97"/>
      <c r="BNV298" s="97"/>
      <c r="BNW298" s="97"/>
      <c r="BNX298" s="97"/>
      <c r="BNY298" s="97"/>
      <c r="BNZ298" s="97"/>
      <c r="BOA298" s="97"/>
      <c r="BOB298" s="97"/>
      <c r="BOC298" s="97"/>
      <c r="BOD298" s="97"/>
      <c r="BOE298" s="97"/>
      <c r="BOF298" s="97"/>
      <c r="BOG298" s="97"/>
      <c r="BOH298" s="97"/>
      <c r="BOI298" s="97"/>
      <c r="BOJ298" s="97"/>
      <c r="BOK298" s="97"/>
      <c r="BOL298" s="97"/>
      <c r="BOM298" s="97"/>
      <c r="BON298" s="97"/>
      <c r="BOO298" s="97"/>
      <c r="BOP298" s="97"/>
      <c r="BOQ298" s="97"/>
      <c r="BOR298" s="97"/>
      <c r="BOS298" s="97"/>
      <c r="BOT298" s="97"/>
      <c r="BOU298" s="97"/>
      <c r="BOV298" s="97"/>
      <c r="BOW298" s="97"/>
      <c r="BOX298" s="97"/>
      <c r="BOY298" s="97"/>
      <c r="BOZ298" s="97"/>
      <c r="BPA298" s="97"/>
      <c r="BPB298" s="97"/>
      <c r="BPC298" s="97"/>
      <c r="BPD298" s="97"/>
      <c r="BPE298" s="97"/>
      <c r="BPF298" s="97"/>
      <c r="BPG298" s="97"/>
      <c r="BPH298" s="97"/>
      <c r="BPI298" s="97"/>
      <c r="BPJ298" s="97"/>
      <c r="BPK298" s="97"/>
      <c r="BPL298" s="97"/>
      <c r="BPM298" s="97"/>
      <c r="BPN298" s="97"/>
      <c r="BPO298" s="97"/>
      <c r="BPP298" s="97"/>
      <c r="BPQ298" s="97"/>
      <c r="BPR298" s="97"/>
      <c r="BPS298" s="97"/>
      <c r="BPT298" s="97"/>
      <c r="BPU298" s="97"/>
      <c r="BPV298" s="97"/>
      <c r="BPW298" s="97"/>
      <c r="BPX298" s="97"/>
      <c r="BPY298" s="97"/>
      <c r="BPZ298" s="97"/>
      <c r="BQA298" s="97"/>
      <c r="BQB298" s="97"/>
      <c r="BQC298" s="97"/>
      <c r="BQD298" s="97"/>
      <c r="BQE298" s="97"/>
      <c r="BQF298" s="97"/>
      <c r="BQG298" s="97"/>
      <c r="BQH298" s="97"/>
      <c r="BQI298" s="97"/>
      <c r="BQJ298" s="97"/>
      <c r="BQK298" s="97"/>
      <c r="BQL298" s="97"/>
      <c r="BQM298" s="97"/>
      <c r="BQN298" s="97"/>
      <c r="BQO298" s="97"/>
      <c r="BQP298" s="97"/>
      <c r="BQQ298" s="97"/>
      <c r="BQR298" s="97"/>
      <c r="BQS298" s="97"/>
      <c r="BQT298" s="97"/>
      <c r="BQU298" s="97"/>
      <c r="BQV298" s="97"/>
      <c r="BQW298" s="97"/>
      <c r="BQX298" s="97"/>
      <c r="BQY298" s="97"/>
      <c r="BQZ298" s="97"/>
      <c r="BRA298" s="97"/>
      <c r="BRB298" s="97"/>
      <c r="BRC298" s="97"/>
      <c r="BRD298" s="97"/>
      <c r="BRE298" s="97"/>
      <c r="BRF298" s="97"/>
      <c r="BRG298" s="97"/>
      <c r="BRH298" s="97"/>
      <c r="BRI298" s="97"/>
      <c r="BRJ298" s="97"/>
      <c r="BRK298" s="97"/>
      <c r="BRL298" s="97"/>
      <c r="BRM298" s="97"/>
      <c r="BRN298" s="97"/>
      <c r="BRO298" s="97"/>
      <c r="BRP298" s="97"/>
      <c r="BRQ298" s="97"/>
      <c r="BRR298" s="97"/>
      <c r="BRS298" s="97"/>
      <c r="BRT298" s="97"/>
      <c r="BRU298" s="97"/>
      <c r="BRV298" s="97"/>
      <c r="BRW298" s="97"/>
      <c r="BRX298" s="97"/>
      <c r="BRY298" s="97"/>
      <c r="BRZ298" s="97"/>
      <c r="BSA298" s="97"/>
      <c r="BSB298" s="97"/>
      <c r="BSC298" s="97"/>
      <c r="BSD298" s="97"/>
      <c r="BSE298" s="97"/>
      <c r="BSF298" s="97"/>
      <c r="BSG298" s="97"/>
      <c r="BSH298" s="97"/>
      <c r="BSI298" s="97"/>
      <c r="BSJ298" s="97"/>
      <c r="BSK298" s="97"/>
      <c r="BSL298" s="97"/>
      <c r="BSM298" s="97"/>
      <c r="BSN298" s="97"/>
      <c r="BSO298" s="97"/>
      <c r="BSP298" s="97"/>
      <c r="BSQ298" s="97"/>
      <c r="BSR298" s="97"/>
      <c r="BSS298" s="97"/>
      <c r="BST298" s="97"/>
      <c r="BSU298" s="97"/>
      <c r="BSV298" s="97"/>
      <c r="BSW298" s="97"/>
      <c r="BSX298" s="97"/>
      <c r="BSY298" s="97"/>
      <c r="BSZ298" s="97"/>
      <c r="BTA298" s="97"/>
      <c r="BTB298" s="97"/>
      <c r="BTC298" s="97"/>
      <c r="BTD298" s="97"/>
      <c r="BTE298" s="97"/>
      <c r="BTF298" s="97"/>
      <c r="BTG298" s="97"/>
      <c r="BTH298" s="97"/>
      <c r="BTI298" s="97"/>
      <c r="BTJ298" s="97"/>
      <c r="BTK298" s="97"/>
      <c r="BTL298" s="97"/>
      <c r="BTM298" s="97"/>
      <c r="BTN298" s="97"/>
      <c r="BTO298" s="97"/>
      <c r="BTP298" s="97"/>
      <c r="BTQ298" s="97"/>
      <c r="BTR298" s="97"/>
      <c r="BTS298" s="97"/>
      <c r="BTT298" s="97"/>
      <c r="BTU298" s="97"/>
      <c r="BTV298" s="97"/>
      <c r="BTW298" s="97"/>
      <c r="BTX298" s="97"/>
      <c r="BTY298" s="97"/>
      <c r="BTZ298" s="97"/>
      <c r="BUA298" s="97"/>
      <c r="BUB298" s="97"/>
      <c r="BUC298" s="97"/>
      <c r="BUD298" s="97"/>
      <c r="BUE298" s="97"/>
      <c r="BUF298" s="97"/>
      <c r="BUG298" s="97"/>
      <c r="BUH298" s="97"/>
      <c r="BUI298" s="97"/>
      <c r="BUJ298" s="97"/>
      <c r="BUK298" s="97"/>
      <c r="BUL298" s="97"/>
      <c r="BUM298" s="97"/>
      <c r="BUN298" s="97"/>
      <c r="BUO298" s="97"/>
      <c r="BUP298" s="97"/>
      <c r="BUQ298" s="97"/>
      <c r="BUR298" s="97"/>
      <c r="BUS298" s="97"/>
      <c r="BUT298" s="97"/>
      <c r="BUU298" s="97"/>
      <c r="BUV298" s="97"/>
      <c r="BUW298" s="97"/>
      <c r="BUX298" s="97"/>
      <c r="BUY298" s="97"/>
      <c r="BUZ298" s="97"/>
      <c r="BVA298" s="97"/>
      <c r="BVB298" s="97"/>
      <c r="BVC298" s="97"/>
      <c r="BVD298" s="97"/>
      <c r="BVE298" s="97"/>
      <c r="BVF298" s="97"/>
      <c r="BVG298" s="97"/>
      <c r="BVH298" s="97"/>
      <c r="BVI298" s="97"/>
      <c r="BVJ298" s="97"/>
      <c r="BVK298" s="97"/>
      <c r="BVL298" s="97"/>
      <c r="BVM298" s="97"/>
      <c r="BVN298" s="97"/>
      <c r="BVO298" s="97"/>
      <c r="BVP298" s="97"/>
      <c r="BVQ298" s="97"/>
      <c r="BVR298" s="97"/>
      <c r="BVS298" s="97"/>
      <c r="BVT298" s="97"/>
      <c r="BVU298" s="97"/>
      <c r="BVV298" s="97"/>
      <c r="BVW298" s="97"/>
      <c r="BVX298" s="97"/>
      <c r="BVY298" s="97"/>
      <c r="BVZ298" s="97"/>
      <c r="BWA298" s="97"/>
      <c r="BWB298" s="97"/>
      <c r="BWC298" s="97"/>
      <c r="BWD298" s="97"/>
      <c r="BWE298" s="97"/>
      <c r="BWF298" s="97"/>
      <c r="BWG298" s="97"/>
      <c r="BWH298" s="97"/>
      <c r="BWI298" s="97"/>
      <c r="BWJ298" s="97"/>
      <c r="BWK298" s="97"/>
      <c r="BWL298" s="97"/>
      <c r="BWM298" s="97"/>
      <c r="BWN298" s="97"/>
      <c r="BWO298" s="97"/>
      <c r="BWP298" s="97"/>
      <c r="BWQ298" s="97"/>
      <c r="BWR298" s="97"/>
      <c r="BWS298" s="97"/>
      <c r="BWT298" s="97"/>
      <c r="BWU298" s="97"/>
      <c r="BWV298" s="97"/>
      <c r="BWW298" s="97"/>
      <c r="BWX298" s="97"/>
      <c r="BWY298" s="97"/>
      <c r="BWZ298" s="97"/>
      <c r="BXA298" s="97"/>
      <c r="BXB298" s="97"/>
      <c r="BXC298" s="97"/>
      <c r="BXD298" s="97"/>
      <c r="BXE298" s="97"/>
      <c r="BXF298" s="97"/>
      <c r="BXG298" s="97"/>
      <c r="BXH298" s="97"/>
      <c r="BXI298" s="97"/>
      <c r="BXJ298" s="97"/>
      <c r="BXK298" s="97"/>
      <c r="BXL298" s="97"/>
      <c r="BXM298" s="97"/>
      <c r="BXN298" s="97"/>
      <c r="BXO298" s="97"/>
      <c r="BXP298" s="97"/>
      <c r="BXQ298" s="97"/>
      <c r="BXR298" s="97"/>
      <c r="BXS298" s="97"/>
      <c r="BXT298" s="97"/>
      <c r="BXU298" s="97"/>
      <c r="BXV298" s="97"/>
      <c r="BXW298" s="97"/>
      <c r="BXX298" s="97"/>
      <c r="BXY298" s="97"/>
      <c r="BXZ298" s="97"/>
      <c r="BYA298" s="97"/>
      <c r="BYB298" s="97"/>
      <c r="BYC298" s="97"/>
      <c r="BYD298" s="97"/>
      <c r="BYE298" s="97"/>
      <c r="BYF298" s="97"/>
      <c r="BYG298" s="97"/>
      <c r="BYH298" s="97"/>
      <c r="BYI298" s="97"/>
      <c r="BYJ298" s="97"/>
      <c r="BYK298" s="97"/>
      <c r="BYL298" s="97"/>
      <c r="BYM298" s="97"/>
      <c r="BYN298" s="97"/>
      <c r="BYO298" s="97"/>
      <c r="BYP298" s="97"/>
      <c r="BYQ298" s="97"/>
      <c r="BYR298" s="97"/>
      <c r="BYS298" s="97"/>
      <c r="BYT298" s="97"/>
      <c r="BYU298" s="97"/>
      <c r="BYV298" s="97"/>
      <c r="BYW298" s="97"/>
      <c r="BYX298" s="97"/>
      <c r="BYY298" s="97"/>
      <c r="BYZ298" s="97"/>
      <c r="BZA298" s="97"/>
      <c r="BZB298" s="97"/>
      <c r="BZC298" s="97"/>
      <c r="BZD298" s="97"/>
      <c r="BZE298" s="97"/>
      <c r="BZF298" s="97"/>
      <c r="BZG298" s="97"/>
      <c r="BZH298" s="97"/>
      <c r="BZI298" s="97"/>
      <c r="BZJ298" s="97"/>
      <c r="BZK298" s="97"/>
      <c r="BZL298" s="97"/>
      <c r="BZM298" s="97"/>
      <c r="BZN298" s="97"/>
      <c r="BZO298" s="97"/>
      <c r="BZP298" s="97"/>
      <c r="BZQ298" s="97"/>
      <c r="BZR298" s="97"/>
      <c r="BZS298" s="97"/>
      <c r="BZT298" s="97"/>
      <c r="BZU298" s="97"/>
      <c r="BZV298" s="97"/>
      <c r="BZW298" s="97"/>
      <c r="BZX298" s="97"/>
      <c r="BZY298" s="97"/>
      <c r="BZZ298" s="97"/>
      <c r="CAA298" s="97"/>
      <c r="CAB298" s="97"/>
      <c r="CAC298" s="97"/>
      <c r="CAD298" s="97"/>
      <c r="CAE298" s="97"/>
      <c r="CAF298" s="97"/>
      <c r="CAG298" s="97"/>
      <c r="CAH298" s="97"/>
      <c r="CAI298" s="97"/>
      <c r="CAJ298" s="97"/>
      <c r="CAK298" s="97"/>
      <c r="CAL298" s="97"/>
      <c r="CAM298" s="97"/>
      <c r="CAN298" s="97"/>
      <c r="CAO298" s="97"/>
      <c r="CAP298" s="97"/>
      <c r="CAQ298" s="97"/>
      <c r="CAR298" s="97"/>
      <c r="CAS298" s="97"/>
      <c r="CAT298" s="97"/>
      <c r="CAU298" s="97"/>
      <c r="CAV298" s="97"/>
      <c r="CAW298" s="97"/>
      <c r="CAX298" s="97"/>
      <c r="CAY298" s="97"/>
      <c r="CAZ298" s="97"/>
      <c r="CBA298" s="97"/>
      <c r="CBB298" s="97"/>
      <c r="CBC298" s="97"/>
      <c r="CBD298" s="97"/>
      <c r="CBE298" s="97"/>
      <c r="CBF298" s="97"/>
      <c r="CBG298" s="97"/>
      <c r="CBH298" s="97"/>
      <c r="CBI298" s="97"/>
      <c r="CBJ298" s="97"/>
      <c r="CBK298" s="97"/>
      <c r="CBL298" s="97"/>
      <c r="CBM298" s="97"/>
      <c r="CBN298" s="97"/>
      <c r="CBO298" s="97"/>
      <c r="CBP298" s="97"/>
      <c r="CBQ298" s="97"/>
      <c r="CBR298" s="97"/>
      <c r="CBS298" s="97"/>
      <c r="CBT298" s="97"/>
      <c r="CBU298" s="97"/>
      <c r="CBV298" s="97"/>
      <c r="CBW298" s="97"/>
      <c r="CBX298" s="97"/>
      <c r="CBY298" s="97"/>
      <c r="CBZ298" s="97"/>
      <c r="CCA298" s="97"/>
      <c r="CCB298" s="97"/>
      <c r="CCC298" s="97"/>
      <c r="CCD298" s="97"/>
      <c r="CCE298" s="97"/>
      <c r="CCF298" s="97"/>
      <c r="CCG298" s="97"/>
      <c r="CCH298" s="97"/>
      <c r="CCI298" s="97"/>
      <c r="CCJ298" s="97"/>
      <c r="CCK298" s="97"/>
      <c r="CCL298" s="97"/>
      <c r="CCM298" s="97"/>
      <c r="CCN298" s="97"/>
      <c r="CCO298" s="97"/>
      <c r="CCP298" s="97"/>
      <c r="CCQ298" s="97"/>
      <c r="CCR298" s="97"/>
      <c r="CCS298" s="97"/>
      <c r="CCT298" s="97"/>
      <c r="CCU298" s="97"/>
      <c r="CCV298" s="97"/>
      <c r="CCW298" s="97"/>
      <c r="CCX298" s="97"/>
      <c r="CCY298" s="97"/>
      <c r="CCZ298" s="97"/>
      <c r="CDA298" s="97"/>
      <c r="CDB298" s="97"/>
      <c r="CDC298" s="97"/>
      <c r="CDD298" s="97"/>
      <c r="CDE298" s="97"/>
      <c r="CDF298" s="97"/>
      <c r="CDG298" s="97"/>
      <c r="CDH298" s="97"/>
      <c r="CDI298" s="97"/>
      <c r="CDJ298" s="97"/>
      <c r="CDK298" s="97"/>
      <c r="CDL298" s="97"/>
      <c r="CDM298" s="97"/>
      <c r="CDN298" s="97"/>
      <c r="CDO298" s="97"/>
      <c r="CDP298" s="97"/>
      <c r="CDQ298" s="97"/>
      <c r="CDR298" s="97"/>
      <c r="CDS298" s="97"/>
      <c r="CDT298" s="97"/>
      <c r="CDU298" s="97"/>
      <c r="CDV298" s="97"/>
      <c r="CDW298" s="97"/>
      <c r="CDX298" s="97"/>
      <c r="CDY298" s="97"/>
      <c r="CDZ298" s="97"/>
      <c r="CEA298" s="97"/>
      <c r="CEB298" s="97"/>
      <c r="CEC298" s="97"/>
      <c r="CED298" s="97"/>
      <c r="CEE298" s="97"/>
      <c r="CEF298" s="97"/>
      <c r="CEG298" s="97"/>
      <c r="CEH298" s="97"/>
      <c r="CEI298" s="97"/>
      <c r="CEJ298" s="97"/>
      <c r="CEK298" s="97"/>
      <c r="CEL298" s="97"/>
      <c r="CEM298" s="97"/>
      <c r="CEN298" s="97"/>
      <c r="CEO298" s="97"/>
      <c r="CEP298" s="97"/>
      <c r="CEQ298" s="97"/>
      <c r="CER298" s="97"/>
      <c r="CES298" s="97"/>
      <c r="CET298" s="97"/>
      <c r="CEU298" s="97"/>
      <c r="CEV298" s="97"/>
      <c r="CEW298" s="97"/>
      <c r="CEX298" s="97"/>
      <c r="CEY298" s="97"/>
      <c r="CEZ298" s="97"/>
      <c r="CFA298" s="97"/>
      <c r="CFB298" s="97"/>
      <c r="CFC298" s="97"/>
      <c r="CFD298" s="97"/>
      <c r="CFE298" s="97"/>
      <c r="CFF298" s="97"/>
      <c r="CFG298" s="97"/>
      <c r="CFH298" s="97"/>
      <c r="CFI298" s="97"/>
      <c r="CFJ298" s="97"/>
      <c r="CFK298" s="97"/>
      <c r="CFL298" s="97"/>
      <c r="CFM298" s="97"/>
      <c r="CFN298" s="97"/>
      <c r="CFO298" s="97"/>
      <c r="CFP298" s="97"/>
      <c r="CFQ298" s="97"/>
      <c r="CFR298" s="97"/>
      <c r="CFS298" s="97"/>
      <c r="CFT298" s="97"/>
      <c r="CFU298" s="97"/>
      <c r="CFV298" s="97"/>
      <c r="CFW298" s="97"/>
      <c r="CFX298" s="97"/>
      <c r="CFY298" s="97"/>
      <c r="CFZ298" s="97"/>
      <c r="CGA298" s="97"/>
      <c r="CGB298" s="97"/>
      <c r="CGC298" s="97"/>
      <c r="CGD298" s="97"/>
      <c r="CGE298" s="97"/>
      <c r="CGF298" s="97"/>
      <c r="CGG298" s="97"/>
      <c r="CGH298" s="97"/>
      <c r="CGI298" s="97"/>
      <c r="CGJ298" s="97"/>
      <c r="CGK298" s="97"/>
      <c r="CGL298" s="97"/>
      <c r="CGM298" s="97"/>
      <c r="CGN298" s="97"/>
      <c r="CGO298" s="97"/>
      <c r="CGP298" s="97"/>
      <c r="CGQ298" s="97"/>
      <c r="CGR298" s="97"/>
      <c r="CGS298" s="97"/>
      <c r="CGT298" s="97"/>
      <c r="CGU298" s="97"/>
      <c r="CGV298" s="97"/>
      <c r="CGW298" s="97"/>
      <c r="CGX298" s="97"/>
      <c r="CGY298" s="97"/>
      <c r="CGZ298" s="97"/>
      <c r="CHA298" s="97"/>
      <c r="CHB298" s="97"/>
      <c r="CHC298" s="97"/>
      <c r="CHD298" s="97"/>
      <c r="CHE298" s="97"/>
      <c r="CHF298" s="97"/>
      <c r="CHG298" s="97"/>
      <c r="CHH298" s="97"/>
      <c r="CHI298" s="97"/>
      <c r="CHJ298" s="97"/>
      <c r="CHK298" s="97"/>
      <c r="CHL298" s="97"/>
      <c r="CHM298" s="97"/>
      <c r="CHN298" s="97"/>
      <c r="CHO298" s="97"/>
      <c r="CHP298" s="97"/>
      <c r="CHQ298" s="97"/>
      <c r="CHR298" s="97"/>
      <c r="CHS298" s="97"/>
      <c r="CHT298" s="97"/>
      <c r="CHU298" s="97"/>
      <c r="CHV298" s="97"/>
      <c r="CHW298" s="97"/>
      <c r="CHX298" s="97"/>
      <c r="CHY298" s="97"/>
      <c r="CHZ298" s="97"/>
      <c r="CIA298" s="97"/>
      <c r="CIB298" s="97"/>
      <c r="CIC298" s="97"/>
      <c r="CID298" s="97"/>
      <c r="CIE298" s="97"/>
      <c r="CIF298" s="97"/>
      <c r="CIG298" s="97"/>
      <c r="CIH298" s="97"/>
      <c r="CII298" s="97"/>
      <c r="CIJ298" s="97"/>
      <c r="CIK298" s="97"/>
      <c r="CIL298" s="97"/>
      <c r="CIM298" s="97"/>
      <c r="CIN298" s="97"/>
      <c r="CIO298" s="97"/>
      <c r="CIP298" s="97"/>
      <c r="CIQ298" s="97"/>
      <c r="CIR298" s="97"/>
      <c r="CIS298" s="97"/>
      <c r="CIT298" s="97"/>
      <c r="CIU298" s="97"/>
      <c r="CIV298" s="97"/>
      <c r="CIW298" s="97"/>
      <c r="CIX298" s="97"/>
      <c r="CIY298" s="97"/>
      <c r="CIZ298" s="97"/>
      <c r="CJA298" s="97"/>
      <c r="CJB298" s="97"/>
      <c r="CJC298" s="97"/>
      <c r="CJD298" s="97"/>
      <c r="CJE298" s="97"/>
      <c r="CJF298" s="97"/>
      <c r="CJG298" s="97"/>
      <c r="CJH298" s="97"/>
      <c r="CJI298" s="97"/>
      <c r="CJJ298" s="97"/>
      <c r="CJK298" s="97"/>
      <c r="CJL298" s="97"/>
      <c r="CJM298" s="97"/>
      <c r="CJN298" s="97"/>
      <c r="CJO298" s="97"/>
      <c r="CJP298" s="97"/>
      <c r="CJQ298" s="97"/>
      <c r="CJR298" s="97"/>
      <c r="CJS298" s="97"/>
      <c r="CJT298" s="97"/>
      <c r="CJU298" s="97"/>
      <c r="CJV298" s="97"/>
      <c r="CJW298" s="97"/>
      <c r="CJX298" s="97"/>
      <c r="CJY298" s="97"/>
      <c r="CJZ298" s="97"/>
      <c r="CKA298" s="97"/>
      <c r="CKB298" s="97"/>
      <c r="CKC298" s="97"/>
      <c r="CKD298" s="97"/>
      <c r="CKE298" s="97"/>
      <c r="CKF298" s="97"/>
      <c r="CKG298" s="97"/>
      <c r="CKH298" s="97"/>
      <c r="CKI298" s="97"/>
      <c r="CKJ298" s="97"/>
      <c r="CKK298" s="97"/>
      <c r="CKL298" s="97"/>
      <c r="CKM298" s="97"/>
      <c r="CKN298" s="97"/>
      <c r="CKO298" s="97"/>
      <c r="CKP298" s="97"/>
      <c r="CKQ298" s="97"/>
      <c r="CKR298" s="97"/>
      <c r="CKS298" s="97"/>
      <c r="CKT298" s="97"/>
      <c r="CKU298" s="97"/>
      <c r="CKV298" s="97"/>
      <c r="CKW298" s="97"/>
      <c r="CKX298" s="97"/>
      <c r="CKY298" s="97"/>
      <c r="CKZ298" s="97"/>
      <c r="CLA298" s="97"/>
      <c r="CLB298" s="97"/>
      <c r="CLC298" s="97"/>
      <c r="CLD298" s="97"/>
      <c r="CLE298" s="97"/>
      <c r="CLF298" s="97"/>
      <c r="CLG298" s="97"/>
      <c r="CLH298" s="97"/>
      <c r="CLI298" s="97"/>
      <c r="CLJ298" s="97"/>
      <c r="CLK298" s="97"/>
      <c r="CLL298" s="97"/>
      <c r="CLM298" s="97"/>
      <c r="CLN298" s="97"/>
      <c r="CLO298" s="97"/>
      <c r="CLP298" s="97"/>
      <c r="CLQ298" s="97"/>
      <c r="CLR298" s="97"/>
      <c r="CLS298" s="97"/>
      <c r="CLT298" s="97"/>
      <c r="CLU298" s="97"/>
      <c r="CLV298" s="97"/>
      <c r="CLW298" s="97"/>
      <c r="CLX298" s="97"/>
      <c r="CLY298" s="97"/>
      <c r="CLZ298" s="97"/>
      <c r="CMA298" s="97"/>
      <c r="CMB298" s="97"/>
      <c r="CMC298" s="97"/>
      <c r="CMD298" s="97"/>
      <c r="CME298" s="97"/>
      <c r="CMF298" s="97"/>
      <c r="CMG298" s="97"/>
      <c r="CMH298" s="97"/>
      <c r="CMI298" s="97"/>
      <c r="CMJ298" s="97"/>
      <c r="CMK298" s="97"/>
      <c r="CML298" s="97"/>
      <c r="CMM298" s="97"/>
      <c r="CMN298" s="97"/>
      <c r="CMO298" s="97"/>
      <c r="CMP298" s="97"/>
      <c r="CMQ298" s="97"/>
      <c r="CMR298" s="97"/>
      <c r="CMS298" s="97"/>
      <c r="CMT298" s="97"/>
      <c r="CMU298" s="97"/>
      <c r="CMV298" s="97"/>
      <c r="CMW298" s="97"/>
      <c r="CMX298" s="97"/>
      <c r="CMY298" s="97"/>
      <c r="CMZ298" s="97"/>
      <c r="CNA298" s="97"/>
      <c r="CNB298" s="97"/>
      <c r="CNC298" s="97"/>
      <c r="CND298" s="97"/>
      <c r="CNE298" s="97"/>
      <c r="CNF298" s="97"/>
      <c r="CNG298" s="97"/>
      <c r="CNH298" s="97"/>
      <c r="CNI298" s="97"/>
      <c r="CNJ298" s="97"/>
      <c r="CNK298" s="97"/>
      <c r="CNL298" s="97"/>
      <c r="CNM298" s="97"/>
      <c r="CNN298" s="97"/>
      <c r="CNO298" s="97"/>
      <c r="CNP298" s="97"/>
      <c r="CNQ298" s="97"/>
      <c r="CNR298" s="97"/>
      <c r="CNS298" s="97"/>
      <c r="CNT298" s="97"/>
      <c r="CNU298" s="97"/>
      <c r="CNV298" s="97"/>
      <c r="CNW298" s="97"/>
      <c r="CNX298" s="97"/>
      <c r="CNY298" s="97"/>
      <c r="CNZ298" s="97"/>
      <c r="COA298" s="97"/>
      <c r="COB298" s="97"/>
      <c r="COC298" s="97"/>
      <c r="COD298" s="97"/>
      <c r="COE298" s="97"/>
      <c r="COF298" s="97"/>
      <c r="COG298" s="97"/>
      <c r="COH298" s="97"/>
      <c r="COI298" s="97"/>
      <c r="COJ298" s="97"/>
      <c r="COK298" s="97"/>
      <c r="COL298" s="97"/>
      <c r="COM298" s="97"/>
      <c r="CON298" s="97"/>
      <c r="COO298" s="97"/>
      <c r="COP298" s="97"/>
      <c r="COQ298" s="97"/>
      <c r="COR298" s="97"/>
      <c r="COS298" s="97"/>
      <c r="COT298" s="97"/>
      <c r="COU298" s="97"/>
      <c r="COV298" s="97"/>
      <c r="COW298" s="97"/>
      <c r="COX298" s="97"/>
      <c r="COY298" s="97"/>
      <c r="COZ298" s="97"/>
      <c r="CPA298" s="97"/>
      <c r="CPB298" s="97"/>
      <c r="CPC298" s="97"/>
      <c r="CPD298" s="97"/>
      <c r="CPE298" s="97"/>
      <c r="CPF298" s="97"/>
      <c r="CPG298" s="97"/>
      <c r="CPH298" s="97"/>
      <c r="CPI298" s="97"/>
      <c r="CPJ298" s="97"/>
      <c r="CPK298" s="97"/>
      <c r="CPL298" s="97"/>
      <c r="CPM298" s="97"/>
      <c r="CPN298" s="97"/>
      <c r="CPO298" s="97"/>
      <c r="CPP298" s="97"/>
      <c r="CPQ298" s="97"/>
      <c r="CPR298" s="97"/>
      <c r="CPS298" s="97"/>
      <c r="CPT298" s="97"/>
      <c r="CPU298" s="97"/>
      <c r="CPV298" s="97"/>
      <c r="CPW298" s="97"/>
      <c r="CPX298" s="97"/>
      <c r="CPY298" s="97"/>
      <c r="CPZ298" s="97"/>
      <c r="CQA298" s="97"/>
      <c r="CQB298" s="97"/>
      <c r="CQC298" s="97"/>
      <c r="CQD298" s="97"/>
      <c r="CQE298" s="97"/>
      <c r="CQF298" s="97"/>
      <c r="CQG298" s="97"/>
      <c r="CQH298" s="97"/>
      <c r="CQI298" s="97"/>
      <c r="CQJ298" s="97"/>
      <c r="CQK298" s="97"/>
      <c r="CQL298" s="97"/>
      <c r="CQM298" s="97"/>
      <c r="CQN298" s="97"/>
      <c r="CQO298" s="97"/>
      <c r="CQP298" s="97"/>
      <c r="CQQ298" s="97"/>
      <c r="CQR298" s="97"/>
      <c r="CQS298" s="97"/>
      <c r="CQT298" s="97"/>
      <c r="CQU298" s="97"/>
      <c r="CQV298" s="97"/>
      <c r="CQW298" s="97"/>
      <c r="CQX298" s="97"/>
      <c r="CQY298" s="97"/>
      <c r="CQZ298" s="97"/>
      <c r="CRA298" s="97"/>
      <c r="CRB298" s="97"/>
      <c r="CRC298" s="97"/>
      <c r="CRD298" s="97"/>
      <c r="CRE298" s="97"/>
      <c r="CRF298" s="97"/>
      <c r="CRG298" s="97"/>
      <c r="CRH298" s="97"/>
      <c r="CRI298" s="97"/>
      <c r="CRJ298" s="97"/>
      <c r="CRK298" s="97"/>
      <c r="CRL298" s="97"/>
      <c r="CRM298" s="97"/>
      <c r="CRN298" s="97"/>
      <c r="CRO298" s="97"/>
      <c r="CRP298" s="97"/>
      <c r="CRQ298" s="97"/>
      <c r="CRR298" s="97"/>
      <c r="CRS298" s="97"/>
      <c r="CRT298" s="97"/>
      <c r="CRU298" s="97"/>
      <c r="CRV298" s="97"/>
      <c r="CRW298" s="97"/>
      <c r="CRX298" s="97"/>
      <c r="CRY298" s="97"/>
      <c r="CRZ298" s="97"/>
      <c r="CSA298" s="97"/>
      <c r="CSB298" s="97"/>
      <c r="CSC298" s="97"/>
      <c r="CSD298" s="97"/>
      <c r="CSE298" s="97"/>
      <c r="CSF298" s="97"/>
      <c r="CSG298" s="97"/>
      <c r="CSH298" s="97"/>
      <c r="CSI298" s="97"/>
      <c r="CSJ298" s="97"/>
      <c r="CSK298" s="97"/>
      <c r="CSL298" s="97"/>
      <c r="CSM298" s="97"/>
      <c r="CSN298" s="97"/>
      <c r="CSO298" s="97"/>
      <c r="CSP298" s="97"/>
      <c r="CSQ298" s="97"/>
      <c r="CSR298" s="97"/>
      <c r="CSS298" s="97"/>
      <c r="CST298" s="97"/>
      <c r="CSU298" s="97"/>
      <c r="CSV298" s="97"/>
      <c r="CSW298" s="97"/>
      <c r="CSX298" s="97"/>
      <c r="CSY298" s="97"/>
      <c r="CSZ298" s="97"/>
      <c r="CTA298" s="97"/>
      <c r="CTB298" s="97"/>
      <c r="CTC298" s="97"/>
      <c r="CTD298" s="97"/>
      <c r="CTE298" s="97"/>
      <c r="CTF298" s="97"/>
      <c r="CTG298" s="97"/>
      <c r="CTH298" s="97"/>
      <c r="CTI298" s="97"/>
      <c r="CTJ298" s="97"/>
      <c r="CTK298" s="97"/>
      <c r="CTL298" s="97"/>
      <c r="CTM298" s="97"/>
      <c r="CTN298" s="97"/>
      <c r="CTO298" s="97"/>
      <c r="CTP298" s="97"/>
      <c r="CTQ298" s="97"/>
      <c r="CTR298" s="97"/>
      <c r="CTS298" s="97"/>
      <c r="CTT298" s="97"/>
      <c r="CTU298" s="97"/>
      <c r="CTV298" s="97"/>
      <c r="CTW298" s="97"/>
      <c r="CTX298" s="97"/>
      <c r="CTY298" s="97"/>
      <c r="CTZ298" s="97"/>
      <c r="CUA298" s="97"/>
      <c r="CUB298" s="97"/>
      <c r="CUC298" s="97"/>
      <c r="CUD298" s="97"/>
      <c r="CUE298" s="97"/>
      <c r="CUF298" s="97"/>
      <c r="CUG298" s="97"/>
      <c r="CUH298" s="97"/>
      <c r="CUI298" s="97"/>
      <c r="CUJ298" s="97"/>
      <c r="CUK298" s="97"/>
      <c r="CUL298" s="97"/>
      <c r="CUM298" s="97"/>
      <c r="CUN298" s="97"/>
      <c r="CUO298" s="97"/>
      <c r="CUP298" s="97"/>
      <c r="CUQ298" s="97"/>
      <c r="CUR298" s="97"/>
      <c r="CUS298" s="97"/>
      <c r="CUT298" s="97"/>
      <c r="CUU298" s="97"/>
      <c r="CUV298" s="97"/>
      <c r="CUW298" s="97"/>
      <c r="CUX298" s="97"/>
      <c r="CUY298" s="97"/>
      <c r="CUZ298" s="97"/>
      <c r="CVA298" s="97"/>
      <c r="CVB298" s="97"/>
      <c r="CVC298" s="97"/>
      <c r="CVD298" s="97"/>
      <c r="CVE298" s="97"/>
      <c r="CVF298" s="97"/>
      <c r="CVG298" s="97"/>
      <c r="CVH298" s="97"/>
      <c r="CVI298" s="97"/>
      <c r="CVJ298" s="97"/>
      <c r="CVK298" s="97"/>
      <c r="CVL298" s="97"/>
      <c r="CVM298" s="97"/>
      <c r="CVN298" s="97"/>
      <c r="CVO298" s="97"/>
      <c r="CVP298" s="97"/>
      <c r="CVQ298" s="97"/>
      <c r="CVR298" s="97"/>
      <c r="CVS298" s="97"/>
      <c r="CVT298" s="97"/>
      <c r="CVU298" s="97"/>
      <c r="CVV298" s="97"/>
      <c r="CVW298" s="97"/>
      <c r="CVX298" s="97"/>
      <c r="CVY298" s="97"/>
      <c r="CVZ298" s="97"/>
      <c r="CWA298" s="97"/>
      <c r="CWB298" s="97"/>
      <c r="CWC298" s="97"/>
      <c r="CWD298" s="97"/>
      <c r="CWE298" s="97"/>
      <c r="CWF298" s="97"/>
      <c r="CWG298" s="97"/>
      <c r="CWH298" s="97"/>
      <c r="CWI298" s="97"/>
      <c r="CWJ298" s="97"/>
      <c r="CWK298" s="97"/>
      <c r="CWL298" s="97"/>
      <c r="CWM298" s="97"/>
      <c r="CWN298" s="97"/>
      <c r="CWO298" s="97"/>
      <c r="CWP298" s="97"/>
      <c r="CWQ298" s="97"/>
      <c r="CWR298" s="97"/>
      <c r="CWS298" s="97"/>
      <c r="CWT298" s="97"/>
      <c r="CWU298" s="97"/>
      <c r="CWV298" s="97"/>
      <c r="CWW298" s="97"/>
      <c r="CWX298" s="97"/>
      <c r="CWY298" s="97"/>
      <c r="CWZ298" s="97"/>
      <c r="CXA298" s="97"/>
      <c r="CXB298" s="97"/>
      <c r="CXC298" s="97"/>
      <c r="CXD298" s="97"/>
      <c r="CXE298" s="97"/>
      <c r="CXF298" s="97"/>
      <c r="CXG298" s="97"/>
      <c r="CXH298" s="97"/>
      <c r="CXI298" s="97"/>
      <c r="CXJ298" s="97"/>
      <c r="CXK298" s="97"/>
      <c r="CXL298" s="97"/>
      <c r="CXM298" s="97"/>
      <c r="CXN298" s="97"/>
      <c r="CXO298" s="97"/>
      <c r="CXP298" s="97"/>
      <c r="CXQ298" s="97"/>
      <c r="CXR298" s="97"/>
      <c r="CXS298" s="97"/>
      <c r="CXT298" s="97"/>
      <c r="CXU298" s="97"/>
      <c r="CXV298" s="97"/>
      <c r="CXW298" s="97"/>
      <c r="CXX298" s="97"/>
      <c r="CXY298" s="97"/>
      <c r="CXZ298" s="97"/>
      <c r="CYA298" s="97"/>
      <c r="CYB298" s="97"/>
      <c r="CYC298" s="97"/>
      <c r="CYD298" s="97"/>
      <c r="CYE298" s="97"/>
      <c r="CYF298" s="97"/>
      <c r="CYG298" s="97"/>
      <c r="CYH298" s="97"/>
      <c r="CYI298" s="97"/>
      <c r="CYJ298" s="97"/>
      <c r="CYK298" s="97"/>
      <c r="CYL298" s="97"/>
      <c r="CYM298" s="97"/>
      <c r="CYN298" s="97"/>
      <c r="CYO298" s="97"/>
      <c r="CYP298" s="97"/>
      <c r="CYQ298" s="97"/>
      <c r="CYR298" s="97"/>
      <c r="CYS298" s="97"/>
      <c r="CYT298" s="97"/>
      <c r="CYU298" s="97"/>
      <c r="CYV298" s="97"/>
      <c r="CYW298" s="97"/>
      <c r="CYX298" s="97"/>
      <c r="CYY298" s="97"/>
      <c r="CYZ298" s="97"/>
      <c r="CZA298" s="97"/>
      <c r="CZB298" s="97"/>
      <c r="CZC298" s="97"/>
      <c r="CZD298" s="97"/>
      <c r="CZE298" s="97"/>
      <c r="CZF298" s="97"/>
      <c r="CZG298" s="97"/>
      <c r="CZH298" s="97"/>
      <c r="CZI298" s="97"/>
      <c r="CZJ298" s="97"/>
      <c r="CZK298" s="97"/>
      <c r="CZL298" s="97"/>
      <c r="CZM298" s="97"/>
      <c r="CZN298" s="97"/>
      <c r="CZO298" s="97"/>
      <c r="CZP298" s="97"/>
      <c r="CZQ298" s="97"/>
      <c r="CZR298" s="97"/>
      <c r="CZS298" s="97"/>
      <c r="CZT298" s="97"/>
      <c r="CZU298" s="97"/>
      <c r="CZV298" s="97"/>
      <c r="CZW298" s="97"/>
      <c r="CZX298" s="97"/>
      <c r="CZY298" s="97"/>
      <c r="CZZ298" s="97"/>
      <c r="DAA298" s="97"/>
      <c r="DAB298" s="97"/>
      <c r="DAC298" s="97"/>
      <c r="DAD298" s="97"/>
      <c r="DAE298" s="97"/>
      <c r="DAF298" s="97"/>
      <c r="DAG298" s="97"/>
      <c r="DAH298" s="97"/>
      <c r="DAI298" s="97"/>
      <c r="DAJ298" s="97"/>
      <c r="DAK298" s="97"/>
      <c r="DAL298" s="97"/>
      <c r="DAM298" s="97"/>
      <c r="DAN298" s="97"/>
      <c r="DAO298" s="97"/>
      <c r="DAP298" s="97"/>
      <c r="DAQ298" s="97"/>
      <c r="DAR298" s="97"/>
      <c r="DAS298" s="97"/>
      <c r="DAT298" s="97"/>
      <c r="DAU298" s="97"/>
      <c r="DAV298" s="97"/>
      <c r="DAW298" s="97"/>
      <c r="DAX298" s="97"/>
      <c r="DAY298" s="97"/>
      <c r="DAZ298" s="97"/>
      <c r="DBA298" s="97"/>
      <c r="DBB298" s="97"/>
      <c r="DBC298" s="97"/>
      <c r="DBD298" s="97"/>
      <c r="DBE298" s="97"/>
      <c r="DBF298" s="97"/>
      <c r="DBG298" s="97"/>
      <c r="DBH298" s="97"/>
      <c r="DBI298" s="97"/>
      <c r="DBJ298" s="97"/>
      <c r="DBK298" s="97"/>
      <c r="DBL298" s="97"/>
      <c r="DBM298" s="97"/>
      <c r="DBN298" s="97"/>
      <c r="DBO298" s="97"/>
      <c r="DBP298" s="97"/>
      <c r="DBQ298" s="97"/>
      <c r="DBR298" s="97"/>
      <c r="DBS298" s="97"/>
      <c r="DBT298" s="97"/>
      <c r="DBU298" s="97"/>
      <c r="DBV298" s="97"/>
      <c r="DBW298" s="97"/>
      <c r="DBX298" s="97"/>
      <c r="DBY298" s="97"/>
      <c r="DBZ298" s="97"/>
      <c r="DCA298" s="97"/>
      <c r="DCB298" s="97"/>
      <c r="DCC298" s="97"/>
      <c r="DCD298" s="97"/>
      <c r="DCE298" s="97"/>
      <c r="DCF298" s="97"/>
      <c r="DCG298" s="97"/>
      <c r="DCH298" s="97"/>
      <c r="DCI298" s="97"/>
      <c r="DCJ298" s="97"/>
      <c r="DCK298" s="97"/>
      <c r="DCL298" s="97"/>
      <c r="DCM298" s="97"/>
      <c r="DCN298" s="97"/>
      <c r="DCO298" s="97"/>
      <c r="DCP298" s="97"/>
      <c r="DCQ298" s="97"/>
      <c r="DCR298" s="97"/>
      <c r="DCS298" s="97"/>
      <c r="DCT298" s="97"/>
      <c r="DCU298" s="97"/>
      <c r="DCV298" s="97"/>
      <c r="DCW298" s="97"/>
      <c r="DCX298" s="97"/>
      <c r="DCY298" s="97"/>
      <c r="DCZ298" s="97"/>
      <c r="DDA298" s="97"/>
      <c r="DDB298" s="97"/>
      <c r="DDC298" s="97"/>
      <c r="DDD298" s="97"/>
      <c r="DDE298" s="97"/>
      <c r="DDF298" s="97"/>
      <c r="DDG298" s="97"/>
      <c r="DDH298" s="97"/>
      <c r="DDI298" s="97"/>
      <c r="DDJ298" s="97"/>
      <c r="DDK298" s="97"/>
      <c r="DDL298" s="97"/>
      <c r="DDM298" s="97"/>
      <c r="DDN298" s="97"/>
      <c r="DDO298" s="97"/>
      <c r="DDP298" s="97"/>
      <c r="DDQ298" s="97"/>
      <c r="DDR298" s="97"/>
      <c r="DDS298" s="97"/>
      <c r="DDT298" s="97"/>
      <c r="DDU298" s="97"/>
      <c r="DDV298" s="97"/>
      <c r="DDW298" s="97"/>
      <c r="DDX298" s="97"/>
      <c r="DDY298" s="97"/>
      <c r="DDZ298" s="97"/>
      <c r="DEA298" s="97"/>
      <c r="DEB298" s="97"/>
      <c r="DEC298" s="97"/>
      <c r="DED298" s="97"/>
      <c r="DEE298" s="97"/>
      <c r="DEF298" s="97"/>
      <c r="DEG298" s="97"/>
      <c r="DEH298" s="97"/>
      <c r="DEI298" s="97"/>
      <c r="DEJ298" s="97"/>
      <c r="DEK298" s="97"/>
      <c r="DEL298" s="97"/>
      <c r="DEM298" s="97"/>
      <c r="DEN298" s="97"/>
      <c r="DEO298" s="97"/>
      <c r="DEP298" s="97"/>
      <c r="DEQ298" s="97"/>
      <c r="DER298" s="97"/>
      <c r="DES298" s="97"/>
      <c r="DET298" s="97"/>
      <c r="DEU298" s="97"/>
      <c r="DEV298" s="97"/>
      <c r="DEW298" s="97"/>
      <c r="DEX298" s="97"/>
      <c r="DEY298" s="97"/>
      <c r="DEZ298" s="97"/>
      <c r="DFA298" s="97"/>
      <c r="DFB298" s="97"/>
      <c r="DFC298" s="97"/>
      <c r="DFD298" s="97"/>
      <c r="DFE298" s="97"/>
      <c r="DFF298" s="97"/>
      <c r="DFG298" s="97"/>
      <c r="DFH298" s="97"/>
      <c r="DFI298" s="97"/>
      <c r="DFJ298" s="97"/>
      <c r="DFK298" s="97"/>
      <c r="DFL298" s="97"/>
      <c r="DFM298" s="97"/>
      <c r="DFN298" s="97"/>
      <c r="DFO298" s="97"/>
      <c r="DFP298" s="97"/>
      <c r="DFQ298" s="97"/>
      <c r="DFR298" s="97"/>
      <c r="DFS298" s="97"/>
      <c r="DFT298" s="97"/>
      <c r="DFU298" s="97"/>
      <c r="DFV298" s="97"/>
      <c r="DFW298" s="97"/>
      <c r="DFX298" s="97"/>
      <c r="DFY298" s="97"/>
      <c r="DFZ298" s="97"/>
      <c r="DGA298" s="97"/>
      <c r="DGB298" s="97"/>
      <c r="DGC298" s="97"/>
      <c r="DGD298" s="97"/>
      <c r="DGE298" s="97"/>
      <c r="DGF298" s="97"/>
      <c r="DGG298" s="97"/>
      <c r="DGH298" s="97"/>
      <c r="DGI298" s="97"/>
      <c r="DGJ298" s="97"/>
      <c r="DGK298" s="97"/>
      <c r="DGL298" s="97"/>
      <c r="DGM298" s="97"/>
      <c r="DGN298" s="97"/>
      <c r="DGO298" s="97"/>
      <c r="DGP298" s="97"/>
      <c r="DGQ298" s="97"/>
      <c r="DGR298" s="97"/>
      <c r="DGS298" s="97"/>
      <c r="DGT298" s="97"/>
      <c r="DGU298" s="97"/>
      <c r="DGV298" s="97"/>
      <c r="DGW298" s="97"/>
      <c r="DGX298" s="97"/>
      <c r="DGY298" s="97"/>
      <c r="DGZ298" s="97"/>
      <c r="DHA298" s="97"/>
      <c r="DHB298" s="97"/>
      <c r="DHC298" s="97"/>
      <c r="DHD298" s="97"/>
      <c r="DHE298" s="97"/>
      <c r="DHF298" s="97"/>
      <c r="DHG298" s="97"/>
      <c r="DHH298" s="97"/>
      <c r="DHI298" s="97"/>
      <c r="DHJ298" s="97"/>
      <c r="DHK298" s="97"/>
      <c r="DHL298" s="97"/>
      <c r="DHM298" s="97"/>
      <c r="DHN298" s="97"/>
      <c r="DHO298" s="97"/>
      <c r="DHP298" s="97"/>
      <c r="DHQ298" s="97"/>
      <c r="DHR298" s="97"/>
      <c r="DHS298" s="97"/>
      <c r="DHT298" s="97"/>
      <c r="DHU298" s="97"/>
      <c r="DHV298" s="97"/>
      <c r="DHW298" s="97"/>
      <c r="DHX298" s="97"/>
      <c r="DHY298" s="97"/>
      <c r="DHZ298" s="97"/>
      <c r="DIA298" s="97"/>
      <c r="DIB298" s="97"/>
      <c r="DIC298" s="97"/>
      <c r="DID298" s="97"/>
      <c r="DIE298" s="97"/>
      <c r="DIF298" s="97"/>
      <c r="DIG298" s="97"/>
      <c r="DIH298" s="97"/>
      <c r="DII298" s="97"/>
      <c r="DIJ298" s="97"/>
      <c r="DIK298" s="97"/>
      <c r="DIL298" s="97"/>
      <c r="DIM298" s="97"/>
      <c r="DIN298" s="97"/>
      <c r="DIO298" s="97"/>
      <c r="DIP298" s="97"/>
      <c r="DIQ298" s="97"/>
      <c r="DIR298" s="97"/>
      <c r="DIS298" s="97"/>
      <c r="DIT298" s="97"/>
      <c r="DIU298" s="97"/>
      <c r="DIV298" s="97"/>
      <c r="DIW298" s="97"/>
      <c r="DIX298" s="97"/>
      <c r="DIY298" s="97"/>
      <c r="DIZ298" s="97"/>
      <c r="DJA298" s="97"/>
      <c r="DJB298" s="97"/>
      <c r="DJC298" s="97"/>
      <c r="DJD298" s="97"/>
      <c r="DJE298" s="97"/>
      <c r="DJF298" s="97"/>
      <c r="DJG298" s="97"/>
      <c r="DJH298" s="97"/>
      <c r="DJI298" s="97"/>
      <c r="DJJ298" s="97"/>
      <c r="DJK298" s="97"/>
      <c r="DJL298" s="97"/>
      <c r="DJM298" s="97"/>
      <c r="DJN298" s="97"/>
      <c r="DJO298" s="97"/>
      <c r="DJP298" s="97"/>
      <c r="DJQ298" s="97"/>
      <c r="DJR298" s="97"/>
      <c r="DJS298" s="97"/>
      <c r="DJT298" s="97"/>
      <c r="DJU298" s="97"/>
      <c r="DJV298" s="97"/>
      <c r="DJW298" s="97"/>
      <c r="DJX298" s="97"/>
      <c r="DJY298" s="97"/>
      <c r="DJZ298" s="97"/>
      <c r="DKA298" s="97"/>
      <c r="DKB298" s="97"/>
      <c r="DKC298" s="97"/>
      <c r="DKD298" s="97"/>
      <c r="DKE298" s="97"/>
      <c r="DKF298" s="97"/>
      <c r="DKG298" s="97"/>
      <c r="DKH298" s="97"/>
      <c r="DKI298" s="97"/>
      <c r="DKJ298" s="97"/>
      <c r="DKK298" s="97"/>
      <c r="DKL298" s="97"/>
      <c r="DKM298" s="97"/>
      <c r="DKN298" s="97"/>
      <c r="DKO298" s="97"/>
      <c r="DKP298" s="97"/>
      <c r="DKQ298" s="97"/>
      <c r="DKR298" s="97"/>
      <c r="DKS298" s="97"/>
      <c r="DKT298" s="97"/>
      <c r="DKU298" s="97"/>
      <c r="DKV298" s="97"/>
      <c r="DKW298" s="97"/>
      <c r="DKX298" s="97"/>
      <c r="DKY298" s="97"/>
      <c r="DKZ298" s="97"/>
      <c r="DLA298" s="97"/>
      <c r="DLB298" s="97"/>
      <c r="DLC298" s="97"/>
      <c r="DLD298" s="97"/>
      <c r="DLE298" s="97"/>
      <c r="DLF298" s="97"/>
      <c r="DLG298" s="97"/>
      <c r="DLH298" s="97"/>
      <c r="DLI298" s="97"/>
      <c r="DLJ298" s="97"/>
      <c r="DLK298" s="97"/>
      <c r="DLL298" s="97"/>
      <c r="DLM298" s="97"/>
      <c r="DLN298" s="97"/>
      <c r="DLO298" s="97"/>
      <c r="DLP298" s="97"/>
      <c r="DLQ298" s="97"/>
      <c r="DLR298" s="97"/>
      <c r="DLS298" s="97"/>
      <c r="DLT298" s="97"/>
      <c r="DLU298" s="97"/>
      <c r="DLV298" s="97"/>
      <c r="DLW298" s="97"/>
      <c r="DLX298" s="97"/>
      <c r="DLY298" s="97"/>
      <c r="DLZ298" s="97"/>
      <c r="DMA298" s="97"/>
      <c r="DMB298" s="97"/>
      <c r="DMC298" s="97"/>
      <c r="DMD298" s="97"/>
      <c r="DME298" s="97"/>
      <c r="DMF298" s="97"/>
      <c r="DMG298" s="97"/>
      <c r="DMH298" s="97"/>
      <c r="DMI298" s="97"/>
      <c r="DMJ298" s="97"/>
      <c r="DMK298" s="97"/>
      <c r="DML298" s="97"/>
      <c r="DMM298" s="97"/>
      <c r="DMN298" s="97"/>
      <c r="DMO298" s="97"/>
      <c r="DMP298" s="97"/>
      <c r="DMQ298" s="97"/>
      <c r="DMR298" s="97"/>
      <c r="DMS298" s="97"/>
      <c r="DMT298" s="97"/>
      <c r="DMU298" s="97"/>
      <c r="DMV298" s="97"/>
      <c r="DMW298" s="97"/>
      <c r="DMX298" s="97"/>
      <c r="DMY298" s="97"/>
      <c r="DMZ298" s="97"/>
      <c r="DNA298" s="97"/>
      <c r="DNB298" s="97"/>
      <c r="DNC298" s="97"/>
      <c r="DND298" s="97"/>
      <c r="DNE298" s="97"/>
      <c r="DNF298" s="97"/>
      <c r="DNG298" s="97"/>
      <c r="DNH298" s="97"/>
      <c r="DNI298" s="97"/>
      <c r="DNJ298" s="97"/>
      <c r="DNK298" s="97"/>
      <c r="DNL298" s="97"/>
      <c r="DNM298" s="97"/>
      <c r="DNN298" s="97"/>
      <c r="DNO298" s="97"/>
      <c r="DNP298" s="97"/>
      <c r="DNQ298" s="97"/>
      <c r="DNR298" s="97"/>
      <c r="DNS298" s="97"/>
      <c r="DNT298" s="97"/>
      <c r="DNU298" s="97"/>
      <c r="DNV298" s="97"/>
      <c r="DNW298" s="97"/>
      <c r="DNX298" s="97"/>
      <c r="DNY298" s="97"/>
      <c r="DNZ298" s="97"/>
      <c r="DOA298" s="97"/>
      <c r="DOB298" s="97"/>
      <c r="DOC298" s="97"/>
      <c r="DOD298" s="97"/>
      <c r="DOE298" s="97"/>
      <c r="DOF298" s="97"/>
      <c r="DOG298" s="97"/>
      <c r="DOH298" s="97"/>
      <c r="DOI298" s="97"/>
      <c r="DOJ298" s="97"/>
      <c r="DOK298" s="97"/>
      <c r="DOL298" s="97"/>
      <c r="DOM298" s="97"/>
      <c r="DON298" s="97"/>
      <c r="DOO298" s="97"/>
      <c r="DOP298" s="97"/>
      <c r="DOQ298" s="97"/>
      <c r="DOR298" s="97"/>
      <c r="DOS298" s="97"/>
      <c r="DOT298" s="97"/>
      <c r="DOU298" s="97"/>
      <c r="DOV298" s="97"/>
      <c r="DOW298" s="97"/>
      <c r="DOX298" s="97"/>
      <c r="DOY298" s="97"/>
      <c r="DOZ298" s="97"/>
      <c r="DPA298" s="97"/>
      <c r="DPB298" s="97"/>
      <c r="DPC298" s="97"/>
      <c r="DPD298" s="97"/>
      <c r="DPE298" s="97"/>
      <c r="DPF298" s="97"/>
      <c r="DPG298" s="97"/>
      <c r="DPH298" s="97"/>
      <c r="DPI298" s="97"/>
      <c r="DPJ298" s="97"/>
      <c r="DPK298" s="97"/>
      <c r="DPL298" s="97"/>
      <c r="DPM298" s="97"/>
      <c r="DPN298" s="97"/>
      <c r="DPO298" s="97"/>
      <c r="DPP298" s="97"/>
      <c r="DPQ298" s="97"/>
      <c r="DPR298" s="97"/>
      <c r="DPS298" s="97"/>
      <c r="DPT298" s="97"/>
      <c r="DPU298" s="97"/>
      <c r="DPV298" s="97"/>
      <c r="DPW298" s="97"/>
      <c r="DPX298" s="97"/>
      <c r="DPY298" s="97"/>
      <c r="DPZ298" s="97"/>
      <c r="DQA298" s="97"/>
      <c r="DQB298" s="97"/>
      <c r="DQC298" s="97"/>
      <c r="DQD298" s="97"/>
      <c r="DQE298" s="97"/>
      <c r="DQF298" s="97"/>
      <c r="DQG298" s="97"/>
      <c r="DQH298" s="97"/>
      <c r="DQI298" s="97"/>
      <c r="DQJ298" s="97"/>
      <c r="DQK298" s="97"/>
      <c r="DQL298" s="97"/>
      <c r="DQM298" s="97"/>
      <c r="DQN298" s="97"/>
      <c r="DQO298" s="97"/>
      <c r="DQP298" s="97"/>
      <c r="DQQ298" s="97"/>
      <c r="DQR298" s="97"/>
      <c r="DQS298" s="97"/>
      <c r="DQT298" s="97"/>
      <c r="DQU298" s="97"/>
      <c r="DQV298" s="97"/>
      <c r="DQW298" s="97"/>
      <c r="DQX298" s="97"/>
      <c r="DQY298" s="97"/>
      <c r="DQZ298" s="97"/>
      <c r="DRA298" s="97"/>
      <c r="DRB298" s="97"/>
      <c r="DRC298" s="97"/>
      <c r="DRD298" s="97"/>
      <c r="DRE298" s="97"/>
      <c r="DRF298" s="97"/>
      <c r="DRG298" s="97"/>
      <c r="DRH298" s="97"/>
      <c r="DRI298" s="97"/>
      <c r="DRJ298" s="97"/>
      <c r="DRK298" s="97"/>
      <c r="DRL298" s="97"/>
      <c r="DRM298" s="97"/>
      <c r="DRN298" s="97"/>
      <c r="DRO298" s="97"/>
      <c r="DRP298" s="97"/>
      <c r="DRQ298" s="97"/>
      <c r="DRR298" s="97"/>
      <c r="DRS298" s="97"/>
      <c r="DRT298" s="97"/>
      <c r="DRU298" s="97"/>
      <c r="DRV298" s="97"/>
      <c r="DRW298" s="97"/>
      <c r="DRX298" s="97"/>
      <c r="DRY298" s="97"/>
      <c r="DRZ298" s="97"/>
      <c r="DSA298" s="97"/>
      <c r="DSB298" s="97"/>
      <c r="DSC298" s="97"/>
      <c r="DSD298" s="97"/>
      <c r="DSE298" s="97"/>
      <c r="DSF298" s="97"/>
      <c r="DSG298" s="97"/>
      <c r="DSH298" s="97"/>
      <c r="DSI298" s="97"/>
      <c r="DSJ298" s="97"/>
      <c r="DSK298" s="97"/>
      <c r="DSL298" s="97"/>
      <c r="DSM298" s="97"/>
      <c r="DSN298" s="97"/>
      <c r="DSO298" s="97"/>
      <c r="DSP298" s="97"/>
      <c r="DSQ298" s="97"/>
      <c r="DSR298" s="97"/>
      <c r="DSS298" s="97"/>
      <c r="DST298" s="97"/>
      <c r="DSU298" s="97"/>
      <c r="DSV298" s="97"/>
      <c r="DSW298" s="97"/>
      <c r="DSX298" s="97"/>
      <c r="DSY298" s="97"/>
      <c r="DSZ298" s="97"/>
      <c r="DTA298" s="97"/>
      <c r="DTB298" s="97"/>
      <c r="DTC298" s="97"/>
      <c r="DTD298" s="97"/>
      <c r="DTE298" s="97"/>
      <c r="DTF298" s="97"/>
      <c r="DTG298" s="97"/>
      <c r="DTH298" s="97"/>
      <c r="DTI298" s="97"/>
      <c r="DTJ298" s="97"/>
      <c r="DTK298" s="97"/>
      <c r="DTL298" s="97"/>
      <c r="DTM298" s="97"/>
      <c r="DTN298" s="97"/>
      <c r="DTO298" s="97"/>
      <c r="DTP298" s="97"/>
      <c r="DTQ298" s="97"/>
      <c r="DTR298" s="97"/>
      <c r="DTS298" s="97"/>
      <c r="DTT298" s="97"/>
      <c r="DTU298" s="97"/>
      <c r="DTV298" s="97"/>
      <c r="DTW298" s="97"/>
      <c r="DTX298" s="97"/>
      <c r="DTY298" s="97"/>
      <c r="DTZ298" s="97"/>
      <c r="DUA298" s="97"/>
      <c r="DUB298" s="97"/>
      <c r="DUC298" s="97"/>
      <c r="DUD298" s="97"/>
      <c r="DUE298" s="97"/>
      <c r="DUF298" s="97"/>
      <c r="DUG298" s="97"/>
      <c r="DUH298" s="97"/>
      <c r="DUI298" s="97"/>
      <c r="DUJ298" s="97"/>
      <c r="DUK298" s="97"/>
      <c r="DUL298" s="97"/>
      <c r="DUM298" s="97"/>
      <c r="DUN298" s="97"/>
      <c r="DUO298" s="97"/>
      <c r="DUP298" s="97"/>
      <c r="DUQ298" s="97"/>
      <c r="DUR298" s="97"/>
      <c r="DUS298" s="97"/>
      <c r="DUT298" s="97"/>
      <c r="DUU298" s="97"/>
      <c r="DUV298" s="97"/>
      <c r="DUW298" s="97"/>
      <c r="DUX298" s="97"/>
      <c r="DUY298" s="97"/>
      <c r="DUZ298" s="97"/>
      <c r="DVA298" s="97"/>
      <c r="DVB298" s="97"/>
      <c r="DVC298" s="97"/>
      <c r="DVD298" s="97"/>
      <c r="DVE298" s="97"/>
      <c r="DVF298" s="97"/>
      <c r="DVG298" s="97"/>
      <c r="DVH298" s="97"/>
      <c r="DVI298" s="97"/>
      <c r="DVJ298" s="97"/>
      <c r="DVK298" s="97"/>
      <c r="DVL298" s="97"/>
      <c r="DVM298" s="97"/>
      <c r="DVN298" s="97"/>
      <c r="DVO298" s="97"/>
      <c r="DVP298" s="97"/>
      <c r="DVQ298" s="97"/>
      <c r="DVR298" s="97"/>
      <c r="DVS298" s="97"/>
      <c r="DVT298" s="97"/>
      <c r="DVU298" s="97"/>
      <c r="DVV298" s="97"/>
      <c r="DVW298" s="97"/>
      <c r="DVX298" s="97"/>
      <c r="DVY298" s="97"/>
      <c r="DVZ298" s="97"/>
      <c r="DWA298" s="97"/>
      <c r="DWB298" s="97"/>
      <c r="DWC298" s="97"/>
      <c r="DWD298" s="97"/>
      <c r="DWE298" s="97"/>
      <c r="DWF298" s="97"/>
      <c r="DWG298" s="97"/>
      <c r="DWH298" s="97"/>
      <c r="DWI298" s="97"/>
      <c r="DWJ298" s="97"/>
      <c r="DWK298" s="97"/>
      <c r="DWL298" s="97"/>
      <c r="DWM298" s="97"/>
      <c r="DWN298" s="97"/>
      <c r="DWO298" s="97"/>
      <c r="DWP298" s="97"/>
      <c r="DWQ298" s="97"/>
      <c r="DWR298" s="97"/>
      <c r="DWS298" s="97"/>
      <c r="DWT298" s="97"/>
      <c r="DWU298" s="97"/>
      <c r="DWV298" s="97"/>
      <c r="DWW298" s="97"/>
      <c r="DWX298" s="97"/>
      <c r="DWY298" s="97"/>
      <c r="DWZ298" s="97"/>
      <c r="DXA298" s="97"/>
      <c r="DXB298" s="97"/>
      <c r="DXC298" s="97"/>
      <c r="DXD298" s="97"/>
      <c r="DXE298" s="97"/>
      <c r="DXF298" s="97"/>
      <c r="DXG298" s="97"/>
      <c r="DXH298" s="97"/>
      <c r="DXI298" s="97"/>
      <c r="DXJ298" s="97"/>
      <c r="DXK298" s="97"/>
      <c r="DXL298" s="97"/>
      <c r="DXM298" s="97"/>
      <c r="DXN298" s="97"/>
      <c r="DXO298" s="97"/>
      <c r="DXP298" s="97"/>
      <c r="DXQ298" s="97"/>
      <c r="DXR298" s="97"/>
      <c r="DXS298" s="97"/>
      <c r="DXT298" s="97"/>
      <c r="DXU298" s="97"/>
      <c r="DXV298" s="97"/>
      <c r="DXW298" s="97"/>
      <c r="DXX298" s="97"/>
      <c r="DXY298" s="97"/>
      <c r="DXZ298" s="97"/>
      <c r="DYA298" s="97"/>
      <c r="DYB298" s="97"/>
      <c r="DYC298" s="97"/>
      <c r="DYD298" s="97"/>
      <c r="DYE298" s="97"/>
      <c r="DYF298" s="97"/>
      <c r="DYG298" s="97"/>
      <c r="DYH298" s="97"/>
      <c r="DYI298" s="97"/>
      <c r="DYJ298" s="97"/>
      <c r="DYK298" s="97"/>
      <c r="DYL298" s="97"/>
      <c r="DYM298" s="97"/>
      <c r="DYN298" s="97"/>
      <c r="DYO298" s="97"/>
      <c r="DYP298" s="97"/>
      <c r="DYQ298" s="97"/>
      <c r="DYR298" s="97"/>
      <c r="DYS298" s="97"/>
      <c r="DYT298" s="97"/>
      <c r="DYU298" s="97"/>
      <c r="DYV298" s="97"/>
      <c r="DYW298" s="97"/>
      <c r="DYX298" s="97"/>
      <c r="DYY298" s="97"/>
      <c r="DYZ298" s="97"/>
      <c r="DZA298" s="97"/>
      <c r="DZB298" s="97"/>
      <c r="DZC298" s="97"/>
      <c r="DZD298" s="97"/>
      <c r="DZE298" s="97"/>
      <c r="DZF298" s="97"/>
      <c r="DZG298" s="97"/>
      <c r="DZH298" s="97"/>
      <c r="DZI298" s="97"/>
      <c r="DZJ298" s="97"/>
      <c r="DZK298" s="97"/>
      <c r="DZL298" s="97"/>
      <c r="DZM298" s="97"/>
      <c r="DZN298" s="97"/>
      <c r="DZO298" s="97"/>
      <c r="DZP298" s="97"/>
      <c r="DZQ298" s="97"/>
      <c r="DZR298" s="97"/>
      <c r="DZS298" s="97"/>
      <c r="DZT298" s="97"/>
      <c r="DZU298" s="97"/>
      <c r="DZV298" s="97"/>
      <c r="DZW298" s="97"/>
      <c r="DZX298" s="97"/>
      <c r="DZY298" s="97"/>
      <c r="DZZ298" s="97"/>
      <c r="EAA298" s="97"/>
      <c r="EAB298" s="97"/>
      <c r="EAC298" s="97"/>
      <c r="EAD298" s="97"/>
      <c r="EAE298" s="97"/>
      <c r="EAF298" s="97"/>
      <c r="EAG298" s="97"/>
      <c r="EAH298" s="97"/>
      <c r="EAI298" s="97"/>
      <c r="EAJ298" s="97"/>
      <c r="EAK298" s="97"/>
      <c r="EAL298" s="97"/>
      <c r="EAM298" s="97"/>
      <c r="EAN298" s="97"/>
      <c r="EAO298" s="97"/>
      <c r="EAP298" s="97"/>
      <c r="EAQ298" s="97"/>
      <c r="EAR298" s="97"/>
      <c r="EAS298" s="97"/>
      <c r="EAT298" s="97"/>
      <c r="EAU298" s="97"/>
      <c r="EAV298" s="97"/>
      <c r="EAW298" s="97"/>
      <c r="EAX298" s="97"/>
      <c r="EAY298" s="97"/>
      <c r="EAZ298" s="97"/>
      <c r="EBA298" s="97"/>
      <c r="EBB298" s="97"/>
      <c r="EBC298" s="97"/>
      <c r="EBD298" s="97"/>
      <c r="EBE298" s="97"/>
      <c r="EBF298" s="97"/>
      <c r="EBG298" s="97"/>
      <c r="EBH298" s="97"/>
      <c r="EBI298" s="97"/>
      <c r="EBJ298" s="97"/>
      <c r="EBK298" s="97"/>
      <c r="EBL298" s="97"/>
      <c r="EBM298" s="97"/>
      <c r="EBN298" s="97"/>
      <c r="EBO298" s="97"/>
      <c r="EBP298" s="97"/>
      <c r="EBQ298" s="97"/>
      <c r="EBR298" s="97"/>
      <c r="EBS298" s="97"/>
      <c r="EBT298" s="97"/>
      <c r="EBU298" s="97"/>
      <c r="EBV298" s="97"/>
      <c r="EBW298" s="97"/>
      <c r="EBX298" s="97"/>
      <c r="EBY298" s="97"/>
      <c r="EBZ298" s="97"/>
      <c r="ECA298" s="97"/>
      <c r="ECB298" s="97"/>
      <c r="ECC298" s="97"/>
      <c r="ECD298" s="97"/>
      <c r="ECE298" s="97"/>
      <c r="ECF298" s="97"/>
      <c r="ECG298" s="97"/>
      <c r="ECH298" s="97"/>
      <c r="ECI298" s="97"/>
      <c r="ECJ298" s="97"/>
      <c r="ECK298" s="97"/>
      <c r="ECL298" s="97"/>
      <c r="ECM298" s="97"/>
      <c r="ECN298" s="97"/>
      <c r="ECO298" s="97"/>
      <c r="ECP298" s="97"/>
      <c r="ECQ298" s="97"/>
      <c r="ECR298" s="97"/>
      <c r="ECS298" s="97"/>
      <c r="ECT298" s="97"/>
      <c r="ECU298" s="97"/>
      <c r="ECV298" s="97"/>
      <c r="ECW298" s="97"/>
      <c r="ECX298" s="97"/>
      <c r="ECY298" s="97"/>
      <c r="ECZ298" s="97"/>
      <c r="EDA298" s="97"/>
      <c r="EDB298" s="97"/>
      <c r="EDC298" s="97"/>
      <c r="EDD298" s="97"/>
      <c r="EDE298" s="97"/>
      <c r="EDF298" s="97"/>
      <c r="EDG298" s="97"/>
      <c r="EDH298" s="97"/>
      <c r="EDI298" s="97"/>
      <c r="EDJ298" s="97"/>
      <c r="EDK298" s="97"/>
      <c r="EDL298" s="97"/>
      <c r="EDM298" s="97"/>
      <c r="EDN298" s="97"/>
      <c r="EDO298" s="97"/>
      <c r="EDP298" s="97"/>
      <c r="EDQ298" s="97"/>
      <c r="EDR298" s="97"/>
      <c r="EDS298" s="97"/>
      <c r="EDT298" s="97"/>
      <c r="EDU298" s="97"/>
      <c r="EDV298" s="97"/>
      <c r="EDW298" s="97"/>
      <c r="EDX298" s="97"/>
      <c r="EDY298" s="97"/>
      <c r="EDZ298" s="97"/>
      <c r="EEA298" s="97"/>
      <c r="EEB298" s="97"/>
      <c r="EEC298" s="97"/>
      <c r="EED298" s="97"/>
      <c r="EEE298" s="97"/>
      <c r="EEF298" s="97"/>
      <c r="EEG298" s="97"/>
      <c r="EEH298" s="97"/>
      <c r="EEI298" s="97"/>
      <c r="EEJ298" s="97"/>
      <c r="EEK298" s="97"/>
      <c r="EEL298" s="97"/>
      <c r="EEM298" s="97"/>
      <c r="EEN298" s="97"/>
      <c r="EEO298" s="97"/>
      <c r="EEP298" s="97"/>
      <c r="EEQ298" s="97"/>
      <c r="EER298" s="97"/>
      <c r="EES298" s="97"/>
      <c r="EET298" s="97"/>
      <c r="EEU298" s="97"/>
      <c r="EEV298" s="97"/>
      <c r="EEW298" s="97"/>
      <c r="EEX298" s="97"/>
      <c r="EEY298" s="97"/>
      <c r="EEZ298" s="97"/>
      <c r="EFA298" s="97"/>
      <c r="EFB298" s="97"/>
      <c r="EFC298" s="97"/>
      <c r="EFD298" s="97"/>
      <c r="EFE298" s="97"/>
      <c r="EFF298" s="97"/>
      <c r="EFG298" s="97"/>
      <c r="EFH298" s="97"/>
      <c r="EFI298" s="97"/>
      <c r="EFJ298" s="97"/>
      <c r="EFK298" s="97"/>
      <c r="EFL298" s="97"/>
      <c r="EFM298" s="97"/>
      <c r="EFN298" s="97"/>
      <c r="EFO298" s="97"/>
      <c r="EFP298" s="97"/>
      <c r="EFQ298" s="97"/>
      <c r="EFR298" s="97"/>
      <c r="EFS298" s="97"/>
      <c r="EFT298" s="97"/>
      <c r="EFU298" s="97"/>
      <c r="EFV298" s="97"/>
      <c r="EFW298" s="97"/>
      <c r="EFX298" s="97"/>
      <c r="EFY298" s="97"/>
      <c r="EFZ298" s="97"/>
      <c r="EGA298" s="97"/>
      <c r="EGB298" s="97"/>
      <c r="EGC298" s="97"/>
      <c r="EGD298" s="97"/>
      <c r="EGE298" s="97"/>
      <c r="EGF298" s="97"/>
      <c r="EGG298" s="97"/>
      <c r="EGH298" s="97"/>
      <c r="EGI298" s="97"/>
      <c r="EGJ298" s="97"/>
      <c r="EGK298" s="97"/>
      <c r="EGL298" s="97"/>
      <c r="EGM298" s="97"/>
      <c r="EGN298" s="97"/>
      <c r="EGO298" s="97"/>
      <c r="EGP298" s="97"/>
      <c r="EGQ298" s="97"/>
      <c r="EGR298" s="97"/>
      <c r="EGS298" s="97"/>
      <c r="EGT298" s="97"/>
      <c r="EGU298" s="97"/>
      <c r="EGV298" s="97"/>
      <c r="EGW298" s="97"/>
      <c r="EGX298" s="97"/>
      <c r="EGY298" s="97"/>
      <c r="EGZ298" s="97"/>
      <c r="EHA298" s="97"/>
      <c r="EHB298" s="97"/>
      <c r="EHC298" s="97"/>
      <c r="EHD298" s="97"/>
      <c r="EHE298" s="97"/>
      <c r="EHF298" s="97"/>
      <c r="EHG298" s="97"/>
      <c r="EHH298" s="97"/>
      <c r="EHI298" s="97"/>
      <c r="EHJ298" s="97"/>
      <c r="EHK298" s="97"/>
      <c r="EHL298" s="97"/>
      <c r="EHM298" s="97"/>
      <c r="EHN298" s="97"/>
      <c r="EHO298" s="97"/>
      <c r="EHP298" s="97"/>
      <c r="EHQ298" s="97"/>
      <c r="EHR298" s="97"/>
      <c r="EHS298" s="97"/>
      <c r="EHT298" s="97"/>
      <c r="EHU298" s="97"/>
      <c r="EHV298" s="97"/>
      <c r="EHW298" s="97"/>
      <c r="EHX298" s="97"/>
      <c r="EHY298" s="97"/>
      <c r="EHZ298" s="97"/>
      <c r="EIA298" s="97"/>
      <c r="EIB298" s="97"/>
      <c r="EIC298" s="97"/>
      <c r="EID298" s="97"/>
      <c r="EIE298" s="97"/>
      <c r="EIF298" s="97"/>
      <c r="EIG298" s="97"/>
      <c r="EIH298" s="97"/>
      <c r="EII298" s="97"/>
      <c r="EIJ298" s="97"/>
      <c r="EIK298" s="97"/>
      <c r="EIL298" s="97"/>
      <c r="EIM298" s="97"/>
      <c r="EIN298" s="97"/>
      <c r="EIO298" s="97"/>
      <c r="EIP298" s="97"/>
      <c r="EIQ298" s="97"/>
      <c r="EIR298" s="97"/>
      <c r="EIS298" s="97"/>
      <c r="EIT298" s="97"/>
      <c r="EIU298" s="97"/>
      <c r="EIV298" s="97"/>
      <c r="EIW298" s="97"/>
      <c r="EIX298" s="97"/>
      <c r="EIY298" s="97"/>
      <c r="EIZ298" s="97"/>
      <c r="EJA298" s="97"/>
      <c r="EJB298" s="97"/>
      <c r="EJC298" s="97"/>
      <c r="EJD298" s="97"/>
      <c r="EJE298" s="97"/>
      <c r="EJF298" s="97"/>
      <c r="EJG298" s="97"/>
      <c r="EJH298" s="97"/>
      <c r="EJI298" s="97"/>
      <c r="EJJ298" s="97"/>
      <c r="EJK298" s="97"/>
      <c r="EJL298" s="97"/>
      <c r="EJM298" s="97"/>
      <c r="EJN298" s="97"/>
      <c r="EJO298" s="97"/>
      <c r="EJP298" s="97"/>
      <c r="EJQ298" s="97"/>
      <c r="EJR298" s="97"/>
      <c r="EJS298" s="97"/>
      <c r="EJT298" s="97"/>
      <c r="EJU298" s="97"/>
      <c r="EJV298" s="97"/>
      <c r="EJW298" s="97"/>
      <c r="EJX298" s="97"/>
      <c r="EJY298" s="97"/>
      <c r="EJZ298" s="97"/>
      <c r="EKA298" s="97"/>
      <c r="EKB298" s="97"/>
      <c r="EKC298" s="97"/>
      <c r="EKD298" s="97"/>
      <c r="EKE298" s="97"/>
      <c r="EKF298" s="97"/>
      <c r="EKG298" s="97"/>
      <c r="EKH298" s="97"/>
      <c r="EKI298" s="97"/>
      <c r="EKJ298" s="97"/>
      <c r="EKK298" s="97"/>
      <c r="EKL298" s="97"/>
      <c r="EKM298" s="97"/>
      <c r="EKN298" s="97"/>
      <c r="EKO298" s="97"/>
      <c r="EKP298" s="97"/>
      <c r="EKQ298" s="97"/>
      <c r="EKR298" s="97"/>
      <c r="EKS298" s="97"/>
      <c r="EKT298" s="97"/>
      <c r="EKU298" s="97"/>
      <c r="EKV298" s="97"/>
      <c r="EKW298" s="97"/>
      <c r="EKX298" s="97"/>
      <c r="EKY298" s="97"/>
      <c r="EKZ298" s="97"/>
      <c r="ELA298" s="97"/>
      <c r="ELB298" s="97"/>
      <c r="ELC298" s="97"/>
      <c r="ELD298" s="97"/>
      <c r="ELE298" s="97"/>
      <c r="ELF298" s="97"/>
      <c r="ELG298" s="97"/>
      <c r="ELH298" s="97"/>
      <c r="ELI298" s="97"/>
      <c r="ELJ298" s="97"/>
      <c r="ELK298" s="97"/>
      <c r="ELL298" s="97"/>
      <c r="ELM298" s="97"/>
      <c r="ELN298" s="97"/>
      <c r="ELO298" s="97"/>
      <c r="ELP298" s="97"/>
      <c r="ELQ298" s="97"/>
      <c r="ELR298" s="97"/>
      <c r="ELS298" s="97"/>
      <c r="ELT298" s="97"/>
      <c r="ELU298" s="97"/>
      <c r="ELV298" s="97"/>
      <c r="ELW298" s="97"/>
      <c r="ELX298" s="97"/>
      <c r="ELY298" s="97"/>
      <c r="ELZ298" s="97"/>
      <c r="EMA298" s="97"/>
      <c r="EMB298" s="97"/>
      <c r="EMC298" s="97"/>
      <c r="EMD298" s="97"/>
      <c r="EME298" s="97"/>
      <c r="EMF298" s="97"/>
      <c r="EMG298" s="97"/>
      <c r="EMH298" s="97"/>
      <c r="EMI298" s="97"/>
      <c r="EMJ298" s="97"/>
      <c r="EMK298" s="97"/>
      <c r="EML298" s="97"/>
      <c r="EMM298" s="97"/>
      <c r="EMN298" s="97"/>
      <c r="EMO298" s="97"/>
      <c r="EMP298" s="97"/>
      <c r="EMQ298" s="97"/>
      <c r="EMR298" s="97"/>
      <c r="EMS298" s="97"/>
      <c r="EMT298" s="97"/>
      <c r="EMU298" s="97"/>
      <c r="EMV298" s="97"/>
      <c r="EMW298" s="97"/>
      <c r="EMX298" s="97"/>
      <c r="EMY298" s="97"/>
      <c r="EMZ298" s="97"/>
      <c r="ENA298" s="97"/>
      <c r="ENB298" s="97"/>
      <c r="ENC298" s="97"/>
      <c r="END298" s="97"/>
      <c r="ENE298" s="97"/>
      <c r="ENF298" s="97"/>
      <c r="ENG298" s="97"/>
      <c r="ENH298" s="97"/>
      <c r="ENI298" s="97"/>
      <c r="ENJ298" s="97"/>
      <c r="ENK298" s="97"/>
      <c r="ENL298" s="97"/>
      <c r="ENM298" s="97"/>
      <c r="ENN298" s="97"/>
      <c r="ENO298" s="97"/>
      <c r="ENP298" s="97"/>
      <c r="ENQ298" s="97"/>
      <c r="ENR298" s="97"/>
      <c r="ENS298" s="97"/>
      <c r="ENT298" s="97"/>
      <c r="ENU298" s="97"/>
      <c r="ENV298" s="97"/>
      <c r="ENW298" s="97"/>
      <c r="ENX298" s="97"/>
      <c r="ENY298" s="97"/>
      <c r="ENZ298" s="97"/>
      <c r="EOA298" s="97"/>
      <c r="EOB298" s="97"/>
      <c r="EOC298" s="97"/>
      <c r="EOD298" s="97"/>
      <c r="EOE298" s="97"/>
      <c r="EOF298" s="97"/>
      <c r="EOG298" s="97"/>
      <c r="EOH298" s="97"/>
      <c r="EOI298" s="97"/>
      <c r="EOJ298" s="97"/>
      <c r="EOK298" s="97"/>
      <c r="EOL298" s="97"/>
      <c r="EOM298" s="97"/>
      <c r="EON298" s="97"/>
      <c r="EOO298" s="97"/>
      <c r="EOP298" s="97"/>
      <c r="EOQ298" s="97"/>
      <c r="EOR298" s="97"/>
      <c r="EOS298" s="97"/>
      <c r="EOT298" s="97"/>
      <c r="EOU298" s="97"/>
      <c r="EOV298" s="97"/>
      <c r="EOW298" s="97"/>
      <c r="EOX298" s="97"/>
      <c r="EOY298" s="97"/>
      <c r="EOZ298" s="97"/>
      <c r="EPA298" s="97"/>
      <c r="EPB298" s="97"/>
      <c r="EPC298" s="97"/>
      <c r="EPD298" s="97"/>
      <c r="EPE298" s="97"/>
      <c r="EPF298" s="97"/>
      <c r="EPG298" s="97"/>
      <c r="EPH298" s="97"/>
      <c r="EPI298" s="97"/>
      <c r="EPJ298" s="97"/>
      <c r="EPK298" s="97"/>
      <c r="EPL298" s="97"/>
      <c r="EPM298" s="97"/>
      <c r="EPN298" s="97"/>
      <c r="EPO298" s="97"/>
      <c r="EPP298" s="97"/>
      <c r="EPQ298" s="97"/>
      <c r="EPR298" s="97"/>
      <c r="EPS298" s="97"/>
      <c r="EPT298" s="97"/>
      <c r="EPU298" s="97"/>
      <c r="EPV298" s="97"/>
      <c r="EPW298" s="97"/>
      <c r="EPX298" s="97"/>
      <c r="EPY298" s="97"/>
      <c r="EPZ298" s="97"/>
      <c r="EQA298" s="97"/>
      <c r="EQB298" s="97"/>
      <c r="EQC298" s="97"/>
      <c r="EQD298" s="97"/>
      <c r="EQE298" s="97"/>
      <c r="EQF298" s="97"/>
      <c r="EQG298" s="97"/>
      <c r="EQH298" s="97"/>
      <c r="EQI298" s="97"/>
      <c r="EQJ298" s="97"/>
      <c r="EQK298" s="97"/>
      <c r="EQL298" s="97"/>
      <c r="EQM298" s="97"/>
      <c r="EQN298" s="97"/>
      <c r="EQO298" s="97"/>
      <c r="EQP298" s="97"/>
      <c r="EQQ298" s="97"/>
      <c r="EQR298" s="97"/>
      <c r="EQS298" s="97"/>
      <c r="EQT298" s="97"/>
      <c r="EQU298" s="97"/>
      <c r="EQV298" s="97"/>
      <c r="EQW298" s="97"/>
      <c r="EQX298" s="97"/>
      <c r="EQY298" s="97"/>
      <c r="EQZ298" s="97"/>
      <c r="ERA298" s="97"/>
      <c r="ERB298" s="97"/>
      <c r="ERC298" s="97"/>
      <c r="ERD298" s="97"/>
      <c r="ERE298" s="97"/>
      <c r="ERF298" s="97"/>
      <c r="ERG298" s="97"/>
      <c r="ERH298" s="97"/>
      <c r="ERI298" s="97"/>
      <c r="ERJ298" s="97"/>
      <c r="ERK298" s="97"/>
      <c r="ERL298" s="97"/>
      <c r="ERM298" s="97"/>
      <c r="ERN298" s="97"/>
      <c r="ERO298" s="97"/>
      <c r="ERP298" s="97"/>
      <c r="ERQ298" s="97"/>
      <c r="ERR298" s="97"/>
      <c r="ERS298" s="97"/>
      <c r="ERT298" s="97"/>
      <c r="ERU298" s="97"/>
      <c r="ERV298" s="97"/>
      <c r="ERW298" s="97"/>
      <c r="ERX298" s="97"/>
      <c r="ERY298" s="97"/>
      <c r="ERZ298" s="97"/>
      <c r="ESA298" s="97"/>
      <c r="ESB298" s="97"/>
      <c r="ESC298" s="97"/>
      <c r="ESD298" s="97"/>
      <c r="ESE298" s="97"/>
      <c r="ESF298" s="97"/>
      <c r="ESG298" s="97"/>
      <c r="ESH298" s="97"/>
      <c r="ESI298" s="97"/>
      <c r="ESJ298" s="97"/>
      <c r="ESK298" s="97"/>
      <c r="ESL298" s="97"/>
      <c r="ESM298" s="97"/>
      <c r="ESN298" s="97"/>
      <c r="ESO298" s="97"/>
      <c r="ESP298" s="97"/>
      <c r="ESQ298" s="97"/>
      <c r="ESR298" s="97"/>
      <c r="ESS298" s="97"/>
      <c r="EST298" s="97"/>
      <c r="ESU298" s="97"/>
      <c r="ESV298" s="97"/>
      <c r="ESW298" s="97"/>
      <c r="ESX298" s="97"/>
      <c r="ESY298" s="97"/>
      <c r="ESZ298" s="97"/>
      <c r="ETA298" s="97"/>
      <c r="ETB298" s="97"/>
      <c r="ETC298" s="97"/>
      <c r="ETD298" s="97"/>
      <c r="ETE298" s="97"/>
      <c r="ETF298" s="97"/>
      <c r="ETG298" s="97"/>
      <c r="ETH298" s="97"/>
      <c r="ETI298" s="97"/>
      <c r="ETJ298" s="97"/>
      <c r="ETK298" s="97"/>
      <c r="ETL298" s="97"/>
      <c r="ETM298" s="97"/>
      <c r="ETN298" s="97"/>
      <c r="ETO298" s="97"/>
      <c r="ETP298" s="97"/>
      <c r="ETQ298" s="97"/>
      <c r="ETR298" s="97"/>
      <c r="ETS298" s="97"/>
      <c r="ETT298" s="97"/>
      <c r="ETU298" s="97"/>
      <c r="ETV298" s="97"/>
      <c r="ETW298" s="97"/>
      <c r="ETX298" s="97"/>
      <c r="ETY298" s="97"/>
      <c r="ETZ298" s="97"/>
      <c r="EUA298" s="97"/>
      <c r="EUB298" s="97"/>
      <c r="EUC298" s="97"/>
      <c r="EUD298" s="97"/>
      <c r="EUE298" s="97"/>
      <c r="EUF298" s="97"/>
      <c r="EUG298" s="97"/>
      <c r="EUH298" s="97"/>
      <c r="EUI298" s="97"/>
      <c r="EUJ298" s="97"/>
      <c r="EUK298" s="97"/>
      <c r="EUL298" s="97"/>
      <c r="EUM298" s="97"/>
      <c r="EUN298" s="97"/>
      <c r="EUO298" s="97"/>
      <c r="EUP298" s="97"/>
      <c r="EUQ298" s="97"/>
      <c r="EUR298" s="97"/>
      <c r="EUS298" s="97"/>
      <c r="EUT298" s="97"/>
      <c r="EUU298" s="97"/>
      <c r="EUV298" s="97"/>
      <c r="EUW298" s="97"/>
      <c r="EUX298" s="97"/>
      <c r="EUY298" s="97"/>
      <c r="EUZ298" s="97"/>
      <c r="EVA298" s="97"/>
      <c r="EVB298" s="97"/>
      <c r="EVC298" s="97"/>
      <c r="EVD298" s="97"/>
      <c r="EVE298" s="97"/>
      <c r="EVF298" s="97"/>
      <c r="EVG298" s="97"/>
      <c r="EVH298" s="97"/>
      <c r="EVI298" s="97"/>
      <c r="EVJ298" s="97"/>
      <c r="EVK298" s="97"/>
      <c r="EVL298" s="97"/>
      <c r="EVM298" s="97"/>
      <c r="EVN298" s="97"/>
      <c r="EVO298" s="97"/>
      <c r="EVP298" s="97"/>
      <c r="EVQ298" s="97"/>
      <c r="EVR298" s="97"/>
      <c r="EVS298" s="97"/>
      <c r="EVT298" s="97"/>
      <c r="EVU298" s="97"/>
      <c r="EVV298" s="97"/>
      <c r="EVW298" s="97"/>
      <c r="EVX298" s="97"/>
      <c r="EVY298" s="97"/>
      <c r="EVZ298" s="97"/>
      <c r="EWA298" s="97"/>
      <c r="EWB298" s="97"/>
      <c r="EWC298" s="97"/>
      <c r="EWD298" s="97"/>
      <c r="EWE298" s="97"/>
      <c r="EWF298" s="97"/>
      <c r="EWG298" s="97"/>
      <c r="EWH298" s="97"/>
      <c r="EWI298" s="97"/>
      <c r="EWJ298" s="97"/>
      <c r="EWK298" s="97"/>
      <c r="EWL298" s="97"/>
      <c r="EWM298" s="97"/>
      <c r="EWN298" s="97"/>
      <c r="EWO298" s="97"/>
      <c r="EWP298" s="97"/>
      <c r="EWQ298" s="97"/>
      <c r="EWR298" s="97"/>
      <c r="EWS298" s="97"/>
      <c r="EWT298" s="97"/>
      <c r="EWU298" s="97"/>
      <c r="EWV298" s="97"/>
      <c r="EWW298" s="97"/>
      <c r="EWX298" s="97"/>
      <c r="EWY298" s="97"/>
      <c r="EWZ298" s="97"/>
      <c r="EXA298" s="97"/>
      <c r="EXB298" s="97"/>
      <c r="EXC298" s="97"/>
      <c r="EXD298" s="97"/>
      <c r="EXE298" s="97"/>
      <c r="EXF298" s="97"/>
      <c r="EXG298" s="97"/>
      <c r="EXH298" s="97"/>
      <c r="EXI298" s="97"/>
      <c r="EXJ298" s="97"/>
      <c r="EXK298" s="97"/>
      <c r="EXL298" s="97"/>
      <c r="EXM298" s="97"/>
      <c r="EXN298" s="97"/>
      <c r="EXO298" s="97"/>
      <c r="EXP298" s="97"/>
      <c r="EXQ298" s="97"/>
      <c r="EXR298" s="97"/>
      <c r="EXS298" s="97"/>
      <c r="EXT298" s="97"/>
      <c r="EXU298" s="97"/>
      <c r="EXV298" s="97"/>
      <c r="EXW298" s="97"/>
      <c r="EXX298" s="97"/>
      <c r="EXY298" s="97"/>
      <c r="EXZ298" s="97"/>
      <c r="EYA298" s="97"/>
      <c r="EYB298" s="97"/>
      <c r="EYC298" s="97"/>
      <c r="EYD298" s="97"/>
      <c r="EYE298" s="97"/>
      <c r="EYF298" s="97"/>
      <c r="EYG298" s="97"/>
      <c r="EYH298" s="97"/>
      <c r="EYI298" s="97"/>
      <c r="EYJ298" s="97"/>
      <c r="EYK298" s="97"/>
      <c r="EYL298" s="97"/>
      <c r="EYM298" s="97"/>
      <c r="EYN298" s="97"/>
      <c r="EYO298" s="97"/>
      <c r="EYP298" s="97"/>
      <c r="EYQ298" s="97"/>
      <c r="EYR298" s="97"/>
      <c r="EYS298" s="97"/>
      <c r="EYT298" s="97"/>
      <c r="EYU298" s="97"/>
      <c r="EYV298" s="97"/>
      <c r="EYW298" s="97"/>
      <c r="EYX298" s="97"/>
      <c r="EYY298" s="97"/>
      <c r="EYZ298" s="97"/>
      <c r="EZA298" s="97"/>
      <c r="EZB298" s="97"/>
      <c r="EZC298" s="97"/>
      <c r="EZD298" s="97"/>
      <c r="EZE298" s="97"/>
      <c r="EZF298" s="97"/>
      <c r="EZG298" s="97"/>
      <c r="EZH298" s="97"/>
      <c r="EZI298" s="97"/>
      <c r="EZJ298" s="97"/>
      <c r="EZK298" s="97"/>
      <c r="EZL298" s="97"/>
      <c r="EZM298" s="97"/>
      <c r="EZN298" s="97"/>
      <c r="EZO298" s="97"/>
      <c r="EZP298" s="97"/>
      <c r="EZQ298" s="97"/>
      <c r="EZR298" s="97"/>
      <c r="EZS298" s="97"/>
      <c r="EZT298" s="97"/>
      <c r="EZU298" s="97"/>
      <c r="EZV298" s="97"/>
      <c r="EZW298" s="97"/>
      <c r="EZX298" s="97"/>
      <c r="EZY298" s="97"/>
      <c r="EZZ298" s="97"/>
      <c r="FAA298" s="97"/>
      <c r="FAB298" s="97"/>
      <c r="FAC298" s="97"/>
      <c r="FAD298" s="97"/>
      <c r="FAE298" s="97"/>
      <c r="FAF298" s="97"/>
      <c r="FAG298" s="97"/>
      <c r="FAH298" s="97"/>
      <c r="FAI298" s="97"/>
      <c r="FAJ298" s="97"/>
      <c r="FAK298" s="97"/>
      <c r="FAL298" s="97"/>
      <c r="FAM298" s="97"/>
      <c r="FAN298" s="97"/>
      <c r="FAO298" s="97"/>
      <c r="FAP298" s="97"/>
      <c r="FAQ298" s="97"/>
      <c r="FAR298" s="97"/>
      <c r="FAS298" s="97"/>
      <c r="FAT298" s="97"/>
      <c r="FAU298" s="97"/>
      <c r="FAV298" s="97"/>
      <c r="FAW298" s="97"/>
      <c r="FAX298" s="97"/>
      <c r="FAY298" s="97"/>
      <c r="FAZ298" s="97"/>
      <c r="FBA298" s="97"/>
      <c r="FBB298" s="97"/>
      <c r="FBC298" s="97"/>
      <c r="FBD298" s="97"/>
      <c r="FBE298" s="97"/>
      <c r="FBF298" s="97"/>
      <c r="FBG298" s="97"/>
      <c r="FBH298" s="97"/>
      <c r="FBI298" s="97"/>
      <c r="FBJ298" s="97"/>
      <c r="FBK298" s="97"/>
      <c r="FBL298" s="97"/>
      <c r="FBM298" s="97"/>
      <c r="FBN298" s="97"/>
      <c r="FBO298" s="97"/>
      <c r="FBP298" s="97"/>
      <c r="FBQ298" s="97"/>
      <c r="FBR298" s="97"/>
      <c r="FBS298" s="97"/>
      <c r="FBT298" s="97"/>
      <c r="FBU298" s="97"/>
      <c r="FBV298" s="97"/>
      <c r="FBW298" s="97"/>
      <c r="FBX298" s="97"/>
      <c r="FBY298" s="97"/>
      <c r="FBZ298" s="97"/>
      <c r="FCA298" s="97"/>
      <c r="FCB298" s="97"/>
      <c r="FCC298" s="97"/>
      <c r="FCD298" s="97"/>
      <c r="FCE298" s="97"/>
      <c r="FCF298" s="97"/>
      <c r="FCG298" s="97"/>
      <c r="FCH298" s="97"/>
      <c r="FCI298" s="97"/>
      <c r="FCJ298" s="97"/>
      <c r="FCK298" s="97"/>
      <c r="FCL298" s="97"/>
      <c r="FCM298" s="97"/>
      <c r="FCN298" s="97"/>
      <c r="FCO298" s="97"/>
      <c r="FCP298" s="97"/>
      <c r="FCQ298" s="97"/>
      <c r="FCR298" s="97"/>
      <c r="FCS298" s="97"/>
      <c r="FCT298" s="97"/>
      <c r="FCU298" s="97"/>
      <c r="FCV298" s="97"/>
      <c r="FCW298" s="97"/>
      <c r="FCX298" s="97"/>
      <c r="FCY298" s="97"/>
      <c r="FCZ298" s="97"/>
      <c r="FDA298" s="97"/>
      <c r="FDB298" s="97"/>
      <c r="FDC298" s="97"/>
      <c r="FDD298" s="97"/>
      <c r="FDE298" s="97"/>
      <c r="FDF298" s="97"/>
      <c r="FDG298" s="97"/>
      <c r="FDH298" s="97"/>
      <c r="FDI298" s="97"/>
      <c r="FDJ298" s="97"/>
      <c r="FDK298" s="97"/>
      <c r="FDL298" s="97"/>
      <c r="FDM298" s="97"/>
      <c r="FDN298" s="97"/>
      <c r="FDO298" s="97"/>
      <c r="FDP298" s="97"/>
      <c r="FDQ298" s="97"/>
      <c r="FDR298" s="97"/>
      <c r="FDS298" s="97"/>
      <c r="FDT298" s="97"/>
      <c r="FDU298" s="97"/>
      <c r="FDV298" s="97"/>
      <c r="FDW298" s="97"/>
      <c r="FDX298" s="97"/>
      <c r="FDY298" s="97"/>
      <c r="FDZ298" s="97"/>
      <c r="FEA298" s="97"/>
      <c r="FEB298" s="97"/>
      <c r="FEC298" s="97"/>
      <c r="FED298" s="97"/>
      <c r="FEE298" s="97"/>
      <c r="FEF298" s="97"/>
      <c r="FEG298" s="97"/>
      <c r="FEH298" s="97"/>
      <c r="FEI298" s="97"/>
      <c r="FEJ298" s="97"/>
      <c r="FEK298" s="97"/>
      <c r="FEL298" s="97"/>
      <c r="FEM298" s="97"/>
      <c r="FEN298" s="97"/>
      <c r="FEO298" s="97"/>
      <c r="FEP298" s="97"/>
      <c r="FEQ298" s="97"/>
      <c r="FER298" s="97"/>
      <c r="FES298" s="97"/>
      <c r="FET298" s="97"/>
      <c r="FEU298" s="97"/>
      <c r="FEV298" s="97"/>
      <c r="FEW298" s="97"/>
      <c r="FEX298" s="97"/>
      <c r="FEY298" s="97"/>
      <c r="FEZ298" s="97"/>
      <c r="FFA298" s="97"/>
      <c r="FFB298" s="97"/>
      <c r="FFC298" s="97"/>
      <c r="FFD298" s="97"/>
      <c r="FFE298" s="97"/>
      <c r="FFF298" s="97"/>
      <c r="FFG298" s="97"/>
      <c r="FFH298" s="97"/>
      <c r="FFI298" s="97"/>
      <c r="FFJ298" s="97"/>
      <c r="FFK298" s="97"/>
      <c r="FFL298" s="97"/>
      <c r="FFM298" s="97"/>
      <c r="FFN298" s="97"/>
      <c r="FFO298" s="97"/>
      <c r="FFP298" s="97"/>
      <c r="FFQ298" s="97"/>
      <c r="FFR298" s="97"/>
      <c r="FFS298" s="97"/>
      <c r="FFT298" s="97"/>
      <c r="FFU298" s="97"/>
      <c r="FFV298" s="97"/>
      <c r="FFW298" s="97"/>
      <c r="FFX298" s="97"/>
      <c r="FFY298" s="97"/>
      <c r="FFZ298" s="97"/>
      <c r="FGA298" s="97"/>
      <c r="FGB298" s="97"/>
      <c r="FGC298" s="97"/>
      <c r="FGD298" s="97"/>
      <c r="FGE298" s="97"/>
      <c r="FGF298" s="97"/>
      <c r="FGG298" s="97"/>
      <c r="FGH298" s="97"/>
      <c r="FGI298" s="97"/>
      <c r="FGJ298" s="97"/>
      <c r="FGK298" s="97"/>
      <c r="FGL298" s="97"/>
      <c r="FGM298" s="97"/>
      <c r="FGN298" s="97"/>
      <c r="FGO298" s="97"/>
      <c r="FGP298" s="97"/>
      <c r="FGQ298" s="97"/>
      <c r="FGR298" s="97"/>
      <c r="FGS298" s="97"/>
      <c r="FGT298" s="97"/>
      <c r="FGU298" s="97"/>
      <c r="FGV298" s="97"/>
      <c r="FGW298" s="97"/>
      <c r="FGX298" s="97"/>
      <c r="FGY298" s="97"/>
      <c r="FGZ298" s="97"/>
      <c r="FHA298" s="97"/>
      <c r="FHB298" s="97"/>
      <c r="FHC298" s="97"/>
      <c r="FHD298" s="97"/>
      <c r="FHE298" s="97"/>
      <c r="FHF298" s="97"/>
      <c r="FHG298" s="97"/>
      <c r="FHH298" s="97"/>
      <c r="FHI298" s="97"/>
      <c r="FHJ298" s="97"/>
      <c r="FHK298" s="97"/>
      <c r="FHL298" s="97"/>
      <c r="FHM298" s="97"/>
      <c r="FHN298" s="97"/>
      <c r="FHO298" s="97"/>
      <c r="FHP298" s="97"/>
      <c r="FHQ298" s="97"/>
      <c r="FHR298" s="97"/>
      <c r="FHS298" s="97"/>
      <c r="FHT298" s="97"/>
      <c r="FHU298" s="97"/>
      <c r="FHV298" s="97"/>
      <c r="FHW298" s="97"/>
      <c r="FHX298" s="97"/>
      <c r="FHY298" s="97"/>
      <c r="FHZ298" s="97"/>
      <c r="FIA298" s="97"/>
      <c r="FIB298" s="97"/>
      <c r="FIC298" s="97"/>
      <c r="FID298" s="97"/>
      <c r="FIE298" s="97"/>
      <c r="FIF298" s="97"/>
      <c r="FIG298" s="97"/>
      <c r="FIH298" s="97"/>
      <c r="FII298" s="97"/>
      <c r="FIJ298" s="97"/>
      <c r="FIK298" s="97"/>
      <c r="FIL298" s="97"/>
      <c r="FIM298" s="97"/>
      <c r="FIN298" s="97"/>
      <c r="FIO298" s="97"/>
      <c r="FIP298" s="97"/>
      <c r="FIQ298" s="97"/>
      <c r="FIR298" s="97"/>
      <c r="FIS298" s="97"/>
      <c r="FIT298" s="97"/>
      <c r="FIU298" s="97"/>
      <c r="FIV298" s="97"/>
      <c r="FIW298" s="97"/>
      <c r="FIX298" s="97"/>
      <c r="FIY298" s="97"/>
      <c r="FIZ298" s="97"/>
      <c r="FJA298" s="97"/>
      <c r="FJB298" s="97"/>
      <c r="FJC298" s="97"/>
      <c r="FJD298" s="97"/>
      <c r="FJE298" s="97"/>
      <c r="FJF298" s="97"/>
      <c r="FJG298" s="97"/>
      <c r="FJH298" s="97"/>
      <c r="FJI298" s="97"/>
      <c r="FJJ298" s="97"/>
      <c r="FJK298" s="97"/>
      <c r="FJL298" s="97"/>
      <c r="FJM298" s="97"/>
      <c r="FJN298" s="97"/>
      <c r="FJO298" s="97"/>
      <c r="FJP298" s="97"/>
      <c r="FJQ298" s="97"/>
      <c r="FJR298" s="97"/>
      <c r="FJS298" s="97"/>
      <c r="FJT298" s="97"/>
      <c r="FJU298" s="97"/>
      <c r="FJV298" s="97"/>
      <c r="FJW298" s="97"/>
      <c r="FJX298" s="97"/>
      <c r="FJY298" s="97"/>
      <c r="FJZ298" s="97"/>
      <c r="FKA298" s="97"/>
      <c r="FKB298" s="97"/>
      <c r="FKC298" s="97"/>
      <c r="FKD298" s="97"/>
      <c r="FKE298" s="97"/>
      <c r="FKF298" s="97"/>
      <c r="FKG298" s="97"/>
      <c r="FKH298" s="97"/>
      <c r="FKI298" s="97"/>
      <c r="FKJ298" s="97"/>
      <c r="FKK298" s="97"/>
      <c r="FKL298" s="97"/>
      <c r="FKM298" s="97"/>
      <c r="FKN298" s="97"/>
      <c r="FKO298" s="97"/>
      <c r="FKP298" s="97"/>
      <c r="FKQ298" s="97"/>
      <c r="FKR298" s="97"/>
      <c r="FKS298" s="97"/>
      <c r="FKT298" s="97"/>
      <c r="FKU298" s="97"/>
      <c r="FKV298" s="97"/>
      <c r="FKW298" s="97"/>
      <c r="FKX298" s="97"/>
      <c r="FKY298" s="97"/>
      <c r="FKZ298" s="97"/>
      <c r="FLA298" s="97"/>
      <c r="FLB298" s="97"/>
      <c r="FLC298" s="97"/>
      <c r="FLD298" s="97"/>
      <c r="FLE298" s="97"/>
      <c r="FLF298" s="97"/>
      <c r="FLG298" s="97"/>
      <c r="FLH298" s="97"/>
      <c r="FLI298" s="97"/>
      <c r="FLJ298" s="97"/>
      <c r="FLK298" s="97"/>
      <c r="FLL298" s="97"/>
      <c r="FLM298" s="97"/>
      <c r="FLN298" s="97"/>
      <c r="FLO298" s="97"/>
      <c r="FLP298" s="97"/>
      <c r="FLQ298" s="97"/>
      <c r="FLR298" s="97"/>
      <c r="FLS298" s="97"/>
      <c r="FLT298" s="97"/>
      <c r="FLU298" s="97"/>
      <c r="FLV298" s="97"/>
      <c r="FLW298" s="97"/>
      <c r="FLX298" s="97"/>
      <c r="FLY298" s="97"/>
      <c r="FLZ298" s="97"/>
      <c r="FMA298" s="97"/>
      <c r="FMB298" s="97"/>
      <c r="FMC298" s="97"/>
      <c r="FMD298" s="97"/>
      <c r="FME298" s="97"/>
      <c r="FMF298" s="97"/>
      <c r="FMG298" s="97"/>
      <c r="FMH298" s="97"/>
      <c r="FMI298" s="97"/>
      <c r="FMJ298" s="97"/>
      <c r="FMK298" s="97"/>
      <c r="FML298" s="97"/>
      <c r="FMM298" s="97"/>
      <c r="FMN298" s="97"/>
      <c r="FMO298" s="97"/>
      <c r="FMP298" s="97"/>
      <c r="FMQ298" s="97"/>
      <c r="FMR298" s="97"/>
      <c r="FMS298" s="97"/>
      <c r="FMT298" s="97"/>
      <c r="FMU298" s="97"/>
      <c r="FMV298" s="97"/>
      <c r="FMW298" s="97"/>
      <c r="FMX298" s="97"/>
      <c r="FMY298" s="97"/>
      <c r="FMZ298" s="97"/>
      <c r="FNA298" s="97"/>
      <c r="FNB298" s="97"/>
      <c r="FNC298" s="97"/>
      <c r="FND298" s="97"/>
      <c r="FNE298" s="97"/>
      <c r="FNF298" s="97"/>
      <c r="FNG298" s="97"/>
      <c r="FNH298" s="97"/>
      <c r="FNI298" s="97"/>
      <c r="FNJ298" s="97"/>
      <c r="FNK298" s="97"/>
      <c r="FNL298" s="97"/>
      <c r="FNM298" s="97"/>
      <c r="FNN298" s="97"/>
      <c r="FNO298" s="97"/>
      <c r="FNP298" s="97"/>
      <c r="FNQ298" s="97"/>
      <c r="FNR298" s="97"/>
      <c r="FNS298" s="97"/>
      <c r="FNT298" s="97"/>
      <c r="FNU298" s="97"/>
      <c r="FNV298" s="97"/>
      <c r="FNW298" s="97"/>
      <c r="FNX298" s="97"/>
      <c r="FNY298" s="97"/>
      <c r="FNZ298" s="97"/>
      <c r="FOA298" s="97"/>
      <c r="FOB298" s="97"/>
      <c r="FOC298" s="97"/>
      <c r="FOD298" s="97"/>
      <c r="FOE298" s="97"/>
      <c r="FOF298" s="97"/>
      <c r="FOG298" s="97"/>
      <c r="FOH298" s="97"/>
      <c r="FOI298" s="97"/>
      <c r="FOJ298" s="97"/>
      <c r="FOK298" s="97"/>
      <c r="FOL298" s="97"/>
      <c r="FOM298" s="97"/>
      <c r="FON298" s="97"/>
      <c r="FOO298" s="97"/>
      <c r="FOP298" s="97"/>
      <c r="FOQ298" s="97"/>
      <c r="FOR298" s="97"/>
      <c r="FOS298" s="97"/>
      <c r="FOT298" s="97"/>
      <c r="FOU298" s="97"/>
      <c r="FOV298" s="97"/>
      <c r="FOW298" s="97"/>
      <c r="FOX298" s="97"/>
      <c r="FOY298" s="97"/>
      <c r="FOZ298" s="97"/>
      <c r="FPA298" s="97"/>
      <c r="FPB298" s="97"/>
      <c r="FPC298" s="97"/>
      <c r="FPD298" s="97"/>
      <c r="FPE298" s="97"/>
      <c r="FPF298" s="97"/>
      <c r="FPG298" s="97"/>
      <c r="FPH298" s="97"/>
      <c r="FPI298" s="97"/>
      <c r="FPJ298" s="97"/>
      <c r="FPK298" s="97"/>
      <c r="FPL298" s="97"/>
      <c r="FPM298" s="97"/>
      <c r="FPN298" s="97"/>
      <c r="FPO298" s="97"/>
      <c r="FPP298" s="97"/>
      <c r="FPQ298" s="97"/>
      <c r="FPR298" s="97"/>
      <c r="FPS298" s="97"/>
      <c r="FPT298" s="97"/>
      <c r="FPU298" s="97"/>
      <c r="FPV298" s="97"/>
      <c r="FPW298" s="97"/>
      <c r="FPX298" s="97"/>
      <c r="FPY298" s="97"/>
      <c r="FPZ298" s="97"/>
      <c r="FQA298" s="97"/>
      <c r="FQB298" s="97"/>
      <c r="FQC298" s="97"/>
      <c r="FQD298" s="97"/>
      <c r="FQE298" s="97"/>
      <c r="FQF298" s="97"/>
      <c r="FQG298" s="97"/>
      <c r="FQH298" s="97"/>
      <c r="FQI298" s="97"/>
      <c r="FQJ298" s="97"/>
      <c r="FQK298" s="97"/>
      <c r="FQL298" s="97"/>
      <c r="FQM298" s="97"/>
      <c r="FQN298" s="97"/>
      <c r="FQO298" s="97"/>
      <c r="FQP298" s="97"/>
      <c r="FQQ298" s="97"/>
      <c r="FQR298" s="97"/>
      <c r="FQS298" s="97"/>
      <c r="FQT298" s="97"/>
      <c r="FQU298" s="97"/>
      <c r="FQV298" s="97"/>
      <c r="FQW298" s="97"/>
      <c r="FQX298" s="97"/>
      <c r="FQY298" s="97"/>
      <c r="FQZ298" s="97"/>
      <c r="FRA298" s="97"/>
      <c r="FRB298" s="97"/>
      <c r="FRC298" s="97"/>
      <c r="FRD298" s="97"/>
      <c r="FRE298" s="97"/>
      <c r="FRF298" s="97"/>
      <c r="FRG298" s="97"/>
      <c r="FRH298" s="97"/>
      <c r="FRI298" s="97"/>
      <c r="FRJ298" s="97"/>
      <c r="FRK298" s="97"/>
      <c r="FRL298" s="97"/>
      <c r="FRM298" s="97"/>
      <c r="FRN298" s="97"/>
      <c r="FRO298" s="97"/>
      <c r="FRP298" s="97"/>
      <c r="FRQ298" s="97"/>
      <c r="FRR298" s="97"/>
      <c r="FRS298" s="97"/>
      <c r="FRT298" s="97"/>
      <c r="FRU298" s="97"/>
      <c r="FRV298" s="97"/>
      <c r="FRW298" s="97"/>
      <c r="FRX298" s="97"/>
      <c r="FRY298" s="97"/>
      <c r="FRZ298" s="97"/>
      <c r="FSA298" s="97"/>
      <c r="FSB298" s="97"/>
      <c r="FSC298" s="97"/>
      <c r="FSD298" s="97"/>
      <c r="FSE298" s="97"/>
      <c r="FSF298" s="97"/>
      <c r="FSG298" s="97"/>
      <c r="FSH298" s="97"/>
      <c r="FSI298" s="97"/>
      <c r="FSJ298" s="97"/>
      <c r="FSK298" s="97"/>
      <c r="FSL298" s="97"/>
      <c r="FSM298" s="97"/>
      <c r="FSN298" s="97"/>
      <c r="FSO298" s="97"/>
      <c r="FSP298" s="97"/>
      <c r="FSQ298" s="97"/>
      <c r="FSR298" s="97"/>
      <c r="FSS298" s="97"/>
      <c r="FST298" s="97"/>
      <c r="FSU298" s="97"/>
      <c r="FSV298" s="97"/>
      <c r="FSW298" s="97"/>
      <c r="FSX298" s="97"/>
      <c r="FSY298" s="97"/>
      <c r="FSZ298" s="97"/>
      <c r="FTA298" s="97"/>
      <c r="FTB298" s="97"/>
      <c r="FTC298" s="97"/>
      <c r="FTD298" s="97"/>
      <c r="FTE298" s="97"/>
      <c r="FTF298" s="97"/>
      <c r="FTG298" s="97"/>
      <c r="FTH298" s="97"/>
      <c r="FTI298" s="97"/>
      <c r="FTJ298" s="97"/>
      <c r="FTK298" s="97"/>
      <c r="FTL298" s="97"/>
      <c r="FTM298" s="97"/>
      <c r="FTN298" s="97"/>
      <c r="FTO298" s="97"/>
      <c r="FTP298" s="97"/>
      <c r="FTQ298" s="97"/>
      <c r="FTR298" s="97"/>
      <c r="FTS298" s="97"/>
      <c r="FTT298" s="97"/>
      <c r="FTU298" s="97"/>
      <c r="FTV298" s="97"/>
      <c r="FTW298" s="97"/>
      <c r="FTX298" s="97"/>
      <c r="FTY298" s="97"/>
      <c r="FTZ298" s="97"/>
      <c r="FUA298" s="97"/>
      <c r="FUB298" s="97"/>
      <c r="FUC298" s="97"/>
      <c r="FUD298" s="97"/>
      <c r="FUE298" s="97"/>
      <c r="FUF298" s="97"/>
      <c r="FUG298" s="97"/>
      <c r="FUH298" s="97"/>
      <c r="FUI298" s="97"/>
      <c r="FUJ298" s="97"/>
      <c r="FUK298" s="97"/>
      <c r="FUL298" s="97"/>
      <c r="FUM298" s="97"/>
      <c r="FUN298" s="97"/>
      <c r="FUO298" s="97"/>
      <c r="FUP298" s="97"/>
      <c r="FUQ298" s="97"/>
      <c r="FUR298" s="97"/>
      <c r="FUS298" s="97"/>
      <c r="FUT298" s="97"/>
      <c r="FUU298" s="97"/>
      <c r="FUV298" s="97"/>
      <c r="FUW298" s="97"/>
      <c r="FUX298" s="97"/>
      <c r="FUY298" s="97"/>
      <c r="FUZ298" s="97"/>
      <c r="FVA298" s="97"/>
      <c r="FVB298" s="97"/>
      <c r="FVC298" s="97"/>
      <c r="FVD298" s="97"/>
      <c r="FVE298" s="97"/>
      <c r="FVF298" s="97"/>
      <c r="FVG298" s="97"/>
      <c r="FVH298" s="97"/>
      <c r="FVI298" s="97"/>
      <c r="FVJ298" s="97"/>
      <c r="FVK298" s="97"/>
      <c r="FVL298" s="97"/>
      <c r="FVM298" s="97"/>
      <c r="FVN298" s="97"/>
      <c r="FVO298" s="97"/>
      <c r="FVP298" s="97"/>
      <c r="FVQ298" s="97"/>
      <c r="FVR298" s="97"/>
      <c r="FVS298" s="97"/>
      <c r="FVT298" s="97"/>
      <c r="FVU298" s="97"/>
      <c r="FVV298" s="97"/>
      <c r="FVW298" s="97"/>
      <c r="FVX298" s="97"/>
      <c r="FVY298" s="97"/>
      <c r="FVZ298" s="97"/>
      <c r="FWA298" s="97"/>
      <c r="FWB298" s="97"/>
      <c r="FWC298" s="97"/>
      <c r="FWD298" s="97"/>
      <c r="FWE298" s="97"/>
      <c r="FWF298" s="97"/>
      <c r="FWG298" s="97"/>
      <c r="FWH298" s="97"/>
      <c r="FWI298" s="97"/>
      <c r="FWJ298" s="97"/>
      <c r="FWK298" s="97"/>
      <c r="FWL298" s="97"/>
      <c r="FWM298" s="97"/>
      <c r="FWN298" s="97"/>
      <c r="FWO298" s="97"/>
      <c r="FWP298" s="97"/>
      <c r="FWQ298" s="97"/>
      <c r="FWR298" s="97"/>
      <c r="FWS298" s="97"/>
      <c r="FWT298" s="97"/>
      <c r="FWU298" s="97"/>
      <c r="FWV298" s="97"/>
      <c r="FWW298" s="97"/>
      <c r="FWX298" s="97"/>
      <c r="FWY298" s="97"/>
      <c r="FWZ298" s="97"/>
      <c r="FXA298" s="97"/>
      <c r="FXB298" s="97"/>
      <c r="FXC298" s="97"/>
      <c r="FXD298" s="97"/>
      <c r="FXE298" s="97"/>
      <c r="FXF298" s="97"/>
      <c r="FXG298" s="97"/>
      <c r="FXH298" s="97"/>
      <c r="FXI298" s="97"/>
      <c r="FXJ298" s="97"/>
      <c r="FXK298" s="97"/>
      <c r="FXL298" s="97"/>
      <c r="FXM298" s="97"/>
      <c r="FXN298" s="97"/>
      <c r="FXO298" s="97"/>
      <c r="FXP298" s="97"/>
      <c r="FXQ298" s="97"/>
      <c r="FXR298" s="97"/>
      <c r="FXS298" s="97"/>
      <c r="FXT298" s="97"/>
      <c r="FXU298" s="97"/>
      <c r="FXV298" s="97"/>
      <c r="FXW298" s="97"/>
      <c r="FXX298" s="97"/>
      <c r="FXY298" s="97"/>
      <c r="FXZ298" s="97"/>
      <c r="FYA298" s="97"/>
      <c r="FYB298" s="97"/>
      <c r="FYC298" s="97"/>
      <c r="FYD298" s="97"/>
      <c r="FYE298" s="97"/>
      <c r="FYF298" s="97"/>
      <c r="FYG298" s="97"/>
      <c r="FYH298" s="97"/>
      <c r="FYI298" s="97"/>
      <c r="FYJ298" s="97"/>
      <c r="FYK298" s="97"/>
      <c r="FYL298" s="97"/>
      <c r="FYM298" s="97"/>
      <c r="FYN298" s="97"/>
      <c r="FYO298" s="97"/>
      <c r="FYP298" s="97"/>
      <c r="FYQ298" s="97"/>
      <c r="FYR298" s="97"/>
      <c r="FYS298" s="97"/>
      <c r="FYT298" s="97"/>
      <c r="FYU298" s="97"/>
      <c r="FYV298" s="97"/>
      <c r="FYW298" s="97"/>
      <c r="FYX298" s="97"/>
      <c r="FYY298" s="97"/>
      <c r="FYZ298" s="97"/>
      <c r="FZA298" s="97"/>
      <c r="FZB298" s="97"/>
      <c r="FZC298" s="97"/>
      <c r="FZD298" s="97"/>
      <c r="FZE298" s="97"/>
      <c r="FZF298" s="97"/>
      <c r="FZG298" s="97"/>
      <c r="FZH298" s="97"/>
      <c r="FZI298" s="97"/>
      <c r="FZJ298" s="97"/>
      <c r="FZK298" s="97"/>
      <c r="FZL298" s="97"/>
      <c r="FZM298" s="97"/>
      <c r="FZN298" s="97"/>
      <c r="FZO298" s="97"/>
      <c r="FZP298" s="97"/>
      <c r="FZQ298" s="97"/>
      <c r="FZR298" s="97"/>
      <c r="FZS298" s="97"/>
      <c r="FZT298" s="97"/>
      <c r="FZU298" s="97"/>
      <c r="FZV298" s="97"/>
      <c r="FZW298" s="97"/>
      <c r="FZX298" s="97"/>
      <c r="FZY298" s="97"/>
      <c r="FZZ298" s="97"/>
      <c r="GAA298" s="97"/>
      <c r="GAB298" s="97"/>
      <c r="GAC298" s="97"/>
      <c r="GAD298" s="97"/>
      <c r="GAE298" s="97"/>
      <c r="GAF298" s="97"/>
      <c r="GAG298" s="97"/>
      <c r="GAH298" s="97"/>
      <c r="GAI298" s="97"/>
      <c r="GAJ298" s="97"/>
      <c r="GAK298" s="97"/>
      <c r="GAL298" s="97"/>
      <c r="GAM298" s="97"/>
      <c r="GAN298" s="97"/>
      <c r="GAO298" s="97"/>
      <c r="GAP298" s="97"/>
      <c r="GAQ298" s="97"/>
      <c r="GAR298" s="97"/>
      <c r="GAS298" s="97"/>
      <c r="GAT298" s="97"/>
      <c r="GAU298" s="97"/>
      <c r="GAV298" s="97"/>
      <c r="GAW298" s="97"/>
      <c r="GAX298" s="97"/>
      <c r="GAY298" s="97"/>
      <c r="GAZ298" s="97"/>
      <c r="GBA298" s="97"/>
      <c r="GBB298" s="97"/>
      <c r="GBC298" s="97"/>
      <c r="GBD298" s="97"/>
      <c r="GBE298" s="97"/>
      <c r="GBF298" s="97"/>
      <c r="GBG298" s="97"/>
      <c r="GBH298" s="97"/>
      <c r="GBI298" s="97"/>
      <c r="GBJ298" s="97"/>
      <c r="GBK298" s="97"/>
      <c r="GBL298" s="97"/>
      <c r="GBM298" s="97"/>
      <c r="GBN298" s="97"/>
      <c r="GBO298" s="97"/>
      <c r="GBP298" s="97"/>
      <c r="GBQ298" s="97"/>
      <c r="GBR298" s="97"/>
      <c r="GBS298" s="97"/>
      <c r="GBT298" s="97"/>
      <c r="GBU298" s="97"/>
      <c r="GBV298" s="97"/>
      <c r="GBW298" s="97"/>
      <c r="GBX298" s="97"/>
      <c r="GBY298" s="97"/>
      <c r="GBZ298" s="97"/>
      <c r="GCA298" s="97"/>
      <c r="GCB298" s="97"/>
      <c r="GCC298" s="97"/>
      <c r="GCD298" s="97"/>
      <c r="GCE298" s="97"/>
      <c r="GCF298" s="97"/>
      <c r="GCG298" s="97"/>
      <c r="GCH298" s="97"/>
      <c r="GCI298" s="97"/>
      <c r="GCJ298" s="97"/>
      <c r="GCK298" s="97"/>
      <c r="GCL298" s="97"/>
      <c r="GCM298" s="97"/>
      <c r="GCN298" s="97"/>
      <c r="GCO298" s="97"/>
      <c r="GCP298" s="97"/>
      <c r="GCQ298" s="97"/>
      <c r="GCR298" s="97"/>
      <c r="GCS298" s="97"/>
      <c r="GCT298" s="97"/>
      <c r="GCU298" s="97"/>
      <c r="GCV298" s="97"/>
      <c r="GCW298" s="97"/>
      <c r="GCX298" s="97"/>
      <c r="GCY298" s="97"/>
      <c r="GCZ298" s="97"/>
      <c r="GDA298" s="97"/>
      <c r="GDB298" s="97"/>
      <c r="GDC298" s="97"/>
      <c r="GDD298" s="97"/>
      <c r="GDE298" s="97"/>
      <c r="GDF298" s="97"/>
      <c r="GDG298" s="97"/>
      <c r="GDH298" s="97"/>
      <c r="GDI298" s="97"/>
      <c r="GDJ298" s="97"/>
      <c r="GDK298" s="97"/>
      <c r="GDL298" s="97"/>
      <c r="GDM298" s="97"/>
      <c r="GDN298" s="97"/>
      <c r="GDO298" s="97"/>
      <c r="GDP298" s="97"/>
      <c r="GDQ298" s="97"/>
      <c r="GDR298" s="97"/>
      <c r="GDS298" s="97"/>
      <c r="GDT298" s="97"/>
      <c r="GDU298" s="97"/>
      <c r="GDV298" s="97"/>
      <c r="GDW298" s="97"/>
      <c r="GDX298" s="97"/>
      <c r="GDY298" s="97"/>
      <c r="GDZ298" s="97"/>
      <c r="GEA298" s="97"/>
      <c r="GEB298" s="97"/>
      <c r="GEC298" s="97"/>
      <c r="GED298" s="97"/>
      <c r="GEE298" s="97"/>
      <c r="GEF298" s="97"/>
      <c r="GEG298" s="97"/>
      <c r="GEH298" s="97"/>
      <c r="GEI298" s="97"/>
      <c r="GEJ298" s="97"/>
      <c r="GEK298" s="97"/>
      <c r="GEL298" s="97"/>
      <c r="GEM298" s="97"/>
      <c r="GEN298" s="97"/>
      <c r="GEO298" s="97"/>
      <c r="GEP298" s="97"/>
      <c r="GEQ298" s="97"/>
      <c r="GER298" s="97"/>
      <c r="GES298" s="97"/>
      <c r="GET298" s="97"/>
      <c r="GEU298" s="97"/>
      <c r="GEV298" s="97"/>
      <c r="GEW298" s="97"/>
      <c r="GEX298" s="97"/>
      <c r="GEY298" s="97"/>
      <c r="GEZ298" s="97"/>
      <c r="GFA298" s="97"/>
      <c r="GFB298" s="97"/>
      <c r="GFC298" s="97"/>
      <c r="GFD298" s="97"/>
      <c r="GFE298" s="97"/>
      <c r="GFF298" s="97"/>
      <c r="GFG298" s="97"/>
      <c r="GFH298" s="97"/>
      <c r="GFI298" s="97"/>
      <c r="GFJ298" s="97"/>
      <c r="GFK298" s="97"/>
      <c r="GFL298" s="97"/>
      <c r="GFM298" s="97"/>
      <c r="GFN298" s="97"/>
      <c r="GFO298" s="97"/>
      <c r="GFP298" s="97"/>
      <c r="GFQ298" s="97"/>
      <c r="GFR298" s="97"/>
      <c r="GFS298" s="97"/>
      <c r="GFT298" s="97"/>
      <c r="GFU298" s="97"/>
      <c r="GFV298" s="97"/>
      <c r="GFW298" s="97"/>
      <c r="GFX298" s="97"/>
      <c r="GFY298" s="97"/>
      <c r="GFZ298" s="97"/>
      <c r="GGA298" s="97"/>
      <c r="GGB298" s="97"/>
      <c r="GGC298" s="97"/>
      <c r="GGD298" s="97"/>
      <c r="GGE298" s="97"/>
      <c r="GGF298" s="97"/>
      <c r="GGG298" s="97"/>
      <c r="GGH298" s="97"/>
      <c r="GGI298" s="97"/>
      <c r="GGJ298" s="97"/>
      <c r="GGK298" s="97"/>
      <c r="GGL298" s="97"/>
      <c r="GGM298" s="97"/>
      <c r="GGN298" s="97"/>
      <c r="GGO298" s="97"/>
      <c r="GGP298" s="97"/>
      <c r="GGQ298" s="97"/>
      <c r="GGR298" s="97"/>
      <c r="GGS298" s="97"/>
      <c r="GGT298" s="97"/>
      <c r="GGU298" s="97"/>
      <c r="GGV298" s="97"/>
      <c r="GGW298" s="97"/>
      <c r="GGX298" s="97"/>
      <c r="GGY298" s="97"/>
      <c r="GGZ298" s="97"/>
      <c r="GHA298" s="97"/>
      <c r="GHB298" s="97"/>
      <c r="GHC298" s="97"/>
      <c r="GHD298" s="97"/>
      <c r="GHE298" s="97"/>
      <c r="GHF298" s="97"/>
      <c r="GHG298" s="97"/>
      <c r="GHH298" s="97"/>
      <c r="GHI298" s="97"/>
      <c r="GHJ298" s="97"/>
      <c r="GHK298" s="97"/>
      <c r="GHL298" s="97"/>
      <c r="GHM298" s="97"/>
      <c r="GHN298" s="97"/>
      <c r="GHO298" s="97"/>
      <c r="GHP298" s="97"/>
      <c r="GHQ298" s="97"/>
      <c r="GHR298" s="97"/>
      <c r="GHS298" s="97"/>
      <c r="GHT298" s="97"/>
      <c r="GHU298" s="97"/>
      <c r="GHV298" s="97"/>
      <c r="GHW298" s="97"/>
      <c r="GHX298" s="97"/>
      <c r="GHY298" s="97"/>
      <c r="GHZ298" s="97"/>
      <c r="GIA298" s="97"/>
      <c r="GIB298" s="97"/>
      <c r="GIC298" s="97"/>
      <c r="GID298" s="97"/>
      <c r="GIE298" s="97"/>
      <c r="GIF298" s="97"/>
      <c r="GIG298" s="97"/>
      <c r="GIH298" s="97"/>
      <c r="GII298" s="97"/>
      <c r="GIJ298" s="97"/>
      <c r="GIK298" s="97"/>
      <c r="GIL298" s="97"/>
      <c r="GIM298" s="97"/>
      <c r="GIN298" s="97"/>
      <c r="GIO298" s="97"/>
      <c r="GIP298" s="97"/>
      <c r="GIQ298" s="97"/>
      <c r="GIR298" s="97"/>
      <c r="GIS298" s="97"/>
      <c r="GIT298" s="97"/>
      <c r="GIU298" s="97"/>
      <c r="GIV298" s="97"/>
      <c r="GIW298" s="97"/>
      <c r="GIX298" s="97"/>
      <c r="GIY298" s="97"/>
      <c r="GIZ298" s="97"/>
      <c r="GJA298" s="97"/>
      <c r="GJB298" s="97"/>
      <c r="GJC298" s="97"/>
      <c r="GJD298" s="97"/>
      <c r="GJE298" s="97"/>
      <c r="GJF298" s="97"/>
      <c r="GJG298" s="97"/>
      <c r="GJH298" s="97"/>
      <c r="GJI298" s="97"/>
      <c r="GJJ298" s="97"/>
      <c r="GJK298" s="97"/>
      <c r="GJL298" s="97"/>
      <c r="GJM298" s="97"/>
      <c r="GJN298" s="97"/>
      <c r="GJO298" s="97"/>
      <c r="GJP298" s="97"/>
      <c r="GJQ298" s="97"/>
      <c r="GJR298" s="97"/>
      <c r="GJS298" s="97"/>
      <c r="GJT298" s="97"/>
      <c r="GJU298" s="97"/>
      <c r="GJV298" s="97"/>
      <c r="GJW298" s="97"/>
      <c r="GJX298" s="97"/>
      <c r="GJY298" s="97"/>
      <c r="GJZ298" s="97"/>
      <c r="GKA298" s="97"/>
      <c r="GKB298" s="97"/>
      <c r="GKC298" s="97"/>
      <c r="GKD298" s="97"/>
      <c r="GKE298" s="97"/>
      <c r="GKF298" s="97"/>
      <c r="GKG298" s="97"/>
      <c r="GKH298" s="97"/>
      <c r="GKI298" s="97"/>
      <c r="GKJ298" s="97"/>
      <c r="GKK298" s="97"/>
      <c r="GKL298" s="97"/>
      <c r="GKM298" s="97"/>
      <c r="GKN298" s="97"/>
      <c r="GKO298" s="97"/>
      <c r="GKP298" s="97"/>
      <c r="GKQ298" s="97"/>
      <c r="GKR298" s="97"/>
      <c r="GKS298" s="97"/>
      <c r="GKT298" s="97"/>
      <c r="GKU298" s="97"/>
      <c r="GKV298" s="97"/>
      <c r="GKW298" s="97"/>
      <c r="GKX298" s="97"/>
      <c r="GKY298" s="97"/>
      <c r="GKZ298" s="97"/>
      <c r="GLA298" s="97"/>
      <c r="GLB298" s="97"/>
      <c r="GLC298" s="97"/>
      <c r="GLD298" s="97"/>
      <c r="GLE298" s="97"/>
      <c r="GLF298" s="97"/>
      <c r="GLG298" s="97"/>
      <c r="GLH298" s="97"/>
      <c r="GLI298" s="97"/>
      <c r="GLJ298" s="97"/>
      <c r="GLK298" s="97"/>
      <c r="GLL298" s="97"/>
      <c r="GLM298" s="97"/>
      <c r="GLN298" s="97"/>
      <c r="GLO298" s="97"/>
      <c r="GLP298" s="97"/>
      <c r="GLQ298" s="97"/>
      <c r="GLR298" s="97"/>
      <c r="GLS298" s="97"/>
      <c r="GLT298" s="97"/>
      <c r="GLU298" s="97"/>
      <c r="GLV298" s="97"/>
      <c r="GLW298" s="97"/>
      <c r="GLX298" s="97"/>
      <c r="GLY298" s="97"/>
      <c r="GLZ298" s="97"/>
      <c r="GMA298" s="97"/>
      <c r="GMB298" s="97"/>
      <c r="GMC298" s="97"/>
      <c r="GMD298" s="97"/>
      <c r="GME298" s="97"/>
      <c r="GMF298" s="97"/>
      <c r="GMG298" s="97"/>
      <c r="GMH298" s="97"/>
      <c r="GMI298" s="97"/>
      <c r="GMJ298" s="97"/>
      <c r="GMK298" s="97"/>
      <c r="GML298" s="97"/>
      <c r="GMM298" s="97"/>
      <c r="GMN298" s="97"/>
      <c r="GMO298" s="97"/>
      <c r="GMP298" s="97"/>
      <c r="GMQ298" s="97"/>
      <c r="GMR298" s="97"/>
      <c r="GMS298" s="97"/>
      <c r="GMT298" s="97"/>
      <c r="GMU298" s="97"/>
      <c r="GMV298" s="97"/>
      <c r="GMW298" s="97"/>
      <c r="GMX298" s="97"/>
      <c r="GMY298" s="97"/>
      <c r="GMZ298" s="97"/>
      <c r="GNA298" s="97"/>
      <c r="GNB298" s="97"/>
      <c r="GNC298" s="97"/>
      <c r="GND298" s="97"/>
      <c r="GNE298" s="97"/>
      <c r="GNF298" s="97"/>
      <c r="GNG298" s="97"/>
      <c r="GNH298" s="97"/>
      <c r="GNI298" s="97"/>
      <c r="GNJ298" s="97"/>
      <c r="GNK298" s="97"/>
      <c r="GNL298" s="97"/>
      <c r="GNM298" s="97"/>
      <c r="GNN298" s="97"/>
      <c r="GNO298" s="97"/>
      <c r="GNP298" s="97"/>
      <c r="GNQ298" s="97"/>
      <c r="GNR298" s="97"/>
      <c r="GNS298" s="97"/>
      <c r="GNT298" s="97"/>
      <c r="GNU298" s="97"/>
      <c r="GNV298" s="97"/>
      <c r="GNW298" s="97"/>
      <c r="GNX298" s="97"/>
      <c r="GNY298" s="97"/>
      <c r="GNZ298" s="97"/>
      <c r="GOA298" s="97"/>
      <c r="GOB298" s="97"/>
      <c r="GOC298" s="97"/>
      <c r="GOD298" s="97"/>
      <c r="GOE298" s="97"/>
      <c r="GOF298" s="97"/>
      <c r="GOG298" s="97"/>
      <c r="GOH298" s="97"/>
      <c r="GOI298" s="97"/>
      <c r="GOJ298" s="97"/>
      <c r="GOK298" s="97"/>
      <c r="GOL298" s="97"/>
      <c r="GOM298" s="97"/>
      <c r="GON298" s="97"/>
      <c r="GOO298" s="97"/>
      <c r="GOP298" s="97"/>
      <c r="GOQ298" s="97"/>
      <c r="GOR298" s="97"/>
      <c r="GOS298" s="97"/>
      <c r="GOT298" s="97"/>
      <c r="GOU298" s="97"/>
      <c r="GOV298" s="97"/>
      <c r="GOW298" s="97"/>
      <c r="GOX298" s="97"/>
      <c r="GOY298" s="97"/>
      <c r="GOZ298" s="97"/>
      <c r="GPA298" s="97"/>
      <c r="GPB298" s="97"/>
      <c r="GPC298" s="97"/>
      <c r="GPD298" s="97"/>
      <c r="GPE298" s="97"/>
      <c r="GPF298" s="97"/>
      <c r="GPG298" s="97"/>
      <c r="GPH298" s="97"/>
      <c r="GPI298" s="97"/>
      <c r="GPJ298" s="97"/>
      <c r="GPK298" s="97"/>
      <c r="GPL298" s="97"/>
      <c r="GPM298" s="97"/>
      <c r="GPN298" s="97"/>
      <c r="GPO298" s="97"/>
      <c r="GPP298" s="97"/>
      <c r="GPQ298" s="97"/>
      <c r="GPR298" s="97"/>
      <c r="GPS298" s="97"/>
      <c r="GPT298" s="97"/>
      <c r="GPU298" s="97"/>
      <c r="GPV298" s="97"/>
      <c r="GPW298" s="97"/>
      <c r="GPX298" s="97"/>
      <c r="GPY298" s="97"/>
      <c r="GPZ298" s="97"/>
      <c r="GQA298" s="97"/>
      <c r="GQB298" s="97"/>
      <c r="GQC298" s="97"/>
      <c r="GQD298" s="97"/>
      <c r="GQE298" s="97"/>
      <c r="GQF298" s="97"/>
      <c r="GQG298" s="97"/>
      <c r="GQH298" s="97"/>
      <c r="GQI298" s="97"/>
      <c r="GQJ298" s="97"/>
      <c r="GQK298" s="97"/>
      <c r="GQL298" s="97"/>
      <c r="GQM298" s="97"/>
      <c r="GQN298" s="97"/>
      <c r="GQO298" s="97"/>
      <c r="GQP298" s="97"/>
      <c r="GQQ298" s="97"/>
      <c r="GQR298" s="97"/>
      <c r="GQS298" s="97"/>
      <c r="GQT298" s="97"/>
      <c r="GQU298" s="97"/>
      <c r="GQV298" s="97"/>
      <c r="GQW298" s="97"/>
      <c r="GQX298" s="97"/>
      <c r="GQY298" s="97"/>
      <c r="GQZ298" s="97"/>
      <c r="GRA298" s="97"/>
      <c r="GRB298" s="97"/>
      <c r="GRC298" s="97"/>
      <c r="GRD298" s="97"/>
      <c r="GRE298" s="97"/>
      <c r="GRF298" s="97"/>
      <c r="GRG298" s="97"/>
      <c r="GRH298" s="97"/>
      <c r="GRI298" s="97"/>
      <c r="GRJ298" s="97"/>
      <c r="GRK298" s="97"/>
      <c r="GRL298" s="97"/>
      <c r="GRM298" s="97"/>
      <c r="GRN298" s="97"/>
      <c r="GRO298" s="97"/>
      <c r="GRP298" s="97"/>
      <c r="GRQ298" s="97"/>
      <c r="GRR298" s="97"/>
      <c r="GRS298" s="97"/>
      <c r="GRT298" s="97"/>
      <c r="GRU298" s="97"/>
      <c r="GRV298" s="97"/>
      <c r="GRW298" s="97"/>
      <c r="GRX298" s="97"/>
      <c r="GRY298" s="97"/>
      <c r="GRZ298" s="97"/>
      <c r="GSA298" s="97"/>
      <c r="GSB298" s="97"/>
      <c r="GSC298" s="97"/>
      <c r="GSD298" s="97"/>
      <c r="GSE298" s="97"/>
      <c r="GSF298" s="97"/>
      <c r="GSG298" s="97"/>
      <c r="GSH298" s="97"/>
      <c r="GSI298" s="97"/>
      <c r="GSJ298" s="97"/>
      <c r="GSK298" s="97"/>
      <c r="GSL298" s="97"/>
      <c r="GSM298" s="97"/>
      <c r="GSN298" s="97"/>
      <c r="GSO298" s="97"/>
      <c r="GSP298" s="97"/>
      <c r="GSQ298" s="97"/>
      <c r="GSR298" s="97"/>
      <c r="GSS298" s="97"/>
      <c r="GST298" s="97"/>
      <c r="GSU298" s="97"/>
      <c r="GSV298" s="97"/>
      <c r="GSW298" s="97"/>
      <c r="GSX298" s="97"/>
      <c r="GSY298" s="97"/>
      <c r="GSZ298" s="97"/>
      <c r="GTA298" s="97"/>
      <c r="GTB298" s="97"/>
      <c r="GTC298" s="97"/>
      <c r="GTD298" s="97"/>
      <c r="GTE298" s="97"/>
      <c r="GTF298" s="97"/>
      <c r="GTG298" s="97"/>
      <c r="GTH298" s="97"/>
      <c r="GTI298" s="97"/>
      <c r="GTJ298" s="97"/>
      <c r="GTK298" s="97"/>
      <c r="GTL298" s="97"/>
      <c r="GTM298" s="97"/>
      <c r="GTN298" s="97"/>
      <c r="GTO298" s="97"/>
      <c r="GTP298" s="97"/>
      <c r="GTQ298" s="97"/>
      <c r="GTR298" s="97"/>
      <c r="GTS298" s="97"/>
      <c r="GTT298" s="97"/>
      <c r="GTU298" s="97"/>
      <c r="GTV298" s="97"/>
      <c r="GTW298" s="97"/>
      <c r="GTX298" s="97"/>
      <c r="GTY298" s="97"/>
      <c r="GTZ298" s="97"/>
      <c r="GUA298" s="97"/>
      <c r="GUB298" s="97"/>
      <c r="GUC298" s="97"/>
      <c r="GUD298" s="97"/>
      <c r="GUE298" s="97"/>
      <c r="GUF298" s="97"/>
      <c r="GUG298" s="97"/>
      <c r="GUH298" s="97"/>
      <c r="GUI298" s="97"/>
      <c r="GUJ298" s="97"/>
      <c r="GUK298" s="97"/>
      <c r="GUL298" s="97"/>
      <c r="GUM298" s="97"/>
      <c r="GUN298" s="97"/>
      <c r="GUO298" s="97"/>
      <c r="GUP298" s="97"/>
      <c r="GUQ298" s="97"/>
      <c r="GUR298" s="97"/>
      <c r="GUS298" s="97"/>
      <c r="GUT298" s="97"/>
      <c r="GUU298" s="97"/>
      <c r="GUV298" s="97"/>
      <c r="GUW298" s="97"/>
      <c r="GUX298" s="97"/>
      <c r="GUY298" s="97"/>
      <c r="GUZ298" s="97"/>
      <c r="GVA298" s="97"/>
      <c r="GVB298" s="97"/>
      <c r="GVC298" s="97"/>
      <c r="GVD298" s="97"/>
      <c r="GVE298" s="97"/>
      <c r="GVF298" s="97"/>
      <c r="GVG298" s="97"/>
      <c r="GVH298" s="97"/>
      <c r="GVI298" s="97"/>
      <c r="GVJ298" s="97"/>
      <c r="GVK298" s="97"/>
      <c r="GVL298" s="97"/>
      <c r="GVM298" s="97"/>
      <c r="GVN298" s="97"/>
      <c r="GVO298" s="97"/>
      <c r="GVP298" s="97"/>
      <c r="GVQ298" s="97"/>
      <c r="GVR298" s="97"/>
      <c r="GVS298" s="97"/>
      <c r="GVT298" s="97"/>
      <c r="GVU298" s="97"/>
      <c r="GVV298" s="97"/>
      <c r="GVW298" s="97"/>
      <c r="GVX298" s="97"/>
      <c r="GVY298" s="97"/>
      <c r="GVZ298" s="97"/>
      <c r="GWA298" s="97"/>
      <c r="GWB298" s="97"/>
      <c r="GWC298" s="97"/>
      <c r="GWD298" s="97"/>
      <c r="GWE298" s="97"/>
      <c r="GWF298" s="97"/>
      <c r="GWG298" s="97"/>
      <c r="GWH298" s="97"/>
      <c r="GWI298" s="97"/>
      <c r="GWJ298" s="97"/>
      <c r="GWK298" s="97"/>
      <c r="GWL298" s="97"/>
      <c r="GWM298" s="97"/>
      <c r="GWN298" s="97"/>
      <c r="GWO298" s="97"/>
      <c r="GWP298" s="97"/>
      <c r="GWQ298" s="97"/>
      <c r="GWR298" s="97"/>
      <c r="GWS298" s="97"/>
      <c r="GWT298" s="97"/>
      <c r="GWU298" s="97"/>
      <c r="GWV298" s="97"/>
      <c r="GWW298" s="97"/>
      <c r="GWX298" s="97"/>
      <c r="GWY298" s="97"/>
      <c r="GWZ298" s="97"/>
      <c r="GXA298" s="97"/>
      <c r="GXB298" s="97"/>
      <c r="GXC298" s="97"/>
      <c r="GXD298" s="97"/>
      <c r="GXE298" s="97"/>
      <c r="GXF298" s="97"/>
      <c r="GXG298" s="97"/>
      <c r="GXH298" s="97"/>
      <c r="GXI298" s="97"/>
      <c r="GXJ298" s="97"/>
      <c r="GXK298" s="97"/>
      <c r="GXL298" s="97"/>
      <c r="GXM298" s="97"/>
      <c r="GXN298" s="97"/>
      <c r="GXO298" s="97"/>
      <c r="GXP298" s="97"/>
      <c r="GXQ298" s="97"/>
      <c r="GXR298" s="97"/>
      <c r="GXS298" s="97"/>
      <c r="GXT298" s="97"/>
      <c r="GXU298" s="97"/>
      <c r="GXV298" s="97"/>
      <c r="GXW298" s="97"/>
      <c r="GXX298" s="97"/>
      <c r="GXY298" s="97"/>
      <c r="GXZ298" s="97"/>
      <c r="GYA298" s="97"/>
      <c r="GYB298" s="97"/>
      <c r="GYC298" s="97"/>
      <c r="GYD298" s="97"/>
      <c r="GYE298" s="97"/>
      <c r="GYF298" s="97"/>
      <c r="GYG298" s="97"/>
      <c r="GYH298" s="97"/>
      <c r="GYI298" s="97"/>
      <c r="GYJ298" s="97"/>
      <c r="GYK298" s="97"/>
      <c r="GYL298" s="97"/>
      <c r="GYM298" s="97"/>
      <c r="GYN298" s="97"/>
      <c r="GYO298" s="97"/>
      <c r="GYP298" s="97"/>
      <c r="GYQ298" s="97"/>
      <c r="GYR298" s="97"/>
      <c r="GYS298" s="97"/>
      <c r="GYT298" s="97"/>
      <c r="GYU298" s="97"/>
      <c r="GYV298" s="97"/>
      <c r="GYW298" s="97"/>
      <c r="GYX298" s="97"/>
      <c r="GYY298" s="97"/>
      <c r="GYZ298" s="97"/>
      <c r="GZA298" s="97"/>
      <c r="GZB298" s="97"/>
      <c r="GZC298" s="97"/>
      <c r="GZD298" s="97"/>
      <c r="GZE298" s="97"/>
      <c r="GZF298" s="97"/>
      <c r="GZG298" s="97"/>
      <c r="GZH298" s="97"/>
      <c r="GZI298" s="97"/>
      <c r="GZJ298" s="97"/>
      <c r="GZK298" s="97"/>
      <c r="GZL298" s="97"/>
      <c r="GZM298" s="97"/>
      <c r="GZN298" s="97"/>
      <c r="GZO298" s="97"/>
      <c r="GZP298" s="97"/>
      <c r="GZQ298" s="97"/>
      <c r="GZR298" s="97"/>
      <c r="GZS298" s="97"/>
      <c r="GZT298" s="97"/>
      <c r="GZU298" s="97"/>
      <c r="GZV298" s="97"/>
      <c r="GZW298" s="97"/>
      <c r="GZX298" s="97"/>
      <c r="GZY298" s="97"/>
      <c r="GZZ298" s="97"/>
      <c r="HAA298" s="97"/>
      <c r="HAB298" s="97"/>
      <c r="HAC298" s="97"/>
      <c r="HAD298" s="97"/>
      <c r="HAE298" s="97"/>
      <c r="HAF298" s="97"/>
      <c r="HAG298" s="97"/>
      <c r="HAH298" s="97"/>
      <c r="HAI298" s="97"/>
      <c r="HAJ298" s="97"/>
      <c r="HAK298" s="97"/>
      <c r="HAL298" s="97"/>
      <c r="HAM298" s="97"/>
      <c r="HAN298" s="97"/>
      <c r="HAO298" s="97"/>
      <c r="HAP298" s="97"/>
      <c r="HAQ298" s="97"/>
      <c r="HAR298" s="97"/>
      <c r="HAS298" s="97"/>
      <c r="HAT298" s="97"/>
      <c r="HAU298" s="97"/>
      <c r="HAV298" s="97"/>
      <c r="HAW298" s="97"/>
      <c r="HAX298" s="97"/>
      <c r="HAY298" s="97"/>
      <c r="HAZ298" s="97"/>
      <c r="HBA298" s="97"/>
      <c r="HBB298" s="97"/>
      <c r="HBC298" s="97"/>
      <c r="HBD298" s="97"/>
      <c r="HBE298" s="97"/>
      <c r="HBF298" s="97"/>
      <c r="HBG298" s="97"/>
      <c r="HBH298" s="97"/>
      <c r="HBI298" s="97"/>
      <c r="HBJ298" s="97"/>
      <c r="HBK298" s="97"/>
      <c r="HBL298" s="97"/>
      <c r="HBM298" s="97"/>
      <c r="HBN298" s="97"/>
      <c r="HBO298" s="97"/>
      <c r="HBP298" s="97"/>
      <c r="HBQ298" s="97"/>
      <c r="HBR298" s="97"/>
      <c r="HBS298" s="97"/>
      <c r="HBT298" s="97"/>
      <c r="HBU298" s="97"/>
      <c r="HBV298" s="97"/>
      <c r="HBW298" s="97"/>
      <c r="HBX298" s="97"/>
      <c r="HBY298" s="97"/>
      <c r="HBZ298" s="97"/>
      <c r="HCA298" s="97"/>
      <c r="HCB298" s="97"/>
      <c r="HCC298" s="97"/>
      <c r="HCD298" s="97"/>
      <c r="HCE298" s="97"/>
      <c r="HCF298" s="97"/>
      <c r="HCG298" s="97"/>
      <c r="HCH298" s="97"/>
      <c r="HCI298" s="97"/>
      <c r="HCJ298" s="97"/>
      <c r="HCK298" s="97"/>
      <c r="HCL298" s="97"/>
      <c r="HCM298" s="97"/>
      <c r="HCN298" s="97"/>
      <c r="HCO298" s="97"/>
      <c r="HCP298" s="97"/>
      <c r="HCQ298" s="97"/>
      <c r="HCR298" s="97"/>
      <c r="HCS298" s="97"/>
      <c r="HCT298" s="97"/>
      <c r="HCU298" s="97"/>
      <c r="HCV298" s="97"/>
      <c r="HCW298" s="97"/>
      <c r="HCX298" s="97"/>
      <c r="HCY298" s="97"/>
      <c r="HCZ298" s="97"/>
      <c r="HDA298" s="97"/>
      <c r="HDB298" s="97"/>
      <c r="HDC298" s="97"/>
      <c r="HDD298" s="97"/>
      <c r="HDE298" s="97"/>
      <c r="HDF298" s="97"/>
      <c r="HDG298" s="97"/>
      <c r="HDH298" s="97"/>
      <c r="HDI298" s="97"/>
      <c r="HDJ298" s="97"/>
      <c r="HDK298" s="97"/>
      <c r="HDL298" s="97"/>
      <c r="HDM298" s="97"/>
      <c r="HDN298" s="97"/>
      <c r="HDO298" s="97"/>
      <c r="HDP298" s="97"/>
      <c r="HDQ298" s="97"/>
      <c r="HDR298" s="97"/>
      <c r="HDS298" s="97"/>
      <c r="HDT298" s="97"/>
      <c r="HDU298" s="97"/>
      <c r="HDV298" s="97"/>
      <c r="HDW298" s="97"/>
      <c r="HDX298" s="97"/>
      <c r="HDY298" s="97"/>
      <c r="HDZ298" s="97"/>
      <c r="HEA298" s="97"/>
      <c r="HEB298" s="97"/>
      <c r="HEC298" s="97"/>
      <c r="HED298" s="97"/>
      <c r="HEE298" s="97"/>
      <c r="HEF298" s="97"/>
      <c r="HEG298" s="97"/>
      <c r="HEH298" s="97"/>
      <c r="HEI298" s="97"/>
      <c r="HEJ298" s="97"/>
      <c r="HEK298" s="97"/>
      <c r="HEL298" s="97"/>
      <c r="HEM298" s="97"/>
      <c r="HEN298" s="97"/>
      <c r="HEO298" s="97"/>
      <c r="HEP298" s="97"/>
      <c r="HEQ298" s="97"/>
      <c r="HER298" s="97"/>
      <c r="HES298" s="97"/>
      <c r="HET298" s="97"/>
      <c r="HEU298" s="97"/>
      <c r="HEV298" s="97"/>
      <c r="HEW298" s="97"/>
      <c r="HEX298" s="97"/>
      <c r="HEY298" s="97"/>
      <c r="HEZ298" s="97"/>
      <c r="HFA298" s="97"/>
      <c r="HFB298" s="97"/>
      <c r="HFC298" s="97"/>
      <c r="HFD298" s="97"/>
      <c r="HFE298" s="97"/>
      <c r="HFF298" s="97"/>
      <c r="HFG298" s="97"/>
      <c r="HFH298" s="97"/>
      <c r="HFI298" s="97"/>
      <c r="HFJ298" s="97"/>
      <c r="HFK298" s="97"/>
      <c r="HFL298" s="97"/>
      <c r="HFM298" s="97"/>
      <c r="HFN298" s="97"/>
      <c r="HFO298" s="97"/>
      <c r="HFP298" s="97"/>
      <c r="HFQ298" s="97"/>
      <c r="HFR298" s="97"/>
      <c r="HFS298" s="97"/>
      <c r="HFT298" s="97"/>
      <c r="HFU298" s="97"/>
      <c r="HFV298" s="97"/>
      <c r="HFW298" s="97"/>
      <c r="HFX298" s="97"/>
      <c r="HFY298" s="97"/>
      <c r="HFZ298" s="97"/>
      <c r="HGA298" s="97"/>
      <c r="HGB298" s="97"/>
      <c r="HGC298" s="97"/>
      <c r="HGD298" s="97"/>
      <c r="HGE298" s="97"/>
      <c r="HGF298" s="97"/>
      <c r="HGG298" s="97"/>
      <c r="HGH298" s="97"/>
      <c r="HGI298" s="97"/>
      <c r="HGJ298" s="97"/>
      <c r="HGK298" s="97"/>
      <c r="HGL298" s="97"/>
      <c r="HGM298" s="97"/>
      <c r="HGN298" s="97"/>
      <c r="HGO298" s="97"/>
      <c r="HGP298" s="97"/>
      <c r="HGQ298" s="97"/>
      <c r="HGR298" s="97"/>
      <c r="HGS298" s="97"/>
      <c r="HGT298" s="97"/>
      <c r="HGU298" s="97"/>
      <c r="HGV298" s="97"/>
      <c r="HGW298" s="97"/>
      <c r="HGX298" s="97"/>
      <c r="HGY298" s="97"/>
      <c r="HGZ298" s="97"/>
      <c r="HHA298" s="97"/>
      <c r="HHB298" s="97"/>
      <c r="HHC298" s="97"/>
      <c r="HHD298" s="97"/>
      <c r="HHE298" s="97"/>
      <c r="HHF298" s="97"/>
      <c r="HHG298" s="97"/>
      <c r="HHH298" s="97"/>
      <c r="HHI298" s="97"/>
      <c r="HHJ298" s="97"/>
      <c r="HHK298" s="97"/>
      <c r="HHL298" s="97"/>
      <c r="HHM298" s="97"/>
      <c r="HHN298" s="97"/>
      <c r="HHO298" s="97"/>
      <c r="HHP298" s="97"/>
      <c r="HHQ298" s="97"/>
      <c r="HHR298" s="97"/>
      <c r="HHS298" s="97"/>
      <c r="HHT298" s="97"/>
      <c r="HHU298" s="97"/>
      <c r="HHV298" s="97"/>
      <c r="HHW298" s="97"/>
      <c r="HHX298" s="97"/>
      <c r="HHY298" s="97"/>
      <c r="HHZ298" s="97"/>
      <c r="HIA298" s="97"/>
      <c r="HIB298" s="97"/>
      <c r="HIC298" s="97"/>
      <c r="HID298" s="97"/>
      <c r="HIE298" s="97"/>
      <c r="HIF298" s="97"/>
      <c r="HIG298" s="97"/>
      <c r="HIH298" s="97"/>
      <c r="HII298" s="97"/>
      <c r="HIJ298" s="97"/>
      <c r="HIK298" s="97"/>
      <c r="HIL298" s="97"/>
      <c r="HIM298" s="97"/>
      <c r="HIN298" s="97"/>
      <c r="HIO298" s="97"/>
      <c r="HIP298" s="97"/>
      <c r="HIQ298" s="97"/>
      <c r="HIR298" s="97"/>
      <c r="HIS298" s="97"/>
      <c r="HIT298" s="97"/>
      <c r="HIU298" s="97"/>
      <c r="HIV298" s="97"/>
      <c r="HIW298" s="97"/>
      <c r="HIX298" s="97"/>
      <c r="HIY298" s="97"/>
      <c r="HIZ298" s="97"/>
      <c r="HJA298" s="97"/>
      <c r="HJB298" s="97"/>
      <c r="HJC298" s="97"/>
      <c r="HJD298" s="97"/>
      <c r="HJE298" s="97"/>
      <c r="HJF298" s="97"/>
      <c r="HJG298" s="97"/>
      <c r="HJH298" s="97"/>
      <c r="HJI298" s="97"/>
      <c r="HJJ298" s="97"/>
      <c r="HJK298" s="97"/>
      <c r="HJL298" s="97"/>
      <c r="HJM298" s="97"/>
      <c r="HJN298" s="97"/>
      <c r="HJO298" s="97"/>
      <c r="HJP298" s="97"/>
      <c r="HJQ298" s="97"/>
      <c r="HJR298" s="97"/>
      <c r="HJS298" s="97"/>
      <c r="HJT298" s="97"/>
      <c r="HJU298" s="97"/>
      <c r="HJV298" s="97"/>
      <c r="HJW298" s="97"/>
      <c r="HJX298" s="97"/>
      <c r="HJY298" s="97"/>
      <c r="HJZ298" s="97"/>
      <c r="HKA298" s="97"/>
      <c r="HKB298" s="97"/>
      <c r="HKC298" s="97"/>
      <c r="HKD298" s="97"/>
      <c r="HKE298" s="97"/>
      <c r="HKF298" s="97"/>
      <c r="HKG298" s="97"/>
      <c r="HKH298" s="97"/>
      <c r="HKI298" s="97"/>
      <c r="HKJ298" s="97"/>
      <c r="HKK298" s="97"/>
      <c r="HKL298" s="97"/>
      <c r="HKM298" s="97"/>
      <c r="HKN298" s="97"/>
      <c r="HKO298" s="97"/>
      <c r="HKP298" s="97"/>
      <c r="HKQ298" s="97"/>
      <c r="HKR298" s="97"/>
      <c r="HKS298" s="97"/>
      <c r="HKT298" s="97"/>
      <c r="HKU298" s="97"/>
      <c r="HKV298" s="97"/>
      <c r="HKW298" s="97"/>
      <c r="HKX298" s="97"/>
      <c r="HKY298" s="97"/>
      <c r="HKZ298" s="97"/>
      <c r="HLA298" s="97"/>
      <c r="HLB298" s="97"/>
      <c r="HLC298" s="97"/>
      <c r="HLD298" s="97"/>
      <c r="HLE298" s="97"/>
      <c r="HLF298" s="97"/>
      <c r="HLG298" s="97"/>
      <c r="HLH298" s="97"/>
      <c r="HLI298" s="97"/>
      <c r="HLJ298" s="97"/>
      <c r="HLK298" s="97"/>
      <c r="HLL298" s="97"/>
      <c r="HLM298" s="97"/>
      <c r="HLN298" s="97"/>
      <c r="HLO298" s="97"/>
      <c r="HLP298" s="97"/>
      <c r="HLQ298" s="97"/>
      <c r="HLR298" s="97"/>
      <c r="HLS298" s="97"/>
      <c r="HLT298" s="97"/>
      <c r="HLU298" s="97"/>
      <c r="HLV298" s="97"/>
      <c r="HLW298" s="97"/>
      <c r="HLX298" s="97"/>
      <c r="HLY298" s="97"/>
      <c r="HLZ298" s="97"/>
      <c r="HMA298" s="97"/>
      <c r="HMB298" s="97"/>
      <c r="HMC298" s="97"/>
      <c r="HMD298" s="97"/>
      <c r="HME298" s="97"/>
      <c r="HMF298" s="97"/>
      <c r="HMG298" s="97"/>
      <c r="HMH298" s="97"/>
      <c r="HMI298" s="97"/>
      <c r="HMJ298" s="97"/>
      <c r="HMK298" s="97"/>
      <c r="HML298" s="97"/>
      <c r="HMM298" s="97"/>
      <c r="HMN298" s="97"/>
      <c r="HMO298" s="97"/>
      <c r="HMP298" s="97"/>
      <c r="HMQ298" s="97"/>
      <c r="HMR298" s="97"/>
      <c r="HMS298" s="97"/>
      <c r="HMT298" s="97"/>
      <c r="HMU298" s="97"/>
      <c r="HMV298" s="97"/>
      <c r="HMW298" s="97"/>
      <c r="HMX298" s="97"/>
      <c r="HMY298" s="97"/>
      <c r="HMZ298" s="97"/>
      <c r="HNA298" s="97"/>
      <c r="HNB298" s="97"/>
      <c r="HNC298" s="97"/>
      <c r="HND298" s="97"/>
      <c r="HNE298" s="97"/>
      <c r="HNF298" s="97"/>
      <c r="HNG298" s="97"/>
      <c r="HNH298" s="97"/>
      <c r="HNI298" s="97"/>
      <c r="HNJ298" s="97"/>
      <c r="HNK298" s="97"/>
      <c r="HNL298" s="97"/>
      <c r="HNM298" s="97"/>
      <c r="HNN298" s="97"/>
      <c r="HNO298" s="97"/>
      <c r="HNP298" s="97"/>
      <c r="HNQ298" s="97"/>
      <c r="HNR298" s="97"/>
      <c r="HNS298" s="97"/>
      <c r="HNT298" s="97"/>
      <c r="HNU298" s="97"/>
      <c r="HNV298" s="97"/>
      <c r="HNW298" s="97"/>
      <c r="HNX298" s="97"/>
      <c r="HNY298" s="97"/>
      <c r="HNZ298" s="97"/>
      <c r="HOA298" s="97"/>
      <c r="HOB298" s="97"/>
      <c r="HOC298" s="97"/>
      <c r="HOD298" s="97"/>
      <c r="HOE298" s="97"/>
      <c r="HOF298" s="97"/>
      <c r="HOG298" s="97"/>
      <c r="HOH298" s="97"/>
      <c r="HOI298" s="97"/>
      <c r="HOJ298" s="97"/>
      <c r="HOK298" s="97"/>
      <c r="HOL298" s="97"/>
      <c r="HOM298" s="97"/>
      <c r="HON298" s="97"/>
      <c r="HOO298" s="97"/>
      <c r="HOP298" s="97"/>
      <c r="HOQ298" s="97"/>
      <c r="HOR298" s="97"/>
      <c r="HOS298" s="97"/>
      <c r="HOT298" s="97"/>
      <c r="HOU298" s="97"/>
      <c r="HOV298" s="97"/>
      <c r="HOW298" s="97"/>
      <c r="HOX298" s="97"/>
      <c r="HOY298" s="97"/>
      <c r="HOZ298" s="97"/>
      <c r="HPA298" s="97"/>
      <c r="HPB298" s="97"/>
      <c r="HPC298" s="97"/>
      <c r="HPD298" s="97"/>
      <c r="HPE298" s="97"/>
      <c r="HPF298" s="97"/>
      <c r="HPG298" s="97"/>
      <c r="HPH298" s="97"/>
      <c r="HPI298" s="97"/>
      <c r="HPJ298" s="97"/>
      <c r="HPK298" s="97"/>
      <c r="HPL298" s="97"/>
      <c r="HPM298" s="97"/>
      <c r="HPN298" s="97"/>
      <c r="HPO298" s="97"/>
      <c r="HPP298" s="97"/>
      <c r="HPQ298" s="97"/>
      <c r="HPR298" s="97"/>
      <c r="HPS298" s="97"/>
      <c r="HPT298" s="97"/>
      <c r="HPU298" s="97"/>
      <c r="HPV298" s="97"/>
      <c r="HPW298" s="97"/>
      <c r="HPX298" s="97"/>
      <c r="HPY298" s="97"/>
      <c r="HPZ298" s="97"/>
      <c r="HQA298" s="97"/>
      <c r="HQB298" s="97"/>
      <c r="HQC298" s="97"/>
      <c r="HQD298" s="97"/>
      <c r="HQE298" s="97"/>
      <c r="HQF298" s="97"/>
      <c r="HQG298" s="97"/>
      <c r="HQH298" s="97"/>
      <c r="HQI298" s="97"/>
      <c r="HQJ298" s="97"/>
      <c r="HQK298" s="97"/>
      <c r="HQL298" s="97"/>
      <c r="HQM298" s="97"/>
      <c r="HQN298" s="97"/>
      <c r="HQO298" s="97"/>
      <c r="HQP298" s="97"/>
      <c r="HQQ298" s="97"/>
      <c r="HQR298" s="97"/>
      <c r="HQS298" s="97"/>
      <c r="HQT298" s="97"/>
      <c r="HQU298" s="97"/>
      <c r="HQV298" s="97"/>
      <c r="HQW298" s="97"/>
      <c r="HQX298" s="97"/>
      <c r="HQY298" s="97"/>
      <c r="HQZ298" s="97"/>
      <c r="HRA298" s="97"/>
      <c r="HRB298" s="97"/>
      <c r="HRC298" s="97"/>
      <c r="HRD298" s="97"/>
      <c r="HRE298" s="97"/>
      <c r="HRF298" s="97"/>
      <c r="HRG298" s="97"/>
      <c r="HRH298" s="97"/>
      <c r="HRI298" s="97"/>
      <c r="HRJ298" s="97"/>
      <c r="HRK298" s="97"/>
      <c r="HRL298" s="97"/>
      <c r="HRM298" s="97"/>
      <c r="HRN298" s="97"/>
      <c r="HRO298" s="97"/>
      <c r="HRP298" s="97"/>
      <c r="HRQ298" s="97"/>
      <c r="HRR298" s="97"/>
      <c r="HRS298" s="97"/>
      <c r="HRT298" s="97"/>
      <c r="HRU298" s="97"/>
      <c r="HRV298" s="97"/>
      <c r="HRW298" s="97"/>
      <c r="HRX298" s="97"/>
      <c r="HRY298" s="97"/>
      <c r="HRZ298" s="97"/>
      <c r="HSA298" s="97"/>
      <c r="HSB298" s="97"/>
      <c r="HSC298" s="97"/>
      <c r="HSD298" s="97"/>
      <c r="HSE298" s="97"/>
      <c r="HSF298" s="97"/>
      <c r="HSG298" s="97"/>
      <c r="HSH298" s="97"/>
      <c r="HSI298" s="97"/>
      <c r="HSJ298" s="97"/>
      <c r="HSK298" s="97"/>
      <c r="HSL298" s="97"/>
      <c r="HSM298" s="97"/>
      <c r="HSN298" s="97"/>
      <c r="HSO298" s="97"/>
      <c r="HSP298" s="97"/>
      <c r="HSQ298" s="97"/>
      <c r="HSR298" s="97"/>
      <c r="HSS298" s="97"/>
      <c r="HST298" s="97"/>
      <c r="HSU298" s="97"/>
      <c r="HSV298" s="97"/>
      <c r="HSW298" s="97"/>
      <c r="HSX298" s="97"/>
      <c r="HSY298" s="97"/>
      <c r="HSZ298" s="97"/>
      <c r="HTA298" s="97"/>
      <c r="HTB298" s="97"/>
      <c r="HTC298" s="97"/>
      <c r="HTD298" s="97"/>
      <c r="HTE298" s="97"/>
      <c r="HTF298" s="97"/>
      <c r="HTG298" s="97"/>
      <c r="HTH298" s="97"/>
      <c r="HTI298" s="97"/>
      <c r="HTJ298" s="97"/>
      <c r="HTK298" s="97"/>
      <c r="HTL298" s="97"/>
      <c r="HTM298" s="97"/>
      <c r="HTN298" s="97"/>
      <c r="HTO298" s="97"/>
      <c r="HTP298" s="97"/>
      <c r="HTQ298" s="97"/>
      <c r="HTR298" s="97"/>
      <c r="HTS298" s="97"/>
      <c r="HTT298" s="97"/>
      <c r="HTU298" s="97"/>
      <c r="HTV298" s="97"/>
      <c r="HTW298" s="97"/>
      <c r="HTX298" s="97"/>
      <c r="HTY298" s="97"/>
      <c r="HTZ298" s="97"/>
      <c r="HUA298" s="97"/>
      <c r="HUB298" s="97"/>
      <c r="HUC298" s="97"/>
      <c r="HUD298" s="97"/>
      <c r="HUE298" s="97"/>
      <c r="HUF298" s="97"/>
      <c r="HUG298" s="97"/>
      <c r="HUH298" s="97"/>
      <c r="HUI298" s="97"/>
      <c r="HUJ298" s="97"/>
      <c r="HUK298" s="97"/>
      <c r="HUL298" s="97"/>
      <c r="HUM298" s="97"/>
      <c r="HUN298" s="97"/>
      <c r="HUO298" s="97"/>
      <c r="HUP298" s="97"/>
      <c r="HUQ298" s="97"/>
      <c r="HUR298" s="97"/>
      <c r="HUS298" s="97"/>
      <c r="HUT298" s="97"/>
      <c r="HUU298" s="97"/>
      <c r="HUV298" s="97"/>
      <c r="HUW298" s="97"/>
      <c r="HUX298" s="97"/>
      <c r="HUY298" s="97"/>
      <c r="HUZ298" s="97"/>
      <c r="HVA298" s="97"/>
      <c r="HVB298" s="97"/>
      <c r="HVC298" s="97"/>
      <c r="HVD298" s="97"/>
      <c r="HVE298" s="97"/>
      <c r="HVF298" s="97"/>
      <c r="HVG298" s="97"/>
      <c r="HVH298" s="97"/>
      <c r="HVI298" s="97"/>
      <c r="HVJ298" s="97"/>
      <c r="HVK298" s="97"/>
      <c r="HVL298" s="97"/>
      <c r="HVM298" s="97"/>
      <c r="HVN298" s="97"/>
      <c r="HVO298" s="97"/>
      <c r="HVP298" s="97"/>
      <c r="HVQ298" s="97"/>
      <c r="HVR298" s="97"/>
      <c r="HVS298" s="97"/>
      <c r="HVT298" s="97"/>
      <c r="HVU298" s="97"/>
      <c r="HVV298" s="97"/>
      <c r="HVW298" s="97"/>
      <c r="HVX298" s="97"/>
      <c r="HVY298" s="97"/>
      <c r="HVZ298" s="97"/>
      <c r="HWA298" s="97"/>
      <c r="HWB298" s="97"/>
      <c r="HWC298" s="97"/>
      <c r="HWD298" s="97"/>
      <c r="HWE298" s="97"/>
      <c r="HWF298" s="97"/>
      <c r="HWG298" s="97"/>
      <c r="HWH298" s="97"/>
      <c r="HWI298" s="97"/>
      <c r="HWJ298" s="97"/>
      <c r="HWK298" s="97"/>
      <c r="HWL298" s="97"/>
      <c r="HWM298" s="97"/>
      <c r="HWN298" s="97"/>
      <c r="HWO298" s="97"/>
      <c r="HWP298" s="97"/>
      <c r="HWQ298" s="97"/>
      <c r="HWR298" s="97"/>
      <c r="HWS298" s="97"/>
      <c r="HWT298" s="97"/>
      <c r="HWU298" s="97"/>
      <c r="HWV298" s="97"/>
      <c r="HWW298" s="97"/>
      <c r="HWX298" s="97"/>
      <c r="HWY298" s="97"/>
      <c r="HWZ298" s="97"/>
      <c r="HXA298" s="97"/>
      <c r="HXB298" s="97"/>
      <c r="HXC298" s="97"/>
      <c r="HXD298" s="97"/>
      <c r="HXE298" s="97"/>
      <c r="HXF298" s="97"/>
      <c r="HXG298" s="97"/>
      <c r="HXH298" s="97"/>
      <c r="HXI298" s="97"/>
      <c r="HXJ298" s="97"/>
      <c r="HXK298" s="97"/>
      <c r="HXL298" s="97"/>
      <c r="HXM298" s="97"/>
      <c r="HXN298" s="97"/>
      <c r="HXO298" s="97"/>
      <c r="HXP298" s="97"/>
      <c r="HXQ298" s="97"/>
      <c r="HXR298" s="97"/>
      <c r="HXS298" s="97"/>
      <c r="HXT298" s="97"/>
      <c r="HXU298" s="97"/>
      <c r="HXV298" s="97"/>
      <c r="HXW298" s="97"/>
      <c r="HXX298" s="97"/>
      <c r="HXY298" s="97"/>
      <c r="HXZ298" s="97"/>
      <c r="HYA298" s="97"/>
      <c r="HYB298" s="97"/>
      <c r="HYC298" s="97"/>
      <c r="HYD298" s="97"/>
      <c r="HYE298" s="97"/>
      <c r="HYF298" s="97"/>
      <c r="HYG298" s="97"/>
      <c r="HYH298" s="97"/>
      <c r="HYI298" s="97"/>
      <c r="HYJ298" s="97"/>
      <c r="HYK298" s="97"/>
      <c r="HYL298" s="97"/>
      <c r="HYM298" s="97"/>
      <c r="HYN298" s="97"/>
      <c r="HYO298" s="97"/>
      <c r="HYP298" s="97"/>
      <c r="HYQ298" s="97"/>
      <c r="HYR298" s="97"/>
      <c r="HYS298" s="97"/>
      <c r="HYT298" s="97"/>
      <c r="HYU298" s="97"/>
      <c r="HYV298" s="97"/>
      <c r="HYW298" s="97"/>
      <c r="HYX298" s="97"/>
      <c r="HYY298" s="97"/>
      <c r="HYZ298" s="97"/>
      <c r="HZA298" s="97"/>
      <c r="HZB298" s="97"/>
      <c r="HZC298" s="97"/>
      <c r="HZD298" s="97"/>
      <c r="HZE298" s="97"/>
      <c r="HZF298" s="97"/>
      <c r="HZG298" s="97"/>
      <c r="HZH298" s="97"/>
      <c r="HZI298" s="97"/>
      <c r="HZJ298" s="97"/>
      <c r="HZK298" s="97"/>
      <c r="HZL298" s="97"/>
      <c r="HZM298" s="97"/>
      <c r="HZN298" s="97"/>
      <c r="HZO298" s="97"/>
      <c r="HZP298" s="97"/>
      <c r="HZQ298" s="97"/>
      <c r="HZR298" s="97"/>
      <c r="HZS298" s="97"/>
      <c r="HZT298" s="97"/>
      <c r="HZU298" s="97"/>
      <c r="HZV298" s="97"/>
      <c r="HZW298" s="97"/>
      <c r="HZX298" s="97"/>
      <c r="HZY298" s="97"/>
      <c r="HZZ298" s="97"/>
      <c r="IAA298" s="97"/>
      <c r="IAB298" s="97"/>
      <c r="IAC298" s="97"/>
      <c r="IAD298" s="97"/>
      <c r="IAE298" s="97"/>
      <c r="IAF298" s="97"/>
      <c r="IAG298" s="97"/>
      <c r="IAH298" s="97"/>
      <c r="IAI298" s="97"/>
      <c r="IAJ298" s="97"/>
      <c r="IAK298" s="97"/>
      <c r="IAL298" s="97"/>
      <c r="IAM298" s="97"/>
      <c r="IAN298" s="97"/>
      <c r="IAO298" s="97"/>
      <c r="IAP298" s="97"/>
      <c r="IAQ298" s="97"/>
      <c r="IAR298" s="97"/>
      <c r="IAS298" s="97"/>
      <c r="IAT298" s="97"/>
      <c r="IAU298" s="97"/>
      <c r="IAV298" s="97"/>
      <c r="IAW298" s="97"/>
      <c r="IAX298" s="97"/>
      <c r="IAY298" s="97"/>
      <c r="IAZ298" s="97"/>
      <c r="IBA298" s="97"/>
      <c r="IBB298" s="97"/>
      <c r="IBC298" s="97"/>
      <c r="IBD298" s="97"/>
      <c r="IBE298" s="97"/>
      <c r="IBF298" s="97"/>
      <c r="IBG298" s="97"/>
      <c r="IBH298" s="97"/>
      <c r="IBI298" s="97"/>
      <c r="IBJ298" s="97"/>
      <c r="IBK298" s="97"/>
      <c r="IBL298" s="97"/>
      <c r="IBM298" s="97"/>
      <c r="IBN298" s="97"/>
      <c r="IBO298" s="97"/>
      <c r="IBP298" s="97"/>
      <c r="IBQ298" s="97"/>
      <c r="IBR298" s="97"/>
      <c r="IBS298" s="97"/>
      <c r="IBT298" s="97"/>
      <c r="IBU298" s="97"/>
      <c r="IBV298" s="97"/>
      <c r="IBW298" s="97"/>
      <c r="IBX298" s="97"/>
      <c r="IBY298" s="97"/>
      <c r="IBZ298" s="97"/>
      <c r="ICA298" s="97"/>
      <c r="ICB298" s="97"/>
      <c r="ICC298" s="97"/>
      <c r="ICD298" s="97"/>
      <c r="ICE298" s="97"/>
      <c r="ICF298" s="97"/>
      <c r="ICG298" s="97"/>
      <c r="ICH298" s="97"/>
      <c r="ICI298" s="97"/>
      <c r="ICJ298" s="97"/>
      <c r="ICK298" s="97"/>
      <c r="ICL298" s="97"/>
      <c r="ICM298" s="97"/>
      <c r="ICN298" s="97"/>
      <c r="ICO298" s="97"/>
      <c r="ICP298" s="97"/>
      <c r="ICQ298" s="97"/>
      <c r="ICR298" s="97"/>
      <c r="ICS298" s="97"/>
      <c r="ICT298" s="97"/>
      <c r="ICU298" s="97"/>
      <c r="ICV298" s="97"/>
      <c r="ICW298" s="97"/>
      <c r="ICX298" s="97"/>
      <c r="ICY298" s="97"/>
      <c r="ICZ298" s="97"/>
      <c r="IDA298" s="97"/>
      <c r="IDB298" s="97"/>
      <c r="IDC298" s="97"/>
      <c r="IDD298" s="97"/>
      <c r="IDE298" s="97"/>
      <c r="IDF298" s="97"/>
      <c r="IDG298" s="97"/>
      <c r="IDH298" s="97"/>
      <c r="IDI298" s="97"/>
      <c r="IDJ298" s="97"/>
      <c r="IDK298" s="97"/>
      <c r="IDL298" s="97"/>
      <c r="IDM298" s="97"/>
      <c r="IDN298" s="97"/>
      <c r="IDO298" s="97"/>
      <c r="IDP298" s="97"/>
      <c r="IDQ298" s="97"/>
      <c r="IDR298" s="97"/>
      <c r="IDS298" s="97"/>
      <c r="IDT298" s="97"/>
      <c r="IDU298" s="97"/>
      <c r="IDV298" s="97"/>
      <c r="IDW298" s="97"/>
      <c r="IDX298" s="97"/>
      <c r="IDY298" s="97"/>
      <c r="IDZ298" s="97"/>
      <c r="IEA298" s="97"/>
      <c r="IEB298" s="97"/>
      <c r="IEC298" s="97"/>
      <c r="IED298" s="97"/>
      <c r="IEE298" s="97"/>
      <c r="IEF298" s="97"/>
      <c r="IEG298" s="97"/>
      <c r="IEH298" s="97"/>
      <c r="IEI298" s="97"/>
      <c r="IEJ298" s="97"/>
      <c r="IEK298" s="97"/>
      <c r="IEL298" s="97"/>
      <c r="IEM298" s="97"/>
      <c r="IEN298" s="97"/>
      <c r="IEO298" s="97"/>
      <c r="IEP298" s="97"/>
      <c r="IEQ298" s="97"/>
      <c r="IER298" s="97"/>
      <c r="IES298" s="97"/>
      <c r="IET298" s="97"/>
      <c r="IEU298" s="97"/>
      <c r="IEV298" s="97"/>
      <c r="IEW298" s="97"/>
      <c r="IEX298" s="97"/>
      <c r="IEY298" s="97"/>
      <c r="IEZ298" s="97"/>
      <c r="IFA298" s="97"/>
      <c r="IFB298" s="97"/>
      <c r="IFC298" s="97"/>
      <c r="IFD298" s="97"/>
      <c r="IFE298" s="97"/>
      <c r="IFF298" s="97"/>
      <c r="IFG298" s="97"/>
      <c r="IFH298" s="97"/>
      <c r="IFI298" s="97"/>
      <c r="IFJ298" s="97"/>
      <c r="IFK298" s="97"/>
      <c r="IFL298" s="97"/>
      <c r="IFM298" s="97"/>
      <c r="IFN298" s="97"/>
      <c r="IFO298" s="97"/>
      <c r="IFP298" s="97"/>
      <c r="IFQ298" s="97"/>
      <c r="IFR298" s="97"/>
      <c r="IFS298" s="97"/>
      <c r="IFT298" s="97"/>
      <c r="IFU298" s="97"/>
      <c r="IFV298" s="97"/>
      <c r="IFW298" s="97"/>
      <c r="IFX298" s="97"/>
      <c r="IFY298" s="97"/>
      <c r="IFZ298" s="97"/>
      <c r="IGA298" s="97"/>
      <c r="IGB298" s="97"/>
      <c r="IGC298" s="97"/>
      <c r="IGD298" s="97"/>
      <c r="IGE298" s="97"/>
      <c r="IGF298" s="97"/>
      <c r="IGG298" s="97"/>
      <c r="IGH298" s="97"/>
      <c r="IGI298" s="97"/>
      <c r="IGJ298" s="97"/>
      <c r="IGK298" s="97"/>
      <c r="IGL298" s="97"/>
      <c r="IGM298" s="97"/>
      <c r="IGN298" s="97"/>
      <c r="IGO298" s="97"/>
      <c r="IGP298" s="97"/>
      <c r="IGQ298" s="97"/>
      <c r="IGR298" s="97"/>
      <c r="IGS298" s="97"/>
      <c r="IGT298" s="97"/>
      <c r="IGU298" s="97"/>
      <c r="IGV298" s="97"/>
      <c r="IGW298" s="97"/>
      <c r="IGX298" s="97"/>
      <c r="IGY298" s="97"/>
      <c r="IGZ298" s="97"/>
      <c r="IHA298" s="97"/>
      <c r="IHB298" s="97"/>
      <c r="IHC298" s="97"/>
      <c r="IHD298" s="97"/>
      <c r="IHE298" s="97"/>
      <c r="IHF298" s="97"/>
      <c r="IHG298" s="97"/>
      <c r="IHH298" s="97"/>
      <c r="IHI298" s="97"/>
      <c r="IHJ298" s="97"/>
      <c r="IHK298" s="97"/>
      <c r="IHL298" s="97"/>
      <c r="IHM298" s="97"/>
      <c r="IHN298" s="97"/>
      <c r="IHO298" s="97"/>
      <c r="IHP298" s="97"/>
      <c r="IHQ298" s="97"/>
      <c r="IHR298" s="97"/>
      <c r="IHS298" s="97"/>
      <c r="IHT298" s="97"/>
      <c r="IHU298" s="97"/>
      <c r="IHV298" s="97"/>
      <c r="IHW298" s="97"/>
      <c r="IHX298" s="97"/>
      <c r="IHY298" s="97"/>
      <c r="IHZ298" s="97"/>
      <c r="IIA298" s="97"/>
      <c r="IIB298" s="97"/>
      <c r="IIC298" s="97"/>
      <c r="IID298" s="97"/>
      <c r="IIE298" s="97"/>
      <c r="IIF298" s="97"/>
      <c r="IIG298" s="97"/>
      <c r="IIH298" s="97"/>
      <c r="III298" s="97"/>
      <c r="IIJ298" s="97"/>
      <c r="IIK298" s="97"/>
      <c r="IIL298" s="97"/>
      <c r="IIM298" s="97"/>
      <c r="IIN298" s="97"/>
      <c r="IIO298" s="97"/>
      <c r="IIP298" s="97"/>
      <c r="IIQ298" s="97"/>
      <c r="IIR298" s="97"/>
      <c r="IIS298" s="97"/>
      <c r="IIT298" s="97"/>
      <c r="IIU298" s="97"/>
      <c r="IIV298" s="97"/>
      <c r="IIW298" s="97"/>
      <c r="IIX298" s="97"/>
      <c r="IIY298" s="97"/>
      <c r="IIZ298" s="97"/>
      <c r="IJA298" s="97"/>
      <c r="IJB298" s="97"/>
      <c r="IJC298" s="97"/>
      <c r="IJD298" s="97"/>
      <c r="IJE298" s="97"/>
      <c r="IJF298" s="97"/>
      <c r="IJG298" s="97"/>
      <c r="IJH298" s="97"/>
      <c r="IJI298" s="97"/>
      <c r="IJJ298" s="97"/>
      <c r="IJK298" s="97"/>
      <c r="IJL298" s="97"/>
      <c r="IJM298" s="97"/>
      <c r="IJN298" s="97"/>
      <c r="IJO298" s="97"/>
      <c r="IJP298" s="97"/>
      <c r="IJQ298" s="97"/>
      <c r="IJR298" s="97"/>
      <c r="IJS298" s="97"/>
      <c r="IJT298" s="97"/>
      <c r="IJU298" s="97"/>
      <c r="IJV298" s="97"/>
      <c r="IJW298" s="97"/>
      <c r="IJX298" s="97"/>
      <c r="IJY298" s="97"/>
      <c r="IJZ298" s="97"/>
      <c r="IKA298" s="97"/>
      <c r="IKB298" s="97"/>
      <c r="IKC298" s="97"/>
      <c r="IKD298" s="97"/>
      <c r="IKE298" s="97"/>
      <c r="IKF298" s="97"/>
      <c r="IKG298" s="97"/>
      <c r="IKH298" s="97"/>
      <c r="IKI298" s="97"/>
      <c r="IKJ298" s="97"/>
      <c r="IKK298" s="97"/>
      <c r="IKL298" s="97"/>
      <c r="IKM298" s="97"/>
      <c r="IKN298" s="97"/>
      <c r="IKO298" s="97"/>
      <c r="IKP298" s="97"/>
      <c r="IKQ298" s="97"/>
      <c r="IKR298" s="97"/>
      <c r="IKS298" s="97"/>
      <c r="IKT298" s="97"/>
      <c r="IKU298" s="97"/>
      <c r="IKV298" s="97"/>
      <c r="IKW298" s="97"/>
      <c r="IKX298" s="97"/>
      <c r="IKY298" s="97"/>
      <c r="IKZ298" s="97"/>
      <c r="ILA298" s="97"/>
      <c r="ILB298" s="97"/>
      <c r="ILC298" s="97"/>
      <c r="ILD298" s="97"/>
      <c r="ILE298" s="97"/>
      <c r="ILF298" s="97"/>
      <c r="ILG298" s="97"/>
      <c r="ILH298" s="97"/>
      <c r="ILI298" s="97"/>
      <c r="ILJ298" s="97"/>
      <c r="ILK298" s="97"/>
      <c r="ILL298" s="97"/>
      <c r="ILM298" s="97"/>
      <c r="ILN298" s="97"/>
      <c r="ILO298" s="97"/>
      <c r="ILP298" s="97"/>
      <c r="ILQ298" s="97"/>
      <c r="ILR298" s="97"/>
      <c r="ILS298" s="97"/>
      <c r="ILT298" s="97"/>
      <c r="ILU298" s="97"/>
      <c r="ILV298" s="97"/>
      <c r="ILW298" s="97"/>
      <c r="ILX298" s="97"/>
      <c r="ILY298" s="97"/>
      <c r="ILZ298" s="97"/>
      <c r="IMA298" s="97"/>
      <c r="IMB298" s="97"/>
      <c r="IMC298" s="97"/>
      <c r="IMD298" s="97"/>
      <c r="IME298" s="97"/>
      <c r="IMF298" s="97"/>
      <c r="IMG298" s="97"/>
      <c r="IMH298" s="97"/>
      <c r="IMI298" s="97"/>
      <c r="IMJ298" s="97"/>
      <c r="IMK298" s="97"/>
      <c r="IML298" s="97"/>
      <c r="IMM298" s="97"/>
      <c r="IMN298" s="97"/>
      <c r="IMO298" s="97"/>
      <c r="IMP298" s="97"/>
      <c r="IMQ298" s="97"/>
      <c r="IMR298" s="97"/>
      <c r="IMS298" s="97"/>
      <c r="IMT298" s="97"/>
      <c r="IMU298" s="97"/>
      <c r="IMV298" s="97"/>
      <c r="IMW298" s="97"/>
      <c r="IMX298" s="97"/>
      <c r="IMY298" s="97"/>
      <c r="IMZ298" s="97"/>
      <c r="INA298" s="97"/>
      <c r="INB298" s="97"/>
      <c r="INC298" s="97"/>
      <c r="IND298" s="97"/>
      <c r="INE298" s="97"/>
      <c r="INF298" s="97"/>
      <c r="ING298" s="97"/>
      <c r="INH298" s="97"/>
      <c r="INI298" s="97"/>
      <c r="INJ298" s="97"/>
      <c r="INK298" s="97"/>
      <c r="INL298" s="97"/>
      <c r="INM298" s="97"/>
      <c r="INN298" s="97"/>
      <c r="INO298" s="97"/>
      <c r="INP298" s="97"/>
      <c r="INQ298" s="97"/>
      <c r="INR298" s="97"/>
      <c r="INS298" s="97"/>
      <c r="INT298" s="97"/>
      <c r="INU298" s="97"/>
      <c r="INV298" s="97"/>
      <c r="INW298" s="97"/>
      <c r="INX298" s="97"/>
      <c r="INY298" s="97"/>
      <c r="INZ298" s="97"/>
      <c r="IOA298" s="97"/>
      <c r="IOB298" s="97"/>
      <c r="IOC298" s="97"/>
      <c r="IOD298" s="97"/>
      <c r="IOE298" s="97"/>
      <c r="IOF298" s="97"/>
      <c r="IOG298" s="97"/>
      <c r="IOH298" s="97"/>
      <c r="IOI298" s="97"/>
      <c r="IOJ298" s="97"/>
      <c r="IOK298" s="97"/>
      <c r="IOL298" s="97"/>
      <c r="IOM298" s="97"/>
      <c r="ION298" s="97"/>
      <c r="IOO298" s="97"/>
      <c r="IOP298" s="97"/>
      <c r="IOQ298" s="97"/>
      <c r="IOR298" s="97"/>
      <c r="IOS298" s="97"/>
      <c r="IOT298" s="97"/>
      <c r="IOU298" s="97"/>
      <c r="IOV298" s="97"/>
      <c r="IOW298" s="97"/>
      <c r="IOX298" s="97"/>
      <c r="IOY298" s="97"/>
      <c r="IOZ298" s="97"/>
      <c r="IPA298" s="97"/>
      <c r="IPB298" s="97"/>
      <c r="IPC298" s="97"/>
      <c r="IPD298" s="97"/>
      <c r="IPE298" s="97"/>
      <c r="IPF298" s="97"/>
      <c r="IPG298" s="97"/>
      <c r="IPH298" s="97"/>
      <c r="IPI298" s="97"/>
      <c r="IPJ298" s="97"/>
      <c r="IPK298" s="97"/>
      <c r="IPL298" s="97"/>
      <c r="IPM298" s="97"/>
      <c r="IPN298" s="97"/>
      <c r="IPO298" s="97"/>
      <c r="IPP298" s="97"/>
      <c r="IPQ298" s="97"/>
      <c r="IPR298" s="97"/>
      <c r="IPS298" s="97"/>
      <c r="IPT298" s="97"/>
      <c r="IPU298" s="97"/>
      <c r="IPV298" s="97"/>
      <c r="IPW298" s="97"/>
      <c r="IPX298" s="97"/>
      <c r="IPY298" s="97"/>
      <c r="IPZ298" s="97"/>
      <c r="IQA298" s="97"/>
      <c r="IQB298" s="97"/>
      <c r="IQC298" s="97"/>
      <c r="IQD298" s="97"/>
      <c r="IQE298" s="97"/>
      <c r="IQF298" s="97"/>
      <c r="IQG298" s="97"/>
      <c r="IQH298" s="97"/>
      <c r="IQI298" s="97"/>
      <c r="IQJ298" s="97"/>
      <c r="IQK298" s="97"/>
      <c r="IQL298" s="97"/>
      <c r="IQM298" s="97"/>
      <c r="IQN298" s="97"/>
      <c r="IQO298" s="97"/>
      <c r="IQP298" s="97"/>
      <c r="IQQ298" s="97"/>
      <c r="IQR298" s="97"/>
      <c r="IQS298" s="97"/>
      <c r="IQT298" s="97"/>
      <c r="IQU298" s="97"/>
      <c r="IQV298" s="97"/>
      <c r="IQW298" s="97"/>
      <c r="IQX298" s="97"/>
      <c r="IQY298" s="97"/>
      <c r="IQZ298" s="97"/>
      <c r="IRA298" s="97"/>
      <c r="IRB298" s="97"/>
      <c r="IRC298" s="97"/>
      <c r="IRD298" s="97"/>
      <c r="IRE298" s="97"/>
      <c r="IRF298" s="97"/>
      <c r="IRG298" s="97"/>
      <c r="IRH298" s="97"/>
      <c r="IRI298" s="97"/>
      <c r="IRJ298" s="97"/>
      <c r="IRK298" s="97"/>
      <c r="IRL298" s="97"/>
      <c r="IRM298" s="97"/>
      <c r="IRN298" s="97"/>
      <c r="IRO298" s="97"/>
      <c r="IRP298" s="97"/>
      <c r="IRQ298" s="97"/>
      <c r="IRR298" s="97"/>
      <c r="IRS298" s="97"/>
      <c r="IRT298" s="97"/>
      <c r="IRU298" s="97"/>
      <c r="IRV298" s="97"/>
      <c r="IRW298" s="97"/>
      <c r="IRX298" s="97"/>
      <c r="IRY298" s="97"/>
      <c r="IRZ298" s="97"/>
      <c r="ISA298" s="97"/>
      <c r="ISB298" s="97"/>
      <c r="ISC298" s="97"/>
      <c r="ISD298" s="97"/>
      <c r="ISE298" s="97"/>
      <c r="ISF298" s="97"/>
      <c r="ISG298" s="97"/>
      <c r="ISH298" s="97"/>
      <c r="ISI298" s="97"/>
      <c r="ISJ298" s="97"/>
      <c r="ISK298" s="97"/>
      <c r="ISL298" s="97"/>
      <c r="ISM298" s="97"/>
      <c r="ISN298" s="97"/>
      <c r="ISO298" s="97"/>
      <c r="ISP298" s="97"/>
      <c r="ISQ298" s="97"/>
      <c r="ISR298" s="97"/>
      <c r="ISS298" s="97"/>
      <c r="IST298" s="97"/>
      <c r="ISU298" s="97"/>
      <c r="ISV298" s="97"/>
      <c r="ISW298" s="97"/>
      <c r="ISX298" s="97"/>
      <c r="ISY298" s="97"/>
      <c r="ISZ298" s="97"/>
      <c r="ITA298" s="97"/>
      <c r="ITB298" s="97"/>
      <c r="ITC298" s="97"/>
      <c r="ITD298" s="97"/>
      <c r="ITE298" s="97"/>
      <c r="ITF298" s="97"/>
      <c r="ITG298" s="97"/>
      <c r="ITH298" s="97"/>
      <c r="ITI298" s="97"/>
      <c r="ITJ298" s="97"/>
      <c r="ITK298" s="97"/>
      <c r="ITL298" s="97"/>
      <c r="ITM298" s="97"/>
      <c r="ITN298" s="97"/>
      <c r="ITO298" s="97"/>
      <c r="ITP298" s="97"/>
      <c r="ITQ298" s="97"/>
      <c r="ITR298" s="97"/>
      <c r="ITS298" s="97"/>
      <c r="ITT298" s="97"/>
      <c r="ITU298" s="97"/>
      <c r="ITV298" s="97"/>
      <c r="ITW298" s="97"/>
      <c r="ITX298" s="97"/>
      <c r="ITY298" s="97"/>
      <c r="ITZ298" s="97"/>
      <c r="IUA298" s="97"/>
      <c r="IUB298" s="97"/>
      <c r="IUC298" s="97"/>
      <c r="IUD298" s="97"/>
      <c r="IUE298" s="97"/>
      <c r="IUF298" s="97"/>
      <c r="IUG298" s="97"/>
      <c r="IUH298" s="97"/>
      <c r="IUI298" s="97"/>
      <c r="IUJ298" s="97"/>
      <c r="IUK298" s="97"/>
      <c r="IUL298" s="97"/>
      <c r="IUM298" s="97"/>
      <c r="IUN298" s="97"/>
      <c r="IUO298" s="97"/>
      <c r="IUP298" s="97"/>
      <c r="IUQ298" s="97"/>
      <c r="IUR298" s="97"/>
      <c r="IUS298" s="97"/>
      <c r="IUT298" s="97"/>
      <c r="IUU298" s="97"/>
      <c r="IUV298" s="97"/>
      <c r="IUW298" s="97"/>
      <c r="IUX298" s="97"/>
      <c r="IUY298" s="97"/>
      <c r="IUZ298" s="97"/>
      <c r="IVA298" s="97"/>
      <c r="IVB298" s="97"/>
      <c r="IVC298" s="97"/>
      <c r="IVD298" s="97"/>
      <c r="IVE298" s="97"/>
      <c r="IVF298" s="97"/>
      <c r="IVG298" s="97"/>
      <c r="IVH298" s="97"/>
      <c r="IVI298" s="97"/>
      <c r="IVJ298" s="97"/>
      <c r="IVK298" s="97"/>
      <c r="IVL298" s="97"/>
      <c r="IVM298" s="97"/>
      <c r="IVN298" s="97"/>
      <c r="IVO298" s="97"/>
      <c r="IVP298" s="97"/>
      <c r="IVQ298" s="97"/>
      <c r="IVR298" s="97"/>
      <c r="IVS298" s="97"/>
      <c r="IVT298" s="97"/>
      <c r="IVU298" s="97"/>
      <c r="IVV298" s="97"/>
      <c r="IVW298" s="97"/>
      <c r="IVX298" s="97"/>
      <c r="IVY298" s="97"/>
      <c r="IVZ298" s="97"/>
      <c r="IWA298" s="97"/>
      <c r="IWB298" s="97"/>
      <c r="IWC298" s="97"/>
      <c r="IWD298" s="97"/>
      <c r="IWE298" s="97"/>
      <c r="IWF298" s="97"/>
      <c r="IWG298" s="97"/>
      <c r="IWH298" s="97"/>
      <c r="IWI298" s="97"/>
      <c r="IWJ298" s="97"/>
      <c r="IWK298" s="97"/>
      <c r="IWL298" s="97"/>
      <c r="IWM298" s="97"/>
      <c r="IWN298" s="97"/>
      <c r="IWO298" s="97"/>
      <c r="IWP298" s="97"/>
      <c r="IWQ298" s="97"/>
      <c r="IWR298" s="97"/>
      <c r="IWS298" s="97"/>
      <c r="IWT298" s="97"/>
      <c r="IWU298" s="97"/>
      <c r="IWV298" s="97"/>
      <c r="IWW298" s="97"/>
      <c r="IWX298" s="97"/>
      <c r="IWY298" s="97"/>
      <c r="IWZ298" s="97"/>
      <c r="IXA298" s="97"/>
      <c r="IXB298" s="97"/>
      <c r="IXC298" s="97"/>
      <c r="IXD298" s="97"/>
      <c r="IXE298" s="97"/>
      <c r="IXF298" s="97"/>
      <c r="IXG298" s="97"/>
      <c r="IXH298" s="97"/>
      <c r="IXI298" s="97"/>
      <c r="IXJ298" s="97"/>
      <c r="IXK298" s="97"/>
      <c r="IXL298" s="97"/>
      <c r="IXM298" s="97"/>
      <c r="IXN298" s="97"/>
      <c r="IXO298" s="97"/>
      <c r="IXP298" s="97"/>
      <c r="IXQ298" s="97"/>
      <c r="IXR298" s="97"/>
      <c r="IXS298" s="97"/>
      <c r="IXT298" s="97"/>
      <c r="IXU298" s="97"/>
      <c r="IXV298" s="97"/>
      <c r="IXW298" s="97"/>
      <c r="IXX298" s="97"/>
      <c r="IXY298" s="97"/>
      <c r="IXZ298" s="97"/>
      <c r="IYA298" s="97"/>
      <c r="IYB298" s="97"/>
      <c r="IYC298" s="97"/>
      <c r="IYD298" s="97"/>
      <c r="IYE298" s="97"/>
      <c r="IYF298" s="97"/>
      <c r="IYG298" s="97"/>
      <c r="IYH298" s="97"/>
      <c r="IYI298" s="97"/>
      <c r="IYJ298" s="97"/>
      <c r="IYK298" s="97"/>
      <c r="IYL298" s="97"/>
      <c r="IYM298" s="97"/>
      <c r="IYN298" s="97"/>
      <c r="IYO298" s="97"/>
      <c r="IYP298" s="97"/>
      <c r="IYQ298" s="97"/>
      <c r="IYR298" s="97"/>
      <c r="IYS298" s="97"/>
      <c r="IYT298" s="97"/>
      <c r="IYU298" s="97"/>
      <c r="IYV298" s="97"/>
      <c r="IYW298" s="97"/>
      <c r="IYX298" s="97"/>
      <c r="IYY298" s="97"/>
      <c r="IYZ298" s="97"/>
      <c r="IZA298" s="97"/>
      <c r="IZB298" s="97"/>
      <c r="IZC298" s="97"/>
      <c r="IZD298" s="97"/>
      <c r="IZE298" s="97"/>
      <c r="IZF298" s="97"/>
      <c r="IZG298" s="97"/>
      <c r="IZH298" s="97"/>
      <c r="IZI298" s="97"/>
      <c r="IZJ298" s="97"/>
      <c r="IZK298" s="97"/>
      <c r="IZL298" s="97"/>
      <c r="IZM298" s="97"/>
      <c r="IZN298" s="97"/>
      <c r="IZO298" s="97"/>
      <c r="IZP298" s="97"/>
      <c r="IZQ298" s="97"/>
      <c r="IZR298" s="97"/>
      <c r="IZS298" s="97"/>
      <c r="IZT298" s="97"/>
      <c r="IZU298" s="97"/>
      <c r="IZV298" s="97"/>
      <c r="IZW298" s="97"/>
      <c r="IZX298" s="97"/>
      <c r="IZY298" s="97"/>
      <c r="IZZ298" s="97"/>
      <c r="JAA298" s="97"/>
      <c r="JAB298" s="97"/>
      <c r="JAC298" s="97"/>
      <c r="JAD298" s="97"/>
      <c r="JAE298" s="97"/>
      <c r="JAF298" s="97"/>
      <c r="JAG298" s="97"/>
      <c r="JAH298" s="97"/>
      <c r="JAI298" s="97"/>
      <c r="JAJ298" s="97"/>
      <c r="JAK298" s="97"/>
      <c r="JAL298" s="97"/>
      <c r="JAM298" s="97"/>
      <c r="JAN298" s="97"/>
      <c r="JAO298" s="97"/>
      <c r="JAP298" s="97"/>
      <c r="JAQ298" s="97"/>
      <c r="JAR298" s="97"/>
      <c r="JAS298" s="97"/>
      <c r="JAT298" s="97"/>
      <c r="JAU298" s="97"/>
      <c r="JAV298" s="97"/>
      <c r="JAW298" s="97"/>
      <c r="JAX298" s="97"/>
      <c r="JAY298" s="97"/>
      <c r="JAZ298" s="97"/>
      <c r="JBA298" s="97"/>
      <c r="JBB298" s="97"/>
      <c r="JBC298" s="97"/>
      <c r="JBD298" s="97"/>
      <c r="JBE298" s="97"/>
      <c r="JBF298" s="97"/>
      <c r="JBG298" s="97"/>
      <c r="JBH298" s="97"/>
      <c r="JBI298" s="97"/>
      <c r="JBJ298" s="97"/>
      <c r="JBK298" s="97"/>
      <c r="JBL298" s="97"/>
      <c r="JBM298" s="97"/>
      <c r="JBN298" s="97"/>
      <c r="JBO298" s="97"/>
      <c r="JBP298" s="97"/>
      <c r="JBQ298" s="97"/>
      <c r="JBR298" s="97"/>
      <c r="JBS298" s="97"/>
      <c r="JBT298" s="97"/>
      <c r="JBU298" s="97"/>
      <c r="JBV298" s="97"/>
      <c r="JBW298" s="97"/>
      <c r="JBX298" s="97"/>
      <c r="JBY298" s="97"/>
      <c r="JBZ298" s="97"/>
      <c r="JCA298" s="97"/>
      <c r="JCB298" s="97"/>
      <c r="JCC298" s="97"/>
      <c r="JCD298" s="97"/>
      <c r="JCE298" s="97"/>
      <c r="JCF298" s="97"/>
      <c r="JCG298" s="97"/>
      <c r="JCH298" s="97"/>
      <c r="JCI298" s="97"/>
      <c r="JCJ298" s="97"/>
      <c r="JCK298" s="97"/>
      <c r="JCL298" s="97"/>
      <c r="JCM298" s="97"/>
      <c r="JCN298" s="97"/>
      <c r="JCO298" s="97"/>
      <c r="JCP298" s="97"/>
      <c r="JCQ298" s="97"/>
      <c r="JCR298" s="97"/>
      <c r="JCS298" s="97"/>
      <c r="JCT298" s="97"/>
      <c r="JCU298" s="97"/>
      <c r="JCV298" s="97"/>
      <c r="JCW298" s="97"/>
      <c r="JCX298" s="97"/>
      <c r="JCY298" s="97"/>
      <c r="JCZ298" s="97"/>
      <c r="JDA298" s="97"/>
      <c r="JDB298" s="97"/>
      <c r="JDC298" s="97"/>
      <c r="JDD298" s="97"/>
      <c r="JDE298" s="97"/>
      <c r="JDF298" s="97"/>
      <c r="JDG298" s="97"/>
      <c r="JDH298" s="97"/>
      <c r="JDI298" s="97"/>
      <c r="JDJ298" s="97"/>
      <c r="JDK298" s="97"/>
      <c r="JDL298" s="97"/>
      <c r="JDM298" s="97"/>
      <c r="JDN298" s="97"/>
      <c r="JDO298" s="97"/>
      <c r="JDP298" s="97"/>
      <c r="JDQ298" s="97"/>
      <c r="JDR298" s="97"/>
      <c r="JDS298" s="97"/>
      <c r="JDT298" s="97"/>
      <c r="JDU298" s="97"/>
      <c r="JDV298" s="97"/>
      <c r="JDW298" s="97"/>
      <c r="JDX298" s="97"/>
      <c r="JDY298" s="97"/>
      <c r="JDZ298" s="97"/>
      <c r="JEA298" s="97"/>
      <c r="JEB298" s="97"/>
      <c r="JEC298" s="97"/>
      <c r="JED298" s="97"/>
      <c r="JEE298" s="97"/>
      <c r="JEF298" s="97"/>
      <c r="JEG298" s="97"/>
      <c r="JEH298" s="97"/>
      <c r="JEI298" s="97"/>
      <c r="JEJ298" s="97"/>
      <c r="JEK298" s="97"/>
      <c r="JEL298" s="97"/>
      <c r="JEM298" s="97"/>
      <c r="JEN298" s="97"/>
      <c r="JEO298" s="97"/>
      <c r="JEP298" s="97"/>
      <c r="JEQ298" s="97"/>
      <c r="JER298" s="97"/>
      <c r="JES298" s="97"/>
      <c r="JET298" s="97"/>
      <c r="JEU298" s="97"/>
      <c r="JEV298" s="97"/>
      <c r="JEW298" s="97"/>
      <c r="JEX298" s="97"/>
      <c r="JEY298" s="97"/>
      <c r="JEZ298" s="97"/>
      <c r="JFA298" s="97"/>
      <c r="JFB298" s="97"/>
      <c r="JFC298" s="97"/>
      <c r="JFD298" s="97"/>
      <c r="JFE298" s="97"/>
      <c r="JFF298" s="97"/>
      <c r="JFG298" s="97"/>
      <c r="JFH298" s="97"/>
      <c r="JFI298" s="97"/>
      <c r="JFJ298" s="97"/>
      <c r="JFK298" s="97"/>
      <c r="JFL298" s="97"/>
      <c r="JFM298" s="97"/>
      <c r="JFN298" s="97"/>
      <c r="JFO298" s="97"/>
      <c r="JFP298" s="97"/>
      <c r="JFQ298" s="97"/>
      <c r="JFR298" s="97"/>
      <c r="JFS298" s="97"/>
      <c r="JFT298" s="97"/>
      <c r="JFU298" s="97"/>
      <c r="JFV298" s="97"/>
      <c r="JFW298" s="97"/>
      <c r="JFX298" s="97"/>
      <c r="JFY298" s="97"/>
      <c r="JFZ298" s="97"/>
      <c r="JGA298" s="97"/>
      <c r="JGB298" s="97"/>
      <c r="JGC298" s="97"/>
      <c r="JGD298" s="97"/>
      <c r="JGE298" s="97"/>
      <c r="JGF298" s="97"/>
      <c r="JGG298" s="97"/>
      <c r="JGH298" s="97"/>
      <c r="JGI298" s="97"/>
      <c r="JGJ298" s="97"/>
      <c r="JGK298" s="97"/>
      <c r="JGL298" s="97"/>
      <c r="JGM298" s="97"/>
      <c r="JGN298" s="97"/>
      <c r="JGO298" s="97"/>
      <c r="JGP298" s="97"/>
      <c r="JGQ298" s="97"/>
      <c r="JGR298" s="97"/>
      <c r="JGS298" s="97"/>
      <c r="JGT298" s="97"/>
      <c r="JGU298" s="97"/>
      <c r="JGV298" s="97"/>
      <c r="JGW298" s="97"/>
      <c r="JGX298" s="97"/>
      <c r="JGY298" s="97"/>
      <c r="JGZ298" s="97"/>
      <c r="JHA298" s="97"/>
      <c r="JHB298" s="97"/>
      <c r="JHC298" s="97"/>
      <c r="JHD298" s="97"/>
      <c r="JHE298" s="97"/>
      <c r="JHF298" s="97"/>
      <c r="JHG298" s="97"/>
      <c r="JHH298" s="97"/>
      <c r="JHI298" s="97"/>
      <c r="JHJ298" s="97"/>
      <c r="JHK298" s="97"/>
      <c r="JHL298" s="97"/>
      <c r="JHM298" s="97"/>
      <c r="JHN298" s="97"/>
      <c r="JHO298" s="97"/>
      <c r="JHP298" s="97"/>
      <c r="JHQ298" s="97"/>
      <c r="JHR298" s="97"/>
      <c r="JHS298" s="97"/>
      <c r="JHT298" s="97"/>
      <c r="JHU298" s="97"/>
      <c r="JHV298" s="97"/>
      <c r="JHW298" s="97"/>
      <c r="JHX298" s="97"/>
      <c r="JHY298" s="97"/>
      <c r="JHZ298" s="97"/>
      <c r="JIA298" s="97"/>
      <c r="JIB298" s="97"/>
      <c r="JIC298" s="97"/>
      <c r="JID298" s="97"/>
      <c r="JIE298" s="97"/>
      <c r="JIF298" s="97"/>
      <c r="JIG298" s="97"/>
      <c r="JIH298" s="97"/>
      <c r="JII298" s="97"/>
      <c r="JIJ298" s="97"/>
      <c r="JIK298" s="97"/>
      <c r="JIL298" s="97"/>
      <c r="JIM298" s="97"/>
      <c r="JIN298" s="97"/>
      <c r="JIO298" s="97"/>
      <c r="JIP298" s="97"/>
      <c r="JIQ298" s="97"/>
      <c r="JIR298" s="97"/>
      <c r="JIS298" s="97"/>
      <c r="JIT298" s="97"/>
      <c r="JIU298" s="97"/>
      <c r="JIV298" s="97"/>
      <c r="JIW298" s="97"/>
      <c r="JIX298" s="97"/>
      <c r="JIY298" s="97"/>
      <c r="JIZ298" s="97"/>
      <c r="JJA298" s="97"/>
      <c r="JJB298" s="97"/>
      <c r="JJC298" s="97"/>
      <c r="JJD298" s="97"/>
      <c r="JJE298" s="97"/>
      <c r="JJF298" s="97"/>
      <c r="JJG298" s="97"/>
      <c r="JJH298" s="97"/>
      <c r="JJI298" s="97"/>
      <c r="JJJ298" s="97"/>
      <c r="JJK298" s="97"/>
      <c r="JJL298" s="97"/>
      <c r="JJM298" s="97"/>
      <c r="JJN298" s="97"/>
      <c r="JJO298" s="97"/>
      <c r="JJP298" s="97"/>
      <c r="JJQ298" s="97"/>
      <c r="JJR298" s="97"/>
      <c r="JJS298" s="97"/>
      <c r="JJT298" s="97"/>
      <c r="JJU298" s="97"/>
      <c r="JJV298" s="97"/>
      <c r="JJW298" s="97"/>
      <c r="JJX298" s="97"/>
      <c r="JJY298" s="97"/>
      <c r="JJZ298" s="97"/>
      <c r="JKA298" s="97"/>
      <c r="JKB298" s="97"/>
      <c r="JKC298" s="97"/>
      <c r="JKD298" s="97"/>
      <c r="JKE298" s="97"/>
      <c r="JKF298" s="97"/>
      <c r="JKG298" s="97"/>
      <c r="JKH298" s="97"/>
      <c r="JKI298" s="97"/>
      <c r="JKJ298" s="97"/>
      <c r="JKK298" s="97"/>
      <c r="JKL298" s="97"/>
      <c r="JKM298" s="97"/>
      <c r="JKN298" s="97"/>
      <c r="JKO298" s="97"/>
      <c r="JKP298" s="97"/>
      <c r="JKQ298" s="97"/>
      <c r="JKR298" s="97"/>
      <c r="JKS298" s="97"/>
      <c r="JKT298" s="97"/>
      <c r="JKU298" s="97"/>
      <c r="JKV298" s="97"/>
      <c r="JKW298" s="97"/>
      <c r="JKX298" s="97"/>
      <c r="JKY298" s="97"/>
      <c r="JKZ298" s="97"/>
      <c r="JLA298" s="97"/>
      <c r="JLB298" s="97"/>
      <c r="JLC298" s="97"/>
      <c r="JLD298" s="97"/>
      <c r="JLE298" s="97"/>
      <c r="JLF298" s="97"/>
      <c r="JLG298" s="97"/>
      <c r="JLH298" s="97"/>
      <c r="JLI298" s="97"/>
      <c r="JLJ298" s="97"/>
      <c r="JLK298" s="97"/>
      <c r="JLL298" s="97"/>
      <c r="JLM298" s="97"/>
      <c r="JLN298" s="97"/>
      <c r="JLO298" s="97"/>
      <c r="JLP298" s="97"/>
      <c r="JLQ298" s="97"/>
      <c r="JLR298" s="97"/>
      <c r="JLS298" s="97"/>
      <c r="JLT298" s="97"/>
      <c r="JLU298" s="97"/>
      <c r="JLV298" s="97"/>
      <c r="JLW298" s="97"/>
      <c r="JLX298" s="97"/>
      <c r="JLY298" s="97"/>
      <c r="JLZ298" s="97"/>
      <c r="JMA298" s="97"/>
      <c r="JMB298" s="97"/>
      <c r="JMC298" s="97"/>
      <c r="JMD298" s="97"/>
      <c r="JME298" s="97"/>
      <c r="JMF298" s="97"/>
      <c r="JMG298" s="97"/>
      <c r="JMH298" s="97"/>
      <c r="JMI298" s="97"/>
      <c r="JMJ298" s="97"/>
      <c r="JMK298" s="97"/>
      <c r="JML298" s="97"/>
      <c r="JMM298" s="97"/>
      <c r="JMN298" s="97"/>
      <c r="JMO298" s="97"/>
      <c r="JMP298" s="97"/>
      <c r="JMQ298" s="97"/>
      <c r="JMR298" s="97"/>
      <c r="JMS298" s="97"/>
      <c r="JMT298" s="97"/>
      <c r="JMU298" s="97"/>
      <c r="JMV298" s="97"/>
      <c r="JMW298" s="97"/>
      <c r="JMX298" s="97"/>
      <c r="JMY298" s="97"/>
      <c r="JMZ298" s="97"/>
      <c r="JNA298" s="97"/>
      <c r="JNB298" s="97"/>
      <c r="JNC298" s="97"/>
      <c r="JND298" s="97"/>
      <c r="JNE298" s="97"/>
      <c r="JNF298" s="97"/>
      <c r="JNG298" s="97"/>
      <c r="JNH298" s="97"/>
      <c r="JNI298" s="97"/>
      <c r="JNJ298" s="97"/>
      <c r="JNK298" s="97"/>
      <c r="JNL298" s="97"/>
      <c r="JNM298" s="97"/>
      <c r="JNN298" s="97"/>
      <c r="JNO298" s="97"/>
      <c r="JNP298" s="97"/>
      <c r="JNQ298" s="97"/>
      <c r="JNR298" s="97"/>
      <c r="JNS298" s="97"/>
      <c r="JNT298" s="97"/>
      <c r="JNU298" s="97"/>
      <c r="JNV298" s="97"/>
      <c r="JNW298" s="97"/>
      <c r="JNX298" s="97"/>
      <c r="JNY298" s="97"/>
      <c r="JNZ298" s="97"/>
      <c r="JOA298" s="97"/>
      <c r="JOB298" s="97"/>
      <c r="JOC298" s="97"/>
      <c r="JOD298" s="97"/>
      <c r="JOE298" s="97"/>
      <c r="JOF298" s="97"/>
      <c r="JOG298" s="97"/>
      <c r="JOH298" s="97"/>
      <c r="JOI298" s="97"/>
      <c r="JOJ298" s="97"/>
      <c r="JOK298" s="97"/>
      <c r="JOL298" s="97"/>
      <c r="JOM298" s="97"/>
      <c r="JON298" s="97"/>
      <c r="JOO298" s="97"/>
      <c r="JOP298" s="97"/>
      <c r="JOQ298" s="97"/>
      <c r="JOR298" s="97"/>
      <c r="JOS298" s="97"/>
      <c r="JOT298" s="97"/>
      <c r="JOU298" s="97"/>
      <c r="JOV298" s="97"/>
      <c r="JOW298" s="97"/>
      <c r="JOX298" s="97"/>
      <c r="JOY298" s="97"/>
      <c r="JOZ298" s="97"/>
      <c r="JPA298" s="97"/>
      <c r="JPB298" s="97"/>
      <c r="JPC298" s="97"/>
      <c r="JPD298" s="97"/>
      <c r="JPE298" s="97"/>
      <c r="JPF298" s="97"/>
      <c r="JPG298" s="97"/>
      <c r="JPH298" s="97"/>
      <c r="JPI298" s="97"/>
      <c r="JPJ298" s="97"/>
      <c r="JPK298" s="97"/>
      <c r="JPL298" s="97"/>
      <c r="JPM298" s="97"/>
      <c r="JPN298" s="97"/>
      <c r="JPO298" s="97"/>
      <c r="JPP298" s="97"/>
      <c r="JPQ298" s="97"/>
      <c r="JPR298" s="97"/>
      <c r="JPS298" s="97"/>
      <c r="JPT298" s="97"/>
      <c r="JPU298" s="97"/>
      <c r="JPV298" s="97"/>
      <c r="JPW298" s="97"/>
      <c r="JPX298" s="97"/>
      <c r="JPY298" s="97"/>
      <c r="JPZ298" s="97"/>
      <c r="JQA298" s="97"/>
      <c r="JQB298" s="97"/>
      <c r="JQC298" s="97"/>
      <c r="JQD298" s="97"/>
      <c r="JQE298" s="97"/>
      <c r="JQF298" s="97"/>
      <c r="JQG298" s="97"/>
      <c r="JQH298" s="97"/>
      <c r="JQI298" s="97"/>
      <c r="JQJ298" s="97"/>
      <c r="JQK298" s="97"/>
      <c r="JQL298" s="97"/>
      <c r="JQM298" s="97"/>
      <c r="JQN298" s="97"/>
      <c r="JQO298" s="97"/>
      <c r="JQP298" s="97"/>
      <c r="JQQ298" s="97"/>
      <c r="JQR298" s="97"/>
      <c r="JQS298" s="97"/>
      <c r="JQT298" s="97"/>
      <c r="JQU298" s="97"/>
      <c r="JQV298" s="97"/>
      <c r="JQW298" s="97"/>
      <c r="JQX298" s="97"/>
      <c r="JQY298" s="97"/>
      <c r="JQZ298" s="97"/>
      <c r="JRA298" s="97"/>
      <c r="JRB298" s="97"/>
      <c r="JRC298" s="97"/>
      <c r="JRD298" s="97"/>
      <c r="JRE298" s="97"/>
      <c r="JRF298" s="97"/>
      <c r="JRG298" s="97"/>
      <c r="JRH298" s="97"/>
      <c r="JRI298" s="97"/>
      <c r="JRJ298" s="97"/>
      <c r="JRK298" s="97"/>
      <c r="JRL298" s="97"/>
      <c r="JRM298" s="97"/>
      <c r="JRN298" s="97"/>
      <c r="JRO298" s="97"/>
      <c r="JRP298" s="97"/>
      <c r="JRQ298" s="97"/>
      <c r="JRR298" s="97"/>
      <c r="JRS298" s="97"/>
      <c r="JRT298" s="97"/>
      <c r="JRU298" s="97"/>
      <c r="JRV298" s="97"/>
      <c r="JRW298" s="97"/>
      <c r="JRX298" s="97"/>
      <c r="JRY298" s="97"/>
      <c r="JRZ298" s="97"/>
      <c r="JSA298" s="97"/>
      <c r="JSB298" s="97"/>
      <c r="JSC298" s="97"/>
      <c r="JSD298" s="97"/>
      <c r="JSE298" s="97"/>
      <c r="JSF298" s="97"/>
      <c r="JSG298" s="97"/>
      <c r="JSH298" s="97"/>
      <c r="JSI298" s="97"/>
      <c r="JSJ298" s="97"/>
      <c r="JSK298" s="97"/>
      <c r="JSL298" s="97"/>
      <c r="JSM298" s="97"/>
      <c r="JSN298" s="97"/>
      <c r="JSO298" s="97"/>
      <c r="JSP298" s="97"/>
      <c r="JSQ298" s="97"/>
      <c r="JSR298" s="97"/>
      <c r="JSS298" s="97"/>
      <c r="JST298" s="97"/>
      <c r="JSU298" s="97"/>
      <c r="JSV298" s="97"/>
      <c r="JSW298" s="97"/>
      <c r="JSX298" s="97"/>
      <c r="JSY298" s="97"/>
      <c r="JSZ298" s="97"/>
      <c r="JTA298" s="97"/>
      <c r="JTB298" s="97"/>
      <c r="JTC298" s="97"/>
      <c r="JTD298" s="97"/>
      <c r="JTE298" s="97"/>
      <c r="JTF298" s="97"/>
      <c r="JTG298" s="97"/>
      <c r="JTH298" s="97"/>
      <c r="JTI298" s="97"/>
      <c r="JTJ298" s="97"/>
      <c r="JTK298" s="97"/>
      <c r="JTL298" s="97"/>
      <c r="JTM298" s="97"/>
      <c r="JTN298" s="97"/>
      <c r="JTO298" s="97"/>
      <c r="JTP298" s="97"/>
      <c r="JTQ298" s="97"/>
      <c r="JTR298" s="97"/>
      <c r="JTS298" s="97"/>
      <c r="JTT298" s="97"/>
      <c r="JTU298" s="97"/>
      <c r="JTV298" s="97"/>
      <c r="JTW298" s="97"/>
      <c r="JTX298" s="97"/>
      <c r="JTY298" s="97"/>
      <c r="JTZ298" s="97"/>
      <c r="JUA298" s="97"/>
      <c r="JUB298" s="97"/>
      <c r="JUC298" s="97"/>
      <c r="JUD298" s="97"/>
      <c r="JUE298" s="97"/>
      <c r="JUF298" s="97"/>
      <c r="JUG298" s="97"/>
      <c r="JUH298" s="97"/>
      <c r="JUI298" s="97"/>
      <c r="JUJ298" s="97"/>
      <c r="JUK298" s="97"/>
      <c r="JUL298" s="97"/>
      <c r="JUM298" s="97"/>
      <c r="JUN298" s="97"/>
      <c r="JUO298" s="97"/>
      <c r="JUP298" s="97"/>
      <c r="JUQ298" s="97"/>
      <c r="JUR298" s="97"/>
      <c r="JUS298" s="97"/>
      <c r="JUT298" s="97"/>
      <c r="JUU298" s="97"/>
      <c r="JUV298" s="97"/>
      <c r="JUW298" s="97"/>
      <c r="JUX298" s="97"/>
      <c r="JUY298" s="97"/>
      <c r="JUZ298" s="97"/>
      <c r="JVA298" s="97"/>
      <c r="JVB298" s="97"/>
      <c r="JVC298" s="97"/>
      <c r="JVD298" s="97"/>
      <c r="JVE298" s="97"/>
      <c r="JVF298" s="97"/>
      <c r="JVG298" s="97"/>
      <c r="JVH298" s="97"/>
      <c r="JVI298" s="97"/>
      <c r="JVJ298" s="97"/>
      <c r="JVK298" s="97"/>
      <c r="JVL298" s="97"/>
      <c r="JVM298" s="97"/>
      <c r="JVN298" s="97"/>
      <c r="JVO298" s="97"/>
      <c r="JVP298" s="97"/>
      <c r="JVQ298" s="97"/>
      <c r="JVR298" s="97"/>
      <c r="JVS298" s="97"/>
      <c r="JVT298" s="97"/>
      <c r="JVU298" s="97"/>
      <c r="JVV298" s="97"/>
      <c r="JVW298" s="97"/>
      <c r="JVX298" s="97"/>
      <c r="JVY298" s="97"/>
      <c r="JVZ298" s="97"/>
      <c r="JWA298" s="97"/>
      <c r="JWB298" s="97"/>
      <c r="JWC298" s="97"/>
      <c r="JWD298" s="97"/>
      <c r="JWE298" s="97"/>
      <c r="JWF298" s="97"/>
      <c r="JWG298" s="97"/>
      <c r="JWH298" s="97"/>
      <c r="JWI298" s="97"/>
      <c r="JWJ298" s="97"/>
      <c r="JWK298" s="97"/>
      <c r="JWL298" s="97"/>
      <c r="JWM298" s="97"/>
      <c r="JWN298" s="97"/>
      <c r="JWO298" s="97"/>
      <c r="JWP298" s="97"/>
      <c r="JWQ298" s="97"/>
      <c r="JWR298" s="97"/>
      <c r="JWS298" s="97"/>
      <c r="JWT298" s="97"/>
      <c r="JWU298" s="97"/>
      <c r="JWV298" s="97"/>
      <c r="JWW298" s="97"/>
      <c r="JWX298" s="97"/>
      <c r="JWY298" s="97"/>
      <c r="JWZ298" s="97"/>
      <c r="JXA298" s="97"/>
      <c r="JXB298" s="97"/>
      <c r="JXC298" s="97"/>
      <c r="JXD298" s="97"/>
      <c r="JXE298" s="97"/>
      <c r="JXF298" s="97"/>
      <c r="JXG298" s="97"/>
      <c r="JXH298" s="97"/>
      <c r="JXI298" s="97"/>
      <c r="JXJ298" s="97"/>
      <c r="JXK298" s="97"/>
      <c r="JXL298" s="97"/>
      <c r="JXM298" s="97"/>
      <c r="JXN298" s="97"/>
      <c r="JXO298" s="97"/>
      <c r="JXP298" s="97"/>
      <c r="JXQ298" s="97"/>
      <c r="JXR298" s="97"/>
      <c r="JXS298" s="97"/>
      <c r="JXT298" s="97"/>
      <c r="JXU298" s="97"/>
      <c r="JXV298" s="97"/>
      <c r="JXW298" s="97"/>
      <c r="JXX298" s="97"/>
      <c r="JXY298" s="97"/>
      <c r="JXZ298" s="97"/>
      <c r="JYA298" s="97"/>
      <c r="JYB298" s="97"/>
      <c r="JYC298" s="97"/>
      <c r="JYD298" s="97"/>
      <c r="JYE298" s="97"/>
      <c r="JYF298" s="97"/>
      <c r="JYG298" s="97"/>
      <c r="JYH298" s="97"/>
      <c r="JYI298" s="97"/>
      <c r="JYJ298" s="97"/>
      <c r="JYK298" s="97"/>
      <c r="JYL298" s="97"/>
      <c r="JYM298" s="97"/>
      <c r="JYN298" s="97"/>
      <c r="JYO298" s="97"/>
      <c r="JYP298" s="97"/>
      <c r="JYQ298" s="97"/>
      <c r="JYR298" s="97"/>
      <c r="JYS298" s="97"/>
      <c r="JYT298" s="97"/>
      <c r="JYU298" s="97"/>
      <c r="JYV298" s="97"/>
      <c r="JYW298" s="97"/>
      <c r="JYX298" s="97"/>
      <c r="JYY298" s="97"/>
      <c r="JYZ298" s="97"/>
      <c r="JZA298" s="97"/>
      <c r="JZB298" s="97"/>
      <c r="JZC298" s="97"/>
      <c r="JZD298" s="97"/>
      <c r="JZE298" s="97"/>
      <c r="JZF298" s="97"/>
      <c r="JZG298" s="97"/>
      <c r="JZH298" s="97"/>
      <c r="JZI298" s="97"/>
      <c r="JZJ298" s="97"/>
      <c r="JZK298" s="97"/>
      <c r="JZL298" s="97"/>
      <c r="JZM298" s="97"/>
      <c r="JZN298" s="97"/>
      <c r="JZO298" s="97"/>
      <c r="JZP298" s="97"/>
      <c r="JZQ298" s="97"/>
      <c r="JZR298" s="97"/>
      <c r="JZS298" s="97"/>
      <c r="JZT298" s="97"/>
      <c r="JZU298" s="97"/>
      <c r="JZV298" s="97"/>
      <c r="JZW298" s="97"/>
      <c r="JZX298" s="97"/>
      <c r="JZY298" s="97"/>
      <c r="JZZ298" s="97"/>
      <c r="KAA298" s="97"/>
      <c r="KAB298" s="97"/>
      <c r="KAC298" s="97"/>
      <c r="KAD298" s="97"/>
      <c r="KAE298" s="97"/>
      <c r="KAF298" s="97"/>
      <c r="KAG298" s="97"/>
      <c r="KAH298" s="97"/>
      <c r="KAI298" s="97"/>
      <c r="KAJ298" s="97"/>
      <c r="KAK298" s="97"/>
      <c r="KAL298" s="97"/>
      <c r="KAM298" s="97"/>
      <c r="KAN298" s="97"/>
      <c r="KAO298" s="97"/>
      <c r="KAP298" s="97"/>
      <c r="KAQ298" s="97"/>
      <c r="KAR298" s="97"/>
      <c r="KAS298" s="97"/>
      <c r="KAT298" s="97"/>
      <c r="KAU298" s="97"/>
      <c r="KAV298" s="97"/>
      <c r="KAW298" s="97"/>
      <c r="KAX298" s="97"/>
      <c r="KAY298" s="97"/>
      <c r="KAZ298" s="97"/>
      <c r="KBA298" s="97"/>
      <c r="KBB298" s="97"/>
      <c r="KBC298" s="97"/>
      <c r="KBD298" s="97"/>
      <c r="KBE298" s="97"/>
      <c r="KBF298" s="97"/>
      <c r="KBG298" s="97"/>
      <c r="KBH298" s="97"/>
      <c r="KBI298" s="97"/>
      <c r="KBJ298" s="97"/>
      <c r="KBK298" s="97"/>
      <c r="KBL298" s="97"/>
      <c r="KBM298" s="97"/>
      <c r="KBN298" s="97"/>
      <c r="KBO298" s="97"/>
      <c r="KBP298" s="97"/>
      <c r="KBQ298" s="97"/>
      <c r="KBR298" s="97"/>
      <c r="KBS298" s="97"/>
      <c r="KBT298" s="97"/>
      <c r="KBU298" s="97"/>
      <c r="KBV298" s="97"/>
      <c r="KBW298" s="97"/>
      <c r="KBX298" s="97"/>
      <c r="KBY298" s="97"/>
      <c r="KBZ298" s="97"/>
      <c r="KCA298" s="97"/>
      <c r="KCB298" s="97"/>
      <c r="KCC298" s="97"/>
      <c r="KCD298" s="97"/>
      <c r="KCE298" s="97"/>
      <c r="KCF298" s="97"/>
      <c r="KCG298" s="97"/>
      <c r="KCH298" s="97"/>
      <c r="KCI298" s="97"/>
      <c r="KCJ298" s="97"/>
      <c r="KCK298" s="97"/>
      <c r="KCL298" s="97"/>
      <c r="KCM298" s="97"/>
      <c r="KCN298" s="97"/>
      <c r="KCO298" s="97"/>
      <c r="KCP298" s="97"/>
      <c r="KCQ298" s="97"/>
      <c r="KCR298" s="97"/>
      <c r="KCS298" s="97"/>
      <c r="KCT298" s="97"/>
      <c r="KCU298" s="97"/>
      <c r="KCV298" s="97"/>
      <c r="KCW298" s="97"/>
      <c r="KCX298" s="97"/>
      <c r="KCY298" s="97"/>
      <c r="KCZ298" s="97"/>
      <c r="KDA298" s="97"/>
      <c r="KDB298" s="97"/>
      <c r="KDC298" s="97"/>
      <c r="KDD298" s="97"/>
      <c r="KDE298" s="97"/>
      <c r="KDF298" s="97"/>
      <c r="KDG298" s="97"/>
      <c r="KDH298" s="97"/>
      <c r="KDI298" s="97"/>
      <c r="KDJ298" s="97"/>
      <c r="KDK298" s="97"/>
      <c r="KDL298" s="97"/>
      <c r="KDM298" s="97"/>
      <c r="KDN298" s="97"/>
      <c r="KDO298" s="97"/>
      <c r="KDP298" s="97"/>
      <c r="KDQ298" s="97"/>
      <c r="KDR298" s="97"/>
      <c r="KDS298" s="97"/>
      <c r="KDT298" s="97"/>
      <c r="KDU298" s="97"/>
      <c r="KDV298" s="97"/>
      <c r="KDW298" s="97"/>
      <c r="KDX298" s="97"/>
      <c r="KDY298" s="97"/>
      <c r="KDZ298" s="97"/>
      <c r="KEA298" s="97"/>
      <c r="KEB298" s="97"/>
      <c r="KEC298" s="97"/>
      <c r="KED298" s="97"/>
      <c r="KEE298" s="97"/>
      <c r="KEF298" s="97"/>
      <c r="KEG298" s="97"/>
      <c r="KEH298" s="97"/>
      <c r="KEI298" s="97"/>
      <c r="KEJ298" s="97"/>
      <c r="KEK298" s="97"/>
      <c r="KEL298" s="97"/>
      <c r="KEM298" s="97"/>
      <c r="KEN298" s="97"/>
      <c r="KEO298" s="97"/>
      <c r="KEP298" s="97"/>
      <c r="KEQ298" s="97"/>
      <c r="KER298" s="97"/>
      <c r="KES298" s="97"/>
      <c r="KET298" s="97"/>
      <c r="KEU298" s="97"/>
      <c r="KEV298" s="97"/>
      <c r="KEW298" s="97"/>
      <c r="KEX298" s="97"/>
      <c r="KEY298" s="97"/>
      <c r="KEZ298" s="97"/>
      <c r="KFA298" s="97"/>
      <c r="KFB298" s="97"/>
      <c r="KFC298" s="97"/>
      <c r="KFD298" s="97"/>
      <c r="KFE298" s="97"/>
      <c r="KFF298" s="97"/>
      <c r="KFG298" s="97"/>
      <c r="KFH298" s="97"/>
      <c r="KFI298" s="97"/>
      <c r="KFJ298" s="97"/>
      <c r="KFK298" s="97"/>
      <c r="KFL298" s="97"/>
      <c r="KFM298" s="97"/>
      <c r="KFN298" s="97"/>
      <c r="KFO298" s="97"/>
      <c r="KFP298" s="97"/>
      <c r="KFQ298" s="97"/>
      <c r="KFR298" s="97"/>
      <c r="KFS298" s="97"/>
      <c r="KFT298" s="97"/>
      <c r="KFU298" s="97"/>
      <c r="KFV298" s="97"/>
      <c r="KFW298" s="97"/>
      <c r="KFX298" s="97"/>
      <c r="KFY298" s="97"/>
      <c r="KFZ298" s="97"/>
      <c r="KGA298" s="97"/>
      <c r="KGB298" s="97"/>
      <c r="KGC298" s="97"/>
      <c r="KGD298" s="97"/>
      <c r="KGE298" s="97"/>
      <c r="KGF298" s="97"/>
      <c r="KGG298" s="97"/>
      <c r="KGH298" s="97"/>
      <c r="KGI298" s="97"/>
      <c r="KGJ298" s="97"/>
      <c r="KGK298" s="97"/>
      <c r="KGL298" s="97"/>
      <c r="KGM298" s="97"/>
      <c r="KGN298" s="97"/>
      <c r="KGO298" s="97"/>
      <c r="KGP298" s="97"/>
      <c r="KGQ298" s="97"/>
      <c r="KGR298" s="97"/>
      <c r="KGS298" s="97"/>
      <c r="KGT298" s="97"/>
      <c r="KGU298" s="97"/>
      <c r="KGV298" s="97"/>
      <c r="KGW298" s="97"/>
      <c r="KGX298" s="97"/>
      <c r="KGY298" s="97"/>
      <c r="KGZ298" s="97"/>
      <c r="KHA298" s="97"/>
      <c r="KHB298" s="97"/>
      <c r="KHC298" s="97"/>
      <c r="KHD298" s="97"/>
      <c r="KHE298" s="97"/>
      <c r="KHF298" s="97"/>
      <c r="KHG298" s="97"/>
      <c r="KHH298" s="97"/>
      <c r="KHI298" s="97"/>
      <c r="KHJ298" s="97"/>
      <c r="KHK298" s="97"/>
      <c r="KHL298" s="97"/>
      <c r="KHM298" s="97"/>
      <c r="KHN298" s="97"/>
      <c r="KHO298" s="97"/>
      <c r="KHP298" s="97"/>
      <c r="KHQ298" s="97"/>
      <c r="KHR298" s="97"/>
      <c r="KHS298" s="97"/>
      <c r="KHT298" s="97"/>
      <c r="KHU298" s="97"/>
      <c r="KHV298" s="97"/>
      <c r="KHW298" s="97"/>
      <c r="KHX298" s="97"/>
      <c r="KHY298" s="97"/>
      <c r="KHZ298" s="97"/>
      <c r="KIA298" s="97"/>
      <c r="KIB298" s="97"/>
      <c r="KIC298" s="97"/>
      <c r="KID298" s="97"/>
      <c r="KIE298" s="97"/>
      <c r="KIF298" s="97"/>
      <c r="KIG298" s="97"/>
      <c r="KIH298" s="97"/>
      <c r="KII298" s="97"/>
      <c r="KIJ298" s="97"/>
      <c r="KIK298" s="97"/>
      <c r="KIL298" s="97"/>
      <c r="KIM298" s="97"/>
      <c r="KIN298" s="97"/>
      <c r="KIO298" s="97"/>
      <c r="KIP298" s="97"/>
      <c r="KIQ298" s="97"/>
      <c r="KIR298" s="97"/>
      <c r="KIS298" s="97"/>
      <c r="KIT298" s="97"/>
      <c r="KIU298" s="97"/>
      <c r="KIV298" s="97"/>
      <c r="KIW298" s="97"/>
      <c r="KIX298" s="97"/>
      <c r="KIY298" s="97"/>
      <c r="KIZ298" s="97"/>
      <c r="KJA298" s="97"/>
      <c r="KJB298" s="97"/>
      <c r="KJC298" s="97"/>
      <c r="KJD298" s="97"/>
      <c r="KJE298" s="97"/>
      <c r="KJF298" s="97"/>
      <c r="KJG298" s="97"/>
      <c r="KJH298" s="97"/>
      <c r="KJI298" s="97"/>
      <c r="KJJ298" s="97"/>
      <c r="KJK298" s="97"/>
      <c r="KJL298" s="97"/>
      <c r="KJM298" s="97"/>
      <c r="KJN298" s="97"/>
      <c r="KJO298" s="97"/>
      <c r="KJP298" s="97"/>
      <c r="KJQ298" s="97"/>
      <c r="KJR298" s="97"/>
      <c r="KJS298" s="97"/>
      <c r="KJT298" s="97"/>
      <c r="KJU298" s="97"/>
      <c r="KJV298" s="97"/>
      <c r="KJW298" s="97"/>
      <c r="KJX298" s="97"/>
      <c r="KJY298" s="97"/>
      <c r="KJZ298" s="97"/>
      <c r="KKA298" s="97"/>
      <c r="KKB298" s="97"/>
      <c r="KKC298" s="97"/>
      <c r="KKD298" s="97"/>
      <c r="KKE298" s="97"/>
      <c r="KKF298" s="97"/>
      <c r="KKG298" s="97"/>
      <c r="KKH298" s="97"/>
      <c r="KKI298" s="97"/>
      <c r="KKJ298" s="97"/>
      <c r="KKK298" s="97"/>
      <c r="KKL298" s="97"/>
      <c r="KKM298" s="97"/>
      <c r="KKN298" s="97"/>
      <c r="KKO298" s="97"/>
      <c r="KKP298" s="97"/>
      <c r="KKQ298" s="97"/>
      <c r="KKR298" s="97"/>
      <c r="KKS298" s="97"/>
      <c r="KKT298" s="97"/>
      <c r="KKU298" s="97"/>
      <c r="KKV298" s="97"/>
      <c r="KKW298" s="97"/>
      <c r="KKX298" s="97"/>
      <c r="KKY298" s="97"/>
      <c r="KKZ298" s="97"/>
      <c r="KLA298" s="97"/>
      <c r="KLB298" s="97"/>
      <c r="KLC298" s="97"/>
      <c r="KLD298" s="97"/>
      <c r="KLE298" s="97"/>
      <c r="KLF298" s="97"/>
      <c r="KLG298" s="97"/>
      <c r="KLH298" s="97"/>
      <c r="KLI298" s="97"/>
      <c r="KLJ298" s="97"/>
      <c r="KLK298" s="97"/>
      <c r="KLL298" s="97"/>
      <c r="KLM298" s="97"/>
      <c r="KLN298" s="97"/>
      <c r="KLO298" s="97"/>
      <c r="KLP298" s="97"/>
      <c r="KLQ298" s="97"/>
      <c r="KLR298" s="97"/>
      <c r="KLS298" s="97"/>
      <c r="KLT298" s="97"/>
      <c r="KLU298" s="97"/>
      <c r="KLV298" s="97"/>
      <c r="KLW298" s="97"/>
      <c r="KLX298" s="97"/>
      <c r="KLY298" s="97"/>
      <c r="KLZ298" s="97"/>
      <c r="KMA298" s="97"/>
      <c r="KMB298" s="97"/>
      <c r="KMC298" s="97"/>
      <c r="KMD298" s="97"/>
      <c r="KME298" s="97"/>
      <c r="KMF298" s="97"/>
      <c r="KMG298" s="97"/>
      <c r="KMH298" s="97"/>
      <c r="KMI298" s="97"/>
      <c r="KMJ298" s="97"/>
      <c r="KMK298" s="97"/>
      <c r="KML298" s="97"/>
      <c r="KMM298" s="97"/>
      <c r="KMN298" s="97"/>
      <c r="KMO298" s="97"/>
      <c r="KMP298" s="97"/>
      <c r="KMQ298" s="97"/>
      <c r="KMR298" s="97"/>
      <c r="KMS298" s="97"/>
      <c r="KMT298" s="97"/>
      <c r="KMU298" s="97"/>
      <c r="KMV298" s="97"/>
      <c r="KMW298" s="97"/>
      <c r="KMX298" s="97"/>
      <c r="KMY298" s="97"/>
      <c r="KMZ298" s="97"/>
      <c r="KNA298" s="97"/>
      <c r="KNB298" s="97"/>
      <c r="KNC298" s="97"/>
      <c r="KND298" s="97"/>
      <c r="KNE298" s="97"/>
      <c r="KNF298" s="97"/>
      <c r="KNG298" s="97"/>
      <c r="KNH298" s="97"/>
      <c r="KNI298" s="97"/>
      <c r="KNJ298" s="97"/>
      <c r="KNK298" s="97"/>
      <c r="KNL298" s="97"/>
      <c r="KNM298" s="97"/>
      <c r="KNN298" s="97"/>
      <c r="KNO298" s="97"/>
      <c r="KNP298" s="97"/>
      <c r="KNQ298" s="97"/>
      <c r="KNR298" s="97"/>
      <c r="KNS298" s="97"/>
      <c r="KNT298" s="97"/>
      <c r="KNU298" s="97"/>
      <c r="KNV298" s="97"/>
      <c r="KNW298" s="97"/>
      <c r="KNX298" s="97"/>
      <c r="KNY298" s="97"/>
      <c r="KNZ298" s="97"/>
      <c r="KOA298" s="97"/>
      <c r="KOB298" s="97"/>
      <c r="KOC298" s="97"/>
      <c r="KOD298" s="97"/>
      <c r="KOE298" s="97"/>
      <c r="KOF298" s="97"/>
      <c r="KOG298" s="97"/>
      <c r="KOH298" s="97"/>
      <c r="KOI298" s="97"/>
      <c r="KOJ298" s="97"/>
      <c r="KOK298" s="97"/>
      <c r="KOL298" s="97"/>
      <c r="KOM298" s="97"/>
      <c r="KON298" s="97"/>
      <c r="KOO298" s="97"/>
      <c r="KOP298" s="97"/>
      <c r="KOQ298" s="97"/>
      <c r="KOR298" s="97"/>
      <c r="KOS298" s="97"/>
      <c r="KOT298" s="97"/>
      <c r="KOU298" s="97"/>
      <c r="KOV298" s="97"/>
      <c r="KOW298" s="97"/>
      <c r="KOX298" s="97"/>
      <c r="KOY298" s="97"/>
      <c r="KOZ298" s="97"/>
      <c r="KPA298" s="97"/>
      <c r="KPB298" s="97"/>
      <c r="KPC298" s="97"/>
      <c r="KPD298" s="97"/>
      <c r="KPE298" s="97"/>
      <c r="KPF298" s="97"/>
      <c r="KPG298" s="97"/>
      <c r="KPH298" s="97"/>
      <c r="KPI298" s="97"/>
      <c r="KPJ298" s="97"/>
      <c r="KPK298" s="97"/>
      <c r="KPL298" s="97"/>
      <c r="KPM298" s="97"/>
      <c r="KPN298" s="97"/>
      <c r="KPO298" s="97"/>
      <c r="KPP298" s="97"/>
      <c r="KPQ298" s="97"/>
      <c r="KPR298" s="97"/>
      <c r="KPS298" s="97"/>
      <c r="KPT298" s="97"/>
      <c r="KPU298" s="97"/>
      <c r="KPV298" s="97"/>
      <c r="KPW298" s="97"/>
      <c r="KPX298" s="97"/>
      <c r="KPY298" s="97"/>
      <c r="KPZ298" s="97"/>
      <c r="KQA298" s="97"/>
      <c r="KQB298" s="97"/>
      <c r="KQC298" s="97"/>
      <c r="KQD298" s="97"/>
      <c r="KQE298" s="97"/>
      <c r="KQF298" s="97"/>
      <c r="KQG298" s="97"/>
      <c r="KQH298" s="97"/>
      <c r="KQI298" s="97"/>
      <c r="KQJ298" s="97"/>
      <c r="KQK298" s="97"/>
      <c r="KQL298" s="97"/>
      <c r="KQM298" s="97"/>
      <c r="KQN298" s="97"/>
      <c r="KQO298" s="97"/>
      <c r="KQP298" s="97"/>
      <c r="KQQ298" s="97"/>
      <c r="KQR298" s="97"/>
      <c r="KQS298" s="97"/>
      <c r="KQT298" s="97"/>
      <c r="KQU298" s="97"/>
      <c r="KQV298" s="97"/>
      <c r="KQW298" s="97"/>
      <c r="KQX298" s="97"/>
      <c r="KQY298" s="97"/>
      <c r="KQZ298" s="97"/>
      <c r="KRA298" s="97"/>
      <c r="KRB298" s="97"/>
      <c r="KRC298" s="97"/>
      <c r="KRD298" s="97"/>
      <c r="KRE298" s="97"/>
      <c r="KRF298" s="97"/>
      <c r="KRG298" s="97"/>
      <c r="KRH298" s="97"/>
      <c r="KRI298" s="97"/>
      <c r="KRJ298" s="97"/>
      <c r="KRK298" s="97"/>
      <c r="KRL298" s="97"/>
      <c r="KRM298" s="97"/>
      <c r="KRN298" s="97"/>
      <c r="KRO298" s="97"/>
      <c r="KRP298" s="97"/>
      <c r="KRQ298" s="97"/>
      <c r="KRR298" s="97"/>
      <c r="KRS298" s="97"/>
      <c r="KRT298" s="97"/>
      <c r="KRU298" s="97"/>
      <c r="KRV298" s="97"/>
      <c r="KRW298" s="97"/>
      <c r="KRX298" s="97"/>
      <c r="KRY298" s="97"/>
      <c r="KRZ298" s="97"/>
      <c r="KSA298" s="97"/>
      <c r="KSB298" s="97"/>
      <c r="KSC298" s="97"/>
      <c r="KSD298" s="97"/>
      <c r="KSE298" s="97"/>
      <c r="KSF298" s="97"/>
      <c r="KSG298" s="97"/>
      <c r="KSH298" s="97"/>
      <c r="KSI298" s="97"/>
      <c r="KSJ298" s="97"/>
      <c r="KSK298" s="97"/>
      <c r="KSL298" s="97"/>
      <c r="KSM298" s="97"/>
      <c r="KSN298" s="97"/>
      <c r="KSO298" s="97"/>
      <c r="KSP298" s="97"/>
      <c r="KSQ298" s="97"/>
      <c r="KSR298" s="97"/>
      <c r="KSS298" s="97"/>
      <c r="KST298" s="97"/>
      <c r="KSU298" s="97"/>
      <c r="KSV298" s="97"/>
      <c r="KSW298" s="97"/>
      <c r="KSX298" s="97"/>
      <c r="KSY298" s="97"/>
      <c r="KSZ298" s="97"/>
      <c r="KTA298" s="97"/>
      <c r="KTB298" s="97"/>
      <c r="KTC298" s="97"/>
      <c r="KTD298" s="97"/>
      <c r="KTE298" s="97"/>
      <c r="KTF298" s="97"/>
      <c r="KTG298" s="97"/>
      <c r="KTH298" s="97"/>
      <c r="KTI298" s="97"/>
      <c r="KTJ298" s="97"/>
      <c r="KTK298" s="97"/>
      <c r="KTL298" s="97"/>
      <c r="KTM298" s="97"/>
      <c r="KTN298" s="97"/>
      <c r="KTO298" s="97"/>
      <c r="KTP298" s="97"/>
      <c r="KTQ298" s="97"/>
      <c r="KTR298" s="97"/>
      <c r="KTS298" s="97"/>
      <c r="KTT298" s="97"/>
      <c r="KTU298" s="97"/>
      <c r="KTV298" s="97"/>
      <c r="KTW298" s="97"/>
      <c r="KTX298" s="97"/>
      <c r="KTY298" s="97"/>
      <c r="KTZ298" s="97"/>
      <c r="KUA298" s="97"/>
      <c r="KUB298" s="97"/>
      <c r="KUC298" s="97"/>
      <c r="KUD298" s="97"/>
      <c r="KUE298" s="97"/>
      <c r="KUF298" s="97"/>
      <c r="KUG298" s="97"/>
      <c r="KUH298" s="97"/>
      <c r="KUI298" s="97"/>
      <c r="KUJ298" s="97"/>
      <c r="KUK298" s="97"/>
      <c r="KUL298" s="97"/>
      <c r="KUM298" s="97"/>
      <c r="KUN298" s="97"/>
      <c r="KUO298" s="97"/>
      <c r="KUP298" s="97"/>
      <c r="KUQ298" s="97"/>
      <c r="KUR298" s="97"/>
      <c r="KUS298" s="97"/>
      <c r="KUT298" s="97"/>
      <c r="KUU298" s="97"/>
      <c r="KUV298" s="97"/>
      <c r="KUW298" s="97"/>
      <c r="KUX298" s="97"/>
      <c r="KUY298" s="97"/>
      <c r="KUZ298" s="97"/>
      <c r="KVA298" s="97"/>
      <c r="KVB298" s="97"/>
      <c r="KVC298" s="97"/>
      <c r="KVD298" s="97"/>
      <c r="KVE298" s="97"/>
      <c r="KVF298" s="97"/>
      <c r="KVG298" s="97"/>
      <c r="KVH298" s="97"/>
      <c r="KVI298" s="97"/>
      <c r="KVJ298" s="97"/>
      <c r="KVK298" s="97"/>
      <c r="KVL298" s="97"/>
      <c r="KVM298" s="97"/>
      <c r="KVN298" s="97"/>
      <c r="KVO298" s="97"/>
      <c r="KVP298" s="97"/>
      <c r="KVQ298" s="97"/>
      <c r="KVR298" s="97"/>
      <c r="KVS298" s="97"/>
      <c r="KVT298" s="97"/>
      <c r="KVU298" s="97"/>
      <c r="KVV298" s="97"/>
      <c r="KVW298" s="97"/>
      <c r="KVX298" s="97"/>
      <c r="KVY298" s="97"/>
      <c r="KVZ298" s="97"/>
      <c r="KWA298" s="97"/>
      <c r="KWB298" s="97"/>
      <c r="KWC298" s="97"/>
      <c r="KWD298" s="97"/>
      <c r="KWE298" s="97"/>
      <c r="KWF298" s="97"/>
      <c r="KWG298" s="97"/>
      <c r="KWH298" s="97"/>
      <c r="KWI298" s="97"/>
      <c r="KWJ298" s="97"/>
      <c r="KWK298" s="97"/>
      <c r="KWL298" s="97"/>
      <c r="KWM298" s="97"/>
      <c r="KWN298" s="97"/>
      <c r="KWO298" s="97"/>
      <c r="KWP298" s="97"/>
      <c r="KWQ298" s="97"/>
      <c r="KWR298" s="97"/>
      <c r="KWS298" s="97"/>
      <c r="KWT298" s="97"/>
      <c r="KWU298" s="97"/>
      <c r="KWV298" s="97"/>
      <c r="KWW298" s="97"/>
      <c r="KWX298" s="97"/>
      <c r="KWY298" s="97"/>
      <c r="KWZ298" s="97"/>
      <c r="KXA298" s="97"/>
      <c r="KXB298" s="97"/>
      <c r="KXC298" s="97"/>
      <c r="KXD298" s="97"/>
      <c r="KXE298" s="97"/>
      <c r="KXF298" s="97"/>
      <c r="KXG298" s="97"/>
      <c r="KXH298" s="97"/>
      <c r="KXI298" s="97"/>
      <c r="KXJ298" s="97"/>
      <c r="KXK298" s="97"/>
      <c r="KXL298" s="97"/>
      <c r="KXM298" s="97"/>
      <c r="KXN298" s="97"/>
      <c r="KXO298" s="97"/>
      <c r="KXP298" s="97"/>
      <c r="KXQ298" s="97"/>
      <c r="KXR298" s="97"/>
      <c r="KXS298" s="97"/>
      <c r="KXT298" s="97"/>
      <c r="KXU298" s="97"/>
      <c r="KXV298" s="97"/>
      <c r="KXW298" s="97"/>
      <c r="KXX298" s="97"/>
      <c r="KXY298" s="97"/>
      <c r="KXZ298" s="97"/>
      <c r="KYA298" s="97"/>
      <c r="KYB298" s="97"/>
      <c r="KYC298" s="97"/>
      <c r="KYD298" s="97"/>
      <c r="KYE298" s="97"/>
      <c r="KYF298" s="97"/>
      <c r="KYG298" s="97"/>
      <c r="KYH298" s="97"/>
      <c r="KYI298" s="97"/>
      <c r="KYJ298" s="97"/>
      <c r="KYK298" s="97"/>
      <c r="KYL298" s="97"/>
      <c r="KYM298" s="97"/>
      <c r="KYN298" s="97"/>
      <c r="KYO298" s="97"/>
      <c r="KYP298" s="97"/>
      <c r="KYQ298" s="97"/>
      <c r="KYR298" s="97"/>
      <c r="KYS298" s="97"/>
      <c r="KYT298" s="97"/>
      <c r="KYU298" s="97"/>
      <c r="KYV298" s="97"/>
      <c r="KYW298" s="97"/>
      <c r="KYX298" s="97"/>
      <c r="KYY298" s="97"/>
      <c r="KYZ298" s="97"/>
      <c r="KZA298" s="97"/>
      <c r="KZB298" s="97"/>
      <c r="KZC298" s="97"/>
      <c r="KZD298" s="97"/>
      <c r="KZE298" s="97"/>
      <c r="KZF298" s="97"/>
      <c r="KZG298" s="97"/>
      <c r="KZH298" s="97"/>
      <c r="KZI298" s="97"/>
      <c r="KZJ298" s="97"/>
      <c r="KZK298" s="97"/>
      <c r="KZL298" s="97"/>
      <c r="KZM298" s="97"/>
      <c r="KZN298" s="97"/>
      <c r="KZO298" s="97"/>
      <c r="KZP298" s="97"/>
      <c r="KZQ298" s="97"/>
      <c r="KZR298" s="97"/>
      <c r="KZS298" s="97"/>
      <c r="KZT298" s="97"/>
      <c r="KZU298" s="97"/>
      <c r="KZV298" s="97"/>
      <c r="KZW298" s="97"/>
      <c r="KZX298" s="97"/>
      <c r="KZY298" s="97"/>
      <c r="KZZ298" s="97"/>
      <c r="LAA298" s="97"/>
      <c r="LAB298" s="97"/>
      <c r="LAC298" s="97"/>
      <c r="LAD298" s="97"/>
      <c r="LAE298" s="97"/>
      <c r="LAF298" s="97"/>
      <c r="LAG298" s="97"/>
      <c r="LAH298" s="97"/>
      <c r="LAI298" s="97"/>
      <c r="LAJ298" s="97"/>
      <c r="LAK298" s="97"/>
      <c r="LAL298" s="97"/>
      <c r="LAM298" s="97"/>
      <c r="LAN298" s="97"/>
      <c r="LAO298" s="97"/>
      <c r="LAP298" s="97"/>
      <c r="LAQ298" s="97"/>
      <c r="LAR298" s="97"/>
      <c r="LAS298" s="97"/>
      <c r="LAT298" s="97"/>
      <c r="LAU298" s="97"/>
      <c r="LAV298" s="97"/>
      <c r="LAW298" s="97"/>
      <c r="LAX298" s="97"/>
      <c r="LAY298" s="97"/>
      <c r="LAZ298" s="97"/>
      <c r="LBA298" s="97"/>
      <c r="LBB298" s="97"/>
      <c r="LBC298" s="97"/>
      <c r="LBD298" s="97"/>
      <c r="LBE298" s="97"/>
      <c r="LBF298" s="97"/>
      <c r="LBG298" s="97"/>
      <c r="LBH298" s="97"/>
      <c r="LBI298" s="97"/>
      <c r="LBJ298" s="97"/>
      <c r="LBK298" s="97"/>
      <c r="LBL298" s="97"/>
      <c r="LBM298" s="97"/>
      <c r="LBN298" s="97"/>
      <c r="LBO298" s="97"/>
      <c r="LBP298" s="97"/>
      <c r="LBQ298" s="97"/>
      <c r="LBR298" s="97"/>
      <c r="LBS298" s="97"/>
      <c r="LBT298" s="97"/>
      <c r="LBU298" s="97"/>
      <c r="LBV298" s="97"/>
      <c r="LBW298" s="97"/>
      <c r="LBX298" s="97"/>
      <c r="LBY298" s="97"/>
      <c r="LBZ298" s="97"/>
      <c r="LCA298" s="97"/>
      <c r="LCB298" s="97"/>
      <c r="LCC298" s="97"/>
      <c r="LCD298" s="97"/>
      <c r="LCE298" s="97"/>
      <c r="LCF298" s="97"/>
      <c r="LCG298" s="97"/>
      <c r="LCH298" s="97"/>
      <c r="LCI298" s="97"/>
      <c r="LCJ298" s="97"/>
      <c r="LCK298" s="97"/>
      <c r="LCL298" s="97"/>
      <c r="LCM298" s="97"/>
      <c r="LCN298" s="97"/>
      <c r="LCO298" s="97"/>
      <c r="LCP298" s="97"/>
      <c r="LCQ298" s="97"/>
      <c r="LCR298" s="97"/>
      <c r="LCS298" s="97"/>
      <c r="LCT298" s="97"/>
      <c r="LCU298" s="97"/>
      <c r="LCV298" s="97"/>
      <c r="LCW298" s="97"/>
      <c r="LCX298" s="97"/>
      <c r="LCY298" s="97"/>
      <c r="LCZ298" s="97"/>
      <c r="LDA298" s="97"/>
      <c r="LDB298" s="97"/>
      <c r="LDC298" s="97"/>
      <c r="LDD298" s="97"/>
      <c r="LDE298" s="97"/>
      <c r="LDF298" s="97"/>
      <c r="LDG298" s="97"/>
      <c r="LDH298" s="97"/>
      <c r="LDI298" s="97"/>
      <c r="LDJ298" s="97"/>
      <c r="LDK298" s="97"/>
      <c r="LDL298" s="97"/>
      <c r="LDM298" s="97"/>
      <c r="LDN298" s="97"/>
      <c r="LDO298" s="97"/>
      <c r="LDP298" s="97"/>
      <c r="LDQ298" s="97"/>
      <c r="LDR298" s="97"/>
      <c r="LDS298" s="97"/>
      <c r="LDT298" s="97"/>
      <c r="LDU298" s="97"/>
      <c r="LDV298" s="97"/>
      <c r="LDW298" s="97"/>
      <c r="LDX298" s="97"/>
      <c r="LDY298" s="97"/>
      <c r="LDZ298" s="97"/>
      <c r="LEA298" s="97"/>
      <c r="LEB298" s="97"/>
      <c r="LEC298" s="97"/>
      <c r="LED298" s="97"/>
      <c r="LEE298" s="97"/>
      <c r="LEF298" s="97"/>
      <c r="LEG298" s="97"/>
      <c r="LEH298" s="97"/>
      <c r="LEI298" s="97"/>
      <c r="LEJ298" s="97"/>
      <c r="LEK298" s="97"/>
      <c r="LEL298" s="97"/>
      <c r="LEM298" s="97"/>
      <c r="LEN298" s="97"/>
      <c r="LEO298" s="97"/>
      <c r="LEP298" s="97"/>
      <c r="LEQ298" s="97"/>
      <c r="LER298" s="97"/>
      <c r="LES298" s="97"/>
      <c r="LET298" s="97"/>
      <c r="LEU298" s="97"/>
      <c r="LEV298" s="97"/>
      <c r="LEW298" s="97"/>
      <c r="LEX298" s="97"/>
      <c r="LEY298" s="97"/>
      <c r="LEZ298" s="97"/>
      <c r="LFA298" s="97"/>
      <c r="LFB298" s="97"/>
      <c r="LFC298" s="97"/>
      <c r="LFD298" s="97"/>
      <c r="LFE298" s="97"/>
      <c r="LFF298" s="97"/>
      <c r="LFG298" s="97"/>
      <c r="LFH298" s="97"/>
      <c r="LFI298" s="97"/>
      <c r="LFJ298" s="97"/>
      <c r="LFK298" s="97"/>
      <c r="LFL298" s="97"/>
      <c r="LFM298" s="97"/>
      <c r="LFN298" s="97"/>
      <c r="LFO298" s="97"/>
      <c r="LFP298" s="97"/>
      <c r="LFQ298" s="97"/>
      <c r="LFR298" s="97"/>
      <c r="LFS298" s="97"/>
      <c r="LFT298" s="97"/>
      <c r="LFU298" s="97"/>
      <c r="LFV298" s="97"/>
      <c r="LFW298" s="97"/>
      <c r="LFX298" s="97"/>
      <c r="LFY298" s="97"/>
      <c r="LFZ298" s="97"/>
      <c r="LGA298" s="97"/>
      <c r="LGB298" s="97"/>
      <c r="LGC298" s="97"/>
      <c r="LGD298" s="97"/>
      <c r="LGE298" s="97"/>
      <c r="LGF298" s="97"/>
      <c r="LGG298" s="97"/>
      <c r="LGH298" s="97"/>
      <c r="LGI298" s="97"/>
      <c r="LGJ298" s="97"/>
      <c r="LGK298" s="97"/>
      <c r="LGL298" s="97"/>
      <c r="LGM298" s="97"/>
      <c r="LGN298" s="97"/>
      <c r="LGO298" s="97"/>
      <c r="LGP298" s="97"/>
      <c r="LGQ298" s="97"/>
      <c r="LGR298" s="97"/>
      <c r="LGS298" s="97"/>
      <c r="LGT298" s="97"/>
      <c r="LGU298" s="97"/>
      <c r="LGV298" s="97"/>
      <c r="LGW298" s="97"/>
      <c r="LGX298" s="97"/>
      <c r="LGY298" s="97"/>
      <c r="LGZ298" s="97"/>
      <c r="LHA298" s="97"/>
      <c r="LHB298" s="97"/>
      <c r="LHC298" s="97"/>
      <c r="LHD298" s="97"/>
      <c r="LHE298" s="97"/>
      <c r="LHF298" s="97"/>
      <c r="LHG298" s="97"/>
      <c r="LHH298" s="97"/>
      <c r="LHI298" s="97"/>
      <c r="LHJ298" s="97"/>
      <c r="LHK298" s="97"/>
      <c r="LHL298" s="97"/>
      <c r="LHM298" s="97"/>
      <c r="LHN298" s="97"/>
      <c r="LHO298" s="97"/>
      <c r="LHP298" s="97"/>
      <c r="LHQ298" s="97"/>
      <c r="LHR298" s="97"/>
      <c r="LHS298" s="97"/>
      <c r="LHT298" s="97"/>
      <c r="LHU298" s="97"/>
      <c r="LHV298" s="97"/>
      <c r="LHW298" s="97"/>
      <c r="LHX298" s="97"/>
      <c r="LHY298" s="97"/>
      <c r="LHZ298" s="97"/>
      <c r="LIA298" s="97"/>
      <c r="LIB298" s="97"/>
      <c r="LIC298" s="97"/>
      <c r="LID298" s="97"/>
      <c r="LIE298" s="97"/>
      <c r="LIF298" s="97"/>
      <c r="LIG298" s="97"/>
      <c r="LIH298" s="97"/>
      <c r="LII298" s="97"/>
      <c r="LIJ298" s="97"/>
      <c r="LIK298" s="97"/>
      <c r="LIL298" s="97"/>
      <c r="LIM298" s="97"/>
      <c r="LIN298" s="97"/>
      <c r="LIO298" s="97"/>
      <c r="LIP298" s="97"/>
      <c r="LIQ298" s="97"/>
      <c r="LIR298" s="97"/>
      <c r="LIS298" s="97"/>
      <c r="LIT298" s="97"/>
      <c r="LIU298" s="97"/>
      <c r="LIV298" s="97"/>
      <c r="LIW298" s="97"/>
      <c r="LIX298" s="97"/>
      <c r="LIY298" s="97"/>
      <c r="LIZ298" s="97"/>
      <c r="LJA298" s="97"/>
      <c r="LJB298" s="97"/>
      <c r="LJC298" s="97"/>
      <c r="LJD298" s="97"/>
      <c r="LJE298" s="97"/>
      <c r="LJF298" s="97"/>
      <c r="LJG298" s="97"/>
      <c r="LJH298" s="97"/>
      <c r="LJI298" s="97"/>
      <c r="LJJ298" s="97"/>
      <c r="LJK298" s="97"/>
      <c r="LJL298" s="97"/>
      <c r="LJM298" s="97"/>
      <c r="LJN298" s="97"/>
      <c r="LJO298" s="97"/>
      <c r="LJP298" s="97"/>
      <c r="LJQ298" s="97"/>
      <c r="LJR298" s="97"/>
      <c r="LJS298" s="97"/>
      <c r="LJT298" s="97"/>
      <c r="LJU298" s="97"/>
      <c r="LJV298" s="97"/>
      <c r="LJW298" s="97"/>
      <c r="LJX298" s="97"/>
      <c r="LJY298" s="97"/>
      <c r="LJZ298" s="97"/>
      <c r="LKA298" s="97"/>
      <c r="LKB298" s="97"/>
      <c r="LKC298" s="97"/>
      <c r="LKD298" s="97"/>
      <c r="LKE298" s="97"/>
      <c r="LKF298" s="97"/>
      <c r="LKG298" s="97"/>
      <c r="LKH298" s="97"/>
      <c r="LKI298" s="97"/>
      <c r="LKJ298" s="97"/>
      <c r="LKK298" s="97"/>
      <c r="LKL298" s="97"/>
      <c r="LKM298" s="97"/>
      <c r="LKN298" s="97"/>
      <c r="LKO298" s="97"/>
      <c r="LKP298" s="97"/>
      <c r="LKQ298" s="97"/>
      <c r="LKR298" s="97"/>
      <c r="LKS298" s="97"/>
      <c r="LKT298" s="97"/>
      <c r="LKU298" s="97"/>
      <c r="LKV298" s="97"/>
      <c r="LKW298" s="97"/>
      <c r="LKX298" s="97"/>
      <c r="LKY298" s="97"/>
      <c r="LKZ298" s="97"/>
      <c r="LLA298" s="97"/>
      <c r="LLB298" s="97"/>
      <c r="LLC298" s="97"/>
      <c r="LLD298" s="97"/>
      <c r="LLE298" s="97"/>
      <c r="LLF298" s="97"/>
      <c r="LLG298" s="97"/>
      <c r="LLH298" s="97"/>
      <c r="LLI298" s="97"/>
      <c r="LLJ298" s="97"/>
      <c r="LLK298" s="97"/>
      <c r="LLL298" s="97"/>
      <c r="LLM298" s="97"/>
      <c r="LLN298" s="97"/>
      <c r="LLO298" s="97"/>
      <c r="LLP298" s="97"/>
      <c r="LLQ298" s="97"/>
      <c r="LLR298" s="97"/>
      <c r="LLS298" s="97"/>
      <c r="LLT298" s="97"/>
      <c r="LLU298" s="97"/>
      <c r="LLV298" s="97"/>
      <c r="LLW298" s="97"/>
      <c r="LLX298" s="97"/>
      <c r="LLY298" s="97"/>
      <c r="LLZ298" s="97"/>
      <c r="LMA298" s="97"/>
      <c r="LMB298" s="97"/>
      <c r="LMC298" s="97"/>
      <c r="LMD298" s="97"/>
      <c r="LME298" s="97"/>
      <c r="LMF298" s="97"/>
      <c r="LMG298" s="97"/>
      <c r="LMH298" s="97"/>
      <c r="LMI298" s="97"/>
      <c r="LMJ298" s="97"/>
      <c r="LMK298" s="97"/>
      <c r="LML298" s="97"/>
      <c r="LMM298" s="97"/>
      <c r="LMN298" s="97"/>
      <c r="LMO298" s="97"/>
      <c r="LMP298" s="97"/>
      <c r="LMQ298" s="97"/>
      <c r="LMR298" s="97"/>
      <c r="LMS298" s="97"/>
      <c r="LMT298" s="97"/>
      <c r="LMU298" s="97"/>
      <c r="LMV298" s="97"/>
      <c r="LMW298" s="97"/>
      <c r="LMX298" s="97"/>
      <c r="LMY298" s="97"/>
      <c r="LMZ298" s="97"/>
      <c r="LNA298" s="97"/>
      <c r="LNB298" s="97"/>
      <c r="LNC298" s="97"/>
      <c r="LND298" s="97"/>
      <c r="LNE298" s="97"/>
      <c r="LNF298" s="97"/>
      <c r="LNG298" s="97"/>
      <c r="LNH298" s="97"/>
      <c r="LNI298" s="97"/>
      <c r="LNJ298" s="97"/>
      <c r="LNK298" s="97"/>
      <c r="LNL298" s="97"/>
      <c r="LNM298" s="97"/>
      <c r="LNN298" s="97"/>
      <c r="LNO298" s="97"/>
      <c r="LNP298" s="97"/>
      <c r="LNQ298" s="97"/>
      <c r="LNR298" s="97"/>
      <c r="LNS298" s="97"/>
      <c r="LNT298" s="97"/>
      <c r="LNU298" s="97"/>
      <c r="LNV298" s="97"/>
      <c r="LNW298" s="97"/>
      <c r="LNX298" s="97"/>
      <c r="LNY298" s="97"/>
      <c r="LNZ298" s="97"/>
      <c r="LOA298" s="97"/>
      <c r="LOB298" s="97"/>
      <c r="LOC298" s="97"/>
      <c r="LOD298" s="97"/>
      <c r="LOE298" s="97"/>
      <c r="LOF298" s="97"/>
      <c r="LOG298" s="97"/>
      <c r="LOH298" s="97"/>
      <c r="LOI298" s="97"/>
      <c r="LOJ298" s="97"/>
      <c r="LOK298" s="97"/>
      <c r="LOL298" s="97"/>
      <c r="LOM298" s="97"/>
      <c r="LON298" s="97"/>
      <c r="LOO298" s="97"/>
      <c r="LOP298" s="97"/>
      <c r="LOQ298" s="97"/>
      <c r="LOR298" s="97"/>
      <c r="LOS298" s="97"/>
      <c r="LOT298" s="97"/>
      <c r="LOU298" s="97"/>
      <c r="LOV298" s="97"/>
      <c r="LOW298" s="97"/>
      <c r="LOX298" s="97"/>
      <c r="LOY298" s="97"/>
      <c r="LOZ298" s="97"/>
      <c r="LPA298" s="97"/>
      <c r="LPB298" s="97"/>
      <c r="LPC298" s="97"/>
      <c r="LPD298" s="97"/>
      <c r="LPE298" s="97"/>
      <c r="LPF298" s="97"/>
      <c r="LPG298" s="97"/>
      <c r="LPH298" s="97"/>
      <c r="LPI298" s="97"/>
      <c r="LPJ298" s="97"/>
      <c r="LPK298" s="97"/>
      <c r="LPL298" s="97"/>
      <c r="LPM298" s="97"/>
      <c r="LPN298" s="97"/>
      <c r="LPO298" s="97"/>
      <c r="LPP298" s="97"/>
      <c r="LPQ298" s="97"/>
      <c r="LPR298" s="97"/>
      <c r="LPS298" s="97"/>
      <c r="LPT298" s="97"/>
      <c r="LPU298" s="97"/>
      <c r="LPV298" s="97"/>
      <c r="LPW298" s="97"/>
      <c r="LPX298" s="97"/>
      <c r="LPY298" s="97"/>
      <c r="LPZ298" s="97"/>
      <c r="LQA298" s="97"/>
      <c r="LQB298" s="97"/>
      <c r="LQC298" s="97"/>
      <c r="LQD298" s="97"/>
      <c r="LQE298" s="97"/>
      <c r="LQF298" s="97"/>
      <c r="LQG298" s="97"/>
      <c r="LQH298" s="97"/>
      <c r="LQI298" s="97"/>
      <c r="LQJ298" s="97"/>
      <c r="LQK298" s="97"/>
      <c r="LQL298" s="97"/>
      <c r="LQM298" s="97"/>
      <c r="LQN298" s="97"/>
      <c r="LQO298" s="97"/>
      <c r="LQP298" s="97"/>
      <c r="LQQ298" s="97"/>
      <c r="LQR298" s="97"/>
      <c r="LQS298" s="97"/>
      <c r="LQT298" s="97"/>
      <c r="LQU298" s="97"/>
      <c r="LQV298" s="97"/>
      <c r="LQW298" s="97"/>
      <c r="LQX298" s="97"/>
      <c r="LQY298" s="97"/>
      <c r="LQZ298" s="97"/>
      <c r="LRA298" s="97"/>
      <c r="LRB298" s="97"/>
      <c r="LRC298" s="97"/>
      <c r="LRD298" s="97"/>
      <c r="LRE298" s="97"/>
      <c r="LRF298" s="97"/>
      <c r="LRG298" s="97"/>
      <c r="LRH298" s="97"/>
      <c r="LRI298" s="97"/>
      <c r="LRJ298" s="97"/>
      <c r="LRK298" s="97"/>
      <c r="LRL298" s="97"/>
      <c r="LRM298" s="97"/>
      <c r="LRN298" s="97"/>
      <c r="LRO298" s="97"/>
      <c r="LRP298" s="97"/>
      <c r="LRQ298" s="97"/>
      <c r="LRR298" s="97"/>
      <c r="LRS298" s="97"/>
      <c r="LRT298" s="97"/>
      <c r="LRU298" s="97"/>
      <c r="LRV298" s="97"/>
      <c r="LRW298" s="97"/>
      <c r="LRX298" s="97"/>
      <c r="LRY298" s="97"/>
      <c r="LRZ298" s="97"/>
      <c r="LSA298" s="97"/>
      <c r="LSB298" s="97"/>
      <c r="LSC298" s="97"/>
      <c r="LSD298" s="97"/>
      <c r="LSE298" s="97"/>
      <c r="LSF298" s="97"/>
      <c r="LSG298" s="97"/>
      <c r="LSH298" s="97"/>
      <c r="LSI298" s="97"/>
      <c r="LSJ298" s="97"/>
      <c r="LSK298" s="97"/>
      <c r="LSL298" s="97"/>
      <c r="LSM298" s="97"/>
      <c r="LSN298" s="97"/>
      <c r="LSO298" s="97"/>
      <c r="LSP298" s="97"/>
      <c r="LSQ298" s="97"/>
      <c r="LSR298" s="97"/>
      <c r="LSS298" s="97"/>
      <c r="LST298" s="97"/>
      <c r="LSU298" s="97"/>
      <c r="LSV298" s="97"/>
      <c r="LSW298" s="97"/>
      <c r="LSX298" s="97"/>
      <c r="LSY298" s="97"/>
      <c r="LSZ298" s="97"/>
      <c r="LTA298" s="97"/>
      <c r="LTB298" s="97"/>
      <c r="LTC298" s="97"/>
      <c r="LTD298" s="97"/>
      <c r="LTE298" s="97"/>
      <c r="LTF298" s="97"/>
      <c r="LTG298" s="97"/>
      <c r="LTH298" s="97"/>
      <c r="LTI298" s="97"/>
      <c r="LTJ298" s="97"/>
      <c r="LTK298" s="97"/>
      <c r="LTL298" s="97"/>
      <c r="LTM298" s="97"/>
      <c r="LTN298" s="97"/>
      <c r="LTO298" s="97"/>
      <c r="LTP298" s="97"/>
      <c r="LTQ298" s="97"/>
      <c r="LTR298" s="97"/>
      <c r="LTS298" s="97"/>
      <c r="LTT298" s="97"/>
      <c r="LTU298" s="97"/>
      <c r="LTV298" s="97"/>
      <c r="LTW298" s="97"/>
      <c r="LTX298" s="97"/>
      <c r="LTY298" s="97"/>
      <c r="LTZ298" s="97"/>
      <c r="LUA298" s="97"/>
      <c r="LUB298" s="97"/>
      <c r="LUC298" s="97"/>
      <c r="LUD298" s="97"/>
      <c r="LUE298" s="97"/>
      <c r="LUF298" s="97"/>
      <c r="LUG298" s="97"/>
      <c r="LUH298" s="97"/>
      <c r="LUI298" s="97"/>
      <c r="LUJ298" s="97"/>
      <c r="LUK298" s="97"/>
      <c r="LUL298" s="97"/>
      <c r="LUM298" s="97"/>
      <c r="LUN298" s="97"/>
      <c r="LUO298" s="97"/>
      <c r="LUP298" s="97"/>
      <c r="LUQ298" s="97"/>
      <c r="LUR298" s="97"/>
      <c r="LUS298" s="97"/>
      <c r="LUT298" s="97"/>
      <c r="LUU298" s="97"/>
      <c r="LUV298" s="97"/>
      <c r="LUW298" s="97"/>
      <c r="LUX298" s="97"/>
      <c r="LUY298" s="97"/>
      <c r="LUZ298" s="97"/>
      <c r="LVA298" s="97"/>
      <c r="LVB298" s="97"/>
      <c r="LVC298" s="97"/>
      <c r="LVD298" s="97"/>
      <c r="LVE298" s="97"/>
      <c r="LVF298" s="97"/>
      <c r="LVG298" s="97"/>
      <c r="LVH298" s="97"/>
      <c r="LVI298" s="97"/>
      <c r="LVJ298" s="97"/>
      <c r="LVK298" s="97"/>
      <c r="LVL298" s="97"/>
      <c r="LVM298" s="97"/>
      <c r="LVN298" s="97"/>
      <c r="LVO298" s="97"/>
      <c r="LVP298" s="97"/>
      <c r="LVQ298" s="97"/>
      <c r="LVR298" s="97"/>
      <c r="LVS298" s="97"/>
      <c r="LVT298" s="97"/>
      <c r="LVU298" s="97"/>
      <c r="LVV298" s="97"/>
      <c r="LVW298" s="97"/>
      <c r="LVX298" s="97"/>
      <c r="LVY298" s="97"/>
      <c r="LVZ298" s="97"/>
      <c r="LWA298" s="97"/>
      <c r="LWB298" s="97"/>
      <c r="LWC298" s="97"/>
      <c r="LWD298" s="97"/>
      <c r="LWE298" s="97"/>
      <c r="LWF298" s="97"/>
      <c r="LWG298" s="97"/>
      <c r="LWH298" s="97"/>
      <c r="LWI298" s="97"/>
      <c r="LWJ298" s="97"/>
      <c r="LWK298" s="97"/>
      <c r="LWL298" s="97"/>
      <c r="LWM298" s="97"/>
      <c r="LWN298" s="97"/>
      <c r="LWO298" s="97"/>
      <c r="LWP298" s="97"/>
      <c r="LWQ298" s="97"/>
      <c r="LWR298" s="97"/>
      <c r="LWS298" s="97"/>
      <c r="LWT298" s="97"/>
      <c r="LWU298" s="97"/>
      <c r="LWV298" s="97"/>
      <c r="LWW298" s="97"/>
      <c r="LWX298" s="97"/>
      <c r="LWY298" s="97"/>
      <c r="LWZ298" s="97"/>
      <c r="LXA298" s="97"/>
      <c r="LXB298" s="97"/>
      <c r="LXC298" s="97"/>
      <c r="LXD298" s="97"/>
      <c r="LXE298" s="97"/>
      <c r="LXF298" s="97"/>
      <c r="LXG298" s="97"/>
      <c r="LXH298" s="97"/>
      <c r="LXI298" s="97"/>
      <c r="LXJ298" s="97"/>
      <c r="LXK298" s="97"/>
      <c r="LXL298" s="97"/>
      <c r="LXM298" s="97"/>
      <c r="LXN298" s="97"/>
      <c r="LXO298" s="97"/>
      <c r="LXP298" s="97"/>
      <c r="LXQ298" s="97"/>
      <c r="LXR298" s="97"/>
      <c r="LXS298" s="97"/>
      <c r="LXT298" s="97"/>
      <c r="LXU298" s="97"/>
      <c r="LXV298" s="97"/>
      <c r="LXW298" s="97"/>
      <c r="LXX298" s="97"/>
      <c r="LXY298" s="97"/>
      <c r="LXZ298" s="97"/>
      <c r="LYA298" s="97"/>
      <c r="LYB298" s="97"/>
      <c r="LYC298" s="97"/>
      <c r="LYD298" s="97"/>
      <c r="LYE298" s="97"/>
      <c r="LYF298" s="97"/>
      <c r="LYG298" s="97"/>
      <c r="LYH298" s="97"/>
      <c r="LYI298" s="97"/>
      <c r="LYJ298" s="97"/>
      <c r="LYK298" s="97"/>
      <c r="LYL298" s="97"/>
      <c r="LYM298" s="97"/>
      <c r="LYN298" s="97"/>
      <c r="LYO298" s="97"/>
      <c r="LYP298" s="97"/>
      <c r="LYQ298" s="97"/>
      <c r="LYR298" s="97"/>
      <c r="LYS298" s="97"/>
      <c r="LYT298" s="97"/>
      <c r="LYU298" s="97"/>
      <c r="LYV298" s="97"/>
      <c r="LYW298" s="97"/>
      <c r="LYX298" s="97"/>
      <c r="LYY298" s="97"/>
      <c r="LYZ298" s="97"/>
      <c r="LZA298" s="97"/>
      <c r="LZB298" s="97"/>
      <c r="LZC298" s="97"/>
      <c r="LZD298" s="97"/>
      <c r="LZE298" s="97"/>
      <c r="LZF298" s="97"/>
      <c r="LZG298" s="97"/>
      <c r="LZH298" s="97"/>
      <c r="LZI298" s="97"/>
      <c r="LZJ298" s="97"/>
      <c r="LZK298" s="97"/>
      <c r="LZL298" s="97"/>
      <c r="LZM298" s="97"/>
      <c r="LZN298" s="97"/>
      <c r="LZO298" s="97"/>
      <c r="LZP298" s="97"/>
      <c r="LZQ298" s="97"/>
      <c r="LZR298" s="97"/>
      <c r="LZS298" s="97"/>
      <c r="LZT298" s="97"/>
      <c r="LZU298" s="97"/>
      <c r="LZV298" s="97"/>
      <c r="LZW298" s="97"/>
      <c r="LZX298" s="97"/>
      <c r="LZY298" s="97"/>
      <c r="LZZ298" s="97"/>
      <c r="MAA298" s="97"/>
      <c r="MAB298" s="97"/>
      <c r="MAC298" s="97"/>
      <c r="MAD298" s="97"/>
      <c r="MAE298" s="97"/>
      <c r="MAF298" s="97"/>
      <c r="MAG298" s="97"/>
      <c r="MAH298" s="97"/>
      <c r="MAI298" s="97"/>
      <c r="MAJ298" s="97"/>
      <c r="MAK298" s="97"/>
      <c r="MAL298" s="97"/>
      <c r="MAM298" s="97"/>
      <c r="MAN298" s="97"/>
      <c r="MAO298" s="97"/>
      <c r="MAP298" s="97"/>
      <c r="MAQ298" s="97"/>
      <c r="MAR298" s="97"/>
      <c r="MAS298" s="97"/>
      <c r="MAT298" s="97"/>
      <c r="MAU298" s="97"/>
      <c r="MAV298" s="97"/>
      <c r="MAW298" s="97"/>
      <c r="MAX298" s="97"/>
      <c r="MAY298" s="97"/>
      <c r="MAZ298" s="97"/>
      <c r="MBA298" s="97"/>
      <c r="MBB298" s="97"/>
      <c r="MBC298" s="97"/>
      <c r="MBD298" s="97"/>
      <c r="MBE298" s="97"/>
      <c r="MBF298" s="97"/>
      <c r="MBG298" s="97"/>
      <c r="MBH298" s="97"/>
      <c r="MBI298" s="97"/>
      <c r="MBJ298" s="97"/>
      <c r="MBK298" s="97"/>
      <c r="MBL298" s="97"/>
      <c r="MBM298" s="97"/>
      <c r="MBN298" s="97"/>
      <c r="MBO298" s="97"/>
      <c r="MBP298" s="97"/>
      <c r="MBQ298" s="97"/>
      <c r="MBR298" s="97"/>
      <c r="MBS298" s="97"/>
      <c r="MBT298" s="97"/>
      <c r="MBU298" s="97"/>
      <c r="MBV298" s="97"/>
      <c r="MBW298" s="97"/>
      <c r="MBX298" s="97"/>
      <c r="MBY298" s="97"/>
      <c r="MBZ298" s="97"/>
      <c r="MCA298" s="97"/>
      <c r="MCB298" s="97"/>
      <c r="MCC298" s="97"/>
      <c r="MCD298" s="97"/>
      <c r="MCE298" s="97"/>
      <c r="MCF298" s="97"/>
      <c r="MCG298" s="97"/>
      <c r="MCH298" s="97"/>
      <c r="MCI298" s="97"/>
      <c r="MCJ298" s="97"/>
      <c r="MCK298" s="97"/>
      <c r="MCL298" s="97"/>
      <c r="MCM298" s="97"/>
      <c r="MCN298" s="97"/>
      <c r="MCO298" s="97"/>
      <c r="MCP298" s="97"/>
      <c r="MCQ298" s="97"/>
      <c r="MCR298" s="97"/>
      <c r="MCS298" s="97"/>
      <c r="MCT298" s="97"/>
      <c r="MCU298" s="97"/>
      <c r="MCV298" s="97"/>
      <c r="MCW298" s="97"/>
      <c r="MCX298" s="97"/>
      <c r="MCY298" s="97"/>
      <c r="MCZ298" s="97"/>
      <c r="MDA298" s="97"/>
      <c r="MDB298" s="97"/>
      <c r="MDC298" s="97"/>
      <c r="MDD298" s="97"/>
      <c r="MDE298" s="97"/>
      <c r="MDF298" s="97"/>
      <c r="MDG298" s="97"/>
      <c r="MDH298" s="97"/>
      <c r="MDI298" s="97"/>
      <c r="MDJ298" s="97"/>
      <c r="MDK298" s="97"/>
      <c r="MDL298" s="97"/>
      <c r="MDM298" s="97"/>
      <c r="MDN298" s="97"/>
      <c r="MDO298" s="97"/>
      <c r="MDP298" s="97"/>
      <c r="MDQ298" s="97"/>
      <c r="MDR298" s="97"/>
      <c r="MDS298" s="97"/>
      <c r="MDT298" s="97"/>
      <c r="MDU298" s="97"/>
      <c r="MDV298" s="97"/>
      <c r="MDW298" s="97"/>
      <c r="MDX298" s="97"/>
      <c r="MDY298" s="97"/>
      <c r="MDZ298" s="97"/>
      <c r="MEA298" s="97"/>
      <c r="MEB298" s="97"/>
      <c r="MEC298" s="97"/>
      <c r="MED298" s="97"/>
      <c r="MEE298" s="97"/>
      <c r="MEF298" s="97"/>
      <c r="MEG298" s="97"/>
      <c r="MEH298" s="97"/>
      <c r="MEI298" s="97"/>
      <c r="MEJ298" s="97"/>
      <c r="MEK298" s="97"/>
      <c r="MEL298" s="97"/>
      <c r="MEM298" s="97"/>
      <c r="MEN298" s="97"/>
      <c r="MEO298" s="97"/>
      <c r="MEP298" s="97"/>
      <c r="MEQ298" s="97"/>
      <c r="MER298" s="97"/>
      <c r="MES298" s="97"/>
      <c r="MET298" s="97"/>
      <c r="MEU298" s="97"/>
      <c r="MEV298" s="97"/>
      <c r="MEW298" s="97"/>
      <c r="MEX298" s="97"/>
      <c r="MEY298" s="97"/>
      <c r="MEZ298" s="97"/>
      <c r="MFA298" s="97"/>
      <c r="MFB298" s="97"/>
      <c r="MFC298" s="97"/>
      <c r="MFD298" s="97"/>
      <c r="MFE298" s="97"/>
      <c r="MFF298" s="97"/>
      <c r="MFG298" s="97"/>
      <c r="MFH298" s="97"/>
      <c r="MFI298" s="97"/>
      <c r="MFJ298" s="97"/>
      <c r="MFK298" s="97"/>
      <c r="MFL298" s="97"/>
      <c r="MFM298" s="97"/>
      <c r="MFN298" s="97"/>
      <c r="MFO298" s="97"/>
      <c r="MFP298" s="97"/>
      <c r="MFQ298" s="97"/>
      <c r="MFR298" s="97"/>
      <c r="MFS298" s="97"/>
      <c r="MFT298" s="97"/>
      <c r="MFU298" s="97"/>
      <c r="MFV298" s="97"/>
      <c r="MFW298" s="97"/>
      <c r="MFX298" s="97"/>
      <c r="MFY298" s="97"/>
      <c r="MFZ298" s="97"/>
      <c r="MGA298" s="97"/>
      <c r="MGB298" s="97"/>
      <c r="MGC298" s="97"/>
      <c r="MGD298" s="97"/>
      <c r="MGE298" s="97"/>
      <c r="MGF298" s="97"/>
      <c r="MGG298" s="97"/>
      <c r="MGH298" s="97"/>
      <c r="MGI298" s="97"/>
      <c r="MGJ298" s="97"/>
      <c r="MGK298" s="97"/>
      <c r="MGL298" s="97"/>
      <c r="MGM298" s="97"/>
      <c r="MGN298" s="97"/>
      <c r="MGO298" s="97"/>
      <c r="MGP298" s="97"/>
      <c r="MGQ298" s="97"/>
      <c r="MGR298" s="97"/>
      <c r="MGS298" s="97"/>
      <c r="MGT298" s="97"/>
      <c r="MGU298" s="97"/>
      <c r="MGV298" s="97"/>
      <c r="MGW298" s="97"/>
      <c r="MGX298" s="97"/>
      <c r="MGY298" s="97"/>
      <c r="MGZ298" s="97"/>
      <c r="MHA298" s="97"/>
      <c r="MHB298" s="97"/>
      <c r="MHC298" s="97"/>
      <c r="MHD298" s="97"/>
      <c r="MHE298" s="97"/>
      <c r="MHF298" s="97"/>
      <c r="MHG298" s="97"/>
      <c r="MHH298" s="97"/>
      <c r="MHI298" s="97"/>
      <c r="MHJ298" s="97"/>
      <c r="MHK298" s="97"/>
      <c r="MHL298" s="97"/>
      <c r="MHM298" s="97"/>
      <c r="MHN298" s="97"/>
      <c r="MHO298" s="97"/>
      <c r="MHP298" s="97"/>
      <c r="MHQ298" s="97"/>
      <c r="MHR298" s="97"/>
      <c r="MHS298" s="97"/>
      <c r="MHT298" s="97"/>
      <c r="MHU298" s="97"/>
      <c r="MHV298" s="97"/>
      <c r="MHW298" s="97"/>
      <c r="MHX298" s="97"/>
      <c r="MHY298" s="97"/>
      <c r="MHZ298" s="97"/>
      <c r="MIA298" s="97"/>
      <c r="MIB298" s="97"/>
      <c r="MIC298" s="97"/>
      <c r="MID298" s="97"/>
      <c r="MIE298" s="97"/>
      <c r="MIF298" s="97"/>
      <c r="MIG298" s="97"/>
      <c r="MIH298" s="97"/>
      <c r="MII298" s="97"/>
      <c r="MIJ298" s="97"/>
      <c r="MIK298" s="97"/>
      <c r="MIL298" s="97"/>
      <c r="MIM298" s="97"/>
      <c r="MIN298" s="97"/>
      <c r="MIO298" s="97"/>
      <c r="MIP298" s="97"/>
      <c r="MIQ298" s="97"/>
      <c r="MIR298" s="97"/>
      <c r="MIS298" s="97"/>
      <c r="MIT298" s="97"/>
      <c r="MIU298" s="97"/>
      <c r="MIV298" s="97"/>
      <c r="MIW298" s="97"/>
      <c r="MIX298" s="97"/>
      <c r="MIY298" s="97"/>
      <c r="MIZ298" s="97"/>
      <c r="MJA298" s="97"/>
      <c r="MJB298" s="97"/>
      <c r="MJC298" s="97"/>
      <c r="MJD298" s="97"/>
      <c r="MJE298" s="97"/>
      <c r="MJF298" s="97"/>
      <c r="MJG298" s="97"/>
      <c r="MJH298" s="97"/>
      <c r="MJI298" s="97"/>
      <c r="MJJ298" s="97"/>
      <c r="MJK298" s="97"/>
      <c r="MJL298" s="97"/>
      <c r="MJM298" s="97"/>
      <c r="MJN298" s="97"/>
      <c r="MJO298" s="97"/>
      <c r="MJP298" s="97"/>
      <c r="MJQ298" s="97"/>
      <c r="MJR298" s="97"/>
      <c r="MJS298" s="97"/>
      <c r="MJT298" s="97"/>
      <c r="MJU298" s="97"/>
      <c r="MJV298" s="97"/>
      <c r="MJW298" s="97"/>
      <c r="MJX298" s="97"/>
      <c r="MJY298" s="97"/>
      <c r="MJZ298" s="97"/>
      <c r="MKA298" s="97"/>
      <c r="MKB298" s="97"/>
      <c r="MKC298" s="97"/>
      <c r="MKD298" s="97"/>
      <c r="MKE298" s="97"/>
      <c r="MKF298" s="97"/>
      <c r="MKG298" s="97"/>
      <c r="MKH298" s="97"/>
      <c r="MKI298" s="97"/>
      <c r="MKJ298" s="97"/>
      <c r="MKK298" s="97"/>
      <c r="MKL298" s="97"/>
      <c r="MKM298" s="97"/>
      <c r="MKN298" s="97"/>
      <c r="MKO298" s="97"/>
      <c r="MKP298" s="97"/>
      <c r="MKQ298" s="97"/>
      <c r="MKR298" s="97"/>
      <c r="MKS298" s="97"/>
      <c r="MKT298" s="97"/>
      <c r="MKU298" s="97"/>
      <c r="MKV298" s="97"/>
      <c r="MKW298" s="97"/>
      <c r="MKX298" s="97"/>
      <c r="MKY298" s="97"/>
      <c r="MKZ298" s="97"/>
      <c r="MLA298" s="97"/>
      <c r="MLB298" s="97"/>
      <c r="MLC298" s="97"/>
      <c r="MLD298" s="97"/>
      <c r="MLE298" s="97"/>
      <c r="MLF298" s="97"/>
      <c r="MLG298" s="97"/>
      <c r="MLH298" s="97"/>
      <c r="MLI298" s="97"/>
      <c r="MLJ298" s="97"/>
      <c r="MLK298" s="97"/>
      <c r="MLL298" s="97"/>
      <c r="MLM298" s="97"/>
      <c r="MLN298" s="97"/>
      <c r="MLO298" s="97"/>
      <c r="MLP298" s="97"/>
      <c r="MLQ298" s="97"/>
      <c r="MLR298" s="97"/>
      <c r="MLS298" s="97"/>
      <c r="MLT298" s="97"/>
      <c r="MLU298" s="97"/>
      <c r="MLV298" s="97"/>
      <c r="MLW298" s="97"/>
      <c r="MLX298" s="97"/>
      <c r="MLY298" s="97"/>
      <c r="MLZ298" s="97"/>
      <c r="MMA298" s="97"/>
      <c r="MMB298" s="97"/>
      <c r="MMC298" s="97"/>
      <c r="MMD298" s="97"/>
      <c r="MME298" s="97"/>
      <c r="MMF298" s="97"/>
      <c r="MMG298" s="97"/>
      <c r="MMH298" s="97"/>
      <c r="MMI298" s="97"/>
      <c r="MMJ298" s="97"/>
      <c r="MMK298" s="97"/>
      <c r="MML298" s="97"/>
      <c r="MMM298" s="97"/>
      <c r="MMN298" s="97"/>
      <c r="MMO298" s="97"/>
      <c r="MMP298" s="97"/>
      <c r="MMQ298" s="97"/>
      <c r="MMR298" s="97"/>
      <c r="MMS298" s="97"/>
      <c r="MMT298" s="97"/>
      <c r="MMU298" s="97"/>
      <c r="MMV298" s="97"/>
      <c r="MMW298" s="97"/>
      <c r="MMX298" s="97"/>
      <c r="MMY298" s="97"/>
      <c r="MMZ298" s="97"/>
      <c r="MNA298" s="97"/>
      <c r="MNB298" s="97"/>
      <c r="MNC298" s="97"/>
      <c r="MND298" s="97"/>
      <c r="MNE298" s="97"/>
      <c r="MNF298" s="97"/>
      <c r="MNG298" s="97"/>
      <c r="MNH298" s="97"/>
      <c r="MNI298" s="97"/>
      <c r="MNJ298" s="97"/>
      <c r="MNK298" s="97"/>
      <c r="MNL298" s="97"/>
      <c r="MNM298" s="97"/>
      <c r="MNN298" s="97"/>
      <c r="MNO298" s="97"/>
      <c r="MNP298" s="97"/>
      <c r="MNQ298" s="97"/>
      <c r="MNR298" s="97"/>
      <c r="MNS298" s="97"/>
      <c r="MNT298" s="97"/>
      <c r="MNU298" s="97"/>
      <c r="MNV298" s="97"/>
      <c r="MNW298" s="97"/>
      <c r="MNX298" s="97"/>
      <c r="MNY298" s="97"/>
      <c r="MNZ298" s="97"/>
      <c r="MOA298" s="97"/>
      <c r="MOB298" s="97"/>
      <c r="MOC298" s="97"/>
      <c r="MOD298" s="97"/>
      <c r="MOE298" s="97"/>
      <c r="MOF298" s="97"/>
      <c r="MOG298" s="97"/>
      <c r="MOH298" s="97"/>
      <c r="MOI298" s="97"/>
      <c r="MOJ298" s="97"/>
      <c r="MOK298" s="97"/>
      <c r="MOL298" s="97"/>
      <c r="MOM298" s="97"/>
      <c r="MON298" s="97"/>
      <c r="MOO298" s="97"/>
      <c r="MOP298" s="97"/>
      <c r="MOQ298" s="97"/>
      <c r="MOR298" s="97"/>
      <c r="MOS298" s="97"/>
      <c r="MOT298" s="97"/>
      <c r="MOU298" s="97"/>
      <c r="MOV298" s="97"/>
      <c r="MOW298" s="97"/>
      <c r="MOX298" s="97"/>
      <c r="MOY298" s="97"/>
      <c r="MOZ298" s="97"/>
      <c r="MPA298" s="97"/>
      <c r="MPB298" s="97"/>
      <c r="MPC298" s="97"/>
      <c r="MPD298" s="97"/>
      <c r="MPE298" s="97"/>
      <c r="MPF298" s="97"/>
      <c r="MPG298" s="97"/>
      <c r="MPH298" s="97"/>
      <c r="MPI298" s="97"/>
      <c r="MPJ298" s="97"/>
      <c r="MPK298" s="97"/>
      <c r="MPL298" s="97"/>
      <c r="MPM298" s="97"/>
      <c r="MPN298" s="97"/>
      <c r="MPO298" s="97"/>
      <c r="MPP298" s="97"/>
      <c r="MPQ298" s="97"/>
      <c r="MPR298" s="97"/>
      <c r="MPS298" s="97"/>
      <c r="MPT298" s="97"/>
      <c r="MPU298" s="97"/>
      <c r="MPV298" s="97"/>
      <c r="MPW298" s="97"/>
      <c r="MPX298" s="97"/>
      <c r="MPY298" s="97"/>
      <c r="MPZ298" s="97"/>
      <c r="MQA298" s="97"/>
      <c r="MQB298" s="97"/>
      <c r="MQC298" s="97"/>
      <c r="MQD298" s="97"/>
      <c r="MQE298" s="97"/>
      <c r="MQF298" s="97"/>
      <c r="MQG298" s="97"/>
      <c r="MQH298" s="97"/>
      <c r="MQI298" s="97"/>
      <c r="MQJ298" s="97"/>
      <c r="MQK298" s="97"/>
      <c r="MQL298" s="97"/>
      <c r="MQM298" s="97"/>
      <c r="MQN298" s="97"/>
      <c r="MQO298" s="97"/>
      <c r="MQP298" s="97"/>
      <c r="MQQ298" s="97"/>
      <c r="MQR298" s="97"/>
      <c r="MQS298" s="97"/>
      <c r="MQT298" s="97"/>
      <c r="MQU298" s="97"/>
      <c r="MQV298" s="97"/>
      <c r="MQW298" s="97"/>
      <c r="MQX298" s="97"/>
      <c r="MQY298" s="97"/>
      <c r="MQZ298" s="97"/>
      <c r="MRA298" s="97"/>
      <c r="MRB298" s="97"/>
      <c r="MRC298" s="97"/>
      <c r="MRD298" s="97"/>
      <c r="MRE298" s="97"/>
      <c r="MRF298" s="97"/>
      <c r="MRG298" s="97"/>
      <c r="MRH298" s="97"/>
      <c r="MRI298" s="97"/>
      <c r="MRJ298" s="97"/>
      <c r="MRK298" s="97"/>
      <c r="MRL298" s="97"/>
      <c r="MRM298" s="97"/>
      <c r="MRN298" s="97"/>
      <c r="MRO298" s="97"/>
      <c r="MRP298" s="97"/>
      <c r="MRQ298" s="97"/>
      <c r="MRR298" s="97"/>
      <c r="MRS298" s="97"/>
      <c r="MRT298" s="97"/>
      <c r="MRU298" s="97"/>
      <c r="MRV298" s="97"/>
      <c r="MRW298" s="97"/>
      <c r="MRX298" s="97"/>
      <c r="MRY298" s="97"/>
      <c r="MRZ298" s="97"/>
      <c r="MSA298" s="97"/>
      <c r="MSB298" s="97"/>
      <c r="MSC298" s="97"/>
      <c r="MSD298" s="97"/>
      <c r="MSE298" s="97"/>
      <c r="MSF298" s="97"/>
      <c r="MSG298" s="97"/>
      <c r="MSH298" s="97"/>
      <c r="MSI298" s="97"/>
      <c r="MSJ298" s="97"/>
      <c r="MSK298" s="97"/>
      <c r="MSL298" s="97"/>
      <c r="MSM298" s="97"/>
      <c r="MSN298" s="97"/>
      <c r="MSO298" s="97"/>
      <c r="MSP298" s="97"/>
      <c r="MSQ298" s="97"/>
      <c r="MSR298" s="97"/>
      <c r="MSS298" s="97"/>
      <c r="MST298" s="97"/>
      <c r="MSU298" s="97"/>
      <c r="MSV298" s="97"/>
      <c r="MSW298" s="97"/>
      <c r="MSX298" s="97"/>
      <c r="MSY298" s="97"/>
      <c r="MSZ298" s="97"/>
      <c r="MTA298" s="97"/>
      <c r="MTB298" s="97"/>
      <c r="MTC298" s="97"/>
      <c r="MTD298" s="97"/>
      <c r="MTE298" s="97"/>
      <c r="MTF298" s="97"/>
      <c r="MTG298" s="97"/>
      <c r="MTH298" s="97"/>
      <c r="MTI298" s="97"/>
      <c r="MTJ298" s="97"/>
      <c r="MTK298" s="97"/>
      <c r="MTL298" s="97"/>
      <c r="MTM298" s="97"/>
      <c r="MTN298" s="97"/>
      <c r="MTO298" s="97"/>
      <c r="MTP298" s="97"/>
      <c r="MTQ298" s="97"/>
      <c r="MTR298" s="97"/>
      <c r="MTS298" s="97"/>
      <c r="MTT298" s="97"/>
      <c r="MTU298" s="97"/>
      <c r="MTV298" s="97"/>
      <c r="MTW298" s="97"/>
      <c r="MTX298" s="97"/>
      <c r="MTY298" s="97"/>
      <c r="MTZ298" s="97"/>
      <c r="MUA298" s="97"/>
      <c r="MUB298" s="97"/>
      <c r="MUC298" s="97"/>
      <c r="MUD298" s="97"/>
      <c r="MUE298" s="97"/>
      <c r="MUF298" s="97"/>
      <c r="MUG298" s="97"/>
      <c r="MUH298" s="97"/>
      <c r="MUI298" s="97"/>
      <c r="MUJ298" s="97"/>
      <c r="MUK298" s="97"/>
      <c r="MUL298" s="97"/>
      <c r="MUM298" s="97"/>
      <c r="MUN298" s="97"/>
      <c r="MUO298" s="97"/>
      <c r="MUP298" s="97"/>
      <c r="MUQ298" s="97"/>
      <c r="MUR298" s="97"/>
      <c r="MUS298" s="97"/>
      <c r="MUT298" s="97"/>
      <c r="MUU298" s="97"/>
      <c r="MUV298" s="97"/>
      <c r="MUW298" s="97"/>
      <c r="MUX298" s="97"/>
      <c r="MUY298" s="97"/>
      <c r="MUZ298" s="97"/>
      <c r="MVA298" s="97"/>
      <c r="MVB298" s="97"/>
      <c r="MVC298" s="97"/>
      <c r="MVD298" s="97"/>
      <c r="MVE298" s="97"/>
      <c r="MVF298" s="97"/>
      <c r="MVG298" s="97"/>
      <c r="MVH298" s="97"/>
      <c r="MVI298" s="97"/>
      <c r="MVJ298" s="97"/>
      <c r="MVK298" s="97"/>
      <c r="MVL298" s="97"/>
      <c r="MVM298" s="97"/>
      <c r="MVN298" s="97"/>
      <c r="MVO298" s="97"/>
      <c r="MVP298" s="97"/>
      <c r="MVQ298" s="97"/>
      <c r="MVR298" s="97"/>
      <c r="MVS298" s="97"/>
      <c r="MVT298" s="97"/>
      <c r="MVU298" s="97"/>
      <c r="MVV298" s="97"/>
      <c r="MVW298" s="97"/>
      <c r="MVX298" s="97"/>
      <c r="MVY298" s="97"/>
      <c r="MVZ298" s="97"/>
      <c r="MWA298" s="97"/>
      <c r="MWB298" s="97"/>
      <c r="MWC298" s="97"/>
      <c r="MWD298" s="97"/>
      <c r="MWE298" s="97"/>
      <c r="MWF298" s="97"/>
      <c r="MWG298" s="97"/>
      <c r="MWH298" s="97"/>
      <c r="MWI298" s="97"/>
      <c r="MWJ298" s="97"/>
      <c r="MWK298" s="97"/>
      <c r="MWL298" s="97"/>
      <c r="MWM298" s="97"/>
      <c r="MWN298" s="97"/>
      <c r="MWO298" s="97"/>
      <c r="MWP298" s="97"/>
      <c r="MWQ298" s="97"/>
      <c r="MWR298" s="97"/>
      <c r="MWS298" s="97"/>
      <c r="MWT298" s="97"/>
      <c r="MWU298" s="97"/>
      <c r="MWV298" s="97"/>
      <c r="MWW298" s="97"/>
      <c r="MWX298" s="97"/>
      <c r="MWY298" s="97"/>
      <c r="MWZ298" s="97"/>
      <c r="MXA298" s="97"/>
      <c r="MXB298" s="97"/>
      <c r="MXC298" s="97"/>
      <c r="MXD298" s="97"/>
      <c r="MXE298" s="97"/>
      <c r="MXF298" s="97"/>
      <c r="MXG298" s="97"/>
      <c r="MXH298" s="97"/>
      <c r="MXI298" s="97"/>
      <c r="MXJ298" s="97"/>
      <c r="MXK298" s="97"/>
      <c r="MXL298" s="97"/>
      <c r="MXM298" s="97"/>
      <c r="MXN298" s="97"/>
      <c r="MXO298" s="97"/>
      <c r="MXP298" s="97"/>
      <c r="MXQ298" s="97"/>
      <c r="MXR298" s="97"/>
      <c r="MXS298" s="97"/>
      <c r="MXT298" s="97"/>
      <c r="MXU298" s="97"/>
      <c r="MXV298" s="97"/>
      <c r="MXW298" s="97"/>
      <c r="MXX298" s="97"/>
      <c r="MXY298" s="97"/>
      <c r="MXZ298" s="97"/>
      <c r="MYA298" s="97"/>
      <c r="MYB298" s="97"/>
      <c r="MYC298" s="97"/>
      <c r="MYD298" s="97"/>
      <c r="MYE298" s="97"/>
      <c r="MYF298" s="97"/>
      <c r="MYG298" s="97"/>
      <c r="MYH298" s="97"/>
      <c r="MYI298" s="97"/>
      <c r="MYJ298" s="97"/>
      <c r="MYK298" s="97"/>
      <c r="MYL298" s="97"/>
      <c r="MYM298" s="97"/>
      <c r="MYN298" s="97"/>
      <c r="MYO298" s="97"/>
      <c r="MYP298" s="97"/>
      <c r="MYQ298" s="97"/>
      <c r="MYR298" s="97"/>
      <c r="MYS298" s="97"/>
      <c r="MYT298" s="97"/>
      <c r="MYU298" s="97"/>
      <c r="MYV298" s="97"/>
      <c r="MYW298" s="97"/>
      <c r="MYX298" s="97"/>
      <c r="MYY298" s="97"/>
      <c r="MYZ298" s="97"/>
      <c r="MZA298" s="97"/>
      <c r="MZB298" s="97"/>
      <c r="MZC298" s="97"/>
      <c r="MZD298" s="97"/>
      <c r="MZE298" s="97"/>
      <c r="MZF298" s="97"/>
      <c r="MZG298" s="97"/>
      <c r="MZH298" s="97"/>
      <c r="MZI298" s="97"/>
      <c r="MZJ298" s="97"/>
      <c r="MZK298" s="97"/>
      <c r="MZL298" s="97"/>
      <c r="MZM298" s="97"/>
      <c r="MZN298" s="97"/>
      <c r="MZO298" s="97"/>
      <c r="MZP298" s="97"/>
      <c r="MZQ298" s="97"/>
      <c r="MZR298" s="97"/>
      <c r="MZS298" s="97"/>
      <c r="MZT298" s="97"/>
      <c r="MZU298" s="97"/>
      <c r="MZV298" s="97"/>
      <c r="MZW298" s="97"/>
      <c r="MZX298" s="97"/>
      <c r="MZY298" s="97"/>
      <c r="MZZ298" s="97"/>
      <c r="NAA298" s="97"/>
      <c r="NAB298" s="97"/>
      <c r="NAC298" s="97"/>
      <c r="NAD298" s="97"/>
      <c r="NAE298" s="97"/>
      <c r="NAF298" s="97"/>
      <c r="NAG298" s="97"/>
      <c r="NAH298" s="97"/>
      <c r="NAI298" s="97"/>
      <c r="NAJ298" s="97"/>
      <c r="NAK298" s="97"/>
      <c r="NAL298" s="97"/>
      <c r="NAM298" s="97"/>
      <c r="NAN298" s="97"/>
      <c r="NAO298" s="97"/>
      <c r="NAP298" s="97"/>
      <c r="NAQ298" s="97"/>
      <c r="NAR298" s="97"/>
      <c r="NAS298" s="97"/>
      <c r="NAT298" s="97"/>
      <c r="NAU298" s="97"/>
      <c r="NAV298" s="97"/>
      <c r="NAW298" s="97"/>
      <c r="NAX298" s="97"/>
      <c r="NAY298" s="97"/>
      <c r="NAZ298" s="97"/>
      <c r="NBA298" s="97"/>
      <c r="NBB298" s="97"/>
      <c r="NBC298" s="97"/>
      <c r="NBD298" s="97"/>
      <c r="NBE298" s="97"/>
      <c r="NBF298" s="97"/>
      <c r="NBG298" s="97"/>
      <c r="NBH298" s="97"/>
      <c r="NBI298" s="97"/>
      <c r="NBJ298" s="97"/>
      <c r="NBK298" s="97"/>
      <c r="NBL298" s="97"/>
      <c r="NBM298" s="97"/>
      <c r="NBN298" s="97"/>
      <c r="NBO298" s="97"/>
      <c r="NBP298" s="97"/>
      <c r="NBQ298" s="97"/>
      <c r="NBR298" s="97"/>
      <c r="NBS298" s="97"/>
      <c r="NBT298" s="97"/>
      <c r="NBU298" s="97"/>
      <c r="NBV298" s="97"/>
      <c r="NBW298" s="97"/>
      <c r="NBX298" s="97"/>
      <c r="NBY298" s="97"/>
      <c r="NBZ298" s="97"/>
      <c r="NCA298" s="97"/>
      <c r="NCB298" s="97"/>
      <c r="NCC298" s="97"/>
      <c r="NCD298" s="97"/>
      <c r="NCE298" s="97"/>
      <c r="NCF298" s="97"/>
      <c r="NCG298" s="97"/>
      <c r="NCH298" s="97"/>
      <c r="NCI298" s="97"/>
      <c r="NCJ298" s="97"/>
      <c r="NCK298" s="97"/>
      <c r="NCL298" s="97"/>
      <c r="NCM298" s="97"/>
      <c r="NCN298" s="97"/>
      <c r="NCO298" s="97"/>
      <c r="NCP298" s="97"/>
      <c r="NCQ298" s="97"/>
      <c r="NCR298" s="97"/>
      <c r="NCS298" s="97"/>
      <c r="NCT298" s="97"/>
      <c r="NCU298" s="97"/>
      <c r="NCV298" s="97"/>
      <c r="NCW298" s="97"/>
      <c r="NCX298" s="97"/>
      <c r="NCY298" s="97"/>
      <c r="NCZ298" s="97"/>
      <c r="NDA298" s="97"/>
      <c r="NDB298" s="97"/>
      <c r="NDC298" s="97"/>
      <c r="NDD298" s="97"/>
      <c r="NDE298" s="97"/>
      <c r="NDF298" s="97"/>
      <c r="NDG298" s="97"/>
      <c r="NDH298" s="97"/>
      <c r="NDI298" s="97"/>
      <c r="NDJ298" s="97"/>
      <c r="NDK298" s="97"/>
      <c r="NDL298" s="97"/>
      <c r="NDM298" s="97"/>
      <c r="NDN298" s="97"/>
      <c r="NDO298" s="97"/>
      <c r="NDP298" s="97"/>
      <c r="NDQ298" s="97"/>
      <c r="NDR298" s="97"/>
      <c r="NDS298" s="97"/>
      <c r="NDT298" s="97"/>
      <c r="NDU298" s="97"/>
      <c r="NDV298" s="97"/>
      <c r="NDW298" s="97"/>
      <c r="NDX298" s="97"/>
      <c r="NDY298" s="97"/>
      <c r="NDZ298" s="97"/>
      <c r="NEA298" s="97"/>
      <c r="NEB298" s="97"/>
      <c r="NEC298" s="97"/>
      <c r="NED298" s="97"/>
      <c r="NEE298" s="97"/>
      <c r="NEF298" s="97"/>
      <c r="NEG298" s="97"/>
      <c r="NEH298" s="97"/>
      <c r="NEI298" s="97"/>
      <c r="NEJ298" s="97"/>
      <c r="NEK298" s="97"/>
      <c r="NEL298" s="97"/>
      <c r="NEM298" s="97"/>
      <c r="NEN298" s="97"/>
      <c r="NEO298" s="97"/>
      <c r="NEP298" s="97"/>
      <c r="NEQ298" s="97"/>
      <c r="NER298" s="97"/>
      <c r="NES298" s="97"/>
      <c r="NET298" s="97"/>
      <c r="NEU298" s="97"/>
      <c r="NEV298" s="97"/>
      <c r="NEW298" s="97"/>
      <c r="NEX298" s="97"/>
      <c r="NEY298" s="97"/>
      <c r="NEZ298" s="97"/>
      <c r="NFA298" s="97"/>
      <c r="NFB298" s="97"/>
      <c r="NFC298" s="97"/>
      <c r="NFD298" s="97"/>
      <c r="NFE298" s="97"/>
      <c r="NFF298" s="97"/>
      <c r="NFG298" s="97"/>
      <c r="NFH298" s="97"/>
      <c r="NFI298" s="97"/>
      <c r="NFJ298" s="97"/>
      <c r="NFK298" s="97"/>
      <c r="NFL298" s="97"/>
      <c r="NFM298" s="97"/>
      <c r="NFN298" s="97"/>
      <c r="NFO298" s="97"/>
      <c r="NFP298" s="97"/>
      <c r="NFQ298" s="97"/>
      <c r="NFR298" s="97"/>
      <c r="NFS298" s="97"/>
      <c r="NFT298" s="97"/>
      <c r="NFU298" s="97"/>
      <c r="NFV298" s="97"/>
      <c r="NFW298" s="97"/>
      <c r="NFX298" s="97"/>
      <c r="NFY298" s="97"/>
      <c r="NFZ298" s="97"/>
      <c r="NGA298" s="97"/>
      <c r="NGB298" s="97"/>
      <c r="NGC298" s="97"/>
      <c r="NGD298" s="97"/>
      <c r="NGE298" s="97"/>
      <c r="NGF298" s="97"/>
      <c r="NGG298" s="97"/>
      <c r="NGH298" s="97"/>
      <c r="NGI298" s="97"/>
      <c r="NGJ298" s="97"/>
      <c r="NGK298" s="97"/>
      <c r="NGL298" s="97"/>
      <c r="NGM298" s="97"/>
      <c r="NGN298" s="97"/>
      <c r="NGO298" s="97"/>
      <c r="NGP298" s="97"/>
      <c r="NGQ298" s="97"/>
      <c r="NGR298" s="97"/>
      <c r="NGS298" s="97"/>
      <c r="NGT298" s="97"/>
      <c r="NGU298" s="97"/>
      <c r="NGV298" s="97"/>
      <c r="NGW298" s="97"/>
      <c r="NGX298" s="97"/>
      <c r="NGY298" s="97"/>
      <c r="NGZ298" s="97"/>
      <c r="NHA298" s="97"/>
      <c r="NHB298" s="97"/>
      <c r="NHC298" s="97"/>
      <c r="NHD298" s="97"/>
      <c r="NHE298" s="97"/>
      <c r="NHF298" s="97"/>
      <c r="NHG298" s="97"/>
      <c r="NHH298" s="97"/>
      <c r="NHI298" s="97"/>
      <c r="NHJ298" s="97"/>
      <c r="NHK298" s="97"/>
      <c r="NHL298" s="97"/>
      <c r="NHM298" s="97"/>
      <c r="NHN298" s="97"/>
      <c r="NHO298" s="97"/>
      <c r="NHP298" s="97"/>
      <c r="NHQ298" s="97"/>
      <c r="NHR298" s="97"/>
      <c r="NHS298" s="97"/>
      <c r="NHT298" s="97"/>
      <c r="NHU298" s="97"/>
      <c r="NHV298" s="97"/>
      <c r="NHW298" s="97"/>
      <c r="NHX298" s="97"/>
      <c r="NHY298" s="97"/>
      <c r="NHZ298" s="97"/>
      <c r="NIA298" s="97"/>
      <c r="NIB298" s="97"/>
      <c r="NIC298" s="97"/>
      <c r="NID298" s="97"/>
      <c r="NIE298" s="97"/>
      <c r="NIF298" s="97"/>
      <c r="NIG298" s="97"/>
      <c r="NIH298" s="97"/>
      <c r="NII298" s="97"/>
      <c r="NIJ298" s="97"/>
      <c r="NIK298" s="97"/>
      <c r="NIL298" s="97"/>
      <c r="NIM298" s="97"/>
      <c r="NIN298" s="97"/>
      <c r="NIO298" s="97"/>
      <c r="NIP298" s="97"/>
      <c r="NIQ298" s="97"/>
      <c r="NIR298" s="97"/>
      <c r="NIS298" s="97"/>
      <c r="NIT298" s="97"/>
      <c r="NIU298" s="97"/>
      <c r="NIV298" s="97"/>
      <c r="NIW298" s="97"/>
      <c r="NIX298" s="97"/>
      <c r="NIY298" s="97"/>
      <c r="NIZ298" s="97"/>
      <c r="NJA298" s="97"/>
      <c r="NJB298" s="97"/>
      <c r="NJC298" s="97"/>
      <c r="NJD298" s="97"/>
      <c r="NJE298" s="97"/>
      <c r="NJF298" s="97"/>
      <c r="NJG298" s="97"/>
      <c r="NJH298" s="97"/>
      <c r="NJI298" s="97"/>
      <c r="NJJ298" s="97"/>
      <c r="NJK298" s="97"/>
      <c r="NJL298" s="97"/>
      <c r="NJM298" s="97"/>
      <c r="NJN298" s="97"/>
      <c r="NJO298" s="97"/>
      <c r="NJP298" s="97"/>
      <c r="NJQ298" s="97"/>
      <c r="NJR298" s="97"/>
      <c r="NJS298" s="97"/>
      <c r="NJT298" s="97"/>
      <c r="NJU298" s="97"/>
      <c r="NJV298" s="97"/>
      <c r="NJW298" s="97"/>
      <c r="NJX298" s="97"/>
      <c r="NJY298" s="97"/>
      <c r="NJZ298" s="97"/>
      <c r="NKA298" s="97"/>
      <c r="NKB298" s="97"/>
      <c r="NKC298" s="97"/>
      <c r="NKD298" s="97"/>
      <c r="NKE298" s="97"/>
      <c r="NKF298" s="97"/>
      <c r="NKG298" s="97"/>
      <c r="NKH298" s="97"/>
      <c r="NKI298" s="97"/>
      <c r="NKJ298" s="97"/>
      <c r="NKK298" s="97"/>
      <c r="NKL298" s="97"/>
      <c r="NKM298" s="97"/>
      <c r="NKN298" s="97"/>
      <c r="NKO298" s="97"/>
      <c r="NKP298" s="97"/>
      <c r="NKQ298" s="97"/>
      <c r="NKR298" s="97"/>
      <c r="NKS298" s="97"/>
      <c r="NKT298" s="97"/>
      <c r="NKU298" s="97"/>
      <c r="NKV298" s="97"/>
      <c r="NKW298" s="97"/>
      <c r="NKX298" s="97"/>
      <c r="NKY298" s="97"/>
      <c r="NKZ298" s="97"/>
      <c r="NLA298" s="97"/>
      <c r="NLB298" s="97"/>
      <c r="NLC298" s="97"/>
      <c r="NLD298" s="97"/>
      <c r="NLE298" s="97"/>
      <c r="NLF298" s="97"/>
      <c r="NLG298" s="97"/>
      <c r="NLH298" s="97"/>
      <c r="NLI298" s="97"/>
      <c r="NLJ298" s="97"/>
      <c r="NLK298" s="97"/>
      <c r="NLL298" s="97"/>
      <c r="NLM298" s="97"/>
      <c r="NLN298" s="97"/>
      <c r="NLO298" s="97"/>
      <c r="NLP298" s="97"/>
      <c r="NLQ298" s="97"/>
      <c r="NLR298" s="97"/>
      <c r="NLS298" s="97"/>
      <c r="NLT298" s="97"/>
      <c r="NLU298" s="97"/>
      <c r="NLV298" s="97"/>
      <c r="NLW298" s="97"/>
      <c r="NLX298" s="97"/>
      <c r="NLY298" s="97"/>
      <c r="NLZ298" s="97"/>
      <c r="NMA298" s="97"/>
      <c r="NMB298" s="97"/>
      <c r="NMC298" s="97"/>
      <c r="NMD298" s="97"/>
      <c r="NME298" s="97"/>
      <c r="NMF298" s="97"/>
      <c r="NMG298" s="97"/>
      <c r="NMH298" s="97"/>
      <c r="NMI298" s="97"/>
      <c r="NMJ298" s="97"/>
      <c r="NMK298" s="97"/>
      <c r="NML298" s="97"/>
      <c r="NMM298" s="97"/>
      <c r="NMN298" s="97"/>
      <c r="NMO298" s="97"/>
      <c r="NMP298" s="97"/>
      <c r="NMQ298" s="97"/>
      <c r="NMR298" s="97"/>
      <c r="NMS298" s="97"/>
      <c r="NMT298" s="97"/>
      <c r="NMU298" s="97"/>
      <c r="NMV298" s="97"/>
      <c r="NMW298" s="97"/>
      <c r="NMX298" s="97"/>
      <c r="NMY298" s="97"/>
      <c r="NMZ298" s="97"/>
      <c r="NNA298" s="97"/>
      <c r="NNB298" s="97"/>
      <c r="NNC298" s="97"/>
      <c r="NND298" s="97"/>
      <c r="NNE298" s="97"/>
      <c r="NNF298" s="97"/>
      <c r="NNG298" s="97"/>
      <c r="NNH298" s="97"/>
      <c r="NNI298" s="97"/>
      <c r="NNJ298" s="97"/>
      <c r="NNK298" s="97"/>
      <c r="NNL298" s="97"/>
      <c r="NNM298" s="97"/>
      <c r="NNN298" s="97"/>
      <c r="NNO298" s="97"/>
      <c r="NNP298" s="97"/>
      <c r="NNQ298" s="97"/>
      <c r="NNR298" s="97"/>
      <c r="NNS298" s="97"/>
      <c r="NNT298" s="97"/>
      <c r="NNU298" s="97"/>
      <c r="NNV298" s="97"/>
      <c r="NNW298" s="97"/>
      <c r="NNX298" s="97"/>
      <c r="NNY298" s="97"/>
      <c r="NNZ298" s="97"/>
      <c r="NOA298" s="97"/>
      <c r="NOB298" s="97"/>
      <c r="NOC298" s="97"/>
      <c r="NOD298" s="97"/>
      <c r="NOE298" s="97"/>
      <c r="NOF298" s="97"/>
      <c r="NOG298" s="97"/>
      <c r="NOH298" s="97"/>
      <c r="NOI298" s="97"/>
      <c r="NOJ298" s="97"/>
      <c r="NOK298" s="97"/>
      <c r="NOL298" s="97"/>
      <c r="NOM298" s="97"/>
      <c r="NON298" s="97"/>
      <c r="NOO298" s="97"/>
      <c r="NOP298" s="97"/>
      <c r="NOQ298" s="97"/>
      <c r="NOR298" s="97"/>
      <c r="NOS298" s="97"/>
      <c r="NOT298" s="97"/>
      <c r="NOU298" s="97"/>
      <c r="NOV298" s="97"/>
      <c r="NOW298" s="97"/>
      <c r="NOX298" s="97"/>
      <c r="NOY298" s="97"/>
      <c r="NOZ298" s="97"/>
      <c r="NPA298" s="97"/>
      <c r="NPB298" s="97"/>
      <c r="NPC298" s="97"/>
      <c r="NPD298" s="97"/>
      <c r="NPE298" s="97"/>
      <c r="NPF298" s="97"/>
      <c r="NPG298" s="97"/>
      <c r="NPH298" s="97"/>
      <c r="NPI298" s="97"/>
      <c r="NPJ298" s="97"/>
      <c r="NPK298" s="97"/>
      <c r="NPL298" s="97"/>
      <c r="NPM298" s="97"/>
      <c r="NPN298" s="97"/>
      <c r="NPO298" s="97"/>
      <c r="NPP298" s="97"/>
      <c r="NPQ298" s="97"/>
      <c r="NPR298" s="97"/>
      <c r="NPS298" s="97"/>
      <c r="NPT298" s="97"/>
      <c r="NPU298" s="97"/>
      <c r="NPV298" s="97"/>
      <c r="NPW298" s="97"/>
      <c r="NPX298" s="97"/>
      <c r="NPY298" s="97"/>
      <c r="NPZ298" s="97"/>
      <c r="NQA298" s="97"/>
      <c r="NQB298" s="97"/>
      <c r="NQC298" s="97"/>
      <c r="NQD298" s="97"/>
      <c r="NQE298" s="97"/>
      <c r="NQF298" s="97"/>
      <c r="NQG298" s="97"/>
      <c r="NQH298" s="97"/>
      <c r="NQI298" s="97"/>
      <c r="NQJ298" s="97"/>
      <c r="NQK298" s="97"/>
      <c r="NQL298" s="97"/>
      <c r="NQM298" s="97"/>
      <c r="NQN298" s="97"/>
      <c r="NQO298" s="97"/>
      <c r="NQP298" s="97"/>
      <c r="NQQ298" s="97"/>
      <c r="NQR298" s="97"/>
      <c r="NQS298" s="97"/>
      <c r="NQT298" s="97"/>
      <c r="NQU298" s="97"/>
      <c r="NQV298" s="97"/>
      <c r="NQW298" s="97"/>
      <c r="NQX298" s="97"/>
      <c r="NQY298" s="97"/>
      <c r="NQZ298" s="97"/>
      <c r="NRA298" s="97"/>
      <c r="NRB298" s="97"/>
      <c r="NRC298" s="97"/>
      <c r="NRD298" s="97"/>
      <c r="NRE298" s="97"/>
      <c r="NRF298" s="97"/>
      <c r="NRG298" s="97"/>
      <c r="NRH298" s="97"/>
      <c r="NRI298" s="97"/>
      <c r="NRJ298" s="97"/>
      <c r="NRK298" s="97"/>
      <c r="NRL298" s="97"/>
      <c r="NRM298" s="97"/>
      <c r="NRN298" s="97"/>
      <c r="NRO298" s="97"/>
      <c r="NRP298" s="97"/>
      <c r="NRQ298" s="97"/>
      <c r="NRR298" s="97"/>
      <c r="NRS298" s="97"/>
      <c r="NRT298" s="97"/>
      <c r="NRU298" s="97"/>
      <c r="NRV298" s="97"/>
      <c r="NRW298" s="97"/>
      <c r="NRX298" s="97"/>
      <c r="NRY298" s="97"/>
      <c r="NRZ298" s="97"/>
      <c r="NSA298" s="97"/>
      <c r="NSB298" s="97"/>
      <c r="NSC298" s="97"/>
      <c r="NSD298" s="97"/>
      <c r="NSE298" s="97"/>
      <c r="NSF298" s="97"/>
      <c r="NSG298" s="97"/>
      <c r="NSH298" s="97"/>
      <c r="NSI298" s="97"/>
      <c r="NSJ298" s="97"/>
      <c r="NSK298" s="97"/>
      <c r="NSL298" s="97"/>
      <c r="NSM298" s="97"/>
      <c r="NSN298" s="97"/>
      <c r="NSO298" s="97"/>
      <c r="NSP298" s="97"/>
      <c r="NSQ298" s="97"/>
      <c r="NSR298" s="97"/>
      <c r="NSS298" s="97"/>
      <c r="NST298" s="97"/>
      <c r="NSU298" s="97"/>
      <c r="NSV298" s="97"/>
      <c r="NSW298" s="97"/>
      <c r="NSX298" s="97"/>
      <c r="NSY298" s="97"/>
      <c r="NSZ298" s="97"/>
      <c r="NTA298" s="97"/>
      <c r="NTB298" s="97"/>
      <c r="NTC298" s="97"/>
      <c r="NTD298" s="97"/>
      <c r="NTE298" s="97"/>
      <c r="NTF298" s="97"/>
      <c r="NTG298" s="97"/>
      <c r="NTH298" s="97"/>
      <c r="NTI298" s="97"/>
      <c r="NTJ298" s="97"/>
      <c r="NTK298" s="97"/>
      <c r="NTL298" s="97"/>
      <c r="NTM298" s="97"/>
      <c r="NTN298" s="97"/>
      <c r="NTO298" s="97"/>
      <c r="NTP298" s="97"/>
      <c r="NTQ298" s="97"/>
      <c r="NTR298" s="97"/>
      <c r="NTS298" s="97"/>
      <c r="NTT298" s="97"/>
      <c r="NTU298" s="97"/>
      <c r="NTV298" s="97"/>
      <c r="NTW298" s="97"/>
      <c r="NTX298" s="97"/>
      <c r="NTY298" s="97"/>
      <c r="NTZ298" s="97"/>
      <c r="NUA298" s="97"/>
      <c r="NUB298" s="97"/>
      <c r="NUC298" s="97"/>
      <c r="NUD298" s="97"/>
      <c r="NUE298" s="97"/>
      <c r="NUF298" s="97"/>
      <c r="NUG298" s="97"/>
      <c r="NUH298" s="97"/>
      <c r="NUI298" s="97"/>
      <c r="NUJ298" s="97"/>
      <c r="NUK298" s="97"/>
      <c r="NUL298" s="97"/>
      <c r="NUM298" s="97"/>
      <c r="NUN298" s="97"/>
      <c r="NUO298" s="97"/>
      <c r="NUP298" s="97"/>
      <c r="NUQ298" s="97"/>
      <c r="NUR298" s="97"/>
      <c r="NUS298" s="97"/>
      <c r="NUT298" s="97"/>
      <c r="NUU298" s="97"/>
      <c r="NUV298" s="97"/>
      <c r="NUW298" s="97"/>
      <c r="NUX298" s="97"/>
      <c r="NUY298" s="97"/>
      <c r="NUZ298" s="97"/>
      <c r="NVA298" s="97"/>
      <c r="NVB298" s="97"/>
      <c r="NVC298" s="97"/>
      <c r="NVD298" s="97"/>
      <c r="NVE298" s="97"/>
      <c r="NVF298" s="97"/>
      <c r="NVG298" s="97"/>
      <c r="NVH298" s="97"/>
      <c r="NVI298" s="97"/>
      <c r="NVJ298" s="97"/>
      <c r="NVK298" s="97"/>
      <c r="NVL298" s="97"/>
      <c r="NVM298" s="97"/>
      <c r="NVN298" s="97"/>
      <c r="NVO298" s="97"/>
      <c r="NVP298" s="97"/>
      <c r="NVQ298" s="97"/>
      <c r="NVR298" s="97"/>
      <c r="NVS298" s="97"/>
      <c r="NVT298" s="97"/>
      <c r="NVU298" s="97"/>
      <c r="NVV298" s="97"/>
      <c r="NVW298" s="97"/>
      <c r="NVX298" s="97"/>
      <c r="NVY298" s="97"/>
      <c r="NVZ298" s="97"/>
      <c r="NWA298" s="97"/>
      <c r="NWB298" s="97"/>
      <c r="NWC298" s="97"/>
      <c r="NWD298" s="97"/>
      <c r="NWE298" s="97"/>
      <c r="NWF298" s="97"/>
      <c r="NWG298" s="97"/>
      <c r="NWH298" s="97"/>
      <c r="NWI298" s="97"/>
      <c r="NWJ298" s="97"/>
      <c r="NWK298" s="97"/>
      <c r="NWL298" s="97"/>
      <c r="NWM298" s="97"/>
      <c r="NWN298" s="97"/>
      <c r="NWO298" s="97"/>
      <c r="NWP298" s="97"/>
      <c r="NWQ298" s="97"/>
      <c r="NWR298" s="97"/>
      <c r="NWS298" s="97"/>
      <c r="NWT298" s="97"/>
      <c r="NWU298" s="97"/>
      <c r="NWV298" s="97"/>
      <c r="NWW298" s="97"/>
      <c r="NWX298" s="97"/>
      <c r="NWY298" s="97"/>
      <c r="NWZ298" s="97"/>
      <c r="NXA298" s="97"/>
      <c r="NXB298" s="97"/>
      <c r="NXC298" s="97"/>
      <c r="NXD298" s="97"/>
      <c r="NXE298" s="97"/>
      <c r="NXF298" s="97"/>
      <c r="NXG298" s="97"/>
      <c r="NXH298" s="97"/>
      <c r="NXI298" s="97"/>
      <c r="NXJ298" s="97"/>
      <c r="NXK298" s="97"/>
      <c r="NXL298" s="97"/>
      <c r="NXM298" s="97"/>
      <c r="NXN298" s="97"/>
      <c r="NXO298" s="97"/>
      <c r="NXP298" s="97"/>
      <c r="NXQ298" s="97"/>
      <c r="NXR298" s="97"/>
      <c r="NXS298" s="97"/>
      <c r="NXT298" s="97"/>
      <c r="NXU298" s="97"/>
      <c r="NXV298" s="97"/>
      <c r="NXW298" s="97"/>
      <c r="NXX298" s="97"/>
      <c r="NXY298" s="97"/>
      <c r="NXZ298" s="97"/>
      <c r="NYA298" s="97"/>
      <c r="NYB298" s="97"/>
      <c r="NYC298" s="97"/>
      <c r="NYD298" s="97"/>
      <c r="NYE298" s="97"/>
      <c r="NYF298" s="97"/>
      <c r="NYG298" s="97"/>
      <c r="NYH298" s="97"/>
      <c r="NYI298" s="97"/>
      <c r="NYJ298" s="97"/>
      <c r="NYK298" s="97"/>
      <c r="NYL298" s="97"/>
      <c r="NYM298" s="97"/>
      <c r="NYN298" s="97"/>
      <c r="NYO298" s="97"/>
      <c r="NYP298" s="97"/>
      <c r="NYQ298" s="97"/>
      <c r="NYR298" s="97"/>
      <c r="NYS298" s="97"/>
      <c r="NYT298" s="97"/>
      <c r="NYU298" s="97"/>
      <c r="NYV298" s="97"/>
      <c r="NYW298" s="97"/>
      <c r="NYX298" s="97"/>
      <c r="NYY298" s="97"/>
      <c r="NYZ298" s="97"/>
      <c r="NZA298" s="97"/>
      <c r="NZB298" s="97"/>
      <c r="NZC298" s="97"/>
      <c r="NZD298" s="97"/>
      <c r="NZE298" s="97"/>
      <c r="NZF298" s="97"/>
      <c r="NZG298" s="97"/>
      <c r="NZH298" s="97"/>
      <c r="NZI298" s="97"/>
      <c r="NZJ298" s="97"/>
      <c r="NZK298" s="97"/>
      <c r="NZL298" s="97"/>
      <c r="NZM298" s="97"/>
      <c r="NZN298" s="97"/>
      <c r="NZO298" s="97"/>
      <c r="NZP298" s="97"/>
      <c r="NZQ298" s="97"/>
      <c r="NZR298" s="97"/>
      <c r="NZS298" s="97"/>
      <c r="NZT298" s="97"/>
      <c r="NZU298" s="97"/>
      <c r="NZV298" s="97"/>
      <c r="NZW298" s="97"/>
      <c r="NZX298" s="97"/>
      <c r="NZY298" s="97"/>
      <c r="NZZ298" s="97"/>
      <c r="OAA298" s="97"/>
      <c r="OAB298" s="97"/>
      <c r="OAC298" s="97"/>
      <c r="OAD298" s="97"/>
      <c r="OAE298" s="97"/>
      <c r="OAF298" s="97"/>
      <c r="OAG298" s="97"/>
      <c r="OAH298" s="97"/>
      <c r="OAI298" s="97"/>
      <c r="OAJ298" s="97"/>
      <c r="OAK298" s="97"/>
      <c r="OAL298" s="97"/>
      <c r="OAM298" s="97"/>
      <c r="OAN298" s="97"/>
      <c r="OAO298" s="97"/>
      <c r="OAP298" s="97"/>
      <c r="OAQ298" s="97"/>
      <c r="OAR298" s="97"/>
      <c r="OAS298" s="97"/>
      <c r="OAT298" s="97"/>
      <c r="OAU298" s="97"/>
      <c r="OAV298" s="97"/>
      <c r="OAW298" s="97"/>
      <c r="OAX298" s="97"/>
      <c r="OAY298" s="97"/>
      <c r="OAZ298" s="97"/>
      <c r="OBA298" s="97"/>
      <c r="OBB298" s="97"/>
      <c r="OBC298" s="97"/>
      <c r="OBD298" s="97"/>
      <c r="OBE298" s="97"/>
      <c r="OBF298" s="97"/>
      <c r="OBG298" s="97"/>
      <c r="OBH298" s="97"/>
      <c r="OBI298" s="97"/>
      <c r="OBJ298" s="97"/>
      <c r="OBK298" s="97"/>
      <c r="OBL298" s="97"/>
      <c r="OBM298" s="97"/>
      <c r="OBN298" s="97"/>
      <c r="OBO298" s="97"/>
      <c r="OBP298" s="97"/>
      <c r="OBQ298" s="97"/>
      <c r="OBR298" s="97"/>
      <c r="OBS298" s="97"/>
      <c r="OBT298" s="97"/>
      <c r="OBU298" s="97"/>
      <c r="OBV298" s="97"/>
      <c r="OBW298" s="97"/>
      <c r="OBX298" s="97"/>
      <c r="OBY298" s="97"/>
      <c r="OBZ298" s="97"/>
      <c r="OCA298" s="97"/>
      <c r="OCB298" s="97"/>
      <c r="OCC298" s="97"/>
      <c r="OCD298" s="97"/>
      <c r="OCE298" s="97"/>
      <c r="OCF298" s="97"/>
      <c r="OCG298" s="97"/>
      <c r="OCH298" s="97"/>
      <c r="OCI298" s="97"/>
      <c r="OCJ298" s="97"/>
      <c r="OCK298" s="97"/>
      <c r="OCL298" s="97"/>
      <c r="OCM298" s="97"/>
      <c r="OCN298" s="97"/>
      <c r="OCO298" s="97"/>
      <c r="OCP298" s="97"/>
      <c r="OCQ298" s="97"/>
      <c r="OCR298" s="97"/>
      <c r="OCS298" s="97"/>
      <c r="OCT298" s="97"/>
      <c r="OCU298" s="97"/>
      <c r="OCV298" s="97"/>
      <c r="OCW298" s="97"/>
      <c r="OCX298" s="97"/>
      <c r="OCY298" s="97"/>
      <c r="OCZ298" s="97"/>
      <c r="ODA298" s="97"/>
      <c r="ODB298" s="97"/>
      <c r="ODC298" s="97"/>
      <c r="ODD298" s="97"/>
      <c r="ODE298" s="97"/>
      <c r="ODF298" s="97"/>
      <c r="ODG298" s="97"/>
      <c r="ODH298" s="97"/>
      <c r="ODI298" s="97"/>
      <c r="ODJ298" s="97"/>
      <c r="ODK298" s="97"/>
      <c r="ODL298" s="97"/>
      <c r="ODM298" s="97"/>
      <c r="ODN298" s="97"/>
      <c r="ODO298" s="97"/>
      <c r="ODP298" s="97"/>
      <c r="ODQ298" s="97"/>
      <c r="ODR298" s="97"/>
      <c r="ODS298" s="97"/>
      <c r="ODT298" s="97"/>
      <c r="ODU298" s="97"/>
      <c r="ODV298" s="97"/>
      <c r="ODW298" s="97"/>
      <c r="ODX298" s="97"/>
      <c r="ODY298" s="97"/>
      <c r="ODZ298" s="97"/>
      <c r="OEA298" s="97"/>
      <c r="OEB298" s="97"/>
      <c r="OEC298" s="97"/>
      <c r="OED298" s="97"/>
      <c r="OEE298" s="97"/>
      <c r="OEF298" s="97"/>
      <c r="OEG298" s="97"/>
      <c r="OEH298" s="97"/>
      <c r="OEI298" s="97"/>
      <c r="OEJ298" s="97"/>
      <c r="OEK298" s="97"/>
      <c r="OEL298" s="97"/>
      <c r="OEM298" s="97"/>
      <c r="OEN298" s="97"/>
      <c r="OEO298" s="97"/>
      <c r="OEP298" s="97"/>
      <c r="OEQ298" s="97"/>
      <c r="OER298" s="97"/>
      <c r="OES298" s="97"/>
      <c r="OET298" s="97"/>
      <c r="OEU298" s="97"/>
      <c r="OEV298" s="97"/>
      <c r="OEW298" s="97"/>
      <c r="OEX298" s="97"/>
      <c r="OEY298" s="97"/>
      <c r="OEZ298" s="97"/>
      <c r="OFA298" s="97"/>
      <c r="OFB298" s="97"/>
      <c r="OFC298" s="97"/>
      <c r="OFD298" s="97"/>
      <c r="OFE298" s="97"/>
      <c r="OFF298" s="97"/>
      <c r="OFG298" s="97"/>
      <c r="OFH298" s="97"/>
      <c r="OFI298" s="97"/>
      <c r="OFJ298" s="97"/>
      <c r="OFK298" s="97"/>
      <c r="OFL298" s="97"/>
      <c r="OFM298" s="97"/>
      <c r="OFN298" s="97"/>
      <c r="OFO298" s="97"/>
      <c r="OFP298" s="97"/>
      <c r="OFQ298" s="97"/>
      <c r="OFR298" s="97"/>
      <c r="OFS298" s="97"/>
      <c r="OFT298" s="97"/>
      <c r="OFU298" s="97"/>
      <c r="OFV298" s="97"/>
      <c r="OFW298" s="97"/>
      <c r="OFX298" s="97"/>
      <c r="OFY298" s="97"/>
      <c r="OFZ298" s="97"/>
      <c r="OGA298" s="97"/>
      <c r="OGB298" s="97"/>
      <c r="OGC298" s="97"/>
      <c r="OGD298" s="97"/>
      <c r="OGE298" s="97"/>
      <c r="OGF298" s="97"/>
      <c r="OGG298" s="97"/>
      <c r="OGH298" s="97"/>
      <c r="OGI298" s="97"/>
      <c r="OGJ298" s="97"/>
      <c r="OGK298" s="97"/>
      <c r="OGL298" s="97"/>
      <c r="OGM298" s="97"/>
      <c r="OGN298" s="97"/>
      <c r="OGO298" s="97"/>
      <c r="OGP298" s="97"/>
      <c r="OGQ298" s="97"/>
      <c r="OGR298" s="97"/>
      <c r="OGS298" s="97"/>
      <c r="OGT298" s="97"/>
      <c r="OGU298" s="97"/>
      <c r="OGV298" s="97"/>
      <c r="OGW298" s="97"/>
      <c r="OGX298" s="97"/>
      <c r="OGY298" s="97"/>
      <c r="OGZ298" s="97"/>
      <c r="OHA298" s="97"/>
      <c r="OHB298" s="97"/>
      <c r="OHC298" s="97"/>
      <c r="OHD298" s="97"/>
      <c r="OHE298" s="97"/>
      <c r="OHF298" s="97"/>
      <c r="OHG298" s="97"/>
      <c r="OHH298" s="97"/>
      <c r="OHI298" s="97"/>
      <c r="OHJ298" s="97"/>
      <c r="OHK298" s="97"/>
      <c r="OHL298" s="97"/>
      <c r="OHM298" s="97"/>
      <c r="OHN298" s="97"/>
      <c r="OHO298" s="97"/>
      <c r="OHP298" s="97"/>
      <c r="OHQ298" s="97"/>
      <c r="OHR298" s="97"/>
      <c r="OHS298" s="97"/>
      <c r="OHT298" s="97"/>
      <c r="OHU298" s="97"/>
      <c r="OHV298" s="97"/>
      <c r="OHW298" s="97"/>
      <c r="OHX298" s="97"/>
      <c r="OHY298" s="97"/>
      <c r="OHZ298" s="97"/>
      <c r="OIA298" s="97"/>
      <c r="OIB298" s="97"/>
      <c r="OIC298" s="97"/>
      <c r="OID298" s="97"/>
      <c r="OIE298" s="97"/>
      <c r="OIF298" s="97"/>
      <c r="OIG298" s="97"/>
      <c r="OIH298" s="97"/>
      <c r="OII298" s="97"/>
      <c r="OIJ298" s="97"/>
      <c r="OIK298" s="97"/>
      <c r="OIL298" s="97"/>
      <c r="OIM298" s="97"/>
      <c r="OIN298" s="97"/>
      <c r="OIO298" s="97"/>
      <c r="OIP298" s="97"/>
      <c r="OIQ298" s="97"/>
      <c r="OIR298" s="97"/>
      <c r="OIS298" s="97"/>
      <c r="OIT298" s="97"/>
      <c r="OIU298" s="97"/>
      <c r="OIV298" s="97"/>
      <c r="OIW298" s="97"/>
      <c r="OIX298" s="97"/>
      <c r="OIY298" s="97"/>
      <c r="OIZ298" s="97"/>
      <c r="OJA298" s="97"/>
      <c r="OJB298" s="97"/>
      <c r="OJC298" s="97"/>
      <c r="OJD298" s="97"/>
      <c r="OJE298" s="97"/>
      <c r="OJF298" s="97"/>
      <c r="OJG298" s="97"/>
      <c r="OJH298" s="97"/>
      <c r="OJI298" s="97"/>
      <c r="OJJ298" s="97"/>
      <c r="OJK298" s="97"/>
      <c r="OJL298" s="97"/>
      <c r="OJM298" s="97"/>
      <c r="OJN298" s="97"/>
      <c r="OJO298" s="97"/>
      <c r="OJP298" s="97"/>
      <c r="OJQ298" s="97"/>
      <c r="OJR298" s="97"/>
      <c r="OJS298" s="97"/>
      <c r="OJT298" s="97"/>
      <c r="OJU298" s="97"/>
      <c r="OJV298" s="97"/>
      <c r="OJW298" s="97"/>
      <c r="OJX298" s="97"/>
      <c r="OJY298" s="97"/>
      <c r="OJZ298" s="97"/>
      <c r="OKA298" s="97"/>
      <c r="OKB298" s="97"/>
      <c r="OKC298" s="97"/>
      <c r="OKD298" s="97"/>
      <c r="OKE298" s="97"/>
      <c r="OKF298" s="97"/>
      <c r="OKG298" s="97"/>
      <c r="OKH298" s="97"/>
      <c r="OKI298" s="97"/>
      <c r="OKJ298" s="97"/>
      <c r="OKK298" s="97"/>
      <c r="OKL298" s="97"/>
      <c r="OKM298" s="97"/>
      <c r="OKN298" s="97"/>
      <c r="OKO298" s="97"/>
      <c r="OKP298" s="97"/>
      <c r="OKQ298" s="97"/>
      <c r="OKR298" s="97"/>
      <c r="OKS298" s="97"/>
      <c r="OKT298" s="97"/>
      <c r="OKU298" s="97"/>
      <c r="OKV298" s="97"/>
      <c r="OKW298" s="97"/>
      <c r="OKX298" s="97"/>
      <c r="OKY298" s="97"/>
      <c r="OKZ298" s="97"/>
      <c r="OLA298" s="97"/>
      <c r="OLB298" s="97"/>
      <c r="OLC298" s="97"/>
      <c r="OLD298" s="97"/>
      <c r="OLE298" s="97"/>
      <c r="OLF298" s="97"/>
      <c r="OLG298" s="97"/>
      <c r="OLH298" s="97"/>
      <c r="OLI298" s="97"/>
      <c r="OLJ298" s="97"/>
      <c r="OLK298" s="97"/>
      <c r="OLL298" s="97"/>
      <c r="OLM298" s="97"/>
      <c r="OLN298" s="97"/>
      <c r="OLO298" s="97"/>
      <c r="OLP298" s="97"/>
      <c r="OLQ298" s="97"/>
      <c r="OLR298" s="97"/>
      <c r="OLS298" s="97"/>
      <c r="OLT298" s="97"/>
      <c r="OLU298" s="97"/>
      <c r="OLV298" s="97"/>
      <c r="OLW298" s="97"/>
      <c r="OLX298" s="97"/>
      <c r="OLY298" s="97"/>
      <c r="OLZ298" s="97"/>
      <c r="OMA298" s="97"/>
      <c r="OMB298" s="97"/>
      <c r="OMC298" s="97"/>
      <c r="OMD298" s="97"/>
      <c r="OME298" s="97"/>
      <c r="OMF298" s="97"/>
      <c r="OMG298" s="97"/>
      <c r="OMH298" s="97"/>
      <c r="OMI298" s="97"/>
      <c r="OMJ298" s="97"/>
      <c r="OMK298" s="97"/>
      <c r="OML298" s="97"/>
      <c r="OMM298" s="97"/>
      <c r="OMN298" s="97"/>
      <c r="OMO298" s="97"/>
      <c r="OMP298" s="97"/>
      <c r="OMQ298" s="97"/>
      <c r="OMR298" s="97"/>
      <c r="OMS298" s="97"/>
      <c r="OMT298" s="97"/>
      <c r="OMU298" s="97"/>
      <c r="OMV298" s="97"/>
      <c r="OMW298" s="97"/>
      <c r="OMX298" s="97"/>
      <c r="OMY298" s="97"/>
      <c r="OMZ298" s="97"/>
      <c r="ONA298" s="97"/>
      <c r="ONB298" s="97"/>
      <c r="ONC298" s="97"/>
      <c r="OND298" s="97"/>
      <c r="ONE298" s="97"/>
      <c r="ONF298" s="97"/>
      <c r="ONG298" s="97"/>
      <c r="ONH298" s="97"/>
      <c r="ONI298" s="97"/>
      <c r="ONJ298" s="97"/>
      <c r="ONK298" s="97"/>
      <c r="ONL298" s="97"/>
      <c r="ONM298" s="97"/>
      <c r="ONN298" s="97"/>
      <c r="ONO298" s="97"/>
      <c r="ONP298" s="97"/>
      <c r="ONQ298" s="97"/>
      <c r="ONR298" s="97"/>
      <c r="ONS298" s="97"/>
      <c r="ONT298" s="97"/>
      <c r="ONU298" s="97"/>
      <c r="ONV298" s="97"/>
      <c r="ONW298" s="97"/>
      <c r="ONX298" s="97"/>
      <c r="ONY298" s="97"/>
      <c r="ONZ298" s="97"/>
      <c r="OOA298" s="97"/>
      <c r="OOB298" s="97"/>
      <c r="OOC298" s="97"/>
      <c r="OOD298" s="97"/>
      <c r="OOE298" s="97"/>
      <c r="OOF298" s="97"/>
      <c r="OOG298" s="97"/>
      <c r="OOH298" s="97"/>
      <c r="OOI298" s="97"/>
      <c r="OOJ298" s="97"/>
      <c r="OOK298" s="97"/>
      <c r="OOL298" s="97"/>
      <c r="OOM298" s="97"/>
      <c r="OON298" s="97"/>
      <c r="OOO298" s="97"/>
      <c r="OOP298" s="97"/>
      <c r="OOQ298" s="97"/>
      <c r="OOR298" s="97"/>
      <c r="OOS298" s="97"/>
      <c r="OOT298" s="97"/>
      <c r="OOU298" s="97"/>
      <c r="OOV298" s="97"/>
      <c r="OOW298" s="97"/>
      <c r="OOX298" s="97"/>
      <c r="OOY298" s="97"/>
      <c r="OOZ298" s="97"/>
      <c r="OPA298" s="97"/>
      <c r="OPB298" s="97"/>
      <c r="OPC298" s="97"/>
      <c r="OPD298" s="97"/>
      <c r="OPE298" s="97"/>
      <c r="OPF298" s="97"/>
      <c r="OPG298" s="97"/>
      <c r="OPH298" s="97"/>
      <c r="OPI298" s="97"/>
      <c r="OPJ298" s="97"/>
      <c r="OPK298" s="97"/>
      <c r="OPL298" s="97"/>
      <c r="OPM298" s="97"/>
      <c r="OPN298" s="97"/>
      <c r="OPO298" s="97"/>
      <c r="OPP298" s="97"/>
      <c r="OPQ298" s="97"/>
      <c r="OPR298" s="97"/>
      <c r="OPS298" s="97"/>
      <c r="OPT298" s="97"/>
      <c r="OPU298" s="97"/>
      <c r="OPV298" s="97"/>
      <c r="OPW298" s="97"/>
      <c r="OPX298" s="97"/>
      <c r="OPY298" s="97"/>
      <c r="OPZ298" s="97"/>
      <c r="OQA298" s="97"/>
      <c r="OQB298" s="97"/>
      <c r="OQC298" s="97"/>
      <c r="OQD298" s="97"/>
      <c r="OQE298" s="97"/>
      <c r="OQF298" s="97"/>
      <c r="OQG298" s="97"/>
      <c r="OQH298" s="97"/>
      <c r="OQI298" s="97"/>
      <c r="OQJ298" s="97"/>
      <c r="OQK298" s="97"/>
      <c r="OQL298" s="97"/>
      <c r="OQM298" s="97"/>
      <c r="OQN298" s="97"/>
      <c r="OQO298" s="97"/>
      <c r="OQP298" s="97"/>
      <c r="OQQ298" s="97"/>
      <c r="OQR298" s="97"/>
      <c r="OQS298" s="97"/>
      <c r="OQT298" s="97"/>
      <c r="OQU298" s="97"/>
      <c r="OQV298" s="97"/>
      <c r="OQW298" s="97"/>
      <c r="OQX298" s="97"/>
      <c r="OQY298" s="97"/>
      <c r="OQZ298" s="97"/>
      <c r="ORA298" s="97"/>
      <c r="ORB298" s="97"/>
      <c r="ORC298" s="97"/>
      <c r="ORD298" s="97"/>
      <c r="ORE298" s="97"/>
      <c r="ORF298" s="97"/>
      <c r="ORG298" s="97"/>
      <c r="ORH298" s="97"/>
      <c r="ORI298" s="97"/>
      <c r="ORJ298" s="97"/>
      <c r="ORK298" s="97"/>
      <c r="ORL298" s="97"/>
      <c r="ORM298" s="97"/>
      <c r="ORN298" s="97"/>
      <c r="ORO298" s="97"/>
      <c r="ORP298" s="97"/>
      <c r="ORQ298" s="97"/>
      <c r="ORR298" s="97"/>
      <c r="ORS298" s="97"/>
      <c r="ORT298" s="97"/>
      <c r="ORU298" s="97"/>
      <c r="ORV298" s="97"/>
      <c r="ORW298" s="97"/>
      <c r="ORX298" s="97"/>
      <c r="ORY298" s="97"/>
      <c r="ORZ298" s="97"/>
      <c r="OSA298" s="97"/>
      <c r="OSB298" s="97"/>
      <c r="OSC298" s="97"/>
      <c r="OSD298" s="97"/>
      <c r="OSE298" s="97"/>
      <c r="OSF298" s="97"/>
      <c r="OSG298" s="97"/>
      <c r="OSH298" s="97"/>
      <c r="OSI298" s="97"/>
      <c r="OSJ298" s="97"/>
      <c r="OSK298" s="97"/>
      <c r="OSL298" s="97"/>
      <c r="OSM298" s="97"/>
      <c r="OSN298" s="97"/>
      <c r="OSO298" s="97"/>
      <c r="OSP298" s="97"/>
      <c r="OSQ298" s="97"/>
      <c r="OSR298" s="97"/>
      <c r="OSS298" s="97"/>
      <c r="OST298" s="97"/>
      <c r="OSU298" s="97"/>
      <c r="OSV298" s="97"/>
      <c r="OSW298" s="97"/>
      <c r="OSX298" s="97"/>
      <c r="OSY298" s="97"/>
      <c r="OSZ298" s="97"/>
      <c r="OTA298" s="97"/>
      <c r="OTB298" s="97"/>
      <c r="OTC298" s="97"/>
      <c r="OTD298" s="97"/>
      <c r="OTE298" s="97"/>
      <c r="OTF298" s="97"/>
      <c r="OTG298" s="97"/>
      <c r="OTH298" s="97"/>
      <c r="OTI298" s="97"/>
      <c r="OTJ298" s="97"/>
      <c r="OTK298" s="97"/>
      <c r="OTL298" s="97"/>
      <c r="OTM298" s="97"/>
      <c r="OTN298" s="97"/>
      <c r="OTO298" s="97"/>
      <c r="OTP298" s="97"/>
      <c r="OTQ298" s="97"/>
      <c r="OTR298" s="97"/>
      <c r="OTS298" s="97"/>
      <c r="OTT298" s="97"/>
      <c r="OTU298" s="97"/>
      <c r="OTV298" s="97"/>
      <c r="OTW298" s="97"/>
      <c r="OTX298" s="97"/>
      <c r="OTY298" s="97"/>
      <c r="OTZ298" s="97"/>
      <c r="OUA298" s="97"/>
      <c r="OUB298" s="97"/>
      <c r="OUC298" s="97"/>
      <c r="OUD298" s="97"/>
      <c r="OUE298" s="97"/>
      <c r="OUF298" s="97"/>
      <c r="OUG298" s="97"/>
      <c r="OUH298" s="97"/>
      <c r="OUI298" s="97"/>
      <c r="OUJ298" s="97"/>
      <c r="OUK298" s="97"/>
      <c r="OUL298" s="97"/>
      <c r="OUM298" s="97"/>
      <c r="OUN298" s="97"/>
      <c r="OUO298" s="97"/>
      <c r="OUP298" s="97"/>
      <c r="OUQ298" s="97"/>
      <c r="OUR298" s="97"/>
      <c r="OUS298" s="97"/>
      <c r="OUT298" s="97"/>
      <c r="OUU298" s="97"/>
      <c r="OUV298" s="97"/>
      <c r="OUW298" s="97"/>
      <c r="OUX298" s="97"/>
      <c r="OUY298" s="97"/>
      <c r="OUZ298" s="97"/>
      <c r="OVA298" s="97"/>
      <c r="OVB298" s="97"/>
      <c r="OVC298" s="97"/>
      <c r="OVD298" s="97"/>
      <c r="OVE298" s="97"/>
      <c r="OVF298" s="97"/>
      <c r="OVG298" s="97"/>
      <c r="OVH298" s="97"/>
      <c r="OVI298" s="97"/>
      <c r="OVJ298" s="97"/>
      <c r="OVK298" s="97"/>
      <c r="OVL298" s="97"/>
      <c r="OVM298" s="97"/>
      <c r="OVN298" s="97"/>
      <c r="OVO298" s="97"/>
      <c r="OVP298" s="97"/>
      <c r="OVQ298" s="97"/>
      <c r="OVR298" s="97"/>
      <c r="OVS298" s="97"/>
      <c r="OVT298" s="97"/>
      <c r="OVU298" s="97"/>
      <c r="OVV298" s="97"/>
      <c r="OVW298" s="97"/>
      <c r="OVX298" s="97"/>
      <c r="OVY298" s="97"/>
      <c r="OVZ298" s="97"/>
      <c r="OWA298" s="97"/>
      <c r="OWB298" s="97"/>
      <c r="OWC298" s="97"/>
      <c r="OWD298" s="97"/>
      <c r="OWE298" s="97"/>
      <c r="OWF298" s="97"/>
      <c r="OWG298" s="97"/>
      <c r="OWH298" s="97"/>
      <c r="OWI298" s="97"/>
      <c r="OWJ298" s="97"/>
      <c r="OWK298" s="97"/>
      <c r="OWL298" s="97"/>
      <c r="OWM298" s="97"/>
      <c r="OWN298" s="97"/>
      <c r="OWO298" s="97"/>
      <c r="OWP298" s="97"/>
      <c r="OWQ298" s="97"/>
      <c r="OWR298" s="97"/>
      <c r="OWS298" s="97"/>
      <c r="OWT298" s="97"/>
      <c r="OWU298" s="97"/>
      <c r="OWV298" s="97"/>
      <c r="OWW298" s="97"/>
      <c r="OWX298" s="97"/>
      <c r="OWY298" s="97"/>
      <c r="OWZ298" s="97"/>
      <c r="OXA298" s="97"/>
      <c r="OXB298" s="97"/>
      <c r="OXC298" s="97"/>
      <c r="OXD298" s="97"/>
      <c r="OXE298" s="97"/>
      <c r="OXF298" s="97"/>
      <c r="OXG298" s="97"/>
      <c r="OXH298" s="97"/>
      <c r="OXI298" s="97"/>
      <c r="OXJ298" s="97"/>
      <c r="OXK298" s="97"/>
      <c r="OXL298" s="97"/>
      <c r="OXM298" s="97"/>
      <c r="OXN298" s="97"/>
      <c r="OXO298" s="97"/>
      <c r="OXP298" s="97"/>
      <c r="OXQ298" s="97"/>
      <c r="OXR298" s="97"/>
      <c r="OXS298" s="97"/>
      <c r="OXT298" s="97"/>
      <c r="OXU298" s="97"/>
      <c r="OXV298" s="97"/>
      <c r="OXW298" s="97"/>
      <c r="OXX298" s="97"/>
      <c r="OXY298" s="97"/>
      <c r="OXZ298" s="97"/>
      <c r="OYA298" s="97"/>
      <c r="OYB298" s="97"/>
      <c r="OYC298" s="97"/>
      <c r="OYD298" s="97"/>
      <c r="OYE298" s="97"/>
      <c r="OYF298" s="97"/>
      <c r="OYG298" s="97"/>
      <c r="OYH298" s="97"/>
      <c r="OYI298" s="97"/>
      <c r="OYJ298" s="97"/>
      <c r="OYK298" s="97"/>
      <c r="OYL298" s="97"/>
      <c r="OYM298" s="97"/>
      <c r="OYN298" s="97"/>
      <c r="OYO298" s="97"/>
      <c r="OYP298" s="97"/>
      <c r="OYQ298" s="97"/>
      <c r="OYR298" s="97"/>
      <c r="OYS298" s="97"/>
      <c r="OYT298" s="97"/>
      <c r="OYU298" s="97"/>
      <c r="OYV298" s="97"/>
      <c r="OYW298" s="97"/>
      <c r="OYX298" s="97"/>
      <c r="OYY298" s="97"/>
      <c r="OYZ298" s="97"/>
      <c r="OZA298" s="97"/>
      <c r="OZB298" s="97"/>
      <c r="OZC298" s="97"/>
      <c r="OZD298" s="97"/>
      <c r="OZE298" s="97"/>
      <c r="OZF298" s="97"/>
      <c r="OZG298" s="97"/>
      <c r="OZH298" s="97"/>
      <c r="OZI298" s="97"/>
      <c r="OZJ298" s="97"/>
      <c r="OZK298" s="97"/>
      <c r="OZL298" s="97"/>
      <c r="OZM298" s="97"/>
      <c r="OZN298" s="97"/>
      <c r="OZO298" s="97"/>
      <c r="OZP298" s="97"/>
      <c r="OZQ298" s="97"/>
      <c r="OZR298" s="97"/>
      <c r="OZS298" s="97"/>
      <c r="OZT298" s="97"/>
      <c r="OZU298" s="97"/>
      <c r="OZV298" s="97"/>
      <c r="OZW298" s="97"/>
      <c r="OZX298" s="97"/>
      <c r="OZY298" s="97"/>
      <c r="OZZ298" s="97"/>
      <c r="PAA298" s="97"/>
      <c r="PAB298" s="97"/>
      <c r="PAC298" s="97"/>
      <c r="PAD298" s="97"/>
      <c r="PAE298" s="97"/>
      <c r="PAF298" s="97"/>
      <c r="PAG298" s="97"/>
      <c r="PAH298" s="97"/>
      <c r="PAI298" s="97"/>
      <c r="PAJ298" s="97"/>
      <c r="PAK298" s="97"/>
      <c r="PAL298" s="97"/>
      <c r="PAM298" s="97"/>
      <c r="PAN298" s="97"/>
      <c r="PAO298" s="97"/>
      <c r="PAP298" s="97"/>
      <c r="PAQ298" s="97"/>
      <c r="PAR298" s="97"/>
      <c r="PAS298" s="97"/>
      <c r="PAT298" s="97"/>
      <c r="PAU298" s="97"/>
      <c r="PAV298" s="97"/>
      <c r="PAW298" s="97"/>
      <c r="PAX298" s="97"/>
      <c r="PAY298" s="97"/>
      <c r="PAZ298" s="97"/>
      <c r="PBA298" s="97"/>
      <c r="PBB298" s="97"/>
      <c r="PBC298" s="97"/>
      <c r="PBD298" s="97"/>
      <c r="PBE298" s="97"/>
      <c r="PBF298" s="97"/>
      <c r="PBG298" s="97"/>
      <c r="PBH298" s="97"/>
      <c r="PBI298" s="97"/>
      <c r="PBJ298" s="97"/>
      <c r="PBK298" s="97"/>
      <c r="PBL298" s="97"/>
      <c r="PBM298" s="97"/>
      <c r="PBN298" s="97"/>
      <c r="PBO298" s="97"/>
      <c r="PBP298" s="97"/>
      <c r="PBQ298" s="97"/>
      <c r="PBR298" s="97"/>
      <c r="PBS298" s="97"/>
      <c r="PBT298" s="97"/>
      <c r="PBU298" s="97"/>
      <c r="PBV298" s="97"/>
      <c r="PBW298" s="97"/>
      <c r="PBX298" s="97"/>
      <c r="PBY298" s="97"/>
      <c r="PBZ298" s="97"/>
      <c r="PCA298" s="97"/>
      <c r="PCB298" s="97"/>
      <c r="PCC298" s="97"/>
      <c r="PCD298" s="97"/>
      <c r="PCE298" s="97"/>
      <c r="PCF298" s="97"/>
      <c r="PCG298" s="97"/>
      <c r="PCH298" s="97"/>
      <c r="PCI298" s="97"/>
      <c r="PCJ298" s="97"/>
      <c r="PCK298" s="97"/>
      <c r="PCL298" s="97"/>
      <c r="PCM298" s="97"/>
      <c r="PCN298" s="97"/>
      <c r="PCO298" s="97"/>
      <c r="PCP298" s="97"/>
      <c r="PCQ298" s="97"/>
      <c r="PCR298" s="97"/>
      <c r="PCS298" s="97"/>
      <c r="PCT298" s="97"/>
      <c r="PCU298" s="97"/>
      <c r="PCV298" s="97"/>
      <c r="PCW298" s="97"/>
      <c r="PCX298" s="97"/>
      <c r="PCY298" s="97"/>
      <c r="PCZ298" s="97"/>
      <c r="PDA298" s="97"/>
      <c r="PDB298" s="97"/>
      <c r="PDC298" s="97"/>
      <c r="PDD298" s="97"/>
      <c r="PDE298" s="97"/>
      <c r="PDF298" s="97"/>
      <c r="PDG298" s="97"/>
      <c r="PDH298" s="97"/>
      <c r="PDI298" s="97"/>
      <c r="PDJ298" s="97"/>
      <c r="PDK298" s="97"/>
      <c r="PDL298" s="97"/>
      <c r="PDM298" s="97"/>
      <c r="PDN298" s="97"/>
      <c r="PDO298" s="97"/>
      <c r="PDP298" s="97"/>
      <c r="PDQ298" s="97"/>
      <c r="PDR298" s="97"/>
      <c r="PDS298" s="97"/>
      <c r="PDT298" s="97"/>
      <c r="PDU298" s="97"/>
      <c r="PDV298" s="97"/>
      <c r="PDW298" s="97"/>
      <c r="PDX298" s="97"/>
      <c r="PDY298" s="97"/>
      <c r="PDZ298" s="97"/>
      <c r="PEA298" s="97"/>
      <c r="PEB298" s="97"/>
      <c r="PEC298" s="97"/>
      <c r="PED298" s="97"/>
      <c r="PEE298" s="97"/>
      <c r="PEF298" s="97"/>
      <c r="PEG298" s="97"/>
      <c r="PEH298" s="97"/>
      <c r="PEI298" s="97"/>
      <c r="PEJ298" s="97"/>
      <c r="PEK298" s="97"/>
      <c r="PEL298" s="97"/>
      <c r="PEM298" s="97"/>
      <c r="PEN298" s="97"/>
      <c r="PEO298" s="97"/>
      <c r="PEP298" s="97"/>
      <c r="PEQ298" s="97"/>
      <c r="PER298" s="97"/>
      <c r="PES298" s="97"/>
      <c r="PET298" s="97"/>
      <c r="PEU298" s="97"/>
      <c r="PEV298" s="97"/>
      <c r="PEW298" s="97"/>
      <c r="PEX298" s="97"/>
      <c r="PEY298" s="97"/>
      <c r="PEZ298" s="97"/>
      <c r="PFA298" s="97"/>
      <c r="PFB298" s="97"/>
      <c r="PFC298" s="97"/>
      <c r="PFD298" s="97"/>
      <c r="PFE298" s="97"/>
      <c r="PFF298" s="97"/>
      <c r="PFG298" s="97"/>
      <c r="PFH298" s="97"/>
      <c r="PFI298" s="97"/>
      <c r="PFJ298" s="97"/>
      <c r="PFK298" s="97"/>
      <c r="PFL298" s="97"/>
      <c r="PFM298" s="97"/>
      <c r="PFN298" s="97"/>
      <c r="PFO298" s="97"/>
      <c r="PFP298" s="97"/>
      <c r="PFQ298" s="97"/>
      <c r="PFR298" s="97"/>
      <c r="PFS298" s="97"/>
      <c r="PFT298" s="97"/>
      <c r="PFU298" s="97"/>
      <c r="PFV298" s="97"/>
      <c r="PFW298" s="97"/>
      <c r="PFX298" s="97"/>
      <c r="PFY298" s="97"/>
      <c r="PFZ298" s="97"/>
      <c r="PGA298" s="97"/>
      <c r="PGB298" s="97"/>
      <c r="PGC298" s="97"/>
      <c r="PGD298" s="97"/>
      <c r="PGE298" s="97"/>
      <c r="PGF298" s="97"/>
      <c r="PGG298" s="97"/>
      <c r="PGH298" s="97"/>
      <c r="PGI298" s="97"/>
      <c r="PGJ298" s="97"/>
      <c r="PGK298" s="97"/>
      <c r="PGL298" s="97"/>
      <c r="PGM298" s="97"/>
      <c r="PGN298" s="97"/>
      <c r="PGO298" s="97"/>
      <c r="PGP298" s="97"/>
      <c r="PGQ298" s="97"/>
      <c r="PGR298" s="97"/>
      <c r="PGS298" s="97"/>
      <c r="PGT298" s="97"/>
      <c r="PGU298" s="97"/>
      <c r="PGV298" s="97"/>
      <c r="PGW298" s="97"/>
      <c r="PGX298" s="97"/>
      <c r="PGY298" s="97"/>
      <c r="PGZ298" s="97"/>
      <c r="PHA298" s="97"/>
      <c r="PHB298" s="97"/>
      <c r="PHC298" s="97"/>
      <c r="PHD298" s="97"/>
      <c r="PHE298" s="97"/>
      <c r="PHF298" s="97"/>
      <c r="PHG298" s="97"/>
      <c r="PHH298" s="97"/>
      <c r="PHI298" s="97"/>
      <c r="PHJ298" s="97"/>
      <c r="PHK298" s="97"/>
      <c r="PHL298" s="97"/>
      <c r="PHM298" s="97"/>
      <c r="PHN298" s="97"/>
      <c r="PHO298" s="97"/>
      <c r="PHP298" s="97"/>
      <c r="PHQ298" s="97"/>
      <c r="PHR298" s="97"/>
      <c r="PHS298" s="97"/>
      <c r="PHT298" s="97"/>
      <c r="PHU298" s="97"/>
      <c r="PHV298" s="97"/>
      <c r="PHW298" s="97"/>
      <c r="PHX298" s="97"/>
      <c r="PHY298" s="97"/>
      <c r="PHZ298" s="97"/>
      <c r="PIA298" s="97"/>
      <c r="PIB298" s="97"/>
      <c r="PIC298" s="97"/>
      <c r="PID298" s="97"/>
      <c r="PIE298" s="97"/>
      <c r="PIF298" s="97"/>
      <c r="PIG298" s="97"/>
      <c r="PIH298" s="97"/>
      <c r="PII298" s="97"/>
      <c r="PIJ298" s="97"/>
      <c r="PIK298" s="97"/>
      <c r="PIL298" s="97"/>
      <c r="PIM298" s="97"/>
      <c r="PIN298" s="97"/>
      <c r="PIO298" s="97"/>
      <c r="PIP298" s="97"/>
      <c r="PIQ298" s="97"/>
      <c r="PIR298" s="97"/>
      <c r="PIS298" s="97"/>
      <c r="PIT298" s="97"/>
      <c r="PIU298" s="97"/>
      <c r="PIV298" s="97"/>
      <c r="PIW298" s="97"/>
      <c r="PIX298" s="97"/>
      <c r="PIY298" s="97"/>
      <c r="PIZ298" s="97"/>
      <c r="PJA298" s="97"/>
      <c r="PJB298" s="97"/>
      <c r="PJC298" s="97"/>
      <c r="PJD298" s="97"/>
      <c r="PJE298" s="97"/>
      <c r="PJF298" s="97"/>
      <c r="PJG298" s="97"/>
      <c r="PJH298" s="97"/>
      <c r="PJI298" s="97"/>
      <c r="PJJ298" s="97"/>
      <c r="PJK298" s="97"/>
      <c r="PJL298" s="97"/>
      <c r="PJM298" s="97"/>
      <c r="PJN298" s="97"/>
      <c r="PJO298" s="97"/>
      <c r="PJP298" s="97"/>
      <c r="PJQ298" s="97"/>
      <c r="PJR298" s="97"/>
      <c r="PJS298" s="97"/>
      <c r="PJT298" s="97"/>
      <c r="PJU298" s="97"/>
      <c r="PJV298" s="97"/>
      <c r="PJW298" s="97"/>
      <c r="PJX298" s="97"/>
      <c r="PJY298" s="97"/>
      <c r="PJZ298" s="97"/>
      <c r="PKA298" s="97"/>
      <c r="PKB298" s="97"/>
      <c r="PKC298" s="97"/>
      <c r="PKD298" s="97"/>
      <c r="PKE298" s="97"/>
      <c r="PKF298" s="97"/>
      <c r="PKG298" s="97"/>
      <c r="PKH298" s="97"/>
      <c r="PKI298" s="97"/>
      <c r="PKJ298" s="97"/>
      <c r="PKK298" s="97"/>
      <c r="PKL298" s="97"/>
      <c r="PKM298" s="97"/>
      <c r="PKN298" s="97"/>
      <c r="PKO298" s="97"/>
      <c r="PKP298" s="97"/>
      <c r="PKQ298" s="97"/>
      <c r="PKR298" s="97"/>
      <c r="PKS298" s="97"/>
      <c r="PKT298" s="97"/>
      <c r="PKU298" s="97"/>
      <c r="PKV298" s="97"/>
      <c r="PKW298" s="97"/>
      <c r="PKX298" s="97"/>
      <c r="PKY298" s="97"/>
      <c r="PKZ298" s="97"/>
      <c r="PLA298" s="97"/>
      <c r="PLB298" s="97"/>
      <c r="PLC298" s="97"/>
      <c r="PLD298" s="97"/>
      <c r="PLE298" s="97"/>
      <c r="PLF298" s="97"/>
      <c r="PLG298" s="97"/>
      <c r="PLH298" s="97"/>
      <c r="PLI298" s="97"/>
      <c r="PLJ298" s="97"/>
      <c r="PLK298" s="97"/>
      <c r="PLL298" s="97"/>
      <c r="PLM298" s="97"/>
      <c r="PLN298" s="97"/>
      <c r="PLO298" s="97"/>
      <c r="PLP298" s="97"/>
      <c r="PLQ298" s="97"/>
      <c r="PLR298" s="97"/>
      <c r="PLS298" s="97"/>
      <c r="PLT298" s="97"/>
      <c r="PLU298" s="97"/>
      <c r="PLV298" s="97"/>
      <c r="PLW298" s="97"/>
      <c r="PLX298" s="97"/>
      <c r="PLY298" s="97"/>
      <c r="PLZ298" s="97"/>
      <c r="PMA298" s="97"/>
      <c r="PMB298" s="97"/>
      <c r="PMC298" s="97"/>
      <c r="PMD298" s="97"/>
      <c r="PME298" s="97"/>
      <c r="PMF298" s="97"/>
      <c r="PMG298" s="97"/>
      <c r="PMH298" s="97"/>
      <c r="PMI298" s="97"/>
      <c r="PMJ298" s="97"/>
      <c r="PMK298" s="97"/>
      <c r="PML298" s="97"/>
      <c r="PMM298" s="97"/>
      <c r="PMN298" s="97"/>
      <c r="PMO298" s="97"/>
      <c r="PMP298" s="97"/>
      <c r="PMQ298" s="97"/>
      <c r="PMR298" s="97"/>
      <c r="PMS298" s="97"/>
      <c r="PMT298" s="97"/>
      <c r="PMU298" s="97"/>
      <c r="PMV298" s="97"/>
      <c r="PMW298" s="97"/>
      <c r="PMX298" s="97"/>
      <c r="PMY298" s="97"/>
      <c r="PMZ298" s="97"/>
      <c r="PNA298" s="97"/>
      <c r="PNB298" s="97"/>
      <c r="PNC298" s="97"/>
      <c r="PND298" s="97"/>
      <c r="PNE298" s="97"/>
      <c r="PNF298" s="97"/>
      <c r="PNG298" s="97"/>
      <c r="PNH298" s="97"/>
      <c r="PNI298" s="97"/>
      <c r="PNJ298" s="97"/>
      <c r="PNK298" s="97"/>
      <c r="PNL298" s="97"/>
      <c r="PNM298" s="97"/>
      <c r="PNN298" s="97"/>
      <c r="PNO298" s="97"/>
      <c r="PNP298" s="97"/>
      <c r="PNQ298" s="97"/>
      <c r="PNR298" s="97"/>
      <c r="PNS298" s="97"/>
      <c r="PNT298" s="97"/>
      <c r="PNU298" s="97"/>
      <c r="PNV298" s="97"/>
      <c r="PNW298" s="97"/>
      <c r="PNX298" s="97"/>
      <c r="PNY298" s="97"/>
      <c r="PNZ298" s="97"/>
      <c r="POA298" s="97"/>
      <c r="POB298" s="97"/>
      <c r="POC298" s="97"/>
      <c r="POD298" s="97"/>
      <c r="POE298" s="97"/>
      <c r="POF298" s="97"/>
      <c r="POG298" s="97"/>
      <c r="POH298" s="97"/>
      <c r="POI298" s="97"/>
      <c r="POJ298" s="97"/>
      <c r="POK298" s="97"/>
      <c r="POL298" s="97"/>
      <c r="POM298" s="97"/>
      <c r="PON298" s="97"/>
      <c r="POO298" s="97"/>
      <c r="POP298" s="97"/>
      <c r="POQ298" s="97"/>
      <c r="POR298" s="97"/>
      <c r="POS298" s="97"/>
      <c r="POT298" s="97"/>
      <c r="POU298" s="97"/>
      <c r="POV298" s="97"/>
      <c r="POW298" s="97"/>
      <c r="POX298" s="97"/>
      <c r="POY298" s="97"/>
      <c r="POZ298" s="97"/>
      <c r="PPA298" s="97"/>
      <c r="PPB298" s="97"/>
      <c r="PPC298" s="97"/>
      <c r="PPD298" s="97"/>
      <c r="PPE298" s="97"/>
      <c r="PPF298" s="97"/>
      <c r="PPG298" s="97"/>
      <c r="PPH298" s="97"/>
      <c r="PPI298" s="97"/>
      <c r="PPJ298" s="97"/>
      <c r="PPK298" s="97"/>
      <c r="PPL298" s="97"/>
      <c r="PPM298" s="97"/>
      <c r="PPN298" s="97"/>
      <c r="PPO298" s="97"/>
      <c r="PPP298" s="97"/>
      <c r="PPQ298" s="97"/>
      <c r="PPR298" s="97"/>
      <c r="PPS298" s="97"/>
      <c r="PPT298" s="97"/>
      <c r="PPU298" s="97"/>
      <c r="PPV298" s="97"/>
      <c r="PPW298" s="97"/>
      <c r="PPX298" s="97"/>
      <c r="PPY298" s="97"/>
      <c r="PPZ298" s="97"/>
      <c r="PQA298" s="97"/>
      <c r="PQB298" s="97"/>
      <c r="PQC298" s="97"/>
      <c r="PQD298" s="97"/>
      <c r="PQE298" s="97"/>
      <c r="PQF298" s="97"/>
      <c r="PQG298" s="97"/>
      <c r="PQH298" s="97"/>
      <c r="PQI298" s="97"/>
      <c r="PQJ298" s="97"/>
      <c r="PQK298" s="97"/>
      <c r="PQL298" s="97"/>
      <c r="PQM298" s="97"/>
      <c r="PQN298" s="97"/>
      <c r="PQO298" s="97"/>
      <c r="PQP298" s="97"/>
      <c r="PQQ298" s="97"/>
      <c r="PQR298" s="97"/>
      <c r="PQS298" s="97"/>
      <c r="PQT298" s="97"/>
      <c r="PQU298" s="97"/>
      <c r="PQV298" s="97"/>
      <c r="PQW298" s="97"/>
      <c r="PQX298" s="97"/>
      <c r="PQY298" s="97"/>
      <c r="PQZ298" s="97"/>
      <c r="PRA298" s="97"/>
      <c r="PRB298" s="97"/>
      <c r="PRC298" s="97"/>
      <c r="PRD298" s="97"/>
      <c r="PRE298" s="97"/>
      <c r="PRF298" s="97"/>
      <c r="PRG298" s="97"/>
      <c r="PRH298" s="97"/>
      <c r="PRI298" s="97"/>
      <c r="PRJ298" s="97"/>
      <c r="PRK298" s="97"/>
      <c r="PRL298" s="97"/>
      <c r="PRM298" s="97"/>
      <c r="PRN298" s="97"/>
      <c r="PRO298" s="97"/>
      <c r="PRP298" s="97"/>
      <c r="PRQ298" s="97"/>
      <c r="PRR298" s="97"/>
      <c r="PRS298" s="97"/>
      <c r="PRT298" s="97"/>
      <c r="PRU298" s="97"/>
      <c r="PRV298" s="97"/>
      <c r="PRW298" s="97"/>
      <c r="PRX298" s="97"/>
      <c r="PRY298" s="97"/>
      <c r="PRZ298" s="97"/>
      <c r="PSA298" s="97"/>
      <c r="PSB298" s="97"/>
      <c r="PSC298" s="97"/>
      <c r="PSD298" s="97"/>
      <c r="PSE298" s="97"/>
      <c r="PSF298" s="97"/>
      <c r="PSG298" s="97"/>
      <c r="PSH298" s="97"/>
      <c r="PSI298" s="97"/>
      <c r="PSJ298" s="97"/>
      <c r="PSK298" s="97"/>
      <c r="PSL298" s="97"/>
      <c r="PSM298" s="97"/>
      <c r="PSN298" s="97"/>
      <c r="PSO298" s="97"/>
      <c r="PSP298" s="97"/>
      <c r="PSQ298" s="97"/>
      <c r="PSR298" s="97"/>
      <c r="PSS298" s="97"/>
      <c r="PST298" s="97"/>
      <c r="PSU298" s="97"/>
      <c r="PSV298" s="97"/>
      <c r="PSW298" s="97"/>
      <c r="PSX298" s="97"/>
      <c r="PSY298" s="97"/>
      <c r="PSZ298" s="97"/>
      <c r="PTA298" s="97"/>
      <c r="PTB298" s="97"/>
      <c r="PTC298" s="97"/>
      <c r="PTD298" s="97"/>
      <c r="PTE298" s="97"/>
      <c r="PTF298" s="97"/>
      <c r="PTG298" s="97"/>
      <c r="PTH298" s="97"/>
      <c r="PTI298" s="97"/>
      <c r="PTJ298" s="97"/>
      <c r="PTK298" s="97"/>
      <c r="PTL298" s="97"/>
      <c r="PTM298" s="97"/>
      <c r="PTN298" s="97"/>
      <c r="PTO298" s="97"/>
      <c r="PTP298" s="97"/>
      <c r="PTQ298" s="97"/>
      <c r="PTR298" s="97"/>
      <c r="PTS298" s="97"/>
      <c r="PTT298" s="97"/>
      <c r="PTU298" s="97"/>
      <c r="PTV298" s="97"/>
      <c r="PTW298" s="97"/>
      <c r="PTX298" s="97"/>
      <c r="PTY298" s="97"/>
      <c r="PTZ298" s="97"/>
      <c r="PUA298" s="97"/>
      <c r="PUB298" s="97"/>
      <c r="PUC298" s="97"/>
      <c r="PUD298" s="97"/>
      <c r="PUE298" s="97"/>
      <c r="PUF298" s="97"/>
      <c r="PUG298" s="97"/>
      <c r="PUH298" s="97"/>
      <c r="PUI298" s="97"/>
      <c r="PUJ298" s="97"/>
      <c r="PUK298" s="97"/>
      <c r="PUL298" s="97"/>
      <c r="PUM298" s="97"/>
      <c r="PUN298" s="97"/>
      <c r="PUO298" s="97"/>
      <c r="PUP298" s="97"/>
      <c r="PUQ298" s="97"/>
      <c r="PUR298" s="97"/>
      <c r="PUS298" s="97"/>
      <c r="PUT298" s="97"/>
      <c r="PUU298" s="97"/>
      <c r="PUV298" s="97"/>
      <c r="PUW298" s="97"/>
      <c r="PUX298" s="97"/>
      <c r="PUY298" s="97"/>
      <c r="PUZ298" s="97"/>
      <c r="PVA298" s="97"/>
      <c r="PVB298" s="97"/>
      <c r="PVC298" s="97"/>
      <c r="PVD298" s="97"/>
      <c r="PVE298" s="97"/>
      <c r="PVF298" s="97"/>
      <c r="PVG298" s="97"/>
      <c r="PVH298" s="97"/>
      <c r="PVI298" s="97"/>
      <c r="PVJ298" s="97"/>
      <c r="PVK298" s="97"/>
      <c r="PVL298" s="97"/>
      <c r="PVM298" s="97"/>
      <c r="PVN298" s="97"/>
      <c r="PVO298" s="97"/>
      <c r="PVP298" s="97"/>
      <c r="PVQ298" s="97"/>
      <c r="PVR298" s="97"/>
      <c r="PVS298" s="97"/>
      <c r="PVT298" s="97"/>
      <c r="PVU298" s="97"/>
      <c r="PVV298" s="97"/>
      <c r="PVW298" s="97"/>
      <c r="PVX298" s="97"/>
      <c r="PVY298" s="97"/>
      <c r="PVZ298" s="97"/>
      <c r="PWA298" s="97"/>
      <c r="PWB298" s="97"/>
      <c r="PWC298" s="97"/>
      <c r="PWD298" s="97"/>
      <c r="PWE298" s="97"/>
      <c r="PWF298" s="97"/>
      <c r="PWG298" s="97"/>
      <c r="PWH298" s="97"/>
      <c r="PWI298" s="97"/>
      <c r="PWJ298" s="97"/>
      <c r="PWK298" s="97"/>
      <c r="PWL298" s="97"/>
      <c r="PWM298" s="97"/>
      <c r="PWN298" s="97"/>
      <c r="PWO298" s="97"/>
      <c r="PWP298" s="97"/>
      <c r="PWQ298" s="97"/>
      <c r="PWR298" s="97"/>
      <c r="PWS298" s="97"/>
      <c r="PWT298" s="97"/>
      <c r="PWU298" s="97"/>
      <c r="PWV298" s="97"/>
      <c r="PWW298" s="97"/>
      <c r="PWX298" s="97"/>
      <c r="PWY298" s="97"/>
      <c r="PWZ298" s="97"/>
      <c r="PXA298" s="97"/>
      <c r="PXB298" s="97"/>
      <c r="PXC298" s="97"/>
      <c r="PXD298" s="97"/>
      <c r="PXE298" s="97"/>
      <c r="PXF298" s="97"/>
      <c r="PXG298" s="97"/>
      <c r="PXH298" s="97"/>
      <c r="PXI298" s="97"/>
      <c r="PXJ298" s="97"/>
      <c r="PXK298" s="97"/>
      <c r="PXL298" s="97"/>
      <c r="PXM298" s="97"/>
      <c r="PXN298" s="97"/>
      <c r="PXO298" s="97"/>
      <c r="PXP298" s="97"/>
      <c r="PXQ298" s="97"/>
      <c r="PXR298" s="97"/>
      <c r="PXS298" s="97"/>
      <c r="PXT298" s="97"/>
      <c r="PXU298" s="97"/>
      <c r="PXV298" s="97"/>
      <c r="PXW298" s="97"/>
      <c r="PXX298" s="97"/>
      <c r="PXY298" s="97"/>
      <c r="PXZ298" s="97"/>
      <c r="PYA298" s="97"/>
      <c r="PYB298" s="97"/>
      <c r="PYC298" s="97"/>
      <c r="PYD298" s="97"/>
      <c r="PYE298" s="97"/>
      <c r="PYF298" s="97"/>
      <c r="PYG298" s="97"/>
      <c r="PYH298" s="97"/>
      <c r="PYI298" s="97"/>
      <c r="PYJ298" s="97"/>
      <c r="PYK298" s="97"/>
      <c r="PYL298" s="97"/>
      <c r="PYM298" s="97"/>
      <c r="PYN298" s="97"/>
      <c r="PYO298" s="97"/>
      <c r="PYP298" s="97"/>
      <c r="PYQ298" s="97"/>
      <c r="PYR298" s="97"/>
      <c r="PYS298" s="97"/>
      <c r="PYT298" s="97"/>
      <c r="PYU298" s="97"/>
      <c r="PYV298" s="97"/>
      <c r="PYW298" s="97"/>
      <c r="PYX298" s="97"/>
      <c r="PYY298" s="97"/>
      <c r="PYZ298" s="97"/>
      <c r="PZA298" s="97"/>
      <c r="PZB298" s="97"/>
      <c r="PZC298" s="97"/>
      <c r="PZD298" s="97"/>
      <c r="PZE298" s="97"/>
      <c r="PZF298" s="97"/>
      <c r="PZG298" s="97"/>
      <c r="PZH298" s="97"/>
      <c r="PZI298" s="97"/>
      <c r="PZJ298" s="97"/>
      <c r="PZK298" s="97"/>
      <c r="PZL298" s="97"/>
      <c r="PZM298" s="97"/>
      <c r="PZN298" s="97"/>
      <c r="PZO298" s="97"/>
      <c r="PZP298" s="97"/>
      <c r="PZQ298" s="97"/>
      <c r="PZR298" s="97"/>
      <c r="PZS298" s="97"/>
      <c r="PZT298" s="97"/>
      <c r="PZU298" s="97"/>
      <c r="PZV298" s="97"/>
      <c r="PZW298" s="97"/>
      <c r="PZX298" s="97"/>
      <c r="PZY298" s="97"/>
      <c r="PZZ298" s="97"/>
      <c r="QAA298" s="97"/>
      <c r="QAB298" s="97"/>
      <c r="QAC298" s="97"/>
      <c r="QAD298" s="97"/>
      <c r="QAE298" s="97"/>
      <c r="QAF298" s="97"/>
      <c r="QAG298" s="97"/>
      <c r="QAH298" s="97"/>
      <c r="QAI298" s="97"/>
      <c r="QAJ298" s="97"/>
      <c r="QAK298" s="97"/>
      <c r="QAL298" s="97"/>
      <c r="QAM298" s="97"/>
      <c r="QAN298" s="97"/>
      <c r="QAO298" s="97"/>
      <c r="QAP298" s="97"/>
      <c r="QAQ298" s="97"/>
      <c r="QAR298" s="97"/>
      <c r="QAS298" s="97"/>
      <c r="QAT298" s="97"/>
      <c r="QAU298" s="97"/>
      <c r="QAV298" s="97"/>
      <c r="QAW298" s="97"/>
      <c r="QAX298" s="97"/>
      <c r="QAY298" s="97"/>
      <c r="QAZ298" s="97"/>
      <c r="QBA298" s="97"/>
      <c r="QBB298" s="97"/>
      <c r="QBC298" s="97"/>
      <c r="QBD298" s="97"/>
      <c r="QBE298" s="97"/>
      <c r="QBF298" s="97"/>
      <c r="QBG298" s="97"/>
      <c r="QBH298" s="97"/>
      <c r="QBI298" s="97"/>
      <c r="QBJ298" s="97"/>
      <c r="QBK298" s="97"/>
      <c r="QBL298" s="97"/>
      <c r="QBM298" s="97"/>
      <c r="QBN298" s="97"/>
      <c r="QBO298" s="97"/>
      <c r="QBP298" s="97"/>
      <c r="QBQ298" s="97"/>
      <c r="QBR298" s="97"/>
      <c r="QBS298" s="97"/>
      <c r="QBT298" s="97"/>
      <c r="QBU298" s="97"/>
      <c r="QBV298" s="97"/>
      <c r="QBW298" s="97"/>
      <c r="QBX298" s="97"/>
      <c r="QBY298" s="97"/>
      <c r="QBZ298" s="97"/>
      <c r="QCA298" s="97"/>
      <c r="QCB298" s="97"/>
      <c r="QCC298" s="97"/>
      <c r="QCD298" s="97"/>
      <c r="QCE298" s="97"/>
      <c r="QCF298" s="97"/>
      <c r="QCG298" s="97"/>
      <c r="QCH298" s="97"/>
      <c r="QCI298" s="97"/>
      <c r="QCJ298" s="97"/>
      <c r="QCK298" s="97"/>
      <c r="QCL298" s="97"/>
      <c r="QCM298" s="97"/>
      <c r="QCN298" s="97"/>
      <c r="QCO298" s="97"/>
      <c r="QCP298" s="97"/>
      <c r="QCQ298" s="97"/>
      <c r="QCR298" s="97"/>
      <c r="QCS298" s="97"/>
      <c r="QCT298" s="97"/>
      <c r="QCU298" s="97"/>
      <c r="QCV298" s="97"/>
      <c r="QCW298" s="97"/>
      <c r="QCX298" s="97"/>
      <c r="QCY298" s="97"/>
      <c r="QCZ298" s="97"/>
      <c r="QDA298" s="97"/>
      <c r="QDB298" s="97"/>
      <c r="QDC298" s="97"/>
      <c r="QDD298" s="97"/>
      <c r="QDE298" s="97"/>
      <c r="QDF298" s="97"/>
      <c r="QDG298" s="97"/>
      <c r="QDH298" s="97"/>
      <c r="QDI298" s="97"/>
      <c r="QDJ298" s="97"/>
      <c r="QDK298" s="97"/>
      <c r="QDL298" s="97"/>
      <c r="QDM298" s="97"/>
      <c r="QDN298" s="97"/>
      <c r="QDO298" s="97"/>
      <c r="QDP298" s="97"/>
      <c r="QDQ298" s="97"/>
      <c r="QDR298" s="97"/>
      <c r="QDS298" s="97"/>
      <c r="QDT298" s="97"/>
      <c r="QDU298" s="97"/>
      <c r="QDV298" s="97"/>
      <c r="QDW298" s="97"/>
      <c r="QDX298" s="97"/>
      <c r="QDY298" s="97"/>
      <c r="QDZ298" s="97"/>
      <c r="QEA298" s="97"/>
      <c r="QEB298" s="97"/>
      <c r="QEC298" s="97"/>
      <c r="QED298" s="97"/>
      <c r="QEE298" s="97"/>
      <c r="QEF298" s="97"/>
      <c r="QEG298" s="97"/>
      <c r="QEH298" s="97"/>
      <c r="QEI298" s="97"/>
      <c r="QEJ298" s="97"/>
      <c r="QEK298" s="97"/>
      <c r="QEL298" s="97"/>
      <c r="QEM298" s="97"/>
      <c r="QEN298" s="97"/>
      <c r="QEO298" s="97"/>
      <c r="QEP298" s="97"/>
      <c r="QEQ298" s="97"/>
      <c r="QER298" s="97"/>
      <c r="QES298" s="97"/>
      <c r="QET298" s="97"/>
      <c r="QEU298" s="97"/>
      <c r="QEV298" s="97"/>
      <c r="QEW298" s="97"/>
      <c r="QEX298" s="97"/>
      <c r="QEY298" s="97"/>
      <c r="QEZ298" s="97"/>
      <c r="QFA298" s="97"/>
      <c r="QFB298" s="97"/>
      <c r="QFC298" s="97"/>
      <c r="QFD298" s="97"/>
      <c r="QFE298" s="97"/>
      <c r="QFF298" s="97"/>
      <c r="QFG298" s="97"/>
      <c r="QFH298" s="97"/>
      <c r="QFI298" s="97"/>
      <c r="QFJ298" s="97"/>
      <c r="QFK298" s="97"/>
      <c r="QFL298" s="97"/>
      <c r="QFM298" s="97"/>
      <c r="QFN298" s="97"/>
      <c r="QFO298" s="97"/>
      <c r="QFP298" s="97"/>
      <c r="QFQ298" s="97"/>
      <c r="QFR298" s="97"/>
      <c r="QFS298" s="97"/>
      <c r="QFT298" s="97"/>
      <c r="QFU298" s="97"/>
      <c r="QFV298" s="97"/>
      <c r="QFW298" s="97"/>
      <c r="QFX298" s="97"/>
      <c r="QFY298" s="97"/>
      <c r="QFZ298" s="97"/>
      <c r="QGA298" s="97"/>
      <c r="QGB298" s="97"/>
      <c r="QGC298" s="97"/>
      <c r="QGD298" s="97"/>
      <c r="QGE298" s="97"/>
      <c r="QGF298" s="97"/>
      <c r="QGG298" s="97"/>
      <c r="QGH298" s="97"/>
      <c r="QGI298" s="97"/>
      <c r="QGJ298" s="97"/>
      <c r="QGK298" s="97"/>
      <c r="QGL298" s="97"/>
      <c r="QGM298" s="97"/>
      <c r="QGN298" s="97"/>
      <c r="QGO298" s="97"/>
      <c r="QGP298" s="97"/>
      <c r="QGQ298" s="97"/>
      <c r="QGR298" s="97"/>
      <c r="QGS298" s="97"/>
      <c r="QGT298" s="97"/>
      <c r="QGU298" s="97"/>
      <c r="QGV298" s="97"/>
      <c r="QGW298" s="97"/>
      <c r="QGX298" s="97"/>
      <c r="QGY298" s="97"/>
      <c r="QGZ298" s="97"/>
      <c r="QHA298" s="97"/>
      <c r="QHB298" s="97"/>
      <c r="QHC298" s="97"/>
      <c r="QHD298" s="97"/>
      <c r="QHE298" s="97"/>
      <c r="QHF298" s="97"/>
      <c r="QHG298" s="97"/>
      <c r="QHH298" s="97"/>
      <c r="QHI298" s="97"/>
      <c r="QHJ298" s="97"/>
      <c r="QHK298" s="97"/>
      <c r="QHL298" s="97"/>
      <c r="QHM298" s="97"/>
      <c r="QHN298" s="97"/>
      <c r="QHO298" s="97"/>
      <c r="QHP298" s="97"/>
      <c r="QHQ298" s="97"/>
      <c r="QHR298" s="97"/>
      <c r="QHS298" s="97"/>
      <c r="QHT298" s="97"/>
      <c r="QHU298" s="97"/>
      <c r="QHV298" s="97"/>
      <c r="QHW298" s="97"/>
      <c r="QHX298" s="97"/>
      <c r="QHY298" s="97"/>
      <c r="QHZ298" s="97"/>
      <c r="QIA298" s="97"/>
      <c r="QIB298" s="97"/>
      <c r="QIC298" s="97"/>
      <c r="QID298" s="97"/>
      <c r="QIE298" s="97"/>
      <c r="QIF298" s="97"/>
      <c r="QIG298" s="97"/>
      <c r="QIH298" s="97"/>
      <c r="QII298" s="97"/>
      <c r="QIJ298" s="97"/>
      <c r="QIK298" s="97"/>
      <c r="QIL298" s="97"/>
      <c r="QIM298" s="97"/>
      <c r="QIN298" s="97"/>
      <c r="QIO298" s="97"/>
      <c r="QIP298" s="97"/>
      <c r="QIQ298" s="97"/>
      <c r="QIR298" s="97"/>
      <c r="QIS298" s="97"/>
      <c r="QIT298" s="97"/>
      <c r="QIU298" s="97"/>
      <c r="QIV298" s="97"/>
      <c r="QIW298" s="97"/>
      <c r="QIX298" s="97"/>
      <c r="QIY298" s="97"/>
      <c r="QIZ298" s="97"/>
      <c r="QJA298" s="97"/>
      <c r="QJB298" s="97"/>
      <c r="QJC298" s="97"/>
      <c r="QJD298" s="97"/>
      <c r="QJE298" s="97"/>
      <c r="QJF298" s="97"/>
      <c r="QJG298" s="97"/>
      <c r="QJH298" s="97"/>
      <c r="QJI298" s="97"/>
      <c r="QJJ298" s="97"/>
      <c r="QJK298" s="97"/>
      <c r="QJL298" s="97"/>
      <c r="QJM298" s="97"/>
      <c r="QJN298" s="97"/>
      <c r="QJO298" s="97"/>
      <c r="QJP298" s="97"/>
      <c r="QJQ298" s="97"/>
      <c r="QJR298" s="97"/>
      <c r="QJS298" s="97"/>
      <c r="QJT298" s="97"/>
      <c r="QJU298" s="97"/>
      <c r="QJV298" s="97"/>
      <c r="QJW298" s="97"/>
      <c r="QJX298" s="97"/>
      <c r="QJY298" s="97"/>
      <c r="QJZ298" s="97"/>
      <c r="QKA298" s="97"/>
      <c r="QKB298" s="97"/>
      <c r="QKC298" s="97"/>
      <c r="QKD298" s="97"/>
      <c r="QKE298" s="97"/>
      <c r="QKF298" s="97"/>
      <c r="QKG298" s="97"/>
      <c r="QKH298" s="97"/>
      <c r="QKI298" s="97"/>
      <c r="QKJ298" s="97"/>
      <c r="QKK298" s="97"/>
      <c r="QKL298" s="97"/>
      <c r="QKM298" s="97"/>
      <c r="QKN298" s="97"/>
      <c r="QKO298" s="97"/>
      <c r="QKP298" s="97"/>
      <c r="QKQ298" s="97"/>
      <c r="QKR298" s="97"/>
      <c r="QKS298" s="97"/>
      <c r="QKT298" s="97"/>
      <c r="QKU298" s="97"/>
      <c r="QKV298" s="97"/>
      <c r="QKW298" s="97"/>
      <c r="QKX298" s="97"/>
      <c r="QKY298" s="97"/>
      <c r="QKZ298" s="97"/>
      <c r="QLA298" s="97"/>
      <c r="QLB298" s="97"/>
      <c r="QLC298" s="97"/>
      <c r="QLD298" s="97"/>
      <c r="QLE298" s="97"/>
      <c r="QLF298" s="97"/>
      <c r="QLG298" s="97"/>
      <c r="QLH298" s="97"/>
      <c r="QLI298" s="97"/>
      <c r="QLJ298" s="97"/>
      <c r="QLK298" s="97"/>
      <c r="QLL298" s="97"/>
      <c r="QLM298" s="97"/>
      <c r="QLN298" s="97"/>
      <c r="QLO298" s="97"/>
      <c r="QLP298" s="97"/>
      <c r="QLQ298" s="97"/>
      <c r="QLR298" s="97"/>
      <c r="QLS298" s="97"/>
      <c r="QLT298" s="97"/>
      <c r="QLU298" s="97"/>
      <c r="QLV298" s="97"/>
      <c r="QLW298" s="97"/>
      <c r="QLX298" s="97"/>
      <c r="QLY298" s="97"/>
      <c r="QLZ298" s="97"/>
      <c r="QMA298" s="97"/>
      <c r="QMB298" s="97"/>
      <c r="QMC298" s="97"/>
      <c r="QMD298" s="97"/>
      <c r="QME298" s="97"/>
      <c r="QMF298" s="97"/>
      <c r="QMG298" s="97"/>
      <c r="QMH298" s="97"/>
      <c r="QMI298" s="97"/>
      <c r="QMJ298" s="97"/>
      <c r="QMK298" s="97"/>
      <c r="QML298" s="97"/>
      <c r="QMM298" s="97"/>
      <c r="QMN298" s="97"/>
      <c r="QMO298" s="97"/>
      <c r="QMP298" s="97"/>
      <c r="QMQ298" s="97"/>
      <c r="QMR298" s="97"/>
      <c r="QMS298" s="97"/>
      <c r="QMT298" s="97"/>
      <c r="QMU298" s="97"/>
      <c r="QMV298" s="97"/>
      <c r="QMW298" s="97"/>
      <c r="QMX298" s="97"/>
      <c r="QMY298" s="97"/>
      <c r="QMZ298" s="97"/>
      <c r="QNA298" s="97"/>
      <c r="QNB298" s="97"/>
      <c r="QNC298" s="97"/>
      <c r="QND298" s="97"/>
      <c r="QNE298" s="97"/>
      <c r="QNF298" s="97"/>
      <c r="QNG298" s="97"/>
      <c r="QNH298" s="97"/>
      <c r="QNI298" s="97"/>
      <c r="QNJ298" s="97"/>
      <c r="QNK298" s="97"/>
      <c r="QNL298" s="97"/>
      <c r="QNM298" s="97"/>
      <c r="QNN298" s="97"/>
      <c r="QNO298" s="97"/>
      <c r="QNP298" s="97"/>
      <c r="QNQ298" s="97"/>
      <c r="QNR298" s="97"/>
      <c r="QNS298" s="97"/>
      <c r="QNT298" s="97"/>
      <c r="QNU298" s="97"/>
      <c r="QNV298" s="97"/>
      <c r="QNW298" s="97"/>
      <c r="QNX298" s="97"/>
      <c r="QNY298" s="97"/>
      <c r="QNZ298" s="97"/>
      <c r="QOA298" s="97"/>
      <c r="QOB298" s="97"/>
      <c r="QOC298" s="97"/>
      <c r="QOD298" s="97"/>
      <c r="QOE298" s="97"/>
      <c r="QOF298" s="97"/>
      <c r="QOG298" s="97"/>
      <c r="QOH298" s="97"/>
      <c r="QOI298" s="97"/>
      <c r="QOJ298" s="97"/>
      <c r="QOK298" s="97"/>
      <c r="QOL298" s="97"/>
      <c r="QOM298" s="97"/>
      <c r="QON298" s="97"/>
      <c r="QOO298" s="97"/>
      <c r="QOP298" s="97"/>
      <c r="QOQ298" s="97"/>
      <c r="QOR298" s="97"/>
      <c r="QOS298" s="97"/>
      <c r="QOT298" s="97"/>
      <c r="QOU298" s="97"/>
      <c r="QOV298" s="97"/>
      <c r="QOW298" s="97"/>
      <c r="QOX298" s="97"/>
      <c r="QOY298" s="97"/>
      <c r="QOZ298" s="97"/>
      <c r="QPA298" s="97"/>
      <c r="QPB298" s="97"/>
      <c r="QPC298" s="97"/>
      <c r="QPD298" s="97"/>
      <c r="QPE298" s="97"/>
      <c r="QPF298" s="97"/>
      <c r="QPG298" s="97"/>
      <c r="QPH298" s="97"/>
      <c r="QPI298" s="97"/>
      <c r="QPJ298" s="97"/>
      <c r="QPK298" s="97"/>
      <c r="QPL298" s="97"/>
      <c r="QPM298" s="97"/>
      <c r="QPN298" s="97"/>
      <c r="QPO298" s="97"/>
      <c r="QPP298" s="97"/>
      <c r="QPQ298" s="97"/>
      <c r="QPR298" s="97"/>
      <c r="QPS298" s="97"/>
      <c r="QPT298" s="97"/>
      <c r="QPU298" s="97"/>
      <c r="QPV298" s="97"/>
      <c r="QPW298" s="97"/>
      <c r="QPX298" s="97"/>
      <c r="QPY298" s="97"/>
      <c r="QPZ298" s="97"/>
      <c r="QQA298" s="97"/>
      <c r="QQB298" s="97"/>
      <c r="QQC298" s="97"/>
      <c r="QQD298" s="97"/>
      <c r="QQE298" s="97"/>
      <c r="QQF298" s="97"/>
      <c r="QQG298" s="97"/>
      <c r="QQH298" s="97"/>
      <c r="QQI298" s="97"/>
      <c r="QQJ298" s="97"/>
      <c r="QQK298" s="97"/>
      <c r="QQL298" s="97"/>
      <c r="QQM298" s="97"/>
      <c r="QQN298" s="97"/>
      <c r="QQO298" s="97"/>
      <c r="QQP298" s="97"/>
      <c r="QQQ298" s="97"/>
      <c r="QQR298" s="97"/>
      <c r="QQS298" s="97"/>
      <c r="QQT298" s="97"/>
      <c r="QQU298" s="97"/>
      <c r="QQV298" s="97"/>
      <c r="QQW298" s="97"/>
      <c r="QQX298" s="97"/>
      <c r="QQY298" s="97"/>
      <c r="QQZ298" s="97"/>
      <c r="QRA298" s="97"/>
      <c r="QRB298" s="97"/>
      <c r="QRC298" s="97"/>
      <c r="QRD298" s="97"/>
      <c r="QRE298" s="97"/>
      <c r="QRF298" s="97"/>
      <c r="QRG298" s="97"/>
      <c r="QRH298" s="97"/>
      <c r="QRI298" s="97"/>
      <c r="QRJ298" s="97"/>
      <c r="QRK298" s="97"/>
      <c r="QRL298" s="97"/>
      <c r="QRM298" s="97"/>
      <c r="QRN298" s="97"/>
      <c r="QRO298" s="97"/>
      <c r="QRP298" s="97"/>
      <c r="QRQ298" s="97"/>
      <c r="QRR298" s="97"/>
      <c r="QRS298" s="97"/>
      <c r="QRT298" s="97"/>
      <c r="QRU298" s="97"/>
      <c r="QRV298" s="97"/>
      <c r="QRW298" s="97"/>
      <c r="QRX298" s="97"/>
      <c r="QRY298" s="97"/>
      <c r="QRZ298" s="97"/>
      <c r="QSA298" s="97"/>
      <c r="QSB298" s="97"/>
      <c r="QSC298" s="97"/>
      <c r="QSD298" s="97"/>
      <c r="QSE298" s="97"/>
      <c r="QSF298" s="97"/>
      <c r="QSG298" s="97"/>
      <c r="QSH298" s="97"/>
      <c r="QSI298" s="97"/>
      <c r="QSJ298" s="97"/>
      <c r="QSK298" s="97"/>
      <c r="QSL298" s="97"/>
      <c r="QSM298" s="97"/>
      <c r="QSN298" s="97"/>
      <c r="QSO298" s="97"/>
      <c r="QSP298" s="97"/>
      <c r="QSQ298" s="97"/>
      <c r="QSR298" s="97"/>
      <c r="QSS298" s="97"/>
      <c r="QST298" s="97"/>
      <c r="QSU298" s="97"/>
      <c r="QSV298" s="97"/>
      <c r="QSW298" s="97"/>
      <c r="QSX298" s="97"/>
      <c r="QSY298" s="97"/>
      <c r="QSZ298" s="97"/>
      <c r="QTA298" s="97"/>
      <c r="QTB298" s="97"/>
      <c r="QTC298" s="97"/>
      <c r="QTD298" s="97"/>
      <c r="QTE298" s="97"/>
      <c r="QTF298" s="97"/>
      <c r="QTG298" s="97"/>
      <c r="QTH298" s="97"/>
      <c r="QTI298" s="97"/>
      <c r="QTJ298" s="97"/>
      <c r="QTK298" s="97"/>
      <c r="QTL298" s="97"/>
      <c r="QTM298" s="97"/>
      <c r="QTN298" s="97"/>
      <c r="QTO298" s="97"/>
      <c r="QTP298" s="97"/>
      <c r="QTQ298" s="97"/>
      <c r="QTR298" s="97"/>
      <c r="QTS298" s="97"/>
      <c r="QTT298" s="97"/>
      <c r="QTU298" s="97"/>
      <c r="QTV298" s="97"/>
      <c r="QTW298" s="97"/>
      <c r="QTX298" s="97"/>
      <c r="QTY298" s="97"/>
      <c r="QTZ298" s="97"/>
      <c r="QUA298" s="97"/>
      <c r="QUB298" s="97"/>
      <c r="QUC298" s="97"/>
      <c r="QUD298" s="97"/>
      <c r="QUE298" s="97"/>
      <c r="QUF298" s="97"/>
      <c r="QUG298" s="97"/>
      <c r="QUH298" s="97"/>
      <c r="QUI298" s="97"/>
      <c r="QUJ298" s="97"/>
      <c r="QUK298" s="97"/>
      <c r="QUL298" s="97"/>
      <c r="QUM298" s="97"/>
      <c r="QUN298" s="97"/>
      <c r="QUO298" s="97"/>
      <c r="QUP298" s="97"/>
      <c r="QUQ298" s="97"/>
      <c r="QUR298" s="97"/>
      <c r="QUS298" s="97"/>
      <c r="QUT298" s="97"/>
      <c r="QUU298" s="97"/>
      <c r="QUV298" s="97"/>
      <c r="QUW298" s="97"/>
      <c r="QUX298" s="97"/>
      <c r="QUY298" s="97"/>
      <c r="QUZ298" s="97"/>
      <c r="QVA298" s="97"/>
      <c r="QVB298" s="97"/>
      <c r="QVC298" s="97"/>
      <c r="QVD298" s="97"/>
      <c r="QVE298" s="97"/>
      <c r="QVF298" s="97"/>
      <c r="QVG298" s="97"/>
      <c r="QVH298" s="97"/>
      <c r="QVI298" s="97"/>
      <c r="QVJ298" s="97"/>
      <c r="QVK298" s="97"/>
      <c r="QVL298" s="97"/>
      <c r="QVM298" s="97"/>
      <c r="QVN298" s="97"/>
      <c r="QVO298" s="97"/>
      <c r="QVP298" s="97"/>
      <c r="QVQ298" s="97"/>
      <c r="QVR298" s="97"/>
      <c r="QVS298" s="97"/>
      <c r="QVT298" s="97"/>
      <c r="QVU298" s="97"/>
      <c r="QVV298" s="97"/>
      <c r="QVW298" s="97"/>
      <c r="QVX298" s="97"/>
      <c r="QVY298" s="97"/>
      <c r="QVZ298" s="97"/>
      <c r="QWA298" s="97"/>
      <c r="QWB298" s="97"/>
      <c r="QWC298" s="97"/>
      <c r="QWD298" s="97"/>
      <c r="QWE298" s="97"/>
      <c r="QWF298" s="97"/>
      <c r="QWG298" s="97"/>
      <c r="QWH298" s="97"/>
      <c r="QWI298" s="97"/>
      <c r="QWJ298" s="97"/>
      <c r="QWK298" s="97"/>
      <c r="QWL298" s="97"/>
      <c r="QWM298" s="97"/>
      <c r="QWN298" s="97"/>
      <c r="QWO298" s="97"/>
      <c r="QWP298" s="97"/>
      <c r="QWQ298" s="97"/>
      <c r="QWR298" s="97"/>
      <c r="QWS298" s="97"/>
      <c r="QWT298" s="97"/>
      <c r="QWU298" s="97"/>
      <c r="QWV298" s="97"/>
      <c r="QWW298" s="97"/>
      <c r="QWX298" s="97"/>
      <c r="QWY298" s="97"/>
      <c r="QWZ298" s="97"/>
      <c r="QXA298" s="97"/>
      <c r="QXB298" s="97"/>
      <c r="QXC298" s="97"/>
      <c r="QXD298" s="97"/>
      <c r="QXE298" s="97"/>
      <c r="QXF298" s="97"/>
      <c r="QXG298" s="97"/>
      <c r="QXH298" s="97"/>
      <c r="QXI298" s="97"/>
      <c r="QXJ298" s="97"/>
      <c r="QXK298" s="97"/>
      <c r="QXL298" s="97"/>
      <c r="QXM298" s="97"/>
      <c r="QXN298" s="97"/>
      <c r="QXO298" s="97"/>
      <c r="QXP298" s="97"/>
      <c r="QXQ298" s="97"/>
      <c r="QXR298" s="97"/>
      <c r="QXS298" s="97"/>
      <c r="QXT298" s="97"/>
      <c r="QXU298" s="97"/>
      <c r="QXV298" s="97"/>
      <c r="QXW298" s="97"/>
      <c r="QXX298" s="97"/>
      <c r="QXY298" s="97"/>
      <c r="QXZ298" s="97"/>
      <c r="QYA298" s="97"/>
      <c r="QYB298" s="97"/>
      <c r="QYC298" s="97"/>
      <c r="QYD298" s="97"/>
      <c r="QYE298" s="97"/>
      <c r="QYF298" s="97"/>
      <c r="QYG298" s="97"/>
      <c r="QYH298" s="97"/>
      <c r="QYI298" s="97"/>
      <c r="QYJ298" s="97"/>
      <c r="QYK298" s="97"/>
      <c r="QYL298" s="97"/>
      <c r="QYM298" s="97"/>
      <c r="QYN298" s="97"/>
      <c r="QYO298" s="97"/>
      <c r="QYP298" s="97"/>
      <c r="QYQ298" s="97"/>
      <c r="QYR298" s="97"/>
      <c r="QYS298" s="97"/>
      <c r="QYT298" s="97"/>
      <c r="QYU298" s="97"/>
      <c r="QYV298" s="97"/>
      <c r="QYW298" s="97"/>
      <c r="QYX298" s="97"/>
      <c r="QYY298" s="97"/>
      <c r="QYZ298" s="97"/>
      <c r="QZA298" s="97"/>
      <c r="QZB298" s="97"/>
      <c r="QZC298" s="97"/>
      <c r="QZD298" s="97"/>
      <c r="QZE298" s="97"/>
      <c r="QZF298" s="97"/>
      <c r="QZG298" s="97"/>
      <c r="QZH298" s="97"/>
      <c r="QZI298" s="97"/>
      <c r="QZJ298" s="97"/>
      <c r="QZK298" s="97"/>
      <c r="QZL298" s="97"/>
      <c r="QZM298" s="97"/>
      <c r="QZN298" s="97"/>
      <c r="QZO298" s="97"/>
      <c r="QZP298" s="97"/>
      <c r="QZQ298" s="97"/>
      <c r="QZR298" s="97"/>
      <c r="QZS298" s="97"/>
      <c r="QZT298" s="97"/>
      <c r="QZU298" s="97"/>
      <c r="QZV298" s="97"/>
      <c r="QZW298" s="97"/>
      <c r="QZX298" s="97"/>
      <c r="QZY298" s="97"/>
      <c r="QZZ298" s="97"/>
      <c r="RAA298" s="97"/>
      <c r="RAB298" s="97"/>
      <c r="RAC298" s="97"/>
      <c r="RAD298" s="97"/>
      <c r="RAE298" s="97"/>
      <c r="RAF298" s="97"/>
      <c r="RAG298" s="97"/>
      <c r="RAH298" s="97"/>
      <c r="RAI298" s="97"/>
      <c r="RAJ298" s="97"/>
      <c r="RAK298" s="97"/>
      <c r="RAL298" s="97"/>
      <c r="RAM298" s="97"/>
      <c r="RAN298" s="97"/>
      <c r="RAO298" s="97"/>
      <c r="RAP298" s="97"/>
      <c r="RAQ298" s="97"/>
      <c r="RAR298" s="97"/>
      <c r="RAS298" s="97"/>
      <c r="RAT298" s="97"/>
      <c r="RAU298" s="97"/>
      <c r="RAV298" s="97"/>
      <c r="RAW298" s="97"/>
      <c r="RAX298" s="97"/>
      <c r="RAY298" s="97"/>
      <c r="RAZ298" s="97"/>
      <c r="RBA298" s="97"/>
      <c r="RBB298" s="97"/>
      <c r="RBC298" s="97"/>
      <c r="RBD298" s="97"/>
      <c r="RBE298" s="97"/>
      <c r="RBF298" s="97"/>
      <c r="RBG298" s="97"/>
      <c r="RBH298" s="97"/>
      <c r="RBI298" s="97"/>
      <c r="RBJ298" s="97"/>
      <c r="RBK298" s="97"/>
      <c r="RBL298" s="97"/>
      <c r="RBM298" s="97"/>
      <c r="RBN298" s="97"/>
      <c r="RBO298" s="97"/>
      <c r="RBP298" s="97"/>
      <c r="RBQ298" s="97"/>
      <c r="RBR298" s="97"/>
      <c r="RBS298" s="97"/>
      <c r="RBT298" s="97"/>
      <c r="RBU298" s="97"/>
      <c r="RBV298" s="97"/>
      <c r="RBW298" s="97"/>
      <c r="RBX298" s="97"/>
      <c r="RBY298" s="97"/>
      <c r="RBZ298" s="97"/>
      <c r="RCA298" s="97"/>
      <c r="RCB298" s="97"/>
      <c r="RCC298" s="97"/>
      <c r="RCD298" s="97"/>
      <c r="RCE298" s="97"/>
      <c r="RCF298" s="97"/>
      <c r="RCG298" s="97"/>
      <c r="RCH298" s="97"/>
      <c r="RCI298" s="97"/>
      <c r="RCJ298" s="97"/>
      <c r="RCK298" s="97"/>
      <c r="RCL298" s="97"/>
      <c r="RCM298" s="97"/>
      <c r="RCN298" s="97"/>
      <c r="RCO298" s="97"/>
      <c r="RCP298" s="97"/>
      <c r="RCQ298" s="97"/>
      <c r="RCR298" s="97"/>
      <c r="RCS298" s="97"/>
      <c r="RCT298" s="97"/>
      <c r="RCU298" s="97"/>
      <c r="RCV298" s="97"/>
      <c r="RCW298" s="97"/>
      <c r="RCX298" s="97"/>
      <c r="RCY298" s="97"/>
      <c r="RCZ298" s="97"/>
      <c r="RDA298" s="97"/>
      <c r="RDB298" s="97"/>
      <c r="RDC298" s="97"/>
      <c r="RDD298" s="97"/>
      <c r="RDE298" s="97"/>
      <c r="RDF298" s="97"/>
      <c r="RDG298" s="97"/>
      <c r="RDH298" s="97"/>
      <c r="RDI298" s="97"/>
      <c r="RDJ298" s="97"/>
      <c r="RDK298" s="97"/>
      <c r="RDL298" s="97"/>
      <c r="RDM298" s="97"/>
      <c r="RDN298" s="97"/>
      <c r="RDO298" s="97"/>
      <c r="RDP298" s="97"/>
      <c r="RDQ298" s="97"/>
      <c r="RDR298" s="97"/>
      <c r="RDS298" s="97"/>
      <c r="RDT298" s="97"/>
      <c r="RDU298" s="97"/>
      <c r="RDV298" s="97"/>
      <c r="RDW298" s="97"/>
      <c r="RDX298" s="97"/>
      <c r="RDY298" s="97"/>
      <c r="RDZ298" s="97"/>
      <c r="REA298" s="97"/>
      <c r="REB298" s="97"/>
      <c r="REC298" s="97"/>
      <c r="RED298" s="97"/>
      <c r="REE298" s="97"/>
      <c r="REF298" s="97"/>
      <c r="REG298" s="97"/>
      <c r="REH298" s="97"/>
      <c r="REI298" s="97"/>
      <c r="REJ298" s="97"/>
      <c r="REK298" s="97"/>
      <c r="REL298" s="97"/>
      <c r="REM298" s="97"/>
      <c r="REN298" s="97"/>
      <c r="REO298" s="97"/>
      <c r="REP298" s="97"/>
      <c r="REQ298" s="97"/>
      <c r="RER298" s="97"/>
      <c r="RES298" s="97"/>
      <c r="RET298" s="97"/>
      <c r="REU298" s="97"/>
      <c r="REV298" s="97"/>
      <c r="REW298" s="97"/>
      <c r="REX298" s="97"/>
      <c r="REY298" s="97"/>
      <c r="REZ298" s="97"/>
      <c r="RFA298" s="97"/>
      <c r="RFB298" s="97"/>
      <c r="RFC298" s="97"/>
      <c r="RFD298" s="97"/>
      <c r="RFE298" s="97"/>
      <c r="RFF298" s="97"/>
      <c r="RFG298" s="97"/>
      <c r="RFH298" s="97"/>
      <c r="RFI298" s="97"/>
      <c r="RFJ298" s="97"/>
      <c r="RFK298" s="97"/>
      <c r="RFL298" s="97"/>
      <c r="RFM298" s="97"/>
      <c r="RFN298" s="97"/>
      <c r="RFO298" s="97"/>
      <c r="RFP298" s="97"/>
      <c r="RFQ298" s="97"/>
      <c r="RFR298" s="97"/>
      <c r="RFS298" s="97"/>
      <c r="RFT298" s="97"/>
      <c r="RFU298" s="97"/>
      <c r="RFV298" s="97"/>
      <c r="RFW298" s="97"/>
      <c r="RFX298" s="97"/>
      <c r="RFY298" s="97"/>
      <c r="RFZ298" s="97"/>
      <c r="RGA298" s="97"/>
      <c r="RGB298" s="97"/>
      <c r="RGC298" s="97"/>
      <c r="RGD298" s="97"/>
      <c r="RGE298" s="97"/>
      <c r="RGF298" s="97"/>
      <c r="RGG298" s="97"/>
      <c r="RGH298" s="97"/>
      <c r="RGI298" s="97"/>
      <c r="RGJ298" s="97"/>
      <c r="RGK298" s="97"/>
      <c r="RGL298" s="97"/>
      <c r="RGM298" s="97"/>
      <c r="RGN298" s="97"/>
      <c r="RGO298" s="97"/>
      <c r="RGP298" s="97"/>
      <c r="RGQ298" s="97"/>
      <c r="RGR298" s="97"/>
      <c r="RGS298" s="97"/>
      <c r="RGT298" s="97"/>
      <c r="RGU298" s="97"/>
      <c r="RGV298" s="97"/>
      <c r="RGW298" s="97"/>
      <c r="RGX298" s="97"/>
      <c r="RGY298" s="97"/>
      <c r="RGZ298" s="97"/>
      <c r="RHA298" s="97"/>
      <c r="RHB298" s="97"/>
      <c r="RHC298" s="97"/>
      <c r="RHD298" s="97"/>
      <c r="RHE298" s="97"/>
      <c r="RHF298" s="97"/>
      <c r="RHG298" s="97"/>
      <c r="RHH298" s="97"/>
      <c r="RHI298" s="97"/>
      <c r="RHJ298" s="97"/>
      <c r="RHK298" s="97"/>
      <c r="RHL298" s="97"/>
      <c r="RHM298" s="97"/>
      <c r="RHN298" s="97"/>
      <c r="RHO298" s="97"/>
      <c r="RHP298" s="97"/>
      <c r="RHQ298" s="97"/>
      <c r="RHR298" s="97"/>
      <c r="RHS298" s="97"/>
      <c r="RHT298" s="97"/>
      <c r="RHU298" s="97"/>
      <c r="RHV298" s="97"/>
      <c r="RHW298" s="97"/>
      <c r="RHX298" s="97"/>
      <c r="RHY298" s="97"/>
      <c r="RHZ298" s="97"/>
      <c r="RIA298" s="97"/>
      <c r="RIB298" s="97"/>
      <c r="RIC298" s="97"/>
      <c r="RID298" s="97"/>
      <c r="RIE298" s="97"/>
      <c r="RIF298" s="97"/>
      <c r="RIG298" s="97"/>
      <c r="RIH298" s="97"/>
      <c r="RII298" s="97"/>
      <c r="RIJ298" s="97"/>
      <c r="RIK298" s="97"/>
      <c r="RIL298" s="97"/>
      <c r="RIM298" s="97"/>
      <c r="RIN298" s="97"/>
      <c r="RIO298" s="97"/>
      <c r="RIP298" s="97"/>
      <c r="RIQ298" s="97"/>
      <c r="RIR298" s="97"/>
      <c r="RIS298" s="97"/>
      <c r="RIT298" s="97"/>
      <c r="RIU298" s="97"/>
      <c r="RIV298" s="97"/>
      <c r="RIW298" s="97"/>
      <c r="RIX298" s="97"/>
      <c r="RIY298" s="97"/>
      <c r="RIZ298" s="97"/>
      <c r="RJA298" s="97"/>
      <c r="RJB298" s="97"/>
      <c r="RJC298" s="97"/>
      <c r="RJD298" s="97"/>
      <c r="RJE298" s="97"/>
      <c r="RJF298" s="97"/>
      <c r="RJG298" s="97"/>
      <c r="RJH298" s="97"/>
      <c r="RJI298" s="97"/>
      <c r="RJJ298" s="97"/>
      <c r="RJK298" s="97"/>
      <c r="RJL298" s="97"/>
      <c r="RJM298" s="97"/>
      <c r="RJN298" s="97"/>
      <c r="RJO298" s="97"/>
      <c r="RJP298" s="97"/>
      <c r="RJQ298" s="97"/>
      <c r="RJR298" s="97"/>
      <c r="RJS298" s="97"/>
      <c r="RJT298" s="97"/>
      <c r="RJU298" s="97"/>
      <c r="RJV298" s="97"/>
      <c r="RJW298" s="97"/>
      <c r="RJX298" s="97"/>
      <c r="RJY298" s="97"/>
      <c r="RJZ298" s="97"/>
      <c r="RKA298" s="97"/>
      <c r="RKB298" s="97"/>
      <c r="RKC298" s="97"/>
      <c r="RKD298" s="97"/>
      <c r="RKE298" s="97"/>
      <c r="RKF298" s="97"/>
      <c r="RKG298" s="97"/>
      <c r="RKH298" s="97"/>
      <c r="RKI298" s="97"/>
      <c r="RKJ298" s="97"/>
      <c r="RKK298" s="97"/>
      <c r="RKL298" s="97"/>
      <c r="RKM298" s="97"/>
      <c r="RKN298" s="97"/>
      <c r="RKO298" s="97"/>
      <c r="RKP298" s="97"/>
      <c r="RKQ298" s="97"/>
      <c r="RKR298" s="97"/>
      <c r="RKS298" s="97"/>
      <c r="RKT298" s="97"/>
      <c r="RKU298" s="97"/>
      <c r="RKV298" s="97"/>
      <c r="RKW298" s="97"/>
      <c r="RKX298" s="97"/>
      <c r="RKY298" s="97"/>
      <c r="RKZ298" s="97"/>
      <c r="RLA298" s="97"/>
      <c r="RLB298" s="97"/>
      <c r="RLC298" s="97"/>
      <c r="RLD298" s="97"/>
      <c r="RLE298" s="97"/>
      <c r="RLF298" s="97"/>
      <c r="RLG298" s="97"/>
      <c r="RLH298" s="97"/>
      <c r="RLI298" s="97"/>
      <c r="RLJ298" s="97"/>
      <c r="RLK298" s="97"/>
      <c r="RLL298" s="97"/>
      <c r="RLM298" s="97"/>
      <c r="RLN298" s="97"/>
      <c r="RLO298" s="97"/>
      <c r="RLP298" s="97"/>
      <c r="RLQ298" s="97"/>
      <c r="RLR298" s="97"/>
      <c r="RLS298" s="97"/>
      <c r="RLT298" s="97"/>
      <c r="RLU298" s="97"/>
      <c r="RLV298" s="97"/>
      <c r="RLW298" s="97"/>
      <c r="RLX298" s="97"/>
      <c r="RLY298" s="97"/>
      <c r="RLZ298" s="97"/>
      <c r="RMA298" s="97"/>
      <c r="RMB298" s="97"/>
      <c r="RMC298" s="97"/>
      <c r="RMD298" s="97"/>
      <c r="RME298" s="97"/>
      <c r="RMF298" s="97"/>
      <c r="RMG298" s="97"/>
      <c r="RMH298" s="97"/>
      <c r="RMI298" s="97"/>
      <c r="RMJ298" s="97"/>
      <c r="RMK298" s="97"/>
      <c r="RML298" s="97"/>
      <c r="RMM298" s="97"/>
      <c r="RMN298" s="97"/>
      <c r="RMO298" s="97"/>
      <c r="RMP298" s="97"/>
      <c r="RMQ298" s="97"/>
      <c r="RMR298" s="97"/>
      <c r="RMS298" s="97"/>
      <c r="RMT298" s="97"/>
      <c r="RMU298" s="97"/>
      <c r="RMV298" s="97"/>
      <c r="RMW298" s="97"/>
      <c r="RMX298" s="97"/>
      <c r="RMY298" s="97"/>
      <c r="RMZ298" s="97"/>
      <c r="RNA298" s="97"/>
      <c r="RNB298" s="97"/>
      <c r="RNC298" s="97"/>
      <c r="RND298" s="97"/>
      <c r="RNE298" s="97"/>
      <c r="RNF298" s="97"/>
      <c r="RNG298" s="97"/>
      <c r="RNH298" s="97"/>
      <c r="RNI298" s="97"/>
      <c r="RNJ298" s="97"/>
      <c r="RNK298" s="97"/>
      <c r="RNL298" s="97"/>
      <c r="RNM298" s="97"/>
      <c r="RNN298" s="97"/>
      <c r="RNO298" s="97"/>
      <c r="RNP298" s="97"/>
      <c r="RNQ298" s="97"/>
      <c r="RNR298" s="97"/>
      <c r="RNS298" s="97"/>
      <c r="RNT298" s="97"/>
      <c r="RNU298" s="97"/>
      <c r="RNV298" s="97"/>
      <c r="RNW298" s="97"/>
      <c r="RNX298" s="97"/>
      <c r="RNY298" s="97"/>
      <c r="RNZ298" s="97"/>
      <c r="ROA298" s="97"/>
      <c r="ROB298" s="97"/>
      <c r="ROC298" s="97"/>
      <c r="ROD298" s="97"/>
      <c r="ROE298" s="97"/>
      <c r="ROF298" s="97"/>
      <c r="ROG298" s="97"/>
      <c r="ROH298" s="97"/>
      <c r="ROI298" s="97"/>
      <c r="ROJ298" s="97"/>
      <c r="ROK298" s="97"/>
      <c r="ROL298" s="97"/>
      <c r="ROM298" s="97"/>
      <c r="RON298" s="97"/>
      <c r="ROO298" s="97"/>
      <c r="ROP298" s="97"/>
      <c r="ROQ298" s="97"/>
      <c r="ROR298" s="97"/>
      <c r="ROS298" s="97"/>
      <c r="ROT298" s="97"/>
      <c r="ROU298" s="97"/>
      <c r="ROV298" s="97"/>
      <c r="ROW298" s="97"/>
      <c r="ROX298" s="97"/>
      <c r="ROY298" s="97"/>
      <c r="ROZ298" s="97"/>
      <c r="RPA298" s="97"/>
      <c r="RPB298" s="97"/>
      <c r="RPC298" s="97"/>
      <c r="RPD298" s="97"/>
      <c r="RPE298" s="97"/>
      <c r="RPF298" s="97"/>
      <c r="RPG298" s="97"/>
      <c r="RPH298" s="97"/>
      <c r="RPI298" s="97"/>
      <c r="RPJ298" s="97"/>
      <c r="RPK298" s="97"/>
      <c r="RPL298" s="97"/>
      <c r="RPM298" s="97"/>
      <c r="RPN298" s="97"/>
      <c r="RPO298" s="97"/>
      <c r="RPP298" s="97"/>
      <c r="RPQ298" s="97"/>
      <c r="RPR298" s="97"/>
      <c r="RPS298" s="97"/>
      <c r="RPT298" s="97"/>
      <c r="RPU298" s="97"/>
      <c r="RPV298" s="97"/>
      <c r="RPW298" s="97"/>
      <c r="RPX298" s="97"/>
      <c r="RPY298" s="97"/>
      <c r="RPZ298" s="97"/>
      <c r="RQA298" s="97"/>
      <c r="RQB298" s="97"/>
      <c r="RQC298" s="97"/>
      <c r="RQD298" s="97"/>
      <c r="RQE298" s="97"/>
      <c r="RQF298" s="97"/>
      <c r="RQG298" s="97"/>
      <c r="RQH298" s="97"/>
      <c r="RQI298" s="97"/>
      <c r="RQJ298" s="97"/>
      <c r="RQK298" s="97"/>
      <c r="RQL298" s="97"/>
      <c r="RQM298" s="97"/>
      <c r="RQN298" s="97"/>
      <c r="RQO298" s="97"/>
      <c r="RQP298" s="97"/>
      <c r="RQQ298" s="97"/>
      <c r="RQR298" s="97"/>
      <c r="RQS298" s="97"/>
      <c r="RQT298" s="97"/>
      <c r="RQU298" s="97"/>
      <c r="RQV298" s="97"/>
      <c r="RQW298" s="97"/>
      <c r="RQX298" s="97"/>
      <c r="RQY298" s="97"/>
      <c r="RQZ298" s="97"/>
      <c r="RRA298" s="97"/>
      <c r="RRB298" s="97"/>
      <c r="RRC298" s="97"/>
      <c r="RRD298" s="97"/>
      <c r="RRE298" s="97"/>
      <c r="RRF298" s="97"/>
      <c r="RRG298" s="97"/>
      <c r="RRH298" s="97"/>
      <c r="RRI298" s="97"/>
      <c r="RRJ298" s="97"/>
      <c r="RRK298" s="97"/>
      <c r="RRL298" s="97"/>
      <c r="RRM298" s="97"/>
      <c r="RRN298" s="97"/>
      <c r="RRO298" s="97"/>
      <c r="RRP298" s="97"/>
      <c r="RRQ298" s="97"/>
      <c r="RRR298" s="97"/>
      <c r="RRS298" s="97"/>
      <c r="RRT298" s="97"/>
      <c r="RRU298" s="97"/>
      <c r="RRV298" s="97"/>
      <c r="RRW298" s="97"/>
      <c r="RRX298" s="97"/>
      <c r="RRY298" s="97"/>
      <c r="RRZ298" s="97"/>
      <c r="RSA298" s="97"/>
      <c r="RSB298" s="97"/>
      <c r="RSC298" s="97"/>
      <c r="RSD298" s="97"/>
      <c r="RSE298" s="97"/>
      <c r="RSF298" s="97"/>
      <c r="RSG298" s="97"/>
      <c r="RSH298" s="97"/>
      <c r="RSI298" s="97"/>
      <c r="RSJ298" s="97"/>
      <c r="RSK298" s="97"/>
      <c r="RSL298" s="97"/>
      <c r="RSM298" s="97"/>
      <c r="RSN298" s="97"/>
      <c r="RSO298" s="97"/>
      <c r="RSP298" s="97"/>
      <c r="RSQ298" s="97"/>
      <c r="RSR298" s="97"/>
      <c r="RSS298" s="97"/>
      <c r="RST298" s="97"/>
      <c r="RSU298" s="97"/>
      <c r="RSV298" s="97"/>
      <c r="RSW298" s="97"/>
      <c r="RSX298" s="97"/>
      <c r="RSY298" s="97"/>
      <c r="RSZ298" s="97"/>
      <c r="RTA298" s="97"/>
      <c r="RTB298" s="97"/>
      <c r="RTC298" s="97"/>
      <c r="RTD298" s="97"/>
      <c r="RTE298" s="97"/>
      <c r="RTF298" s="97"/>
      <c r="RTG298" s="97"/>
      <c r="RTH298" s="97"/>
      <c r="RTI298" s="97"/>
      <c r="RTJ298" s="97"/>
      <c r="RTK298" s="97"/>
      <c r="RTL298" s="97"/>
      <c r="RTM298" s="97"/>
      <c r="RTN298" s="97"/>
      <c r="RTO298" s="97"/>
      <c r="RTP298" s="97"/>
      <c r="RTQ298" s="97"/>
      <c r="RTR298" s="97"/>
      <c r="RTS298" s="97"/>
      <c r="RTT298" s="97"/>
      <c r="RTU298" s="97"/>
      <c r="RTV298" s="97"/>
      <c r="RTW298" s="97"/>
      <c r="RTX298" s="97"/>
      <c r="RTY298" s="97"/>
      <c r="RTZ298" s="97"/>
      <c r="RUA298" s="97"/>
      <c r="RUB298" s="97"/>
      <c r="RUC298" s="97"/>
      <c r="RUD298" s="97"/>
      <c r="RUE298" s="97"/>
      <c r="RUF298" s="97"/>
      <c r="RUG298" s="97"/>
      <c r="RUH298" s="97"/>
      <c r="RUI298" s="97"/>
      <c r="RUJ298" s="97"/>
      <c r="RUK298" s="97"/>
      <c r="RUL298" s="97"/>
      <c r="RUM298" s="97"/>
      <c r="RUN298" s="97"/>
      <c r="RUO298" s="97"/>
      <c r="RUP298" s="97"/>
      <c r="RUQ298" s="97"/>
      <c r="RUR298" s="97"/>
      <c r="RUS298" s="97"/>
      <c r="RUT298" s="97"/>
      <c r="RUU298" s="97"/>
      <c r="RUV298" s="97"/>
      <c r="RUW298" s="97"/>
      <c r="RUX298" s="97"/>
      <c r="RUY298" s="97"/>
      <c r="RUZ298" s="97"/>
      <c r="RVA298" s="97"/>
      <c r="RVB298" s="97"/>
      <c r="RVC298" s="97"/>
      <c r="RVD298" s="97"/>
      <c r="RVE298" s="97"/>
      <c r="RVF298" s="97"/>
      <c r="RVG298" s="97"/>
      <c r="RVH298" s="97"/>
      <c r="RVI298" s="97"/>
      <c r="RVJ298" s="97"/>
      <c r="RVK298" s="97"/>
      <c r="RVL298" s="97"/>
      <c r="RVM298" s="97"/>
      <c r="RVN298" s="97"/>
      <c r="RVO298" s="97"/>
      <c r="RVP298" s="97"/>
      <c r="RVQ298" s="97"/>
      <c r="RVR298" s="97"/>
      <c r="RVS298" s="97"/>
      <c r="RVT298" s="97"/>
      <c r="RVU298" s="97"/>
      <c r="RVV298" s="97"/>
      <c r="RVW298" s="97"/>
      <c r="RVX298" s="97"/>
      <c r="RVY298" s="97"/>
      <c r="RVZ298" s="97"/>
      <c r="RWA298" s="97"/>
      <c r="RWB298" s="97"/>
      <c r="RWC298" s="97"/>
      <c r="RWD298" s="97"/>
      <c r="RWE298" s="97"/>
      <c r="RWF298" s="97"/>
      <c r="RWG298" s="97"/>
      <c r="RWH298" s="97"/>
      <c r="RWI298" s="97"/>
      <c r="RWJ298" s="97"/>
      <c r="RWK298" s="97"/>
      <c r="RWL298" s="97"/>
      <c r="RWM298" s="97"/>
      <c r="RWN298" s="97"/>
      <c r="RWO298" s="97"/>
      <c r="RWP298" s="97"/>
      <c r="RWQ298" s="97"/>
      <c r="RWR298" s="97"/>
      <c r="RWS298" s="97"/>
      <c r="RWT298" s="97"/>
      <c r="RWU298" s="97"/>
      <c r="RWV298" s="97"/>
      <c r="RWW298" s="97"/>
      <c r="RWX298" s="97"/>
      <c r="RWY298" s="97"/>
      <c r="RWZ298" s="97"/>
      <c r="RXA298" s="97"/>
      <c r="RXB298" s="97"/>
      <c r="RXC298" s="97"/>
      <c r="RXD298" s="97"/>
      <c r="RXE298" s="97"/>
      <c r="RXF298" s="97"/>
      <c r="RXG298" s="97"/>
      <c r="RXH298" s="97"/>
      <c r="RXI298" s="97"/>
      <c r="RXJ298" s="97"/>
      <c r="RXK298" s="97"/>
      <c r="RXL298" s="97"/>
      <c r="RXM298" s="97"/>
      <c r="RXN298" s="97"/>
      <c r="RXO298" s="97"/>
      <c r="RXP298" s="97"/>
      <c r="RXQ298" s="97"/>
      <c r="RXR298" s="97"/>
      <c r="RXS298" s="97"/>
      <c r="RXT298" s="97"/>
      <c r="RXU298" s="97"/>
      <c r="RXV298" s="97"/>
      <c r="RXW298" s="97"/>
      <c r="RXX298" s="97"/>
      <c r="RXY298" s="97"/>
      <c r="RXZ298" s="97"/>
      <c r="RYA298" s="97"/>
      <c r="RYB298" s="97"/>
      <c r="RYC298" s="97"/>
      <c r="RYD298" s="97"/>
      <c r="RYE298" s="97"/>
      <c r="RYF298" s="97"/>
      <c r="RYG298" s="97"/>
      <c r="RYH298" s="97"/>
      <c r="RYI298" s="97"/>
      <c r="RYJ298" s="97"/>
      <c r="RYK298" s="97"/>
      <c r="RYL298" s="97"/>
      <c r="RYM298" s="97"/>
      <c r="RYN298" s="97"/>
      <c r="RYO298" s="97"/>
      <c r="RYP298" s="97"/>
      <c r="RYQ298" s="97"/>
      <c r="RYR298" s="97"/>
      <c r="RYS298" s="97"/>
      <c r="RYT298" s="97"/>
      <c r="RYU298" s="97"/>
      <c r="RYV298" s="97"/>
      <c r="RYW298" s="97"/>
      <c r="RYX298" s="97"/>
      <c r="RYY298" s="97"/>
      <c r="RYZ298" s="97"/>
      <c r="RZA298" s="97"/>
      <c r="RZB298" s="97"/>
      <c r="RZC298" s="97"/>
      <c r="RZD298" s="97"/>
      <c r="RZE298" s="97"/>
      <c r="RZF298" s="97"/>
      <c r="RZG298" s="97"/>
      <c r="RZH298" s="97"/>
      <c r="RZI298" s="97"/>
      <c r="RZJ298" s="97"/>
      <c r="RZK298" s="97"/>
      <c r="RZL298" s="97"/>
      <c r="RZM298" s="97"/>
      <c r="RZN298" s="97"/>
      <c r="RZO298" s="97"/>
      <c r="RZP298" s="97"/>
      <c r="RZQ298" s="97"/>
      <c r="RZR298" s="97"/>
      <c r="RZS298" s="97"/>
      <c r="RZT298" s="97"/>
      <c r="RZU298" s="97"/>
      <c r="RZV298" s="97"/>
      <c r="RZW298" s="97"/>
      <c r="RZX298" s="97"/>
      <c r="RZY298" s="97"/>
      <c r="RZZ298" s="97"/>
      <c r="SAA298" s="97"/>
      <c r="SAB298" s="97"/>
      <c r="SAC298" s="97"/>
      <c r="SAD298" s="97"/>
      <c r="SAE298" s="97"/>
      <c r="SAF298" s="97"/>
      <c r="SAG298" s="97"/>
      <c r="SAH298" s="97"/>
      <c r="SAI298" s="97"/>
      <c r="SAJ298" s="97"/>
      <c r="SAK298" s="97"/>
      <c r="SAL298" s="97"/>
      <c r="SAM298" s="97"/>
      <c r="SAN298" s="97"/>
      <c r="SAO298" s="97"/>
      <c r="SAP298" s="97"/>
      <c r="SAQ298" s="97"/>
      <c r="SAR298" s="97"/>
      <c r="SAS298" s="97"/>
      <c r="SAT298" s="97"/>
      <c r="SAU298" s="97"/>
      <c r="SAV298" s="97"/>
      <c r="SAW298" s="97"/>
      <c r="SAX298" s="97"/>
      <c r="SAY298" s="97"/>
      <c r="SAZ298" s="97"/>
      <c r="SBA298" s="97"/>
      <c r="SBB298" s="97"/>
      <c r="SBC298" s="97"/>
      <c r="SBD298" s="97"/>
      <c r="SBE298" s="97"/>
      <c r="SBF298" s="97"/>
      <c r="SBG298" s="97"/>
      <c r="SBH298" s="97"/>
      <c r="SBI298" s="97"/>
      <c r="SBJ298" s="97"/>
      <c r="SBK298" s="97"/>
      <c r="SBL298" s="97"/>
      <c r="SBM298" s="97"/>
      <c r="SBN298" s="97"/>
      <c r="SBO298" s="97"/>
      <c r="SBP298" s="97"/>
      <c r="SBQ298" s="97"/>
      <c r="SBR298" s="97"/>
      <c r="SBS298" s="97"/>
      <c r="SBT298" s="97"/>
      <c r="SBU298" s="97"/>
      <c r="SBV298" s="97"/>
      <c r="SBW298" s="97"/>
      <c r="SBX298" s="97"/>
      <c r="SBY298" s="97"/>
      <c r="SBZ298" s="97"/>
      <c r="SCA298" s="97"/>
      <c r="SCB298" s="97"/>
      <c r="SCC298" s="97"/>
      <c r="SCD298" s="97"/>
      <c r="SCE298" s="97"/>
      <c r="SCF298" s="97"/>
      <c r="SCG298" s="97"/>
      <c r="SCH298" s="97"/>
      <c r="SCI298" s="97"/>
      <c r="SCJ298" s="97"/>
      <c r="SCK298" s="97"/>
      <c r="SCL298" s="97"/>
      <c r="SCM298" s="97"/>
      <c r="SCN298" s="97"/>
      <c r="SCO298" s="97"/>
      <c r="SCP298" s="97"/>
      <c r="SCQ298" s="97"/>
      <c r="SCR298" s="97"/>
      <c r="SCS298" s="97"/>
      <c r="SCT298" s="97"/>
      <c r="SCU298" s="97"/>
      <c r="SCV298" s="97"/>
      <c r="SCW298" s="97"/>
      <c r="SCX298" s="97"/>
      <c r="SCY298" s="97"/>
      <c r="SCZ298" s="97"/>
      <c r="SDA298" s="97"/>
      <c r="SDB298" s="97"/>
      <c r="SDC298" s="97"/>
      <c r="SDD298" s="97"/>
      <c r="SDE298" s="97"/>
      <c r="SDF298" s="97"/>
      <c r="SDG298" s="97"/>
      <c r="SDH298" s="97"/>
      <c r="SDI298" s="97"/>
      <c r="SDJ298" s="97"/>
      <c r="SDK298" s="97"/>
      <c r="SDL298" s="97"/>
      <c r="SDM298" s="97"/>
      <c r="SDN298" s="97"/>
      <c r="SDO298" s="97"/>
      <c r="SDP298" s="97"/>
      <c r="SDQ298" s="97"/>
      <c r="SDR298" s="97"/>
      <c r="SDS298" s="97"/>
      <c r="SDT298" s="97"/>
      <c r="SDU298" s="97"/>
      <c r="SDV298" s="97"/>
      <c r="SDW298" s="97"/>
      <c r="SDX298" s="97"/>
      <c r="SDY298" s="97"/>
      <c r="SDZ298" s="97"/>
      <c r="SEA298" s="97"/>
      <c r="SEB298" s="97"/>
      <c r="SEC298" s="97"/>
      <c r="SED298" s="97"/>
      <c r="SEE298" s="97"/>
      <c r="SEF298" s="97"/>
      <c r="SEG298" s="97"/>
      <c r="SEH298" s="97"/>
      <c r="SEI298" s="97"/>
      <c r="SEJ298" s="97"/>
      <c r="SEK298" s="97"/>
      <c r="SEL298" s="97"/>
      <c r="SEM298" s="97"/>
      <c r="SEN298" s="97"/>
      <c r="SEO298" s="97"/>
      <c r="SEP298" s="97"/>
      <c r="SEQ298" s="97"/>
      <c r="SER298" s="97"/>
      <c r="SES298" s="97"/>
      <c r="SET298" s="97"/>
      <c r="SEU298" s="97"/>
      <c r="SEV298" s="97"/>
      <c r="SEW298" s="97"/>
      <c r="SEX298" s="97"/>
      <c r="SEY298" s="97"/>
      <c r="SEZ298" s="97"/>
      <c r="SFA298" s="97"/>
      <c r="SFB298" s="97"/>
      <c r="SFC298" s="97"/>
      <c r="SFD298" s="97"/>
      <c r="SFE298" s="97"/>
      <c r="SFF298" s="97"/>
      <c r="SFG298" s="97"/>
      <c r="SFH298" s="97"/>
      <c r="SFI298" s="97"/>
      <c r="SFJ298" s="97"/>
      <c r="SFK298" s="97"/>
      <c r="SFL298" s="97"/>
      <c r="SFM298" s="97"/>
      <c r="SFN298" s="97"/>
      <c r="SFO298" s="97"/>
      <c r="SFP298" s="97"/>
      <c r="SFQ298" s="97"/>
      <c r="SFR298" s="97"/>
      <c r="SFS298" s="97"/>
      <c r="SFT298" s="97"/>
      <c r="SFU298" s="97"/>
      <c r="SFV298" s="97"/>
      <c r="SFW298" s="97"/>
      <c r="SFX298" s="97"/>
      <c r="SFY298" s="97"/>
      <c r="SFZ298" s="97"/>
      <c r="SGA298" s="97"/>
      <c r="SGB298" s="97"/>
      <c r="SGC298" s="97"/>
      <c r="SGD298" s="97"/>
      <c r="SGE298" s="97"/>
      <c r="SGF298" s="97"/>
      <c r="SGG298" s="97"/>
      <c r="SGH298" s="97"/>
      <c r="SGI298" s="97"/>
      <c r="SGJ298" s="97"/>
      <c r="SGK298" s="97"/>
      <c r="SGL298" s="97"/>
      <c r="SGM298" s="97"/>
      <c r="SGN298" s="97"/>
      <c r="SGO298" s="97"/>
      <c r="SGP298" s="97"/>
      <c r="SGQ298" s="97"/>
      <c r="SGR298" s="97"/>
      <c r="SGS298" s="97"/>
      <c r="SGT298" s="97"/>
      <c r="SGU298" s="97"/>
      <c r="SGV298" s="97"/>
      <c r="SGW298" s="97"/>
      <c r="SGX298" s="97"/>
      <c r="SGY298" s="97"/>
      <c r="SGZ298" s="97"/>
      <c r="SHA298" s="97"/>
      <c r="SHB298" s="97"/>
      <c r="SHC298" s="97"/>
      <c r="SHD298" s="97"/>
      <c r="SHE298" s="97"/>
      <c r="SHF298" s="97"/>
      <c r="SHG298" s="97"/>
      <c r="SHH298" s="97"/>
      <c r="SHI298" s="97"/>
      <c r="SHJ298" s="97"/>
      <c r="SHK298" s="97"/>
      <c r="SHL298" s="97"/>
      <c r="SHM298" s="97"/>
      <c r="SHN298" s="97"/>
      <c r="SHO298" s="97"/>
      <c r="SHP298" s="97"/>
      <c r="SHQ298" s="97"/>
      <c r="SHR298" s="97"/>
      <c r="SHS298" s="97"/>
      <c r="SHT298" s="97"/>
      <c r="SHU298" s="97"/>
      <c r="SHV298" s="97"/>
      <c r="SHW298" s="97"/>
      <c r="SHX298" s="97"/>
      <c r="SHY298" s="97"/>
      <c r="SHZ298" s="97"/>
      <c r="SIA298" s="97"/>
      <c r="SIB298" s="97"/>
      <c r="SIC298" s="97"/>
      <c r="SID298" s="97"/>
      <c r="SIE298" s="97"/>
      <c r="SIF298" s="97"/>
      <c r="SIG298" s="97"/>
      <c r="SIH298" s="97"/>
      <c r="SII298" s="97"/>
      <c r="SIJ298" s="97"/>
      <c r="SIK298" s="97"/>
      <c r="SIL298" s="97"/>
      <c r="SIM298" s="97"/>
      <c r="SIN298" s="97"/>
      <c r="SIO298" s="97"/>
      <c r="SIP298" s="97"/>
      <c r="SIQ298" s="97"/>
      <c r="SIR298" s="97"/>
      <c r="SIS298" s="97"/>
      <c r="SIT298" s="97"/>
      <c r="SIU298" s="97"/>
      <c r="SIV298" s="97"/>
      <c r="SIW298" s="97"/>
      <c r="SIX298" s="97"/>
      <c r="SIY298" s="97"/>
      <c r="SIZ298" s="97"/>
      <c r="SJA298" s="97"/>
      <c r="SJB298" s="97"/>
      <c r="SJC298" s="97"/>
      <c r="SJD298" s="97"/>
      <c r="SJE298" s="97"/>
      <c r="SJF298" s="97"/>
      <c r="SJG298" s="97"/>
      <c r="SJH298" s="97"/>
      <c r="SJI298" s="97"/>
      <c r="SJJ298" s="97"/>
      <c r="SJK298" s="97"/>
      <c r="SJL298" s="97"/>
      <c r="SJM298" s="97"/>
      <c r="SJN298" s="97"/>
      <c r="SJO298" s="97"/>
      <c r="SJP298" s="97"/>
      <c r="SJQ298" s="97"/>
      <c r="SJR298" s="97"/>
      <c r="SJS298" s="97"/>
      <c r="SJT298" s="97"/>
      <c r="SJU298" s="97"/>
      <c r="SJV298" s="97"/>
      <c r="SJW298" s="97"/>
      <c r="SJX298" s="97"/>
      <c r="SJY298" s="97"/>
      <c r="SJZ298" s="97"/>
      <c r="SKA298" s="97"/>
      <c r="SKB298" s="97"/>
      <c r="SKC298" s="97"/>
      <c r="SKD298" s="97"/>
      <c r="SKE298" s="97"/>
      <c r="SKF298" s="97"/>
      <c r="SKG298" s="97"/>
      <c r="SKH298" s="97"/>
      <c r="SKI298" s="97"/>
      <c r="SKJ298" s="97"/>
      <c r="SKK298" s="97"/>
      <c r="SKL298" s="97"/>
      <c r="SKM298" s="97"/>
      <c r="SKN298" s="97"/>
      <c r="SKO298" s="97"/>
      <c r="SKP298" s="97"/>
      <c r="SKQ298" s="97"/>
      <c r="SKR298" s="97"/>
      <c r="SKS298" s="97"/>
      <c r="SKT298" s="97"/>
      <c r="SKU298" s="97"/>
      <c r="SKV298" s="97"/>
      <c r="SKW298" s="97"/>
      <c r="SKX298" s="97"/>
      <c r="SKY298" s="97"/>
      <c r="SKZ298" s="97"/>
      <c r="SLA298" s="97"/>
      <c r="SLB298" s="97"/>
      <c r="SLC298" s="97"/>
      <c r="SLD298" s="97"/>
      <c r="SLE298" s="97"/>
      <c r="SLF298" s="97"/>
      <c r="SLG298" s="97"/>
      <c r="SLH298" s="97"/>
      <c r="SLI298" s="97"/>
      <c r="SLJ298" s="97"/>
      <c r="SLK298" s="97"/>
      <c r="SLL298" s="97"/>
      <c r="SLM298" s="97"/>
      <c r="SLN298" s="97"/>
      <c r="SLO298" s="97"/>
      <c r="SLP298" s="97"/>
      <c r="SLQ298" s="97"/>
      <c r="SLR298" s="97"/>
      <c r="SLS298" s="97"/>
      <c r="SLT298" s="97"/>
      <c r="SLU298" s="97"/>
      <c r="SLV298" s="97"/>
      <c r="SLW298" s="97"/>
      <c r="SLX298" s="97"/>
      <c r="SLY298" s="97"/>
      <c r="SLZ298" s="97"/>
      <c r="SMA298" s="97"/>
      <c r="SMB298" s="97"/>
      <c r="SMC298" s="97"/>
      <c r="SMD298" s="97"/>
      <c r="SME298" s="97"/>
      <c r="SMF298" s="97"/>
      <c r="SMG298" s="97"/>
      <c r="SMH298" s="97"/>
      <c r="SMI298" s="97"/>
      <c r="SMJ298" s="97"/>
      <c r="SMK298" s="97"/>
      <c r="SML298" s="97"/>
      <c r="SMM298" s="97"/>
      <c r="SMN298" s="97"/>
      <c r="SMO298" s="97"/>
      <c r="SMP298" s="97"/>
      <c r="SMQ298" s="97"/>
      <c r="SMR298" s="97"/>
      <c r="SMS298" s="97"/>
      <c r="SMT298" s="97"/>
      <c r="SMU298" s="97"/>
      <c r="SMV298" s="97"/>
      <c r="SMW298" s="97"/>
      <c r="SMX298" s="97"/>
      <c r="SMY298" s="97"/>
      <c r="SMZ298" s="97"/>
      <c r="SNA298" s="97"/>
      <c r="SNB298" s="97"/>
      <c r="SNC298" s="97"/>
      <c r="SND298" s="97"/>
      <c r="SNE298" s="97"/>
      <c r="SNF298" s="97"/>
      <c r="SNG298" s="97"/>
      <c r="SNH298" s="97"/>
      <c r="SNI298" s="97"/>
      <c r="SNJ298" s="97"/>
      <c r="SNK298" s="97"/>
      <c r="SNL298" s="97"/>
      <c r="SNM298" s="97"/>
      <c r="SNN298" s="97"/>
      <c r="SNO298" s="97"/>
      <c r="SNP298" s="97"/>
      <c r="SNQ298" s="97"/>
      <c r="SNR298" s="97"/>
      <c r="SNS298" s="97"/>
      <c r="SNT298" s="97"/>
      <c r="SNU298" s="97"/>
      <c r="SNV298" s="97"/>
      <c r="SNW298" s="97"/>
      <c r="SNX298" s="97"/>
      <c r="SNY298" s="97"/>
      <c r="SNZ298" s="97"/>
      <c r="SOA298" s="97"/>
      <c r="SOB298" s="97"/>
      <c r="SOC298" s="97"/>
      <c r="SOD298" s="97"/>
      <c r="SOE298" s="97"/>
      <c r="SOF298" s="97"/>
      <c r="SOG298" s="97"/>
      <c r="SOH298" s="97"/>
      <c r="SOI298" s="97"/>
      <c r="SOJ298" s="97"/>
      <c r="SOK298" s="97"/>
      <c r="SOL298" s="97"/>
      <c r="SOM298" s="97"/>
      <c r="SON298" s="97"/>
      <c r="SOO298" s="97"/>
      <c r="SOP298" s="97"/>
      <c r="SOQ298" s="97"/>
      <c r="SOR298" s="97"/>
      <c r="SOS298" s="97"/>
      <c r="SOT298" s="97"/>
      <c r="SOU298" s="97"/>
      <c r="SOV298" s="97"/>
      <c r="SOW298" s="97"/>
      <c r="SOX298" s="97"/>
      <c r="SOY298" s="97"/>
      <c r="SOZ298" s="97"/>
      <c r="SPA298" s="97"/>
      <c r="SPB298" s="97"/>
      <c r="SPC298" s="97"/>
      <c r="SPD298" s="97"/>
      <c r="SPE298" s="97"/>
      <c r="SPF298" s="97"/>
      <c r="SPG298" s="97"/>
      <c r="SPH298" s="97"/>
      <c r="SPI298" s="97"/>
      <c r="SPJ298" s="97"/>
      <c r="SPK298" s="97"/>
      <c r="SPL298" s="97"/>
      <c r="SPM298" s="97"/>
      <c r="SPN298" s="97"/>
      <c r="SPO298" s="97"/>
      <c r="SPP298" s="97"/>
      <c r="SPQ298" s="97"/>
      <c r="SPR298" s="97"/>
      <c r="SPS298" s="97"/>
      <c r="SPT298" s="97"/>
      <c r="SPU298" s="97"/>
      <c r="SPV298" s="97"/>
      <c r="SPW298" s="97"/>
      <c r="SPX298" s="97"/>
      <c r="SPY298" s="97"/>
      <c r="SPZ298" s="97"/>
      <c r="SQA298" s="97"/>
      <c r="SQB298" s="97"/>
      <c r="SQC298" s="97"/>
      <c r="SQD298" s="97"/>
      <c r="SQE298" s="97"/>
      <c r="SQF298" s="97"/>
      <c r="SQG298" s="97"/>
      <c r="SQH298" s="97"/>
      <c r="SQI298" s="97"/>
      <c r="SQJ298" s="97"/>
      <c r="SQK298" s="97"/>
      <c r="SQL298" s="97"/>
      <c r="SQM298" s="97"/>
      <c r="SQN298" s="97"/>
      <c r="SQO298" s="97"/>
      <c r="SQP298" s="97"/>
      <c r="SQQ298" s="97"/>
      <c r="SQR298" s="97"/>
      <c r="SQS298" s="97"/>
      <c r="SQT298" s="97"/>
      <c r="SQU298" s="97"/>
      <c r="SQV298" s="97"/>
      <c r="SQW298" s="97"/>
      <c r="SQX298" s="97"/>
      <c r="SQY298" s="97"/>
      <c r="SQZ298" s="97"/>
      <c r="SRA298" s="97"/>
      <c r="SRB298" s="97"/>
      <c r="SRC298" s="97"/>
      <c r="SRD298" s="97"/>
      <c r="SRE298" s="97"/>
      <c r="SRF298" s="97"/>
      <c r="SRG298" s="97"/>
      <c r="SRH298" s="97"/>
      <c r="SRI298" s="97"/>
      <c r="SRJ298" s="97"/>
      <c r="SRK298" s="97"/>
      <c r="SRL298" s="97"/>
      <c r="SRM298" s="97"/>
      <c r="SRN298" s="97"/>
      <c r="SRO298" s="97"/>
      <c r="SRP298" s="97"/>
      <c r="SRQ298" s="97"/>
      <c r="SRR298" s="97"/>
      <c r="SRS298" s="97"/>
      <c r="SRT298" s="97"/>
      <c r="SRU298" s="97"/>
      <c r="SRV298" s="97"/>
      <c r="SRW298" s="97"/>
      <c r="SRX298" s="97"/>
      <c r="SRY298" s="97"/>
      <c r="SRZ298" s="97"/>
      <c r="SSA298" s="97"/>
      <c r="SSB298" s="97"/>
      <c r="SSC298" s="97"/>
      <c r="SSD298" s="97"/>
      <c r="SSE298" s="97"/>
      <c r="SSF298" s="97"/>
      <c r="SSG298" s="97"/>
      <c r="SSH298" s="97"/>
      <c r="SSI298" s="97"/>
      <c r="SSJ298" s="97"/>
      <c r="SSK298" s="97"/>
      <c r="SSL298" s="97"/>
      <c r="SSM298" s="97"/>
      <c r="SSN298" s="97"/>
      <c r="SSO298" s="97"/>
      <c r="SSP298" s="97"/>
      <c r="SSQ298" s="97"/>
      <c r="SSR298" s="97"/>
      <c r="SSS298" s="97"/>
      <c r="SST298" s="97"/>
      <c r="SSU298" s="97"/>
      <c r="SSV298" s="97"/>
      <c r="SSW298" s="97"/>
      <c r="SSX298" s="97"/>
      <c r="SSY298" s="97"/>
      <c r="SSZ298" s="97"/>
      <c r="STA298" s="97"/>
      <c r="STB298" s="97"/>
      <c r="STC298" s="97"/>
      <c r="STD298" s="97"/>
      <c r="STE298" s="97"/>
      <c r="STF298" s="97"/>
      <c r="STG298" s="97"/>
      <c r="STH298" s="97"/>
      <c r="STI298" s="97"/>
      <c r="STJ298" s="97"/>
      <c r="STK298" s="97"/>
      <c r="STL298" s="97"/>
      <c r="STM298" s="97"/>
      <c r="STN298" s="97"/>
      <c r="STO298" s="97"/>
      <c r="STP298" s="97"/>
      <c r="STQ298" s="97"/>
      <c r="STR298" s="97"/>
      <c r="STS298" s="97"/>
      <c r="STT298" s="97"/>
      <c r="STU298" s="97"/>
      <c r="STV298" s="97"/>
      <c r="STW298" s="97"/>
      <c r="STX298" s="97"/>
      <c r="STY298" s="97"/>
      <c r="STZ298" s="97"/>
      <c r="SUA298" s="97"/>
      <c r="SUB298" s="97"/>
      <c r="SUC298" s="97"/>
      <c r="SUD298" s="97"/>
      <c r="SUE298" s="97"/>
      <c r="SUF298" s="97"/>
      <c r="SUG298" s="97"/>
      <c r="SUH298" s="97"/>
      <c r="SUI298" s="97"/>
      <c r="SUJ298" s="97"/>
      <c r="SUK298" s="97"/>
      <c r="SUL298" s="97"/>
      <c r="SUM298" s="97"/>
      <c r="SUN298" s="97"/>
      <c r="SUO298" s="97"/>
      <c r="SUP298" s="97"/>
      <c r="SUQ298" s="97"/>
      <c r="SUR298" s="97"/>
      <c r="SUS298" s="97"/>
      <c r="SUT298" s="97"/>
      <c r="SUU298" s="97"/>
      <c r="SUV298" s="97"/>
      <c r="SUW298" s="97"/>
      <c r="SUX298" s="97"/>
      <c r="SUY298" s="97"/>
      <c r="SUZ298" s="97"/>
      <c r="SVA298" s="97"/>
      <c r="SVB298" s="97"/>
      <c r="SVC298" s="97"/>
      <c r="SVD298" s="97"/>
      <c r="SVE298" s="97"/>
      <c r="SVF298" s="97"/>
      <c r="SVG298" s="97"/>
      <c r="SVH298" s="97"/>
      <c r="SVI298" s="97"/>
      <c r="SVJ298" s="97"/>
      <c r="SVK298" s="97"/>
      <c r="SVL298" s="97"/>
      <c r="SVM298" s="97"/>
      <c r="SVN298" s="97"/>
      <c r="SVO298" s="97"/>
      <c r="SVP298" s="97"/>
      <c r="SVQ298" s="97"/>
      <c r="SVR298" s="97"/>
      <c r="SVS298" s="97"/>
      <c r="SVT298" s="97"/>
      <c r="SVU298" s="97"/>
      <c r="SVV298" s="97"/>
      <c r="SVW298" s="97"/>
      <c r="SVX298" s="97"/>
      <c r="SVY298" s="97"/>
      <c r="SVZ298" s="97"/>
      <c r="SWA298" s="97"/>
      <c r="SWB298" s="97"/>
      <c r="SWC298" s="97"/>
      <c r="SWD298" s="97"/>
      <c r="SWE298" s="97"/>
      <c r="SWF298" s="97"/>
      <c r="SWG298" s="97"/>
      <c r="SWH298" s="97"/>
      <c r="SWI298" s="97"/>
      <c r="SWJ298" s="97"/>
      <c r="SWK298" s="97"/>
      <c r="SWL298" s="97"/>
      <c r="SWM298" s="97"/>
      <c r="SWN298" s="97"/>
      <c r="SWO298" s="97"/>
      <c r="SWP298" s="97"/>
      <c r="SWQ298" s="97"/>
      <c r="SWR298" s="97"/>
      <c r="SWS298" s="97"/>
      <c r="SWT298" s="97"/>
      <c r="SWU298" s="97"/>
      <c r="SWV298" s="97"/>
      <c r="SWW298" s="97"/>
      <c r="SWX298" s="97"/>
      <c r="SWY298" s="97"/>
      <c r="SWZ298" s="97"/>
      <c r="SXA298" s="97"/>
      <c r="SXB298" s="97"/>
      <c r="SXC298" s="97"/>
      <c r="SXD298" s="97"/>
      <c r="SXE298" s="97"/>
      <c r="SXF298" s="97"/>
      <c r="SXG298" s="97"/>
      <c r="SXH298" s="97"/>
      <c r="SXI298" s="97"/>
      <c r="SXJ298" s="97"/>
      <c r="SXK298" s="97"/>
      <c r="SXL298" s="97"/>
      <c r="SXM298" s="97"/>
      <c r="SXN298" s="97"/>
      <c r="SXO298" s="97"/>
      <c r="SXP298" s="97"/>
      <c r="SXQ298" s="97"/>
      <c r="SXR298" s="97"/>
      <c r="SXS298" s="97"/>
      <c r="SXT298" s="97"/>
      <c r="SXU298" s="97"/>
      <c r="SXV298" s="97"/>
      <c r="SXW298" s="97"/>
      <c r="SXX298" s="97"/>
      <c r="SXY298" s="97"/>
      <c r="SXZ298" s="97"/>
      <c r="SYA298" s="97"/>
      <c r="SYB298" s="97"/>
      <c r="SYC298" s="97"/>
      <c r="SYD298" s="97"/>
      <c r="SYE298" s="97"/>
      <c r="SYF298" s="97"/>
      <c r="SYG298" s="97"/>
      <c r="SYH298" s="97"/>
      <c r="SYI298" s="97"/>
      <c r="SYJ298" s="97"/>
      <c r="SYK298" s="97"/>
      <c r="SYL298" s="97"/>
      <c r="SYM298" s="97"/>
      <c r="SYN298" s="97"/>
      <c r="SYO298" s="97"/>
      <c r="SYP298" s="97"/>
      <c r="SYQ298" s="97"/>
      <c r="SYR298" s="97"/>
      <c r="SYS298" s="97"/>
      <c r="SYT298" s="97"/>
      <c r="SYU298" s="97"/>
      <c r="SYV298" s="97"/>
      <c r="SYW298" s="97"/>
      <c r="SYX298" s="97"/>
      <c r="SYY298" s="97"/>
      <c r="SYZ298" s="97"/>
      <c r="SZA298" s="97"/>
      <c r="SZB298" s="97"/>
      <c r="SZC298" s="97"/>
      <c r="SZD298" s="97"/>
      <c r="SZE298" s="97"/>
      <c r="SZF298" s="97"/>
      <c r="SZG298" s="97"/>
      <c r="SZH298" s="97"/>
      <c r="SZI298" s="97"/>
      <c r="SZJ298" s="97"/>
      <c r="SZK298" s="97"/>
      <c r="SZL298" s="97"/>
      <c r="SZM298" s="97"/>
      <c r="SZN298" s="97"/>
      <c r="SZO298" s="97"/>
      <c r="SZP298" s="97"/>
      <c r="SZQ298" s="97"/>
      <c r="SZR298" s="97"/>
      <c r="SZS298" s="97"/>
      <c r="SZT298" s="97"/>
      <c r="SZU298" s="97"/>
      <c r="SZV298" s="97"/>
      <c r="SZW298" s="97"/>
      <c r="SZX298" s="97"/>
      <c r="SZY298" s="97"/>
      <c r="SZZ298" s="97"/>
      <c r="TAA298" s="97"/>
      <c r="TAB298" s="97"/>
      <c r="TAC298" s="97"/>
      <c r="TAD298" s="97"/>
      <c r="TAE298" s="97"/>
      <c r="TAF298" s="97"/>
      <c r="TAG298" s="97"/>
      <c r="TAH298" s="97"/>
      <c r="TAI298" s="97"/>
      <c r="TAJ298" s="97"/>
      <c r="TAK298" s="97"/>
      <c r="TAL298" s="97"/>
      <c r="TAM298" s="97"/>
      <c r="TAN298" s="97"/>
      <c r="TAO298" s="97"/>
      <c r="TAP298" s="97"/>
      <c r="TAQ298" s="97"/>
      <c r="TAR298" s="97"/>
      <c r="TAS298" s="97"/>
      <c r="TAT298" s="97"/>
      <c r="TAU298" s="97"/>
      <c r="TAV298" s="97"/>
      <c r="TAW298" s="97"/>
      <c r="TAX298" s="97"/>
      <c r="TAY298" s="97"/>
      <c r="TAZ298" s="97"/>
      <c r="TBA298" s="97"/>
      <c r="TBB298" s="97"/>
      <c r="TBC298" s="97"/>
      <c r="TBD298" s="97"/>
      <c r="TBE298" s="97"/>
      <c r="TBF298" s="97"/>
      <c r="TBG298" s="97"/>
      <c r="TBH298" s="97"/>
      <c r="TBI298" s="97"/>
      <c r="TBJ298" s="97"/>
      <c r="TBK298" s="97"/>
      <c r="TBL298" s="97"/>
      <c r="TBM298" s="97"/>
      <c r="TBN298" s="97"/>
      <c r="TBO298" s="97"/>
      <c r="TBP298" s="97"/>
      <c r="TBQ298" s="97"/>
      <c r="TBR298" s="97"/>
      <c r="TBS298" s="97"/>
      <c r="TBT298" s="97"/>
      <c r="TBU298" s="97"/>
      <c r="TBV298" s="97"/>
      <c r="TBW298" s="97"/>
      <c r="TBX298" s="97"/>
      <c r="TBY298" s="97"/>
      <c r="TBZ298" s="97"/>
      <c r="TCA298" s="97"/>
      <c r="TCB298" s="97"/>
      <c r="TCC298" s="97"/>
      <c r="TCD298" s="97"/>
      <c r="TCE298" s="97"/>
      <c r="TCF298" s="97"/>
      <c r="TCG298" s="97"/>
      <c r="TCH298" s="97"/>
      <c r="TCI298" s="97"/>
      <c r="TCJ298" s="97"/>
      <c r="TCK298" s="97"/>
      <c r="TCL298" s="97"/>
      <c r="TCM298" s="97"/>
      <c r="TCN298" s="97"/>
      <c r="TCO298" s="97"/>
      <c r="TCP298" s="97"/>
      <c r="TCQ298" s="97"/>
      <c r="TCR298" s="97"/>
      <c r="TCS298" s="97"/>
      <c r="TCT298" s="97"/>
      <c r="TCU298" s="97"/>
      <c r="TCV298" s="97"/>
      <c r="TCW298" s="97"/>
      <c r="TCX298" s="97"/>
      <c r="TCY298" s="97"/>
      <c r="TCZ298" s="97"/>
      <c r="TDA298" s="97"/>
      <c r="TDB298" s="97"/>
      <c r="TDC298" s="97"/>
      <c r="TDD298" s="97"/>
      <c r="TDE298" s="97"/>
      <c r="TDF298" s="97"/>
      <c r="TDG298" s="97"/>
      <c r="TDH298" s="97"/>
      <c r="TDI298" s="97"/>
      <c r="TDJ298" s="97"/>
      <c r="TDK298" s="97"/>
      <c r="TDL298" s="97"/>
      <c r="TDM298" s="97"/>
      <c r="TDN298" s="97"/>
      <c r="TDO298" s="97"/>
      <c r="TDP298" s="97"/>
      <c r="TDQ298" s="97"/>
      <c r="TDR298" s="97"/>
      <c r="TDS298" s="97"/>
      <c r="TDT298" s="97"/>
      <c r="TDU298" s="97"/>
      <c r="TDV298" s="97"/>
      <c r="TDW298" s="97"/>
      <c r="TDX298" s="97"/>
      <c r="TDY298" s="97"/>
      <c r="TDZ298" s="97"/>
      <c r="TEA298" s="97"/>
      <c r="TEB298" s="97"/>
      <c r="TEC298" s="97"/>
      <c r="TED298" s="97"/>
      <c r="TEE298" s="97"/>
      <c r="TEF298" s="97"/>
      <c r="TEG298" s="97"/>
      <c r="TEH298" s="97"/>
      <c r="TEI298" s="97"/>
      <c r="TEJ298" s="97"/>
      <c r="TEK298" s="97"/>
      <c r="TEL298" s="97"/>
      <c r="TEM298" s="97"/>
      <c r="TEN298" s="97"/>
      <c r="TEO298" s="97"/>
      <c r="TEP298" s="97"/>
      <c r="TEQ298" s="97"/>
      <c r="TER298" s="97"/>
      <c r="TES298" s="97"/>
      <c r="TET298" s="97"/>
      <c r="TEU298" s="97"/>
      <c r="TEV298" s="97"/>
      <c r="TEW298" s="97"/>
      <c r="TEX298" s="97"/>
      <c r="TEY298" s="97"/>
      <c r="TEZ298" s="97"/>
      <c r="TFA298" s="97"/>
      <c r="TFB298" s="97"/>
      <c r="TFC298" s="97"/>
      <c r="TFD298" s="97"/>
      <c r="TFE298" s="97"/>
      <c r="TFF298" s="97"/>
      <c r="TFG298" s="97"/>
      <c r="TFH298" s="97"/>
      <c r="TFI298" s="97"/>
      <c r="TFJ298" s="97"/>
      <c r="TFK298" s="97"/>
      <c r="TFL298" s="97"/>
      <c r="TFM298" s="97"/>
      <c r="TFN298" s="97"/>
      <c r="TFO298" s="97"/>
      <c r="TFP298" s="97"/>
      <c r="TFQ298" s="97"/>
      <c r="TFR298" s="97"/>
      <c r="TFS298" s="97"/>
      <c r="TFT298" s="97"/>
      <c r="TFU298" s="97"/>
      <c r="TFV298" s="97"/>
      <c r="TFW298" s="97"/>
      <c r="TFX298" s="97"/>
      <c r="TFY298" s="97"/>
      <c r="TFZ298" s="97"/>
      <c r="TGA298" s="97"/>
      <c r="TGB298" s="97"/>
      <c r="TGC298" s="97"/>
      <c r="TGD298" s="97"/>
      <c r="TGE298" s="97"/>
      <c r="TGF298" s="97"/>
      <c r="TGG298" s="97"/>
      <c r="TGH298" s="97"/>
      <c r="TGI298" s="97"/>
      <c r="TGJ298" s="97"/>
      <c r="TGK298" s="97"/>
      <c r="TGL298" s="97"/>
      <c r="TGM298" s="97"/>
      <c r="TGN298" s="97"/>
      <c r="TGO298" s="97"/>
      <c r="TGP298" s="97"/>
      <c r="TGQ298" s="97"/>
      <c r="TGR298" s="97"/>
      <c r="TGS298" s="97"/>
      <c r="TGT298" s="97"/>
      <c r="TGU298" s="97"/>
      <c r="TGV298" s="97"/>
      <c r="TGW298" s="97"/>
      <c r="TGX298" s="97"/>
      <c r="TGY298" s="97"/>
      <c r="TGZ298" s="97"/>
      <c r="THA298" s="97"/>
      <c r="THB298" s="97"/>
      <c r="THC298" s="97"/>
      <c r="THD298" s="97"/>
      <c r="THE298" s="97"/>
      <c r="THF298" s="97"/>
      <c r="THG298" s="97"/>
      <c r="THH298" s="97"/>
      <c r="THI298" s="97"/>
      <c r="THJ298" s="97"/>
      <c r="THK298" s="97"/>
      <c r="THL298" s="97"/>
      <c r="THM298" s="97"/>
      <c r="THN298" s="97"/>
      <c r="THO298" s="97"/>
      <c r="THP298" s="97"/>
      <c r="THQ298" s="97"/>
      <c r="THR298" s="97"/>
      <c r="THS298" s="97"/>
      <c r="THT298" s="97"/>
      <c r="THU298" s="97"/>
      <c r="THV298" s="97"/>
      <c r="THW298" s="97"/>
      <c r="THX298" s="97"/>
      <c r="THY298" s="97"/>
      <c r="THZ298" s="97"/>
      <c r="TIA298" s="97"/>
      <c r="TIB298" s="97"/>
      <c r="TIC298" s="97"/>
      <c r="TID298" s="97"/>
      <c r="TIE298" s="97"/>
      <c r="TIF298" s="97"/>
      <c r="TIG298" s="97"/>
      <c r="TIH298" s="97"/>
      <c r="TII298" s="97"/>
      <c r="TIJ298" s="97"/>
      <c r="TIK298" s="97"/>
      <c r="TIL298" s="97"/>
      <c r="TIM298" s="97"/>
      <c r="TIN298" s="97"/>
      <c r="TIO298" s="97"/>
      <c r="TIP298" s="97"/>
      <c r="TIQ298" s="97"/>
      <c r="TIR298" s="97"/>
      <c r="TIS298" s="97"/>
      <c r="TIT298" s="97"/>
      <c r="TIU298" s="97"/>
      <c r="TIV298" s="97"/>
      <c r="TIW298" s="97"/>
      <c r="TIX298" s="97"/>
      <c r="TIY298" s="97"/>
      <c r="TIZ298" s="97"/>
      <c r="TJA298" s="97"/>
      <c r="TJB298" s="97"/>
      <c r="TJC298" s="97"/>
      <c r="TJD298" s="97"/>
      <c r="TJE298" s="97"/>
      <c r="TJF298" s="97"/>
      <c r="TJG298" s="97"/>
      <c r="TJH298" s="97"/>
      <c r="TJI298" s="97"/>
      <c r="TJJ298" s="97"/>
      <c r="TJK298" s="97"/>
      <c r="TJL298" s="97"/>
      <c r="TJM298" s="97"/>
      <c r="TJN298" s="97"/>
      <c r="TJO298" s="97"/>
      <c r="TJP298" s="97"/>
      <c r="TJQ298" s="97"/>
      <c r="TJR298" s="97"/>
      <c r="TJS298" s="97"/>
      <c r="TJT298" s="97"/>
      <c r="TJU298" s="97"/>
      <c r="TJV298" s="97"/>
      <c r="TJW298" s="97"/>
      <c r="TJX298" s="97"/>
      <c r="TJY298" s="97"/>
      <c r="TJZ298" s="97"/>
      <c r="TKA298" s="97"/>
      <c r="TKB298" s="97"/>
      <c r="TKC298" s="97"/>
      <c r="TKD298" s="97"/>
      <c r="TKE298" s="97"/>
      <c r="TKF298" s="97"/>
      <c r="TKG298" s="97"/>
      <c r="TKH298" s="97"/>
      <c r="TKI298" s="97"/>
      <c r="TKJ298" s="97"/>
      <c r="TKK298" s="97"/>
      <c r="TKL298" s="97"/>
      <c r="TKM298" s="97"/>
      <c r="TKN298" s="97"/>
      <c r="TKO298" s="97"/>
      <c r="TKP298" s="97"/>
      <c r="TKQ298" s="97"/>
      <c r="TKR298" s="97"/>
      <c r="TKS298" s="97"/>
      <c r="TKT298" s="97"/>
      <c r="TKU298" s="97"/>
      <c r="TKV298" s="97"/>
      <c r="TKW298" s="97"/>
      <c r="TKX298" s="97"/>
      <c r="TKY298" s="97"/>
      <c r="TKZ298" s="97"/>
      <c r="TLA298" s="97"/>
      <c r="TLB298" s="97"/>
      <c r="TLC298" s="97"/>
      <c r="TLD298" s="97"/>
      <c r="TLE298" s="97"/>
      <c r="TLF298" s="97"/>
      <c r="TLG298" s="97"/>
      <c r="TLH298" s="97"/>
      <c r="TLI298" s="97"/>
      <c r="TLJ298" s="97"/>
      <c r="TLK298" s="97"/>
      <c r="TLL298" s="97"/>
      <c r="TLM298" s="97"/>
      <c r="TLN298" s="97"/>
      <c r="TLO298" s="97"/>
      <c r="TLP298" s="97"/>
      <c r="TLQ298" s="97"/>
      <c r="TLR298" s="97"/>
      <c r="TLS298" s="97"/>
      <c r="TLT298" s="97"/>
      <c r="TLU298" s="97"/>
      <c r="TLV298" s="97"/>
      <c r="TLW298" s="97"/>
      <c r="TLX298" s="97"/>
      <c r="TLY298" s="97"/>
      <c r="TLZ298" s="97"/>
      <c r="TMA298" s="97"/>
      <c r="TMB298" s="97"/>
      <c r="TMC298" s="97"/>
      <c r="TMD298" s="97"/>
      <c r="TME298" s="97"/>
      <c r="TMF298" s="97"/>
      <c r="TMG298" s="97"/>
      <c r="TMH298" s="97"/>
      <c r="TMI298" s="97"/>
      <c r="TMJ298" s="97"/>
      <c r="TMK298" s="97"/>
      <c r="TML298" s="97"/>
      <c r="TMM298" s="97"/>
      <c r="TMN298" s="97"/>
      <c r="TMO298" s="97"/>
      <c r="TMP298" s="97"/>
      <c r="TMQ298" s="97"/>
      <c r="TMR298" s="97"/>
      <c r="TMS298" s="97"/>
      <c r="TMT298" s="97"/>
      <c r="TMU298" s="97"/>
      <c r="TMV298" s="97"/>
      <c r="TMW298" s="97"/>
      <c r="TMX298" s="97"/>
      <c r="TMY298" s="97"/>
      <c r="TMZ298" s="97"/>
      <c r="TNA298" s="97"/>
      <c r="TNB298" s="97"/>
      <c r="TNC298" s="97"/>
      <c r="TND298" s="97"/>
      <c r="TNE298" s="97"/>
      <c r="TNF298" s="97"/>
      <c r="TNG298" s="97"/>
      <c r="TNH298" s="97"/>
      <c r="TNI298" s="97"/>
      <c r="TNJ298" s="97"/>
      <c r="TNK298" s="97"/>
      <c r="TNL298" s="97"/>
      <c r="TNM298" s="97"/>
      <c r="TNN298" s="97"/>
      <c r="TNO298" s="97"/>
      <c r="TNP298" s="97"/>
      <c r="TNQ298" s="97"/>
      <c r="TNR298" s="97"/>
      <c r="TNS298" s="97"/>
      <c r="TNT298" s="97"/>
      <c r="TNU298" s="97"/>
      <c r="TNV298" s="97"/>
      <c r="TNW298" s="97"/>
      <c r="TNX298" s="97"/>
      <c r="TNY298" s="97"/>
      <c r="TNZ298" s="97"/>
      <c r="TOA298" s="97"/>
      <c r="TOB298" s="97"/>
      <c r="TOC298" s="97"/>
      <c r="TOD298" s="97"/>
      <c r="TOE298" s="97"/>
      <c r="TOF298" s="97"/>
      <c r="TOG298" s="97"/>
      <c r="TOH298" s="97"/>
      <c r="TOI298" s="97"/>
      <c r="TOJ298" s="97"/>
      <c r="TOK298" s="97"/>
      <c r="TOL298" s="97"/>
      <c r="TOM298" s="97"/>
      <c r="TON298" s="97"/>
      <c r="TOO298" s="97"/>
      <c r="TOP298" s="97"/>
      <c r="TOQ298" s="97"/>
      <c r="TOR298" s="97"/>
      <c r="TOS298" s="97"/>
      <c r="TOT298" s="97"/>
      <c r="TOU298" s="97"/>
      <c r="TOV298" s="97"/>
      <c r="TOW298" s="97"/>
      <c r="TOX298" s="97"/>
      <c r="TOY298" s="97"/>
      <c r="TOZ298" s="97"/>
      <c r="TPA298" s="97"/>
      <c r="TPB298" s="97"/>
      <c r="TPC298" s="97"/>
      <c r="TPD298" s="97"/>
      <c r="TPE298" s="97"/>
      <c r="TPF298" s="97"/>
      <c r="TPG298" s="97"/>
      <c r="TPH298" s="97"/>
      <c r="TPI298" s="97"/>
      <c r="TPJ298" s="97"/>
      <c r="TPK298" s="97"/>
      <c r="TPL298" s="97"/>
      <c r="TPM298" s="97"/>
      <c r="TPN298" s="97"/>
      <c r="TPO298" s="97"/>
      <c r="TPP298" s="97"/>
      <c r="TPQ298" s="97"/>
      <c r="TPR298" s="97"/>
      <c r="TPS298" s="97"/>
      <c r="TPT298" s="97"/>
      <c r="TPU298" s="97"/>
      <c r="TPV298" s="97"/>
      <c r="TPW298" s="97"/>
      <c r="TPX298" s="97"/>
      <c r="TPY298" s="97"/>
      <c r="TPZ298" s="97"/>
      <c r="TQA298" s="97"/>
      <c r="TQB298" s="97"/>
      <c r="TQC298" s="97"/>
      <c r="TQD298" s="97"/>
      <c r="TQE298" s="97"/>
      <c r="TQF298" s="97"/>
      <c r="TQG298" s="97"/>
      <c r="TQH298" s="97"/>
      <c r="TQI298" s="97"/>
      <c r="TQJ298" s="97"/>
      <c r="TQK298" s="97"/>
      <c r="TQL298" s="97"/>
      <c r="TQM298" s="97"/>
      <c r="TQN298" s="97"/>
      <c r="TQO298" s="97"/>
      <c r="TQP298" s="97"/>
      <c r="TQQ298" s="97"/>
      <c r="TQR298" s="97"/>
      <c r="TQS298" s="97"/>
      <c r="TQT298" s="97"/>
      <c r="TQU298" s="97"/>
      <c r="TQV298" s="97"/>
      <c r="TQW298" s="97"/>
      <c r="TQX298" s="97"/>
      <c r="TQY298" s="97"/>
      <c r="TQZ298" s="97"/>
      <c r="TRA298" s="97"/>
      <c r="TRB298" s="97"/>
      <c r="TRC298" s="97"/>
      <c r="TRD298" s="97"/>
      <c r="TRE298" s="97"/>
      <c r="TRF298" s="97"/>
      <c r="TRG298" s="97"/>
      <c r="TRH298" s="97"/>
      <c r="TRI298" s="97"/>
      <c r="TRJ298" s="97"/>
      <c r="TRK298" s="97"/>
      <c r="TRL298" s="97"/>
      <c r="TRM298" s="97"/>
      <c r="TRN298" s="97"/>
      <c r="TRO298" s="97"/>
      <c r="TRP298" s="97"/>
      <c r="TRQ298" s="97"/>
      <c r="TRR298" s="97"/>
      <c r="TRS298" s="97"/>
      <c r="TRT298" s="97"/>
      <c r="TRU298" s="97"/>
      <c r="TRV298" s="97"/>
      <c r="TRW298" s="97"/>
      <c r="TRX298" s="97"/>
      <c r="TRY298" s="97"/>
      <c r="TRZ298" s="97"/>
      <c r="TSA298" s="97"/>
      <c r="TSB298" s="97"/>
      <c r="TSC298" s="97"/>
      <c r="TSD298" s="97"/>
      <c r="TSE298" s="97"/>
      <c r="TSF298" s="97"/>
      <c r="TSG298" s="97"/>
      <c r="TSH298" s="97"/>
      <c r="TSI298" s="97"/>
      <c r="TSJ298" s="97"/>
      <c r="TSK298" s="97"/>
      <c r="TSL298" s="97"/>
      <c r="TSM298" s="97"/>
      <c r="TSN298" s="97"/>
      <c r="TSO298" s="97"/>
      <c r="TSP298" s="97"/>
      <c r="TSQ298" s="97"/>
      <c r="TSR298" s="97"/>
      <c r="TSS298" s="97"/>
      <c r="TST298" s="97"/>
      <c r="TSU298" s="97"/>
      <c r="TSV298" s="97"/>
      <c r="TSW298" s="97"/>
      <c r="TSX298" s="97"/>
      <c r="TSY298" s="97"/>
      <c r="TSZ298" s="97"/>
      <c r="TTA298" s="97"/>
      <c r="TTB298" s="97"/>
      <c r="TTC298" s="97"/>
      <c r="TTD298" s="97"/>
      <c r="TTE298" s="97"/>
      <c r="TTF298" s="97"/>
      <c r="TTG298" s="97"/>
      <c r="TTH298" s="97"/>
      <c r="TTI298" s="97"/>
      <c r="TTJ298" s="97"/>
      <c r="TTK298" s="97"/>
      <c r="TTL298" s="97"/>
      <c r="TTM298" s="97"/>
      <c r="TTN298" s="97"/>
      <c r="TTO298" s="97"/>
      <c r="TTP298" s="97"/>
      <c r="TTQ298" s="97"/>
      <c r="TTR298" s="97"/>
      <c r="TTS298" s="97"/>
      <c r="TTT298" s="97"/>
      <c r="TTU298" s="97"/>
      <c r="TTV298" s="97"/>
      <c r="TTW298" s="97"/>
      <c r="TTX298" s="97"/>
      <c r="TTY298" s="97"/>
      <c r="TTZ298" s="97"/>
      <c r="TUA298" s="97"/>
      <c r="TUB298" s="97"/>
      <c r="TUC298" s="97"/>
      <c r="TUD298" s="97"/>
      <c r="TUE298" s="97"/>
      <c r="TUF298" s="97"/>
      <c r="TUG298" s="97"/>
      <c r="TUH298" s="97"/>
      <c r="TUI298" s="97"/>
      <c r="TUJ298" s="97"/>
      <c r="TUK298" s="97"/>
      <c r="TUL298" s="97"/>
      <c r="TUM298" s="97"/>
      <c r="TUN298" s="97"/>
      <c r="TUO298" s="97"/>
      <c r="TUP298" s="97"/>
      <c r="TUQ298" s="97"/>
      <c r="TUR298" s="97"/>
      <c r="TUS298" s="97"/>
      <c r="TUT298" s="97"/>
      <c r="TUU298" s="97"/>
      <c r="TUV298" s="97"/>
      <c r="TUW298" s="97"/>
      <c r="TUX298" s="97"/>
      <c r="TUY298" s="97"/>
      <c r="TUZ298" s="97"/>
      <c r="TVA298" s="97"/>
      <c r="TVB298" s="97"/>
      <c r="TVC298" s="97"/>
      <c r="TVD298" s="97"/>
      <c r="TVE298" s="97"/>
      <c r="TVF298" s="97"/>
      <c r="TVG298" s="97"/>
      <c r="TVH298" s="97"/>
      <c r="TVI298" s="97"/>
      <c r="TVJ298" s="97"/>
      <c r="TVK298" s="97"/>
      <c r="TVL298" s="97"/>
      <c r="TVM298" s="97"/>
      <c r="TVN298" s="97"/>
      <c r="TVO298" s="97"/>
      <c r="TVP298" s="97"/>
      <c r="TVQ298" s="97"/>
      <c r="TVR298" s="97"/>
      <c r="TVS298" s="97"/>
      <c r="TVT298" s="97"/>
      <c r="TVU298" s="97"/>
      <c r="TVV298" s="97"/>
      <c r="TVW298" s="97"/>
      <c r="TVX298" s="97"/>
      <c r="TVY298" s="97"/>
      <c r="TVZ298" s="97"/>
      <c r="TWA298" s="97"/>
      <c r="TWB298" s="97"/>
      <c r="TWC298" s="97"/>
      <c r="TWD298" s="97"/>
      <c r="TWE298" s="97"/>
      <c r="TWF298" s="97"/>
      <c r="TWG298" s="97"/>
      <c r="TWH298" s="97"/>
      <c r="TWI298" s="97"/>
      <c r="TWJ298" s="97"/>
      <c r="TWK298" s="97"/>
      <c r="TWL298" s="97"/>
      <c r="TWM298" s="97"/>
      <c r="TWN298" s="97"/>
      <c r="TWO298" s="97"/>
      <c r="TWP298" s="97"/>
      <c r="TWQ298" s="97"/>
      <c r="TWR298" s="97"/>
      <c r="TWS298" s="97"/>
      <c r="TWT298" s="97"/>
      <c r="TWU298" s="97"/>
      <c r="TWV298" s="97"/>
      <c r="TWW298" s="97"/>
      <c r="TWX298" s="97"/>
      <c r="TWY298" s="97"/>
      <c r="TWZ298" s="97"/>
      <c r="TXA298" s="97"/>
      <c r="TXB298" s="97"/>
      <c r="TXC298" s="97"/>
      <c r="TXD298" s="97"/>
      <c r="TXE298" s="97"/>
      <c r="TXF298" s="97"/>
      <c r="TXG298" s="97"/>
      <c r="TXH298" s="97"/>
      <c r="TXI298" s="97"/>
      <c r="TXJ298" s="97"/>
      <c r="TXK298" s="97"/>
      <c r="TXL298" s="97"/>
      <c r="TXM298" s="97"/>
      <c r="TXN298" s="97"/>
      <c r="TXO298" s="97"/>
      <c r="TXP298" s="97"/>
      <c r="TXQ298" s="97"/>
      <c r="TXR298" s="97"/>
      <c r="TXS298" s="97"/>
      <c r="TXT298" s="97"/>
      <c r="TXU298" s="97"/>
      <c r="TXV298" s="97"/>
      <c r="TXW298" s="97"/>
      <c r="TXX298" s="97"/>
      <c r="TXY298" s="97"/>
      <c r="TXZ298" s="97"/>
      <c r="TYA298" s="97"/>
      <c r="TYB298" s="97"/>
      <c r="TYC298" s="97"/>
      <c r="TYD298" s="97"/>
      <c r="TYE298" s="97"/>
      <c r="TYF298" s="97"/>
      <c r="TYG298" s="97"/>
      <c r="TYH298" s="97"/>
      <c r="TYI298" s="97"/>
      <c r="TYJ298" s="97"/>
      <c r="TYK298" s="97"/>
      <c r="TYL298" s="97"/>
      <c r="TYM298" s="97"/>
      <c r="TYN298" s="97"/>
      <c r="TYO298" s="97"/>
      <c r="TYP298" s="97"/>
      <c r="TYQ298" s="97"/>
      <c r="TYR298" s="97"/>
      <c r="TYS298" s="97"/>
      <c r="TYT298" s="97"/>
      <c r="TYU298" s="97"/>
      <c r="TYV298" s="97"/>
      <c r="TYW298" s="97"/>
      <c r="TYX298" s="97"/>
      <c r="TYY298" s="97"/>
      <c r="TYZ298" s="97"/>
      <c r="TZA298" s="97"/>
      <c r="TZB298" s="97"/>
      <c r="TZC298" s="97"/>
      <c r="TZD298" s="97"/>
      <c r="TZE298" s="97"/>
      <c r="TZF298" s="97"/>
      <c r="TZG298" s="97"/>
      <c r="TZH298" s="97"/>
      <c r="TZI298" s="97"/>
      <c r="TZJ298" s="97"/>
      <c r="TZK298" s="97"/>
      <c r="TZL298" s="97"/>
      <c r="TZM298" s="97"/>
      <c r="TZN298" s="97"/>
      <c r="TZO298" s="97"/>
      <c r="TZP298" s="97"/>
      <c r="TZQ298" s="97"/>
      <c r="TZR298" s="97"/>
      <c r="TZS298" s="97"/>
      <c r="TZT298" s="97"/>
      <c r="TZU298" s="97"/>
      <c r="TZV298" s="97"/>
      <c r="TZW298" s="97"/>
      <c r="TZX298" s="97"/>
      <c r="TZY298" s="97"/>
      <c r="TZZ298" s="97"/>
      <c r="UAA298" s="97"/>
      <c r="UAB298" s="97"/>
      <c r="UAC298" s="97"/>
      <c r="UAD298" s="97"/>
      <c r="UAE298" s="97"/>
      <c r="UAF298" s="97"/>
      <c r="UAG298" s="97"/>
      <c r="UAH298" s="97"/>
      <c r="UAI298" s="97"/>
      <c r="UAJ298" s="97"/>
      <c r="UAK298" s="97"/>
      <c r="UAL298" s="97"/>
      <c r="UAM298" s="97"/>
      <c r="UAN298" s="97"/>
      <c r="UAO298" s="97"/>
      <c r="UAP298" s="97"/>
      <c r="UAQ298" s="97"/>
      <c r="UAR298" s="97"/>
      <c r="UAS298" s="97"/>
      <c r="UAT298" s="97"/>
      <c r="UAU298" s="97"/>
      <c r="UAV298" s="97"/>
      <c r="UAW298" s="97"/>
      <c r="UAX298" s="97"/>
      <c r="UAY298" s="97"/>
      <c r="UAZ298" s="97"/>
      <c r="UBA298" s="97"/>
      <c r="UBB298" s="97"/>
      <c r="UBC298" s="97"/>
      <c r="UBD298" s="97"/>
      <c r="UBE298" s="97"/>
      <c r="UBF298" s="97"/>
      <c r="UBG298" s="97"/>
      <c r="UBH298" s="97"/>
      <c r="UBI298" s="97"/>
      <c r="UBJ298" s="97"/>
      <c r="UBK298" s="97"/>
      <c r="UBL298" s="97"/>
      <c r="UBM298" s="97"/>
      <c r="UBN298" s="97"/>
      <c r="UBO298" s="97"/>
      <c r="UBP298" s="97"/>
      <c r="UBQ298" s="97"/>
      <c r="UBR298" s="97"/>
      <c r="UBS298" s="97"/>
      <c r="UBT298" s="97"/>
      <c r="UBU298" s="97"/>
      <c r="UBV298" s="97"/>
      <c r="UBW298" s="97"/>
      <c r="UBX298" s="97"/>
      <c r="UBY298" s="97"/>
      <c r="UBZ298" s="97"/>
      <c r="UCA298" s="97"/>
      <c r="UCB298" s="97"/>
      <c r="UCC298" s="97"/>
      <c r="UCD298" s="97"/>
      <c r="UCE298" s="97"/>
      <c r="UCF298" s="97"/>
      <c r="UCG298" s="97"/>
      <c r="UCH298" s="97"/>
      <c r="UCI298" s="97"/>
      <c r="UCJ298" s="97"/>
      <c r="UCK298" s="97"/>
      <c r="UCL298" s="97"/>
      <c r="UCM298" s="97"/>
      <c r="UCN298" s="97"/>
      <c r="UCO298" s="97"/>
      <c r="UCP298" s="97"/>
      <c r="UCQ298" s="97"/>
      <c r="UCR298" s="97"/>
      <c r="UCS298" s="97"/>
      <c r="UCT298" s="97"/>
      <c r="UCU298" s="97"/>
      <c r="UCV298" s="97"/>
      <c r="UCW298" s="97"/>
      <c r="UCX298" s="97"/>
      <c r="UCY298" s="97"/>
      <c r="UCZ298" s="97"/>
      <c r="UDA298" s="97"/>
      <c r="UDB298" s="97"/>
      <c r="UDC298" s="97"/>
      <c r="UDD298" s="97"/>
      <c r="UDE298" s="97"/>
      <c r="UDF298" s="97"/>
      <c r="UDG298" s="97"/>
      <c r="UDH298" s="97"/>
      <c r="UDI298" s="97"/>
      <c r="UDJ298" s="97"/>
      <c r="UDK298" s="97"/>
      <c r="UDL298" s="97"/>
      <c r="UDM298" s="97"/>
      <c r="UDN298" s="97"/>
      <c r="UDO298" s="97"/>
      <c r="UDP298" s="97"/>
      <c r="UDQ298" s="97"/>
      <c r="UDR298" s="97"/>
      <c r="UDS298" s="97"/>
      <c r="UDT298" s="97"/>
      <c r="UDU298" s="97"/>
      <c r="UDV298" s="97"/>
      <c r="UDW298" s="97"/>
      <c r="UDX298" s="97"/>
      <c r="UDY298" s="97"/>
      <c r="UDZ298" s="97"/>
      <c r="UEA298" s="97"/>
      <c r="UEB298" s="97"/>
      <c r="UEC298" s="97"/>
      <c r="UED298" s="97"/>
      <c r="UEE298" s="97"/>
      <c r="UEF298" s="97"/>
      <c r="UEG298" s="97"/>
      <c r="UEH298" s="97"/>
      <c r="UEI298" s="97"/>
      <c r="UEJ298" s="97"/>
      <c r="UEK298" s="97"/>
      <c r="UEL298" s="97"/>
      <c r="UEM298" s="97"/>
      <c r="UEN298" s="97"/>
      <c r="UEO298" s="97"/>
      <c r="UEP298" s="97"/>
      <c r="UEQ298" s="97"/>
      <c r="UER298" s="97"/>
      <c r="UES298" s="97"/>
      <c r="UET298" s="97"/>
      <c r="UEU298" s="97"/>
      <c r="UEV298" s="97"/>
      <c r="UEW298" s="97"/>
      <c r="UEX298" s="97"/>
      <c r="UEY298" s="97"/>
      <c r="UEZ298" s="97"/>
      <c r="UFA298" s="97"/>
      <c r="UFB298" s="97"/>
      <c r="UFC298" s="97"/>
      <c r="UFD298" s="97"/>
      <c r="UFE298" s="97"/>
      <c r="UFF298" s="97"/>
      <c r="UFG298" s="97"/>
      <c r="UFH298" s="97"/>
      <c r="UFI298" s="97"/>
      <c r="UFJ298" s="97"/>
      <c r="UFK298" s="97"/>
      <c r="UFL298" s="97"/>
      <c r="UFM298" s="97"/>
      <c r="UFN298" s="97"/>
      <c r="UFO298" s="97"/>
      <c r="UFP298" s="97"/>
      <c r="UFQ298" s="97"/>
      <c r="UFR298" s="97"/>
      <c r="UFS298" s="97"/>
      <c r="UFT298" s="97"/>
      <c r="UFU298" s="97"/>
      <c r="UFV298" s="97"/>
      <c r="UFW298" s="97"/>
      <c r="UFX298" s="97"/>
      <c r="UFY298" s="97"/>
      <c r="UFZ298" s="97"/>
      <c r="UGA298" s="97"/>
      <c r="UGB298" s="97"/>
      <c r="UGC298" s="97"/>
      <c r="UGD298" s="97"/>
      <c r="UGE298" s="97"/>
      <c r="UGF298" s="97"/>
      <c r="UGG298" s="97"/>
      <c r="UGH298" s="97"/>
      <c r="UGI298" s="97"/>
      <c r="UGJ298" s="97"/>
      <c r="UGK298" s="97"/>
      <c r="UGL298" s="97"/>
      <c r="UGM298" s="97"/>
      <c r="UGN298" s="97"/>
      <c r="UGO298" s="97"/>
      <c r="UGP298" s="97"/>
      <c r="UGQ298" s="97"/>
      <c r="UGR298" s="97"/>
      <c r="UGS298" s="97"/>
      <c r="UGT298" s="97"/>
      <c r="UGU298" s="97"/>
      <c r="UGV298" s="97"/>
      <c r="UGW298" s="97"/>
      <c r="UGX298" s="97"/>
      <c r="UGY298" s="97"/>
      <c r="UGZ298" s="97"/>
      <c r="UHA298" s="97"/>
      <c r="UHB298" s="97"/>
      <c r="UHC298" s="97"/>
      <c r="UHD298" s="97"/>
      <c r="UHE298" s="97"/>
      <c r="UHF298" s="97"/>
      <c r="UHG298" s="97"/>
      <c r="UHH298" s="97"/>
      <c r="UHI298" s="97"/>
      <c r="UHJ298" s="97"/>
      <c r="UHK298" s="97"/>
      <c r="UHL298" s="97"/>
      <c r="UHM298" s="97"/>
      <c r="UHN298" s="97"/>
      <c r="UHO298" s="97"/>
      <c r="UHP298" s="97"/>
      <c r="UHQ298" s="97"/>
      <c r="UHR298" s="97"/>
      <c r="UHS298" s="97"/>
      <c r="UHT298" s="97"/>
      <c r="UHU298" s="97"/>
      <c r="UHV298" s="97"/>
      <c r="UHW298" s="97"/>
      <c r="UHX298" s="97"/>
      <c r="UHY298" s="97"/>
      <c r="UHZ298" s="97"/>
      <c r="UIA298" s="97"/>
      <c r="UIB298" s="97"/>
      <c r="UIC298" s="97"/>
      <c r="UID298" s="97"/>
      <c r="UIE298" s="97"/>
      <c r="UIF298" s="97"/>
      <c r="UIG298" s="97"/>
      <c r="UIH298" s="97"/>
      <c r="UII298" s="97"/>
      <c r="UIJ298" s="97"/>
      <c r="UIK298" s="97"/>
      <c r="UIL298" s="97"/>
      <c r="UIM298" s="97"/>
      <c r="UIN298" s="97"/>
      <c r="UIO298" s="97"/>
      <c r="UIP298" s="97"/>
      <c r="UIQ298" s="97"/>
      <c r="UIR298" s="97"/>
      <c r="UIS298" s="97"/>
      <c r="UIT298" s="97"/>
      <c r="UIU298" s="97"/>
      <c r="UIV298" s="97"/>
      <c r="UIW298" s="97"/>
      <c r="UIX298" s="97"/>
      <c r="UIY298" s="97"/>
      <c r="UIZ298" s="97"/>
      <c r="UJA298" s="97"/>
      <c r="UJB298" s="97"/>
      <c r="UJC298" s="97"/>
      <c r="UJD298" s="97"/>
      <c r="UJE298" s="97"/>
      <c r="UJF298" s="97"/>
      <c r="UJG298" s="97"/>
      <c r="UJH298" s="97"/>
      <c r="UJI298" s="97"/>
      <c r="UJJ298" s="97"/>
      <c r="UJK298" s="97"/>
      <c r="UJL298" s="97"/>
      <c r="UJM298" s="97"/>
      <c r="UJN298" s="97"/>
      <c r="UJO298" s="97"/>
      <c r="UJP298" s="97"/>
      <c r="UJQ298" s="97"/>
      <c r="UJR298" s="97"/>
      <c r="UJS298" s="97"/>
      <c r="UJT298" s="97"/>
      <c r="UJU298" s="97"/>
      <c r="UJV298" s="97"/>
      <c r="UJW298" s="97"/>
      <c r="UJX298" s="97"/>
      <c r="UJY298" s="97"/>
      <c r="UJZ298" s="97"/>
      <c r="UKA298" s="97"/>
      <c r="UKB298" s="97"/>
      <c r="UKC298" s="97"/>
      <c r="UKD298" s="97"/>
      <c r="UKE298" s="97"/>
      <c r="UKF298" s="97"/>
      <c r="UKG298" s="97"/>
      <c r="UKH298" s="97"/>
      <c r="UKI298" s="97"/>
      <c r="UKJ298" s="97"/>
      <c r="UKK298" s="97"/>
      <c r="UKL298" s="97"/>
      <c r="UKM298" s="97"/>
      <c r="UKN298" s="97"/>
      <c r="UKO298" s="97"/>
      <c r="UKP298" s="97"/>
      <c r="UKQ298" s="97"/>
      <c r="UKR298" s="97"/>
      <c r="UKS298" s="97"/>
      <c r="UKT298" s="97"/>
      <c r="UKU298" s="97"/>
      <c r="UKV298" s="97"/>
      <c r="UKW298" s="97"/>
      <c r="UKX298" s="97"/>
      <c r="UKY298" s="97"/>
      <c r="UKZ298" s="97"/>
      <c r="ULA298" s="97"/>
      <c r="ULB298" s="97"/>
      <c r="ULC298" s="97"/>
      <c r="ULD298" s="97"/>
      <c r="ULE298" s="97"/>
      <c r="ULF298" s="97"/>
      <c r="ULG298" s="97"/>
      <c r="ULH298" s="97"/>
      <c r="ULI298" s="97"/>
      <c r="ULJ298" s="97"/>
      <c r="ULK298" s="97"/>
      <c r="ULL298" s="97"/>
      <c r="ULM298" s="97"/>
      <c r="ULN298" s="97"/>
      <c r="ULO298" s="97"/>
      <c r="ULP298" s="97"/>
      <c r="ULQ298" s="97"/>
      <c r="ULR298" s="97"/>
      <c r="ULS298" s="97"/>
      <c r="ULT298" s="97"/>
      <c r="ULU298" s="97"/>
      <c r="ULV298" s="97"/>
      <c r="ULW298" s="97"/>
      <c r="ULX298" s="97"/>
      <c r="ULY298" s="97"/>
      <c r="ULZ298" s="97"/>
      <c r="UMA298" s="97"/>
      <c r="UMB298" s="97"/>
      <c r="UMC298" s="97"/>
      <c r="UMD298" s="97"/>
      <c r="UME298" s="97"/>
      <c r="UMF298" s="97"/>
      <c r="UMG298" s="97"/>
      <c r="UMH298" s="97"/>
      <c r="UMI298" s="97"/>
      <c r="UMJ298" s="97"/>
      <c r="UMK298" s="97"/>
      <c r="UML298" s="97"/>
      <c r="UMM298" s="97"/>
      <c r="UMN298" s="97"/>
      <c r="UMO298" s="97"/>
      <c r="UMP298" s="97"/>
      <c r="UMQ298" s="97"/>
      <c r="UMR298" s="97"/>
      <c r="UMS298" s="97"/>
      <c r="UMT298" s="97"/>
      <c r="UMU298" s="97"/>
      <c r="UMV298" s="97"/>
      <c r="UMW298" s="97"/>
      <c r="UMX298" s="97"/>
      <c r="UMY298" s="97"/>
      <c r="UMZ298" s="97"/>
      <c r="UNA298" s="97"/>
      <c r="UNB298" s="97"/>
      <c r="UNC298" s="97"/>
      <c r="UND298" s="97"/>
      <c r="UNE298" s="97"/>
      <c r="UNF298" s="97"/>
      <c r="UNG298" s="97"/>
      <c r="UNH298" s="97"/>
      <c r="UNI298" s="97"/>
      <c r="UNJ298" s="97"/>
      <c r="UNK298" s="97"/>
      <c r="UNL298" s="97"/>
      <c r="UNM298" s="97"/>
      <c r="UNN298" s="97"/>
      <c r="UNO298" s="97"/>
      <c r="UNP298" s="97"/>
      <c r="UNQ298" s="97"/>
      <c r="UNR298" s="97"/>
      <c r="UNS298" s="97"/>
      <c r="UNT298" s="97"/>
      <c r="UNU298" s="97"/>
      <c r="UNV298" s="97"/>
      <c r="UNW298" s="97"/>
      <c r="UNX298" s="97"/>
      <c r="UNY298" s="97"/>
      <c r="UNZ298" s="97"/>
      <c r="UOA298" s="97"/>
      <c r="UOB298" s="97"/>
      <c r="UOC298" s="97"/>
      <c r="UOD298" s="97"/>
      <c r="UOE298" s="97"/>
      <c r="UOF298" s="97"/>
      <c r="UOG298" s="97"/>
      <c r="UOH298" s="97"/>
      <c r="UOI298" s="97"/>
      <c r="UOJ298" s="97"/>
      <c r="UOK298" s="97"/>
      <c r="UOL298" s="97"/>
      <c r="UOM298" s="97"/>
      <c r="UON298" s="97"/>
      <c r="UOO298" s="97"/>
      <c r="UOP298" s="97"/>
      <c r="UOQ298" s="97"/>
      <c r="UOR298" s="97"/>
      <c r="UOS298" s="97"/>
      <c r="UOT298" s="97"/>
      <c r="UOU298" s="97"/>
      <c r="UOV298" s="97"/>
      <c r="UOW298" s="97"/>
      <c r="UOX298" s="97"/>
      <c r="UOY298" s="97"/>
      <c r="UOZ298" s="97"/>
      <c r="UPA298" s="97"/>
      <c r="UPB298" s="97"/>
      <c r="UPC298" s="97"/>
      <c r="UPD298" s="97"/>
      <c r="UPE298" s="97"/>
      <c r="UPF298" s="97"/>
      <c r="UPG298" s="97"/>
      <c r="UPH298" s="97"/>
      <c r="UPI298" s="97"/>
      <c r="UPJ298" s="97"/>
      <c r="UPK298" s="97"/>
      <c r="UPL298" s="97"/>
      <c r="UPM298" s="97"/>
      <c r="UPN298" s="97"/>
      <c r="UPO298" s="97"/>
      <c r="UPP298" s="97"/>
      <c r="UPQ298" s="97"/>
      <c r="UPR298" s="97"/>
      <c r="UPS298" s="97"/>
      <c r="UPT298" s="97"/>
      <c r="UPU298" s="97"/>
      <c r="UPV298" s="97"/>
      <c r="UPW298" s="97"/>
      <c r="UPX298" s="97"/>
      <c r="UPY298" s="97"/>
      <c r="UPZ298" s="97"/>
      <c r="UQA298" s="97"/>
      <c r="UQB298" s="97"/>
      <c r="UQC298" s="97"/>
      <c r="UQD298" s="97"/>
      <c r="UQE298" s="97"/>
      <c r="UQF298" s="97"/>
      <c r="UQG298" s="97"/>
      <c r="UQH298" s="97"/>
      <c r="UQI298" s="97"/>
      <c r="UQJ298" s="97"/>
      <c r="UQK298" s="97"/>
      <c r="UQL298" s="97"/>
      <c r="UQM298" s="97"/>
      <c r="UQN298" s="97"/>
      <c r="UQO298" s="97"/>
      <c r="UQP298" s="97"/>
      <c r="UQQ298" s="97"/>
      <c r="UQR298" s="97"/>
      <c r="UQS298" s="97"/>
      <c r="UQT298" s="97"/>
      <c r="UQU298" s="97"/>
      <c r="UQV298" s="97"/>
      <c r="UQW298" s="97"/>
      <c r="UQX298" s="97"/>
      <c r="UQY298" s="97"/>
      <c r="UQZ298" s="97"/>
      <c r="URA298" s="97"/>
      <c r="URB298" s="97"/>
      <c r="URC298" s="97"/>
      <c r="URD298" s="97"/>
      <c r="URE298" s="97"/>
      <c r="URF298" s="97"/>
      <c r="URG298" s="97"/>
      <c r="URH298" s="97"/>
      <c r="URI298" s="97"/>
      <c r="URJ298" s="97"/>
      <c r="URK298" s="97"/>
      <c r="URL298" s="97"/>
      <c r="URM298" s="97"/>
      <c r="URN298" s="97"/>
      <c r="URO298" s="97"/>
      <c r="URP298" s="97"/>
      <c r="URQ298" s="97"/>
      <c r="URR298" s="97"/>
      <c r="URS298" s="97"/>
      <c r="URT298" s="97"/>
      <c r="URU298" s="97"/>
      <c r="URV298" s="97"/>
      <c r="URW298" s="97"/>
      <c r="URX298" s="97"/>
      <c r="URY298" s="97"/>
      <c r="URZ298" s="97"/>
      <c r="USA298" s="97"/>
      <c r="USB298" s="97"/>
      <c r="USC298" s="97"/>
      <c r="USD298" s="97"/>
      <c r="USE298" s="97"/>
      <c r="USF298" s="97"/>
      <c r="USG298" s="97"/>
      <c r="USH298" s="97"/>
      <c r="USI298" s="97"/>
      <c r="USJ298" s="97"/>
      <c r="USK298" s="97"/>
      <c r="USL298" s="97"/>
      <c r="USM298" s="97"/>
      <c r="USN298" s="97"/>
      <c r="USO298" s="97"/>
      <c r="USP298" s="97"/>
      <c r="USQ298" s="97"/>
      <c r="USR298" s="97"/>
      <c r="USS298" s="97"/>
      <c r="UST298" s="97"/>
      <c r="USU298" s="97"/>
      <c r="USV298" s="97"/>
      <c r="USW298" s="97"/>
      <c r="USX298" s="97"/>
      <c r="USY298" s="97"/>
      <c r="USZ298" s="97"/>
      <c r="UTA298" s="97"/>
      <c r="UTB298" s="97"/>
      <c r="UTC298" s="97"/>
      <c r="UTD298" s="97"/>
      <c r="UTE298" s="97"/>
      <c r="UTF298" s="97"/>
      <c r="UTG298" s="97"/>
      <c r="UTH298" s="97"/>
      <c r="UTI298" s="97"/>
      <c r="UTJ298" s="97"/>
      <c r="UTK298" s="97"/>
      <c r="UTL298" s="97"/>
      <c r="UTM298" s="97"/>
      <c r="UTN298" s="97"/>
      <c r="UTO298" s="97"/>
      <c r="UTP298" s="97"/>
      <c r="UTQ298" s="97"/>
      <c r="UTR298" s="97"/>
      <c r="UTS298" s="97"/>
      <c r="UTT298" s="97"/>
      <c r="UTU298" s="97"/>
      <c r="UTV298" s="97"/>
      <c r="UTW298" s="97"/>
      <c r="UTX298" s="97"/>
      <c r="UTY298" s="97"/>
      <c r="UTZ298" s="97"/>
      <c r="UUA298" s="97"/>
      <c r="UUB298" s="97"/>
      <c r="UUC298" s="97"/>
      <c r="UUD298" s="97"/>
      <c r="UUE298" s="97"/>
      <c r="UUF298" s="97"/>
      <c r="UUG298" s="97"/>
      <c r="UUH298" s="97"/>
      <c r="UUI298" s="97"/>
      <c r="UUJ298" s="97"/>
      <c r="UUK298" s="97"/>
      <c r="UUL298" s="97"/>
      <c r="UUM298" s="97"/>
      <c r="UUN298" s="97"/>
      <c r="UUO298" s="97"/>
      <c r="UUP298" s="97"/>
      <c r="UUQ298" s="97"/>
      <c r="UUR298" s="97"/>
      <c r="UUS298" s="97"/>
      <c r="UUT298" s="97"/>
      <c r="UUU298" s="97"/>
      <c r="UUV298" s="97"/>
      <c r="UUW298" s="97"/>
      <c r="UUX298" s="97"/>
      <c r="UUY298" s="97"/>
      <c r="UUZ298" s="97"/>
      <c r="UVA298" s="97"/>
      <c r="UVB298" s="97"/>
      <c r="UVC298" s="97"/>
      <c r="UVD298" s="97"/>
      <c r="UVE298" s="97"/>
      <c r="UVF298" s="97"/>
      <c r="UVG298" s="97"/>
      <c r="UVH298" s="97"/>
      <c r="UVI298" s="97"/>
      <c r="UVJ298" s="97"/>
      <c r="UVK298" s="97"/>
      <c r="UVL298" s="97"/>
      <c r="UVM298" s="97"/>
      <c r="UVN298" s="97"/>
      <c r="UVO298" s="97"/>
      <c r="UVP298" s="97"/>
      <c r="UVQ298" s="97"/>
      <c r="UVR298" s="97"/>
      <c r="UVS298" s="97"/>
      <c r="UVT298" s="97"/>
      <c r="UVU298" s="97"/>
      <c r="UVV298" s="97"/>
      <c r="UVW298" s="97"/>
      <c r="UVX298" s="97"/>
      <c r="UVY298" s="97"/>
      <c r="UVZ298" s="97"/>
      <c r="UWA298" s="97"/>
      <c r="UWB298" s="97"/>
      <c r="UWC298" s="97"/>
      <c r="UWD298" s="97"/>
      <c r="UWE298" s="97"/>
      <c r="UWF298" s="97"/>
      <c r="UWG298" s="97"/>
      <c r="UWH298" s="97"/>
      <c r="UWI298" s="97"/>
      <c r="UWJ298" s="97"/>
      <c r="UWK298" s="97"/>
      <c r="UWL298" s="97"/>
      <c r="UWM298" s="97"/>
      <c r="UWN298" s="97"/>
      <c r="UWO298" s="97"/>
      <c r="UWP298" s="97"/>
      <c r="UWQ298" s="97"/>
      <c r="UWR298" s="97"/>
      <c r="UWS298" s="97"/>
      <c r="UWT298" s="97"/>
      <c r="UWU298" s="97"/>
      <c r="UWV298" s="97"/>
      <c r="UWW298" s="97"/>
      <c r="UWX298" s="97"/>
      <c r="UWY298" s="97"/>
      <c r="UWZ298" s="97"/>
      <c r="UXA298" s="97"/>
      <c r="UXB298" s="97"/>
      <c r="UXC298" s="97"/>
      <c r="UXD298" s="97"/>
      <c r="UXE298" s="97"/>
      <c r="UXF298" s="97"/>
      <c r="UXG298" s="97"/>
      <c r="UXH298" s="97"/>
      <c r="UXI298" s="97"/>
      <c r="UXJ298" s="97"/>
      <c r="UXK298" s="97"/>
      <c r="UXL298" s="97"/>
      <c r="UXM298" s="97"/>
      <c r="UXN298" s="97"/>
      <c r="UXO298" s="97"/>
      <c r="UXP298" s="97"/>
      <c r="UXQ298" s="97"/>
      <c r="UXR298" s="97"/>
      <c r="UXS298" s="97"/>
      <c r="UXT298" s="97"/>
      <c r="UXU298" s="97"/>
      <c r="UXV298" s="97"/>
      <c r="UXW298" s="97"/>
      <c r="UXX298" s="97"/>
      <c r="UXY298" s="97"/>
      <c r="UXZ298" s="97"/>
      <c r="UYA298" s="97"/>
      <c r="UYB298" s="97"/>
      <c r="UYC298" s="97"/>
      <c r="UYD298" s="97"/>
      <c r="UYE298" s="97"/>
      <c r="UYF298" s="97"/>
      <c r="UYG298" s="97"/>
      <c r="UYH298" s="97"/>
      <c r="UYI298" s="97"/>
      <c r="UYJ298" s="97"/>
      <c r="UYK298" s="97"/>
      <c r="UYL298" s="97"/>
      <c r="UYM298" s="97"/>
      <c r="UYN298" s="97"/>
      <c r="UYO298" s="97"/>
      <c r="UYP298" s="97"/>
      <c r="UYQ298" s="97"/>
      <c r="UYR298" s="97"/>
      <c r="UYS298" s="97"/>
      <c r="UYT298" s="97"/>
      <c r="UYU298" s="97"/>
      <c r="UYV298" s="97"/>
      <c r="UYW298" s="97"/>
      <c r="UYX298" s="97"/>
      <c r="UYY298" s="97"/>
      <c r="UYZ298" s="97"/>
      <c r="UZA298" s="97"/>
      <c r="UZB298" s="97"/>
      <c r="UZC298" s="97"/>
      <c r="UZD298" s="97"/>
      <c r="UZE298" s="97"/>
      <c r="UZF298" s="97"/>
      <c r="UZG298" s="97"/>
      <c r="UZH298" s="97"/>
      <c r="UZI298" s="97"/>
      <c r="UZJ298" s="97"/>
      <c r="UZK298" s="97"/>
      <c r="UZL298" s="97"/>
      <c r="UZM298" s="97"/>
      <c r="UZN298" s="97"/>
      <c r="UZO298" s="97"/>
      <c r="UZP298" s="97"/>
      <c r="UZQ298" s="97"/>
      <c r="UZR298" s="97"/>
      <c r="UZS298" s="97"/>
      <c r="UZT298" s="97"/>
      <c r="UZU298" s="97"/>
      <c r="UZV298" s="97"/>
      <c r="UZW298" s="97"/>
      <c r="UZX298" s="97"/>
      <c r="UZY298" s="97"/>
      <c r="UZZ298" s="97"/>
      <c r="VAA298" s="97"/>
      <c r="VAB298" s="97"/>
      <c r="VAC298" s="97"/>
      <c r="VAD298" s="97"/>
      <c r="VAE298" s="97"/>
      <c r="VAF298" s="97"/>
      <c r="VAG298" s="97"/>
      <c r="VAH298" s="97"/>
      <c r="VAI298" s="97"/>
      <c r="VAJ298" s="97"/>
      <c r="VAK298" s="97"/>
      <c r="VAL298" s="97"/>
      <c r="VAM298" s="97"/>
      <c r="VAN298" s="97"/>
      <c r="VAO298" s="97"/>
      <c r="VAP298" s="97"/>
      <c r="VAQ298" s="97"/>
      <c r="VAR298" s="97"/>
      <c r="VAS298" s="97"/>
      <c r="VAT298" s="97"/>
      <c r="VAU298" s="97"/>
      <c r="VAV298" s="97"/>
      <c r="VAW298" s="97"/>
      <c r="VAX298" s="97"/>
      <c r="VAY298" s="97"/>
      <c r="VAZ298" s="97"/>
      <c r="VBA298" s="97"/>
      <c r="VBB298" s="97"/>
      <c r="VBC298" s="97"/>
      <c r="VBD298" s="97"/>
      <c r="VBE298" s="97"/>
      <c r="VBF298" s="97"/>
      <c r="VBG298" s="97"/>
      <c r="VBH298" s="97"/>
      <c r="VBI298" s="97"/>
      <c r="VBJ298" s="97"/>
      <c r="VBK298" s="97"/>
      <c r="VBL298" s="97"/>
      <c r="VBM298" s="97"/>
      <c r="VBN298" s="97"/>
      <c r="VBO298" s="97"/>
      <c r="VBP298" s="97"/>
      <c r="VBQ298" s="97"/>
      <c r="VBR298" s="97"/>
      <c r="VBS298" s="97"/>
      <c r="VBT298" s="97"/>
      <c r="VBU298" s="97"/>
      <c r="VBV298" s="97"/>
      <c r="VBW298" s="97"/>
      <c r="VBX298" s="97"/>
      <c r="VBY298" s="97"/>
      <c r="VBZ298" s="97"/>
      <c r="VCA298" s="97"/>
      <c r="VCB298" s="97"/>
      <c r="VCC298" s="97"/>
      <c r="VCD298" s="97"/>
      <c r="VCE298" s="97"/>
      <c r="VCF298" s="97"/>
      <c r="VCG298" s="97"/>
      <c r="VCH298" s="97"/>
      <c r="VCI298" s="97"/>
      <c r="VCJ298" s="97"/>
      <c r="VCK298" s="97"/>
      <c r="VCL298" s="97"/>
      <c r="VCM298" s="97"/>
      <c r="VCN298" s="97"/>
      <c r="VCO298" s="97"/>
      <c r="VCP298" s="97"/>
      <c r="VCQ298" s="97"/>
      <c r="VCR298" s="97"/>
      <c r="VCS298" s="97"/>
      <c r="VCT298" s="97"/>
      <c r="VCU298" s="97"/>
      <c r="VCV298" s="97"/>
      <c r="VCW298" s="97"/>
      <c r="VCX298" s="97"/>
      <c r="VCY298" s="97"/>
      <c r="VCZ298" s="97"/>
      <c r="VDA298" s="97"/>
      <c r="VDB298" s="97"/>
      <c r="VDC298" s="97"/>
      <c r="VDD298" s="97"/>
      <c r="VDE298" s="97"/>
      <c r="VDF298" s="97"/>
      <c r="VDG298" s="97"/>
      <c r="VDH298" s="97"/>
      <c r="VDI298" s="97"/>
      <c r="VDJ298" s="97"/>
      <c r="VDK298" s="97"/>
      <c r="VDL298" s="97"/>
      <c r="VDM298" s="97"/>
      <c r="VDN298" s="97"/>
      <c r="VDO298" s="97"/>
      <c r="VDP298" s="97"/>
      <c r="VDQ298" s="97"/>
      <c r="VDR298" s="97"/>
      <c r="VDS298" s="97"/>
      <c r="VDT298" s="97"/>
      <c r="VDU298" s="97"/>
      <c r="VDV298" s="97"/>
      <c r="VDW298" s="97"/>
      <c r="VDX298" s="97"/>
      <c r="VDY298" s="97"/>
      <c r="VDZ298" s="97"/>
      <c r="VEA298" s="97"/>
      <c r="VEB298" s="97"/>
      <c r="VEC298" s="97"/>
      <c r="VED298" s="97"/>
      <c r="VEE298" s="97"/>
      <c r="VEF298" s="97"/>
      <c r="VEG298" s="97"/>
      <c r="VEH298" s="97"/>
      <c r="VEI298" s="97"/>
      <c r="VEJ298" s="97"/>
      <c r="VEK298" s="97"/>
      <c r="VEL298" s="97"/>
      <c r="VEM298" s="97"/>
      <c r="VEN298" s="97"/>
      <c r="VEO298" s="97"/>
      <c r="VEP298" s="97"/>
      <c r="VEQ298" s="97"/>
      <c r="VER298" s="97"/>
      <c r="VES298" s="97"/>
      <c r="VET298" s="97"/>
      <c r="VEU298" s="97"/>
      <c r="VEV298" s="97"/>
      <c r="VEW298" s="97"/>
      <c r="VEX298" s="97"/>
      <c r="VEY298" s="97"/>
      <c r="VEZ298" s="97"/>
      <c r="VFA298" s="97"/>
      <c r="VFB298" s="97"/>
      <c r="VFC298" s="97"/>
      <c r="VFD298" s="97"/>
      <c r="VFE298" s="97"/>
      <c r="VFF298" s="97"/>
      <c r="VFG298" s="97"/>
      <c r="VFH298" s="97"/>
      <c r="VFI298" s="97"/>
      <c r="VFJ298" s="97"/>
      <c r="VFK298" s="97"/>
      <c r="VFL298" s="97"/>
      <c r="VFM298" s="97"/>
      <c r="VFN298" s="97"/>
      <c r="VFO298" s="97"/>
      <c r="VFP298" s="97"/>
      <c r="VFQ298" s="97"/>
      <c r="VFR298" s="97"/>
      <c r="VFS298" s="97"/>
      <c r="VFT298" s="97"/>
      <c r="VFU298" s="97"/>
      <c r="VFV298" s="97"/>
      <c r="VFW298" s="97"/>
      <c r="VFX298" s="97"/>
      <c r="VFY298" s="97"/>
      <c r="VFZ298" s="97"/>
      <c r="VGA298" s="97"/>
      <c r="VGB298" s="97"/>
      <c r="VGC298" s="97"/>
      <c r="VGD298" s="97"/>
      <c r="VGE298" s="97"/>
      <c r="VGF298" s="97"/>
      <c r="VGG298" s="97"/>
      <c r="VGH298" s="97"/>
      <c r="VGI298" s="97"/>
      <c r="VGJ298" s="97"/>
      <c r="VGK298" s="97"/>
      <c r="VGL298" s="97"/>
      <c r="VGM298" s="97"/>
      <c r="VGN298" s="97"/>
      <c r="VGO298" s="97"/>
      <c r="VGP298" s="97"/>
      <c r="VGQ298" s="97"/>
      <c r="VGR298" s="97"/>
      <c r="VGS298" s="97"/>
      <c r="VGT298" s="97"/>
      <c r="VGU298" s="97"/>
      <c r="VGV298" s="97"/>
      <c r="VGW298" s="97"/>
      <c r="VGX298" s="97"/>
      <c r="VGY298" s="97"/>
      <c r="VGZ298" s="97"/>
      <c r="VHA298" s="97"/>
      <c r="VHB298" s="97"/>
      <c r="VHC298" s="97"/>
      <c r="VHD298" s="97"/>
      <c r="VHE298" s="97"/>
      <c r="VHF298" s="97"/>
      <c r="VHG298" s="97"/>
      <c r="VHH298" s="97"/>
      <c r="VHI298" s="97"/>
      <c r="VHJ298" s="97"/>
      <c r="VHK298" s="97"/>
      <c r="VHL298" s="97"/>
      <c r="VHM298" s="97"/>
      <c r="VHN298" s="97"/>
      <c r="VHO298" s="97"/>
      <c r="VHP298" s="97"/>
      <c r="VHQ298" s="97"/>
      <c r="VHR298" s="97"/>
      <c r="VHS298" s="97"/>
      <c r="VHT298" s="97"/>
      <c r="VHU298" s="97"/>
      <c r="VHV298" s="97"/>
      <c r="VHW298" s="97"/>
      <c r="VHX298" s="97"/>
      <c r="VHY298" s="97"/>
      <c r="VHZ298" s="97"/>
      <c r="VIA298" s="97"/>
      <c r="VIB298" s="97"/>
      <c r="VIC298" s="97"/>
      <c r="VID298" s="97"/>
      <c r="VIE298" s="97"/>
      <c r="VIF298" s="97"/>
      <c r="VIG298" s="97"/>
      <c r="VIH298" s="97"/>
      <c r="VII298" s="97"/>
      <c r="VIJ298" s="97"/>
      <c r="VIK298" s="97"/>
      <c r="VIL298" s="97"/>
      <c r="VIM298" s="97"/>
      <c r="VIN298" s="97"/>
      <c r="VIO298" s="97"/>
      <c r="VIP298" s="97"/>
      <c r="VIQ298" s="97"/>
      <c r="VIR298" s="97"/>
      <c r="VIS298" s="97"/>
      <c r="VIT298" s="97"/>
      <c r="VIU298" s="97"/>
      <c r="VIV298" s="97"/>
      <c r="VIW298" s="97"/>
      <c r="VIX298" s="97"/>
      <c r="VIY298" s="97"/>
      <c r="VIZ298" s="97"/>
      <c r="VJA298" s="97"/>
      <c r="VJB298" s="97"/>
      <c r="VJC298" s="97"/>
      <c r="VJD298" s="97"/>
      <c r="VJE298" s="97"/>
      <c r="VJF298" s="97"/>
      <c r="VJG298" s="97"/>
      <c r="VJH298" s="97"/>
      <c r="VJI298" s="97"/>
      <c r="VJJ298" s="97"/>
      <c r="VJK298" s="97"/>
      <c r="VJL298" s="97"/>
      <c r="VJM298" s="97"/>
      <c r="VJN298" s="97"/>
      <c r="VJO298" s="97"/>
      <c r="VJP298" s="97"/>
      <c r="VJQ298" s="97"/>
      <c r="VJR298" s="97"/>
      <c r="VJS298" s="97"/>
      <c r="VJT298" s="97"/>
      <c r="VJU298" s="97"/>
      <c r="VJV298" s="97"/>
      <c r="VJW298" s="97"/>
      <c r="VJX298" s="97"/>
      <c r="VJY298" s="97"/>
      <c r="VJZ298" s="97"/>
      <c r="VKA298" s="97"/>
      <c r="VKB298" s="97"/>
      <c r="VKC298" s="97"/>
      <c r="VKD298" s="97"/>
      <c r="VKE298" s="97"/>
      <c r="VKF298" s="97"/>
      <c r="VKG298" s="97"/>
      <c r="VKH298" s="97"/>
      <c r="VKI298" s="97"/>
      <c r="VKJ298" s="97"/>
      <c r="VKK298" s="97"/>
      <c r="VKL298" s="97"/>
      <c r="VKM298" s="97"/>
      <c r="VKN298" s="97"/>
      <c r="VKO298" s="97"/>
      <c r="VKP298" s="97"/>
      <c r="VKQ298" s="97"/>
      <c r="VKR298" s="97"/>
      <c r="VKS298" s="97"/>
      <c r="VKT298" s="97"/>
      <c r="VKU298" s="97"/>
      <c r="VKV298" s="97"/>
      <c r="VKW298" s="97"/>
      <c r="VKX298" s="97"/>
      <c r="VKY298" s="97"/>
      <c r="VKZ298" s="97"/>
      <c r="VLA298" s="97"/>
      <c r="VLB298" s="97"/>
      <c r="VLC298" s="97"/>
      <c r="VLD298" s="97"/>
      <c r="VLE298" s="97"/>
      <c r="VLF298" s="97"/>
      <c r="VLG298" s="97"/>
      <c r="VLH298" s="97"/>
      <c r="VLI298" s="97"/>
      <c r="VLJ298" s="97"/>
      <c r="VLK298" s="97"/>
      <c r="VLL298" s="97"/>
      <c r="VLM298" s="97"/>
      <c r="VLN298" s="97"/>
      <c r="VLO298" s="97"/>
      <c r="VLP298" s="97"/>
      <c r="VLQ298" s="97"/>
      <c r="VLR298" s="97"/>
      <c r="VLS298" s="97"/>
      <c r="VLT298" s="97"/>
      <c r="VLU298" s="97"/>
      <c r="VLV298" s="97"/>
      <c r="VLW298" s="97"/>
      <c r="VLX298" s="97"/>
      <c r="VLY298" s="97"/>
      <c r="VLZ298" s="97"/>
      <c r="VMA298" s="97"/>
      <c r="VMB298" s="97"/>
      <c r="VMC298" s="97"/>
      <c r="VMD298" s="97"/>
      <c r="VME298" s="97"/>
      <c r="VMF298" s="97"/>
      <c r="VMG298" s="97"/>
      <c r="VMH298" s="97"/>
      <c r="VMI298" s="97"/>
      <c r="VMJ298" s="97"/>
      <c r="VMK298" s="97"/>
      <c r="VML298" s="97"/>
      <c r="VMM298" s="97"/>
      <c r="VMN298" s="97"/>
      <c r="VMO298" s="97"/>
      <c r="VMP298" s="97"/>
      <c r="VMQ298" s="97"/>
      <c r="VMR298" s="97"/>
      <c r="VMS298" s="97"/>
      <c r="VMT298" s="97"/>
      <c r="VMU298" s="97"/>
      <c r="VMV298" s="97"/>
      <c r="VMW298" s="97"/>
      <c r="VMX298" s="97"/>
      <c r="VMY298" s="97"/>
      <c r="VMZ298" s="97"/>
      <c r="VNA298" s="97"/>
      <c r="VNB298" s="97"/>
      <c r="VNC298" s="97"/>
      <c r="VND298" s="97"/>
      <c r="VNE298" s="97"/>
      <c r="VNF298" s="97"/>
      <c r="VNG298" s="97"/>
      <c r="VNH298" s="97"/>
      <c r="VNI298" s="97"/>
      <c r="VNJ298" s="97"/>
      <c r="VNK298" s="97"/>
      <c r="VNL298" s="97"/>
      <c r="VNM298" s="97"/>
      <c r="VNN298" s="97"/>
      <c r="VNO298" s="97"/>
      <c r="VNP298" s="97"/>
      <c r="VNQ298" s="97"/>
      <c r="VNR298" s="97"/>
      <c r="VNS298" s="97"/>
      <c r="VNT298" s="97"/>
      <c r="VNU298" s="97"/>
      <c r="VNV298" s="97"/>
      <c r="VNW298" s="97"/>
      <c r="VNX298" s="97"/>
      <c r="VNY298" s="97"/>
      <c r="VNZ298" s="97"/>
      <c r="VOA298" s="97"/>
      <c r="VOB298" s="97"/>
      <c r="VOC298" s="97"/>
      <c r="VOD298" s="97"/>
      <c r="VOE298" s="97"/>
      <c r="VOF298" s="97"/>
      <c r="VOG298" s="97"/>
      <c r="VOH298" s="97"/>
      <c r="VOI298" s="97"/>
      <c r="VOJ298" s="97"/>
      <c r="VOK298" s="97"/>
      <c r="VOL298" s="97"/>
      <c r="VOM298" s="97"/>
      <c r="VON298" s="97"/>
      <c r="VOO298" s="97"/>
      <c r="VOP298" s="97"/>
      <c r="VOQ298" s="97"/>
      <c r="VOR298" s="97"/>
      <c r="VOS298" s="97"/>
      <c r="VOT298" s="97"/>
      <c r="VOU298" s="97"/>
      <c r="VOV298" s="97"/>
      <c r="VOW298" s="97"/>
      <c r="VOX298" s="97"/>
      <c r="VOY298" s="97"/>
      <c r="VOZ298" s="97"/>
      <c r="VPA298" s="97"/>
      <c r="VPB298" s="97"/>
      <c r="VPC298" s="97"/>
      <c r="VPD298" s="97"/>
      <c r="VPE298" s="97"/>
      <c r="VPF298" s="97"/>
      <c r="VPG298" s="97"/>
      <c r="VPH298" s="97"/>
      <c r="VPI298" s="97"/>
      <c r="VPJ298" s="97"/>
      <c r="VPK298" s="97"/>
      <c r="VPL298" s="97"/>
      <c r="VPM298" s="97"/>
      <c r="VPN298" s="97"/>
      <c r="VPO298" s="97"/>
      <c r="VPP298" s="97"/>
      <c r="VPQ298" s="97"/>
      <c r="VPR298" s="97"/>
      <c r="VPS298" s="97"/>
      <c r="VPT298" s="97"/>
      <c r="VPU298" s="97"/>
      <c r="VPV298" s="97"/>
      <c r="VPW298" s="97"/>
      <c r="VPX298" s="97"/>
      <c r="VPY298" s="97"/>
      <c r="VPZ298" s="97"/>
      <c r="VQA298" s="97"/>
      <c r="VQB298" s="97"/>
      <c r="VQC298" s="97"/>
      <c r="VQD298" s="97"/>
      <c r="VQE298" s="97"/>
      <c r="VQF298" s="97"/>
      <c r="VQG298" s="97"/>
      <c r="VQH298" s="97"/>
      <c r="VQI298" s="97"/>
      <c r="VQJ298" s="97"/>
      <c r="VQK298" s="97"/>
      <c r="VQL298" s="97"/>
      <c r="VQM298" s="97"/>
      <c r="VQN298" s="97"/>
      <c r="VQO298" s="97"/>
      <c r="VQP298" s="97"/>
      <c r="VQQ298" s="97"/>
      <c r="VQR298" s="97"/>
      <c r="VQS298" s="97"/>
      <c r="VQT298" s="97"/>
      <c r="VQU298" s="97"/>
      <c r="VQV298" s="97"/>
      <c r="VQW298" s="97"/>
      <c r="VQX298" s="97"/>
      <c r="VQY298" s="97"/>
      <c r="VQZ298" s="97"/>
      <c r="VRA298" s="97"/>
      <c r="VRB298" s="97"/>
      <c r="VRC298" s="97"/>
      <c r="VRD298" s="97"/>
      <c r="VRE298" s="97"/>
      <c r="VRF298" s="97"/>
      <c r="VRG298" s="97"/>
      <c r="VRH298" s="97"/>
      <c r="VRI298" s="97"/>
      <c r="VRJ298" s="97"/>
      <c r="VRK298" s="97"/>
      <c r="VRL298" s="97"/>
      <c r="VRM298" s="97"/>
      <c r="VRN298" s="97"/>
      <c r="VRO298" s="97"/>
      <c r="VRP298" s="97"/>
      <c r="VRQ298" s="97"/>
      <c r="VRR298" s="97"/>
      <c r="VRS298" s="97"/>
      <c r="VRT298" s="97"/>
      <c r="VRU298" s="97"/>
      <c r="VRV298" s="97"/>
      <c r="VRW298" s="97"/>
      <c r="VRX298" s="97"/>
      <c r="VRY298" s="97"/>
      <c r="VRZ298" s="97"/>
      <c r="VSA298" s="97"/>
      <c r="VSB298" s="97"/>
      <c r="VSC298" s="97"/>
      <c r="VSD298" s="97"/>
      <c r="VSE298" s="97"/>
      <c r="VSF298" s="97"/>
      <c r="VSG298" s="97"/>
      <c r="VSH298" s="97"/>
      <c r="VSI298" s="97"/>
      <c r="VSJ298" s="97"/>
      <c r="VSK298" s="97"/>
      <c r="VSL298" s="97"/>
      <c r="VSM298" s="97"/>
      <c r="VSN298" s="97"/>
      <c r="VSO298" s="97"/>
      <c r="VSP298" s="97"/>
      <c r="VSQ298" s="97"/>
      <c r="VSR298" s="97"/>
      <c r="VSS298" s="97"/>
      <c r="VST298" s="97"/>
      <c r="VSU298" s="97"/>
      <c r="VSV298" s="97"/>
      <c r="VSW298" s="97"/>
      <c r="VSX298" s="97"/>
      <c r="VSY298" s="97"/>
      <c r="VSZ298" s="97"/>
      <c r="VTA298" s="97"/>
      <c r="VTB298" s="97"/>
      <c r="VTC298" s="97"/>
      <c r="VTD298" s="97"/>
      <c r="VTE298" s="97"/>
      <c r="VTF298" s="97"/>
      <c r="VTG298" s="97"/>
      <c r="VTH298" s="97"/>
      <c r="VTI298" s="97"/>
      <c r="VTJ298" s="97"/>
      <c r="VTK298" s="97"/>
      <c r="VTL298" s="97"/>
      <c r="VTM298" s="97"/>
      <c r="VTN298" s="97"/>
      <c r="VTO298" s="97"/>
      <c r="VTP298" s="97"/>
      <c r="VTQ298" s="97"/>
      <c r="VTR298" s="97"/>
      <c r="VTS298" s="97"/>
      <c r="VTT298" s="97"/>
      <c r="VTU298" s="97"/>
      <c r="VTV298" s="97"/>
      <c r="VTW298" s="97"/>
      <c r="VTX298" s="97"/>
      <c r="VTY298" s="97"/>
      <c r="VTZ298" s="97"/>
      <c r="VUA298" s="97"/>
      <c r="VUB298" s="97"/>
      <c r="VUC298" s="97"/>
      <c r="VUD298" s="97"/>
      <c r="VUE298" s="97"/>
      <c r="VUF298" s="97"/>
      <c r="VUG298" s="97"/>
      <c r="VUH298" s="97"/>
      <c r="VUI298" s="97"/>
      <c r="VUJ298" s="97"/>
      <c r="VUK298" s="97"/>
      <c r="VUL298" s="97"/>
      <c r="VUM298" s="97"/>
      <c r="VUN298" s="97"/>
      <c r="VUO298" s="97"/>
      <c r="VUP298" s="97"/>
      <c r="VUQ298" s="97"/>
      <c r="VUR298" s="97"/>
      <c r="VUS298" s="97"/>
      <c r="VUT298" s="97"/>
      <c r="VUU298" s="97"/>
      <c r="VUV298" s="97"/>
      <c r="VUW298" s="97"/>
      <c r="VUX298" s="97"/>
      <c r="VUY298" s="97"/>
      <c r="VUZ298" s="97"/>
      <c r="VVA298" s="97"/>
      <c r="VVB298" s="97"/>
      <c r="VVC298" s="97"/>
      <c r="VVD298" s="97"/>
      <c r="VVE298" s="97"/>
      <c r="VVF298" s="97"/>
      <c r="VVG298" s="97"/>
      <c r="VVH298" s="97"/>
      <c r="VVI298" s="97"/>
      <c r="VVJ298" s="97"/>
      <c r="VVK298" s="97"/>
      <c r="VVL298" s="97"/>
      <c r="VVM298" s="97"/>
      <c r="VVN298" s="97"/>
      <c r="VVO298" s="97"/>
      <c r="VVP298" s="97"/>
      <c r="VVQ298" s="97"/>
      <c r="VVR298" s="97"/>
      <c r="VVS298" s="97"/>
      <c r="VVT298" s="97"/>
      <c r="VVU298" s="97"/>
      <c r="VVV298" s="97"/>
      <c r="VVW298" s="97"/>
      <c r="VVX298" s="97"/>
      <c r="VVY298" s="97"/>
      <c r="VVZ298" s="97"/>
      <c r="VWA298" s="97"/>
      <c r="VWB298" s="97"/>
      <c r="VWC298" s="97"/>
      <c r="VWD298" s="97"/>
      <c r="VWE298" s="97"/>
      <c r="VWF298" s="97"/>
      <c r="VWG298" s="97"/>
      <c r="VWH298" s="97"/>
      <c r="VWI298" s="97"/>
      <c r="VWJ298" s="97"/>
      <c r="VWK298" s="97"/>
      <c r="VWL298" s="97"/>
      <c r="VWM298" s="97"/>
      <c r="VWN298" s="97"/>
      <c r="VWO298" s="97"/>
      <c r="VWP298" s="97"/>
      <c r="VWQ298" s="97"/>
      <c r="VWR298" s="97"/>
      <c r="VWS298" s="97"/>
      <c r="VWT298" s="97"/>
      <c r="VWU298" s="97"/>
      <c r="VWV298" s="97"/>
      <c r="VWW298" s="97"/>
      <c r="VWX298" s="97"/>
      <c r="VWY298" s="97"/>
      <c r="VWZ298" s="97"/>
      <c r="VXA298" s="97"/>
      <c r="VXB298" s="97"/>
      <c r="VXC298" s="97"/>
      <c r="VXD298" s="97"/>
      <c r="VXE298" s="97"/>
      <c r="VXF298" s="97"/>
      <c r="VXG298" s="97"/>
      <c r="VXH298" s="97"/>
      <c r="VXI298" s="97"/>
      <c r="VXJ298" s="97"/>
      <c r="VXK298" s="97"/>
      <c r="VXL298" s="97"/>
      <c r="VXM298" s="97"/>
      <c r="VXN298" s="97"/>
      <c r="VXO298" s="97"/>
      <c r="VXP298" s="97"/>
      <c r="VXQ298" s="97"/>
      <c r="VXR298" s="97"/>
      <c r="VXS298" s="97"/>
      <c r="VXT298" s="97"/>
      <c r="VXU298" s="97"/>
      <c r="VXV298" s="97"/>
      <c r="VXW298" s="97"/>
      <c r="VXX298" s="97"/>
      <c r="VXY298" s="97"/>
      <c r="VXZ298" s="97"/>
      <c r="VYA298" s="97"/>
      <c r="VYB298" s="97"/>
      <c r="VYC298" s="97"/>
      <c r="VYD298" s="97"/>
      <c r="VYE298" s="97"/>
      <c r="VYF298" s="97"/>
      <c r="VYG298" s="97"/>
      <c r="VYH298" s="97"/>
      <c r="VYI298" s="97"/>
      <c r="VYJ298" s="97"/>
      <c r="VYK298" s="97"/>
      <c r="VYL298" s="97"/>
      <c r="VYM298" s="97"/>
      <c r="VYN298" s="97"/>
      <c r="VYO298" s="97"/>
      <c r="VYP298" s="97"/>
      <c r="VYQ298" s="97"/>
      <c r="VYR298" s="97"/>
      <c r="VYS298" s="97"/>
      <c r="VYT298" s="97"/>
      <c r="VYU298" s="97"/>
      <c r="VYV298" s="97"/>
      <c r="VYW298" s="97"/>
      <c r="VYX298" s="97"/>
      <c r="VYY298" s="97"/>
      <c r="VYZ298" s="97"/>
      <c r="VZA298" s="97"/>
      <c r="VZB298" s="97"/>
      <c r="VZC298" s="97"/>
      <c r="VZD298" s="97"/>
      <c r="VZE298" s="97"/>
      <c r="VZF298" s="97"/>
      <c r="VZG298" s="97"/>
      <c r="VZH298" s="97"/>
      <c r="VZI298" s="97"/>
      <c r="VZJ298" s="97"/>
      <c r="VZK298" s="97"/>
      <c r="VZL298" s="97"/>
      <c r="VZM298" s="97"/>
      <c r="VZN298" s="97"/>
      <c r="VZO298" s="97"/>
      <c r="VZP298" s="97"/>
      <c r="VZQ298" s="97"/>
      <c r="VZR298" s="97"/>
      <c r="VZS298" s="97"/>
      <c r="VZT298" s="97"/>
      <c r="VZU298" s="97"/>
      <c r="VZV298" s="97"/>
      <c r="VZW298" s="97"/>
      <c r="VZX298" s="97"/>
      <c r="VZY298" s="97"/>
      <c r="VZZ298" s="97"/>
      <c r="WAA298" s="97"/>
      <c r="WAB298" s="97"/>
      <c r="WAC298" s="97"/>
      <c r="WAD298" s="97"/>
      <c r="WAE298" s="97"/>
      <c r="WAF298" s="97"/>
      <c r="WAG298" s="97"/>
      <c r="WAH298" s="97"/>
      <c r="WAI298" s="97"/>
      <c r="WAJ298" s="97"/>
      <c r="WAK298" s="97"/>
      <c r="WAL298" s="97"/>
      <c r="WAM298" s="97"/>
      <c r="WAN298" s="97"/>
      <c r="WAO298" s="97"/>
      <c r="WAP298" s="97"/>
      <c r="WAQ298" s="97"/>
      <c r="WAR298" s="97"/>
      <c r="WAS298" s="97"/>
      <c r="WAT298" s="97"/>
      <c r="WAU298" s="97"/>
      <c r="WAV298" s="97"/>
      <c r="WAW298" s="97"/>
      <c r="WAX298" s="97"/>
      <c r="WAY298" s="97"/>
      <c r="WAZ298" s="97"/>
      <c r="WBA298" s="97"/>
      <c r="WBB298" s="97"/>
      <c r="WBC298" s="97"/>
      <c r="WBD298" s="97"/>
      <c r="WBE298" s="97"/>
      <c r="WBF298" s="97"/>
      <c r="WBG298" s="97"/>
      <c r="WBH298" s="97"/>
      <c r="WBI298" s="97"/>
      <c r="WBJ298" s="97"/>
      <c r="WBK298" s="97"/>
      <c r="WBL298" s="97"/>
      <c r="WBM298" s="97"/>
      <c r="WBN298" s="97"/>
      <c r="WBO298" s="97"/>
      <c r="WBP298" s="97"/>
      <c r="WBQ298" s="97"/>
      <c r="WBR298" s="97"/>
      <c r="WBS298" s="97"/>
      <c r="WBT298" s="97"/>
      <c r="WBU298" s="97"/>
      <c r="WBV298" s="97"/>
      <c r="WBW298" s="97"/>
      <c r="WBX298" s="97"/>
      <c r="WBY298" s="97"/>
      <c r="WBZ298" s="97"/>
      <c r="WCA298" s="97"/>
      <c r="WCB298" s="97"/>
      <c r="WCC298" s="97"/>
      <c r="WCD298" s="97"/>
      <c r="WCE298" s="97"/>
      <c r="WCF298" s="97"/>
      <c r="WCG298" s="97"/>
      <c r="WCH298" s="97"/>
      <c r="WCI298" s="97"/>
      <c r="WCJ298" s="97"/>
      <c r="WCK298" s="97"/>
      <c r="WCL298" s="97"/>
      <c r="WCM298" s="97"/>
      <c r="WCN298" s="97"/>
      <c r="WCO298" s="97"/>
      <c r="WCP298" s="97"/>
      <c r="WCQ298" s="97"/>
      <c r="WCR298" s="97"/>
      <c r="WCS298" s="97"/>
      <c r="WCT298" s="97"/>
      <c r="WCU298" s="97"/>
      <c r="WCV298" s="97"/>
      <c r="WCW298" s="97"/>
      <c r="WCX298" s="97"/>
      <c r="WCY298" s="97"/>
      <c r="WCZ298" s="97"/>
      <c r="WDA298" s="97"/>
      <c r="WDB298" s="97"/>
      <c r="WDC298" s="97"/>
      <c r="WDD298" s="97"/>
      <c r="WDE298" s="97"/>
      <c r="WDF298" s="97"/>
      <c r="WDG298" s="97"/>
      <c r="WDH298" s="97"/>
      <c r="WDI298" s="97"/>
      <c r="WDJ298" s="97"/>
      <c r="WDK298" s="97"/>
      <c r="WDL298" s="97"/>
      <c r="WDM298" s="97"/>
      <c r="WDN298" s="97"/>
      <c r="WDO298" s="97"/>
      <c r="WDP298" s="97"/>
      <c r="WDQ298" s="97"/>
      <c r="WDR298" s="97"/>
      <c r="WDS298" s="97"/>
      <c r="WDT298" s="97"/>
      <c r="WDU298" s="97"/>
      <c r="WDV298" s="97"/>
      <c r="WDW298" s="97"/>
      <c r="WDX298" s="97"/>
      <c r="WDY298" s="97"/>
      <c r="WDZ298" s="97"/>
      <c r="WEA298" s="97"/>
      <c r="WEB298" s="97"/>
      <c r="WEC298" s="97"/>
      <c r="WED298" s="97"/>
      <c r="WEE298" s="97"/>
      <c r="WEF298" s="97"/>
      <c r="WEG298" s="97"/>
      <c r="WEH298" s="97"/>
      <c r="WEI298" s="97"/>
      <c r="WEJ298" s="97"/>
      <c r="WEK298" s="97"/>
      <c r="WEL298" s="97"/>
      <c r="WEM298" s="97"/>
      <c r="WEN298" s="97"/>
      <c r="WEO298" s="97"/>
      <c r="WEP298" s="97"/>
      <c r="WEQ298" s="97"/>
      <c r="WER298" s="97"/>
      <c r="WES298" s="97"/>
      <c r="WET298" s="97"/>
      <c r="WEU298" s="97"/>
      <c r="WEV298" s="97"/>
      <c r="WEW298" s="97"/>
      <c r="WEX298" s="97"/>
      <c r="WEY298" s="97"/>
      <c r="WEZ298" s="97"/>
      <c r="WFA298" s="97"/>
      <c r="WFB298" s="97"/>
      <c r="WFC298" s="97"/>
      <c r="WFD298" s="97"/>
      <c r="WFE298" s="97"/>
      <c r="WFF298" s="97"/>
      <c r="WFG298" s="97"/>
      <c r="WFH298" s="97"/>
      <c r="WFI298" s="97"/>
      <c r="WFJ298" s="97"/>
      <c r="WFK298" s="97"/>
      <c r="WFL298" s="97"/>
      <c r="WFM298" s="97"/>
      <c r="WFN298" s="97"/>
      <c r="WFO298" s="97"/>
      <c r="WFP298" s="97"/>
      <c r="WFQ298" s="97"/>
      <c r="WFR298" s="97"/>
      <c r="WFS298" s="97"/>
      <c r="WFT298" s="97"/>
      <c r="WFU298" s="97"/>
      <c r="WFV298" s="97"/>
      <c r="WFW298" s="97"/>
      <c r="WFX298" s="97"/>
      <c r="WFY298" s="97"/>
      <c r="WFZ298" s="97"/>
      <c r="WGA298" s="97"/>
      <c r="WGB298" s="97"/>
      <c r="WGC298" s="97"/>
      <c r="WGD298" s="97"/>
      <c r="WGE298" s="97"/>
      <c r="WGF298" s="97"/>
      <c r="WGG298" s="97"/>
      <c r="WGH298" s="97"/>
      <c r="WGI298" s="97"/>
      <c r="WGJ298" s="97"/>
      <c r="WGK298" s="97"/>
      <c r="WGL298" s="97"/>
      <c r="WGM298" s="97"/>
      <c r="WGN298" s="97"/>
      <c r="WGO298" s="97"/>
      <c r="WGP298" s="97"/>
      <c r="WGQ298" s="97"/>
      <c r="WGR298" s="97"/>
      <c r="WGS298" s="97"/>
      <c r="WGT298" s="97"/>
      <c r="WGU298" s="97"/>
      <c r="WGV298" s="97"/>
      <c r="WGW298" s="97"/>
      <c r="WGX298" s="97"/>
      <c r="WGY298" s="97"/>
      <c r="WGZ298" s="97"/>
      <c r="WHA298" s="97"/>
      <c r="WHB298" s="97"/>
      <c r="WHC298" s="97"/>
      <c r="WHD298" s="97"/>
      <c r="WHE298" s="97"/>
      <c r="WHF298" s="97"/>
      <c r="WHG298" s="97"/>
      <c r="WHH298" s="97"/>
      <c r="WHI298" s="97"/>
      <c r="WHJ298" s="97"/>
      <c r="WHK298" s="97"/>
      <c r="WHL298" s="97"/>
      <c r="WHM298" s="97"/>
      <c r="WHN298" s="97"/>
      <c r="WHO298" s="97"/>
      <c r="WHP298" s="97"/>
      <c r="WHQ298" s="97"/>
      <c r="WHR298" s="97"/>
      <c r="WHS298" s="97"/>
      <c r="WHT298" s="97"/>
      <c r="WHU298" s="97"/>
      <c r="WHV298" s="97"/>
      <c r="WHW298" s="97"/>
      <c r="WHX298" s="97"/>
      <c r="WHY298" s="97"/>
      <c r="WHZ298" s="97"/>
      <c r="WIA298" s="97"/>
      <c r="WIB298" s="97"/>
      <c r="WIC298" s="97"/>
      <c r="WID298" s="97"/>
      <c r="WIE298" s="97"/>
      <c r="WIF298" s="97"/>
      <c r="WIG298" s="97"/>
      <c r="WIH298" s="97"/>
      <c r="WII298" s="97"/>
      <c r="WIJ298" s="97"/>
      <c r="WIK298" s="97"/>
      <c r="WIL298" s="97"/>
      <c r="WIM298" s="97"/>
      <c r="WIN298" s="97"/>
      <c r="WIO298" s="97"/>
      <c r="WIP298" s="97"/>
      <c r="WIQ298" s="97"/>
      <c r="WIR298" s="97"/>
      <c r="WIS298" s="97"/>
      <c r="WIT298" s="97"/>
      <c r="WIU298" s="97"/>
      <c r="WIV298" s="97"/>
      <c r="WIW298" s="97"/>
      <c r="WIX298" s="97"/>
      <c r="WIY298" s="97"/>
      <c r="WIZ298" s="97"/>
      <c r="WJA298" s="97"/>
      <c r="WJB298" s="97"/>
      <c r="WJC298" s="97"/>
      <c r="WJD298" s="97"/>
      <c r="WJE298" s="97"/>
      <c r="WJF298" s="97"/>
      <c r="WJG298" s="97"/>
      <c r="WJH298" s="97"/>
      <c r="WJI298" s="97"/>
      <c r="WJJ298" s="97"/>
      <c r="WJK298" s="97"/>
      <c r="WJL298" s="97"/>
      <c r="WJM298" s="97"/>
      <c r="WJN298" s="97"/>
      <c r="WJO298" s="97"/>
      <c r="WJP298" s="97"/>
      <c r="WJQ298" s="97"/>
      <c r="WJR298" s="97"/>
      <c r="WJS298" s="97"/>
      <c r="WJT298" s="97"/>
      <c r="WJU298" s="97"/>
      <c r="WJV298" s="97"/>
      <c r="WJW298" s="97"/>
      <c r="WJX298" s="97"/>
      <c r="WJY298" s="97"/>
      <c r="WJZ298" s="97"/>
      <c r="WKA298" s="97"/>
      <c r="WKB298" s="97"/>
      <c r="WKC298" s="97"/>
      <c r="WKD298" s="97"/>
      <c r="WKE298" s="97"/>
      <c r="WKF298" s="97"/>
      <c r="WKG298" s="97"/>
      <c r="WKH298" s="97"/>
      <c r="WKI298" s="97"/>
      <c r="WKJ298" s="97"/>
      <c r="WKK298" s="97"/>
      <c r="WKL298" s="97"/>
      <c r="WKM298" s="97"/>
      <c r="WKN298" s="97"/>
      <c r="WKO298" s="97"/>
      <c r="WKP298" s="97"/>
      <c r="WKQ298" s="97"/>
      <c r="WKR298" s="97"/>
      <c r="WKS298" s="97"/>
      <c r="WKT298" s="97"/>
      <c r="WKU298" s="97"/>
      <c r="WKV298" s="97"/>
      <c r="WKW298" s="97"/>
      <c r="WKX298" s="97"/>
      <c r="WKY298" s="97"/>
      <c r="WKZ298" s="97"/>
      <c r="WLA298" s="97"/>
      <c r="WLB298" s="97"/>
      <c r="WLC298" s="97"/>
      <c r="WLD298" s="97"/>
      <c r="WLE298" s="97"/>
      <c r="WLF298" s="97"/>
      <c r="WLG298" s="97"/>
      <c r="WLH298" s="97"/>
      <c r="WLI298" s="97"/>
      <c r="WLJ298" s="97"/>
      <c r="WLK298" s="97"/>
      <c r="WLL298" s="97"/>
      <c r="WLM298" s="97"/>
      <c r="WLN298" s="97"/>
      <c r="WLO298" s="97"/>
      <c r="WLP298" s="97"/>
      <c r="WLQ298" s="97"/>
      <c r="WLR298" s="97"/>
      <c r="WLS298" s="97"/>
      <c r="WLT298" s="97"/>
      <c r="WLU298" s="97"/>
      <c r="WLV298" s="97"/>
      <c r="WLW298" s="97"/>
      <c r="WLX298" s="97"/>
      <c r="WLY298" s="97"/>
      <c r="WLZ298" s="97"/>
      <c r="WMA298" s="97"/>
      <c r="WMB298" s="97"/>
      <c r="WMC298" s="97"/>
      <c r="WMD298" s="97"/>
      <c r="WME298" s="97"/>
      <c r="WMF298" s="97"/>
      <c r="WMG298" s="97"/>
      <c r="WMH298" s="97"/>
      <c r="WMI298" s="97"/>
      <c r="WMJ298" s="97"/>
      <c r="WMK298" s="97"/>
      <c r="WML298" s="97"/>
      <c r="WMM298" s="97"/>
      <c r="WMN298" s="97"/>
      <c r="WMO298" s="97"/>
      <c r="WMP298" s="97"/>
      <c r="WMQ298" s="97"/>
      <c r="WMR298" s="97"/>
      <c r="WMS298" s="97"/>
      <c r="WMT298" s="97"/>
      <c r="WMU298" s="97"/>
      <c r="WMV298" s="97"/>
      <c r="WMW298" s="97"/>
      <c r="WMX298" s="97"/>
      <c r="WMY298" s="97"/>
      <c r="WMZ298" s="97"/>
      <c r="WNA298" s="97"/>
      <c r="WNB298" s="97"/>
      <c r="WNC298" s="97"/>
      <c r="WND298" s="97"/>
      <c r="WNE298" s="97"/>
      <c r="WNF298" s="97"/>
      <c r="WNG298" s="97"/>
      <c r="WNH298" s="97"/>
      <c r="WNI298" s="97"/>
      <c r="WNJ298" s="97"/>
      <c r="WNK298" s="97"/>
      <c r="WNL298" s="97"/>
      <c r="WNM298" s="97"/>
      <c r="WNN298" s="97"/>
      <c r="WNO298" s="97"/>
      <c r="WNP298" s="97"/>
      <c r="WNQ298" s="97"/>
      <c r="WNR298" s="97"/>
      <c r="WNS298" s="97"/>
      <c r="WNT298" s="97"/>
      <c r="WNU298" s="97"/>
      <c r="WNV298" s="97"/>
      <c r="WNW298" s="97"/>
      <c r="WNX298" s="97"/>
      <c r="WNY298" s="97"/>
      <c r="WNZ298" s="97"/>
      <c r="WOA298" s="97"/>
      <c r="WOB298" s="97"/>
      <c r="WOC298" s="97"/>
      <c r="WOD298" s="97"/>
      <c r="WOE298" s="97"/>
      <c r="WOF298" s="97"/>
      <c r="WOG298" s="97"/>
      <c r="WOH298" s="97"/>
      <c r="WOI298" s="97"/>
      <c r="WOJ298" s="97"/>
      <c r="WOK298" s="97"/>
      <c r="WOL298" s="97"/>
      <c r="WOM298" s="97"/>
      <c r="WON298" s="97"/>
      <c r="WOO298" s="97"/>
      <c r="WOP298" s="97"/>
      <c r="WOQ298" s="97"/>
      <c r="WOR298" s="97"/>
      <c r="WOS298" s="97"/>
      <c r="WOT298" s="97"/>
      <c r="WOU298" s="97"/>
      <c r="WOV298" s="97"/>
      <c r="WOW298" s="97"/>
      <c r="WOX298" s="97"/>
      <c r="WOY298" s="97"/>
      <c r="WOZ298" s="97"/>
      <c r="WPA298" s="97"/>
      <c r="WPB298" s="97"/>
      <c r="WPC298" s="97"/>
      <c r="WPD298" s="97"/>
      <c r="WPE298" s="97"/>
      <c r="WPF298" s="97"/>
      <c r="WPG298" s="97"/>
      <c r="WPH298" s="97"/>
      <c r="WPI298" s="97"/>
      <c r="WPJ298" s="97"/>
      <c r="WPK298" s="97"/>
      <c r="WPL298" s="97"/>
      <c r="WPM298" s="97"/>
      <c r="WPN298" s="97"/>
      <c r="WPO298" s="97"/>
      <c r="WPP298" s="97"/>
      <c r="WPQ298" s="97"/>
      <c r="WPR298" s="97"/>
      <c r="WPS298" s="97"/>
      <c r="WPT298" s="97"/>
      <c r="WPU298" s="97"/>
      <c r="WPV298" s="97"/>
      <c r="WPW298" s="97"/>
      <c r="WPX298" s="97"/>
      <c r="WPY298" s="97"/>
      <c r="WPZ298" s="97"/>
      <c r="WQA298" s="97"/>
      <c r="WQB298" s="97"/>
      <c r="WQC298" s="97"/>
      <c r="WQD298" s="97"/>
      <c r="WQE298" s="97"/>
      <c r="WQF298" s="97"/>
      <c r="WQG298" s="97"/>
      <c r="WQH298" s="97"/>
      <c r="WQI298" s="97"/>
      <c r="WQJ298" s="97"/>
      <c r="WQK298" s="97"/>
      <c r="WQL298" s="97"/>
      <c r="WQM298" s="97"/>
      <c r="WQN298" s="97"/>
      <c r="WQO298" s="97"/>
      <c r="WQP298" s="97"/>
      <c r="WQQ298" s="97"/>
      <c r="WQR298" s="97"/>
      <c r="WQS298" s="97"/>
      <c r="WQT298" s="97"/>
      <c r="WQU298" s="97"/>
      <c r="WQV298" s="97"/>
      <c r="WQW298" s="97"/>
      <c r="WQX298" s="97"/>
      <c r="WQY298" s="97"/>
      <c r="WQZ298" s="97"/>
      <c r="WRA298" s="97"/>
      <c r="WRB298" s="97"/>
      <c r="WRC298" s="97"/>
      <c r="WRD298" s="97"/>
      <c r="WRE298" s="97"/>
      <c r="WRF298" s="97"/>
      <c r="WRG298" s="97"/>
      <c r="WRH298" s="97"/>
      <c r="WRI298" s="97"/>
      <c r="WRJ298" s="97"/>
      <c r="WRK298" s="97"/>
      <c r="WRL298" s="97"/>
      <c r="WRM298" s="97"/>
      <c r="WRN298" s="97"/>
      <c r="WRO298" s="97"/>
      <c r="WRP298" s="97"/>
      <c r="WRQ298" s="97"/>
      <c r="WRR298" s="97"/>
      <c r="WRS298" s="97"/>
      <c r="WRT298" s="97"/>
      <c r="WRU298" s="97"/>
      <c r="WRV298" s="97"/>
      <c r="WRW298" s="97"/>
      <c r="WRX298" s="97"/>
      <c r="WRY298" s="97"/>
      <c r="WRZ298" s="97"/>
      <c r="WSA298" s="97"/>
      <c r="WSB298" s="97"/>
      <c r="WSC298" s="97"/>
      <c r="WSD298" s="97"/>
      <c r="WSE298" s="97"/>
      <c r="WSF298" s="97"/>
      <c r="WSG298" s="97"/>
      <c r="WSH298" s="97"/>
      <c r="WSI298" s="97"/>
      <c r="WSJ298" s="97"/>
      <c r="WSK298" s="97"/>
      <c r="WSL298" s="97"/>
      <c r="WSM298" s="97"/>
      <c r="WSN298" s="97"/>
      <c r="WSO298" s="97"/>
      <c r="WSP298" s="97"/>
      <c r="WSQ298" s="97"/>
      <c r="WSR298" s="97"/>
      <c r="WSS298" s="97"/>
      <c r="WST298" s="97"/>
      <c r="WSU298" s="97"/>
      <c r="WSV298" s="97"/>
      <c r="WSW298" s="97"/>
      <c r="WSX298" s="97"/>
      <c r="WSY298" s="97"/>
      <c r="WSZ298" s="97"/>
      <c r="WTA298" s="97"/>
      <c r="WTB298" s="97"/>
      <c r="WTC298" s="97"/>
      <c r="WTD298" s="97"/>
      <c r="WTE298" s="97"/>
      <c r="WTF298" s="97"/>
      <c r="WTG298" s="97"/>
      <c r="WTH298" s="97"/>
      <c r="WTI298" s="97"/>
      <c r="WTJ298" s="97"/>
      <c r="WTK298" s="97"/>
      <c r="WTL298" s="97"/>
      <c r="WTM298" s="97"/>
      <c r="WTN298" s="97"/>
      <c r="WTO298" s="97"/>
      <c r="WTP298" s="97"/>
      <c r="WTQ298" s="97"/>
      <c r="WTR298" s="97"/>
      <c r="WTS298" s="97"/>
      <c r="WTT298" s="97"/>
      <c r="WTU298" s="97"/>
      <c r="WTV298" s="97"/>
      <c r="WTW298" s="97"/>
      <c r="WTX298" s="97"/>
      <c r="WTY298" s="97"/>
      <c r="WTZ298" s="97"/>
      <c r="WUA298" s="97"/>
      <c r="WUB298" s="97"/>
      <c r="WUC298" s="97"/>
      <c r="WUD298" s="97"/>
      <c r="WUE298" s="97"/>
      <c r="WUF298" s="97"/>
      <c r="WUG298" s="97"/>
      <c r="WUH298" s="97"/>
      <c r="WUI298" s="97"/>
      <c r="WUJ298" s="97"/>
      <c r="WUK298" s="97"/>
      <c r="WUL298" s="97"/>
      <c r="WUM298" s="97"/>
      <c r="WUN298" s="97"/>
      <c r="WUO298" s="97"/>
      <c r="WUP298" s="97"/>
      <c r="WUQ298" s="97"/>
      <c r="WUR298" s="97"/>
      <c r="WUS298" s="97"/>
      <c r="WUT298" s="97"/>
      <c r="WUU298" s="97"/>
      <c r="WUV298" s="97"/>
      <c r="WUW298" s="97"/>
      <c r="WUX298" s="97"/>
      <c r="WUY298" s="97"/>
      <c r="WUZ298" s="97"/>
      <c r="WVA298" s="97"/>
      <c r="WVB298" s="97"/>
      <c r="WVC298" s="97"/>
      <c r="WVD298" s="97"/>
      <c r="WVE298" s="97"/>
      <c r="WVF298" s="97"/>
      <c r="WVG298" s="97"/>
      <c r="WVH298" s="97"/>
      <c r="WVI298" s="97"/>
      <c r="WVJ298" s="97"/>
      <c r="WVK298" s="97"/>
      <c r="WVL298" s="97"/>
      <c r="WVM298" s="97"/>
      <c r="WVN298" s="97"/>
      <c r="WVO298" s="97"/>
      <c r="WVP298" s="97"/>
      <c r="WVQ298" s="97"/>
      <c r="WVR298" s="97"/>
      <c r="WVS298" s="97"/>
      <c r="WVT298" s="97"/>
      <c r="WVU298" s="97"/>
      <c r="WVV298" s="97"/>
      <c r="WVW298" s="97"/>
      <c r="WVX298" s="97"/>
      <c r="WVY298" s="97"/>
      <c r="WVZ298" s="97"/>
      <c r="WWA298" s="97"/>
      <c r="WWB298" s="97"/>
      <c r="WWC298" s="97"/>
      <c r="WWD298" s="97"/>
      <c r="WWE298" s="97"/>
      <c r="WWF298" s="97"/>
      <c r="WWG298" s="97"/>
      <c r="WWH298" s="97"/>
      <c r="WWI298" s="97"/>
      <c r="WWJ298" s="97"/>
      <c r="WWK298" s="97"/>
      <c r="WWL298" s="97"/>
      <c r="WWM298" s="97"/>
      <c r="WWN298" s="97"/>
      <c r="WWO298" s="97"/>
      <c r="WWP298" s="97"/>
      <c r="WWQ298" s="97"/>
      <c r="WWR298" s="97"/>
      <c r="WWS298" s="97"/>
      <c r="WWT298" s="97"/>
      <c r="WWU298" s="97"/>
      <c r="WWV298" s="97"/>
      <c r="WWW298" s="97"/>
      <c r="WWX298" s="97"/>
      <c r="WWY298" s="97"/>
      <c r="WWZ298" s="97"/>
      <c r="WXA298" s="97"/>
      <c r="WXB298" s="97"/>
      <c r="WXC298" s="97"/>
      <c r="WXD298" s="97"/>
      <c r="WXE298" s="97"/>
      <c r="WXF298" s="97"/>
      <c r="WXG298" s="97"/>
      <c r="WXH298" s="97"/>
      <c r="WXI298" s="97"/>
      <c r="WXJ298" s="97"/>
      <c r="WXK298" s="97"/>
      <c r="WXL298" s="97"/>
      <c r="WXM298" s="97"/>
      <c r="WXN298" s="97"/>
      <c r="WXO298" s="97"/>
      <c r="WXP298" s="97"/>
      <c r="WXQ298" s="97"/>
      <c r="WXR298" s="97"/>
      <c r="WXS298" s="97"/>
      <c r="WXT298" s="97"/>
      <c r="WXU298" s="97"/>
      <c r="WXV298" s="97"/>
      <c r="WXW298" s="97"/>
      <c r="WXX298" s="97"/>
      <c r="WXY298" s="97"/>
      <c r="WXZ298" s="97"/>
      <c r="WYA298" s="97"/>
      <c r="WYB298" s="97"/>
      <c r="WYC298" s="97"/>
      <c r="WYD298" s="97"/>
      <c r="WYE298" s="97"/>
      <c r="WYF298" s="97"/>
      <c r="WYG298" s="97"/>
      <c r="WYH298" s="97"/>
      <c r="WYI298" s="97"/>
      <c r="WYJ298" s="97"/>
      <c r="WYK298" s="97"/>
      <c r="WYL298" s="97"/>
      <c r="WYM298" s="97"/>
      <c r="WYN298" s="97"/>
      <c r="WYO298" s="97"/>
      <c r="WYP298" s="97"/>
      <c r="WYQ298" s="97"/>
      <c r="WYR298" s="97"/>
      <c r="WYS298" s="97"/>
      <c r="WYT298" s="97"/>
      <c r="WYU298" s="97"/>
      <c r="WYV298" s="97"/>
      <c r="WYW298" s="97"/>
      <c r="WYX298" s="97"/>
      <c r="WYY298" s="97"/>
      <c r="WYZ298" s="97"/>
      <c r="WZA298" s="97"/>
      <c r="WZB298" s="97"/>
      <c r="WZC298" s="97"/>
      <c r="WZD298" s="97"/>
      <c r="WZE298" s="97"/>
      <c r="WZF298" s="97"/>
      <c r="WZG298" s="97"/>
      <c r="WZH298" s="97"/>
      <c r="WZI298" s="97"/>
      <c r="WZJ298" s="97"/>
      <c r="WZK298" s="97"/>
      <c r="WZL298" s="97"/>
      <c r="WZM298" s="97"/>
      <c r="WZN298" s="97"/>
      <c r="WZO298" s="97"/>
      <c r="WZP298" s="97"/>
      <c r="WZQ298" s="97"/>
      <c r="WZR298" s="97"/>
      <c r="WZS298" s="97"/>
      <c r="WZT298" s="97"/>
      <c r="WZU298" s="97"/>
      <c r="WZV298" s="97"/>
      <c r="WZW298" s="97"/>
      <c r="WZX298" s="97"/>
      <c r="WZY298" s="97"/>
      <c r="WZZ298" s="97"/>
      <c r="XAA298" s="97"/>
      <c r="XAB298" s="97"/>
      <c r="XAC298" s="97"/>
      <c r="XAD298" s="97"/>
      <c r="XAE298" s="97"/>
      <c r="XAF298" s="97"/>
      <c r="XAG298" s="97"/>
      <c r="XAH298" s="97"/>
      <c r="XAI298" s="97"/>
      <c r="XAJ298" s="97"/>
      <c r="XAK298" s="97"/>
      <c r="XAL298" s="97"/>
      <c r="XAM298" s="97"/>
      <c r="XAN298" s="97"/>
      <c r="XAO298" s="97"/>
      <c r="XAP298" s="97"/>
      <c r="XAQ298" s="97"/>
      <c r="XAR298" s="97"/>
      <c r="XAS298" s="97"/>
      <c r="XAT298" s="97"/>
      <c r="XAU298" s="97"/>
      <c r="XAV298" s="97"/>
      <c r="XAW298" s="97"/>
      <c r="XAX298" s="97"/>
      <c r="XAY298" s="97"/>
      <c r="XAZ298" s="97"/>
      <c r="XBA298" s="97"/>
      <c r="XBB298" s="97"/>
      <c r="XBC298" s="97"/>
      <c r="XBD298" s="97"/>
      <c r="XBE298" s="97"/>
      <c r="XBF298" s="97"/>
      <c r="XBG298" s="97"/>
      <c r="XBH298" s="97"/>
      <c r="XBI298" s="97"/>
      <c r="XBJ298" s="97"/>
      <c r="XBK298" s="97"/>
      <c r="XBL298" s="97"/>
      <c r="XBM298" s="97"/>
      <c r="XBN298" s="97"/>
      <c r="XBO298" s="97"/>
      <c r="XBP298" s="97"/>
      <c r="XBQ298" s="97"/>
      <c r="XBR298" s="97"/>
      <c r="XBS298" s="97"/>
      <c r="XBT298" s="97"/>
      <c r="XBU298" s="97"/>
      <c r="XBV298" s="97"/>
      <c r="XBW298" s="97"/>
      <c r="XBX298" s="97"/>
      <c r="XBY298" s="97"/>
      <c r="XBZ298" s="97"/>
      <c r="XCA298" s="97"/>
      <c r="XCB298" s="97"/>
      <c r="XCC298" s="97"/>
      <c r="XCD298" s="97"/>
      <c r="XCE298" s="97"/>
      <c r="XCF298" s="97"/>
      <c r="XCG298" s="97"/>
      <c r="XCH298" s="97"/>
      <c r="XCI298" s="97"/>
      <c r="XCJ298" s="97"/>
      <c r="XCK298" s="97"/>
      <c r="XCL298" s="97"/>
      <c r="XCM298" s="97"/>
      <c r="XCN298" s="97"/>
      <c r="XCO298" s="97"/>
      <c r="XCP298" s="97"/>
      <c r="XCQ298" s="97"/>
      <c r="XCR298" s="97"/>
      <c r="XCS298" s="97"/>
      <c r="XCT298" s="97"/>
      <c r="XCU298" s="97"/>
      <c r="XCV298" s="97"/>
      <c r="XCW298" s="97"/>
      <c r="XCX298" s="97"/>
      <c r="XCY298" s="97"/>
      <c r="XCZ298" s="97"/>
      <c r="XDA298" s="97"/>
      <c r="XDB298" s="97"/>
      <c r="XDC298" s="97"/>
      <c r="XDD298" s="97"/>
      <c r="XDE298" s="97"/>
      <c r="XDF298" s="97"/>
      <c r="XDG298" s="97"/>
      <c r="XDH298" s="97"/>
      <c r="XDI298" s="97"/>
      <c r="XDJ298" s="97"/>
      <c r="XDK298" s="97"/>
      <c r="XDL298" s="97"/>
      <c r="XDM298" s="97"/>
      <c r="XDN298" s="97"/>
      <c r="XDO298" s="97"/>
      <c r="XDP298" s="97"/>
      <c r="XDQ298" s="97"/>
      <c r="XDR298" s="97"/>
      <c r="XDS298" s="97"/>
      <c r="XDT298" s="97"/>
      <c r="XDU298" s="97"/>
      <c r="XDV298" s="97"/>
      <c r="XDW298" s="97"/>
      <c r="XDX298" s="97"/>
      <c r="XDY298" s="97"/>
      <c r="XDZ298" s="97"/>
      <c r="XEA298" s="97"/>
      <c r="XEB298" s="97"/>
      <c r="XEC298" s="97"/>
      <c r="XED298" s="97"/>
      <c r="XEE298" s="97"/>
      <c r="XEF298" s="97"/>
      <c r="XEG298" s="97"/>
      <c r="XEH298" s="97"/>
      <c r="XEI298" s="97"/>
      <c r="XEJ298" s="97"/>
      <c r="XEK298" s="97"/>
      <c r="XEL298" s="97"/>
      <c r="XEM298" s="97"/>
      <c r="XEN298" s="97"/>
      <c r="XEO298" s="97"/>
      <c r="XEP298" s="97"/>
      <c r="XEQ298" s="97"/>
      <c r="XER298" s="97"/>
      <c r="XES298" s="97"/>
      <c r="XET298" s="97"/>
      <c r="XEU298" s="97"/>
      <c r="XEV298" s="97"/>
      <c r="XEW298" s="97"/>
      <c r="XEX298" s="97"/>
      <c r="XEY298" s="97"/>
      <c r="XEZ298" s="97"/>
      <c r="XFA298" s="97"/>
      <c r="XFB298" s="97"/>
      <c r="XFC298" s="97"/>
      <c r="XFD298" s="97"/>
    </row>
    <row r="299" spans="1:16384" s="462" customFormat="1" x14ac:dyDescent="0.2">
      <c r="A299" s="97"/>
      <c r="B299" s="541"/>
      <c r="C299" s="458">
        <f>C298+1</f>
        <v>13</v>
      </c>
      <c r="D299" s="448" t="s">
        <v>832</v>
      </c>
      <c r="E299" s="458">
        <v>13</v>
      </c>
      <c r="F299" s="458">
        <v>2000</v>
      </c>
      <c r="G299" s="457">
        <f t="shared" si="311"/>
        <v>153.84615384615384</v>
      </c>
      <c r="H299" s="532"/>
      <c r="I299" s="172">
        <f t="shared" ref="I299:I302" si="322">IFERROR(AVERAGE(P299,U299,Z299,AE299,AJ299,AO299,AT299),"")</f>
        <v>13</v>
      </c>
      <c r="J299" s="172">
        <f t="shared" ref="J299:J302" si="323">IFERROR(AVERAGE(Q299,V299,AA299,AF299,AK299,AP299,AU299),"")</f>
        <v>1919.747899159664</v>
      </c>
      <c r="K299" s="459">
        <f t="shared" ref="K299:K302" si="324">IFERROR(AVERAGE(R299,W299,AB299,AG299,AL299,AQ299,AV299),"")</f>
        <v>147.67291531997415</v>
      </c>
      <c r="L299" s="543"/>
      <c r="M299" s="172">
        <f t="shared" ref="M299:M302" si="325">IFERROR(RANK(K299, K$287:K$305),"")</f>
        <v>1</v>
      </c>
      <c r="N299" s="533"/>
      <c r="O299" s="533"/>
      <c r="P299" s="458"/>
      <c r="Q299" s="170"/>
      <c r="R299" s="457" t="str">
        <f t="shared" ref="R299:R302" si="326">IFERROR(Q299/P299,"")</f>
        <v/>
      </c>
      <c r="S299" s="458" t="str">
        <f t="shared" ref="S299:S302" si="327">IFERROR(RANK(R299, R$287:R$305),"")</f>
        <v/>
      </c>
      <c r="T299" s="532"/>
      <c r="U299" s="458"/>
      <c r="V299" s="170"/>
      <c r="W299" s="457" t="str">
        <f t="shared" ref="W299:W302" si="328">IFERROR(V299/U299,"")</f>
        <v/>
      </c>
      <c r="X299" s="458" t="str">
        <f t="shared" ref="X299:X302" si="329">IFERROR(RANK(W299, W$287:W$305),"")</f>
        <v/>
      </c>
      <c r="Y299" s="532"/>
      <c r="Z299" s="458"/>
      <c r="AA299" s="170"/>
      <c r="AB299" s="457" t="str">
        <f t="shared" ref="AB299:AB302" si="330">IFERROR(AA299/Z299,"")</f>
        <v/>
      </c>
      <c r="AC299" s="458" t="str">
        <f t="shared" ref="AC299:AC302" si="331">IFERROR(RANK(AB299, AB$287:AB$305),"")</f>
        <v/>
      </c>
      <c r="AD299" s="532"/>
      <c r="AE299" s="458"/>
      <c r="AF299" s="170"/>
      <c r="AG299" s="457" t="str">
        <f t="shared" ref="AG299:AG302" si="332">IFERROR(AF299/AE299,"")</f>
        <v/>
      </c>
      <c r="AH299" s="458" t="str">
        <f t="shared" ref="AH299:AH302" si="333">IFERROR(RANK(AG299, AG$287:AG$305),"")</f>
        <v/>
      </c>
      <c r="AI299" s="532"/>
      <c r="AJ299" s="458"/>
      <c r="AK299" s="170"/>
      <c r="AL299" s="457" t="str">
        <f t="shared" ref="AL299:AL302" si="334">IFERROR(AK299/AJ299,"")</f>
        <v/>
      </c>
      <c r="AM299" s="458" t="str">
        <f t="shared" ref="AM299:AM302" si="335">IFERROR(RANK(AL299, AL$287:AL$305),"")</f>
        <v/>
      </c>
      <c r="AN299" s="532"/>
      <c r="AO299" s="458"/>
      <c r="AP299" s="170"/>
      <c r="AQ299" s="457" t="str">
        <f t="shared" ref="AQ299:AQ302" si="336">IFERROR(AP299/AO299,"")</f>
        <v/>
      </c>
      <c r="AR299" s="458" t="str">
        <f t="shared" ref="AR299:AR302" si="337">IFERROR(RANK(AQ299, AQ$287:AQ$305),"")</f>
        <v/>
      </c>
      <c r="AS299" s="532"/>
      <c r="AT299" s="458">
        <v>13</v>
      </c>
      <c r="AU299" s="170">
        <v>1919.747899159664</v>
      </c>
      <c r="AV299" s="457">
        <f t="shared" ref="AV299" si="338">IFERROR(AU299/AT299,"")</f>
        <v>147.67291531997415</v>
      </c>
      <c r="AW299" s="458">
        <f t="shared" si="309"/>
        <v>1</v>
      </c>
      <c r="AX299" s="532"/>
      <c r="AY299" s="97"/>
      <c r="AZ299" s="97"/>
      <c r="BA299" s="97"/>
      <c r="BB299" s="97"/>
      <c r="BC299" s="97"/>
      <c r="BD299" s="97"/>
      <c r="BE299" s="97"/>
      <c r="BF299" s="97"/>
      <c r="BG299" s="97"/>
      <c r="BH299" s="97"/>
      <c r="BI299" s="97"/>
      <c r="BJ299" s="97"/>
      <c r="BK299" s="97"/>
      <c r="BL299" s="97"/>
      <c r="BM299" s="97"/>
      <c r="BN299" s="97"/>
      <c r="BO299" s="97"/>
      <c r="BP299" s="97"/>
      <c r="BQ299" s="97"/>
      <c r="BR299" s="97"/>
      <c r="BS299" s="97"/>
      <c r="BT299" s="97"/>
      <c r="BU299" s="97"/>
      <c r="BV299" s="97"/>
      <c r="BW299" s="97"/>
      <c r="BX299" s="97"/>
      <c r="BY299" s="97"/>
      <c r="BZ299" s="97"/>
      <c r="CA299" s="97"/>
      <c r="CB299" s="97"/>
      <c r="CC299" s="97"/>
      <c r="CD299" s="97"/>
      <c r="CE299" s="97"/>
      <c r="CF299" s="97"/>
      <c r="CG299" s="97"/>
      <c r="CH299" s="97"/>
      <c r="CI299" s="97"/>
      <c r="CJ299" s="97"/>
      <c r="CK299" s="97"/>
      <c r="CL299" s="97"/>
      <c r="CM299" s="97"/>
      <c r="CN299" s="97"/>
      <c r="CO299" s="97"/>
      <c r="CP299" s="97"/>
      <c r="CQ299" s="97"/>
      <c r="CR299" s="97"/>
      <c r="CS299" s="97"/>
      <c r="CT299" s="97"/>
      <c r="CU299" s="97"/>
      <c r="CV299" s="97"/>
      <c r="CW299" s="97"/>
      <c r="CX299" s="97"/>
      <c r="CY299" s="97"/>
      <c r="CZ299" s="97"/>
      <c r="DA299" s="97"/>
      <c r="DB299" s="97"/>
      <c r="DC299" s="97"/>
      <c r="DD299" s="97"/>
      <c r="DE299" s="97"/>
      <c r="DF299" s="97"/>
      <c r="DG299" s="97"/>
      <c r="DH299" s="97"/>
      <c r="DI299" s="97"/>
      <c r="DJ299" s="97"/>
      <c r="DK299" s="97"/>
      <c r="DL299" s="97"/>
      <c r="DM299" s="97"/>
      <c r="DN299" s="97"/>
      <c r="DO299" s="97"/>
      <c r="DP299" s="97"/>
      <c r="DQ299" s="97"/>
      <c r="DR299" s="97"/>
      <c r="DS299" s="97"/>
      <c r="DT299" s="97"/>
      <c r="DU299" s="97"/>
      <c r="DV299" s="97"/>
      <c r="DW299" s="97"/>
      <c r="DX299" s="97"/>
      <c r="DY299" s="97"/>
      <c r="DZ299" s="97"/>
      <c r="EA299" s="97"/>
      <c r="EB299" s="97"/>
      <c r="EC299" s="97"/>
      <c r="ED299" s="97"/>
      <c r="EE299" s="97"/>
      <c r="EF299" s="97"/>
      <c r="EG299" s="97"/>
      <c r="EH299" s="97"/>
      <c r="EI299" s="97"/>
      <c r="EJ299" s="97"/>
      <c r="EK299" s="97"/>
      <c r="EL299" s="97"/>
      <c r="EM299" s="97"/>
      <c r="EN299" s="97"/>
      <c r="EO299" s="97"/>
      <c r="EP299" s="97"/>
      <c r="EQ299" s="97"/>
      <c r="ER299" s="97"/>
      <c r="ES299" s="97"/>
      <c r="ET299" s="97"/>
      <c r="EU299" s="97"/>
      <c r="EV299" s="97"/>
      <c r="EW299" s="97"/>
      <c r="EX299" s="97"/>
      <c r="EY299" s="97"/>
      <c r="EZ299" s="97"/>
      <c r="FA299" s="97"/>
      <c r="FB299" s="97"/>
      <c r="FC299" s="97"/>
      <c r="FD299" s="97"/>
      <c r="FE299" s="97"/>
      <c r="FF299" s="97"/>
      <c r="FG299" s="97"/>
      <c r="FH299" s="97"/>
      <c r="FI299" s="97"/>
      <c r="FJ299" s="97"/>
      <c r="FK299" s="97"/>
      <c r="FL299" s="97"/>
      <c r="FM299" s="97"/>
      <c r="FN299" s="97"/>
      <c r="FO299" s="97"/>
      <c r="FP299" s="97"/>
      <c r="FQ299" s="97"/>
      <c r="FR299" s="97"/>
      <c r="FS299" s="97"/>
      <c r="FT299" s="97"/>
      <c r="FU299" s="97"/>
      <c r="FV299" s="97"/>
      <c r="FW299" s="97"/>
      <c r="FX299" s="97"/>
      <c r="FY299" s="97"/>
      <c r="FZ299" s="97"/>
      <c r="GA299" s="97"/>
      <c r="GB299" s="97"/>
      <c r="GC299" s="97"/>
      <c r="GD299" s="97"/>
      <c r="GE299" s="97"/>
      <c r="GF299" s="97"/>
      <c r="GG299" s="97"/>
      <c r="GH299" s="97"/>
      <c r="GI299" s="97"/>
      <c r="GJ299" s="97"/>
      <c r="GK299" s="97"/>
      <c r="GL299" s="97"/>
      <c r="GM299" s="97"/>
      <c r="GN299" s="97"/>
      <c r="GO299" s="97"/>
      <c r="GP299" s="97"/>
      <c r="GQ299" s="97"/>
      <c r="GR299" s="97"/>
      <c r="GS299" s="97"/>
      <c r="GT299" s="97"/>
      <c r="GU299" s="97"/>
      <c r="GV299" s="97"/>
      <c r="GW299" s="97"/>
      <c r="GX299" s="97"/>
      <c r="GY299" s="97"/>
      <c r="GZ299" s="97"/>
      <c r="HA299" s="97"/>
      <c r="HB299" s="97"/>
      <c r="HC299" s="97"/>
      <c r="HD299" s="97"/>
      <c r="HE299" s="97"/>
      <c r="HF299" s="97"/>
      <c r="HG299" s="97"/>
      <c r="HH299" s="97"/>
      <c r="HI299" s="97"/>
      <c r="HJ299" s="97"/>
      <c r="HK299" s="97"/>
      <c r="HL299" s="97"/>
      <c r="HM299" s="97"/>
      <c r="HN299" s="97"/>
      <c r="HO299" s="97"/>
      <c r="HP299" s="97"/>
      <c r="HQ299" s="97"/>
      <c r="HR299" s="97"/>
      <c r="HS299" s="97"/>
      <c r="HT299" s="97"/>
      <c r="HU299" s="97"/>
      <c r="HV299" s="97"/>
      <c r="HW299" s="97"/>
      <c r="HX299" s="97"/>
      <c r="HY299" s="97"/>
      <c r="HZ299" s="97"/>
      <c r="IA299" s="97"/>
      <c r="IB299" s="97"/>
      <c r="IC299" s="97"/>
      <c r="ID299" s="97"/>
      <c r="IE299" s="97"/>
      <c r="IF299" s="97"/>
      <c r="IG299" s="97"/>
      <c r="IH299" s="97"/>
      <c r="II299" s="97"/>
      <c r="IJ299" s="97"/>
      <c r="IK299" s="97"/>
      <c r="IL299" s="97"/>
      <c r="IM299" s="97"/>
      <c r="IN299" s="97"/>
      <c r="IO299" s="97"/>
      <c r="IP299" s="97"/>
      <c r="IQ299" s="97"/>
      <c r="IR299" s="97"/>
      <c r="IS299" s="97"/>
      <c r="IT299" s="97"/>
      <c r="IU299" s="97"/>
      <c r="IV299" s="97"/>
      <c r="IW299" s="97"/>
      <c r="IX299" s="97"/>
      <c r="IY299" s="97"/>
      <c r="IZ299" s="97"/>
      <c r="JA299" s="97"/>
      <c r="JB299" s="97"/>
      <c r="JC299" s="97"/>
      <c r="JD299" s="97"/>
      <c r="JE299" s="97"/>
      <c r="JF299" s="97"/>
      <c r="JG299" s="97"/>
      <c r="JH299" s="97"/>
      <c r="JI299" s="97"/>
      <c r="JJ299" s="97"/>
      <c r="JK299" s="97"/>
      <c r="JL299" s="97"/>
      <c r="JM299" s="97"/>
      <c r="JN299" s="97"/>
      <c r="JO299" s="97"/>
      <c r="JP299" s="97"/>
      <c r="JQ299" s="97"/>
      <c r="JR299" s="97"/>
      <c r="JS299" s="97"/>
      <c r="JT299" s="97"/>
      <c r="JU299" s="97"/>
      <c r="JV299" s="97"/>
      <c r="JW299" s="97"/>
      <c r="JX299" s="97"/>
      <c r="JY299" s="97"/>
      <c r="JZ299" s="97"/>
      <c r="KA299" s="97"/>
      <c r="KB299" s="97"/>
      <c r="KC299" s="97"/>
      <c r="KD299" s="97"/>
      <c r="KE299" s="97"/>
      <c r="KF299" s="97"/>
      <c r="KG299" s="97"/>
      <c r="KH299" s="97"/>
      <c r="KI299" s="97"/>
      <c r="KJ299" s="97"/>
      <c r="KK299" s="97"/>
      <c r="KL299" s="97"/>
      <c r="KM299" s="97"/>
      <c r="KN299" s="97"/>
      <c r="KO299" s="97"/>
      <c r="KP299" s="97"/>
      <c r="KQ299" s="97"/>
      <c r="KR299" s="97"/>
      <c r="KS299" s="97"/>
      <c r="KT299" s="97"/>
      <c r="KU299" s="97"/>
      <c r="KV299" s="97"/>
      <c r="KW299" s="97"/>
      <c r="KX299" s="97"/>
      <c r="KY299" s="97"/>
      <c r="KZ299" s="97"/>
      <c r="LA299" s="97"/>
      <c r="LB299" s="97"/>
      <c r="LC299" s="97"/>
      <c r="LD299" s="97"/>
      <c r="LE299" s="97"/>
      <c r="LF299" s="97"/>
      <c r="LG299" s="97"/>
      <c r="LH299" s="97"/>
      <c r="LI299" s="97"/>
      <c r="LJ299" s="97"/>
      <c r="LK299" s="97"/>
      <c r="LL299" s="97"/>
      <c r="LM299" s="97"/>
      <c r="LN299" s="97"/>
      <c r="LO299" s="97"/>
      <c r="LP299" s="97"/>
      <c r="LQ299" s="97"/>
      <c r="LR299" s="97"/>
      <c r="LS299" s="97"/>
      <c r="LT299" s="97"/>
      <c r="LU299" s="97"/>
      <c r="LV299" s="97"/>
      <c r="LW299" s="97"/>
      <c r="LX299" s="97"/>
      <c r="LY299" s="97"/>
      <c r="LZ299" s="97"/>
      <c r="MA299" s="97"/>
      <c r="MB299" s="97"/>
      <c r="MC299" s="97"/>
      <c r="MD299" s="97"/>
      <c r="ME299" s="97"/>
      <c r="MF299" s="97"/>
      <c r="MG299" s="97"/>
      <c r="MH299" s="97"/>
      <c r="MI299" s="97"/>
      <c r="MJ299" s="97"/>
      <c r="MK299" s="97"/>
      <c r="ML299" s="97"/>
      <c r="MM299" s="97"/>
      <c r="MN299" s="97"/>
      <c r="MO299" s="97"/>
      <c r="MP299" s="97"/>
      <c r="MQ299" s="97"/>
      <c r="MR299" s="97"/>
      <c r="MS299" s="97"/>
      <c r="MT299" s="97"/>
      <c r="MU299" s="97"/>
      <c r="MV299" s="97"/>
      <c r="MW299" s="97"/>
      <c r="MX299" s="97"/>
      <c r="MY299" s="97"/>
      <c r="MZ299" s="97"/>
      <c r="NA299" s="97"/>
      <c r="NB299" s="97"/>
      <c r="NC299" s="97"/>
      <c r="ND299" s="97"/>
      <c r="NE299" s="97"/>
      <c r="NF299" s="97"/>
      <c r="NG299" s="97"/>
      <c r="NH299" s="97"/>
      <c r="NI299" s="97"/>
      <c r="NJ299" s="97"/>
      <c r="NK299" s="97"/>
      <c r="NL299" s="97"/>
      <c r="NM299" s="97"/>
      <c r="NN299" s="97"/>
      <c r="NO299" s="97"/>
      <c r="NP299" s="97"/>
      <c r="NQ299" s="97"/>
      <c r="NR299" s="97"/>
      <c r="NS299" s="97"/>
      <c r="NT299" s="97"/>
      <c r="NU299" s="97"/>
      <c r="NV299" s="97"/>
      <c r="NW299" s="97"/>
      <c r="NX299" s="97"/>
      <c r="NY299" s="97"/>
      <c r="NZ299" s="97"/>
      <c r="OA299" s="97"/>
      <c r="OB299" s="97"/>
      <c r="OC299" s="97"/>
      <c r="OD299" s="97"/>
      <c r="OE299" s="97"/>
      <c r="OF299" s="97"/>
      <c r="OG299" s="97"/>
      <c r="OH299" s="97"/>
      <c r="OI299" s="97"/>
      <c r="OJ299" s="97"/>
      <c r="OK299" s="97"/>
      <c r="OL299" s="97"/>
      <c r="OM299" s="97"/>
      <c r="ON299" s="97"/>
      <c r="OO299" s="97"/>
      <c r="OP299" s="97"/>
      <c r="OQ299" s="97"/>
      <c r="OR299" s="97"/>
      <c r="OS299" s="97"/>
      <c r="OT299" s="97"/>
      <c r="OU299" s="97"/>
      <c r="OV299" s="97"/>
      <c r="OW299" s="97"/>
      <c r="OX299" s="97"/>
      <c r="OY299" s="97"/>
      <c r="OZ299" s="97"/>
      <c r="PA299" s="97"/>
      <c r="PB299" s="97"/>
      <c r="PC299" s="97"/>
      <c r="PD299" s="97"/>
      <c r="PE299" s="97"/>
      <c r="PF299" s="97"/>
      <c r="PG299" s="97"/>
      <c r="PH299" s="97"/>
      <c r="PI299" s="97"/>
      <c r="PJ299" s="97"/>
      <c r="PK299" s="97"/>
      <c r="PL299" s="97"/>
      <c r="PM299" s="97"/>
      <c r="PN299" s="97"/>
      <c r="PO299" s="97"/>
      <c r="PP299" s="97"/>
      <c r="PQ299" s="97"/>
      <c r="PR299" s="97"/>
      <c r="PS299" s="97"/>
      <c r="PT299" s="97"/>
      <c r="PU299" s="97"/>
      <c r="PV299" s="97"/>
      <c r="PW299" s="97"/>
      <c r="PX299" s="97"/>
      <c r="PY299" s="97"/>
      <c r="PZ299" s="97"/>
      <c r="QA299" s="97"/>
      <c r="QB299" s="97"/>
      <c r="QC299" s="97"/>
      <c r="QD299" s="97"/>
      <c r="QE299" s="97"/>
      <c r="QF299" s="97"/>
      <c r="QG299" s="97"/>
      <c r="QH299" s="97"/>
      <c r="QI299" s="97"/>
      <c r="QJ299" s="97"/>
      <c r="QK299" s="97"/>
      <c r="QL299" s="97"/>
      <c r="QM299" s="97"/>
      <c r="QN299" s="97"/>
      <c r="QO299" s="97"/>
      <c r="QP299" s="97"/>
      <c r="QQ299" s="97"/>
      <c r="QR299" s="97"/>
      <c r="QS299" s="97"/>
      <c r="QT299" s="97"/>
      <c r="QU299" s="97"/>
      <c r="QV299" s="97"/>
      <c r="QW299" s="97"/>
      <c r="QX299" s="97"/>
      <c r="QY299" s="97"/>
      <c r="QZ299" s="97"/>
      <c r="RA299" s="97"/>
      <c r="RB299" s="97"/>
      <c r="RC299" s="97"/>
      <c r="RD299" s="97"/>
      <c r="RE299" s="97"/>
      <c r="RF299" s="97"/>
      <c r="RG299" s="97"/>
      <c r="RH299" s="97"/>
      <c r="RI299" s="97"/>
      <c r="RJ299" s="97"/>
      <c r="RK299" s="97"/>
      <c r="RL299" s="97"/>
      <c r="RM299" s="97"/>
      <c r="RN299" s="97"/>
      <c r="RO299" s="97"/>
      <c r="RP299" s="97"/>
      <c r="RQ299" s="97"/>
      <c r="RR299" s="97"/>
      <c r="RS299" s="97"/>
      <c r="RT299" s="97"/>
      <c r="RU299" s="97"/>
      <c r="RV299" s="97"/>
      <c r="RW299" s="97"/>
      <c r="RX299" s="97"/>
      <c r="RY299" s="97"/>
      <c r="RZ299" s="97"/>
      <c r="SA299" s="97"/>
      <c r="SB299" s="97"/>
      <c r="SC299" s="97"/>
      <c r="SD299" s="97"/>
      <c r="SE299" s="97"/>
      <c r="SF299" s="97"/>
      <c r="SG299" s="97"/>
      <c r="SH299" s="97"/>
      <c r="SI299" s="97"/>
      <c r="SJ299" s="97"/>
      <c r="SK299" s="97"/>
      <c r="SL299" s="97"/>
      <c r="SM299" s="97"/>
      <c r="SN299" s="97"/>
      <c r="SO299" s="97"/>
      <c r="SP299" s="97"/>
      <c r="SQ299" s="97"/>
      <c r="SR299" s="97"/>
      <c r="SS299" s="97"/>
      <c r="ST299" s="97"/>
      <c r="SU299" s="97"/>
      <c r="SV299" s="97"/>
      <c r="SW299" s="97"/>
      <c r="SX299" s="97"/>
      <c r="SY299" s="97"/>
      <c r="SZ299" s="97"/>
      <c r="TA299" s="97"/>
      <c r="TB299" s="97"/>
      <c r="TC299" s="97"/>
      <c r="TD299" s="97"/>
      <c r="TE299" s="97"/>
      <c r="TF299" s="97"/>
      <c r="TG299" s="97"/>
      <c r="TH299" s="97"/>
      <c r="TI299" s="97"/>
      <c r="TJ299" s="97"/>
      <c r="TK299" s="97"/>
      <c r="TL299" s="97"/>
      <c r="TM299" s="97"/>
      <c r="TN299" s="97"/>
      <c r="TO299" s="97"/>
      <c r="TP299" s="97"/>
      <c r="TQ299" s="97"/>
      <c r="TR299" s="97"/>
      <c r="TS299" s="97"/>
      <c r="TT299" s="97"/>
      <c r="TU299" s="97"/>
      <c r="TV299" s="97"/>
      <c r="TW299" s="97"/>
      <c r="TX299" s="97"/>
      <c r="TY299" s="97"/>
      <c r="TZ299" s="97"/>
      <c r="UA299" s="97"/>
      <c r="UB299" s="97"/>
      <c r="UC299" s="97"/>
      <c r="UD299" s="97"/>
      <c r="UE299" s="97"/>
      <c r="UF299" s="97"/>
      <c r="UG299" s="97"/>
      <c r="UH299" s="97"/>
      <c r="UI299" s="97"/>
      <c r="UJ299" s="97"/>
      <c r="UK299" s="97"/>
      <c r="UL299" s="97"/>
      <c r="UM299" s="97"/>
      <c r="UN299" s="97"/>
      <c r="UO299" s="97"/>
      <c r="UP299" s="97"/>
      <c r="UQ299" s="97"/>
      <c r="UR299" s="97"/>
      <c r="US299" s="97"/>
      <c r="UT299" s="97"/>
      <c r="UU299" s="97"/>
      <c r="UV299" s="97"/>
      <c r="UW299" s="97"/>
      <c r="UX299" s="97"/>
      <c r="UY299" s="97"/>
      <c r="UZ299" s="97"/>
      <c r="VA299" s="97"/>
      <c r="VB299" s="97"/>
      <c r="VC299" s="97"/>
      <c r="VD299" s="97"/>
      <c r="VE299" s="97"/>
      <c r="VF299" s="97"/>
      <c r="VG299" s="97"/>
      <c r="VH299" s="97"/>
      <c r="VI299" s="97"/>
      <c r="VJ299" s="97"/>
      <c r="VK299" s="97"/>
      <c r="VL299" s="97"/>
      <c r="VM299" s="97"/>
      <c r="VN299" s="97"/>
      <c r="VO299" s="97"/>
      <c r="VP299" s="97"/>
      <c r="VQ299" s="97"/>
      <c r="VR299" s="97"/>
      <c r="VS299" s="97"/>
      <c r="VT299" s="97"/>
      <c r="VU299" s="97"/>
      <c r="VV299" s="97"/>
      <c r="VW299" s="97"/>
      <c r="VX299" s="97"/>
      <c r="VY299" s="97"/>
      <c r="VZ299" s="97"/>
      <c r="WA299" s="97"/>
      <c r="WB299" s="97"/>
      <c r="WC299" s="97"/>
      <c r="WD299" s="97"/>
      <c r="WE299" s="97"/>
      <c r="WF299" s="97"/>
      <c r="WG299" s="97"/>
      <c r="WH299" s="97"/>
      <c r="WI299" s="97"/>
      <c r="WJ299" s="97"/>
      <c r="WK299" s="97"/>
      <c r="WL299" s="97"/>
      <c r="WM299" s="97"/>
      <c r="WN299" s="97"/>
      <c r="WO299" s="97"/>
      <c r="WP299" s="97"/>
      <c r="WQ299" s="97"/>
      <c r="WR299" s="97"/>
      <c r="WS299" s="97"/>
      <c r="WT299" s="97"/>
      <c r="WU299" s="97"/>
      <c r="WV299" s="97"/>
      <c r="WW299" s="97"/>
      <c r="WX299" s="97"/>
      <c r="WY299" s="97"/>
      <c r="WZ299" s="97"/>
      <c r="XA299" s="97"/>
      <c r="XB299" s="97"/>
      <c r="XC299" s="97"/>
      <c r="XD299" s="97"/>
      <c r="XE299" s="97"/>
      <c r="XF299" s="97"/>
      <c r="XG299" s="97"/>
      <c r="XH299" s="97"/>
      <c r="XI299" s="97"/>
      <c r="XJ299" s="97"/>
      <c r="XK299" s="97"/>
      <c r="XL299" s="97"/>
      <c r="XM299" s="97"/>
      <c r="XN299" s="97"/>
      <c r="XO299" s="97"/>
      <c r="XP299" s="97"/>
      <c r="XQ299" s="97"/>
      <c r="XR299" s="97"/>
      <c r="XS299" s="97"/>
      <c r="XT299" s="97"/>
      <c r="XU299" s="97"/>
      <c r="XV299" s="97"/>
      <c r="XW299" s="97"/>
      <c r="XX299" s="97"/>
      <c r="XY299" s="97"/>
      <c r="XZ299" s="97"/>
      <c r="YA299" s="97"/>
      <c r="YB299" s="97"/>
      <c r="YC299" s="97"/>
      <c r="YD299" s="97"/>
      <c r="YE299" s="97"/>
      <c r="YF299" s="97"/>
      <c r="YG299" s="97"/>
      <c r="YH299" s="97"/>
      <c r="YI299" s="97"/>
      <c r="YJ299" s="97"/>
      <c r="YK299" s="97"/>
      <c r="YL299" s="97"/>
      <c r="YM299" s="97"/>
      <c r="YN299" s="97"/>
      <c r="YO299" s="97"/>
      <c r="YP299" s="97"/>
      <c r="YQ299" s="97"/>
      <c r="YR299" s="97"/>
      <c r="YS299" s="97"/>
      <c r="YT299" s="97"/>
      <c r="YU299" s="97"/>
      <c r="YV299" s="97"/>
      <c r="YW299" s="97"/>
      <c r="YX299" s="97"/>
      <c r="YY299" s="97"/>
      <c r="YZ299" s="97"/>
      <c r="ZA299" s="97"/>
      <c r="ZB299" s="97"/>
      <c r="ZC299" s="97"/>
      <c r="ZD299" s="97"/>
      <c r="ZE299" s="97"/>
      <c r="ZF299" s="97"/>
      <c r="ZG299" s="97"/>
      <c r="ZH299" s="97"/>
      <c r="ZI299" s="97"/>
      <c r="ZJ299" s="97"/>
      <c r="ZK299" s="97"/>
      <c r="ZL299" s="97"/>
      <c r="ZM299" s="97"/>
      <c r="ZN299" s="97"/>
      <c r="ZO299" s="97"/>
      <c r="ZP299" s="97"/>
      <c r="ZQ299" s="97"/>
      <c r="ZR299" s="97"/>
      <c r="ZS299" s="97"/>
      <c r="ZT299" s="97"/>
      <c r="ZU299" s="97"/>
      <c r="ZV299" s="97"/>
      <c r="ZW299" s="97"/>
      <c r="ZX299" s="97"/>
      <c r="ZY299" s="97"/>
      <c r="ZZ299" s="97"/>
      <c r="AAA299" s="97"/>
      <c r="AAB299" s="97"/>
      <c r="AAC299" s="97"/>
      <c r="AAD299" s="97"/>
      <c r="AAE299" s="97"/>
      <c r="AAF299" s="97"/>
      <c r="AAG299" s="97"/>
      <c r="AAH299" s="97"/>
      <c r="AAI299" s="97"/>
      <c r="AAJ299" s="97"/>
      <c r="AAK299" s="97"/>
      <c r="AAL299" s="97"/>
      <c r="AAM299" s="97"/>
      <c r="AAN299" s="97"/>
      <c r="AAO299" s="97"/>
      <c r="AAP299" s="97"/>
      <c r="AAQ299" s="97"/>
      <c r="AAR299" s="97"/>
      <c r="AAS299" s="97"/>
      <c r="AAT299" s="97"/>
      <c r="AAU299" s="97"/>
      <c r="AAV299" s="97"/>
      <c r="AAW299" s="97"/>
      <c r="AAX299" s="97"/>
      <c r="AAY299" s="97"/>
      <c r="AAZ299" s="97"/>
      <c r="ABA299" s="97"/>
      <c r="ABB299" s="97"/>
      <c r="ABC299" s="97"/>
      <c r="ABD299" s="97"/>
      <c r="ABE299" s="97"/>
      <c r="ABF299" s="97"/>
      <c r="ABG299" s="97"/>
      <c r="ABH299" s="97"/>
      <c r="ABI299" s="97"/>
      <c r="ABJ299" s="97"/>
      <c r="ABK299" s="97"/>
      <c r="ABL299" s="97"/>
      <c r="ABM299" s="97"/>
      <c r="ABN299" s="97"/>
      <c r="ABO299" s="97"/>
      <c r="ABP299" s="97"/>
      <c r="ABQ299" s="97"/>
      <c r="ABR299" s="97"/>
      <c r="ABS299" s="97"/>
      <c r="ABT299" s="97"/>
      <c r="ABU299" s="97"/>
      <c r="ABV299" s="97"/>
      <c r="ABW299" s="97"/>
      <c r="ABX299" s="97"/>
      <c r="ABY299" s="97"/>
      <c r="ABZ299" s="97"/>
      <c r="ACA299" s="97"/>
      <c r="ACB299" s="97"/>
      <c r="ACC299" s="97"/>
      <c r="ACD299" s="97"/>
      <c r="ACE299" s="97"/>
      <c r="ACF299" s="97"/>
      <c r="ACG299" s="97"/>
      <c r="ACH299" s="97"/>
      <c r="ACI299" s="97"/>
      <c r="ACJ299" s="97"/>
      <c r="ACK299" s="97"/>
      <c r="ACL299" s="97"/>
      <c r="ACM299" s="97"/>
      <c r="ACN299" s="97"/>
      <c r="ACO299" s="97"/>
      <c r="ACP299" s="97"/>
      <c r="ACQ299" s="97"/>
      <c r="ACR299" s="97"/>
      <c r="ACS299" s="97"/>
      <c r="ACT299" s="97"/>
      <c r="ACU299" s="97"/>
      <c r="ACV299" s="97"/>
      <c r="ACW299" s="97"/>
      <c r="ACX299" s="97"/>
      <c r="ACY299" s="97"/>
      <c r="ACZ299" s="97"/>
      <c r="ADA299" s="97"/>
      <c r="ADB299" s="97"/>
      <c r="ADC299" s="97"/>
      <c r="ADD299" s="97"/>
      <c r="ADE299" s="97"/>
      <c r="ADF299" s="97"/>
      <c r="ADG299" s="97"/>
      <c r="ADH299" s="97"/>
      <c r="ADI299" s="97"/>
      <c r="ADJ299" s="97"/>
      <c r="ADK299" s="97"/>
      <c r="ADL299" s="97"/>
      <c r="ADM299" s="97"/>
      <c r="ADN299" s="97"/>
      <c r="ADO299" s="97"/>
      <c r="ADP299" s="97"/>
      <c r="ADQ299" s="97"/>
      <c r="ADR299" s="97"/>
      <c r="ADS299" s="97"/>
      <c r="ADT299" s="97"/>
      <c r="ADU299" s="97"/>
      <c r="ADV299" s="97"/>
      <c r="ADW299" s="97"/>
      <c r="ADX299" s="97"/>
      <c r="ADY299" s="97"/>
      <c r="ADZ299" s="97"/>
      <c r="AEA299" s="97"/>
      <c r="AEB299" s="97"/>
      <c r="AEC299" s="97"/>
      <c r="AED299" s="97"/>
      <c r="AEE299" s="97"/>
      <c r="AEF299" s="97"/>
      <c r="AEG299" s="97"/>
      <c r="AEH299" s="97"/>
      <c r="AEI299" s="97"/>
      <c r="AEJ299" s="97"/>
      <c r="AEK299" s="97"/>
      <c r="AEL299" s="97"/>
      <c r="AEM299" s="97"/>
      <c r="AEN299" s="97"/>
      <c r="AEO299" s="97"/>
      <c r="AEP299" s="97"/>
      <c r="AEQ299" s="97"/>
      <c r="AER299" s="97"/>
      <c r="AES299" s="97"/>
      <c r="AET299" s="97"/>
      <c r="AEU299" s="97"/>
      <c r="AEV299" s="97"/>
      <c r="AEW299" s="97"/>
      <c r="AEX299" s="97"/>
      <c r="AEY299" s="97"/>
      <c r="AEZ299" s="97"/>
      <c r="AFA299" s="97"/>
      <c r="AFB299" s="97"/>
      <c r="AFC299" s="97"/>
      <c r="AFD299" s="97"/>
      <c r="AFE299" s="97"/>
      <c r="AFF299" s="97"/>
      <c r="AFG299" s="97"/>
      <c r="AFH299" s="97"/>
      <c r="AFI299" s="97"/>
      <c r="AFJ299" s="97"/>
      <c r="AFK299" s="97"/>
      <c r="AFL299" s="97"/>
      <c r="AFM299" s="97"/>
      <c r="AFN299" s="97"/>
      <c r="AFO299" s="97"/>
      <c r="AFP299" s="97"/>
      <c r="AFQ299" s="97"/>
      <c r="AFR299" s="97"/>
      <c r="AFS299" s="97"/>
      <c r="AFT299" s="97"/>
      <c r="AFU299" s="97"/>
      <c r="AFV299" s="97"/>
      <c r="AFW299" s="97"/>
      <c r="AFX299" s="97"/>
      <c r="AFY299" s="97"/>
      <c r="AFZ299" s="97"/>
      <c r="AGA299" s="97"/>
      <c r="AGB299" s="97"/>
      <c r="AGC299" s="97"/>
      <c r="AGD299" s="97"/>
      <c r="AGE299" s="97"/>
      <c r="AGF299" s="97"/>
      <c r="AGG299" s="97"/>
      <c r="AGH299" s="97"/>
      <c r="AGI299" s="97"/>
      <c r="AGJ299" s="97"/>
      <c r="AGK299" s="97"/>
      <c r="AGL299" s="97"/>
      <c r="AGM299" s="97"/>
      <c r="AGN299" s="97"/>
      <c r="AGO299" s="97"/>
      <c r="AGP299" s="97"/>
      <c r="AGQ299" s="97"/>
      <c r="AGR299" s="97"/>
      <c r="AGS299" s="97"/>
      <c r="AGT299" s="97"/>
      <c r="AGU299" s="97"/>
      <c r="AGV299" s="97"/>
      <c r="AGW299" s="97"/>
      <c r="AGX299" s="97"/>
      <c r="AGY299" s="97"/>
      <c r="AGZ299" s="97"/>
      <c r="AHA299" s="97"/>
      <c r="AHB299" s="97"/>
      <c r="AHC299" s="97"/>
      <c r="AHD299" s="97"/>
      <c r="AHE299" s="97"/>
      <c r="AHF299" s="97"/>
      <c r="AHG299" s="97"/>
      <c r="AHH299" s="97"/>
      <c r="AHI299" s="97"/>
      <c r="AHJ299" s="97"/>
      <c r="AHK299" s="97"/>
      <c r="AHL299" s="97"/>
      <c r="AHM299" s="97"/>
      <c r="AHN299" s="97"/>
      <c r="AHO299" s="97"/>
      <c r="AHP299" s="97"/>
      <c r="AHQ299" s="97"/>
      <c r="AHR299" s="97"/>
      <c r="AHS299" s="97"/>
      <c r="AHT299" s="97"/>
      <c r="AHU299" s="97"/>
      <c r="AHV299" s="97"/>
      <c r="AHW299" s="97"/>
      <c r="AHX299" s="97"/>
      <c r="AHY299" s="97"/>
      <c r="AHZ299" s="97"/>
      <c r="AIA299" s="97"/>
      <c r="AIB299" s="97"/>
      <c r="AIC299" s="97"/>
      <c r="AID299" s="97"/>
      <c r="AIE299" s="97"/>
      <c r="AIF299" s="97"/>
      <c r="AIG299" s="97"/>
      <c r="AIH299" s="97"/>
      <c r="AII299" s="97"/>
      <c r="AIJ299" s="97"/>
      <c r="AIK299" s="97"/>
      <c r="AIL299" s="97"/>
      <c r="AIM299" s="97"/>
      <c r="AIN299" s="97"/>
      <c r="AIO299" s="97"/>
      <c r="AIP299" s="97"/>
      <c r="AIQ299" s="97"/>
      <c r="AIR299" s="97"/>
      <c r="AIS299" s="97"/>
      <c r="AIT299" s="97"/>
      <c r="AIU299" s="97"/>
      <c r="AIV299" s="97"/>
      <c r="AIW299" s="97"/>
      <c r="AIX299" s="97"/>
      <c r="AIY299" s="97"/>
      <c r="AIZ299" s="97"/>
      <c r="AJA299" s="97"/>
      <c r="AJB299" s="97"/>
      <c r="AJC299" s="97"/>
      <c r="AJD299" s="97"/>
      <c r="AJE299" s="97"/>
      <c r="AJF299" s="97"/>
      <c r="AJG299" s="97"/>
      <c r="AJH299" s="97"/>
      <c r="AJI299" s="97"/>
      <c r="AJJ299" s="97"/>
      <c r="AJK299" s="97"/>
      <c r="AJL299" s="97"/>
      <c r="AJM299" s="97"/>
      <c r="AJN299" s="97"/>
      <c r="AJO299" s="97"/>
      <c r="AJP299" s="97"/>
      <c r="AJQ299" s="97"/>
      <c r="AJR299" s="97"/>
      <c r="AJS299" s="97"/>
      <c r="AJT299" s="97"/>
      <c r="AJU299" s="97"/>
      <c r="AJV299" s="97"/>
      <c r="AJW299" s="97"/>
      <c r="AJX299" s="97"/>
      <c r="AJY299" s="97"/>
      <c r="AJZ299" s="97"/>
      <c r="AKA299" s="97"/>
      <c r="AKB299" s="97"/>
      <c r="AKC299" s="97"/>
      <c r="AKD299" s="97"/>
      <c r="AKE299" s="97"/>
      <c r="AKF299" s="97"/>
      <c r="AKG299" s="97"/>
      <c r="AKH299" s="97"/>
      <c r="AKI299" s="97"/>
      <c r="AKJ299" s="97"/>
      <c r="AKK299" s="97"/>
      <c r="AKL299" s="97"/>
      <c r="AKM299" s="97"/>
      <c r="AKN299" s="97"/>
      <c r="AKO299" s="97"/>
      <c r="AKP299" s="97"/>
      <c r="AKQ299" s="97"/>
      <c r="AKR299" s="97"/>
      <c r="AKS299" s="97"/>
      <c r="AKT299" s="97"/>
      <c r="AKU299" s="97"/>
      <c r="AKV299" s="97"/>
      <c r="AKW299" s="97"/>
      <c r="AKX299" s="97"/>
      <c r="AKY299" s="97"/>
      <c r="AKZ299" s="97"/>
      <c r="ALA299" s="97"/>
      <c r="ALB299" s="97"/>
      <c r="ALC299" s="97"/>
      <c r="ALD299" s="97"/>
      <c r="ALE299" s="97"/>
      <c r="ALF299" s="97"/>
      <c r="ALG299" s="97"/>
      <c r="ALH299" s="97"/>
      <c r="ALI299" s="97"/>
      <c r="ALJ299" s="97"/>
      <c r="ALK299" s="97"/>
      <c r="ALL299" s="97"/>
      <c r="ALM299" s="97"/>
      <c r="ALN299" s="97"/>
      <c r="ALO299" s="97"/>
      <c r="ALP299" s="97"/>
      <c r="ALQ299" s="97"/>
      <c r="ALR299" s="97"/>
      <c r="ALS299" s="97"/>
      <c r="ALT299" s="97"/>
      <c r="ALU299" s="97"/>
      <c r="ALV299" s="97"/>
      <c r="ALW299" s="97"/>
      <c r="ALX299" s="97"/>
      <c r="ALY299" s="97"/>
      <c r="ALZ299" s="97"/>
      <c r="AMA299" s="97"/>
      <c r="AMB299" s="97"/>
      <c r="AMC299" s="97"/>
      <c r="AMD299" s="97"/>
      <c r="AME299" s="97"/>
      <c r="AMF299" s="97"/>
      <c r="AMG299" s="97"/>
      <c r="AMH299" s="97"/>
      <c r="AMI299" s="97"/>
      <c r="AMJ299" s="97"/>
      <c r="AMK299" s="97"/>
      <c r="AML299" s="97"/>
      <c r="AMM299" s="97"/>
      <c r="AMN299" s="97"/>
      <c r="AMO299" s="97"/>
      <c r="AMP299" s="97"/>
      <c r="AMQ299" s="97"/>
      <c r="AMR299" s="97"/>
      <c r="AMS299" s="97"/>
      <c r="AMT299" s="97"/>
      <c r="AMU299" s="97"/>
      <c r="AMV299" s="97"/>
      <c r="AMW299" s="97"/>
      <c r="AMX299" s="97"/>
      <c r="AMY299" s="97"/>
      <c r="AMZ299" s="97"/>
      <c r="ANA299" s="97"/>
      <c r="ANB299" s="97"/>
      <c r="ANC299" s="97"/>
      <c r="AND299" s="97"/>
      <c r="ANE299" s="97"/>
      <c r="ANF299" s="97"/>
      <c r="ANG299" s="97"/>
      <c r="ANH299" s="97"/>
      <c r="ANI299" s="97"/>
      <c r="ANJ299" s="97"/>
      <c r="ANK299" s="97"/>
      <c r="ANL299" s="97"/>
      <c r="ANM299" s="97"/>
      <c r="ANN299" s="97"/>
      <c r="ANO299" s="97"/>
      <c r="ANP299" s="97"/>
      <c r="ANQ299" s="97"/>
      <c r="ANR299" s="97"/>
      <c r="ANS299" s="97"/>
      <c r="ANT299" s="97"/>
      <c r="ANU299" s="97"/>
      <c r="ANV299" s="97"/>
      <c r="ANW299" s="97"/>
      <c r="ANX299" s="97"/>
      <c r="ANY299" s="97"/>
      <c r="ANZ299" s="97"/>
      <c r="AOA299" s="97"/>
      <c r="AOB299" s="97"/>
      <c r="AOC299" s="97"/>
      <c r="AOD299" s="97"/>
      <c r="AOE299" s="97"/>
      <c r="AOF299" s="97"/>
      <c r="AOG299" s="97"/>
      <c r="AOH299" s="97"/>
      <c r="AOI299" s="97"/>
      <c r="AOJ299" s="97"/>
      <c r="AOK299" s="97"/>
      <c r="AOL299" s="97"/>
      <c r="AOM299" s="97"/>
      <c r="AON299" s="97"/>
      <c r="AOO299" s="97"/>
      <c r="AOP299" s="97"/>
      <c r="AOQ299" s="97"/>
      <c r="AOR299" s="97"/>
      <c r="AOS299" s="97"/>
      <c r="AOT299" s="97"/>
      <c r="AOU299" s="97"/>
      <c r="AOV299" s="97"/>
      <c r="AOW299" s="97"/>
      <c r="AOX299" s="97"/>
      <c r="AOY299" s="97"/>
      <c r="AOZ299" s="97"/>
      <c r="APA299" s="97"/>
      <c r="APB299" s="97"/>
      <c r="APC299" s="97"/>
      <c r="APD299" s="97"/>
      <c r="APE299" s="97"/>
      <c r="APF299" s="97"/>
      <c r="APG299" s="97"/>
      <c r="APH299" s="97"/>
      <c r="API299" s="97"/>
      <c r="APJ299" s="97"/>
      <c r="APK299" s="97"/>
      <c r="APL299" s="97"/>
      <c r="APM299" s="97"/>
      <c r="APN299" s="97"/>
      <c r="APO299" s="97"/>
      <c r="APP299" s="97"/>
      <c r="APQ299" s="97"/>
      <c r="APR299" s="97"/>
      <c r="APS299" s="97"/>
      <c r="APT299" s="97"/>
      <c r="APU299" s="97"/>
      <c r="APV299" s="97"/>
      <c r="APW299" s="97"/>
      <c r="APX299" s="97"/>
      <c r="APY299" s="97"/>
      <c r="APZ299" s="97"/>
      <c r="AQA299" s="97"/>
      <c r="AQB299" s="97"/>
      <c r="AQC299" s="97"/>
      <c r="AQD299" s="97"/>
      <c r="AQE299" s="97"/>
      <c r="AQF299" s="97"/>
      <c r="AQG299" s="97"/>
      <c r="AQH299" s="97"/>
      <c r="AQI299" s="97"/>
      <c r="AQJ299" s="97"/>
      <c r="AQK299" s="97"/>
      <c r="AQL299" s="97"/>
      <c r="AQM299" s="97"/>
      <c r="AQN299" s="97"/>
      <c r="AQO299" s="97"/>
      <c r="AQP299" s="97"/>
      <c r="AQQ299" s="97"/>
      <c r="AQR299" s="97"/>
      <c r="AQS299" s="97"/>
      <c r="AQT299" s="97"/>
      <c r="AQU299" s="97"/>
      <c r="AQV299" s="97"/>
      <c r="AQW299" s="97"/>
      <c r="AQX299" s="97"/>
      <c r="AQY299" s="97"/>
      <c r="AQZ299" s="97"/>
      <c r="ARA299" s="97"/>
      <c r="ARB299" s="97"/>
      <c r="ARC299" s="97"/>
      <c r="ARD299" s="97"/>
      <c r="ARE299" s="97"/>
      <c r="ARF299" s="97"/>
      <c r="ARG299" s="97"/>
      <c r="ARH299" s="97"/>
      <c r="ARI299" s="97"/>
      <c r="ARJ299" s="97"/>
      <c r="ARK299" s="97"/>
      <c r="ARL299" s="97"/>
      <c r="ARM299" s="97"/>
      <c r="ARN299" s="97"/>
      <c r="ARO299" s="97"/>
      <c r="ARP299" s="97"/>
      <c r="ARQ299" s="97"/>
      <c r="ARR299" s="97"/>
      <c r="ARS299" s="97"/>
      <c r="ART299" s="97"/>
      <c r="ARU299" s="97"/>
      <c r="ARV299" s="97"/>
      <c r="ARW299" s="97"/>
      <c r="ARX299" s="97"/>
      <c r="ARY299" s="97"/>
      <c r="ARZ299" s="97"/>
      <c r="ASA299" s="97"/>
      <c r="ASB299" s="97"/>
      <c r="ASC299" s="97"/>
      <c r="ASD299" s="97"/>
      <c r="ASE299" s="97"/>
      <c r="ASF299" s="97"/>
      <c r="ASG299" s="97"/>
      <c r="ASH299" s="97"/>
      <c r="ASI299" s="97"/>
      <c r="ASJ299" s="97"/>
      <c r="ASK299" s="97"/>
      <c r="ASL299" s="97"/>
      <c r="ASM299" s="97"/>
      <c r="ASN299" s="97"/>
      <c r="ASO299" s="97"/>
      <c r="ASP299" s="97"/>
      <c r="ASQ299" s="97"/>
      <c r="ASR299" s="97"/>
      <c r="ASS299" s="97"/>
      <c r="AST299" s="97"/>
      <c r="ASU299" s="97"/>
      <c r="ASV299" s="97"/>
      <c r="ASW299" s="97"/>
      <c r="ASX299" s="97"/>
      <c r="ASY299" s="97"/>
      <c r="ASZ299" s="97"/>
      <c r="ATA299" s="97"/>
      <c r="ATB299" s="97"/>
      <c r="ATC299" s="97"/>
      <c r="ATD299" s="97"/>
      <c r="ATE299" s="97"/>
      <c r="ATF299" s="97"/>
      <c r="ATG299" s="97"/>
      <c r="ATH299" s="97"/>
      <c r="ATI299" s="97"/>
      <c r="ATJ299" s="97"/>
      <c r="ATK299" s="97"/>
      <c r="ATL299" s="97"/>
      <c r="ATM299" s="97"/>
      <c r="ATN299" s="97"/>
      <c r="ATO299" s="97"/>
      <c r="ATP299" s="97"/>
      <c r="ATQ299" s="97"/>
      <c r="ATR299" s="97"/>
      <c r="ATS299" s="97"/>
      <c r="ATT299" s="97"/>
      <c r="ATU299" s="97"/>
      <c r="ATV299" s="97"/>
      <c r="ATW299" s="97"/>
      <c r="ATX299" s="97"/>
      <c r="ATY299" s="97"/>
      <c r="ATZ299" s="97"/>
      <c r="AUA299" s="97"/>
      <c r="AUB299" s="97"/>
      <c r="AUC299" s="97"/>
      <c r="AUD299" s="97"/>
      <c r="AUE299" s="97"/>
      <c r="AUF299" s="97"/>
      <c r="AUG299" s="97"/>
      <c r="AUH299" s="97"/>
      <c r="AUI299" s="97"/>
      <c r="AUJ299" s="97"/>
      <c r="AUK299" s="97"/>
      <c r="AUL299" s="97"/>
      <c r="AUM299" s="97"/>
      <c r="AUN299" s="97"/>
      <c r="AUO299" s="97"/>
      <c r="AUP299" s="97"/>
      <c r="AUQ299" s="97"/>
      <c r="AUR299" s="97"/>
      <c r="AUS299" s="97"/>
      <c r="AUT299" s="97"/>
      <c r="AUU299" s="97"/>
      <c r="AUV299" s="97"/>
      <c r="AUW299" s="97"/>
      <c r="AUX299" s="97"/>
      <c r="AUY299" s="97"/>
      <c r="AUZ299" s="97"/>
      <c r="AVA299" s="97"/>
      <c r="AVB299" s="97"/>
      <c r="AVC299" s="97"/>
      <c r="AVD299" s="97"/>
      <c r="AVE299" s="97"/>
      <c r="AVF299" s="97"/>
      <c r="AVG299" s="97"/>
      <c r="AVH299" s="97"/>
      <c r="AVI299" s="97"/>
      <c r="AVJ299" s="97"/>
      <c r="AVK299" s="97"/>
      <c r="AVL299" s="97"/>
      <c r="AVM299" s="97"/>
      <c r="AVN299" s="97"/>
      <c r="AVO299" s="97"/>
      <c r="AVP299" s="97"/>
      <c r="AVQ299" s="97"/>
      <c r="AVR299" s="97"/>
      <c r="AVS299" s="97"/>
      <c r="AVT299" s="97"/>
      <c r="AVU299" s="97"/>
      <c r="AVV299" s="97"/>
      <c r="AVW299" s="97"/>
      <c r="AVX299" s="97"/>
      <c r="AVY299" s="97"/>
      <c r="AVZ299" s="97"/>
      <c r="AWA299" s="97"/>
      <c r="AWB299" s="97"/>
      <c r="AWC299" s="97"/>
      <c r="AWD299" s="97"/>
      <c r="AWE299" s="97"/>
      <c r="AWF299" s="97"/>
      <c r="AWG299" s="97"/>
      <c r="AWH299" s="97"/>
      <c r="AWI299" s="97"/>
      <c r="AWJ299" s="97"/>
      <c r="AWK299" s="97"/>
      <c r="AWL299" s="97"/>
      <c r="AWM299" s="97"/>
      <c r="AWN299" s="97"/>
      <c r="AWO299" s="97"/>
      <c r="AWP299" s="97"/>
      <c r="AWQ299" s="97"/>
      <c r="AWR299" s="97"/>
      <c r="AWS299" s="97"/>
      <c r="AWT299" s="97"/>
      <c r="AWU299" s="97"/>
      <c r="AWV299" s="97"/>
      <c r="AWW299" s="97"/>
      <c r="AWX299" s="97"/>
      <c r="AWY299" s="97"/>
      <c r="AWZ299" s="97"/>
      <c r="AXA299" s="97"/>
      <c r="AXB299" s="97"/>
      <c r="AXC299" s="97"/>
      <c r="AXD299" s="97"/>
      <c r="AXE299" s="97"/>
      <c r="AXF299" s="97"/>
      <c r="AXG299" s="97"/>
      <c r="AXH299" s="97"/>
      <c r="AXI299" s="97"/>
      <c r="AXJ299" s="97"/>
      <c r="AXK299" s="97"/>
      <c r="AXL299" s="97"/>
      <c r="AXM299" s="97"/>
      <c r="AXN299" s="97"/>
      <c r="AXO299" s="97"/>
      <c r="AXP299" s="97"/>
      <c r="AXQ299" s="97"/>
      <c r="AXR299" s="97"/>
      <c r="AXS299" s="97"/>
      <c r="AXT299" s="97"/>
      <c r="AXU299" s="97"/>
      <c r="AXV299" s="97"/>
      <c r="AXW299" s="97"/>
      <c r="AXX299" s="97"/>
      <c r="AXY299" s="97"/>
      <c r="AXZ299" s="97"/>
      <c r="AYA299" s="97"/>
      <c r="AYB299" s="97"/>
      <c r="AYC299" s="97"/>
      <c r="AYD299" s="97"/>
      <c r="AYE299" s="97"/>
      <c r="AYF299" s="97"/>
      <c r="AYG299" s="97"/>
      <c r="AYH299" s="97"/>
      <c r="AYI299" s="97"/>
      <c r="AYJ299" s="97"/>
      <c r="AYK299" s="97"/>
      <c r="AYL299" s="97"/>
      <c r="AYM299" s="97"/>
      <c r="AYN299" s="97"/>
      <c r="AYO299" s="97"/>
      <c r="AYP299" s="97"/>
      <c r="AYQ299" s="97"/>
      <c r="AYR299" s="97"/>
      <c r="AYS299" s="97"/>
      <c r="AYT299" s="97"/>
      <c r="AYU299" s="97"/>
      <c r="AYV299" s="97"/>
      <c r="AYW299" s="97"/>
      <c r="AYX299" s="97"/>
      <c r="AYY299" s="97"/>
      <c r="AYZ299" s="97"/>
      <c r="AZA299" s="97"/>
      <c r="AZB299" s="97"/>
      <c r="AZC299" s="97"/>
      <c r="AZD299" s="97"/>
      <c r="AZE299" s="97"/>
      <c r="AZF299" s="97"/>
      <c r="AZG299" s="97"/>
      <c r="AZH299" s="97"/>
      <c r="AZI299" s="97"/>
      <c r="AZJ299" s="97"/>
      <c r="AZK299" s="97"/>
      <c r="AZL299" s="97"/>
      <c r="AZM299" s="97"/>
      <c r="AZN299" s="97"/>
      <c r="AZO299" s="97"/>
      <c r="AZP299" s="97"/>
      <c r="AZQ299" s="97"/>
      <c r="AZR299" s="97"/>
      <c r="AZS299" s="97"/>
      <c r="AZT299" s="97"/>
      <c r="AZU299" s="97"/>
      <c r="AZV299" s="97"/>
      <c r="AZW299" s="97"/>
      <c r="AZX299" s="97"/>
      <c r="AZY299" s="97"/>
      <c r="AZZ299" s="97"/>
      <c r="BAA299" s="97"/>
      <c r="BAB299" s="97"/>
      <c r="BAC299" s="97"/>
      <c r="BAD299" s="97"/>
      <c r="BAE299" s="97"/>
      <c r="BAF299" s="97"/>
      <c r="BAG299" s="97"/>
      <c r="BAH299" s="97"/>
      <c r="BAI299" s="97"/>
      <c r="BAJ299" s="97"/>
      <c r="BAK299" s="97"/>
      <c r="BAL299" s="97"/>
      <c r="BAM299" s="97"/>
      <c r="BAN299" s="97"/>
      <c r="BAO299" s="97"/>
      <c r="BAP299" s="97"/>
      <c r="BAQ299" s="97"/>
      <c r="BAR299" s="97"/>
      <c r="BAS299" s="97"/>
      <c r="BAT299" s="97"/>
      <c r="BAU299" s="97"/>
      <c r="BAV299" s="97"/>
      <c r="BAW299" s="97"/>
      <c r="BAX299" s="97"/>
      <c r="BAY299" s="97"/>
      <c r="BAZ299" s="97"/>
      <c r="BBA299" s="97"/>
      <c r="BBB299" s="97"/>
      <c r="BBC299" s="97"/>
      <c r="BBD299" s="97"/>
      <c r="BBE299" s="97"/>
      <c r="BBF299" s="97"/>
      <c r="BBG299" s="97"/>
      <c r="BBH299" s="97"/>
      <c r="BBI299" s="97"/>
      <c r="BBJ299" s="97"/>
      <c r="BBK299" s="97"/>
      <c r="BBL299" s="97"/>
      <c r="BBM299" s="97"/>
      <c r="BBN299" s="97"/>
      <c r="BBO299" s="97"/>
      <c r="BBP299" s="97"/>
      <c r="BBQ299" s="97"/>
      <c r="BBR299" s="97"/>
      <c r="BBS299" s="97"/>
      <c r="BBT299" s="97"/>
      <c r="BBU299" s="97"/>
      <c r="BBV299" s="97"/>
      <c r="BBW299" s="97"/>
      <c r="BBX299" s="97"/>
      <c r="BBY299" s="97"/>
      <c r="BBZ299" s="97"/>
      <c r="BCA299" s="97"/>
      <c r="BCB299" s="97"/>
      <c r="BCC299" s="97"/>
      <c r="BCD299" s="97"/>
      <c r="BCE299" s="97"/>
      <c r="BCF299" s="97"/>
      <c r="BCG299" s="97"/>
      <c r="BCH299" s="97"/>
      <c r="BCI299" s="97"/>
      <c r="BCJ299" s="97"/>
      <c r="BCK299" s="97"/>
      <c r="BCL299" s="97"/>
      <c r="BCM299" s="97"/>
      <c r="BCN299" s="97"/>
      <c r="BCO299" s="97"/>
      <c r="BCP299" s="97"/>
      <c r="BCQ299" s="97"/>
      <c r="BCR299" s="97"/>
      <c r="BCS299" s="97"/>
      <c r="BCT299" s="97"/>
      <c r="BCU299" s="97"/>
      <c r="BCV299" s="97"/>
      <c r="BCW299" s="97"/>
      <c r="BCX299" s="97"/>
      <c r="BCY299" s="97"/>
      <c r="BCZ299" s="97"/>
      <c r="BDA299" s="97"/>
      <c r="BDB299" s="97"/>
      <c r="BDC299" s="97"/>
      <c r="BDD299" s="97"/>
      <c r="BDE299" s="97"/>
      <c r="BDF299" s="97"/>
      <c r="BDG299" s="97"/>
      <c r="BDH299" s="97"/>
      <c r="BDI299" s="97"/>
      <c r="BDJ299" s="97"/>
      <c r="BDK299" s="97"/>
      <c r="BDL299" s="97"/>
      <c r="BDM299" s="97"/>
      <c r="BDN299" s="97"/>
      <c r="BDO299" s="97"/>
      <c r="BDP299" s="97"/>
      <c r="BDQ299" s="97"/>
      <c r="BDR299" s="97"/>
      <c r="BDS299" s="97"/>
      <c r="BDT299" s="97"/>
      <c r="BDU299" s="97"/>
      <c r="BDV299" s="97"/>
      <c r="BDW299" s="97"/>
      <c r="BDX299" s="97"/>
      <c r="BDY299" s="97"/>
      <c r="BDZ299" s="97"/>
      <c r="BEA299" s="97"/>
      <c r="BEB299" s="97"/>
      <c r="BEC299" s="97"/>
      <c r="BED299" s="97"/>
      <c r="BEE299" s="97"/>
      <c r="BEF299" s="97"/>
      <c r="BEG299" s="97"/>
      <c r="BEH299" s="97"/>
      <c r="BEI299" s="97"/>
      <c r="BEJ299" s="97"/>
      <c r="BEK299" s="97"/>
      <c r="BEL299" s="97"/>
      <c r="BEM299" s="97"/>
      <c r="BEN299" s="97"/>
      <c r="BEO299" s="97"/>
      <c r="BEP299" s="97"/>
      <c r="BEQ299" s="97"/>
      <c r="BER299" s="97"/>
      <c r="BES299" s="97"/>
      <c r="BET299" s="97"/>
      <c r="BEU299" s="97"/>
      <c r="BEV299" s="97"/>
      <c r="BEW299" s="97"/>
      <c r="BEX299" s="97"/>
      <c r="BEY299" s="97"/>
      <c r="BEZ299" s="97"/>
      <c r="BFA299" s="97"/>
      <c r="BFB299" s="97"/>
      <c r="BFC299" s="97"/>
      <c r="BFD299" s="97"/>
      <c r="BFE299" s="97"/>
      <c r="BFF299" s="97"/>
      <c r="BFG299" s="97"/>
      <c r="BFH299" s="97"/>
      <c r="BFI299" s="97"/>
      <c r="BFJ299" s="97"/>
      <c r="BFK299" s="97"/>
      <c r="BFL299" s="97"/>
      <c r="BFM299" s="97"/>
      <c r="BFN299" s="97"/>
      <c r="BFO299" s="97"/>
      <c r="BFP299" s="97"/>
      <c r="BFQ299" s="97"/>
      <c r="BFR299" s="97"/>
      <c r="BFS299" s="97"/>
      <c r="BFT299" s="97"/>
      <c r="BFU299" s="97"/>
      <c r="BFV299" s="97"/>
      <c r="BFW299" s="97"/>
      <c r="BFX299" s="97"/>
      <c r="BFY299" s="97"/>
      <c r="BFZ299" s="97"/>
      <c r="BGA299" s="97"/>
      <c r="BGB299" s="97"/>
      <c r="BGC299" s="97"/>
      <c r="BGD299" s="97"/>
      <c r="BGE299" s="97"/>
      <c r="BGF299" s="97"/>
      <c r="BGG299" s="97"/>
      <c r="BGH299" s="97"/>
      <c r="BGI299" s="97"/>
      <c r="BGJ299" s="97"/>
      <c r="BGK299" s="97"/>
      <c r="BGL299" s="97"/>
      <c r="BGM299" s="97"/>
      <c r="BGN299" s="97"/>
      <c r="BGO299" s="97"/>
      <c r="BGP299" s="97"/>
      <c r="BGQ299" s="97"/>
      <c r="BGR299" s="97"/>
      <c r="BGS299" s="97"/>
      <c r="BGT299" s="97"/>
      <c r="BGU299" s="97"/>
      <c r="BGV299" s="97"/>
      <c r="BGW299" s="97"/>
      <c r="BGX299" s="97"/>
      <c r="BGY299" s="97"/>
      <c r="BGZ299" s="97"/>
      <c r="BHA299" s="97"/>
      <c r="BHB299" s="97"/>
      <c r="BHC299" s="97"/>
      <c r="BHD299" s="97"/>
      <c r="BHE299" s="97"/>
      <c r="BHF299" s="97"/>
      <c r="BHG299" s="97"/>
      <c r="BHH299" s="97"/>
      <c r="BHI299" s="97"/>
      <c r="BHJ299" s="97"/>
      <c r="BHK299" s="97"/>
      <c r="BHL299" s="97"/>
      <c r="BHM299" s="97"/>
      <c r="BHN299" s="97"/>
      <c r="BHO299" s="97"/>
      <c r="BHP299" s="97"/>
      <c r="BHQ299" s="97"/>
      <c r="BHR299" s="97"/>
      <c r="BHS299" s="97"/>
      <c r="BHT299" s="97"/>
      <c r="BHU299" s="97"/>
      <c r="BHV299" s="97"/>
      <c r="BHW299" s="97"/>
      <c r="BHX299" s="97"/>
      <c r="BHY299" s="97"/>
      <c r="BHZ299" s="97"/>
      <c r="BIA299" s="97"/>
      <c r="BIB299" s="97"/>
      <c r="BIC299" s="97"/>
      <c r="BID299" s="97"/>
      <c r="BIE299" s="97"/>
      <c r="BIF299" s="97"/>
      <c r="BIG299" s="97"/>
      <c r="BIH299" s="97"/>
      <c r="BII299" s="97"/>
      <c r="BIJ299" s="97"/>
      <c r="BIK299" s="97"/>
      <c r="BIL299" s="97"/>
      <c r="BIM299" s="97"/>
      <c r="BIN299" s="97"/>
      <c r="BIO299" s="97"/>
      <c r="BIP299" s="97"/>
      <c r="BIQ299" s="97"/>
      <c r="BIR299" s="97"/>
      <c r="BIS299" s="97"/>
      <c r="BIT299" s="97"/>
      <c r="BIU299" s="97"/>
      <c r="BIV299" s="97"/>
      <c r="BIW299" s="97"/>
      <c r="BIX299" s="97"/>
      <c r="BIY299" s="97"/>
      <c r="BIZ299" s="97"/>
      <c r="BJA299" s="97"/>
      <c r="BJB299" s="97"/>
      <c r="BJC299" s="97"/>
      <c r="BJD299" s="97"/>
      <c r="BJE299" s="97"/>
      <c r="BJF299" s="97"/>
      <c r="BJG299" s="97"/>
      <c r="BJH299" s="97"/>
      <c r="BJI299" s="97"/>
      <c r="BJJ299" s="97"/>
      <c r="BJK299" s="97"/>
      <c r="BJL299" s="97"/>
      <c r="BJM299" s="97"/>
      <c r="BJN299" s="97"/>
      <c r="BJO299" s="97"/>
      <c r="BJP299" s="97"/>
      <c r="BJQ299" s="97"/>
      <c r="BJR299" s="97"/>
      <c r="BJS299" s="97"/>
      <c r="BJT299" s="97"/>
      <c r="BJU299" s="97"/>
      <c r="BJV299" s="97"/>
      <c r="BJW299" s="97"/>
      <c r="BJX299" s="97"/>
      <c r="BJY299" s="97"/>
      <c r="BJZ299" s="97"/>
      <c r="BKA299" s="97"/>
      <c r="BKB299" s="97"/>
      <c r="BKC299" s="97"/>
      <c r="BKD299" s="97"/>
      <c r="BKE299" s="97"/>
      <c r="BKF299" s="97"/>
      <c r="BKG299" s="97"/>
      <c r="BKH299" s="97"/>
      <c r="BKI299" s="97"/>
      <c r="BKJ299" s="97"/>
      <c r="BKK299" s="97"/>
      <c r="BKL299" s="97"/>
      <c r="BKM299" s="97"/>
      <c r="BKN299" s="97"/>
      <c r="BKO299" s="97"/>
      <c r="BKP299" s="97"/>
      <c r="BKQ299" s="97"/>
      <c r="BKR299" s="97"/>
      <c r="BKS299" s="97"/>
      <c r="BKT299" s="97"/>
      <c r="BKU299" s="97"/>
      <c r="BKV299" s="97"/>
      <c r="BKW299" s="97"/>
      <c r="BKX299" s="97"/>
      <c r="BKY299" s="97"/>
      <c r="BKZ299" s="97"/>
      <c r="BLA299" s="97"/>
      <c r="BLB299" s="97"/>
      <c r="BLC299" s="97"/>
      <c r="BLD299" s="97"/>
      <c r="BLE299" s="97"/>
      <c r="BLF299" s="97"/>
      <c r="BLG299" s="97"/>
      <c r="BLH299" s="97"/>
      <c r="BLI299" s="97"/>
      <c r="BLJ299" s="97"/>
      <c r="BLK299" s="97"/>
      <c r="BLL299" s="97"/>
      <c r="BLM299" s="97"/>
      <c r="BLN299" s="97"/>
      <c r="BLO299" s="97"/>
      <c r="BLP299" s="97"/>
      <c r="BLQ299" s="97"/>
      <c r="BLR299" s="97"/>
      <c r="BLS299" s="97"/>
      <c r="BLT299" s="97"/>
      <c r="BLU299" s="97"/>
      <c r="BLV299" s="97"/>
      <c r="BLW299" s="97"/>
      <c r="BLX299" s="97"/>
      <c r="BLY299" s="97"/>
      <c r="BLZ299" s="97"/>
      <c r="BMA299" s="97"/>
      <c r="BMB299" s="97"/>
      <c r="BMC299" s="97"/>
      <c r="BMD299" s="97"/>
      <c r="BME299" s="97"/>
      <c r="BMF299" s="97"/>
      <c r="BMG299" s="97"/>
      <c r="BMH299" s="97"/>
      <c r="BMI299" s="97"/>
      <c r="BMJ299" s="97"/>
      <c r="BMK299" s="97"/>
      <c r="BML299" s="97"/>
      <c r="BMM299" s="97"/>
      <c r="BMN299" s="97"/>
      <c r="BMO299" s="97"/>
      <c r="BMP299" s="97"/>
      <c r="BMQ299" s="97"/>
      <c r="BMR299" s="97"/>
      <c r="BMS299" s="97"/>
      <c r="BMT299" s="97"/>
      <c r="BMU299" s="97"/>
      <c r="BMV299" s="97"/>
      <c r="BMW299" s="97"/>
      <c r="BMX299" s="97"/>
      <c r="BMY299" s="97"/>
      <c r="BMZ299" s="97"/>
      <c r="BNA299" s="97"/>
      <c r="BNB299" s="97"/>
      <c r="BNC299" s="97"/>
      <c r="BND299" s="97"/>
      <c r="BNE299" s="97"/>
      <c r="BNF299" s="97"/>
      <c r="BNG299" s="97"/>
      <c r="BNH299" s="97"/>
      <c r="BNI299" s="97"/>
      <c r="BNJ299" s="97"/>
      <c r="BNK299" s="97"/>
      <c r="BNL299" s="97"/>
      <c r="BNM299" s="97"/>
      <c r="BNN299" s="97"/>
      <c r="BNO299" s="97"/>
      <c r="BNP299" s="97"/>
      <c r="BNQ299" s="97"/>
      <c r="BNR299" s="97"/>
      <c r="BNS299" s="97"/>
      <c r="BNT299" s="97"/>
      <c r="BNU299" s="97"/>
      <c r="BNV299" s="97"/>
      <c r="BNW299" s="97"/>
      <c r="BNX299" s="97"/>
      <c r="BNY299" s="97"/>
      <c r="BNZ299" s="97"/>
      <c r="BOA299" s="97"/>
      <c r="BOB299" s="97"/>
      <c r="BOC299" s="97"/>
      <c r="BOD299" s="97"/>
      <c r="BOE299" s="97"/>
      <c r="BOF299" s="97"/>
      <c r="BOG299" s="97"/>
      <c r="BOH299" s="97"/>
      <c r="BOI299" s="97"/>
      <c r="BOJ299" s="97"/>
      <c r="BOK299" s="97"/>
      <c r="BOL299" s="97"/>
      <c r="BOM299" s="97"/>
      <c r="BON299" s="97"/>
      <c r="BOO299" s="97"/>
      <c r="BOP299" s="97"/>
      <c r="BOQ299" s="97"/>
      <c r="BOR299" s="97"/>
      <c r="BOS299" s="97"/>
      <c r="BOT299" s="97"/>
      <c r="BOU299" s="97"/>
      <c r="BOV299" s="97"/>
      <c r="BOW299" s="97"/>
      <c r="BOX299" s="97"/>
      <c r="BOY299" s="97"/>
      <c r="BOZ299" s="97"/>
      <c r="BPA299" s="97"/>
      <c r="BPB299" s="97"/>
      <c r="BPC299" s="97"/>
      <c r="BPD299" s="97"/>
      <c r="BPE299" s="97"/>
      <c r="BPF299" s="97"/>
      <c r="BPG299" s="97"/>
      <c r="BPH299" s="97"/>
      <c r="BPI299" s="97"/>
      <c r="BPJ299" s="97"/>
      <c r="BPK299" s="97"/>
      <c r="BPL299" s="97"/>
      <c r="BPM299" s="97"/>
      <c r="BPN299" s="97"/>
      <c r="BPO299" s="97"/>
      <c r="BPP299" s="97"/>
      <c r="BPQ299" s="97"/>
      <c r="BPR299" s="97"/>
      <c r="BPS299" s="97"/>
      <c r="BPT299" s="97"/>
      <c r="BPU299" s="97"/>
      <c r="BPV299" s="97"/>
      <c r="BPW299" s="97"/>
      <c r="BPX299" s="97"/>
      <c r="BPY299" s="97"/>
      <c r="BPZ299" s="97"/>
      <c r="BQA299" s="97"/>
      <c r="BQB299" s="97"/>
      <c r="BQC299" s="97"/>
      <c r="BQD299" s="97"/>
      <c r="BQE299" s="97"/>
      <c r="BQF299" s="97"/>
      <c r="BQG299" s="97"/>
      <c r="BQH299" s="97"/>
      <c r="BQI299" s="97"/>
      <c r="BQJ299" s="97"/>
      <c r="BQK299" s="97"/>
      <c r="BQL299" s="97"/>
      <c r="BQM299" s="97"/>
      <c r="BQN299" s="97"/>
      <c r="BQO299" s="97"/>
      <c r="BQP299" s="97"/>
      <c r="BQQ299" s="97"/>
      <c r="BQR299" s="97"/>
      <c r="BQS299" s="97"/>
      <c r="BQT299" s="97"/>
      <c r="BQU299" s="97"/>
      <c r="BQV299" s="97"/>
      <c r="BQW299" s="97"/>
      <c r="BQX299" s="97"/>
      <c r="BQY299" s="97"/>
      <c r="BQZ299" s="97"/>
      <c r="BRA299" s="97"/>
      <c r="BRB299" s="97"/>
      <c r="BRC299" s="97"/>
      <c r="BRD299" s="97"/>
      <c r="BRE299" s="97"/>
      <c r="BRF299" s="97"/>
      <c r="BRG299" s="97"/>
      <c r="BRH299" s="97"/>
      <c r="BRI299" s="97"/>
      <c r="BRJ299" s="97"/>
      <c r="BRK299" s="97"/>
      <c r="BRL299" s="97"/>
      <c r="BRM299" s="97"/>
      <c r="BRN299" s="97"/>
      <c r="BRO299" s="97"/>
      <c r="BRP299" s="97"/>
      <c r="BRQ299" s="97"/>
      <c r="BRR299" s="97"/>
      <c r="BRS299" s="97"/>
      <c r="BRT299" s="97"/>
      <c r="BRU299" s="97"/>
      <c r="BRV299" s="97"/>
      <c r="BRW299" s="97"/>
      <c r="BRX299" s="97"/>
      <c r="BRY299" s="97"/>
      <c r="BRZ299" s="97"/>
      <c r="BSA299" s="97"/>
      <c r="BSB299" s="97"/>
      <c r="BSC299" s="97"/>
      <c r="BSD299" s="97"/>
      <c r="BSE299" s="97"/>
      <c r="BSF299" s="97"/>
      <c r="BSG299" s="97"/>
      <c r="BSH299" s="97"/>
      <c r="BSI299" s="97"/>
      <c r="BSJ299" s="97"/>
      <c r="BSK299" s="97"/>
      <c r="BSL299" s="97"/>
      <c r="BSM299" s="97"/>
      <c r="BSN299" s="97"/>
      <c r="BSO299" s="97"/>
      <c r="BSP299" s="97"/>
      <c r="BSQ299" s="97"/>
      <c r="BSR299" s="97"/>
      <c r="BSS299" s="97"/>
      <c r="BST299" s="97"/>
      <c r="BSU299" s="97"/>
      <c r="BSV299" s="97"/>
      <c r="BSW299" s="97"/>
      <c r="BSX299" s="97"/>
      <c r="BSY299" s="97"/>
      <c r="BSZ299" s="97"/>
      <c r="BTA299" s="97"/>
      <c r="BTB299" s="97"/>
      <c r="BTC299" s="97"/>
      <c r="BTD299" s="97"/>
      <c r="BTE299" s="97"/>
      <c r="BTF299" s="97"/>
      <c r="BTG299" s="97"/>
      <c r="BTH299" s="97"/>
      <c r="BTI299" s="97"/>
      <c r="BTJ299" s="97"/>
      <c r="BTK299" s="97"/>
      <c r="BTL299" s="97"/>
      <c r="BTM299" s="97"/>
      <c r="BTN299" s="97"/>
      <c r="BTO299" s="97"/>
      <c r="BTP299" s="97"/>
      <c r="BTQ299" s="97"/>
      <c r="BTR299" s="97"/>
      <c r="BTS299" s="97"/>
      <c r="BTT299" s="97"/>
      <c r="BTU299" s="97"/>
      <c r="BTV299" s="97"/>
      <c r="BTW299" s="97"/>
      <c r="BTX299" s="97"/>
      <c r="BTY299" s="97"/>
      <c r="BTZ299" s="97"/>
      <c r="BUA299" s="97"/>
      <c r="BUB299" s="97"/>
      <c r="BUC299" s="97"/>
      <c r="BUD299" s="97"/>
      <c r="BUE299" s="97"/>
      <c r="BUF299" s="97"/>
      <c r="BUG299" s="97"/>
      <c r="BUH299" s="97"/>
      <c r="BUI299" s="97"/>
      <c r="BUJ299" s="97"/>
      <c r="BUK299" s="97"/>
      <c r="BUL299" s="97"/>
      <c r="BUM299" s="97"/>
      <c r="BUN299" s="97"/>
      <c r="BUO299" s="97"/>
      <c r="BUP299" s="97"/>
      <c r="BUQ299" s="97"/>
      <c r="BUR299" s="97"/>
      <c r="BUS299" s="97"/>
      <c r="BUT299" s="97"/>
      <c r="BUU299" s="97"/>
      <c r="BUV299" s="97"/>
      <c r="BUW299" s="97"/>
      <c r="BUX299" s="97"/>
      <c r="BUY299" s="97"/>
      <c r="BUZ299" s="97"/>
      <c r="BVA299" s="97"/>
      <c r="BVB299" s="97"/>
      <c r="BVC299" s="97"/>
      <c r="BVD299" s="97"/>
      <c r="BVE299" s="97"/>
      <c r="BVF299" s="97"/>
      <c r="BVG299" s="97"/>
      <c r="BVH299" s="97"/>
      <c r="BVI299" s="97"/>
      <c r="BVJ299" s="97"/>
      <c r="BVK299" s="97"/>
      <c r="BVL299" s="97"/>
      <c r="BVM299" s="97"/>
      <c r="BVN299" s="97"/>
      <c r="BVO299" s="97"/>
      <c r="BVP299" s="97"/>
      <c r="BVQ299" s="97"/>
      <c r="BVR299" s="97"/>
      <c r="BVS299" s="97"/>
      <c r="BVT299" s="97"/>
      <c r="BVU299" s="97"/>
      <c r="BVV299" s="97"/>
      <c r="BVW299" s="97"/>
      <c r="BVX299" s="97"/>
      <c r="BVY299" s="97"/>
      <c r="BVZ299" s="97"/>
      <c r="BWA299" s="97"/>
      <c r="BWB299" s="97"/>
      <c r="BWC299" s="97"/>
      <c r="BWD299" s="97"/>
      <c r="BWE299" s="97"/>
      <c r="BWF299" s="97"/>
      <c r="BWG299" s="97"/>
      <c r="BWH299" s="97"/>
      <c r="BWI299" s="97"/>
      <c r="BWJ299" s="97"/>
      <c r="BWK299" s="97"/>
      <c r="BWL299" s="97"/>
      <c r="BWM299" s="97"/>
      <c r="BWN299" s="97"/>
      <c r="BWO299" s="97"/>
      <c r="BWP299" s="97"/>
      <c r="BWQ299" s="97"/>
      <c r="BWR299" s="97"/>
      <c r="BWS299" s="97"/>
      <c r="BWT299" s="97"/>
      <c r="BWU299" s="97"/>
      <c r="BWV299" s="97"/>
      <c r="BWW299" s="97"/>
      <c r="BWX299" s="97"/>
      <c r="BWY299" s="97"/>
      <c r="BWZ299" s="97"/>
      <c r="BXA299" s="97"/>
      <c r="BXB299" s="97"/>
      <c r="BXC299" s="97"/>
      <c r="BXD299" s="97"/>
      <c r="BXE299" s="97"/>
      <c r="BXF299" s="97"/>
      <c r="BXG299" s="97"/>
      <c r="BXH299" s="97"/>
      <c r="BXI299" s="97"/>
      <c r="BXJ299" s="97"/>
      <c r="BXK299" s="97"/>
      <c r="BXL299" s="97"/>
      <c r="BXM299" s="97"/>
      <c r="BXN299" s="97"/>
      <c r="BXO299" s="97"/>
      <c r="BXP299" s="97"/>
      <c r="BXQ299" s="97"/>
      <c r="BXR299" s="97"/>
      <c r="BXS299" s="97"/>
      <c r="BXT299" s="97"/>
      <c r="BXU299" s="97"/>
      <c r="BXV299" s="97"/>
      <c r="BXW299" s="97"/>
      <c r="BXX299" s="97"/>
      <c r="BXY299" s="97"/>
      <c r="BXZ299" s="97"/>
      <c r="BYA299" s="97"/>
      <c r="BYB299" s="97"/>
      <c r="BYC299" s="97"/>
      <c r="BYD299" s="97"/>
      <c r="BYE299" s="97"/>
      <c r="BYF299" s="97"/>
      <c r="BYG299" s="97"/>
      <c r="BYH299" s="97"/>
      <c r="BYI299" s="97"/>
      <c r="BYJ299" s="97"/>
      <c r="BYK299" s="97"/>
      <c r="BYL299" s="97"/>
      <c r="BYM299" s="97"/>
      <c r="BYN299" s="97"/>
      <c r="BYO299" s="97"/>
      <c r="BYP299" s="97"/>
      <c r="BYQ299" s="97"/>
      <c r="BYR299" s="97"/>
      <c r="BYS299" s="97"/>
      <c r="BYT299" s="97"/>
      <c r="BYU299" s="97"/>
      <c r="BYV299" s="97"/>
      <c r="BYW299" s="97"/>
      <c r="BYX299" s="97"/>
      <c r="BYY299" s="97"/>
      <c r="BYZ299" s="97"/>
      <c r="BZA299" s="97"/>
      <c r="BZB299" s="97"/>
      <c r="BZC299" s="97"/>
      <c r="BZD299" s="97"/>
      <c r="BZE299" s="97"/>
      <c r="BZF299" s="97"/>
      <c r="BZG299" s="97"/>
      <c r="BZH299" s="97"/>
      <c r="BZI299" s="97"/>
      <c r="BZJ299" s="97"/>
      <c r="BZK299" s="97"/>
      <c r="BZL299" s="97"/>
      <c r="BZM299" s="97"/>
      <c r="BZN299" s="97"/>
      <c r="BZO299" s="97"/>
      <c r="BZP299" s="97"/>
      <c r="BZQ299" s="97"/>
      <c r="BZR299" s="97"/>
      <c r="BZS299" s="97"/>
      <c r="BZT299" s="97"/>
      <c r="BZU299" s="97"/>
      <c r="BZV299" s="97"/>
      <c r="BZW299" s="97"/>
      <c r="BZX299" s="97"/>
      <c r="BZY299" s="97"/>
      <c r="BZZ299" s="97"/>
      <c r="CAA299" s="97"/>
      <c r="CAB299" s="97"/>
      <c r="CAC299" s="97"/>
      <c r="CAD299" s="97"/>
      <c r="CAE299" s="97"/>
      <c r="CAF299" s="97"/>
      <c r="CAG299" s="97"/>
      <c r="CAH299" s="97"/>
      <c r="CAI299" s="97"/>
      <c r="CAJ299" s="97"/>
      <c r="CAK299" s="97"/>
      <c r="CAL299" s="97"/>
      <c r="CAM299" s="97"/>
      <c r="CAN299" s="97"/>
      <c r="CAO299" s="97"/>
      <c r="CAP299" s="97"/>
      <c r="CAQ299" s="97"/>
      <c r="CAR299" s="97"/>
      <c r="CAS299" s="97"/>
      <c r="CAT299" s="97"/>
      <c r="CAU299" s="97"/>
      <c r="CAV299" s="97"/>
      <c r="CAW299" s="97"/>
      <c r="CAX299" s="97"/>
      <c r="CAY299" s="97"/>
      <c r="CAZ299" s="97"/>
      <c r="CBA299" s="97"/>
      <c r="CBB299" s="97"/>
      <c r="CBC299" s="97"/>
      <c r="CBD299" s="97"/>
      <c r="CBE299" s="97"/>
      <c r="CBF299" s="97"/>
      <c r="CBG299" s="97"/>
      <c r="CBH299" s="97"/>
      <c r="CBI299" s="97"/>
      <c r="CBJ299" s="97"/>
      <c r="CBK299" s="97"/>
      <c r="CBL299" s="97"/>
      <c r="CBM299" s="97"/>
      <c r="CBN299" s="97"/>
      <c r="CBO299" s="97"/>
      <c r="CBP299" s="97"/>
      <c r="CBQ299" s="97"/>
      <c r="CBR299" s="97"/>
      <c r="CBS299" s="97"/>
      <c r="CBT299" s="97"/>
      <c r="CBU299" s="97"/>
      <c r="CBV299" s="97"/>
      <c r="CBW299" s="97"/>
      <c r="CBX299" s="97"/>
      <c r="CBY299" s="97"/>
      <c r="CBZ299" s="97"/>
      <c r="CCA299" s="97"/>
      <c r="CCB299" s="97"/>
      <c r="CCC299" s="97"/>
      <c r="CCD299" s="97"/>
      <c r="CCE299" s="97"/>
      <c r="CCF299" s="97"/>
      <c r="CCG299" s="97"/>
      <c r="CCH299" s="97"/>
      <c r="CCI299" s="97"/>
      <c r="CCJ299" s="97"/>
      <c r="CCK299" s="97"/>
      <c r="CCL299" s="97"/>
      <c r="CCM299" s="97"/>
      <c r="CCN299" s="97"/>
      <c r="CCO299" s="97"/>
      <c r="CCP299" s="97"/>
      <c r="CCQ299" s="97"/>
      <c r="CCR299" s="97"/>
      <c r="CCS299" s="97"/>
      <c r="CCT299" s="97"/>
      <c r="CCU299" s="97"/>
      <c r="CCV299" s="97"/>
      <c r="CCW299" s="97"/>
      <c r="CCX299" s="97"/>
      <c r="CCY299" s="97"/>
      <c r="CCZ299" s="97"/>
      <c r="CDA299" s="97"/>
      <c r="CDB299" s="97"/>
      <c r="CDC299" s="97"/>
      <c r="CDD299" s="97"/>
      <c r="CDE299" s="97"/>
      <c r="CDF299" s="97"/>
      <c r="CDG299" s="97"/>
      <c r="CDH299" s="97"/>
      <c r="CDI299" s="97"/>
      <c r="CDJ299" s="97"/>
      <c r="CDK299" s="97"/>
      <c r="CDL299" s="97"/>
      <c r="CDM299" s="97"/>
      <c r="CDN299" s="97"/>
      <c r="CDO299" s="97"/>
      <c r="CDP299" s="97"/>
      <c r="CDQ299" s="97"/>
      <c r="CDR299" s="97"/>
      <c r="CDS299" s="97"/>
      <c r="CDT299" s="97"/>
      <c r="CDU299" s="97"/>
      <c r="CDV299" s="97"/>
      <c r="CDW299" s="97"/>
      <c r="CDX299" s="97"/>
      <c r="CDY299" s="97"/>
      <c r="CDZ299" s="97"/>
      <c r="CEA299" s="97"/>
      <c r="CEB299" s="97"/>
      <c r="CEC299" s="97"/>
      <c r="CED299" s="97"/>
      <c r="CEE299" s="97"/>
      <c r="CEF299" s="97"/>
      <c r="CEG299" s="97"/>
      <c r="CEH299" s="97"/>
      <c r="CEI299" s="97"/>
      <c r="CEJ299" s="97"/>
      <c r="CEK299" s="97"/>
      <c r="CEL299" s="97"/>
      <c r="CEM299" s="97"/>
      <c r="CEN299" s="97"/>
      <c r="CEO299" s="97"/>
      <c r="CEP299" s="97"/>
      <c r="CEQ299" s="97"/>
      <c r="CER299" s="97"/>
      <c r="CES299" s="97"/>
      <c r="CET299" s="97"/>
      <c r="CEU299" s="97"/>
      <c r="CEV299" s="97"/>
      <c r="CEW299" s="97"/>
      <c r="CEX299" s="97"/>
      <c r="CEY299" s="97"/>
      <c r="CEZ299" s="97"/>
      <c r="CFA299" s="97"/>
      <c r="CFB299" s="97"/>
      <c r="CFC299" s="97"/>
      <c r="CFD299" s="97"/>
      <c r="CFE299" s="97"/>
      <c r="CFF299" s="97"/>
      <c r="CFG299" s="97"/>
      <c r="CFH299" s="97"/>
      <c r="CFI299" s="97"/>
      <c r="CFJ299" s="97"/>
      <c r="CFK299" s="97"/>
      <c r="CFL299" s="97"/>
      <c r="CFM299" s="97"/>
      <c r="CFN299" s="97"/>
      <c r="CFO299" s="97"/>
      <c r="CFP299" s="97"/>
      <c r="CFQ299" s="97"/>
      <c r="CFR299" s="97"/>
      <c r="CFS299" s="97"/>
      <c r="CFT299" s="97"/>
      <c r="CFU299" s="97"/>
      <c r="CFV299" s="97"/>
      <c r="CFW299" s="97"/>
      <c r="CFX299" s="97"/>
      <c r="CFY299" s="97"/>
      <c r="CFZ299" s="97"/>
      <c r="CGA299" s="97"/>
      <c r="CGB299" s="97"/>
      <c r="CGC299" s="97"/>
      <c r="CGD299" s="97"/>
      <c r="CGE299" s="97"/>
      <c r="CGF299" s="97"/>
      <c r="CGG299" s="97"/>
      <c r="CGH299" s="97"/>
      <c r="CGI299" s="97"/>
      <c r="CGJ299" s="97"/>
      <c r="CGK299" s="97"/>
      <c r="CGL299" s="97"/>
      <c r="CGM299" s="97"/>
      <c r="CGN299" s="97"/>
      <c r="CGO299" s="97"/>
      <c r="CGP299" s="97"/>
      <c r="CGQ299" s="97"/>
      <c r="CGR299" s="97"/>
      <c r="CGS299" s="97"/>
      <c r="CGT299" s="97"/>
      <c r="CGU299" s="97"/>
      <c r="CGV299" s="97"/>
      <c r="CGW299" s="97"/>
      <c r="CGX299" s="97"/>
      <c r="CGY299" s="97"/>
      <c r="CGZ299" s="97"/>
      <c r="CHA299" s="97"/>
      <c r="CHB299" s="97"/>
      <c r="CHC299" s="97"/>
      <c r="CHD299" s="97"/>
      <c r="CHE299" s="97"/>
      <c r="CHF299" s="97"/>
      <c r="CHG299" s="97"/>
      <c r="CHH299" s="97"/>
      <c r="CHI299" s="97"/>
      <c r="CHJ299" s="97"/>
      <c r="CHK299" s="97"/>
      <c r="CHL299" s="97"/>
      <c r="CHM299" s="97"/>
      <c r="CHN299" s="97"/>
      <c r="CHO299" s="97"/>
      <c r="CHP299" s="97"/>
      <c r="CHQ299" s="97"/>
      <c r="CHR299" s="97"/>
      <c r="CHS299" s="97"/>
      <c r="CHT299" s="97"/>
      <c r="CHU299" s="97"/>
      <c r="CHV299" s="97"/>
      <c r="CHW299" s="97"/>
      <c r="CHX299" s="97"/>
      <c r="CHY299" s="97"/>
      <c r="CHZ299" s="97"/>
      <c r="CIA299" s="97"/>
      <c r="CIB299" s="97"/>
      <c r="CIC299" s="97"/>
      <c r="CID299" s="97"/>
      <c r="CIE299" s="97"/>
      <c r="CIF299" s="97"/>
      <c r="CIG299" s="97"/>
      <c r="CIH299" s="97"/>
      <c r="CII299" s="97"/>
      <c r="CIJ299" s="97"/>
      <c r="CIK299" s="97"/>
      <c r="CIL299" s="97"/>
      <c r="CIM299" s="97"/>
      <c r="CIN299" s="97"/>
      <c r="CIO299" s="97"/>
      <c r="CIP299" s="97"/>
      <c r="CIQ299" s="97"/>
      <c r="CIR299" s="97"/>
      <c r="CIS299" s="97"/>
      <c r="CIT299" s="97"/>
      <c r="CIU299" s="97"/>
      <c r="CIV299" s="97"/>
      <c r="CIW299" s="97"/>
      <c r="CIX299" s="97"/>
      <c r="CIY299" s="97"/>
      <c r="CIZ299" s="97"/>
      <c r="CJA299" s="97"/>
      <c r="CJB299" s="97"/>
      <c r="CJC299" s="97"/>
      <c r="CJD299" s="97"/>
      <c r="CJE299" s="97"/>
      <c r="CJF299" s="97"/>
      <c r="CJG299" s="97"/>
      <c r="CJH299" s="97"/>
      <c r="CJI299" s="97"/>
      <c r="CJJ299" s="97"/>
      <c r="CJK299" s="97"/>
      <c r="CJL299" s="97"/>
      <c r="CJM299" s="97"/>
      <c r="CJN299" s="97"/>
      <c r="CJO299" s="97"/>
      <c r="CJP299" s="97"/>
      <c r="CJQ299" s="97"/>
      <c r="CJR299" s="97"/>
      <c r="CJS299" s="97"/>
      <c r="CJT299" s="97"/>
      <c r="CJU299" s="97"/>
      <c r="CJV299" s="97"/>
      <c r="CJW299" s="97"/>
      <c r="CJX299" s="97"/>
      <c r="CJY299" s="97"/>
      <c r="CJZ299" s="97"/>
      <c r="CKA299" s="97"/>
      <c r="CKB299" s="97"/>
      <c r="CKC299" s="97"/>
      <c r="CKD299" s="97"/>
      <c r="CKE299" s="97"/>
      <c r="CKF299" s="97"/>
      <c r="CKG299" s="97"/>
      <c r="CKH299" s="97"/>
      <c r="CKI299" s="97"/>
      <c r="CKJ299" s="97"/>
      <c r="CKK299" s="97"/>
      <c r="CKL299" s="97"/>
      <c r="CKM299" s="97"/>
      <c r="CKN299" s="97"/>
      <c r="CKO299" s="97"/>
      <c r="CKP299" s="97"/>
      <c r="CKQ299" s="97"/>
      <c r="CKR299" s="97"/>
      <c r="CKS299" s="97"/>
      <c r="CKT299" s="97"/>
      <c r="CKU299" s="97"/>
      <c r="CKV299" s="97"/>
      <c r="CKW299" s="97"/>
      <c r="CKX299" s="97"/>
      <c r="CKY299" s="97"/>
      <c r="CKZ299" s="97"/>
      <c r="CLA299" s="97"/>
      <c r="CLB299" s="97"/>
      <c r="CLC299" s="97"/>
      <c r="CLD299" s="97"/>
      <c r="CLE299" s="97"/>
      <c r="CLF299" s="97"/>
      <c r="CLG299" s="97"/>
      <c r="CLH299" s="97"/>
      <c r="CLI299" s="97"/>
      <c r="CLJ299" s="97"/>
      <c r="CLK299" s="97"/>
      <c r="CLL299" s="97"/>
      <c r="CLM299" s="97"/>
      <c r="CLN299" s="97"/>
      <c r="CLO299" s="97"/>
      <c r="CLP299" s="97"/>
      <c r="CLQ299" s="97"/>
      <c r="CLR299" s="97"/>
      <c r="CLS299" s="97"/>
      <c r="CLT299" s="97"/>
      <c r="CLU299" s="97"/>
      <c r="CLV299" s="97"/>
      <c r="CLW299" s="97"/>
      <c r="CLX299" s="97"/>
      <c r="CLY299" s="97"/>
      <c r="CLZ299" s="97"/>
      <c r="CMA299" s="97"/>
      <c r="CMB299" s="97"/>
      <c r="CMC299" s="97"/>
      <c r="CMD299" s="97"/>
      <c r="CME299" s="97"/>
      <c r="CMF299" s="97"/>
      <c r="CMG299" s="97"/>
      <c r="CMH299" s="97"/>
      <c r="CMI299" s="97"/>
      <c r="CMJ299" s="97"/>
      <c r="CMK299" s="97"/>
      <c r="CML299" s="97"/>
      <c r="CMM299" s="97"/>
      <c r="CMN299" s="97"/>
      <c r="CMO299" s="97"/>
      <c r="CMP299" s="97"/>
      <c r="CMQ299" s="97"/>
      <c r="CMR299" s="97"/>
      <c r="CMS299" s="97"/>
      <c r="CMT299" s="97"/>
      <c r="CMU299" s="97"/>
      <c r="CMV299" s="97"/>
      <c r="CMW299" s="97"/>
      <c r="CMX299" s="97"/>
      <c r="CMY299" s="97"/>
      <c r="CMZ299" s="97"/>
      <c r="CNA299" s="97"/>
      <c r="CNB299" s="97"/>
      <c r="CNC299" s="97"/>
      <c r="CND299" s="97"/>
      <c r="CNE299" s="97"/>
      <c r="CNF299" s="97"/>
      <c r="CNG299" s="97"/>
      <c r="CNH299" s="97"/>
      <c r="CNI299" s="97"/>
      <c r="CNJ299" s="97"/>
      <c r="CNK299" s="97"/>
      <c r="CNL299" s="97"/>
      <c r="CNM299" s="97"/>
      <c r="CNN299" s="97"/>
      <c r="CNO299" s="97"/>
      <c r="CNP299" s="97"/>
      <c r="CNQ299" s="97"/>
      <c r="CNR299" s="97"/>
      <c r="CNS299" s="97"/>
      <c r="CNT299" s="97"/>
      <c r="CNU299" s="97"/>
      <c r="CNV299" s="97"/>
      <c r="CNW299" s="97"/>
      <c r="CNX299" s="97"/>
      <c r="CNY299" s="97"/>
      <c r="CNZ299" s="97"/>
      <c r="COA299" s="97"/>
      <c r="COB299" s="97"/>
      <c r="COC299" s="97"/>
      <c r="COD299" s="97"/>
      <c r="COE299" s="97"/>
      <c r="COF299" s="97"/>
      <c r="COG299" s="97"/>
      <c r="COH299" s="97"/>
      <c r="COI299" s="97"/>
      <c r="COJ299" s="97"/>
      <c r="COK299" s="97"/>
      <c r="COL299" s="97"/>
      <c r="COM299" s="97"/>
      <c r="CON299" s="97"/>
      <c r="COO299" s="97"/>
      <c r="COP299" s="97"/>
      <c r="COQ299" s="97"/>
      <c r="COR299" s="97"/>
      <c r="COS299" s="97"/>
      <c r="COT299" s="97"/>
      <c r="COU299" s="97"/>
      <c r="COV299" s="97"/>
      <c r="COW299" s="97"/>
      <c r="COX299" s="97"/>
      <c r="COY299" s="97"/>
      <c r="COZ299" s="97"/>
      <c r="CPA299" s="97"/>
      <c r="CPB299" s="97"/>
      <c r="CPC299" s="97"/>
      <c r="CPD299" s="97"/>
      <c r="CPE299" s="97"/>
      <c r="CPF299" s="97"/>
      <c r="CPG299" s="97"/>
      <c r="CPH299" s="97"/>
      <c r="CPI299" s="97"/>
      <c r="CPJ299" s="97"/>
      <c r="CPK299" s="97"/>
      <c r="CPL299" s="97"/>
      <c r="CPM299" s="97"/>
      <c r="CPN299" s="97"/>
      <c r="CPO299" s="97"/>
      <c r="CPP299" s="97"/>
      <c r="CPQ299" s="97"/>
      <c r="CPR299" s="97"/>
      <c r="CPS299" s="97"/>
      <c r="CPT299" s="97"/>
      <c r="CPU299" s="97"/>
      <c r="CPV299" s="97"/>
      <c r="CPW299" s="97"/>
      <c r="CPX299" s="97"/>
      <c r="CPY299" s="97"/>
      <c r="CPZ299" s="97"/>
      <c r="CQA299" s="97"/>
      <c r="CQB299" s="97"/>
      <c r="CQC299" s="97"/>
      <c r="CQD299" s="97"/>
      <c r="CQE299" s="97"/>
      <c r="CQF299" s="97"/>
      <c r="CQG299" s="97"/>
      <c r="CQH299" s="97"/>
      <c r="CQI299" s="97"/>
      <c r="CQJ299" s="97"/>
      <c r="CQK299" s="97"/>
      <c r="CQL299" s="97"/>
      <c r="CQM299" s="97"/>
      <c r="CQN299" s="97"/>
      <c r="CQO299" s="97"/>
      <c r="CQP299" s="97"/>
      <c r="CQQ299" s="97"/>
      <c r="CQR299" s="97"/>
      <c r="CQS299" s="97"/>
      <c r="CQT299" s="97"/>
      <c r="CQU299" s="97"/>
      <c r="CQV299" s="97"/>
      <c r="CQW299" s="97"/>
      <c r="CQX299" s="97"/>
      <c r="CQY299" s="97"/>
      <c r="CQZ299" s="97"/>
      <c r="CRA299" s="97"/>
      <c r="CRB299" s="97"/>
      <c r="CRC299" s="97"/>
      <c r="CRD299" s="97"/>
      <c r="CRE299" s="97"/>
      <c r="CRF299" s="97"/>
      <c r="CRG299" s="97"/>
      <c r="CRH299" s="97"/>
      <c r="CRI299" s="97"/>
      <c r="CRJ299" s="97"/>
      <c r="CRK299" s="97"/>
      <c r="CRL299" s="97"/>
      <c r="CRM299" s="97"/>
      <c r="CRN299" s="97"/>
      <c r="CRO299" s="97"/>
      <c r="CRP299" s="97"/>
      <c r="CRQ299" s="97"/>
      <c r="CRR299" s="97"/>
      <c r="CRS299" s="97"/>
      <c r="CRT299" s="97"/>
      <c r="CRU299" s="97"/>
      <c r="CRV299" s="97"/>
      <c r="CRW299" s="97"/>
      <c r="CRX299" s="97"/>
      <c r="CRY299" s="97"/>
      <c r="CRZ299" s="97"/>
      <c r="CSA299" s="97"/>
      <c r="CSB299" s="97"/>
      <c r="CSC299" s="97"/>
      <c r="CSD299" s="97"/>
      <c r="CSE299" s="97"/>
      <c r="CSF299" s="97"/>
      <c r="CSG299" s="97"/>
      <c r="CSH299" s="97"/>
      <c r="CSI299" s="97"/>
      <c r="CSJ299" s="97"/>
      <c r="CSK299" s="97"/>
      <c r="CSL299" s="97"/>
      <c r="CSM299" s="97"/>
      <c r="CSN299" s="97"/>
      <c r="CSO299" s="97"/>
      <c r="CSP299" s="97"/>
      <c r="CSQ299" s="97"/>
      <c r="CSR299" s="97"/>
      <c r="CSS299" s="97"/>
      <c r="CST299" s="97"/>
      <c r="CSU299" s="97"/>
      <c r="CSV299" s="97"/>
      <c r="CSW299" s="97"/>
      <c r="CSX299" s="97"/>
      <c r="CSY299" s="97"/>
      <c r="CSZ299" s="97"/>
      <c r="CTA299" s="97"/>
      <c r="CTB299" s="97"/>
      <c r="CTC299" s="97"/>
      <c r="CTD299" s="97"/>
      <c r="CTE299" s="97"/>
      <c r="CTF299" s="97"/>
      <c r="CTG299" s="97"/>
      <c r="CTH299" s="97"/>
      <c r="CTI299" s="97"/>
      <c r="CTJ299" s="97"/>
      <c r="CTK299" s="97"/>
      <c r="CTL299" s="97"/>
      <c r="CTM299" s="97"/>
      <c r="CTN299" s="97"/>
      <c r="CTO299" s="97"/>
      <c r="CTP299" s="97"/>
      <c r="CTQ299" s="97"/>
      <c r="CTR299" s="97"/>
      <c r="CTS299" s="97"/>
      <c r="CTT299" s="97"/>
      <c r="CTU299" s="97"/>
      <c r="CTV299" s="97"/>
      <c r="CTW299" s="97"/>
      <c r="CTX299" s="97"/>
      <c r="CTY299" s="97"/>
      <c r="CTZ299" s="97"/>
      <c r="CUA299" s="97"/>
      <c r="CUB299" s="97"/>
      <c r="CUC299" s="97"/>
      <c r="CUD299" s="97"/>
      <c r="CUE299" s="97"/>
      <c r="CUF299" s="97"/>
      <c r="CUG299" s="97"/>
      <c r="CUH299" s="97"/>
      <c r="CUI299" s="97"/>
      <c r="CUJ299" s="97"/>
      <c r="CUK299" s="97"/>
      <c r="CUL299" s="97"/>
      <c r="CUM299" s="97"/>
      <c r="CUN299" s="97"/>
      <c r="CUO299" s="97"/>
      <c r="CUP299" s="97"/>
      <c r="CUQ299" s="97"/>
      <c r="CUR299" s="97"/>
      <c r="CUS299" s="97"/>
      <c r="CUT299" s="97"/>
      <c r="CUU299" s="97"/>
      <c r="CUV299" s="97"/>
      <c r="CUW299" s="97"/>
      <c r="CUX299" s="97"/>
      <c r="CUY299" s="97"/>
      <c r="CUZ299" s="97"/>
      <c r="CVA299" s="97"/>
      <c r="CVB299" s="97"/>
      <c r="CVC299" s="97"/>
      <c r="CVD299" s="97"/>
      <c r="CVE299" s="97"/>
      <c r="CVF299" s="97"/>
      <c r="CVG299" s="97"/>
      <c r="CVH299" s="97"/>
      <c r="CVI299" s="97"/>
      <c r="CVJ299" s="97"/>
      <c r="CVK299" s="97"/>
      <c r="CVL299" s="97"/>
      <c r="CVM299" s="97"/>
      <c r="CVN299" s="97"/>
      <c r="CVO299" s="97"/>
      <c r="CVP299" s="97"/>
      <c r="CVQ299" s="97"/>
      <c r="CVR299" s="97"/>
      <c r="CVS299" s="97"/>
      <c r="CVT299" s="97"/>
      <c r="CVU299" s="97"/>
      <c r="CVV299" s="97"/>
      <c r="CVW299" s="97"/>
      <c r="CVX299" s="97"/>
      <c r="CVY299" s="97"/>
      <c r="CVZ299" s="97"/>
      <c r="CWA299" s="97"/>
      <c r="CWB299" s="97"/>
      <c r="CWC299" s="97"/>
      <c r="CWD299" s="97"/>
      <c r="CWE299" s="97"/>
      <c r="CWF299" s="97"/>
      <c r="CWG299" s="97"/>
      <c r="CWH299" s="97"/>
      <c r="CWI299" s="97"/>
      <c r="CWJ299" s="97"/>
      <c r="CWK299" s="97"/>
      <c r="CWL299" s="97"/>
      <c r="CWM299" s="97"/>
      <c r="CWN299" s="97"/>
      <c r="CWO299" s="97"/>
      <c r="CWP299" s="97"/>
      <c r="CWQ299" s="97"/>
      <c r="CWR299" s="97"/>
      <c r="CWS299" s="97"/>
      <c r="CWT299" s="97"/>
      <c r="CWU299" s="97"/>
      <c r="CWV299" s="97"/>
      <c r="CWW299" s="97"/>
      <c r="CWX299" s="97"/>
      <c r="CWY299" s="97"/>
      <c r="CWZ299" s="97"/>
      <c r="CXA299" s="97"/>
      <c r="CXB299" s="97"/>
      <c r="CXC299" s="97"/>
      <c r="CXD299" s="97"/>
      <c r="CXE299" s="97"/>
      <c r="CXF299" s="97"/>
      <c r="CXG299" s="97"/>
      <c r="CXH299" s="97"/>
      <c r="CXI299" s="97"/>
      <c r="CXJ299" s="97"/>
      <c r="CXK299" s="97"/>
      <c r="CXL299" s="97"/>
      <c r="CXM299" s="97"/>
      <c r="CXN299" s="97"/>
      <c r="CXO299" s="97"/>
      <c r="CXP299" s="97"/>
      <c r="CXQ299" s="97"/>
      <c r="CXR299" s="97"/>
      <c r="CXS299" s="97"/>
      <c r="CXT299" s="97"/>
      <c r="CXU299" s="97"/>
      <c r="CXV299" s="97"/>
      <c r="CXW299" s="97"/>
      <c r="CXX299" s="97"/>
      <c r="CXY299" s="97"/>
      <c r="CXZ299" s="97"/>
      <c r="CYA299" s="97"/>
      <c r="CYB299" s="97"/>
      <c r="CYC299" s="97"/>
      <c r="CYD299" s="97"/>
      <c r="CYE299" s="97"/>
      <c r="CYF299" s="97"/>
      <c r="CYG299" s="97"/>
      <c r="CYH299" s="97"/>
      <c r="CYI299" s="97"/>
      <c r="CYJ299" s="97"/>
      <c r="CYK299" s="97"/>
      <c r="CYL299" s="97"/>
      <c r="CYM299" s="97"/>
      <c r="CYN299" s="97"/>
      <c r="CYO299" s="97"/>
      <c r="CYP299" s="97"/>
      <c r="CYQ299" s="97"/>
      <c r="CYR299" s="97"/>
      <c r="CYS299" s="97"/>
      <c r="CYT299" s="97"/>
      <c r="CYU299" s="97"/>
      <c r="CYV299" s="97"/>
      <c r="CYW299" s="97"/>
      <c r="CYX299" s="97"/>
      <c r="CYY299" s="97"/>
      <c r="CYZ299" s="97"/>
      <c r="CZA299" s="97"/>
      <c r="CZB299" s="97"/>
      <c r="CZC299" s="97"/>
      <c r="CZD299" s="97"/>
      <c r="CZE299" s="97"/>
      <c r="CZF299" s="97"/>
      <c r="CZG299" s="97"/>
      <c r="CZH299" s="97"/>
      <c r="CZI299" s="97"/>
      <c r="CZJ299" s="97"/>
      <c r="CZK299" s="97"/>
      <c r="CZL299" s="97"/>
      <c r="CZM299" s="97"/>
      <c r="CZN299" s="97"/>
      <c r="CZO299" s="97"/>
      <c r="CZP299" s="97"/>
      <c r="CZQ299" s="97"/>
      <c r="CZR299" s="97"/>
      <c r="CZS299" s="97"/>
      <c r="CZT299" s="97"/>
      <c r="CZU299" s="97"/>
      <c r="CZV299" s="97"/>
      <c r="CZW299" s="97"/>
      <c r="CZX299" s="97"/>
      <c r="CZY299" s="97"/>
      <c r="CZZ299" s="97"/>
      <c r="DAA299" s="97"/>
      <c r="DAB299" s="97"/>
      <c r="DAC299" s="97"/>
      <c r="DAD299" s="97"/>
      <c r="DAE299" s="97"/>
      <c r="DAF299" s="97"/>
      <c r="DAG299" s="97"/>
      <c r="DAH299" s="97"/>
      <c r="DAI299" s="97"/>
      <c r="DAJ299" s="97"/>
      <c r="DAK299" s="97"/>
      <c r="DAL299" s="97"/>
      <c r="DAM299" s="97"/>
      <c r="DAN299" s="97"/>
      <c r="DAO299" s="97"/>
      <c r="DAP299" s="97"/>
      <c r="DAQ299" s="97"/>
      <c r="DAR299" s="97"/>
      <c r="DAS299" s="97"/>
      <c r="DAT299" s="97"/>
      <c r="DAU299" s="97"/>
      <c r="DAV299" s="97"/>
      <c r="DAW299" s="97"/>
      <c r="DAX299" s="97"/>
      <c r="DAY299" s="97"/>
      <c r="DAZ299" s="97"/>
      <c r="DBA299" s="97"/>
      <c r="DBB299" s="97"/>
      <c r="DBC299" s="97"/>
      <c r="DBD299" s="97"/>
      <c r="DBE299" s="97"/>
      <c r="DBF299" s="97"/>
      <c r="DBG299" s="97"/>
      <c r="DBH299" s="97"/>
      <c r="DBI299" s="97"/>
      <c r="DBJ299" s="97"/>
      <c r="DBK299" s="97"/>
      <c r="DBL299" s="97"/>
      <c r="DBM299" s="97"/>
      <c r="DBN299" s="97"/>
      <c r="DBO299" s="97"/>
      <c r="DBP299" s="97"/>
      <c r="DBQ299" s="97"/>
      <c r="DBR299" s="97"/>
      <c r="DBS299" s="97"/>
      <c r="DBT299" s="97"/>
      <c r="DBU299" s="97"/>
      <c r="DBV299" s="97"/>
      <c r="DBW299" s="97"/>
      <c r="DBX299" s="97"/>
      <c r="DBY299" s="97"/>
      <c r="DBZ299" s="97"/>
      <c r="DCA299" s="97"/>
      <c r="DCB299" s="97"/>
      <c r="DCC299" s="97"/>
      <c r="DCD299" s="97"/>
      <c r="DCE299" s="97"/>
      <c r="DCF299" s="97"/>
      <c r="DCG299" s="97"/>
      <c r="DCH299" s="97"/>
      <c r="DCI299" s="97"/>
      <c r="DCJ299" s="97"/>
      <c r="DCK299" s="97"/>
      <c r="DCL299" s="97"/>
      <c r="DCM299" s="97"/>
      <c r="DCN299" s="97"/>
      <c r="DCO299" s="97"/>
      <c r="DCP299" s="97"/>
      <c r="DCQ299" s="97"/>
      <c r="DCR299" s="97"/>
      <c r="DCS299" s="97"/>
      <c r="DCT299" s="97"/>
      <c r="DCU299" s="97"/>
      <c r="DCV299" s="97"/>
      <c r="DCW299" s="97"/>
      <c r="DCX299" s="97"/>
      <c r="DCY299" s="97"/>
      <c r="DCZ299" s="97"/>
      <c r="DDA299" s="97"/>
      <c r="DDB299" s="97"/>
      <c r="DDC299" s="97"/>
      <c r="DDD299" s="97"/>
      <c r="DDE299" s="97"/>
      <c r="DDF299" s="97"/>
      <c r="DDG299" s="97"/>
      <c r="DDH299" s="97"/>
      <c r="DDI299" s="97"/>
      <c r="DDJ299" s="97"/>
      <c r="DDK299" s="97"/>
      <c r="DDL299" s="97"/>
      <c r="DDM299" s="97"/>
      <c r="DDN299" s="97"/>
      <c r="DDO299" s="97"/>
      <c r="DDP299" s="97"/>
      <c r="DDQ299" s="97"/>
      <c r="DDR299" s="97"/>
      <c r="DDS299" s="97"/>
      <c r="DDT299" s="97"/>
      <c r="DDU299" s="97"/>
      <c r="DDV299" s="97"/>
      <c r="DDW299" s="97"/>
      <c r="DDX299" s="97"/>
      <c r="DDY299" s="97"/>
      <c r="DDZ299" s="97"/>
      <c r="DEA299" s="97"/>
      <c r="DEB299" s="97"/>
      <c r="DEC299" s="97"/>
      <c r="DED299" s="97"/>
      <c r="DEE299" s="97"/>
      <c r="DEF299" s="97"/>
      <c r="DEG299" s="97"/>
      <c r="DEH299" s="97"/>
      <c r="DEI299" s="97"/>
      <c r="DEJ299" s="97"/>
      <c r="DEK299" s="97"/>
      <c r="DEL299" s="97"/>
      <c r="DEM299" s="97"/>
      <c r="DEN299" s="97"/>
      <c r="DEO299" s="97"/>
      <c r="DEP299" s="97"/>
      <c r="DEQ299" s="97"/>
      <c r="DER299" s="97"/>
      <c r="DES299" s="97"/>
      <c r="DET299" s="97"/>
      <c r="DEU299" s="97"/>
      <c r="DEV299" s="97"/>
      <c r="DEW299" s="97"/>
      <c r="DEX299" s="97"/>
      <c r="DEY299" s="97"/>
      <c r="DEZ299" s="97"/>
      <c r="DFA299" s="97"/>
      <c r="DFB299" s="97"/>
      <c r="DFC299" s="97"/>
      <c r="DFD299" s="97"/>
      <c r="DFE299" s="97"/>
      <c r="DFF299" s="97"/>
      <c r="DFG299" s="97"/>
      <c r="DFH299" s="97"/>
      <c r="DFI299" s="97"/>
      <c r="DFJ299" s="97"/>
      <c r="DFK299" s="97"/>
      <c r="DFL299" s="97"/>
      <c r="DFM299" s="97"/>
      <c r="DFN299" s="97"/>
      <c r="DFO299" s="97"/>
      <c r="DFP299" s="97"/>
      <c r="DFQ299" s="97"/>
      <c r="DFR299" s="97"/>
      <c r="DFS299" s="97"/>
      <c r="DFT299" s="97"/>
      <c r="DFU299" s="97"/>
      <c r="DFV299" s="97"/>
      <c r="DFW299" s="97"/>
      <c r="DFX299" s="97"/>
      <c r="DFY299" s="97"/>
      <c r="DFZ299" s="97"/>
      <c r="DGA299" s="97"/>
      <c r="DGB299" s="97"/>
      <c r="DGC299" s="97"/>
      <c r="DGD299" s="97"/>
      <c r="DGE299" s="97"/>
      <c r="DGF299" s="97"/>
      <c r="DGG299" s="97"/>
      <c r="DGH299" s="97"/>
      <c r="DGI299" s="97"/>
      <c r="DGJ299" s="97"/>
      <c r="DGK299" s="97"/>
      <c r="DGL299" s="97"/>
      <c r="DGM299" s="97"/>
      <c r="DGN299" s="97"/>
      <c r="DGO299" s="97"/>
      <c r="DGP299" s="97"/>
      <c r="DGQ299" s="97"/>
      <c r="DGR299" s="97"/>
      <c r="DGS299" s="97"/>
      <c r="DGT299" s="97"/>
      <c r="DGU299" s="97"/>
      <c r="DGV299" s="97"/>
      <c r="DGW299" s="97"/>
      <c r="DGX299" s="97"/>
      <c r="DGY299" s="97"/>
      <c r="DGZ299" s="97"/>
      <c r="DHA299" s="97"/>
      <c r="DHB299" s="97"/>
      <c r="DHC299" s="97"/>
      <c r="DHD299" s="97"/>
      <c r="DHE299" s="97"/>
      <c r="DHF299" s="97"/>
      <c r="DHG299" s="97"/>
      <c r="DHH299" s="97"/>
      <c r="DHI299" s="97"/>
      <c r="DHJ299" s="97"/>
      <c r="DHK299" s="97"/>
      <c r="DHL299" s="97"/>
      <c r="DHM299" s="97"/>
      <c r="DHN299" s="97"/>
      <c r="DHO299" s="97"/>
      <c r="DHP299" s="97"/>
      <c r="DHQ299" s="97"/>
      <c r="DHR299" s="97"/>
      <c r="DHS299" s="97"/>
      <c r="DHT299" s="97"/>
      <c r="DHU299" s="97"/>
      <c r="DHV299" s="97"/>
      <c r="DHW299" s="97"/>
      <c r="DHX299" s="97"/>
      <c r="DHY299" s="97"/>
      <c r="DHZ299" s="97"/>
      <c r="DIA299" s="97"/>
      <c r="DIB299" s="97"/>
      <c r="DIC299" s="97"/>
      <c r="DID299" s="97"/>
      <c r="DIE299" s="97"/>
      <c r="DIF299" s="97"/>
      <c r="DIG299" s="97"/>
      <c r="DIH299" s="97"/>
      <c r="DII299" s="97"/>
      <c r="DIJ299" s="97"/>
      <c r="DIK299" s="97"/>
      <c r="DIL299" s="97"/>
      <c r="DIM299" s="97"/>
      <c r="DIN299" s="97"/>
      <c r="DIO299" s="97"/>
      <c r="DIP299" s="97"/>
      <c r="DIQ299" s="97"/>
      <c r="DIR299" s="97"/>
      <c r="DIS299" s="97"/>
      <c r="DIT299" s="97"/>
      <c r="DIU299" s="97"/>
      <c r="DIV299" s="97"/>
      <c r="DIW299" s="97"/>
      <c r="DIX299" s="97"/>
      <c r="DIY299" s="97"/>
      <c r="DIZ299" s="97"/>
      <c r="DJA299" s="97"/>
      <c r="DJB299" s="97"/>
      <c r="DJC299" s="97"/>
      <c r="DJD299" s="97"/>
      <c r="DJE299" s="97"/>
      <c r="DJF299" s="97"/>
      <c r="DJG299" s="97"/>
      <c r="DJH299" s="97"/>
      <c r="DJI299" s="97"/>
      <c r="DJJ299" s="97"/>
      <c r="DJK299" s="97"/>
      <c r="DJL299" s="97"/>
      <c r="DJM299" s="97"/>
      <c r="DJN299" s="97"/>
      <c r="DJO299" s="97"/>
      <c r="DJP299" s="97"/>
      <c r="DJQ299" s="97"/>
      <c r="DJR299" s="97"/>
      <c r="DJS299" s="97"/>
      <c r="DJT299" s="97"/>
      <c r="DJU299" s="97"/>
      <c r="DJV299" s="97"/>
      <c r="DJW299" s="97"/>
      <c r="DJX299" s="97"/>
      <c r="DJY299" s="97"/>
      <c r="DJZ299" s="97"/>
      <c r="DKA299" s="97"/>
      <c r="DKB299" s="97"/>
      <c r="DKC299" s="97"/>
      <c r="DKD299" s="97"/>
      <c r="DKE299" s="97"/>
      <c r="DKF299" s="97"/>
      <c r="DKG299" s="97"/>
      <c r="DKH299" s="97"/>
      <c r="DKI299" s="97"/>
      <c r="DKJ299" s="97"/>
      <c r="DKK299" s="97"/>
      <c r="DKL299" s="97"/>
      <c r="DKM299" s="97"/>
      <c r="DKN299" s="97"/>
      <c r="DKO299" s="97"/>
      <c r="DKP299" s="97"/>
      <c r="DKQ299" s="97"/>
      <c r="DKR299" s="97"/>
      <c r="DKS299" s="97"/>
      <c r="DKT299" s="97"/>
      <c r="DKU299" s="97"/>
      <c r="DKV299" s="97"/>
      <c r="DKW299" s="97"/>
      <c r="DKX299" s="97"/>
      <c r="DKY299" s="97"/>
      <c r="DKZ299" s="97"/>
      <c r="DLA299" s="97"/>
      <c r="DLB299" s="97"/>
      <c r="DLC299" s="97"/>
      <c r="DLD299" s="97"/>
      <c r="DLE299" s="97"/>
      <c r="DLF299" s="97"/>
      <c r="DLG299" s="97"/>
      <c r="DLH299" s="97"/>
      <c r="DLI299" s="97"/>
      <c r="DLJ299" s="97"/>
      <c r="DLK299" s="97"/>
      <c r="DLL299" s="97"/>
      <c r="DLM299" s="97"/>
      <c r="DLN299" s="97"/>
      <c r="DLO299" s="97"/>
      <c r="DLP299" s="97"/>
      <c r="DLQ299" s="97"/>
      <c r="DLR299" s="97"/>
      <c r="DLS299" s="97"/>
      <c r="DLT299" s="97"/>
      <c r="DLU299" s="97"/>
      <c r="DLV299" s="97"/>
      <c r="DLW299" s="97"/>
      <c r="DLX299" s="97"/>
      <c r="DLY299" s="97"/>
      <c r="DLZ299" s="97"/>
      <c r="DMA299" s="97"/>
      <c r="DMB299" s="97"/>
      <c r="DMC299" s="97"/>
      <c r="DMD299" s="97"/>
      <c r="DME299" s="97"/>
      <c r="DMF299" s="97"/>
      <c r="DMG299" s="97"/>
      <c r="DMH299" s="97"/>
      <c r="DMI299" s="97"/>
      <c r="DMJ299" s="97"/>
      <c r="DMK299" s="97"/>
      <c r="DML299" s="97"/>
      <c r="DMM299" s="97"/>
      <c r="DMN299" s="97"/>
      <c r="DMO299" s="97"/>
      <c r="DMP299" s="97"/>
      <c r="DMQ299" s="97"/>
      <c r="DMR299" s="97"/>
      <c r="DMS299" s="97"/>
      <c r="DMT299" s="97"/>
      <c r="DMU299" s="97"/>
      <c r="DMV299" s="97"/>
      <c r="DMW299" s="97"/>
      <c r="DMX299" s="97"/>
      <c r="DMY299" s="97"/>
      <c r="DMZ299" s="97"/>
      <c r="DNA299" s="97"/>
      <c r="DNB299" s="97"/>
      <c r="DNC299" s="97"/>
      <c r="DND299" s="97"/>
      <c r="DNE299" s="97"/>
      <c r="DNF299" s="97"/>
      <c r="DNG299" s="97"/>
      <c r="DNH299" s="97"/>
      <c r="DNI299" s="97"/>
      <c r="DNJ299" s="97"/>
      <c r="DNK299" s="97"/>
      <c r="DNL299" s="97"/>
      <c r="DNM299" s="97"/>
      <c r="DNN299" s="97"/>
      <c r="DNO299" s="97"/>
      <c r="DNP299" s="97"/>
      <c r="DNQ299" s="97"/>
      <c r="DNR299" s="97"/>
      <c r="DNS299" s="97"/>
      <c r="DNT299" s="97"/>
      <c r="DNU299" s="97"/>
      <c r="DNV299" s="97"/>
      <c r="DNW299" s="97"/>
      <c r="DNX299" s="97"/>
      <c r="DNY299" s="97"/>
      <c r="DNZ299" s="97"/>
      <c r="DOA299" s="97"/>
      <c r="DOB299" s="97"/>
      <c r="DOC299" s="97"/>
      <c r="DOD299" s="97"/>
      <c r="DOE299" s="97"/>
      <c r="DOF299" s="97"/>
      <c r="DOG299" s="97"/>
      <c r="DOH299" s="97"/>
      <c r="DOI299" s="97"/>
      <c r="DOJ299" s="97"/>
      <c r="DOK299" s="97"/>
      <c r="DOL299" s="97"/>
      <c r="DOM299" s="97"/>
      <c r="DON299" s="97"/>
      <c r="DOO299" s="97"/>
      <c r="DOP299" s="97"/>
      <c r="DOQ299" s="97"/>
      <c r="DOR299" s="97"/>
      <c r="DOS299" s="97"/>
      <c r="DOT299" s="97"/>
      <c r="DOU299" s="97"/>
      <c r="DOV299" s="97"/>
      <c r="DOW299" s="97"/>
      <c r="DOX299" s="97"/>
      <c r="DOY299" s="97"/>
      <c r="DOZ299" s="97"/>
      <c r="DPA299" s="97"/>
      <c r="DPB299" s="97"/>
      <c r="DPC299" s="97"/>
      <c r="DPD299" s="97"/>
      <c r="DPE299" s="97"/>
      <c r="DPF299" s="97"/>
      <c r="DPG299" s="97"/>
      <c r="DPH299" s="97"/>
      <c r="DPI299" s="97"/>
      <c r="DPJ299" s="97"/>
      <c r="DPK299" s="97"/>
      <c r="DPL299" s="97"/>
      <c r="DPM299" s="97"/>
      <c r="DPN299" s="97"/>
      <c r="DPO299" s="97"/>
      <c r="DPP299" s="97"/>
      <c r="DPQ299" s="97"/>
      <c r="DPR299" s="97"/>
      <c r="DPS299" s="97"/>
      <c r="DPT299" s="97"/>
      <c r="DPU299" s="97"/>
      <c r="DPV299" s="97"/>
      <c r="DPW299" s="97"/>
      <c r="DPX299" s="97"/>
      <c r="DPY299" s="97"/>
      <c r="DPZ299" s="97"/>
      <c r="DQA299" s="97"/>
      <c r="DQB299" s="97"/>
      <c r="DQC299" s="97"/>
      <c r="DQD299" s="97"/>
      <c r="DQE299" s="97"/>
      <c r="DQF299" s="97"/>
      <c r="DQG299" s="97"/>
      <c r="DQH299" s="97"/>
      <c r="DQI299" s="97"/>
      <c r="DQJ299" s="97"/>
      <c r="DQK299" s="97"/>
      <c r="DQL299" s="97"/>
      <c r="DQM299" s="97"/>
      <c r="DQN299" s="97"/>
      <c r="DQO299" s="97"/>
      <c r="DQP299" s="97"/>
      <c r="DQQ299" s="97"/>
      <c r="DQR299" s="97"/>
      <c r="DQS299" s="97"/>
      <c r="DQT299" s="97"/>
      <c r="DQU299" s="97"/>
      <c r="DQV299" s="97"/>
      <c r="DQW299" s="97"/>
      <c r="DQX299" s="97"/>
      <c r="DQY299" s="97"/>
      <c r="DQZ299" s="97"/>
      <c r="DRA299" s="97"/>
      <c r="DRB299" s="97"/>
      <c r="DRC299" s="97"/>
      <c r="DRD299" s="97"/>
      <c r="DRE299" s="97"/>
      <c r="DRF299" s="97"/>
      <c r="DRG299" s="97"/>
      <c r="DRH299" s="97"/>
      <c r="DRI299" s="97"/>
      <c r="DRJ299" s="97"/>
      <c r="DRK299" s="97"/>
      <c r="DRL299" s="97"/>
      <c r="DRM299" s="97"/>
      <c r="DRN299" s="97"/>
      <c r="DRO299" s="97"/>
      <c r="DRP299" s="97"/>
      <c r="DRQ299" s="97"/>
      <c r="DRR299" s="97"/>
      <c r="DRS299" s="97"/>
      <c r="DRT299" s="97"/>
      <c r="DRU299" s="97"/>
      <c r="DRV299" s="97"/>
      <c r="DRW299" s="97"/>
      <c r="DRX299" s="97"/>
      <c r="DRY299" s="97"/>
      <c r="DRZ299" s="97"/>
      <c r="DSA299" s="97"/>
      <c r="DSB299" s="97"/>
      <c r="DSC299" s="97"/>
      <c r="DSD299" s="97"/>
      <c r="DSE299" s="97"/>
      <c r="DSF299" s="97"/>
      <c r="DSG299" s="97"/>
      <c r="DSH299" s="97"/>
      <c r="DSI299" s="97"/>
      <c r="DSJ299" s="97"/>
      <c r="DSK299" s="97"/>
      <c r="DSL299" s="97"/>
      <c r="DSM299" s="97"/>
      <c r="DSN299" s="97"/>
      <c r="DSO299" s="97"/>
      <c r="DSP299" s="97"/>
      <c r="DSQ299" s="97"/>
      <c r="DSR299" s="97"/>
      <c r="DSS299" s="97"/>
      <c r="DST299" s="97"/>
      <c r="DSU299" s="97"/>
      <c r="DSV299" s="97"/>
      <c r="DSW299" s="97"/>
      <c r="DSX299" s="97"/>
      <c r="DSY299" s="97"/>
      <c r="DSZ299" s="97"/>
      <c r="DTA299" s="97"/>
      <c r="DTB299" s="97"/>
      <c r="DTC299" s="97"/>
      <c r="DTD299" s="97"/>
      <c r="DTE299" s="97"/>
      <c r="DTF299" s="97"/>
      <c r="DTG299" s="97"/>
      <c r="DTH299" s="97"/>
      <c r="DTI299" s="97"/>
      <c r="DTJ299" s="97"/>
      <c r="DTK299" s="97"/>
      <c r="DTL299" s="97"/>
      <c r="DTM299" s="97"/>
      <c r="DTN299" s="97"/>
      <c r="DTO299" s="97"/>
      <c r="DTP299" s="97"/>
      <c r="DTQ299" s="97"/>
      <c r="DTR299" s="97"/>
      <c r="DTS299" s="97"/>
      <c r="DTT299" s="97"/>
      <c r="DTU299" s="97"/>
      <c r="DTV299" s="97"/>
      <c r="DTW299" s="97"/>
      <c r="DTX299" s="97"/>
      <c r="DTY299" s="97"/>
      <c r="DTZ299" s="97"/>
      <c r="DUA299" s="97"/>
      <c r="DUB299" s="97"/>
      <c r="DUC299" s="97"/>
      <c r="DUD299" s="97"/>
      <c r="DUE299" s="97"/>
      <c r="DUF299" s="97"/>
      <c r="DUG299" s="97"/>
      <c r="DUH299" s="97"/>
      <c r="DUI299" s="97"/>
      <c r="DUJ299" s="97"/>
      <c r="DUK299" s="97"/>
      <c r="DUL299" s="97"/>
      <c r="DUM299" s="97"/>
      <c r="DUN299" s="97"/>
      <c r="DUO299" s="97"/>
      <c r="DUP299" s="97"/>
      <c r="DUQ299" s="97"/>
      <c r="DUR299" s="97"/>
      <c r="DUS299" s="97"/>
      <c r="DUT299" s="97"/>
      <c r="DUU299" s="97"/>
      <c r="DUV299" s="97"/>
      <c r="DUW299" s="97"/>
      <c r="DUX299" s="97"/>
      <c r="DUY299" s="97"/>
      <c r="DUZ299" s="97"/>
      <c r="DVA299" s="97"/>
      <c r="DVB299" s="97"/>
      <c r="DVC299" s="97"/>
      <c r="DVD299" s="97"/>
      <c r="DVE299" s="97"/>
      <c r="DVF299" s="97"/>
      <c r="DVG299" s="97"/>
      <c r="DVH299" s="97"/>
      <c r="DVI299" s="97"/>
      <c r="DVJ299" s="97"/>
      <c r="DVK299" s="97"/>
      <c r="DVL299" s="97"/>
      <c r="DVM299" s="97"/>
      <c r="DVN299" s="97"/>
      <c r="DVO299" s="97"/>
      <c r="DVP299" s="97"/>
      <c r="DVQ299" s="97"/>
      <c r="DVR299" s="97"/>
      <c r="DVS299" s="97"/>
      <c r="DVT299" s="97"/>
      <c r="DVU299" s="97"/>
      <c r="DVV299" s="97"/>
      <c r="DVW299" s="97"/>
      <c r="DVX299" s="97"/>
      <c r="DVY299" s="97"/>
      <c r="DVZ299" s="97"/>
      <c r="DWA299" s="97"/>
      <c r="DWB299" s="97"/>
      <c r="DWC299" s="97"/>
      <c r="DWD299" s="97"/>
      <c r="DWE299" s="97"/>
      <c r="DWF299" s="97"/>
      <c r="DWG299" s="97"/>
      <c r="DWH299" s="97"/>
      <c r="DWI299" s="97"/>
      <c r="DWJ299" s="97"/>
      <c r="DWK299" s="97"/>
      <c r="DWL299" s="97"/>
      <c r="DWM299" s="97"/>
      <c r="DWN299" s="97"/>
      <c r="DWO299" s="97"/>
      <c r="DWP299" s="97"/>
      <c r="DWQ299" s="97"/>
      <c r="DWR299" s="97"/>
      <c r="DWS299" s="97"/>
      <c r="DWT299" s="97"/>
      <c r="DWU299" s="97"/>
      <c r="DWV299" s="97"/>
      <c r="DWW299" s="97"/>
      <c r="DWX299" s="97"/>
      <c r="DWY299" s="97"/>
      <c r="DWZ299" s="97"/>
      <c r="DXA299" s="97"/>
      <c r="DXB299" s="97"/>
      <c r="DXC299" s="97"/>
      <c r="DXD299" s="97"/>
      <c r="DXE299" s="97"/>
      <c r="DXF299" s="97"/>
      <c r="DXG299" s="97"/>
      <c r="DXH299" s="97"/>
      <c r="DXI299" s="97"/>
      <c r="DXJ299" s="97"/>
      <c r="DXK299" s="97"/>
      <c r="DXL299" s="97"/>
      <c r="DXM299" s="97"/>
      <c r="DXN299" s="97"/>
      <c r="DXO299" s="97"/>
      <c r="DXP299" s="97"/>
      <c r="DXQ299" s="97"/>
      <c r="DXR299" s="97"/>
      <c r="DXS299" s="97"/>
      <c r="DXT299" s="97"/>
      <c r="DXU299" s="97"/>
      <c r="DXV299" s="97"/>
      <c r="DXW299" s="97"/>
      <c r="DXX299" s="97"/>
      <c r="DXY299" s="97"/>
      <c r="DXZ299" s="97"/>
      <c r="DYA299" s="97"/>
      <c r="DYB299" s="97"/>
      <c r="DYC299" s="97"/>
      <c r="DYD299" s="97"/>
      <c r="DYE299" s="97"/>
      <c r="DYF299" s="97"/>
      <c r="DYG299" s="97"/>
      <c r="DYH299" s="97"/>
      <c r="DYI299" s="97"/>
      <c r="DYJ299" s="97"/>
      <c r="DYK299" s="97"/>
      <c r="DYL299" s="97"/>
      <c r="DYM299" s="97"/>
      <c r="DYN299" s="97"/>
      <c r="DYO299" s="97"/>
      <c r="DYP299" s="97"/>
      <c r="DYQ299" s="97"/>
      <c r="DYR299" s="97"/>
      <c r="DYS299" s="97"/>
      <c r="DYT299" s="97"/>
      <c r="DYU299" s="97"/>
      <c r="DYV299" s="97"/>
      <c r="DYW299" s="97"/>
      <c r="DYX299" s="97"/>
      <c r="DYY299" s="97"/>
      <c r="DYZ299" s="97"/>
      <c r="DZA299" s="97"/>
      <c r="DZB299" s="97"/>
      <c r="DZC299" s="97"/>
      <c r="DZD299" s="97"/>
      <c r="DZE299" s="97"/>
      <c r="DZF299" s="97"/>
      <c r="DZG299" s="97"/>
      <c r="DZH299" s="97"/>
      <c r="DZI299" s="97"/>
      <c r="DZJ299" s="97"/>
      <c r="DZK299" s="97"/>
      <c r="DZL299" s="97"/>
      <c r="DZM299" s="97"/>
      <c r="DZN299" s="97"/>
      <c r="DZO299" s="97"/>
      <c r="DZP299" s="97"/>
      <c r="DZQ299" s="97"/>
      <c r="DZR299" s="97"/>
      <c r="DZS299" s="97"/>
      <c r="DZT299" s="97"/>
      <c r="DZU299" s="97"/>
      <c r="DZV299" s="97"/>
      <c r="DZW299" s="97"/>
      <c r="DZX299" s="97"/>
      <c r="DZY299" s="97"/>
      <c r="DZZ299" s="97"/>
      <c r="EAA299" s="97"/>
      <c r="EAB299" s="97"/>
      <c r="EAC299" s="97"/>
      <c r="EAD299" s="97"/>
      <c r="EAE299" s="97"/>
      <c r="EAF299" s="97"/>
      <c r="EAG299" s="97"/>
      <c r="EAH299" s="97"/>
      <c r="EAI299" s="97"/>
      <c r="EAJ299" s="97"/>
      <c r="EAK299" s="97"/>
      <c r="EAL299" s="97"/>
      <c r="EAM299" s="97"/>
      <c r="EAN299" s="97"/>
      <c r="EAO299" s="97"/>
      <c r="EAP299" s="97"/>
      <c r="EAQ299" s="97"/>
      <c r="EAR299" s="97"/>
      <c r="EAS299" s="97"/>
      <c r="EAT299" s="97"/>
      <c r="EAU299" s="97"/>
      <c r="EAV299" s="97"/>
      <c r="EAW299" s="97"/>
      <c r="EAX299" s="97"/>
      <c r="EAY299" s="97"/>
      <c r="EAZ299" s="97"/>
      <c r="EBA299" s="97"/>
      <c r="EBB299" s="97"/>
      <c r="EBC299" s="97"/>
      <c r="EBD299" s="97"/>
      <c r="EBE299" s="97"/>
      <c r="EBF299" s="97"/>
      <c r="EBG299" s="97"/>
      <c r="EBH299" s="97"/>
      <c r="EBI299" s="97"/>
      <c r="EBJ299" s="97"/>
      <c r="EBK299" s="97"/>
      <c r="EBL299" s="97"/>
      <c r="EBM299" s="97"/>
      <c r="EBN299" s="97"/>
      <c r="EBO299" s="97"/>
      <c r="EBP299" s="97"/>
      <c r="EBQ299" s="97"/>
      <c r="EBR299" s="97"/>
      <c r="EBS299" s="97"/>
      <c r="EBT299" s="97"/>
      <c r="EBU299" s="97"/>
      <c r="EBV299" s="97"/>
      <c r="EBW299" s="97"/>
      <c r="EBX299" s="97"/>
      <c r="EBY299" s="97"/>
      <c r="EBZ299" s="97"/>
      <c r="ECA299" s="97"/>
      <c r="ECB299" s="97"/>
      <c r="ECC299" s="97"/>
      <c r="ECD299" s="97"/>
      <c r="ECE299" s="97"/>
      <c r="ECF299" s="97"/>
      <c r="ECG299" s="97"/>
      <c r="ECH299" s="97"/>
      <c r="ECI299" s="97"/>
      <c r="ECJ299" s="97"/>
      <c r="ECK299" s="97"/>
      <c r="ECL299" s="97"/>
      <c r="ECM299" s="97"/>
      <c r="ECN299" s="97"/>
      <c r="ECO299" s="97"/>
      <c r="ECP299" s="97"/>
      <c r="ECQ299" s="97"/>
      <c r="ECR299" s="97"/>
      <c r="ECS299" s="97"/>
      <c r="ECT299" s="97"/>
      <c r="ECU299" s="97"/>
      <c r="ECV299" s="97"/>
      <c r="ECW299" s="97"/>
      <c r="ECX299" s="97"/>
      <c r="ECY299" s="97"/>
      <c r="ECZ299" s="97"/>
      <c r="EDA299" s="97"/>
      <c r="EDB299" s="97"/>
      <c r="EDC299" s="97"/>
      <c r="EDD299" s="97"/>
      <c r="EDE299" s="97"/>
      <c r="EDF299" s="97"/>
      <c r="EDG299" s="97"/>
      <c r="EDH299" s="97"/>
      <c r="EDI299" s="97"/>
      <c r="EDJ299" s="97"/>
      <c r="EDK299" s="97"/>
      <c r="EDL299" s="97"/>
      <c r="EDM299" s="97"/>
      <c r="EDN299" s="97"/>
      <c r="EDO299" s="97"/>
      <c r="EDP299" s="97"/>
      <c r="EDQ299" s="97"/>
      <c r="EDR299" s="97"/>
      <c r="EDS299" s="97"/>
      <c r="EDT299" s="97"/>
      <c r="EDU299" s="97"/>
      <c r="EDV299" s="97"/>
      <c r="EDW299" s="97"/>
      <c r="EDX299" s="97"/>
      <c r="EDY299" s="97"/>
      <c r="EDZ299" s="97"/>
      <c r="EEA299" s="97"/>
      <c r="EEB299" s="97"/>
      <c r="EEC299" s="97"/>
      <c r="EED299" s="97"/>
      <c r="EEE299" s="97"/>
      <c r="EEF299" s="97"/>
      <c r="EEG299" s="97"/>
      <c r="EEH299" s="97"/>
      <c r="EEI299" s="97"/>
      <c r="EEJ299" s="97"/>
      <c r="EEK299" s="97"/>
      <c r="EEL299" s="97"/>
      <c r="EEM299" s="97"/>
      <c r="EEN299" s="97"/>
      <c r="EEO299" s="97"/>
      <c r="EEP299" s="97"/>
      <c r="EEQ299" s="97"/>
      <c r="EER299" s="97"/>
      <c r="EES299" s="97"/>
      <c r="EET299" s="97"/>
      <c r="EEU299" s="97"/>
      <c r="EEV299" s="97"/>
      <c r="EEW299" s="97"/>
      <c r="EEX299" s="97"/>
      <c r="EEY299" s="97"/>
      <c r="EEZ299" s="97"/>
      <c r="EFA299" s="97"/>
      <c r="EFB299" s="97"/>
      <c r="EFC299" s="97"/>
      <c r="EFD299" s="97"/>
      <c r="EFE299" s="97"/>
      <c r="EFF299" s="97"/>
      <c r="EFG299" s="97"/>
      <c r="EFH299" s="97"/>
      <c r="EFI299" s="97"/>
      <c r="EFJ299" s="97"/>
      <c r="EFK299" s="97"/>
      <c r="EFL299" s="97"/>
      <c r="EFM299" s="97"/>
      <c r="EFN299" s="97"/>
      <c r="EFO299" s="97"/>
      <c r="EFP299" s="97"/>
      <c r="EFQ299" s="97"/>
      <c r="EFR299" s="97"/>
      <c r="EFS299" s="97"/>
      <c r="EFT299" s="97"/>
      <c r="EFU299" s="97"/>
      <c r="EFV299" s="97"/>
      <c r="EFW299" s="97"/>
      <c r="EFX299" s="97"/>
      <c r="EFY299" s="97"/>
      <c r="EFZ299" s="97"/>
      <c r="EGA299" s="97"/>
      <c r="EGB299" s="97"/>
      <c r="EGC299" s="97"/>
      <c r="EGD299" s="97"/>
      <c r="EGE299" s="97"/>
      <c r="EGF299" s="97"/>
      <c r="EGG299" s="97"/>
      <c r="EGH299" s="97"/>
      <c r="EGI299" s="97"/>
      <c r="EGJ299" s="97"/>
      <c r="EGK299" s="97"/>
      <c r="EGL299" s="97"/>
      <c r="EGM299" s="97"/>
      <c r="EGN299" s="97"/>
      <c r="EGO299" s="97"/>
      <c r="EGP299" s="97"/>
      <c r="EGQ299" s="97"/>
      <c r="EGR299" s="97"/>
      <c r="EGS299" s="97"/>
      <c r="EGT299" s="97"/>
      <c r="EGU299" s="97"/>
      <c r="EGV299" s="97"/>
      <c r="EGW299" s="97"/>
      <c r="EGX299" s="97"/>
      <c r="EGY299" s="97"/>
      <c r="EGZ299" s="97"/>
      <c r="EHA299" s="97"/>
      <c r="EHB299" s="97"/>
      <c r="EHC299" s="97"/>
      <c r="EHD299" s="97"/>
      <c r="EHE299" s="97"/>
      <c r="EHF299" s="97"/>
      <c r="EHG299" s="97"/>
      <c r="EHH299" s="97"/>
      <c r="EHI299" s="97"/>
      <c r="EHJ299" s="97"/>
      <c r="EHK299" s="97"/>
      <c r="EHL299" s="97"/>
      <c r="EHM299" s="97"/>
      <c r="EHN299" s="97"/>
      <c r="EHO299" s="97"/>
      <c r="EHP299" s="97"/>
      <c r="EHQ299" s="97"/>
      <c r="EHR299" s="97"/>
      <c r="EHS299" s="97"/>
      <c r="EHT299" s="97"/>
      <c r="EHU299" s="97"/>
      <c r="EHV299" s="97"/>
      <c r="EHW299" s="97"/>
      <c r="EHX299" s="97"/>
      <c r="EHY299" s="97"/>
      <c r="EHZ299" s="97"/>
      <c r="EIA299" s="97"/>
      <c r="EIB299" s="97"/>
      <c r="EIC299" s="97"/>
      <c r="EID299" s="97"/>
      <c r="EIE299" s="97"/>
      <c r="EIF299" s="97"/>
      <c r="EIG299" s="97"/>
      <c r="EIH299" s="97"/>
      <c r="EII299" s="97"/>
      <c r="EIJ299" s="97"/>
      <c r="EIK299" s="97"/>
      <c r="EIL299" s="97"/>
      <c r="EIM299" s="97"/>
      <c r="EIN299" s="97"/>
      <c r="EIO299" s="97"/>
      <c r="EIP299" s="97"/>
      <c r="EIQ299" s="97"/>
      <c r="EIR299" s="97"/>
      <c r="EIS299" s="97"/>
      <c r="EIT299" s="97"/>
      <c r="EIU299" s="97"/>
      <c r="EIV299" s="97"/>
      <c r="EIW299" s="97"/>
      <c r="EIX299" s="97"/>
      <c r="EIY299" s="97"/>
      <c r="EIZ299" s="97"/>
      <c r="EJA299" s="97"/>
      <c r="EJB299" s="97"/>
      <c r="EJC299" s="97"/>
      <c r="EJD299" s="97"/>
      <c r="EJE299" s="97"/>
      <c r="EJF299" s="97"/>
      <c r="EJG299" s="97"/>
      <c r="EJH299" s="97"/>
      <c r="EJI299" s="97"/>
      <c r="EJJ299" s="97"/>
      <c r="EJK299" s="97"/>
      <c r="EJL299" s="97"/>
      <c r="EJM299" s="97"/>
      <c r="EJN299" s="97"/>
      <c r="EJO299" s="97"/>
      <c r="EJP299" s="97"/>
      <c r="EJQ299" s="97"/>
      <c r="EJR299" s="97"/>
      <c r="EJS299" s="97"/>
      <c r="EJT299" s="97"/>
      <c r="EJU299" s="97"/>
      <c r="EJV299" s="97"/>
      <c r="EJW299" s="97"/>
      <c r="EJX299" s="97"/>
      <c r="EJY299" s="97"/>
      <c r="EJZ299" s="97"/>
      <c r="EKA299" s="97"/>
      <c r="EKB299" s="97"/>
      <c r="EKC299" s="97"/>
      <c r="EKD299" s="97"/>
      <c r="EKE299" s="97"/>
      <c r="EKF299" s="97"/>
      <c r="EKG299" s="97"/>
      <c r="EKH299" s="97"/>
      <c r="EKI299" s="97"/>
      <c r="EKJ299" s="97"/>
      <c r="EKK299" s="97"/>
      <c r="EKL299" s="97"/>
      <c r="EKM299" s="97"/>
      <c r="EKN299" s="97"/>
      <c r="EKO299" s="97"/>
      <c r="EKP299" s="97"/>
      <c r="EKQ299" s="97"/>
      <c r="EKR299" s="97"/>
      <c r="EKS299" s="97"/>
      <c r="EKT299" s="97"/>
      <c r="EKU299" s="97"/>
      <c r="EKV299" s="97"/>
      <c r="EKW299" s="97"/>
      <c r="EKX299" s="97"/>
      <c r="EKY299" s="97"/>
      <c r="EKZ299" s="97"/>
      <c r="ELA299" s="97"/>
      <c r="ELB299" s="97"/>
      <c r="ELC299" s="97"/>
      <c r="ELD299" s="97"/>
      <c r="ELE299" s="97"/>
      <c r="ELF299" s="97"/>
      <c r="ELG299" s="97"/>
      <c r="ELH299" s="97"/>
      <c r="ELI299" s="97"/>
      <c r="ELJ299" s="97"/>
      <c r="ELK299" s="97"/>
      <c r="ELL299" s="97"/>
      <c r="ELM299" s="97"/>
      <c r="ELN299" s="97"/>
      <c r="ELO299" s="97"/>
      <c r="ELP299" s="97"/>
      <c r="ELQ299" s="97"/>
      <c r="ELR299" s="97"/>
      <c r="ELS299" s="97"/>
      <c r="ELT299" s="97"/>
      <c r="ELU299" s="97"/>
      <c r="ELV299" s="97"/>
      <c r="ELW299" s="97"/>
      <c r="ELX299" s="97"/>
      <c r="ELY299" s="97"/>
      <c r="ELZ299" s="97"/>
      <c r="EMA299" s="97"/>
      <c r="EMB299" s="97"/>
      <c r="EMC299" s="97"/>
      <c r="EMD299" s="97"/>
      <c r="EME299" s="97"/>
      <c r="EMF299" s="97"/>
      <c r="EMG299" s="97"/>
      <c r="EMH299" s="97"/>
      <c r="EMI299" s="97"/>
      <c r="EMJ299" s="97"/>
      <c r="EMK299" s="97"/>
      <c r="EML299" s="97"/>
      <c r="EMM299" s="97"/>
      <c r="EMN299" s="97"/>
      <c r="EMO299" s="97"/>
      <c r="EMP299" s="97"/>
      <c r="EMQ299" s="97"/>
      <c r="EMR299" s="97"/>
      <c r="EMS299" s="97"/>
      <c r="EMT299" s="97"/>
      <c r="EMU299" s="97"/>
      <c r="EMV299" s="97"/>
      <c r="EMW299" s="97"/>
      <c r="EMX299" s="97"/>
      <c r="EMY299" s="97"/>
      <c r="EMZ299" s="97"/>
      <c r="ENA299" s="97"/>
      <c r="ENB299" s="97"/>
      <c r="ENC299" s="97"/>
      <c r="END299" s="97"/>
      <c r="ENE299" s="97"/>
      <c r="ENF299" s="97"/>
      <c r="ENG299" s="97"/>
      <c r="ENH299" s="97"/>
      <c r="ENI299" s="97"/>
      <c r="ENJ299" s="97"/>
      <c r="ENK299" s="97"/>
      <c r="ENL299" s="97"/>
      <c r="ENM299" s="97"/>
      <c r="ENN299" s="97"/>
      <c r="ENO299" s="97"/>
      <c r="ENP299" s="97"/>
      <c r="ENQ299" s="97"/>
      <c r="ENR299" s="97"/>
      <c r="ENS299" s="97"/>
      <c r="ENT299" s="97"/>
      <c r="ENU299" s="97"/>
      <c r="ENV299" s="97"/>
      <c r="ENW299" s="97"/>
      <c r="ENX299" s="97"/>
      <c r="ENY299" s="97"/>
      <c r="ENZ299" s="97"/>
      <c r="EOA299" s="97"/>
      <c r="EOB299" s="97"/>
      <c r="EOC299" s="97"/>
      <c r="EOD299" s="97"/>
      <c r="EOE299" s="97"/>
      <c r="EOF299" s="97"/>
      <c r="EOG299" s="97"/>
      <c r="EOH299" s="97"/>
      <c r="EOI299" s="97"/>
      <c r="EOJ299" s="97"/>
      <c r="EOK299" s="97"/>
      <c r="EOL299" s="97"/>
      <c r="EOM299" s="97"/>
      <c r="EON299" s="97"/>
      <c r="EOO299" s="97"/>
      <c r="EOP299" s="97"/>
      <c r="EOQ299" s="97"/>
      <c r="EOR299" s="97"/>
      <c r="EOS299" s="97"/>
      <c r="EOT299" s="97"/>
      <c r="EOU299" s="97"/>
      <c r="EOV299" s="97"/>
      <c r="EOW299" s="97"/>
      <c r="EOX299" s="97"/>
      <c r="EOY299" s="97"/>
      <c r="EOZ299" s="97"/>
      <c r="EPA299" s="97"/>
      <c r="EPB299" s="97"/>
      <c r="EPC299" s="97"/>
      <c r="EPD299" s="97"/>
      <c r="EPE299" s="97"/>
      <c r="EPF299" s="97"/>
      <c r="EPG299" s="97"/>
      <c r="EPH299" s="97"/>
      <c r="EPI299" s="97"/>
      <c r="EPJ299" s="97"/>
      <c r="EPK299" s="97"/>
      <c r="EPL299" s="97"/>
      <c r="EPM299" s="97"/>
      <c r="EPN299" s="97"/>
      <c r="EPO299" s="97"/>
      <c r="EPP299" s="97"/>
      <c r="EPQ299" s="97"/>
      <c r="EPR299" s="97"/>
      <c r="EPS299" s="97"/>
      <c r="EPT299" s="97"/>
      <c r="EPU299" s="97"/>
      <c r="EPV299" s="97"/>
      <c r="EPW299" s="97"/>
      <c r="EPX299" s="97"/>
      <c r="EPY299" s="97"/>
      <c r="EPZ299" s="97"/>
      <c r="EQA299" s="97"/>
      <c r="EQB299" s="97"/>
      <c r="EQC299" s="97"/>
      <c r="EQD299" s="97"/>
      <c r="EQE299" s="97"/>
      <c r="EQF299" s="97"/>
      <c r="EQG299" s="97"/>
      <c r="EQH299" s="97"/>
      <c r="EQI299" s="97"/>
      <c r="EQJ299" s="97"/>
      <c r="EQK299" s="97"/>
      <c r="EQL299" s="97"/>
      <c r="EQM299" s="97"/>
      <c r="EQN299" s="97"/>
      <c r="EQO299" s="97"/>
      <c r="EQP299" s="97"/>
      <c r="EQQ299" s="97"/>
      <c r="EQR299" s="97"/>
      <c r="EQS299" s="97"/>
      <c r="EQT299" s="97"/>
      <c r="EQU299" s="97"/>
      <c r="EQV299" s="97"/>
      <c r="EQW299" s="97"/>
      <c r="EQX299" s="97"/>
      <c r="EQY299" s="97"/>
      <c r="EQZ299" s="97"/>
      <c r="ERA299" s="97"/>
      <c r="ERB299" s="97"/>
      <c r="ERC299" s="97"/>
      <c r="ERD299" s="97"/>
      <c r="ERE299" s="97"/>
      <c r="ERF299" s="97"/>
      <c r="ERG299" s="97"/>
      <c r="ERH299" s="97"/>
      <c r="ERI299" s="97"/>
      <c r="ERJ299" s="97"/>
      <c r="ERK299" s="97"/>
      <c r="ERL299" s="97"/>
      <c r="ERM299" s="97"/>
      <c r="ERN299" s="97"/>
      <c r="ERO299" s="97"/>
      <c r="ERP299" s="97"/>
      <c r="ERQ299" s="97"/>
      <c r="ERR299" s="97"/>
      <c r="ERS299" s="97"/>
      <c r="ERT299" s="97"/>
      <c r="ERU299" s="97"/>
      <c r="ERV299" s="97"/>
      <c r="ERW299" s="97"/>
      <c r="ERX299" s="97"/>
      <c r="ERY299" s="97"/>
      <c r="ERZ299" s="97"/>
      <c r="ESA299" s="97"/>
      <c r="ESB299" s="97"/>
      <c r="ESC299" s="97"/>
      <c r="ESD299" s="97"/>
      <c r="ESE299" s="97"/>
      <c r="ESF299" s="97"/>
      <c r="ESG299" s="97"/>
      <c r="ESH299" s="97"/>
      <c r="ESI299" s="97"/>
      <c r="ESJ299" s="97"/>
      <c r="ESK299" s="97"/>
      <c r="ESL299" s="97"/>
      <c r="ESM299" s="97"/>
      <c r="ESN299" s="97"/>
      <c r="ESO299" s="97"/>
      <c r="ESP299" s="97"/>
      <c r="ESQ299" s="97"/>
      <c r="ESR299" s="97"/>
      <c r="ESS299" s="97"/>
      <c r="EST299" s="97"/>
      <c r="ESU299" s="97"/>
      <c r="ESV299" s="97"/>
      <c r="ESW299" s="97"/>
      <c r="ESX299" s="97"/>
      <c r="ESY299" s="97"/>
      <c r="ESZ299" s="97"/>
      <c r="ETA299" s="97"/>
      <c r="ETB299" s="97"/>
      <c r="ETC299" s="97"/>
      <c r="ETD299" s="97"/>
      <c r="ETE299" s="97"/>
      <c r="ETF299" s="97"/>
      <c r="ETG299" s="97"/>
      <c r="ETH299" s="97"/>
      <c r="ETI299" s="97"/>
      <c r="ETJ299" s="97"/>
      <c r="ETK299" s="97"/>
      <c r="ETL299" s="97"/>
      <c r="ETM299" s="97"/>
      <c r="ETN299" s="97"/>
      <c r="ETO299" s="97"/>
      <c r="ETP299" s="97"/>
      <c r="ETQ299" s="97"/>
      <c r="ETR299" s="97"/>
      <c r="ETS299" s="97"/>
      <c r="ETT299" s="97"/>
      <c r="ETU299" s="97"/>
      <c r="ETV299" s="97"/>
      <c r="ETW299" s="97"/>
      <c r="ETX299" s="97"/>
      <c r="ETY299" s="97"/>
      <c r="ETZ299" s="97"/>
      <c r="EUA299" s="97"/>
      <c r="EUB299" s="97"/>
      <c r="EUC299" s="97"/>
      <c r="EUD299" s="97"/>
      <c r="EUE299" s="97"/>
      <c r="EUF299" s="97"/>
      <c r="EUG299" s="97"/>
      <c r="EUH299" s="97"/>
      <c r="EUI299" s="97"/>
      <c r="EUJ299" s="97"/>
      <c r="EUK299" s="97"/>
      <c r="EUL299" s="97"/>
      <c r="EUM299" s="97"/>
      <c r="EUN299" s="97"/>
      <c r="EUO299" s="97"/>
      <c r="EUP299" s="97"/>
      <c r="EUQ299" s="97"/>
      <c r="EUR299" s="97"/>
      <c r="EUS299" s="97"/>
      <c r="EUT299" s="97"/>
      <c r="EUU299" s="97"/>
      <c r="EUV299" s="97"/>
      <c r="EUW299" s="97"/>
      <c r="EUX299" s="97"/>
      <c r="EUY299" s="97"/>
      <c r="EUZ299" s="97"/>
      <c r="EVA299" s="97"/>
      <c r="EVB299" s="97"/>
      <c r="EVC299" s="97"/>
      <c r="EVD299" s="97"/>
      <c r="EVE299" s="97"/>
      <c r="EVF299" s="97"/>
      <c r="EVG299" s="97"/>
      <c r="EVH299" s="97"/>
      <c r="EVI299" s="97"/>
      <c r="EVJ299" s="97"/>
      <c r="EVK299" s="97"/>
      <c r="EVL299" s="97"/>
      <c r="EVM299" s="97"/>
      <c r="EVN299" s="97"/>
      <c r="EVO299" s="97"/>
      <c r="EVP299" s="97"/>
      <c r="EVQ299" s="97"/>
      <c r="EVR299" s="97"/>
      <c r="EVS299" s="97"/>
      <c r="EVT299" s="97"/>
      <c r="EVU299" s="97"/>
      <c r="EVV299" s="97"/>
      <c r="EVW299" s="97"/>
      <c r="EVX299" s="97"/>
      <c r="EVY299" s="97"/>
      <c r="EVZ299" s="97"/>
      <c r="EWA299" s="97"/>
      <c r="EWB299" s="97"/>
      <c r="EWC299" s="97"/>
      <c r="EWD299" s="97"/>
      <c r="EWE299" s="97"/>
      <c r="EWF299" s="97"/>
      <c r="EWG299" s="97"/>
      <c r="EWH299" s="97"/>
      <c r="EWI299" s="97"/>
      <c r="EWJ299" s="97"/>
      <c r="EWK299" s="97"/>
      <c r="EWL299" s="97"/>
      <c r="EWM299" s="97"/>
      <c r="EWN299" s="97"/>
      <c r="EWO299" s="97"/>
      <c r="EWP299" s="97"/>
      <c r="EWQ299" s="97"/>
      <c r="EWR299" s="97"/>
      <c r="EWS299" s="97"/>
      <c r="EWT299" s="97"/>
      <c r="EWU299" s="97"/>
      <c r="EWV299" s="97"/>
      <c r="EWW299" s="97"/>
      <c r="EWX299" s="97"/>
      <c r="EWY299" s="97"/>
      <c r="EWZ299" s="97"/>
      <c r="EXA299" s="97"/>
      <c r="EXB299" s="97"/>
      <c r="EXC299" s="97"/>
      <c r="EXD299" s="97"/>
      <c r="EXE299" s="97"/>
      <c r="EXF299" s="97"/>
      <c r="EXG299" s="97"/>
      <c r="EXH299" s="97"/>
      <c r="EXI299" s="97"/>
      <c r="EXJ299" s="97"/>
      <c r="EXK299" s="97"/>
      <c r="EXL299" s="97"/>
      <c r="EXM299" s="97"/>
      <c r="EXN299" s="97"/>
      <c r="EXO299" s="97"/>
      <c r="EXP299" s="97"/>
      <c r="EXQ299" s="97"/>
      <c r="EXR299" s="97"/>
      <c r="EXS299" s="97"/>
      <c r="EXT299" s="97"/>
      <c r="EXU299" s="97"/>
      <c r="EXV299" s="97"/>
      <c r="EXW299" s="97"/>
      <c r="EXX299" s="97"/>
      <c r="EXY299" s="97"/>
      <c r="EXZ299" s="97"/>
      <c r="EYA299" s="97"/>
      <c r="EYB299" s="97"/>
      <c r="EYC299" s="97"/>
      <c r="EYD299" s="97"/>
      <c r="EYE299" s="97"/>
      <c r="EYF299" s="97"/>
      <c r="EYG299" s="97"/>
      <c r="EYH299" s="97"/>
      <c r="EYI299" s="97"/>
      <c r="EYJ299" s="97"/>
      <c r="EYK299" s="97"/>
      <c r="EYL299" s="97"/>
      <c r="EYM299" s="97"/>
      <c r="EYN299" s="97"/>
      <c r="EYO299" s="97"/>
      <c r="EYP299" s="97"/>
      <c r="EYQ299" s="97"/>
      <c r="EYR299" s="97"/>
      <c r="EYS299" s="97"/>
      <c r="EYT299" s="97"/>
      <c r="EYU299" s="97"/>
      <c r="EYV299" s="97"/>
      <c r="EYW299" s="97"/>
      <c r="EYX299" s="97"/>
      <c r="EYY299" s="97"/>
      <c r="EYZ299" s="97"/>
      <c r="EZA299" s="97"/>
      <c r="EZB299" s="97"/>
      <c r="EZC299" s="97"/>
      <c r="EZD299" s="97"/>
      <c r="EZE299" s="97"/>
      <c r="EZF299" s="97"/>
      <c r="EZG299" s="97"/>
      <c r="EZH299" s="97"/>
      <c r="EZI299" s="97"/>
      <c r="EZJ299" s="97"/>
      <c r="EZK299" s="97"/>
      <c r="EZL299" s="97"/>
      <c r="EZM299" s="97"/>
      <c r="EZN299" s="97"/>
      <c r="EZO299" s="97"/>
      <c r="EZP299" s="97"/>
      <c r="EZQ299" s="97"/>
      <c r="EZR299" s="97"/>
      <c r="EZS299" s="97"/>
      <c r="EZT299" s="97"/>
      <c r="EZU299" s="97"/>
      <c r="EZV299" s="97"/>
      <c r="EZW299" s="97"/>
      <c r="EZX299" s="97"/>
      <c r="EZY299" s="97"/>
      <c r="EZZ299" s="97"/>
      <c r="FAA299" s="97"/>
      <c r="FAB299" s="97"/>
      <c r="FAC299" s="97"/>
      <c r="FAD299" s="97"/>
      <c r="FAE299" s="97"/>
      <c r="FAF299" s="97"/>
      <c r="FAG299" s="97"/>
      <c r="FAH299" s="97"/>
      <c r="FAI299" s="97"/>
      <c r="FAJ299" s="97"/>
      <c r="FAK299" s="97"/>
      <c r="FAL299" s="97"/>
      <c r="FAM299" s="97"/>
      <c r="FAN299" s="97"/>
      <c r="FAO299" s="97"/>
      <c r="FAP299" s="97"/>
      <c r="FAQ299" s="97"/>
      <c r="FAR299" s="97"/>
      <c r="FAS299" s="97"/>
      <c r="FAT299" s="97"/>
      <c r="FAU299" s="97"/>
      <c r="FAV299" s="97"/>
      <c r="FAW299" s="97"/>
      <c r="FAX299" s="97"/>
      <c r="FAY299" s="97"/>
      <c r="FAZ299" s="97"/>
      <c r="FBA299" s="97"/>
      <c r="FBB299" s="97"/>
      <c r="FBC299" s="97"/>
      <c r="FBD299" s="97"/>
      <c r="FBE299" s="97"/>
      <c r="FBF299" s="97"/>
      <c r="FBG299" s="97"/>
      <c r="FBH299" s="97"/>
      <c r="FBI299" s="97"/>
      <c r="FBJ299" s="97"/>
      <c r="FBK299" s="97"/>
      <c r="FBL299" s="97"/>
      <c r="FBM299" s="97"/>
      <c r="FBN299" s="97"/>
      <c r="FBO299" s="97"/>
      <c r="FBP299" s="97"/>
      <c r="FBQ299" s="97"/>
      <c r="FBR299" s="97"/>
      <c r="FBS299" s="97"/>
      <c r="FBT299" s="97"/>
      <c r="FBU299" s="97"/>
      <c r="FBV299" s="97"/>
      <c r="FBW299" s="97"/>
      <c r="FBX299" s="97"/>
      <c r="FBY299" s="97"/>
      <c r="FBZ299" s="97"/>
      <c r="FCA299" s="97"/>
      <c r="FCB299" s="97"/>
      <c r="FCC299" s="97"/>
      <c r="FCD299" s="97"/>
      <c r="FCE299" s="97"/>
      <c r="FCF299" s="97"/>
      <c r="FCG299" s="97"/>
      <c r="FCH299" s="97"/>
      <c r="FCI299" s="97"/>
      <c r="FCJ299" s="97"/>
      <c r="FCK299" s="97"/>
      <c r="FCL299" s="97"/>
      <c r="FCM299" s="97"/>
      <c r="FCN299" s="97"/>
      <c r="FCO299" s="97"/>
      <c r="FCP299" s="97"/>
      <c r="FCQ299" s="97"/>
      <c r="FCR299" s="97"/>
      <c r="FCS299" s="97"/>
      <c r="FCT299" s="97"/>
      <c r="FCU299" s="97"/>
      <c r="FCV299" s="97"/>
      <c r="FCW299" s="97"/>
      <c r="FCX299" s="97"/>
      <c r="FCY299" s="97"/>
      <c r="FCZ299" s="97"/>
      <c r="FDA299" s="97"/>
      <c r="FDB299" s="97"/>
      <c r="FDC299" s="97"/>
      <c r="FDD299" s="97"/>
      <c r="FDE299" s="97"/>
      <c r="FDF299" s="97"/>
      <c r="FDG299" s="97"/>
      <c r="FDH299" s="97"/>
      <c r="FDI299" s="97"/>
      <c r="FDJ299" s="97"/>
      <c r="FDK299" s="97"/>
      <c r="FDL299" s="97"/>
      <c r="FDM299" s="97"/>
      <c r="FDN299" s="97"/>
      <c r="FDO299" s="97"/>
      <c r="FDP299" s="97"/>
      <c r="FDQ299" s="97"/>
      <c r="FDR299" s="97"/>
      <c r="FDS299" s="97"/>
      <c r="FDT299" s="97"/>
      <c r="FDU299" s="97"/>
      <c r="FDV299" s="97"/>
      <c r="FDW299" s="97"/>
      <c r="FDX299" s="97"/>
      <c r="FDY299" s="97"/>
      <c r="FDZ299" s="97"/>
      <c r="FEA299" s="97"/>
      <c r="FEB299" s="97"/>
      <c r="FEC299" s="97"/>
      <c r="FED299" s="97"/>
      <c r="FEE299" s="97"/>
      <c r="FEF299" s="97"/>
      <c r="FEG299" s="97"/>
      <c r="FEH299" s="97"/>
      <c r="FEI299" s="97"/>
      <c r="FEJ299" s="97"/>
      <c r="FEK299" s="97"/>
      <c r="FEL299" s="97"/>
      <c r="FEM299" s="97"/>
      <c r="FEN299" s="97"/>
      <c r="FEO299" s="97"/>
      <c r="FEP299" s="97"/>
      <c r="FEQ299" s="97"/>
      <c r="FER299" s="97"/>
      <c r="FES299" s="97"/>
      <c r="FET299" s="97"/>
      <c r="FEU299" s="97"/>
      <c r="FEV299" s="97"/>
      <c r="FEW299" s="97"/>
      <c r="FEX299" s="97"/>
      <c r="FEY299" s="97"/>
      <c r="FEZ299" s="97"/>
      <c r="FFA299" s="97"/>
      <c r="FFB299" s="97"/>
      <c r="FFC299" s="97"/>
      <c r="FFD299" s="97"/>
      <c r="FFE299" s="97"/>
      <c r="FFF299" s="97"/>
      <c r="FFG299" s="97"/>
      <c r="FFH299" s="97"/>
      <c r="FFI299" s="97"/>
      <c r="FFJ299" s="97"/>
      <c r="FFK299" s="97"/>
      <c r="FFL299" s="97"/>
      <c r="FFM299" s="97"/>
      <c r="FFN299" s="97"/>
      <c r="FFO299" s="97"/>
      <c r="FFP299" s="97"/>
      <c r="FFQ299" s="97"/>
      <c r="FFR299" s="97"/>
      <c r="FFS299" s="97"/>
      <c r="FFT299" s="97"/>
      <c r="FFU299" s="97"/>
      <c r="FFV299" s="97"/>
      <c r="FFW299" s="97"/>
      <c r="FFX299" s="97"/>
      <c r="FFY299" s="97"/>
      <c r="FFZ299" s="97"/>
      <c r="FGA299" s="97"/>
      <c r="FGB299" s="97"/>
      <c r="FGC299" s="97"/>
      <c r="FGD299" s="97"/>
      <c r="FGE299" s="97"/>
      <c r="FGF299" s="97"/>
      <c r="FGG299" s="97"/>
      <c r="FGH299" s="97"/>
      <c r="FGI299" s="97"/>
      <c r="FGJ299" s="97"/>
      <c r="FGK299" s="97"/>
      <c r="FGL299" s="97"/>
      <c r="FGM299" s="97"/>
      <c r="FGN299" s="97"/>
      <c r="FGO299" s="97"/>
      <c r="FGP299" s="97"/>
      <c r="FGQ299" s="97"/>
      <c r="FGR299" s="97"/>
      <c r="FGS299" s="97"/>
      <c r="FGT299" s="97"/>
      <c r="FGU299" s="97"/>
      <c r="FGV299" s="97"/>
      <c r="FGW299" s="97"/>
      <c r="FGX299" s="97"/>
      <c r="FGY299" s="97"/>
      <c r="FGZ299" s="97"/>
      <c r="FHA299" s="97"/>
      <c r="FHB299" s="97"/>
      <c r="FHC299" s="97"/>
      <c r="FHD299" s="97"/>
      <c r="FHE299" s="97"/>
      <c r="FHF299" s="97"/>
      <c r="FHG299" s="97"/>
      <c r="FHH299" s="97"/>
      <c r="FHI299" s="97"/>
      <c r="FHJ299" s="97"/>
      <c r="FHK299" s="97"/>
      <c r="FHL299" s="97"/>
      <c r="FHM299" s="97"/>
      <c r="FHN299" s="97"/>
      <c r="FHO299" s="97"/>
      <c r="FHP299" s="97"/>
      <c r="FHQ299" s="97"/>
      <c r="FHR299" s="97"/>
      <c r="FHS299" s="97"/>
      <c r="FHT299" s="97"/>
      <c r="FHU299" s="97"/>
      <c r="FHV299" s="97"/>
      <c r="FHW299" s="97"/>
      <c r="FHX299" s="97"/>
      <c r="FHY299" s="97"/>
      <c r="FHZ299" s="97"/>
      <c r="FIA299" s="97"/>
      <c r="FIB299" s="97"/>
      <c r="FIC299" s="97"/>
      <c r="FID299" s="97"/>
      <c r="FIE299" s="97"/>
      <c r="FIF299" s="97"/>
      <c r="FIG299" s="97"/>
      <c r="FIH299" s="97"/>
      <c r="FII299" s="97"/>
      <c r="FIJ299" s="97"/>
      <c r="FIK299" s="97"/>
      <c r="FIL299" s="97"/>
      <c r="FIM299" s="97"/>
      <c r="FIN299" s="97"/>
      <c r="FIO299" s="97"/>
      <c r="FIP299" s="97"/>
      <c r="FIQ299" s="97"/>
      <c r="FIR299" s="97"/>
      <c r="FIS299" s="97"/>
      <c r="FIT299" s="97"/>
      <c r="FIU299" s="97"/>
      <c r="FIV299" s="97"/>
      <c r="FIW299" s="97"/>
      <c r="FIX299" s="97"/>
      <c r="FIY299" s="97"/>
      <c r="FIZ299" s="97"/>
      <c r="FJA299" s="97"/>
      <c r="FJB299" s="97"/>
      <c r="FJC299" s="97"/>
      <c r="FJD299" s="97"/>
      <c r="FJE299" s="97"/>
      <c r="FJF299" s="97"/>
      <c r="FJG299" s="97"/>
      <c r="FJH299" s="97"/>
      <c r="FJI299" s="97"/>
      <c r="FJJ299" s="97"/>
      <c r="FJK299" s="97"/>
      <c r="FJL299" s="97"/>
      <c r="FJM299" s="97"/>
      <c r="FJN299" s="97"/>
      <c r="FJO299" s="97"/>
      <c r="FJP299" s="97"/>
      <c r="FJQ299" s="97"/>
      <c r="FJR299" s="97"/>
      <c r="FJS299" s="97"/>
      <c r="FJT299" s="97"/>
      <c r="FJU299" s="97"/>
      <c r="FJV299" s="97"/>
      <c r="FJW299" s="97"/>
      <c r="FJX299" s="97"/>
      <c r="FJY299" s="97"/>
      <c r="FJZ299" s="97"/>
      <c r="FKA299" s="97"/>
      <c r="FKB299" s="97"/>
      <c r="FKC299" s="97"/>
      <c r="FKD299" s="97"/>
      <c r="FKE299" s="97"/>
      <c r="FKF299" s="97"/>
      <c r="FKG299" s="97"/>
      <c r="FKH299" s="97"/>
      <c r="FKI299" s="97"/>
      <c r="FKJ299" s="97"/>
      <c r="FKK299" s="97"/>
      <c r="FKL299" s="97"/>
      <c r="FKM299" s="97"/>
      <c r="FKN299" s="97"/>
      <c r="FKO299" s="97"/>
      <c r="FKP299" s="97"/>
      <c r="FKQ299" s="97"/>
      <c r="FKR299" s="97"/>
      <c r="FKS299" s="97"/>
      <c r="FKT299" s="97"/>
      <c r="FKU299" s="97"/>
      <c r="FKV299" s="97"/>
      <c r="FKW299" s="97"/>
      <c r="FKX299" s="97"/>
      <c r="FKY299" s="97"/>
      <c r="FKZ299" s="97"/>
      <c r="FLA299" s="97"/>
      <c r="FLB299" s="97"/>
      <c r="FLC299" s="97"/>
      <c r="FLD299" s="97"/>
      <c r="FLE299" s="97"/>
      <c r="FLF299" s="97"/>
      <c r="FLG299" s="97"/>
      <c r="FLH299" s="97"/>
      <c r="FLI299" s="97"/>
      <c r="FLJ299" s="97"/>
      <c r="FLK299" s="97"/>
      <c r="FLL299" s="97"/>
      <c r="FLM299" s="97"/>
      <c r="FLN299" s="97"/>
      <c r="FLO299" s="97"/>
      <c r="FLP299" s="97"/>
      <c r="FLQ299" s="97"/>
      <c r="FLR299" s="97"/>
      <c r="FLS299" s="97"/>
      <c r="FLT299" s="97"/>
      <c r="FLU299" s="97"/>
      <c r="FLV299" s="97"/>
      <c r="FLW299" s="97"/>
      <c r="FLX299" s="97"/>
      <c r="FLY299" s="97"/>
      <c r="FLZ299" s="97"/>
      <c r="FMA299" s="97"/>
      <c r="FMB299" s="97"/>
      <c r="FMC299" s="97"/>
      <c r="FMD299" s="97"/>
      <c r="FME299" s="97"/>
      <c r="FMF299" s="97"/>
      <c r="FMG299" s="97"/>
      <c r="FMH299" s="97"/>
      <c r="FMI299" s="97"/>
      <c r="FMJ299" s="97"/>
      <c r="FMK299" s="97"/>
      <c r="FML299" s="97"/>
      <c r="FMM299" s="97"/>
      <c r="FMN299" s="97"/>
      <c r="FMO299" s="97"/>
      <c r="FMP299" s="97"/>
      <c r="FMQ299" s="97"/>
      <c r="FMR299" s="97"/>
      <c r="FMS299" s="97"/>
      <c r="FMT299" s="97"/>
      <c r="FMU299" s="97"/>
      <c r="FMV299" s="97"/>
      <c r="FMW299" s="97"/>
      <c r="FMX299" s="97"/>
      <c r="FMY299" s="97"/>
      <c r="FMZ299" s="97"/>
      <c r="FNA299" s="97"/>
      <c r="FNB299" s="97"/>
      <c r="FNC299" s="97"/>
      <c r="FND299" s="97"/>
      <c r="FNE299" s="97"/>
      <c r="FNF299" s="97"/>
      <c r="FNG299" s="97"/>
      <c r="FNH299" s="97"/>
      <c r="FNI299" s="97"/>
      <c r="FNJ299" s="97"/>
      <c r="FNK299" s="97"/>
      <c r="FNL299" s="97"/>
      <c r="FNM299" s="97"/>
      <c r="FNN299" s="97"/>
      <c r="FNO299" s="97"/>
      <c r="FNP299" s="97"/>
      <c r="FNQ299" s="97"/>
      <c r="FNR299" s="97"/>
      <c r="FNS299" s="97"/>
      <c r="FNT299" s="97"/>
      <c r="FNU299" s="97"/>
      <c r="FNV299" s="97"/>
      <c r="FNW299" s="97"/>
      <c r="FNX299" s="97"/>
      <c r="FNY299" s="97"/>
      <c r="FNZ299" s="97"/>
      <c r="FOA299" s="97"/>
      <c r="FOB299" s="97"/>
      <c r="FOC299" s="97"/>
      <c r="FOD299" s="97"/>
      <c r="FOE299" s="97"/>
      <c r="FOF299" s="97"/>
      <c r="FOG299" s="97"/>
      <c r="FOH299" s="97"/>
      <c r="FOI299" s="97"/>
      <c r="FOJ299" s="97"/>
      <c r="FOK299" s="97"/>
      <c r="FOL299" s="97"/>
      <c r="FOM299" s="97"/>
      <c r="FON299" s="97"/>
      <c r="FOO299" s="97"/>
      <c r="FOP299" s="97"/>
      <c r="FOQ299" s="97"/>
      <c r="FOR299" s="97"/>
      <c r="FOS299" s="97"/>
      <c r="FOT299" s="97"/>
      <c r="FOU299" s="97"/>
      <c r="FOV299" s="97"/>
      <c r="FOW299" s="97"/>
      <c r="FOX299" s="97"/>
      <c r="FOY299" s="97"/>
      <c r="FOZ299" s="97"/>
      <c r="FPA299" s="97"/>
      <c r="FPB299" s="97"/>
      <c r="FPC299" s="97"/>
      <c r="FPD299" s="97"/>
      <c r="FPE299" s="97"/>
      <c r="FPF299" s="97"/>
      <c r="FPG299" s="97"/>
      <c r="FPH299" s="97"/>
      <c r="FPI299" s="97"/>
      <c r="FPJ299" s="97"/>
      <c r="FPK299" s="97"/>
      <c r="FPL299" s="97"/>
      <c r="FPM299" s="97"/>
      <c r="FPN299" s="97"/>
      <c r="FPO299" s="97"/>
      <c r="FPP299" s="97"/>
      <c r="FPQ299" s="97"/>
      <c r="FPR299" s="97"/>
      <c r="FPS299" s="97"/>
      <c r="FPT299" s="97"/>
      <c r="FPU299" s="97"/>
      <c r="FPV299" s="97"/>
      <c r="FPW299" s="97"/>
      <c r="FPX299" s="97"/>
      <c r="FPY299" s="97"/>
      <c r="FPZ299" s="97"/>
      <c r="FQA299" s="97"/>
      <c r="FQB299" s="97"/>
      <c r="FQC299" s="97"/>
      <c r="FQD299" s="97"/>
      <c r="FQE299" s="97"/>
      <c r="FQF299" s="97"/>
      <c r="FQG299" s="97"/>
      <c r="FQH299" s="97"/>
      <c r="FQI299" s="97"/>
      <c r="FQJ299" s="97"/>
      <c r="FQK299" s="97"/>
      <c r="FQL299" s="97"/>
      <c r="FQM299" s="97"/>
      <c r="FQN299" s="97"/>
      <c r="FQO299" s="97"/>
      <c r="FQP299" s="97"/>
      <c r="FQQ299" s="97"/>
      <c r="FQR299" s="97"/>
      <c r="FQS299" s="97"/>
      <c r="FQT299" s="97"/>
      <c r="FQU299" s="97"/>
      <c r="FQV299" s="97"/>
      <c r="FQW299" s="97"/>
      <c r="FQX299" s="97"/>
      <c r="FQY299" s="97"/>
      <c r="FQZ299" s="97"/>
      <c r="FRA299" s="97"/>
      <c r="FRB299" s="97"/>
      <c r="FRC299" s="97"/>
      <c r="FRD299" s="97"/>
      <c r="FRE299" s="97"/>
      <c r="FRF299" s="97"/>
      <c r="FRG299" s="97"/>
      <c r="FRH299" s="97"/>
      <c r="FRI299" s="97"/>
      <c r="FRJ299" s="97"/>
      <c r="FRK299" s="97"/>
      <c r="FRL299" s="97"/>
      <c r="FRM299" s="97"/>
      <c r="FRN299" s="97"/>
      <c r="FRO299" s="97"/>
      <c r="FRP299" s="97"/>
      <c r="FRQ299" s="97"/>
      <c r="FRR299" s="97"/>
      <c r="FRS299" s="97"/>
      <c r="FRT299" s="97"/>
      <c r="FRU299" s="97"/>
      <c r="FRV299" s="97"/>
      <c r="FRW299" s="97"/>
      <c r="FRX299" s="97"/>
      <c r="FRY299" s="97"/>
      <c r="FRZ299" s="97"/>
      <c r="FSA299" s="97"/>
      <c r="FSB299" s="97"/>
      <c r="FSC299" s="97"/>
      <c r="FSD299" s="97"/>
      <c r="FSE299" s="97"/>
      <c r="FSF299" s="97"/>
      <c r="FSG299" s="97"/>
      <c r="FSH299" s="97"/>
      <c r="FSI299" s="97"/>
      <c r="FSJ299" s="97"/>
      <c r="FSK299" s="97"/>
      <c r="FSL299" s="97"/>
      <c r="FSM299" s="97"/>
      <c r="FSN299" s="97"/>
      <c r="FSO299" s="97"/>
      <c r="FSP299" s="97"/>
      <c r="FSQ299" s="97"/>
      <c r="FSR299" s="97"/>
      <c r="FSS299" s="97"/>
      <c r="FST299" s="97"/>
      <c r="FSU299" s="97"/>
      <c r="FSV299" s="97"/>
      <c r="FSW299" s="97"/>
      <c r="FSX299" s="97"/>
      <c r="FSY299" s="97"/>
      <c r="FSZ299" s="97"/>
      <c r="FTA299" s="97"/>
      <c r="FTB299" s="97"/>
      <c r="FTC299" s="97"/>
      <c r="FTD299" s="97"/>
      <c r="FTE299" s="97"/>
      <c r="FTF299" s="97"/>
      <c r="FTG299" s="97"/>
      <c r="FTH299" s="97"/>
      <c r="FTI299" s="97"/>
      <c r="FTJ299" s="97"/>
      <c r="FTK299" s="97"/>
      <c r="FTL299" s="97"/>
      <c r="FTM299" s="97"/>
      <c r="FTN299" s="97"/>
      <c r="FTO299" s="97"/>
      <c r="FTP299" s="97"/>
      <c r="FTQ299" s="97"/>
      <c r="FTR299" s="97"/>
      <c r="FTS299" s="97"/>
      <c r="FTT299" s="97"/>
      <c r="FTU299" s="97"/>
      <c r="FTV299" s="97"/>
      <c r="FTW299" s="97"/>
      <c r="FTX299" s="97"/>
      <c r="FTY299" s="97"/>
      <c r="FTZ299" s="97"/>
      <c r="FUA299" s="97"/>
      <c r="FUB299" s="97"/>
      <c r="FUC299" s="97"/>
      <c r="FUD299" s="97"/>
      <c r="FUE299" s="97"/>
      <c r="FUF299" s="97"/>
      <c r="FUG299" s="97"/>
      <c r="FUH299" s="97"/>
      <c r="FUI299" s="97"/>
      <c r="FUJ299" s="97"/>
      <c r="FUK299" s="97"/>
      <c r="FUL299" s="97"/>
      <c r="FUM299" s="97"/>
      <c r="FUN299" s="97"/>
      <c r="FUO299" s="97"/>
      <c r="FUP299" s="97"/>
      <c r="FUQ299" s="97"/>
      <c r="FUR299" s="97"/>
      <c r="FUS299" s="97"/>
      <c r="FUT299" s="97"/>
      <c r="FUU299" s="97"/>
      <c r="FUV299" s="97"/>
      <c r="FUW299" s="97"/>
      <c r="FUX299" s="97"/>
      <c r="FUY299" s="97"/>
      <c r="FUZ299" s="97"/>
      <c r="FVA299" s="97"/>
      <c r="FVB299" s="97"/>
      <c r="FVC299" s="97"/>
      <c r="FVD299" s="97"/>
      <c r="FVE299" s="97"/>
      <c r="FVF299" s="97"/>
      <c r="FVG299" s="97"/>
      <c r="FVH299" s="97"/>
      <c r="FVI299" s="97"/>
      <c r="FVJ299" s="97"/>
      <c r="FVK299" s="97"/>
      <c r="FVL299" s="97"/>
      <c r="FVM299" s="97"/>
      <c r="FVN299" s="97"/>
      <c r="FVO299" s="97"/>
      <c r="FVP299" s="97"/>
      <c r="FVQ299" s="97"/>
      <c r="FVR299" s="97"/>
      <c r="FVS299" s="97"/>
      <c r="FVT299" s="97"/>
      <c r="FVU299" s="97"/>
      <c r="FVV299" s="97"/>
      <c r="FVW299" s="97"/>
      <c r="FVX299" s="97"/>
      <c r="FVY299" s="97"/>
      <c r="FVZ299" s="97"/>
      <c r="FWA299" s="97"/>
      <c r="FWB299" s="97"/>
      <c r="FWC299" s="97"/>
      <c r="FWD299" s="97"/>
      <c r="FWE299" s="97"/>
      <c r="FWF299" s="97"/>
      <c r="FWG299" s="97"/>
      <c r="FWH299" s="97"/>
      <c r="FWI299" s="97"/>
      <c r="FWJ299" s="97"/>
      <c r="FWK299" s="97"/>
      <c r="FWL299" s="97"/>
      <c r="FWM299" s="97"/>
      <c r="FWN299" s="97"/>
      <c r="FWO299" s="97"/>
      <c r="FWP299" s="97"/>
      <c r="FWQ299" s="97"/>
      <c r="FWR299" s="97"/>
      <c r="FWS299" s="97"/>
      <c r="FWT299" s="97"/>
      <c r="FWU299" s="97"/>
      <c r="FWV299" s="97"/>
      <c r="FWW299" s="97"/>
      <c r="FWX299" s="97"/>
      <c r="FWY299" s="97"/>
      <c r="FWZ299" s="97"/>
      <c r="FXA299" s="97"/>
      <c r="FXB299" s="97"/>
      <c r="FXC299" s="97"/>
      <c r="FXD299" s="97"/>
      <c r="FXE299" s="97"/>
      <c r="FXF299" s="97"/>
      <c r="FXG299" s="97"/>
      <c r="FXH299" s="97"/>
      <c r="FXI299" s="97"/>
      <c r="FXJ299" s="97"/>
      <c r="FXK299" s="97"/>
      <c r="FXL299" s="97"/>
      <c r="FXM299" s="97"/>
      <c r="FXN299" s="97"/>
      <c r="FXO299" s="97"/>
      <c r="FXP299" s="97"/>
      <c r="FXQ299" s="97"/>
      <c r="FXR299" s="97"/>
      <c r="FXS299" s="97"/>
      <c r="FXT299" s="97"/>
      <c r="FXU299" s="97"/>
      <c r="FXV299" s="97"/>
      <c r="FXW299" s="97"/>
      <c r="FXX299" s="97"/>
      <c r="FXY299" s="97"/>
      <c r="FXZ299" s="97"/>
      <c r="FYA299" s="97"/>
      <c r="FYB299" s="97"/>
      <c r="FYC299" s="97"/>
      <c r="FYD299" s="97"/>
      <c r="FYE299" s="97"/>
      <c r="FYF299" s="97"/>
      <c r="FYG299" s="97"/>
      <c r="FYH299" s="97"/>
      <c r="FYI299" s="97"/>
      <c r="FYJ299" s="97"/>
      <c r="FYK299" s="97"/>
      <c r="FYL299" s="97"/>
      <c r="FYM299" s="97"/>
      <c r="FYN299" s="97"/>
      <c r="FYO299" s="97"/>
      <c r="FYP299" s="97"/>
      <c r="FYQ299" s="97"/>
      <c r="FYR299" s="97"/>
      <c r="FYS299" s="97"/>
      <c r="FYT299" s="97"/>
      <c r="FYU299" s="97"/>
      <c r="FYV299" s="97"/>
      <c r="FYW299" s="97"/>
      <c r="FYX299" s="97"/>
      <c r="FYY299" s="97"/>
      <c r="FYZ299" s="97"/>
      <c r="FZA299" s="97"/>
      <c r="FZB299" s="97"/>
      <c r="FZC299" s="97"/>
      <c r="FZD299" s="97"/>
      <c r="FZE299" s="97"/>
      <c r="FZF299" s="97"/>
      <c r="FZG299" s="97"/>
      <c r="FZH299" s="97"/>
      <c r="FZI299" s="97"/>
      <c r="FZJ299" s="97"/>
      <c r="FZK299" s="97"/>
      <c r="FZL299" s="97"/>
      <c r="FZM299" s="97"/>
      <c r="FZN299" s="97"/>
      <c r="FZO299" s="97"/>
      <c r="FZP299" s="97"/>
      <c r="FZQ299" s="97"/>
      <c r="FZR299" s="97"/>
      <c r="FZS299" s="97"/>
      <c r="FZT299" s="97"/>
      <c r="FZU299" s="97"/>
      <c r="FZV299" s="97"/>
      <c r="FZW299" s="97"/>
      <c r="FZX299" s="97"/>
      <c r="FZY299" s="97"/>
      <c r="FZZ299" s="97"/>
      <c r="GAA299" s="97"/>
      <c r="GAB299" s="97"/>
      <c r="GAC299" s="97"/>
      <c r="GAD299" s="97"/>
      <c r="GAE299" s="97"/>
      <c r="GAF299" s="97"/>
      <c r="GAG299" s="97"/>
      <c r="GAH299" s="97"/>
      <c r="GAI299" s="97"/>
      <c r="GAJ299" s="97"/>
      <c r="GAK299" s="97"/>
      <c r="GAL299" s="97"/>
      <c r="GAM299" s="97"/>
      <c r="GAN299" s="97"/>
      <c r="GAO299" s="97"/>
      <c r="GAP299" s="97"/>
      <c r="GAQ299" s="97"/>
      <c r="GAR299" s="97"/>
      <c r="GAS299" s="97"/>
      <c r="GAT299" s="97"/>
      <c r="GAU299" s="97"/>
      <c r="GAV299" s="97"/>
      <c r="GAW299" s="97"/>
      <c r="GAX299" s="97"/>
      <c r="GAY299" s="97"/>
      <c r="GAZ299" s="97"/>
      <c r="GBA299" s="97"/>
      <c r="GBB299" s="97"/>
      <c r="GBC299" s="97"/>
      <c r="GBD299" s="97"/>
      <c r="GBE299" s="97"/>
      <c r="GBF299" s="97"/>
      <c r="GBG299" s="97"/>
      <c r="GBH299" s="97"/>
      <c r="GBI299" s="97"/>
      <c r="GBJ299" s="97"/>
      <c r="GBK299" s="97"/>
      <c r="GBL299" s="97"/>
      <c r="GBM299" s="97"/>
      <c r="GBN299" s="97"/>
      <c r="GBO299" s="97"/>
      <c r="GBP299" s="97"/>
      <c r="GBQ299" s="97"/>
      <c r="GBR299" s="97"/>
      <c r="GBS299" s="97"/>
      <c r="GBT299" s="97"/>
      <c r="GBU299" s="97"/>
      <c r="GBV299" s="97"/>
      <c r="GBW299" s="97"/>
      <c r="GBX299" s="97"/>
      <c r="GBY299" s="97"/>
      <c r="GBZ299" s="97"/>
      <c r="GCA299" s="97"/>
      <c r="GCB299" s="97"/>
      <c r="GCC299" s="97"/>
      <c r="GCD299" s="97"/>
      <c r="GCE299" s="97"/>
      <c r="GCF299" s="97"/>
      <c r="GCG299" s="97"/>
      <c r="GCH299" s="97"/>
      <c r="GCI299" s="97"/>
      <c r="GCJ299" s="97"/>
      <c r="GCK299" s="97"/>
      <c r="GCL299" s="97"/>
      <c r="GCM299" s="97"/>
      <c r="GCN299" s="97"/>
      <c r="GCO299" s="97"/>
      <c r="GCP299" s="97"/>
      <c r="GCQ299" s="97"/>
      <c r="GCR299" s="97"/>
      <c r="GCS299" s="97"/>
      <c r="GCT299" s="97"/>
      <c r="GCU299" s="97"/>
      <c r="GCV299" s="97"/>
      <c r="GCW299" s="97"/>
      <c r="GCX299" s="97"/>
      <c r="GCY299" s="97"/>
      <c r="GCZ299" s="97"/>
      <c r="GDA299" s="97"/>
      <c r="GDB299" s="97"/>
      <c r="GDC299" s="97"/>
      <c r="GDD299" s="97"/>
      <c r="GDE299" s="97"/>
      <c r="GDF299" s="97"/>
      <c r="GDG299" s="97"/>
      <c r="GDH299" s="97"/>
      <c r="GDI299" s="97"/>
      <c r="GDJ299" s="97"/>
      <c r="GDK299" s="97"/>
      <c r="GDL299" s="97"/>
      <c r="GDM299" s="97"/>
      <c r="GDN299" s="97"/>
      <c r="GDO299" s="97"/>
      <c r="GDP299" s="97"/>
      <c r="GDQ299" s="97"/>
      <c r="GDR299" s="97"/>
      <c r="GDS299" s="97"/>
      <c r="GDT299" s="97"/>
      <c r="GDU299" s="97"/>
      <c r="GDV299" s="97"/>
      <c r="GDW299" s="97"/>
      <c r="GDX299" s="97"/>
      <c r="GDY299" s="97"/>
      <c r="GDZ299" s="97"/>
      <c r="GEA299" s="97"/>
      <c r="GEB299" s="97"/>
      <c r="GEC299" s="97"/>
      <c r="GED299" s="97"/>
      <c r="GEE299" s="97"/>
      <c r="GEF299" s="97"/>
      <c r="GEG299" s="97"/>
      <c r="GEH299" s="97"/>
      <c r="GEI299" s="97"/>
      <c r="GEJ299" s="97"/>
      <c r="GEK299" s="97"/>
      <c r="GEL299" s="97"/>
      <c r="GEM299" s="97"/>
      <c r="GEN299" s="97"/>
      <c r="GEO299" s="97"/>
      <c r="GEP299" s="97"/>
      <c r="GEQ299" s="97"/>
      <c r="GER299" s="97"/>
      <c r="GES299" s="97"/>
      <c r="GET299" s="97"/>
      <c r="GEU299" s="97"/>
      <c r="GEV299" s="97"/>
      <c r="GEW299" s="97"/>
      <c r="GEX299" s="97"/>
      <c r="GEY299" s="97"/>
      <c r="GEZ299" s="97"/>
      <c r="GFA299" s="97"/>
      <c r="GFB299" s="97"/>
      <c r="GFC299" s="97"/>
      <c r="GFD299" s="97"/>
      <c r="GFE299" s="97"/>
      <c r="GFF299" s="97"/>
      <c r="GFG299" s="97"/>
      <c r="GFH299" s="97"/>
      <c r="GFI299" s="97"/>
      <c r="GFJ299" s="97"/>
      <c r="GFK299" s="97"/>
      <c r="GFL299" s="97"/>
      <c r="GFM299" s="97"/>
      <c r="GFN299" s="97"/>
      <c r="GFO299" s="97"/>
      <c r="GFP299" s="97"/>
      <c r="GFQ299" s="97"/>
      <c r="GFR299" s="97"/>
      <c r="GFS299" s="97"/>
      <c r="GFT299" s="97"/>
      <c r="GFU299" s="97"/>
      <c r="GFV299" s="97"/>
      <c r="GFW299" s="97"/>
      <c r="GFX299" s="97"/>
      <c r="GFY299" s="97"/>
      <c r="GFZ299" s="97"/>
      <c r="GGA299" s="97"/>
      <c r="GGB299" s="97"/>
      <c r="GGC299" s="97"/>
      <c r="GGD299" s="97"/>
      <c r="GGE299" s="97"/>
      <c r="GGF299" s="97"/>
      <c r="GGG299" s="97"/>
      <c r="GGH299" s="97"/>
      <c r="GGI299" s="97"/>
      <c r="GGJ299" s="97"/>
      <c r="GGK299" s="97"/>
      <c r="GGL299" s="97"/>
      <c r="GGM299" s="97"/>
      <c r="GGN299" s="97"/>
      <c r="GGO299" s="97"/>
      <c r="GGP299" s="97"/>
      <c r="GGQ299" s="97"/>
      <c r="GGR299" s="97"/>
      <c r="GGS299" s="97"/>
      <c r="GGT299" s="97"/>
      <c r="GGU299" s="97"/>
      <c r="GGV299" s="97"/>
      <c r="GGW299" s="97"/>
      <c r="GGX299" s="97"/>
      <c r="GGY299" s="97"/>
      <c r="GGZ299" s="97"/>
      <c r="GHA299" s="97"/>
      <c r="GHB299" s="97"/>
      <c r="GHC299" s="97"/>
      <c r="GHD299" s="97"/>
      <c r="GHE299" s="97"/>
      <c r="GHF299" s="97"/>
      <c r="GHG299" s="97"/>
      <c r="GHH299" s="97"/>
      <c r="GHI299" s="97"/>
      <c r="GHJ299" s="97"/>
      <c r="GHK299" s="97"/>
      <c r="GHL299" s="97"/>
      <c r="GHM299" s="97"/>
      <c r="GHN299" s="97"/>
      <c r="GHO299" s="97"/>
      <c r="GHP299" s="97"/>
      <c r="GHQ299" s="97"/>
      <c r="GHR299" s="97"/>
      <c r="GHS299" s="97"/>
      <c r="GHT299" s="97"/>
      <c r="GHU299" s="97"/>
      <c r="GHV299" s="97"/>
      <c r="GHW299" s="97"/>
      <c r="GHX299" s="97"/>
      <c r="GHY299" s="97"/>
      <c r="GHZ299" s="97"/>
      <c r="GIA299" s="97"/>
      <c r="GIB299" s="97"/>
      <c r="GIC299" s="97"/>
      <c r="GID299" s="97"/>
      <c r="GIE299" s="97"/>
      <c r="GIF299" s="97"/>
      <c r="GIG299" s="97"/>
      <c r="GIH299" s="97"/>
      <c r="GII299" s="97"/>
      <c r="GIJ299" s="97"/>
      <c r="GIK299" s="97"/>
      <c r="GIL299" s="97"/>
      <c r="GIM299" s="97"/>
      <c r="GIN299" s="97"/>
      <c r="GIO299" s="97"/>
      <c r="GIP299" s="97"/>
      <c r="GIQ299" s="97"/>
      <c r="GIR299" s="97"/>
      <c r="GIS299" s="97"/>
      <c r="GIT299" s="97"/>
      <c r="GIU299" s="97"/>
      <c r="GIV299" s="97"/>
      <c r="GIW299" s="97"/>
      <c r="GIX299" s="97"/>
      <c r="GIY299" s="97"/>
      <c r="GIZ299" s="97"/>
      <c r="GJA299" s="97"/>
      <c r="GJB299" s="97"/>
      <c r="GJC299" s="97"/>
      <c r="GJD299" s="97"/>
      <c r="GJE299" s="97"/>
      <c r="GJF299" s="97"/>
      <c r="GJG299" s="97"/>
      <c r="GJH299" s="97"/>
      <c r="GJI299" s="97"/>
      <c r="GJJ299" s="97"/>
      <c r="GJK299" s="97"/>
      <c r="GJL299" s="97"/>
      <c r="GJM299" s="97"/>
      <c r="GJN299" s="97"/>
      <c r="GJO299" s="97"/>
      <c r="GJP299" s="97"/>
      <c r="GJQ299" s="97"/>
      <c r="GJR299" s="97"/>
      <c r="GJS299" s="97"/>
      <c r="GJT299" s="97"/>
      <c r="GJU299" s="97"/>
      <c r="GJV299" s="97"/>
      <c r="GJW299" s="97"/>
      <c r="GJX299" s="97"/>
      <c r="GJY299" s="97"/>
      <c r="GJZ299" s="97"/>
      <c r="GKA299" s="97"/>
      <c r="GKB299" s="97"/>
      <c r="GKC299" s="97"/>
      <c r="GKD299" s="97"/>
      <c r="GKE299" s="97"/>
      <c r="GKF299" s="97"/>
      <c r="GKG299" s="97"/>
      <c r="GKH299" s="97"/>
      <c r="GKI299" s="97"/>
      <c r="GKJ299" s="97"/>
      <c r="GKK299" s="97"/>
      <c r="GKL299" s="97"/>
      <c r="GKM299" s="97"/>
      <c r="GKN299" s="97"/>
      <c r="GKO299" s="97"/>
      <c r="GKP299" s="97"/>
      <c r="GKQ299" s="97"/>
      <c r="GKR299" s="97"/>
      <c r="GKS299" s="97"/>
      <c r="GKT299" s="97"/>
      <c r="GKU299" s="97"/>
      <c r="GKV299" s="97"/>
      <c r="GKW299" s="97"/>
      <c r="GKX299" s="97"/>
      <c r="GKY299" s="97"/>
      <c r="GKZ299" s="97"/>
      <c r="GLA299" s="97"/>
      <c r="GLB299" s="97"/>
      <c r="GLC299" s="97"/>
      <c r="GLD299" s="97"/>
      <c r="GLE299" s="97"/>
      <c r="GLF299" s="97"/>
      <c r="GLG299" s="97"/>
      <c r="GLH299" s="97"/>
      <c r="GLI299" s="97"/>
      <c r="GLJ299" s="97"/>
      <c r="GLK299" s="97"/>
      <c r="GLL299" s="97"/>
      <c r="GLM299" s="97"/>
      <c r="GLN299" s="97"/>
      <c r="GLO299" s="97"/>
      <c r="GLP299" s="97"/>
      <c r="GLQ299" s="97"/>
      <c r="GLR299" s="97"/>
      <c r="GLS299" s="97"/>
      <c r="GLT299" s="97"/>
      <c r="GLU299" s="97"/>
      <c r="GLV299" s="97"/>
      <c r="GLW299" s="97"/>
      <c r="GLX299" s="97"/>
      <c r="GLY299" s="97"/>
      <c r="GLZ299" s="97"/>
      <c r="GMA299" s="97"/>
      <c r="GMB299" s="97"/>
      <c r="GMC299" s="97"/>
      <c r="GMD299" s="97"/>
      <c r="GME299" s="97"/>
      <c r="GMF299" s="97"/>
      <c r="GMG299" s="97"/>
      <c r="GMH299" s="97"/>
      <c r="GMI299" s="97"/>
      <c r="GMJ299" s="97"/>
      <c r="GMK299" s="97"/>
      <c r="GML299" s="97"/>
      <c r="GMM299" s="97"/>
      <c r="GMN299" s="97"/>
      <c r="GMO299" s="97"/>
      <c r="GMP299" s="97"/>
      <c r="GMQ299" s="97"/>
      <c r="GMR299" s="97"/>
      <c r="GMS299" s="97"/>
      <c r="GMT299" s="97"/>
      <c r="GMU299" s="97"/>
      <c r="GMV299" s="97"/>
      <c r="GMW299" s="97"/>
      <c r="GMX299" s="97"/>
      <c r="GMY299" s="97"/>
      <c r="GMZ299" s="97"/>
      <c r="GNA299" s="97"/>
      <c r="GNB299" s="97"/>
      <c r="GNC299" s="97"/>
      <c r="GND299" s="97"/>
      <c r="GNE299" s="97"/>
      <c r="GNF299" s="97"/>
      <c r="GNG299" s="97"/>
      <c r="GNH299" s="97"/>
      <c r="GNI299" s="97"/>
      <c r="GNJ299" s="97"/>
      <c r="GNK299" s="97"/>
      <c r="GNL299" s="97"/>
      <c r="GNM299" s="97"/>
      <c r="GNN299" s="97"/>
      <c r="GNO299" s="97"/>
      <c r="GNP299" s="97"/>
      <c r="GNQ299" s="97"/>
      <c r="GNR299" s="97"/>
      <c r="GNS299" s="97"/>
      <c r="GNT299" s="97"/>
      <c r="GNU299" s="97"/>
      <c r="GNV299" s="97"/>
      <c r="GNW299" s="97"/>
      <c r="GNX299" s="97"/>
      <c r="GNY299" s="97"/>
      <c r="GNZ299" s="97"/>
      <c r="GOA299" s="97"/>
      <c r="GOB299" s="97"/>
      <c r="GOC299" s="97"/>
      <c r="GOD299" s="97"/>
      <c r="GOE299" s="97"/>
      <c r="GOF299" s="97"/>
      <c r="GOG299" s="97"/>
      <c r="GOH299" s="97"/>
      <c r="GOI299" s="97"/>
      <c r="GOJ299" s="97"/>
      <c r="GOK299" s="97"/>
      <c r="GOL299" s="97"/>
      <c r="GOM299" s="97"/>
      <c r="GON299" s="97"/>
      <c r="GOO299" s="97"/>
      <c r="GOP299" s="97"/>
      <c r="GOQ299" s="97"/>
      <c r="GOR299" s="97"/>
      <c r="GOS299" s="97"/>
      <c r="GOT299" s="97"/>
      <c r="GOU299" s="97"/>
      <c r="GOV299" s="97"/>
      <c r="GOW299" s="97"/>
      <c r="GOX299" s="97"/>
      <c r="GOY299" s="97"/>
      <c r="GOZ299" s="97"/>
      <c r="GPA299" s="97"/>
      <c r="GPB299" s="97"/>
      <c r="GPC299" s="97"/>
      <c r="GPD299" s="97"/>
      <c r="GPE299" s="97"/>
      <c r="GPF299" s="97"/>
      <c r="GPG299" s="97"/>
      <c r="GPH299" s="97"/>
      <c r="GPI299" s="97"/>
      <c r="GPJ299" s="97"/>
      <c r="GPK299" s="97"/>
      <c r="GPL299" s="97"/>
      <c r="GPM299" s="97"/>
      <c r="GPN299" s="97"/>
      <c r="GPO299" s="97"/>
      <c r="GPP299" s="97"/>
      <c r="GPQ299" s="97"/>
      <c r="GPR299" s="97"/>
      <c r="GPS299" s="97"/>
      <c r="GPT299" s="97"/>
      <c r="GPU299" s="97"/>
      <c r="GPV299" s="97"/>
      <c r="GPW299" s="97"/>
      <c r="GPX299" s="97"/>
      <c r="GPY299" s="97"/>
      <c r="GPZ299" s="97"/>
      <c r="GQA299" s="97"/>
      <c r="GQB299" s="97"/>
      <c r="GQC299" s="97"/>
      <c r="GQD299" s="97"/>
      <c r="GQE299" s="97"/>
      <c r="GQF299" s="97"/>
      <c r="GQG299" s="97"/>
      <c r="GQH299" s="97"/>
      <c r="GQI299" s="97"/>
      <c r="GQJ299" s="97"/>
      <c r="GQK299" s="97"/>
      <c r="GQL299" s="97"/>
      <c r="GQM299" s="97"/>
      <c r="GQN299" s="97"/>
      <c r="GQO299" s="97"/>
      <c r="GQP299" s="97"/>
      <c r="GQQ299" s="97"/>
      <c r="GQR299" s="97"/>
      <c r="GQS299" s="97"/>
      <c r="GQT299" s="97"/>
      <c r="GQU299" s="97"/>
      <c r="GQV299" s="97"/>
      <c r="GQW299" s="97"/>
      <c r="GQX299" s="97"/>
      <c r="GQY299" s="97"/>
      <c r="GQZ299" s="97"/>
      <c r="GRA299" s="97"/>
      <c r="GRB299" s="97"/>
      <c r="GRC299" s="97"/>
      <c r="GRD299" s="97"/>
      <c r="GRE299" s="97"/>
      <c r="GRF299" s="97"/>
      <c r="GRG299" s="97"/>
      <c r="GRH299" s="97"/>
      <c r="GRI299" s="97"/>
      <c r="GRJ299" s="97"/>
      <c r="GRK299" s="97"/>
      <c r="GRL299" s="97"/>
      <c r="GRM299" s="97"/>
      <c r="GRN299" s="97"/>
      <c r="GRO299" s="97"/>
      <c r="GRP299" s="97"/>
      <c r="GRQ299" s="97"/>
      <c r="GRR299" s="97"/>
      <c r="GRS299" s="97"/>
      <c r="GRT299" s="97"/>
      <c r="GRU299" s="97"/>
      <c r="GRV299" s="97"/>
      <c r="GRW299" s="97"/>
      <c r="GRX299" s="97"/>
      <c r="GRY299" s="97"/>
      <c r="GRZ299" s="97"/>
      <c r="GSA299" s="97"/>
      <c r="GSB299" s="97"/>
      <c r="GSC299" s="97"/>
      <c r="GSD299" s="97"/>
      <c r="GSE299" s="97"/>
      <c r="GSF299" s="97"/>
      <c r="GSG299" s="97"/>
      <c r="GSH299" s="97"/>
      <c r="GSI299" s="97"/>
      <c r="GSJ299" s="97"/>
      <c r="GSK299" s="97"/>
      <c r="GSL299" s="97"/>
      <c r="GSM299" s="97"/>
      <c r="GSN299" s="97"/>
      <c r="GSO299" s="97"/>
      <c r="GSP299" s="97"/>
      <c r="GSQ299" s="97"/>
      <c r="GSR299" s="97"/>
      <c r="GSS299" s="97"/>
      <c r="GST299" s="97"/>
      <c r="GSU299" s="97"/>
      <c r="GSV299" s="97"/>
      <c r="GSW299" s="97"/>
      <c r="GSX299" s="97"/>
      <c r="GSY299" s="97"/>
      <c r="GSZ299" s="97"/>
      <c r="GTA299" s="97"/>
      <c r="GTB299" s="97"/>
      <c r="GTC299" s="97"/>
      <c r="GTD299" s="97"/>
      <c r="GTE299" s="97"/>
      <c r="GTF299" s="97"/>
      <c r="GTG299" s="97"/>
      <c r="GTH299" s="97"/>
      <c r="GTI299" s="97"/>
      <c r="GTJ299" s="97"/>
      <c r="GTK299" s="97"/>
      <c r="GTL299" s="97"/>
      <c r="GTM299" s="97"/>
      <c r="GTN299" s="97"/>
      <c r="GTO299" s="97"/>
      <c r="GTP299" s="97"/>
      <c r="GTQ299" s="97"/>
      <c r="GTR299" s="97"/>
      <c r="GTS299" s="97"/>
      <c r="GTT299" s="97"/>
      <c r="GTU299" s="97"/>
      <c r="GTV299" s="97"/>
      <c r="GTW299" s="97"/>
      <c r="GTX299" s="97"/>
      <c r="GTY299" s="97"/>
      <c r="GTZ299" s="97"/>
      <c r="GUA299" s="97"/>
      <c r="GUB299" s="97"/>
      <c r="GUC299" s="97"/>
      <c r="GUD299" s="97"/>
      <c r="GUE299" s="97"/>
      <c r="GUF299" s="97"/>
      <c r="GUG299" s="97"/>
      <c r="GUH299" s="97"/>
      <c r="GUI299" s="97"/>
      <c r="GUJ299" s="97"/>
      <c r="GUK299" s="97"/>
      <c r="GUL299" s="97"/>
      <c r="GUM299" s="97"/>
      <c r="GUN299" s="97"/>
      <c r="GUO299" s="97"/>
      <c r="GUP299" s="97"/>
      <c r="GUQ299" s="97"/>
      <c r="GUR299" s="97"/>
      <c r="GUS299" s="97"/>
      <c r="GUT299" s="97"/>
      <c r="GUU299" s="97"/>
      <c r="GUV299" s="97"/>
      <c r="GUW299" s="97"/>
      <c r="GUX299" s="97"/>
      <c r="GUY299" s="97"/>
      <c r="GUZ299" s="97"/>
      <c r="GVA299" s="97"/>
      <c r="GVB299" s="97"/>
      <c r="GVC299" s="97"/>
      <c r="GVD299" s="97"/>
      <c r="GVE299" s="97"/>
      <c r="GVF299" s="97"/>
      <c r="GVG299" s="97"/>
      <c r="GVH299" s="97"/>
      <c r="GVI299" s="97"/>
      <c r="GVJ299" s="97"/>
      <c r="GVK299" s="97"/>
      <c r="GVL299" s="97"/>
      <c r="GVM299" s="97"/>
      <c r="GVN299" s="97"/>
      <c r="GVO299" s="97"/>
      <c r="GVP299" s="97"/>
      <c r="GVQ299" s="97"/>
      <c r="GVR299" s="97"/>
      <c r="GVS299" s="97"/>
      <c r="GVT299" s="97"/>
      <c r="GVU299" s="97"/>
      <c r="GVV299" s="97"/>
      <c r="GVW299" s="97"/>
      <c r="GVX299" s="97"/>
      <c r="GVY299" s="97"/>
      <c r="GVZ299" s="97"/>
      <c r="GWA299" s="97"/>
      <c r="GWB299" s="97"/>
      <c r="GWC299" s="97"/>
      <c r="GWD299" s="97"/>
      <c r="GWE299" s="97"/>
      <c r="GWF299" s="97"/>
      <c r="GWG299" s="97"/>
      <c r="GWH299" s="97"/>
      <c r="GWI299" s="97"/>
      <c r="GWJ299" s="97"/>
      <c r="GWK299" s="97"/>
      <c r="GWL299" s="97"/>
      <c r="GWM299" s="97"/>
      <c r="GWN299" s="97"/>
      <c r="GWO299" s="97"/>
      <c r="GWP299" s="97"/>
      <c r="GWQ299" s="97"/>
      <c r="GWR299" s="97"/>
      <c r="GWS299" s="97"/>
      <c r="GWT299" s="97"/>
      <c r="GWU299" s="97"/>
      <c r="GWV299" s="97"/>
      <c r="GWW299" s="97"/>
      <c r="GWX299" s="97"/>
      <c r="GWY299" s="97"/>
      <c r="GWZ299" s="97"/>
      <c r="GXA299" s="97"/>
      <c r="GXB299" s="97"/>
      <c r="GXC299" s="97"/>
      <c r="GXD299" s="97"/>
      <c r="GXE299" s="97"/>
      <c r="GXF299" s="97"/>
      <c r="GXG299" s="97"/>
      <c r="GXH299" s="97"/>
      <c r="GXI299" s="97"/>
      <c r="GXJ299" s="97"/>
      <c r="GXK299" s="97"/>
      <c r="GXL299" s="97"/>
      <c r="GXM299" s="97"/>
      <c r="GXN299" s="97"/>
      <c r="GXO299" s="97"/>
      <c r="GXP299" s="97"/>
      <c r="GXQ299" s="97"/>
      <c r="GXR299" s="97"/>
      <c r="GXS299" s="97"/>
      <c r="GXT299" s="97"/>
      <c r="GXU299" s="97"/>
      <c r="GXV299" s="97"/>
      <c r="GXW299" s="97"/>
      <c r="GXX299" s="97"/>
      <c r="GXY299" s="97"/>
      <c r="GXZ299" s="97"/>
      <c r="GYA299" s="97"/>
      <c r="GYB299" s="97"/>
      <c r="GYC299" s="97"/>
      <c r="GYD299" s="97"/>
      <c r="GYE299" s="97"/>
      <c r="GYF299" s="97"/>
      <c r="GYG299" s="97"/>
      <c r="GYH299" s="97"/>
      <c r="GYI299" s="97"/>
      <c r="GYJ299" s="97"/>
      <c r="GYK299" s="97"/>
      <c r="GYL299" s="97"/>
      <c r="GYM299" s="97"/>
      <c r="GYN299" s="97"/>
      <c r="GYO299" s="97"/>
      <c r="GYP299" s="97"/>
      <c r="GYQ299" s="97"/>
      <c r="GYR299" s="97"/>
      <c r="GYS299" s="97"/>
      <c r="GYT299" s="97"/>
      <c r="GYU299" s="97"/>
      <c r="GYV299" s="97"/>
      <c r="GYW299" s="97"/>
      <c r="GYX299" s="97"/>
      <c r="GYY299" s="97"/>
      <c r="GYZ299" s="97"/>
      <c r="GZA299" s="97"/>
      <c r="GZB299" s="97"/>
      <c r="GZC299" s="97"/>
      <c r="GZD299" s="97"/>
      <c r="GZE299" s="97"/>
      <c r="GZF299" s="97"/>
      <c r="GZG299" s="97"/>
      <c r="GZH299" s="97"/>
      <c r="GZI299" s="97"/>
      <c r="GZJ299" s="97"/>
      <c r="GZK299" s="97"/>
      <c r="GZL299" s="97"/>
      <c r="GZM299" s="97"/>
      <c r="GZN299" s="97"/>
      <c r="GZO299" s="97"/>
      <c r="GZP299" s="97"/>
      <c r="GZQ299" s="97"/>
      <c r="GZR299" s="97"/>
      <c r="GZS299" s="97"/>
      <c r="GZT299" s="97"/>
      <c r="GZU299" s="97"/>
      <c r="GZV299" s="97"/>
      <c r="GZW299" s="97"/>
      <c r="GZX299" s="97"/>
      <c r="GZY299" s="97"/>
      <c r="GZZ299" s="97"/>
      <c r="HAA299" s="97"/>
      <c r="HAB299" s="97"/>
      <c r="HAC299" s="97"/>
      <c r="HAD299" s="97"/>
      <c r="HAE299" s="97"/>
      <c r="HAF299" s="97"/>
      <c r="HAG299" s="97"/>
      <c r="HAH299" s="97"/>
      <c r="HAI299" s="97"/>
      <c r="HAJ299" s="97"/>
      <c r="HAK299" s="97"/>
      <c r="HAL299" s="97"/>
      <c r="HAM299" s="97"/>
      <c r="HAN299" s="97"/>
      <c r="HAO299" s="97"/>
      <c r="HAP299" s="97"/>
      <c r="HAQ299" s="97"/>
      <c r="HAR299" s="97"/>
      <c r="HAS299" s="97"/>
      <c r="HAT299" s="97"/>
      <c r="HAU299" s="97"/>
      <c r="HAV299" s="97"/>
      <c r="HAW299" s="97"/>
      <c r="HAX299" s="97"/>
      <c r="HAY299" s="97"/>
      <c r="HAZ299" s="97"/>
      <c r="HBA299" s="97"/>
      <c r="HBB299" s="97"/>
      <c r="HBC299" s="97"/>
      <c r="HBD299" s="97"/>
      <c r="HBE299" s="97"/>
      <c r="HBF299" s="97"/>
      <c r="HBG299" s="97"/>
      <c r="HBH299" s="97"/>
      <c r="HBI299" s="97"/>
      <c r="HBJ299" s="97"/>
      <c r="HBK299" s="97"/>
      <c r="HBL299" s="97"/>
      <c r="HBM299" s="97"/>
      <c r="HBN299" s="97"/>
      <c r="HBO299" s="97"/>
      <c r="HBP299" s="97"/>
      <c r="HBQ299" s="97"/>
      <c r="HBR299" s="97"/>
      <c r="HBS299" s="97"/>
      <c r="HBT299" s="97"/>
      <c r="HBU299" s="97"/>
      <c r="HBV299" s="97"/>
      <c r="HBW299" s="97"/>
      <c r="HBX299" s="97"/>
      <c r="HBY299" s="97"/>
      <c r="HBZ299" s="97"/>
      <c r="HCA299" s="97"/>
      <c r="HCB299" s="97"/>
      <c r="HCC299" s="97"/>
      <c r="HCD299" s="97"/>
      <c r="HCE299" s="97"/>
      <c r="HCF299" s="97"/>
      <c r="HCG299" s="97"/>
      <c r="HCH299" s="97"/>
      <c r="HCI299" s="97"/>
      <c r="HCJ299" s="97"/>
      <c r="HCK299" s="97"/>
      <c r="HCL299" s="97"/>
      <c r="HCM299" s="97"/>
      <c r="HCN299" s="97"/>
      <c r="HCO299" s="97"/>
      <c r="HCP299" s="97"/>
      <c r="HCQ299" s="97"/>
      <c r="HCR299" s="97"/>
      <c r="HCS299" s="97"/>
      <c r="HCT299" s="97"/>
      <c r="HCU299" s="97"/>
      <c r="HCV299" s="97"/>
      <c r="HCW299" s="97"/>
      <c r="HCX299" s="97"/>
      <c r="HCY299" s="97"/>
      <c r="HCZ299" s="97"/>
      <c r="HDA299" s="97"/>
      <c r="HDB299" s="97"/>
      <c r="HDC299" s="97"/>
      <c r="HDD299" s="97"/>
      <c r="HDE299" s="97"/>
      <c r="HDF299" s="97"/>
      <c r="HDG299" s="97"/>
      <c r="HDH299" s="97"/>
      <c r="HDI299" s="97"/>
      <c r="HDJ299" s="97"/>
      <c r="HDK299" s="97"/>
      <c r="HDL299" s="97"/>
      <c r="HDM299" s="97"/>
      <c r="HDN299" s="97"/>
      <c r="HDO299" s="97"/>
      <c r="HDP299" s="97"/>
      <c r="HDQ299" s="97"/>
      <c r="HDR299" s="97"/>
      <c r="HDS299" s="97"/>
      <c r="HDT299" s="97"/>
      <c r="HDU299" s="97"/>
      <c r="HDV299" s="97"/>
      <c r="HDW299" s="97"/>
      <c r="HDX299" s="97"/>
      <c r="HDY299" s="97"/>
      <c r="HDZ299" s="97"/>
      <c r="HEA299" s="97"/>
      <c r="HEB299" s="97"/>
      <c r="HEC299" s="97"/>
      <c r="HED299" s="97"/>
      <c r="HEE299" s="97"/>
      <c r="HEF299" s="97"/>
      <c r="HEG299" s="97"/>
      <c r="HEH299" s="97"/>
      <c r="HEI299" s="97"/>
      <c r="HEJ299" s="97"/>
      <c r="HEK299" s="97"/>
      <c r="HEL299" s="97"/>
      <c r="HEM299" s="97"/>
      <c r="HEN299" s="97"/>
      <c r="HEO299" s="97"/>
      <c r="HEP299" s="97"/>
      <c r="HEQ299" s="97"/>
      <c r="HER299" s="97"/>
      <c r="HES299" s="97"/>
      <c r="HET299" s="97"/>
      <c r="HEU299" s="97"/>
      <c r="HEV299" s="97"/>
      <c r="HEW299" s="97"/>
      <c r="HEX299" s="97"/>
      <c r="HEY299" s="97"/>
      <c r="HEZ299" s="97"/>
      <c r="HFA299" s="97"/>
      <c r="HFB299" s="97"/>
      <c r="HFC299" s="97"/>
      <c r="HFD299" s="97"/>
      <c r="HFE299" s="97"/>
      <c r="HFF299" s="97"/>
      <c r="HFG299" s="97"/>
      <c r="HFH299" s="97"/>
      <c r="HFI299" s="97"/>
      <c r="HFJ299" s="97"/>
      <c r="HFK299" s="97"/>
      <c r="HFL299" s="97"/>
      <c r="HFM299" s="97"/>
      <c r="HFN299" s="97"/>
      <c r="HFO299" s="97"/>
      <c r="HFP299" s="97"/>
      <c r="HFQ299" s="97"/>
      <c r="HFR299" s="97"/>
      <c r="HFS299" s="97"/>
      <c r="HFT299" s="97"/>
      <c r="HFU299" s="97"/>
      <c r="HFV299" s="97"/>
      <c r="HFW299" s="97"/>
      <c r="HFX299" s="97"/>
      <c r="HFY299" s="97"/>
      <c r="HFZ299" s="97"/>
      <c r="HGA299" s="97"/>
      <c r="HGB299" s="97"/>
      <c r="HGC299" s="97"/>
      <c r="HGD299" s="97"/>
      <c r="HGE299" s="97"/>
      <c r="HGF299" s="97"/>
      <c r="HGG299" s="97"/>
      <c r="HGH299" s="97"/>
      <c r="HGI299" s="97"/>
      <c r="HGJ299" s="97"/>
      <c r="HGK299" s="97"/>
      <c r="HGL299" s="97"/>
      <c r="HGM299" s="97"/>
      <c r="HGN299" s="97"/>
      <c r="HGO299" s="97"/>
      <c r="HGP299" s="97"/>
      <c r="HGQ299" s="97"/>
      <c r="HGR299" s="97"/>
      <c r="HGS299" s="97"/>
      <c r="HGT299" s="97"/>
      <c r="HGU299" s="97"/>
      <c r="HGV299" s="97"/>
      <c r="HGW299" s="97"/>
      <c r="HGX299" s="97"/>
      <c r="HGY299" s="97"/>
      <c r="HGZ299" s="97"/>
      <c r="HHA299" s="97"/>
      <c r="HHB299" s="97"/>
      <c r="HHC299" s="97"/>
      <c r="HHD299" s="97"/>
      <c r="HHE299" s="97"/>
      <c r="HHF299" s="97"/>
      <c r="HHG299" s="97"/>
      <c r="HHH299" s="97"/>
      <c r="HHI299" s="97"/>
      <c r="HHJ299" s="97"/>
      <c r="HHK299" s="97"/>
      <c r="HHL299" s="97"/>
      <c r="HHM299" s="97"/>
      <c r="HHN299" s="97"/>
      <c r="HHO299" s="97"/>
      <c r="HHP299" s="97"/>
      <c r="HHQ299" s="97"/>
      <c r="HHR299" s="97"/>
      <c r="HHS299" s="97"/>
      <c r="HHT299" s="97"/>
      <c r="HHU299" s="97"/>
      <c r="HHV299" s="97"/>
      <c r="HHW299" s="97"/>
      <c r="HHX299" s="97"/>
      <c r="HHY299" s="97"/>
      <c r="HHZ299" s="97"/>
      <c r="HIA299" s="97"/>
      <c r="HIB299" s="97"/>
      <c r="HIC299" s="97"/>
      <c r="HID299" s="97"/>
      <c r="HIE299" s="97"/>
      <c r="HIF299" s="97"/>
      <c r="HIG299" s="97"/>
      <c r="HIH299" s="97"/>
      <c r="HII299" s="97"/>
      <c r="HIJ299" s="97"/>
      <c r="HIK299" s="97"/>
      <c r="HIL299" s="97"/>
      <c r="HIM299" s="97"/>
      <c r="HIN299" s="97"/>
      <c r="HIO299" s="97"/>
      <c r="HIP299" s="97"/>
      <c r="HIQ299" s="97"/>
      <c r="HIR299" s="97"/>
      <c r="HIS299" s="97"/>
      <c r="HIT299" s="97"/>
      <c r="HIU299" s="97"/>
      <c r="HIV299" s="97"/>
      <c r="HIW299" s="97"/>
      <c r="HIX299" s="97"/>
      <c r="HIY299" s="97"/>
      <c r="HIZ299" s="97"/>
      <c r="HJA299" s="97"/>
      <c r="HJB299" s="97"/>
      <c r="HJC299" s="97"/>
      <c r="HJD299" s="97"/>
      <c r="HJE299" s="97"/>
      <c r="HJF299" s="97"/>
      <c r="HJG299" s="97"/>
      <c r="HJH299" s="97"/>
      <c r="HJI299" s="97"/>
      <c r="HJJ299" s="97"/>
      <c r="HJK299" s="97"/>
      <c r="HJL299" s="97"/>
      <c r="HJM299" s="97"/>
      <c r="HJN299" s="97"/>
      <c r="HJO299" s="97"/>
      <c r="HJP299" s="97"/>
      <c r="HJQ299" s="97"/>
      <c r="HJR299" s="97"/>
      <c r="HJS299" s="97"/>
      <c r="HJT299" s="97"/>
      <c r="HJU299" s="97"/>
      <c r="HJV299" s="97"/>
      <c r="HJW299" s="97"/>
      <c r="HJX299" s="97"/>
      <c r="HJY299" s="97"/>
      <c r="HJZ299" s="97"/>
      <c r="HKA299" s="97"/>
      <c r="HKB299" s="97"/>
      <c r="HKC299" s="97"/>
      <c r="HKD299" s="97"/>
      <c r="HKE299" s="97"/>
      <c r="HKF299" s="97"/>
      <c r="HKG299" s="97"/>
      <c r="HKH299" s="97"/>
      <c r="HKI299" s="97"/>
      <c r="HKJ299" s="97"/>
      <c r="HKK299" s="97"/>
      <c r="HKL299" s="97"/>
      <c r="HKM299" s="97"/>
      <c r="HKN299" s="97"/>
      <c r="HKO299" s="97"/>
      <c r="HKP299" s="97"/>
      <c r="HKQ299" s="97"/>
      <c r="HKR299" s="97"/>
      <c r="HKS299" s="97"/>
      <c r="HKT299" s="97"/>
      <c r="HKU299" s="97"/>
      <c r="HKV299" s="97"/>
      <c r="HKW299" s="97"/>
      <c r="HKX299" s="97"/>
      <c r="HKY299" s="97"/>
      <c r="HKZ299" s="97"/>
      <c r="HLA299" s="97"/>
      <c r="HLB299" s="97"/>
      <c r="HLC299" s="97"/>
      <c r="HLD299" s="97"/>
      <c r="HLE299" s="97"/>
      <c r="HLF299" s="97"/>
      <c r="HLG299" s="97"/>
      <c r="HLH299" s="97"/>
      <c r="HLI299" s="97"/>
      <c r="HLJ299" s="97"/>
      <c r="HLK299" s="97"/>
      <c r="HLL299" s="97"/>
      <c r="HLM299" s="97"/>
      <c r="HLN299" s="97"/>
      <c r="HLO299" s="97"/>
      <c r="HLP299" s="97"/>
      <c r="HLQ299" s="97"/>
      <c r="HLR299" s="97"/>
      <c r="HLS299" s="97"/>
      <c r="HLT299" s="97"/>
      <c r="HLU299" s="97"/>
      <c r="HLV299" s="97"/>
      <c r="HLW299" s="97"/>
      <c r="HLX299" s="97"/>
      <c r="HLY299" s="97"/>
      <c r="HLZ299" s="97"/>
      <c r="HMA299" s="97"/>
      <c r="HMB299" s="97"/>
      <c r="HMC299" s="97"/>
      <c r="HMD299" s="97"/>
      <c r="HME299" s="97"/>
      <c r="HMF299" s="97"/>
      <c r="HMG299" s="97"/>
      <c r="HMH299" s="97"/>
      <c r="HMI299" s="97"/>
      <c r="HMJ299" s="97"/>
      <c r="HMK299" s="97"/>
      <c r="HML299" s="97"/>
      <c r="HMM299" s="97"/>
      <c r="HMN299" s="97"/>
      <c r="HMO299" s="97"/>
      <c r="HMP299" s="97"/>
      <c r="HMQ299" s="97"/>
      <c r="HMR299" s="97"/>
      <c r="HMS299" s="97"/>
      <c r="HMT299" s="97"/>
      <c r="HMU299" s="97"/>
      <c r="HMV299" s="97"/>
      <c r="HMW299" s="97"/>
      <c r="HMX299" s="97"/>
      <c r="HMY299" s="97"/>
      <c r="HMZ299" s="97"/>
      <c r="HNA299" s="97"/>
      <c r="HNB299" s="97"/>
      <c r="HNC299" s="97"/>
      <c r="HND299" s="97"/>
      <c r="HNE299" s="97"/>
      <c r="HNF299" s="97"/>
      <c r="HNG299" s="97"/>
      <c r="HNH299" s="97"/>
      <c r="HNI299" s="97"/>
      <c r="HNJ299" s="97"/>
      <c r="HNK299" s="97"/>
      <c r="HNL299" s="97"/>
      <c r="HNM299" s="97"/>
      <c r="HNN299" s="97"/>
      <c r="HNO299" s="97"/>
      <c r="HNP299" s="97"/>
      <c r="HNQ299" s="97"/>
      <c r="HNR299" s="97"/>
      <c r="HNS299" s="97"/>
      <c r="HNT299" s="97"/>
      <c r="HNU299" s="97"/>
      <c r="HNV299" s="97"/>
      <c r="HNW299" s="97"/>
      <c r="HNX299" s="97"/>
      <c r="HNY299" s="97"/>
      <c r="HNZ299" s="97"/>
      <c r="HOA299" s="97"/>
      <c r="HOB299" s="97"/>
      <c r="HOC299" s="97"/>
      <c r="HOD299" s="97"/>
      <c r="HOE299" s="97"/>
      <c r="HOF299" s="97"/>
      <c r="HOG299" s="97"/>
      <c r="HOH299" s="97"/>
      <c r="HOI299" s="97"/>
      <c r="HOJ299" s="97"/>
      <c r="HOK299" s="97"/>
      <c r="HOL299" s="97"/>
      <c r="HOM299" s="97"/>
      <c r="HON299" s="97"/>
      <c r="HOO299" s="97"/>
      <c r="HOP299" s="97"/>
      <c r="HOQ299" s="97"/>
      <c r="HOR299" s="97"/>
      <c r="HOS299" s="97"/>
      <c r="HOT299" s="97"/>
      <c r="HOU299" s="97"/>
      <c r="HOV299" s="97"/>
      <c r="HOW299" s="97"/>
      <c r="HOX299" s="97"/>
      <c r="HOY299" s="97"/>
      <c r="HOZ299" s="97"/>
      <c r="HPA299" s="97"/>
      <c r="HPB299" s="97"/>
      <c r="HPC299" s="97"/>
      <c r="HPD299" s="97"/>
      <c r="HPE299" s="97"/>
      <c r="HPF299" s="97"/>
      <c r="HPG299" s="97"/>
      <c r="HPH299" s="97"/>
      <c r="HPI299" s="97"/>
      <c r="HPJ299" s="97"/>
      <c r="HPK299" s="97"/>
      <c r="HPL299" s="97"/>
      <c r="HPM299" s="97"/>
      <c r="HPN299" s="97"/>
      <c r="HPO299" s="97"/>
      <c r="HPP299" s="97"/>
      <c r="HPQ299" s="97"/>
      <c r="HPR299" s="97"/>
      <c r="HPS299" s="97"/>
      <c r="HPT299" s="97"/>
      <c r="HPU299" s="97"/>
      <c r="HPV299" s="97"/>
      <c r="HPW299" s="97"/>
      <c r="HPX299" s="97"/>
      <c r="HPY299" s="97"/>
      <c r="HPZ299" s="97"/>
      <c r="HQA299" s="97"/>
      <c r="HQB299" s="97"/>
      <c r="HQC299" s="97"/>
      <c r="HQD299" s="97"/>
      <c r="HQE299" s="97"/>
      <c r="HQF299" s="97"/>
      <c r="HQG299" s="97"/>
      <c r="HQH299" s="97"/>
      <c r="HQI299" s="97"/>
      <c r="HQJ299" s="97"/>
      <c r="HQK299" s="97"/>
      <c r="HQL299" s="97"/>
      <c r="HQM299" s="97"/>
      <c r="HQN299" s="97"/>
      <c r="HQO299" s="97"/>
      <c r="HQP299" s="97"/>
      <c r="HQQ299" s="97"/>
      <c r="HQR299" s="97"/>
      <c r="HQS299" s="97"/>
      <c r="HQT299" s="97"/>
      <c r="HQU299" s="97"/>
      <c r="HQV299" s="97"/>
      <c r="HQW299" s="97"/>
      <c r="HQX299" s="97"/>
      <c r="HQY299" s="97"/>
      <c r="HQZ299" s="97"/>
      <c r="HRA299" s="97"/>
      <c r="HRB299" s="97"/>
      <c r="HRC299" s="97"/>
      <c r="HRD299" s="97"/>
      <c r="HRE299" s="97"/>
      <c r="HRF299" s="97"/>
      <c r="HRG299" s="97"/>
      <c r="HRH299" s="97"/>
      <c r="HRI299" s="97"/>
      <c r="HRJ299" s="97"/>
      <c r="HRK299" s="97"/>
      <c r="HRL299" s="97"/>
      <c r="HRM299" s="97"/>
      <c r="HRN299" s="97"/>
      <c r="HRO299" s="97"/>
      <c r="HRP299" s="97"/>
      <c r="HRQ299" s="97"/>
      <c r="HRR299" s="97"/>
      <c r="HRS299" s="97"/>
      <c r="HRT299" s="97"/>
      <c r="HRU299" s="97"/>
      <c r="HRV299" s="97"/>
      <c r="HRW299" s="97"/>
      <c r="HRX299" s="97"/>
      <c r="HRY299" s="97"/>
      <c r="HRZ299" s="97"/>
      <c r="HSA299" s="97"/>
      <c r="HSB299" s="97"/>
      <c r="HSC299" s="97"/>
      <c r="HSD299" s="97"/>
      <c r="HSE299" s="97"/>
      <c r="HSF299" s="97"/>
      <c r="HSG299" s="97"/>
      <c r="HSH299" s="97"/>
      <c r="HSI299" s="97"/>
      <c r="HSJ299" s="97"/>
      <c r="HSK299" s="97"/>
      <c r="HSL299" s="97"/>
      <c r="HSM299" s="97"/>
      <c r="HSN299" s="97"/>
      <c r="HSO299" s="97"/>
      <c r="HSP299" s="97"/>
      <c r="HSQ299" s="97"/>
      <c r="HSR299" s="97"/>
      <c r="HSS299" s="97"/>
      <c r="HST299" s="97"/>
      <c r="HSU299" s="97"/>
      <c r="HSV299" s="97"/>
      <c r="HSW299" s="97"/>
      <c r="HSX299" s="97"/>
      <c r="HSY299" s="97"/>
      <c r="HSZ299" s="97"/>
      <c r="HTA299" s="97"/>
      <c r="HTB299" s="97"/>
      <c r="HTC299" s="97"/>
      <c r="HTD299" s="97"/>
      <c r="HTE299" s="97"/>
      <c r="HTF299" s="97"/>
      <c r="HTG299" s="97"/>
      <c r="HTH299" s="97"/>
      <c r="HTI299" s="97"/>
      <c r="HTJ299" s="97"/>
      <c r="HTK299" s="97"/>
      <c r="HTL299" s="97"/>
      <c r="HTM299" s="97"/>
      <c r="HTN299" s="97"/>
      <c r="HTO299" s="97"/>
      <c r="HTP299" s="97"/>
      <c r="HTQ299" s="97"/>
      <c r="HTR299" s="97"/>
      <c r="HTS299" s="97"/>
      <c r="HTT299" s="97"/>
      <c r="HTU299" s="97"/>
      <c r="HTV299" s="97"/>
      <c r="HTW299" s="97"/>
      <c r="HTX299" s="97"/>
      <c r="HTY299" s="97"/>
      <c r="HTZ299" s="97"/>
      <c r="HUA299" s="97"/>
      <c r="HUB299" s="97"/>
      <c r="HUC299" s="97"/>
      <c r="HUD299" s="97"/>
      <c r="HUE299" s="97"/>
      <c r="HUF299" s="97"/>
      <c r="HUG299" s="97"/>
      <c r="HUH299" s="97"/>
      <c r="HUI299" s="97"/>
      <c r="HUJ299" s="97"/>
      <c r="HUK299" s="97"/>
      <c r="HUL299" s="97"/>
      <c r="HUM299" s="97"/>
      <c r="HUN299" s="97"/>
      <c r="HUO299" s="97"/>
      <c r="HUP299" s="97"/>
      <c r="HUQ299" s="97"/>
      <c r="HUR299" s="97"/>
      <c r="HUS299" s="97"/>
      <c r="HUT299" s="97"/>
      <c r="HUU299" s="97"/>
      <c r="HUV299" s="97"/>
      <c r="HUW299" s="97"/>
      <c r="HUX299" s="97"/>
      <c r="HUY299" s="97"/>
      <c r="HUZ299" s="97"/>
      <c r="HVA299" s="97"/>
      <c r="HVB299" s="97"/>
      <c r="HVC299" s="97"/>
      <c r="HVD299" s="97"/>
      <c r="HVE299" s="97"/>
      <c r="HVF299" s="97"/>
      <c r="HVG299" s="97"/>
      <c r="HVH299" s="97"/>
      <c r="HVI299" s="97"/>
      <c r="HVJ299" s="97"/>
      <c r="HVK299" s="97"/>
      <c r="HVL299" s="97"/>
      <c r="HVM299" s="97"/>
      <c r="HVN299" s="97"/>
      <c r="HVO299" s="97"/>
      <c r="HVP299" s="97"/>
      <c r="HVQ299" s="97"/>
      <c r="HVR299" s="97"/>
      <c r="HVS299" s="97"/>
      <c r="HVT299" s="97"/>
      <c r="HVU299" s="97"/>
      <c r="HVV299" s="97"/>
      <c r="HVW299" s="97"/>
      <c r="HVX299" s="97"/>
      <c r="HVY299" s="97"/>
      <c r="HVZ299" s="97"/>
      <c r="HWA299" s="97"/>
      <c r="HWB299" s="97"/>
      <c r="HWC299" s="97"/>
      <c r="HWD299" s="97"/>
      <c r="HWE299" s="97"/>
      <c r="HWF299" s="97"/>
      <c r="HWG299" s="97"/>
      <c r="HWH299" s="97"/>
      <c r="HWI299" s="97"/>
      <c r="HWJ299" s="97"/>
      <c r="HWK299" s="97"/>
      <c r="HWL299" s="97"/>
      <c r="HWM299" s="97"/>
      <c r="HWN299" s="97"/>
      <c r="HWO299" s="97"/>
      <c r="HWP299" s="97"/>
      <c r="HWQ299" s="97"/>
      <c r="HWR299" s="97"/>
      <c r="HWS299" s="97"/>
      <c r="HWT299" s="97"/>
      <c r="HWU299" s="97"/>
      <c r="HWV299" s="97"/>
      <c r="HWW299" s="97"/>
      <c r="HWX299" s="97"/>
      <c r="HWY299" s="97"/>
      <c r="HWZ299" s="97"/>
      <c r="HXA299" s="97"/>
      <c r="HXB299" s="97"/>
      <c r="HXC299" s="97"/>
      <c r="HXD299" s="97"/>
      <c r="HXE299" s="97"/>
      <c r="HXF299" s="97"/>
      <c r="HXG299" s="97"/>
      <c r="HXH299" s="97"/>
      <c r="HXI299" s="97"/>
      <c r="HXJ299" s="97"/>
      <c r="HXK299" s="97"/>
      <c r="HXL299" s="97"/>
      <c r="HXM299" s="97"/>
      <c r="HXN299" s="97"/>
      <c r="HXO299" s="97"/>
      <c r="HXP299" s="97"/>
      <c r="HXQ299" s="97"/>
      <c r="HXR299" s="97"/>
      <c r="HXS299" s="97"/>
      <c r="HXT299" s="97"/>
      <c r="HXU299" s="97"/>
      <c r="HXV299" s="97"/>
      <c r="HXW299" s="97"/>
      <c r="HXX299" s="97"/>
      <c r="HXY299" s="97"/>
      <c r="HXZ299" s="97"/>
      <c r="HYA299" s="97"/>
      <c r="HYB299" s="97"/>
      <c r="HYC299" s="97"/>
      <c r="HYD299" s="97"/>
      <c r="HYE299" s="97"/>
      <c r="HYF299" s="97"/>
      <c r="HYG299" s="97"/>
      <c r="HYH299" s="97"/>
      <c r="HYI299" s="97"/>
      <c r="HYJ299" s="97"/>
      <c r="HYK299" s="97"/>
      <c r="HYL299" s="97"/>
      <c r="HYM299" s="97"/>
      <c r="HYN299" s="97"/>
      <c r="HYO299" s="97"/>
      <c r="HYP299" s="97"/>
      <c r="HYQ299" s="97"/>
      <c r="HYR299" s="97"/>
      <c r="HYS299" s="97"/>
      <c r="HYT299" s="97"/>
      <c r="HYU299" s="97"/>
      <c r="HYV299" s="97"/>
      <c r="HYW299" s="97"/>
      <c r="HYX299" s="97"/>
      <c r="HYY299" s="97"/>
      <c r="HYZ299" s="97"/>
      <c r="HZA299" s="97"/>
      <c r="HZB299" s="97"/>
      <c r="HZC299" s="97"/>
      <c r="HZD299" s="97"/>
      <c r="HZE299" s="97"/>
      <c r="HZF299" s="97"/>
      <c r="HZG299" s="97"/>
      <c r="HZH299" s="97"/>
      <c r="HZI299" s="97"/>
      <c r="HZJ299" s="97"/>
      <c r="HZK299" s="97"/>
      <c r="HZL299" s="97"/>
      <c r="HZM299" s="97"/>
      <c r="HZN299" s="97"/>
      <c r="HZO299" s="97"/>
      <c r="HZP299" s="97"/>
      <c r="HZQ299" s="97"/>
      <c r="HZR299" s="97"/>
      <c r="HZS299" s="97"/>
      <c r="HZT299" s="97"/>
      <c r="HZU299" s="97"/>
      <c r="HZV299" s="97"/>
      <c r="HZW299" s="97"/>
      <c r="HZX299" s="97"/>
      <c r="HZY299" s="97"/>
      <c r="HZZ299" s="97"/>
      <c r="IAA299" s="97"/>
      <c r="IAB299" s="97"/>
      <c r="IAC299" s="97"/>
      <c r="IAD299" s="97"/>
      <c r="IAE299" s="97"/>
      <c r="IAF299" s="97"/>
      <c r="IAG299" s="97"/>
      <c r="IAH299" s="97"/>
      <c r="IAI299" s="97"/>
      <c r="IAJ299" s="97"/>
      <c r="IAK299" s="97"/>
      <c r="IAL299" s="97"/>
      <c r="IAM299" s="97"/>
      <c r="IAN299" s="97"/>
      <c r="IAO299" s="97"/>
      <c r="IAP299" s="97"/>
      <c r="IAQ299" s="97"/>
      <c r="IAR299" s="97"/>
      <c r="IAS299" s="97"/>
      <c r="IAT299" s="97"/>
      <c r="IAU299" s="97"/>
      <c r="IAV299" s="97"/>
      <c r="IAW299" s="97"/>
      <c r="IAX299" s="97"/>
      <c r="IAY299" s="97"/>
      <c r="IAZ299" s="97"/>
      <c r="IBA299" s="97"/>
      <c r="IBB299" s="97"/>
      <c r="IBC299" s="97"/>
      <c r="IBD299" s="97"/>
      <c r="IBE299" s="97"/>
      <c r="IBF299" s="97"/>
      <c r="IBG299" s="97"/>
      <c r="IBH299" s="97"/>
      <c r="IBI299" s="97"/>
      <c r="IBJ299" s="97"/>
      <c r="IBK299" s="97"/>
      <c r="IBL299" s="97"/>
      <c r="IBM299" s="97"/>
      <c r="IBN299" s="97"/>
      <c r="IBO299" s="97"/>
      <c r="IBP299" s="97"/>
      <c r="IBQ299" s="97"/>
      <c r="IBR299" s="97"/>
      <c r="IBS299" s="97"/>
      <c r="IBT299" s="97"/>
      <c r="IBU299" s="97"/>
      <c r="IBV299" s="97"/>
      <c r="IBW299" s="97"/>
      <c r="IBX299" s="97"/>
      <c r="IBY299" s="97"/>
      <c r="IBZ299" s="97"/>
      <c r="ICA299" s="97"/>
      <c r="ICB299" s="97"/>
      <c r="ICC299" s="97"/>
      <c r="ICD299" s="97"/>
      <c r="ICE299" s="97"/>
      <c r="ICF299" s="97"/>
      <c r="ICG299" s="97"/>
      <c r="ICH299" s="97"/>
      <c r="ICI299" s="97"/>
      <c r="ICJ299" s="97"/>
      <c r="ICK299" s="97"/>
      <c r="ICL299" s="97"/>
      <c r="ICM299" s="97"/>
      <c r="ICN299" s="97"/>
      <c r="ICO299" s="97"/>
      <c r="ICP299" s="97"/>
      <c r="ICQ299" s="97"/>
      <c r="ICR299" s="97"/>
      <c r="ICS299" s="97"/>
      <c r="ICT299" s="97"/>
      <c r="ICU299" s="97"/>
      <c r="ICV299" s="97"/>
      <c r="ICW299" s="97"/>
      <c r="ICX299" s="97"/>
      <c r="ICY299" s="97"/>
      <c r="ICZ299" s="97"/>
      <c r="IDA299" s="97"/>
      <c r="IDB299" s="97"/>
      <c r="IDC299" s="97"/>
      <c r="IDD299" s="97"/>
      <c r="IDE299" s="97"/>
      <c r="IDF299" s="97"/>
      <c r="IDG299" s="97"/>
      <c r="IDH299" s="97"/>
      <c r="IDI299" s="97"/>
      <c r="IDJ299" s="97"/>
      <c r="IDK299" s="97"/>
      <c r="IDL299" s="97"/>
      <c r="IDM299" s="97"/>
      <c r="IDN299" s="97"/>
      <c r="IDO299" s="97"/>
      <c r="IDP299" s="97"/>
      <c r="IDQ299" s="97"/>
      <c r="IDR299" s="97"/>
      <c r="IDS299" s="97"/>
      <c r="IDT299" s="97"/>
      <c r="IDU299" s="97"/>
      <c r="IDV299" s="97"/>
      <c r="IDW299" s="97"/>
      <c r="IDX299" s="97"/>
      <c r="IDY299" s="97"/>
      <c r="IDZ299" s="97"/>
      <c r="IEA299" s="97"/>
      <c r="IEB299" s="97"/>
      <c r="IEC299" s="97"/>
      <c r="IED299" s="97"/>
      <c r="IEE299" s="97"/>
      <c r="IEF299" s="97"/>
      <c r="IEG299" s="97"/>
      <c r="IEH299" s="97"/>
      <c r="IEI299" s="97"/>
      <c r="IEJ299" s="97"/>
      <c r="IEK299" s="97"/>
      <c r="IEL299" s="97"/>
      <c r="IEM299" s="97"/>
      <c r="IEN299" s="97"/>
      <c r="IEO299" s="97"/>
      <c r="IEP299" s="97"/>
      <c r="IEQ299" s="97"/>
      <c r="IER299" s="97"/>
      <c r="IES299" s="97"/>
      <c r="IET299" s="97"/>
      <c r="IEU299" s="97"/>
      <c r="IEV299" s="97"/>
      <c r="IEW299" s="97"/>
      <c r="IEX299" s="97"/>
      <c r="IEY299" s="97"/>
      <c r="IEZ299" s="97"/>
      <c r="IFA299" s="97"/>
      <c r="IFB299" s="97"/>
      <c r="IFC299" s="97"/>
      <c r="IFD299" s="97"/>
      <c r="IFE299" s="97"/>
      <c r="IFF299" s="97"/>
      <c r="IFG299" s="97"/>
      <c r="IFH299" s="97"/>
      <c r="IFI299" s="97"/>
      <c r="IFJ299" s="97"/>
      <c r="IFK299" s="97"/>
      <c r="IFL299" s="97"/>
      <c r="IFM299" s="97"/>
      <c r="IFN299" s="97"/>
      <c r="IFO299" s="97"/>
      <c r="IFP299" s="97"/>
      <c r="IFQ299" s="97"/>
      <c r="IFR299" s="97"/>
      <c r="IFS299" s="97"/>
      <c r="IFT299" s="97"/>
      <c r="IFU299" s="97"/>
      <c r="IFV299" s="97"/>
      <c r="IFW299" s="97"/>
      <c r="IFX299" s="97"/>
      <c r="IFY299" s="97"/>
      <c r="IFZ299" s="97"/>
      <c r="IGA299" s="97"/>
      <c r="IGB299" s="97"/>
      <c r="IGC299" s="97"/>
      <c r="IGD299" s="97"/>
      <c r="IGE299" s="97"/>
      <c r="IGF299" s="97"/>
      <c r="IGG299" s="97"/>
      <c r="IGH299" s="97"/>
      <c r="IGI299" s="97"/>
      <c r="IGJ299" s="97"/>
      <c r="IGK299" s="97"/>
      <c r="IGL299" s="97"/>
      <c r="IGM299" s="97"/>
      <c r="IGN299" s="97"/>
      <c r="IGO299" s="97"/>
      <c r="IGP299" s="97"/>
      <c r="IGQ299" s="97"/>
      <c r="IGR299" s="97"/>
      <c r="IGS299" s="97"/>
      <c r="IGT299" s="97"/>
      <c r="IGU299" s="97"/>
      <c r="IGV299" s="97"/>
      <c r="IGW299" s="97"/>
      <c r="IGX299" s="97"/>
      <c r="IGY299" s="97"/>
      <c r="IGZ299" s="97"/>
      <c r="IHA299" s="97"/>
      <c r="IHB299" s="97"/>
      <c r="IHC299" s="97"/>
      <c r="IHD299" s="97"/>
      <c r="IHE299" s="97"/>
      <c r="IHF299" s="97"/>
      <c r="IHG299" s="97"/>
      <c r="IHH299" s="97"/>
      <c r="IHI299" s="97"/>
      <c r="IHJ299" s="97"/>
      <c r="IHK299" s="97"/>
      <c r="IHL299" s="97"/>
      <c r="IHM299" s="97"/>
      <c r="IHN299" s="97"/>
      <c r="IHO299" s="97"/>
      <c r="IHP299" s="97"/>
      <c r="IHQ299" s="97"/>
      <c r="IHR299" s="97"/>
      <c r="IHS299" s="97"/>
      <c r="IHT299" s="97"/>
      <c r="IHU299" s="97"/>
      <c r="IHV299" s="97"/>
      <c r="IHW299" s="97"/>
      <c r="IHX299" s="97"/>
      <c r="IHY299" s="97"/>
      <c r="IHZ299" s="97"/>
      <c r="IIA299" s="97"/>
      <c r="IIB299" s="97"/>
      <c r="IIC299" s="97"/>
      <c r="IID299" s="97"/>
      <c r="IIE299" s="97"/>
      <c r="IIF299" s="97"/>
      <c r="IIG299" s="97"/>
      <c r="IIH299" s="97"/>
      <c r="III299" s="97"/>
      <c r="IIJ299" s="97"/>
      <c r="IIK299" s="97"/>
      <c r="IIL299" s="97"/>
      <c r="IIM299" s="97"/>
      <c r="IIN299" s="97"/>
      <c r="IIO299" s="97"/>
      <c r="IIP299" s="97"/>
      <c r="IIQ299" s="97"/>
      <c r="IIR299" s="97"/>
      <c r="IIS299" s="97"/>
      <c r="IIT299" s="97"/>
      <c r="IIU299" s="97"/>
      <c r="IIV299" s="97"/>
      <c r="IIW299" s="97"/>
      <c r="IIX299" s="97"/>
      <c r="IIY299" s="97"/>
      <c r="IIZ299" s="97"/>
      <c r="IJA299" s="97"/>
      <c r="IJB299" s="97"/>
      <c r="IJC299" s="97"/>
      <c r="IJD299" s="97"/>
      <c r="IJE299" s="97"/>
      <c r="IJF299" s="97"/>
      <c r="IJG299" s="97"/>
      <c r="IJH299" s="97"/>
      <c r="IJI299" s="97"/>
      <c r="IJJ299" s="97"/>
      <c r="IJK299" s="97"/>
      <c r="IJL299" s="97"/>
      <c r="IJM299" s="97"/>
      <c r="IJN299" s="97"/>
      <c r="IJO299" s="97"/>
      <c r="IJP299" s="97"/>
      <c r="IJQ299" s="97"/>
      <c r="IJR299" s="97"/>
      <c r="IJS299" s="97"/>
      <c r="IJT299" s="97"/>
      <c r="IJU299" s="97"/>
      <c r="IJV299" s="97"/>
      <c r="IJW299" s="97"/>
      <c r="IJX299" s="97"/>
      <c r="IJY299" s="97"/>
      <c r="IJZ299" s="97"/>
      <c r="IKA299" s="97"/>
      <c r="IKB299" s="97"/>
      <c r="IKC299" s="97"/>
      <c r="IKD299" s="97"/>
      <c r="IKE299" s="97"/>
      <c r="IKF299" s="97"/>
      <c r="IKG299" s="97"/>
      <c r="IKH299" s="97"/>
      <c r="IKI299" s="97"/>
      <c r="IKJ299" s="97"/>
      <c r="IKK299" s="97"/>
      <c r="IKL299" s="97"/>
      <c r="IKM299" s="97"/>
      <c r="IKN299" s="97"/>
      <c r="IKO299" s="97"/>
      <c r="IKP299" s="97"/>
      <c r="IKQ299" s="97"/>
      <c r="IKR299" s="97"/>
      <c r="IKS299" s="97"/>
      <c r="IKT299" s="97"/>
      <c r="IKU299" s="97"/>
      <c r="IKV299" s="97"/>
      <c r="IKW299" s="97"/>
      <c r="IKX299" s="97"/>
      <c r="IKY299" s="97"/>
      <c r="IKZ299" s="97"/>
      <c r="ILA299" s="97"/>
      <c r="ILB299" s="97"/>
      <c r="ILC299" s="97"/>
      <c r="ILD299" s="97"/>
      <c r="ILE299" s="97"/>
      <c r="ILF299" s="97"/>
      <c r="ILG299" s="97"/>
      <c r="ILH299" s="97"/>
      <c r="ILI299" s="97"/>
      <c r="ILJ299" s="97"/>
      <c r="ILK299" s="97"/>
      <c r="ILL299" s="97"/>
      <c r="ILM299" s="97"/>
      <c r="ILN299" s="97"/>
      <c r="ILO299" s="97"/>
      <c r="ILP299" s="97"/>
      <c r="ILQ299" s="97"/>
      <c r="ILR299" s="97"/>
      <c r="ILS299" s="97"/>
      <c r="ILT299" s="97"/>
      <c r="ILU299" s="97"/>
      <c r="ILV299" s="97"/>
      <c r="ILW299" s="97"/>
      <c r="ILX299" s="97"/>
      <c r="ILY299" s="97"/>
      <c r="ILZ299" s="97"/>
      <c r="IMA299" s="97"/>
      <c r="IMB299" s="97"/>
      <c r="IMC299" s="97"/>
      <c r="IMD299" s="97"/>
      <c r="IME299" s="97"/>
      <c r="IMF299" s="97"/>
      <c r="IMG299" s="97"/>
      <c r="IMH299" s="97"/>
      <c r="IMI299" s="97"/>
      <c r="IMJ299" s="97"/>
      <c r="IMK299" s="97"/>
      <c r="IML299" s="97"/>
      <c r="IMM299" s="97"/>
      <c r="IMN299" s="97"/>
      <c r="IMO299" s="97"/>
      <c r="IMP299" s="97"/>
      <c r="IMQ299" s="97"/>
      <c r="IMR299" s="97"/>
      <c r="IMS299" s="97"/>
      <c r="IMT299" s="97"/>
      <c r="IMU299" s="97"/>
      <c r="IMV299" s="97"/>
      <c r="IMW299" s="97"/>
      <c r="IMX299" s="97"/>
      <c r="IMY299" s="97"/>
      <c r="IMZ299" s="97"/>
      <c r="INA299" s="97"/>
      <c r="INB299" s="97"/>
      <c r="INC299" s="97"/>
      <c r="IND299" s="97"/>
      <c r="INE299" s="97"/>
      <c r="INF299" s="97"/>
      <c r="ING299" s="97"/>
      <c r="INH299" s="97"/>
      <c r="INI299" s="97"/>
      <c r="INJ299" s="97"/>
      <c r="INK299" s="97"/>
      <c r="INL299" s="97"/>
      <c r="INM299" s="97"/>
      <c r="INN299" s="97"/>
      <c r="INO299" s="97"/>
      <c r="INP299" s="97"/>
      <c r="INQ299" s="97"/>
      <c r="INR299" s="97"/>
      <c r="INS299" s="97"/>
      <c r="INT299" s="97"/>
      <c r="INU299" s="97"/>
      <c r="INV299" s="97"/>
      <c r="INW299" s="97"/>
      <c r="INX299" s="97"/>
      <c r="INY299" s="97"/>
      <c r="INZ299" s="97"/>
      <c r="IOA299" s="97"/>
      <c r="IOB299" s="97"/>
      <c r="IOC299" s="97"/>
      <c r="IOD299" s="97"/>
      <c r="IOE299" s="97"/>
      <c r="IOF299" s="97"/>
      <c r="IOG299" s="97"/>
      <c r="IOH299" s="97"/>
      <c r="IOI299" s="97"/>
      <c r="IOJ299" s="97"/>
      <c r="IOK299" s="97"/>
      <c r="IOL299" s="97"/>
      <c r="IOM299" s="97"/>
      <c r="ION299" s="97"/>
      <c r="IOO299" s="97"/>
      <c r="IOP299" s="97"/>
      <c r="IOQ299" s="97"/>
      <c r="IOR299" s="97"/>
      <c r="IOS299" s="97"/>
      <c r="IOT299" s="97"/>
      <c r="IOU299" s="97"/>
      <c r="IOV299" s="97"/>
      <c r="IOW299" s="97"/>
      <c r="IOX299" s="97"/>
      <c r="IOY299" s="97"/>
      <c r="IOZ299" s="97"/>
      <c r="IPA299" s="97"/>
      <c r="IPB299" s="97"/>
      <c r="IPC299" s="97"/>
      <c r="IPD299" s="97"/>
      <c r="IPE299" s="97"/>
      <c r="IPF299" s="97"/>
      <c r="IPG299" s="97"/>
      <c r="IPH299" s="97"/>
      <c r="IPI299" s="97"/>
      <c r="IPJ299" s="97"/>
      <c r="IPK299" s="97"/>
      <c r="IPL299" s="97"/>
      <c r="IPM299" s="97"/>
      <c r="IPN299" s="97"/>
      <c r="IPO299" s="97"/>
      <c r="IPP299" s="97"/>
      <c r="IPQ299" s="97"/>
      <c r="IPR299" s="97"/>
      <c r="IPS299" s="97"/>
      <c r="IPT299" s="97"/>
      <c r="IPU299" s="97"/>
      <c r="IPV299" s="97"/>
      <c r="IPW299" s="97"/>
      <c r="IPX299" s="97"/>
      <c r="IPY299" s="97"/>
      <c r="IPZ299" s="97"/>
      <c r="IQA299" s="97"/>
      <c r="IQB299" s="97"/>
      <c r="IQC299" s="97"/>
      <c r="IQD299" s="97"/>
      <c r="IQE299" s="97"/>
      <c r="IQF299" s="97"/>
      <c r="IQG299" s="97"/>
      <c r="IQH299" s="97"/>
      <c r="IQI299" s="97"/>
      <c r="IQJ299" s="97"/>
      <c r="IQK299" s="97"/>
      <c r="IQL299" s="97"/>
      <c r="IQM299" s="97"/>
      <c r="IQN299" s="97"/>
      <c r="IQO299" s="97"/>
      <c r="IQP299" s="97"/>
      <c r="IQQ299" s="97"/>
      <c r="IQR299" s="97"/>
      <c r="IQS299" s="97"/>
      <c r="IQT299" s="97"/>
      <c r="IQU299" s="97"/>
      <c r="IQV299" s="97"/>
      <c r="IQW299" s="97"/>
      <c r="IQX299" s="97"/>
      <c r="IQY299" s="97"/>
      <c r="IQZ299" s="97"/>
      <c r="IRA299" s="97"/>
      <c r="IRB299" s="97"/>
      <c r="IRC299" s="97"/>
      <c r="IRD299" s="97"/>
      <c r="IRE299" s="97"/>
      <c r="IRF299" s="97"/>
      <c r="IRG299" s="97"/>
      <c r="IRH299" s="97"/>
      <c r="IRI299" s="97"/>
      <c r="IRJ299" s="97"/>
      <c r="IRK299" s="97"/>
      <c r="IRL299" s="97"/>
      <c r="IRM299" s="97"/>
      <c r="IRN299" s="97"/>
      <c r="IRO299" s="97"/>
      <c r="IRP299" s="97"/>
      <c r="IRQ299" s="97"/>
      <c r="IRR299" s="97"/>
      <c r="IRS299" s="97"/>
      <c r="IRT299" s="97"/>
      <c r="IRU299" s="97"/>
      <c r="IRV299" s="97"/>
      <c r="IRW299" s="97"/>
      <c r="IRX299" s="97"/>
      <c r="IRY299" s="97"/>
      <c r="IRZ299" s="97"/>
      <c r="ISA299" s="97"/>
      <c r="ISB299" s="97"/>
      <c r="ISC299" s="97"/>
      <c r="ISD299" s="97"/>
      <c r="ISE299" s="97"/>
      <c r="ISF299" s="97"/>
      <c r="ISG299" s="97"/>
      <c r="ISH299" s="97"/>
      <c r="ISI299" s="97"/>
      <c r="ISJ299" s="97"/>
      <c r="ISK299" s="97"/>
      <c r="ISL299" s="97"/>
      <c r="ISM299" s="97"/>
      <c r="ISN299" s="97"/>
      <c r="ISO299" s="97"/>
      <c r="ISP299" s="97"/>
      <c r="ISQ299" s="97"/>
      <c r="ISR299" s="97"/>
      <c r="ISS299" s="97"/>
      <c r="IST299" s="97"/>
      <c r="ISU299" s="97"/>
      <c r="ISV299" s="97"/>
      <c r="ISW299" s="97"/>
      <c r="ISX299" s="97"/>
      <c r="ISY299" s="97"/>
      <c r="ISZ299" s="97"/>
      <c r="ITA299" s="97"/>
      <c r="ITB299" s="97"/>
      <c r="ITC299" s="97"/>
      <c r="ITD299" s="97"/>
      <c r="ITE299" s="97"/>
      <c r="ITF299" s="97"/>
      <c r="ITG299" s="97"/>
      <c r="ITH299" s="97"/>
      <c r="ITI299" s="97"/>
      <c r="ITJ299" s="97"/>
      <c r="ITK299" s="97"/>
      <c r="ITL299" s="97"/>
      <c r="ITM299" s="97"/>
      <c r="ITN299" s="97"/>
      <c r="ITO299" s="97"/>
      <c r="ITP299" s="97"/>
      <c r="ITQ299" s="97"/>
      <c r="ITR299" s="97"/>
      <c r="ITS299" s="97"/>
      <c r="ITT299" s="97"/>
      <c r="ITU299" s="97"/>
      <c r="ITV299" s="97"/>
      <c r="ITW299" s="97"/>
      <c r="ITX299" s="97"/>
      <c r="ITY299" s="97"/>
      <c r="ITZ299" s="97"/>
      <c r="IUA299" s="97"/>
      <c r="IUB299" s="97"/>
      <c r="IUC299" s="97"/>
      <c r="IUD299" s="97"/>
      <c r="IUE299" s="97"/>
      <c r="IUF299" s="97"/>
      <c r="IUG299" s="97"/>
      <c r="IUH299" s="97"/>
      <c r="IUI299" s="97"/>
      <c r="IUJ299" s="97"/>
      <c r="IUK299" s="97"/>
      <c r="IUL299" s="97"/>
      <c r="IUM299" s="97"/>
      <c r="IUN299" s="97"/>
      <c r="IUO299" s="97"/>
      <c r="IUP299" s="97"/>
      <c r="IUQ299" s="97"/>
      <c r="IUR299" s="97"/>
      <c r="IUS299" s="97"/>
      <c r="IUT299" s="97"/>
      <c r="IUU299" s="97"/>
      <c r="IUV299" s="97"/>
      <c r="IUW299" s="97"/>
      <c r="IUX299" s="97"/>
      <c r="IUY299" s="97"/>
      <c r="IUZ299" s="97"/>
      <c r="IVA299" s="97"/>
      <c r="IVB299" s="97"/>
      <c r="IVC299" s="97"/>
      <c r="IVD299" s="97"/>
      <c r="IVE299" s="97"/>
      <c r="IVF299" s="97"/>
      <c r="IVG299" s="97"/>
      <c r="IVH299" s="97"/>
      <c r="IVI299" s="97"/>
      <c r="IVJ299" s="97"/>
      <c r="IVK299" s="97"/>
      <c r="IVL299" s="97"/>
      <c r="IVM299" s="97"/>
      <c r="IVN299" s="97"/>
      <c r="IVO299" s="97"/>
      <c r="IVP299" s="97"/>
      <c r="IVQ299" s="97"/>
      <c r="IVR299" s="97"/>
      <c r="IVS299" s="97"/>
      <c r="IVT299" s="97"/>
      <c r="IVU299" s="97"/>
      <c r="IVV299" s="97"/>
      <c r="IVW299" s="97"/>
      <c r="IVX299" s="97"/>
      <c r="IVY299" s="97"/>
      <c r="IVZ299" s="97"/>
      <c r="IWA299" s="97"/>
      <c r="IWB299" s="97"/>
      <c r="IWC299" s="97"/>
      <c r="IWD299" s="97"/>
      <c r="IWE299" s="97"/>
      <c r="IWF299" s="97"/>
      <c r="IWG299" s="97"/>
      <c r="IWH299" s="97"/>
      <c r="IWI299" s="97"/>
      <c r="IWJ299" s="97"/>
      <c r="IWK299" s="97"/>
      <c r="IWL299" s="97"/>
      <c r="IWM299" s="97"/>
      <c r="IWN299" s="97"/>
      <c r="IWO299" s="97"/>
      <c r="IWP299" s="97"/>
      <c r="IWQ299" s="97"/>
      <c r="IWR299" s="97"/>
      <c r="IWS299" s="97"/>
      <c r="IWT299" s="97"/>
      <c r="IWU299" s="97"/>
      <c r="IWV299" s="97"/>
      <c r="IWW299" s="97"/>
      <c r="IWX299" s="97"/>
      <c r="IWY299" s="97"/>
      <c r="IWZ299" s="97"/>
      <c r="IXA299" s="97"/>
      <c r="IXB299" s="97"/>
      <c r="IXC299" s="97"/>
      <c r="IXD299" s="97"/>
      <c r="IXE299" s="97"/>
      <c r="IXF299" s="97"/>
      <c r="IXG299" s="97"/>
      <c r="IXH299" s="97"/>
      <c r="IXI299" s="97"/>
      <c r="IXJ299" s="97"/>
      <c r="IXK299" s="97"/>
      <c r="IXL299" s="97"/>
      <c r="IXM299" s="97"/>
      <c r="IXN299" s="97"/>
      <c r="IXO299" s="97"/>
      <c r="IXP299" s="97"/>
      <c r="IXQ299" s="97"/>
      <c r="IXR299" s="97"/>
      <c r="IXS299" s="97"/>
      <c r="IXT299" s="97"/>
      <c r="IXU299" s="97"/>
      <c r="IXV299" s="97"/>
      <c r="IXW299" s="97"/>
      <c r="IXX299" s="97"/>
      <c r="IXY299" s="97"/>
      <c r="IXZ299" s="97"/>
      <c r="IYA299" s="97"/>
      <c r="IYB299" s="97"/>
      <c r="IYC299" s="97"/>
      <c r="IYD299" s="97"/>
      <c r="IYE299" s="97"/>
      <c r="IYF299" s="97"/>
      <c r="IYG299" s="97"/>
      <c r="IYH299" s="97"/>
      <c r="IYI299" s="97"/>
      <c r="IYJ299" s="97"/>
      <c r="IYK299" s="97"/>
      <c r="IYL299" s="97"/>
      <c r="IYM299" s="97"/>
      <c r="IYN299" s="97"/>
      <c r="IYO299" s="97"/>
      <c r="IYP299" s="97"/>
      <c r="IYQ299" s="97"/>
      <c r="IYR299" s="97"/>
      <c r="IYS299" s="97"/>
      <c r="IYT299" s="97"/>
      <c r="IYU299" s="97"/>
      <c r="IYV299" s="97"/>
      <c r="IYW299" s="97"/>
      <c r="IYX299" s="97"/>
      <c r="IYY299" s="97"/>
      <c r="IYZ299" s="97"/>
      <c r="IZA299" s="97"/>
      <c r="IZB299" s="97"/>
      <c r="IZC299" s="97"/>
      <c r="IZD299" s="97"/>
      <c r="IZE299" s="97"/>
      <c r="IZF299" s="97"/>
      <c r="IZG299" s="97"/>
      <c r="IZH299" s="97"/>
      <c r="IZI299" s="97"/>
      <c r="IZJ299" s="97"/>
      <c r="IZK299" s="97"/>
      <c r="IZL299" s="97"/>
      <c r="IZM299" s="97"/>
      <c r="IZN299" s="97"/>
      <c r="IZO299" s="97"/>
      <c r="IZP299" s="97"/>
      <c r="IZQ299" s="97"/>
      <c r="IZR299" s="97"/>
      <c r="IZS299" s="97"/>
      <c r="IZT299" s="97"/>
      <c r="IZU299" s="97"/>
      <c r="IZV299" s="97"/>
      <c r="IZW299" s="97"/>
      <c r="IZX299" s="97"/>
      <c r="IZY299" s="97"/>
      <c r="IZZ299" s="97"/>
      <c r="JAA299" s="97"/>
      <c r="JAB299" s="97"/>
      <c r="JAC299" s="97"/>
      <c r="JAD299" s="97"/>
      <c r="JAE299" s="97"/>
      <c r="JAF299" s="97"/>
      <c r="JAG299" s="97"/>
      <c r="JAH299" s="97"/>
      <c r="JAI299" s="97"/>
      <c r="JAJ299" s="97"/>
      <c r="JAK299" s="97"/>
      <c r="JAL299" s="97"/>
      <c r="JAM299" s="97"/>
      <c r="JAN299" s="97"/>
      <c r="JAO299" s="97"/>
      <c r="JAP299" s="97"/>
      <c r="JAQ299" s="97"/>
      <c r="JAR299" s="97"/>
      <c r="JAS299" s="97"/>
      <c r="JAT299" s="97"/>
      <c r="JAU299" s="97"/>
      <c r="JAV299" s="97"/>
      <c r="JAW299" s="97"/>
      <c r="JAX299" s="97"/>
      <c r="JAY299" s="97"/>
      <c r="JAZ299" s="97"/>
      <c r="JBA299" s="97"/>
      <c r="JBB299" s="97"/>
      <c r="JBC299" s="97"/>
      <c r="JBD299" s="97"/>
      <c r="JBE299" s="97"/>
      <c r="JBF299" s="97"/>
      <c r="JBG299" s="97"/>
      <c r="JBH299" s="97"/>
      <c r="JBI299" s="97"/>
      <c r="JBJ299" s="97"/>
      <c r="JBK299" s="97"/>
      <c r="JBL299" s="97"/>
      <c r="JBM299" s="97"/>
      <c r="JBN299" s="97"/>
      <c r="JBO299" s="97"/>
      <c r="JBP299" s="97"/>
      <c r="JBQ299" s="97"/>
      <c r="JBR299" s="97"/>
      <c r="JBS299" s="97"/>
      <c r="JBT299" s="97"/>
      <c r="JBU299" s="97"/>
      <c r="JBV299" s="97"/>
      <c r="JBW299" s="97"/>
      <c r="JBX299" s="97"/>
      <c r="JBY299" s="97"/>
      <c r="JBZ299" s="97"/>
      <c r="JCA299" s="97"/>
      <c r="JCB299" s="97"/>
      <c r="JCC299" s="97"/>
      <c r="JCD299" s="97"/>
      <c r="JCE299" s="97"/>
      <c r="JCF299" s="97"/>
      <c r="JCG299" s="97"/>
      <c r="JCH299" s="97"/>
      <c r="JCI299" s="97"/>
      <c r="JCJ299" s="97"/>
      <c r="JCK299" s="97"/>
      <c r="JCL299" s="97"/>
      <c r="JCM299" s="97"/>
      <c r="JCN299" s="97"/>
      <c r="JCO299" s="97"/>
      <c r="JCP299" s="97"/>
      <c r="JCQ299" s="97"/>
      <c r="JCR299" s="97"/>
      <c r="JCS299" s="97"/>
      <c r="JCT299" s="97"/>
      <c r="JCU299" s="97"/>
      <c r="JCV299" s="97"/>
      <c r="JCW299" s="97"/>
      <c r="JCX299" s="97"/>
      <c r="JCY299" s="97"/>
      <c r="JCZ299" s="97"/>
      <c r="JDA299" s="97"/>
      <c r="JDB299" s="97"/>
      <c r="JDC299" s="97"/>
      <c r="JDD299" s="97"/>
      <c r="JDE299" s="97"/>
      <c r="JDF299" s="97"/>
      <c r="JDG299" s="97"/>
      <c r="JDH299" s="97"/>
      <c r="JDI299" s="97"/>
      <c r="JDJ299" s="97"/>
      <c r="JDK299" s="97"/>
      <c r="JDL299" s="97"/>
      <c r="JDM299" s="97"/>
      <c r="JDN299" s="97"/>
      <c r="JDO299" s="97"/>
      <c r="JDP299" s="97"/>
      <c r="JDQ299" s="97"/>
      <c r="JDR299" s="97"/>
      <c r="JDS299" s="97"/>
      <c r="JDT299" s="97"/>
      <c r="JDU299" s="97"/>
      <c r="JDV299" s="97"/>
      <c r="JDW299" s="97"/>
      <c r="JDX299" s="97"/>
      <c r="JDY299" s="97"/>
      <c r="JDZ299" s="97"/>
      <c r="JEA299" s="97"/>
      <c r="JEB299" s="97"/>
      <c r="JEC299" s="97"/>
      <c r="JED299" s="97"/>
      <c r="JEE299" s="97"/>
      <c r="JEF299" s="97"/>
      <c r="JEG299" s="97"/>
      <c r="JEH299" s="97"/>
      <c r="JEI299" s="97"/>
      <c r="JEJ299" s="97"/>
      <c r="JEK299" s="97"/>
      <c r="JEL299" s="97"/>
      <c r="JEM299" s="97"/>
      <c r="JEN299" s="97"/>
      <c r="JEO299" s="97"/>
      <c r="JEP299" s="97"/>
      <c r="JEQ299" s="97"/>
      <c r="JER299" s="97"/>
      <c r="JES299" s="97"/>
      <c r="JET299" s="97"/>
      <c r="JEU299" s="97"/>
      <c r="JEV299" s="97"/>
      <c r="JEW299" s="97"/>
      <c r="JEX299" s="97"/>
      <c r="JEY299" s="97"/>
      <c r="JEZ299" s="97"/>
      <c r="JFA299" s="97"/>
      <c r="JFB299" s="97"/>
      <c r="JFC299" s="97"/>
      <c r="JFD299" s="97"/>
      <c r="JFE299" s="97"/>
      <c r="JFF299" s="97"/>
      <c r="JFG299" s="97"/>
      <c r="JFH299" s="97"/>
      <c r="JFI299" s="97"/>
      <c r="JFJ299" s="97"/>
      <c r="JFK299" s="97"/>
      <c r="JFL299" s="97"/>
      <c r="JFM299" s="97"/>
      <c r="JFN299" s="97"/>
      <c r="JFO299" s="97"/>
      <c r="JFP299" s="97"/>
      <c r="JFQ299" s="97"/>
      <c r="JFR299" s="97"/>
      <c r="JFS299" s="97"/>
      <c r="JFT299" s="97"/>
      <c r="JFU299" s="97"/>
      <c r="JFV299" s="97"/>
      <c r="JFW299" s="97"/>
      <c r="JFX299" s="97"/>
      <c r="JFY299" s="97"/>
      <c r="JFZ299" s="97"/>
      <c r="JGA299" s="97"/>
      <c r="JGB299" s="97"/>
      <c r="JGC299" s="97"/>
      <c r="JGD299" s="97"/>
      <c r="JGE299" s="97"/>
      <c r="JGF299" s="97"/>
      <c r="JGG299" s="97"/>
      <c r="JGH299" s="97"/>
      <c r="JGI299" s="97"/>
      <c r="JGJ299" s="97"/>
      <c r="JGK299" s="97"/>
      <c r="JGL299" s="97"/>
      <c r="JGM299" s="97"/>
      <c r="JGN299" s="97"/>
      <c r="JGO299" s="97"/>
      <c r="JGP299" s="97"/>
      <c r="JGQ299" s="97"/>
      <c r="JGR299" s="97"/>
      <c r="JGS299" s="97"/>
      <c r="JGT299" s="97"/>
      <c r="JGU299" s="97"/>
      <c r="JGV299" s="97"/>
      <c r="JGW299" s="97"/>
      <c r="JGX299" s="97"/>
      <c r="JGY299" s="97"/>
      <c r="JGZ299" s="97"/>
      <c r="JHA299" s="97"/>
      <c r="JHB299" s="97"/>
      <c r="JHC299" s="97"/>
      <c r="JHD299" s="97"/>
      <c r="JHE299" s="97"/>
      <c r="JHF299" s="97"/>
      <c r="JHG299" s="97"/>
      <c r="JHH299" s="97"/>
      <c r="JHI299" s="97"/>
      <c r="JHJ299" s="97"/>
      <c r="JHK299" s="97"/>
      <c r="JHL299" s="97"/>
      <c r="JHM299" s="97"/>
      <c r="JHN299" s="97"/>
      <c r="JHO299" s="97"/>
      <c r="JHP299" s="97"/>
      <c r="JHQ299" s="97"/>
      <c r="JHR299" s="97"/>
      <c r="JHS299" s="97"/>
      <c r="JHT299" s="97"/>
      <c r="JHU299" s="97"/>
      <c r="JHV299" s="97"/>
      <c r="JHW299" s="97"/>
      <c r="JHX299" s="97"/>
      <c r="JHY299" s="97"/>
      <c r="JHZ299" s="97"/>
      <c r="JIA299" s="97"/>
      <c r="JIB299" s="97"/>
      <c r="JIC299" s="97"/>
      <c r="JID299" s="97"/>
      <c r="JIE299" s="97"/>
      <c r="JIF299" s="97"/>
      <c r="JIG299" s="97"/>
      <c r="JIH299" s="97"/>
      <c r="JII299" s="97"/>
      <c r="JIJ299" s="97"/>
      <c r="JIK299" s="97"/>
      <c r="JIL299" s="97"/>
      <c r="JIM299" s="97"/>
      <c r="JIN299" s="97"/>
      <c r="JIO299" s="97"/>
      <c r="JIP299" s="97"/>
      <c r="JIQ299" s="97"/>
      <c r="JIR299" s="97"/>
      <c r="JIS299" s="97"/>
      <c r="JIT299" s="97"/>
      <c r="JIU299" s="97"/>
      <c r="JIV299" s="97"/>
      <c r="JIW299" s="97"/>
      <c r="JIX299" s="97"/>
      <c r="JIY299" s="97"/>
      <c r="JIZ299" s="97"/>
      <c r="JJA299" s="97"/>
      <c r="JJB299" s="97"/>
      <c r="JJC299" s="97"/>
      <c r="JJD299" s="97"/>
      <c r="JJE299" s="97"/>
      <c r="JJF299" s="97"/>
      <c r="JJG299" s="97"/>
      <c r="JJH299" s="97"/>
      <c r="JJI299" s="97"/>
      <c r="JJJ299" s="97"/>
      <c r="JJK299" s="97"/>
      <c r="JJL299" s="97"/>
      <c r="JJM299" s="97"/>
      <c r="JJN299" s="97"/>
      <c r="JJO299" s="97"/>
      <c r="JJP299" s="97"/>
      <c r="JJQ299" s="97"/>
      <c r="JJR299" s="97"/>
      <c r="JJS299" s="97"/>
      <c r="JJT299" s="97"/>
      <c r="JJU299" s="97"/>
      <c r="JJV299" s="97"/>
      <c r="JJW299" s="97"/>
      <c r="JJX299" s="97"/>
      <c r="JJY299" s="97"/>
      <c r="JJZ299" s="97"/>
      <c r="JKA299" s="97"/>
      <c r="JKB299" s="97"/>
      <c r="JKC299" s="97"/>
      <c r="JKD299" s="97"/>
      <c r="JKE299" s="97"/>
      <c r="JKF299" s="97"/>
      <c r="JKG299" s="97"/>
      <c r="JKH299" s="97"/>
      <c r="JKI299" s="97"/>
      <c r="JKJ299" s="97"/>
      <c r="JKK299" s="97"/>
      <c r="JKL299" s="97"/>
      <c r="JKM299" s="97"/>
      <c r="JKN299" s="97"/>
      <c r="JKO299" s="97"/>
      <c r="JKP299" s="97"/>
      <c r="JKQ299" s="97"/>
      <c r="JKR299" s="97"/>
      <c r="JKS299" s="97"/>
      <c r="JKT299" s="97"/>
      <c r="JKU299" s="97"/>
      <c r="JKV299" s="97"/>
      <c r="JKW299" s="97"/>
      <c r="JKX299" s="97"/>
      <c r="JKY299" s="97"/>
      <c r="JKZ299" s="97"/>
      <c r="JLA299" s="97"/>
      <c r="JLB299" s="97"/>
      <c r="JLC299" s="97"/>
      <c r="JLD299" s="97"/>
      <c r="JLE299" s="97"/>
      <c r="JLF299" s="97"/>
      <c r="JLG299" s="97"/>
      <c r="JLH299" s="97"/>
      <c r="JLI299" s="97"/>
      <c r="JLJ299" s="97"/>
      <c r="JLK299" s="97"/>
      <c r="JLL299" s="97"/>
      <c r="JLM299" s="97"/>
      <c r="JLN299" s="97"/>
      <c r="JLO299" s="97"/>
      <c r="JLP299" s="97"/>
      <c r="JLQ299" s="97"/>
      <c r="JLR299" s="97"/>
      <c r="JLS299" s="97"/>
      <c r="JLT299" s="97"/>
      <c r="JLU299" s="97"/>
      <c r="JLV299" s="97"/>
      <c r="JLW299" s="97"/>
      <c r="JLX299" s="97"/>
      <c r="JLY299" s="97"/>
      <c r="JLZ299" s="97"/>
      <c r="JMA299" s="97"/>
      <c r="JMB299" s="97"/>
      <c r="JMC299" s="97"/>
      <c r="JMD299" s="97"/>
      <c r="JME299" s="97"/>
      <c r="JMF299" s="97"/>
      <c r="JMG299" s="97"/>
      <c r="JMH299" s="97"/>
      <c r="JMI299" s="97"/>
      <c r="JMJ299" s="97"/>
      <c r="JMK299" s="97"/>
      <c r="JML299" s="97"/>
      <c r="JMM299" s="97"/>
      <c r="JMN299" s="97"/>
      <c r="JMO299" s="97"/>
      <c r="JMP299" s="97"/>
      <c r="JMQ299" s="97"/>
      <c r="JMR299" s="97"/>
      <c r="JMS299" s="97"/>
      <c r="JMT299" s="97"/>
      <c r="JMU299" s="97"/>
      <c r="JMV299" s="97"/>
      <c r="JMW299" s="97"/>
      <c r="JMX299" s="97"/>
      <c r="JMY299" s="97"/>
      <c r="JMZ299" s="97"/>
      <c r="JNA299" s="97"/>
      <c r="JNB299" s="97"/>
      <c r="JNC299" s="97"/>
      <c r="JND299" s="97"/>
      <c r="JNE299" s="97"/>
      <c r="JNF299" s="97"/>
      <c r="JNG299" s="97"/>
      <c r="JNH299" s="97"/>
      <c r="JNI299" s="97"/>
      <c r="JNJ299" s="97"/>
      <c r="JNK299" s="97"/>
      <c r="JNL299" s="97"/>
      <c r="JNM299" s="97"/>
      <c r="JNN299" s="97"/>
      <c r="JNO299" s="97"/>
      <c r="JNP299" s="97"/>
      <c r="JNQ299" s="97"/>
      <c r="JNR299" s="97"/>
      <c r="JNS299" s="97"/>
      <c r="JNT299" s="97"/>
      <c r="JNU299" s="97"/>
      <c r="JNV299" s="97"/>
      <c r="JNW299" s="97"/>
      <c r="JNX299" s="97"/>
      <c r="JNY299" s="97"/>
      <c r="JNZ299" s="97"/>
      <c r="JOA299" s="97"/>
      <c r="JOB299" s="97"/>
      <c r="JOC299" s="97"/>
      <c r="JOD299" s="97"/>
      <c r="JOE299" s="97"/>
      <c r="JOF299" s="97"/>
      <c r="JOG299" s="97"/>
      <c r="JOH299" s="97"/>
      <c r="JOI299" s="97"/>
      <c r="JOJ299" s="97"/>
      <c r="JOK299" s="97"/>
      <c r="JOL299" s="97"/>
      <c r="JOM299" s="97"/>
      <c r="JON299" s="97"/>
      <c r="JOO299" s="97"/>
      <c r="JOP299" s="97"/>
      <c r="JOQ299" s="97"/>
      <c r="JOR299" s="97"/>
      <c r="JOS299" s="97"/>
      <c r="JOT299" s="97"/>
      <c r="JOU299" s="97"/>
      <c r="JOV299" s="97"/>
      <c r="JOW299" s="97"/>
      <c r="JOX299" s="97"/>
      <c r="JOY299" s="97"/>
      <c r="JOZ299" s="97"/>
      <c r="JPA299" s="97"/>
      <c r="JPB299" s="97"/>
      <c r="JPC299" s="97"/>
      <c r="JPD299" s="97"/>
      <c r="JPE299" s="97"/>
      <c r="JPF299" s="97"/>
      <c r="JPG299" s="97"/>
      <c r="JPH299" s="97"/>
      <c r="JPI299" s="97"/>
      <c r="JPJ299" s="97"/>
      <c r="JPK299" s="97"/>
      <c r="JPL299" s="97"/>
      <c r="JPM299" s="97"/>
      <c r="JPN299" s="97"/>
      <c r="JPO299" s="97"/>
      <c r="JPP299" s="97"/>
      <c r="JPQ299" s="97"/>
      <c r="JPR299" s="97"/>
      <c r="JPS299" s="97"/>
      <c r="JPT299" s="97"/>
      <c r="JPU299" s="97"/>
      <c r="JPV299" s="97"/>
      <c r="JPW299" s="97"/>
      <c r="JPX299" s="97"/>
      <c r="JPY299" s="97"/>
      <c r="JPZ299" s="97"/>
      <c r="JQA299" s="97"/>
      <c r="JQB299" s="97"/>
      <c r="JQC299" s="97"/>
      <c r="JQD299" s="97"/>
      <c r="JQE299" s="97"/>
      <c r="JQF299" s="97"/>
      <c r="JQG299" s="97"/>
      <c r="JQH299" s="97"/>
      <c r="JQI299" s="97"/>
      <c r="JQJ299" s="97"/>
      <c r="JQK299" s="97"/>
      <c r="JQL299" s="97"/>
      <c r="JQM299" s="97"/>
      <c r="JQN299" s="97"/>
      <c r="JQO299" s="97"/>
      <c r="JQP299" s="97"/>
      <c r="JQQ299" s="97"/>
      <c r="JQR299" s="97"/>
      <c r="JQS299" s="97"/>
      <c r="JQT299" s="97"/>
      <c r="JQU299" s="97"/>
      <c r="JQV299" s="97"/>
      <c r="JQW299" s="97"/>
      <c r="JQX299" s="97"/>
      <c r="JQY299" s="97"/>
      <c r="JQZ299" s="97"/>
      <c r="JRA299" s="97"/>
      <c r="JRB299" s="97"/>
      <c r="JRC299" s="97"/>
      <c r="JRD299" s="97"/>
      <c r="JRE299" s="97"/>
      <c r="JRF299" s="97"/>
      <c r="JRG299" s="97"/>
      <c r="JRH299" s="97"/>
      <c r="JRI299" s="97"/>
      <c r="JRJ299" s="97"/>
      <c r="JRK299" s="97"/>
      <c r="JRL299" s="97"/>
      <c r="JRM299" s="97"/>
      <c r="JRN299" s="97"/>
      <c r="JRO299" s="97"/>
      <c r="JRP299" s="97"/>
      <c r="JRQ299" s="97"/>
      <c r="JRR299" s="97"/>
      <c r="JRS299" s="97"/>
      <c r="JRT299" s="97"/>
      <c r="JRU299" s="97"/>
      <c r="JRV299" s="97"/>
      <c r="JRW299" s="97"/>
      <c r="JRX299" s="97"/>
      <c r="JRY299" s="97"/>
      <c r="JRZ299" s="97"/>
      <c r="JSA299" s="97"/>
      <c r="JSB299" s="97"/>
      <c r="JSC299" s="97"/>
      <c r="JSD299" s="97"/>
      <c r="JSE299" s="97"/>
      <c r="JSF299" s="97"/>
      <c r="JSG299" s="97"/>
      <c r="JSH299" s="97"/>
      <c r="JSI299" s="97"/>
      <c r="JSJ299" s="97"/>
      <c r="JSK299" s="97"/>
      <c r="JSL299" s="97"/>
      <c r="JSM299" s="97"/>
      <c r="JSN299" s="97"/>
      <c r="JSO299" s="97"/>
      <c r="JSP299" s="97"/>
      <c r="JSQ299" s="97"/>
      <c r="JSR299" s="97"/>
      <c r="JSS299" s="97"/>
      <c r="JST299" s="97"/>
      <c r="JSU299" s="97"/>
      <c r="JSV299" s="97"/>
      <c r="JSW299" s="97"/>
      <c r="JSX299" s="97"/>
      <c r="JSY299" s="97"/>
      <c r="JSZ299" s="97"/>
      <c r="JTA299" s="97"/>
      <c r="JTB299" s="97"/>
      <c r="JTC299" s="97"/>
      <c r="JTD299" s="97"/>
      <c r="JTE299" s="97"/>
      <c r="JTF299" s="97"/>
      <c r="JTG299" s="97"/>
      <c r="JTH299" s="97"/>
      <c r="JTI299" s="97"/>
      <c r="JTJ299" s="97"/>
      <c r="JTK299" s="97"/>
      <c r="JTL299" s="97"/>
      <c r="JTM299" s="97"/>
      <c r="JTN299" s="97"/>
      <c r="JTO299" s="97"/>
      <c r="JTP299" s="97"/>
      <c r="JTQ299" s="97"/>
      <c r="JTR299" s="97"/>
      <c r="JTS299" s="97"/>
      <c r="JTT299" s="97"/>
      <c r="JTU299" s="97"/>
      <c r="JTV299" s="97"/>
      <c r="JTW299" s="97"/>
      <c r="JTX299" s="97"/>
      <c r="JTY299" s="97"/>
      <c r="JTZ299" s="97"/>
      <c r="JUA299" s="97"/>
      <c r="JUB299" s="97"/>
      <c r="JUC299" s="97"/>
      <c r="JUD299" s="97"/>
      <c r="JUE299" s="97"/>
      <c r="JUF299" s="97"/>
      <c r="JUG299" s="97"/>
      <c r="JUH299" s="97"/>
      <c r="JUI299" s="97"/>
      <c r="JUJ299" s="97"/>
      <c r="JUK299" s="97"/>
      <c r="JUL299" s="97"/>
      <c r="JUM299" s="97"/>
      <c r="JUN299" s="97"/>
      <c r="JUO299" s="97"/>
      <c r="JUP299" s="97"/>
      <c r="JUQ299" s="97"/>
      <c r="JUR299" s="97"/>
      <c r="JUS299" s="97"/>
      <c r="JUT299" s="97"/>
      <c r="JUU299" s="97"/>
      <c r="JUV299" s="97"/>
      <c r="JUW299" s="97"/>
      <c r="JUX299" s="97"/>
      <c r="JUY299" s="97"/>
      <c r="JUZ299" s="97"/>
      <c r="JVA299" s="97"/>
      <c r="JVB299" s="97"/>
      <c r="JVC299" s="97"/>
      <c r="JVD299" s="97"/>
      <c r="JVE299" s="97"/>
      <c r="JVF299" s="97"/>
      <c r="JVG299" s="97"/>
      <c r="JVH299" s="97"/>
      <c r="JVI299" s="97"/>
      <c r="JVJ299" s="97"/>
      <c r="JVK299" s="97"/>
      <c r="JVL299" s="97"/>
      <c r="JVM299" s="97"/>
      <c r="JVN299" s="97"/>
      <c r="JVO299" s="97"/>
      <c r="JVP299" s="97"/>
      <c r="JVQ299" s="97"/>
      <c r="JVR299" s="97"/>
      <c r="JVS299" s="97"/>
      <c r="JVT299" s="97"/>
      <c r="JVU299" s="97"/>
      <c r="JVV299" s="97"/>
      <c r="JVW299" s="97"/>
      <c r="JVX299" s="97"/>
      <c r="JVY299" s="97"/>
      <c r="JVZ299" s="97"/>
      <c r="JWA299" s="97"/>
      <c r="JWB299" s="97"/>
      <c r="JWC299" s="97"/>
      <c r="JWD299" s="97"/>
      <c r="JWE299" s="97"/>
      <c r="JWF299" s="97"/>
      <c r="JWG299" s="97"/>
      <c r="JWH299" s="97"/>
      <c r="JWI299" s="97"/>
      <c r="JWJ299" s="97"/>
      <c r="JWK299" s="97"/>
      <c r="JWL299" s="97"/>
      <c r="JWM299" s="97"/>
      <c r="JWN299" s="97"/>
      <c r="JWO299" s="97"/>
      <c r="JWP299" s="97"/>
      <c r="JWQ299" s="97"/>
      <c r="JWR299" s="97"/>
      <c r="JWS299" s="97"/>
      <c r="JWT299" s="97"/>
      <c r="JWU299" s="97"/>
      <c r="JWV299" s="97"/>
      <c r="JWW299" s="97"/>
      <c r="JWX299" s="97"/>
      <c r="JWY299" s="97"/>
      <c r="JWZ299" s="97"/>
      <c r="JXA299" s="97"/>
      <c r="JXB299" s="97"/>
      <c r="JXC299" s="97"/>
      <c r="JXD299" s="97"/>
      <c r="JXE299" s="97"/>
      <c r="JXF299" s="97"/>
      <c r="JXG299" s="97"/>
      <c r="JXH299" s="97"/>
      <c r="JXI299" s="97"/>
      <c r="JXJ299" s="97"/>
      <c r="JXK299" s="97"/>
      <c r="JXL299" s="97"/>
      <c r="JXM299" s="97"/>
      <c r="JXN299" s="97"/>
      <c r="JXO299" s="97"/>
      <c r="JXP299" s="97"/>
      <c r="JXQ299" s="97"/>
      <c r="JXR299" s="97"/>
      <c r="JXS299" s="97"/>
      <c r="JXT299" s="97"/>
      <c r="JXU299" s="97"/>
      <c r="JXV299" s="97"/>
      <c r="JXW299" s="97"/>
      <c r="JXX299" s="97"/>
      <c r="JXY299" s="97"/>
      <c r="JXZ299" s="97"/>
      <c r="JYA299" s="97"/>
      <c r="JYB299" s="97"/>
      <c r="JYC299" s="97"/>
      <c r="JYD299" s="97"/>
      <c r="JYE299" s="97"/>
      <c r="JYF299" s="97"/>
      <c r="JYG299" s="97"/>
      <c r="JYH299" s="97"/>
      <c r="JYI299" s="97"/>
      <c r="JYJ299" s="97"/>
      <c r="JYK299" s="97"/>
      <c r="JYL299" s="97"/>
      <c r="JYM299" s="97"/>
      <c r="JYN299" s="97"/>
      <c r="JYO299" s="97"/>
      <c r="JYP299" s="97"/>
      <c r="JYQ299" s="97"/>
      <c r="JYR299" s="97"/>
      <c r="JYS299" s="97"/>
      <c r="JYT299" s="97"/>
      <c r="JYU299" s="97"/>
      <c r="JYV299" s="97"/>
      <c r="JYW299" s="97"/>
      <c r="JYX299" s="97"/>
      <c r="JYY299" s="97"/>
      <c r="JYZ299" s="97"/>
      <c r="JZA299" s="97"/>
      <c r="JZB299" s="97"/>
      <c r="JZC299" s="97"/>
      <c r="JZD299" s="97"/>
      <c r="JZE299" s="97"/>
      <c r="JZF299" s="97"/>
      <c r="JZG299" s="97"/>
      <c r="JZH299" s="97"/>
      <c r="JZI299" s="97"/>
      <c r="JZJ299" s="97"/>
      <c r="JZK299" s="97"/>
      <c r="JZL299" s="97"/>
      <c r="JZM299" s="97"/>
      <c r="JZN299" s="97"/>
      <c r="JZO299" s="97"/>
      <c r="JZP299" s="97"/>
      <c r="JZQ299" s="97"/>
      <c r="JZR299" s="97"/>
      <c r="JZS299" s="97"/>
      <c r="JZT299" s="97"/>
      <c r="JZU299" s="97"/>
      <c r="JZV299" s="97"/>
      <c r="JZW299" s="97"/>
      <c r="JZX299" s="97"/>
      <c r="JZY299" s="97"/>
      <c r="JZZ299" s="97"/>
      <c r="KAA299" s="97"/>
      <c r="KAB299" s="97"/>
      <c r="KAC299" s="97"/>
      <c r="KAD299" s="97"/>
      <c r="KAE299" s="97"/>
      <c r="KAF299" s="97"/>
      <c r="KAG299" s="97"/>
      <c r="KAH299" s="97"/>
      <c r="KAI299" s="97"/>
      <c r="KAJ299" s="97"/>
      <c r="KAK299" s="97"/>
      <c r="KAL299" s="97"/>
      <c r="KAM299" s="97"/>
      <c r="KAN299" s="97"/>
      <c r="KAO299" s="97"/>
      <c r="KAP299" s="97"/>
      <c r="KAQ299" s="97"/>
      <c r="KAR299" s="97"/>
      <c r="KAS299" s="97"/>
      <c r="KAT299" s="97"/>
      <c r="KAU299" s="97"/>
      <c r="KAV299" s="97"/>
      <c r="KAW299" s="97"/>
      <c r="KAX299" s="97"/>
      <c r="KAY299" s="97"/>
      <c r="KAZ299" s="97"/>
      <c r="KBA299" s="97"/>
      <c r="KBB299" s="97"/>
      <c r="KBC299" s="97"/>
      <c r="KBD299" s="97"/>
      <c r="KBE299" s="97"/>
      <c r="KBF299" s="97"/>
      <c r="KBG299" s="97"/>
      <c r="KBH299" s="97"/>
      <c r="KBI299" s="97"/>
      <c r="KBJ299" s="97"/>
      <c r="KBK299" s="97"/>
      <c r="KBL299" s="97"/>
      <c r="KBM299" s="97"/>
      <c r="KBN299" s="97"/>
      <c r="KBO299" s="97"/>
      <c r="KBP299" s="97"/>
      <c r="KBQ299" s="97"/>
      <c r="KBR299" s="97"/>
      <c r="KBS299" s="97"/>
      <c r="KBT299" s="97"/>
      <c r="KBU299" s="97"/>
      <c r="KBV299" s="97"/>
      <c r="KBW299" s="97"/>
      <c r="KBX299" s="97"/>
      <c r="KBY299" s="97"/>
      <c r="KBZ299" s="97"/>
      <c r="KCA299" s="97"/>
      <c r="KCB299" s="97"/>
      <c r="KCC299" s="97"/>
      <c r="KCD299" s="97"/>
      <c r="KCE299" s="97"/>
      <c r="KCF299" s="97"/>
      <c r="KCG299" s="97"/>
      <c r="KCH299" s="97"/>
      <c r="KCI299" s="97"/>
      <c r="KCJ299" s="97"/>
      <c r="KCK299" s="97"/>
      <c r="KCL299" s="97"/>
      <c r="KCM299" s="97"/>
      <c r="KCN299" s="97"/>
      <c r="KCO299" s="97"/>
      <c r="KCP299" s="97"/>
      <c r="KCQ299" s="97"/>
      <c r="KCR299" s="97"/>
      <c r="KCS299" s="97"/>
      <c r="KCT299" s="97"/>
      <c r="KCU299" s="97"/>
      <c r="KCV299" s="97"/>
      <c r="KCW299" s="97"/>
      <c r="KCX299" s="97"/>
      <c r="KCY299" s="97"/>
      <c r="KCZ299" s="97"/>
      <c r="KDA299" s="97"/>
      <c r="KDB299" s="97"/>
      <c r="KDC299" s="97"/>
      <c r="KDD299" s="97"/>
      <c r="KDE299" s="97"/>
      <c r="KDF299" s="97"/>
      <c r="KDG299" s="97"/>
      <c r="KDH299" s="97"/>
      <c r="KDI299" s="97"/>
      <c r="KDJ299" s="97"/>
      <c r="KDK299" s="97"/>
      <c r="KDL299" s="97"/>
      <c r="KDM299" s="97"/>
      <c r="KDN299" s="97"/>
      <c r="KDO299" s="97"/>
      <c r="KDP299" s="97"/>
      <c r="KDQ299" s="97"/>
      <c r="KDR299" s="97"/>
      <c r="KDS299" s="97"/>
      <c r="KDT299" s="97"/>
      <c r="KDU299" s="97"/>
      <c r="KDV299" s="97"/>
      <c r="KDW299" s="97"/>
      <c r="KDX299" s="97"/>
      <c r="KDY299" s="97"/>
      <c r="KDZ299" s="97"/>
      <c r="KEA299" s="97"/>
      <c r="KEB299" s="97"/>
      <c r="KEC299" s="97"/>
      <c r="KED299" s="97"/>
      <c r="KEE299" s="97"/>
      <c r="KEF299" s="97"/>
      <c r="KEG299" s="97"/>
      <c r="KEH299" s="97"/>
      <c r="KEI299" s="97"/>
      <c r="KEJ299" s="97"/>
      <c r="KEK299" s="97"/>
      <c r="KEL299" s="97"/>
      <c r="KEM299" s="97"/>
      <c r="KEN299" s="97"/>
      <c r="KEO299" s="97"/>
      <c r="KEP299" s="97"/>
      <c r="KEQ299" s="97"/>
      <c r="KER299" s="97"/>
      <c r="KES299" s="97"/>
      <c r="KET299" s="97"/>
      <c r="KEU299" s="97"/>
      <c r="KEV299" s="97"/>
      <c r="KEW299" s="97"/>
      <c r="KEX299" s="97"/>
      <c r="KEY299" s="97"/>
      <c r="KEZ299" s="97"/>
      <c r="KFA299" s="97"/>
      <c r="KFB299" s="97"/>
      <c r="KFC299" s="97"/>
      <c r="KFD299" s="97"/>
      <c r="KFE299" s="97"/>
      <c r="KFF299" s="97"/>
      <c r="KFG299" s="97"/>
      <c r="KFH299" s="97"/>
      <c r="KFI299" s="97"/>
      <c r="KFJ299" s="97"/>
      <c r="KFK299" s="97"/>
      <c r="KFL299" s="97"/>
      <c r="KFM299" s="97"/>
      <c r="KFN299" s="97"/>
      <c r="KFO299" s="97"/>
      <c r="KFP299" s="97"/>
      <c r="KFQ299" s="97"/>
      <c r="KFR299" s="97"/>
      <c r="KFS299" s="97"/>
      <c r="KFT299" s="97"/>
      <c r="KFU299" s="97"/>
      <c r="KFV299" s="97"/>
      <c r="KFW299" s="97"/>
      <c r="KFX299" s="97"/>
      <c r="KFY299" s="97"/>
      <c r="KFZ299" s="97"/>
      <c r="KGA299" s="97"/>
      <c r="KGB299" s="97"/>
      <c r="KGC299" s="97"/>
      <c r="KGD299" s="97"/>
      <c r="KGE299" s="97"/>
      <c r="KGF299" s="97"/>
      <c r="KGG299" s="97"/>
      <c r="KGH299" s="97"/>
      <c r="KGI299" s="97"/>
      <c r="KGJ299" s="97"/>
      <c r="KGK299" s="97"/>
      <c r="KGL299" s="97"/>
      <c r="KGM299" s="97"/>
      <c r="KGN299" s="97"/>
      <c r="KGO299" s="97"/>
      <c r="KGP299" s="97"/>
      <c r="KGQ299" s="97"/>
      <c r="KGR299" s="97"/>
      <c r="KGS299" s="97"/>
      <c r="KGT299" s="97"/>
      <c r="KGU299" s="97"/>
      <c r="KGV299" s="97"/>
      <c r="KGW299" s="97"/>
      <c r="KGX299" s="97"/>
      <c r="KGY299" s="97"/>
      <c r="KGZ299" s="97"/>
      <c r="KHA299" s="97"/>
      <c r="KHB299" s="97"/>
      <c r="KHC299" s="97"/>
      <c r="KHD299" s="97"/>
      <c r="KHE299" s="97"/>
      <c r="KHF299" s="97"/>
      <c r="KHG299" s="97"/>
      <c r="KHH299" s="97"/>
      <c r="KHI299" s="97"/>
      <c r="KHJ299" s="97"/>
      <c r="KHK299" s="97"/>
      <c r="KHL299" s="97"/>
      <c r="KHM299" s="97"/>
      <c r="KHN299" s="97"/>
      <c r="KHO299" s="97"/>
      <c r="KHP299" s="97"/>
      <c r="KHQ299" s="97"/>
      <c r="KHR299" s="97"/>
      <c r="KHS299" s="97"/>
      <c r="KHT299" s="97"/>
      <c r="KHU299" s="97"/>
      <c r="KHV299" s="97"/>
      <c r="KHW299" s="97"/>
      <c r="KHX299" s="97"/>
      <c r="KHY299" s="97"/>
      <c r="KHZ299" s="97"/>
      <c r="KIA299" s="97"/>
      <c r="KIB299" s="97"/>
      <c r="KIC299" s="97"/>
      <c r="KID299" s="97"/>
      <c r="KIE299" s="97"/>
      <c r="KIF299" s="97"/>
      <c r="KIG299" s="97"/>
      <c r="KIH299" s="97"/>
      <c r="KII299" s="97"/>
      <c r="KIJ299" s="97"/>
      <c r="KIK299" s="97"/>
      <c r="KIL299" s="97"/>
      <c r="KIM299" s="97"/>
      <c r="KIN299" s="97"/>
      <c r="KIO299" s="97"/>
      <c r="KIP299" s="97"/>
      <c r="KIQ299" s="97"/>
      <c r="KIR299" s="97"/>
      <c r="KIS299" s="97"/>
      <c r="KIT299" s="97"/>
      <c r="KIU299" s="97"/>
      <c r="KIV299" s="97"/>
      <c r="KIW299" s="97"/>
      <c r="KIX299" s="97"/>
      <c r="KIY299" s="97"/>
      <c r="KIZ299" s="97"/>
      <c r="KJA299" s="97"/>
      <c r="KJB299" s="97"/>
      <c r="KJC299" s="97"/>
      <c r="KJD299" s="97"/>
      <c r="KJE299" s="97"/>
      <c r="KJF299" s="97"/>
      <c r="KJG299" s="97"/>
      <c r="KJH299" s="97"/>
      <c r="KJI299" s="97"/>
      <c r="KJJ299" s="97"/>
      <c r="KJK299" s="97"/>
      <c r="KJL299" s="97"/>
      <c r="KJM299" s="97"/>
      <c r="KJN299" s="97"/>
      <c r="KJO299" s="97"/>
      <c r="KJP299" s="97"/>
      <c r="KJQ299" s="97"/>
      <c r="KJR299" s="97"/>
      <c r="KJS299" s="97"/>
      <c r="KJT299" s="97"/>
      <c r="KJU299" s="97"/>
      <c r="KJV299" s="97"/>
      <c r="KJW299" s="97"/>
      <c r="KJX299" s="97"/>
      <c r="KJY299" s="97"/>
      <c r="KJZ299" s="97"/>
      <c r="KKA299" s="97"/>
      <c r="KKB299" s="97"/>
      <c r="KKC299" s="97"/>
      <c r="KKD299" s="97"/>
      <c r="KKE299" s="97"/>
      <c r="KKF299" s="97"/>
      <c r="KKG299" s="97"/>
      <c r="KKH299" s="97"/>
      <c r="KKI299" s="97"/>
      <c r="KKJ299" s="97"/>
      <c r="KKK299" s="97"/>
      <c r="KKL299" s="97"/>
      <c r="KKM299" s="97"/>
      <c r="KKN299" s="97"/>
      <c r="KKO299" s="97"/>
      <c r="KKP299" s="97"/>
      <c r="KKQ299" s="97"/>
      <c r="KKR299" s="97"/>
      <c r="KKS299" s="97"/>
      <c r="KKT299" s="97"/>
      <c r="KKU299" s="97"/>
      <c r="KKV299" s="97"/>
      <c r="KKW299" s="97"/>
      <c r="KKX299" s="97"/>
      <c r="KKY299" s="97"/>
      <c r="KKZ299" s="97"/>
      <c r="KLA299" s="97"/>
      <c r="KLB299" s="97"/>
      <c r="KLC299" s="97"/>
      <c r="KLD299" s="97"/>
      <c r="KLE299" s="97"/>
      <c r="KLF299" s="97"/>
      <c r="KLG299" s="97"/>
      <c r="KLH299" s="97"/>
      <c r="KLI299" s="97"/>
      <c r="KLJ299" s="97"/>
      <c r="KLK299" s="97"/>
      <c r="KLL299" s="97"/>
      <c r="KLM299" s="97"/>
      <c r="KLN299" s="97"/>
      <c r="KLO299" s="97"/>
      <c r="KLP299" s="97"/>
      <c r="KLQ299" s="97"/>
      <c r="KLR299" s="97"/>
      <c r="KLS299" s="97"/>
      <c r="KLT299" s="97"/>
      <c r="KLU299" s="97"/>
      <c r="KLV299" s="97"/>
      <c r="KLW299" s="97"/>
      <c r="KLX299" s="97"/>
      <c r="KLY299" s="97"/>
      <c r="KLZ299" s="97"/>
      <c r="KMA299" s="97"/>
      <c r="KMB299" s="97"/>
      <c r="KMC299" s="97"/>
      <c r="KMD299" s="97"/>
      <c r="KME299" s="97"/>
      <c r="KMF299" s="97"/>
      <c r="KMG299" s="97"/>
      <c r="KMH299" s="97"/>
      <c r="KMI299" s="97"/>
      <c r="KMJ299" s="97"/>
      <c r="KMK299" s="97"/>
      <c r="KML299" s="97"/>
      <c r="KMM299" s="97"/>
      <c r="KMN299" s="97"/>
      <c r="KMO299" s="97"/>
      <c r="KMP299" s="97"/>
      <c r="KMQ299" s="97"/>
      <c r="KMR299" s="97"/>
      <c r="KMS299" s="97"/>
      <c r="KMT299" s="97"/>
      <c r="KMU299" s="97"/>
      <c r="KMV299" s="97"/>
      <c r="KMW299" s="97"/>
      <c r="KMX299" s="97"/>
      <c r="KMY299" s="97"/>
      <c r="KMZ299" s="97"/>
      <c r="KNA299" s="97"/>
      <c r="KNB299" s="97"/>
      <c r="KNC299" s="97"/>
      <c r="KND299" s="97"/>
      <c r="KNE299" s="97"/>
      <c r="KNF299" s="97"/>
      <c r="KNG299" s="97"/>
      <c r="KNH299" s="97"/>
      <c r="KNI299" s="97"/>
      <c r="KNJ299" s="97"/>
      <c r="KNK299" s="97"/>
      <c r="KNL299" s="97"/>
      <c r="KNM299" s="97"/>
      <c r="KNN299" s="97"/>
      <c r="KNO299" s="97"/>
      <c r="KNP299" s="97"/>
      <c r="KNQ299" s="97"/>
      <c r="KNR299" s="97"/>
      <c r="KNS299" s="97"/>
      <c r="KNT299" s="97"/>
      <c r="KNU299" s="97"/>
      <c r="KNV299" s="97"/>
      <c r="KNW299" s="97"/>
      <c r="KNX299" s="97"/>
      <c r="KNY299" s="97"/>
      <c r="KNZ299" s="97"/>
      <c r="KOA299" s="97"/>
      <c r="KOB299" s="97"/>
      <c r="KOC299" s="97"/>
      <c r="KOD299" s="97"/>
      <c r="KOE299" s="97"/>
      <c r="KOF299" s="97"/>
      <c r="KOG299" s="97"/>
      <c r="KOH299" s="97"/>
      <c r="KOI299" s="97"/>
      <c r="KOJ299" s="97"/>
      <c r="KOK299" s="97"/>
      <c r="KOL299" s="97"/>
      <c r="KOM299" s="97"/>
      <c r="KON299" s="97"/>
      <c r="KOO299" s="97"/>
      <c r="KOP299" s="97"/>
      <c r="KOQ299" s="97"/>
      <c r="KOR299" s="97"/>
      <c r="KOS299" s="97"/>
      <c r="KOT299" s="97"/>
      <c r="KOU299" s="97"/>
      <c r="KOV299" s="97"/>
      <c r="KOW299" s="97"/>
      <c r="KOX299" s="97"/>
      <c r="KOY299" s="97"/>
      <c r="KOZ299" s="97"/>
      <c r="KPA299" s="97"/>
      <c r="KPB299" s="97"/>
      <c r="KPC299" s="97"/>
      <c r="KPD299" s="97"/>
      <c r="KPE299" s="97"/>
      <c r="KPF299" s="97"/>
      <c r="KPG299" s="97"/>
      <c r="KPH299" s="97"/>
      <c r="KPI299" s="97"/>
      <c r="KPJ299" s="97"/>
      <c r="KPK299" s="97"/>
      <c r="KPL299" s="97"/>
      <c r="KPM299" s="97"/>
      <c r="KPN299" s="97"/>
      <c r="KPO299" s="97"/>
      <c r="KPP299" s="97"/>
      <c r="KPQ299" s="97"/>
      <c r="KPR299" s="97"/>
      <c r="KPS299" s="97"/>
      <c r="KPT299" s="97"/>
      <c r="KPU299" s="97"/>
      <c r="KPV299" s="97"/>
      <c r="KPW299" s="97"/>
      <c r="KPX299" s="97"/>
      <c r="KPY299" s="97"/>
      <c r="KPZ299" s="97"/>
      <c r="KQA299" s="97"/>
      <c r="KQB299" s="97"/>
      <c r="KQC299" s="97"/>
      <c r="KQD299" s="97"/>
      <c r="KQE299" s="97"/>
      <c r="KQF299" s="97"/>
      <c r="KQG299" s="97"/>
      <c r="KQH299" s="97"/>
      <c r="KQI299" s="97"/>
      <c r="KQJ299" s="97"/>
      <c r="KQK299" s="97"/>
      <c r="KQL299" s="97"/>
      <c r="KQM299" s="97"/>
      <c r="KQN299" s="97"/>
      <c r="KQO299" s="97"/>
      <c r="KQP299" s="97"/>
      <c r="KQQ299" s="97"/>
      <c r="KQR299" s="97"/>
      <c r="KQS299" s="97"/>
      <c r="KQT299" s="97"/>
      <c r="KQU299" s="97"/>
      <c r="KQV299" s="97"/>
      <c r="KQW299" s="97"/>
      <c r="KQX299" s="97"/>
      <c r="KQY299" s="97"/>
      <c r="KQZ299" s="97"/>
      <c r="KRA299" s="97"/>
      <c r="KRB299" s="97"/>
      <c r="KRC299" s="97"/>
      <c r="KRD299" s="97"/>
      <c r="KRE299" s="97"/>
      <c r="KRF299" s="97"/>
      <c r="KRG299" s="97"/>
      <c r="KRH299" s="97"/>
      <c r="KRI299" s="97"/>
      <c r="KRJ299" s="97"/>
      <c r="KRK299" s="97"/>
      <c r="KRL299" s="97"/>
      <c r="KRM299" s="97"/>
      <c r="KRN299" s="97"/>
      <c r="KRO299" s="97"/>
      <c r="KRP299" s="97"/>
      <c r="KRQ299" s="97"/>
      <c r="KRR299" s="97"/>
      <c r="KRS299" s="97"/>
      <c r="KRT299" s="97"/>
      <c r="KRU299" s="97"/>
      <c r="KRV299" s="97"/>
      <c r="KRW299" s="97"/>
      <c r="KRX299" s="97"/>
      <c r="KRY299" s="97"/>
      <c r="KRZ299" s="97"/>
      <c r="KSA299" s="97"/>
      <c r="KSB299" s="97"/>
      <c r="KSC299" s="97"/>
      <c r="KSD299" s="97"/>
      <c r="KSE299" s="97"/>
      <c r="KSF299" s="97"/>
      <c r="KSG299" s="97"/>
      <c r="KSH299" s="97"/>
      <c r="KSI299" s="97"/>
      <c r="KSJ299" s="97"/>
      <c r="KSK299" s="97"/>
      <c r="KSL299" s="97"/>
      <c r="KSM299" s="97"/>
      <c r="KSN299" s="97"/>
      <c r="KSO299" s="97"/>
      <c r="KSP299" s="97"/>
      <c r="KSQ299" s="97"/>
      <c r="KSR299" s="97"/>
      <c r="KSS299" s="97"/>
      <c r="KST299" s="97"/>
      <c r="KSU299" s="97"/>
      <c r="KSV299" s="97"/>
      <c r="KSW299" s="97"/>
      <c r="KSX299" s="97"/>
      <c r="KSY299" s="97"/>
      <c r="KSZ299" s="97"/>
      <c r="KTA299" s="97"/>
      <c r="KTB299" s="97"/>
      <c r="KTC299" s="97"/>
      <c r="KTD299" s="97"/>
      <c r="KTE299" s="97"/>
      <c r="KTF299" s="97"/>
      <c r="KTG299" s="97"/>
      <c r="KTH299" s="97"/>
      <c r="KTI299" s="97"/>
      <c r="KTJ299" s="97"/>
      <c r="KTK299" s="97"/>
      <c r="KTL299" s="97"/>
      <c r="KTM299" s="97"/>
      <c r="KTN299" s="97"/>
      <c r="KTO299" s="97"/>
      <c r="KTP299" s="97"/>
      <c r="KTQ299" s="97"/>
      <c r="KTR299" s="97"/>
      <c r="KTS299" s="97"/>
      <c r="KTT299" s="97"/>
      <c r="KTU299" s="97"/>
      <c r="KTV299" s="97"/>
      <c r="KTW299" s="97"/>
      <c r="KTX299" s="97"/>
      <c r="KTY299" s="97"/>
      <c r="KTZ299" s="97"/>
      <c r="KUA299" s="97"/>
      <c r="KUB299" s="97"/>
      <c r="KUC299" s="97"/>
      <c r="KUD299" s="97"/>
      <c r="KUE299" s="97"/>
      <c r="KUF299" s="97"/>
      <c r="KUG299" s="97"/>
      <c r="KUH299" s="97"/>
      <c r="KUI299" s="97"/>
      <c r="KUJ299" s="97"/>
      <c r="KUK299" s="97"/>
      <c r="KUL299" s="97"/>
      <c r="KUM299" s="97"/>
      <c r="KUN299" s="97"/>
      <c r="KUO299" s="97"/>
      <c r="KUP299" s="97"/>
      <c r="KUQ299" s="97"/>
      <c r="KUR299" s="97"/>
      <c r="KUS299" s="97"/>
      <c r="KUT299" s="97"/>
      <c r="KUU299" s="97"/>
      <c r="KUV299" s="97"/>
      <c r="KUW299" s="97"/>
      <c r="KUX299" s="97"/>
      <c r="KUY299" s="97"/>
      <c r="KUZ299" s="97"/>
      <c r="KVA299" s="97"/>
      <c r="KVB299" s="97"/>
      <c r="KVC299" s="97"/>
      <c r="KVD299" s="97"/>
      <c r="KVE299" s="97"/>
      <c r="KVF299" s="97"/>
      <c r="KVG299" s="97"/>
      <c r="KVH299" s="97"/>
      <c r="KVI299" s="97"/>
      <c r="KVJ299" s="97"/>
      <c r="KVK299" s="97"/>
      <c r="KVL299" s="97"/>
      <c r="KVM299" s="97"/>
      <c r="KVN299" s="97"/>
      <c r="KVO299" s="97"/>
      <c r="KVP299" s="97"/>
      <c r="KVQ299" s="97"/>
      <c r="KVR299" s="97"/>
      <c r="KVS299" s="97"/>
      <c r="KVT299" s="97"/>
      <c r="KVU299" s="97"/>
      <c r="KVV299" s="97"/>
      <c r="KVW299" s="97"/>
      <c r="KVX299" s="97"/>
      <c r="KVY299" s="97"/>
      <c r="KVZ299" s="97"/>
      <c r="KWA299" s="97"/>
      <c r="KWB299" s="97"/>
      <c r="KWC299" s="97"/>
      <c r="KWD299" s="97"/>
      <c r="KWE299" s="97"/>
      <c r="KWF299" s="97"/>
      <c r="KWG299" s="97"/>
      <c r="KWH299" s="97"/>
      <c r="KWI299" s="97"/>
      <c r="KWJ299" s="97"/>
      <c r="KWK299" s="97"/>
      <c r="KWL299" s="97"/>
      <c r="KWM299" s="97"/>
      <c r="KWN299" s="97"/>
      <c r="KWO299" s="97"/>
      <c r="KWP299" s="97"/>
      <c r="KWQ299" s="97"/>
      <c r="KWR299" s="97"/>
      <c r="KWS299" s="97"/>
      <c r="KWT299" s="97"/>
      <c r="KWU299" s="97"/>
      <c r="KWV299" s="97"/>
      <c r="KWW299" s="97"/>
      <c r="KWX299" s="97"/>
      <c r="KWY299" s="97"/>
      <c r="KWZ299" s="97"/>
      <c r="KXA299" s="97"/>
      <c r="KXB299" s="97"/>
      <c r="KXC299" s="97"/>
      <c r="KXD299" s="97"/>
      <c r="KXE299" s="97"/>
      <c r="KXF299" s="97"/>
      <c r="KXG299" s="97"/>
      <c r="KXH299" s="97"/>
      <c r="KXI299" s="97"/>
      <c r="KXJ299" s="97"/>
      <c r="KXK299" s="97"/>
      <c r="KXL299" s="97"/>
      <c r="KXM299" s="97"/>
      <c r="KXN299" s="97"/>
      <c r="KXO299" s="97"/>
      <c r="KXP299" s="97"/>
      <c r="KXQ299" s="97"/>
      <c r="KXR299" s="97"/>
      <c r="KXS299" s="97"/>
      <c r="KXT299" s="97"/>
      <c r="KXU299" s="97"/>
      <c r="KXV299" s="97"/>
      <c r="KXW299" s="97"/>
      <c r="KXX299" s="97"/>
      <c r="KXY299" s="97"/>
      <c r="KXZ299" s="97"/>
      <c r="KYA299" s="97"/>
      <c r="KYB299" s="97"/>
      <c r="KYC299" s="97"/>
      <c r="KYD299" s="97"/>
      <c r="KYE299" s="97"/>
      <c r="KYF299" s="97"/>
      <c r="KYG299" s="97"/>
      <c r="KYH299" s="97"/>
      <c r="KYI299" s="97"/>
      <c r="KYJ299" s="97"/>
      <c r="KYK299" s="97"/>
      <c r="KYL299" s="97"/>
      <c r="KYM299" s="97"/>
      <c r="KYN299" s="97"/>
      <c r="KYO299" s="97"/>
      <c r="KYP299" s="97"/>
      <c r="KYQ299" s="97"/>
      <c r="KYR299" s="97"/>
      <c r="KYS299" s="97"/>
      <c r="KYT299" s="97"/>
      <c r="KYU299" s="97"/>
      <c r="KYV299" s="97"/>
      <c r="KYW299" s="97"/>
      <c r="KYX299" s="97"/>
      <c r="KYY299" s="97"/>
      <c r="KYZ299" s="97"/>
      <c r="KZA299" s="97"/>
      <c r="KZB299" s="97"/>
      <c r="KZC299" s="97"/>
      <c r="KZD299" s="97"/>
      <c r="KZE299" s="97"/>
      <c r="KZF299" s="97"/>
      <c r="KZG299" s="97"/>
      <c r="KZH299" s="97"/>
      <c r="KZI299" s="97"/>
      <c r="KZJ299" s="97"/>
      <c r="KZK299" s="97"/>
      <c r="KZL299" s="97"/>
      <c r="KZM299" s="97"/>
      <c r="KZN299" s="97"/>
      <c r="KZO299" s="97"/>
      <c r="KZP299" s="97"/>
      <c r="KZQ299" s="97"/>
      <c r="KZR299" s="97"/>
      <c r="KZS299" s="97"/>
      <c r="KZT299" s="97"/>
      <c r="KZU299" s="97"/>
      <c r="KZV299" s="97"/>
      <c r="KZW299" s="97"/>
      <c r="KZX299" s="97"/>
      <c r="KZY299" s="97"/>
      <c r="KZZ299" s="97"/>
      <c r="LAA299" s="97"/>
      <c r="LAB299" s="97"/>
      <c r="LAC299" s="97"/>
      <c r="LAD299" s="97"/>
      <c r="LAE299" s="97"/>
      <c r="LAF299" s="97"/>
      <c r="LAG299" s="97"/>
      <c r="LAH299" s="97"/>
      <c r="LAI299" s="97"/>
      <c r="LAJ299" s="97"/>
      <c r="LAK299" s="97"/>
      <c r="LAL299" s="97"/>
      <c r="LAM299" s="97"/>
      <c r="LAN299" s="97"/>
      <c r="LAO299" s="97"/>
      <c r="LAP299" s="97"/>
      <c r="LAQ299" s="97"/>
      <c r="LAR299" s="97"/>
      <c r="LAS299" s="97"/>
      <c r="LAT299" s="97"/>
      <c r="LAU299" s="97"/>
      <c r="LAV299" s="97"/>
      <c r="LAW299" s="97"/>
      <c r="LAX299" s="97"/>
      <c r="LAY299" s="97"/>
      <c r="LAZ299" s="97"/>
      <c r="LBA299" s="97"/>
      <c r="LBB299" s="97"/>
      <c r="LBC299" s="97"/>
      <c r="LBD299" s="97"/>
      <c r="LBE299" s="97"/>
      <c r="LBF299" s="97"/>
      <c r="LBG299" s="97"/>
      <c r="LBH299" s="97"/>
      <c r="LBI299" s="97"/>
      <c r="LBJ299" s="97"/>
      <c r="LBK299" s="97"/>
      <c r="LBL299" s="97"/>
      <c r="LBM299" s="97"/>
      <c r="LBN299" s="97"/>
      <c r="LBO299" s="97"/>
      <c r="LBP299" s="97"/>
      <c r="LBQ299" s="97"/>
      <c r="LBR299" s="97"/>
      <c r="LBS299" s="97"/>
      <c r="LBT299" s="97"/>
      <c r="LBU299" s="97"/>
      <c r="LBV299" s="97"/>
      <c r="LBW299" s="97"/>
      <c r="LBX299" s="97"/>
      <c r="LBY299" s="97"/>
      <c r="LBZ299" s="97"/>
      <c r="LCA299" s="97"/>
      <c r="LCB299" s="97"/>
      <c r="LCC299" s="97"/>
      <c r="LCD299" s="97"/>
      <c r="LCE299" s="97"/>
      <c r="LCF299" s="97"/>
      <c r="LCG299" s="97"/>
      <c r="LCH299" s="97"/>
      <c r="LCI299" s="97"/>
      <c r="LCJ299" s="97"/>
      <c r="LCK299" s="97"/>
      <c r="LCL299" s="97"/>
      <c r="LCM299" s="97"/>
      <c r="LCN299" s="97"/>
      <c r="LCO299" s="97"/>
      <c r="LCP299" s="97"/>
      <c r="LCQ299" s="97"/>
      <c r="LCR299" s="97"/>
      <c r="LCS299" s="97"/>
      <c r="LCT299" s="97"/>
      <c r="LCU299" s="97"/>
      <c r="LCV299" s="97"/>
      <c r="LCW299" s="97"/>
      <c r="LCX299" s="97"/>
      <c r="LCY299" s="97"/>
      <c r="LCZ299" s="97"/>
      <c r="LDA299" s="97"/>
      <c r="LDB299" s="97"/>
      <c r="LDC299" s="97"/>
      <c r="LDD299" s="97"/>
      <c r="LDE299" s="97"/>
      <c r="LDF299" s="97"/>
      <c r="LDG299" s="97"/>
      <c r="LDH299" s="97"/>
      <c r="LDI299" s="97"/>
      <c r="LDJ299" s="97"/>
      <c r="LDK299" s="97"/>
      <c r="LDL299" s="97"/>
      <c r="LDM299" s="97"/>
      <c r="LDN299" s="97"/>
      <c r="LDO299" s="97"/>
      <c r="LDP299" s="97"/>
      <c r="LDQ299" s="97"/>
      <c r="LDR299" s="97"/>
      <c r="LDS299" s="97"/>
      <c r="LDT299" s="97"/>
      <c r="LDU299" s="97"/>
      <c r="LDV299" s="97"/>
      <c r="LDW299" s="97"/>
      <c r="LDX299" s="97"/>
      <c r="LDY299" s="97"/>
      <c r="LDZ299" s="97"/>
      <c r="LEA299" s="97"/>
      <c r="LEB299" s="97"/>
      <c r="LEC299" s="97"/>
      <c r="LED299" s="97"/>
      <c r="LEE299" s="97"/>
      <c r="LEF299" s="97"/>
      <c r="LEG299" s="97"/>
      <c r="LEH299" s="97"/>
      <c r="LEI299" s="97"/>
      <c r="LEJ299" s="97"/>
      <c r="LEK299" s="97"/>
      <c r="LEL299" s="97"/>
      <c r="LEM299" s="97"/>
      <c r="LEN299" s="97"/>
      <c r="LEO299" s="97"/>
      <c r="LEP299" s="97"/>
      <c r="LEQ299" s="97"/>
      <c r="LER299" s="97"/>
      <c r="LES299" s="97"/>
      <c r="LET299" s="97"/>
      <c r="LEU299" s="97"/>
      <c r="LEV299" s="97"/>
      <c r="LEW299" s="97"/>
      <c r="LEX299" s="97"/>
      <c r="LEY299" s="97"/>
      <c r="LEZ299" s="97"/>
      <c r="LFA299" s="97"/>
      <c r="LFB299" s="97"/>
      <c r="LFC299" s="97"/>
      <c r="LFD299" s="97"/>
      <c r="LFE299" s="97"/>
      <c r="LFF299" s="97"/>
      <c r="LFG299" s="97"/>
      <c r="LFH299" s="97"/>
      <c r="LFI299" s="97"/>
      <c r="LFJ299" s="97"/>
      <c r="LFK299" s="97"/>
      <c r="LFL299" s="97"/>
      <c r="LFM299" s="97"/>
      <c r="LFN299" s="97"/>
      <c r="LFO299" s="97"/>
      <c r="LFP299" s="97"/>
      <c r="LFQ299" s="97"/>
      <c r="LFR299" s="97"/>
      <c r="LFS299" s="97"/>
      <c r="LFT299" s="97"/>
      <c r="LFU299" s="97"/>
      <c r="LFV299" s="97"/>
      <c r="LFW299" s="97"/>
      <c r="LFX299" s="97"/>
      <c r="LFY299" s="97"/>
      <c r="LFZ299" s="97"/>
      <c r="LGA299" s="97"/>
      <c r="LGB299" s="97"/>
      <c r="LGC299" s="97"/>
      <c r="LGD299" s="97"/>
      <c r="LGE299" s="97"/>
      <c r="LGF299" s="97"/>
      <c r="LGG299" s="97"/>
      <c r="LGH299" s="97"/>
      <c r="LGI299" s="97"/>
      <c r="LGJ299" s="97"/>
      <c r="LGK299" s="97"/>
      <c r="LGL299" s="97"/>
      <c r="LGM299" s="97"/>
      <c r="LGN299" s="97"/>
      <c r="LGO299" s="97"/>
      <c r="LGP299" s="97"/>
      <c r="LGQ299" s="97"/>
      <c r="LGR299" s="97"/>
      <c r="LGS299" s="97"/>
      <c r="LGT299" s="97"/>
      <c r="LGU299" s="97"/>
      <c r="LGV299" s="97"/>
      <c r="LGW299" s="97"/>
      <c r="LGX299" s="97"/>
      <c r="LGY299" s="97"/>
      <c r="LGZ299" s="97"/>
      <c r="LHA299" s="97"/>
      <c r="LHB299" s="97"/>
      <c r="LHC299" s="97"/>
      <c r="LHD299" s="97"/>
      <c r="LHE299" s="97"/>
      <c r="LHF299" s="97"/>
      <c r="LHG299" s="97"/>
      <c r="LHH299" s="97"/>
      <c r="LHI299" s="97"/>
      <c r="LHJ299" s="97"/>
      <c r="LHK299" s="97"/>
      <c r="LHL299" s="97"/>
      <c r="LHM299" s="97"/>
      <c r="LHN299" s="97"/>
      <c r="LHO299" s="97"/>
      <c r="LHP299" s="97"/>
      <c r="LHQ299" s="97"/>
      <c r="LHR299" s="97"/>
      <c r="LHS299" s="97"/>
      <c r="LHT299" s="97"/>
      <c r="LHU299" s="97"/>
      <c r="LHV299" s="97"/>
      <c r="LHW299" s="97"/>
      <c r="LHX299" s="97"/>
      <c r="LHY299" s="97"/>
      <c r="LHZ299" s="97"/>
      <c r="LIA299" s="97"/>
      <c r="LIB299" s="97"/>
      <c r="LIC299" s="97"/>
      <c r="LID299" s="97"/>
      <c r="LIE299" s="97"/>
      <c r="LIF299" s="97"/>
      <c r="LIG299" s="97"/>
      <c r="LIH299" s="97"/>
      <c r="LII299" s="97"/>
      <c r="LIJ299" s="97"/>
      <c r="LIK299" s="97"/>
      <c r="LIL299" s="97"/>
      <c r="LIM299" s="97"/>
      <c r="LIN299" s="97"/>
      <c r="LIO299" s="97"/>
      <c r="LIP299" s="97"/>
      <c r="LIQ299" s="97"/>
      <c r="LIR299" s="97"/>
      <c r="LIS299" s="97"/>
      <c r="LIT299" s="97"/>
      <c r="LIU299" s="97"/>
      <c r="LIV299" s="97"/>
      <c r="LIW299" s="97"/>
      <c r="LIX299" s="97"/>
      <c r="LIY299" s="97"/>
      <c r="LIZ299" s="97"/>
      <c r="LJA299" s="97"/>
      <c r="LJB299" s="97"/>
      <c r="LJC299" s="97"/>
      <c r="LJD299" s="97"/>
      <c r="LJE299" s="97"/>
      <c r="LJF299" s="97"/>
      <c r="LJG299" s="97"/>
      <c r="LJH299" s="97"/>
      <c r="LJI299" s="97"/>
      <c r="LJJ299" s="97"/>
      <c r="LJK299" s="97"/>
      <c r="LJL299" s="97"/>
      <c r="LJM299" s="97"/>
      <c r="LJN299" s="97"/>
      <c r="LJO299" s="97"/>
      <c r="LJP299" s="97"/>
      <c r="LJQ299" s="97"/>
      <c r="LJR299" s="97"/>
      <c r="LJS299" s="97"/>
      <c r="LJT299" s="97"/>
      <c r="LJU299" s="97"/>
      <c r="LJV299" s="97"/>
      <c r="LJW299" s="97"/>
      <c r="LJX299" s="97"/>
      <c r="LJY299" s="97"/>
      <c r="LJZ299" s="97"/>
      <c r="LKA299" s="97"/>
      <c r="LKB299" s="97"/>
      <c r="LKC299" s="97"/>
      <c r="LKD299" s="97"/>
      <c r="LKE299" s="97"/>
      <c r="LKF299" s="97"/>
      <c r="LKG299" s="97"/>
      <c r="LKH299" s="97"/>
      <c r="LKI299" s="97"/>
      <c r="LKJ299" s="97"/>
      <c r="LKK299" s="97"/>
      <c r="LKL299" s="97"/>
      <c r="LKM299" s="97"/>
      <c r="LKN299" s="97"/>
      <c r="LKO299" s="97"/>
      <c r="LKP299" s="97"/>
      <c r="LKQ299" s="97"/>
      <c r="LKR299" s="97"/>
      <c r="LKS299" s="97"/>
      <c r="LKT299" s="97"/>
      <c r="LKU299" s="97"/>
      <c r="LKV299" s="97"/>
      <c r="LKW299" s="97"/>
      <c r="LKX299" s="97"/>
      <c r="LKY299" s="97"/>
      <c r="LKZ299" s="97"/>
      <c r="LLA299" s="97"/>
      <c r="LLB299" s="97"/>
      <c r="LLC299" s="97"/>
      <c r="LLD299" s="97"/>
      <c r="LLE299" s="97"/>
      <c r="LLF299" s="97"/>
      <c r="LLG299" s="97"/>
      <c r="LLH299" s="97"/>
      <c r="LLI299" s="97"/>
      <c r="LLJ299" s="97"/>
      <c r="LLK299" s="97"/>
      <c r="LLL299" s="97"/>
      <c r="LLM299" s="97"/>
      <c r="LLN299" s="97"/>
      <c r="LLO299" s="97"/>
      <c r="LLP299" s="97"/>
      <c r="LLQ299" s="97"/>
      <c r="LLR299" s="97"/>
      <c r="LLS299" s="97"/>
      <c r="LLT299" s="97"/>
      <c r="LLU299" s="97"/>
      <c r="LLV299" s="97"/>
      <c r="LLW299" s="97"/>
      <c r="LLX299" s="97"/>
      <c r="LLY299" s="97"/>
      <c r="LLZ299" s="97"/>
      <c r="LMA299" s="97"/>
      <c r="LMB299" s="97"/>
      <c r="LMC299" s="97"/>
      <c r="LMD299" s="97"/>
      <c r="LME299" s="97"/>
      <c r="LMF299" s="97"/>
      <c r="LMG299" s="97"/>
      <c r="LMH299" s="97"/>
      <c r="LMI299" s="97"/>
      <c r="LMJ299" s="97"/>
      <c r="LMK299" s="97"/>
      <c r="LML299" s="97"/>
      <c r="LMM299" s="97"/>
      <c r="LMN299" s="97"/>
      <c r="LMO299" s="97"/>
      <c r="LMP299" s="97"/>
      <c r="LMQ299" s="97"/>
      <c r="LMR299" s="97"/>
      <c r="LMS299" s="97"/>
      <c r="LMT299" s="97"/>
      <c r="LMU299" s="97"/>
      <c r="LMV299" s="97"/>
      <c r="LMW299" s="97"/>
      <c r="LMX299" s="97"/>
      <c r="LMY299" s="97"/>
      <c r="LMZ299" s="97"/>
      <c r="LNA299" s="97"/>
      <c r="LNB299" s="97"/>
      <c r="LNC299" s="97"/>
      <c r="LND299" s="97"/>
      <c r="LNE299" s="97"/>
      <c r="LNF299" s="97"/>
      <c r="LNG299" s="97"/>
      <c r="LNH299" s="97"/>
      <c r="LNI299" s="97"/>
      <c r="LNJ299" s="97"/>
      <c r="LNK299" s="97"/>
      <c r="LNL299" s="97"/>
      <c r="LNM299" s="97"/>
      <c r="LNN299" s="97"/>
      <c r="LNO299" s="97"/>
      <c r="LNP299" s="97"/>
      <c r="LNQ299" s="97"/>
      <c r="LNR299" s="97"/>
      <c r="LNS299" s="97"/>
      <c r="LNT299" s="97"/>
      <c r="LNU299" s="97"/>
      <c r="LNV299" s="97"/>
      <c r="LNW299" s="97"/>
      <c r="LNX299" s="97"/>
      <c r="LNY299" s="97"/>
      <c r="LNZ299" s="97"/>
      <c r="LOA299" s="97"/>
      <c r="LOB299" s="97"/>
      <c r="LOC299" s="97"/>
      <c r="LOD299" s="97"/>
      <c r="LOE299" s="97"/>
      <c r="LOF299" s="97"/>
      <c r="LOG299" s="97"/>
      <c r="LOH299" s="97"/>
      <c r="LOI299" s="97"/>
      <c r="LOJ299" s="97"/>
      <c r="LOK299" s="97"/>
      <c r="LOL299" s="97"/>
      <c r="LOM299" s="97"/>
      <c r="LON299" s="97"/>
      <c r="LOO299" s="97"/>
      <c r="LOP299" s="97"/>
      <c r="LOQ299" s="97"/>
      <c r="LOR299" s="97"/>
      <c r="LOS299" s="97"/>
      <c r="LOT299" s="97"/>
      <c r="LOU299" s="97"/>
      <c r="LOV299" s="97"/>
      <c r="LOW299" s="97"/>
      <c r="LOX299" s="97"/>
      <c r="LOY299" s="97"/>
      <c r="LOZ299" s="97"/>
      <c r="LPA299" s="97"/>
      <c r="LPB299" s="97"/>
      <c r="LPC299" s="97"/>
      <c r="LPD299" s="97"/>
      <c r="LPE299" s="97"/>
      <c r="LPF299" s="97"/>
      <c r="LPG299" s="97"/>
      <c r="LPH299" s="97"/>
      <c r="LPI299" s="97"/>
      <c r="LPJ299" s="97"/>
      <c r="LPK299" s="97"/>
      <c r="LPL299" s="97"/>
      <c r="LPM299" s="97"/>
      <c r="LPN299" s="97"/>
      <c r="LPO299" s="97"/>
      <c r="LPP299" s="97"/>
      <c r="LPQ299" s="97"/>
      <c r="LPR299" s="97"/>
      <c r="LPS299" s="97"/>
      <c r="LPT299" s="97"/>
      <c r="LPU299" s="97"/>
      <c r="LPV299" s="97"/>
      <c r="LPW299" s="97"/>
      <c r="LPX299" s="97"/>
      <c r="LPY299" s="97"/>
      <c r="LPZ299" s="97"/>
      <c r="LQA299" s="97"/>
      <c r="LQB299" s="97"/>
      <c r="LQC299" s="97"/>
      <c r="LQD299" s="97"/>
      <c r="LQE299" s="97"/>
      <c r="LQF299" s="97"/>
      <c r="LQG299" s="97"/>
      <c r="LQH299" s="97"/>
      <c r="LQI299" s="97"/>
      <c r="LQJ299" s="97"/>
      <c r="LQK299" s="97"/>
      <c r="LQL299" s="97"/>
      <c r="LQM299" s="97"/>
      <c r="LQN299" s="97"/>
      <c r="LQO299" s="97"/>
      <c r="LQP299" s="97"/>
      <c r="LQQ299" s="97"/>
      <c r="LQR299" s="97"/>
      <c r="LQS299" s="97"/>
      <c r="LQT299" s="97"/>
      <c r="LQU299" s="97"/>
      <c r="LQV299" s="97"/>
      <c r="LQW299" s="97"/>
      <c r="LQX299" s="97"/>
      <c r="LQY299" s="97"/>
      <c r="LQZ299" s="97"/>
      <c r="LRA299" s="97"/>
      <c r="LRB299" s="97"/>
      <c r="LRC299" s="97"/>
      <c r="LRD299" s="97"/>
      <c r="LRE299" s="97"/>
      <c r="LRF299" s="97"/>
      <c r="LRG299" s="97"/>
      <c r="LRH299" s="97"/>
      <c r="LRI299" s="97"/>
      <c r="LRJ299" s="97"/>
      <c r="LRK299" s="97"/>
      <c r="LRL299" s="97"/>
      <c r="LRM299" s="97"/>
      <c r="LRN299" s="97"/>
      <c r="LRO299" s="97"/>
      <c r="LRP299" s="97"/>
      <c r="LRQ299" s="97"/>
      <c r="LRR299" s="97"/>
      <c r="LRS299" s="97"/>
      <c r="LRT299" s="97"/>
      <c r="LRU299" s="97"/>
      <c r="LRV299" s="97"/>
      <c r="LRW299" s="97"/>
      <c r="LRX299" s="97"/>
      <c r="LRY299" s="97"/>
      <c r="LRZ299" s="97"/>
      <c r="LSA299" s="97"/>
      <c r="LSB299" s="97"/>
      <c r="LSC299" s="97"/>
      <c r="LSD299" s="97"/>
      <c r="LSE299" s="97"/>
      <c r="LSF299" s="97"/>
      <c r="LSG299" s="97"/>
      <c r="LSH299" s="97"/>
      <c r="LSI299" s="97"/>
      <c r="LSJ299" s="97"/>
      <c r="LSK299" s="97"/>
      <c r="LSL299" s="97"/>
      <c r="LSM299" s="97"/>
      <c r="LSN299" s="97"/>
      <c r="LSO299" s="97"/>
      <c r="LSP299" s="97"/>
      <c r="LSQ299" s="97"/>
      <c r="LSR299" s="97"/>
      <c r="LSS299" s="97"/>
      <c r="LST299" s="97"/>
      <c r="LSU299" s="97"/>
      <c r="LSV299" s="97"/>
      <c r="LSW299" s="97"/>
      <c r="LSX299" s="97"/>
      <c r="LSY299" s="97"/>
      <c r="LSZ299" s="97"/>
      <c r="LTA299" s="97"/>
      <c r="LTB299" s="97"/>
      <c r="LTC299" s="97"/>
      <c r="LTD299" s="97"/>
      <c r="LTE299" s="97"/>
      <c r="LTF299" s="97"/>
      <c r="LTG299" s="97"/>
      <c r="LTH299" s="97"/>
      <c r="LTI299" s="97"/>
      <c r="LTJ299" s="97"/>
      <c r="LTK299" s="97"/>
      <c r="LTL299" s="97"/>
      <c r="LTM299" s="97"/>
      <c r="LTN299" s="97"/>
      <c r="LTO299" s="97"/>
      <c r="LTP299" s="97"/>
      <c r="LTQ299" s="97"/>
      <c r="LTR299" s="97"/>
      <c r="LTS299" s="97"/>
      <c r="LTT299" s="97"/>
      <c r="LTU299" s="97"/>
      <c r="LTV299" s="97"/>
      <c r="LTW299" s="97"/>
      <c r="LTX299" s="97"/>
      <c r="LTY299" s="97"/>
      <c r="LTZ299" s="97"/>
      <c r="LUA299" s="97"/>
      <c r="LUB299" s="97"/>
      <c r="LUC299" s="97"/>
      <c r="LUD299" s="97"/>
      <c r="LUE299" s="97"/>
      <c r="LUF299" s="97"/>
      <c r="LUG299" s="97"/>
      <c r="LUH299" s="97"/>
      <c r="LUI299" s="97"/>
      <c r="LUJ299" s="97"/>
      <c r="LUK299" s="97"/>
      <c r="LUL299" s="97"/>
      <c r="LUM299" s="97"/>
      <c r="LUN299" s="97"/>
      <c r="LUO299" s="97"/>
      <c r="LUP299" s="97"/>
      <c r="LUQ299" s="97"/>
      <c r="LUR299" s="97"/>
      <c r="LUS299" s="97"/>
      <c r="LUT299" s="97"/>
      <c r="LUU299" s="97"/>
      <c r="LUV299" s="97"/>
      <c r="LUW299" s="97"/>
      <c r="LUX299" s="97"/>
      <c r="LUY299" s="97"/>
      <c r="LUZ299" s="97"/>
      <c r="LVA299" s="97"/>
      <c r="LVB299" s="97"/>
      <c r="LVC299" s="97"/>
      <c r="LVD299" s="97"/>
      <c r="LVE299" s="97"/>
      <c r="LVF299" s="97"/>
      <c r="LVG299" s="97"/>
      <c r="LVH299" s="97"/>
      <c r="LVI299" s="97"/>
      <c r="LVJ299" s="97"/>
      <c r="LVK299" s="97"/>
      <c r="LVL299" s="97"/>
      <c r="LVM299" s="97"/>
      <c r="LVN299" s="97"/>
      <c r="LVO299" s="97"/>
      <c r="LVP299" s="97"/>
      <c r="LVQ299" s="97"/>
      <c r="LVR299" s="97"/>
      <c r="LVS299" s="97"/>
      <c r="LVT299" s="97"/>
      <c r="LVU299" s="97"/>
      <c r="LVV299" s="97"/>
      <c r="LVW299" s="97"/>
      <c r="LVX299" s="97"/>
      <c r="LVY299" s="97"/>
      <c r="LVZ299" s="97"/>
      <c r="LWA299" s="97"/>
      <c r="LWB299" s="97"/>
      <c r="LWC299" s="97"/>
      <c r="LWD299" s="97"/>
      <c r="LWE299" s="97"/>
      <c r="LWF299" s="97"/>
      <c r="LWG299" s="97"/>
      <c r="LWH299" s="97"/>
      <c r="LWI299" s="97"/>
      <c r="LWJ299" s="97"/>
      <c r="LWK299" s="97"/>
      <c r="LWL299" s="97"/>
      <c r="LWM299" s="97"/>
      <c r="LWN299" s="97"/>
      <c r="LWO299" s="97"/>
      <c r="LWP299" s="97"/>
      <c r="LWQ299" s="97"/>
      <c r="LWR299" s="97"/>
      <c r="LWS299" s="97"/>
      <c r="LWT299" s="97"/>
      <c r="LWU299" s="97"/>
      <c r="LWV299" s="97"/>
      <c r="LWW299" s="97"/>
      <c r="LWX299" s="97"/>
      <c r="LWY299" s="97"/>
      <c r="LWZ299" s="97"/>
      <c r="LXA299" s="97"/>
      <c r="LXB299" s="97"/>
      <c r="LXC299" s="97"/>
      <c r="LXD299" s="97"/>
      <c r="LXE299" s="97"/>
      <c r="LXF299" s="97"/>
      <c r="LXG299" s="97"/>
      <c r="LXH299" s="97"/>
      <c r="LXI299" s="97"/>
      <c r="LXJ299" s="97"/>
      <c r="LXK299" s="97"/>
      <c r="LXL299" s="97"/>
      <c r="LXM299" s="97"/>
      <c r="LXN299" s="97"/>
      <c r="LXO299" s="97"/>
      <c r="LXP299" s="97"/>
      <c r="LXQ299" s="97"/>
      <c r="LXR299" s="97"/>
      <c r="LXS299" s="97"/>
      <c r="LXT299" s="97"/>
      <c r="LXU299" s="97"/>
      <c r="LXV299" s="97"/>
      <c r="LXW299" s="97"/>
      <c r="LXX299" s="97"/>
      <c r="LXY299" s="97"/>
      <c r="LXZ299" s="97"/>
      <c r="LYA299" s="97"/>
      <c r="LYB299" s="97"/>
      <c r="LYC299" s="97"/>
      <c r="LYD299" s="97"/>
      <c r="LYE299" s="97"/>
      <c r="LYF299" s="97"/>
      <c r="LYG299" s="97"/>
      <c r="LYH299" s="97"/>
      <c r="LYI299" s="97"/>
      <c r="LYJ299" s="97"/>
      <c r="LYK299" s="97"/>
      <c r="LYL299" s="97"/>
      <c r="LYM299" s="97"/>
      <c r="LYN299" s="97"/>
      <c r="LYO299" s="97"/>
      <c r="LYP299" s="97"/>
      <c r="LYQ299" s="97"/>
      <c r="LYR299" s="97"/>
      <c r="LYS299" s="97"/>
      <c r="LYT299" s="97"/>
      <c r="LYU299" s="97"/>
      <c r="LYV299" s="97"/>
      <c r="LYW299" s="97"/>
      <c r="LYX299" s="97"/>
      <c r="LYY299" s="97"/>
      <c r="LYZ299" s="97"/>
      <c r="LZA299" s="97"/>
      <c r="LZB299" s="97"/>
      <c r="LZC299" s="97"/>
      <c r="LZD299" s="97"/>
      <c r="LZE299" s="97"/>
      <c r="LZF299" s="97"/>
      <c r="LZG299" s="97"/>
      <c r="LZH299" s="97"/>
      <c r="LZI299" s="97"/>
      <c r="LZJ299" s="97"/>
      <c r="LZK299" s="97"/>
      <c r="LZL299" s="97"/>
      <c r="LZM299" s="97"/>
      <c r="LZN299" s="97"/>
      <c r="LZO299" s="97"/>
      <c r="LZP299" s="97"/>
      <c r="LZQ299" s="97"/>
      <c r="LZR299" s="97"/>
      <c r="LZS299" s="97"/>
      <c r="LZT299" s="97"/>
      <c r="LZU299" s="97"/>
      <c r="LZV299" s="97"/>
      <c r="LZW299" s="97"/>
      <c r="LZX299" s="97"/>
      <c r="LZY299" s="97"/>
      <c r="LZZ299" s="97"/>
      <c r="MAA299" s="97"/>
      <c r="MAB299" s="97"/>
      <c r="MAC299" s="97"/>
      <c r="MAD299" s="97"/>
      <c r="MAE299" s="97"/>
      <c r="MAF299" s="97"/>
      <c r="MAG299" s="97"/>
      <c r="MAH299" s="97"/>
      <c r="MAI299" s="97"/>
      <c r="MAJ299" s="97"/>
      <c r="MAK299" s="97"/>
      <c r="MAL299" s="97"/>
      <c r="MAM299" s="97"/>
      <c r="MAN299" s="97"/>
      <c r="MAO299" s="97"/>
      <c r="MAP299" s="97"/>
      <c r="MAQ299" s="97"/>
      <c r="MAR299" s="97"/>
      <c r="MAS299" s="97"/>
      <c r="MAT299" s="97"/>
      <c r="MAU299" s="97"/>
      <c r="MAV299" s="97"/>
      <c r="MAW299" s="97"/>
      <c r="MAX299" s="97"/>
      <c r="MAY299" s="97"/>
      <c r="MAZ299" s="97"/>
      <c r="MBA299" s="97"/>
      <c r="MBB299" s="97"/>
      <c r="MBC299" s="97"/>
      <c r="MBD299" s="97"/>
      <c r="MBE299" s="97"/>
      <c r="MBF299" s="97"/>
      <c r="MBG299" s="97"/>
      <c r="MBH299" s="97"/>
      <c r="MBI299" s="97"/>
      <c r="MBJ299" s="97"/>
      <c r="MBK299" s="97"/>
      <c r="MBL299" s="97"/>
      <c r="MBM299" s="97"/>
      <c r="MBN299" s="97"/>
      <c r="MBO299" s="97"/>
      <c r="MBP299" s="97"/>
      <c r="MBQ299" s="97"/>
      <c r="MBR299" s="97"/>
      <c r="MBS299" s="97"/>
      <c r="MBT299" s="97"/>
      <c r="MBU299" s="97"/>
      <c r="MBV299" s="97"/>
      <c r="MBW299" s="97"/>
      <c r="MBX299" s="97"/>
      <c r="MBY299" s="97"/>
      <c r="MBZ299" s="97"/>
      <c r="MCA299" s="97"/>
      <c r="MCB299" s="97"/>
      <c r="MCC299" s="97"/>
      <c r="MCD299" s="97"/>
      <c r="MCE299" s="97"/>
      <c r="MCF299" s="97"/>
      <c r="MCG299" s="97"/>
      <c r="MCH299" s="97"/>
      <c r="MCI299" s="97"/>
      <c r="MCJ299" s="97"/>
      <c r="MCK299" s="97"/>
      <c r="MCL299" s="97"/>
      <c r="MCM299" s="97"/>
      <c r="MCN299" s="97"/>
      <c r="MCO299" s="97"/>
      <c r="MCP299" s="97"/>
      <c r="MCQ299" s="97"/>
      <c r="MCR299" s="97"/>
      <c r="MCS299" s="97"/>
      <c r="MCT299" s="97"/>
      <c r="MCU299" s="97"/>
      <c r="MCV299" s="97"/>
      <c r="MCW299" s="97"/>
      <c r="MCX299" s="97"/>
      <c r="MCY299" s="97"/>
      <c r="MCZ299" s="97"/>
      <c r="MDA299" s="97"/>
      <c r="MDB299" s="97"/>
      <c r="MDC299" s="97"/>
      <c r="MDD299" s="97"/>
      <c r="MDE299" s="97"/>
      <c r="MDF299" s="97"/>
      <c r="MDG299" s="97"/>
      <c r="MDH299" s="97"/>
      <c r="MDI299" s="97"/>
      <c r="MDJ299" s="97"/>
      <c r="MDK299" s="97"/>
      <c r="MDL299" s="97"/>
      <c r="MDM299" s="97"/>
      <c r="MDN299" s="97"/>
      <c r="MDO299" s="97"/>
      <c r="MDP299" s="97"/>
      <c r="MDQ299" s="97"/>
      <c r="MDR299" s="97"/>
      <c r="MDS299" s="97"/>
      <c r="MDT299" s="97"/>
      <c r="MDU299" s="97"/>
      <c r="MDV299" s="97"/>
      <c r="MDW299" s="97"/>
      <c r="MDX299" s="97"/>
      <c r="MDY299" s="97"/>
      <c r="MDZ299" s="97"/>
      <c r="MEA299" s="97"/>
      <c r="MEB299" s="97"/>
      <c r="MEC299" s="97"/>
      <c r="MED299" s="97"/>
      <c r="MEE299" s="97"/>
      <c r="MEF299" s="97"/>
      <c r="MEG299" s="97"/>
      <c r="MEH299" s="97"/>
      <c r="MEI299" s="97"/>
      <c r="MEJ299" s="97"/>
      <c r="MEK299" s="97"/>
      <c r="MEL299" s="97"/>
      <c r="MEM299" s="97"/>
      <c r="MEN299" s="97"/>
      <c r="MEO299" s="97"/>
      <c r="MEP299" s="97"/>
      <c r="MEQ299" s="97"/>
      <c r="MER299" s="97"/>
      <c r="MES299" s="97"/>
      <c r="MET299" s="97"/>
      <c r="MEU299" s="97"/>
      <c r="MEV299" s="97"/>
      <c r="MEW299" s="97"/>
      <c r="MEX299" s="97"/>
      <c r="MEY299" s="97"/>
      <c r="MEZ299" s="97"/>
      <c r="MFA299" s="97"/>
      <c r="MFB299" s="97"/>
      <c r="MFC299" s="97"/>
      <c r="MFD299" s="97"/>
      <c r="MFE299" s="97"/>
      <c r="MFF299" s="97"/>
      <c r="MFG299" s="97"/>
      <c r="MFH299" s="97"/>
      <c r="MFI299" s="97"/>
      <c r="MFJ299" s="97"/>
      <c r="MFK299" s="97"/>
      <c r="MFL299" s="97"/>
      <c r="MFM299" s="97"/>
      <c r="MFN299" s="97"/>
      <c r="MFO299" s="97"/>
      <c r="MFP299" s="97"/>
      <c r="MFQ299" s="97"/>
      <c r="MFR299" s="97"/>
      <c r="MFS299" s="97"/>
      <c r="MFT299" s="97"/>
      <c r="MFU299" s="97"/>
      <c r="MFV299" s="97"/>
      <c r="MFW299" s="97"/>
      <c r="MFX299" s="97"/>
      <c r="MFY299" s="97"/>
      <c r="MFZ299" s="97"/>
      <c r="MGA299" s="97"/>
      <c r="MGB299" s="97"/>
      <c r="MGC299" s="97"/>
      <c r="MGD299" s="97"/>
      <c r="MGE299" s="97"/>
      <c r="MGF299" s="97"/>
      <c r="MGG299" s="97"/>
      <c r="MGH299" s="97"/>
      <c r="MGI299" s="97"/>
      <c r="MGJ299" s="97"/>
      <c r="MGK299" s="97"/>
      <c r="MGL299" s="97"/>
      <c r="MGM299" s="97"/>
      <c r="MGN299" s="97"/>
      <c r="MGO299" s="97"/>
      <c r="MGP299" s="97"/>
      <c r="MGQ299" s="97"/>
      <c r="MGR299" s="97"/>
      <c r="MGS299" s="97"/>
      <c r="MGT299" s="97"/>
      <c r="MGU299" s="97"/>
      <c r="MGV299" s="97"/>
      <c r="MGW299" s="97"/>
      <c r="MGX299" s="97"/>
      <c r="MGY299" s="97"/>
      <c r="MGZ299" s="97"/>
      <c r="MHA299" s="97"/>
      <c r="MHB299" s="97"/>
      <c r="MHC299" s="97"/>
      <c r="MHD299" s="97"/>
      <c r="MHE299" s="97"/>
      <c r="MHF299" s="97"/>
      <c r="MHG299" s="97"/>
      <c r="MHH299" s="97"/>
      <c r="MHI299" s="97"/>
      <c r="MHJ299" s="97"/>
      <c r="MHK299" s="97"/>
      <c r="MHL299" s="97"/>
      <c r="MHM299" s="97"/>
      <c r="MHN299" s="97"/>
      <c r="MHO299" s="97"/>
      <c r="MHP299" s="97"/>
      <c r="MHQ299" s="97"/>
      <c r="MHR299" s="97"/>
      <c r="MHS299" s="97"/>
      <c r="MHT299" s="97"/>
      <c r="MHU299" s="97"/>
      <c r="MHV299" s="97"/>
      <c r="MHW299" s="97"/>
      <c r="MHX299" s="97"/>
      <c r="MHY299" s="97"/>
      <c r="MHZ299" s="97"/>
      <c r="MIA299" s="97"/>
      <c r="MIB299" s="97"/>
      <c r="MIC299" s="97"/>
      <c r="MID299" s="97"/>
      <c r="MIE299" s="97"/>
      <c r="MIF299" s="97"/>
      <c r="MIG299" s="97"/>
      <c r="MIH299" s="97"/>
      <c r="MII299" s="97"/>
      <c r="MIJ299" s="97"/>
      <c r="MIK299" s="97"/>
      <c r="MIL299" s="97"/>
      <c r="MIM299" s="97"/>
      <c r="MIN299" s="97"/>
      <c r="MIO299" s="97"/>
      <c r="MIP299" s="97"/>
      <c r="MIQ299" s="97"/>
      <c r="MIR299" s="97"/>
      <c r="MIS299" s="97"/>
      <c r="MIT299" s="97"/>
      <c r="MIU299" s="97"/>
      <c r="MIV299" s="97"/>
      <c r="MIW299" s="97"/>
      <c r="MIX299" s="97"/>
      <c r="MIY299" s="97"/>
      <c r="MIZ299" s="97"/>
      <c r="MJA299" s="97"/>
      <c r="MJB299" s="97"/>
      <c r="MJC299" s="97"/>
      <c r="MJD299" s="97"/>
      <c r="MJE299" s="97"/>
      <c r="MJF299" s="97"/>
      <c r="MJG299" s="97"/>
      <c r="MJH299" s="97"/>
      <c r="MJI299" s="97"/>
      <c r="MJJ299" s="97"/>
      <c r="MJK299" s="97"/>
      <c r="MJL299" s="97"/>
      <c r="MJM299" s="97"/>
      <c r="MJN299" s="97"/>
      <c r="MJO299" s="97"/>
      <c r="MJP299" s="97"/>
      <c r="MJQ299" s="97"/>
      <c r="MJR299" s="97"/>
      <c r="MJS299" s="97"/>
      <c r="MJT299" s="97"/>
      <c r="MJU299" s="97"/>
      <c r="MJV299" s="97"/>
      <c r="MJW299" s="97"/>
      <c r="MJX299" s="97"/>
      <c r="MJY299" s="97"/>
      <c r="MJZ299" s="97"/>
      <c r="MKA299" s="97"/>
      <c r="MKB299" s="97"/>
      <c r="MKC299" s="97"/>
      <c r="MKD299" s="97"/>
      <c r="MKE299" s="97"/>
      <c r="MKF299" s="97"/>
      <c r="MKG299" s="97"/>
      <c r="MKH299" s="97"/>
      <c r="MKI299" s="97"/>
      <c r="MKJ299" s="97"/>
      <c r="MKK299" s="97"/>
      <c r="MKL299" s="97"/>
      <c r="MKM299" s="97"/>
      <c r="MKN299" s="97"/>
      <c r="MKO299" s="97"/>
      <c r="MKP299" s="97"/>
      <c r="MKQ299" s="97"/>
      <c r="MKR299" s="97"/>
      <c r="MKS299" s="97"/>
      <c r="MKT299" s="97"/>
      <c r="MKU299" s="97"/>
      <c r="MKV299" s="97"/>
      <c r="MKW299" s="97"/>
      <c r="MKX299" s="97"/>
      <c r="MKY299" s="97"/>
      <c r="MKZ299" s="97"/>
      <c r="MLA299" s="97"/>
      <c r="MLB299" s="97"/>
      <c r="MLC299" s="97"/>
      <c r="MLD299" s="97"/>
      <c r="MLE299" s="97"/>
      <c r="MLF299" s="97"/>
      <c r="MLG299" s="97"/>
      <c r="MLH299" s="97"/>
      <c r="MLI299" s="97"/>
      <c r="MLJ299" s="97"/>
      <c r="MLK299" s="97"/>
      <c r="MLL299" s="97"/>
      <c r="MLM299" s="97"/>
      <c r="MLN299" s="97"/>
      <c r="MLO299" s="97"/>
      <c r="MLP299" s="97"/>
      <c r="MLQ299" s="97"/>
      <c r="MLR299" s="97"/>
      <c r="MLS299" s="97"/>
      <c r="MLT299" s="97"/>
      <c r="MLU299" s="97"/>
      <c r="MLV299" s="97"/>
      <c r="MLW299" s="97"/>
      <c r="MLX299" s="97"/>
      <c r="MLY299" s="97"/>
      <c r="MLZ299" s="97"/>
      <c r="MMA299" s="97"/>
      <c r="MMB299" s="97"/>
      <c r="MMC299" s="97"/>
      <c r="MMD299" s="97"/>
      <c r="MME299" s="97"/>
      <c r="MMF299" s="97"/>
      <c r="MMG299" s="97"/>
      <c r="MMH299" s="97"/>
      <c r="MMI299" s="97"/>
      <c r="MMJ299" s="97"/>
      <c r="MMK299" s="97"/>
      <c r="MML299" s="97"/>
      <c r="MMM299" s="97"/>
      <c r="MMN299" s="97"/>
      <c r="MMO299" s="97"/>
      <c r="MMP299" s="97"/>
      <c r="MMQ299" s="97"/>
      <c r="MMR299" s="97"/>
      <c r="MMS299" s="97"/>
      <c r="MMT299" s="97"/>
      <c r="MMU299" s="97"/>
      <c r="MMV299" s="97"/>
      <c r="MMW299" s="97"/>
      <c r="MMX299" s="97"/>
      <c r="MMY299" s="97"/>
      <c r="MMZ299" s="97"/>
      <c r="MNA299" s="97"/>
      <c r="MNB299" s="97"/>
      <c r="MNC299" s="97"/>
      <c r="MND299" s="97"/>
      <c r="MNE299" s="97"/>
      <c r="MNF299" s="97"/>
      <c r="MNG299" s="97"/>
      <c r="MNH299" s="97"/>
      <c r="MNI299" s="97"/>
      <c r="MNJ299" s="97"/>
      <c r="MNK299" s="97"/>
      <c r="MNL299" s="97"/>
      <c r="MNM299" s="97"/>
      <c r="MNN299" s="97"/>
      <c r="MNO299" s="97"/>
      <c r="MNP299" s="97"/>
      <c r="MNQ299" s="97"/>
      <c r="MNR299" s="97"/>
      <c r="MNS299" s="97"/>
      <c r="MNT299" s="97"/>
      <c r="MNU299" s="97"/>
      <c r="MNV299" s="97"/>
      <c r="MNW299" s="97"/>
      <c r="MNX299" s="97"/>
      <c r="MNY299" s="97"/>
      <c r="MNZ299" s="97"/>
      <c r="MOA299" s="97"/>
      <c r="MOB299" s="97"/>
      <c r="MOC299" s="97"/>
      <c r="MOD299" s="97"/>
      <c r="MOE299" s="97"/>
      <c r="MOF299" s="97"/>
      <c r="MOG299" s="97"/>
      <c r="MOH299" s="97"/>
      <c r="MOI299" s="97"/>
      <c r="MOJ299" s="97"/>
      <c r="MOK299" s="97"/>
      <c r="MOL299" s="97"/>
      <c r="MOM299" s="97"/>
      <c r="MON299" s="97"/>
      <c r="MOO299" s="97"/>
      <c r="MOP299" s="97"/>
      <c r="MOQ299" s="97"/>
      <c r="MOR299" s="97"/>
      <c r="MOS299" s="97"/>
      <c r="MOT299" s="97"/>
      <c r="MOU299" s="97"/>
      <c r="MOV299" s="97"/>
      <c r="MOW299" s="97"/>
      <c r="MOX299" s="97"/>
      <c r="MOY299" s="97"/>
      <c r="MOZ299" s="97"/>
      <c r="MPA299" s="97"/>
      <c r="MPB299" s="97"/>
      <c r="MPC299" s="97"/>
      <c r="MPD299" s="97"/>
      <c r="MPE299" s="97"/>
      <c r="MPF299" s="97"/>
      <c r="MPG299" s="97"/>
      <c r="MPH299" s="97"/>
      <c r="MPI299" s="97"/>
      <c r="MPJ299" s="97"/>
      <c r="MPK299" s="97"/>
      <c r="MPL299" s="97"/>
      <c r="MPM299" s="97"/>
      <c r="MPN299" s="97"/>
      <c r="MPO299" s="97"/>
      <c r="MPP299" s="97"/>
      <c r="MPQ299" s="97"/>
      <c r="MPR299" s="97"/>
      <c r="MPS299" s="97"/>
      <c r="MPT299" s="97"/>
      <c r="MPU299" s="97"/>
      <c r="MPV299" s="97"/>
      <c r="MPW299" s="97"/>
      <c r="MPX299" s="97"/>
      <c r="MPY299" s="97"/>
      <c r="MPZ299" s="97"/>
      <c r="MQA299" s="97"/>
      <c r="MQB299" s="97"/>
      <c r="MQC299" s="97"/>
      <c r="MQD299" s="97"/>
      <c r="MQE299" s="97"/>
      <c r="MQF299" s="97"/>
      <c r="MQG299" s="97"/>
      <c r="MQH299" s="97"/>
      <c r="MQI299" s="97"/>
      <c r="MQJ299" s="97"/>
      <c r="MQK299" s="97"/>
      <c r="MQL299" s="97"/>
      <c r="MQM299" s="97"/>
      <c r="MQN299" s="97"/>
      <c r="MQO299" s="97"/>
      <c r="MQP299" s="97"/>
      <c r="MQQ299" s="97"/>
      <c r="MQR299" s="97"/>
      <c r="MQS299" s="97"/>
      <c r="MQT299" s="97"/>
      <c r="MQU299" s="97"/>
      <c r="MQV299" s="97"/>
      <c r="MQW299" s="97"/>
      <c r="MQX299" s="97"/>
      <c r="MQY299" s="97"/>
      <c r="MQZ299" s="97"/>
      <c r="MRA299" s="97"/>
      <c r="MRB299" s="97"/>
      <c r="MRC299" s="97"/>
      <c r="MRD299" s="97"/>
      <c r="MRE299" s="97"/>
      <c r="MRF299" s="97"/>
      <c r="MRG299" s="97"/>
      <c r="MRH299" s="97"/>
      <c r="MRI299" s="97"/>
      <c r="MRJ299" s="97"/>
      <c r="MRK299" s="97"/>
      <c r="MRL299" s="97"/>
      <c r="MRM299" s="97"/>
      <c r="MRN299" s="97"/>
      <c r="MRO299" s="97"/>
      <c r="MRP299" s="97"/>
      <c r="MRQ299" s="97"/>
      <c r="MRR299" s="97"/>
      <c r="MRS299" s="97"/>
      <c r="MRT299" s="97"/>
      <c r="MRU299" s="97"/>
      <c r="MRV299" s="97"/>
      <c r="MRW299" s="97"/>
      <c r="MRX299" s="97"/>
      <c r="MRY299" s="97"/>
      <c r="MRZ299" s="97"/>
      <c r="MSA299" s="97"/>
      <c r="MSB299" s="97"/>
      <c r="MSC299" s="97"/>
      <c r="MSD299" s="97"/>
      <c r="MSE299" s="97"/>
      <c r="MSF299" s="97"/>
      <c r="MSG299" s="97"/>
      <c r="MSH299" s="97"/>
      <c r="MSI299" s="97"/>
      <c r="MSJ299" s="97"/>
      <c r="MSK299" s="97"/>
      <c r="MSL299" s="97"/>
      <c r="MSM299" s="97"/>
      <c r="MSN299" s="97"/>
      <c r="MSO299" s="97"/>
      <c r="MSP299" s="97"/>
      <c r="MSQ299" s="97"/>
      <c r="MSR299" s="97"/>
      <c r="MSS299" s="97"/>
      <c r="MST299" s="97"/>
      <c r="MSU299" s="97"/>
      <c r="MSV299" s="97"/>
      <c r="MSW299" s="97"/>
      <c r="MSX299" s="97"/>
      <c r="MSY299" s="97"/>
      <c r="MSZ299" s="97"/>
      <c r="MTA299" s="97"/>
      <c r="MTB299" s="97"/>
      <c r="MTC299" s="97"/>
      <c r="MTD299" s="97"/>
      <c r="MTE299" s="97"/>
      <c r="MTF299" s="97"/>
      <c r="MTG299" s="97"/>
      <c r="MTH299" s="97"/>
      <c r="MTI299" s="97"/>
      <c r="MTJ299" s="97"/>
      <c r="MTK299" s="97"/>
      <c r="MTL299" s="97"/>
      <c r="MTM299" s="97"/>
      <c r="MTN299" s="97"/>
      <c r="MTO299" s="97"/>
      <c r="MTP299" s="97"/>
      <c r="MTQ299" s="97"/>
      <c r="MTR299" s="97"/>
      <c r="MTS299" s="97"/>
      <c r="MTT299" s="97"/>
      <c r="MTU299" s="97"/>
      <c r="MTV299" s="97"/>
      <c r="MTW299" s="97"/>
      <c r="MTX299" s="97"/>
      <c r="MTY299" s="97"/>
      <c r="MTZ299" s="97"/>
      <c r="MUA299" s="97"/>
      <c r="MUB299" s="97"/>
      <c r="MUC299" s="97"/>
      <c r="MUD299" s="97"/>
      <c r="MUE299" s="97"/>
      <c r="MUF299" s="97"/>
      <c r="MUG299" s="97"/>
      <c r="MUH299" s="97"/>
      <c r="MUI299" s="97"/>
      <c r="MUJ299" s="97"/>
      <c r="MUK299" s="97"/>
      <c r="MUL299" s="97"/>
      <c r="MUM299" s="97"/>
      <c r="MUN299" s="97"/>
      <c r="MUO299" s="97"/>
      <c r="MUP299" s="97"/>
      <c r="MUQ299" s="97"/>
      <c r="MUR299" s="97"/>
      <c r="MUS299" s="97"/>
      <c r="MUT299" s="97"/>
      <c r="MUU299" s="97"/>
      <c r="MUV299" s="97"/>
      <c r="MUW299" s="97"/>
      <c r="MUX299" s="97"/>
      <c r="MUY299" s="97"/>
      <c r="MUZ299" s="97"/>
      <c r="MVA299" s="97"/>
      <c r="MVB299" s="97"/>
      <c r="MVC299" s="97"/>
      <c r="MVD299" s="97"/>
      <c r="MVE299" s="97"/>
      <c r="MVF299" s="97"/>
      <c r="MVG299" s="97"/>
      <c r="MVH299" s="97"/>
      <c r="MVI299" s="97"/>
      <c r="MVJ299" s="97"/>
      <c r="MVK299" s="97"/>
      <c r="MVL299" s="97"/>
      <c r="MVM299" s="97"/>
      <c r="MVN299" s="97"/>
      <c r="MVO299" s="97"/>
      <c r="MVP299" s="97"/>
      <c r="MVQ299" s="97"/>
      <c r="MVR299" s="97"/>
      <c r="MVS299" s="97"/>
      <c r="MVT299" s="97"/>
      <c r="MVU299" s="97"/>
      <c r="MVV299" s="97"/>
      <c r="MVW299" s="97"/>
      <c r="MVX299" s="97"/>
      <c r="MVY299" s="97"/>
      <c r="MVZ299" s="97"/>
      <c r="MWA299" s="97"/>
      <c r="MWB299" s="97"/>
      <c r="MWC299" s="97"/>
      <c r="MWD299" s="97"/>
      <c r="MWE299" s="97"/>
      <c r="MWF299" s="97"/>
      <c r="MWG299" s="97"/>
      <c r="MWH299" s="97"/>
      <c r="MWI299" s="97"/>
      <c r="MWJ299" s="97"/>
      <c r="MWK299" s="97"/>
      <c r="MWL299" s="97"/>
      <c r="MWM299" s="97"/>
      <c r="MWN299" s="97"/>
      <c r="MWO299" s="97"/>
      <c r="MWP299" s="97"/>
      <c r="MWQ299" s="97"/>
      <c r="MWR299" s="97"/>
      <c r="MWS299" s="97"/>
      <c r="MWT299" s="97"/>
      <c r="MWU299" s="97"/>
      <c r="MWV299" s="97"/>
      <c r="MWW299" s="97"/>
      <c r="MWX299" s="97"/>
      <c r="MWY299" s="97"/>
      <c r="MWZ299" s="97"/>
      <c r="MXA299" s="97"/>
      <c r="MXB299" s="97"/>
      <c r="MXC299" s="97"/>
      <c r="MXD299" s="97"/>
      <c r="MXE299" s="97"/>
      <c r="MXF299" s="97"/>
      <c r="MXG299" s="97"/>
      <c r="MXH299" s="97"/>
      <c r="MXI299" s="97"/>
      <c r="MXJ299" s="97"/>
      <c r="MXK299" s="97"/>
      <c r="MXL299" s="97"/>
      <c r="MXM299" s="97"/>
      <c r="MXN299" s="97"/>
      <c r="MXO299" s="97"/>
      <c r="MXP299" s="97"/>
      <c r="MXQ299" s="97"/>
      <c r="MXR299" s="97"/>
      <c r="MXS299" s="97"/>
      <c r="MXT299" s="97"/>
      <c r="MXU299" s="97"/>
      <c r="MXV299" s="97"/>
      <c r="MXW299" s="97"/>
      <c r="MXX299" s="97"/>
      <c r="MXY299" s="97"/>
      <c r="MXZ299" s="97"/>
      <c r="MYA299" s="97"/>
      <c r="MYB299" s="97"/>
      <c r="MYC299" s="97"/>
      <c r="MYD299" s="97"/>
      <c r="MYE299" s="97"/>
      <c r="MYF299" s="97"/>
      <c r="MYG299" s="97"/>
      <c r="MYH299" s="97"/>
      <c r="MYI299" s="97"/>
      <c r="MYJ299" s="97"/>
      <c r="MYK299" s="97"/>
      <c r="MYL299" s="97"/>
      <c r="MYM299" s="97"/>
      <c r="MYN299" s="97"/>
      <c r="MYO299" s="97"/>
      <c r="MYP299" s="97"/>
      <c r="MYQ299" s="97"/>
      <c r="MYR299" s="97"/>
      <c r="MYS299" s="97"/>
      <c r="MYT299" s="97"/>
      <c r="MYU299" s="97"/>
      <c r="MYV299" s="97"/>
      <c r="MYW299" s="97"/>
      <c r="MYX299" s="97"/>
      <c r="MYY299" s="97"/>
      <c r="MYZ299" s="97"/>
      <c r="MZA299" s="97"/>
      <c r="MZB299" s="97"/>
      <c r="MZC299" s="97"/>
      <c r="MZD299" s="97"/>
      <c r="MZE299" s="97"/>
      <c r="MZF299" s="97"/>
      <c r="MZG299" s="97"/>
      <c r="MZH299" s="97"/>
      <c r="MZI299" s="97"/>
      <c r="MZJ299" s="97"/>
      <c r="MZK299" s="97"/>
      <c r="MZL299" s="97"/>
      <c r="MZM299" s="97"/>
      <c r="MZN299" s="97"/>
      <c r="MZO299" s="97"/>
      <c r="MZP299" s="97"/>
      <c r="MZQ299" s="97"/>
      <c r="MZR299" s="97"/>
      <c r="MZS299" s="97"/>
      <c r="MZT299" s="97"/>
      <c r="MZU299" s="97"/>
      <c r="MZV299" s="97"/>
      <c r="MZW299" s="97"/>
      <c r="MZX299" s="97"/>
      <c r="MZY299" s="97"/>
      <c r="MZZ299" s="97"/>
      <c r="NAA299" s="97"/>
      <c r="NAB299" s="97"/>
      <c r="NAC299" s="97"/>
      <c r="NAD299" s="97"/>
      <c r="NAE299" s="97"/>
      <c r="NAF299" s="97"/>
      <c r="NAG299" s="97"/>
      <c r="NAH299" s="97"/>
      <c r="NAI299" s="97"/>
      <c r="NAJ299" s="97"/>
      <c r="NAK299" s="97"/>
      <c r="NAL299" s="97"/>
      <c r="NAM299" s="97"/>
      <c r="NAN299" s="97"/>
      <c r="NAO299" s="97"/>
      <c r="NAP299" s="97"/>
      <c r="NAQ299" s="97"/>
      <c r="NAR299" s="97"/>
      <c r="NAS299" s="97"/>
      <c r="NAT299" s="97"/>
      <c r="NAU299" s="97"/>
      <c r="NAV299" s="97"/>
      <c r="NAW299" s="97"/>
      <c r="NAX299" s="97"/>
      <c r="NAY299" s="97"/>
      <c r="NAZ299" s="97"/>
      <c r="NBA299" s="97"/>
      <c r="NBB299" s="97"/>
      <c r="NBC299" s="97"/>
      <c r="NBD299" s="97"/>
      <c r="NBE299" s="97"/>
      <c r="NBF299" s="97"/>
      <c r="NBG299" s="97"/>
      <c r="NBH299" s="97"/>
      <c r="NBI299" s="97"/>
      <c r="NBJ299" s="97"/>
      <c r="NBK299" s="97"/>
      <c r="NBL299" s="97"/>
      <c r="NBM299" s="97"/>
      <c r="NBN299" s="97"/>
      <c r="NBO299" s="97"/>
      <c r="NBP299" s="97"/>
      <c r="NBQ299" s="97"/>
      <c r="NBR299" s="97"/>
      <c r="NBS299" s="97"/>
      <c r="NBT299" s="97"/>
      <c r="NBU299" s="97"/>
      <c r="NBV299" s="97"/>
      <c r="NBW299" s="97"/>
      <c r="NBX299" s="97"/>
      <c r="NBY299" s="97"/>
      <c r="NBZ299" s="97"/>
      <c r="NCA299" s="97"/>
      <c r="NCB299" s="97"/>
      <c r="NCC299" s="97"/>
      <c r="NCD299" s="97"/>
      <c r="NCE299" s="97"/>
      <c r="NCF299" s="97"/>
      <c r="NCG299" s="97"/>
      <c r="NCH299" s="97"/>
      <c r="NCI299" s="97"/>
      <c r="NCJ299" s="97"/>
      <c r="NCK299" s="97"/>
      <c r="NCL299" s="97"/>
      <c r="NCM299" s="97"/>
      <c r="NCN299" s="97"/>
      <c r="NCO299" s="97"/>
      <c r="NCP299" s="97"/>
      <c r="NCQ299" s="97"/>
      <c r="NCR299" s="97"/>
      <c r="NCS299" s="97"/>
      <c r="NCT299" s="97"/>
      <c r="NCU299" s="97"/>
      <c r="NCV299" s="97"/>
      <c r="NCW299" s="97"/>
      <c r="NCX299" s="97"/>
      <c r="NCY299" s="97"/>
      <c r="NCZ299" s="97"/>
      <c r="NDA299" s="97"/>
      <c r="NDB299" s="97"/>
      <c r="NDC299" s="97"/>
      <c r="NDD299" s="97"/>
      <c r="NDE299" s="97"/>
      <c r="NDF299" s="97"/>
      <c r="NDG299" s="97"/>
      <c r="NDH299" s="97"/>
      <c r="NDI299" s="97"/>
      <c r="NDJ299" s="97"/>
      <c r="NDK299" s="97"/>
      <c r="NDL299" s="97"/>
      <c r="NDM299" s="97"/>
      <c r="NDN299" s="97"/>
      <c r="NDO299" s="97"/>
      <c r="NDP299" s="97"/>
      <c r="NDQ299" s="97"/>
      <c r="NDR299" s="97"/>
      <c r="NDS299" s="97"/>
      <c r="NDT299" s="97"/>
      <c r="NDU299" s="97"/>
      <c r="NDV299" s="97"/>
      <c r="NDW299" s="97"/>
      <c r="NDX299" s="97"/>
      <c r="NDY299" s="97"/>
      <c r="NDZ299" s="97"/>
      <c r="NEA299" s="97"/>
      <c r="NEB299" s="97"/>
      <c r="NEC299" s="97"/>
      <c r="NED299" s="97"/>
      <c r="NEE299" s="97"/>
      <c r="NEF299" s="97"/>
      <c r="NEG299" s="97"/>
      <c r="NEH299" s="97"/>
      <c r="NEI299" s="97"/>
      <c r="NEJ299" s="97"/>
      <c r="NEK299" s="97"/>
      <c r="NEL299" s="97"/>
      <c r="NEM299" s="97"/>
      <c r="NEN299" s="97"/>
      <c r="NEO299" s="97"/>
      <c r="NEP299" s="97"/>
      <c r="NEQ299" s="97"/>
      <c r="NER299" s="97"/>
      <c r="NES299" s="97"/>
      <c r="NET299" s="97"/>
      <c r="NEU299" s="97"/>
      <c r="NEV299" s="97"/>
      <c r="NEW299" s="97"/>
      <c r="NEX299" s="97"/>
      <c r="NEY299" s="97"/>
      <c r="NEZ299" s="97"/>
      <c r="NFA299" s="97"/>
      <c r="NFB299" s="97"/>
      <c r="NFC299" s="97"/>
      <c r="NFD299" s="97"/>
      <c r="NFE299" s="97"/>
      <c r="NFF299" s="97"/>
      <c r="NFG299" s="97"/>
      <c r="NFH299" s="97"/>
      <c r="NFI299" s="97"/>
      <c r="NFJ299" s="97"/>
      <c r="NFK299" s="97"/>
      <c r="NFL299" s="97"/>
      <c r="NFM299" s="97"/>
      <c r="NFN299" s="97"/>
      <c r="NFO299" s="97"/>
      <c r="NFP299" s="97"/>
      <c r="NFQ299" s="97"/>
      <c r="NFR299" s="97"/>
      <c r="NFS299" s="97"/>
      <c r="NFT299" s="97"/>
      <c r="NFU299" s="97"/>
      <c r="NFV299" s="97"/>
      <c r="NFW299" s="97"/>
      <c r="NFX299" s="97"/>
      <c r="NFY299" s="97"/>
      <c r="NFZ299" s="97"/>
      <c r="NGA299" s="97"/>
      <c r="NGB299" s="97"/>
      <c r="NGC299" s="97"/>
      <c r="NGD299" s="97"/>
      <c r="NGE299" s="97"/>
      <c r="NGF299" s="97"/>
      <c r="NGG299" s="97"/>
      <c r="NGH299" s="97"/>
      <c r="NGI299" s="97"/>
      <c r="NGJ299" s="97"/>
      <c r="NGK299" s="97"/>
      <c r="NGL299" s="97"/>
      <c r="NGM299" s="97"/>
      <c r="NGN299" s="97"/>
      <c r="NGO299" s="97"/>
      <c r="NGP299" s="97"/>
      <c r="NGQ299" s="97"/>
      <c r="NGR299" s="97"/>
      <c r="NGS299" s="97"/>
      <c r="NGT299" s="97"/>
      <c r="NGU299" s="97"/>
      <c r="NGV299" s="97"/>
      <c r="NGW299" s="97"/>
      <c r="NGX299" s="97"/>
      <c r="NGY299" s="97"/>
      <c r="NGZ299" s="97"/>
      <c r="NHA299" s="97"/>
      <c r="NHB299" s="97"/>
      <c r="NHC299" s="97"/>
      <c r="NHD299" s="97"/>
      <c r="NHE299" s="97"/>
      <c r="NHF299" s="97"/>
      <c r="NHG299" s="97"/>
      <c r="NHH299" s="97"/>
      <c r="NHI299" s="97"/>
      <c r="NHJ299" s="97"/>
      <c r="NHK299" s="97"/>
      <c r="NHL299" s="97"/>
      <c r="NHM299" s="97"/>
      <c r="NHN299" s="97"/>
      <c r="NHO299" s="97"/>
      <c r="NHP299" s="97"/>
      <c r="NHQ299" s="97"/>
      <c r="NHR299" s="97"/>
      <c r="NHS299" s="97"/>
      <c r="NHT299" s="97"/>
      <c r="NHU299" s="97"/>
      <c r="NHV299" s="97"/>
      <c r="NHW299" s="97"/>
      <c r="NHX299" s="97"/>
      <c r="NHY299" s="97"/>
      <c r="NHZ299" s="97"/>
      <c r="NIA299" s="97"/>
      <c r="NIB299" s="97"/>
      <c r="NIC299" s="97"/>
      <c r="NID299" s="97"/>
      <c r="NIE299" s="97"/>
      <c r="NIF299" s="97"/>
      <c r="NIG299" s="97"/>
      <c r="NIH299" s="97"/>
      <c r="NII299" s="97"/>
      <c r="NIJ299" s="97"/>
      <c r="NIK299" s="97"/>
      <c r="NIL299" s="97"/>
      <c r="NIM299" s="97"/>
      <c r="NIN299" s="97"/>
      <c r="NIO299" s="97"/>
      <c r="NIP299" s="97"/>
      <c r="NIQ299" s="97"/>
      <c r="NIR299" s="97"/>
      <c r="NIS299" s="97"/>
      <c r="NIT299" s="97"/>
      <c r="NIU299" s="97"/>
      <c r="NIV299" s="97"/>
      <c r="NIW299" s="97"/>
      <c r="NIX299" s="97"/>
      <c r="NIY299" s="97"/>
      <c r="NIZ299" s="97"/>
      <c r="NJA299" s="97"/>
      <c r="NJB299" s="97"/>
      <c r="NJC299" s="97"/>
      <c r="NJD299" s="97"/>
      <c r="NJE299" s="97"/>
      <c r="NJF299" s="97"/>
      <c r="NJG299" s="97"/>
      <c r="NJH299" s="97"/>
      <c r="NJI299" s="97"/>
      <c r="NJJ299" s="97"/>
      <c r="NJK299" s="97"/>
      <c r="NJL299" s="97"/>
      <c r="NJM299" s="97"/>
      <c r="NJN299" s="97"/>
      <c r="NJO299" s="97"/>
      <c r="NJP299" s="97"/>
      <c r="NJQ299" s="97"/>
      <c r="NJR299" s="97"/>
      <c r="NJS299" s="97"/>
      <c r="NJT299" s="97"/>
      <c r="NJU299" s="97"/>
      <c r="NJV299" s="97"/>
      <c r="NJW299" s="97"/>
      <c r="NJX299" s="97"/>
      <c r="NJY299" s="97"/>
      <c r="NJZ299" s="97"/>
      <c r="NKA299" s="97"/>
      <c r="NKB299" s="97"/>
      <c r="NKC299" s="97"/>
      <c r="NKD299" s="97"/>
      <c r="NKE299" s="97"/>
      <c r="NKF299" s="97"/>
      <c r="NKG299" s="97"/>
      <c r="NKH299" s="97"/>
      <c r="NKI299" s="97"/>
      <c r="NKJ299" s="97"/>
      <c r="NKK299" s="97"/>
      <c r="NKL299" s="97"/>
      <c r="NKM299" s="97"/>
      <c r="NKN299" s="97"/>
      <c r="NKO299" s="97"/>
      <c r="NKP299" s="97"/>
      <c r="NKQ299" s="97"/>
      <c r="NKR299" s="97"/>
      <c r="NKS299" s="97"/>
      <c r="NKT299" s="97"/>
      <c r="NKU299" s="97"/>
      <c r="NKV299" s="97"/>
      <c r="NKW299" s="97"/>
      <c r="NKX299" s="97"/>
      <c r="NKY299" s="97"/>
      <c r="NKZ299" s="97"/>
      <c r="NLA299" s="97"/>
      <c r="NLB299" s="97"/>
      <c r="NLC299" s="97"/>
      <c r="NLD299" s="97"/>
      <c r="NLE299" s="97"/>
      <c r="NLF299" s="97"/>
      <c r="NLG299" s="97"/>
      <c r="NLH299" s="97"/>
      <c r="NLI299" s="97"/>
      <c r="NLJ299" s="97"/>
      <c r="NLK299" s="97"/>
      <c r="NLL299" s="97"/>
      <c r="NLM299" s="97"/>
      <c r="NLN299" s="97"/>
      <c r="NLO299" s="97"/>
      <c r="NLP299" s="97"/>
      <c r="NLQ299" s="97"/>
      <c r="NLR299" s="97"/>
      <c r="NLS299" s="97"/>
      <c r="NLT299" s="97"/>
      <c r="NLU299" s="97"/>
      <c r="NLV299" s="97"/>
      <c r="NLW299" s="97"/>
      <c r="NLX299" s="97"/>
      <c r="NLY299" s="97"/>
      <c r="NLZ299" s="97"/>
      <c r="NMA299" s="97"/>
      <c r="NMB299" s="97"/>
      <c r="NMC299" s="97"/>
      <c r="NMD299" s="97"/>
      <c r="NME299" s="97"/>
      <c r="NMF299" s="97"/>
      <c r="NMG299" s="97"/>
      <c r="NMH299" s="97"/>
      <c r="NMI299" s="97"/>
      <c r="NMJ299" s="97"/>
      <c r="NMK299" s="97"/>
      <c r="NML299" s="97"/>
      <c r="NMM299" s="97"/>
      <c r="NMN299" s="97"/>
      <c r="NMO299" s="97"/>
      <c r="NMP299" s="97"/>
      <c r="NMQ299" s="97"/>
      <c r="NMR299" s="97"/>
      <c r="NMS299" s="97"/>
      <c r="NMT299" s="97"/>
      <c r="NMU299" s="97"/>
      <c r="NMV299" s="97"/>
      <c r="NMW299" s="97"/>
      <c r="NMX299" s="97"/>
      <c r="NMY299" s="97"/>
      <c r="NMZ299" s="97"/>
      <c r="NNA299" s="97"/>
      <c r="NNB299" s="97"/>
      <c r="NNC299" s="97"/>
      <c r="NND299" s="97"/>
      <c r="NNE299" s="97"/>
      <c r="NNF299" s="97"/>
      <c r="NNG299" s="97"/>
      <c r="NNH299" s="97"/>
      <c r="NNI299" s="97"/>
      <c r="NNJ299" s="97"/>
      <c r="NNK299" s="97"/>
      <c r="NNL299" s="97"/>
      <c r="NNM299" s="97"/>
      <c r="NNN299" s="97"/>
      <c r="NNO299" s="97"/>
      <c r="NNP299" s="97"/>
      <c r="NNQ299" s="97"/>
      <c r="NNR299" s="97"/>
      <c r="NNS299" s="97"/>
      <c r="NNT299" s="97"/>
      <c r="NNU299" s="97"/>
      <c r="NNV299" s="97"/>
      <c r="NNW299" s="97"/>
      <c r="NNX299" s="97"/>
      <c r="NNY299" s="97"/>
      <c r="NNZ299" s="97"/>
      <c r="NOA299" s="97"/>
      <c r="NOB299" s="97"/>
      <c r="NOC299" s="97"/>
      <c r="NOD299" s="97"/>
      <c r="NOE299" s="97"/>
      <c r="NOF299" s="97"/>
      <c r="NOG299" s="97"/>
      <c r="NOH299" s="97"/>
      <c r="NOI299" s="97"/>
      <c r="NOJ299" s="97"/>
      <c r="NOK299" s="97"/>
      <c r="NOL299" s="97"/>
      <c r="NOM299" s="97"/>
      <c r="NON299" s="97"/>
      <c r="NOO299" s="97"/>
      <c r="NOP299" s="97"/>
      <c r="NOQ299" s="97"/>
      <c r="NOR299" s="97"/>
      <c r="NOS299" s="97"/>
      <c r="NOT299" s="97"/>
      <c r="NOU299" s="97"/>
      <c r="NOV299" s="97"/>
      <c r="NOW299" s="97"/>
      <c r="NOX299" s="97"/>
      <c r="NOY299" s="97"/>
      <c r="NOZ299" s="97"/>
      <c r="NPA299" s="97"/>
      <c r="NPB299" s="97"/>
      <c r="NPC299" s="97"/>
      <c r="NPD299" s="97"/>
      <c r="NPE299" s="97"/>
      <c r="NPF299" s="97"/>
      <c r="NPG299" s="97"/>
      <c r="NPH299" s="97"/>
      <c r="NPI299" s="97"/>
      <c r="NPJ299" s="97"/>
      <c r="NPK299" s="97"/>
      <c r="NPL299" s="97"/>
      <c r="NPM299" s="97"/>
      <c r="NPN299" s="97"/>
      <c r="NPO299" s="97"/>
      <c r="NPP299" s="97"/>
      <c r="NPQ299" s="97"/>
      <c r="NPR299" s="97"/>
      <c r="NPS299" s="97"/>
      <c r="NPT299" s="97"/>
      <c r="NPU299" s="97"/>
      <c r="NPV299" s="97"/>
      <c r="NPW299" s="97"/>
      <c r="NPX299" s="97"/>
      <c r="NPY299" s="97"/>
      <c r="NPZ299" s="97"/>
      <c r="NQA299" s="97"/>
      <c r="NQB299" s="97"/>
      <c r="NQC299" s="97"/>
      <c r="NQD299" s="97"/>
      <c r="NQE299" s="97"/>
      <c r="NQF299" s="97"/>
      <c r="NQG299" s="97"/>
      <c r="NQH299" s="97"/>
      <c r="NQI299" s="97"/>
      <c r="NQJ299" s="97"/>
      <c r="NQK299" s="97"/>
      <c r="NQL299" s="97"/>
      <c r="NQM299" s="97"/>
      <c r="NQN299" s="97"/>
      <c r="NQO299" s="97"/>
      <c r="NQP299" s="97"/>
      <c r="NQQ299" s="97"/>
      <c r="NQR299" s="97"/>
      <c r="NQS299" s="97"/>
      <c r="NQT299" s="97"/>
      <c r="NQU299" s="97"/>
      <c r="NQV299" s="97"/>
      <c r="NQW299" s="97"/>
      <c r="NQX299" s="97"/>
      <c r="NQY299" s="97"/>
      <c r="NQZ299" s="97"/>
      <c r="NRA299" s="97"/>
      <c r="NRB299" s="97"/>
      <c r="NRC299" s="97"/>
      <c r="NRD299" s="97"/>
      <c r="NRE299" s="97"/>
      <c r="NRF299" s="97"/>
      <c r="NRG299" s="97"/>
      <c r="NRH299" s="97"/>
      <c r="NRI299" s="97"/>
      <c r="NRJ299" s="97"/>
      <c r="NRK299" s="97"/>
      <c r="NRL299" s="97"/>
      <c r="NRM299" s="97"/>
      <c r="NRN299" s="97"/>
      <c r="NRO299" s="97"/>
      <c r="NRP299" s="97"/>
      <c r="NRQ299" s="97"/>
      <c r="NRR299" s="97"/>
      <c r="NRS299" s="97"/>
      <c r="NRT299" s="97"/>
      <c r="NRU299" s="97"/>
      <c r="NRV299" s="97"/>
      <c r="NRW299" s="97"/>
      <c r="NRX299" s="97"/>
      <c r="NRY299" s="97"/>
      <c r="NRZ299" s="97"/>
      <c r="NSA299" s="97"/>
      <c r="NSB299" s="97"/>
      <c r="NSC299" s="97"/>
      <c r="NSD299" s="97"/>
      <c r="NSE299" s="97"/>
      <c r="NSF299" s="97"/>
      <c r="NSG299" s="97"/>
      <c r="NSH299" s="97"/>
      <c r="NSI299" s="97"/>
      <c r="NSJ299" s="97"/>
      <c r="NSK299" s="97"/>
      <c r="NSL299" s="97"/>
      <c r="NSM299" s="97"/>
      <c r="NSN299" s="97"/>
      <c r="NSO299" s="97"/>
      <c r="NSP299" s="97"/>
      <c r="NSQ299" s="97"/>
      <c r="NSR299" s="97"/>
      <c r="NSS299" s="97"/>
      <c r="NST299" s="97"/>
      <c r="NSU299" s="97"/>
      <c r="NSV299" s="97"/>
      <c r="NSW299" s="97"/>
      <c r="NSX299" s="97"/>
      <c r="NSY299" s="97"/>
      <c r="NSZ299" s="97"/>
      <c r="NTA299" s="97"/>
      <c r="NTB299" s="97"/>
      <c r="NTC299" s="97"/>
      <c r="NTD299" s="97"/>
      <c r="NTE299" s="97"/>
      <c r="NTF299" s="97"/>
      <c r="NTG299" s="97"/>
      <c r="NTH299" s="97"/>
      <c r="NTI299" s="97"/>
      <c r="NTJ299" s="97"/>
      <c r="NTK299" s="97"/>
      <c r="NTL299" s="97"/>
      <c r="NTM299" s="97"/>
      <c r="NTN299" s="97"/>
      <c r="NTO299" s="97"/>
      <c r="NTP299" s="97"/>
      <c r="NTQ299" s="97"/>
      <c r="NTR299" s="97"/>
      <c r="NTS299" s="97"/>
      <c r="NTT299" s="97"/>
      <c r="NTU299" s="97"/>
      <c r="NTV299" s="97"/>
      <c r="NTW299" s="97"/>
      <c r="NTX299" s="97"/>
      <c r="NTY299" s="97"/>
      <c r="NTZ299" s="97"/>
      <c r="NUA299" s="97"/>
      <c r="NUB299" s="97"/>
      <c r="NUC299" s="97"/>
      <c r="NUD299" s="97"/>
      <c r="NUE299" s="97"/>
      <c r="NUF299" s="97"/>
      <c r="NUG299" s="97"/>
      <c r="NUH299" s="97"/>
      <c r="NUI299" s="97"/>
      <c r="NUJ299" s="97"/>
      <c r="NUK299" s="97"/>
      <c r="NUL299" s="97"/>
      <c r="NUM299" s="97"/>
      <c r="NUN299" s="97"/>
      <c r="NUO299" s="97"/>
      <c r="NUP299" s="97"/>
      <c r="NUQ299" s="97"/>
      <c r="NUR299" s="97"/>
      <c r="NUS299" s="97"/>
      <c r="NUT299" s="97"/>
      <c r="NUU299" s="97"/>
      <c r="NUV299" s="97"/>
      <c r="NUW299" s="97"/>
      <c r="NUX299" s="97"/>
      <c r="NUY299" s="97"/>
      <c r="NUZ299" s="97"/>
      <c r="NVA299" s="97"/>
      <c r="NVB299" s="97"/>
      <c r="NVC299" s="97"/>
      <c r="NVD299" s="97"/>
      <c r="NVE299" s="97"/>
      <c r="NVF299" s="97"/>
      <c r="NVG299" s="97"/>
      <c r="NVH299" s="97"/>
      <c r="NVI299" s="97"/>
      <c r="NVJ299" s="97"/>
      <c r="NVK299" s="97"/>
      <c r="NVL299" s="97"/>
      <c r="NVM299" s="97"/>
      <c r="NVN299" s="97"/>
      <c r="NVO299" s="97"/>
      <c r="NVP299" s="97"/>
      <c r="NVQ299" s="97"/>
      <c r="NVR299" s="97"/>
      <c r="NVS299" s="97"/>
      <c r="NVT299" s="97"/>
      <c r="NVU299" s="97"/>
      <c r="NVV299" s="97"/>
      <c r="NVW299" s="97"/>
      <c r="NVX299" s="97"/>
      <c r="NVY299" s="97"/>
      <c r="NVZ299" s="97"/>
      <c r="NWA299" s="97"/>
      <c r="NWB299" s="97"/>
      <c r="NWC299" s="97"/>
      <c r="NWD299" s="97"/>
      <c r="NWE299" s="97"/>
      <c r="NWF299" s="97"/>
      <c r="NWG299" s="97"/>
      <c r="NWH299" s="97"/>
      <c r="NWI299" s="97"/>
      <c r="NWJ299" s="97"/>
      <c r="NWK299" s="97"/>
      <c r="NWL299" s="97"/>
      <c r="NWM299" s="97"/>
      <c r="NWN299" s="97"/>
      <c r="NWO299" s="97"/>
      <c r="NWP299" s="97"/>
      <c r="NWQ299" s="97"/>
      <c r="NWR299" s="97"/>
      <c r="NWS299" s="97"/>
      <c r="NWT299" s="97"/>
      <c r="NWU299" s="97"/>
      <c r="NWV299" s="97"/>
      <c r="NWW299" s="97"/>
      <c r="NWX299" s="97"/>
      <c r="NWY299" s="97"/>
      <c r="NWZ299" s="97"/>
      <c r="NXA299" s="97"/>
      <c r="NXB299" s="97"/>
      <c r="NXC299" s="97"/>
      <c r="NXD299" s="97"/>
      <c r="NXE299" s="97"/>
      <c r="NXF299" s="97"/>
      <c r="NXG299" s="97"/>
      <c r="NXH299" s="97"/>
      <c r="NXI299" s="97"/>
      <c r="NXJ299" s="97"/>
      <c r="NXK299" s="97"/>
      <c r="NXL299" s="97"/>
      <c r="NXM299" s="97"/>
      <c r="NXN299" s="97"/>
      <c r="NXO299" s="97"/>
      <c r="NXP299" s="97"/>
      <c r="NXQ299" s="97"/>
      <c r="NXR299" s="97"/>
      <c r="NXS299" s="97"/>
      <c r="NXT299" s="97"/>
      <c r="NXU299" s="97"/>
      <c r="NXV299" s="97"/>
      <c r="NXW299" s="97"/>
      <c r="NXX299" s="97"/>
      <c r="NXY299" s="97"/>
      <c r="NXZ299" s="97"/>
      <c r="NYA299" s="97"/>
      <c r="NYB299" s="97"/>
      <c r="NYC299" s="97"/>
      <c r="NYD299" s="97"/>
      <c r="NYE299" s="97"/>
      <c r="NYF299" s="97"/>
      <c r="NYG299" s="97"/>
      <c r="NYH299" s="97"/>
      <c r="NYI299" s="97"/>
      <c r="NYJ299" s="97"/>
      <c r="NYK299" s="97"/>
      <c r="NYL299" s="97"/>
      <c r="NYM299" s="97"/>
      <c r="NYN299" s="97"/>
      <c r="NYO299" s="97"/>
      <c r="NYP299" s="97"/>
      <c r="NYQ299" s="97"/>
      <c r="NYR299" s="97"/>
      <c r="NYS299" s="97"/>
      <c r="NYT299" s="97"/>
      <c r="NYU299" s="97"/>
      <c r="NYV299" s="97"/>
      <c r="NYW299" s="97"/>
      <c r="NYX299" s="97"/>
      <c r="NYY299" s="97"/>
      <c r="NYZ299" s="97"/>
      <c r="NZA299" s="97"/>
      <c r="NZB299" s="97"/>
      <c r="NZC299" s="97"/>
      <c r="NZD299" s="97"/>
      <c r="NZE299" s="97"/>
      <c r="NZF299" s="97"/>
      <c r="NZG299" s="97"/>
      <c r="NZH299" s="97"/>
      <c r="NZI299" s="97"/>
      <c r="NZJ299" s="97"/>
      <c r="NZK299" s="97"/>
      <c r="NZL299" s="97"/>
      <c r="NZM299" s="97"/>
      <c r="NZN299" s="97"/>
      <c r="NZO299" s="97"/>
      <c r="NZP299" s="97"/>
      <c r="NZQ299" s="97"/>
      <c r="NZR299" s="97"/>
      <c r="NZS299" s="97"/>
      <c r="NZT299" s="97"/>
      <c r="NZU299" s="97"/>
      <c r="NZV299" s="97"/>
      <c r="NZW299" s="97"/>
      <c r="NZX299" s="97"/>
      <c r="NZY299" s="97"/>
      <c r="NZZ299" s="97"/>
      <c r="OAA299" s="97"/>
      <c r="OAB299" s="97"/>
      <c r="OAC299" s="97"/>
      <c r="OAD299" s="97"/>
      <c r="OAE299" s="97"/>
      <c r="OAF299" s="97"/>
      <c r="OAG299" s="97"/>
      <c r="OAH299" s="97"/>
      <c r="OAI299" s="97"/>
      <c r="OAJ299" s="97"/>
      <c r="OAK299" s="97"/>
      <c r="OAL299" s="97"/>
      <c r="OAM299" s="97"/>
      <c r="OAN299" s="97"/>
      <c r="OAO299" s="97"/>
      <c r="OAP299" s="97"/>
      <c r="OAQ299" s="97"/>
      <c r="OAR299" s="97"/>
      <c r="OAS299" s="97"/>
      <c r="OAT299" s="97"/>
      <c r="OAU299" s="97"/>
      <c r="OAV299" s="97"/>
      <c r="OAW299" s="97"/>
      <c r="OAX299" s="97"/>
      <c r="OAY299" s="97"/>
      <c r="OAZ299" s="97"/>
      <c r="OBA299" s="97"/>
      <c r="OBB299" s="97"/>
      <c r="OBC299" s="97"/>
      <c r="OBD299" s="97"/>
      <c r="OBE299" s="97"/>
      <c r="OBF299" s="97"/>
      <c r="OBG299" s="97"/>
      <c r="OBH299" s="97"/>
      <c r="OBI299" s="97"/>
      <c r="OBJ299" s="97"/>
      <c r="OBK299" s="97"/>
      <c r="OBL299" s="97"/>
      <c r="OBM299" s="97"/>
      <c r="OBN299" s="97"/>
      <c r="OBO299" s="97"/>
      <c r="OBP299" s="97"/>
      <c r="OBQ299" s="97"/>
      <c r="OBR299" s="97"/>
      <c r="OBS299" s="97"/>
      <c r="OBT299" s="97"/>
      <c r="OBU299" s="97"/>
      <c r="OBV299" s="97"/>
      <c r="OBW299" s="97"/>
      <c r="OBX299" s="97"/>
      <c r="OBY299" s="97"/>
      <c r="OBZ299" s="97"/>
      <c r="OCA299" s="97"/>
      <c r="OCB299" s="97"/>
      <c r="OCC299" s="97"/>
      <c r="OCD299" s="97"/>
      <c r="OCE299" s="97"/>
      <c r="OCF299" s="97"/>
      <c r="OCG299" s="97"/>
      <c r="OCH299" s="97"/>
      <c r="OCI299" s="97"/>
      <c r="OCJ299" s="97"/>
      <c r="OCK299" s="97"/>
      <c r="OCL299" s="97"/>
      <c r="OCM299" s="97"/>
      <c r="OCN299" s="97"/>
      <c r="OCO299" s="97"/>
      <c r="OCP299" s="97"/>
      <c r="OCQ299" s="97"/>
      <c r="OCR299" s="97"/>
      <c r="OCS299" s="97"/>
      <c r="OCT299" s="97"/>
      <c r="OCU299" s="97"/>
      <c r="OCV299" s="97"/>
      <c r="OCW299" s="97"/>
      <c r="OCX299" s="97"/>
      <c r="OCY299" s="97"/>
      <c r="OCZ299" s="97"/>
      <c r="ODA299" s="97"/>
      <c r="ODB299" s="97"/>
      <c r="ODC299" s="97"/>
      <c r="ODD299" s="97"/>
      <c r="ODE299" s="97"/>
      <c r="ODF299" s="97"/>
      <c r="ODG299" s="97"/>
      <c r="ODH299" s="97"/>
      <c r="ODI299" s="97"/>
      <c r="ODJ299" s="97"/>
      <c r="ODK299" s="97"/>
      <c r="ODL299" s="97"/>
      <c r="ODM299" s="97"/>
      <c r="ODN299" s="97"/>
      <c r="ODO299" s="97"/>
      <c r="ODP299" s="97"/>
      <c r="ODQ299" s="97"/>
      <c r="ODR299" s="97"/>
      <c r="ODS299" s="97"/>
      <c r="ODT299" s="97"/>
      <c r="ODU299" s="97"/>
      <c r="ODV299" s="97"/>
      <c r="ODW299" s="97"/>
      <c r="ODX299" s="97"/>
      <c r="ODY299" s="97"/>
      <c r="ODZ299" s="97"/>
      <c r="OEA299" s="97"/>
      <c r="OEB299" s="97"/>
      <c r="OEC299" s="97"/>
      <c r="OED299" s="97"/>
      <c r="OEE299" s="97"/>
      <c r="OEF299" s="97"/>
      <c r="OEG299" s="97"/>
      <c r="OEH299" s="97"/>
      <c r="OEI299" s="97"/>
      <c r="OEJ299" s="97"/>
      <c r="OEK299" s="97"/>
      <c r="OEL299" s="97"/>
      <c r="OEM299" s="97"/>
      <c r="OEN299" s="97"/>
      <c r="OEO299" s="97"/>
      <c r="OEP299" s="97"/>
      <c r="OEQ299" s="97"/>
      <c r="OER299" s="97"/>
      <c r="OES299" s="97"/>
      <c r="OET299" s="97"/>
      <c r="OEU299" s="97"/>
      <c r="OEV299" s="97"/>
      <c r="OEW299" s="97"/>
      <c r="OEX299" s="97"/>
      <c r="OEY299" s="97"/>
      <c r="OEZ299" s="97"/>
      <c r="OFA299" s="97"/>
      <c r="OFB299" s="97"/>
      <c r="OFC299" s="97"/>
      <c r="OFD299" s="97"/>
      <c r="OFE299" s="97"/>
      <c r="OFF299" s="97"/>
      <c r="OFG299" s="97"/>
      <c r="OFH299" s="97"/>
      <c r="OFI299" s="97"/>
      <c r="OFJ299" s="97"/>
      <c r="OFK299" s="97"/>
      <c r="OFL299" s="97"/>
      <c r="OFM299" s="97"/>
      <c r="OFN299" s="97"/>
      <c r="OFO299" s="97"/>
      <c r="OFP299" s="97"/>
      <c r="OFQ299" s="97"/>
      <c r="OFR299" s="97"/>
      <c r="OFS299" s="97"/>
      <c r="OFT299" s="97"/>
      <c r="OFU299" s="97"/>
      <c r="OFV299" s="97"/>
      <c r="OFW299" s="97"/>
      <c r="OFX299" s="97"/>
      <c r="OFY299" s="97"/>
      <c r="OFZ299" s="97"/>
      <c r="OGA299" s="97"/>
      <c r="OGB299" s="97"/>
      <c r="OGC299" s="97"/>
      <c r="OGD299" s="97"/>
      <c r="OGE299" s="97"/>
      <c r="OGF299" s="97"/>
      <c r="OGG299" s="97"/>
      <c r="OGH299" s="97"/>
      <c r="OGI299" s="97"/>
      <c r="OGJ299" s="97"/>
      <c r="OGK299" s="97"/>
      <c r="OGL299" s="97"/>
      <c r="OGM299" s="97"/>
      <c r="OGN299" s="97"/>
      <c r="OGO299" s="97"/>
      <c r="OGP299" s="97"/>
      <c r="OGQ299" s="97"/>
      <c r="OGR299" s="97"/>
      <c r="OGS299" s="97"/>
      <c r="OGT299" s="97"/>
      <c r="OGU299" s="97"/>
      <c r="OGV299" s="97"/>
      <c r="OGW299" s="97"/>
      <c r="OGX299" s="97"/>
      <c r="OGY299" s="97"/>
      <c r="OGZ299" s="97"/>
      <c r="OHA299" s="97"/>
      <c r="OHB299" s="97"/>
      <c r="OHC299" s="97"/>
      <c r="OHD299" s="97"/>
      <c r="OHE299" s="97"/>
      <c r="OHF299" s="97"/>
      <c r="OHG299" s="97"/>
      <c r="OHH299" s="97"/>
      <c r="OHI299" s="97"/>
      <c r="OHJ299" s="97"/>
      <c r="OHK299" s="97"/>
      <c r="OHL299" s="97"/>
      <c r="OHM299" s="97"/>
      <c r="OHN299" s="97"/>
      <c r="OHO299" s="97"/>
      <c r="OHP299" s="97"/>
      <c r="OHQ299" s="97"/>
      <c r="OHR299" s="97"/>
      <c r="OHS299" s="97"/>
      <c r="OHT299" s="97"/>
      <c r="OHU299" s="97"/>
      <c r="OHV299" s="97"/>
      <c r="OHW299" s="97"/>
      <c r="OHX299" s="97"/>
      <c r="OHY299" s="97"/>
      <c r="OHZ299" s="97"/>
      <c r="OIA299" s="97"/>
      <c r="OIB299" s="97"/>
      <c r="OIC299" s="97"/>
      <c r="OID299" s="97"/>
      <c r="OIE299" s="97"/>
      <c r="OIF299" s="97"/>
      <c r="OIG299" s="97"/>
      <c r="OIH299" s="97"/>
      <c r="OII299" s="97"/>
      <c r="OIJ299" s="97"/>
      <c r="OIK299" s="97"/>
      <c r="OIL299" s="97"/>
      <c r="OIM299" s="97"/>
      <c r="OIN299" s="97"/>
      <c r="OIO299" s="97"/>
      <c r="OIP299" s="97"/>
      <c r="OIQ299" s="97"/>
      <c r="OIR299" s="97"/>
      <c r="OIS299" s="97"/>
      <c r="OIT299" s="97"/>
      <c r="OIU299" s="97"/>
      <c r="OIV299" s="97"/>
      <c r="OIW299" s="97"/>
      <c r="OIX299" s="97"/>
      <c r="OIY299" s="97"/>
      <c r="OIZ299" s="97"/>
      <c r="OJA299" s="97"/>
      <c r="OJB299" s="97"/>
      <c r="OJC299" s="97"/>
      <c r="OJD299" s="97"/>
      <c r="OJE299" s="97"/>
      <c r="OJF299" s="97"/>
      <c r="OJG299" s="97"/>
      <c r="OJH299" s="97"/>
      <c r="OJI299" s="97"/>
      <c r="OJJ299" s="97"/>
      <c r="OJK299" s="97"/>
      <c r="OJL299" s="97"/>
      <c r="OJM299" s="97"/>
      <c r="OJN299" s="97"/>
      <c r="OJO299" s="97"/>
      <c r="OJP299" s="97"/>
      <c r="OJQ299" s="97"/>
      <c r="OJR299" s="97"/>
      <c r="OJS299" s="97"/>
      <c r="OJT299" s="97"/>
      <c r="OJU299" s="97"/>
      <c r="OJV299" s="97"/>
      <c r="OJW299" s="97"/>
      <c r="OJX299" s="97"/>
      <c r="OJY299" s="97"/>
      <c r="OJZ299" s="97"/>
      <c r="OKA299" s="97"/>
      <c r="OKB299" s="97"/>
      <c r="OKC299" s="97"/>
      <c r="OKD299" s="97"/>
      <c r="OKE299" s="97"/>
      <c r="OKF299" s="97"/>
      <c r="OKG299" s="97"/>
      <c r="OKH299" s="97"/>
      <c r="OKI299" s="97"/>
      <c r="OKJ299" s="97"/>
      <c r="OKK299" s="97"/>
      <c r="OKL299" s="97"/>
      <c r="OKM299" s="97"/>
      <c r="OKN299" s="97"/>
      <c r="OKO299" s="97"/>
      <c r="OKP299" s="97"/>
      <c r="OKQ299" s="97"/>
      <c r="OKR299" s="97"/>
      <c r="OKS299" s="97"/>
      <c r="OKT299" s="97"/>
      <c r="OKU299" s="97"/>
      <c r="OKV299" s="97"/>
      <c r="OKW299" s="97"/>
      <c r="OKX299" s="97"/>
      <c r="OKY299" s="97"/>
      <c r="OKZ299" s="97"/>
      <c r="OLA299" s="97"/>
      <c r="OLB299" s="97"/>
      <c r="OLC299" s="97"/>
      <c r="OLD299" s="97"/>
      <c r="OLE299" s="97"/>
      <c r="OLF299" s="97"/>
      <c r="OLG299" s="97"/>
      <c r="OLH299" s="97"/>
      <c r="OLI299" s="97"/>
      <c r="OLJ299" s="97"/>
      <c r="OLK299" s="97"/>
      <c r="OLL299" s="97"/>
      <c r="OLM299" s="97"/>
      <c r="OLN299" s="97"/>
      <c r="OLO299" s="97"/>
      <c r="OLP299" s="97"/>
      <c r="OLQ299" s="97"/>
      <c r="OLR299" s="97"/>
      <c r="OLS299" s="97"/>
      <c r="OLT299" s="97"/>
      <c r="OLU299" s="97"/>
      <c r="OLV299" s="97"/>
      <c r="OLW299" s="97"/>
      <c r="OLX299" s="97"/>
      <c r="OLY299" s="97"/>
      <c r="OLZ299" s="97"/>
      <c r="OMA299" s="97"/>
      <c r="OMB299" s="97"/>
      <c r="OMC299" s="97"/>
      <c r="OMD299" s="97"/>
      <c r="OME299" s="97"/>
      <c r="OMF299" s="97"/>
      <c r="OMG299" s="97"/>
      <c r="OMH299" s="97"/>
      <c r="OMI299" s="97"/>
      <c r="OMJ299" s="97"/>
      <c r="OMK299" s="97"/>
      <c r="OML299" s="97"/>
      <c r="OMM299" s="97"/>
      <c r="OMN299" s="97"/>
      <c r="OMO299" s="97"/>
      <c r="OMP299" s="97"/>
      <c r="OMQ299" s="97"/>
      <c r="OMR299" s="97"/>
      <c r="OMS299" s="97"/>
      <c r="OMT299" s="97"/>
      <c r="OMU299" s="97"/>
      <c r="OMV299" s="97"/>
      <c r="OMW299" s="97"/>
      <c r="OMX299" s="97"/>
      <c r="OMY299" s="97"/>
      <c r="OMZ299" s="97"/>
      <c r="ONA299" s="97"/>
      <c r="ONB299" s="97"/>
      <c r="ONC299" s="97"/>
      <c r="OND299" s="97"/>
      <c r="ONE299" s="97"/>
      <c r="ONF299" s="97"/>
      <c r="ONG299" s="97"/>
      <c r="ONH299" s="97"/>
      <c r="ONI299" s="97"/>
      <c r="ONJ299" s="97"/>
      <c r="ONK299" s="97"/>
      <c r="ONL299" s="97"/>
      <c r="ONM299" s="97"/>
      <c r="ONN299" s="97"/>
      <c r="ONO299" s="97"/>
      <c r="ONP299" s="97"/>
      <c r="ONQ299" s="97"/>
      <c r="ONR299" s="97"/>
      <c r="ONS299" s="97"/>
      <c r="ONT299" s="97"/>
      <c r="ONU299" s="97"/>
      <c r="ONV299" s="97"/>
      <c r="ONW299" s="97"/>
      <c r="ONX299" s="97"/>
      <c r="ONY299" s="97"/>
      <c r="ONZ299" s="97"/>
      <c r="OOA299" s="97"/>
      <c r="OOB299" s="97"/>
      <c r="OOC299" s="97"/>
      <c r="OOD299" s="97"/>
      <c r="OOE299" s="97"/>
      <c r="OOF299" s="97"/>
      <c r="OOG299" s="97"/>
      <c r="OOH299" s="97"/>
      <c r="OOI299" s="97"/>
      <c r="OOJ299" s="97"/>
      <c r="OOK299" s="97"/>
      <c r="OOL299" s="97"/>
      <c r="OOM299" s="97"/>
      <c r="OON299" s="97"/>
      <c r="OOO299" s="97"/>
      <c r="OOP299" s="97"/>
      <c r="OOQ299" s="97"/>
      <c r="OOR299" s="97"/>
      <c r="OOS299" s="97"/>
      <c r="OOT299" s="97"/>
      <c r="OOU299" s="97"/>
      <c r="OOV299" s="97"/>
      <c r="OOW299" s="97"/>
      <c r="OOX299" s="97"/>
      <c r="OOY299" s="97"/>
      <c r="OOZ299" s="97"/>
      <c r="OPA299" s="97"/>
      <c r="OPB299" s="97"/>
      <c r="OPC299" s="97"/>
      <c r="OPD299" s="97"/>
      <c r="OPE299" s="97"/>
      <c r="OPF299" s="97"/>
      <c r="OPG299" s="97"/>
      <c r="OPH299" s="97"/>
      <c r="OPI299" s="97"/>
      <c r="OPJ299" s="97"/>
      <c r="OPK299" s="97"/>
      <c r="OPL299" s="97"/>
      <c r="OPM299" s="97"/>
      <c r="OPN299" s="97"/>
      <c r="OPO299" s="97"/>
      <c r="OPP299" s="97"/>
      <c r="OPQ299" s="97"/>
      <c r="OPR299" s="97"/>
      <c r="OPS299" s="97"/>
      <c r="OPT299" s="97"/>
      <c r="OPU299" s="97"/>
      <c r="OPV299" s="97"/>
      <c r="OPW299" s="97"/>
      <c r="OPX299" s="97"/>
      <c r="OPY299" s="97"/>
      <c r="OPZ299" s="97"/>
      <c r="OQA299" s="97"/>
      <c r="OQB299" s="97"/>
      <c r="OQC299" s="97"/>
      <c r="OQD299" s="97"/>
      <c r="OQE299" s="97"/>
      <c r="OQF299" s="97"/>
      <c r="OQG299" s="97"/>
      <c r="OQH299" s="97"/>
      <c r="OQI299" s="97"/>
      <c r="OQJ299" s="97"/>
      <c r="OQK299" s="97"/>
      <c r="OQL299" s="97"/>
      <c r="OQM299" s="97"/>
      <c r="OQN299" s="97"/>
      <c r="OQO299" s="97"/>
      <c r="OQP299" s="97"/>
      <c r="OQQ299" s="97"/>
      <c r="OQR299" s="97"/>
      <c r="OQS299" s="97"/>
      <c r="OQT299" s="97"/>
      <c r="OQU299" s="97"/>
      <c r="OQV299" s="97"/>
      <c r="OQW299" s="97"/>
      <c r="OQX299" s="97"/>
      <c r="OQY299" s="97"/>
      <c r="OQZ299" s="97"/>
      <c r="ORA299" s="97"/>
      <c r="ORB299" s="97"/>
      <c r="ORC299" s="97"/>
      <c r="ORD299" s="97"/>
      <c r="ORE299" s="97"/>
      <c r="ORF299" s="97"/>
      <c r="ORG299" s="97"/>
      <c r="ORH299" s="97"/>
      <c r="ORI299" s="97"/>
      <c r="ORJ299" s="97"/>
      <c r="ORK299" s="97"/>
      <c r="ORL299" s="97"/>
      <c r="ORM299" s="97"/>
      <c r="ORN299" s="97"/>
      <c r="ORO299" s="97"/>
      <c r="ORP299" s="97"/>
      <c r="ORQ299" s="97"/>
      <c r="ORR299" s="97"/>
      <c r="ORS299" s="97"/>
      <c r="ORT299" s="97"/>
      <c r="ORU299" s="97"/>
      <c r="ORV299" s="97"/>
      <c r="ORW299" s="97"/>
      <c r="ORX299" s="97"/>
      <c r="ORY299" s="97"/>
      <c r="ORZ299" s="97"/>
      <c r="OSA299" s="97"/>
      <c r="OSB299" s="97"/>
      <c r="OSC299" s="97"/>
      <c r="OSD299" s="97"/>
      <c r="OSE299" s="97"/>
      <c r="OSF299" s="97"/>
      <c r="OSG299" s="97"/>
      <c r="OSH299" s="97"/>
      <c r="OSI299" s="97"/>
      <c r="OSJ299" s="97"/>
      <c r="OSK299" s="97"/>
      <c r="OSL299" s="97"/>
      <c r="OSM299" s="97"/>
      <c r="OSN299" s="97"/>
      <c r="OSO299" s="97"/>
      <c r="OSP299" s="97"/>
      <c r="OSQ299" s="97"/>
      <c r="OSR299" s="97"/>
      <c r="OSS299" s="97"/>
      <c r="OST299" s="97"/>
      <c r="OSU299" s="97"/>
      <c r="OSV299" s="97"/>
      <c r="OSW299" s="97"/>
      <c r="OSX299" s="97"/>
      <c r="OSY299" s="97"/>
      <c r="OSZ299" s="97"/>
      <c r="OTA299" s="97"/>
      <c r="OTB299" s="97"/>
      <c r="OTC299" s="97"/>
      <c r="OTD299" s="97"/>
      <c r="OTE299" s="97"/>
      <c r="OTF299" s="97"/>
      <c r="OTG299" s="97"/>
      <c r="OTH299" s="97"/>
      <c r="OTI299" s="97"/>
      <c r="OTJ299" s="97"/>
      <c r="OTK299" s="97"/>
      <c r="OTL299" s="97"/>
      <c r="OTM299" s="97"/>
      <c r="OTN299" s="97"/>
      <c r="OTO299" s="97"/>
      <c r="OTP299" s="97"/>
      <c r="OTQ299" s="97"/>
      <c r="OTR299" s="97"/>
      <c r="OTS299" s="97"/>
      <c r="OTT299" s="97"/>
      <c r="OTU299" s="97"/>
      <c r="OTV299" s="97"/>
      <c r="OTW299" s="97"/>
      <c r="OTX299" s="97"/>
      <c r="OTY299" s="97"/>
      <c r="OTZ299" s="97"/>
      <c r="OUA299" s="97"/>
      <c r="OUB299" s="97"/>
      <c r="OUC299" s="97"/>
      <c r="OUD299" s="97"/>
      <c r="OUE299" s="97"/>
      <c r="OUF299" s="97"/>
      <c r="OUG299" s="97"/>
      <c r="OUH299" s="97"/>
      <c r="OUI299" s="97"/>
      <c r="OUJ299" s="97"/>
      <c r="OUK299" s="97"/>
      <c r="OUL299" s="97"/>
      <c r="OUM299" s="97"/>
      <c r="OUN299" s="97"/>
      <c r="OUO299" s="97"/>
      <c r="OUP299" s="97"/>
      <c r="OUQ299" s="97"/>
      <c r="OUR299" s="97"/>
      <c r="OUS299" s="97"/>
      <c r="OUT299" s="97"/>
      <c r="OUU299" s="97"/>
      <c r="OUV299" s="97"/>
      <c r="OUW299" s="97"/>
      <c r="OUX299" s="97"/>
      <c r="OUY299" s="97"/>
      <c r="OUZ299" s="97"/>
      <c r="OVA299" s="97"/>
      <c r="OVB299" s="97"/>
      <c r="OVC299" s="97"/>
      <c r="OVD299" s="97"/>
      <c r="OVE299" s="97"/>
      <c r="OVF299" s="97"/>
      <c r="OVG299" s="97"/>
      <c r="OVH299" s="97"/>
      <c r="OVI299" s="97"/>
      <c r="OVJ299" s="97"/>
      <c r="OVK299" s="97"/>
      <c r="OVL299" s="97"/>
      <c r="OVM299" s="97"/>
      <c r="OVN299" s="97"/>
      <c r="OVO299" s="97"/>
      <c r="OVP299" s="97"/>
      <c r="OVQ299" s="97"/>
      <c r="OVR299" s="97"/>
      <c r="OVS299" s="97"/>
      <c r="OVT299" s="97"/>
      <c r="OVU299" s="97"/>
      <c r="OVV299" s="97"/>
      <c r="OVW299" s="97"/>
      <c r="OVX299" s="97"/>
      <c r="OVY299" s="97"/>
      <c r="OVZ299" s="97"/>
      <c r="OWA299" s="97"/>
      <c r="OWB299" s="97"/>
      <c r="OWC299" s="97"/>
      <c r="OWD299" s="97"/>
      <c r="OWE299" s="97"/>
      <c r="OWF299" s="97"/>
      <c r="OWG299" s="97"/>
      <c r="OWH299" s="97"/>
      <c r="OWI299" s="97"/>
      <c r="OWJ299" s="97"/>
      <c r="OWK299" s="97"/>
      <c r="OWL299" s="97"/>
      <c r="OWM299" s="97"/>
      <c r="OWN299" s="97"/>
      <c r="OWO299" s="97"/>
      <c r="OWP299" s="97"/>
      <c r="OWQ299" s="97"/>
      <c r="OWR299" s="97"/>
      <c r="OWS299" s="97"/>
      <c r="OWT299" s="97"/>
      <c r="OWU299" s="97"/>
      <c r="OWV299" s="97"/>
      <c r="OWW299" s="97"/>
      <c r="OWX299" s="97"/>
      <c r="OWY299" s="97"/>
      <c r="OWZ299" s="97"/>
      <c r="OXA299" s="97"/>
      <c r="OXB299" s="97"/>
      <c r="OXC299" s="97"/>
      <c r="OXD299" s="97"/>
      <c r="OXE299" s="97"/>
      <c r="OXF299" s="97"/>
      <c r="OXG299" s="97"/>
      <c r="OXH299" s="97"/>
      <c r="OXI299" s="97"/>
      <c r="OXJ299" s="97"/>
      <c r="OXK299" s="97"/>
      <c r="OXL299" s="97"/>
      <c r="OXM299" s="97"/>
      <c r="OXN299" s="97"/>
      <c r="OXO299" s="97"/>
      <c r="OXP299" s="97"/>
      <c r="OXQ299" s="97"/>
      <c r="OXR299" s="97"/>
      <c r="OXS299" s="97"/>
      <c r="OXT299" s="97"/>
      <c r="OXU299" s="97"/>
      <c r="OXV299" s="97"/>
      <c r="OXW299" s="97"/>
      <c r="OXX299" s="97"/>
      <c r="OXY299" s="97"/>
      <c r="OXZ299" s="97"/>
      <c r="OYA299" s="97"/>
      <c r="OYB299" s="97"/>
      <c r="OYC299" s="97"/>
      <c r="OYD299" s="97"/>
      <c r="OYE299" s="97"/>
      <c r="OYF299" s="97"/>
      <c r="OYG299" s="97"/>
      <c r="OYH299" s="97"/>
      <c r="OYI299" s="97"/>
      <c r="OYJ299" s="97"/>
      <c r="OYK299" s="97"/>
      <c r="OYL299" s="97"/>
      <c r="OYM299" s="97"/>
      <c r="OYN299" s="97"/>
      <c r="OYO299" s="97"/>
      <c r="OYP299" s="97"/>
      <c r="OYQ299" s="97"/>
      <c r="OYR299" s="97"/>
      <c r="OYS299" s="97"/>
      <c r="OYT299" s="97"/>
      <c r="OYU299" s="97"/>
      <c r="OYV299" s="97"/>
      <c r="OYW299" s="97"/>
      <c r="OYX299" s="97"/>
      <c r="OYY299" s="97"/>
      <c r="OYZ299" s="97"/>
      <c r="OZA299" s="97"/>
      <c r="OZB299" s="97"/>
      <c r="OZC299" s="97"/>
      <c r="OZD299" s="97"/>
      <c r="OZE299" s="97"/>
      <c r="OZF299" s="97"/>
      <c r="OZG299" s="97"/>
      <c r="OZH299" s="97"/>
      <c r="OZI299" s="97"/>
      <c r="OZJ299" s="97"/>
      <c r="OZK299" s="97"/>
      <c r="OZL299" s="97"/>
      <c r="OZM299" s="97"/>
      <c r="OZN299" s="97"/>
      <c r="OZO299" s="97"/>
      <c r="OZP299" s="97"/>
      <c r="OZQ299" s="97"/>
      <c r="OZR299" s="97"/>
      <c r="OZS299" s="97"/>
      <c r="OZT299" s="97"/>
      <c r="OZU299" s="97"/>
      <c r="OZV299" s="97"/>
      <c r="OZW299" s="97"/>
      <c r="OZX299" s="97"/>
      <c r="OZY299" s="97"/>
      <c r="OZZ299" s="97"/>
      <c r="PAA299" s="97"/>
      <c r="PAB299" s="97"/>
      <c r="PAC299" s="97"/>
      <c r="PAD299" s="97"/>
      <c r="PAE299" s="97"/>
      <c r="PAF299" s="97"/>
      <c r="PAG299" s="97"/>
      <c r="PAH299" s="97"/>
      <c r="PAI299" s="97"/>
      <c r="PAJ299" s="97"/>
      <c r="PAK299" s="97"/>
      <c r="PAL299" s="97"/>
      <c r="PAM299" s="97"/>
      <c r="PAN299" s="97"/>
      <c r="PAO299" s="97"/>
      <c r="PAP299" s="97"/>
      <c r="PAQ299" s="97"/>
      <c r="PAR299" s="97"/>
      <c r="PAS299" s="97"/>
      <c r="PAT299" s="97"/>
      <c r="PAU299" s="97"/>
      <c r="PAV299" s="97"/>
      <c r="PAW299" s="97"/>
      <c r="PAX299" s="97"/>
      <c r="PAY299" s="97"/>
      <c r="PAZ299" s="97"/>
      <c r="PBA299" s="97"/>
      <c r="PBB299" s="97"/>
      <c r="PBC299" s="97"/>
      <c r="PBD299" s="97"/>
      <c r="PBE299" s="97"/>
      <c r="PBF299" s="97"/>
      <c r="PBG299" s="97"/>
      <c r="PBH299" s="97"/>
      <c r="PBI299" s="97"/>
      <c r="PBJ299" s="97"/>
      <c r="PBK299" s="97"/>
      <c r="PBL299" s="97"/>
      <c r="PBM299" s="97"/>
      <c r="PBN299" s="97"/>
      <c r="PBO299" s="97"/>
      <c r="PBP299" s="97"/>
      <c r="PBQ299" s="97"/>
      <c r="PBR299" s="97"/>
      <c r="PBS299" s="97"/>
      <c r="PBT299" s="97"/>
      <c r="PBU299" s="97"/>
      <c r="PBV299" s="97"/>
      <c r="PBW299" s="97"/>
      <c r="PBX299" s="97"/>
      <c r="PBY299" s="97"/>
      <c r="PBZ299" s="97"/>
      <c r="PCA299" s="97"/>
      <c r="PCB299" s="97"/>
      <c r="PCC299" s="97"/>
      <c r="PCD299" s="97"/>
      <c r="PCE299" s="97"/>
      <c r="PCF299" s="97"/>
      <c r="PCG299" s="97"/>
      <c r="PCH299" s="97"/>
      <c r="PCI299" s="97"/>
      <c r="PCJ299" s="97"/>
      <c r="PCK299" s="97"/>
      <c r="PCL299" s="97"/>
      <c r="PCM299" s="97"/>
      <c r="PCN299" s="97"/>
      <c r="PCO299" s="97"/>
      <c r="PCP299" s="97"/>
      <c r="PCQ299" s="97"/>
      <c r="PCR299" s="97"/>
      <c r="PCS299" s="97"/>
      <c r="PCT299" s="97"/>
      <c r="PCU299" s="97"/>
      <c r="PCV299" s="97"/>
      <c r="PCW299" s="97"/>
      <c r="PCX299" s="97"/>
      <c r="PCY299" s="97"/>
      <c r="PCZ299" s="97"/>
      <c r="PDA299" s="97"/>
      <c r="PDB299" s="97"/>
      <c r="PDC299" s="97"/>
      <c r="PDD299" s="97"/>
      <c r="PDE299" s="97"/>
      <c r="PDF299" s="97"/>
      <c r="PDG299" s="97"/>
      <c r="PDH299" s="97"/>
      <c r="PDI299" s="97"/>
      <c r="PDJ299" s="97"/>
      <c r="PDK299" s="97"/>
      <c r="PDL299" s="97"/>
      <c r="PDM299" s="97"/>
      <c r="PDN299" s="97"/>
      <c r="PDO299" s="97"/>
      <c r="PDP299" s="97"/>
      <c r="PDQ299" s="97"/>
      <c r="PDR299" s="97"/>
      <c r="PDS299" s="97"/>
      <c r="PDT299" s="97"/>
      <c r="PDU299" s="97"/>
      <c r="PDV299" s="97"/>
      <c r="PDW299" s="97"/>
      <c r="PDX299" s="97"/>
      <c r="PDY299" s="97"/>
      <c r="PDZ299" s="97"/>
      <c r="PEA299" s="97"/>
      <c r="PEB299" s="97"/>
      <c r="PEC299" s="97"/>
      <c r="PED299" s="97"/>
      <c r="PEE299" s="97"/>
      <c r="PEF299" s="97"/>
      <c r="PEG299" s="97"/>
      <c r="PEH299" s="97"/>
      <c r="PEI299" s="97"/>
      <c r="PEJ299" s="97"/>
      <c r="PEK299" s="97"/>
      <c r="PEL299" s="97"/>
      <c r="PEM299" s="97"/>
      <c r="PEN299" s="97"/>
      <c r="PEO299" s="97"/>
      <c r="PEP299" s="97"/>
      <c r="PEQ299" s="97"/>
      <c r="PER299" s="97"/>
      <c r="PES299" s="97"/>
      <c r="PET299" s="97"/>
      <c r="PEU299" s="97"/>
      <c r="PEV299" s="97"/>
      <c r="PEW299" s="97"/>
      <c r="PEX299" s="97"/>
      <c r="PEY299" s="97"/>
      <c r="PEZ299" s="97"/>
      <c r="PFA299" s="97"/>
      <c r="PFB299" s="97"/>
      <c r="PFC299" s="97"/>
      <c r="PFD299" s="97"/>
      <c r="PFE299" s="97"/>
      <c r="PFF299" s="97"/>
      <c r="PFG299" s="97"/>
      <c r="PFH299" s="97"/>
      <c r="PFI299" s="97"/>
      <c r="PFJ299" s="97"/>
      <c r="PFK299" s="97"/>
      <c r="PFL299" s="97"/>
      <c r="PFM299" s="97"/>
      <c r="PFN299" s="97"/>
      <c r="PFO299" s="97"/>
      <c r="PFP299" s="97"/>
      <c r="PFQ299" s="97"/>
      <c r="PFR299" s="97"/>
      <c r="PFS299" s="97"/>
      <c r="PFT299" s="97"/>
      <c r="PFU299" s="97"/>
      <c r="PFV299" s="97"/>
      <c r="PFW299" s="97"/>
      <c r="PFX299" s="97"/>
      <c r="PFY299" s="97"/>
      <c r="PFZ299" s="97"/>
      <c r="PGA299" s="97"/>
      <c r="PGB299" s="97"/>
      <c r="PGC299" s="97"/>
      <c r="PGD299" s="97"/>
      <c r="PGE299" s="97"/>
      <c r="PGF299" s="97"/>
      <c r="PGG299" s="97"/>
      <c r="PGH299" s="97"/>
      <c r="PGI299" s="97"/>
      <c r="PGJ299" s="97"/>
      <c r="PGK299" s="97"/>
      <c r="PGL299" s="97"/>
      <c r="PGM299" s="97"/>
      <c r="PGN299" s="97"/>
      <c r="PGO299" s="97"/>
      <c r="PGP299" s="97"/>
      <c r="PGQ299" s="97"/>
      <c r="PGR299" s="97"/>
      <c r="PGS299" s="97"/>
      <c r="PGT299" s="97"/>
      <c r="PGU299" s="97"/>
      <c r="PGV299" s="97"/>
      <c r="PGW299" s="97"/>
      <c r="PGX299" s="97"/>
      <c r="PGY299" s="97"/>
      <c r="PGZ299" s="97"/>
      <c r="PHA299" s="97"/>
      <c r="PHB299" s="97"/>
      <c r="PHC299" s="97"/>
      <c r="PHD299" s="97"/>
      <c r="PHE299" s="97"/>
      <c r="PHF299" s="97"/>
      <c r="PHG299" s="97"/>
      <c r="PHH299" s="97"/>
      <c r="PHI299" s="97"/>
      <c r="PHJ299" s="97"/>
      <c r="PHK299" s="97"/>
      <c r="PHL299" s="97"/>
      <c r="PHM299" s="97"/>
      <c r="PHN299" s="97"/>
      <c r="PHO299" s="97"/>
      <c r="PHP299" s="97"/>
      <c r="PHQ299" s="97"/>
      <c r="PHR299" s="97"/>
      <c r="PHS299" s="97"/>
      <c r="PHT299" s="97"/>
      <c r="PHU299" s="97"/>
      <c r="PHV299" s="97"/>
      <c r="PHW299" s="97"/>
      <c r="PHX299" s="97"/>
      <c r="PHY299" s="97"/>
      <c r="PHZ299" s="97"/>
      <c r="PIA299" s="97"/>
      <c r="PIB299" s="97"/>
      <c r="PIC299" s="97"/>
      <c r="PID299" s="97"/>
      <c r="PIE299" s="97"/>
      <c r="PIF299" s="97"/>
      <c r="PIG299" s="97"/>
      <c r="PIH299" s="97"/>
      <c r="PII299" s="97"/>
      <c r="PIJ299" s="97"/>
      <c r="PIK299" s="97"/>
      <c r="PIL299" s="97"/>
      <c r="PIM299" s="97"/>
      <c r="PIN299" s="97"/>
      <c r="PIO299" s="97"/>
      <c r="PIP299" s="97"/>
      <c r="PIQ299" s="97"/>
      <c r="PIR299" s="97"/>
      <c r="PIS299" s="97"/>
      <c r="PIT299" s="97"/>
      <c r="PIU299" s="97"/>
      <c r="PIV299" s="97"/>
      <c r="PIW299" s="97"/>
      <c r="PIX299" s="97"/>
      <c r="PIY299" s="97"/>
      <c r="PIZ299" s="97"/>
      <c r="PJA299" s="97"/>
      <c r="PJB299" s="97"/>
      <c r="PJC299" s="97"/>
      <c r="PJD299" s="97"/>
      <c r="PJE299" s="97"/>
      <c r="PJF299" s="97"/>
      <c r="PJG299" s="97"/>
      <c r="PJH299" s="97"/>
      <c r="PJI299" s="97"/>
      <c r="PJJ299" s="97"/>
      <c r="PJK299" s="97"/>
      <c r="PJL299" s="97"/>
      <c r="PJM299" s="97"/>
      <c r="PJN299" s="97"/>
      <c r="PJO299" s="97"/>
      <c r="PJP299" s="97"/>
      <c r="PJQ299" s="97"/>
      <c r="PJR299" s="97"/>
      <c r="PJS299" s="97"/>
      <c r="PJT299" s="97"/>
      <c r="PJU299" s="97"/>
      <c r="PJV299" s="97"/>
      <c r="PJW299" s="97"/>
      <c r="PJX299" s="97"/>
      <c r="PJY299" s="97"/>
      <c r="PJZ299" s="97"/>
      <c r="PKA299" s="97"/>
      <c r="PKB299" s="97"/>
      <c r="PKC299" s="97"/>
      <c r="PKD299" s="97"/>
      <c r="PKE299" s="97"/>
      <c r="PKF299" s="97"/>
      <c r="PKG299" s="97"/>
      <c r="PKH299" s="97"/>
      <c r="PKI299" s="97"/>
      <c r="PKJ299" s="97"/>
      <c r="PKK299" s="97"/>
      <c r="PKL299" s="97"/>
      <c r="PKM299" s="97"/>
      <c r="PKN299" s="97"/>
      <c r="PKO299" s="97"/>
      <c r="PKP299" s="97"/>
      <c r="PKQ299" s="97"/>
      <c r="PKR299" s="97"/>
      <c r="PKS299" s="97"/>
      <c r="PKT299" s="97"/>
      <c r="PKU299" s="97"/>
      <c r="PKV299" s="97"/>
      <c r="PKW299" s="97"/>
      <c r="PKX299" s="97"/>
      <c r="PKY299" s="97"/>
      <c r="PKZ299" s="97"/>
      <c r="PLA299" s="97"/>
      <c r="PLB299" s="97"/>
      <c r="PLC299" s="97"/>
      <c r="PLD299" s="97"/>
      <c r="PLE299" s="97"/>
      <c r="PLF299" s="97"/>
      <c r="PLG299" s="97"/>
      <c r="PLH299" s="97"/>
      <c r="PLI299" s="97"/>
      <c r="PLJ299" s="97"/>
      <c r="PLK299" s="97"/>
      <c r="PLL299" s="97"/>
      <c r="PLM299" s="97"/>
      <c r="PLN299" s="97"/>
      <c r="PLO299" s="97"/>
      <c r="PLP299" s="97"/>
      <c r="PLQ299" s="97"/>
      <c r="PLR299" s="97"/>
      <c r="PLS299" s="97"/>
      <c r="PLT299" s="97"/>
      <c r="PLU299" s="97"/>
      <c r="PLV299" s="97"/>
      <c r="PLW299" s="97"/>
      <c r="PLX299" s="97"/>
      <c r="PLY299" s="97"/>
      <c r="PLZ299" s="97"/>
      <c r="PMA299" s="97"/>
      <c r="PMB299" s="97"/>
      <c r="PMC299" s="97"/>
      <c r="PMD299" s="97"/>
      <c r="PME299" s="97"/>
      <c r="PMF299" s="97"/>
      <c r="PMG299" s="97"/>
      <c r="PMH299" s="97"/>
      <c r="PMI299" s="97"/>
      <c r="PMJ299" s="97"/>
      <c r="PMK299" s="97"/>
      <c r="PML299" s="97"/>
      <c r="PMM299" s="97"/>
      <c r="PMN299" s="97"/>
      <c r="PMO299" s="97"/>
      <c r="PMP299" s="97"/>
      <c r="PMQ299" s="97"/>
      <c r="PMR299" s="97"/>
      <c r="PMS299" s="97"/>
      <c r="PMT299" s="97"/>
      <c r="PMU299" s="97"/>
      <c r="PMV299" s="97"/>
      <c r="PMW299" s="97"/>
      <c r="PMX299" s="97"/>
      <c r="PMY299" s="97"/>
      <c r="PMZ299" s="97"/>
      <c r="PNA299" s="97"/>
      <c r="PNB299" s="97"/>
      <c r="PNC299" s="97"/>
      <c r="PND299" s="97"/>
      <c r="PNE299" s="97"/>
      <c r="PNF299" s="97"/>
      <c r="PNG299" s="97"/>
      <c r="PNH299" s="97"/>
      <c r="PNI299" s="97"/>
      <c r="PNJ299" s="97"/>
      <c r="PNK299" s="97"/>
      <c r="PNL299" s="97"/>
      <c r="PNM299" s="97"/>
      <c r="PNN299" s="97"/>
      <c r="PNO299" s="97"/>
      <c r="PNP299" s="97"/>
      <c r="PNQ299" s="97"/>
      <c r="PNR299" s="97"/>
      <c r="PNS299" s="97"/>
      <c r="PNT299" s="97"/>
      <c r="PNU299" s="97"/>
      <c r="PNV299" s="97"/>
      <c r="PNW299" s="97"/>
      <c r="PNX299" s="97"/>
      <c r="PNY299" s="97"/>
      <c r="PNZ299" s="97"/>
      <c r="POA299" s="97"/>
      <c r="POB299" s="97"/>
      <c r="POC299" s="97"/>
      <c r="POD299" s="97"/>
      <c r="POE299" s="97"/>
      <c r="POF299" s="97"/>
      <c r="POG299" s="97"/>
      <c r="POH299" s="97"/>
      <c r="POI299" s="97"/>
      <c r="POJ299" s="97"/>
      <c r="POK299" s="97"/>
      <c r="POL299" s="97"/>
      <c r="POM299" s="97"/>
      <c r="PON299" s="97"/>
      <c r="POO299" s="97"/>
      <c r="POP299" s="97"/>
      <c r="POQ299" s="97"/>
      <c r="POR299" s="97"/>
      <c r="POS299" s="97"/>
      <c r="POT299" s="97"/>
      <c r="POU299" s="97"/>
      <c r="POV299" s="97"/>
      <c r="POW299" s="97"/>
      <c r="POX299" s="97"/>
      <c r="POY299" s="97"/>
      <c r="POZ299" s="97"/>
      <c r="PPA299" s="97"/>
      <c r="PPB299" s="97"/>
      <c r="PPC299" s="97"/>
      <c r="PPD299" s="97"/>
      <c r="PPE299" s="97"/>
      <c r="PPF299" s="97"/>
      <c r="PPG299" s="97"/>
      <c r="PPH299" s="97"/>
      <c r="PPI299" s="97"/>
      <c r="PPJ299" s="97"/>
      <c r="PPK299" s="97"/>
      <c r="PPL299" s="97"/>
      <c r="PPM299" s="97"/>
      <c r="PPN299" s="97"/>
      <c r="PPO299" s="97"/>
      <c r="PPP299" s="97"/>
      <c r="PPQ299" s="97"/>
      <c r="PPR299" s="97"/>
      <c r="PPS299" s="97"/>
      <c r="PPT299" s="97"/>
      <c r="PPU299" s="97"/>
      <c r="PPV299" s="97"/>
      <c r="PPW299" s="97"/>
      <c r="PPX299" s="97"/>
      <c r="PPY299" s="97"/>
      <c r="PPZ299" s="97"/>
      <c r="PQA299" s="97"/>
      <c r="PQB299" s="97"/>
      <c r="PQC299" s="97"/>
      <c r="PQD299" s="97"/>
      <c r="PQE299" s="97"/>
      <c r="PQF299" s="97"/>
      <c r="PQG299" s="97"/>
      <c r="PQH299" s="97"/>
      <c r="PQI299" s="97"/>
      <c r="PQJ299" s="97"/>
      <c r="PQK299" s="97"/>
      <c r="PQL299" s="97"/>
      <c r="PQM299" s="97"/>
      <c r="PQN299" s="97"/>
      <c r="PQO299" s="97"/>
      <c r="PQP299" s="97"/>
      <c r="PQQ299" s="97"/>
      <c r="PQR299" s="97"/>
      <c r="PQS299" s="97"/>
      <c r="PQT299" s="97"/>
      <c r="PQU299" s="97"/>
      <c r="PQV299" s="97"/>
      <c r="PQW299" s="97"/>
      <c r="PQX299" s="97"/>
      <c r="PQY299" s="97"/>
      <c r="PQZ299" s="97"/>
      <c r="PRA299" s="97"/>
      <c r="PRB299" s="97"/>
      <c r="PRC299" s="97"/>
      <c r="PRD299" s="97"/>
      <c r="PRE299" s="97"/>
      <c r="PRF299" s="97"/>
      <c r="PRG299" s="97"/>
      <c r="PRH299" s="97"/>
      <c r="PRI299" s="97"/>
      <c r="PRJ299" s="97"/>
      <c r="PRK299" s="97"/>
      <c r="PRL299" s="97"/>
      <c r="PRM299" s="97"/>
      <c r="PRN299" s="97"/>
      <c r="PRO299" s="97"/>
      <c r="PRP299" s="97"/>
      <c r="PRQ299" s="97"/>
      <c r="PRR299" s="97"/>
      <c r="PRS299" s="97"/>
      <c r="PRT299" s="97"/>
      <c r="PRU299" s="97"/>
      <c r="PRV299" s="97"/>
      <c r="PRW299" s="97"/>
      <c r="PRX299" s="97"/>
      <c r="PRY299" s="97"/>
      <c r="PRZ299" s="97"/>
      <c r="PSA299" s="97"/>
      <c r="PSB299" s="97"/>
      <c r="PSC299" s="97"/>
      <c r="PSD299" s="97"/>
      <c r="PSE299" s="97"/>
      <c r="PSF299" s="97"/>
      <c r="PSG299" s="97"/>
      <c r="PSH299" s="97"/>
      <c r="PSI299" s="97"/>
      <c r="PSJ299" s="97"/>
      <c r="PSK299" s="97"/>
      <c r="PSL299" s="97"/>
      <c r="PSM299" s="97"/>
      <c r="PSN299" s="97"/>
      <c r="PSO299" s="97"/>
      <c r="PSP299" s="97"/>
      <c r="PSQ299" s="97"/>
      <c r="PSR299" s="97"/>
      <c r="PSS299" s="97"/>
      <c r="PST299" s="97"/>
      <c r="PSU299" s="97"/>
      <c r="PSV299" s="97"/>
      <c r="PSW299" s="97"/>
      <c r="PSX299" s="97"/>
      <c r="PSY299" s="97"/>
      <c r="PSZ299" s="97"/>
      <c r="PTA299" s="97"/>
      <c r="PTB299" s="97"/>
      <c r="PTC299" s="97"/>
      <c r="PTD299" s="97"/>
      <c r="PTE299" s="97"/>
      <c r="PTF299" s="97"/>
      <c r="PTG299" s="97"/>
      <c r="PTH299" s="97"/>
      <c r="PTI299" s="97"/>
      <c r="PTJ299" s="97"/>
      <c r="PTK299" s="97"/>
      <c r="PTL299" s="97"/>
      <c r="PTM299" s="97"/>
      <c r="PTN299" s="97"/>
      <c r="PTO299" s="97"/>
      <c r="PTP299" s="97"/>
      <c r="PTQ299" s="97"/>
      <c r="PTR299" s="97"/>
      <c r="PTS299" s="97"/>
      <c r="PTT299" s="97"/>
      <c r="PTU299" s="97"/>
      <c r="PTV299" s="97"/>
      <c r="PTW299" s="97"/>
      <c r="PTX299" s="97"/>
      <c r="PTY299" s="97"/>
      <c r="PTZ299" s="97"/>
      <c r="PUA299" s="97"/>
      <c r="PUB299" s="97"/>
      <c r="PUC299" s="97"/>
      <c r="PUD299" s="97"/>
      <c r="PUE299" s="97"/>
      <c r="PUF299" s="97"/>
      <c r="PUG299" s="97"/>
      <c r="PUH299" s="97"/>
      <c r="PUI299" s="97"/>
      <c r="PUJ299" s="97"/>
      <c r="PUK299" s="97"/>
      <c r="PUL299" s="97"/>
      <c r="PUM299" s="97"/>
      <c r="PUN299" s="97"/>
      <c r="PUO299" s="97"/>
      <c r="PUP299" s="97"/>
      <c r="PUQ299" s="97"/>
      <c r="PUR299" s="97"/>
      <c r="PUS299" s="97"/>
      <c r="PUT299" s="97"/>
      <c r="PUU299" s="97"/>
      <c r="PUV299" s="97"/>
      <c r="PUW299" s="97"/>
      <c r="PUX299" s="97"/>
      <c r="PUY299" s="97"/>
      <c r="PUZ299" s="97"/>
      <c r="PVA299" s="97"/>
      <c r="PVB299" s="97"/>
      <c r="PVC299" s="97"/>
      <c r="PVD299" s="97"/>
      <c r="PVE299" s="97"/>
      <c r="PVF299" s="97"/>
      <c r="PVG299" s="97"/>
      <c r="PVH299" s="97"/>
      <c r="PVI299" s="97"/>
      <c r="PVJ299" s="97"/>
      <c r="PVK299" s="97"/>
      <c r="PVL299" s="97"/>
      <c r="PVM299" s="97"/>
      <c r="PVN299" s="97"/>
      <c r="PVO299" s="97"/>
      <c r="PVP299" s="97"/>
      <c r="PVQ299" s="97"/>
      <c r="PVR299" s="97"/>
      <c r="PVS299" s="97"/>
      <c r="PVT299" s="97"/>
      <c r="PVU299" s="97"/>
      <c r="PVV299" s="97"/>
      <c r="PVW299" s="97"/>
      <c r="PVX299" s="97"/>
      <c r="PVY299" s="97"/>
      <c r="PVZ299" s="97"/>
      <c r="PWA299" s="97"/>
      <c r="PWB299" s="97"/>
      <c r="PWC299" s="97"/>
      <c r="PWD299" s="97"/>
      <c r="PWE299" s="97"/>
      <c r="PWF299" s="97"/>
      <c r="PWG299" s="97"/>
      <c r="PWH299" s="97"/>
      <c r="PWI299" s="97"/>
      <c r="PWJ299" s="97"/>
      <c r="PWK299" s="97"/>
      <c r="PWL299" s="97"/>
      <c r="PWM299" s="97"/>
      <c r="PWN299" s="97"/>
      <c r="PWO299" s="97"/>
      <c r="PWP299" s="97"/>
      <c r="PWQ299" s="97"/>
      <c r="PWR299" s="97"/>
      <c r="PWS299" s="97"/>
      <c r="PWT299" s="97"/>
      <c r="PWU299" s="97"/>
      <c r="PWV299" s="97"/>
      <c r="PWW299" s="97"/>
      <c r="PWX299" s="97"/>
      <c r="PWY299" s="97"/>
      <c r="PWZ299" s="97"/>
      <c r="PXA299" s="97"/>
      <c r="PXB299" s="97"/>
      <c r="PXC299" s="97"/>
      <c r="PXD299" s="97"/>
      <c r="PXE299" s="97"/>
      <c r="PXF299" s="97"/>
      <c r="PXG299" s="97"/>
      <c r="PXH299" s="97"/>
      <c r="PXI299" s="97"/>
      <c r="PXJ299" s="97"/>
      <c r="PXK299" s="97"/>
      <c r="PXL299" s="97"/>
      <c r="PXM299" s="97"/>
      <c r="PXN299" s="97"/>
      <c r="PXO299" s="97"/>
      <c r="PXP299" s="97"/>
      <c r="PXQ299" s="97"/>
      <c r="PXR299" s="97"/>
      <c r="PXS299" s="97"/>
      <c r="PXT299" s="97"/>
      <c r="PXU299" s="97"/>
      <c r="PXV299" s="97"/>
      <c r="PXW299" s="97"/>
      <c r="PXX299" s="97"/>
      <c r="PXY299" s="97"/>
      <c r="PXZ299" s="97"/>
      <c r="PYA299" s="97"/>
      <c r="PYB299" s="97"/>
      <c r="PYC299" s="97"/>
      <c r="PYD299" s="97"/>
      <c r="PYE299" s="97"/>
      <c r="PYF299" s="97"/>
      <c r="PYG299" s="97"/>
      <c r="PYH299" s="97"/>
      <c r="PYI299" s="97"/>
      <c r="PYJ299" s="97"/>
      <c r="PYK299" s="97"/>
      <c r="PYL299" s="97"/>
      <c r="PYM299" s="97"/>
      <c r="PYN299" s="97"/>
      <c r="PYO299" s="97"/>
      <c r="PYP299" s="97"/>
      <c r="PYQ299" s="97"/>
      <c r="PYR299" s="97"/>
      <c r="PYS299" s="97"/>
      <c r="PYT299" s="97"/>
      <c r="PYU299" s="97"/>
      <c r="PYV299" s="97"/>
      <c r="PYW299" s="97"/>
      <c r="PYX299" s="97"/>
      <c r="PYY299" s="97"/>
      <c r="PYZ299" s="97"/>
      <c r="PZA299" s="97"/>
      <c r="PZB299" s="97"/>
      <c r="PZC299" s="97"/>
      <c r="PZD299" s="97"/>
      <c r="PZE299" s="97"/>
      <c r="PZF299" s="97"/>
      <c r="PZG299" s="97"/>
      <c r="PZH299" s="97"/>
      <c r="PZI299" s="97"/>
      <c r="PZJ299" s="97"/>
      <c r="PZK299" s="97"/>
      <c r="PZL299" s="97"/>
      <c r="PZM299" s="97"/>
      <c r="PZN299" s="97"/>
      <c r="PZO299" s="97"/>
      <c r="PZP299" s="97"/>
      <c r="PZQ299" s="97"/>
      <c r="PZR299" s="97"/>
      <c r="PZS299" s="97"/>
      <c r="PZT299" s="97"/>
      <c r="PZU299" s="97"/>
      <c r="PZV299" s="97"/>
      <c r="PZW299" s="97"/>
      <c r="PZX299" s="97"/>
      <c r="PZY299" s="97"/>
      <c r="PZZ299" s="97"/>
      <c r="QAA299" s="97"/>
      <c r="QAB299" s="97"/>
      <c r="QAC299" s="97"/>
      <c r="QAD299" s="97"/>
      <c r="QAE299" s="97"/>
      <c r="QAF299" s="97"/>
      <c r="QAG299" s="97"/>
      <c r="QAH299" s="97"/>
      <c r="QAI299" s="97"/>
      <c r="QAJ299" s="97"/>
      <c r="QAK299" s="97"/>
      <c r="QAL299" s="97"/>
      <c r="QAM299" s="97"/>
      <c r="QAN299" s="97"/>
      <c r="QAO299" s="97"/>
      <c r="QAP299" s="97"/>
      <c r="QAQ299" s="97"/>
      <c r="QAR299" s="97"/>
      <c r="QAS299" s="97"/>
      <c r="QAT299" s="97"/>
      <c r="QAU299" s="97"/>
      <c r="QAV299" s="97"/>
      <c r="QAW299" s="97"/>
      <c r="QAX299" s="97"/>
      <c r="QAY299" s="97"/>
      <c r="QAZ299" s="97"/>
      <c r="QBA299" s="97"/>
      <c r="QBB299" s="97"/>
      <c r="QBC299" s="97"/>
      <c r="QBD299" s="97"/>
      <c r="QBE299" s="97"/>
      <c r="QBF299" s="97"/>
      <c r="QBG299" s="97"/>
      <c r="QBH299" s="97"/>
      <c r="QBI299" s="97"/>
      <c r="QBJ299" s="97"/>
      <c r="QBK299" s="97"/>
      <c r="QBL299" s="97"/>
      <c r="QBM299" s="97"/>
      <c r="QBN299" s="97"/>
      <c r="QBO299" s="97"/>
      <c r="QBP299" s="97"/>
      <c r="QBQ299" s="97"/>
      <c r="QBR299" s="97"/>
      <c r="QBS299" s="97"/>
      <c r="QBT299" s="97"/>
      <c r="QBU299" s="97"/>
      <c r="QBV299" s="97"/>
      <c r="QBW299" s="97"/>
      <c r="QBX299" s="97"/>
      <c r="QBY299" s="97"/>
      <c r="QBZ299" s="97"/>
      <c r="QCA299" s="97"/>
      <c r="QCB299" s="97"/>
      <c r="QCC299" s="97"/>
      <c r="QCD299" s="97"/>
      <c r="QCE299" s="97"/>
      <c r="QCF299" s="97"/>
      <c r="QCG299" s="97"/>
      <c r="QCH299" s="97"/>
      <c r="QCI299" s="97"/>
      <c r="QCJ299" s="97"/>
      <c r="QCK299" s="97"/>
      <c r="QCL299" s="97"/>
      <c r="QCM299" s="97"/>
      <c r="QCN299" s="97"/>
      <c r="QCO299" s="97"/>
      <c r="QCP299" s="97"/>
      <c r="QCQ299" s="97"/>
      <c r="QCR299" s="97"/>
      <c r="QCS299" s="97"/>
      <c r="QCT299" s="97"/>
      <c r="QCU299" s="97"/>
      <c r="QCV299" s="97"/>
      <c r="QCW299" s="97"/>
      <c r="QCX299" s="97"/>
      <c r="QCY299" s="97"/>
      <c r="QCZ299" s="97"/>
      <c r="QDA299" s="97"/>
      <c r="QDB299" s="97"/>
      <c r="QDC299" s="97"/>
      <c r="QDD299" s="97"/>
      <c r="QDE299" s="97"/>
      <c r="QDF299" s="97"/>
      <c r="QDG299" s="97"/>
      <c r="QDH299" s="97"/>
      <c r="QDI299" s="97"/>
      <c r="QDJ299" s="97"/>
      <c r="QDK299" s="97"/>
      <c r="QDL299" s="97"/>
      <c r="QDM299" s="97"/>
      <c r="QDN299" s="97"/>
      <c r="QDO299" s="97"/>
      <c r="QDP299" s="97"/>
      <c r="QDQ299" s="97"/>
      <c r="QDR299" s="97"/>
      <c r="QDS299" s="97"/>
      <c r="QDT299" s="97"/>
      <c r="QDU299" s="97"/>
      <c r="QDV299" s="97"/>
      <c r="QDW299" s="97"/>
      <c r="QDX299" s="97"/>
      <c r="QDY299" s="97"/>
      <c r="QDZ299" s="97"/>
      <c r="QEA299" s="97"/>
      <c r="QEB299" s="97"/>
      <c r="QEC299" s="97"/>
      <c r="QED299" s="97"/>
      <c r="QEE299" s="97"/>
      <c r="QEF299" s="97"/>
      <c r="QEG299" s="97"/>
      <c r="QEH299" s="97"/>
      <c r="QEI299" s="97"/>
      <c r="QEJ299" s="97"/>
      <c r="QEK299" s="97"/>
      <c r="QEL299" s="97"/>
      <c r="QEM299" s="97"/>
      <c r="QEN299" s="97"/>
      <c r="QEO299" s="97"/>
      <c r="QEP299" s="97"/>
      <c r="QEQ299" s="97"/>
      <c r="QER299" s="97"/>
      <c r="QES299" s="97"/>
      <c r="QET299" s="97"/>
      <c r="QEU299" s="97"/>
      <c r="QEV299" s="97"/>
      <c r="QEW299" s="97"/>
      <c r="QEX299" s="97"/>
      <c r="QEY299" s="97"/>
      <c r="QEZ299" s="97"/>
      <c r="QFA299" s="97"/>
      <c r="QFB299" s="97"/>
      <c r="QFC299" s="97"/>
      <c r="QFD299" s="97"/>
      <c r="QFE299" s="97"/>
      <c r="QFF299" s="97"/>
      <c r="QFG299" s="97"/>
      <c r="QFH299" s="97"/>
      <c r="QFI299" s="97"/>
      <c r="QFJ299" s="97"/>
      <c r="QFK299" s="97"/>
      <c r="QFL299" s="97"/>
      <c r="QFM299" s="97"/>
      <c r="QFN299" s="97"/>
      <c r="QFO299" s="97"/>
      <c r="QFP299" s="97"/>
      <c r="QFQ299" s="97"/>
      <c r="QFR299" s="97"/>
      <c r="QFS299" s="97"/>
      <c r="QFT299" s="97"/>
      <c r="QFU299" s="97"/>
      <c r="QFV299" s="97"/>
      <c r="QFW299" s="97"/>
      <c r="QFX299" s="97"/>
      <c r="QFY299" s="97"/>
      <c r="QFZ299" s="97"/>
      <c r="QGA299" s="97"/>
      <c r="QGB299" s="97"/>
      <c r="QGC299" s="97"/>
      <c r="QGD299" s="97"/>
      <c r="QGE299" s="97"/>
      <c r="QGF299" s="97"/>
      <c r="QGG299" s="97"/>
      <c r="QGH299" s="97"/>
      <c r="QGI299" s="97"/>
      <c r="QGJ299" s="97"/>
      <c r="QGK299" s="97"/>
      <c r="QGL299" s="97"/>
      <c r="QGM299" s="97"/>
      <c r="QGN299" s="97"/>
      <c r="QGO299" s="97"/>
      <c r="QGP299" s="97"/>
      <c r="QGQ299" s="97"/>
      <c r="QGR299" s="97"/>
      <c r="QGS299" s="97"/>
      <c r="QGT299" s="97"/>
      <c r="QGU299" s="97"/>
      <c r="QGV299" s="97"/>
      <c r="QGW299" s="97"/>
      <c r="QGX299" s="97"/>
      <c r="QGY299" s="97"/>
      <c r="QGZ299" s="97"/>
      <c r="QHA299" s="97"/>
      <c r="QHB299" s="97"/>
      <c r="QHC299" s="97"/>
      <c r="QHD299" s="97"/>
      <c r="QHE299" s="97"/>
      <c r="QHF299" s="97"/>
      <c r="QHG299" s="97"/>
      <c r="QHH299" s="97"/>
      <c r="QHI299" s="97"/>
      <c r="QHJ299" s="97"/>
      <c r="QHK299" s="97"/>
      <c r="QHL299" s="97"/>
      <c r="QHM299" s="97"/>
      <c r="QHN299" s="97"/>
      <c r="QHO299" s="97"/>
      <c r="QHP299" s="97"/>
      <c r="QHQ299" s="97"/>
      <c r="QHR299" s="97"/>
      <c r="QHS299" s="97"/>
      <c r="QHT299" s="97"/>
      <c r="QHU299" s="97"/>
      <c r="QHV299" s="97"/>
      <c r="QHW299" s="97"/>
      <c r="QHX299" s="97"/>
      <c r="QHY299" s="97"/>
      <c r="QHZ299" s="97"/>
      <c r="QIA299" s="97"/>
      <c r="QIB299" s="97"/>
      <c r="QIC299" s="97"/>
      <c r="QID299" s="97"/>
      <c r="QIE299" s="97"/>
      <c r="QIF299" s="97"/>
      <c r="QIG299" s="97"/>
      <c r="QIH299" s="97"/>
      <c r="QII299" s="97"/>
      <c r="QIJ299" s="97"/>
      <c r="QIK299" s="97"/>
      <c r="QIL299" s="97"/>
      <c r="QIM299" s="97"/>
      <c r="QIN299" s="97"/>
      <c r="QIO299" s="97"/>
      <c r="QIP299" s="97"/>
      <c r="QIQ299" s="97"/>
      <c r="QIR299" s="97"/>
      <c r="QIS299" s="97"/>
      <c r="QIT299" s="97"/>
      <c r="QIU299" s="97"/>
      <c r="QIV299" s="97"/>
      <c r="QIW299" s="97"/>
      <c r="QIX299" s="97"/>
      <c r="QIY299" s="97"/>
      <c r="QIZ299" s="97"/>
      <c r="QJA299" s="97"/>
      <c r="QJB299" s="97"/>
      <c r="QJC299" s="97"/>
      <c r="QJD299" s="97"/>
      <c r="QJE299" s="97"/>
      <c r="QJF299" s="97"/>
      <c r="QJG299" s="97"/>
      <c r="QJH299" s="97"/>
      <c r="QJI299" s="97"/>
      <c r="QJJ299" s="97"/>
      <c r="QJK299" s="97"/>
      <c r="QJL299" s="97"/>
      <c r="QJM299" s="97"/>
      <c r="QJN299" s="97"/>
      <c r="QJO299" s="97"/>
      <c r="QJP299" s="97"/>
      <c r="QJQ299" s="97"/>
      <c r="QJR299" s="97"/>
      <c r="QJS299" s="97"/>
      <c r="QJT299" s="97"/>
      <c r="QJU299" s="97"/>
      <c r="QJV299" s="97"/>
      <c r="QJW299" s="97"/>
      <c r="QJX299" s="97"/>
      <c r="QJY299" s="97"/>
      <c r="QJZ299" s="97"/>
      <c r="QKA299" s="97"/>
      <c r="QKB299" s="97"/>
      <c r="QKC299" s="97"/>
      <c r="QKD299" s="97"/>
      <c r="QKE299" s="97"/>
      <c r="QKF299" s="97"/>
      <c r="QKG299" s="97"/>
      <c r="QKH299" s="97"/>
      <c r="QKI299" s="97"/>
      <c r="QKJ299" s="97"/>
      <c r="QKK299" s="97"/>
      <c r="QKL299" s="97"/>
      <c r="QKM299" s="97"/>
      <c r="QKN299" s="97"/>
      <c r="QKO299" s="97"/>
      <c r="QKP299" s="97"/>
      <c r="QKQ299" s="97"/>
      <c r="QKR299" s="97"/>
      <c r="QKS299" s="97"/>
      <c r="QKT299" s="97"/>
      <c r="QKU299" s="97"/>
      <c r="QKV299" s="97"/>
      <c r="QKW299" s="97"/>
      <c r="QKX299" s="97"/>
      <c r="QKY299" s="97"/>
      <c r="QKZ299" s="97"/>
      <c r="QLA299" s="97"/>
      <c r="QLB299" s="97"/>
      <c r="QLC299" s="97"/>
      <c r="QLD299" s="97"/>
      <c r="QLE299" s="97"/>
      <c r="QLF299" s="97"/>
      <c r="QLG299" s="97"/>
      <c r="QLH299" s="97"/>
      <c r="QLI299" s="97"/>
      <c r="QLJ299" s="97"/>
      <c r="QLK299" s="97"/>
      <c r="QLL299" s="97"/>
      <c r="QLM299" s="97"/>
      <c r="QLN299" s="97"/>
      <c r="QLO299" s="97"/>
      <c r="QLP299" s="97"/>
      <c r="QLQ299" s="97"/>
      <c r="QLR299" s="97"/>
      <c r="QLS299" s="97"/>
      <c r="QLT299" s="97"/>
      <c r="QLU299" s="97"/>
      <c r="QLV299" s="97"/>
      <c r="QLW299" s="97"/>
      <c r="QLX299" s="97"/>
      <c r="QLY299" s="97"/>
      <c r="QLZ299" s="97"/>
      <c r="QMA299" s="97"/>
      <c r="QMB299" s="97"/>
      <c r="QMC299" s="97"/>
      <c r="QMD299" s="97"/>
      <c r="QME299" s="97"/>
      <c r="QMF299" s="97"/>
      <c r="QMG299" s="97"/>
      <c r="QMH299" s="97"/>
      <c r="QMI299" s="97"/>
      <c r="QMJ299" s="97"/>
      <c r="QMK299" s="97"/>
      <c r="QML299" s="97"/>
      <c r="QMM299" s="97"/>
      <c r="QMN299" s="97"/>
      <c r="QMO299" s="97"/>
      <c r="QMP299" s="97"/>
      <c r="QMQ299" s="97"/>
      <c r="QMR299" s="97"/>
      <c r="QMS299" s="97"/>
      <c r="QMT299" s="97"/>
      <c r="QMU299" s="97"/>
      <c r="QMV299" s="97"/>
      <c r="QMW299" s="97"/>
      <c r="QMX299" s="97"/>
      <c r="QMY299" s="97"/>
      <c r="QMZ299" s="97"/>
      <c r="QNA299" s="97"/>
      <c r="QNB299" s="97"/>
      <c r="QNC299" s="97"/>
      <c r="QND299" s="97"/>
      <c r="QNE299" s="97"/>
      <c r="QNF299" s="97"/>
      <c r="QNG299" s="97"/>
      <c r="QNH299" s="97"/>
      <c r="QNI299" s="97"/>
      <c r="QNJ299" s="97"/>
      <c r="QNK299" s="97"/>
      <c r="QNL299" s="97"/>
      <c r="QNM299" s="97"/>
      <c r="QNN299" s="97"/>
      <c r="QNO299" s="97"/>
      <c r="QNP299" s="97"/>
      <c r="QNQ299" s="97"/>
      <c r="QNR299" s="97"/>
      <c r="QNS299" s="97"/>
      <c r="QNT299" s="97"/>
      <c r="QNU299" s="97"/>
      <c r="QNV299" s="97"/>
      <c r="QNW299" s="97"/>
      <c r="QNX299" s="97"/>
      <c r="QNY299" s="97"/>
      <c r="QNZ299" s="97"/>
      <c r="QOA299" s="97"/>
      <c r="QOB299" s="97"/>
      <c r="QOC299" s="97"/>
      <c r="QOD299" s="97"/>
      <c r="QOE299" s="97"/>
      <c r="QOF299" s="97"/>
      <c r="QOG299" s="97"/>
      <c r="QOH299" s="97"/>
      <c r="QOI299" s="97"/>
      <c r="QOJ299" s="97"/>
      <c r="QOK299" s="97"/>
      <c r="QOL299" s="97"/>
      <c r="QOM299" s="97"/>
      <c r="QON299" s="97"/>
      <c r="QOO299" s="97"/>
      <c r="QOP299" s="97"/>
      <c r="QOQ299" s="97"/>
      <c r="QOR299" s="97"/>
      <c r="QOS299" s="97"/>
      <c r="QOT299" s="97"/>
      <c r="QOU299" s="97"/>
      <c r="QOV299" s="97"/>
      <c r="QOW299" s="97"/>
      <c r="QOX299" s="97"/>
      <c r="QOY299" s="97"/>
      <c r="QOZ299" s="97"/>
      <c r="QPA299" s="97"/>
      <c r="QPB299" s="97"/>
      <c r="QPC299" s="97"/>
      <c r="QPD299" s="97"/>
      <c r="QPE299" s="97"/>
      <c r="QPF299" s="97"/>
      <c r="QPG299" s="97"/>
      <c r="QPH299" s="97"/>
      <c r="QPI299" s="97"/>
      <c r="QPJ299" s="97"/>
      <c r="QPK299" s="97"/>
      <c r="QPL299" s="97"/>
      <c r="QPM299" s="97"/>
      <c r="QPN299" s="97"/>
      <c r="QPO299" s="97"/>
      <c r="QPP299" s="97"/>
      <c r="QPQ299" s="97"/>
      <c r="QPR299" s="97"/>
      <c r="QPS299" s="97"/>
      <c r="QPT299" s="97"/>
      <c r="QPU299" s="97"/>
      <c r="QPV299" s="97"/>
      <c r="QPW299" s="97"/>
      <c r="QPX299" s="97"/>
      <c r="QPY299" s="97"/>
      <c r="QPZ299" s="97"/>
      <c r="QQA299" s="97"/>
      <c r="QQB299" s="97"/>
      <c r="QQC299" s="97"/>
      <c r="QQD299" s="97"/>
      <c r="QQE299" s="97"/>
      <c r="QQF299" s="97"/>
      <c r="QQG299" s="97"/>
      <c r="QQH299" s="97"/>
      <c r="QQI299" s="97"/>
      <c r="QQJ299" s="97"/>
      <c r="QQK299" s="97"/>
      <c r="QQL299" s="97"/>
      <c r="QQM299" s="97"/>
      <c r="QQN299" s="97"/>
      <c r="QQO299" s="97"/>
      <c r="QQP299" s="97"/>
      <c r="QQQ299" s="97"/>
      <c r="QQR299" s="97"/>
      <c r="QQS299" s="97"/>
      <c r="QQT299" s="97"/>
      <c r="QQU299" s="97"/>
      <c r="QQV299" s="97"/>
      <c r="QQW299" s="97"/>
      <c r="QQX299" s="97"/>
      <c r="QQY299" s="97"/>
      <c r="QQZ299" s="97"/>
      <c r="QRA299" s="97"/>
      <c r="QRB299" s="97"/>
      <c r="QRC299" s="97"/>
      <c r="QRD299" s="97"/>
      <c r="QRE299" s="97"/>
      <c r="QRF299" s="97"/>
      <c r="QRG299" s="97"/>
      <c r="QRH299" s="97"/>
      <c r="QRI299" s="97"/>
      <c r="QRJ299" s="97"/>
      <c r="QRK299" s="97"/>
      <c r="QRL299" s="97"/>
      <c r="QRM299" s="97"/>
      <c r="QRN299" s="97"/>
      <c r="QRO299" s="97"/>
      <c r="QRP299" s="97"/>
      <c r="QRQ299" s="97"/>
      <c r="QRR299" s="97"/>
      <c r="QRS299" s="97"/>
      <c r="QRT299" s="97"/>
      <c r="QRU299" s="97"/>
      <c r="QRV299" s="97"/>
      <c r="QRW299" s="97"/>
      <c r="QRX299" s="97"/>
      <c r="QRY299" s="97"/>
      <c r="QRZ299" s="97"/>
      <c r="QSA299" s="97"/>
      <c r="QSB299" s="97"/>
      <c r="QSC299" s="97"/>
      <c r="QSD299" s="97"/>
      <c r="QSE299" s="97"/>
      <c r="QSF299" s="97"/>
      <c r="QSG299" s="97"/>
      <c r="QSH299" s="97"/>
      <c r="QSI299" s="97"/>
      <c r="QSJ299" s="97"/>
      <c r="QSK299" s="97"/>
      <c r="QSL299" s="97"/>
      <c r="QSM299" s="97"/>
      <c r="QSN299" s="97"/>
      <c r="QSO299" s="97"/>
      <c r="QSP299" s="97"/>
      <c r="QSQ299" s="97"/>
      <c r="QSR299" s="97"/>
      <c r="QSS299" s="97"/>
      <c r="QST299" s="97"/>
      <c r="QSU299" s="97"/>
      <c r="QSV299" s="97"/>
      <c r="QSW299" s="97"/>
      <c r="QSX299" s="97"/>
      <c r="QSY299" s="97"/>
      <c r="QSZ299" s="97"/>
      <c r="QTA299" s="97"/>
      <c r="QTB299" s="97"/>
      <c r="QTC299" s="97"/>
      <c r="QTD299" s="97"/>
      <c r="QTE299" s="97"/>
      <c r="QTF299" s="97"/>
      <c r="QTG299" s="97"/>
      <c r="QTH299" s="97"/>
      <c r="QTI299" s="97"/>
      <c r="QTJ299" s="97"/>
      <c r="QTK299" s="97"/>
      <c r="QTL299" s="97"/>
      <c r="QTM299" s="97"/>
      <c r="QTN299" s="97"/>
      <c r="QTO299" s="97"/>
      <c r="QTP299" s="97"/>
      <c r="QTQ299" s="97"/>
      <c r="QTR299" s="97"/>
      <c r="QTS299" s="97"/>
      <c r="QTT299" s="97"/>
      <c r="QTU299" s="97"/>
      <c r="QTV299" s="97"/>
      <c r="QTW299" s="97"/>
      <c r="QTX299" s="97"/>
      <c r="QTY299" s="97"/>
      <c r="QTZ299" s="97"/>
      <c r="QUA299" s="97"/>
      <c r="QUB299" s="97"/>
      <c r="QUC299" s="97"/>
      <c r="QUD299" s="97"/>
      <c r="QUE299" s="97"/>
      <c r="QUF299" s="97"/>
      <c r="QUG299" s="97"/>
      <c r="QUH299" s="97"/>
      <c r="QUI299" s="97"/>
      <c r="QUJ299" s="97"/>
      <c r="QUK299" s="97"/>
      <c r="QUL299" s="97"/>
      <c r="QUM299" s="97"/>
      <c r="QUN299" s="97"/>
      <c r="QUO299" s="97"/>
      <c r="QUP299" s="97"/>
      <c r="QUQ299" s="97"/>
      <c r="QUR299" s="97"/>
      <c r="QUS299" s="97"/>
      <c r="QUT299" s="97"/>
      <c r="QUU299" s="97"/>
      <c r="QUV299" s="97"/>
      <c r="QUW299" s="97"/>
      <c r="QUX299" s="97"/>
      <c r="QUY299" s="97"/>
      <c r="QUZ299" s="97"/>
      <c r="QVA299" s="97"/>
      <c r="QVB299" s="97"/>
      <c r="QVC299" s="97"/>
      <c r="QVD299" s="97"/>
      <c r="QVE299" s="97"/>
      <c r="QVF299" s="97"/>
      <c r="QVG299" s="97"/>
      <c r="QVH299" s="97"/>
      <c r="QVI299" s="97"/>
      <c r="QVJ299" s="97"/>
      <c r="QVK299" s="97"/>
      <c r="QVL299" s="97"/>
      <c r="QVM299" s="97"/>
      <c r="QVN299" s="97"/>
      <c r="QVO299" s="97"/>
      <c r="QVP299" s="97"/>
      <c r="QVQ299" s="97"/>
      <c r="QVR299" s="97"/>
      <c r="QVS299" s="97"/>
      <c r="QVT299" s="97"/>
      <c r="QVU299" s="97"/>
      <c r="QVV299" s="97"/>
      <c r="QVW299" s="97"/>
      <c r="QVX299" s="97"/>
      <c r="QVY299" s="97"/>
      <c r="QVZ299" s="97"/>
      <c r="QWA299" s="97"/>
      <c r="QWB299" s="97"/>
      <c r="QWC299" s="97"/>
      <c r="QWD299" s="97"/>
      <c r="QWE299" s="97"/>
      <c r="QWF299" s="97"/>
      <c r="QWG299" s="97"/>
      <c r="QWH299" s="97"/>
      <c r="QWI299" s="97"/>
      <c r="QWJ299" s="97"/>
      <c r="QWK299" s="97"/>
      <c r="QWL299" s="97"/>
      <c r="QWM299" s="97"/>
      <c r="QWN299" s="97"/>
      <c r="QWO299" s="97"/>
      <c r="QWP299" s="97"/>
      <c r="QWQ299" s="97"/>
      <c r="QWR299" s="97"/>
      <c r="QWS299" s="97"/>
      <c r="QWT299" s="97"/>
      <c r="QWU299" s="97"/>
      <c r="QWV299" s="97"/>
      <c r="QWW299" s="97"/>
      <c r="QWX299" s="97"/>
      <c r="QWY299" s="97"/>
      <c r="QWZ299" s="97"/>
      <c r="QXA299" s="97"/>
      <c r="QXB299" s="97"/>
      <c r="QXC299" s="97"/>
      <c r="QXD299" s="97"/>
      <c r="QXE299" s="97"/>
      <c r="QXF299" s="97"/>
      <c r="QXG299" s="97"/>
      <c r="QXH299" s="97"/>
      <c r="QXI299" s="97"/>
      <c r="QXJ299" s="97"/>
      <c r="QXK299" s="97"/>
      <c r="QXL299" s="97"/>
      <c r="QXM299" s="97"/>
      <c r="QXN299" s="97"/>
      <c r="QXO299" s="97"/>
      <c r="QXP299" s="97"/>
      <c r="QXQ299" s="97"/>
      <c r="QXR299" s="97"/>
      <c r="QXS299" s="97"/>
      <c r="QXT299" s="97"/>
      <c r="QXU299" s="97"/>
      <c r="QXV299" s="97"/>
      <c r="QXW299" s="97"/>
      <c r="QXX299" s="97"/>
      <c r="QXY299" s="97"/>
      <c r="QXZ299" s="97"/>
      <c r="QYA299" s="97"/>
      <c r="QYB299" s="97"/>
      <c r="QYC299" s="97"/>
      <c r="QYD299" s="97"/>
      <c r="QYE299" s="97"/>
      <c r="QYF299" s="97"/>
      <c r="QYG299" s="97"/>
      <c r="QYH299" s="97"/>
      <c r="QYI299" s="97"/>
      <c r="QYJ299" s="97"/>
      <c r="QYK299" s="97"/>
      <c r="QYL299" s="97"/>
      <c r="QYM299" s="97"/>
      <c r="QYN299" s="97"/>
      <c r="QYO299" s="97"/>
      <c r="QYP299" s="97"/>
      <c r="QYQ299" s="97"/>
      <c r="QYR299" s="97"/>
      <c r="QYS299" s="97"/>
      <c r="QYT299" s="97"/>
      <c r="QYU299" s="97"/>
      <c r="QYV299" s="97"/>
      <c r="QYW299" s="97"/>
      <c r="QYX299" s="97"/>
      <c r="QYY299" s="97"/>
      <c r="QYZ299" s="97"/>
      <c r="QZA299" s="97"/>
      <c r="QZB299" s="97"/>
      <c r="QZC299" s="97"/>
      <c r="QZD299" s="97"/>
      <c r="QZE299" s="97"/>
      <c r="QZF299" s="97"/>
      <c r="QZG299" s="97"/>
      <c r="QZH299" s="97"/>
      <c r="QZI299" s="97"/>
      <c r="QZJ299" s="97"/>
      <c r="QZK299" s="97"/>
      <c r="QZL299" s="97"/>
      <c r="QZM299" s="97"/>
      <c r="QZN299" s="97"/>
      <c r="QZO299" s="97"/>
      <c r="QZP299" s="97"/>
      <c r="QZQ299" s="97"/>
      <c r="QZR299" s="97"/>
      <c r="QZS299" s="97"/>
      <c r="QZT299" s="97"/>
      <c r="QZU299" s="97"/>
      <c r="QZV299" s="97"/>
      <c r="QZW299" s="97"/>
      <c r="QZX299" s="97"/>
      <c r="QZY299" s="97"/>
      <c r="QZZ299" s="97"/>
      <c r="RAA299" s="97"/>
      <c r="RAB299" s="97"/>
      <c r="RAC299" s="97"/>
      <c r="RAD299" s="97"/>
      <c r="RAE299" s="97"/>
      <c r="RAF299" s="97"/>
      <c r="RAG299" s="97"/>
      <c r="RAH299" s="97"/>
      <c r="RAI299" s="97"/>
      <c r="RAJ299" s="97"/>
      <c r="RAK299" s="97"/>
      <c r="RAL299" s="97"/>
      <c r="RAM299" s="97"/>
      <c r="RAN299" s="97"/>
      <c r="RAO299" s="97"/>
      <c r="RAP299" s="97"/>
      <c r="RAQ299" s="97"/>
      <c r="RAR299" s="97"/>
      <c r="RAS299" s="97"/>
      <c r="RAT299" s="97"/>
      <c r="RAU299" s="97"/>
      <c r="RAV299" s="97"/>
      <c r="RAW299" s="97"/>
      <c r="RAX299" s="97"/>
      <c r="RAY299" s="97"/>
      <c r="RAZ299" s="97"/>
      <c r="RBA299" s="97"/>
      <c r="RBB299" s="97"/>
      <c r="RBC299" s="97"/>
      <c r="RBD299" s="97"/>
      <c r="RBE299" s="97"/>
      <c r="RBF299" s="97"/>
      <c r="RBG299" s="97"/>
      <c r="RBH299" s="97"/>
      <c r="RBI299" s="97"/>
      <c r="RBJ299" s="97"/>
      <c r="RBK299" s="97"/>
      <c r="RBL299" s="97"/>
      <c r="RBM299" s="97"/>
      <c r="RBN299" s="97"/>
      <c r="RBO299" s="97"/>
      <c r="RBP299" s="97"/>
      <c r="RBQ299" s="97"/>
      <c r="RBR299" s="97"/>
      <c r="RBS299" s="97"/>
      <c r="RBT299" s="97"/>
      <c r="RBU299" s="97"/>
      <c r="RBV299" s="97"/>
      <c r="RBW299" s="97"/>
      <c r="RBX299" s="97"/>
      <c r="RBY299" s="97"/>
      <c r="RBZ299" s="97"/>
      <c r="RCA299" s="97"/>
      <c r="RCB299" s="97"/>
      <c r="RCC299" s="97"/>
      <c r="RCD299" s="97"/>
      <c r="RCE299" s="97"/>
      <c r="RCF299" s="97"/>
      <c r="RCG299" s="97"/>
      <c r="RCH299" s="97"/>
      <c r="RCI299" s="97"/>
      <c r="RCJ299" s="97"/>
      <c r="RCK299" s="97"/>
      <c r="RCL299" s="97"/>
      <c r="RCM299" s="97"/>
      <c r="RCN299" s="97"/>
      <c r="RCO299" s="97"/>
      <c r="RCP299" s="97"/>
      <c r="RCQ299" s="97"/>
      <c r="RCR299" s="97"/>
      <c r="RCS299" s="97"/>
      <c r="RCT299" s="97"/>
      <c r="RCU299" s="97"/>
      <c r="RCV299" s="97"/>
      <c r="RCW299" s="97"/>
      <c r="RCX299" s="97"/>
      <c r="RCY299" s="97"/>
      <c r="RCZ299" s="97"/>
      <c r="RDA299" s="97"/>
      <c r="RDB299" s="97"/>
      <c r="RDC299" s="97"/>
      <c r="RDD299" s="97"/>
      <c r="RDE299" s="97"/>
      <c r="RDF299" s="97"/>
      <c r="RDG299" s="97"/>
      <c r="RDH299" s="97"/>
      <c r="RDI299" s="97"/>
      <c r="RDJ299" s="97"/>
      <c r="RDK299" s="97"/>
      <c r="RDL299" s="97"/>
      <c r="RDM299" s="97"/>
      <c r="RDN299" s="97"/>
      <c r="RDO299" s="97"/>
      <c r="RDP299" s="97"/>
      <c r="RDQ299" s="97"/>
      <c r="RDR299" s="97"/>
      <c r="RDS299" s="97"/>
      <c r="RDT299" s="97"/>
      <c r="RDU299" s="97"/>
      <c r="RDV299" s="97"/>
      <c r="RDW299" s="97"/>
      <c r="RDX299" s="97"/>
      <c r="RDY299" s="97"/>
      <c r="RDZ299" s="97"/>
      <c r="REA299" s="97"/>
      <c r="REB299" s="97"/>
      <c r="REC299" s="97"/>
      <c r="RED299" s="97"/>
      <c r="REE299" s="97"/>
      <c r="REF299" s="97"/>
      <c r="REG299" s="97"/>
      <c r="REH299" s="97"/>
      <c r="REI299" s="97"/>
      <c r="REJ299" s="97"/>
      <c r="REK299" s="97"/>
      <c r="REL299" s="97"/>
      <c r="REM299" s="97"/>
      <c r="REN299" s="97"/>
      <c r="REO299" s="97"/>
      <c r="REP299" s="97"/>
      <c r="REQ299" s="97"/>
      <c r="RER299" s="97"/>
      <c r="RES299" s="97"/>
      <c r="RET299" s="97"/>
      <c r="REU299" s="97"/>
      <c r="REV299" s="97"/>
      <c r="REW299" s="97"/>
      <c r="REX299" s="97"/>
      <c r="REY299" s="97"/>
      <c r="REZ299" s="97"/>
      <c r="RFA299" s="97"/>
      <c r="RFB299" s="97"/>
      <c r="RFC299" s="97"/>
      <c r="RFD299" s="97"/>
      <c r="RFE299" s="97"/>
      <c r="RFF299" s="97"/>
      <c r="RFG299" s="97"/>
      <c r="RFH299" s="97"/>
      <c r="RFI299" s="97"/>
      <c r="RFJ299" s="97"/>
      <c r="RFK299" s="97"/>
      <c r="RFL299" s="97"/>
      <c r="RFM299" s="97"/>
      <c r="RFN299" s="97"/>
      <c r="RFO299" s="97"/>
      <c r="RFP299" s="97"/>
      <c r="RFQ299" s="97"/>
      <c r="RFR299" s="97"/>
      <c r="RFS299" s="97"/>
      <c r="RFT299" s="97"/>
      <c r="RFU299" s="97"/>
      <c r="RFV299" s="97"/>
      <c r="RFW299" s="97"/>
      <c r="RFX299" s="97"/>
      <c r="RFY299" s="97"/>
      <c r="RFZ299" s="97"/>
      <c r="RGA299" s="97"/>
      <c r="RGB299" s="97"/>
      <c r="RGC299" s="97"/>
      <c r="RGD299" s="97"/>
      <c r="RGE299" s="97"/>
      <c r="RGF299" s="97"/>
      <c r="RGG299" s="97"/>
      <c r="RGH299" s="97"/>
      <c r="RGI299" s="97"/>
      <c r="RGJ299" s="97"/>
      <c r="RGK299" s="97"/>
      <c r="RGL299" s="97"/>
      <c r="RGM299" s="97"/>
      <c r="RGN299" s="97"/>
      <c r="RGO299" s="97"/>
      <c r="RGP299" s="97"/>
      <c r="RGQ299" s="97"/>
      <c r="RGR299" s="97"/>
      <c r="RGS299" s="97"/>
      <c r="RGT299" s="97"/>
      <c r="RGU299" s="97"/>
      <c r="RGV299" s="97"/>
      <c r="RGW299" s="97"/>
      <c r="RGX299" s="97"/>
      <c r="RGY299" s="97"/>
      <c r="RGZ299" s="97"/>
      <c r="RHA299" s="97"/>
      <c r="RHB299" s="97"/>
      <c r="RHC299" s="97"/>
      <c r="RHD299" s="97"/>
      <c r="RHE299" s="97"/>
      <c r="RHF299" s="97"/>
      <c r="RHG299" s="97"/>
      <c r="RHH299" s="97"/>
      <c r="RHI299" s="97"/>
      <c r="RHJ299" s="97"/>
      <c r="RHK299" s="97"/>
      <c r="RHL299" s="97"/>
      <c r="RHM299" s="97"/>
      <c r="RHN299" s="97"/>
      <c r="RHO299" s="97"/>
      <c r="RHP299" s="97"/>
      <c r="RHQ299" s="97"/>
      <c r="RHR299" s="97"/>
      <c r="RHS299" s="97"/>
      <c r="RHT299" s="97"/>
      <c r="RHU299" s="97"/>
      <c r="RHV299" s="97"/>
      <c r="RHW299" s="97"/>
      <c r="RHX299" s="97"/>
      <c r="RHY299" s="97"/>
      <c r="RHZ299" s="97"/>
      <c r="RIA299" s="97"/>
      <c r="RIB299" s="97"/>
      <c r="RIC299" s="97"/>
      <c r="RID299" s="97"/>
      <c r="RIE299" s="97"/>
      <c r="RIF299" s="97"/>
      <c r="RIG299" s="97"/>
      <c r="RIH299" s="97"/>
      <c r="RII299" s="97"/>
      <c r="RIJ299" s="97"/>
      <c r="RIK299" s="97"/>
      <c r="RIL299" s="97"/>
      <c r="RIM299" s="97"/>
      <c r="RIN299" s="97"/>
      <c r="RIO299" s="97"/>
      <c r="RIP299" s="97"/>
      <c r="RIQ299" s="97"/>
      <c r="RIR299" s="97"/>
      <c r="RIS299" s="97"/>
      <c r="RIT299" s="97"/>
      <c r="RIU299" s="97"/>
      <c r="RIV299" s="97"/>
      <c r="RIW299" s="97"/>
      <c r="RIX299" s="97"/>
      <c r="RIY299" s="97"/>
      <c r="RIZ299" s="97"/>
      <c r="RJA299" s="97"/>
      <c r="RJB299" s="97"/>
      <c r="RJC299" s="97"/>
      <c r="RJD299" s="97"/>
      <c r="RJE299" s="97"/>
      <c r="RJF299" s="97"/>
      <c r="RJG299" s="97"/>
      <c r="RJH299" s="97"/>
      <c r="RJI299" s="97"/>
      <c r="RJJ299" s="97"/>
      <c r="RJK299" s="97"/>
      <c r="RJL299" s="97"/>
      <c r="RJM299" s="97"/>
      <c r="RJN299" s="97"/>
      <c r="RJO299" s="97"/>
      <c r="RJP299" s="97"/>
      <c r="RJQ299" s="97"/>
      <c r="RJR299" s="97"/>
      <c r="RJS299" s="97"/>
      <c r="RJT299" s="97"/>
      <c r="RJU299" s="97"/>
      <c r="RJV299" s="97"/>
      <c r="RJW299" s="97"/>
      <c r="RJX299" s="97"/>
      <c r="RJY299" s="97"/>
      <c r="RJZ299" s="97"/>
      <c r="RKA299" s="97"/>
      <c r="RKB299" s="97"/>
      <c r="RKC299" s="97"/>
      <c r="RKD299" s="97"/>
      <c r="RKE299" s="97"/>
      <c r="RKF299" s="97"/>
      <c r="RKG299" s="97"/>
      <c r="RKH299" s="97"/>
      <c r="RKI299" s="97"/>
      <c r="RKJ299" s="97"/>
      <c r="RKK299" s="97"/>
      <c r="RKL299" s="97"/>
      <c r="RKM299" s="97"/>
      <c r="RKN299" s="97"/>
      <c r="RKO299" s="97"/>
      <c r="RKP299" s="97"/>
      <c r="RKQ299" s="97"/>
      <c r="RKR299" s="97"/>
      <c r="RKS299" s="97"/>
      <c r="RKT299" s="97"/>
      <c r="RKU299" s="97"/>
      <c r="RKV299" s="97"/>
      <c r="RKW299" s="97"/>
      <c r="RKX299" s="97"/>
      <c r="RKY299" s="97"/>
      <c r="RKZ299" s="97"/>
      <c r="RLA299" s="97"/>
      <c r="RLB299" s="97"/>
      <c r="RLC299" s="97"/>
      <c r="RLD299" s="97"/>
      <c r="RLE299" s="97"/>
      <c r="RLF299" s="97"/>
      <c r="RLG299" s="97"/>
      <c r="RLH299" s="97"/>
      <c r="RLI299" s="97"/>
      <c r="RLJ299" s="97"/>
      <c r="RLK299" s="97"/>
      <c r="RLL299" s="97"/>
      <c r="RLM299" s="97"/>
      <c r="RLN299" s="97"/>
      <c r="RLO299" s="97"/>
      <c r="RLP299" s="97"/>
      <c r="RLQ299" s="97"/>
      <c r="RLR299" s="97"/>
      <c r="RLS299" s="97"/>
      <c r="RLT299" s="97"/>
      <c r="RLU299" s="97"/>
      <c r="RLV299" s="97"/>
      <c r="RLW299" s="97"/>
      <c r="RLX299" s="97"/>
      <c r="RLY299" s="97"/>
      <c r="RLZ299" s="97"/>
      <c r="RMA299" s="97"/>
      <c r="RMB299" s="97"/>
      <c r="RMC299" s="97"/>
      <c r="RMD299" s="97"/>
      <c r="RME299" s="97"/>
      <c r="RMF299" s="97"/>
      <c r="RMG299" s="97"/>
      <c r="RMH299" s="97"/>
      <c r="RMI299" s="97"/>
      <c r="RMJ299" s="97"/>
      <c r="RMK299" s="97"/>
      <c r="RML299" s="97"/>
      <c r="RMM299" s="97"/>
      <c r="RMN299" s="97"/>
      <c r="RMO299" s="97"/>
      <c r="RMP299" s="97"/>
      <c r="RMQ299" s="97"/>
      <c r="RMR299" s="97"/>
      <c r="RMS299" s="97"/>
      <c r="RMT299" s="97"/>
      <c r="RMU299" s="97"/>
      <c r="RMV299" s="97"/>
      <c r="RMW299" s="97"/>
      <c r="RMX299" s="97"/>
      <c r="RMY299" s="97"/>
      <c r="RMZ299" s="97"/>
      <c r="RNA299" s="97"/>
      <c r="RNB299" s="97"/>
      <c r="RNC299" s="97"/>
      <c r="RND299" s="97"/>
      <c r="RNE299" s="97"/>
      <c r="RNF299" s="97"/>
      <c r="RNG299" s="97"/>
      <c r="RNH299" s="97"/>
      <c r="RNI299" s="97"/>
      <c r="RNJ299" s="97"/>
      <c r="RNK299" s="97"/>
      <c r="RNL299" s="97"/>
      <c r="RNM299" s="97"/>
      <c r="RNN299" s="97"/>
      <c r="RNO299" s="97"/>
      <c r="RNP299" s="97"/>
      <c r="RNQ299" s="97"/>
      <c r="RNR299" s="97"/>
      <c r="RNS299" s="97"/>
      <c r="RNT299" s="97"/>
      <c r="RNU299" s="97"/>
      <c r="RNV299" s="97"/>
      <c r="RNW299" s="97"/>
      <c r="RNX299" s="97"/>
      <c r="RNY299" s="97"/>
      <c r="RNZ299" s="97"/>
      <c r="ROA299" s="97"/>
      <c r="ROB299" s="97"/>
      <c r="ROC299" s="97"/>
      <c r="ROD299" s="97"/>
      <c r="ROE299" s="97"/>
      <c r="ROF299" s="97"/>
      <c r="ROG299" s="97"/>
      <c r="ROH299" s="97"/>
      <c r="ROI299" s="97"/>
      <c r="ROJ299" s="97"/>
      <c r="ROK299" s="97"/>
      <c r="ROL299" s="97"/>
      <c r="ROM299" s="97"/>
      <c r="RON299" s="97"/>
      <c r="ROO299" s="97"/>
      <c r="ROP299" s="97"/>
      <c r="ROQ299" s="97"/>
      <c r="ROR299" s="97"/>
      <c r="ROS299" s="97"/>
      <c r="ROT299" s="97"/>
      <c r="ROU299" s="97"/>
      <c r="ROV299" s="97"/>
      <c r="ROW299" s="97"/>
      <c r="ROX299" s="97"/>
      <c r="ROY299" s="97"/>
      <c r="ROZ299" s="97"/>
      <c r="RPA299" s="97"/>
      <c r="RPB299" s="97"/>
      <c r="RPC299" s="97"/>
      <c r="RPD299" s="97"/>
      <c r="RPE299" s="97"/>
      <c r="RPF299" s="97"/>
      <c r="RPG299" s="97"/>
      <c r="RPH299" s="97"/>
      <c r="RPI299" s="97"/>
      <c r="RPJ299" s="97"/>
      <c r="RPK299" s="97"/>
      <c r="RPL299" s="97"/>
      <c r="RPM299" s="97"/>
      <c r="RPN299" s="97"/>
      <c r="RPO299" s="97"/>
      <c r="RPP299" s="97"/>
      <c r="RPQ299" s="97"/>
      <c r="RPR299" s="97"/>
      <c r="RPS299" s="97"/>
      <c r="RPT299" s="97"/>
      <c r="RPU299" s="97"/>
      <c r="RPV299" s="97"/>
      <c r="RPW299" s="97"/>
      <c r="RPX299" s="97"/>
      <c r="RPY299" s="97"/>
      <c r="RPZ299" s="97"/>
      <c r="RQA299" s="97"/>
      <c r="RQB299" s="97"/>
      <c r="RQC299" s="97"/>
      <c r="RQD299" s="97"/>
      <c r="RQE299" s="97"/>
      <c r="RQF299" s="97"/>
      <c r="RQG299" s="97"/>
      <c r="RQH299" s="97"/>
      <c r="RQI299" s="97"/>
      <c r="RQJ299" s="97"/>
      <c r="RQK299" s="97"/>
      <c r="RQL299" s="97"/>
      <c r="RQM299" s="97"/>
      <c r="RQN299" s="97"/>
      <c r="RQO299" s="97"/>
      <c r="RQP299" s="97"/>
      <c r="RQQ299" s="97"/>
      <c r="RQR299" s="97"/>
      <c r="RQS299" s="97"/>
      <c r="RQT299" s="97"/>
      <c r="RQU299" s="97"/>
      <c r="RQV299" s="97"/>
      <c r="RQW299" s="97"/>
      <c r="RQX299" s="97"/>
      <c r="RQY299" s="97"/>
      <c r="RQZ299" s="97"/>
      <c r="RRA299" s="97"/>
      <c r="RRB299" s="97"/>
      <c r="RRC299" s="97"/>
      <c r="RRD299" s="97"/>
      <c r="RRE299" s="97"/>
      <c r="RRF299" s="97"/>
      <c r="RRG299" s="97"/>
      <c r="RRH299" s="97"/>
      <c r="RRI299" s="97"/>
      <c r="RRJ299" s="97"/>
      <c r="RRK299" s="97"/>
      <c r="RRL299" s="97"/>
      <c r="RRM299" s="97"/>
      <c r="RRN299" s="97"/>
      <c r="RRO299" s="97"/>
      <c r="RRP299" s="97"/>
      <c r="RRQ299" s="97"/>
      <c r="RRR299" s="97"/>
      <c r="RRS299" s="97"/>
      <c r="RRT299" s="97"/>
      <c r="RRU299" s="97"/>
      <c r="RRV299" s="97"/>
      <c r="RRW299" s="97"/>
      <c r="RRX299" s="97"/>
      <c r="RRY299" s="97"/>
      <c r="RRZ299" s="97"/>
      <c r="RSA299" s="97"/>
      <c r="RSB299" s="97"/>
      <c r="RSC299" s="97"/>
      <c r="RSD299" s="97"/>
      <c r="RSE299" s="97"/>
      <c r="RSF299" s="97"/>
      <c r="RSG299" s="97"/>
      <c r="RSH299" s="97"/>
      <c r="RSI299" s="97"/>
      <c r="RSJ299" s="97"/>
      <c r="RSK299" s="97"/>
      <c r="RSL299" s="97"/>
      <c r="RSM299" s="97"/>
      <c r="RSN299" s="97"/>
      <c r="RSO299" s="97"/>
      <c r="RSP299" s="97"/>
      <c r="RSQ299" s="97"/>
      <c r="RSR299" s="97"/>
      <c r="RSS299" s="97"/>
      <c r="RST299" s="97"/>
      <c r="RSU299" s="97"/>
      <c r="RSV299" s="97"/>
      <c r="RSW299" s="97"/>
      <c r="RSX299" s="97"/>
      <c r="RSY299" s="97"/>
      <c r="RSZ299" s="97"/>
      <c r="RTA299" s="97"/>
      <c r="RTB299" s="97"/>
      <c r="RTC299" s="97"/>
      <c r="RTD299" s="97"/>
      <c r="RTE299" s="97"/>
      <c r="RTF299" s="97"/>
      <c r="RTG299" s="97"/>
      <c r="RTH299" s="97"/>
      <c r="RTI299" s="97"/>
      <c r="RTJ299" s="97"/>
      <c r="RTK299" s="97"/>
      <c r="RTL299" s="97"/>
      <c r="RTM299" s="97"/>
      <c r="RTN299" s="97"/>
      <c r="RTO299" s="97"/>
      <c r="RTP299" s="97"/>
      <c r="RTQ299" s="97"/>
      <c r="RTR299" s="97"/>
      <c r="RTS299" s="97"/>
      <c r="RTT299" s="97"/>
      <c r="RTU299" s="97"/>
      <c r="RTV299" s="97"/>
      <c r="RTW299" s="97"/>
      <c r="RTX299" s="97"/>
      <c r="RTY299" s="97"/>
      <c r="RTZ299" s="97"/>
      <c r="RUA299" s="97"/>
      <c r="RUB299" s="97"/>
      <c r="RUC299" s="97"/>
      <c r="RUD299" s="97"/>
      <c r="RUE299" s="97"/>
      <c r="RUF299" s="97"/>
      <c r="RUG299" s="97"/>
      <c r="RUH299" s="97"/>
      <c r="RUI299" s="97"/>
      <c r="RUJ299" s="97"/>
      <c r="RUK299" s="97"/>
      <c r="RUL299" s="97"/>
      <c r="RUM299" s="97"/>
      <c r="RUN299" s="97"/>
      <c r="RUO299" s="97"/>
      <c r="RUP299" s="97"/>
      <c r="RUQ299" s="97"/>
      <c r="RUR299" s="97"/>
      <c r="RUS299" s="97"/>
      <c r="RUT299" s="97"/>
      <c r="RUU299" s="97"/>
      <c r="RUV299" s="97"/>
      <c r="RUW299" s="97"/>
      <c r="RUX299" s="97"/>
      <c r="RUY299" s="97"/>
      <c r="RUZ299" s="97"/>
      <c r="RVA299" s="97"/>
      <c r="RVB299" s="97"/>
      <c r="RVC299" s="97"/>
      <c r="RVD299" s="97"/>
      <c r="RVE299" s="97"/>
      <c r="RVF299" s="97"/>
      <c r="RVG299" s="97"/>
      <c r="RVH299" s="97"/>
      <c r="RVI299" s="97"/>
      <c r="RVJ299" s="97"/>
      <c r="RVK299" s="97"/>
      <c r="RVL299" s="97"/>
      <c r="RVM299" s="97"/>
      <c r="RVN299" s="97"/>
      <c r="RVO299" s="97"/>
      <c r="RVP299" s="97"/>
      <c r="RVQ299" s="97"/>
      <c r="RVR299" s="97"/>
      <c r="RVS299" s="97"/>
      <c r="RVT299" s="97"/>
      <c r="RVU299" s="97"/>
      <c r="RVV299" s="97"/>
      <c r="RVW299" s="97"/>
      <c r="RVX299" s="97"/>
      <c r="RVY299" s="97"/>
      <c r="RVZ299" s="97"/>
      <c r="RWA299" s="97"/>
      <c r="RWB299" s="97"/>
      <c r="RWC299" s="97"/>
      <c r="RWD299" s="97"/>
      <c r="RWE299" s="97"/>
      <c r="RWF299" s="97"/>
      <c r="RWG299" s="97"/>
      <c r="RWH299" s="97"/>
      <c r="RWI299" s="97"/>
      <c r="RWJ299" s="97"/>
      <c r="RWK299" s="97"/>
      <c r="RWL299" s="97"/>
      <c r="RWM299" s="97"/>
      <c r="RWN299" s="97"/>
      <c r="RWO299" s="97"/>
      <c r="RWP299" s="97"/>
      <c r="RWQ299" s="97"/>
      <c r="RWR299" s="97"/>
      <c r="RWS299" s="97"/>
      <c r="RWT299" s="97"/>
      <c r="RWU299" s="97"/>
      <c r="RWV299" s="97"/>
      <c r="RWW299" s="97"/>
      <c r="RWX299" s="97"/>
      <c r="RWY299" s="97"/>
      <c r="RWZ299" s="97"/>
      <c r="RXA299" s="97"/>
      <c r="RXB299" s="97"/>
      <c r="RXC299" s="97"/>
      <c r="RXD299" s="97"/>
      <c r="RXE299" s="97"/>
      <c r="RXF299" s="97"/>
      <c r="RXG299" s="97"/>
      <c r="RXH299" s="97"/>
      <c r="RXI299" s="97"/>
      <c r="RXJ299" s="97"/>
      <c r="RXK299" s="97"/>
      <c r="RXL299" s="97"/>
      <c r="RXM299" s="97"/>
      <c r="RXN299" s="97"/>
      <c r="RXO299" s="97"/>
      <c r="RXP299" s="97"/>
      <c r="RXQ299" s="97"/>
      <c r="RXR299" s="97"/>
      <c r="RXS299" s="97"/>
      <c r="RXT299" s="97"/>
      <c r="RXU299" s="97"/>
      <c r="RXV299" s="97"/>
      <c r="RXW299" s="97"/>
      <c r="RXX299" s="97"/>
      <c r="RXY299" s="97"/>
      <c r="RXZ299" s="97"/>
      <c r="RYA299" s="97"/>
      <c r="RYB299" s="97"/>
      <c r="RYC299" s="97"/>
      <c r="RYD299" s="97"/>
      <c r="RYE299" s="97"/>
      <c r="RYF299" s="97"/>
      <c r="RYG299" s="97"/>
      <c r="RYH299" s="97"/>
      <c r="RYI299" s="97"/>
      <c r="RYJ299" s="97"/>
      <c r="RYK299" s="97"/>
      <c r="RYL299" s="97"/>
      <c r="RYM299" s="97"/>
      <c r="RYN299" s="97"/>
      <c r="RYO299" s="97"/>
      <c r="RYP299" s="97"/>
      <c r="RYQ299" s="97"/>
      <c r="RYR299" s="97"/>
      <c r="RYS299" s="97"/>
      <c r="RYT299" s="97"/>
      <c r="RYU299" s="97"/>
      <c r="RYV299" s="97"/>
      <c r="RYW299" s="97"/>
      <c r="RYX299" s="97"/>
      <c r="RYY299" s="97"/>
      <c r="RYZ299" s="97"/>
      <c r="RZA299" s="97"/>
      <c r="RZB299" s="97"/>
      <c r="RZC299" s="97"/>
      <c r="RZD299" s="97"/>
      <c r="RZE299" s="97"/>
      <c r="RZF299" s="97"/>
      <c r="RZG299" s="97"/>
      <c r="RZH299" s="97"/>
      <c r="RZI299" s="97"/>
      <c r="RZJ299" s="97"/>
      <c r="RZK299" s="97"/>
      <c r="RZL299" s="97"/>
      <c r="RZM299" s="97"/>
      <c r="RZN299" s="97"/>
      <c r="RZO299" s="97"/>
      <c r="RZP299" s="97"/>
      <c r="RZQ299" s="97"/>
      <c r="RZR299" s="97"/>
      <c r="RZS299" s="97"/>
      <c r="RZT299" s="97"/>
      <c r="RZU299" s="97"/>
      <c r="RZV299" s="97"/>
      <c r="RZW299" s="97"/>
      <c r="RZX299" s="97"/>
      <c r="RZY299" s="97"/>
      <c r="RZZ299" s="97"/>
      <c r="SAA299" s="97"/>
      <c r="SAB299" s="97"/>
      <c r="SAC299" s="97"/>
      <c r="SAD299" s="97"/>
      <c r="SAE299" s="97"/>
      <c r="SAF299" s="97"/>
      <c r="SAG299" s="97"/>
      <c r="SAH299" s="97"/>
      <c r="SAI299" s="97"/>
      <c r="SAJ299" s="97"/>
      <c r="SAK299" s="97"/>
      <c r="SAL299" s="97"/>
      <c r="SAM299" s="97"/>
      <c r="SAN299" s="97"/>
      <c r="SAO299" s="97"/>
      <c r="SAP299" s="97"/>
      <c r="SAQ299" s="97"/>
      <c r="SAR299" s="97"/>
      <c r="SAS299" s="97"/>
      <c r="SAT299" s="97"/>
      <c r="SAU299" s="97"/>
      <c r="SAV299" s="97"/>
      <c r="SAW299" s="97"/>
      <c r="SAX299" s="97"/>
      <c r="SAY299" s="97"/>
      <c r="SAZ299" s="97"/>
      <c r="SBA299" s="97"/>
      <c r="SBB299" s="97"/>
      <c r="SBC299" s="97"/>
      <c r="SBD299" s="97"/>
      <c r="SBE299" s="97"/>
      <c r="SBF299" s="97"/>
      <c r="SBG299" s="97"/>
      <c r="SBH299" s="97"/>
      <c r="SBI299" s="97"/>
      <c r="SBJ299" s="97"/>
      <c r="SBK299" s="97"/>
      <c r="SBL299" s="97"/>
      <c r="SBM299" s="97"/>
      <c r="SBN299" s="97"/>
      <c r="SBO299" s="97"/>
      <c r="SBP299" s="97"/>
      <c r="SBQ299" s="97"/>
      <c r="SBR299" s="97"/>
      <c r="SBS299" s="97"/>
      <c r="SBT299" s="97"/>
      <c r="SBU299" s="97"/>
      <c r="SBV299" s="97"/>
      <c r="SBW299" s="97"/>
      <c r="SBX299" s="97"/>
      <c r="SBY299" s="97"/>
      <c r="SBZ299" s="97"/>
      <c r="SCA299" s="97"/>
      <c r="SCB299" s="97"/>
      <c r="SCC299" s="97"/>
      <c r="SCD299" s="97"/>
      <c r="SCE299" s="97"/>
      <c r="SCF299" s="97"/>
      <c r="SCG299" s="97"/>
      <c r="SCH299" s="97"/>
      <c r="SCI299" s="97"/>
      <c r="SCJ299" s="97"/>
      <c r="SCK299" s="97"/>
      <c r="SCL299" s="97"/>
      <c r="SCM299" s="97"/>
      <c r="SCN299" s="97"/>
      <c r="SCO299" s="97"/>
      <c r="SCP299" s="97"/>
      <c r="SCQ299" s="97"/>
      <c r="SCR299" s="97"/>
      <c r="SCS299" s="97"/>
      <c r="SCT299" s="97"/>
      <c r="SCU299" s="97"/>
      <c r="SCV299" s="97"/>
      <c r="SCW299" s="97"/>
      <c r="SCX299" s="97"/>
      <c r="SCY299" s="97"/>
      <c r="SCZ299" s="97"/>
      <c r="SDA299" s="97"/>
      <c r="SDB299" s="97"/>
      <c r="SDC299" s="97"/>
      <c r="SDD299" s="97"/>
      <c r="SDE299" s="97"/>
      <c r="SDF299" s="97"/>
      <c r="SDG299" s="97"/>
      <c r="SDH299" s="97"/>
      <c r="SDI299" s="97"/>
      <c r="SDJ299" s="97"/>
      <c r="SDK299" s="97"/>
      <c r="SDL299" s="97"/>
      <c r="SDM299" s="97"/>
      <c r="SDN299" s="97"/>
      <c r="SDO299" s="97"/>
      <c r="SDP299" s="97"/>
      <c r="SDQ299" s="97"/>
      <c r="SDR299" s="97"/>
      <c r="SDS299" s="97"/>
      <c r="SDT299" s="97"/>
      <c r="SDU299" s="97"/>
      <c r="SDV299" s="97"/>
      <c r="SDW299" s="97"/>
      <c r="SDX299" s="97"/>
      <c r="SDY299" s="97"/>
      <c r="SDZ299" s="97"/>
      <c r="SEA299" s="97"/>
      <c r="SEB299" s="97"/>
      <c r="SEC299" s="97"/>
      <c r="SED299" s="97"/>
      <c r="SEE299" s="97"/>
      <c r="SEF299" s="97"/>
      <c r="SEG299" s="97"/>
      <c r="SEH299" s="97"/>
      <c r="SEI299" s="97"/>
      <c r="SEJ299" s="97"/>
      <c r="SEK299" s="97"/>
      <c r="SEL299" s="97"/>
      <c r="SEM299" s="97"/>
      <c r="SEN299" s="97"/>
      <c r="SEO299" s="97"/>
      <c r="SEP299" s="97"/>
      <c r="SEQ299" s="97"/>
      <c r="SER299" s="97"/>
      <c r="SES299" s="97"/>
      <c r="SET299" s="97"/>
      <c r="SEU299" s="97"/>
      <c r="SEV299" s="97"/>
      <c r="SEW299" s="97"/>
      <c r="SEX299" s="97"/>
      <c r="SEY299" s="97"/>
      <c r="SEZ299" s="97"/>
      <c r="SFA299" s="97"/>
      <c r="SFB299" s="97"/>
      <c r="SFC299" s="97"/>
      <c r="SFD299" s="97"/>
      <c r="SFE299" s="97"/>
      <c r="SFF299" s="97"/>
      <c r="SFG299" s="97"/>
      <c r="SFH299" s="97"/>
      <c r="SFI299" s="97"/>
      <c r="SFJ299" s="97"/>
      <c r="SFK299" s="97"/>
      <c r="SFL299" s="97"/>
      <c r="SFM299" s="97"/>
      <c r="SFN299" s="97"/>
      <c r="SFO299" s="97"/>
      <c r="SFP299" s="97"/>
      <c r="SFQ299" s="97"/>
      <c r="SFR299" s="97"/>
      <c r="SFS299" s="97"/>
      <c r="SFT299" s="97"/>
      <c r="SFU299" s="97"/>
      <c r="SFV299" s="97"/>
      <c r="SFW299" s="97"/>
      <c r="SFX299" s="97"/>
      <c r="SFY299" s="97"/>
      <c r="SFZ299" s="97"/>
      <c r="SGA299" s="97"/>
      <c r="SGB299" s="97"/>
      <c r="SGC299" s="97"/>
      <c r="SGD299" s="97"/>
      <c r="SGE299" s="97"/>
      <c r="SGF299" s="97"/>
      <c r="SGG299" s="97"/>
      <c r="SGH299" s="97"/>
      <c r="SGI299" s="97"/>
      <c r="SGJ299" s="97"/>
      <c r="SGK299" s="97"/>
      <c r="SGL299" s="97"/>
      <c r="SGM299" s="97"/>
      <c r="SGN299" s="97"/>
      <c r="SGO299" s="97"/>
      <c r="SGP299" s="97"/>
      <c r="SGQ299" s="97"/>
      <c r="SGR299" s="97"/>
      <c r="SGS299" s="97"/>
      <c r="SGT299" s="97"/>
      <c r="SGU299" s="97"/>
      <c r="SGV299" s="97"/>
      <c r="SGW299" s="97"/>
      <c r="SGX299" s="97"/>
      <c r="SGY299" s="97"/>
      <c r="SGZ299" s="97"/>
      <c r="SHA299" s="97"/>
      <c r="SHB299" s="97"/>
      <c r="SHC299" s="97"/>
      <c r="SHD299" s="97"/>
      <c r="SHE299" s="97"/>
      <c r="SHF299" s="97"/>
      <c r="SHG299" s="97"/>
      <c r="SHH299" s="97"/>
      <c r="SHI299" s="97"/>
      <c r="SHJ299" s="97"/>
      <c r="SHK299" s="97"/>
      <c r="SHL299" s="97"/>
      <c r="SHM299" s="97"/>
      <c r="SHN299" s="97"/>
      <c r="SHO299" s="97"/>
      <c r="SHP299" s="97"/>
      <c r="SHQ299" s="97"/>
      <c r="SHR299" s="97"/>
      <c r="SHS299" s="97"/>
      <c r="SHT299" s="97"/>
      <c r="SHU299" s="97"/>
      <c r="SHV299" s="97"/>
      <c r="SHW299" s="97"/>
      <c r="SHX299" s="97"/>
      <c r="SHY299" s="97"/>
      <c r="SHZ299" s="97"/>
      <c r="SIA299" s="97"/>
      <c r="SIB299" s="97"/>
      <c r="SIC299" s="97"/>
      <c r="SID299" s="97"/>
      <c r="SIE299" s="97"/>
      <c r="SIF299" s="97"/>
      <c r="SIG299" s="97"/>
      <c r="SIH299" s="97"/>
      <c r="SII299" s="97"/>
      <c r="SIJ299" s="97"/>
      <c r="SIK299" s="97"/>
      <c r="SIL299" s="97"/>
      <c r="SIM299" s="97"/>
      <c r="SIN299" s="97"/>
      <c r="SIO299" s="97"/>
      <c r="SIP299" s="97"/>
      <c r="SIQ299" s="97"/>
      <c r="SIR299" s="97"/>
      <c r="SIS299" s="97"/>
      <c r="SIT299" s="97"/>
      <c r="SIU299" s="97"/>
      <c r="SIV299" s="97"/>
      <c r="SIW299" s="97"/>
      <c r="SIX299" s="97"/>
      <c r="SIY299" s="97"/>
      <c r="SIZ299" s="97"/>
      <c r="SJA299" s="97"/>
      <c r="SJB299" s="97"/>
      <c r="SJC299" s="97"/>
      <c r="SJD299" s="97"/>
      <c r="SJE299" s="97"/>
      <c r="SJF299" s="97"/>
      <c r="SJG299" s="97"/>
      <c r="SJH299" s="97"/>
      <c r="SJI299" s="97"/>
      <c r="SJJ299" s="97"/>
      <c r="SJK299" s="97"/>
      <c r="SJL299" s="97"/>
      <c r="SJM299" s="97"/>
      <c r="SJN299" s="97"/>
      <c r="SJO299" s="97"/>
      <c r="SJP299" s="97"/>
      <c r="SJQ299" s="97"/>
      <c r="SJR299" s="97"/>
      <c r="SJS299" s="97"/>
      <c r="SJT299" s="97"/>
      <c r="SJU299" s="97"/>
      <c r="SJV299" s="97"/>
      <c r="SJW299" s="97"/>
      <c r="SJX299" s="97"/>
      <c r="SJY299" s="97"/>
      <c r="SJZ299" s="97"/>
      <c r="SKA299" s="97"/>
      <c r="SKB299" s="97"/>
      <c r="SKC299" s="97"/>
      <c r="SKD299" s="97"/>
      <c r="SKE299" s="97"/>
      <c r="SKF299" s="97"/>
      <c r="SKG299" s="97"/>
      <c r="SKH299" s="97"/>
      <c r="SKI299" s="97"/>
      <c r="SKJ299" s="97"/>
      <c r="SKK299" s="97"/>
      <c r="SKL299" s="97"/>
      <c r="SKM299" s="97"/>
      <c r="SKN299" s="97"/>
      <c r="SKO299" s="97"/>
      <c r="SKP299" s="97"/>
      <c r="SKQ299" s="97"/>
      <c r="SKR299" s="97"/>
      <c r="SKS299" s="97"/>
      <c r="SKT299" s="97"/>
      <c r="SKU299" s="97"/>
      <c r="SKV299" s="97"/>
      <c r="SKW299" s="97"/>
      <c r="SKX299" s="97"/>
      <c r="SKY299" s="97"/>
      <c r="SKZ299" s="97"/>
      <c r="SLA299" s="97"/>
      <c r="SLB299" s="97"/>
      <c r="SLC299" s="97"/>
      <c r="SLD299" s="97"/>
      <c r="SLE299" s="97"/>
      <c r="SLF299" s="97"/>
      <c r="SLG299" s="97"/>
      <c r="SLH299" s="97"/>
      <c r="SLI299" s="97"/>
      <c r="SLJ299" s="97"/>
      <c r="SLK299" s="97"/>
      <c r="SLL299" s="97"/>
      <c r="SLM299" s="97"/>
      <c r="SLN299" s="97"/>
      <c r="SLO299" s="97"/>
      <c r="SLP299" s="97"/>
      <c r="SLQ299" s="97"/>
      <c r="SLR299" s="97"/>
      <c r="SLS299" s="97"/>
      <c r="SLT299" s="97"/>
      <c r="SLU299" s="97"/>
      <c r="SLV299" s="97"/>
      <c r="SLW299" s="97"/>
      <c r="SLX299" s="97"/>
      <c r="SLY299" s="97"/>
      <c r="SLZ299" s="97"/>
      <c r="SMA299" s="97"/>
      <c r="SMB299" s="97"/>
      <c r="SMC299" s="97"/>
      <c r="SMD299" s="97"/>
      <c r="SME299" s="97"/>
      <c r="SMF299" s="97"/>
      <c r="SMG299" s="97"/>
      <c r="SMH299" s="97"/>
      <c r="SMI299" s="97"/>
      <c r="SMJ299" s="97"/>
      <c r="SMK299" s="97"/>
      <c r="SML299" s="97"/>
      <c r="SMM299" s="97"/>
      <c r="SMN299" s="97"/>
      <c r="SMO299" s="97"/>
      <c r="SMP299" s="97"/>
      <c r="SMQ299" s="97"/>
      <c r="SMR299" s="97"/>
      <c r="SMS299" s="97"/>
      <c r="SMT299" s="97"/>
      <c r="SMU299" s="97"/>
      <c r="SMV299" s="97"/>
      <c r="SMW299" s="97"/>
      <c r="SMX299" s="97"/>
      <c r="SMY299" s="97"/>
      <c r="SMZ299" s="97"/>
      <c r="SNA299" s="97"/>
      <c r="SNB299" s="97"/>
      <c r="SNC299" s="97"/>
      <c r="SND299" s="97"/>
      <c r="SNE299" s="97"/>
      <c r="SNF299" s="97"/>
      <c r="SNG299" s="97"/>
      <c r="SNH299" s="97"/>
      <c r="SNI299" s="97"/>
      <c r="SNJ299" s="97"/>
      <c r="SNK299" s="97"/>
      <c r="SNL299" s="97"/>
      <c r="SNM299" s="97"/>
      <c r="SNN299" s="97"/>
      <c r="SNO299" s="97"/>
      <c r="SNP299" s="97"/>
      <c r="SNQ299" s="97"/>
      <c r="SNR299" s="97"/>
      <c r="SNS299" s="97"/>
      <c r="SNT299" s="97"/>
      <c r="SNU299" s="97"/>
      <c r="SNV299" s="97"/>
      <c r="SNW299" s="97"/>
      <c r="SNX299" s="97"/>
      <c r="SNY299" s="97"/>
      <c r="SNZ299" s="97"/>
      <c r="SOA299" s="97"/>
      <c r="SOB299" s="97"/>
      <c r="SOC299" s="97"/>
      <c r="SOD299" s="97"/>
      <c r="SOE299" s="97"/>
      <c r="SOF299" s="97"/>
      <c r="SOG299" s="97"/>
      <c r="SOH299" s="97"/>
      <c r="SOI299" s="97"/>
      <c r="SOJ299" s="97"/>
      <c r="SOK299" s="97"/>
      <c r="SOL299" s="97"/>
      <c r="SOM299" s="97"/>
      <c r="SON299" s="97"/>
      <c r="SOO299" s="97"/>
      <c r="SOP299" s="97"/>
      <c r="SOQ299" s="97"/>
      <c r="SOR299" s="97"/>
      <c r="SOS299" s="97"/>
      <c r="SOT299" s="97"/>
      <c r="SOU299" s="97"/>
      <c r="SOV299" s="97"/>
      <c r="SOW299" s="97"/>
      <c r="SOX299" s="97"/>
      <c r="SOY299" s="97"/>
      <c r="SOZ299" s="97"/>
      <c r="SPA299" s="97"/>
      <c r="SPB299" s="97"/>
      <c r="SPC299" s="97"/>
      <c r="SPD299" s="97"/>
      <c r="SPE299" s="97"/>
      <c r="SPF299" s="97"/>
      <c r="SPG299" s="97"/>
      <c r="SPH299" s="97"/>
      <c r="SPI299" s="97"/>
      <c r="SPJ299" s="97"/>
      <c r="SPK299" s="97"/>
      <c r="SPL299" s="97"/>
      <c r="SPM299" s="97"/>
      <c r="SPN299" s="97"/>
      <c r="SPO299" s="97"/>
      <c r="SPP299" s="97"/>
      <c r="SPQ299" s="97"/>
      <c r="SPR299" s="97"/>
      <c r="SPS299" s="97"/>
      <c r="SPT299" s="97"/>
      <c r="SPU299" s="97"/>
      <c r="SPV299" s="97"/>
      <c r="SPW299" s="97"/>
      <c r="SPX299" s="97"/>
      <c r="SPY299" s="97"/>
      <c r="SPZ299" s="97"/>
      <c r="SQA299" s="97"/>
      <c r="SQB299" s="97"/>
      <c r="SQC299" s="97"/>
      <c r="SQD299" s="97"/>
      <c r="SQE299" s="97"/>
      <c r="SQF299" s="97"/>
      <c r="SQG299" s="97"/>
      <c r="SQH299" s="97"/>
      <c r="SQI299" s="97"/>
      <c r="SQJ299" s="97"/>
      <c r="SQK299" s="97"/>
      <c r="SQL299" s="97"/>
      <c r="SQM299" s="97"/>
      <c r="SQN299" s="97"/>
      <c r="SQO299" s="97"/>
      <c r="SQP299" s="97"/>
      <c r="SQQ299" s="97"/>
      <c r="SQR299" s="97"/>
      <c r="SQS299" s="97"/>
      <c r="SQT299" s="97"/>
      <c r="SQU299" s="97"/>
      <c r="SQV299" s="97"/>
      <c r="SQW299" s="97"/>
      <c r="SQX299" s="97"/>
      <c r="SQY299" s="97"/>
      <c r="SQZ299" s="97"/>
      <c r="SRA299" s="97"/>
      <c r="SRB299" s="97"/>
      <c r="SRC299" s="97"/>
      <c r="SRD299" s="97"/>
      <c r="SRE299" s="97"/>
      <c r="SRF299" s="97"/>
      <c r="SRG299" s="97"/>
      <c r="SRH299" s="97"/>
      <c r="SRI299" s="97"/>
      <c r="SRJ299" s="97"/>
      <c r="SRK299" s="97"/>
      <c r="SRL299" s="97"/>
      <c r="SRM299" s="97"/>
      <c r="SRN299" s="97"/>
      <c r="SRO299" s="97"/>
      <c r="SRP299" s="97"/>
      <c r="SRQ299" s="97"/>
      <c r="SRR299" s="97"/>
      <c r="SRS299" s="97"/>
      <c r="SRT299" s="97"/>
      <c r="SRU299" s="97"/>
      <c r="SRV299" s="97"/>
      <c r="SRW299" s="97"/>
      <c r="SRX299" s="97"/>
      <c r="SRY299" s="97"/>
      <c r="SRZ299" s="97"/>
      <c r="SSA299" s="97"/>
      <c r="SSB299" s="97"/>
      <c r="SSC299" s="97"/>
      <c r="SSD299" s="97"/>
      <c r="SSE299" s="97"/>
      <c r="SSF299" s="97"/>
      <c r="SSG299" s="97"/>
      <c r="SSH299" s="97"/>
      <c r="SSI299" s="97"/>
      <c r="SSJ299" s="97"/>
      <c r="SSK299" s="97"/>
      <c r="SSL299" s="97"/>
      <c r="SSM299" s="97"/>
      <c r="SSN299" s="97"/>
      <c r="SSO299" s="97"/>
      <c r="SSP299" s="97"/>
      <c r="SSQ299" s="97"/>
      <c r="SSR299" s="97"/>
      <c r="SSS299" s="97"/>
      <c r="SST299" s="97"/>
      <c r="SSU299" s="97"/>
      <c r="SSV299" s="97"/>
      <c r="SSW299" s="97"/>
      <c r="SSX299" s="97"/>
      <c r="SSY299" s="97"/>
      <c r="SSZ299" s="97"/>
      <c r="STA299" s="97"/>
      <c r="STB299" s="97"/>
      <c r="STC299" s="97"/>
      <c r="STD299" s="97"/>
      <c r="STE299" s="97"/>
      <c r="STF299" s="97"/>
      <c r="STG299" s="97"/>
      <c r="STH299" s="97"/>
      <c r="STI299" s="97"/>
      <c r="STJ299" s="97"/>
      <c r="STK299" s="97"/>
      <c r="STL299" s="97"/>
      <c r="STM299" s="97"/>
      <c r="STN299" s="97"/>
      <c r="STO299" s="97"/>
      <c r="STP299" s="97"/>
      <c r="STQ299" s="97"/>
      <c r="STR299" s="97"/>
      <c r="STS299" s="97"/>
      <c r="STT299" s="97"/>
      <c r="STU299" s="97"/>
      <c r="STV299" s="97"/>
      <c r="STW299" s="97"/>
      <c r="STX299" s="97"/>
      <c r="STY299" s="97"/>
      <c r="STZ299" s="97"/>
      <c r="SUA299" s="97"/>
      <c r="SUB299" s="97"/>
      <c r="SUC299" s="97"/>
      <c r="SUD299" s="97"/>
      <c r="SUE299" s="97"/>
      <c r="SUF299" s="97"/>
      <c r="SUG299" s="97"/>
      <c r="SUH299" s="97"/>
      <c r="SUI299" s="97"/>
      <c r="SUJ299" s="97"/>
      <c r="SUK299" s="97"/>
      <c r="SUL299" s="97"/>
      <c r="SUM299" s="97"/>
      <c r="SUN299" s="97"/>
      <c r="SUO299" s="97"/>
      <c r="SUP299" s="97"/>
      <c r="SUQ299" s="97"/>
      <c r="SUR299" s="97"/>
      <c r="SUS299" s="97"/>
      <c r="SUT299" s="97"/>
      <c r="SUU299" s="97"/>
      <c r="SUV299" s="97"/>
      <c r="SUW299" s="97"/>
      <c r="SUX299" s="97"/>
      <c r="SUY299" s="97"/>
      <c r="SUZ299" s="97"/>
      <c r="SVA299" s="97"/>
      <c r="SVB299" s="97"/>
      <c r="SVC299" s="97"/>
      <c r="SVD299" s="97"/>
      <c r="SVE299" s="97"/>
      <c r="SVF299" s="97"/>
      <c r="SVG299" s="97"/>
      <c r="SVH299" s="97"/>
      <c r="SVI299" s="97"/>
      <c r="SVJ299" s="97"/>
      <c r="SVK299" s="97"/>
      <c r="SVL299" s="97"/>
      <c r="SVM299" s="97"/>
      <c r="SVN299" s="97"/>
      <c r="SVO299" s="97"/>
      <c r="SVP299" s="97"/>
      <c r="SVQ299" s="97"/>
      <c r="SVR299" s="97"/>
      <c r="SVS299" s="97"/>
      <c r="SVT299" s="97"/>
      <c r="SVU299" s="97"/>
      <c r="SVV299" s="97"/>
      <c r="SVW299" s="97"/>
      <c r="SVX299" s="97"/>
      <c r="SVY299" s="97"/>
      <c r="SVZ299" s="97"/>
      <c r="SWA299" s="97"/>
      <c r="SWB299" s="97"/>
      <c r="SWC299" s="97"/>
      <c r="SWD299" s="97"/>
      <c r="SWE299" s="97"/>
      <c r="SWF299" s="97"/>
      <c r="SWG299" s="97"/>
      <c r="SWH299" s="97"/>
      <c r="SWI299" s="97"/>
      <c r="SWJ299" s="97"/>
      <c r="SWK299" s="97"/>
      <c r="SWL299" s="97"/>
      <c r="SWM299" s="97"/>
      <c r="SWN299" s="97"/>
      <c r="SWO299" s="97"/>
      <c r="SWP299" s="97"/>
      <c r="SWQ299" s="97"/>
      <c r="SWR299" s="97"/>
      <c r="SWS299" s="97"/>
      <c r="SWT299" s="97"/>
      <c r="SWU299" s="97"/>
      <c r="SWV299" s="97"/>
      <c r="SWW299" s="97"/>
      <c r="SWX299" s="97"/>
      <c r="SWY299" s="97"/>
      <c r="SWZ299" s="97"/>
      <c r="SXA299" s="97"/>
      <c r="SXB299" s="97"/>
      <c r="SXC299" s="97"/>
      <c r="SXD299" s="97"/>
      <c r="SXE299" s="97"/>
      <c r="SXF299" s="97"/>
      <c r="SXG299" s="97"/>
      <c r="SXH299" s="97"/>
      <c r="SXI299" s="97"/>
      <c r="SXJ299" s="97"/>
      <c r="SXK299" s="97"/>
      <c r="SXL299" s="97"/>
      <c r="SXM299" s="97"/>
      <c r="SXN299" s="97"/>
      <c r="SXO299" s="97"/>
      <c r="SXP299" s="97"/>
      <c r="SXQ299" s="97"/>
      <c r="SXR299" s="97"/>
      <c r="SXS299" s="97"/>
      <c r="SXT299" s="97"/>
      <c r="SXU299" s="97"/>
      <c r="SXV299" s="97"/>
      <c r="SXW299" s="97"/>
      <c r="SXX299" s="97"/>
      <c r="SXY299" s="97"/>
      <c r="SXZ299" s="97"/>
      <c r="SYA299" s="97"/>
      <c r="SYB299" s="97"/>
      <c r="SYC299" s="97"/>
      <c r="SYD299" s="97"/>
      <c r="SYE299" s="97"/>
      <c r="SYF299" s="97"/>
      <c r="SYG299" s="97"/>
      <c r="SYH299" s="97"/>
      <c r="SYI299" s="97"/>
      <c r="SYJ299" s="97"/>
      <c r="SYK299" s="97"/>
      <c r="SYL299" s="97"/>
      <c r="SYM299" s="97"/>
      <c r="SYN299" s="97"/>
      <c r="SYO299" s="97"/>
      <c r="SYP299" s="97"/>
      <c r="SYQ299" s="97"/>
      <c r="SYR299" s="97"/>
      <c r="SYS299" s="97"/>
      <c r="SYT299" s="97"/>
      <c r="SYU299" s="97"/>
      <c r="SYV299" s="97"/>
      <c r="SYW299" s="97"/>
      <c r="SYX299" s="97"/>
      <c r="SYY299" s="97"/>
      <c r="SYZ299" s="97"/>
      <c r="SZA299" s="97"/>
      <c r="SZB299" s="97"/>
      <c r="SZC299" s="97"/>
      <c r="SZD299" s="97"/>
      <c r="SZE299" s="97"/>
      <c r="SZF299" s="97"/>
      <c r="SZG299" s="97"/>
      <c r="SZH299" s="97"/>
      <c r="SZI299" s="97"/>
      <c r="SZJ299" s="97"/>
      <c r="SZK299" s="97"/>
      <c r="SZL299" s="97"/>
      <c r="SZM299" s="97"/>
      <c r="SZN299" s="97"/>
      <c r="SZO299" s="97"/>
      <c r="SZP299" s="97"/>
      <c r="SZQ299" s="97"/>
      <c r="SZR299" s="97"/>
      <c r="SZS299" s="97"/>
      <c r="SZT299" s="97"/>
      <c r="SZU299" s="97"/>
      <c r="SZV299" s="97"/>
      <c r="SZW299" s="97"/>
      <c r="SZX299" s="97"/>
      <c r="SZY299" s="97"/>
      <c r="SZZ299" s="97"/>
      <c r="TAA299" s="97"/>
      <c r="TAB299" s="97"/>
      <c r="TAC299" s="97"/>
      <c r="TAD299" s="97"/>
      <c r="TAE299" s="97"/>
      <c r="TAF299" s="97"/>
      <c r="TAG299" s="97"/>
      <c r="TAH299" s="97"/>
      <c r="TAI299" s="97"/>
      <c r="TAJ299" s="97"/>
      <c r="TAK299" s="97"/>
      <c r="TAL299" s="97"/>
      <c r="TAM299" s="97"/>
      <c r="TAN299" s="97"/>
      <c r="TAO299" s="97"/>
      <c r="TAP299" s="97"/>
      <c r="TAQ299" s="97"/>
      <c r="TAR299" s="97"/>
      <c r="TAS299" s="97"/>
      <c r="TAT299" s="97"/>
      <c r="TAU299" s="97"/>
      <c r="TAV299" s="97"/>
      <c r="TAW299" s="97"/>
      <c r="TAX299" s="97"/>
      <c r="TAY299" s="97"/>
      <c r="TAZ299" s="97"/>
      <c r="TBA299" s="97"/>
      <c r="TBB299" s="97"/>
      <c r="TBC299" s="97"/>
      <c r="TBD299" s="97"/>
      <c r="TBE299" s="97"/>
      <c r="TBF299" s="97"/>
      <c r="TBG299" s="97"/>
      <c r="TBH299" s="97"/>
      <c r="TBI299" s="97"/>
      <c r="TBJ299" s="97"/>
      <c r="TBK299" s="97"/>
      <c r="TBL299" s="97"/>
      <c r="TBM299" s="97"/>
      <c r="TBN299" s="97"/>
      <c r="TBO299" s="97"/>
      <c r="TBP299" s="97"/>
      <c r="TBQ299" s="97"/>
      <c r="TBR299" s="97"/>
      <c r="TBS299" s="97"/>
      <c r="TBT299" s="97"/>
      <c r="TBU299" s="97"/>
      <c r="TBV299" s="97"/>
      <c r="TBW299" s="97"/>
      <c r="TBX299" s="97"/>
      <c r="TBY299" s="97"/>
      <c r="TBZ299" s="97"/>
      <c r="TCA299" s="97"/>
      <c r="TCB299" s="97"/>
      <c r="TCC299" s="97"/>
      <c r="TCD299" s="97"/>
      <c r="TCE299" s="97"/>
      <c r="TCF299" s="97"/>
      <c r="TCG299" s="97"/>
      <c r="TCH299" s="97"/>
      <c r="TCI299" s="97"/>
      <c r="TCJ299" s="97"/>
      <c r="TCK299" s="97"/>
      <c r="TCL299" s="97"/>
      <c r="TCM299" s="97"/>
      <c r="TCN299" s="97"/>
      <c r="TCO299" s="97"/>
      <c r="TCP299" s="97"/>
      <c r="TCQ299" s="97"/>
      <c r="TCR299" s="97"/>
      <c r="TCS299" s="97"/>
      <c r="TCT299" s="97"/>
      <c r="TCU299" s="97"/>
      <c r="TCV299" s="97"/>
      <c r="TCW299" s="97"/>
      <c r="TCX299" s="97"/>
      <c r="TCY299" s="97"/>
      <c r="TCZ299" s="97"/>
      <c r="TDA299" s="97"/>
      <c r="TDB299" s="97"/>
      <c r="TDC299" s="97"/>
      <c r="TDD299" s="97"/>
      <c r="TDE299" s="97"/>
      <c r="TDF299" s="97"/>
      <c r="TDG299" s="97"/>
      <c r="TDH299" s="97"/>
      <c r="TDI299" s="97"/>
      <c r="TDJ299" s="97"/>
      <c r="TDK299" s="97"/>
      <c r="TDL299" s="97"/>
      <c r="TDM299" s="97"/>
      <c r="TDN299" s="97"/>
      <c r="TDO299" s="97"/>
      <c r="TDP299" s="97"/>
      <c r="TDQ299" s="97"/>
      <c r="TDR299" s="97"/>
      <c r="TDS299" s="97"/>
      <c r="TDT299" s="97"/>
      <c r="TDU299" s="97"/>
      <c r="TDV299" s="97"/>
      <c r="TDW299" s="97"/>
      <c r="TDX299" s="97"/>
      <c r="TDY299" s="97"/>
      <c r="TDZ299" s="97"/>
      <c r="TEA299" s="97"/>
      <c r="TEB299" s="97"/>
      <c r="TEC299" s="97"/>
      <c r="TED299" s="97"/>
      <c r="TEE299" s="97"/>
      <c r="TEF299" s="97"/>
      <c r="TEG299" s="97"/>
      <c r="TEH299" s="97"/>
      <c r="TEI299" s="97"/>
      <c r="TEJ299" s="97"/>
      <c r="TEK299" s="97"/>
      <c r="TEL299" s="97"/>
      <c r="TEM299" s="97"/>
      <c r="TEN299" s="97"/>
      <c r="TEO299" s="97"/>
      <c r="TEP299" s="97"/>
      <c r="TEQ299" s="97"/>
      <c r="TER299" s="97"/>
      <c r="TES299" s="97"/>
      <c r="TET299" s="97"/>
      <c r="TEU299" s="97"/>
      <c r="TEV299" s="97"/>
      <c r="TEW299" s="97"/>
      <c r="TEX299" s="97"/>
      <c r="TEY299" s="97"/>
      <c r="TEZ299" s="97"/>
      <c r="TFA299" s="97"/>
      <c r="TFB299" s="97"/>
      <c r="TFC299" s="97"/>
      <c r="TFD299" s="97"/>
      <c r="TFE299" s="97"/>
      <c r="TFF299" s="97"/>
      <c r="TFG299" s="97"/>
      <c r="TFH299" s="97"/>
      <c r="TFI299" s="97"/>
      <c r="TFJ299" s="97"/>
      <c r="TFK299" s="97"/>
      <c r="TFL299" s="97"/>
      <c r="TFM299" s="97"/>
      <c r="TFN299" s="97"/>
      <c r="TFO299" s="97"/>
      <c r="TFP299" s="97"/>
      <c r="TFQ299" s="97"/>
      <c r="TFR299" s="97"/>
      <c r="TFS299" s="97"/>
      <c r="TFT299" s="97"/>
      <c r="TFU299" s="97"/>
      <c r="TFV299" s="97"/>
      <c r="TFW299" s="97"/>
      <c r="TFX299" s="97"/>
      <c r="TFY299" s="97"/>
      <c r="TFZ299" s="97"/>
      <c r="TGA299" s="97"/>
      <c r="TGB299" s="97"/>
      <c r="TGC299" s="97"/>
      <c r="TGD299" s="97"/>
      <c r="TGE299" s="97"/>
      <c r="TGF299" s="97"/>
      <c r="TGG299" s="97"/>
      <c r="TGH299" s="97"/>
      <c r="TGI299" s="97"/>
      <c r="TGJ299" s="97"/>
      <c r="TGK299" s="97"/>
      <c r="TGL299" s="97"/>
      <c r="TGM299" s="97"/>
      <c r="TGN299" s="97"/>
      <c r="TGO299" s="97"/>
      <c r="TGP299" s="97"/>
      <c r="TGQ299" s="97"/>
      <c r="TGR299" s="97"/>
      <c r="TGS299" s="97"/>
      <c r="TGT299" s="97"/>
      <c r="TGU299" s="97"/>
      <c r="TGV299" s="97"/>
      <c r="TGW299" s="97"/>
      <c r="TGX299" s="97"/>
      <c r="TGY299" s="97"/>
      <c r="TGZ299" s="97"/>
      <c r="THA299" s="97"/>
      <c r="THB299" s="97"/>
      <c r="THC299" s="97"/>
      <c r="THD299" s="97"/>
      <c r="THE299" s="97"/>
      <c r="THF299" s="97"/>
      <c r="THG299" s="97"/>
      <c r="THH299" s="97"/>
      <c r="THI299" s="97"/>
      <c r="THJ299" s="97"/>
      <c r="THK299" s="97"/>
      <c r="THL299" s="97"/>
      <c r="THM299" s="97"/>
      <c r="THN299" s="97"/>
      <c r="THO299" s="97"/>
      <c r="THP299" s="97"/>
      <c r="THQ299" s="97"/>
      <c r="THR299" s="97"/>
      <c r="THS299" s="97"/>
      <c r="THT299" s="97"/>
      <c r="THU299" s="97"/>
      <c r="THV299" s="97"/>
      <c r="THW299" s="97"/>
      <c r="THX299" s="97"/>
      <c r="THY299" s="97"/>
      <c r="THZ299" s="97"/>
      <c r="TIA299" s="97"/>
      <c r="TIB299" s="97"/>
      <c r="TIC299" s="97"/>
      <c r="TID299" s="97"/>
      <c r="TIE299" s="97"/>
      <c r="TIF299" s="97"/>
      <c r="TIG299" s="97"/>
      <c r="TIH299" s="97"/>
      <c r="TII299" s="97"/>
      <c r="TIJ299" s="97"/>
      <c r="TIK299" s="97"/>
      <c r="TIL299" s="97"/>
      <c r="TIM299" s="97"/>
      <c r="TIN299" s="97"/>
      <c r="TIO299" s="97"/>
      <c r="TIP299" s="97"/>
      <c r="TIQ299" s="97"/>
      <c r="TIR299" s="97"/>
      <c r="TIS299" s="97"/>
      <c r="TIT299" s="97"/>
      <c r="TIU299" s="97"/>
      <c r="TIV299" s="97"/>
      <c r="TIW299" s="97"/>
      <c r="TIX299" s="97"/>
      <c r="TIY299" s="97"/>
      <c r="TIZ299" s="97"/>
      <c r="TJA299" s="97"/>
      <c r="TJB299" s="97"/>
      <c r="TJC299" s="97"/>
      <c r="TJD299" s="97"/>
      <c r="TJE299" s="97"/>
      <c r="TJF299" s="97"/>
      <c r="TJG299" s="97"/>
      <c r="TJH299" s="97"/>
      <c r="TJI299" s="97"/>
      <c r="TJJ299" s="97"/>
      <c r="TJK299" s="97"/>
      <c r="TJL299" s="97"/>
      <c r="TJM299" s="97"/>
      <c r="TJN299" s="97"/>
      <c r="TJO299" s="97"/>
      <c r="TJP299" s="97"/>
      <c r="TJQ299" s="97"/>
      <c r="TJR299" s="97"/>
      <c r="TJS299" s="97"/>
      <c r="TJT299" s="97"/>
      <c r="TJU299" s="97"/>
      <c r="TJV299" s="97"/>
      <c r="TJW299" s="97"/>
      <c r="TJX299" s="97"/>
      <c r="TJY299" s="97"/>
      <c r="TJZ299" s="97"/>
      <c r="TKA299" s="97"/>
      <c r="TKB299" s="97"/>
      <c r="TKC299" s="97"/>
      <c r="TKD299" s="97"/>
      <c r="TKE299" s="97"/>
      <c r="TKF299" s="97"/>
      <c r="TKG299" s="97"/>
      <c r="TKH299" s="97"/>
      <c r="TKI299" s="97"/>
      <c r="TKJ299" s="97"/>
      <c r="TKK299" s="97"/>
      <c r="TKL299" s="97"/>
      <c r="TKM299" s="97"/>
      <c r="TKN299" s="97"/>
      <c r="TKO299" s="97"/>
      <c r="TKP299" s="97"/>
      <c r="TKQ299" s="97"/>
      <c r="TKR299" s="97"/>
      <c r="TKS299" s="97"/>
      <c r="TKT299" s="97"/>
      <c r="TKU299" s="97"/>
      <c r="TKV299" s="97"/>
      <c r="TKW299" s="97"/>
      <c r="TKX299" s="97"/>
      <c r="TKY299" s="97"/>
      <c r="TKZ299" s="97"/>
      <c r="TLA299" s="97"/>
      <c r="TLB299" s="97"/>
      <c r="TLC299" s="97"/>
      <c r="TLD299" s="97"/>
      <c r="TLE299" s="97"/>
      <c r="TLF299" s="97"/>
      <c r="TLG299" s="97"/>
      <c r="TLH299" s="97"/>
      <c r="TLI299" s="97"/>
      <c r="TLJ299" s="97"/>
      <c r="TLK299" s="97"/>
      <c r="TLL299" s="97"/>
      <c r="TLM299" s="97"/>
      <c r="TLN299" s="97"/>
      <c r="TLO299" s="97"/>
      <c r="TLP299" s="97"/>
      <c r="TLQ299" s="97"/>
      <c r="TLR299" s="97"/>
      <c r="TLS299" s="97"/>
      <c r="TLT299" s="97"/>
      <c r="TLU299" s="97"/>
      <c r="TLV299" s="97"/>
      <c r="TLW299" s="97"/>
      <c r="TLX299" s="97"/>
      <c r="TLY299" s="97"/>
      <c r="TLZ299" s="97"/>
      <c r="TMA299" s="97"/>
      <c r="TMB299" s="97"/>
      <c r="TMC299" s="97"/>
      <c r="TMD299" s="97"/>
      <c r="TME299" s="97"/>
      <c r="TMF299" s="97"/>
      <c r="TMG299" s="97"/>
      <c r="TMH299" s="97"/>
      <c r="TMI299" s="97"/>
      <c r="TMJ299" s="97"/>
      <c r="TMK299" s="97"/>
      <c r="TML299" s="97"/>
      <c r="TMM299" s="97"/>
      <c r="TMN299" s="97"/>
      <c r="TMO299" s="97"/>
      <c r="TMP299" s="97"/>
      <c r="TMQ299" s="97"/>
      <c r="TMR299" s="97"/>
      <c r="TMS299" s="97"/>
      <c r="TMT299" s="97"/>
      <c r="TMU299" s="97"/>
      <c r="TMV299" s="97"/>
      <c r="TMW299" s="97"/>
      <c r="TMX299" s="97"/>
      <c r="TMY299" s="97"/>
      <c r="TMZ299" s="97"/>
      <c r="TNA299" s="97"/>
      <c r="TNB299" s="97"/>
      <c r="TNC299" s="97"/>
      <c r="TND299" s="97"/>
      <c r="TNE299" s="97"/>
      <c r="TNF299" s="97"/>
      <c r="TNG299" s="97"/>
      <c r="TNH299" s="97"/>
      <c r="TNI299" s="97"/>
      <c r="TNJ299" s="97"/>
      <c r="TNK299" s="97"/>
      <c r="TNL299" s="97"/>
      <c r="TNM299" s="97"/>
      <c r="TNN299" s="97"/>
      <c r="TNO299" s="97"/>
      <c r="TNP299" s="97"/>
      <c r="TNQ299" s="97"/>
      <c r="TNR299" s="97"/>
      <c r="TNS299" s="97"/>
      <c r="TNT299" s="97"/>
      <c r="TNU299" s="97"/>
      <c r="TNV299" s="97"/>
      <c r="TNW299" s="97"/>
      <c r="TNX299" s="97"/>
      <c r="TNY299" s="97"/>
      <c r="TNZ299" s="97"/>
      <c r="TOA299" s="97"/>
      <c r="TOB299" s="97"/>
      <c r="TOC299" s="97"/>
      <c r="TOD299" s="97"/>
      <c r="TOE299" s="97"/>
      <c r="TOF299" s="97"/>
      <c r="TOG299" s="97"/>
      <c r="TOH299" s="97"/>
      <c r="TOI299" s="97"/>
      <c r="TOJ299" s="97"/>
      <c r="TOK299" s="97"/>
      <c r="TOL299" s="97"/>
      <c r="TOM299" s="97"/>
      <c r="TON299" s="97"/>
      <c r="TOO299" s="97"/>
      <c r="TOP299" s="97"/>
      <c r="TOQ299" s="97"/>
      <c r="TOR299" s="97"/>
      <c r="TOS299" s="97"/>
      <c r="TOT299" s="97"/>
      <c r="TOU299" s="97"/>
      <c r="TOV299" s="97"/>
      <c r="TOW299" s="97"/>
      <c r="TOX299" s="97"/>
      <c r="TOY299" s="97"/>
      <c r="TOZ299" s="97"/>
      <c r="TPA299" s="97"/>
      <c r="TPB299" s="97"/>
      <c r="TPC299" s="97"/>
      <c r="TPD299" s="97"/>
      <c r="TPE299" s="97"/>
      <c r="TPF299" s="97"/>
      <c r="TPG299" s="97"/>
      <c r="TPH299" s="97"/>
      <c r="TPI299" s="97"/>
      <c r="TPJ299" s="97"/>
      <c r="TPK299" s="97"/>
      <c r="TPL299" s="97"/>
      <c r="TPM299" s="97"/>
      <c r="TPN299" s="97"/>
      <c r="TPO299" s="97"/>
      <c r="TPP299" s="97"/>
      <c r="TPQ299" s="97"/>
      <c r="TPR299" s="97"/>
      <c r="TPS299" s="97"/>
      <c r="TPT299" s="97"/>
      <c r="TPU299" s="97"/>
      <c r="TPV299" s="97"/>
      <c r="TPW299" s="97"/>
      <c r="TPX299" s="97"/>
      <c r="TPY299" s="97"/>
      <c r="TPZ299" s="97"/>
      <c r="TQA299" s="97"/>
      <c r="TQB299" s="97"/>
      <c r="TQC299" s="97"/>
      <c r="TQD299" s="97"/>
      <c r="TQE299" s="97"/>
      <c r="TQF299" s="97"/>
      <c r="TQG299" s="97"/>
      <c r="TQH299" s="97"/>
      <c r="TQI299" s="97"/>
      <c r="TQJ299" s="97"/>
      <c r="TQK299" s="97"/>
      <c r="TQL299" s="97"/>
      <c r="TQM299" s="97"/>
      <c r="TQN299" s="97"/>
      <c r="TQO299" s="97"/>
      <c r="TQP299" s="97"/>
      <c r="TQQ299" s="97"/>
      <c r="TQR299" s="97"/>
      <c r="TQS299" s="97"/>
      <c r="TQT299" s="97"/>
      <c r="TQU299" s="97"/>
      <c r="TQV299" s="97"/>
      <c r="TQW299" s="97"/>
      <c r="TQX299" s="97"/>
      <c r="TQY299" s="97"/>
      <c r="TQZ299" s="97"/>
      <c r="TRA299" s="97"/>
      <c r="TRB299" s="97"/>
      <c r="TRC299" s="97"/>
      <c r="TRD299" s="97"/>
      <c r="TRE299" s="97"/>
      <c r="TRF299" s="97"/>
      <c r="TRG299" s="97"/>
      <c r="TRH299" s="97"/>
      <c r="TRI299" s="97"/>
      <c r="TRJ299" s="97"/>
      <c r="TRK299" s="97"/>
      <c r="TRL299" s="97"/>
      <c r="TRM299" s="97"/>
      <c r="TRN299" s="97"/>
      <c r="TRO299" s="97"/>
      <c r="TRP299" s="97"/>
      <c r="TRQ299" s="97"/>
      <c r="TRR299" s="97"/>
      <c r="TRS299" s="97"/>
      <c r="TRT299" s="97"/>
      <c r="TRU299" s="97"/>
      <c r="TRV299" s="97"/>
      <c r="TRW299" s="97"/>
      <c r="TRX299" s="97"/>
      <c r="TRY299" s="97"/>
      <c r="TRZ299" s="97"/>
      <c r="TSA299" s="97"/>
      <c r="TSB299" s="97"/>
      <c r="TSC299" s="97"/>
      <c r="TSD299" s="97"/>
      <c r="TSE299" s="97"/>
      <c r="TSF299" s="97"/>
      <c r="TSG299" s="97"/>
      <c r="TSH299" s="97"/>
      <c r="TSI299" s="97"/>
      <c r="TSJ299" s="97"/>
      <c r="TSK299" s="97"/>
      <c r="TSL299" s="97"/>
      <c r="TSM299" s="97"/>
      <c r="TSN299" s="97"/>
      <c r="TSO299" s="97"/>
      <c r="TSP299" s="97"/>
      <c r="TSQ299" s="97"/>
      <c r="TSR299" s="97"/>
      <c r="TSS299" s="97"/>
      <c r="TST299" s="97"/>
      <c r="TSU299" s="97"/>
      <c r="TSV299" s="97"/>
      <c r="TSW299" s="97"/>
      <c r="TSX299" s="97"/>
      <c r="TSY299" s="97"/>
      <c r="TSZ299" s="97"/>
      <c r="TTA299" s="97"/>
      <c r="TTB299" s="97"/>
      <c r="TTC299" s="97"/>
      <c r="TTD299" s="97"/>
      <c r="TTE299" s="97"/>
      <c r="TTF299" s="97"/>
      <c r="TTG299" s="97"/>
      <c r="TTH299" s="97"/>
      <c r="TTI299" s="97"/>
      <c r="TTJ299" s="97"/>
      <c r="TTK299" s="97"/>
      <c r="TTL299" s="97"/>
      <c r="TTM299" s="97"/>
      <c r="TTN299" s="97"/>
      <c r="TTO299" s="97"/>
      <c r="TTP299" s="97"/>
      <c r="TTQ299" s="97"/>
      <c r="TTR299" s="97"/>
      <c r="TTS299" s="97"/>
      <c r="TTT299" s="97"/>
      <c r="TTU299" s="97"/>
      <c r="TTV299" s="97"/>
      <c r="TTW299" s="97"/>
      <c r="TTX299" s="97"/>
      <c r="TTY299" s="97"/>
      <c r="TTZ299" s="97"/>
      <c r="TUA299" s="97"/>
      <c r="TUB299" s="97"/>
      <c r="TUC299" s="97"/>
      <c r="TUD299" s="97"/>
      <c r="TUE299" s="97"/>
      <c r="TUF299" s="97"/>
      <c r="TUG299" s="97"/>
      <c r="TUH299" s="97"/>
      <c r="TUI299" s="97"/>
      <c r="TUJ299" s="97"/>
      <c r="TUK299" s="97"/>
      <c r="TUL299" s="97"/>
      <c r="TUM299" s="97"/>
      <c r="TUN299" s="97"/>
      <c r="TUO299" s="97"/>
      <c r="TUP299" s="97"/>
      <c r="TUQ299" s="97"/>
      <c r="TUR299" s="97"/>
      <c r="TUS299" s="97"/>
      <c r="TUT299" s="97"/>
      <c r="TUU299" s="97"/>
      <c r="TUV299" s="97"/>
      <c r="TUW299" s="97"/>
      <c r="TUX299" s="97"/>
      <c r="TUY299" s="97"/>
      <c r="TUZ299" s="97"/>
      <c r="TVA299" s="97"/>
      <c r="TVB299" s="97"/>
      <c r="TVC299" s="97"/>
      <c r="TVD299" s="97"/>
      <c r="TVE299" s="97"/>
      <c r="TVF299" s="97"/>
      <c r="TVG299" s="97"/>
      <c r="TVH299" s="97"/>
      <c r="TVI299" s="97"/>
      <c r="TVJ299" s="97"/>
      <c r="TVK299" s="97"/>
      <c r="TVL299" s="97"/>
      <c r="TVM299" s="97"/>
      <c r="TVN299" s="97"/>
      <c r="TVO299" s="97"/>
      <c r="TVP299" s="97"/>
      <c r="TVQ299" s="97"/>
      <c r="TVR299" s="97"/>
      <c r="TVS299" s="97"/>
      <c r="TVT299" s="97"/>
      <c r="TVU299" s="97"/>
      <c r="TVV299" s="97"/>
      <c r="TVW299" s="97"/>
      <c r="TVX299" s="97"/>
      <c r="TVY299" s="97"/>
      <c r="TVZ299" s="97"/>
      <c r="TWA299" s="97"/>
      <c r="TWB299" s="97"/>
      <c r="TWC299" s="97"/>
      <c r="TWD299" s="97"/>
      <c r="TWE299" s="97"/>
      <c r="TWF299" s="97"/>
      <c r="TWG299" s="97"/>
      <c r="TWH299" s="97"/>
      <c r="TWI299" s="97"/>
      <c r="TWJ299" s="97"/>
      <c r="TWK299" s="97"/>
      <c r="TWL299" s="97"/>
      <c r="TWM299" s="97"/>
      <c r="TWN299" s="97"/>
      <c r="TWO299" s="97"/>
      <c r="TWP299" s="97"/>
      <c r="TWQ299" s="97"/>
      <c r="TWR299" s="97"/>
      <c r="TWS299" s="97"/>
      <c r="TWT299" s="97"/>
      <c r="TWU299" s="97"/>
      <c r="TWV299" s="97"/>
      <c r="TWW299" s="97"/>
      <c r="TWX299" s="97"/>
      <c r="TWY299" s="97"/>
      <c r="TWZ299" s="97"/>
      <c r="TXA299" s="97"/>
      <c r="TXB299" s="97"/>
      <c r="TXC299" s="97"/>
      <c r="TXD299" s="97"/>
      <c r="TXE299" s="97"/>
      <c r="TXF299" s="97"/>
      <c r="TXG299" s="97"/>
      <c r="TXH299" s="97"/>
      <c r="TXI299" s="97"/>
      <c r="TXJ299" s="97"/>
      <c r="TXK299" s="97"/>
      <c r="TXL299" s="97"/>
      <c r="TXM299" s="97"/>
      <c r="TXN299" s="97"/>
      <c r="TXO299" s="97"/>
      <c r="TXP299" s="97"/>
      <c r="TXQ299" s="97"/>
      <c r="TXR299" s="97"/>
      <c r="TXS299" s="97"/>
      <c r="TXT299" s="97"/>
      <c r="TXU299" s="97"/>
      <c r="TXV299" s="97"/>
      <c r="TXW299" s="97"/>
      <c r="TXX299" s="97"/>
      <c r="TXY299" s="97"/>
      <c r="TXZ299" s="97"/>
      <c r="TYA299" s="97"/>
      <c r="TYB299" s="97"/>
      <c r="TYC299" s="97"/>
      <c r="TYD299" s="97"/>
      <c r="TYE299" s="97"/>
      <c r="TYF299" s="97"/>
      <c r="TYG299" s="97"/>
      <c r="TYH299" s="97"/>
      <c r="TYI299" s="97"/>
      <c r="TYJ299" s="97"/>
      <c r="TYK299" s="97"/>
      <c r="TYL299" s="97"/>
      <c r="TYM299" s="97"/>
      <c r="TYN299" s="97"/>
      <c r="TYO299" s="97"/>
      <c r="TYP299" s="97"/>
      <c r="TYQ299" s="97"/>
      <c r="TYR299" s="97"/>
      <c r="TYS299" s="97"/>
      <c r="TYT299" s="97"/>
      <c r="TYU299" s="97"/>
      <c r="TYV299" s="97"/>
      <c r="TYW299" s="97"/>
      <c r="TYX299" s="97"/>
      <c r="TYY299" s="97"/>
      <c r="TYZ299" s="97"/>
      <c r="TZA299" s="97"/>
      <c r="TZB299" s="97"/>
      <c r="TZC299" s="97"/>
      <c r="TZD299" s="97"/>
      <c r="TZE299" s="97"/>
      <c r="TZF299" s="97"/>
      <c r="TZG299" s="97"/>
      <c r="TZH299" s="97"/>
      <c r="TZI299" s="97"/>
      <c r="TZJ299" s="97"/>
      <c r="TZK299" s="97"/>
      <c r="TZL299" s="97"/>
      <c r="TZM299" s="97"/>
      <c r="TZN299" s="97"/>
      <c r="TZO299" s="97"/>
      <c r="TZP299" s="97"/>
      <c r="TZQ299" s="97"/>
      <c r="TZR299" s="97"/>
      <c r="TZS299" s="97"/>
      <c r="TZT299" s="97"/>
      <c r="TZU299" s="97"/>
      <c r="TZV299" s="97"/>
      <c r="TZW299" s="97"/>
      <c r="TZX299" s="97"/>
      <c r="TZY299" s="97"/>
      <c r="TZZ299" s="97"/>
      <c r="UAA299" s="97"/>
      <c r="UAB299" s="97"/>
      <c r="UAC299" s="97"/>
      <c r="UAD299" s="97"/>
      <c r="UAE299" s="97"/>
      <c r="UAF299" s="97"/>
      <c r="UAG299" s="97"/>
      <c r="UAH299" s="97"/>
      <c r="UAI299" s="97"/>
      <c r="UAJ299" s="97"/>
      <c r="UAK299" s="97"/>
      <c r="UAL299" s="97"/>
      <c r="UAM299" s="97"/>
      <c r="UAN299" s="97"/>
      <c r="UAO299" s="97"/>
      <c r="UAP299" s="97"/>
      <c r="UAQ299" s="97"/>
      <c r="UAR299" s="97"/>
      <c r="UAS299" s="97"/>
      <c r="UAT299" s="97"/>
      <c r="UAU299" s="97"/>
      <c r="UAV299" s="97"/>
      <c r="UAW299" s="97"/>
      <c r="UAX299" s="97"/>
      <c r="UAY299" s="97"/>
      <c r="UAZ299" s="97"/>
      <c r="UBA299" s="97"/>
      <c r="UBB299" s="97"/>
      <c r="UBC299" s="97"/>
      <c r="UBD299" s="97"/>
      <c r="UBE299" s="97"/>
      <c r="UBF299" s="97"/>
      <c r="UBG299" s="97"/>
      <c r="UBH299" s="97"/>
      <c r="UBI299" s="97"/>
      <c r="UBJ299" s="97"/>
      <c r="UBK299" s="97"/>
      <c r="UBL299" s="97"/>
      <c r="UBM299" s="97"/>
      <c r="UBN299" s="97"/>
      <c r="UBO299" s="97"/>
      <c r="UBP299" s="97"/>
      <c r="UBQ299" s="97"/>
      <c r="UBR299" s="97"/>
      <c r="UBS299" s="97"/>
      <c r="UBT299" s="97"/>
      <c r="UBU299" s="97"/>
      <c r="UBV299" s="97"/>
      <c r="UBW299" s="97"/>
      <c r="UBX299" s="97"/>
      <c r="UBY299" s="97"/>
      <c r="UBZ299" s="97"/>
      <c r="UCA299" s="97"/>
      <c r="UCB299" s="97"/>
      <c r="UCC299" s="97"/>
      <c r="UCD299" s="97"/>
      <c r="UCE299" s="97"/>
      <c r="UCF299" s="97"/>
      <c r="UCG299" s="97"/>
      <c r="UCH299" s="97"/>
      <c r="UCI299" s="97"/>
      <c r="UCJ299" s="97"/>
      <c r="UCK299" s="97"/>
      <c r="UCL299" s="97"/>
      <c r="UCM299" s="97"/>
      <c r="UCN299" s="97"/>
      <c r="UCO299" s="97"/>
      <c r="UCP299" s="97"/>
      <c r="UCQ299" s="97"/>
      <c r="UCR299" s="97"/>
      <c r="UCS299" s="97"/>
      <c r="UCT299" s="97"/>
      <c r="UCU299" s="97"/>
      <c r="UCV299" s="97"/>
      <c r="UCW299" s="97"/>
      <c r="UCX299" s="97"/>
      <c r="UCY299" s="97"/>
      <c r="UCZ299" s="97"/>
      <c r="UDA299" s="97"/>
      <c r="UDB299" s="97"/>
      <c r="UDC299" s="97"/>
      <c r="UDD299" s="97"/>
      <c r="UDE299" s="97"/>
      <c r="UDF299" s="97"/>
      <c r="UDG299" s="97"/>
      <c r="UDH299" s="97"/>
      <c r="UDI299" s="97"/>
      <c r="UDJ299" s="97"/>
      <c r="UDK299" s="97"/>
      <c r="UDL299" s="97"/>
      <c r="UDM299" s="97"/>
      <c r="UDN299" s="97"/>
      <c r="UDO299" s="97"/>
      <c r="UDP299" s="97"/>
      <c r="UDQ299" s="97"/>
      <c r="UDR299" s="97"/>
      <c r="UDS299" s="97"/>
      <c r="UDT299" s="97"/>
      <c r="UDU299" s="97"/>
      <c r="UDV299" s="97"/>
      <c r="UDW299" s="97"/>
      <c r="UDX299" s="97"/>
      <c r="UDY299" s="97"/>
      <c r="UDZ299" s="97"/>
      <c r="UEA299" s="97"/>
      <c r="UEB299" s="97"/>
      <c r="UEC299" s="97"/>
      <c r="UED299" s="97"/>
      <c r="UEE299" s="97"/>
      <c r="UEF299" s="97"/>
      <c r="UEG299" s="97"/>
      <c r="UEH299" s="97"/>
      <c r="UEI299" s="97"/>
      <c r="UEJ299" s="97"/>
      <c r="UEK299" s="97"/>
      <c r="UEL299" s="97"/>
      <c r="UEM299" s="97"/>
      <c r="UEN299" s="97"/>
      <c r="UEO299" s="97"/>
      <c r="UEP299" s="97"/>
      <c r="UEQ299" s="97"/>
      <c r="UER299" s="97"/>
      <c r="UES299" s="97"/>
      <c r="UET299" s="97"/>
      <c r="UEU299" s="97"/>
      <c r="UEV299" s="97"/>
      <c r="UEW299" s="97"/>
      <c r="UEX299" s="97"/>
      <c r="UEY299" s="97"/>
      <c r="UEZ299" s="97"/>
      <c r="UFA299" s="97"/>
      <c r="UFB299" s="97"/>
      <c r="UFC299" s="97"/>
      <c r="UFD299" s="97"/>
      <c r="UFE299" s="97"/>
      <c r="UFF299" s="97"/>
      <c r="UFG299" s="97"/>
      <c r="UFH299" s="97"/>
      <c r="UFI299" s="97"/>
      <c r="UFJ299" s="97"/>
      <c r="UFK299" s="97"/>
      <c r="UFL299" s="97"/>
      <c r="UFM299" s="97"/>
      <c r="UFN299" s="97"/>
      <c r="UFO299" s="97"/>
      <c r="UFP299" s="97"/>
      <c r="UFQ299" s="97"/>
      <c r="UFR299" s="97"/>
      <c r="UFS299" s="97"/>
      <c r="UFT299" s="97"/>
      <c r="UFU299" s="97"/>
      <c r="UFV299" s="97"/>
      <c r="UFW299" s="97"/>
      <c r="UFX299" s="97"/>
      <c r="UFY299" s="97"/>
      <c r="UFZ299" s="97"/>
      <c r="UGA299" s="97"/>
      <c r="UGB299" s="97"/>
      <c r="UGC299" s="97"/>
      <c r="UGD299" s="97"/>
      <c r="UGE299" s="97"/>
      <c r="UGF299" s="97"/>
      <c r="UGG299" s="97"/>
      <c r="UGH299" s="97"/>
      <c r="UGI299" s="97"/>
      <c r="UGJ299" s="97"/>
      <c r="UGK299" s="97"/>
      <c r="UGL299" s="97"/>
      <c r="UGM299" s="97"/>
      <c r="UGN299" s="97"/>
      <c r="UGO299" s="97"/>
      <c r="UGP299" s="97"/>
      <c r="UGQ299" s="97"/>
      <c r="UGR299" s="97"/>
      <c r="UGS299" s="97"/>
      <c r="UGT299" s="97"/>
      <c r="UGU299" s="97"/>
      <c r="UGV299" s="97"/>
      <c r="UGW299" s="97"/>
      <c r="UGX299" s="97"/>
      <c r="UGY299" s="97"/>
      <c r="UGZ299" s="97"/>
      <c r="UHA299" s="97"/>
      <c r="UHB299" s="97"/>
      <c r="UHC299" s="97"/>
      <c r="UHD299" s="97"/>
      <c r="UHE299" s="97"/>
      <c r="UHF299" s="97"/>
      <c r="UHG299" s="97"/>
      <c r="UHH299" s="97"/>
      <c r="UHI299" s="97"/>
      <c r="UHJ299" s="97"/>
      <c r="UHK299" s="97"/>
      <c r="UHL299" s="97"/>
      <c r="UHM299" s="97"/>
      <c r="UHN299" s="97"/>
      <c r="UHO299" s="97"/>
      <c r="UHP299" s="97"/>
      <c r="UHQ299" s="97"/>
      <c r="UHR299" s="97"/>
      <c r="UHS299" s="97"/>
      <c r="UHT299" s="97"/>
      <c r="UHU299" s="97"/>
      <c r="UHV299" s="97"/>
      <c r="UHW299" s="97"/>
      <c r="UHX299" s="97"/>
      <c r="UHY299" s="97"/>
      <c r="UHZ299" s="97"/>
      <c r="UIA299" s="97"/>
      <c r="UIB299" s="97"/>
      <c r="UIC299" s="97"/>
      <c r="UID299" s="97"/>
      <c r="UIE299" s="97"/>
      <c r="UIF299" s="97"/>
      <c r="UIG299" s="97"/>
      <c r="UIH299" s="97"/>
      <c r="UII299" s="97"/>
      <c r="UIJ299" s="97"/>
      <c r="UIK299" s="97"/>
      <c r="UIL299" s="97"/>
      <c r="UIM299" s="97"/>
      <c r="UIN299" s="97"/>
      <c r="UIO299" s="97"/>
      <c r="UIP299" s="97"/>
      <c r="UIQ299" s="97"/>
      <c r="UIR299" s="97"/>
      <c r="UIS299" s="97"/>
      <c r="UIT299" s="97"/>
      <c r="UIU299" s="97"/>
      <c r="UIV299" s="97"/>
      <c r="UIW299" s="97"/>
      <c r="UIX299" s="97"/>
      <c r="UIY299" s="97"/>
      <c r="UIZ299" s="97"/>
      <c r="UJA299" s="97"/>
      <c r="UJB299" s="97"/>
      <c r="UJC299" s="97"/>
      <c r="UJD299" s="97"/>
      <c r="UJE299" s="97"/>
      <c r="UJF299" s="97"/>
      <c r="UJG299" s="97"/>
      <c r="UJH299" s="97"/>
      <c r="UJI299" s="97"/>
      <c r="UJJ299" s="97"/>
      <c r="UJK299" s="97"/>
      <c r="UJL299" s="97"/>
      <c r="UJM299" s="97"/>
      <c r="UJN299" s="97"/>
      <c r="UJO299" s="97"/>
      <c r="UJP299" s="97"/>
      <c r="UJQ299" s="97"/>
      <c r="UJR299" s="97"/>
      <c r="UJS299" s="97"/>
      <c r="UJT299" s="97"/>
      <c r="UJU299" s="97"/>
      <c r="UJV299" s="97"/>
      <c r="UJW299" s="97"/>
      <c r="UJX299" s="97"/>
      <c r="UJY299" s="97"/>
      <c r="UJZ299" s="97"/>
      <c r="UKA299" s="97"/>
      <c r="UKB299" s="97"/>
      <c r="UKC299" s="97"/>
      <c r="UKD299" s="97"/>
      <c r="UKE299" s="97"/>
      <c r="UKF299" s="97"/>
      <c r="UKG299" s="97"/>
      <c r="UKH299" s="97"/>
      <c r="UKI299" s="97"/>
      <c r="UKJ299" s="97"/>
      <c r="UKK299" s="97"/>
      <c r="UKL299" s="97"/>
      <c r="UKM299" s="97"/>
      <c r="UKN299" s="97"/>
      <c r="UKO299" s="97"/>
      <c r="UKP299" s="97"/>
      <c r="UKQ299" s="97"/>
      <c r="UKR299" s="97"/>
      <c r="UKS299" s="97"/>
      <c r="UKT299" s="97"/>
      <c r="UKU299" s="97"/>
      <c r="UKV299" s="97"/>
      <c r="UKW299" s="97"/>
      <c r="UKX299" s="97"/>
      <c r="UKY299" s="97"/>
      <c r="UKZ299" s="97"/>
      <c r="ULA299" s="97"/>
      <c r="ULB299" s="97"/>
      <c r="ULC299" s="97"/>
      <c r="ULD299" s="97"/>
      <c r="ULE299" s="97"/>
      <c r="ULF299" s="97"/>
      <c r="ULG299" s="97"/>
      <c r="ULH299" s="97"/>
      <c r="ULI299" s="97"/>
      <c r="ULJ299" s="97"/>
      <c r="ULK299" s="97"/>
      <c r="ULL299" s="97"/>
      <c r="ULM299" s="97"/>
      <c r="ULN299" s="97"/>
      <c r="ULO299" s="97"/>
      <c r="ULP299" s="97"/>
      <c r="ULQ299" s="97"/>
      <c r="ULR299" s="97"/>
      <c r="ULS299" s="97"/>
      <c r="ULT299" s="97"/>
      <c r="ULU299" s="97"/>
      <c r="ULV299" s="97"/>
      <c r="ULW299" s="97"/>
      <c r="ULX299" s="97"/>
      <c r="ULY299" s="97"/>
      <c r="ULZ299" s="97"/>
      <c r="UMA299" s="97"/>
      <c r="UMB299" s="97"/>
      <c r="UMC299" s="97"/>
      <c r="UMD299" s="97"/>
      <c r="UME299" s="97"/>
      <c r="UMF299" s="97"/>
      <c r="UMG299" s="97"/>
      <c r="UMH299" s="97"/>
      <c r="UMI299" s="97"/>
      <c r="UMJ299" s="97"/>
      <c r="UMK299" s="97"/>
      <c r="UML299" s="97"/>
      <c r="UMM299" s="97"/>
      <c r="UMN299" s="97"/>
      <c r="UMO299" s="97"/>
      <c r="UMP299" s="97"/>
      <c r="UMQ299" s="97"/>
      <c r="UMR299" s="97"/>
      <c r="UMS299" s="97"/>
      <c r="UMT299" s="97"/>
      <c r="UMU299" s="97"/>
      <c r="UMV299" s="97"/>
      <c r="UMW299" s="97"/>
      <c r="UMX299" s="97"/>
      <c r="UMY299" s="97"/>
      <c r="UMZ299" s="97"/>
      <c r="UNA299" s="97"/>
      <c r="UNB299" s="97"/>
      <c r="UNC299" s="97"/>
      <c r="UND299" s="97"/>
      <c r="UNE299" s="97"/>
      <c r="UNF299" s="97"/>
      <c r="UNG299" s="97"/>
      <c r="UNH299" s="97"/>
      <c r="UNI299" s="97"/>
      <c r="UNJ299" s="97"/>
      <c r="UNK299" s="97"/>
      <c r="UNL299" s="97"/>
      <c r="UNM299" s="97"/>
      <c r="UNN299" s="97"/>
      <c r="UNO299" s="97"/>
      <c r="UNP299" s="97"/>
      <c r="UNQ299" s="97"/>
      <c r="UNR299" s="97"/>
      <c r="UNS299" s="97"/>
      <c r="UNT299" s="97"/>
      <c r="UNU299" s="97"/>
      <c r="UNV299" s="97"/>
      <c r="UNW299" s="97"/>
      <c r="UNX299" s="97"/>
      <c r="UNY299" s="97"/>
      <c r="UNZ299" s="97"/>
      <c r="UOA299" s="97"/>
      <c r="UOB299" s="97"/>
      <c r="UOC299" s="97"/>
      <c r="UOD299" s="97"/>
      <c r="UOE299" s="97"/>
      <c r="UOF299" s="97"/>
      <c r="UOG299" s="97"/>
      <c r="UOH299" s="97"/>
      <c r="UOI299" s="97"/>
      <c r="UOJ299" s="97"/>
      <c r="UOK299" s="97"/>
      <c r="UOL299" s="97"/>
      <c r="UOM299" s="97"/>
      <c r="UON299" s="97"/>
      <c r="UOO299" s="97"/>
      <c r="UOP299" s="97"/>
      <c r="UOQ299" s="97"/>
      <c r="UOR299" s="97"/>
      <c r="UOS299" s="97"/>
      <c r="UOT299" s="97"/>
      <c r="UOU299" s="97"/>
      <c r="UOV299" s="97"/>
      <c r="UOW299" s="97"/>
      <c r="UOX299" s="97"/>
      <c r="UOY299" s="97"/>
      <c r="UOZ299" s="97"/>
      <c r="UPA299" s="97"/>
      <c r="UPB299" s="97"/>
      <c r="UPC299" s="97"/>
      <c r="UPD299" s="97"/>
      <c r="UPE299" s="97"/>
      <c r="UPF299" s="97"/>
      <c r="UPG299" s="97"/>
      <c r="UPH299" s="97"/>
      <c r="UPI299" s="97"/>
      <c r="UPJ299" s="97"/>
      <c r="UPK299" s="97"/>
      <c r="UPL299" s="97"/>
      <c r="UPM299" s="97"/>
      <c r="UPN299" s="97"/>
      <c r="UPO299" s="97"/>
      <c r="UPP299" s="97"/>
      <c r="UPQ299" s="97"/>
      <c r="UPR299" s="97"/>
      <c r="UPS299" s="97"/>
      <c r="UPT299" s="97"/>
      <c r="UPU299" s="97"/>
      <c r="UPV299" s="97"/>
      <c r="UPW299" s="97"/>
      <c r="UPX299" s="97"/>
      <c r="UPY299" s="97"/>
      <c r="UPZ299" s="97"/>
      <c r="UQA299" s="97"/>
      <c r="UQB299" s="97"/>
      <c r="UQC299" s="97"/>
      <c r="UQD299" s="97"/>
      <c r="UQE299" s="97"/>
      <c r="UQF299" s="97"/>
      <c r="UQG299" s="97"/>
      <c r="UQH299" s="97"/>
      <c r="UQI299" s="97"/>
      <c r="UQJ299" s="97"/>
      <c r="UQK299" s="97"/>
      <c r="UQL299" s="97"/>
      <c r="UQM299" s="97"/>
      <c r="UQN299" s="97"/>
      <c r="UQO299" s="97"/>
      <c r="UQP299" s="97"/>
      <c r="UQQ299" s="97"/>
      <c r="UQR299" s="97"/>
      <c r="UQS299" s="97"/>
      <c r="UQT299" s="97"/>
      <c r="UQU299" s="97"/>
      <c r="UQV299" s="97"/>
      <c r="UQW299" s="97"/>
      <c r="UQX299" s="97"/>
      <c r="UQY299" s="97"/>
      <c r="UQZ299" s="97"/>
      <c r="URA299" s="97"/>
      <c r="URB299" s="97"/>
      <c r="URC299" s="97"/>
      <c r="URD299" s="97"/>
      <c r="URE299" s="97"/>
      <c r="URF299" s="97"/>
      <c r="URG299" s="97"/>
      <c r="URH299" s="97"/>
      <c r="URI299" s="97"/>
      <c r="URJ299" s="97"/>
      <c r="URK299" s="97"/>
      <c r="URL299" s="97"/>
      <c r="URM299" s="97"/>
      <c r="URN299" s="97"/>
      <c r="URO299" s="97"/>
      <c r="URP299" s="97"/>
      <c r="URQ299" s="97"/>
      <c r="URR299" s="97"/>
      <c r="URS299" s="97"/>
      <c r="URT299" s="97"/>
      <c r="URU299" s="97"/>
      <c r="URV299" s="97"/>
      <c r="URW299" s="97"/>
      <c r="URX299" s="97"/>
      <c r="URY299" s="97"/>
      <c r="URZ299" s="97"/>
      <c r="USA299" s="97"/>
      <c r="USB299" s="97"/>
      <c r="USC299" s="97"/>
      <c r="USD299" s="97"/>
      <c r="USE299" s="97"/>
      <c r="USF299" s="97"/>
      <c r="USG299" s="97"/>
      <c r="USH299" s="97"/>
      <c r="USI299" s="97"/>
      <c r="USJ299" s="97"/>
      <c r="USK299" s="97"/>
      <c r="USL299" s="97"/>
      <c r="USM299" s="97"/>
      <c r="USN299" s="97"/>
      <c r="USO299" s="97"/>
      <c r="USP299" s="97"/>
      <c r="USQ299" s="97"/>
      <c r="USR299" s="97"/>
      <c r="USS299" s="97"/>
      <c r="UST299" s="97"/>
      <c r="USU299" s="97"/>
      <c r="USV299" s="97"/>
      <c r="USW299" s="97"/>
      <c r="USX299" s="97"/>
      <c r="USY299" s="97"/>
      <c r="USZ299" s="97"/>
      <c r="UTA299" s="97"/>
      <c r="UTB299" s="97"/>
      <c r="UTC299" s="97"/>
      <c r="UTD299" s="97"/>
      <c r="UTE299" s="97"/>
      <c r="UTF299" s="97"/>
      <c r="UTG299" s="97"/>
      <c r="UTH299" s="97"/>
      <c r="UTI299" s="97"/>
      <c r="UTJ299" s="97"/>
      <c r="UTK299" s="97"/>
      <c r="UTL299" s="97"/>
      <c r="UTM299" s="97"/>
      <c r="UTN299" s="97"/>
      <c r="UTO299" s="97"/>
      <c r="UTP299" s="97"/>
      <c r="UTQ299" s="97"/>
      <c r="UTR299" s="97"/>
      <c r="UTS299" s="97"/>
      <c r="UTT299" s="97"/>
      <c r="UTU299" s="97"/>
      <c r="UTV299" s="97"/>
      <c r="UTW299" s="97"/>
      <c r="UTX299" s="97"/>
      <c r="UTY299" s="97"/>
      <c r="UTZ299" s="97"/>
      <c r="UUA299" s="97"/>
      <c r="UUB299" s="97"/>
      <c r="UUC299" s="97"/>
      <c r="UUD299" s="97"/>
      <c r="UUE299" s="97"/>
      <c r="UUF299" s="97"/>
      <c r="UUG299" s="97"/>
      <c r="UUH299" s="97"/>
      <c r="UUI299" s="97"/>
      <c r="UUJ299" s="97"/>
      <c r="UUK299" s="97"/>
      <c r="UUL299" s="97"/>
      <c r="UUM299" s="97"/>
      <c r="UUN299" s="97"/>
      <c r="UUO299" s="97"/>
      <c r="UUP299" s="97"/>
      <c r="UUQ299" s="97"/>
      <c r="UUR299" s="97"/>
      <c r="UUS299" s="97"/>
      <c r="UUT299" s="97"/>
      <c r="UUU299" s="97"/>
      <c r="UUV299" s="97"/>
      <c r="UUW299" s="97"/>
      <c r="UUX299" s="97"/>
      <c r="UUY299" s="97"/>
      <c r="UUZ299" s="97"/>
      <c r="UVA299" s="97"/>
      <c r="UVB299" s="97"/>
      <c r="UVC299" s="97"/>
      <c r="UVD299" s="97"/>
      <c r="UVE299" s="97"/>
      <c r="UVF299" s="97"/>
      <c r="UVG299" s="97"/>
      <c r="UVH299" s="97"/>
      <c r="UVI299" s="97"/>
      <c r="UVJ299" s="97"/>
      <c r="UVK299" s="97"/>
      <c r="UVL299" s="97"/>
      <c r="UVM299" s="97"/>
      <c r="UVN299" s="97"/>
      <c r="UVO299" s="97"/>
      <c r="UVP299" s="97"/>
      <c r="UVQ299" s="97"/>
      <c r="UVR299" s="97"/>
      <c r="UVS299" s="97"/>
      <c r="UVT299" s="97"/>
      <c r="UVU299" s="97"/>
      <c r="UVV299" s="97"/>
      <c r="UVW299" s="97"/>
      <c r="UVX299" s="97"/>
      <c r="UVY299" s="97"/>
      <c r="UVZ299" s="97"/>
      <c r="UWA299" s="97"/>
      <c r="UWB299" s="97"/>
      <c r="UWC299" s="97"/>
      <c r="UWD299" s="97"/>
      <c r="UWE299" s="97"/>
      <c r="UWF299" s="97"/>
      <c r="UWG299" s="97"/>
      <c r="UWH299" s="97"/>
      <c r="UWI299" s="97"/>
      <c r="UWJ299" s="97"/>
      <c r="UWK299" s="97"/>
      <c r="UWL299" s="97"/>
      <c r="UWM299" s="97"/>
      <c r="UWN299" s="97"/>
      <c r="UWO299" s="97"/>
      <c r="UWP299" s="97"/>
      <c r="UWQ299" s="97"/>
      <c r="UWR299" s="97"/>
      <c r="UWS299" s="97"/>
      <c r="UWT299" s="97"/>
      <c r="UWU299" s="97"/>
      <c r="UWV299" s="97"/>
      <c r="UWW299" s="97"/>
      <c r="UWX299" s="97"/>
      <c r="UWY299" s="97"/>
      <c r="UWZ299" s="97"/>
      <c r="UXA299" s="97"/>
      <c r="UXB299" s="97"/>
      <c r="UXC299" s="97"/>
      <c r="UXD299" s="97"/>
      <c r="UXE299" s="97"/>
      <c r="UXF299" s="97"/>
      <c r="UXG299" s="97"/>
      <c r="UXH299" s="97"/>
      <c r="UXI299" s="97"/>
      <c r="UXJ299" s="97"/>
      <c r="UXK299" s="97"/>
      <c r="UXL299" s="97"/>
      <c r="UXM299" s="97"/>
      <c r="UXN299" s="97"/>
      <c r="UXO299" s="97"/>
      <c r="UXP299" s="97"/>
      <c r="UXQ299" s="97"/>
      <c r="UXR299" s="97"/>
      <c r="UXS299" s="97"/>
      <c r="UXT299" s="97"/>
      <c r="UXU299" s="97"/>
      <c r="UXV299" s="97"/>
      <c r="UXW299" s="97"/>
      <c r="UXX299" s="97"/>
      <c r="UXY299" s="97"/>
      <c r="UXZ299" s="97"/>
      <c r="UYA299" s="97"/>
      <c r="UYB299" s="97"/>
      <c r="UYC299" s="97"/>
      <c r="UYD299" s="97"/>
      <c r="UYE299" s="97"/>
      <c r="UYF299" s="97"/>
      <c r="UYG299" s="97"/>
      <c r="UYH299" s="97"/>
      <c r="UYI299" s="97"/>
      <c r="UYJ299" s="97"/>
      <c r="UYK299" s="97"/>
      <c r="UYL299" s="97"/>
      <c r="UYM299" s="97"/>
      <c r="UYN299" s="97"/>
      <c r="UYO299" s="97"/>
      <c r="UYP299" s="97"/>
      <c r="UYQ299" s="97"/>
      <c r="UYR299" s="97"/>
      <c r="UYS299" s="97"/>
      <c r="UYT299" s="97"/>
      <c r="UYU299" s="97"/>
      <c r="UYV299" s="97"/>
      <c r="UYW299" s="97"/>
      <c r="UYX299" s="97"/>
      <c r="UYY299" s="97"/>
      <c r="UYZ299" s="97"/>
      <c r="UZA299" s="97"/>
      <c r="UZB299" s="97"/>
      <c r="UZC299" s="97"/>
      <c r="UZD299" s="97"/>
      <c r="UZE299" s="97"/>
      <c r="UZF299" s="97"/>
      <c r="UZG299" s="97"/>
      <c r="UZH299" s="97"/>
      <c r="UZI299" s="97"/>
      <c r="UZJ299" s="97"/>
      <c r="UZK299" s="97"/>
      <c r="UZL299" s="97"/>
      <c r="UZM299" s="97"/>
      <c r="UZN299" s="97"/>
      <c r="UZO299" s="97"/>
      <c r="UZP299" s="97"/>
      <c r="UZQ299" s="97"/>
      <c r="UZR299" s="97"/>
      <c r="UZS299" s="97"/>
      <c r="UZT299" s="97"/>
      <c r="UZU299" s="97"/>
      <c r="UZV299" s="97"/>
      <c r="UZW299" s="97"/>
      <c r="UZX299" s="97"/>
      <c r="UZY299" s="97"/>
      <c r="UZZ299" s="97"/>
      <c r="VAA299" s="97"/>
      <c r="VAB299" s="97"/>
      <c r="VAC299" s="97"/>
      <c r="VAD299" s="97"/>
      <c r="VAE299" s="97"/>
      <c r="VAF299" s="97"/>
      <c r="VAG299" s="97"/>
      <c r="VAH299" s="97"/>
      <c r="VAI299" s="97"/>
      <c r="VAJ299" s="97"/>
      <c r="VAK299" s="97"/>
      <c r="VAL299" s="97"/>
      <c r="VAM299" s="97"/>
      <c r="VAN299" s="97"/>
      <c r="VAO299" s="97"/>
      <c r="VAP299" s="97"/>
      <c r="VAQ299" s="97"/>
      <c r="VAR299" s="97"/>
      <c r="VAS299" s="97"/>
      <c r="VAT299" s="97"/>
      <c r="VAU299" s="97"/>
      <c r="VAV299" s="97"/>
      <c r="VAW299" s="97"/>
      <c r="VAX299" s="97"/>
      <c r="VAY299" s="97"/>
      <c r="VAZ299" s="97"/>
      <c r="VBA299" s="97"/>
      <c r="VBB299" s="97"/>
      <c r="VBC299" s="97"/>
      <c r="VBD299" s="97"/>
      <c r="VBE299" s="97"/>
      <c r="VBF299" s="97"/>
      <c r="VBG299" s="97"/>
      <c r="VBH299" s="97"/>
      <c r="VBI299" s="97"/>
      <c r="VBJ299" s="97"/>
      <c r="VBK299" s="97"/>
      <c r="VBL299" s="97"/>
      <c r="VBM299" s="97"/>
      <c r="VBN299" s="97"/>
      <c r="VBO299" s="97"/>
      <c r="VBP299" s="97"/>
      <c r="VBQ299" s="97"/>
      <c r="VBR299" s="97"/>
      <c r="VBS299" s="97"/>
      <c r="VBT299" s="97"/>
      <c r="VBU299" s="97"/>
      <c r="VBV299" s="97"/>
      <c r="VBW299" s="97"/>
      <c r="VBX299" s="97"/>
      <c r="VBY299" s="97"/>
      <c r="VBZ299" s="97"/>
      <c r="VCA299" s="97"/>
      <c r="VCB299" s="97"/>
      <c r="VCC299" s="97"/>
      <c r="VCD299" s="97"/>
      <c r="VCE299" s="97"/>
      <c r="VCF299" s="97"/>
      <c r="VCG299" s="97"/>
      <c r="VCH299" s="97"/>
      <c r="VCI299" s="97"/>
      <c r="VCJ299" s="97"/>
      <c r="VCK299" s="97"/>
      <c r="VCL299" s="97"/>
      <c r="VCM299" s="97"/>
      <c r="VCN299" s="97"/>
      <c r="VCO299" s="97"/>
      <c r="VCP299" s="97"/>
      <c r="VCQ299" s="97"/>
      <c r="VCR299" s="97"/>
      <c r="VCS299" s="97"/>
      <c r="VCT299" s="97"/>
      <c r="VCU299" s="97"/>
      <c r="VCV299" s="97"/>
      <c r="VCW299" s="97"/>
      <c r="VCX299" s="97"/>
      <c r="VCY299" s="97"/>
      <c r="VCZ299" s="97"/>
      <c r="VDA299" s="97"/>
      <c r="VDB299" s="97"/>
      <c r="VDC299" s="97"/>
      <c r="VDD299" s="97"/>
      <c r="VDE299" s="97"/>
      <c r="VDF299" s="97"/>
      <c r="VDG299" s="97"/>
      <c r="VDH299" s="97"/>
      <c r="VDI299" s="97"/>
      <c r="VDJ299" s="97"/>
      <c r="VDK299" s="97"/>
      <c r="VDL299" s="97"/>
      <c r="VDM299" s="97"/>
      <c r="VDN299" s="97"/>
      <c r="VDO299" s="97"/>
      <c r="VDP299" s="97"/>
      <c r="VDQ299" s="97"/>
      <c r="VDR299" s="97"/>
      <c r="VDS299" s="97"/>
      <c r="VDT299" s="97"/>
      <c r="VDU299" s="97"/>
      <c r="VDV299" s="97"/>
      <c r="VDW299" s="97"/>
      <c r="VDX299" s="97"/>
      <c r="VDY299" s="97"/>
      <c r="VDZ299" s="97"/>
      <c r="VEA299" s="97"/>
      <c r="VEB299" s="97"/>
      <c r="VEC299" s="97"/>
      <c r="VED299" s="97"/>
      <c r="VEE299" s="97"/>
      <c r="VEF299" s="97"/>
      <c r="VEG299" s="97"/>
      <c r="VEH299" s="97"/>
      <c r="VEI299" s="97"/>
      <c r="VEJ299" s="97"/>
      <c r="VEK299" s="97"/>
      <c r="VEL299" s="97"/>
      <c r="VEM299" s="97"/>
      <c r="VEN299" s="97"/>
      <c r="VEO299" s="97"/>
      <c r="VEP299" s="97"/>
      <c r="VEQ299" s="97"/>
      <c r="VER299" s="97"/>
      <c r="VES299" s="97"/>
      <c r="VET299" s="97"/>
      <c r="VEU299" s="97"/>
      <c r="VEV299" s="97"/>
      <c r="VEW299" s="97"/>
      <c r="VEX299" s="97"/>
      <c r="VEY299" s="97"/>
      <c r="VEZ299" s="97"/>
      <c r="VFA299" s="97"/>
      <c r="VFB299" s="97"/>
      <c r="VFC299" s="97"/>
      <c r="VFD299" s="97"/>
      <c r="VFE299" s="97"/>
      <c r="VFF299" s="97"/>
      <c r="VFG299" s="97"/>
      <c r="VFH299" s="97"/>
      <c r="VFI299" s="97"/>
      <c r="VFJ299" s="97"/>
      <c r="VFK299" s="97"/>
      <c r="VFL299" s="97"/>
      <c r="VFM299" s="97"/>
      <c r="VFN299" s="97"/>
      <c r="VFO299" s="97"/>
      <c r="VFP299" s="97"/>
      <c r="VFQ299" s="97"/>
      <c r="VFR299" s="97"/>
      <c r="VFS299" s="97"/>
      <c r="VFT299" s="97"/>
      <c r="VFU299" s="97"/>
      <c r="VFV299" s="97"/>
      <c r="VFW299" s="97"/>
      <c r="VFX299" s="97"/>
      <c r="VFY299" s="97"/>
      <c r="VFZ299" s="97"/>
      <c r="VGA299" s="97"/>
      <c r="VGB299" s="97"/>
      <c r="VGC299" s="97"/>
      <c r="VGD299" s="97"/>
      <c r="VGE299" s="97"/>
      <c r="VGF299" s="97"/>
      <c r="VGG299" s="97"/>
      <c r="VGH299" s="97"/>
      <c r="VGI299" s="97"/>
      <c r="VGJ299" s="97"/>
      <c r="VGK299" s="97"/>
      <c r="VGL299" s="97"/>
      <c r="VGM299" s="97"/>
      <c r="VGN299" s="97"/>
      <c r="VGO299" s="97"/>
      <c r="VGP299" s="97"/>
      <c r="VGQ299" s="97"/>
      <c r="VGR299" s="97"/>
      <c r="VGS299" s="97"/>
      <c r="VGT299" s="97"/>
      <c r="VGU299" s="97"/>
      <c r="VGV299" s="97"/>
      <c r="VGW299" s="97"/>
      <c r="VGX299" s="97"/>
      <c r="VGY299" s="97"/>
      <c r="VGZ299" s="97"/>
      <c r="VHA299" s="97"/>
      <c r="VHB299" s="97"/>
      <c r="VHC299" s="97"/>
      <c r="VHD299" s="97"/>
      <c r="VHE299" s="97"/>
      <c r="VHF299" s="97"/>
      <c r="VHG299" s="97"/>
      <c r="VHH299" s="97"/>
      <c r="VHI299" s="97"/>
      <c r="VHJ299" s="97"/>
      <c r="VHK299" s="97"/>
      <c r="VHL299" s="97"/>
      <c r="VHM299" s="97"/>
      <c r="VHN299" s="97"/>
      <c r="VHO299" s="97"/>
      <c r="VHP299" s="97"/>
      <c r="VHQ299" s="97"/>
      <c r="VHR299" s="97"/>
      <c r="VHS299" s="97"/>
      <c r="VHT299" s="97"/>
      <c r="VHU299" s="97"/>
      <c r="VHV299" s="97"/>
      <c r="VHW299" s="97"/>
      <c r="VHX299" s="97"/>
      <c r="VHY299" s="97"/>
      <c r="VHZ299" s="97"/>
      <c r="VIA299" s="97"/>
      <c r="VIB299" s="97"/>
      <c r="VIC299" s="97"/>
      <c r="VID299" s="97"/>
      <c r="VIE299" s="97"/>
      <c r="VIF299" s="97"/>
      <c r="VIG299" s="97"/>
      <c r="VIH299" s="97"/>
      <c r="VII299" s="97"/>
      <c r="VIJ299" s="97"/>
      <c r="VIK299" s="97"/>
      <c r="VIL299" s="97"/>
      <c r="VIM299" s="97"/>
      <c r="VIN299" s="97"/>
      <c r="VIO299" s="97"/>
      <c r="VIP299" s="97"/>
      <c r="VIQ299" s="97"/>
      <c r="VIR299" s="97"/>
      <c r="VIS299" s="97"/>
      <c r="VIT299" s="97"/>
      <c r="VIU299" s="97"/>
      <c r="VIV299" s="97"/>
      <c r="VIW299" s="97"/>
      <c r="VIX299" s="97"/>
      <c r="VIY299" s="97"/>
      <c r="VIZ299" s="97"/>
      <c r="VJA299" s="97"/>
      <c r="VJB299" s="97"/>
      <c r="VJC299" s="97"/>
      <c r="VJD299" s="97"/>
      <c r="VJE299" s="97"/>
      <c r="VJF299" s="97"/>
      <c r="VJG299" s="97"/>
      <c r="VJH299" s="97"/>
      <c r="VJI299" s="97"/>
      <c r="VJJ299" s="97"/>
      <c r="VJK299" s="97"/>
      <c r="VJL299" s="97"/>
      <c r="VJM299" s="97"/>
      <c r="VJN299" s="97"/>
      <c r="VJO299" s="97"/>
      <c r="VJP299" s="97"/>
      <c r="VJQ299" s="97"/>
      <c r="VJR299" s="97"/>
      <c r="VJS299" s="97"/>
      <c r="VJT299" s="97"/>
      <c r="VJU299" s="97"/>
      <c r="VJV299" s="97"/>
      <c r="VJW299" s="97"/>
      <c r="VJX299" s="97"/>
      <c r="VJY299" s="97"/>
      <c r="VJZ299" s="97"/>
      <c r="VKA299" s="97"/>
      <c r="VKB299" s="97"/>
      <c r="VKC299" s="97"/>
      <c r="VKD299" s="97"/>
      <c r="VKE299" s="97"/>
      <c r="VKF299" s="97"/>
      <c r="VKG299" s="97"/>
      <c r="VKH299" s="97"/>
      <c r="VKI299" s="97"/>
      <c r="VKJ299" s="97"/>
      <c r="VKK299" s="97"/>
      <c r="VKL299" s="97"/>
      <c r="VKM299" s="97"/>
      <c r="VKN299" s="97"/>
      <c r="VKO299" s="97"/>
      <c r="VKP299" s="97"/>
      <c r="VKQ299" s="97"/>
      <c r="VKR299" s="97"/>
      <c r="VKS299" s="97"/>
      <c r="VKT299" s="97"/>
      <c r="VKU299" s="97"/>
      <c r="VKV299" s="97"/>
      <c r="VKW299" s="97"/>
      <c r="VKX299" s="97"/>
      <c r="VKY299" s="97"/>
      <c r="VKZ299" s="97"/>
      <c r="VLA299" s="97"/>
      <c r="VLB299" s="97"/>
      <c r="VLC299" s="97"/>
      <c r="VLD299" s="97"/>
      <c r="VLE299" s="97"/>
      <c r="VLF299" s="97"/>
      <c r="VLG299" s="97"/>
      <c r="VLH299" s="97"/>
      <c r="VLI299" s="97"/>
      <c r="VLJ299" s="97"/>
      <c r="VLK299" s="97"/>
      <c r="VLL299" s="97"/>
      <c r="VLM299" s="97"/>
      <c r="VLN299" s="97"/>
      <c r="VLO299" s="97"/>
      <c r="VLP299" s="97"/>
      <c r="VLQ299" s="97"/>
      <c r="VLR299" s="97"/>
      <c r="VLS299" s="97"/>
      <c r="VLT299" s="97"/>
      <c r="VLU299" s="97"/>
      <c r="VLV299" s="97"/>
      <c r="VLW299" s="97"/>
      <c r="VLX299" s="97"/>
      <c r="VLY299" s="97"/>
      <c r="VLZ299" s="97"/>
      <c r="VMA299" s="97"/>
      <c r="VMB299" s="97"/>
      <c r="VMC299" s="97"/>
      <c r="VMD299" s="97"/>
      <c r="VME299" s="97"/>
      <c r="VMF299" s="97"/>
      <c r="VMG299" s="97"/>
      <c r="VMH299" s="97"/>
      <c r="VMI299" s="97"/>
      <c r="VMJ299" s="97"/>
      <c r="VMK299" s="97"/>
      <c r="VML299" s="97"/>
      <c r="VMM299" s="97"/>
      <c r="VMN299" s="97"/>
      <c r="VMO299" s="97"/>
      <c r="VMP299" s="97"/>
      <c r="VMQ299" s="97"/>
      <c r="VMR299" s="97"/>
      <c r="VMS299" s="97"/>
      <c r="VMT299" s="97"/>
      <c r="VMU299" s="97"/>
      <c r="VMV299" s="97"/>
      <c r="VMW299" s="97"/>
      <c r="VMX299" s="97"/>
      <c r="VMY299" s="97"/>
      <c r="VMZ299" s="97"/>
      <c r="VNA299" s="97"/>
      <c r="VNB299" s="97"/>
      <c r="VNC299" s="97"/>
      <c r="VND299" s="97"/>
      <c r="VNE299" s="97"/>
      <c r="VNF299" s="97"/>
      <c r="VNG299" s="97"/>
      <c r="VNH299" s="97"/>
      <c r="VNI299" s="97"/>
      <c r="VNJ299" s="97"/>
      <c r="VNK299" s="97"/>
      <c r="VNL299" s="97"/>
      <c r="VNM299" s="97"/>
      <c r="VNN299" s="97"/>
      <c r="VNO299" s="97"/>
      <c r="VNP299" s="97"/>
      <c r="VNQ299" s="97"/>
      <c r="VNR299" s="97"/>
      <c r="VNS299" s="97"/>
      <c r="VNT299" s="97"/>
      <c r="VNU299" s="97"/>
      <c r="VNV299" s="97"/>
      <c r="VNW299" s="97"/>
      <c r="VNX299" s="97"/>
      <c r="VNY299" s="97"/>
      <c r="VNZ299" s="97"/>
      <c r="VOA299" s="97"/>
      <c r="VOB299" s="97"/>
      <c r="VOC299" s="97"/>
      <c r="VOD299" s="97"/>
      <c r="VOE299" s="97"/>
      <c r="VOF299" s="97"/>
      <c r="VOG299" s="97"/>
      <c r="VOH299" s="97"/>
      <c r="VOI299" s="97"/>
      <c r="VOJ299" s="97"/>
      <c r="VOK299" s="97"/>
      <c r="VOL299" s="97"/>
      <c r="VOM299" s="97"/>
      <c r="VON299" s="97"/>
      <c r="VOO299" s="97"/>
      <c r="VOP299" s="97"/>
      <c r="VOQ299" s="97"/>
      <c r="VOR299" s="97"/>
      <c r="VOS299" s="97"/>
      <c r="VOT299" s="97"/>
      <c r="VOU299" s="97"/>
      <c r="VOV299" s="97"/>
      <c r="VOW299" s="97"/>
      <c r="VOX299" s="97"/>
      <c r="VOY299" s="97"/>
      <c r="VOZ299" s="97"/>
      <c r="VPA299" s="97"/>
      <c r="VPB299" s="97"/>
      <c r="VPC299" s="97"/>
      <c r="VPD299" s="97"/>
      <c r="VPE299" s="97"/>
      <c r="VPF299" s="97"/>
      <c r="VPG299" s="97"/>
      <c r="VPH299" s="97"/>
      <c r="VPI299" s="97"/>
      <c r="VPJ299" s="97"/>
      <c r="VPK299" s="97"/>
      <c r="VPL299" s="97"/>
      <c r="VPM299" s="97"/>
      <c r="VPN299" s="97"/>
      <c r="VPO299" s="97"/>
      <c r="VPP299" s="97"/>
      <c r="VPQ299" s="97"/>
      <c r="VPR299" s="97"/>
      <c r="VPS299" s="97"/>
      <c r="VPT299" s="97"/>
      <c r="VPU299" s="97"/>
      <c r="VPV299" s="97"/>
      <c r="VPW299" s="97"/>
      <c r="VPX299" s="97"/>
      <c r="VPY299" s="97"/>
      <c r="VPZ299" s="97"/>
      <c r="VQA299" s="97"/>
      <c r="VQB299" s="97"/>
      <c r="VQC299" s="97"/>
      <c r="VQD299" s="97"/>
      <c r="VQE299" s="97"/>
      <c r="VQF299" s="97"/>
      <c r="VQG299" s="97"/>
      <c r="VQH299" s="97"/>
      <c r="VQI299" s="97"/>
      <c r="VQJ299" s="97"/>
      <c r="VQK299" s="97"/>
      <c r="VQL299" s="97"/>
      <c r="VQM299" s="97"/>
      <c r="VQN299" s="97"/>
      <c r="VQO299" s="97"/>
      <c r="VQP299" s="97"/>
      <c r="VQQ299" s="97"/>
      <c r="VQR299" s="97"/>
      <c r="VQS299" s="97"/>
      <c r="VQT299" s="97"/>
      <c r="VQU299" s="97"/>
      <c r="VQV299" s="97"/>
      <c r="VQW299" s="97"/>
      <c r="VQX299" s="97"/>
      <c r="VQY299" s="97"/>
      <c r="VQZ299" s="97"/>
      <c r="VRA299" s="97"/>
      <c r="VRB299" s="97"/>
      <c r="VRC299" s="97"/>
      <c r="VRD299" s="97"/>
      <c r="VRE299" s="97"/>
      <c r="VRF299" s="97"/>
      <c r="VRG299" s="97"/>
      <c r="VRH299" s="97"/>
      <c r="VRI299" s="97"/>
      <c r="VRJ299" s="97"/>
      <c r="VRK299" s="97"/>
      <c r="VRL299" s="97"/>
      <c r="VRM299" s="97"/>
      <c r="VRN299" s="97"/>
      <c r="VRO299" s="97"/>
      <c r="VRP299" s="97"/>
      <c r="VRQ299" s="97"/>
      <c r="VRR299" s="97"/>
      <c r="VRS299" s="97"/>
      <c r="VRT299" s="97"/>
      <c r="VRU299" s="97"/>
      <c r="VRV299" s="97"/>
      <c r="VRW299" s="97"/>
      <c r="VRX299" s="97"/>
      <c r="VRY299" s="97"/>
      <c r="VRZ299" s="97"/>
      <c r="VSA299" s="97"/>
      <c r="VSB299" s="97"/>
      <c r="VSC299" s="97"/>
      <c r="VSD299" s="97"/>
      <c r="VSE299" s="97"/>
      <c r="VSF299" s="97"/>
      <c r="VSG299" s="97"/>
      <c r="VSH299" s="97"/>
      <c r="VSI299" s="97"/>
      <c r="VSJ299" s="97"/>
      <c r="VSK299" s="97"/>
      <c r="VSL299" s="97"/>
      <c r="VSM299" s="97"/>
      <c r="VSN299" s="97"/>
      <c r="VSO299" s="97"/>
      <c r="VSP299" s="97"/>
      <c r="VSQ299" s="97"/>
      <c r="VSR299" s="97"/>
      <c r="VSS299" s="97"/>
      <c r="VST299" s="97"/>
      <c r="VSU299" s="97"/>
      <c r="VSV299" s="97"/>
      <c r="VSW299" s="97"/>
      <c r="VSX299" s="97"/>
      <c r="VSY299" s="97"/>
      <c r="VSZ299" s="97"/>
      <c r="VTA299" s="97"/>
      <c r="VTB299" s="97"/>
      <c r="VTC299" s="97"/>
      <c r="VTD299" s="97"/>
      <c r="VTE299" s="97"/>
      <c r="VTF299" s="97"/>
      <c r="VTG299" s="97"/>
      <c r="VTH299" s="97"/>
      <c r="VTI299" s="97"/>
      <c r="VTJ299" s="97"/>
      <c r="VTK299" s="97"/>
      <c r="VTL299" s="97"/>
      <c r="VTM299" s="97"/>
      <c r="VTN299" s="97"/>
      <c r="VTO299" s="97"/>
      <c r="VTP299" s="97"/>
      <c r="VTQ299" s="97"/>
      <c r="VTR299" s="97"/>
      <c r="VTS299" s="97"/>
      <c r="VTT299" s="97"/>
      <c r="VTU299" s="97"/>
      <c r="VTV299" s="97"/>
      <c r="VTW299" s="97"/>
      <c r="VTX299" s="97"/>
      <c r="VTY299" s="97"/>
      <c r="VTZ299" s="97"/>
      <c r="VUA299" s="97"/>
      <c r="VUB299" s="97"/>
      <c r="VUC299" s="97"/>
      <c r="VUD299" s="97"/>
      <c r="VUE299" s="97"/>
      <c r="VUF299" s="97"/>
      <c r="VUG299" s="97"/>
      <c r="VUH299" s="97"/>
      <c r="VUI299" s="97"/>
      <c r="VUJ299" s="97"/>
      <c r="VUK299" s="97"/>
      <c r="VUL299" s="97"/>
      <c r="VUM299" s="97"/>
      <c r="VUN299" s="97"/>
      <c r="VUO299" s="97"/>
      <c r="VUP299" s="97"/>
      <c r="VUQ299" s="97"/>
      <c r="VUR299" s="97"/>
      <c r="VUS299" s="97"/>
      <c r="VUT299" s="97"/>
      <c r="VUU299" s="97"/>
      <c r="VUV299" s="97"/>
      <c r="VUW299" s="97"/>
      <c r="VUX299" s="97"/>
      <c r="VUY299" s="97"/>
      <c r="VUZ299" s="97"/>
      <c r="VVA299" s="97"/>
      <c r="VVB299" s="97"/>
      <c r="VVC299" s="97"/>
      <c r="VVD299" s="97"/>
      <c r="VVE299" s="97"/>
      <c r="VVF299" s="97"/>
      <c r="VVG299" s="97"/>
      <c r="VVH299" s="97"/>
      <c r="VVI299" s="97"/>
      <c r="VVJ299" s="97"/>
      <c r="VVK299" s="97"/>
      <c r="VVL299" s="97"/>
      <c r="VVM299" s="97"/>
      <c r="VVN299" s="97"/>
      <c r="VVO299" s="97"/>
      <c r="VVP299" s="97"/>
      <c r="VVQ299" s="97"/>
      <c r="VVR299" s="97"/>
      <c r="VVS299" s="97"/>
      <c r="VVT299" s="97"/>
      <c r="VVU299" s="97"/>
      <c r="VVV299" s="97"/>
      <c r="VVW299" s="97"/>
      <c r="VVX299" s="97"/>
      <c r="VVY299" s="97"/>
      <c r="VVZ299" s="97"/>
      <c r="VWA299" s="97"/>
      <c r="VWB299" s="97"/>
      <c r="VWC299" s="97"/>
      <c r="VWD299" s="97"/>
      <c r="VWE299" s="97"/>
      <c r="VWF299" s="97"/>
      <c r="VWG299" s="97"/>
      <c r="VWH299" s="97"/>
      <c r="VWI299" s="97"/>
      <c r="VWJ299" s="97"/>
      <c r="VWK299" s="97"/>
      <c r="VWL299" s="97"/>
      <c r="VWM299" s="97"/>
      <c r="VWN299" s="97"/>
      <c r="VWO299" s="97"/>
      <c r="VWP299" s="97"/>
      <c r="VWQ299" s="97"/>
      <c r="VWR299" s="97"/>
      <c r="VWS299" s="97"/>
      <c r="VWT299" s="97"/>
      <c r="VWU299" s="97"/>
      <c r="VWV299" s="97"/>
      <c r="VWW299" s="97"/>
      <c r="VWX299" s="97"/>
      <c r="VWY299" s="97"/>
      <c r="VWZ299" s="97"/>
      <c r="VXA299" s="97"/>
      <c r="VXB299" s="97"/>
      <c r="VXC299" s="97"/>
      <c r="VXD299" s="97"/>
      <c r="VXE299" s="97"/>
      <c r="VXF299" s="97"/>
      <c r="VXG299" s="97"/>
      <c r="VXH299" s="97"/>
      <c r="VXI299" s="97"/>
      <c r="VXJ299" s="97"/>
      <c r="VXK299" s="97"/>
      <c r="VXL299" s="97"/>
      <c r="VXM299" s="97"/>
      <c r="VXN299" s="97"/>
      <c r="VXO299" s="97"/>
      <c r="VXP299" s="97"/>
      <c r="VXQ299" s="97"/>
      <c r="VXR299" s="97"/>
      <c r="VXS299" s="97"/>
      <c r="VXT299" s="97"/>
      <c r="VXU299" s="97"/>
      <c r="VXV299" s="97"/>
      <c r="VXW299" s="97"/>
      <c r="VXX299" s="97"/>
      <c r="VXY299" s="97"/>
      <c r="VXZ299" s="97"/>
      <c r="VYA299" s="97"/>
      <c r="VYB299" s="97"/>
      <c r="VYC299" s="97"/>
      <c r="VYD299" s="97"/>
      <c r="VYE299" s="97"/>
      <c r="VYF299" s="97"/>
      <c r="VYG299" s="97"/>
      <c r="VYH299" s="97"/>
      <c r="VYI299" s="97"/>
      <c r="VYJ299" s="97"/>
      <c r="VYK299" s="97"/>
      <c r="VYL299" s="97"/>
      <c r="VYM299" s="97"/>
      <c r="VYN299" s="97"/>
      <c r="VYO299" s="97"/>
      <c r="VYP299" s="97"/>
      <c r="VYQ299" s="97"/>
      <c r="VYR299" s="97"/>
      <c r="VYS299" s="97"/>
      <c r="VYT299" s="97"/>
      <c r="VYU299" s="97"/>
      <c r="VYV299" s="97"/>
      <c r="VYW299" s="97"/>
      <c r="VYX299" s="97"/>
      <c r="VYY299" s="97"/>
      <c r="VYZ299" s="97"/>
      <c r="VZA299" s="97"/>
      <c r="VZB299" s="97"/>
      <c r="VZC299" s="97"/>
      <c r="VZD299" s="97"/>
      <c r="VZE299" s="97"/>
      <c r="VZF299" s="97"/>
      <c r="VZG299" s="97"/>
      <c r="VZH299" s="97"/>
      <c r="VZI299" s="97"/>
      <c r="VZJ299" s="97"/>
      <c r="VZK299" s="97"/>
      <c r="VZL299" s="97"/>
      <c r="VZM299" s="97"/>
      <c r="VZN299" s="97"/>
      <c r="VZO299" s="97"/>
      <c r="VZP299" s="97"/>
      <c r="VZQ299" s="97"/>
      <c r="VZR299" s="97"/>
      <c r="VZS299" s="97"/>
      <c r="VZT299" s="97"/>
      <c r="VZU299" s="97"/>
      <c r="VZV299" s="97"/>
      <c r="VZW299" s="97"/>
      <c r="VZX299" s="97"/>
      <c r="VZY299" s="97"/>
      <c r="VZZ299" s="97"/>
      <c r="WAA299" s="97"/>
      <c r="WAB299" s="97"/>
      <c r="WAC299" s="97"/>
      <c r="WAD299" s="97"/>
      <c r="WAE299" s="97"/>
      <c r="WAF299" s="97"/>
      <c r="WAG299" s="97"/>
      <c r="WAH299" s="97"/>
      <c r="WAI299" s="97"/>
      <c r="WAJ299" s="97"/>
      <c r="WAK299" s="97"/>
      <c r="WAL299" s="97"/>
      <c r="WAM299" s="97"/>
      <c r="WAN299" s="97"/>
      <c r="WAO299" s="97"/>
      <c r="WAP299" s="97"/>
      <c r="WAQ299" s="97"/>
      <c r="WAR299" s="97"/>
      <c r="WAS299" s="97"/>
      <c r="WAT299" s="97"/>
      <c r="WAU299" s="97"/>
      <c r="WAV299" s="97"/>
      <c r="WAW299" s="97"/>
      <c r="WAX299" s="97"/>
      <c r="WAY299" s="97"/>
      <c r="WAZ299" s="97"/>
      <c r="WBA299" s="97"/>
      <c r="WBB299" s="97"/>
      <c r="WBC299" s="97"/>
      <c r="WBD299" s="97"/>
      <c r="WBE299" s="97"/>
      <c r="WBF299" s="97"/>
      <c r="WBG299" s="97"/>
      <c r="WBH299" s="97"/>
      <c r="WBI299" s="97"/>
      <c r="WBJ299" s="97"/>
      <c r="WBK299" s="97"/>
      <c r="WBL299" s="97"/>
      <c r="WBM299" s="97"/>
      <c r="WBN299" s="97"/>
      <c r="WBO299" s="97"/>
      <c r="WBP299" s="97"/>
      <c r="WBQ299" s="97"/>
      <c r="WBR299" s="97"/>
      <c r="WBS299" s="97"/>
      <c r="WBT299" s="97"/>
      <c r="WBU299" s="97"/>
      <c r="WBV299" s="97"/>
      <c r="WBW299" s="97"/>
      <c r="WBX299" s="97"/>
      <c r="WBY299" s="97"/>
      <c r="WBZ299" s="97"/>
      <c r="WCA299" s="97"/>
      <c r="WCB299" s="97"/>
      <c r="WCC299" s="97"/>
      <c r="WCD299" s="97"/>
      <c r="WCE299" s="97"/>
      <c r="WCF299" s="97"/>
      <c r="WCG299" s="97"/>
      <c r="WCH299" s="97"/>
      <c r="WCI299" s="97"/>
      <c r="WCJ299" s="97"/>
      <c r="WCK299" s="97"/>
      <c r="WCL299" s="97"/>
      <c r="WCM299" s="97"/>
      <c r="WCN299" s="97"/>
      <c r="WCO299" s="97"/>
      <c r="WCP299" s="97"/>
      <c r="WCQ299" s="97"/>
      <c r="WCR299" s="97"/>
      <c r="WCS299" s="97"/>
      <c r="WCT299" s="97"/>
      <c r="WCU299" s="97"/>
      <c r="WCV299" s="97"/>
      <c r="WCW299" s="97"/>
      <c r="WCX299" s="97"/>
      <c r="WCY299" s="97"/>
      <c r="WCZ299" s="97"/>
      <c r="WDA299" s="97"/>
      <c r="WDB299" s="97"/>
      <c r="WDC299" s="97"/>
      <c r="WDD299" s="97"/>
      <c r="WDE299" s="97"/>
      <c r="WDF299" s="97"/>
      <c r="WDG299" s="97"/>
      <c r="WDH299" s="97"/>
      <c r="WDI299" s="97"/>
      <c r="WDJ299" s="97"/>
      <c r="WDK299" s="97"/>
      <c r="WDL299" s="97"/>
      <c r="WDM299" s="97"/>
      <c r="WDN299" s="97"/>
      <c r="WDO299" s="97"/>
      <c r="WDP299" s="97"/>
      <c r="WDQ299" s="97"/>
      <c r="WDR299" s="97"/>
      <c r="WDS299" s="97"/>
      <c r="WDT299" s="97"/>
      <c r="WDU299" s="97"/>
      <c r="WDV299" s="97"/>
      <c r="WDW299" s="97"/>
      <c r="WDX299" s="97"/>
      <c r="WDY299" s="97"/>
      <c r="WDZ299" s="97"/>
      <c r="WEA299" s="97"/>
      <c r="WEB299" s="97"/>
      <c r="WEC299" s="97"/>
      <c r="WED299" s="97"/>
      <c r="WEE299" s="97"/>
      <c r="WEF299" s="97"/>
      <c r="WEG299" s="97"/>
      <c r="WEH299" s="97"/>
      <c r="WEI299" s="97"/>
      <c r="WEJ299" s="97"/>
      <c r="WEK299" s="97"/>
      <c r="WEL299" s="97"/>
      <c r="WEM299" s="97"/>
      <c r="WEN299" s="97"/>
      <c r="WEO299" s="97"/>
      <c r="WEP299" s="97"/>
      <c r="WEQ299" s="97"/>
      <c r="WER299" s="97"/>
      <c r="WES299" s="97"/>
      <c r="WET299" s="97"/>
      <c r="WEU299" s="97"/>
      <c r="WEV299" s="97"/>
      <c r="WEW299" s="97"/>
      <c r="WEX299" s="97"/>
      <c r="WEY299" s="97"/>
      <c r="WEZ299" s="97"/>
      <c r="WFA299" s="97"/>
      <c r="WFB299" s="97"/>
      <c r="WFC299" s="97"/>
      <c r="WFD299" s="97"/>
      <c r="WFE299" s="97"/>
      <c r="WFF299" s="97"/>
      <c r="WFG299" s="97"/>
      <c r="WFH299" s="97"/>
      <c r="WFI299" s="97"/>
      <c r="WFJ299" s="97"/>
      <c r="WFK299" s="97"/>
      <c r="WFL299" s="97"/>
      <c r="WFM299" s="97"/>
      <c r="WFN299" s="97"/>
      <c r="WFO299" s="97"/>
      <c r="WFP299" s="97"/>
      <c r="WFQ299" s="97"/>
      <c r="WFR299" s="97"/>
      <c r="WFS299" s="97"/>
      <c r="WFT299" s="97"/>
      <c r="WFU299" s="97"/>
      <c r="WFV299" s="97"/>
      <c r="WFW299" s="97"/>
      <c r="WFX299" s="97"/>
      <c r="WFY299" s="97"/>
      <c r="WFZ299" s="97"/>
      <c r="WGA299" s="97"/>
      <c r="WGB299" s="97"/>
      <c r="WGC299" s="97"/>
      <c r="WGD299" s="97"/>
      <c r="WGE299" s="97"/>
      <c r="WGF299" s="97"/>
      <c r="WGG299" s="97"/>
      <c r="WGH299" s="97"/>
      <c r="WGI299" s="97"/>
      <c r="WGJ299" s="97"/>
      <c r="WGK299" s="97"/>
      <c r="WGL299" s="97"/>
      <c r="WGM299" s="97"/>
      <c r="WGN299" s="97"/>
      <c r="WGO299" s="97"/>
      <c r="WGP299" s="97"/>
      <c r="WGQ299" s="97"/>
      <c r="WGR299" s="97"/>
      <c r="WGS299" s="97"/>
      <c r="WGT299" s="97"/>
      <c r="WGU299" s="97"/>
      <c r="WGV299" s="97"/>
      <c r="WGW299" s="97"/>
      <c r="WGX299" s="97"/>
      <c r="WGY299" s="97"/>
      <c r="WGZ299" s="97"/>
      <c r="WHA299" s="97"/>
      <c r="WHB299" s="97"/>
      <c r="WHC299" s="97"/>
      <c r="WHD299" s="97"/>
      <c r="WHE299" s="97"/>
      <c r="WHF299" s="97"/>
      <c r="WHG299" s="97"/>
      <c r="WHH299" s="97"/>
      <c r="WHI299" s="97"/>
      <c r="WHJ299" s="97"/>
      <c r="WHK299" s="97"/>
      <c r="WHL299" s="97"/>
      <c r="WHM299" s="97"/>
      <c r="WHN299" s="97"/>
      <c r="WHO299" s="97"/>
      <c r="WHP299" s="97"/>
      <c r="WHQ299" s="97"/>
      <c r="WHR299" s="97"/>
      <c r="WHS299" s="97"/>
      <c r="WHT299" s="97"/>
      <c r="WHU299" s="97"/>
      <c r="WHV299" s="97"/>
      <c r="WHW299" s="97"/>
      <c r="WHX299" s="97"/>
      <c r="WHY299" s="97"/>
      <c r="WHZ299" s="97"/>
      <c r="WIA299" s="97"/>
      <c r="WIB299" s="97"/>
      <c r="WIC299" s="97"/>
      <c r="WID299" s="97"/>
      <c r="WIE299" s="97"/>
      <c r="WIF299" s="97"/>
      <c r="WIG299" s="97"/>
      <c r="WIH299" s="97"/>
      <c r="WII299" s="97"/>
      <c r="WIJ299" s="97"/>
      <c r="WIK299" s="97"/>
      <c r="WIL299" s="97"/>
      <c r="WIM299" s="97"/>
      <c r="WIN299" s="97"/>
      <c r="WIO299" s="97"/>
      <c r="WIP299" s="97"/>
      <c r="WIQ299" s="97"/>
      <c r="WIR299" s="97"/>
      <c r="WIS299" s="97"/>
      <c r="WIT299" s="97"/>
      <c r="WIU299" s="97"/>
      <c r="WIV299" s="97"/>
      <c r="WIW299" s="97"/>
      <c r="WIX299" s="97"/>
      <c r="WIY299" s="97"/>
      <c r="WIZ299" s="97"/>
      <c r="WJA299" s="97"/>
      <c r="WJB299" s="97"/>
      <c r="WJC299" s="97"/>
      <c r="WJD299" s="97"/>
      <c r="WJE299" s="97"/>
      <c r="WJF299" s="97"/>
      <c r="WJG299" s="97"/>
      <c r="WJH299" s="97"/>
      <c r="WJI299" s="97"/>
      <c r="WJJ299" s="97"/>
      <c r="WJK299" s="97"/>
      <c r="WJL299" s="97"/>
      <c r="WJM299" s="97"/>
      <c r="WJN299" s="97"/>
      <c r="WJO299" s="97"/>
      <c r="WJP299" s="97"/>
      <c r="WJQ299" s="97"/>
      <c r="WJR299" s="97"/>
      <c r="WJS299" s="97"/>
      <c r="WJT299" s="97"/>
      <c r="WJU299" s="97"/>
      <c r="WJV299" s="97"/>
      <c r="WJW299" s="97"/>
      <c r="WJX299" s="97"/>
      <c r="WJY299" s="97"/>
      <c r="WJZ299" s="97"/>
      <c r="WKA299" s="97"/>
      <c r="WKB299" s="97"/>
      <c r="WKC299" s="97"/>
      <c r="WKD299" s="97"/>
      <c r="WKE299" s="97"/>
      <c r="WKF299" s="97"/>
      <c r="WKG299" s="97"/>
      <c r="WKH299" s="97"/>
      <c r="WKI299" s="97"/>
      <c r="WKJ299" s="97"/>
      <c r="WKK299" s="97"/>
      <c r="WKL299" s="97"/>
      <c r="WKM299" s="97"/>
      <c r="WKN299" s="97"/>
      <c r="WKO299" s="97"/>
      <c r="WKP299" s="97"/>
      <c r="WKQ299" s="97"/>
      <c r="WKR299" s="97"/>
      <c r="WKS299" s="97"/>
      <c r="WKT299" s="97"/>
      <c r="WKU299" s="97"/>
      <c r="WKV299" s="97"/>
      <c r="WKW299" s="97"/>
      <c r="WKX299" s="97"/>
      <c r="WKY299" s="97"/>
      <c r="WKZ299" s="97"/>
      <c r="WLA299" s="97"/>
      <c r="WLB299" s="97"/>
      <c r="WLC299" s="97"/>
      <c r="WLD299" s="97"/>
      <c r="WLE299" s="97"/>
      <c r="WLF299" s="97"/>
      <c r="WLG299" s="97"/>
      <c r="WLH299" s="97"/>
      <c r="WLI299" s="97"/>
      <c r="WLJ299" s="97"/>
      <c r="WLK299" s="97"/>
      <c r="WLL299" s="97"/>
      <c r="WLM299" s="97"/>
      <c r="WLN299" s="97"/>
      <c r="WLO299" s="97"/>
      <c r="WLP299" s="97"/>
      <c r="WLQ299" s="97"/>
      <c r="WLR299" s="97"/>
      <c r="WLS299" s="97"/>
      <c r="WLT299" s="97"/>
      <c r="WLU299" s="97"/>
      <c r="WLV299" s="97"/>
      <c r="WLW299" s="97"/>
      <c r="WLX299" s="97"/>
      <c r="WLY299" s="97"/>
      <c r="WLZ299" s="97"/>
      <c r="WMA299" s="97"/>
      <c r="WMB299" s="97"/>
      <c r="WMC299" s="97"/>
      <c r="WMD299" s="97"/>
      <c r="WME299" s="97"/>
      <c r="WMF299" s="97"/>
      <c r="WMG299" s="97"/>
      <c r="WMH299" s="97"/>
      <c r="WMI299" s="97"/>
      <c r="WMJ299" s="97"/>
      <c r="WMK299" s="97"/>
      <c r="WML299" s="97"/>
      <c r="WMM299" s="97"/>
      <c r="WMN299" s="97"/>
      <c r="WMO299" s="97"/>
      <c r="WMP299" s="97"/>
      <c r="WMQ299" s="97"/>
      <c r="WMR299" s="97"/>
      <c r="WMS299" s="97"/>
      <c r="WMT299" s="97"/>
      <c r="WMU299" s="97"/>
      <c r="WMV299" s="97"/>
      <c r="WMW299" s="97"/>
      <c r="WMX299" s="97"/>
      <c r="WMY299" s="97"/>
      <c r="WMZ299" s="97"/>
      <c r="WNA299" s="97"/>
      <c r="WNB299" s="97"/>
      <c r="WNC299" s="97"/>
      <c r="WND299" s="97"/>
      <c r="WNE299" s="97"/>
      <c r="WNF299" s="97"/>
      <c r="WNG299" s="97"/>
      <c r="WNH299" s="97"/>
      <c r="WNI299" s="97"/>
      <c r="WNJ299" s="97"/>
      <c r="WNK299" s="97"/>
      <c r="WNL299" s="97"/>
      <c r="WNM299" s="97"/>
      <c r="WNN299" s="97"/>
      <c r="WNO299" s="97"/>
      <c r="WNP299" s="97"/>
      <c r="WNQ299" s="97"/>
      <c r="WNR299" s="97"/>
      <c r="WNS299" s="97"/>
      <c r="WNT299" s="97"/>
      <c r="WNU299" s="97"/>
      <c r="WNV299" s="97"/>
      <c r="WNW299" s="97"/>
      <c r="WNX299" s="97"/>
      <c r="WNY299" s="97"/>
      <c r="WNZ299" s="97"/>
      <c r="WOA299" s="97"/>
      <c r="WOB299" s="97"/>
      <c r="WOC299" s="97"/>
      <c r="WOD299" s="97"/>
      <c r="WOE299" s="97"/>
      <c r="WOF299" s="97"/>
      <c r="WOG299" s="97"/>
      <c r="WOH299" s="97"/>
      <c r="WOI299" s="97"/>
      <c r="WOJ299" s="97"/>
      <c r="WOK299" s="97"/>
      <c r="WOL299" s="97"/>
      <c r="WOM299" s="97"/>
      <c r="WON299" s="97"/>
      <c r="WOO299" s="97"/>
      <c r="WOP299" s="97"/>
      <c r="WOQ299" s="97"/>
      <c r="WOR299" s="97"/>
      <c r="WOS299" s="97"/>
      <c r="WOT299" s="97"/>
      <c r="WOU299" s="97"/>
      <c r="WOV299" s="97"/>
      <c r="WOW299" s="97"/>
      <c r="WOX299" s="97"/>
      <c r="WOY299" s="97"/>
      <c r="WOZ299" s="97"/>
      <c r="WPA299" s="97"/>
      <c r="WPB299" s="97"/>
      <c r="WPC299" s="97"/>
      <c r="WPD299" s="97"/>
      <c r="WPE299" s="97"/>
      <c r="WPF299" s="97"/>
      <c r="WPG299" s="97"/>
      <c r="WPH299" s="97"/>
      <c r="WPI299" s="97"/>
      <c r="WPJ299" s="97"/>
      <c r="WPK299" s="97"/>
      <c r="WPL299" s="97"/>
      <c r="WPM299" s="97"/>
      <c r="WPN299" s="97"/>
      <c r="WPO299" s="97"/>
      <c r="WPP299" s="97"/>
      <c r="WPQ299" s="97"/>
      <c r="WPR299" s="97"/>
      <c r="WPS299" s="97"/>
      <c r="WPT299" s="97"/>
      <c r="WPU299" s="97"/>
      <c r="WPV299" s="97"/>
      <c r="WPW299" s="97"/>
      <c r="WPX299" s="97"/>
      <c r="WPY299" s="97"/>
      <c r="WPZ299" s="97"/>
      <c r="WQA299" s="97"/>
      <c r="WQB299" s="97"/>
      <c r="WQC299" s="97"/>
      <c r="WQD299" s="97"/>
      <c r="WQE299" s="97"/>
      <c r="WQF299" s="97"/>
      <c r="WQG299" s="97"/>
      <c r="WQH299" s="97"/>
      <c r="WQI299" s="97"/>
      <c r="WQJ299" s="97"/>
      <c r="WQK299" s="97"/>
      <c r="WQL299" s="97"/>
      <c r="WQM299" s="97"/>
      <c r="WQN299" s="97"/>
      <c r="WQO299" s="97"/>
      <c r="WQP299" s="97"/>
      <c r="WQQ299" s="97"/>
      <c r="WQR299" s="97"/>
      <c r="WQS299" s="97"/>
      <c r="WQT299" s="97"/>
      <c r="WQU299" s="97"/>
      <c r="WQV299" s="97"/>
      <c r="WQW299" s="97"/>
      <c r="WQX299" s="97"/>
      <c r="WQY299" s="97"/>
      <c r="WQZ299" s="97"/>
      <c r="WRA299" s="97"/>
      <c r="WRB299" s="97"/>
      <c r="WRC299" s="97"/>
      <c r="WRD299" s="97"/>
      <c r="WRE299" s="97"/>
      <c r="WRF299" s="97"/>
      <c r="WRG299" s="97"/>
      <c r="WRH299" s="97"/>
      <c r="WRI299" s="97"/>
      <c r="WRJ299" s="97"/>
      <c r="WRK299" s="97"/>
      <c r="WRL299" s="97"/>
      <c r="WRM299" s="97"/>
      <c r="WRN299" s="97"/>
      <c r="WRO299" s="97"/>
      <c r="WRP299" s="97"/>
      <c r="WRQ299" s="97"/>
      <c r="WRR299" s="97"/>
      <c r="WRS299" s="97"/>
      <c r="WRT299" s="97"/>
      <c r="WRU299" s="97"/>
      <c r="WRV299" s="97"/>
      <c r="WRW299" s="97"/>
      <c r="WRX299" s="97"/>
      <c r="WRY299" s="97"/>
      <c r="WRZ299" s="97"/>
      <c r="WSA299" s="97"/>
      <c r="WSB299" s="97"/>
      <c r="WSC299" s="97"/>
      <c r="WSD299" s="97"/>
      <c r="WSE299" s="97"/>
      <c r="WSF299" s="97"/>
      <c r="WSG299" s="97"/>
      <c r="WSH299" s="97"/>
      <c r="WSI299" s="97"/>
      <c r="WSJ299" s="97"/>
      <c r="WSK299" s="97"/>
      <c r="WSL299" s="97"/>
      <c r="WSM299" s="97"/>
      <c r="WSN299" s="97"/>
      <c r="WSO299" s="97"/>
      <c r="WSP299" s="97"/>
      <c r="WSQ299" s="97"/>
      <c r="WSR299" s="97"/>
      <c r="WSS299" s="97"/>
      <c r="WST299" s="97"/>
      <c r="WSU299" s="97"/>
      <c r="WSV299" s="97"/>
      <c r="WSW299" s="97"/>
      <c r="WSX299" s="97"/>
      <c r="WSY299" s="97"/>
      <c r="WSZ299" s="97"/>
      <c r="WTA299" s="97"/>
      <c r="WTB299" s="97"/>
      <c r="WTC299" s="97"/>
      <c r="WTD299" s="97"/>
      <c r="WTE299" s="97"/>
      <c r="WTF299" s="97"/>
      <c r="WTG299" s="97"/>
      <c r="WTH299" s="97"/>
      <c r="WTI299" s="97"/>
      <c r="WTJ299" s="97"/>
      <c r="WTK299" s="97"/>
      <c r="WTL299" s="97"/>
      <c r="WTM299" s="97"/>
      <c r="WTN299" s="97"/>
      <c r="WTO299" s="97"/>
      <c r="WTP299" s="97"/>
      <c r="WTQ299" s="97"/>
      <c r="WTR299" s="97"/>
      <c r="WTS299" s="97"/>
      <c r="WTT299" s="97"/>
      <c r="WTU299" s="97"/>
      <c r="WTV299" s="97"/>
      <c r="WTW299" s="97"/>
      <c r="WTX299" s="97"/>
      <c r="WTY299" s="97"/>
      <c r="WTZ299" s="97"/>
      <c r="WUA299" s="97"/>
      <c r="WUB299" s="97"/>
      <c r="WUC299" s="97"/>
      <c r="WUD299" s="97"/>
      <c r="WUE299" s="97"/>
      <c r="WUF299" s="97"/>
      <c r="WUG299" s="97"/>
      <c r="WUH299" s="97"/>
      <c r="WUI299" s="97"/>
      <c r="WUJ299" s="97"/>
      <c r="WUK299" s="97"/>
      <c r="WUL299" s="97"/>
      <c r="WUM299" s="97"/>
      <c r="WUN299" s="97"/>
      <c r="WUO299" s="97"/>
      <c r="WUP299" s="97"/>
      <c r="WUQ299" s="97"/>
      <c r="WUR299" s="97"/>
      <c r="WUS299" s="97"/>
      <c r="WUT299" s="97"/>
      <c r="WUU299" s="97"/>
      <c r="WUV299" s="97"/>
      <c r="WUW299" s="97"/>
      <c r="WUX299" s="97"/>
      <c r="WUY299" s="97"/>
      <c r="WUZ299" s="97"/>
      <c r="WVA299" s="97"/>
      <c r="WVB299" s="97"/>
      <c r="WVC299" s="97"/>
      <c r="WVD299" s="97"/>
      <c r="WVE299" s="97"/>
      <c r="WVF299" s="97"/>
      <c r="WVG299" s="97"/>
      <c r="WVH299" s="97"/>
      <c r="WVI299" s="97"/>
      <c r="WVJ299" s="97"/>
      <c r="WVK299" s="97"/>
      <c r="WVL299" s="97"/>
      <c r="WVM299" s="97"/>
      <c r="WVN299" s="97"/>
      <c r="WVO299" s="97"/>
      <c r="WVP299" s="97"/>
      <c r="WVQ299" s="97"/>
      <c r="WVR299" s="97"/>
      <c r="WVS299" s="97"/>
      <c r="WVT299" s="97"/>
      <c r="WVU299" s="97"/>
      <c r="WVV299" s="97"/>
      <c r="WVW299" s="97"/>
      <c r="WVX299" s="97"/>
      <c r="WVY299" s="97"/>
      <c r="WVZ299" s="97"/>
      <c r="WWA299" s="97"/>
      <c r="WWB299" s="97"/>
      <c r="WWC299" s="97"/>
      <c r="WWD299" s="97"/>
      <c r="WWE299" s="97"/>
      <c r="WWF299" s="97"/>
      <c r="WWG299" s="97"/>
      <c r="WWH299" s="97"/>
      <c r="WWI299" s="97"/>
      <c r="WWJ299" s="97"/>
      <c r="WWK299" s="97"/>
      <c r="WWL299" s="97"/>
      <c r="WWM299" s="97"/>
      <c r="WWN299" s="97"/>
      <c r="WWO299" s="97"/>
      <c r="WWP299" s="97"/>
      <c r="WWQ299" s="97"/>
      <c r="WWR299" s="97"/>
      <c r="WWS299" s="97"/>
      <c r="WWT299" s="97"/>
      <c r="WWU299" s="97"/>
      <c r="WWV299" s="97"/>
      <c r="WWW299" s="97"/>
      <c r="WWX299" s="97"/>
      <c r="WWY299" s="97"/>
      <c r="WWZ299" s="97"/>
      <c r="WXA299" s="97"/>
      <c r="WXB299" s="97"/>
      <c r="WXC299" s="97"/>
      <c r="WXD299" s="97"/>
      <c r="WXE299" s="97"/>
      <c r="WXF299" s="97"/>
      <c r="WXG299" s="97"/>
      <c r="WXH299" s="97"/>
      <c r="WXI299" s="97"/>
      <c r="WXJ299" s="97"/>
      <c r="WXK299" s="97"/>
      <c r="WXL299" s="97"/>
      <c r="WXM299" s="97"/>
      <c r="WXN299" s="97"/>
      <c r="WXO299" s="97"/>
      <c r="WXP299" s="97"/>
      <c r="WXQ299" s="97"/>
      <c r="WXR299" s="97"/>
      <c r="WXS299" s="97"/>
      <c r="WXT299" s="97"/>
      <c r="WXU299" s="97"/>
      <c r="WXV299" s="97"/>
      <c r="WXW299" s="97"/>
      <c r="WXX299" s="97"/>
      <c r="WXY299" s="97"/>
      <c r="WXZ299" s="97"/>
      <c r="WYA299" s="97"/>
      <c r="WYB299" s="97"/>
      <c r="WYC299" s="97"/>
      <c r="WYD299" s="97"/>
      <c r="WYE299" s="97"/>
      <c r="WYF299" s="97"/>
      <c r="WYG299" s="97"/>
      <c r="WYH299" s="97"/>
      <c r="WYI299" s="97"/>
      <c r="WYJ299" s="97"/>
      <c r="WYK299" s="97"/>
      <c r="WYL299" s="97"/>
      <c r="WYM299" s="97"/>
      <c r="WYN299" s="97"/>
      <c r="WYO299" s="97"/>
      <c r="WYP299" s="97"/>
      <c r="WYQ299" s="97"/>
      <c r="WYR299" s="97"/>
      <c r="WYS299" s="97"/>
      <c r="WYT299" s="97"/>
      <c r="WYU299" s="97"/>
      <c r="WYV299" s="97"/>
      <c r="WYW299" s="97"/>
      <c r="WYX299" s="97"/>
      <c r="WYY299" s="97"/>
      <c r="WYZ299" s="97"/>
      <c r="WZA299" s="97"/>
      <c r="WZB299" s="97"/>
      <c r="WZC299" s="97"/>
      <c r="WZD299" s="97"/>
      <c r="WZE299" s="97"/>
      <c r="WZF299" s="97"/>
      <c r="WZG299" s="97"/>
      <c r="WZH299" s="97"/>
      <c r="WZI299" s="97"/>
      <c r="WZJ299" s="97"/>
      <c r="WZK299" s="97"/>
      <c r="WZL299" s="97"/>
      <c r="WZM299" s="97"/>
      <c r="WZN299" s="97"/>
      <c r="WZO299" s="97"/>
      <c r="WZP299" s="97"/>
      <c r="WZQ299" s="97"/>
      <c r="WZR299" s="97"/>
      <c r="WZS299" s="97"/>
      <c r="WZT299" s="97"/>
      <c r="WZU299" s="97"/>
      <c r="WZV299" s="97"/>
      <c r="WZW299" s="97"/>
      <c r="WZX299" s="97"/>
      <c r="WZY299" s="97"/>
      <c r="WZZ299" s="97"/>
      <c r="XAA299" s="97"/>
      <c r="XAB299" s="97"/>
      <c r="XAC299" s="97"/>
      <c r="XAD299" s="97"/>
      <c r="XAE299" s="97"/>
      <c r="XAF299" s="97"/>
      <c r="XAG299" s="97"/>
      <c r="XAH299" s="97"/>
      <c r="XAI299" s="97"/>
      <c r="XAJ299" s="97"/>
      <c r="XAK299" s="97"/>
      <c r="XAL299" s="97"/>
      <c r="XAM299" s="97"/>
      <c r="XAN299" s="97"/>
      <c r="XAO299" s="97"/>
      <c r="XAP299" s="97"/>
      <c r="XAQ299" s="97"/>
      <c r="XAR299" s="97"/>
      <c r="XAS299" s="97"/>
      <c r="XAT299" s="97"/>
      <c r="XAU299" s="97"/>
      <c r="XAV299" s="97"/>
      <c r="XAW299" s="97"/>
      <c r="XAX299" s="97"/>
      <c r="XAY299" s="97"/>
      <c r="XAZ299" s="97"/>
      <c r="XBA299" s="97"/>
      <c r="XBB299" s="97"/>
      <c r="XBC299" s="97"/>
      <c r="XBD299" s="97"/>
      <c r="XBE299" s="97"/>
      <c r="XBF299" s="97"/>
      <c r="XBG299" s="97"/>
      <c r="XBH299" s="97"/>
      <c r="XBI299" s="97"/>
      <c r="XBJ299" s="97"/>
      <c r="XBK299" s="97"/>
      <c r="XBL299" s="97"/>
      <c r="XBM299" s="97"/>
      <c r="XBN299" s="97"/>
      <c r="XBO299" s="97"/>
      <c r="XBP299" s="97"/>
      <c r="XBQ299" s="97"/>
      <c r="XBR299" s="97"/>
      <c r="XBS299" s="97"/>
      <c r="XBT299" s="97"/>
      <c r="XBU299" s="97"/>
      <c r="XBV299" s="97"/>
      <c r="XBW299" s="97"/>
      <c r="XBX299" s="97"/>
      <c r="XBY299" s="97"/>
      <c r="XBZ299" s="97"/>
      <c r="XCA299" s="97"/>
      <c r="XCB299" s="97"/>
      <c r="XCC299" s="97"/>
      <c r="XCD299" s="97"/>
      <c r="XCE299" s="97"/>
      <c r="XCF299" s="97"/>
      <c r="XCG299" s="97"/>
      <c r="XCH299" s="97"/>
      <c r="XCI299" s="97"/>
      <c r="XCJ299" s="97"/>
      <c r="XCK299" s="97"/>
      <c r="XCL299" s="97"/>
      <c r="XCM299" s="97"/>
      <c r="XCN299" s="97"/>
      <c r="XCO299" s="97"/>
      <c r="XCP299" s="97"/>
      <c r="XCQ299" s="97"/>
      <c r="XCR299" s="97"/>
      <c r="XCS299" s="97"/>
      <c r="XCT299" s="97"/>
      <c r="XCU299" s="97"/>
      <c r="XCV299" s="97"/>
      <c r="XCW299" s="97"/>
      <c r="XCX299" s="97"/>
      <c r="XCY299" s="97"/>
      <c r="XCZ299" s="97"/>
      <c r="XDA299" s="97"/>
      <c r="XDB299" s="97"/>
      <c r="XDC299" s="97"/>
      <c r="XDD299" s="97"/>
      <c r="XDE299" s="97"/>
      <c r="XDF299" s="97"/>
      <c r="XDG299" s="97"/>
      <c r="XDH299" s="97"/>
      <c r="XDI299" s="97"/>
      <c r="XDJ299" s="97"/>
      <c r="XDK299" s="97"/>
      <c r="XDL299" s="97"/>
      <c r="XDM299" s="97"/>
      <c r="XDN299" s="97"/>
      <c r="XDO299" s="97"/>
      <c r="XDP299" s="97"/>
      <c r="XDQ299" s="97"/>
      <c r="XDR299" s="97"/>
      <c r="XDS299" s="97"/>
      <c r="XDT299" s="97"/>
      <c r="XDU299" s="97"/>
      <c r="XDV299" s="97"/>
      <c r="XDW299" s="97"/>
      <c r="XDX299" s="97"/>
      <c r="XDY299" s="97"/>
      <c r="XDZ299" s="97"/>
      <c r="XEA299" s="97"/>
      <c r="XEB299" s="97"/>
      <c r="XEC299" s="97"/>
      <c r="XED299" s="97"/>
      <c r="XEE299" s="97"/>
      <c r="XEF299" s="97"/>
      <c r="XEG299" s="97"/>
      <c r="XEH299" s="97"/>
      <c r="XEI299" s="97"/>
      <c r="XEJ299" s="97"/>
      <c r="XEK299" s="97"/>
      <c r="XEL299" s="97"/>
      <c r="XEM299" s="97"/>
      <c r="XEN299" s="97"/>
      <c r="XEO299" s="97"/>
      <c r="XEP299" s="97"/>
      <c r="XEQ299" s="97"/>
      <c r="XER299" s="97"/>
      <c r="XES299" s="97"/>
      <c r="XET299" s="97"/>
      <c r="XEU299" s="97"/>
      <c r="XEV299" s="97"/>
      <c r="XEW299" s="97"/>
      <c r="XEX299" s="97"/>
      <c r="XEY299" s="97"/>
      <c r="XEZ299" s="97"/>
      <c r="XFA299" s="97"/>
      <c r="XFB299" s="97"/>
      <c r="XFC299" s="97"/>
      <c r="XFD299" s="97"/>
    </row>
    <row r="300" spans="1:16384" x14ac:dyDescent="0.2">
      <c r="B300" s="541"/>
      <c r="C300" s="458">
        <f t="shared" ref="C300:C305" si="339">C299+1</f>
        <v>14</v>
      </c>
      <c r="D300" s="449"/>
      <c r="E300" s="458"/>
      <c r="F300" s="458"/>
      <c r="G300" s="457"/>
      <c r="H300" s="532"/>
      <c r="I300" s="172" t="str">
        <f t="shared" si="322"/>
        <v/>
      </c>
      <c r="J300" s="172" t="str">
        <f t="shared" si="323"/>
        <v/>
      </c>
      <c r="K300" s="459" t="str">
        <f t="shared" si="324"/>
        <v/>
      </c>
      <c r="L300" s="543"/>
      <c r="M300" s="172" t="str">
        <f t="shared" si="325"/>
        <v/>
      </c>
      <c r="N300" s="533"/>
      <c r="O300" s="533"/>
      <c r="P300" s="458"/>
      <c r="Q300" s="170"/>
      <c r="R300" s="457" t="str">
        <f t="shared" si="326"/>
        <v/>
      </c>
      <c r="S300" s="458" t="str">
        <f t="shared" si="327"/>
        <v/>
      </c>
      <c r="T300" s="532"/>
      <c r="U300" s="458"/>
      <c r="V300" s="170"/>
      <c r="W300" s="457" t="str">
        <f t="shared" si="328"/>
        <v/>
      </c>
      <c r="X300" s="458" t="str">
        <f t="shared" si="329"/>
        <v/>
      </c>
      <c r="Y300" s="532"/>
      <c r="Z300" s="458"/>
      <c r="AA300" s="170"/>
      <c r="AB300" s="457" t="str">
        <f t="shared" si="330"/>
        <v/>
      </c>
      <c r="AC300" s="458" t="str">
        <f t="shared" si="331"/>
        <v/>
      </c>
      <c r="AD300" s="532"/>
      <c r="AE300" s="458"/>
      <c r="AF300" s="170"/>
      <c r="AG300" s="457" t="str">
        <f t="shared" si="332"/>
        <v/>
      </c>
      <c r="AH300" s="458" t="str">
        <f t="shared" si="333"/>
        <v/>
      </c>
      <c r="AI300" s="532"/>
      <c r="AJ300" s="458"/>
      <c r="AK300" s="170"/>
      <c r="AL300" s="457" t="str">
        <f t="shared" si="334"/>
        <v/>
      </c>
      <c r="AM300" s="458" t="str">
        <f t="shared" si="335"/>
        <v/>
      </c>
      <c r="AN300" s="532"/>
      <c r="AO300" s="458"/>
      <c r="AP300" s="170"/>
      <c r="AQ300" s="457" t="str">
        <f t="shared" si="336"/>
        <v/>
      </c>
      <c r="AR300" s="458" t="str">
        <f t="shared" si="337"/>
        <v/>
      </c>
      <c r="AS300" s="532"/>
      <c r="AT300" s="458"/>
      <c r="AU300" s="170"/>
      <c r="AV300" s="457"/>
      <c r="AW300" s="458" t="str">
        <f t="shared" si="309"/>
        <v/>
      </c>
      <c r="AX300" s="532"/>
    </row>
    <row r="301" spans="1:16384" s="463" customFormat="1" x14ac:dyDescent="0.2">
      <c r="A301" s="97"/>
      <c r="B301" s="541"/>
      <c r="C301" s="458">
        <f t="shared" si="339"/>
        <v>15</v>
      </c>
      <c r="D301" s="449"/>
      <c r="E301" s="458"/>
      <c r="F301" s="458"/>
      <c r="G301" s="457"/>
      <c r="H301" s="532"/>
      <c r="I301" s="172" t="str">
        <f t="shared" si="322"/>
        <v/>
      </c>
      <c r="J301" s="172" t="str">
        <f t="shared" si="323"/>
        <v/>
      </c>
      <c r="K301" s="459" t="str">
        <f t="shared" si="324"/>
        <v/>
      </c>
      <c r="L301" s="543"/>
      <c r="M301" s="172" t="str">
        <f t="shared" si="325"/>
        <v/>
      </c>
      <c r="N301" s="533"/>
      <c r="O301" s="533"/>
      <c r="P301" s="458"/>
      <c r="Q301" s="170"/>
      <c r="R301" s="457" t="str">
        <f t="shared" si="326"/>
        <v/>
      </c>
      <c r="S301" s="458" t="str">
        <f t="shared" si="327"/>
        <v/>
      </c>
      <c r="T301" s="532"/>
      <c r="U301" s="458"/>
      <c r="V301" s="170"/>
      <c r="W301" s="457" t="str">
        <f t="shared" si="328"/>
        <v/>
      </c>
      <c r="X301" s="458" t="str">
        <f t="shared" si="329"/>
        <v/>
      </c>
      <c r="Y301" s="532"/>
      <c r="Z301" s="458"/>
      <c r="AA301" s="170"/>
      <c r="AB301" s="457" t="str">
        <f t="shared" si="330"/>
        <v/>
      </c>
      <c r="AC301" s="458" t="str">
        <f t="shared" si="331"/>
        <v/>
      </c>
      <c r="AD301" s="532"/>
      <c r="AE301" s="458"/>
      <c r="AF301" s="170"/>
      <c r="AG301" s="457" t="str">
        <f t="shared" si="332"/>
        <v/>
      </c>
      <c r="AH301" s="458" t="str">
        <f t="shared" si="333"/>
        <v/>
      </c>
      <c r="AI301" s="532"/>
      <c r="AJ301" s="458"/>
      <c r="AK301" s="170"/>
      <c r="AL301" s="457" t="str">
        <f t="shared" si="334"/>
        <v/>
      </c>
      <c r="AM301" s="458" t="str">
        <f t="shared" si="335"/>
        <v/>
      </c>
      <c r="AN301" s="532"/>
      <c r="AO301" s="458"/>
      <c r="AP301" s="170"/>
      <c r="AQ301" s="457" t="str">
        <f t="shared" si="336"/>
        <v/>
      </c>
      <c r="AR301" s="458" t="str">
        <f t="shared" si="337"/>
        <v/>
      </c>
      <c r="AS301" s="532"/>
      <c r="AT301" s="458"/>
      <c r="AU301" s="170"/>
      <c r="AV301" s="457"/>
      <c r="AW301" s="458" t="str">
        <f t="shared" si="309"/>
        <v/>
      </c>
      <c r="AX301" s="532"/>
      <c r="AY301" s="97"/>
      <c r="AZ301" s="97"/>
      <c r="BA301" s="97"/>
      <c r="BB301" s="97"/>
      <c r="BC301" s="97"/>
      <c r="BD301" s="97"/>
      <c r="BE301" s="97"/>
      <c r="BF301" s="97"/>
      <c r="BG301" s="97"/>
      <c r="BH301" s="97"/>
      <c r="BI301" s="97"/>
      <c r="BJ301" s="97"/>
      <c r="BK301" s="97"/>
      <c r="BL301" s="97"/>
      <c r="BM301" s="97"/>
      <c r="BN301" s="97"/>
      <c r="BO301" s="97"/>
      <c r="BP301" s="97"/>
      <c r="BQ301" s="97"/>
      <c r="BR301" s="97"/>
      <c r="BS301" s="97"/>
      <c r="BT301" s="97"/>
      <c r="BU301" s="97"/>
      <c r="BV301" s="97"/>
      <c r="BW301" s="97"/>
      <c r="BX301" s="97"/>
      <c r="BY301" s="97"/>
      <c r="BZ301" s="97"/>
      <c r="CA301" s="97"/>
      <c r="CB301" s="97"/>
      <c r="CC301" s="97"/>
      <c r="CD301" s="97"/>
      <c r="CE301" s="97"/>
      <c r="CF301" s="97"/>
      <c r="CG301" s="97"/>
      <c r="CH301" s="97"/>
      <c r="CI301" s="97"/>
      <c r="CJ301" s="97"/>
      <c r="CK301" s="97"/>
      <c r="CL301" s="97"/>
      <c r="CM301" s="97"/>
      <c r="CN301" s="97"/>
      <c r="CO301" s="97"/>
      <c r="CP301" s="97"/>
      <c r="CQ301" s="97"/>
      <c r="CR301" s="97"/>
      <c r="CS301" s="97"/>
      <c r="CT301" s="97"/>
      <c r="CU301" s="97"/>
      <c r="CV301" s="97"/>
      <c r="CW301" s="97"/>
      <c r="CX301" s="97"/>
      <c r="CY301" s="97"/>
      <c r="CZ301" s="97"/>
      <c r="DA301" s="97"/>
      <c r="DB301" s="97"/>
      <c r="DC301" s="97"/>
      <c r="DD301" s="97"/>
      <c r="DE301" s="97"/>
      <c r="DF301" s="97"/>
      <c r="DG301" s="97"/>
      <c r="DH301" s="97"/>
      <c r="DI301" s="97"/>
      <c r="DJ301" s="97"/>
      <c r="DK301" s="97"/>
      <c r="DL301" s="97"/>
      <c r="DM301" s="97"/>
      <c r="DN301" s="97"/>
      <c r="DO301" s="97"/>
      <c r="DP301" s="97"/>
      <c r="DQ301" s="97"/>
      <c r="DR301" s="97"/>
      <c r="DS301" s="97"/>
      <c r="DT301" s="97"/>
      <c r="DU301" s="97"/>
      <c r="DV301" s="97"/>
      <c r="DW301" s="97"/>
      <c r="DX301" s="97"/>
      <c r="DY301" s="97"/>
      <c r="DZ301" s="97"/>
      <c r="EA301" s="97"/>
      <c r="EB301" s="97"/>
      <c r="EC301" s="97"/>
      <c r="ED301" s="97"/>
      <c r="EE301" s="97"/>
      <c r="EF301" s="97"/>
      <c r="EG301" s="97"/>
      <c r="EH301" s="97"/>
      <c r="EI301" s="97"/>
      <c r="EJ301" s="97"/>
      <c r="EK301" s="97"/>
      <c r="EL301" s="97"/>
      <c r="EM301" s="97"/>
      <c r="EN301" s="97"/>
      <c r="EO301" s="97"/>
      <c r="EP301" s="97"/>
      <c r="EQ301" s="97"/>
      <c r="ER301" s="97"/>
      <c r="ES301" s="97"/>
      <c r="ET301" s="97"/>
      <c r="EU301" s="97"/>
      <c r="EV301" s="97"/>
      <c r="EW301" s="97"/>
      <c r="EX301" s="97"/>
      <c r="EY301" s="97"/>
      <c r="EZ301" s="97"/>
      <c r="FA301" s="97"/>
      <c r="FB301" s="97"/>
      <c r="FC301" s="97"/>
      <c r="FD301" s="97"/>
      <c r="FE301" s="97"/>
      <c r="FF301" s="97"/>
      <c r="FG301" s="97"/>
      <c r="FH301" s="97"/>
      <c r="FI301" s="97"/>
      <c r="FJ301" s="97"/>
      <c r="FK301" s="97"/>
      <c r="FL301" s="97"/>
      <c r="FM301" s="97"/>
      <c r="FN301" s="97"/>
      <c r="FO301" s="97"/>
      <c r="FP301" s="97"/>
      <c r="FQ301" s="97"/>
      <c r="FR301" s="97"/>
      <c r="FS301" s="97"/>
      <c r="FT301" s="97"/>
      <c r="FU301" s="97"/>
      <c r="FV301" s="97"/>
      <c r="FW301" s="97"/>
      <c r="FX301" s="97"/>
      <c r="FY301" s="97"/>
      <c r="FZ301" s="97"/>
      <c r="GA301" s="97"/>
      <c r="GB301" s="97"/>
      <c r="GC301" s="97"/>
      <c r="GD301" s="97"/>
      <c r="GE301" s="97"/>
      <c r="GF301" s="97"/>
      <c r="GG301" s="97"/>
      <c r="GH301" s="97"/>
      <c r="GI301" s="97"/>
      <c r="GJ301" s="97"/>
      <c r="GK301" s="97"/>
      <c r="GL301" s="97"/>
      <c r="GM301" s="97"/>
      <c r="GN301" s="97"/>
      <c r="GO301" s="97"/>
      <c r="GP301" s="97"/>
      <c r="GQ301" s="97"/>
      <c r="GR301" s="97"/>
      <c r="GS301" s="97"/>
      <c r="GT301" s="97"/>
      <c r="GU301" s="97"/>
      <c r="GV301" s="97"/>
      <c r="GW301" s="97"/>
      <c r="GX301" s="97"/>
      <c r="GY301" s="97"/>
      <c r="GZ301" s="97"/>
      <c r="HA301" s="97"/>
      <c r="HB301" s="97"/>
      <c r="HC301" s="97"/>
      <c r="HD301" s="97"/>
      <c r="HE301" s="97"/>
      <c r="HF301" s="97"/>
      <c r="HG301" s="97"/>
      <c r="HH301" s="97"/>
      <c r="HI301" s="97"/>
      <c r="HJ301" s="97"/>
      <c r="HK301" s="97"/>
      <c r="HL301" s="97"/>
      <c r="HM301" s="97"/>
      <c r="HN301" s="97"/>
      <c r="HO301" s="97"/>
      <c r="HP301" s="97"/>
      <c r="HQ301" s="97"/>
      <c r="HR301" s="97"/>
      <c r="HS301" s="97"/>
      <c r="HT301" s="97"/>
      <c r="HU301" s="97"/>
      <c r="HV301" s="97"/>
      <c r="HW301" s="97"/>
      <c r="HX301" s="97"/>
      <c r="HY301" s="97"/>
      <c r="HZ301" s="97"/>
      <c r="IA301" s="97"/>
      <c r="IB301" s="97"/>
      <c r="IC301" s="97"/>
      <c r="ID301" s="97"/>
      <c r="IE301" s="97"/>
      <c r="IF301" s="97"/>
      <c r="IG301" s="97"/>
      <c r="IH301" s="97"/>
      <c r="II301" s="97"/>
      <c r="IJ301" s="97"/>
      <c r="IK301" s="97"/>
      <c r="IL301" s="97"/>
      <c r="IM301" s="97"/>
      <c r="IN301" s="97"/>
      <c r="IO301" s="97"/>
      <c r="IP301" s="97"/>
      <c r="IQ301" s="97"/>
      <c r="IR301" s="97"/>
      <c r="IS301" s="97"/>
      <c r="IT301" s="97"/>
      <c r="IU301" s="97"/>
      <c r="IV301" s="97"/>
      <c r="IW301" s="97"/>
      <c r="IX301" s="97"/>
      <c r="IY301" s="97"/>
      <c r="IZ301" s="97"/>
      <c r="JA301" s="97"/>
      <c r="JB301" s="97"/>
      <c r="JC301" s="97"/>
      <c r="JD301" s="97"/>
      <c r="JE301" s="97"/>
      <c r="JF301" s="97"/>
      <c r="JG301" s="97"/>
      <c r="JH301" s="97"/>
      <c r="JI301" s="97"/>
      <c r="JJ301" s="97"/>
      <c r="JK301" s="97"/>
      <c r="JL301" s="97"/>
      <c r="JM301" s="97"/>
      <c r="JN301" s="97"/>
      <c r="JO301" s="97"/>
      <c r="JP301" s="97"/>
      <c r="JQ301" s="97"/>
      <c r="JR301" s="97"/>
      <c r="JS301" s="97"/>
      <c r="JT301" s="97"/>
      <c r="JU301" s="97"/>
      <c r="JV301" s="97"/>
      <c r="JW301" s="97"/>
      <c r="JX301" s="97"/>
      <c r="JY301" s="97"/>
      <c r="JZ301" s="97"/>
      <c r="KA301" s="97"/>
      <c r="KB301" s="97"/>
      <c r="KC301" s="97"/>
      <c r="KD301" s="97"/>
      <c r="KE301" s="97"/>
      <c r="KF301" s="97"/>
      <c r="KG301" s="97"/>
      <c r="KH301" s="97"/>
      <c r="KI301" s="97"/>
      <c r="KJ301" s="97"/>
      <c r="KK301" s="97"/>
      <c r="KL301" s="97"/>
      <c r="KM301" s="97"/>
      <c r="KN301" s="97"/>
      <c r="KO301" s="97"/>
      <c r="KP301" s="97"/>
      <c r="KQ301" s="97"/>
      <c r="KR301" s="97"/>
      <c r="KS301" s="97"/>
      <c r="KT301" s="97"/>
      <c r="KU301" s="97"/>
      <c r="KV301" s="97"/>
      <c r="KW301" s="97"/>
      <c r="KX301" s="97"/>
      <c r="KY301" s="97"/>
      <c r="KZ301" s="97"/>
      <c r="LA301" s="97"/>
      <c r="LB301" s="97"/>
      <c r="LC301" s="97"/>
      <c r="LD301" s="97"/>
      <c r="LE301" s="97"/>
      <c r="LF301" s="97"/>
      <c r="LG301" s="97"/>
      <c r="LH301" s="97"/>
      <c r="LI301" s="97"/>
      <c r="LJ301" s="97"/>
      <c r="LK301" s="97"/>
      <c r="LL301" s="97"/>
      <c r="LM301" s="97"/>
      <c r="LN301" s="97"/>
      <c r="LO301" s="97"/>
      <c r="LP301" s="97"/>
      <c r="LQ301" s="97"/>
      <c r="LR301" s="97"/>
      <c r="LS301" s="97"/>
      <c r="LT301" s="97"/>
      <c r="LU301" s="97"/>
      <c r="LV301" s="97"/>
      <c r="LW301" s="97"/>
      <c r="LX301" s="97"/>
      <c r="LY301" s="97"/>
      <c r="LZ301" s="97"/>
      <c r="MA301" s="97"/>
      <c r="MB301" s="97"/>
      <c r="MC301" s="97"/>
      <c r="MD301" s="97"/>
      <c r="ME301" s="97"/>
      <c r="MF301" s="97"/>
      <c r="MG301" s="97"/>
      <c r="MH301" s="97"/>
      <c r="MI301" s="97"/>
      <c r="MJ301" s="97"/>
      <c r="MK301" s="97"/>
      <c r="ML301" s="97"/>
      <c r="MM301" s="97"/>
      <c r="MN301" s="97"/>
      <c r="MO301" s="97"/>
      <c r="MP301" s="97"/>
      <c r="MQ301" s="97"/>
      <c r="MR301" s="97"/>
      <c r="MS301" s="97"/>
      <c r="MT301" s="97"/>
      <c r="MU301" s="97"/>
      <c r="MV301" s="97"/>
      <c r="MW301" s="97"/>
      <c r="MX301" s="97"/>
      <c r="MY301" s="97"/>
      <c r="MZ301" s="97"/>
      <c r="NA301" s="97"/>
      <c r="NB301" s="97"/>
      <c r="NC301" s="97"/>
      <c r="ND301" s="97"/>
      <c r="NE301" s="97"/>
      <c r="NF301" s="97"/>
      <c r="NG301" s="97"/>
      <c r="NH301" s="97"/>
      <c r="NI301" s="97"/>
      <c r="NJ301" s="97"/>
      <c r="NK301" s="97"/>
      <c r="NL301" s="97"/>
      <c r="NM301" s="97"/>
      <c r="NN301" s="97"/>
      <c r="NO301" s="97"/>
      <c r="NP301" s="97"/>
      <c r="NQ301" s="97"/>
      <c r="NR301" s="97"/>
      <c r="NS301" s="97"/>
      <c r="NT301" s="97"/>
      <c r="NU301" s="97"/>
      <c r="NV301" s="97"/>
      <c r="NW301" s="97"/>
      <c r="NX301" s="97"/>
      <c r="NY301" s="97"/>
      <c r="NZ301" s="97"/>
      <c r="OA301" s="97"/>
      <c r="OB301" s="97"/>
      <c r="OC301" s="97"/>
      <c r="OD301" s="97"/>
      <c r="OE301" s="97"/>
      <c r="OF301" s="97"/>
      <c r="OG301" s="97"/>
      <c r="OH301" s="97"/>
      <c r="OI301" s="97"/>
      <c r="OJ301" s="97"/>
      <c r="OK301" s="97"/>
      <c r="OL301" s="97"/>
      <c r="OM301" s="97"/>
      <c r="ON301" s="97"/>
      <c r="OO301" s="97"/>
      <c r="OP301" s="97"/>
      <c r="OQ301" s="97"/>
      <c r="OR301" s="97"/>
      <c r="OS301" s="97"/>
      <c r="OT301" s="97"/>
      <c r="OU301" s="97"/>
      <c r="OV301" s="97"/>
      <c r="OW301" s="97"/>
      <c r="OX301" s="97"/>
      <c r="OY301" s="97"/>
      <c r="OZ301" s="97"/>
      <c r="PA301" s="97"/>
      <c r="PB301" s="97"/>
      <c r="PC301" s="97"/>
      <c r="PD301" s="97"/>
      <c r="PE301" s="97"/>
      <c r="PF301" s="97"/>
      <c r="PG301" s="97"/>
      <c r="PH301" s="97"/>
      <c r="PI301" s="97"/>
      <c r="PJ301" s="97"/>
      <c r="PK301" s="97"/>
      <c r="PL301" s="97"/>
      <c r="PM301" s="97"/>
      <c r="PN301" s="97"/>
      <c r="PO301" s="97"/>
      <c r="PP301" s="97"/>
      <c r="PQ301" s="97"/>
      <c r="PR301" s="97"/>
      <c r="PS301" s="97"/>
      <c r="PT301" s="97"/>
      <c r="PU301" s="97"/>
      <c r="PV301" s="97"/>
      <c r="PW301" s="97"/>
      <c r="PX301" s="97"/>
      <c r="PY301" s="97"/>
      <c r="PZ301" s="97"/>
      <c r="QA301" s="97"/>
      <c r="QB301" s="97"/>
      <c r="QC301" s="97"/>
      <c r="QD301" s="97"/>
      <c r="QE301" s="97"/>
      <c r="QF301" s="97"/>
      <c r="QG301" s="97"/>
      <c r="QH301" s="97"/>
      <c r="QI301" s="97"/>
      <c r="QJ301" s="97"/>
      <c r="QK301" s="97"/>
      <c r="QL301" s="97"/>
      <c r="QM301" s="97"/>
      <c r="QN301" s="97"/>
      <c r="QO301" s="97"/>
      <c r="QP301" s="97"/>
      <c r="QQ301" s="97"/>
      <c r="QR301" s="97"/>
      <c r="QS301" s="97"/>
      <c r="QT301" s="97"/>
      <c r="QU301" s="97"/>
      <c r="QV301" s="97"/>
      <c r="QW301" s="97"/>
      <c r="QX301" s="97"/>
      <c r="QY301" s="97"/>
      <c r="QZ301" s="97"/>
      <c r="RA301" s="97"/>
      <c r="RB301" s="97"/>
      <c r="RC301" s="97"/>
      <c r="RD301" s="97"/>
      <c r="RE301" s="97"/>
      <c r="RF301" s="97"/>
      <c r="RG301" s="97"/>
      <c r="RH301" s="97"/>
      <c r="RI301" s="97"/>
      <c r="RJ301" s="97"/>
      <c r="RK301" s="97"/>
      <c r="RL301" s="97"/>
      <c r="RM301" s="97"/>
      <c r="RN301" s="97"/>
      <c r="RO301" s="97"/>
      <c r="RP301" s="97"/>
      <c r="RQ301" s="97"/>
      <c r="RR301" s="97"/>
      <c r="RS301" s="97"/>
      <c r="RT301" s="97"/>
      <c r="RU301" s="97"/>
      <c r="RV301" s="97"/>
      <c r="RW301" s="97"/>
      <c r="RX301" s="97"/>
      <c r="RY301" s="97"/>
      <c r="RZ301" s="97"/>
      <c r="SA301" s="97"/>
      <c r="SB301" s="97"/>
      <c r="SC301" s="97"/>
      <c r="SD301" s="97"/>
      <c r="SE301" s="97"/>
      <c r="SF301" s="97"/>
      <c r="SG301" s="97"/>
      <c r="SH301" s="97"/>
      <c r="SI301" s="97"/>
      <c r="SJ301" s="97"/>
      <c r="SK301" s="97"/>
      <c r="SL301" s="97"/>
      <c r="SM301" s="97"/>
      <c r="SN301" s="97"/>
      <c r="SO301" s="97"/>
      <c r="SP301" s="97"/>
      <c r="SQ301" s="97"/>
      <c r="SR301" s="97"/>
      <c r="SS301" s="97"/>
      <c r="ST301" s="97"/>
      <c r="SU301" s="97"/>
      <c r="SV301" s="97"/>
      <c r="SW301" s="97"/>
      <c r="SX301" s="97"/>
      <c r="SY301" s="97"/>
      <c r="SZ301" s="97"/>
      <c r="TA301" s="97"/>
      <c r="TB301" s="97"/>
      <c r="TC301" s="97"/>
      <c r="TD301" s="97"/>
      <c r="TE301" s="97"/>
      <c r="TF301" s="97"/>
      <c r="TG301" s="97"/>
      <c r="TH301" s="97"/>
      <c r="TI301" s="97"/>
      <c r="TJ301" s="97"/>
      <c r="TK301" s="97"/>
      <c r="TL301" s="97"/>
      <c r="TM301" s="97"/>
      <c r="TN301" s="97"/>
      <c r="TO301" s="97"/>
      <c r="TP301" s="97"/>
      <c r="TQ301" s="97"/>
      <c r="TR301" s="97"/>
      <c r="TS301" s="97"/>
      <c r="TT301" s="97"/>
      <c r="TU301" s="97"/>
      <c r="TV301" s="97"/>
      <c r="TW301" s="97"/>
      <c r="TX301" s="97"/>
      <c r="TY301" s="97"/>
      <c r="TZ301" s="97"/>
      <c r="UA301" s="97"/>
      <c r="UB301" s="97"/>
      <c r="UC301" s="97"/>
      <c r="UD301" s="97"/>
      <c r="UE301" s="97"/>
      <c r="UF301" s="97"/>
      <c r="UG301" s="97"/>
      <c r="UH301" s="97"/>
      <c r="UI301" s="97"/>
      <c r="UJ301" s="97"/>
      <c r="UK301" s="97"/>
      <c r="UL301" s="97"/>
      <c r="UM301" s="97"/>
      <c r="UN301" s="97"/>
      <c r="UO301" s="97"/>
      <c r="UP301" s="97"/>
      <c r="UQ301" s="97"/>
      <c r="UR301" s="97"/>
      <c r="US301" s="97"/>
      <c r="UT301" s="97"/>
      <c r="UU301" s="97"/>
      <c r="UV301" s="97"/>
      <c r="UW301" s="97"/>
      <c r="UX301" s="97"/>
      <c r="UY301" s="97"/>
      <c r="UZ301" s="97"/>
      <c r="VA301" s="97"/>
      <c r="VB301" s="97"/>
      <c r="VC301" s="97"/>
      <c r="VD301" s="97"/>
      <c r="VE301" s="97"/>
      <c r="VF301" s="97"/>
      <c r="VG301" s="97"/>
      <c r="VH301" s="97"/>
      <c r="VI301" s="97"/>
      <c r="VJ301" s="97"/>
      <c r="VK301" s="97"/>
      <c r="VL301" s="97"/>
      <c r="VM301" s="97"/>
      <c r="VN301" s="97"/>
      <c r="VO301" s="97"/>
      <c r="VP301" s="97"/>
      <c r="VQ301" s="97"/>
      <c r="VR301" s="97"/>
      <c r="VS301" s="97"/>
      <c r="VT301" s="97"/>
      <c r="VU301" s="97"/>
      <c r="VV301" s="97"/>
      <c r="VW301" s="97"/>
      <c r="VX301" s="97"/>
      <c r="VY301" s="97"/>
      <c r="VZ301" s="97"/>
      <c r="WA301" s="97"/>
      <c r="WB301" s="97"/>
      <c r="WC301" s="97"/>
      <c r="WD301" s="97"/>
      <c r="WE301" s="97"/>
      <c r="WF301" s="97"/>
      <c r="WG301" s="97"/>
      <c r="WH301" s="97"/>
      <c r="WI301" s="97"/>
      <c r="WJ301" s="97"/>
      <c r="WK301" s="97"/>
      <c r="WL301" s="97"/>
      <c r="WM301" s="97"/>
      <c r="WN301" s="97"/>
      <c r="WO301" s="97"/>
      <c r="WP301" s="97"/>
      <c r="WQ301" s="97"/>
      <c r="WR301" s="97"/>
      <c r="WS301" s="97"/>
      <c r="WT301" s="97"/>
      <c r="WU301" s="97"/>
      <c r="WV301" s="97"/>
      <c r="WW301" s="97"/>
      <c r="WX301" s="97"/>
      <c r="WY301" s="97"/>
      <c r="WZ301" s="97"/>
      <c r="XA301" s="97"/>
      <c r="XB301" s="97"/>
      <c r="XC301" s="97"/>
      <c r="XD301" s="97"/>
      <c r="XE301" s="97"/>
      <c r="XF301" s="97"/>
      <c r="XG301" s="97"/>
      <c r="XH301" s="97"/>
      <c r="XI301" s="97"/>
      <c r="XJ301" s="97"/>
      <c r="XK301" s="97"/>
      <c r="XL301" s="97"/>
      <c r="XM301" s="97"/>
      <c r="XN301" s="97"/>
      <c r="XO301" s="97"/>
      <c r="XP301" s="97"/>
      <c r="XQ301" s="97"/>
      <c r="XR301" s="97"/>
      <c r="XS301" s="97"/>
      <c r="XT301" s="97"/>
      <c r="XU301" s="97"/>
      <c r="XV301" s="97"/>
      <c r="XW301" s="97"/>
      <c r="XX301" s="97"/>
      <c r="XY301" s="97"/>
      <c r="XZ301" s="97"/>
      <c r="YA301" s="97"/>
      <c r="YB301" s="97"/>
      <c r="YC301" s="97"/>
      <c r="YD301" s="97"/>
      <c r="YE301" s="97"/>
      <c r="YF301" s="97"/>
      <c r="YG301" s="97"/>
      <c r="YH301" s="97"/>
      <c r="YI301" s="97"/>
      <c r="YJ301" s="97"/>
      <c r="YK301" s="97"/>
      <c r="YL301" s="97"/>
      <c r="YM301" s="97"/>
      <c r="YN301" s="97"/>
      <c r="YO301" s="97"/>
      <c r="YP301" s="97"/>
      <c r="YQ301" s="97"/>
      <c r="YR301" s="97"/>
      <c r="YS301" s="97"/>
      <c r="YT301" s="97"/>
      <c r="YU301" s="97"/>
      <c r="YV301" s="97"/>
      <c r="YW301" s="97"/>
      <c r="YX301" s="97"/>
      <c r="YY301" s="97"/>
      <c r="YZ301" s="97"/>
      <c r="ZA301" s="97"/>
      <c r="ZB301" s="97"/>
      <c r="ZC301" s="97"/>
      <c r="ZD301" s="97"/>
      <c r="ZE301" s="97"/>
      <c r="ZF301" s="97"/>
      <c r="ZG301" s="97"/>
      <c r="ZH301" s="97"/>
      <c r="ZI301" s="97"/>
      <c r="ZJ301" s="97"/>
      <c r="ZK301" s="97"/>
      <c r="ZL301" s="97"/>
      <c r="ZM301" s="97"/>
      <c r="ZN301" s="97"/>
      <c r="ZO301" s="97"/>
      <c r="ZP301" s="97"/>
      <c r="ZQ301" s="97"/>
      <c r="ZR301" s="97"/>
      <c r="ZS301" s="97"/>
      <c r="ZT301" s="97"/>
      <c r="ZU301" s="97"/>
      <c r="ZV301" s="97"/>
      <c r="ZW301" s="97"/>
      <c r="ZX301" s="97"/>
      <c r="ZY301" s="97"/>
      <c r="ZZ301" s="97"/>
      <c r="AAA301" s="97"/>
      <c r="AAB301" s="97"/>
      <c r="AAC301" s="97"/>
      <c r="AAD301" s="97"/>
      <c r="AAE301" s="97"/>
      <c r="AAF301" s="97"/>
      <c r="AAG301" s="97"/>
      <c r="AAH301" s="97"/>
      <c r="AAI301" s="97"/>
      <c r="AAJ301" s="97"/>
      <c r="AAK301" s="97"/>
      <c r="AAL301" s="97"/>
      <c r="AAM301" s="97"/>
      <c r="AAN301" s="97"/>
      <c r="AAO301" s="97"/>
      <c r="AAP301" s="97"/>
      <c r="AAQ301" s="97"/>
      <c r="AAR301" s="97"/>
      <c r="AAS301" s="97"/>
      <c r="AAT301" s="97"/>
      <c r="AAU301" s="97"/>
      <c r="AAV301" s="97"/>
      <c r="AAW301" s="97"/>
      <c r="AAX301" s="97"/>
      <c r="AAY301" s="97"/>
      <c r="AAZ301" s="97"/>
      <c r="ABA301" s="97"/>
      <c r="ABB301" s="97"/>
      <c r="ABC301" s="97"/>
      <c r="ABD301" s="97"/>
      <c r="ABE301" s="97"/>
      <c r="ABF301" s="97"/>
      <c r="ABG301" s="97"/>
      <c r="ABH301" s="97"/>
      <c r="ABI301" s="97"/>
      <c r="ABJ301" s="97"/>
      <c r="ABK301" s="97"/>
      <c r="ABL301" s="97"/>
      <c r="ABM301" s="97"/>
      <c r="ABN301" s="97"/>
      <c r="ABO301" s="97"/>
      <c r="ABP301" s="97"/>
      <c r="ABQ301" s="97"/>
      <c r="ABR301" s="97"/>
      <c r="ABS301" s="97"/>
      <c r="ABT301" s="97"/>
      <c r="ABU301" s="97"/>
      <c r="ABV301" s="97"/>
      <c r="ABW301" s="97"/>
      <c r="ABX301" s="97"/>
      <c r="ABY301" s="97"/>
      <c r="ABZ301" s="97"/>
      <c r="ACA301" s="97"/>
      <c r="ACB301" s="97"/>
      <c r="ACC301" s="97"/>
      <c r="ACD301" s="97"/>
      <c r="ACE301" s="97"/>
      <c r="ACF301" s="97"/>
      <c r="ACG301" s="97"/>
      <c r="ACH301" s="97"/>
      <c r="ACI301" s="97"/>
      <c r="ACJ301" s="97"/>
      <c r="ACK301" s="97"/>
      <c r="ACL301" s="97"/>
      <c r="ACM301" s="97"/>
      <c r="ACN301" s="97"/>
      <c r="ACO301" s="97"/>
      <c r="ACP301" s="97"/>
      <c r="ACQ301" s="97"/>
      <c r="ACR301" s="97"/>
      <c r="ACS301" s="97"/>
      <c r="ACT301" s="97"/>
      <c r="ACU301" s="97"/>
      <c r="ACV301" s="97"/>
      <c r="ACW301" s="97"/>
      <c r="ACX301" s="97"/>
      <c r="ACY301" s="97"/>
      <c r="ACZ301" s="97"/>
      <c r="ADA301" s="97"/>
      <c r="ADB301" s="97"/>
      <c r="ADC301" s="97"/>
      <c r="ADD301" s="97"/>
      <c r="ADE301" s="97"/>
      <c r="ADF301" s="97"/>
      <c r="ADG301" s="97"/>
      <c r="ADH301" s="97"/>
      <c r="ADI301" s="97"/>
      <c r="ADJ301" s="97"/>
      <c r="ADK301" s="97"/>
      <c r="ADL301" s="97"/>
      <c r="ADM301" s="97"/>
      <c r="ADN301" s="97"/>
      <c r="ADO301" s="97"/>
      <c r="ADP301" s="97"/>
      <c r="ADQ301" s="97"/>
      <c r="ADR301" s="97"/>
      <c r="ADS301" s="97"/>
      <c r="ADT301" s="97"/>
      <c r="ADU301" s="97"/>
      <c r="ADV301" s="97"/>
      <c r="ADW301" s="97"/>
      <c r="ADX301" s="97"/>
      <c r="ADY301" s="97"/>
      <c r="ADZ301" s="97"/>
      <c r="AEA301" s="97"/>
      <c r="AEB301" s="97"/>
      <c r="AEC301" s="97"/>
      <c r="AED301" s="97"/>
      <c r="AEE301" s="97"/>
      <c r="AEF301" s="97"/>
      <c r="AEG301" s="97"/>
      <c r="AEH301" s="97"/>
      <c r="AEI301" s="97"/>
      <c r="AEJ301" s="97"/>
      <c r="AEK301" s="97"/>
      <c r="AEL301" s="97"/>
      <c r="AEM301" s="97"/>
      <c r="AEN301" s="97"/>
      <c r="AEO301" s="97"/>
      <c r="AEP301" s="97"/>
      <c r="AEQ301" s="97"/>
      <c r="AER301" s="97"/>
      <c r="AES301" s="97"/>
      <c r="AET301" s="97"/>
      <c r="AEU301" s="97"/>
      <c r="AEV301" s="97"/>
      <c r="AEW301" s="97"/>
      <c r="AEX301" s="97"/>
      <c r="AEY301" s="97"/>
      <c r="AEZ301" s="97"/>
      <c r="AFA301" s="97"/>
      <c r="AFB301" s="97"/>
      <c r="AFC301" s="97"/>
      <c r="AFD301" s="97"/>
      <c r="AFE301" s="97"/>
      <c r="AFF301" s="97"/>
      <c r="AFG301" s="97"/>
      <c r="AFH301" s="97"/>
      <c r="AFI301" s="97"/>
      <c r="AFJ301" s="97"/>
      <c r="AFK301" s="97"/>
      <c r="AFL301" s="97"/>
      <c r="AFM301" s="97"/>
      <c r="AFN301" s="97"/>
      <c r="AFO301" s="97"/>
      <c r="AFP301" s="97"/>
      <c r="AFQ301" s="97"/>
      <c r="AFR301" s="97"/>
      <c r="AFS301" s="97"/>
      <c r="AFT301" s="97"/>
      <c r="AFU301" s="97"/>
      <c r="AFV301" s="97"/>
      <c r="AFW301" s="97"/>
      <c r="AFX301" s="97"/>
      <c r="AFY301" s="97"/>
      <c r="AFZ301" s="97"/>
      <c r="AGA301" s="97"/>
      <c r="AGB301" s="97"/>
      <c r="AGC301" s="97"/>
      <c r="AGD301" s="97"/>
      <c r="AGE301" s="97"/>
      <c r="AGF301" s="97"/>
      <c r="AGG301" s="97"/>
      <c r="AGH301" s="97"/>
      <c r="AGI301" s="97"/>
      <c r="AGJ301" s="97"/>
      <c r="AGK301" s="97"/>
      <c r="AGL301" s="97"/>
      <c r="AGM301" s="97"/>
      <c r="AGN301" s="97"/>
      <c r="AGO301" s="97"/>
      <c r="AGP301" s="97"/>
      <c r="AGQ301" s="97"/>
      <c r="AGR301" s="97"/>
      <c r="AGS301" s="97"/>
      <c r="AGT301" s="97"/>
      <c r="AGU301" s="97"/>
      <c r="AGV301" s="97"/>
      <c r="AGW301" s="97"/>
      <c r="AGX301" s="97"/>
      <c r="AGY301" s="97"/>
      <c r="AGZ301" s="97"/>
      <c r="AHA301" s="97"/>
      <c r="AHB301" s="97"/>
      <c r="AHC301" s="97"/>
      <c r="AHD301" s="97"/>
      <c r="AHE301" s="97"/>
      <c r="AHF301" s="97"/>
      <c r="AHG301" s="97"/>
      <c r="AHH301" s="97"/>
      <c r="AHI301" s="97"/>
      <c r="AHJ301" s="97"/>
      <c r="AHK301" s="97"/>
      <c r="AHL301" s="97"/>
      <c r="AHM301" s="97"/>
      <c r="AHN301" s="97"/>
      <c r="AHO301" s="97"/>
      <c r="AHP301" s="97"/>
      <c r="AHQ301" s="97"/>
      <c r="AHR301" s="97"/>
      <c r="AHS301" s="97"/>
      <c r="AHT301" s="97"/>
      <c r="AHU301" s="97"/>
      <c r="AHV301" s="97"/>
      <c r="AHW301" s="97"/>
      <c r="AHX301" s="97"/>
      <c r="AHY301" s="97"/>
      <c r="AHZ301" s="97"/>
      <c r="AIA301" s="97"/>
      <c r="AIB301" s="97"/>
      <c r="AIC301" s="97"/>
      <c r="AID301" s="97"/>
      <c r="AIE301" s="97"/>
      <c r="AIF301" s="97"/>
      <c r="AIG301" s="97"/>
      <c r="AIH301" s="97"/>
      <c r="AII301" s="97"/>
      <c r="AIJ301" s="97"/>
      <c r="AIK301" s="97"/>
      <c r="AIL301" s="97"/>
      <c r="AIM301" s="97"/>
      <c r="AIN301" s="97"/>
      <c r="AIO301" s="97"/>
      <c r="AIP301" s="97"/>
      <c r="AIQ301" s="97"/>
      <c r="AIR301" s="97"/>
      <c r="AIS301" s="97"/>
      <c r="AIT301" s="97"/>
      <c r="AIU301" s="97"/>
      <c r="AIV301" s="97"/>
      <c r="AIW301" s="97"/>
      <c r="AIX301" s="97"/>
      <c r="AIY301" s="97"/>
      <c r="AIZ301" s="97"/>
      <c r="AJA301" s="97"/>
      <c r="AJB301" s="97"/>
      <c r="AJC301" s="97"/>
      <c r="AJD301" s="97"/>
      <c r="AJE301" s="97"/>
      <c r="AJF301" s="97"/>
      <c r="AJG301" s="97"/>
      <c r="AJH301" s="97"/>
      <c r="AJI301" s="97"/>
      <c r="AJJ301" s="97"/>
      <c r="AJK301" s="97"/>
      <c r="AJL301" s="97"/>
      <c r="AJM301" s="97"/>
      <c r="AJN301" s="97"/>
      <c r="AJO301" s="97"/>
      <c r="AJP301" s="97"/>
      <c r="AJQ301" s="97"/>
      <c r="AJR301" s="97"/>
      <c r="AJS301" s="97"/>
      <c r="AJT301" s="97"/>
      <c r="AJU301" s="97"/>
      <c r="AJV301" s="97"/>
      <c r="AJW301" s="97"/>
      <c r="AJX301" s="97"/>
      <c r="AJY301" s="97"/>
      <c r="AJZ301" s="97"/>
      <c r="AKA301" s="97"/>
      <c r="AKB301" s="97"/>
      <c r="AKC301" s="97"/>
      <c r="AKD301" s="97"/>
      <c r="AKE301" s="97"/>
      <c r="AKF301" s="97"/>
      <c r="AKG301" s="97"/>
      <c r="AKH301" s="97"/>
      <c r="AKI301" s="97"/>
      <c r="AKJ301" s="97"/>
      <c r="AKK301" s="97"/>
      <c r="AKL301" s="97"/>
      <c r="AKM301" s="97"/>
      <c r="AKN301" s="97"/>
      <c r="AKO301" s="97"/>
      <c r="AKP301" s="97"/>
      <c r="AKQ301" s="97"/>
      <c r="AKR301" s="97"/>
      <c r="AKS301" s="97"/>
      <c r="AKT301" s="97"/>
      <c r="AKU301" s="97"/>
      <c r="AKV301" s="97"/>
      <c r="AKW301" s="97"/>
      <c r="AKX301" s="97"/>
      <c r="AKY301" s="97"/>
      <c r="AKZ301" s="97"/>
      <c r="ALA301" s="97"/>
      <c r="ALB301" s="97"/>
      <c r="ALC301" s="97"/>
      <c r="ALD301" s="97"/>
      <c r="ALE301" s="97"/>
      <c r="ALF301" s="97"/>
      <c r="ALG301" s="97"/>
      <c r="ALH301" s="97"/>
      <c r="ALI301" s="97"/>
      <c r="ALJ301" s="97"/>
      <c r="ALK301" s="97"/>
      <c r="ALL301" s="97"/>
      <c r="ALM301" s="97"/>
      <c r="ALN301" s="97"/>
      <c r="ALO301" s="97"/>
      <c r="ALP301" s="97"/>
      <c r="ALQ301" s="97"/>
      <c r="ALR301" s="97"/>
      <c r="ALS301" s="97"/>
      <c r="ALT301" s="97"/>
      <c r="ALU301" s="97"/>
      <c r="ALV301" s="97"/>
      <c r="ALW301" s="97"/>
      <c r="ALX301" s="97"/>
      <c r="ALY301" s="97"/>
      <c r="ALZ301" s="97"/>
      <c r="AMA301" s="97"/>
      <c r="AMB301" s="97"/>
      <c r="AMC301" s="97"/>
      <c r="AMD301" s="97"/>
      <c r="AME301" s="97"/>
      <c r="AMF301" s="97"/>
      <c r="AMG301" s="97"/>
      <c r="AMH301" s="97"/>
      <c r="AMI301" s="97"/>
      <c r="AMJ301" s="97"/>
      <c r="AMK301" s="97"/>
      <c r="AML301" s="97"/>
      <c r="AMM301" s="97"/>
      <c r="AMN301" s="97"/>
      <c r="AMO301" s="97"/>
      <c r="AMP301" s="97"/>
      <c r="AMQ301" s="97"/>
      <c r="AMR301" s="97"/>
      <c r="AMS301" s="97"/>
      <c r="AMT301" s="97"/>
      <c r="AMU301" s="97"/>
      <c r="AMV301" s="97"/>
      <c r="AMW301" s="97"/>
      <c r="AMX301" s="97"/>
      <c r="AMY301" s="97"/>
      <c r="AMZ301" s="97"/>
      <c r="ANA301" s="97"/>
      <c r="ANB301" s="97"/>
      <c r="ANC301" s="97"/>
      <c r="AND301" s="97"/>
      <c r="ANE301" s="97"/>
      <c r="ANF301" s="97"/>
      <c r="ANG301" s="97"/>
      <c r="ANH301" s="97"/>
      <c r="ANI301" s="97"/>
      <c r="ANJ301" s="97"/>
      <c r="ANK301" s="97"/>
      <c r="ANL301" s="97"/>
      <c r="ANM301" s="97"/>
      <c r="ANN301" s="97"/>
      <c r="ANO301" s="97"/>
      <c r="ANP301" s="97"/>
      <c r="ANQ301" s="97"/>
      <c r="ANR301" s="97"/>
      <c r="ANS301" s="97"/>
      <c r="ANT301" s="97"/>
      <c r="ANU301" s="97"/>
      <c r="ANV301" s="97"/>
      <c r="ANW301" s="97"/>
      <c r="ANX301" s="97"/>
      <c r="ANY301" s="97"/>
      <c r="ANZ301" s="97"/>
      <c r="AOA301" s="97"/>
      <c r="AOB301" s="97"/>
      <c r="AOC301" s="97"/>
      <c r="AOD301" s="97"/>
      <c r="AOE301" s="97"/>
      <c r="AOF301" s="97"/>
      <c r="AOG301" s="97"/>
      <c r="AOH301" s="97"/>
      <c r="AOI301" s="97"/>
      <c r="AOJ301" s="97"/>
      <c r="AOK301" s="97"/>
      <c r="AOL301" s="97"/>
      <c r="AOM301" s="97"/>
      <c r="AON301" s="97"/>
      <c r="AOO301" s="97"/>
      <c r="AOP301" s="97"/>
      <c r="AOQ301" s="97"/>
      <c r="AOR301" s="97"/>
      <c r="AOS301" s="97"/>
      <c r="AOT301" s="97"/>
      <c r="AOU301" s="97"/>
      <c r="AOV301" s="97"/>
      <c r="AOW301" s="97"/>
      <c r="AOX301" s="97"/>
      <c r="AOY301" s="97"/>
      <c r="AOZ301" s="97"/>
      <c r="APA301" s="97"/>
      <c r="APB301" s="97"/>
      <c r="APC301" s="97"/>
      <c r="APD301" s="97"/>
      <c r="APE301" s="97"/>
      <c r="APF301" s="97"/>
      <c r="APG301" s="97"/>
      <c r="APH301" s="97"/>
      <c r="API301" s="97"/>
      <c r="APJ301" s="97"/>
      <c r="APK301" s="97"/>
      <c r="APL301" s="97"/>
      <c r="APM301" s="97"/>
      <c r="APN301" s="97"/>
      <c r="APO301" s="97"/>
      <c r="APP301" s="97"/>
      <c r="APQ301" s="97"/>
      <c r="APR301" s="97"/>
      <c r="APS301" s="97"/>
      <c r="APT301" s="97"/>
      <c r="APU301" s="97"/>
      <c r="APV301" s="97"/>
      <c r="APW301" s="97"/>
      <c r="APX301" s="97"/>
      <c r="APY301" s="97"/>
      <c r="APZ301" s="97"/>
      <c r="AQA301" s="97"/>
      <c r="AQB301" s="97"/>
      <c r="AQC301" s="97"/>
      <c r="AQD301" s="97"/>
      <c r="AQE301" s="97"/>
      <c r="AQF301" s="97"/>
      <c r="AQG301" s="97"/>
      <c r="AQH301" s="97"/>
      <c r="AQI301" s="97"/>
      <c r="AQJ301" s="97"/>
      <c r="AQK301" s="97"/>
      <c r="AQL301" s="97"/>
      <c r="AQM301" s="97"/>
      <c r="AQN301" s="97"/>
      <c r="AQO301" s="97"/>
      <c r="AQP301" s="97"/>
      <c r="AQQ301" s="97"/>
      <c r="AQR301" s="97"/>
      <c r="AQS301" s="97"/>
      <c r="AQT301" s="97"/>
      <c r="AQU301" s="97"/>
      <c r="AQV301" s="97"/>
      <c r="AQW301" s="97"/>
      <c r="AQX301" s="97"/>
      <c r="AQY301" s="97"/>
      <c r="AQZ301" s="97"/>
      <c r="ARA301" s="97"/>
      <c r="ARB301" s="97"/>
      <c r="ARC301" s="97"/>
      <c r="ARD301" s="97"/>
      <c r="ARE301" s="97"/>
      <c r="ARF301" s="97"/>
      <c r="ARG301" s="97"/>
      <c r="ARH301" s="97"/>
      <c r="ARI301" s="97"/>
      <c r="ARJ301" s="97"/>
      <c r="ARK301" s="97"/>
      <c r="ARL301" s="97"/>
      <c r="ARM301" s="97"/>
      <c r="ARN301" s="97"/>
      <c r="ARO301" s="97"/>
      <c r="ARP301" s="97"/>
      <c r="ARQ301" s="97"/>
      <c r="ARR301" s="97"/>
      <c r="ARS301" s="97"/>
      <c r="ART301" s="97"/>
      <c r="ARU301" s="97"/>
      <c r="ARV301" s="97"/>
      <c r="ARW301" s="97"/>
      <c r="ARX301" s="97"/>
      <c r="ARY301" s="97"/>
      <c r="ARZ301" s="97"/>
      <c r="ASA301" s="97"/>
      <c r="ASB301" s="97"/>
      <c r="ASC301" s="97"/>
      <c r="ASD301" s="97"/>
      <c r="ASE301" s="97"/>
      <c r="ASF301" s="97"/>
      <c r="ASG301" s="97"/>
      <c r="ASH301" s="97"/>
      <c r="ASI301" s="97"/>
      <c r="ASJ301" s="97"/>
      <c r="ASK301" s="97"/>
      <c r="ASL301" s="97"/>
      <c r="ASM301" s="97"/>
      <c r="ASN301" s="97"/>
      <c r="ASO301" s="97"/>
      <c r="ASP301" s="97"/>
      <c r="ASQ301" s="97"/>
      <c r="ASR301" s="97"/>
      <c r="ASS301" s="97"/>
      <c r="AST301" s="97"/>
      <c r="ASU301" s="97"/>
      <c r="ASV301" s="97"/>
      <c r="ASW301" s="97"/>
      <c r="ASX301" s="97"/>
      <c r="ASY301" s="97"/>
      <c r="ASZ301" s="97"/>
      <c r="ATA301" s="97"/>
      <c r="ATB301" s="97"/>
      <c r="ATC301" s="97"/>
      <c r="ATD301" s="97"/>
      <c r="ATE301" s="97"/>
      <c r="ATF301" s="97"/>
      <c r="ATG301" s="97"/>
      <c r="ATH301" s="97"/>
      <c r="ATI301" s="97"/>
      <c r="ATJ301" s="97"/>
      <c r="ATK301" s="97"/>
      <c r="ATL301" s="97"/>
      <c r="ATM301" s="97"/>
      <c r="ATN301" s="97"/>
      <c r="ATO301" s="97"/>
      <c r="ATP301" s="97"/>
      <c r="ATQ301" s="97"/>
      <c r="ATR301" s="97"/>
      <c r="ATS301" s="97"/>
      <c r="ATT301" s="97"/>
      <c r="ATU301" s="97"/>
      <c r="ATV301" s="97"/>
      <c r="ATW301" s="97"/>
      <c r="ATX301" s="97"/>
      <c r="ATY301" s="97"/>
      <c r="ATZ301" s="97"/>
      <c r="AUA301" s="97"/>
      <c r="AUB301" s="97"/>
      <c r="AUC301" s="97"/>
      <c r="AUD301" s="97"/>
      <c r="AUE301" s="97"/>
      <c r="AUF301" s="97"/>
      <c r="AUG301" s="97"/>
      <c r="AUH301" s="97"/>
      <c r="AUI301" s="97"/>
      <c r="AUJ301" s="97"/>
      <c r="AUK301" s="97"/>
      <c r="AUL301" s="97"/>
      <c r="AUM301" s="97"/>
      <c r="AUN301" s="97"/>
      <c r="AUO301" s="97"/>
      <c r="AUP301" s="97"/>
      <c r="AUQ301" s="97"/>
      <c r="AUR301" s="97"/>
      <c r="AUS301" s="97"/>
      <c r="AUT301" s="97"/>
      <c r="AUU301" s="97"/>
      <c r="AUV301" s="97"/>
      <c r="AUW301" s="97"/>
      <c r="AUX301" s="97"/>
      <c r="AUY301" s="97"/>
      <c r="AUZ301" s="97"/>
      <c r="AVA301" s="97"/>
      <c r="AVB301" s="97"/>
      <c r="AVC301" s="97"/>
      <c r="AVD301" s="97"/>
      <c r="AVE301" s="97"/>
      <c r="AVF301" s="97"/>
      <c r="AVG301" s="97"/>
      <c r="AVH301" s="97"/>
      <c r="AVI301" s="97"/>
      <c r="AVJ301" s="97"/>
      <c r="AVK301" s="97"/>
      <c r="AVL301" s="97"/>
      <c r="AVM301" s="97"/>
      <c r="AVN301" s="97"/>
      <c r="AVO301" s="97"/>
      <c r="AVP301" s="97"/>
      <c r="AVQ301" s="97"/>
      <c r="AVR301" s="97"/>
      <c r="AVS301" s="97"/>
      <c r="AVT301" s="97"/>
      <c r="AVU301" s="97"/>
      <c r="AVV301" s="97"/>
      <c r="AVW301" s="97"/>
      <c r="AVX301" s="97"/>
      <c r="AVY301" s="97"/>
      <c r="AVZ301" s="97"/>
      <c r="AWA301" s="97"/>
      <c r="AWB301" s="97"/>
      <c r="AWC301" s="97"/>
      <c r="AWD301" s="97"/>
      <c r="AWE301" s="97"/>
      <c r="AWF301" s="97"/>
      <c r="AWG301" s="97"/>
      <c r="AWH301" s="97"/>
      <c r="AWI301" s="97"/>
      <c r="AWJ301" s="97"/>
      <c r="AWK301" s="97"/>
      <c r="AWL301" s="97"/>
      <c r="AWM301" s="97"/>
      <c r="AWN301" s="97"/>
      <c r="AWO301" s="97"/>
      <c r="AWP301" s="97"/>
      <c r="AWQ301" s="97"/>
      <c r="AWR301" s="97"/>
      <c r="AWS301" s="97"/>
      <c r="AWT301" s="97"/>
      <c r="AWU301" s="97"/>
      <c r="AWV301" s="97"/>
      <c r="AWW301" s="97"/>
      <c r="AWX301" s="97"/>
      <c r="AWY301" s="97"/>
      <c r="AWZ301" s="97"/>
      <c r="AXA301" s="97"/>
      <c r="AXB301" s="97"/>
      <c r="AXC301" s="97"/>
      <c r="AXD301" s="97"/>
      <c r="AXE301" s="97"/>
      <c r="AXF301" s="97"/>
      <c r="AXG301" s="97"/>
      <c r="AXH301" s="97"/>
      <c r="AXI301" s="97"/>
      <c r="AXJ301" s="97"/>
      <c r="AXK301" s="97"/>
      <c r="AXL301" s="97"/>
      <c r="AXM301" s="97"/>
      <c r="AXN301" s="97"/>
      <c r="AXO301" s="97"/>
      <c r="AXP301" s="97"/>
      <c r="AXQ301" s="97"/>
      <c r="AXR301" s="97"/>
      <c r="AXS301" s="97"/>
      <c r="AXT301" s="97"/>
      <c r="AXU301" s="97"/>
      <c r="AXV301" s="97"/>
      <c r="AXW301" s="97"/>
      <c r="AXX301" s="97"/>
      <c r="AXY301" s="97"/>
      <c r="AXZ301" s="97"/>
      <c r="AYA301" s="97"/>
      <c r="AYB301" s="97"/>
      <c r="AYC301" s="97"/>
      <c r="AYD301" s="97"/>
      <c r="AYE301" s="97"/>
      <c r="AYF301" s="97"/>
      <c r="AYG301" s="97"/>
      <c r="AYH301" s="97"/>
      <c r="AYI301" s="97"/>
      <c r="AYJ301" s="97"/>
      <c r="AYK301" s="97"/>
      <c r="AYL301" s="97"/>
      <c r="AYM301" s="97"/>
      <c r="AYN301" s="97"/>
      <c r="AYO301" s="97"/>
      <c r="AYP301" s="97"/>
      <c r="AYQ301" s="97"/>
      <c r="AYR301" s="97"/>
      <c r="AYS301" s="97"/>
      <c r="AYT301" s="97"/>
      <c r="AYU301" s="97"/>
      <c r="AYV301" s="97"/>
      <c r="AYW301" s="97"/>
      <c r="AYX301" s="97"/>
      <c r="AYY301" s="97"/>
      <c r="AYZ301" s="97"/>
      <c r="AZA301" s="97"/>
      <c r="AZB301" s="97"/>
      <c r="AZC301" s="97"/>
      <c r="AZD301" s="97"/>
      <c r="AZE301" s="97"/>
      <c r="AZF301" s="97"/>
      <c r="AZG301" s="97"/>
      <c r="AZH301" s="97"/>
      <c r="AZI301" s="97"/>
      <c r="AZJ301" s="97"/>
      <c r="AZK301" s="97"/>
      <c r="AZL301" s="97"/>
      <c r="AZM301" s="97"/>
      <c r="AZN301" s="97"/>
      <c r="AZO301" s="97"/>
      <c r="AZP301" s="97"/>
      <c r="AZQ301" s="97"/>
      <c r="AZR301" s="97"/>
      <c r="AZS301" s="97"/>
      <c r="AZT301" s="97"/>
      <c r="AZU301" s="97"/>
      <c r="AZV301" s="97"/>
      <c r="AZW301" s="97"/>
      <c r="AZX301" s="97"/>
      <c r="AZY301" s="97"/>
      <c r="AZZ301" s="97"/>
      <c r="BAA301" s="97"/>
      <c r="BAB301" s="97"/>
      <c r="BAC301" s="97"/>
      <c r="BAD301" s="97"/>
      <c r="BAE301" s="97"/>
      <c r="BAF301" s="97"/>
      <c r="BAG301" s="97"/>
      <c r="BAH301" s="97"/>
      <c r="BAI301" s="97"/>
      <c r="BAJ301" s="97"/>
      <c r="BAK301" s="97"/>
      <c r="BAL301" s="97"/>
      <c r="BAM301" s="97"/>
      <c r="BAN301" s="97"/>
      <c r="BAO301" s="97"/>
      <c r="BAP301" s="97"/>
      <c r="BAQ301" s="97"/>
      <c r="BAR301" s="97"/>
      <c r="BAS301" s="97"/>
      <c r="BAT301" s="97"/>
      <c r="BAU301" s="97"/>
      <c r="BAV301" s="97"/>
      <c r="BAW301" s="97"/>
      <c r="BAX301" s="97"/>
      <c r="BAY301" s="97"/>
      <c r="BAZ301" s="97"/>
      <c r="BBA301" s="97"/>
      <c r="BBB301" s="97"/>
      <c r="BBC301" s="97"/>
      <c r="BBD301" s="97"/>
      <c r="BBE301" s="97"/>
      <c r="BBF301" s="97"/>
      <c r="BBG301" s="97"/>
      <c r="BBH301" s="97"/>
      <c r="BBI301" s="97"/>
      <c r="BBJ301" s="97"/>
      <c r="BBK301" s="97"/>
      <c r="BBL301" s="97"/>
      <c r="BBM301" s="97"/>
      <c r="BBN301" s="97"/>
      <c r="BBO301" s="97"/>
      <c r="BBP301" s="97"/>
      <c r="BBQ301" s="97"/>
      <c r="BBR301" s="97"/>
      <c r="BBS301" s="97"/>
      <c r="BBT301" s="97"/>
      <c r="BBU301" s="97"/>
      <c r="BBV301" s="97"/>
      <c r="BBW301" s="97"/>
      <c r="BBX301" s="97"/>
      <c r="BBY301" s="97"/>
      <c r="BBZ301" s="97"/>
      <c r="BCA301" s="97"/>
      <c r="BCB301" s="97"/>
      <c r="BCC301" s="97"/>
      <c r="BCD301" s="97"/>
      <c r="BCE301" s="97"/>
      <c r="BCF301" s="97"/>
      <c r="BCG301" s="97"/>
      <c r="BCH301" s="97"/>
      <c r="BCI301" s="97"/>
      <c r="BCJ301" s="97"/>
      <c r="BCK301" s="97"/>
      <c r="BCL301" s="97"/>
      <c r="BCM301" s="97"/>
      <c r="BCN301" s="97"/>
      <c r="BCO301" s="97"/>
      <c r="BCP301" s="97"/>
      <c r="BCQ301" s="97"/>
      <c r="BCR301" s="97"/>
      <c r="BCS301" s="97"/>
      <c r="BCT301" s="97"/>
      <c r="BCU301" s="97"/>
      <c r="BCV301" s="97"/>
      <c r="BCW301" s="97"/>
      <c r="BCX301" s="97"/>
      <c r="BCY301" s="97"/>
      <c r="BCZ301" s="97"/>
      <c r="BDA301" s="97"/>
      <c r="BDB301" s="97"/>
      <c r="BDC301" s="97"/>
      <c r="BDD301" s="97"/>
      <c r="BDE301" s="97"/>
      <c r="BDF301" s="97"/>
      <c r="BDG301" s="97"/>
      <c r="BDH301" s="97"/>
      <c r="BDI301" s="97"/>
      <c r="BDJ301" s="97"/>
      <c r="BDK301" s="97"/>
      <c r="BDL301" s="97"/>
      <c r="BDM301" s="97"/>
      <c r="BDN301" s="97"/>
      <c r="BDO301" s="97"/>
      <c r="BDP301" s="97"/>
      <c r="BDQ301" s="97"/>
      <c r="BDR301" s="97"/>
      <c r="BDS301" s="97"/>
      <c r="BDT301" s="97"/>
      <c r="BDU301" s="97"/>
      <c r="BDV301" s="97"/>
      <c r="BDW301" s="97"/>
      <c r="BDX301" s="97"/>
      <c r="BDY301" s="97"/>
      <c r="BDZ301" s="97"/>
      <c r="BEA301" s="97"/>
      <c r="BEB301" s="97"/>
      <c r="BEC301" s="97"/>
      <c r="BED301" s="97"/>
      <c r="BEE301" s="97"/>
      <c r="BEF301" s="97"/>
      <c r="BEG301" s="97"/>
      <c r="BEH301" s="97"/>
      <c r="BEI301" s="97"/>
      <c r="BEJ301" s="97"/>
      <c r="BEK301" s="97"/>
      <c r="BEL301" s="97"/>
      <c r="BEM301" s="97"/>
      <c r="BEN301" s="97"/>
      <c r="BEO301" s="97"/>
      <c r="BEP301" s="97"/>
      <c r="BEQ301" s="97"/>
      <c r="BER301" s="97"/>
      <c r="BES301" s="97"/>
      <c r="BET301" s="97"/>
      <c r="BEU301" s="97"/>
      <c r="BEV301" s="97"/>
      <c r="BEW301" s="97"/>
      <c r="BEX301" s="97"/>
      <c r="BEY301" s="97"/>
      <c r="BEZ301" s="97"/>
      <c r="BFA301" s="97"/>
      <c r="BFB301" s="97"/>
      <c r="BFC301" s="97"/>
      <c r="BFD301" s="97"/>
      <c r="BFE301" s="97"/>
      <c r="BFF301" s="97"/>
      <c r="BFG301" s="97"/>
      <c r="BFH301" s="97"/>
      <c r="BFI301" s="97"/>
      <c r="BFJ301" s="97"/>
      <c r="BFK301" s="97"/>
      <c r="BFL301" s="97"/>
      <c r="BFM301" s="97"/>
      <c r="BFN301" s="97"/>
      <c r="BFO301" s="97"/>
      <c r="BFP301" s="97"/>
      <c r="BFQ301" s="97"/>
      <c r="BFR301" s="97"/>
      <c r="BFS301" s="97"/>
      <c r="BFT301" s="97"/>
      <c r="BFU301" s="97"/>
      <c r="BFV301" s="97"/>
      <c r="BFW301" s="97"/>
      <c r="BFX301" s="97"/>
      <c r="BFY301" s="97"/>
      <c r="BFZ301" s="97"/>
      <c r="BGA301" s="97"/>
      <c r="BGB301" s="97"/>
      <c r="BGC301" s="97"/>
      <c r="BGD301" s="97"/>
      <c r="BGE301" s="97"/>
      <c r="BGF301" s="97"/>
      <c r="BGG301" s="97"/>
      <c r="BGH301" s="97"/>
      <c r="BGI301" s="97"/>
      <c r="BGJ301" s="97"/>
      <c r="BGK301" s="97"/>
      <c r="BGL301" s="97"/>
      <c r="BGM301" s="97"/>
      <c r="BGN301" s="97"/>
      <c r="BGO301" s="97"/>
      <c r="BGP301" s="97"/>
      <c r="BGQ301" s="97"/>
      <c r="BGR301" s="97"/>
      <c r="BGS301" s="97"/>
      <c r="BGT301" s="97"/>
      <c r="BGU301" s="97"/>
      <c r="BGV301" s="97"/>
      <c r="BGW301" s="97"/>
      <c r="BGX301" s="97"/>
      <c r="BGY301" s="97"/>
      <c r="BGZ301" s="97"/>
      <c r="BHA301" s="97"/>
      <c r="BHB301" s="97"/>
      <c r="BHC301" s="97"/>
      <c r="BHD301" s="97"/>
      <c r="BHE301" s="97"/>
      <c r="BHF301" s="97"/>
      <c r="BHG301" s="97"/>
      <c r="BHH301" s="97"/>
      <c r="BHI301" s="97"/>
      <c r="BHJ301" s="97"/>
      <c r="BHK301" s="97"/>
      <c r="BHL301" s="97"/>
      <c r="BHM301" s="97"/>
      <c r="BHN301" s="97"/>
      <c r="BHO301" s="97"/>
      <c r="BHP301" s="97"/>
      <c r="BHQ301" s="97"/>
      <c r="BHR301" s="97"/>
      <c r="BHS301" s="97"/>
      <c r="BHT301" s="97"/>
      <c r="BHU301" s="97"/>
      <c r="BHV301" s="97"/>
      <c r="BHW301" s="97"/>
      <c r="BHX301" s="97"/>
      <c r="BHY301" s="97"/>
      <c r="BHZ301" s="97"/>
      <c r="BIA301" s="97"/>
      <c r="BIB301" s="97"/>
      <c r="BIC301" s="97"/>
      <c r="BID301" s="97"/>
      <c r="BIE301" s="97"/>
      <c r="BIF301" s="97"/>
      <c r="BIG301" s="97"/>
      <c r="BIH301" s="97"/>
      <c r="BII301" s="97"/>
      <c r="BIJ301" s="97"/>
      <c r="BIK301" s="97"/>
      <c r="BIL301" s="97"/>
      <c r="BIM301" s="97"/>
      <c r="BIN301" s="97"/>
      <c r="BIO301" s="97"/>
      <c r="BIP301" s="97"/>
      <c r="BIQ301" s="97"/>
      <c r="BIR301" s="97"/>
      <c r="BIS301" s="97"/>
      <c r="BIT301" s="97"/>
      <c r="BIU301" s="97"/>
      <c r="BIV301" s="97"/>
      <c r="BIW301" s="97"/>
      <c r="BIX301" s="97"/>
      <c r="BIY301" s="97"/>
      <c r="BIZ301" s="97"/>
      <c r="BJA301" s="97"/>
      <c r="BJB301" s="97"/>
      <c r="BJC301" s="97"/>
      <c r="BJD301" s="97"/>
      <c r="BJE301" s="97"/>
      <c r="BJF301" s="97"/>
      <c r="BJG301" s="97"/>
      <c r="BJH301" s="97"/>
      <c r="BJI301" s="97"/>
      <c r="BJJ301" s="97"/>
      <c r="BJK301" s="97"/>
      <c r="BJL301" s="97"/>
      <c r="BJM301" s="97"/>
      <c r="BJN301" s="97"/>
      <c r="BJO301" s="97"/>
      <c r="BJP301" s="97"/>
      <c r="BJQ301" s="97"/>
      <c r="BJR301" s="97"/>
      <c r="BJS301" s="97"/>
      <c r="BJT301" s="97"/>
      <c r="BJU301" s="97"/>
      <c r="BJV301" s="97"/>
      <c r="BJW301" s="97"/>
      <c r="BJX301" s="97"/>
      <c r="BJY301" s="97"/>
      <c r="BJZ301" s="97"/>
      <c r="BKA301" s="97"/>
      <c r="BKB301" s="97"/>
      <c r="BKC301" s="97"/>
      <c r="BKD301" s="97"/>
      <c r="BKE301" s="97"/>
      <c r="BKF301" s="97"/>
      <c r="BKG301" s="97"/>
      <c r="BKH301" s="97"/>
      <c r="BKI301" s="97"/>
      <c r="BKJ301" s="97"/>
      <c r="BKK301" s="97"/>
      <c r="BKL301" s="97"/>
      <c r="BKM301" s="97"/>
      <c r="BKN301" s="97"/>
      <c r="BKO301" s="97"/>
      <c r="BKP301" s="97"/>
      <c r="BKQ301" s="97"/>
      <c r="BKR301" s="97"/>
      <c r="BKS301" s="97"/>
      <c r="BKT301" s="97"/>
      <c r="BKU301" s="97"/>
      <c r="BKV301" s="97"/>
      <c r="BKW301" s="97"/>
      <c r="BKX301" s="97"/>
      <c r="BKY301" s="97"/>
      <c r="BKZ301" s="97"/>
      <c r="BLA301" s="97"/>
      <c r="BLB301" s="97"/>
      <c r="BLC301" s="97"/>
      <c r="BLD301" s="97"/>
      <c r="BLE301" s="97"/>
      <c r="BLF301" s="97"/>
      <c r="BLG301" s="97"/>
      <c r="BLH301" s="97"/>
      <c r="BLI301" s="97"/>
      <c r="BLJ301" s="97"/>
      <c r="BLK301" s="97"/>
      <c r="BLL301" s="97"/>
      <c r="BLM301" s="97"/>
      <c r="BLN301" s="97"/>
      <c r="BLO301" s="97"/>
      <c r="BLP301" s="97"/>
      <c r="BLQ301" s="97"/>
      <c r="BLR301" s="97"/>
      <c r="BLS301" s="97"/>
      <c r="BLT301" s="97"/>
      <c r="BLU301" s="97"/>
      <c r="BLV301" s="97"/>
      <c r="BLW301" s="97"/>
      <c r="BLX301" s="97"/>
      <c r="BLY301" s="97"/>
      <c r="BLZ301" s="97"/>
      <c r="BMA301" s="97"/>
      <c r="BMB301" s="97"/>
      <c r="BMC301" s="97"/>
      <c r="BMD301" s="97"/>
      <c r="BME301" s="97"/>
      <c r="BMF301" s="97"/>
      <c r="BMG301" s="97"/>
      <c r="BMH301" s="97"/>
      <c r="BMI301" s="97"/>
      <c r="BMJ301" s="97"/>
      <c r="BMK301" s="97"/>
      <c r="BML301" s="97"/>
      <c r="BMM301" s="97"/>
      <c r="BMN301" s="97"/>
      <c r="BMO301" s="97"/>
      <c r="BMP301" s="97"/>
      <c r="BMQ301" s="97"/>
      <c r="BMR301" s="97"/>
      <c r="BMS301" s="97"/>
      <c r="BMT301" s="97"/>
      <c r="BMU301" s="97"/>
      <c r="BMV301" s="97"/>
      <c r="BMW301" s="97"/>
      <c r="BMX301" s="97"/>
      <c r="BMY301" s="97"/>
      <c r="BMZ301" s="97"/>
      <c r="BNA301" s="97"/>
      <c r="BNB301" s="97"/>
      <c r="BNC301" s="97"/>
      <c r="BND301" s="97"/>
      <c r="BNE301" s="97"/>
      <c r="BNF301" s="97"/>
      <c r="BNG301" s="97"/>
      <c r="BNH301" s="97"/>
      <c r="BNI301" s="97"/>
      <c r="BNJ301" s="97"/>
      <c r="BNK301" s="97"/>
      <c r="BNL301" s="97"/>
      <c r="BNM301" s="97"/>
      <c r="BNN301" s="97"/>
      <c r="BNO301" s="97"/>
      <c r="BNP301" s="97"/>
      <c r="BNQ301" s="97"/>
      <c r="BNR301" s="97"/>
      <c r="BNS301" s="97"/>
      <c r="BNT301" s="97"/>
      <c r="BNU301" s="97"/>
      <c r="BNV301" s="97"/>
      <c r="BNW301" s="97"/>
      <c r="BNX301" s="97"/>
      <c r="BNY301" s="97"/>
      <c r="BNZ301" s="97"/>
      <c r="BOA301" s="97"/>
      <c r="BOB301" s="97"/>
      <c r="BOC301" s="97"/>
      <c r="BOD301" s="97"/>
      <c r="BOE301" s="97"/>
      <c r="BOF301" s="97"/>
      <c r="BOG301" s="97"/>
      <c r="BOH301" s="97"/>
      <c r="BOI301" s="97"/>
      <c r="BOJ301" s="97"/>
      <c r="BOK301" s="97"/>
      <c r="BOL301" s="97"/>
      <c r="BOM301" s="97"/>
      <c r="BON301" s="97"/>
      <c r="BOO301" s="97"/>
      <c r="BOP301" s="97"/>
      <c r="BOQ301" s="97"/>
      <c r="BOR301" s="97"/>
      <c r="BOS301" s="97"/>
      <c r="BOT301" s="97"/>
      <c r="BOU301" s="97"/>
      <c r="BOV301" s="97"/>
      <c r="BOW301" s="97"/>
      <c r="BOX301" s="97"/>
      <c r="BOY301" s="97"/>
      <c r="BOZ301" s="97"/>
      <c r="BPA301" s="97"/>
      <c r="BPB301" s="97"/>
      <c r="BPC301" s="97"/>
      <c r="BPD301" s="97"/>
      <c r="BPE301" s="97"/>
      <c r="BPF301" s="97"/>
      <c r="BPG301" s="97"/>
      <c r="BPH301" s="97"/>
      <c r="BPI301" s="97"/>
      <c r="BPJ301" s="97"/>
      <c r="BPK301" s="97"/>
      <c r="BPL301" s="97"/>
      <c r="BPM301" s="97"/>
      <c r="BPN301" s="97"/>
      <c r="BPO301" s="97"/>
      <c r="BPP301" s="97"/>
      <c r="BPQ301" s="97"/>
      <c r="BPR301" s="97"/>
      <c r="BPS301" s="97"/>
      <c r="BPT301" s="97"/>
      <c r="BPU301" s="97"/>
      <c r="BPV301" s="97"/>
      <c r="BPW301" s="97"/>
      <c r="BPX301" s="97"/>
      <c r="BPY301" s="97"/>
      <c r="BPZ301" s="97"/>
      <c r="BQA301" s="97"/>
      <c r="BQB301" s="97"/>
      <c r="BQC301" s="97"/>
      <c r="BQD301" s="97"/>
      <c r="BQE301" s="97"/>
      <c r="BQF301" s="97"/>
      <c r="BQG301" s="97"/>
      <c r="BQH301" s="97"/>
      <c r="BQI301" s="97"/>
      <c r="BQJ301" s="97"/>
      <c r="BQK301" s="97"/>
      <c r="BQL301" s="97"/>
      <c r="BQM301" s="97"/>
      <c r="BQN301" s="97"/>
      <c r="BQO301" s="97"/>
      <c r="BQP301" s="97"/>
      <c r="BQQ301" s="97"/>
      <c r="BQR301" s="97"/>
      <c r="BQS301" s="97"/>
      <c r="BQT301" s="97"/>
      <c r="BQU301" s="97"/>
      <c r="BQV301" s="97"/>
      <c r="BQW301" s="97"/>
      <c r="BQX301" s="97"/>
      <c r="BQY301" s="97"/>
      <c r="BQZ301" s="97"/>
      <c r="BRA301" s="97"/>
      <c r="BRB301" s="97"/>
      <c r="BRC301" s="97"/>
      <c r="BRD301" s="97"/>
      <c r="BRE301" s="97"/>
      <c r="BRF301" s="97"/>
      <c r="BRG301" s="97"/>
      <c r="BRH301" s="97"/>
      <c r="BRI301" s="97"/>
      <c r="BRJ301" s="97"/>
      <c r="BRK301" s="97"/>
      <c r="BRL301" s="97"/>
      <c r="BRM301" s="97"/>
      <c r="BRN301" s="97"/>
      <c r="BRO301" s="97"/>
      <c r="BRP301" s="97"/>
      <c r="BRQ301" s="97"/>
      <c r="BRR301" s="97"/>
      <c r="BRS301" s="97"/>
      <c r="BRT301" s="97"/>
      <c r="BRU301" s="97"/>
      <c r="BRV301" s="97"/>
      <c r="BRW301" s="97"/>
      <c r="BRX301" s="97"/>
      <c r="BRY301" s="97"/>
      <c r="BRZ301" s="97"/>
      <c r="BSA301" s="97"/>
      <c r="BSB301" s="97"/>
      <c r="BSC301" s="97"/>
      <c r="BSD301" s="97"/>
      <c r="BSE301" s="97"/>
      <c r="BSF301" s="97"/>
      <c r="BSG301" s="97"/>
      <c r="BSH301" s="97"/>
      <c r="BSI301" s="97"/>
      <c r="BSJ301" s="97"/>
      <c r="BSK301" s="97"/>
      <c r="BSL301" s="97"/>
      <c r="BSM301" s="97"/>
      <c r="BSN301" s="97"/>
      <c r="BSO301" s="97"/>
      <c r="BSP301" s="97"/>
      <c r="BSQ301" s="97"/>
      <c r="BSR301" s="97"/>
      <c r="BSS301" s="97"/>
      <c r="BST301" s="97"/>
      <c r="BSU301" s="97"/>
      <c r="BSV301" s="97"/>
      <c r="BSW301" s="97"/>
      <c r="BSX301" s="97"/>
      <c r="BSY301" s="97"/>
      <c r="BSZ301" s="97"/>
      <c r="BTA301" s="97"/>
      <c r="BTB301" s="97"/>
      <c r="BTC301" s="97"/>
      <c r="BTD301" s="97"/>
      <c r="BTE301" s="97"/>
      <c r="BTF301" s="97"/>
      <c r="BTG301" s="97"/>
      <c r="BTH301" s="97"/>
      <c r="BTI301" s="97"/>
      <c r="BTJ301" s="97"/>
      <c r="BTK301" s="97"/>
      <c r="BTL301" s="97"/>
      <c r="BTM301" s="97"/>
      <c r="BTN301" s="97"/>
      <c r="BTO301" s="97"/>
      <c r="BTP301" s="97"/>
      <c r="BTQ301" s="97"/>
      <c r="BTR301" s="97"/>
      <c r="BTS301" s="97"/>
      <c r="BTT301" s="97"/>
      <c r="BTU301" s="97"/>
      <c r="BTV301" s="97"/>
      <c r="BTW301" s="97"/>
      <c r="BTX301" s="97"/>
      <c r="BTY301" s="97"/>
      <c r="BTZ301" s="97"/>
      <c r="BUA301" s="97"/>
      <c r="BUB301" s="97"/>
      <c r="BUC301" s="97"/>
      <c r="BUD301" s="97"/>
      <c r="BUE301" s="97"/>
      <c r="BUF301" s="97"/>
      <c r="BUG301" s="97"/>
      <c r="BUH301" s="97"/>
      <c r="BUI301" s="97"/>
      <c r="BUJ301" s="97"/>
      <c r="BUK301" s="97"/>
      <c r="BUL301" s="97"/>
      <c r="BUM301" s="97"/>
      <c r="BUN301" s="97"/>
      <c r="BUO301" s="97"/>
      <c r="BUP301" s="97"/>
      <c r="BUQ301" s="97"/>
      <c r="BUR301" s="97"/>
      <c r="BUS301" s="97"/>
      <c r="BUT301" s="97"/>
      <c r="BUU301" s="97"/>
      <c r="BUV301" s="97"/>
      <c r="BUW301" s="97"/>
      <c r="BUX301" s="97"/>
      <c r="BUY301" s="97"/>
      <c r="BUZ301" s="97"/>
      <c r="BVA301" s="97"/>
      <c r="BVB301" s="97"/>
      <c r="BVC301" s="97"/>
      <c r="BVD301" s="97"/>
      <c r="BVE301" s="97"/>
      <c r="BVF301" s="97"/>
      <c r="BVG301" s="97"/>
      <c r="BVH301" s="97"/>
      <c r="BVI301" s="97"/>
      <c r="BVJ301" s="97"/>
      <c r="BVK301" s="97"/>
      <c r="BVL301" s="97"/>
      <c r="BVM301" s="97"/>
      <c r="BVN301" s="97"/>
      <c r="BVO301" s="97"/>
      <c r="BVP301" s="97"/>
      <c r="BVQ301" s="97"/>
      <c r="BVR301" s="97"/>
      <c r="BVS301" s="97"/>
      <c r="BVT301" s="97"/>
      <c r="BVU301" s="97"/>
      <c r="BVV301" s="97"/>
      <c r="BVW301" s="97"/>
      <c r="BVX301" s="97"/>
      <c r="BVY301" s="97"/>
      <c r="BVZ301" s="97"/>
      <c r="BWA301" s="97"/>
      <c r="BWB301" s="97"/>
      <c r="BWC301" s="97"/>
      <c r="BWD301" s="97"/>
      <c r="BWE301" s="97"/>
      <c r="BWF301" s="97"/>
      <c r="BWG301" s="97"/>
      <c r="BWH301" s="97"/>
      <c r="BWI301" s="97"/>
      <c r="BWJ301" s="97"/>
      <c r="BWK301" s="97"/>
      <c r="BWL301" s="97"/>
      <c r="BWM301" s="97"/>
      <c r="BWN301" s="97"/>
      <c r="BWO301" s="97"/>
      <c r="BWP301" s="97"/>
      <c r="BWQ301" s="97"/>
      <c r="BWR301" s="97"/>
      <c r="BWS301" s="97"/>
      <c r="BWT301" s="97"/>
      <c r="BWU301" s="97"/>
      <c r="BWV301" s="97"/>
      <c r="BWW301" s="97"/>
      <c r="BWX301" s="97"/>
      <c r="BWY301" s="97"/>
      <c r="BWZ301" s="97"/>
      <c r="BXA301" s="97"/>
      <c r="BXB301" s="97"/>
      <c r="BXC301" s="97"/>
      <c r="BXD301" s="97"/>
      <c r="BXE301" s="97"/>
      <c r="BXF301" s="97"/>
      <c r="BXG301" s="97"/>
      <c r="BXH301" s="97"/>
      <c r="BXI301" s="97"/>
      <c r="BXJ301" s="97"/>
      <c r="BXK301" s="97"/>
      <c r="BXL301" s="97"/>
      <c r="BXM301" s="97"/>
      <c r="BXN301" s="97"/>
      <c r="BXO301" s="97"/>
      <c r="BXP301" s="97"/>
      <c r="BXQ301" s="97"/>
      <c r="BXR301" s="97"/>
      <c r="BXS301" s="97"/>
      <c r="BXT301" s="97"/>
      <c r="BXU301" s="97"/>
      <c r="BXV301" s="97"/>
      <c r="BXW301" s="97"/>
      <c r="BXX301" s="97"/>
      <c r="BXY301" s="97"/>
      <c r="BXZ301" s="97"/>
      <c r="BYA301" s="97"/>
      <c r="BYB301" s="97"/>
      <c r="BYC301" s="97"/>
      <c r="BYD301" s="97"/>
      <c r="BYE301" s="97"/>
      <c r="BYF301" s="97"/>
      <c r="BYG301" s="97"/>
      <c r="BYH301" s="97"/>
      <c r="BYI301" s="97"/>
      <c r="BYJ301" s="97"/>
      <c r="BYK301" s="97"/>
      <c r="BYL301" s="97"/>
      <c r="BYM301" s="97"/>
      <c r="BYN301" s="97"/>
      <c r="BYO301" s="97"/>
      <c r="BYP301" s="97"/>
      <c r="BYQ301" s="97"/>
      <c r="BYR301" s="97"/>
      <c r="BYS301" s="97"/>
      <c r="BYT301" s="97"/>
      <c r="BYU301" s="97"/>
      <c r="BYV301" s="97"/>
      <c r="BYW301" s="97"/>
      <c r="BYX301" s="97"/>
      <c r="BYY301" s="97"/>
      <c r="BYZ301" s="97"/>
      <c r="BZA301" s="97"/>
      <c r="BZB301" s="97"/>
      <c r="BZC301" s="97"/>
      <c r="BZD301" s="97"/>
      <c r="BZE301" s="97"/>
      <c r="BZF301" s="97"/>
      <c r="BZG301" s="97"/>
      <c r="BZH301" s="97"/>
      <c r="BZI301" s="97"/>
      <c r="BZJ301" s="97"/>
      <c r="BZK301" s="97"/>
      <c r="BZL301" s="97"/>
      <c r="BZM301" s="97"/>
      <c r="BZN301" s="97"/>
      <c r="BZO301" s="97"/>
      <c r="BZP301" s="97"/>
      <c r="BZQ301" s="97"/>
      <c r="BZR301" s="97"/>
      <c r="BZS301" s="97"/>
      <c r="BZT301" s="97"/>
      <c r="BZU301" s="97"/>
      <c r="BZV301" s="97"/>
      <c r="BZW301" s="97"/>
      <c r="BZX301" s="97"/>
      <c r="BZY301" s="97"/>
      <c r="BZZ301" s="97"/>
      <c r="CAA301" s="97"/>
      <c r="CAB301" s="97"/>
      <c r="CAC301" s="97"/>
      <c r="CAD301" s="97"/>
      <c r="CAE301" s="97"/>
      <c r="CAF301" s="97"/>
      <c r="CAG301" s="97"/>
      <c r="CAH301" s="97"/>
      <c r="CAI301" s="97"/>
      <c r="CAJ301" s="97"/>
      <c r="CAK301" s="97"/>
      <c r="CAL301" s="97"/>
      <c r="CAM301" s="97"/>
      <c r="CAN301" s="97"/>
      <c r="CAO301" s="97"/>
      <c r="CAP301" s="97"/>
      <c r="CAQ301" s="97"/>
      <c r="CAR301" s="97"/>
      <c r="CAS301" s="97"/>
      <c r="CAT301" s="97"/>
      <c r="CAU301" s="97"/>
      <c r="CAV301" s="97"/>
      <c r="CAW301" s="97"/>
      <c r="CAX301" s="97"/>
      <c r="CAY301" s="97"/>
      <c r="CAZ301" s="97"/>
      <c r="CBA301" s="97"/>
      <c r="CBB301" s="97"/>
      <c r="CBC301" s="97"/>
      <c r="CBD301" s="97"/>
      <c r="CBE301" s="97"/>
      <c r="CBF301" s="97"/>
      <c r="CBG301" s="97"/>
      <c r="CBH301" s="97"/>
      <c r="CBI301" s="97"/>
      <c r="CBJ301" s="97"/>
      <c r="CBK301" s="97"/>
      <c r="CBL301" s="97"/>
      <c r="CBM301" s="97"/>
      <c r="CBN301" s="97"/>
      <c r="CBO301" s="97"/>
      <c r="CBP301" s="97"/>
      <c r="CBQ301" s="97"/>
      <c r="CBR301" s="97"/>
      <c r="CBS301" s="97"/>
      <c r="CBT301" s="97"/>
      <c r="CBU301" s="97"/>
      <c r="CBV301" s="97"/>
      <c r="CBW301" s="97"/>
      <c r="CBX301" s="97"/>
      <c r="CBY301" s="97"/>
      <c r="CBZ301" s="97"/>
      <c r="CCA301" s="97"/>
      <c r="CCB301" s="97"/>
      <c r="CCC301" s="97"/>
      <c r="CCD301" s="97"/>
      <c r="CCE301" s="97"/>
      <c r="CCF301" s="97"/>
      <c r="CCG301" s="97"/>
      <c r="CCH301" s="97"/>
      <c r="CCI301" s="97"/>
      <c r="CCJ301" s="97"/>
      <c r="CCK301" s="97"/>
      <c r="CCL301" s="97"/>
      <c r="CCM301" s="97"/>
      <c r="CCN301" s="97"/>
      <c r="CCO301" s="97"/>
      <c r="CCP301" s="97"/>
      <c r="CCQ301" s="97"/>
      <c r="CCR301" s="97"/>
      <c r="CCS301" s="97"/>
      <c r="CCT301" s="97"/>
      <c r="CCU301" s="97"/>
      <c r="CCV301" s="97"/>
      <c r="CCW301" s="97"/>
      <c r="CCX301" s="97"/>
      <c r="CCY301" s="97"/>
      <c r="CCZ301" s="97"/>
      <c r="CDA301" s="97"/>
      <c r="CDB301" s="97"/>
      <c r="CDC301" s="97"/>
      <c r="CDD301" s="97"/>
      <c r="CDE301" s="97"/>
      <c r="CDF301" s="97"/>
      <c r="CDG301" s="97"/>
      <c r="CDH301" s="97"/>
      <c r="CDI301" s="97"/>
      <c r="CDJ301" s="97"/>
      <c r="CDK301" s="97"/>
      <c r="CDL301" s="97"/>
      <c r="CDM301" s="97"/>
      <c r="CDN301" s="97"/>
      <c r="CDO301" s="97"/>
      <c r="CDP301" s="97"/>
      <c r="CDQ301" s="97"/>
      <c r="CDR301" s="97"/>
      <c r="CDS301" s="97"/>
      <c r="CDT301" s="97"/>
      <c r="CDU301" s="97"/>
      <c r="CDV301" s="97"/>
      <c r="CDW301" s="97"/>
      <c r="CDX301" s="97"/>
      <c r="CDY301" s="97"/>
      <c r="CDZ301" s="97"/>
      <c r="CEA301" s="97"/>
      <c r="CEB301" s="97"/>
      <c r="CEC301" s="97"/>
      <c r="CED301" s="97"/>
      <c r="CEE301" s="97"/>
      <c r="CEF301" s="97"/>
      <c r="CEG301" s="97"/>
      <c r="CEH301" s="97"/>
      <c r="CEI301" s="97"/>
      <c r="CEJ301" s="97"/>
      <c r="CEK301" s="97"/>
      <c r="CEL301" s="97"/>
      <c r="CEM301" s="97"/>
      <c r="CEN301" s="97"/>
      <c r="CEO301" s="97"/>
      <c r="CEP301" s="97"/>
      <c r="CEQ301" s="97"/>
      <c r="CER301" s="97"/>
      <c r="CES301" s="97"/>
      <c r="CET301" s="97"/>
      <c r="CEU301" s="97"/>
      <c r="CEV301" s="97"/>
      <c r="CEW301" s="97"/>
      <c r="CEX301" s="97"/>
      <c r="CEY301" s="97"/>
      <c r="CEZ301" s="97"/>
      <c r="CFA301" s="97"/>
      <c r="CFB301" s="97"/>
      <c r="CFC301" s="97"/>
      <c r="CFD301" s="97"/>
      <c r="CFE301" s="97"/>
      <c r="CFF301" s="97"/>
      <c r="CFG301" s="97"/>
      <c r="CFH301" s="97"/>
      <c r="CFI301" s="97"/>
      <c r="CFJ301" s="97"/>
      <c r="CFK301" s="97"/>
      <c r="CFL301" s="97"/>
      <c r="CFM301" s="97"/>
      <c r="CFN301" s="97"/>
      <c r="CFO301" s="97"/>
      <c r="CFP301" s="97"/>
      <c r="CFQ301" s="97"/>
      <c r="CFR301" s="97"/>
      <c r="CFS301" s="97"/>
      <c r="CFT301" s="97"/>
      <c r="CFU301" s="97"/>
      <c r="CFV301" s="97"/>
      <c r="CFW301" s="97"/>
      <c r="CFX301" s="97"/>
      <c r="CFY301" s="97"/>
      <c r="CFZ301" s="97"/>
      <c r="CGA301" s="97"/>
      <c r="CGB301" s="97"/>
      <c r="CGC301" s="97"/>
      <c r="CGD301" s="97"/>
      <c r="CGE301" s="97"/>
      <c r="CGF301" s="97"/>
      <c r="CGG301" s="97"/>
      <c r="CGH301" s="97"/>
      <c r="CGI301" s="97"/>
      <c r="CGJ301" s="97"/>
      <c r="CGK301" s="97"/>
      <c r="CGL301" s="97"/>
      <c r="CGM301" s="97"/>
      <c r="CGN301" s="97"/>
      <c r="CGO301" s="97"/>
      <c r="CGP301" s="97"/>
      <c r="CGQ301" s="97"/>
      <c r="CGR301" s="97"/>
      <c r="CGS301" s="97"/>
      <c r="CGT301" s="97"/>
      <c r="CGU301" s="97"/>
      <c r="CGV301" s="97"/>
      <c r="CGW301" s="97"/>
      <c r="CGX301" s="97"/>
      <c r="CGY301" s="97"/>
      <c r="CGZ301" s="97"/>
      <c r="CHA301" s="97"/>
      <c r="CHB301" s="97"/>
      <c r="CHC301" s="97"/>
      <c r="CHD301" s="97"/>
      <c r="CHE301" s="97"/>
      <c r="CHF301" s="97"/>
      <c r="CHG301" s="97"/>
      <c r="CHH301" s="97"/>
      <c r="CHI301" s="97"/>
      <c r="CHJ301" s="97"/>
      <c r="CHK301" s="97"/>
      <c r="CHL301" s="97"/>
      <c r="CHM301" s="97"/>
      <c r="CHN301" s="97"/>
      <c r="CHO301" s="97"/>
      <c r="CHP301" s="97"/>
      <c r="CHQ301" s="97"/>
      <c r="CHR301" s="97"/>
      <c r="CHS301" s="97"/>
      <c r="CHT301" s="97"/>
      <c r="CHU301" s="97"/>
      <c r="CHV301" s="97"/>
      <c r="CHW301" s="97"/>
      <c r="CHX301" s="97"/>
      <c r="CHY301" s="97"/>
      <c r="CHZ301" s="97"/>
      <c r="CIA301" s="97"/>
      <c r="CIB301" s="97"/>
      <c r="CIC301" s="97"/>
      <c r="CID301" s="97"/>
      <c r="CIE301" s="97"/>
      <c r="CIF301" s="97"/>
      <c r="CIG301" s="97"/>
      <c r="CIH301" s="97"/>
      <c r="CII301" s="97"/>
      <c r="CIJ301" s="97"/>
      <c r="CIK301" s="97"/>
      <c r="CIL301" s="97"/>
      <c r="CIM301" s="97"/>
      <c r="CIN301" s="97"/>
      <c r="CIO301" s="97"/>
      <c r="CIP301" s="97"/>
      <c r="CIQ301" s="97"/>
      <c r="CIR301" s="97"/>
      <c r="CIS301" s="97"/>
      <c r="CIT301" s="97"/>
      <c r="CIU301" s="97"/>
      <c r="CIV301" s="97"/>
      <c r="CIW301" s="97"/>
      <c r="CIX301" s="97"/>
      <c r="CIY301" s="97"/>
      <c r="CIZ301" s="97"/>
      <c r="CJA301" s="97"/>
      <c r="CJB301" s="97"/>
      <c r="CJC301" s="97"/>
      <c r="CJD301" s="97"/>
      <c r="CJE301" s="97"/>
      <c r="CJF301" s="97"/>
      <c r="CJG301" s="97"/>
      <c r="CJH301" s="97"/>
      <c r="CJI301" s="97"/>
      <c r="CJJ301" s="97"/>
      <c r="CJK301" s="97"/>
      <c r="CJL301" s="97"/>
      <c r="CJM301" s="97"/>
      <c r="CJN301" s="97"/>
      <c r="CJO301" s="97"/>
      <c r="CJP301" s="97"/>
      <c r="CJQ301" s="97"/>
      <c r="CJR301" s="97"/>
      <c r="CJS301" s="97"/>
      <c r="CJT301" s="97"/>
      <c r="CJU301" s="97"/>
      <c r="CJV301" s="97"/>
      <c r="CJW301" s="97"/>
      <c r="CJX301" s="97"/>
      <c r="CJY301" s="97"/>
      <c r="CJZ301" s="97"/>
      <c r="CKA301" s="97"/>
      <c r="CKB301" s="97"/>
      <c r="CKC301" s="97"/>
      <c r="CKD301" s="97"/>
      <c r="CKE301" s="97"/>
      <c r="CKF301" s="97"/>
      <c r="CKG301" s="97"/>
      <c r="CKH301" s="97"/>
      <c r="CKI301" s="97"/>
      <c r="CKJ301" s="97"/>
      <c r="CKK301" s="97"/>
      <c r="CKL301" s="97"/>
      <c r="CKM301" s="97"/>
      <c r="CKN301" s="97"/>
      <c r="CKO301" s="97"/>
      <c r="CKP301" s="97"/>
      <c r="CKQ301" s="97"/>
      <c r="CKR301" s="97"/>
      <c r="CKS301" s="97"/>
      <c r="CKT301" s="97"/>
      <c r="CKU301" s="97"/>
      <c r="CKV301" s="97"/>
      <c r="CKW301" s="97"/>
      <c r="CKX301" s="97"/>
      <c r="CKY301" s="97"/>
      <c r="CKZ301" s="97"/>
      <c r="CLA301" s="97"/>
      <c r="CLB301" s="97"/>
      <c r="CLC301" s="97"/>
      <c r="CLD301" s="97"/>
      <c r="CLE301" s="97"/>
      <c r="CLF301" s="97"/>
      <c r="CLG301" s="97"/>
      <c r="CLH301" s="97"/>
      <c r="CLI301" s="97"/>
      <c r="CLJ301" s="97"/>
      <c r="CLK301" s="97"/>
      <c r="CLL301" s="97"/>
      <c r="CLM301" s="97"/>
      <c r="CLN301" s="97"/>
      <c r="CLO301" s="97"/>
      <c r="CLP301" s="97"/>
      <c r="CLQ301" s="97"/>
      <c r="CLR301" s="97"/>
      <c r="CLS301" s="97"/>
      <c r="CLT301" s="97"/>
      <c r="CLU301" s="97"/>
      <c r="CLV301" s="97"/>
      <c r="CLW301" s="97"/>
      <c r="CLX301" s="97"/>
      <c r="CLY301" s="97"/>
      <c r="CLZ301" s="97"/>
      <c r="CMA301" s="97"/>
      <c r="CMB301" s="97"/>
      <c r="CMC301" s="97"/>
      <c r="CMD301" s="97"/>
      <c r="CME301" s="97"/>
      <c r="CMF301" s="97"/>
      <c r="CMG301" s="97"/>
      <c r="CMH301" s="97"/>
      <c r="CMI301" s="97"/>
      <c r="CMJ301" s="97"/>
      <c r="CMK301" s="97"/>
      <c r="CML301" s="97"/>
      <c r="CMM301" s="97"/>
      <c r="CMN301" s="97"/>
      <c r="CMO301" s="97"/>
      <c r="CMP301" s="97"/>
      <c r="CMQ301" s="97"/>
      <c r="CMR301" s="97"/>
      <c r="CMS301" s="97"/>
      <c r="CMT301" s="97"/>
      <c r="CMU301" s="97"/>
      <c r="CMV301" s="97"/>
      <c r="CMW301" s="97"/>
      <c r="CMX301" s="97"/>
      <c r="CMY301" s="97"/>
      <c r="CMZ301" s="97"/>
      <c r="CNA301" s="97"/>
      <c r="CNB301" s="97"/>
      <c r="CNC301" s="97"/>
      <c r="CND301" s="97"/>
      <c r="CNE301" s="97"/>
      <c r="CNF301" s="97"/>
      <c r="CNG301" s="97"/>
      <c r="CNH301" s="97"/>
      <c r="CNI301" s="97"/>
      <c r="CNJ301" s="97"/>
      <c r="CNK301" s="97"/>
      <c r="CNL301" s="97"/>
      <c r="CNM301" s="97"/>
      <c r="CNN301" s="97"/>
      <c r="CNO301" s="97"/>
      <c r="CNP301" s="97"/>
      <c r="CNQ301" s="97"/>
      <c r="CNR301" s="97"/>
      <c r="CNS301" s="97"/>
      <c r="CNT301" s="97"/>
      <c r="CNU301" s="97"/>
      <c r="CNV301" s="97"/>
      <c r="CNW301" s="97"/>
      <c r="CNX301" s="97"/>
      <c r="CNY301" s="97"/>
      <c r="CNZ301" s="97"/>
      <c r="COA301" s="97"/>
      <c r="COB301" s="97"/>
      <c r="COC301" s="97"/>
      <c r="COD301" s="97"/>
      <c r="COE301" s="97"/>
      <c r="COF301" s="97"/>
      <c r="COG301" s="97"/>
      <c r="COH301" s="97"/>
      <c r="COI301" s="97"/>
      <c r="COJ301" s="97"/>
      <c r="COK301" s="97"/>
      <c r="COL301" s="97"/>
      <c r="COM301" s="97"/>
      <c r="CON301" s="97"/>
      <c r="COO301" s="97"/>
      <c r="COP301" s="97"/>
      <c r="COQ301" s="97"/>
      <c r="COR301" s="97"/>
      <c r="COS301" s="97"/>
      <c r="COT301" s="97"/>
      <c r="COU301" s="97"/>
      <c r="COV301" s="97"/>
      <c r="COW301" s="97"/>
      <c r="COX301" s="97"/>
      <c r="COY301" s="97"/>
      <c r="COZ301" s="97"/>
      <c r="CPA301" s="97"/>
      <c r="CPB301" s="97"/>
      <c r="CPC301" s="97"/>
      <c r="CPD301" s="97"/>
      <c r="CPE301" s="97"/>
      <c r="CPF301" s="97"/>
      <c r="CPG301" s="97"/>
      <c r="CPH301" s="97"/>
      <c r="CPI301" s="97"/>
      <c r="CPJ301" s="97"/>
      <c r="CPK301" s="97"/>
      <c r="CPL301" s="97"/>
      <c r="CPM301" s="97"/>
      <c r="CPN301" s="97"/>
      <c r="CPO301" s="97"/>
      <c r="CPP301" s="97"/>
      <c r="CPQ301" s="97"/>
      <c r="CPR301" s="97"/>
      <c r="CPS301" s="97"/>
      <c r="CPT301" s="97"/>
      <c r="CPU301" s="97"/>
      <c r="CPV301" s="97"/>
      <c r="CPW301" s="97"/>
      <c r="CPX301" s="97"/>
      <c r="CPY301" s="97"/>
      <c r="CPZ301" s="97"/>
      <c r="CQA301" s="97"/>
      <c r="CQB301" s="97"/>
      <c r="CQC301" s="97"/>
      <c r="CQD301" s="97"/>
      <c r="CQE301" s="97"/>
      <c r="CQF301" s="97"/>
      <c r="CQG301" s="97"/>
      <c r="CQH301" s="97"/>
      <c r="CQI301" s="97"/>
      <c r="CQJ301" s="97"/>
      <c r="CQK301" s="97"/>
      <c r="CQL301" s="97"/>
      <c r="CQM301" s="97"/>
      <c r="CQN301" s="97"/>
      <c r="CQO301" s="97"/>
      <c r="CQP301" s="97"/>
      <c r="CQQ301" s="97"/>
      <c r="CQR301" s="97"/>
      <c r="CQS301" s="97"/>
      <c r="CQT301" s="97"/>
      <c r="CQU301" s="97"/>
      <c r="CQV301" s="97"/>
      <c r="CQW301" s="97"/>
      <c r="CQX301" s="97"/>
      <c r="CQY301" s="97"/>
      <c r="CQZ301" s="97"/>
      <c r="CRA301" s="97"/>
      <c r="CRB301" s="97"/>
      <c r="CRC301" s="97"/>
      <c r="CRD301" s="97"/>
      <c r="CRE301" s="97"/>
      <c r="CRF301" s="97"/>
      <c r="CRG301" s="97"/>
      <c r="CRH301" s="97"/>
      <c r="CRI301" s="97"/>
      <c r="CRJ301" s="97"/>
      <c r="CRK301" s="97"/>
      <c r="CRL301" s="97"/>
      <c r="CRM301" s="97"/>
      <c r="CRN301" s="97"/>
      <c r="CRO301" s="97"/>
      <c r="CRP301" s="97"/>
      <c r="CRQ301" s="97"/>
      <c r="CRR301" s="97"/>
      <c r="CRS301" s="97"/>
      <c r="CRT301" s="97"/>
      <c r="CRU301" s="97"/>
      <c r="CRV301" s="97"/>
      <c r="CRW301" s="97"/>
      <c r="CRX301" s="97"/>
      <c r="CRY301" s="97"/>
      <c r="CRZ301" s="97"/>
      <c r="CSA301" s="97"/>
      <c r="CSB301" s="97"/>
      <c r="CSC301" s="97"/>
      <c r="CSD301" s="97"/>
      <c r="CSE301" s="97"/>
      <c r="CSF301" s="97"/>
      <c r="CSG301" s="97"/>
      <c r="CSH301" s="97"/>
      <c r="CSI301" s="97"/>
      <c r="CSJ301" s="97"/>
      <c r="CSK301" s="97"/>
      <c r="CSL301" s="97"/>
      <c r="CSM301" s="97"/>
      <c r="CSN301" s="97"/>
      <c r="CSO301" s="97"/>
      <c r="CSP301" s="97"/>
      <c r="CSQ301" s="97"/>
      <c r="CSR301" s="97"/>
      <c r="CSS301" s="97"/>
      <c r="CST301" s="97"/>
      <c r="CSU301" s="97"/>
      <c r="CSV301" s="97"/>
      <c r="CSW301" s="97"/>
      <c r="CSX301" s="97"/>
      <c r="CSY301" s="97"/>
      <c r="CSZ301" s="97"/>
      <c r="CTA301" s="97"/>
      <c r="CTB301" s="97"/>
      <c r="CTC301" s="97"/>
      <c r="CTD301" s="97"/>
      <c r="CTE301" s="97"/>
      <c r="CTF301" s="97"/>
      <c r="CTG301" s="97"/>
      <c r="CTH301" s="97"/>
      <c r="CTI301" s="97"/>
      <c r="CTJ301" s="97"/>
      <c r="CTK301" s="97"/>
      <c r="CTL301" s="97"/>
      <c r="CTM301" s="97"/>
      <c r="CTN301" s="97"/>
      <c r="CTO301" s="97"/>
      <c r="CTP301" s="97"/>
      <c r="CTQ301" s="97"/>
      <c r="CTR301" s="97"/>
      <c r="CTS301" s="97"/>
      <c r="CTT301" s="97"/>
      <c r="CTU301" s="97"/>
      <c r="CTV301" s="97"/>
      <c r="CTW301" s="97"/>
      <c r="CTX301" s="97"/>
      <c r="CTY301" s="97"/>
      <c r="CTZ301" s="97"/>
      <c r="CUA301" s="97"/>
      <c r="CUB301" s="97"/>
      <c r="CUC301" s="97"/>
      <c r="CUD301" s="97"/>
      <c r="CUE301" s="97"/>
      <c r="CUF301" s="97"/>
      <c r="CUG301" s="97"/>
      <c r="CUH301" s="97"/>
      <c r="CUI301" s="97"/>
      <c r="CUJ301" s="97"/>
      <c r="CUK301" s="97"/>
      <c r="CUL301" s="97"/>
      <c r="CUM301" s="97"/>
      <c r="CUN301" s="97"/>
      <c r="CUO301" s="97"/>
      <c r="CUP301" s="97"/>
      <c r="CUQ301" s="97"/>
      <c r="CUR301" s="97"/>
      <c r="CUS301" s="97"/>
      <c r="CUT301" s="97"/>
      <c r="CUU301" s="97"/>
      <c r="CUV301" s="97"/>
      <c r="CUW301" s="97"/>
      <c r="CUX301" s="97"/>
      <c r="CUY301" s="97"/>
      <c r="CUZ301" s="97"/>
      <c r="CVA301" s="97"/>
      <c r="CVB301" s="97"/>
      <c r="CVC301" s="97"/>
      <c r="CVD301" s="97"/>
      <c r="CVE301" s="97"/>
      <c r="CVF301" s="97"/>
      <c r="CVG301" s="97"/>
      <c r="CVH301" s="97"/>
      <c r="CVI301" s="97"/>
      <c r="CVJ301" s="97"/>
      <c r="CVK301" s="97"/>
      <c r="CVL301" s="97"/>
      <c r="CVM301" s="97"/>
      <c r="CVN301" s="97"/>
      <c r="CVO301" s="97"/>
      <c r="CVP301" s="97"/>
      <c r="CVQ301" s="97"/>
      <c r="CVR301" s="97"/>
      <c r="CVS301" s="97"/>
      <c r="CVT301" s="97"/>
      <c r="CVU301" s="97"/>
      <c r="CVV301" s="97"/>
      <c r="CVW301" s="97"/>
      <c r="CVX301" s="97"/>
      <c r="CVY301" s="97"/>
      <c r="CVZ301" s="97"/>
      <c r="CWA301" s="97"/>
      <c r="CWB301" s="97"/>
      <c r="CWC301" s="97"/>
      <c r="CWD301" s="97"/>
      <c r="CWE301" s="97"/>
      <c r="CWF301" s="97"/>
      <c r="CWG301" s="97"/>
      <c r="CWH301" s="97"/>
      <c r="CWI301" s="97"/>
      <c r="CWJ301" s="97"/>
      <c r="CWK301" s="97"/>
      <c r="CWL301" s="97"/>
      <c r="CWM301" s="97"/>
      <c r="CWN301" s="97"/>
      <c r="CWO301" s="97"/>
      <c r="CWP301" s="97"/>
      <c r="CWQ301" s="97"/>
      <c r="CWR301" s="97"/>
      <c r="CWS301" s="97"/>
      <c r="CWT301" s="97"/>
      <c r="CWU301" s="97"/>
      <c r="CWV301" s="97"/>
      <c r="CWW301" s="97"/>
      <c r="CWX301" s="97"/>
      <c r="CWY301" s="97"/>
      <c r="CWZ301" s="97"/>
      <c r="CXA301" s="97"/>
      <c r="CXB301" s="97"/>
      <c r="CXC301" s="97"/>
      <c r="CXD301" s="97"/>
      <c r="CXE301" s="97"/>
      <c r="CXF301" s="97"/>
      <c r="CXG301" s="97"/>
      <c r="CXH301" s="97"/>
      <c r="CXI301" s="97"/>
      <c r="CXJ301" s="97"/>
      <c r="CXK301" s="97"/>
      <c r="CXL301" s="97"/>
      <c r="CXM301" s="97"/>
      <c r="CXN301" s="97"/>
      <c r="CXO301" s="97"/>
      <c r="CXP301" s="97"/>
      <c r="CXQ301" s="97"/>
      <c r="CXR301" s="97"/>
      <c r="CXS301" s="97"/>
      <c r="CXT301" s="97"/>
      <c r="CXU301" s="97"/>
      <c r="CXV301" s="97"/>
      <c r="CXW301" s="97"/>
      <c r="CXX301" s="97"/>
      <c r="CXY301" s="97"/>
      <c r="CXZ301" s="97"/>
      <c r="CYA301" s="97"/>
      <c r="CYB301" s="97"/>
      <c r="CYC301" s="97"/>
      <c r="CYD301" s="97"/>
      <c r="CYE301" s="97"/>
      <c r="CYF301" s="97"/>
      <c r="CYG301" s="97"/>
      <c r="CYH301" s="97"/>
      <c r="CYI301" s="97"/>
      <c r="CYJ301" s="97"/>
      <c r="CYK301" s="97"/>
      <c r="CYL301" s="97"/>
      <c r="CYM301" s="97"/>
      <c r="CYN301" s="97"/>
      <c r="CYO301" s="97"/>
      <c r="CYP301" s="97"/>
      <c r="CYQ301" s="97"/>
      <c r="CYR301" s="97"/>
      <c r="CYS301" s="97"/>
      <c r="CYT301" s="97"/>
      <c r="CYU301" s="97"/>
      <c r="CYV301" s="97"/>
      <c r="CYW301" s="97"/>
      <c r="CYX301" s="97"/>
      <c r="CYY301" s="97"/>
      <c r="CYZ301" s="97"/>
      <c r="CZA301" s="97"/>
      <c r="CZB301" s="97"/>
      <c r="CZC301" s="97"/>
      <c r="CZD301" s="97"/>
      <c r="CZE301" s="97"/>
      <c r="CZF301" s="97"/>
      <c r="CZG301" s="97"/>
      <c r="CZH301" s="97"/>
      <c r="CZI301" s="97"/>
      <c r="CZJ301" s="97"/>
      <c r="CZK301" s="97"/>
      <c r="CZL301" s="97"/>
      <c r="CZM301" s="97"/>
      <c r="CZN301" s="97"/>
      <c r="CZO301" s="97"/>
      <c r="CZP301" s="97"/>
      <c r="CZQ301" s="97"/>
      <c r="CZR301" s="97"/>
      <c r="CZS301" s="97"/>
      <c r="CZT301" s="97"/>
      <c r="CZU301" s="97"/>
      <c r="CZV301" s="97"/>
      <c r="CZW301" s="97"/>
      <c r="CZX301" s="97"/>
      <c r="CZY301" s="97"/>
      <c r="CZZ301" s="97"/>
      <c r="DAA301" s="97"/>
      <c r="DAB301" s="97"/>
      <c r="DAC301" s="97"/>
      <c r="DAD301" s="97"/>
      <c r="DAE301" s="97"/>
      <c r="DAF301" s="97"/>
      <c r="DAG301" s="97"/>
      <c r="DAH301" s="97"/>
      <c r="DAI301" s="97"/>
      <c r="DAJ301" s="97"/>
      <c r="DAK301" s="97"/>
      <c r="DAL301" s="97"/>
      <c r="DAM301" s="97"/>
      <c r="DAN301" s="97"/>
      <c r="DAO301" s="97"/>
      <c r="DAP301" s="97"/>
      <c r="DAQ301" s="97"/>
      <c r="DAR301" s="97"/>
      <c r="DAS301" s="97"/>
      <c r="DAT301" s="97"/>
      <c r="DAU301" s="97"/>
      <c r="DAV301" s="97"/>
      <c r="DAW301" s="97"/>
      <c r="DAX301" s="97"/>
      <c r="DAY301" s="97"/>
      <c r="DAZ301" s="97"/>
      <c r="DBA301" s="97"/>
      <c r="DBB301" s="97"/>
      <c r="DBC301" s="97"/>
      <c r="DBD301" s="97"/>
      <c r="DBE301" s="97"/>
      <c r="DBF301" s="97"/>
      <c r="DBG301" s="97"/>
      <c r="DBH301" s="97"/>
      <c r="DBI301" s="97"/>
      <c r="DBJ301" s="97"/>
      <c r="DBK301" s="97"/>
      <c r="DBL301" s="97"/>
      <c r="DBM301" s="97"/>
      <c r="DBN301" s="97"/>
      <c r="DBO301" s="97"/>
      <c r="DBP301" s="97"/>
      <c r="DBQ301" s="97"/>
      <c r="DBR301" s="97"/>
      <c r="DBS301" s="97"/>
      <c r="DBT301" s="97"/>
      <c r="DBU301" s="97"/>
      <c r="DBV301" s="97"/>
      <c r="DBW301" s="97"/>
      <c r="DBX301" s="97"/>
      <c r="DBY301" s="97"/>
      <c r="DBZ301" s="97"/>
      <c r="DCA301" s="97"/>
      <c r="DCB301" s="97"/>
      <c r="DCC301" s="97"/>
      <c r="DCD301" s="97"/>
      <c r="DCE301" s="97"/>
      <c r="DCF301" s="97"/>
      <c r="DCG301" s="97"/>
      <c r="DCH301" s="97"/>
      <c r="DCI301" s="97"/>
      <c r="DCJ301" s="97"/>
      <c r="DCK301" s="97"/>
      <c r="DCL301" s="97"/>
      <c r="DCM301" s="97"/>
      <c r="DCN301" s="97"/>
      <c r="DCO301" s="97"/>
      <c r="DCP301" s="97"/>
      <c r="DCQ301" s="97"/>
      <c r="DCR301" s="97"/>
      <c r="DCS301" s="97"/>
      <c r="DCT301" s="97"/>
      <c r="DCU301" s="97"/>
      <c r="DCV301" s="97"/>
      <c r="DCW301" s="97"/>
      <c r="DCX301" s="97"/>
      <c r="DCY301" s="97"/>
      <c r="DCZ301" s="97"/>
      <c r="DDA301" s="97"/>
      <c r="DDB301" s="97"/>
      <c r="DDC301" s="97"/>
      <c r="DDD301" s="97"/>
      <c r="DDE301" s="97"/>
      <c r="DDF301" s="97"/>
      <c r="DDG301" s="97"/>
      <c r="DDH301" s="97"/>
      <c r="DDI301" s="97"/>
      <c r="DDJ301" s="97"/>
      <c r="DDK301" s="97"/>
      <c r="DDL301" s="97"/>
      <c r="DDM301" s="97"/>
      <c r="DDN301" s="97"/>
      <c r="DDO301" s="97"/>
      <c r="DDP301" s="97"/>
      <c r="DDQ301" s="97"/>
      <c r="DDR301" s="97"/>
      <c r="DDS301" s="97"/>
      <c r="DDT301" s="97"/>
      <c r="DDU301" s="97"/>
      <c r="DDV301" s="97"/>
      <c r="DDW301" s="97"/>
      <c r="DDX301" s="97"/>
      <c r="DDY301" s="97"/>
      <c r="DDZ301" s="97"/>
      <c r="DEA301" s="97"/>
      <c r="DEB301" s="97"/>
      <c r="DEC301" s="97"/>
      <c r="DED301" s="97"/>
      <c r="DEE301" s="97"/>
      <c r="DEF301" s="97"/>
      <c r="DEG301" s="97"/>
      <c r="DEH301" s="97"/>
      <c r="DEI301" s="97"/>
      <c r="DEJ301" s="97"/>
      <c r="DEK301" s="97"/>
      <c r="DEL301" s="97"/>
      <c r="DEM301" s="97"/>
      <c r="DEN301" s="97"/>
      <c r="DEO301" s="97"/>
      <c r="DEP301" s="97"/>
      <c r="DEQ301" s="97"/>
      <c r="DER301" s="97"/>
      <c r="DES301" s="97"/>
      <c r="DET301" s="97"/>
      <c r="DEU301" s="97"/>
      <c r="DEV301" s="97"/>
      <c r="DEW301" s="97"/>
      <c r="DEX301" s="97"/>
      <c r="DEY301" s="97"/>
      <c r="DEZ301" s="97"/>
      <c r="DFA301" s="97"/>
      <c r="DFB301" s="97"/>
      <c r="DFC301" s="97"/>
      <c r="DFD301" s="97"/>
      <c r="DFE301" s="97"/>
      <c r="DFF301" s="97"/>
      <c r="DFG301" s="97"/>
      <c r="DFH301" s="97"/>
      <c r="DFI301" s="97"/>
      <c r="DFJ301" s="97"/>
      <c r="DFK301" s="97"/>
      <c r="DFL301" s="97"/>
      <c r="DFM301" s="97"/>
      <c r="DFN301" s="97"/>
      <c r="DFO301" s="97"/>
      <c r="DFP301" s="97"/>
      <c r="DFQ301" s="97"/>
      <c r="DFR301" s="97"/>
      <c r="DFS301" s="97"/>
      <c r="DFT301" s="97"/>
      <c r="DFU301" s="97"/>
      <c r="DFV301" s="97"/>
      <c r="DFW301" s="97"/>
      <c r="DFX301" s="97"/>
      <c r="DFY301" s="97"/>
      <c r="DFZ301" s="97"/>
      <c r="DGA301" s="97"/>
      <c r="DGB301" s="97"/>
      <c r="DGC301" s="97"/>
      <c r="DGD301" s="97"/>
      <c r="DGE301" s="97"/>
      <c r="DGF301" s="97"/>
      <c r="DGG301" s="97"/>
      <c r="DGH301" s="97"/>
      <c r="DGI301" s="97"/>
      <c r="DGJ301" s="97"/>
      <c r="DGK301" s="97"/>
      <c r="DGL301" s="97"/>
      <c r="DGM301" s="97"/>
      <c r="DGN301" s="97"/>
      <c r="DGO301" s="97"/>
      <c r="DGP301" s="97"/>
      <c r="DGQ301" s="97"/>
      <c r="DGR301" s="97"/>
      <c r="DGS301" s="97"/>
      <c r="DGT301" s="97"/>
      <c r="DGU301" s="97"/>
      <c r="DGV301" s="97"/>
      <c r="DGW301" s="97"/>
      <c r="DGX301" s="97"/>
      <c r="DGY301" s="97"/>
      <c r="DGZ301" s="97"/>
      <c r="DHA301" s="97"/>
      <c r="DHB301" s="97"/>
      <c r="DHC301" s="97"/>
      <c r="DHD301" s="97"/>
      <c r="DHE301" s="97"/>
      <c r="DHF301" s="97"/>
      <c r="DHG301" s="97"/>
      <c r="DHH301" s="97"/>
      <c r="DHI301" s="97"/>
      <c r="DHJ301" s="97"/>
      <c r="DHK301" s="97"/>
      <c r="DHL301" s="97"/>
      <c r="DHM301" s="97"/>
      <c r="DHN301" s="97"/>
      <c r="DHO301" s="97"/>
      <c r="DHP301" s="97"/>
      <c r="DHQ301" s="97"/>
      <c r="DHR301" s="97"/>
      <c r="DHS301" s="97"/>
      <c r="DHT301" s="97"/>
      <c r="DHU301" s="97"/>
      <c r="DHV301" s="97"/>
      <c r="DHW301" s="97"/>
      <c r="DHX301" s="97"/>
      <c r="DHY301" s="97"/>
      <c r="DHZ301" s="97"/>
      <c r="DIA301" s="97"/>
      <c r="DIB301" s="97"/>
      <c r="DIC301" s="97"/>
      <c r="DID301" s="97"/>
      <c r="DIE301" s="97"/>
      <c r="DIF301" s="97"/>
      <c r="DIG301" s="97"/>
      <c r="DIH301" s="97"/>
      <c r="DII301" s="97"/>
      <c r="DIJ301" s="97"/>
      <c r="DIK301" s="97"/>
      <c r="DIL301" s="97"/>
      <c r="DIM301" s="97"/>
      <c r="DIN301" s="97"/>
      <c r="DIO301" s="97"/>
      <c r="DIP301" s="97"/>
      <c r="DIQ301" s="97"/>
      <c r="DIR301" s="97"/>
      <c r="DIS301" s="97"/>
      <c r="DIT301" s="97"/>
      <c r="DIU301" s="97"/>
      <c r="DIV301" s="97"/>
      <c r="DIW301" s="97"/>
      <c r="DIX301" s="97"/>
      <c r="DIY301" s="97"/>
      <c r="DIZ301" s="97"/>
      <c r="DJA301" s="97"/>
      <c r="DJB301" s="97"/>
      <c r="DJC301" s="97"/>
      <c r="DJD301" s="97"/>
      <c r="DJE301" s="97"/>
      <c r="DJF301" s="97"/>
      <c r="DJG301" s="97"/>
      <c r="DJH301" s="97"/>
      <c r="DJI301" s="97"/>
      <c r="DJJ301" s="97"/>
      <c r="DJK301" s="97"/>
      <c r="DJL301" s="97"/>
      <c r="DJM301" s="97"/>
      <c r="DJN301" s="97"/>
      <c r="DJO301" s="97"/>
      <c r="DJP301" s="97"/>
      <c r="DJQ301" s="97"/>
      <c r="DJR301" s="97"/>
      <c r="DJS301" s="97"/>
      <c r="DJT301" s="97"/>
      <c r="DJU301" s="97"/>
      <c r="DJV301" s="97"/>
      <c r="DJW301" s="97"/>
      <c r="DJX301" s="97"/>
      <c r="DJY301" s="97"/>
      <c r="DJZ301" s="97"/>
      <c r="DKA301" s="97"/>
      <c r="DKB301" s="97"/>
      <c r="DKC301" s="97"/>
      <c r="DKD301" s="97"/>
      <c r="DKE301" s="97"/>
      <c r="DKF301" s="97"/>
      <c r="DKG301" s="97"/>
      <c r="DKH301" s="97"/>
      <c r="DKI301" s="97"/>
      <c r="DKJ301" s="97"/>
      <c r="DKK301" s="97"/>
      <c r="DKL301" s="97"/>
      <c r="DKM301" s="97"/>
      <c r="DKN301" s="97"/>
      <c r="DKO301" s="97"/>
      <c r="DKP301" s="97"/>
      <c r="DKQ301" s="97"/>
      <c r="DKR301" s="97"/>
      <c r="DKS301" s="97"/>
      <c r="DKT301" s="97"/>
      <c r="DKU301" s="97"/>
      <c r="DKV301" s="97"/>
      <c r="DKW301" s="97"/>
      <c r="DKX301" s="97"/>
      <c r="DKY301" s="97"/>
      <c r="DKZ301" s="97"/>
      <c r="DLA301" s="97"/>
      <c r="DLB301" s="97"/>
      <c r="DLC301" s="97"/>
      <c r="DLD301" s="97"/>
      <c r="DLE301" s="97"/>
      <c r="DLF301" s="97"/>
      <c r="DLG301" s="97"/>
      <c r="DLH301" s="97"/>
      <c r="DLI301" s="97"/>
      <c r="DLJ301" s="97"/>
      <c r="DLK301" s="97"/>
      <c r="DLL301" s="97"/>
      <c r="DLM301" s="97"/>
      <c r="DLN301" s="97"/>
      <c r="DLO301" s="97"/>
      <c r="DLP301" s="97"/>
      <c r="DLQ301" s="97"/>
      <c r="DLR301" s="97"/>
      <c r="DLS301" s="97"/>
      <c r="DLT301" s="97"/>
      <c r="DLU301" s="97"/>
      <c r="DLV301" s="97"/>
      <c r="DLW301" s="97"/>
      <c r="DLX301" s="97"/>
      <c r="DLY301" s="97"/>
      <c r="DLZ301" s="97"/>
      <c r="DMA301" s="97"/>
      <c r="DMB301" s="97"/>
      <c r="DMC301" s="97"/>
      <c r="DMD301" s="97"/>
      <c r="DME301" s="97"/>
      <c r="DMF301" s="97"/>
      <c r="DMG301" s="97"/>
      <c r="DMH301" s="97"/>
      <c r="DMI301" s="97"/>
      <c r="DMJ301" s="97"/>
      <c r="DMK301" s="97"/>
      <c r="DML301" s="97"/>
      <c r="DMM301" s="97"/>
      <c r="DMN301" s="97"/>
      <c r="DMO301" s="97"/>
      <c r="DMP301" s="97"/>
      <c r="DMQ301" s="97"/>
      <c r="DMR301" s="97"/>
      <c r="DMS301" s="97"/>
      <c r="DMT301" s="97"/>
      <c r="DMU301" s="97"/>
      <c r="DMV301" s="97"/>
      <c r="DMW301" s="97"/>
      <c r="DMX301" s="97"/>
      <c r="DMY301" s="97"/>
      <c r="DMZ301" s="97"/>
      <c r="DNA301" s="97"/>
      <c r="DNB301" s="97"/>
      <c r="DNC301" s="97"/>
      <c r="DND301" s="97"/>
      <c r="DNE301" s="97"/>
      <c r="DNF301" s="97"/>
      <c r="DNG301" s="97"/>
      <c r="DNH301" s="97"/>
      <c r="DNI301" s="97"/>
      <c r="DNJ301" s="97"/>
      <c r="DNK301" s="97"/>
      <c r="DNL301" s="97"/>
      <c r="DNM301" s="97"/>
      <c r="DNN301" s="97"/>
      <c r="DNO301" s="97"/>
      <c r="DNP301" s="97"/>
      <c r="DNQ301" s="97"/>
      <c r="DNR301" s="97"/>
      <c r="DNS301" s="97"/>
      <c r="DNT301" s="97"/>
      <c r="DNU301" s="97"/>
      <c r="DNV301" s="97"/>
      <c r="DNW301" s="97"/>
      <c r="DNX301" s="97"/>
      <c r="DNY301" s="97"/>
      <c r="DNZ301" s="97"/>
      <c r="DOA301" s="97"/>
      <c r="DOB301" s="97"/>
      <c r="DOC301" s="97"/>
      <c r="DOD301" s="97"/>
      <c r="DOE301" s="97"/>
      <c r="DOF301" s="97"/>
      <c r="DOG301" s="97"/>
      <c r="DOH301" s="97"/>
      <c r="DOI301" s="97"/>
      <c r="DOJ301" s="97"/>
      <c r="DOK301" s="97"/>
      <c r="DOL301" s="97"/>
      <c r="DOM301" s="97"/>
      <c r="DON301" s="97"/>
      <c r="DOO301" s="97"/>
      <c r="DOP301" s="97"/>
      <c r="DOQ301" s="97"/>
      <c r="DOR301" s="97"/>
      <c r="DOS301" s="97"/>
      <c r="DOT301" s="97"/>
      <c r="DOU301" s="97"/>
      <c r="DOV301" s="97"/>
      <c r="DOW301" s="97"/>
      <c r="DOX301" s="97"/>
      <c r="DOY301" s="97"/>
      <c r="DOZ301" s="97"/>
      <c r="DPA301" s="97"/>
      <c r="DPB301" s="97"/>
      <c r="DPC301" s="97"/>
      <c r="DPD301" s="97"/>
      <c r="DPE301" s="97"/>
      <c r="DPF301" s="97"/>
      <c r="DPG301" s="97"/>
      <c r="DPH301" s="97"/>
      <c r="DPI301" s="97"/>
      <c r="DPJ301" s="97"/>
      <c r="DPK301" s="97"/>
      <c r="DPL301" s="97"/>
      <c r="DPM301" s="97"/>
      <c r="DPN301" s="97"/>
      <c r="DPO301" s="97"/>
      <c r="DPP301" s="97"/>
      <c r="DPQ301" s="97"/>
      <c r="DPR301" s="97"/>
      <c r="DPS301" s="97"/>
      <c r="DPT301" s="97"/>
      <c r="DPU301" s="97"/>
      <c r="DPV301" s="97"/>
      <c r="DPW301" s="97"/>
      <c r="DPX301" s="97"/>
      <c r="DPY301" s="97"/>
      <c r="DPZ301" s="97"/>
      <c r="DQA301" s="97"/>
      <c r="DQB301" s="97"/>
      <c r="DQC301" s="97"/>
      <c r="DQD301" s="97"/>
      <c r="DQE301" s="97"/>
      <c r="DQF301" s="97"/>
      <c r="DQG301" s="97"/>
      <c r="DQH301" s="97"/>
      <c r="DQI301" s="97"/>
      <c r="DQJ301" s="97"/>
      <c r="DQK301" s="97"/>
      <c r="DQL301" s="97"/>
      <c r="DQM301" s="97"/>
      <c r="DQN301" s="97"/>
      <c r="DQO301" s="97"/>
      <c r="DQP301" s="97"/>
      <c r="DQQ301" s="97"/>
      <c r="DQR301" s="97"/>
      <c r="DQS301" s="97"/>
      <c r="DQT301" s="97"/>
      <c r="DQU301" s="97"/>
      <c r="DQV301" s="97"/>
      <c r="DQW301" s="97"/>
      <c r="DQX301" s="97"/>
      <c r="DQY301" s="97"/>
      <c r="DQZ301" s="97"/>
      <c r="DRA301" s="97"/>
      <c r="DRB301" s="97"/>
      <c r="DRC301" s="97"/>
      <c r="DRD301" s="97"/>
      <c r="DRE301" s="97"/>
      <c r="DRF301" s="97"/>
      <c r="DRG301" s="97"/>
      <c r="DRH301" s="97"/>
      <c r="DRI301" s="97"/>
      <c r="DRJ301" s="97"/>
      <c r="DRK301" s="97"/>
      <c r="DRL301" s="97"/>
      <c r="DRM301" s="97"/>
      <c r="DRN301" s="97"/>
      <c r="DRO301" s="97"/>
      <c r="DRP301" s="97"/>
      <c r="DRQ301" s="97"/>
      <c r="DRR301" s="97"/>
      <c r="DRS301" s="97"/>
      <c r="DRT301" s="97"/>
      <c r="DRU301" s="97"/>
      <c r="DRV301" s="97"/>
      <c r="DRW301" s="97"/>
      <c r="DRX301" s="97"/>
      <c r="DRY301" s="97"/>
      <c r="DRZ301" s="97"/>
      <c r="DSA301" s="97"/>
      <c r="DSB301" s="97"/>
      <c r="DSC301" s="97"/>
      <c r="DSD301" s="97"/>
      <c r="DSE301" s="97"/>
      <c r="DSF301" s="97"/>
      <c r="DSG301" s="97"/>
      <c r="DSH301" s="97"/>
      <c r="DSI301" s="97"/>
      <c r="DSJ301" s="97"/>
      <c r="DSK301" s="97"/>
      <c r="DSL301" s="97"/>
      <c r="DSM301" s="97"/>
      <c r="DSN301" s="97"/>
      <c r="DSO301" s="97"/>
      <c r="DSP301" s="97"/>
      <c r="DSQ301" s="97"/>
      <c r="DSR301" s="97"/>
      <c r="DSS301" s="97"/>
      <c r="DST301" s="97"/>
      <c r="DSU301" s="97"/>
      <c r="DSV301" s="97"/>
      <c r="DSW301" s="97"/>
      <c r="DSX301" s="97"/>
      <c r="DSY301" s="97"/>
      <c r="DSZ301" s="97"/>
      <c r="DTA301" s="97"/>
      <c r="DTB301" s="97"/>
      <c r="DTC301" s="97"/>
      <c r="DTD301" s="97"/>
      <c r="DTE301" s="97"/>
      <c r="DTF301" s="97"/>
      <c r="DTG301" s="97"/>
      <c r="DTH301" s="97"/>
      <c r="DTI301" s="97"/>
      <c r="DTJ301" s="97"/>
      <c r="DTK301" s="97"/>
      <c r="DTL301" s="97"/>
      <c r="DTM301" s="97"/>
      <c r="DTN301" s="97"/>
      <c r="DTO301" s="97"/>
      <c r="DTP301" s="97"/>
      <c r="DTQ301" s="97"/>
      <c r="DTR301" s="97"/>
      <c r="DTS301" s="97"/>
      <c r="DTT301" s="97"/>
      <c r="DTU301" s="97"/>
      <c r="DTV301" s="97"/>
      <c r="DTW301" s="97"/>
      <c r="DTX301" s="97"/>
      <c r="DTY301" s="97"/>
      <c r="DTZ301" s="97"/>
      <c r="DUA301" s="97"/>
      <c r="DUB301" s="97"/>
      <c r="DUC301" s="97"/>
      <c r="DUD301" s="97"/>
      <c r="DUE301" s="97"/>
      <c r="DUF301" s="97"/>
      <c r="DUG301" s="97"/>
      <c r="DUH301" s="97"/>
      <c r="DUI301" s="97"/>
      <c r="DUJ301" s="97"/>
      <c r="DUK301" s="97"/>
      <c r="DUL301" s="97"/>
      <c r="DUM301" s="97"/>
      <c r="DUN301" s="97"/>
      <c r="DUO301" s="97"/>
      <c r="DUP301" s="97"/>
      <c r="DUQ301" s="97"/>
      <c r="DUR301" s="97"/>
      <c r="DUS301" s="97"/>
      <c r="DUT301" s="97"/>
      <c r="DUU301" s="97"/>
      <c r="DUV301" s="97"/>
      <c r="DUW301" s="97"/>
      <c r="DUX301" s="97"/>
      <c r="DUY301" s="97"/>
      <c r="DUZ301" s="97"/>
      <c r="DVA301" s="97"/>
      <c r="DVB301" s="97"/>
      <c r="DVC301" s="97"/>
      <c r="DVD301" s="97"/>
      <c r="DVE301" s="97"/>
      <c r="DVF301" s="97"/>
      <c r="DVG301" s="97"/>
      <c r="DVH301" s="97"/>
      <c r="DVI301" s="97"/>
      <c r="DVJ301" s="97"/>
      <c r="DVK301" s="97"/>
      <c r="DVL301" s="97"/>
      <c r="DVM301" s="97"/>
      <c r="DVN301" s="97"/>
      <c r="DVO301" s="97"/>
      <c r="DVP301" s="97"/>
      <c r="DVQ301" s="97"/>
      <c r="DVR301" s="97"/>
      <c r="DVS301" s="97"/>
      <c r="DVT301" s="97"/>
      <c r="DVU301" s="97"/>
      <c r="DVV301" s="97"/>
      <c r="DVW301" s="97"/>
      <c r="DVX301" s="97"/>
      <c r="DVY301" s="97"/>
      <c r="DVZ301" s="97"/>
      <c r="DWA301" s="97"/>
      <c r="DWB301" s="97"/>
      <c r="DWC301" s="97"/>
      <c r="DWD301" s="97"/>
      <c r="DWE301" s="97"/>
      <c r="DWF301" s="97"/>
      <c r="DWG301" s="97"/>
      <c r="DWH301" s="97"/>
      <c r="DWI301" s="97"/>
      <c r="DWJ301" s="97"/>
      <c r="DWK301" s="97"/>
      <c r="DWL301" s="97"/>
      <c r="DWM301" s="97"/>
      <c r="DWN301" s="97"/>
      <c r="DWO301" s="97"/>
      <c r="DWP301" s="97"/>
      <c r="DWQ301" s="97"/>
      <c r="DWR301" s="97"/>
      <c r="DWS301" s="97"/>
      <c r="DWT301" s="97"/>
      <c r="DWU301" s="97"/>
      <c r="DWV301" s="97"/>
      <c r="DWW301" s="97"/>
      <c r="DWX301" s="97"/>
      <c r="DWY301" s="97"/>
      <c r="DWZ301" s="97"/>
      <c r="DXA301" s="97"/>
      <c r="DXB301" s="97"/>
      <c r="DXC301" s="97"/>
      <c r="DXD301" s="97"/>
      <c r="DXE301" s="97"/>
      <c r="DXF301" s="97"/>
      <c r="DXG301" s="97"/>
      <c r="DXH301" s="97"/>
      <c r="DXI301" s="97"/>
      <c r="DXJ301" s="97"/>
      <c r="DXK301" s="97"/>
      <c r="DXL301" s="97"/>
      <c r="DXM301" s="97"/>
      <c r="DXN301" s="97"/>
      <c r="DXO301" s="97"/>
      <c r="DXP301" s="97"/>
      <c r="DXQ301" s="97"/>
      <c r="DXR301" s="97"/>
      <c r="DXS301" s="97"/>
      <c r="DXT301" s="97"/>
      <c r="DXU301" s="97"/>
      <c r="DXV301" s="97"/>
      <c r="DXW301" s="97"/>
      <c r="DXX301" s="97"/>
      <c r="DXY301" s="97"/>
      <c r="DXZ301" s="97"/>
      <c r="DYA301" s="97"/>
      <c r="DYB301" s="97"/>
      <c r="DYC301" s="97"/>
      <c r="DYD301" s="97"/>
      <c r="DYE301" s="97"/>
      <c r="DYF301" s="97"/>
      <c r="DYG301" s="97"/>
      <c r="DYH301" s="97"/>
      <c r="DYI301" s="97"/>
      <c r="DYJ301" s="97"/>
      <c r="DYK301" s="97"/>
      <c r="DYL301" s="97"/>
      <c r="DYM301" s="97"/>
      <c r="DYN301" s="97"/>
      <c r="DYO301" s="97"/>
      <c r="DYP301" s="97"/>
      <c r="DYQ301" s="97"/>
      <c r="DYR301" s="97"/>
      <c r="DYS301" s="97"/>
      <c r="DYT301" s="97"/>
      <c r="DYU301" s="97"/>
      <c r="DYV301" s="97"/>
      <c r="DYW301" s="97"/>
      <c r="DYX301" s="97"/>
      <c r="DYY301" s="97"/>
      <c r="DYZ301" s="97"/>
      <c r="DZA301" s="97"/>
      <c r="DZB301" s="97"/>
      <c r="DZC301" s="97"/>
      <c r="DZD301" s="97"/>
      <c r="DZE301" s="97"/>
      <c r="DZF301" s="97"/>
      <c r="DZG301" s="97"/>
      <c r="DZH301" s="97"/>
      <c r="DZI301" s="97"/>
      <c r="DZJ301" s="97"/>
      <c r="DZK301" s="97"/>
      <c r="DZL301" s="97"/>
      <c r="DZM301" s="97"/>
      <c r="DZN301" s="97"/>
      <c r="DZO301" s="97"/>
      <c r="DZP301" s="97"/>
      <c r="DZQ301" s="97"/>
      <c r="DZR301" s="97"/>
      <c r="DZS301" s="97"/>
      <c r="DZT301" s="97"/>
      <c r="DZU301" s="97"/>
      <c r="DZV301" s="97"/>
      <c r="DZW301" s="97"/>
      <c r="DZX301" s="97"/>
      <c r="DZY301" s="97"/>
      <c r="DZZ301" s="97"/>
      <c r="EAA301" s="97"/>
      <c r="EAB301" s="97"/>
      <c r="EAC301" s="97"/>
      <c r="EAD301" s="97"/>
      <c r="EAE301" s="97"/>
      <c r="EAF301" s="97"/>
      <c r="EAG301" s="97"/>
      <c r="EAH301" s="97"/>
      <c r="EAI301" s="97"/>
      <c r="EAJ301" s="97"/>
      <c r="EAK301" s="97"/>
      <c r="EAL301" s="97"/>
      <c r="EAM301" s="97"/>
      <c r="EAN301" s="97"/>
      <c r="EAO301" s="97"/>
      <c r="EAP301" s="97"/>
      <c r="EAQ301" s="97"/>
      <c r="EAR301" s="97"/>
      <c r="EAS301" s="97"/>
      <c r="EAT301" s="97"/>
      <c r="EAU301" s="97"/>
      <c r="EAV301" s="97"/>
      <c r="EAW301" s="97"/>
      <c r="EAX301" s="97"/>
      <c r="EAY301" s="97"/>
      <c r="EAZ301" s="97"/>
      <c r="EBA301" s="97"/>
      <c r="EBB301" s="97"/>
      <c r="EBC301" s="97"/>
      <c r="EBD301" s="97"/>
      <c r="EBE301" s="97"/>
      <c r="EBF301" s="97"/>
      <c r="EBG301" s="97"/>
      <c r="EBH301" s="97"/>
      <c r="EBI301" s="97"/>
      <c r="EBJ301" s="97"/>
      <c r="EBK301" s="97"/>
      <c r="EBL301" s="97"/>
      <c r="EBM301" s="97"/>
      <c r="EBN301" s="97"/>
      <c r="EBO301" s="97"/>
      <c r="EBP301" s="97"/>
      <c r="EBQ301" s="97"/>
      <c r="EBR301" s="97"/>
      <c r="EBS301" s="97"/>
      <c r="EBT301" s="97"/>
      <c r="EBU301" s="97"/>
      <c r="EBV301" s="97"/>
      <c r="EBW301" s="97"/>
      <c r="EBX301" s="97"/>
      <c r="EBY301" s="97"/>
      <c r="EBZ301" s="97"/>
      <c r="ECA301" s="97"/>
      <c r="ECB301" s="97"/>
      <c r="ECC301" s="97"/>
      <c r="ECD301" s="97"/>
      <c r="ECE301" s="97"/>
      <c r="ECF301" s="97"/>
      <c r="ECG301" s="97"/>
      <c r="ECH301" s="97"/>
      <c r="ECI301" s="97"/>
      <c r="ECJ301" s="97"/>
      <c r="ECK301" s="97"/>
      <c r="ECL301" s="97"/>
      <c r="ECM301" s="97"/>
      <c r="ECN301" s="97"/>
      <c r="ECO301" s="97"/>
      <c r="ECP301" s="97"/>
      <c r="ECQ301" s="97"/>
      <c r="ECR301" s="97"/>
      <c r="ECS301" s="97"/>
      <c r="ECT301" s="97"/>
      <c r="ECU301" s="97"/>
      <c r="ECV301" s="97"/>
      <c r="ECW301" s="97"/>
      <c r="ECX301" s="97"/>
      <c r="ECY301" s="97"/>
      <c r="ECZ301" s="97"/>
      <c r="EDA301" s="97"/>
      <c r="EDB301" s="97"/>
      <c r="EDC301" s="97"/>
      <c r="EDD301" s="97"/>
      <c r="EDE301" s="97"/>
      <c r="EDF301" s="97"/>
      <c r="EDG301" s="97"/>
      <c r="EDH301" s="97"/>
      <c r="EDI301" s="97"/>
      <c r="EDJ301" s="97"/>
      <c r="EDK301" s="97"/>
      <c r="EDL301" s="97"/>
      <c r="EDM301" s="97"/>
      <c r="EDN301" s="97"/>
      <c r="EDO301" s="97"/>
      <c r="EDP301" s="97"/>
      <c r="EDQ301" s="97"/>
      <c r="EDR301" s="97"/>
      <c r="EDS301" s="97"/>
      <c r="EDT301" s="97"/>
      <c r="EDU301" s="97"/>
      <c r="EDV301" s="97"/>
      <c r="EDW301" s="97"/>
      <c r="EDX301" s="97"/>
      <c r="EDY301" s="97"/>
      <c r="EDZ301" s="97"/>
      <c r="EEA301" s="97"/>
      <c r="EEB301" s="97"/>
      <c r="EEC301" s="97"/>
      <c r="EED301" s="97"/>
      <c r="EEE301" s="97"/>
      <c r="EEF301" s="97"/>
      <c r="EEG301" s="97"/>
      <c r="EEH301" s="97"/>
      <c r="EEI301" s="97"/>
      <c r="EEJ301" s="97"/>
      <c r="EEK301" s="97"/>
      <c r="EEL301" s="97"/>
      <c r="EEM301" s="97"/>
      <c r="EEN301" s="97"/>
      <c r="EEO301" s="97"/>
      <c r="EEP301" s="97"/>
      <c r="EEQ301" s="97"/>
      <c r="EER301" s="97"/>
      <c r="EES301" s="97"/>
      <c r="EET301" s="97"/>
      <c r="EEU301" s="97"/>
      <c r="EEV301" s="97"/>
      <c r="EEW301" s="97"/>
      <c r="EEX301" s="97"/>
      <c r="EEY301" s="97"/>
      <c r="EEZ301" s="97"/>
      <c r="EFA301" s="97"/>
      <c r="EFB301" s="97"/>
      <c r="EFC301" s="97"/>
      <c r="EFD301" s="97"/>
      <c r="EFE301" s="97"/>
      <c r="EFF301" s="97"/>
      <c r="EFG301" s="97"/>
      <c r="EFH301" s="97"/>
      <c r="EFI301" s="97"/>
      <c r="EFJ301" s="97"/>
      <c r="EFK301" s="97"/>
      <c r="EFL301" s="97"/>
      <c r="EFM301" s="97"/>
      <c r="EFN301" s="97"/>
      <c r="EFO301" s="97"/>
      <c r="EFP301" s="97"/>
      <c r="EFQ301" s="97"/>
      <c r="EFR301" s="97"/>
      <c r="EFS301" s="97"/>
      <c r="EFT301" s="97"/>
      <c r="EFU301" s="97"/>
      <c r="EFV301" s="97"/>
      <c r="EFW301" s="97"/>
      <c r="EFX301" s="97"/>
      <c r="EFY301" s="97"/>
      <c r="EFZ301" s="97"/>
      <c r="EGA301" s="97"/>
      <c r="EGB301" s="97"/>
      <c r="EGC301" s="97"/>
      <c r="EGD301" s="97"/>
      <c r="EGE301" s="97"/>
      <c r="EGF301" s="97"/>
      <c r="EGG301" s="97"/>
      <c r="EGH301" s="97"/>
      <c r="EGI301" s="97"/>
      <c r="EGJ301" s="97"/>
      <c r="EGK301" s="97"/>
      <c r="EGL301" s="97"/>
      <c r="EGM301" s="97"/>
      <c r="EGN301" s="97"/>
      <c r="EGO301" s="97"/>
      <c r="EGP301" s="97"/>
      <c r="EGQ301" s="97"/>
      <c r="EGR301" s="97"/>
      <c r="EGS301" s="97"/>
      <c r="EGT301" s="97"/>
      <c r="EGU301" s="97"/>
      <c r="EGV301" s="97"/>
      <c r="EGW301" s="97"/>
      <c r="EGX301" s="97"/>
      <c r="EGY301" s="97"/>
      <c r="EGZ301" s="97"/>
      <c r="EHA301" s="97"/>
      <c r="EHB301" s="97"/>
      <c r="EHC301" s="97"/>
      <c r="EHD301" s="97"/>
      <c r="EHE301" s="97"/>
      <c r="EHF301" s="97"/>
      <c r="EHG301" s="97"/>
      <c r="EHH301" s="97"/>
      <c r="EHI301" s="97"/>
      <c r="EHJ301" s="97"/>
      <c r="EHK301" s="97"/>
      <c r="EHL301" s="97"/>
      <c r="EHM301" s="97"/>
      <c r="EHN301" s="97"/>
      <c r="EHO301" s="97"/>
      <c r="EHP301" s="97"/>
      <c r="EHQ301" s="97"/>
      <c r="EHR301" s="97"/>
      <c r="EHS301" s="97"/>
      <c r="EHT301" s="97"/>
      <c r="EHU301" s="97"/>
      <c r="EHV301" s="97"/>
      <c r="EHW301" s="97"/>
      <c r="EHX301" s="97"/>
      <c r="EHY301" s="97"/>
      <c r="EHZ301" s="97"/>
      <c r="EIA301" s="97"/>
      <c r="EIB301" s="97"/>
      <c r="EIC301" s="97"/>
      <c r="EID301" s="97"/>
      <c r="EIE301" s="97"/>
      <c r="EIF301" s="97"/>
      <c r="EIG301" s="97"/>
      <c r="EIH301" s="97"/>
      <c r="EII301" s="97"/>
      <c r="EIJ301" s="97"/>
      <c r="EIK301" s="97"/>
      <c r="EIL301" s="97"/>
      <c r="EIM301" s="97"/>
      <c r="EIN301" s="97"/>
      <c r="EIO301" s="97"/>
      <c r="EIP301" s="97"/>
      <c r="EIQ301" s="97"/>
      <c r="EIR301" s="97"/>
      <c r="EIS301" s="97"/>
      <c r="EIT301" s="97"/>
      <c r="EIU301" s="97"/>
      <c r="EIV301" s="97"/>
      <c r="EIW301" s="97"/>
      <c r="EIX301" s="97"/>
      <c r="EIY301" s="97"/>
      <c r="EIZ301" s="97"/>
      <c r="EJA301" s="97"/>
      <c r="EJB301" s="97"/>
      <c r="EJC301" s="97"/>
      <c r="EJD301" s="97"/>
      <c r="EJE301" s="97"/>
      <c r="EJF301" s="97"/>
      <c r="EJG301" s="97"/>
      <c r="EJH301" s="97"/>
      <c r="EJI301" s="97"/>
      <c r="EJJ301" s="97"/>
      <c r="EJK301" s="97"/>
      <c r="EJL301" s="97"/>
      <c r="EJM301" s="97"/>
      <c r="EJN301" s="97"/>
      <c r="EJO301" s="97"/>
      <c r="EJP301" s="97"/>
      <c r="EJQ301" s="97"/>
      <c r="EJR301" s="97"/>
      <c r="EJS301" s="97"/>
      <c r="EJT301" s="97"/>
      <c r="EJU301" s="97"/>
      <c r="EJV301" s="97"/>
      <c r="EJW301" s="97"/>
      <c r="EJX301" s="97"/>
      <c r="EJY301" s="97"/>
      <c r="EJZ301" s="97"/>
      <c r="EKA301" s="97"/>
      <c r="EKB301" s="97"/>
      <c r="EKC301" s="97"/>
      <c r="EKD301" s="97"/>
      <c r="EKE301" s="97"/>
      <c r="EKF301" s="97"/>
      <c r="EKG301" s="97"/>
      <c r="EKH301" s="97"/>
      <c r="EKI301" s="97"/>
      <c r="EKJ301" s="97"/>
      <c r="EKK301" s="97"/>
      <c r="EKL301" s="97"/>
      <c r="EKM301" s="97"/>
      <c r="EKN301" s="97"/>
      <c r="EKO301" s="97"/>
      <c r="EKP301" s="97"/>
      <c r="EKQ301" s="97"/>
      <c r="EKR301" s="97"/>
      <c r="EKS301" s="97"/>
      <c r="EKT301" s="97"/>
      <c r="EKU301" s="97"/>
      <c r="EKV301" s="97"/>
      <c r="EKW301" s="97"/>
      <c r="EKX301" s="97"/>
      <c r="EKY301" s="97"/>
      <c r="EKZ301" s="97"/>
      <c r="ELA301" s="97"/>
      <c r="ELB301" s="97"/>
      <c r="ELC301" s="97"/>
      <c r="ELD301" s="97"/>
      <c r="ELE301" s="97"/>
      <c r="ELF301" s="97"/>
      <c r="ELG301" s="97"/>
      <c r="ELH301" s="97"/>
      <c r="ELI301" s="97"/>
      <c r="ELJ301" s="97"/>
      <c r="ELK301" s="97"/>
      <c r="ELL301" s="97"/>
      <c r="ELM301" s="97"/>
      <c r="ELN301" s="97"/>
      <c r="ELO301" s="97"/>
      <c r="ELP301" s="97"/>
      <c r="ELQ301" s="97"/>
      <c r="ELR301" s="97"/>
      <c r="ELS301" s="97"/>
      <c r="ELT301" s="97"/>
      <c r="ELU301" s="97"/>
      <c r="ELV301" s="97"/>
      <c r="ELW301" s="97"/>
      <c r="ELX301" s="97"/>
      <c r="ELY301" s="97"/>
      <c r="ELZ301" s="97"/>
      <c r="EMA301" s="97"/>
      <c r="EMB301" s="97"/>
      <c r="EMC301" s="97"/>
      <c r="EMD301" s="97"/>
      <c r="EME301" s="97"/>
      <c r="EMF301" s="97"/>
      <c r="EMG301" s="97"/>
      <c r="EMH301" s="97"/>
      <c r="EMI301" s="97"/>
      <c r="EMJ301" s="97"/>
      <c r="EMK301" s="97"/>
      <c r="EML301" s="97"/>
      <c r="EMM301" s="97"/>
      <c r="EMN301" s="97"/>
      <c r="EMO301" s="97"/>
      <c r="EMP301" s="97"/>
      <c r="EMQ301" s="97"/>
      <c r="EMR301" s="97"/>
      <c r="EMS301" s="97"/>
      <c r="EMT301" s="97"/>
      <c r="EMU301" s="97"/>
      <c r="EMV301" s="97"/>
      <c r="EMW301" s="97"/>
      <c r="EMX301" s="97"/>
      <c r="EMY301" s="97"/>
      <c r="EMZ301" s="97"/>
      <c r="ENA301" s="97"/>
      <c r="ENB301" s="97"/>
      <c r="ENC301" s="97"/>
      <c r="END301" s="97"/>
      <c r="ENE301" s="97"/>
      <c r="ENF301" s="97"/>
      <c r="ENG301" s="97"/>
      <c r="ENH301" s="97"/>
      <c r="ENI301" s="97"/>
      <c r="ENJ301" s="97"/>
      <c r="ENK301" s="97"/>
      <c r="ENL301" s="97"/>
      <c r="ENM301" s="97"/>
      <c r="ENN301" s="97"/>
      <c r="ENO301" s="97"/>
      <c r="ENP301" s="97"/>
      <c r="ENQ301" s="97"/>
      <c r="ENR301" s="97"/>
      <c r="ENS301" s="97"/>
      <c r="ENT301" s="97"/>
      <c r="ENU301" s="97"/>
      <c r="ENV301" s="97"/>
      <c r="ENW301" s="97"/>
      <c r="ENX301" s="97"/>
      <c r="ENY301" s="97"/>
      <c r="ENZ301" s="97"/>
      <c r="EOA301" s="97"/>
      <c r="EOB301" s="97"/>
      <c r="EOC301" s="97"/>
      <c r="EOD301" s="97"/>
      <c r="EOE301" s="97"/>
      <c r="EOF301" s="97"/>
      <c r="EOG301" s="97"/>
      <c r="EOH301" s="97"/>
      <c r="EOI301" s="97"/>
      <c r="EOJ301" s="97"/>
      <c r="EOK301" s="97"/>
      <c r="EOL301" s="97"/>
      <c r="EOM301" s="97"/>
      <c r="EON301" s="97"/>
      <c r="EOO301" s="97"/>
      <c r="EOP301" s="97"/>
      <c r="EOQ301" s="97"/>
      <c r="EOR301" s="97"/>
      <c r="EOS301" s="97"/>
      <c r="EOT301" s="97"/>
      <c r="EOU301" s="97"/>
      <c r="EOV301" s="97"/>
      <c r="EOW301" s="97"/>
      <c r="EOX301" s="97"/>
      <c r="EOY301" s="97"/>
      <c r="EOZ301" s="97"/>
      <c r="EPA301" s="97"/>
      <c r="EPB301" s="97"/>
      <c r="EPC301" s="97"/>
      <c r="EPD301" s="97"/>
      <c r="EPE301" s="97"/>
      <c r="EPF301" s="97"/>
      <c r="EPG301" s="97"/>
      <c r="EPH301" s="97"/>
      <c r="EPI301" s="97"/>
      <c r="EPJ301" s="97"/>
      <c r="EPK301" s="97"/>
      <c r="EPL301" s="97"/>
      <c r="EPM301" s="97"/>
      <c r="EPN301" s="97"/>
      <c r="EPO301" s="97"/>
      <c r="EPP301" s="97"/>
      <c r="EPQ301" s="97"/>
      <c r="EPR301" s="97"/>
      <c r="EPS301" s="97"/>
      <c r="EPT301" s="97"/>
      <c r="EPU301" s="97"/>
      <c r="EPV301" s="97"/>
      <c r="EPW301" s="97"/>
      <c r="EPX301" s="97"/>
      <c r="EPY301" s="97"/>
      <c r="EPZ301" s="97"/>
      <c r="EQA301" s="97"/>
      <c r="EQB301" s="97"/>
      <c r="EQC301" s="97"/>
      <c r="EQD301" s="97"/>
      <c r="EQE301" s="97"/>
      <c r="EQF301" s="97"/>
      <c r="EQG301" s="97"/>
      <c r="EQH301" s="97"/>
      <c r="EQI301" s="97"/>
      <c r="EQJ301" s="97"/>
      <c r="EQK301" s="97"/>
      <c r="EQL301" s="97"/>
      <c r="EQM301" s="97"/>
      <c r="EQN301" s="97"/>
      <c r="EQO301" s="97"/>
      <c r="EQP301" s="97"/>
      <c r="EQQ301" s="97"/>
      <c r="EQR301" s="97"/>
      <c r="EQS301" s="97"/>
      <c r="EQT301" s="97"/>
      <c r="EQU301" s="97"/>
      <c r="EQV301" s="97"/>
      <c r="EQW301" s="97"/>
      <c r="EQX301" s="97"/>
      <c r="EQY301" s="97"/>
      <c r="EQZ301" s="97"/>
      <c r="ERA301" s="97"/>
      <c r="ERB301" s="97"/>
      <c r="ERC301" s="97"/>
      <c r="ERD301" s="97"/>
      <c r="ERE301" s="97"/>
      <c r="ERF301" s="97"/>
      <c r="ERG301" s="97"/>
      <c r="ERH301" s="97"/>
      <c r="ERI301" s="97"/>
      <c r="ERJ301" s="97"/>
      <c r="ERK301" s="97"/>
      <c r="ERL301" s="97"/>
      <c r="ERM301" s="97"/>
      <c r="ERN301" s="97"/>
      <c r="ERO301" s="97"/>
      <c r="ERP301" s="97"/>
      <c r="ERQ301" s="97"/>
      <c r="ERR301" s="97"/>
      <c r="ERS301" s="97"/>
      <c r="ERT301" s="97"/>
      <c r="ERU301" s="97"/>
      <c r="ERV301" s="97"/>
      <c r="ERW301" s="97"/>
      <c r="ERX301" s="97"/>
      <c r="ERY301" s="97"/>
      <c r="ERZ301" s="97"/>
      <c r="ESA301" s="97"/>
      <c r="ESB301" s="97"/>
      <c r="ESC301" s="97"/>
      <c r="ESD301" s="97"/>
      <c r="ESE301" s="97"/>
      <c r="ESF301" s="97"/>
      <c r="ESG301" s="97"/>
      <c r="ESH301" s="97"/>
      <c r="ESI301" s="97"/>
      <c r="ESJ301" s="97"/>
      <c r="ESK301" s="97"/>
      <c r="ESL301" s="97"/>
      <c r="ESM301" s="97"/>
      <c r="ESN301" s="97"/>
      <c r="ESO301" s="97"/>
      <c r="ESP301" s="97"/>
      <c r="ESQ301" s="97"/>
      <c r="ESR301" s="97"/>
      <c r="ESS301" s="97"/>
      <c r="EST301" s="97"/>
      <c r="ESU301" s="97"/>
      <c r="ESV301" s="97"/>
      <c r="ESW301" s="97"/>
      <c r="ESX301" s="97"/>
      <c r="ESY301" s="97"/>
      <c r="ESZ301" s="97"/>
      <c r="ETA301" s="97"/>
      <c r="ETB301" s="97"/>
      <c r="ETC301" s="97"/>
      <c r="ETD301" s="97"/>
      <c r="ETE301" s="97"/>
      <c r="ETF301" s="97"/>
      <c r="ETG301" s="97"/>
      <c r="ETH301" s="97"/>
      <c r="ETI301" s="97"/>
      <c r="ETJ301" s="97"/>
      <c r="ETK301" s="97"/>
      <c r="ETL301" s="97"/>
      <c r="ETM301" s="97"/>
      <c r="ETN301" s="97"/>
      <c r="ETO301" s="97"/>
      <c r="ETP301" s="97"/>
      <c r="ETQ301" s="97"/>
      <c r="ETR301" s="97"/>
      <c r="ETS301" s="97"/>
      <c r="ETT301" s="97"/>
      <c r="ETU301" s="97"/>
      <c r="ETV301" s="97"/>
      <c r="ETW301" s="97"/>
      <c r="ETX301" s="97"/>
      <c r="ETY301" s="97"/>
      <c r="ETZ301" s="97"/>
      <c r="EUA301" s="97"/>
      <c r="EUB301" s="97"/>
      <c r="EUC301" s="97"/>
      <c r="EUD301" s="97"/>
      <c r="EUE301" s="97"/>
      <c r="EUF301" s="97"/>
      <c r="EUG301" s="97"/>
      <c r="EUH301" s="97"/>
      <c r="EUI301" s="97"/>
      <c r="EUJ301" s="97"/>
      <c r="EUK301" s="97"/>
      <c r="EUL301" s="97"/>
      <c r="EUM301" s="97"/>
      <c r="EUN301" s="97"/>
      <c r="EUO301" s="97"/>
      <c r="EUP301" s="97"/>
      <c r="EUQ301" s="97"/>
      <c r="EUR301" s="97"/>
      <c r="EUS301" s="97"/>
      <c r="EUT301" s="97"/>
      <c r="EUU301" s="97"/>
      <c r="EUV301" s="97"/>
      <c r="EUW301" s="97"/>
      <c r="EUX301" s="97"/>
      <c r="EUY301" s="97"/>
      <c r="EUZ301" s="97"/>
      <c r="EVA301" s="97"/>
      <c r="EVB301" s="97"/>
      <c r="EVC301" s="97"/>
      <c r="EVD301" s="97"/>
      <c r="EVE301" s="97"/>
      <c r="EVF301" s="97"/>
      <c r="EVG301" s="97"/>
      <c r="EVH301" s="97"/>
      <c r="EVI301" s="97"/>
      <c r="EVJ301" s="97"/>
      <c r="EVK301" s="97"/>
      <c r="EVL301" s="97"/>
      <c r="EVM301" s="97"/>
      <c r="EVN301" s="97"/>
      <c r="EVO301" s="97"/>
      <c r="EVP301" s="97"/>
      <c r="EVQ301" s="97"/>
      <c r="EVR301" s="97"/>
      <c r="EVS301" s="97"/>
      <c r="EVT301" s="97"/>
      <c r="EVU301" s="97"/>
      <c r="EVV301" s="97"/>
      <c r="EVW301" s="97"/>
      <c r="EVX301" s="97"/>
      <c r="EVY301" s="97"/>
      <c r="EVZ301" s="97"/>
      <c r="EWA301" s="97"/>
      <c r="EWB301" s="97"/>
      <c r="EWC301" s="97"/>
      <c r="EWD301" s="97"/>
      <c r="EWE301" s="97"/>
      <c r="EWF301" s="97"/>
      <c r="EWG301" s="97"/>
      <c r="EWH301" s="97"/>
      <c r="EWI301" s="97"/>
      <c r="EWJ301" s="97"/>
      <c r="EWK301" s="97"/>
      <c r="EWL301" s="97"/>
      <c r="EWM301" s="97"/>
      <c r="EWN301" s="97"/>
      <c r="EWO301" s="97"/>
      <c r="EWP301" s="97"/>
      <c r="EWQ301" s="97"/>
      <c r="EWR301" s="97"/>
      <c r="EWS301" s="97"/>
      <c r="EWT301" s="97"/>
      <c r="EWU301" s="97"/>
      <c r="EWV301" s="97"/>
      <c r="EWW301" s="97"/>
      <c r="EWX301" s="97"/>
      <c r="EWY301" s="97"/>
      <c r="EWZ301" s="97"/>
      <c r="EXA301" s="97"/>
      <c r="EXB301" s="97"/>
      <c r="EXC301" s="97"/>
      <c r="EXD301" s="97"/>
      <c r="EXE301" s="97"/>
      <c r="EXF301" s="97"/>
      <c r="EXG301" s="97"/>
      <c r="EXH301" s="97"/>
      <c r="EXI301" s="97"/>
      <c r="EXJ301" s="97"/>
      <c r="EXK301" s="97"/>
      <c r="EXL301" s="97"/>
      <c r="EXM301" s="97"/>
      <c r="EXN301" s="97"/>
      <c r="EXO301" s="97"/>
      <c r="EXP301" s="97"/>
      <c r="EXQ301" s="97"/>
      <c r="EXR301" s="97"/>
      <c r="EXS301" s="97"/>
      <c r="EXT301" s="97"/>
      <c r="EXU301" s="97"/>
      <c r="EXV301" s="97"/>
      <c r="EXW301" s="97"/>
      <c r="EXX301" s="97"/>
      <c r="EXY301" s="97"/>
      <c r="EXZ301" s="97"/>
      <c r="EYA301" s="97"/>
      <c r="EYB301" s="97"/>
      <c r="EYC301" s="97"/>
      <c r="EYD301" s="97"/>
      <c r="EYE301" s="97"/>
      <c r="EYF301" s="97"/>
      <c r="EYG301" s="97"/>
      <c r="EYH301" s="97"/>
      <c r="EYI301" s="97"/>
      <c r="EYJ301" s="97"/>
      <c r="EYK301" s="97"/>
      <c r="EYL301" s="97"/>
      <c r="EYM301" s="97"/>
      <c r="EYN301" s="97"/>
      <c r="EYO301" s="97"/>
      <c r="EYP301" s="97"/>
      <c r="EYQ301" s="97"/>
      <c r="EYR301" s="97"/>
      <c r="EYS301" s="97"/>
      <c r="EYT301" s="97"/>
      <c r="EYU301" s="97"/>
      <c r="EYV301" s="97"/>
      <c r="EYW301" s="97"/>
      <c r="EYX301" s="97"/>
      <c r="EYY301" s="97"/>
      <c r="EYZ301" s="97"/>
      <c r="EZA301" s="97"/>
      <c r="EZB301" s="97"/>
      <c r="EZC301" s="97"/>
      <c r="EZD301" s="97"/>
      <c r="EZE301" s="97"/>
      <c r="EZF301" s="97"/>
      <c r="EZG301" s="97"/>
      <c r="EZH301" s="97"/>
      <c r="EZI301" s="97"/>
      <c r="EZJ301" s="97"/>
      <c r="EZK301" s="97"/>
      <c r="EZL301" s="97"/>
      <c r="EZM301" s="97"/>
      <c r="EZN301" s="97"/>
      <c r="EZO301" s="97"/>
      <c r="EZP301" s="97"/>
      <c r="EZQ301" s="97"/>
      <c r="EZR301" s="97"/>
      <c r="EZS301" s="97"/>
      <c r="EZT301" s="97"/>
      <c r="EZU301" s="97"/>
      <c r="EZV301" s="97"/>
      <c r="EZW301" s="97"/>
      <c r="EZX301" s="97"/>
      <c r="EZY301" s="97"/>
      <c r="EZZ301" s="97"/>
      <c r="FAA301" s="97"/>
      <c r="FAB301" s="97"/>
      <c r="FAC301" s="97"/>
      <c r="FAD301" s="97"/>
      <c r="FAE301" s="97"/>
      <c r="FAF301" s="97"/>
      <c r="FAG301" s="97"/>
      <c r="FAH301" s="97"/>
      <c r="FAI301" s="97"/>
      <c r="FAJ301" s="97"/>
      <c r="FAK301" s="97"/>
      <c r="FAL301" s="97"/>
      <c r="FAM301" s="97"/>
      <c r="FAN301" s="97"/>
      <c r="FAO301" s="97"/>
      <c r="FAP301" s="97"/>
      <c r="FAQ301" s="97"/>
      <c r="FAR301" s="97"/>
      <c r="FAS301" s="97"/>
      <c r="FAT301" s="97"/>
      <c r="FAU301" s="97"/>
      <c r="FAV301" s="97"/>
      <c r="FAW301" s="97"/>
      <c r="FAX301" s="97"/>
      <c r="FAY301" s="97"/>
      <c r="FAZ301" s="97"/>
      <c r="FBA301" s="97"/>
      <c r="FBB301" s="97"/>
      <c r="FBC301" s="97"/>
      <c r="FBD301" s="97"/>
      <c r="FBE301" s="97"/>
      <c r="FBF301" s="97"/>
      <c r="FBG301" s="97"/>
      <c r="FBH301" s="97"/>
      <c r="FBI301" s="97"/>
      <c r="FBJ301" s="97"/>
      <c r="FBK301" s="97"/>
      <c r="FBL301" s="97"/>
      <c r="FBM301" s="97"/>
      <c r="FBN301" s="97"/>
      <c r="FBO301" s="97"/>
      <c r="FBP301" s="97"/>
      <c r="FBQ301" s="97"/>
      <c r="FBR301" s="97"/>
      <c r="FBS301" s="97"/>
      <c r="FBT301" s="97"/>
      <c r="FBU301" s="97"/>
      <c r="FBV301" s="97"/>
      <c r="FBW301" s="97"/>
      <c r="FBX301" s="97"/>
      <c r="FBY301" s="97"/>
      <c r="FBZ301" s="97"/>
      <c r="FCA301" s="97"/>
      <c r="FCB301" s="97"/>
      <c r="FCC301" s="97"/>
      <c r="FCD301" s="97"/>
      <c r="FCE301" s="97"/>
      <c r="FCF301" s="97"/>
      <c r="FCG301" s="97"/>
      <c r="FCH301" s="97"/>
      <c r="FCI301" s="97"/>
      <c r="FCJ301" s="97"/>
      <c r="FCK301" s="97"/>
      <c r="FCL301" s="97"/>
      <c r="FCM301" s="97"/>
      <c r="FCN301" s="97"/>
      <c r="FCO301" s="97"/>
      <c r="FCP301" s="97"/>
      <c r="FCQ301" s="97"/>
      <c r="FCR301" s="97"/>
      <c r="FCS301" s="97"/>
      <c r="FCT301" s="97"/>
      <c r="FCU301" s="97"/>
      <c r="FCV301" s="97"/>
      <c r="FCW301" s="97"/>
      <c r="FCX301" s="97"/>
      <c r="FCY301" s="97"/>
      <c r="FCZ301" s="97"/>
      <c r="FDA301" s="97"/>
      <c r="FDB301" s="97"/>
      <c r="FDC301" s="97"/>
      <c r="FDD301" s="97"/>
      <c r="FDE301" s="97"/>
      <c r="FDF301" s="97"/>
      <c r="FDG301" s="97"/>
      <c r="FDH301" s="97"/>
      <c r="FDI301" s="97"/>
      <c r="FDJ301" s="97"/>
      <c r="FDK301" s="97"/>
      <c r="FDL301" s="97"/>
      <c r="FDM301" s="97"/>
      <c r="FDN301" s="97"/>
      <c r="FDO301" s="97"/>
      <c r="FDP301" s="97"/>
      <c r="FDQ301" s="97"/>
      <c r="FDR301" s="97"/>
      <c r="FDS301" s="97"/>
      <c r="FDT301" s="97"/>
      <c r="FDU301" s="97"/>
      <c r="FDV301" s="97"/>
      <c r="FDW301" s="97"/>
      <c r="FDX301" s="97"/>
      <c r="FDY301" s="97"/>
      <c r="FDZ301" s="97"/>
      <c r="FEA301" s="97"/>
      <c r="FEB301" s="97"/>
      <c r="FEC301" s="97"/>
      <c r="FED301" s="97"/>
      <c r="FEE301" s="97"/>
      <c r="FEF301" s="97"/>
      <c r="FEG301" s="97"/>
      <c r="FEH301" s="97"/>
      <c r="FEI301" s="97"/>
      <c r="FEJ301" s="97"/>
      <c r="FEK301" s="97"/>
      <c r="FEL301" s="97"/>
      <c r="FEM301" s="97"/>
      <c r="FEN301" s="97"/>
      <c r="FEO301" s="97"/>
      <c r="FEP301" s="97"/>
      <c r="FEQ301" s="97"/>
      <c r="FER301" s="97"/>
      <c r="FES301" s="97"/>
      <c r="FET301" s="97"/>
      <c r="FEU301" s="97"/>
      <c r="FEV301" s="97"/>
      <c r="FEW301" s="97"/>
      <c r="FEX301" s="97"/>
      <c r="FEY301" s="97"/>
      <c r="FEZ301" s="97"/>
      <c r="FFA301" s="97"/>
      <c r="FFB301" s="97"/>
      <c r="FFC301" s="97"/>
      <c r="FFD301" s="97"/>
      <c r="FFE301" s="97"/>
      <c r="FFF301" s="97"/>
      <c r="FFG301" s="97"/>
      <c r="FFH301" s="97"/>
      <c r="FFI301" s="97"/>
      <c r="FFJ301" s="97"/>
      <c r="FFK301" s="97"/>
      <c r="FFL301" s="97"/>
      <c r="FFM301" s="97"/>
      <c r="FFN301" s="97"/>
      <c r="FFO301" s="97"/>
      <c r="FFP301" s="97"/>
      <c r="FFQ301" s="97"/>
      <c r="FFR301" s="97"/>
      <c r="FFS301" s="97"/>
      <c r="FFT301" s="97"/>
      <c r="FFU301" s="97"/>
      <c r="FFV301" s="97"/>
      <c r="FFW301" s="97"/>
      <c r="FFX301" s="97"/>
      <c r="FFY301" s="97"/>
      <c r="FFZ301" s="97"/>
      <c r="FGA301" s="97"/>
      <c r="FGB301" s="97"/>
      <c r="FGC301" s="97"/>
      <c r="FGD301" s="97"/>
      <c r="FGE301" s="97"/>
      <c r="FGF301" s="97"/>
      <c r="FGG301" s="97"/>
      <c r="FGH301" s="97"/>
      <c r="FGI301" s="97"/>
      <c r="FGJ301" s="97"/>
      <c r="FGK301" s="97"/>
      <c r="FGL301" s="97"/>
      <c r="FGM301" s="97"/>
      <c r="FGN301" s="97"/>
      <c r="FGO301" s="97"/>
      <c r="FGP301" s="97"/>
      <c r="FGQ301" s="97"/>
      <c r="FGR301" s="97"/>
      <c r="FGS301" s="97"/>
      <c r="FGT301" s="97"/>
      <c r="FGU301" s="97"/>
      <c r="FGV301" s="97"/>
      <c r="FGW301" s="97"/>
      <c r="FGX301" s="97"/>
      <c r="FGY301" s="97"/>
      <c r="FGZ301" s="97"/>
      <c r="FHA301" s="97"/>
      <c r="FHB301" s="97"/>
      <c r="FHC301" s="97"/>
      <c r="FHD301" s="97"/>
      <c r="FHE301" s="97"/>
      <c r="FHF301" s="97"/>
      <c r="FHG301" s="97"/>
      <c r="FHH301" s="97"/>
      <c r="FHI301" s="97"/>
      <c r="FHJ301" s="97"/>
      <c r="FHK301" s="97"/>
      <c r="FHL301" s="97"/>
      <c r="FHM301" s="97"/>
      <c r="FHN301" s="97"/>
      <c r="FHO301" s="97"/>
      <c r="FHP301" s="97"/>
      <c r="FHQ301" s="97"/>
      <c r="FHR301" s="97"/>
      <c r="FHS301" s="97"/>
      <c r="FHT301" s="97"/>
      <c r="FHU301" s="97"/>
      <c r="FHV301" s="97"/>
      <c r="FHW301" s="97"/>
      <c r="FHX301" s="97"/>
      <c r="FHY301" s="97"/>
      <c r="FHZ301" s="97"/>
      <c r="FIA301" s="97"/>
      <c r="FIB301" s="97"/>
      <c r="FIC301" s="97"/>
      <c r="FID301" s="97"/>
      <c r="FIE301" s="97"/>
      <c r="FIF301" s="97"/>
      <c r="FIG301" s="97"/>
      <c r="FIH301" s="97"/>
      <c r="FII301" s="97"/>
      <c r="FIJ301" s="97"/>
      <c r="FIK301" s="97"/>
      <c r="FIL301" s="97"/>
      <c r="FIM301" s="97"/>
      <c r="FIN301" s="97"/>
      <c r="FIO301" s="97"/>
      <c r="FIP301" s="97"/>
      <c r="FIQ301" s="97"/>
      <c r="FIR301" s="97"/>
      <c r="FIS301" s="97"/>
      <c r="FIT301" s="97"/>
      <c r="FIU301" s="97"/>
      <c r="FIV301" s="97"/>
      <c r="FIW301" s="97"/>
      <c r="FIX301" s="97"/>
      <c r="FIY301" s="97"/>
      <c r="FIZ301" s="97"/>
      <c r="FJA301" s="97"/>
      <c r="FJB301" s="97"/>
      <c r="FJC301" s="97"/>
      <c r="FJD301" s="97"/>
      <c r="FJE301" s="97"/>
      <c r="FJF301" s="97"/>
      <c r="FJG301" s="97"/>
      <c r="FJH301" s="97"/>
      <c r="FJI301" s="97"/>
      <c r="FJJ301" s="97"/>
      <c r="FJK301" s="97"/>
      <c r="FJL301" s="97"/>
      <c r="FJM301" s="97"/>
      <c r="FJN301" s="97"/>
      <c r="FJO301" s="97"/>
      <c r="FJP301" s="97"/>
      <c r="FJQ301" s="97"/>
      <c r="FJR301" s="97"/>
      <c r="FJS301" s="97"/>
      <c r="FJT301" s="97"/>
      <c r="FJU301" s="97"/>
      <c r="FJV301" s="97"/>
      <c r="FJW301" s="97"/>
      <c r="FJX301" s="97"/>
      <c r="FJY301" s="97"/>
      <c r="FJZ301" s="97"/>
      <c r="FKA301" s="97"/>
      <c r="FKB301" s="97"/>
      <c r="FKC301" s="97"/>
      <c r="FKD301" s="97"/>
      <c r="FKE301" s="97"/>
      <c r="FKF301" s="97"/>
      <c r="FKG301" s="97"/>
      <c r="FKH301" s="97"/>
      <c r="FKI301" s="97"/>
      <c r="FKJ301" s="97"/>
      <c r="FKK301" s="97"/>
      <c r="FKL301" s="97"/>
      <c r="FKM301" s="97"/>
      <c r="FKN301" s="97"/>
      <c r="FKO301" s="97"/>
      <c r="FKP301" s="97"/>
      <c r="FKQ301" s="97"/>
      <c r="FKR301" s="97"/>
      <c r="FKS301" s="97"/>
      <c r="FKT301" s="97"/>
      <c r="FKU301" s="97"/>
      <c r="FKV301" s="97"/>
      <c r="FKW301" s="97"/>
      <c r="FKX301" s="97"/>
      <c r="FKY301" s="97"/>
      <c r="FKZ301" s="97"/>
      <c r="FLA301" s="97"/>
      <c r="FLB301" s="97"/>
      <c r="FLC301" s="97"/>
      <c r="FLD301" s="97"/>
      <c r="FLE301" s="97"/>
      <c r="FLF301" s="97"/>
      <c r="FLG301" s="97"/>
      <c r="FLH301" s="97"/>
      <c r="FLI301" s="97"/>
      <c r="FLJ301" s="97"/>
      <c r="FLK301" s="97"/>
      <c r="FLL301" s="97"/>
      <c r="FLM301" s="97"/>
      <c r="FLN301" s="97"/>
      <c r="FLO301" s="97"/>
      <c r="FLP301" s="97"/>
      <c r="FLQ301" s="97"/>
      <c r="FLR301" s="97"/>
      <c r="FLS301" s="97"/>
      <c r="FLT301" s="97"/>
      <c r="FLU301" s="97"/>
      <c r="FLV301" s="97"/>
      <c r="FLW301" s="97"/>
      <c r="FLX301" s="97"/>
      <c r="FLY301" s="97"/>
      <c r="FLZ301" s="97"/>
      <c r="FMA301" s="97"/>
      <c r="FMB301" s="97"/>
      <c r="FMC301" s="97"/>
      <c r="FMD301" s="97"/>
      <c r="FME301" s="97"/>
      <c r="FMF301" s="97"/>
      <c r="FMG301" s="97"/>
      <c r="FMH301" s="97"/>
      <c r="FMI301" s="97"/>
      <c r="FMJ301" s="97"/>
      <c r="FMK301" s="97"/>
      <c r="FML301" s="97"/>
      <c r="FMM301" s="97"/>
      <c r="FMN301" s="97"/>
      <c r="FMO301" s="97"/>
      <c r="FMP301" s="97"/>
      <c r="FMQ301" s="97"/>
      <c r="FMR301" s="97"/>
      <c r="FMS301" s="97"/>
      <c r="FMT301" s="97"/>
      <c r="FMU301" s="97"/>
      <c r="FMV301" s="97"/>
      <c r="FMW301" s="97"/>
      <c r="FMX301" s="97"/>
      <c r="FMY301" s="97"/>
      <c r="FMZ301" s="97"/>
      <c r="FNA301" s="97"/>
      <c r="FNB301" s="97"/>
      <c r="FNC301" s="97"/>
      <c r="FND301" s="97"/>
      <c r="FNE301" s="97"/>
      <c r="FNF301" s="97"/>
      <c r="FNG301" s="97"/>
      <c r="FNH301" s="97"/>
      <c r="FNI301" s="97"/>
      <c r="FNJ301" s="97"/>
      <c r="FNK301" s="97"/>
      <c r="FNL301" s="97"/>
      <c r="FNM301" s="97"/>
      <c r="FNN301" s="97"/>
      <c r="FNO301" s="97"/>
      <c r="FNP301" s="97"/>
      <c r="FNQ301" s="97"/>
      <c r="FNR301" s="97"/>
      <c r="FNS301" s="97"/>
      <c r="FNT301" s="97"/>
      <c r="FNU301" s="97"/>
      <c r="FNV301" s="97"/>
      <c r="FNW301" s="97"/>
      <c r="FNX301" s="97"/>
      <c r="FNY301" s="97"/>
      <c r="FNZ301" s="97"/>
      <c r="FOA301" s="97"/>
      <c r="FOB301" s="97"/>
      <c r="FOC301" s="97"/>
      <c r="FOD301" s="97"/>
      <c r="FOE301" s="97"/>
      <c r="FOF301" s="97"/>
      <c r="FOG301" s="97"/>
      <c r="FOH301" s="97"/>
      <c r="FOI301" s="97"/>
      <c r="FOJ301" s="97"/>
      <c r="FOK301" s="97"/>
      <c r="FOL301" s="97"/>
      <c r="FOM301" s="97"/>
      <c r="FON301" s="97"/>
      <c r="FOO301" s="97"/>
      <c r="FOP301" s="97"/>
      <c r="FOQ301" s="97"/>
      <c r="FOR301" s="97"/>
      <c r="FOS301" s="97"/>
      <c r="FOT301" s="97"/>
      <c r="FOU301" s="97"/>
      <c r="FOV301" s="97"/>
      <c r="FOW301" s="97"/>
      <c r="FOX301" s="97"/>
      <c r="FOY301" s="97"/>
      <c r="FOZ301" s="97"/>
      <c r="FPA301" s="97"/>
      <c r="FPB301" s="97"/>
      <c r="FPC301" s="97"/>
      <c r="FPD301" s="97"/>
      <c r="FPE301" s="97"/>
      <c r="FPF301" s="97"/>
      <c r="FPG301" s="97"/>
      <c r="FPH301" s="97"/>
      <c r="FPI301" s="97"/>
      <c r="FPJ301" s="97"/>
      <c r="FPK301" s="97"/>
      <c r="FPL301" s="97"/>
      <c r="FPM301" s="97"/>
      <c r="FPN301" s="97"/>
      <c r="FPO301" s="97"/>
      <c r="FPP301" s="97"/>
      <c r="FPQ301" s="97"/>
      <c r="FPR301" s="97"/>
      <c r="FPS301" s="97"/>
      <c r="FPT301" s="97"/>
      <c r="FPU301" s="97"/>
      <c r="FPV301" s="97"/>
      <c r="FPW301" s="97"/>
      <c r="FPX301" s="97"/>
      <c r="FPY301" s="97"/>
      <c r="FPZ301" s="97"/>
      <c r="FQA301" s="97"/>
      <c r="FQB301" s="97"/>
      <c r="FQC301" s="97"/>
      <c r="FQD301" s="97"/>
      <c r="FQE301" s="97"/>
      <c r="FQF301" s="97"/>
      <c r="FQG301" s="97"/>
      <c r="FQH301" s="97"/>
      <c r="FQI301" s="97"/>
      <c r="FQJ301" s="97"/>
      <c r="FQK301" s="97"/>
      <c r="FQL301" s="97"/>
      <c r="FQM301" s="97"/>
      <c r="FQN301" s="97"/>
      <c r="FQO301" s="97"/>
      <c r="FQP301" s="97"/>
      <c r="FQQ301" s="97"/>
      <c r="FQR301" s="97"/>
      <c r="FQS301" s="97"/>
      <c r="FQT301" s="97"/>
      <c r="FQU301" s="97"/>
      <c r="FQV301" s="97"/>
      <c r="FQW301" s="97"/>
      <c r="FQX301" s="97"/>
      <c r="FQY301" s="97"/>
      <c r="FQZ301" s="97"/>
      <c r="FRA301" s="97"/>
      <c r="FRB301" s="97"/>
      <c r="FRC301" s="97"/>
      <c r="FRD301" s="97"/>
      <c r="FRE301" s="97"/>
      <c r="FRF301" s="97"/>
      <c r="FRG301" s="97"/>
      <c r="FRH301" s="97"/>
      <c r="FRI301" s="97"/>
      <c r="FRJ301" s="97"/>
      <c r="FRK301" s="97"/>
      <c r="FRL301" s="97"/>
      <c r="FRM301" s="97"/>
      <c r="FRN301" s="97"/>
      <c r="FRO301" s="97"/>
      <c r="FRP301" s="97"/>
      <c r="FRQ301" s="97"/>
      <c r="FRR301" s="97"/>
      <c r="FRS301" s="97"/>
      <c r="FRT301" s="97"/>
      <c r="FRU301" s="97"/>
      <c r="FRV301" s="97"/>
      <c r="FRW301" s="97"/>
      <c r="FRX301" s="97"/>
      <c r="FRY301" s="97"/>
      <c r="FRZ301" s="97"/>
      <c r="FSA301" s="97"/>
      <c r="FSB301" s="97"/>
      <c r="FSC301" s="97"/>
      <c r="FSD301" s="97"/>
      <c r="FSE301" s="97"/>
      <c r="FSF301" s="97"/>
      <c r="FSG301" s="97"/>
      <c r="FSH301" s="97"/>
      <c r="FSI301" s="97"/>
      <c r="FSJ301" s="97"/>
      <c r="FSK301" s="97"/>
      <c r="FSL301" s="97"/>
      <c r="FSM301" s="97"/>
      <c r="FSN301" s="97"/>
      <c r="FSO301" s="97"/>
      <c r="FSP301" s="97"/>
      <c r="FSQ301" s="97"/>
      <c r="FSR301" s="97"/>
      <c r="FSS301" s="97"/>
      <c r="FST301" s="97"/>
      <c r="FSU301" s="97"/>
      <c r="FSV301" s="97"/>
      <c r="FSW301" s="97"/>
      <c r="FSX301" s="97"/>
      <c r="FSY301" s="97"/>
      <c r="FSZ301" s="97"/>
      <c r="FTA301" s="97"/>
      <c r="FTB301" s="97"/>
      <c r="FTC301" s="97"/>
      <c r="FTD301" s="97"/>
      <c r="FTE301" s="97"/>
      <c r="FTF301" s="97"/>
      <c r="FTG301" s="97"/>
      <c r="FTH301" s="97"/>
      <c r="FTI301" s="97"/>
      <c r="FTJ301" s="97"/>
      <c r="FTK301" s="97"/>
      <c r="FTL301" s="97"/>
      <c r="FTM301" s="97"/>
      <c r="FTN301" s="97"/>
      <c r="FTO301" s="97"/>
      <c r="FTP301" s="97"/>
      <c r="FTQ301" s="97"/>
      <c r="FTR301" s="97"/>
      <c r="FTS301" s="97"/>
      <c r="FTT301" s="97"/>
      <c r="FTU301" s="97"/>
      <c r="FTV301" s="97"/>
      <c r="FTW301" s="97"/>
      <c r="FTX301" s="97"/>
      <c r="FTY301" s="97"/>
      <c r="FTZ301" s="97"/>
      <c r="FUA301" s="97"/>
      <c r="FUB301" s="97"/>
      <c r="FUC301" s="97"/>
      <c r="FUD301" s="97"/>
      <c r="FUE301" s="97"/>
      <c r="FUF301" s="97"/>
      <c r="FUG301" s="97"/>
      <c r="FUH301" s="97"/>
      <c r="FUI301" s="97"/>
      <c r="FUJ301" s="97"/>
      <c r="FUK301" s="97"/>
      <c r="FUL301" s="97"/>
      <c r="FUM301" s="97"/>
      <c r="FUN301" s="97"/>
      <c r="FUO301" s="97"/>
      <c r="FUP301" s="97"/>
      <c r="FUQ301" s="97"/>
      <c r="FUR301" s="97"/>
      <c r="FUS301" s="97"/>
      <c r="FUT301" s="97"/>
      <c r="FUU301" s="97"/>
      <c r="FUV301" s="97"/>
      <c r="FUW301" s="97"/>
      <c r="FUX301" s="97"/>
      <c r="FUY301" s="97"/>
      <c r="FUZ301" s="97"/>
      <c r="FVA301" s="97"/>
      <c r="FVB301" s="97"/>
      <c r="FVC301" s="97"/>
      <c r="FVD301" s="97"/>
      <c r="FVE301" s="97"/>
      <c r="FVF301" s="97"/>
      <c r="FVG301" s="97"/>
      <c r="FVH301" s="97"/>
      <c r="FVI301" s="97"/>
      <c r="FVJ301" s="97"/>
      <c r="FVK301" s="97"/>
      <c r="FVL301" s="97"/>
      <c r="FVM301" s="97"/>
      <c r="FVN301" s="97"/>
      <c r="FVO301" s="97"/>
      <c r="FVP301" s="97"/>
      <c r="FVQ301" s="97"/>
      <c r="FVR301" s="97"/>
      <c r="FVS301" s="97"/>
      <c r="FVT301" s="97"/>
      <c r="FVU301" s="97"/>
      <c r="FVV301" s="97"/>
      <c r="FVW301" s="97"/>
      <c r="FVX301" s="97"/>
      <c r="FVY301" s="97"/>
      <c r="FVZ301" s="97"/>
      <c r="FWA301" s="97"/>
      <c r="FWB301" s="97"/>
      <c r="FWC301" s="97"/>
      <c r="FWD301" s="97"/>
      <c r="FWE301" s="97"/>
      <c r="FWF301" s="97"/>
      <c r="FWG301" s="97"/>
      <c r="FWH301" s="97"/>
      <c r="FWI301" s="97"/>
      <c r="FWJ301" s="97"/>
      <c r="FWK301" s="97"/>
      <c r="FWL301" s="97"/>
      <c r="FWM301" s="97"/>
      <c r="FWN301" s="97"/>
      <c r="FWO301" s="97"/>
      <c r="FWP301" s="97"/>
      <c r="FWQ301" s="97"/>
      <c r="FWR301" s="97"/>
      <c r="FWS301" s="97"/>
      <c r="FWT301" s="97"/>
      <c r="FWU301" s="97"/>
      <c r="FWV301" s="97"/>
      <c r="FWW301" s="97"/>
      <c r="FWX301" s="97"/>
      <c r="FWY301" s="97"/>
      <c r="FWZ301" s="97"/>
      <c r="FXA301" s="97"/>
      <c r="FXB301" s="97"/>
      <c r="FXC301" s="97"/>
      <c r="FXD301" s="97"/>
      <c r="FXE301" s="97"/>
      <c r="FXF301" s="97"/>
      <c r="FXG301" s="97"/>
      <c r="FXH301" s="97"/>
      <c r="FXI301" s="97"/>
      <c r="FXJ301" s="97"/>
      <c r="FXK301" s="97"/>
      <c r="FXL301" s="97"/>
      <c r="FXM301" s="97"/>
      <c r="FXN301" s="97"/>
      <c r="FXO301" s="97"/>
      <c r="FXP301" s="97"/>
      <c r="FXQ301" s="97"/>
      <c r="FXR301" s="97"/>
      <c r="FXS301" s="97"/>
      <c r="FXT301" s="97"/>
      <c r="FXU301" s="97"/>
      <c r="FXV301" s="97"/>
      <c r="FXW301" s="97"/>
      <c r="FXX301" s="97"/>
      <c r="FXY301" s="97"/>
      <c r="FXZ301" s="97"/>
      <c r="FYA301" s="97"/>
      <c r="FYB301" s="97"/>
      <c r="FYC301" s="97"/>
      <c r="FYD301" s="97"/>
      <c r="FYE301" s="97"/>
      <c r="FYF301" s="97"/>
      <c r="FYG301" s="97"/>
      <c r="FYH301" s="97"/>
      <c r="FYI301" s="97"/>
      <c r="FYJ301" s="97"/>
      <c r="FYK301" s="97"/>
      <c r="FYL301" s="97"/>
      <c r="FYM301" s="97"/>
      <c r="FYN301" s="97"/>
      <c r="FYO301" s="97"/>
      <c r="FYP301" s="97"/>
      <c r="FYQ301" s="97"/>
      <c r="FYR301" s="97"/>
      <c r="FYS301" s="97"/>
      <c r="FYT301" s="97"/>
      <c r="FYU301" s="97"/>
      <c r="FYV301" s="97"/>
      <c r="FYW301" s="97"/>
      <c r="FYX301" s="97"/>
      <c r="FYY301" s="97"/>
      <c r="FYZ301" s="97"/>
      <c r="FZA301" s="97"/>
      <c r="FZB301" s="97"/>
      <c r="FZC301" s="97"/>
      <c r="FZD301" s="97"/>
      <c r="FZE301" s="97"/>
      <c r="FZF301" s="97"/>
      <c r="FZG301" s="97"/>
      <c r="FZH301" s="97"/>
      <c r="FZI301" s="97"/>
      <c r="FZJ301" s="97"/>
      <c r="FZK301" s="97"/>
      <c r="FZL301" s="97"/>
      <c r="FZM301" s="97"/>
      <c r="FZN301" s="97"/>
      <c r="FZO301" s="97"/>
      <c r="FZP301" s="97"/>
      <c r="FZQ301" s="97"/>
      <c r="FZR301" s="97"/>
      <c r="FZS301" s="97"/>
      <c r="FZT301" s="97"/>
      <c r="FZU301" s="97"/>
      <c r="FZV301" s="97"/>
      <c r="FZW301" s="97"/>
      <c r="FZX301" s="97"/>
      <c r="FZY301" s="97"/>
      <c r="FZZ301" s="97"/>
      <c r="GAA301" s="97"/>
      <c r="GAB301" s="97"/>
      <c r="GAC301" s="97"/>
      <c r="GAD301" s="97"/>
      <c r="GAE301" s="97"/>
      <c r="GAF301" s="97"/>
      <c r="GAG301" s="97"/>
      <c r="GAH301" s="97"/>
      <c r="GAI301" s="97"/>
      <c r="GAJ301" s="97"/>
      <c r="GAK301" s="97"/>
      <c r="GAL301" s="97"/>
      <c r="GAM301" s="97"/>
      <c r="GAN301" s="97"/>
      <c r="GAO301" s="97"/>
      <c r="GAP301" s="97"/>
      <c r="GAQ301" s="97"/>
      <c r="GAR301" s="97"/>
      <c r="GAS301" s="97"/>
      <c r="GAT301" s="97"/>
      <c r="GAU301" s="97"/>
      <c r="GAV301" s="97"/>
      <c r="GAW301" s="97"/>
      <c r="GAX301" s="97"/>
      <c r="GAY301" s="97"/>
      <c r="GAZ301" s="97"/>
      <c r="GBA301" s="97"/>
      <c r="GBB301" s="97"/>
      <c r="GBC301" s="97"/>
      <c r="GBD301" s="97"/>
      <c r="GBE301" s="97"/>
      <c r="GBF301" s="97"/>
      <c r="GBG301" s="97"/>
      <c r="GBH301" s="97"/>
      <c r="GBI301" s="97"/>
      <c r="GBJ301" s="97"/>
      <c r="GBK301" s="97"/>
      <c r="GBL301" s="97"/>
      <c r="GBM301" s="97"/>
      <c r="GBN301" s="97"/>
      <c r="GBO301" s="97"/>
      <c r="GBP301" s="97"/>
      <c r="GBQ301" s="97"/>
      <c r="GBR301" s="97"/>
      <c r="GBS301" s="97"/>
      <c r="GBT301" s="97"/>
      <c r="GBU301" s="97"/>
      <c r="GBV301" s="97"/>
      <c r="GBW301" s="97"/>
      <c r="GBX301" s="97"/>
      <c r="GBY301" s="97"/>
      <c r="GBZ301" s="97"/>
      <c r="GCA301" s="97"/>
      <c r="GCB301" s="97"/>
      <c r="GCC301" s="97"/>
      <c r="GCD301" s="97"/>
      <c r="GCE301" s="97"/>
      <c r="GCF301" s="97"/>
      <c r="GCG301" s="97"/>
      <c r="GCH301" s="97"/>
      <c r="GCI301" s="97"/>
      <c r="GCJ301" s="97"/>
      <c r="GCK301" s="97"/>
      <c r="GCL301" s="97"/>
      <c r="GCM301" s="97"/>
      <c r="GCN301" s="97"/>
      <c r="GCO301" s="97"/>
      <c r="GCP301" s="97"/>
      <c r="GCQ301" s="97"/>
      <c r="GCR301" s="97"/>
      <c r="GCS301" s="97"/>
      <c r="GCT301" s="97"/>
      <c r="GCU301" s="97"/>
      <c r="GCV301" s="97"/>
      <c r="GCW301" s="97"/>
      <c r="GCX301" s="97"/>
      <c r="GCY301" s="97"/>
      <c r="GCZ301" s="97"/>
      <c r="GDA301" s="97"/>
      <c r="GDB301" s="97"/>
      <c r="GDC301" s="97"/>
      <c r="GDD301" s="97"/>
      <c r="GDE301" s="97"/>
      <c r="GDF301" s="97"/>
      <c r="GDG301" s="97"/>
      <c r="GDH301" s="97"/>
      <c r="GDI301" s="97"/>
      <c r="GDJ301" s="97"/>
      <c r="GDK301" s="97"/>
      <c r="GDL301" s="97"/>
      <c r="GDM301" s="97"/>
      <c r="GDN301" s="97"/>
      <c r="GDO301" s="97"/>
      <c r="GDP301" s="97"/>
      <c r="GDQ301" s="97"/>
      <c r="GDR301" s="97"/>
      <c r="GDS301" s="97"/>
      <c r="GDT301" s="97"/>
      <c r="GDU301" s="97"/>
      <c r="GDV301" s="97"/>
      <c r="GDW301" s="97"/>
      <c r="GDX301" s="97"/>
      <c r="GDY301" s="97"/>
      <c r="GDZ301" s="97"/>
      <c r="GEA301" s="97"/>
      <c r="GEB301" s="97"/>
      <c r="GEC301" s="97"/>
      <c r="GED301" s="97"/>
      <c r="GEE301" s="97"/>
      <c r="GEF301" s="97"/>
      <c r="GEG301" s="97"/>
      <c r="GEH301" s="97"/>
      <c r="GEI301" s="97"/>
      <c r="GEJ301" s="97"/>
      <c r="GEK301" s="97"/>
      <c r="GEL301" s="97"/>
      <c r="GEM301" s="97"/>
      <c r="GEN301" s="97"/>
      <c r="GEO301" s="97"/>
      <c r="GEP301" s="97"/>
      <c r="GEQ301" s="97"/>
      <c r="GER301" s="97"/>
      <c r="GES301" s="97"/>
      <c r="GET301" s="97"/>
      <c r="GEU301" s="97"/>
      <c r="GEV301" s="97"/>
      <c r="GEW301" s="97"/>
      <c r="GEX301" s="97"/>
      <c r="GEY301" s="97"/>
      <c r="GEZ301" s="97"/>
      <c r="GFA301" s="97"/>
      <c r="GFB301" s="97"/>
      <c r="GFC301" s="97"/>
      <c r="GFD301" s="97"/>
      <c r="GFE301" s="97"/>
      <c r="GFF301" s="97"/>
      <c r="GFG301" s="97"/>
      <c r="GFH301" s="97"/>
      <c r="GFI301" s="97"/>
      <c r="GFJ301" s="97"/>
      <c r="GFK301" s="97"/>
      <c r="GFL301" s="97"/>
      <c r="GFM301" s="97"/>
      <c r="GFN301" s="97"/>
      <c r="GFO301" s="97"/>
      <c r="GFP301" s="97"/>
      <c r="GFQ301" s="97"/>
      <c r="GFR301" s="97"/>
      <c r="GFS301" s="97"/>
      <c r="GFT301" s="97"/>
      <c r="GFU301" s="97"/>
      <c r="GFV301" s="97"/>
      <c r="GFW301" s="97"/>
      <c r="GFX301" s="97"/>
      <c r="GFY301" s="97"/>
      <c r="GFZ301" s="97"/>
      <c r="GGA301" s="97"/>
      <c r="GGB301" s="97"/>
      <c r="GGC301" s="97"/>
      <c r="GGD301" s="97"/>
      <c r="GGE301" s="97"/>
      <c r="GGF301" s="97"/>
      <c r="GGG301" s="97"/>
      <c r="GGH301" s="97"/>
      <c r="GGI301" s="97"/>
      <c r="GGJ301" s="97"/>
      <c r="GGK301" s="97"/>
      <c r="GGL301" s="97"/>
      <c r="GGM301" s="97"/>
      <c r="GGN301" s="97"/>
      <c r="GGO301" s="97"/>
      <c r="GGP301" s="97"/>
      <c r="GGQ301" s="97"/>
      <c r="GGR301" s="97"/>
      <c r="GGS301" s="97"/>
      <c r="GGT301" s="97"/>
      <c r="GGU301" s="97"/>
      <c r="GGV301" s="97"/>
      <c r="GGW301" s="97"/>
      <c r="GGX301" s="97"/>
      <c r="GGY301" s="97"/>
      <c r="GGZ301" s="97"/>
      <c r="GHA301" s="97"/>
      <c r="GHB301" s="97"/>
      <c r="GHC301" s="97"/>
      <c r="GHD301" s="97"/>
      <c r="GHE301" s="97"/>
      <c r="GHF301" s="97"/>
      <c r="GHG301" s="97"/>
      <c r="GHH301" s="97"/>
      <c r="GHI301" s="97"/>
      <c r="GHJ301" s="97"/>
      <c r="GHK301" s="97"/>
      <c r="GHL301" s="97"/>
      <c r="GHM301" s="97"/>
      <c r="GHN301" s="97"/>
      <c r="GHO301" s="97"/>
      <c r="GHP301" s="97"/>
      <c r="GHQ301" s="97"/>
      <c r="GHR301" s="97"/>
      <c r="GHS301" s="97"/>
      <c r="GHT301" s="97"/>
      <c r="GHU301" s="97"/>
      <c r="GHV301" s="97"/>
      <c r="GHW301" s="97"/>
      <c r="GHX301" s="97"/>
      <c r="GHY301" s="97"/>
      <c r="GHZ301" s="97"/>
      <c r="GIA301" s="97"/>
      <c r="GIB301" s="97"/>
      <c r="GIC301" s="97"/>
      <c r="GID301" s="97"/>
      <c r="GIE301" s="97"/>
      <c r="GIF301" s="97"/>
      <c r="GIG301" s="97"/>
      <c r="GIH301" s="97"/>
      <c r="GII301" s="97"/>
      <c r="GIJ301" s="97"/>
      <c r="GIK301" s="97"/>
      <c r="GIL301" s="97"/>
      <c r="GIM301" s="97"/>
      <c r="GIN301" s="97"/>
      <c r="GIO301" s="97"/>
      <c r="GIP301" s="97"/>
      <c r="GIQ301" s="97"/>
      <c r="GIR301" s="97"/>
      <c r="GIS301" s="97"/>
      <c r="GIT301" s="97"/>
      <c r="GIU301" s="97"/>
      <c r="GIV301" s="97"/>
      <c r="GIW301" s="97"/>
      <c r="GIX301" s="97"/>
      <c r="GIY301" s="97"/>
      <c r="GIZ301" s="97"/>
      <c r="GJA301" s="97"/>
      <c r="GJB301" s="97"/>
      <c r="GJC301" s="97"/>
      <c r="GJD301" s="97"/>
      <c r="GJE301" s="97"/>
      <c r="GJF301" s="97"/>
      <c r="GJG301" s="97"/>
      <c r="GJH301" s="97"/>
      <c r="GJI301" s="97"/>
      <c r="GJJ301" s="97"/>
      <c r="GJK301" s="97"/>
      <c r="GJL301" s="97"/>
      <c r="GJM301" s="97"/>
      <c r="GJN301" s="97"/>
      <c r="GJO301" s="97"/>
      <c r="GJP301" s="97"/>
      <c r="GJQ301" s="97"/>
      <c r="GJR301" s="97"/>
      <c r="GJS301" s="97"/>
      <c r="GJT301" s="97"/>
      <c r="GJU301" s="97"/>
      <c r="GJV301" s="97"/>
      <c r="GJW301" s="97"/>
      <c r="GJX301" s="97"/>
      <c r="GJY301" s="97"/>
      <c r="GJZ301" s="97"/>
      <c r="GKA301" s="97"/>
      <c r="GKB301" s="97"/>
      <c r="GKC301" s="97"/>
      <c r="GKD301" s="97"/>
      <c r="GKE301" s="97"/>
      <c r="GKF301" s="97"/>
      <c r="GKG301" s="97"/>
      <c r="GKH301" s="97"/>
      <c r="GKI301" s="97"/>
      <c r="GKJ301" s="97"/>
      <c r="GKK301" s="97"/>
      <c r="GKL301" s="97"/>
      <c r="GKM301" s="97"/>
      <c r="GKN301" s="97"/>
      <c r="GKO301" s="97"/>
      <c r="GKP301" s="97"/>
      <c r="GKQ301" s="97"/>
      <c r="GKR301" s="97"/>
      <c r="GKS301" s="97"/>
      <c r="GKT301" s="97"/>
      <c r="GKU301" s="97"/>
      <c r="GKV301" s="97"/>
      <c r="GKW301" s="97"/>
      <c r="GKX301" s="97"/>
      <c r="GKY301" s="97"/>
      <c r="GKZ301" s="97"/>
      <c r="GLA301" s="97"/>
      <c r="GLB301" s="97"/>
      <c r="GLC301" s="97"/>
      <c r="GLD301" s="97"/>
      <c r="GLE301" s="97"/>
      <c r="GLF301" s="97"/>
      <c r="GLG301" s="97"/>
      <c r="GLH301" s="97"/>
      <c r="GLI301" s="97"/>
      <c r="GLJ301" s="97"/>
      <c r="GLK301" s="97"/>
      <c r="GLL301" s="97"/>
      <c r="GLM301" s="97"/>
      <c r="GLN301" s="97"/>
      <c r="GLO301" s="97"/>
      <c r="GLP301" s="97"/>
      <c r="GLQ301" s="97"/>
      <c r="GLR301" s="97"/>
      <c r="GLS301" s="97"/>
      <c r="GLT301" s="97"/>
      <c r="GLU301" s="97"/>
      <c r="GLV301" s="97"/>
      <c r="GLW301" s="97"/>
      <c r="GLX301" s="97"/>
      <c r="GLY301" s="97"/>
      <c r="GLZ301" s="97"/>
      <c r="GMA301" s="97"/>
      <c r="GMB301" s="97"/>
      <c r="GMC301" s="97"/>
      <c r="GMD301" s="97"/>
      <c r="GME301" s="97"/>
      <c r="GMF301" s="97"/>
      <c r="GMG301" s="97"/>
      <c r="GMH301" s="97"/>
      <c r="GMI301" s="97"/>
      <c r="GMJ301" s="97"/>
      <c r="GMK301" s="97"/>
      <c r="GML301" s="97"/>
      <c r="GMM301" s="97"/>
      <c r="GMN301" s="97"/>
      <c r="GMO301" s="97"/>
      <c r="GMP301" s="97"/>
      <c r="GMQ301" s="97"/>
      <c r="GMR301" s="97"/>
      <c r="GMS301" s="97"/>
      <c r="GMT301" s="97"/>
      <c r="GMU301" s="97"/>
      <c r="GMV301" s="97"/>
      <c r="GMW301" s="97"/>
      <c r="GMX301" s="97"/>
      <c r="GMY301" s="97"/>
      <c r="GMZ301" s="97"/>
      <c r="GNA301" s="97"/>
      <c r="GNB301" s="97"/>
      <c r="GNC301" s="97"/>
      <c r="GND301" s="97"/>
      <c r="GNE301" s="97"/>
      <c r="GNF301" s="97"/>
      <c r="GNG301" s="97"/>
      <c r="GNH301" s="97"/>
      <c r="GNI301" s="97"/>
      <c r="GNJ301" s="97"/>
      <c r="GNK301" s="97"/>
      <c r="GNL301" s="97"/>
      <c r="GNM301" s="97"/>
      <c r="GNN301" s="97"/>
      <c r="GNO301" s="97"/>
      <c r="GNP301" s="97"/>
      <c r="GNQ301" s="97"/>
      <c r="GNR301" s="97"/>
      <c r="GNS301" s="97"/>
      <c r="GNT301" s="97"/>
      <c r="GNU301" s="97"/>
      <c r="GNV301" s="97"/>
      <c r="GNW301" s="97"/>
      <c r="GNX301" s="97"/>
      <c r="GNY301" s="97"/>
      <c r="GNZ301" s="97"/>
      <c r="GOA301" s="97"/>
      <c r="GOB301" s="97"/>
      <c r="GOC301" s="97"/>
      <c r="GOD301" s="97"/>
      <c r="GOE301" s="97"/>
      <c r="GOF301" s="97"/>
      <c r="GOG301" s="97"/>
      <c r="GOH301" s="97"/>
      <c r="GOI301" s="97"/>
      <c r="GOJ301" s="97"/>
      <c r="GOK301" s="97"/>
      <c r="GOL301" s="97"/>
      <c r="GOM301" s="97"/>
      <c r="GON301" s="97"/>
      <c r="GOO301" s="97"/>
      <c r="GOP301" s="97"/>
      <c r="GOQ301" s="97"/>
      <c r="GOR301" s="97"/>
      <c r="GOS301" s="97"/>
      <c r="GOT301" s="97"/>
      <c r="GOU301" s="97"/>
      <c r="GOV301" s="97"/>
      <c r="GOW301" s="97"/>
      <c r="GOX301" s="97"/>
      <c r="GOY301" s="97"/>
      <c r="GOZ301" s="97"/>
      <c r="GPA301" s="97"/>
      <c r="GPB301" s="97"/>
      <c r="GPC301" s="97"/>
      <c r="GPD301" s="97"/>
      <c r="GPE301" s="97"/>
      <c r="GPF301" s="97"/>
      <c r="GPG301" s="97"/>
      <c r="GPH301" s="97"/>
      <c r="GPI301" s="97"/>
      <c r="GPJ301" s="97"/>
      <c r="GPK301" s="97"/>
      <c r="GPL301" s="97"/>
      <c r="GPM301" s="97"/>
      <c r="GPN301" s="97"/>
      <c r="GPO301" s="97"/>
      <c r="GPP301" s="97"/>
      <c r="GPQ301" s="97"/>
      <c r="GPR301" s="97"/>
      <c r="GPS301" s="97"/>
      <c r="GPT301" s="97"/>
      <c r="GPU301" s="97"/>
      <c r="GPV301" s="97"/>
      <c r="GPW301" s="97"/>
      <c r="GPX301" s="97"/>
      <c r="GPY301" s="97"/>
      <c r="GPZ301" s="97"/>
      <c r="GQA301" s="97"/>
      <c r="GQB301" s="97"/>
      <c r="GQC301" s="97"/>
      <c r="GQD301" s="97"/>
      <c r="GQE301" s="97"/>
      <c r="GQF301" s="97"/>
      <c r="GQG301" s="97"/>
      <c r="GQH301" s="97"/>
      <c r="GQI301" s="97"/>
      <c r="GQJ301" s="97"/>
      <c r="GQK301" s="97"/>
      <c r="GQL301" s="97"/>
      <c r="GQM301" s="97"/>
      <c r="GQN301" s="97"/>
      <c r="GQO301" s="97"/>
      <c r="GQP301" s="97"/>
      <c r="GQQ301" s="97"/>
      <c r="GQR301" s="97"/>
      <c r="GQS301" s="97"/>
      <c r="GQT301" s="97"/>
      <c r="GQU301" s="97"/>
      <c r="GQV301" s="97"/>
      <c r="GQW301" s="97"/>
      <c r="GQX301" s="97"/>
      <c r="GQY301" s="97"/>
      <c r="GQZ301" s="97"/>
      <c r="GRA301" s="97"/>
      <c r="GRB301" s="97"/>
      <c r="GRC301" s="97"/>
      <c r="GRD301" s="97"/>
      <c r="GRE301" s="97"/>
      <c r="GRF301" s="97"/>
      <c r="GRG301" s="97"/>
      <c r="GRH301" s="97"/>
      <c r="GRI301" s="97"/>
      <c r="GRJ301" s="97"/>
      <c r="GRK301" s="97"/>
      <c r="GRL301" s="97"/>
      <c r="GRM301" s="97"/>
      <c r="GRN301" s="97"/>
      <c r="GRO301" s="97"/>
      <c r="GRP301" s="97"/>
      <c r="GRQ301" s="97"/>
      <c r="GRR301" s="97"/>
      <c r="GRS301" s="97"/>
      <c r="GRT301" s="97"/>
      <c r="GRU301" s="97"/>
      <c r="GRV301" s="97"/>
      <c r="GRW301" s="97"/>
      <c r="GRX301" s="97"/>
      <c r="GRY301" s="97"/>
      <c r="GRZ301" s="97"/>
      <c r="GSA301" s="97"/>
      <c r="GSB301" s="97"/>
      <c r="GSC301" s="97"/>
      <c r="GSD301" s="97"/>
      <c r="GSE301" s="97"/>
      <c r="GSF301" s="97"/>
      <c r="GSG301" s="97"/>
      <c r="GSH301" s="97"/>
      <c r="GSI301" s="97"/>
      <c r="GSJ301" s="97"/>
      <c r="GSK301" s="97"/>
      <c r="GSL301" s="97"/>
      <c r="GSM301" s="97"/>
      <c r="GSN301" s="97"/>
      <c r="GSO301" s="97"/>
      <c r="GSP301" s="97"/>
      <c r="GSQ301" s="97"/>
      <c r="GSR301" s="97"/>
      <c r="GSS301" s="97"/>
      <c r="GST301" s="97"/>
      <c r="GSU301" s="97"/>
      <c r="GSV301" s="97"/>
      <c r="GSW301" s="97"/>
      <c r="GSX301" s="97"/>
      <c r="GSY301" s="97"/>
      <c r="GSZ301" s="97"/>
      <c r="GTA301" s="97"/>
      <c r="GTB301" s="97"/>
      <c r="GTC301" s="97"/>
      <c r="GTD301" s="97"/>
      <c r="GTE301" s="97"/>
      <c r="GTF301" s="97"/>
      <c r="GTG301" s="97"/>
      <c r="GTH301" s="97"/>
      <c r="GTI301" s="97"/>
      <c r="GTJ301" s="97"/>
      <c r="GTK301" s="97"/>
      <c r="GTL301" s="97"/>
      <c r="GTM301" s="97"/>
      <c r="GTN301" s="97"/>
      <c r="GTO301" s="97"/>
      <c r="GTP301" s="97"/>
      <c r="GTQ301" s="97"/>
      <c r="GTR301" s="97"/>
      <c r="GTS301" s="97"/>
      <c r="GTT301" s="97"/>
      <c r="GTU301" s="97"/>
      <c r="GTV301" s="97"/>
      <c r="GTW301" s="97"/>
      <c r="GTX301" s="97"/>
      <c r="GTY301" s="97"/>
      <c r="GTZ301" s="97"/>
      <c r="GUA301" s="97"/>
      <c r="GUB301" s="97"/>
      <c r="GUC301" s="97"/>
      <c r="GUD301" s="97"/>
      <c r="GUE301" s="97"/>
      <c r="GUF301" s="97"/>
      <c r="GUG301" s="97"/>
      <c r="GUH301" s="97"/>
      <c r="GUI301" s="97"/>
      <c r="GUJ301" s="97"/>
      <c r="GUK301" s="97"/>
      <c r="GUL301" s="97"/>
      <c r="GUM301" s="97"/>
      <c r="GUN301" s="97"/>
      <c r="GUO301" s="97"/>
      <c r="GUP301" s="97"/>
      <c r="GUQ301" s="97"/>
      <c r="GUR301" s="97"/>
      <c r="GUS301" s="97"/>
      <c r="GUT301" s="97"/>
      <c r="GUU301" s="97"/>
      <c r="GUV301" s="97"/>
      <c r="GUW301" s="97"/>
      <c r="GUX301" s="97"/>
      <c r="GUY301" s="97"/>
      <c r="GUZ301" s="97"/>
      <c r="GVA301" s="97"/>
      <c r="GVB301" s="97"/>
      <c r="GVC301" s="97"/>
      <c r="GVD301" s="97"/>
      <c r="GVE301" s="97"/>
      <c r="GVF301" s="97"/>
      <c r="GVG301" s="97"/>
      <c r="GVH301" s="97"/>
      <c r="GVI301" s="97"/>
      <c r="GVJ301" s="97"/>
      <c r="GVK301" s="97"/>
      <c r="GVL301" s="97"/>
      <c r="GVM301" s="97"/>
      <c r="GVN301" s="97"/>
      <c r="GVO301" s="97"/>
      <c r="GVP301" s="97"/>
      <c r="GVQ301" s="97"/>
      <c r="GVR301" s="97"/>
      <c r="GVS301" s="97"/>
      <c r="GVT301" s="97"/>
      <c r="GVU301" s="97"/>
      <c r="GVV301" s="97"/>
      <c r="GVW301" s="97"/>
      <c r="GVX301" s="97"/>
      <c r="GVY301" s="97"/>
      <c r="GVZ301" s="97"/>
      <c r="GWA301" s="97"/>
      <c r="GWB301" s="97"/>
      <c r="GWC301" s="97"/>
      <c r="GWD301" s="97"/>
      <c r="GWE301" s="97"/>
      <c r="GWF301" s="97"/>
      <c r="GWG301" s="97"/>
      <c r="GWH301" s="97"/>
      <c r="GWI301" s="97"/>
      <c r="GWJ301" s="97"/>
      <c r="GWK301" s="97"/>
      <c r="GWL301" s="97"/>
      <c r="GWM301" s="97"/>
      <c r="GWN301" s="97"/>
      <c r="GWO301" s="97"/>
      <c r="GWP301" s="97"/>
      <c r="GWQ301" s="97"/>
      <c r="GWR301" s="97"/>
      <c r="GWS301" s="97"/>
      <c r="GWT301" s="97"/>
      <c r="GWU301" s="97"/>
      <c r="GWV301" s="97"/>
      <c r="GWW301" s="97"/>
      <c r="GWX301" s="97"/>
      <c r="GWY301" s="97"/>
      <c r="GWZ301" s="97"/>
      <c r="GXA301" s="97"/>
      <c r="GXB301" s="97"/>
      <c r="GXC301" s="97"/>
      <c r="GXD301" s="97"/>
      <c r="GXE301" s="97"/>
      <c r="GXF301" s="97"/>
      <c r="GXG301" s="97"/>
      <c r="GXH301" s="97"/>
      <c r="GXI301" s="97"/>
      <c r="GXJ301" s="97"/>
      <c r="GXK301" s="97"/>
      <c r="GXL301" s="97"/>
      <c r="GXM301" s="97"/>
      <c r="GXN301" s="97"/>
      <c r="GXO301" s="97"/>
      <c r="GXP301" s="97"/>
      <c r="GXQ301" s="97"/>
      <c r="GXR301" s="97"/>
      <c r="GXS301" s="97"/>
      <c r="GXT301" s="97"/>
      <c r="GXU301" s="97"/>
      <c r="GXV301" s="97"/>
      <c r="GXW301" s="97"/>
      <c r="GXX301" s="97"/>
      <c r="GXY301" s="97"/>
      <c r="GXZ301" s="97"/>
      <c r="GYA301" s="97"/>
      <c r="GYB301" s="97"/>
      <c r="GYC301" s="97"/>
      <c r="GYD301" s="97"/>
      <c r="GYE301" s="97"/>
      <c r="GYF301" s="97"/>
      <c r="GYG301" s="97"/>
      <c r="GYH301" s="97"/>
      <c r="GYI301" s="97"/>
      <c r="GYJ301" s="97"/>
      <c r="GYK301" s="97"/>
      <c r="GYL301" s="97"/>
      <c r="GYM301" s="97"/>
      <c r="GYN301" s="97"/>
      <c r="GYO301" s="97"/>
      <c r="GYP301" s="97"/>
      <c r="GYQ301" s="97"/>
      <c r="GYR301" s="97"/>
      <c r="GYS301" s="97"/>
      <c r="GYT301" s="97"/>
      <c r="GYU301" s="97"/>
      <c r="GYV301" s="97"/>
      <c r="GYW301" s="97"/>
      <c r="GYX301" s="97"/>
      <c r="GYY301" s="97"/>
      <c r="GYZ301" s="97"/>
      <c r="GZA301" s="97"/>
      <c r="GZB301" s="97"/>
      <c r="GZC301" s="97"/>
      <c r="GZD301" s="97"/>
      <c r="GZE301" s="97"/>
      <c r="GZF301" s="97"/>
      <c r="GZG301" s="97"/>
      <c r="GZH301" s="97"/>
      <c r="GZI301" s="97"/>
      <c r="GZJ301" s="97"/>
      <c r="GZK301" s="97"/>
      <c r="GZL301" s="97"/>
      <c r="GZM301" s="97"/>
      <c r="GZN301" s="97"/>
      <c r="GZO301" s="97"/>
      <c r="GZP301" s="97"/>
      <c r="GZQ301" s="97"/>
      <c r="GZR301" s="97"/>
      <c r="GZS301" s="97"/>
      <c r="GZT301" s="97"/>
      <c r="GZU301" s="97"/>
      <c r="GZV301" s="97"/>
      <c r="GZW301" s="97"/>
      <c r="GZX301" s="97"/>
      <c r="GZY301" s="97"/>
      <c r="GZZ301" s="97"/>
      <c r="HAA301" s="97"/>
      <c r="HAB301" s="97"/>
      <c r="HAC301" s="97"/>
      <c r="HAD301" s="97"/>
      <c r="HAE301" s="97"/>
      <c r="HAF301" s="97"/>
      <c r="HAG301" s="97"/>
      <c r="HAH301" s="97"/>
      <c r="HAI301" s="97"/>
      <c r="HAJ301" s="97"/>
      <c r="HAK301" s="97"/>
      <c r="HAL301" s="97"/>
      <c r="HAM301" s="97"/>
      <c r="HAN301" s="97"/>
      <c r="HAO301" s="97"/>
      <c r="HAP301" s="97"/>
      <c r="HAQ301" s="97"/>
      <c r="HAR301" s="97"/>
      <c r="HAS301" s="97"/>
      <c r="HAT301" s="97"/>
      <c r="HAU301" s="97"/>
      <c r="HAV301" s="97"/>
      <c r="HAW301" s="97"/>
      <c r="HAX301" s="97"/>
      <c r="HAY301" s="97"/>
      <c r="HAZ301" s="97"/>
      <c r="HBA301" s="97"/>
      <c r="HBB301" s="97"/>
      <c r="HBC301" s="97"/>
      <c r="HBD301" s="97"/>
      <c r="HBE301" s="97"/>
      <c r="HBF301" s="97"/>
      <c r="HBG301" s="97"/>
      <c r="HBH301" s="97"/>
      <c r="HBI301" s="97"/>
      <c r="HBJ301" s="97"/>
      <c r="HBK301" s="97"/>
      <c r="HBL301" s="97"/>
      <c r="HBM301" s="97"/>
      <c r="HBN301" s="97"/>
      <c r="HBO301" s="97"/>
      <c r="HBP301" s="97"/>
      <c r="HBQ301" s="97"/>
      <c r="HBR301" s="97"/>
      <c r="HBS301" s="97"/>
      <c r="HBT301" s="97"/>
      <c r="HBU301" s="97"/>
      <c r="HBV301" s="97"/>
      <c r="HBW301" s="97"/>
      <c r="HBX301" s="97"/>
      <c r="HBY301" s="97"/>
      <c r="HBZ301" s="97"/>
      <c r="HCA301" s="97"/>
      <c r="HCB301" s="97"/>
      <c r="HCC301" s="97"/>
      <c r="HCD301" s="97"/>
      <c r="HCE301" s="97"/>
      <c r="HCF301" s="97"/>
      <c r="HCG301" s="97"/>
      <c r="HCH301" s="97"/>
      <c r="HCI301" s="97"/>
      <c r="HCJ301" s="97"/>
      <c r="HCK301" s="97"/>
      <c r="HCL301" s="97"/>
      <c r="HCM301" s="97"/>
      <c r="HCN301" s="97"/>
      <c r="HCO301" s="97"/>
      <c r="HCP301" s="97"/>
      <c r="HCQ301" s="97"/>
      <c r="HCR301" s="97"/>
      <c r="HCS301" s="97"/>
      <c r="HCT301" s="97"/>
      <c r="HCU301" s="97"/>
      <c r="HCV301" s="97"/>
      <c r="HCW301" s="97"/>
      <c r="HCX301" s="97"/>
      <c r="HCY301" s="97"/>
      <c r="HCZ301" s="97"/>
      <c r="HDA301" s="97"/>
      <c r="HDB301" s="97"/>
      <c r="HDC301" s="97"/>
      <c r="HDD301" s="97"/>
      <c r="HDE301" s="97"/>
      <c r="HDF301" s="97"/>
      <c r="HDG301" s="97"/>
      <c r="HDH301" s="97"/>
      <c r="HDI301" s="97"/>
      <c r="HDJ301" s="97"/>
      <c r="HDK301" s="97"/>
      <c r="HDL301" s="97"/>
      <c r="HDM301" s="97"/>
      <c r="HDN301" s="97"/>
      <c r="HDO301" s="97"/>
      <c r="HDP301" s="97"/>
      <c r="HDQ301" s="97"/>
      <c r="HDR301" s="97"/>
      <c r="HDS301" s="97"/>
      <c r="HDT301" s="97"/>
      <c r="HDU301" s="97"/>
      <c r="HDV301" s="97"/>
      <c r="HDW301" s="97"/>
      <c r="HDX301" s="97"/>
      <c r="HDY301" s="97"/>
      <c r="HDZ301" s="97"/>
      <c r="HEA301" s="97"/>
      <c r="HEB301" s="97"/>
      <c r="HEC301" s="97"/>
      <c r="HED301" s="97"/>
      <c r="HEE301" s="97"/>
      <c r="HEF301" s="97"/>
      <c r="HEG301" s="97"/>
      <c r="HEH301" s="97"/>
      <c r="HEI301" s="97"/>
      <c r="HEJ301" s="97"/>
      <c r="HEK301" s="97"/>
      <c r="HEL301" s="97"/>
      <c r="HEM301" s="97"/>
      <c r="HEN301" s="97"/>
      <c r="HEO301" s="97"/>
      <c r="HEP301" s="97"/>
      <c r="HEQ301" s="97"/>
      <c r="HER301" s="97"/>
      <c r="HES301" s="97"/>
      <c r="HET301" s="97"/>
      <c r="HEU301" s="97"/>
      <c r="HEV301" s="97"/>
      <c r="HEW301" s="97"/>
      <c r="HEX301" s="97"/>
      <c r="HEY301" s="97"/>
      <c r="HEZ301" s="97"/>
      <c r="HFA301" s="97"/>
      <c r="HFB301" s="97"/>
      <c r="HFC301" s="97"/>
      <c r="HFD301" s="97"/>
      <c r="HFE301" s="97"/>
      <c r="HFF301" s="97"/>
      <c r="HFG301" s="97"/>
      <c r="HFH301" s="97"/>
      <c r="HFI301" s="97"/>
      <c r="HFJ301" s="97"/>
      <c r="HFK301" s="97"/>
      <c r="HFL301" s="97"/>
      <c r="HFM301" s="97"/>
      <c r="HFN301" s="97"/>
      <c r="HFO301" s="97"/>
      <c r="HFP301" s="97"/>
      <c r="HFQ301" s="97"/>
      <c r="HFR301" s="97"/>
      <c r="HFS301" s="97"/>
      <c r="HFT301" s="97"/>
      <c r="HFU301" s="97"/>
      <c r="HFV301" s="97"/>
      <c r="HFW301" s="97"/>
      <c r="HFX301" s="97"/>
      <c r="HFY301" s="97"/>
      <c r="HFZ301" s="97"/>
      <c r="HGA301" s="97"/>
      <c r="HGB301" s="97"/>
      <c r="HGC301" s="97"/>
      <c r="HGD301" s="97"/>
      <c r="HGE301" s="97"/>
      <c r="HGF301" s="97"/>
      <c r="HGG301" s="97"/>
      <c r="HGH301" s="97"/>
      <c r="HGI301" s="97"/>
      <c r="HGJ301" s="97"/>
      <c r="HGK301" s="97"/>
      <c r="HGL301" s="97"/>
      <c r="HGM301" s="97"/>
      <c r="HGN301" s="97"/>
      <c r="HGO301" s="97"/>
      <c r="HGP301" s="97"/>
      <c r="HGQ301" s="97"/>
      <c r="HGR301" s="97"/>
      <c r="HGS301" s="97"/>
      <c r="HGT301" s="97"/>
      <c r="HGU301" s="97"/>
      <c r="HGV301" s="97"/>
      <c r="HGW301" s="97"/>
      <c r="HGX301" s="97"/>
      <c r="HGY301" s="97"/>
      <c r="HGZ301" s="97"/>
      <c r="HHA301" s="97"/>
      <c r="HHB301" s="97"/>
      <c r="HHC301" s="97"/>
      <c r="HHD301" s="97"/>
      <c r="HHE301" s="97"/>
      <c r="HHF301" s="97"/>
      <c r="HHG301" s="97"/>
      <c r="HHH301" s="97"/>
      <c r="HHI301" s="97"/>
      <c r="HHJ301" s="97"/>
      <c r="HHK301" s="97"/>
      <c r="HHL301" s="97"/>
      <c r="HHM301" s="97"/>
      <c r="HHN301" s="97"/>
      <c r="HHO301" s="97"/>
      <c r="HHP301" s="97"/>
      <c r="HHQ301" s="97"/>
      <c r="HHR301" s="97"/>
      <c r="HHS301" s="97"/>
      <c r="HHT301" s="97"/>
      <c r="HHU301" s="97"/>
      <c r="HHV301" s="97"/>
      <c r="HHW301" s="97"/>
      <c r="HHX301" s="97"/>
      <c r="HHY301" s="97"/>
      <c r="HHZ301" s="97"/>
      <c r="HIA301" s="97"/>
      <c r="HIB301" s="97"/>
      <c r="HIC301" s="97"/>
      <c r="HID301" s="97"/>
      <c r="HIE301" s="97"/>
      <c r="HIF301" s="97"/>
      <c r="HIG301" s="97"/>
      <c r="HIH301" s="97"/>
      <c r="HII301" s="97"/>
      <c r="HIJ301" s="97"/>
      <c r="HIK301" s="97"/>
      <c r="HIL301" s="97"/>
      <c r="HIM301" s="97"/>
      <c r="HIN301" s="97"/>
      <c r="HIO301" s="97"/>
      <c r="HIP301" s="97"/>
      <c r="HIQ301" s="97"/>
      <c r="HIR301" s="97"/>
      <c r="HIS301" s="97"/>
      <c r="HIT301" s="97"/>
      <c r="HIU301" s="97"/>
      <c r="HIV301" s="97"/>
      <c r="HIW301" s="97"/>
      <c r="HIX301" s="97"/>
      <c r="HIY301" s="97"/>
      <c r="HIZ301" s="97"/>
      <c r="HJA301" s="97"/>
      <c r="HJB301" s="97"/>
      <c r="HJC301" s="97"/>
      <c r="HJD301" s="97"/>
      <c r="HJE301" s="97"/>
      <c r="HJF301" s="97"/>
      <c r="HJG301" s="97"/>
      <c r="HJH301" s="97"/>
      <c r="HJI301" s="97"/>
      <c r="HJJ301" s="97"/>
      <c r="HJK301" s="97"/>
      <c r="HJL301" s="97"/>
      <c r="HJM301" s="97"/>
      <c r="HJN301" s="97"/>
      <c r="HJO301" s="97"/>
      <c r="HJP301" s="97"/>
      <c r="HJQ301" s="97"/>
      <c r="HJR301" s="97"/>
      <c r="HJS301" s="97"/>
      <c r="HJT301" s="97"/>
      <c r="HJU301" s="97"/>
      <c r="HJV301" s="97"/>
      <c r="HJW301" s="97"/>
      <c r="HJX301" s="97"/>
      <c r="HJY301" s="97"/>
      <c r="HJZ301" s="97"/>
      <c r="HKA301" s="97"/>
      <c r="HKB301" s="97"/>
      <c r="HKC301" s="97"/>
      <c r="HKD301" s="97"/>
      <c r="HKE301" s="97"/>
      <c r="HKF301" s="97"/>
      <c r="HKG301" s="97"/>
      <c r="HKH301" s="97"/>
      <c r="HKI301" s="97"/>
      <c r="HKJ301" s="97"/>
      <c r="HKK301" s="97"/>
      <c r="HKL301" s="97"/>
      <c r="HKM301" s="97"/>
      <c r="HKN301" s="97"/>
      <c r="HKO301" s="97"/>
      <c r="HKP301" s="97"/>
      <c r="HKQ301" s="97"/>
      <c r="HKR301" s="97"/>
      <c r="HKS301" s="97"/>
      <c r="HKT301" s="97"/>
      <c r="HKU301" s="97"/>
      <c r="HKV301" s="97"/>
      <c r="HKW301" s="97"/>
      <c r="HKX301" s="97"/>
      <c r="HKY301" s="97"/>
      <c r="HKZ301" s="97"/>
      <c r="HLA301" s="97"/>
      <c r="HLB301" s="97"/>
      <c r="HLC301" s="97"/>
      <c r="HLD301" s="97"/>
      <c r="HLE301" s="97"/>
      <c r="HLF301" s="97"/>
      <c r="HLG301" s="97"/>
      <c r="HLH301" s="97"/>
      <c r="HLI301" s="97"/>
      <c r="HLJ301" s="97"/>
      <c r="HLK301" s="97"/>
      <c r="HLL301" s="97"/>
      <c r="HLM301" s="97"/>
      <c r="HLN301" s="97"/>
      <c r="HLO301" s="97"/>
      <c r="HLP301" s="97"/>
      <c r="HLQ301" s="97"/>
      <c r="HLR301" s="97"/>
      <c r="HLS301" s="97"/>
      <c r="HLT301" s="97"/>
      <c r="HLU301" s="97"/>
      <c r="HLV301" s="97"/>
      <c r="HLW301" s="97"/>
      <c r="HLX301" s="97"/>
      <c r="HLY301" s="97"/>
      <c r="HLZ301" s="97"/>
      <c r="HMA301" s="97"/>
      <c r="HMB301" s="97"/>
      <c r="HMC301" s="97"/>
      <c r="HMD301" s="97"/>
      <c r="HME301" s="97"/>
      <c r="HMF301" s="97"/>
      <c r="HMG301" s="97"/>
      <c r="HMH301" s="97"/>
      <c r="HMI301" s="97"/>
      <c r="HMJ301" s="97"/>
      <c r="HMK301" s="97"/>
      <c r="HML301" s="97"/>
      <c r="HMM301" s="97"/>
      <c r="HMN301" s="97"/>
      <c r="HMO301" s="97"/>
      <c r="HMP301" s="97"/>
      <c r="HMQ301" s="97"/>
      <c r="HMR301" s="97"/>
      <c r="HMS301" s="97"/>
      <c r="HMT301" s="97"/>
      <c r="HMU301" s="97"/>
      <c r="HMV301" s="97"/>
      <c r="HMW301" s="97"/>
      <c r="HMX301" s="97"/>
      <c r="HMY301" s="97"/>
      <c r="HMZ301" s="97"/>
      <c r="HNA301" s="97"/>
      <c r="HNB301" s="97"/>
      <c r="HNC301" s="97"/>
      <c r="HND301" s="97"/>
      <c r="HNE301" s="97"/>
      <c r="HNF301" s="97"/>
      <c r="HNG301" s="97"/>
      <c r="HNH301" s="97"/>
      <c r="HNI301" s="97"/>
      <c r="HNJ301" s="97"/>
      <c r="HNK301" s="97"/>
      <c r="HNL301" s="97"/>
      <c r="HNM301" s="97"/>
      <c r="HNN301" s="97"/>
      <c r="HNO301" s="97"/>
      <c r="HNP301" s="97"/>
      <c r="HNQ301" s="97"/>
      <c r="HNR301" s="97"/>
      <c r="HNS301" s="97"/>
      <c r="HNT301" s="97"/>
      <c r="HNU301" s="97"/>
      <c r="HNV301" s="97"/>
      <c r="HNW301" s="97"/>
      <c r="HNX301" s="97"/>
      <c r="HNY301" s="97"/>
      <c r="HNZ301" s="97"/>
      <c r="HOA301" s="97"/>
      <c r="HOB301" s="97"/>
      <c r="HOC301" s="97"/>
      <c r="HOD301" s="97"/>
      <c r="HOE301" s="97"/>
      <c r="HOF301" s="97"/>
      <c r="HOG301" s="97"/>
      <c r="HOH301" s="97"/>
      <c r="HOI301" s="97"/>
      <c r="HOJ301" s="97"/>
      <c r="HOK301" s="97"/>
      <c r="HOL301" s="97"/>
      <c r="HOM301" s="97"/>
      <c r="HON301" s="97"/>
      <c r="HOO301" s="97"/>
      <c r="HOP301" s="97"/>
      <c r="HOQ301" s="97"/>
      <c r="HOR301" s="97"/>
      <c r="HOS301" s="97"/>
      <c r="HOT301" s="97"/>
      <c r="HOU301" s="97"/>
      <c r="HOV301" s="97"/>
      <c r="HOW301" s="97"/>
      <c r="HOX301" s="97"/>
      <c r="HOY301" s="97"/>
      <c r="HOZ301" s="97"/>
      <c r="HPA301" s="97"/>
      <c r="HPB301" s="97"/>
      <c r="HPC301" s="97"/>
      <c r="HPD301" s="97"/>
      <c r="HPE301" s="97"/>
      <c r="HPF301" s="97"/>
      <c r="HPG301" s="97"/>
      <c r="HPH301" s="97"/>
      <c r="HPI301" s="97"/>
      <c r="HPJ301" s="97"/>
      <c r="HPK301" s="97"/>
      <c r="HPL301" s="97"/>
      <c r="HPM301" s="97"/>
      <c r="HPN301" s="97"/>
      <c r="HPO301" s="97"/>
      <c r="HPP301" s="97"/>
      <c r="HPQ301" s="97"/>
      <c r="HPR301" s="97"/>
      <c r="HPS301" s="97"/>
      <c r="HPT301" s="97"/>
      <c r="HPU301" s="97"/>
      <c r="HPV301" s="97"/>
      <c r="HPW301" s="97"/>
      <c r="HPX301" s="97"/>
      <c r="HPY301" s="97"/>
      <c r="HPZ301" s="97"/>
      <c r="HQA301" s="97"/>
      <c r="HQB301" s="97"/>
      <c r="HQC301" s="97"/>
      <c r="HQD301" s="97"/>
      <c r="HQE301" s="97"/>
      <c r="HQF301" s="97"/>
      <c r="HQG301" s="97"/>
      <c r="HQH301" s="97"/>
      <c r="HQI301" s="97"/>
      <c r="HQJ301" s="97"/>
      <c r="HQK301" s="97"/>
      <c r="HQL301" s="97"/>
      <c r="HQM301" s="97"/>
      <c r="HQN301" s="97"/>
      <c r="HQO301" s="97"/>
      <c r="HQP301" s="97"/>
      <c r="HQQ301" s="97"/>
      <c r="HQR301" s="97"/>
      <c r="HQS301" s="97"/>
      <c r="HQT301" s="97"/>
      <c r="HQU301" s="97"/>
      <c r="HQV301" s="97"/>
      <c r="HQW301" s="97"/>
      <c r="HQX301" s="97"/>
      <c r="HQY301" s="97"/>
      <c r="HQZ301" s="97"/>
      <c r="HRA301" s="97"/>
      <c r="HRB301" s="97"/>
      <c r="HRC301" s="97"/>
      <c r="HRD301" s="97"/>
      <c r="HRE301" s="97"/>
      <c r="HRF301" s="97"/>
      <c r="HRG301" s="97"/>
      <c r="HRH301" s="97"/>
      <c r="HRI301" s="97"/>
      <c r="HRJ301" s="97"/>
      <c r="HRK301" s="97"/>
      <c r="HRL301" s="97"/>
      <c r="HRM301" s="97"/>
      <c r="HRN301" s="97"/>
      <c r="HRO301" s="97"/>
      <c r="HRP301" s="97"/>
      <c r="HRQ301" s="97"/>
      <c r="HRR301" s="97"/>
      <c r="HRS301" s="97"/>
      <c r="HRT301" s="97"/>
      <c r="HRU301" s="97"/>
      <c r="HRV301" s="97"/>
      <c r="HRW301" s="97"/>
      <c r="HRX301" s="97"/>
      <c r="HRY301" s="97"/>
      <c r="HRZ301" s="97"/>
      <c r="HSA301" s="97"/>
      <c r="HSB301" s="97"/>
      <c r="HSC301" s="97"/>
      <c r="HSD301" s="97"/>
      <c r="HSE301" s="97"/>
      <c r="HSF301" s="97"/>
      <c r="HSG301" s="97"/>
      <c r="HSH301" s="97"/>
      <c r="HSI301" s="97"/>
      <c r="HSJ301" s="97"/>
      <c r="HSK301" s="97"/>
      <c r="HSL301" s="97"/>
      <c r="HSM301" s="97"/>
      <c r="HSN301" s="97"/>
      <c r="HSO301" s="97"/>
      <c r="HSP301" s="97"/>
      <c r="HSQ301" s="97"/>
      <c r="HSR301" s="97"/>
      <c r="HSS301" s="97"/>
      <c r="HST301" s="97"/>
      <c r="HSU301" s="97"/>
      <c r="HSV301" s="97"/>
      <c r="HSW301" s="97"/>
      <c r="HSX301" s="97"/>
      <c r="HSY301" s="97"/>
      <c r="HSZ301" s="97"/>
      <c r="HTA301" s="97"/>
      <c r="HTB301" s="97"/>
      <c r="HTC301" s="97"/>
      <c r="HTD301" s="97"/>
      <c r="HTE301" s="97"/>
      <c r="HTF301" s="97"/>
      <c r="HTG301" s="97"/>
      <c r="HTH301" s="97"/>
      <c r="HTI301" s="97"/>
      <c r="HTJ301" s="97"/>
      <c r="HTK301" s="97"/>
      <c r="HTL301" s="97"/>
      <c r="HTM301" s="97"/>
      <c r="HTN301" s="97"/>
      <c r="HTO301" s="97"/>
      <c r="HTP301" s="97"/>
      <c r="HTQ301" s="97"/>
      <c r="HTR301" s="97"/>
      <c r="HTS301" s="97"/>
      <c r="HTT301" s="97"/>
      <c r="HTU301" s="97"/>
      <c r="HTV301" s="97"/>
      <c r="HTW301" s="97"/>
      <c r="HTX301" s="97"/>
      <c r="HTY301" s="97"/>
      <c r="HTZ301" s="97"/>
      <c r="HUA301" s="97"/>
      <c r="HUB301" s="97"/>
      <c r="HUC301" s="97"/>
      <c r="HUD301" s="97"/>
      <c r="HUE301" s="97"/>
      <c r="HUF301" s="97"/>
      <c r="HUG301" s="97"/>
      <c r="HUH301" s="97"/>
      <c r="HUI301" s="97"/>
      <c r="HUJ301" s="97"/>
      <c r="HUK301" s="97"/>
      <c r="HUL301" s="97"/>
      <c r="HUM301" s="97"/>
      <c r="HUN301" s="97"/>
      <c r="HUO301" s="97"/>
      <c r="HUP301" s="97"/>
      <c r="HUQ301" s="97"/>
      <c r="HUR301" s="97"/>
      <c r="HUS301" s="97"/>
      <c r="HUT301" s="97"/>
      <c r="HUU301" s="97"/>
      <c r="HUV301" s="97"/>
      <c r="HUW301" s="97"/>
      <c r="HUX301" s="97"/>
      <c r="HUY301" s="97"/>
      <c r="HUZ301" s="97"/>
      <c r="HVA301" s="97"/>
      <c r="HVB301" s="97"/>
      <c r="HVC301" s="97"/>
      <c r="HVD301" s="97"/>
      <c r="HVE301" s="97"/>
      <c r="HVF301" s="97"/>
      <c r="HVG301" s="97"/>
      <c r="HVH301" s="97"/>
      <c r="HVI301" s="97"/>
      <c r="HVJ301" s="97"/>
      <c r="HVK301" s="97"/>
      <c r="HVL301" s="97"/>
      <c r="HVM301" s="97"/>
      <c r="HVN301" s="97"/>
      <c r="HVO301" s="97"/>
      <c r="HVP301" s="97"/>
      <c r="HVQ301" s="97"/>
      <c r="HVR301" s="97"/>
      <c r="HVS301" s="97"/>
      <c r="HVT301" s="97"/>
      <c r="HVU301" s="97"/>
      <c r="HVV301" s="97"/>
      <c r="HVW301" s="97"/>
      <c r="HVX301" s="97"/>
      <c r="HVY301" s="97"/>
      <c r="HVZ301" s="97"/>
      <c r="HWA301" s="97"/>
      <c r="HWB301" s="97"/>
      <c r="HWC301" s="97"/>
      <c r="HWD301" s="97"/>
      <c r="HWE301" s="97"/>
      <c r="HWF301" s="97"/>
      <c r="HWG301" s="97"/>
      <c r="HWH301" s="97"/>
      <c r="HWI301" s="97"/>
      <c r="HWJ301" s="97"/>
      <c r="HWK301" s="97"/>
      <c r="HWL301" s="97"/>
      <c r="HWM301" s="97"/>
      <c r="HWN301" s="97"/>
      <c r="HWO301" s="97"/>
      <c r="HWP301" s="97"/>
      <c r="HWQ301" s="97"/>
      <c r="HWR301" s="97"/>
      <c r="HWS301" s="97"/>
      <c r="HWT301" s="97"/>
      <c r="HWU301" s="97"/>
      <c r="HWV301" s="97"/>
      <c r="HWW301" s="97"/>
      <c r="HWX301" s="97"/>
      <c r="HWY301" s="97"/>
      <c r="HWZ301" s="97"/>
      <c r="HXA301" s="97"/>
      <c r="HXB301" s="97"/>
      <c r="HXC301" s="97"/>
      <c r="HXD301" s="97"/>
      <c r="HXE301" s="97"/>
      <c r="HXF301" s="97"/>
      <c r="HXG301" s="97"/>
      <c r="HXH301" s="97"/>
      <c r="HXI301" s="97"/>
      <c r="HXJ301" s="97"/>
      <c r="HXK301" s="97"/>
      <c r="HXL301" s="97"/>
      <c r="HXM301" s="97"/>
      <c r="HXN301" s="97"/>
      <c r="HXO301" s="97"/>
      <c r="HXP301" s="97"/>
      <c r="HXQ301" s="97"/>
      <c r="HXR301" s="97"/>
      <c r="HXS301" s="97"/>
      <c r="HXT301" s="97"/>
      <c r="HXU301" s="97"/>
      <c r="HXV301" s="97"/>
      <c r="HXW301" s="97"/>
      <c r="HXX301" s="97"/>
      <c r="HXY301" s="97"/>
      <c r="HXZ301" s="97"/>
      <c r="HYA301" s="97"/>
      <c r="HYB301" s="97"/>
      <c r="HYC301" s="97"/>
      <c r="HYD301" s="97"/>
      <c r="HYE301" s="97"/>
      <c r="HYF301" s="97"/>
      <c r="HYG301" s="97"/>
      <c r="HYH301" s="97"/>
      <c r="HYI301" s="97"/>
      <c r="HYJ301" s="97"/>
      <c r="HYK301" s="97"/>
      <c r="HYL301" s="97"/>
      <c r="HYM301" s="97"/>
      <c r="HYN301" s="97"/>
      <c r="HYO301" s="97"/>
      <c r="HYP301" s="97"/>
      <c r="HYQ301" s="97"/>
      <c r="HYR301" s="97"/>
      <c r="HYS301" s="97"/>
      <c r="HYT301" s="97"/>
      <c r="HYU301" s="97"/>
      <c r="HYV301" s="97"/>
      <c r="HYW301" s="97"/>
      <c r="HYX301" s="97"/>
      <c r="HYY301" s="97"/>
      <c r="HYZ301" s="97"/>
      <c r="HZA301" s="97"/>
      <c r="HZB301" s="97"/>
      <c r="HZC301" s="97"/>
      <c r="HZD301" s="97"/>
      <c r="HZE301" s="97"/>
      <c r="HZF301" s="97"/>
      <c r="HZG301" s="97"/>
      <c r="HZH301" s="97"/>
      <c r="HZI301" s="97"/>
      <c r="HZJ301" s="97"/>
      <c r="HZK301" s="97"/>
      <c r="HZL301" s="97"/>
      <c r="HZM301" s="97"/>
      <c r="HZN301" s="97"/>
      <c r="HZO301" s="97"/>
      <c r="HZP301" s="97"/>
      <c r="HZQ301" s="97"/>
      <c r="HZR301" s="97"/>
      <c r="HZS301" s="97"/>
      <c r="HZT301" s="97"/>
      <c r="HZU301" s="97"/>
      <c r="HZV301" s="97"/>
      <c r="HZW301" s="97"/>
      <c r="HZX301" s="97"/>
      <c r="HZY301" s="97"/>
      <c r="HZZ301" s="97"/>
      <c r="IAA301" s="97"/>
      <c r="IAB301" s="97"/>
      <c r="IAC301" s="97"/>
      <c r="IAD301" s="97"/>
      <c r="IAE301" s="97"/>
      <c r="IAF301" s="97"/>
      <c r="IAG301" s="97"/>
      <c r="IAH301" s="97"/>
      <c r="IAI301" s="97"/>
      <c r="IAJ301" s="97"/>
      <c r="IAK301" s="97"/>
      <c r="IAL301" s="97"/>
      <c r="IAM301" s="97"/>
      <c r="IAN301" s="97"/>
      <c r="IAO301" s="97"/>
      <c r="IAP301" s="97"/>
      <c r="IAQ301" s="97"/>
      <c r="IAR301" s="97"/>
      <c r="IAS301" s="97"/>
      <c r="IAT301" s="97"/>
      <c r="IAU301" s="97"/>
      <c r="IAV301" s="97"/>
      <c r="IAW301" s="97"/>
      <c r="IAX301" s="97"/>
      <c r="IAY301" s="97"/>
      <c r="IAZ301" s="97"/>
      <c r="IBA301" s="97"/>
      <c r="IBB301" s="97"/>
      <c r="IBC301" s="97"/>
      <c r="IBD301" s="97"/>
      <c r="IBE301" s="97"/>
      <c r="IBF301" s="97"/>
      <c r="IBG301" s="97"/>
      <c r="IBH301" s="97"/>
      <c r="IBI301" s="97"/>
      <c r="IBJ301" s="97"/>
      <c r="IBK301" s="97"/>
      <c r="IBL301" s="97"/>
      <c r="IBM301" s="97"/>
      <c r="IBN301" s="97"/>
      <c r="IBO301" s="97"/>
      <c r="IBP301" s="97"/>
      <c r="IBQ301" s="97"/>
      <c r="IBR301" s="97"/>
      <c r="IBS301" s="97"/>
      <c r="IBT301" s="97"/>
      <c r="IBU301" s="97"/>
      <c r="IBV301" s="97"/>
      <c r="IBW301" s="97"/>
      <c r="IBX301" s="97"/>
      <c r="IBY301" s="97"/>
      <c r="IBZ301" s="97"/>
      <c r="ICA301" s="97"/>
      <c r="ICB301" s="97"/>
      <c r="ICC301" s="97"/>
      <c r="ICD301" s="97"/>
      <c r="ICE301" s="97"/>
      <c r="ICF301" s="97"/>
      <c r="ICG301" s="97"/>
      <c r="ICH301" s="97"/>
      <c r="ICI301" s="97"/>
      <c r="ICJ301" s="97"/>
      <c r="ICK301" s="97"/>
      <c r="ICL301" s="97"/>
      <c r="ICM301" s="97"/>
      <c r="ICN301" s="97"/>
      <c r="ICO301" s="97"/>
      <c r="ICP301" s="97"/>
      <c r="ICQ301" s="97"/>
      <c r="ICR301" s="97"/>
      <c r="ICS301" s="97"/>
      <c r="ICT301" s="97"/>
      <c r="ICU301" s="97"/>
      <c r="ICV301" s="97"/>
      <c r="ICW301" s="97"/>
      <c r="ICX301" s="97"/>
      <c r="ICY301" s="97"/>
      <c r="ICZ301" s="97"/>
      <c r="IDA301" s="97"/>
      <c r="IDB301" s="97"/>
      <c r="IDC301" s="97"/>
      <c r="IDD301" s="97"/>
      <c r="IDE301" s="97"/>
      <c r="IDF301" s="97"/>
      <c r="IDG301" s="97"/>
      <c r="IDH301" s="97"/>
      <c r="IDI301" s="97"/>
      <c r="IDJ301" s="97"/>
      <c r="IDK301" s="97"/>
      <c r="IDL301" s="97"/>
      <c r="IDM301" s="97"/>
      <c r="IDN301" s="97"/>
      <c r="IDO301" s="97"/>
      <c r="IDP301" s="97"/>
      <c r="IDQ301" s="97"/>
      <c r="IDR301" s="97"/>
      <c r="IDS301" s="97"/>
      <c r="IDT301" s="97"/>
      <c r="IDU301" s="97"/>
      <c r="IDV301" s="97"/>
      <c r="IDW301" s="97"/>
      <c r="IDX301" s="97"/>
      <c r="IDY301" s="97"/>
      <c r="IDZ301" s="97"/>
      <c r="IEA301" s="97"/>
      <c r="IEB301" s="97"/>
      <c r="IEC301" s="97"/>
      <c r="IED301" s="97"/>
      <c r="IEE301" s="97"/>
      <c r="IEF301" s="97"/>
      <c r="IEG301" s="97"/>
      <c r="IEH301" s="97"/>
      <c r="IEI301" s="97"/>
      <c r="IEJ301" s="97"/>
      <c r="IEK301" s="97"/>
      <c r="IEL301" s="97"/>
      <c r="IEM301" s="97"/>
      <c r="IEN301" s="97"/>
      <c r="IEO301" s="97"/>
      <c r="IEP301" s="97"/>
      <c r="IEQ301" s="97"/>
      <c r="IER301" s="97"/>
      <c r="IES301" s="97"/>
      <c r="IET301" s="97"/>
      <c r="IEU301" s="97"/>
      <c r="IEV301" s="97"/>
      <c r="IEW301" s="97"/>
      <c r="IEX301" s="97"/>
      <c r="IEY301" s="97"/>
      <c r="IEZ301" s="97"/>
      <c r="IFA301" s="97"/>
      <c r="IFB301" s="97"/>
      <c r="IFC301" s="97"/>
      <c r="IFD301" s="97"/>
      <c r="IFE301" s="97"/>
      <c r="IFF301" s="97"/>
      <c r="IFG301" s="97"/>
      <c r="IFH301" s="97"/>
      <c r="IFI301" s="97"/>
      <c r="IFJ301" s="97"/>
      <c r="IFK301" s="97"/>
      <c r="IFL301" s="97"/>
      <c r="IFM301" s="97"/>
      <c r="IFN301" s="97"/>
      <c r="IFO301" s="97"/>
      <c r="IFP301" s="97"/>
      <c r="IFQ301" s="97"/>
      <c r="IFR301" s="97"/>
      <c r="IFS301" s="97"/>
      <c r="IFT301" s="97"/>
      <c r="IFU301" s="97"/>
      <c r="IFV301" s="97"/>
      <c r="IFW301" s="97"/>
      <c r="IFX301" s="97"/>
      <c r="IFY301" s="97"/>
      <c r="IFZ301" s="97"/>
      <c r="IGA301" s="97"/>
      <c r="IGB301" s="97"/>
      <c r="IGC301" s="97"/>
      <c r="IGD301" s="97"/>
      <c r="IGE301" s="97"/>
      <c r="IGF301" s="97"/>
      <c r="IGG301" s="97"/>
      <c r="IGH301" s="97"/>
      <c r="IGI301" s="97"/>
      <c r="IGJ301" s="97"/>
      <c r="IGK301" s="97"/>
      <c r="IGL301" s="97"/>
      <c r="IGM301" s="97"/>
      <c r="IGN301" s="97"/>
      <c r="IGO301" s="97"/>
      <c r="IGP301" s="97"/>
      <c r="IGQ301" s="97"/>
      <c r="IGR301" s="97"/>
      <c r="IGS301" s="97"/>
      <c r="IGT301" s="97"/>
      <c r="IGU301" s="97"/>
      <c r="IGV301" s="97"/>
      <c r="IGW301" s="97"/>
      <c r="IGX301" s="97"/>
      <c r="IGY301" s="97"/>
      <c r="IGZ301" s="97"/>
      <c r="IHA301" s="97"/>
      <c r="IHB301" s="97"/>
      <c r="IHC301" s="97"/>
      <c r="IHD301" s="97"/>
      <c r="IHE301" s="97"/>
      <c r="IHF301" s="97"/>
      <c r="IHG301" s="97"/>
      <c r="IHH301" s="97"/>
      <c r="IHI301" s="97"/>
      <c r="IHJ301" s="97"/>
      <c r="IHK301" s="97"/>
      <c r="IHL301" s="97"/>
      <c r="IHM301" s="97"/>
      <c r="IHN301" s="97"/>
      <c r="IHO301" s="97"/>
      <c r="IHP301" s="97"/>
      <c r="IHQ301" s="97"/>
      <c r="IHR301" s="97"/>
      <c r="IHS301" s="97"/>
      <c r="IHT301" s="97"/>
      <c r="IHU301" s="97"/>
      <c r="IHV301" s="97"/>
      <c r="IHW301" s="97"/>
      <c r="IHX301" s="97"/>
      <c r="IHY301" s="97"/>
      <c r="IHZ301" s="97"/>
      <c r="IIA301" s="97"/>
      <c r="IIB301" s="97"/>
      <c r="IIC301" s="97"/>
      <c r="IID301" s="97"/>
      <c r="IIE301" s="97"/>
      <c r="IIF301" s="97"/>
      <c r="IIG301" s="97"/>
      <c r="IIH301" s="97"/>
      <c r="III301" s="97"/>
      <c r="IIJ301" s="97"/>
      <c r="IIK301" s="97"/>
      <c r="IIL301" s="97"/>
      <c r="IIM301" s="97"/>
      <c r="IIN301" s="97"/>
      <c r="IIO301" s="97"/>
      <c r="IIP301" s="97"/>
      <c r="IIQ301" s="97"/>
      <c r="IIR301" s="97"/>
      <c r="IIS301" s="97"/>
      <c r="IIT301" s="97"/>
      <c r="IIU301" s="97"/>
      <c r="IIV301" s="97"/>
      <c r="IIW301" s="97"/>
      <c r="IIX301" s="97"/>
      <c r="IIY301" s="97"/>
      <c r="IIZ301" s="97"/>
      <c r="IJA301" s="97"/>
      <c r="IJB301" s="97"/>
      <c r="IJC301" s="97"/>
      <c r="IJD301" s="97"/>
      <c r="IJE301" s="97"/>
      <c r="IJF301" s="97"/>
      <c r="IJG301" s="97"/>
      <c r="IJH301" s="97"/>
      <c r="IJI301" s="97"/>
      <c r="IJJ301" s="97"/>
      <c r="IJK301" s="97"/>
      <c r="IJL301" s="97"/>
      <c r="IJM301" s="97"/>
      <c r="IJN301" s="97"/>
      <c r="IJO301" s="97"/>
      <c r="IJP301" s="97"/>
      <c r="IJQ301" s="97"/>
      <c r="IJR301" s="97"/>
      <c r="IJS301" s="97"/>
      <c r="IJT301" s="97"/>
      <c r="IJU301" s="97"/>
      <c r="IJV301" s="97"/>
      <c r="IJW301" s="97"/>
      <c r="IJX301" s="97"/>
      <c r="IJY301" s="97"/>
      <c r="IJZ301" s="97"/>
      <c r="IKA301" s="97"/>
      <c r="IKB301" s="97"/>
      <c r="IKC301" s="97"/>
      <c r="IKD301" s="97"/>
      <c r="IKE301" s="97"/>
      <c r="IKF301" s="97"/>
      <c r="IKG301" s="97"/>
      <c r="IKH301" s="97"/>
      <c r="IKI301" s="97"/>
      <c r="IKJ301" s="97"/>
      <c r="IKK301" s="97"/>
      <c r="IKL301" s="97"/>
      <c r="IKM301" s="97"/>
      <c r="IKN301" s="97"/>
      <c r="IKO301" s="97"/>
      <c r="IKP301" s="97"/>
      <c r="IKQ301" s="97"/>
      <c r="IKR301" s="97"/>
      <c r="IKS301" s="97"/>
      <c r="IKT301" s="97"/>
      <c r="IKU301" s="97"/>
      <c r="IKV301" s="97"/>
      <c r="IKW301" s="97"/>
      <c r="IKX301" s="97"/>
      <c r="IKY301" s="97"/>
      <c r="IKZ301" s="97"/>
      <c r="ILA301" s="97"/>
      <c r="ILB301" s="97"/>
      <c r="ILC301" s="97"/>
      <c r="ILD301" s="97"/>
      <c r="ILE301" s="97"/>
      <c r="ILF301" s="97"/>
      <c r="ILG301" s="97"/>
      <c r="ILH301" s="97"/>
      <c r="ILI301" s="97"/>
      <c r="ILJ301" s="97"/>
      <c r="ILK301" s="97"/>
      <c r="ILL301" s="97"/>
      <c r="ILM301" s="97"/>
      <c r="ILN301" s="97"/>
      <c r="ILO301" s="97"/>
      <c r="ILP301" s="97"/>
      <c r="ILQ301" s="97"/>
      <c r="ILR301" s="97"/>
      <c r="ILS301" s="97"/>
      <c r="ILT301" s="97"/>
      <c r="ILU301" s="97"/>
      <c r="ILV301" s="97"/>
      <c r="ILW301" s="97"/>
      <c r="ILX301" s="97"/>
      <c r="ILY301" s="97"/>
      <c r="ILZ301" s="97"/>
      <c r="IMA301" s="97"/>
      <c r="IMB301" s="97"/>
      <c r="IMC301" s="97"/>
      <c r="IMD301" s="97"/>
      <c r="IME301" s="97"/>
      <c r="IMF301" s="97"/>
      <c r="IMG301" s="97"/>
      <c r="IMH301" s="97"/>
      <c r="IMI301" s="97"/>
      <c r="IMJ301" s="97"/>
      <c r="IMK301" s="97"/>
      <c r="IML301" s="97"/>
      <c r="IMM301" s="97"/>
      <c r="IMN301" s="97"/>
      <c r="IMO301" s="97"/>
      <c r="IMP301" s="97"/>
      <c r="IMQ301" s="97"/>
      <c r="IMR301" s="97"/>
      <c r="IMS301" s="97"/>
      <c r="IMT301" s="97"/>
      <c r="IMU301" s="97"/>
      <c r="IMV301" s="97"/>
      <c r="IMW301" s="97"/>
      <c r="IMX301" s="97"/>
      <c r="IMY301" s="97"/>
      <c r="IMZ301" s="97"/>
      <c r="INA301" s="97"/>
      <c r="INB301" s="97"/>
      <c r="INC301" s="97"/>
      <c r="IND301" s="97"/>
      <c r="INE301" s="97"/>
      <c r="INF301" s="97"/>
      <c r="ING301" s="97"/>
      <c r="INH301" s="97"/>
      <c r="INI301" s="97"/>
      <c r="INJ301" s="97"/>
      <c r="INK301" s="97"/>
      <c r="INL301" s="97"/>
      <c r="INM301" s="97"/>
      <c r="INN301" s="97"/>
      <c r="INO301" s="97"/>
      <c r="INP301" s="97"/>
      <c r="INQ301" s="97"/>
      <c r="INR301" s="97"/>
      <c r="INS301" s="97"/>
      <c r="INT301" s="97"/>
      <c r="INU301" s="97"/>
      <c r="INV301" s="97"/>
      <c r="INW301" s="97"/>
      <c r="INX301" s="97"/>
      <c r="INY301" s="97"/>
      <c r="INZ301" s="97"/>
      <c r="IOA301" s="97"/>
      <c r="IOB301" s="97"/>
      <c r="IOC301" s="97"/>
      <c r="IOD301" s="97"/>
      <c r="IOE301" s="97"/>
      <c r="IOF301" s="97"/>
      <c r="IOG301" s="97"/>
      <c r="IOH301" s="97"/>
      <c r="IOI301" s="97"/>
      <c r="IOJ301" s="97"/>
      <c r="IOK301" s="97"/>
      <c r="IOL301" s="97"/>
      <c r="IOM301" s="97"/>
      <c r="ION301" s="97"/>
      <c r="IOO301" s="97"/>
      <c r="IOP301" s="97"/>
      <c r="IOQ301" s="97"/>
      <c r="IOR301" s="97"/>
      <c r="IOS301" s="97"/>
      <c r="IOT301" s="97"/>
      <c r="IOU301" s="97"/>
      <c r="IOV301" s="97"/>
      <c r="IOW301" s="97"/>
      <c r="IOX301" s="97"/>
      <c r="IOY301" s="97"/>
      <c r="IOZ301" s="97"/>
      <c r="IPA301" s="97"/>
      <c r="IPB301" s="97"/>
      <c r="IPC301" s="97"/>
      <c r="IPD301" s="97"/>
      <c r="IPE301" s="97"/>
      <c r="IPF301" s="97"/>
      <c r="IPG301" s="97"/>
      <c r="IPH301" s="97"/>
      <c r="IPI301" s="97"/>
      <c r="IPJ301" s="97"/>
      <c r="IPK301" s="97"/>
      <c r="IPL301" s="97"/>
      <c r="IPM301" s="97"/>
      <c r="IPN301" s="97"/>
      <c r="IPO301" s="97"/>
      <c r="IPP301" s="97"/>
      <c r="IPQ301" s="97"/>
      <c r="IPR301" s="97"/>
      <c r="IPS301" s="97"/>
      <c r="IPT301" s="97"/>
      <c r="IPU301" s="97"/>
      <c r="IPV301" s="97"/>
      <c r="IPW301" s="97"/>
      <c r="IPX301" s="97"/>
      <c r="IPY301" s="97"/>
      <c r="IPZ301" s="97"/>
      <c r="IQA301" s="97"/>
      <c r="IQB301" s="97"/>
      <c r="IQC301" s="97"/>
      <c r="IQD301" s="97"/>
      <c r="IQE301" s="97"/>
      <c r="IQF301" s="97"/>
      <c r="IQG301" s="97"/>
      <c r="IQH301" s="97"/>
      <c r="IQI301" s="97"/>
      <c r="IQJ301" s="97"/>
      <c r="IQK301" s="97"/>
      <c r="IQL301" s="97"/>
      <c r="IQM301" s="97"/>
      <c r="IQN301" s="97"/>
      <c r="IQO301" s="97"/>
      <c r="IQP301" s="97"/>
      <c r="IQQ301" s="97"/>
      <c r="IQR301" s="97"/>
      <c r="IQS301" s="97"/>
      <c r="IQT301" s="97"/>
      <c r="IQU301" s="97"/>
      <c r="IQV301" s="97"/>
      <c r="IQW301" s="97"/>
      <c r="IQX301" s="97"/>
      <c r="IQY301" s="97"/>
      <c r="IQZ301" s="97"/>
      <c r="IRA301" s="97"/>
      <c r="IRB301" s="97"/>
      <c r="IRC301" s="97"/>
      <c r="IRD301" s="97"/>
      <c r="IRE301" s="97"/>
      <c r="IRF301" s="97"/>
      <c r="IRG301" s="97"/>
      <c r="IRH301" s="97"/>
      <c r="IRI301" s="97"/>
      <c r="IRJ301" s="97"/>
      <c r="IRK301" s="97"/>
      <c r="IRL301" s="97"/>
      <c r="IRM301" s="97"/>
      <c r="IRN301" s="97"/>
      <c r="IRO301" s="97"/>
      <c r="IRP301" s="97"/>
      <c r="IRQ301" s="97"/>
      <c r="IRR301" s="97"/>
      <c r="IRS301" s="97"/>
      <c r="IRT301" s="97"/>
      <c r="IRU301" s="97"/>
      <c r="IRV301" s="97"/>
      <c r="IRW301" s="97"/>
      <c r="IRX301" s="97"/>
      <c r="IRY301" s="97"/>
      <c r="IRZ301" s="97"/>
      <c r="ISA301" s="97"/>
      <c r="ISB301" s="97"/>
      <c r="ISC301" s="97"/>
      <c r="ISD301" s="97"/>
      <c r="ISE301" s="97"/>
      <c r="ISF301" s="97"/>
      <c r="ISG301" s="97"/>
      <c r="ISH301" s="97"/>
      <c r="ISI301" s="97"/>
      <c r="ISJ301" s="97"/>
      <c r="ISK301" s="97"/>
      <c r="ISL301" s="97"/>
      <c r="ISM301" s="97"/>
      <c r="ISN301" s="97"/>
      <c r="ISO301" s="97"/>
      <c r="ISP301" s="97"/>
      <c r="ISQ301" s="97"/>
      <c r="ISR301" s="97"/>
      <c r="ISS301" s="97"/>
      <c r="IST301" s="97"/>
      <c r="ISU301" s="97"/>
      <c r="ISV301" s="97"/>
      <c r="ISW301" s="97"/>
      <c r="ISX301" s="97"/>
      <c r="ISY301" s="97"/>
      <c r="ISZ301" s="97"/>
      <c r="ITA301" s="97"/>
      <c r="ITB301" s="97"/>
      <c r="ITC301" s="97"/>
      <c r="ITD301" s="97"/>
      <c r="ITE301" s="97"/>
      <c r="ITF301" s="97"/>
      <c r="ITG301" s="97"/>
      <c r="ITH301" s="97"/>
      <c r="ITI301" s="97"/>
      <c r="ITJ301" s="97"/>
      <c r="ITK301" s="97"/>
      <c r="ITL301" s="97"/>
      <c r="ITM301" s="97"/>
      <c r="ITN301" s="97"/>
      <c r="ITO301" s="97"/>
      <c r="ITP301" s="97"/>
      <c r="ITQ301" s="97"/>
      <c r="ITR301" s="97"/>
      <c r="ITS301" s="97"/>
      <c r="ITT301" s="97"/>
      <c r="ITU301" s="97"/>
      <c r="ITV301" s="97"/>
      <c r="ITW301" s="97"/>
      <c r="ITX301" s="97"/>
      <c r="ITY301" s="97"/>
      <c r="ITZ301" s="97"/>
      <c r="IUA301" s="97"/>
      <c r="IUB301" s="97"/>
      <c r="IUC301" s="97"/>
      <c r="IUD301" s="97"/>
      <c r="IUE301" s="97"/>
      <c r="IUF301" s="97"/>
      <c r="IUG301" s="97"/>
      <c r="IUH301" s="97"/>
      <c r="IUI301" s="97"/>
      <c r="IUJ301" s="97"/>
      <c r="IUK301" s="97"/>
      <c r="IUL301" s="97"/>
      <c r="IUM301" s="97"/>
      <c r="IUN301" s="97"/>
      <c r="IUO301" s="97"/>
      <c r="IUP301" s="97"/>
      <c r="IUQ301" s="97"/>
      <c r="IUR301" s="97"/>
      <c r="IUS301" s="97"/>
      <c r="IUT301" s="97"/>
      <c r="IUU301" s="97"/>
      <c r="IUV301" s="97"/>
      <c r="IUW301" s="97"/>
      <c r="IUX301" s="97"/>
      <c r="IUY301" s="97"/>
      <c r="IUZ301" s="97"/>
      <c r="IVA301" s="97"/>
      <c r="IVB301" s="97"/>
      <c r="IVC301" s="97"/>
      <c r="IVD301" s="97"/>
      <c r="IVE301" s="97"/>
      <c r="IVF301" s="97"/>
      <c r="IVG301" s="97"/>
      <c r="IVH301" s="97"/>
      <c r="IVI301" s="97"/>
      <c r="IVJ301" s="97"/>
      <c r="IVK301" s="97"/>
      <c r="IVL301" s="97"/>
      <c r="IVM301" s="97"/>
      <c r="IVN301" s="97"/>
      <c r="IVO301" s="97"/>
      <c r="IVP301" s="97"/>
      <c r="IVQ301" s="97"/>
      <c r="IVR301" s="97"/>
      <c r="IVS301" s="97"/>
      <c r="IVT301" s="97"/>
      <c r="IVU301" s="97"/>
      <c r="IVV301" s="97"/>
      <c r="IVW301" s="97"/>
      <c r="IVX301" s="97"/>
      <c r="IVY301" s="97"/>
      <c r="IVZ301" s="97"/>
      <c r="IWA301" s="97"/>
      <c r="IWB301" s="97"/>
      <c r="IWC301" s="97"/>
      <c r="IWD301" s="97"/>
      <c r="IWE301" s="97"/>
      <c r="IWF301" s="97"/>
      <c r="IWG301" s="97"/>
      <c r="IWH301" s="97"/>
      <c r="IWI301" s="97"/>
      <c r="IWJ301" s="97"/>
      <c r="IWK301" s="97"/>
      <c r="IWL301" s="97"/>
      <c r="IWM301" s="97"/>
      <c r="IWN301" s="97"/>
      <c r="IWO301" s="97"/>
      <c r="IWP301" s="97"/>
      <c r="IWQ301" s="97"/>
      <c r="IWR301" s="97"/>
      <c r="IWS301" s="97"/>
      <c r="IWT301" s="97"/>
      <c r="IWU301" s="97"/>
      <c r="IWV301" s="97"/>
      <c r="IWW301" s="97"/>
      <c r="IWX301" s="97"/>
      <c r="IWY301" s="97"/>
      <c r="IWZ301" s="97"/>
      <c r="IXA301" s="97"/>
      <c r="IXB301" s="97"/>
      <c r="IXC301" s="97"/>
      <c r="IXD301" s="97"/>
      <c r="IXE301" s="97"/>
      <c r="IXF301" s="97"/>
      <c r="IXG301" s="97"/>
      <c r="IXH301" s="97"/>
      <c r="IXI301" s="97"/>
      <c r="IXJ301" s="97"/>
      <c r="IXK301" s="97"/>
      <c r="IXL301" s="97"/>
      <c r="IXM301" s="97"/>
      <c r="IXN301" s="97"/>
      <c r="IXO301" s="97"/>
      <c r="IXP301" s="97"/>
      <c r="IXQ301" s="97"/>
      <c r="IXR301" s="97"/>
      <c r="IXS301" s="97"/>
      <c r="IXT301" s="97"/>
      <c r="IXU301" s="97"/>
      <c r="IXV301" s="97"/>
      <c r="IXW301" s="97"/>
      <c r="IXX301" s="97"/>
      <c r="IXY301" s="97"/>
      <c r="IXZ301" s="97"/>
      <c r="IYA301" s="97"/>
      <c r="IYB301" s="97"/>
      <c r="IYC301" s="97"/>
      <c r="IYD301" s="97"/>
      <c r="IYE301" s="97"/>
      <c r="IYF301" s="97"/>
      <c r="IYG301" s="97"/>
      <c r="IYH301" s="97"/>
      <c r="IYI301" s="97"/>
      <c r="IYJ301" s="97"/>
      <c r="IYK301" s="97"/>
      <c r="IYL301" s="97"/>
      <c r="IYM301" s="97"/>
      <c r="IYN301" s="97"/>
      <c r="IYO301" s="97"/>
      <c r="IYP301" s="97"/>
      <c r="IYQ301" s="97"/>
      <c r="IYR301" s="97"/>
      <c r="IYS301" s="97"/>
      <c r="IYT301" s="97"/>
      <c r="IYU301" s="97"/>
      <c r="IYV301" s="97"/>
      <c r="IYW301" s="97"/>
      <c r="IYX301" s="97"/>
      <c r="IYY301" s="97"/>
      <c r="IYZ301" s="97"/>
      <c r="IZA301" s="97"/>
      <c r="IZB301" s="97"/>
      <c r="IZC301" s="97"/>
      <c r="IZD301" s="97"/>
      <c r="IZE301" s="97"/>
      <c r="IZF301" s="97"/>
      <c r="IZG301" s="97"/>
      <c r="IZH301" s="97"/>
      <c r="IZI301" s="97"/>
      <c r="IZJ301" s="97"/>
      <c r="IZK301" s="97"/>
      <c r="IZL301" s="97"/>
      <c r="IZM301" s="97"/>
      <c r="IZN301" s="97"/>
      <c r="IZO301" s="97"/>
      <c r="IZP301" s="97"/>
      <c r="IZQ301" s="97"/>
      <c r="IZR301" s="97"/>
      <c r="IZS301" s="97"/>
      <c r="IZT301" s="97"/>
      <c r="IZU301" s="97"/>
      <c r="IZV301" s="97"/>
      <c r="IZW301" s="97"/>
      <c r="IZX301" s="97"/>
      <c r="IZY301" s="97"/>
      <c r="IZZ301" s="97"/>
      <c r="JAA301" s="97"/>
      <c r="JAB301" s="97"/>
      <c r="JAC301" s="97"/>
      <c r="JAD301" s="97"/>
      <c r="JAE301" s="97"/>
      <c r="JAF301" s="97"/>
      <c r="JAG301" s="97"/>
      <c r="JAH301" s="97"/>
      <c r="JAI301" s="97"/>
      <c r="JAJ301" s="97"/>
      <c r="JAK301" s="97"/>
      <c r="JAL301" s="97"/>
      <c r="JAM301" s="97"/>
      <c r="JAN301" s="97"/>
      <c r="JAO301" s="97"/>
      <c r="JAP301" s="97"/>
      <c r="JAQ301" s="97"/>
      <c r="JAR301" s="97"/>
      <c r="JAS301" s="97"/>
      <c r="JAT301" s="97"/>
      <c r="JAU301" s="97"/>
      <c r="JAV301" s="97"/>
      <c r="JAW301" s="97"/>
      <c r="JAX301" s="97"/>
      <c r="JAY301" s="97"/>
      <c r="JAZ301" s="97"/>
      <c r="JBA301" s="97"/>
      <c r="JBB301" s="97"/>
      <c r="JBC301" s="97"/>
      <c r="JBD301" s="97"/>
      <c r="JBE301" s="97"/>
      <c r="JBF301" s="97"/>
      <c r="JBG301" s="97"/>
      <c r="JBH301" s="97"/>
      <c r="JBI301" s="97"/>
      <c r="JBJ301" s="97"/>
      <c r="JBK301" s="97"/>
      <c r="JBL301" s="97"/>
      <c r="JBM301" s="97"/>
      <c r="JBN301" s="97"/>
      <c r="JBO301" s="97"/>
      <c r="JBP301" s="97"/>
      <c r="JBQ301" s="97"/>
      <c r="JBR301" s="97"/>
      <c r="JBS301" s="97"/>
      <c r="JBT301" s="97"/>
      <c r="JBU301" s="97"/>
      <c r="JBV301" s="97"/>
      <c r="JBW301" s="97"/>
      <c r="JBX301" s="97"/>
      <c r="JBY301" s="97"/>
      <c r="JBZ301" s="97"/>
      <c r="JCA301" s="97"/>
      <c r="JCB301" s="97"/>
      <c r="JCC301" s="97"/>
      <c r="JCD301" s="97"/>
      <c r="JCE301" s="97"/>
      <c r="JCF301" s="97"/>
      <c r="JCG301" s="97"/>
      <c r="JCH301" s="97"/>
      <c r="JCI301" s="97"/>
      <c r="JCJ301" s="97"/>
      <c r="JCK301" s="97"/>
      <c r="JCL301" s="97"/>
      <c r="JCM301" s="97"/>
      <c r="JCN301" s="97"/>
      <c r="JCO301" s="97"/>
      <c r="JCP301" s="97"/>
      <c r="JCQ301" s="97"/>
      <c r="JCR301" s="97"/>
      <c r="JCS301" s="97"/>
      <c r="JCT301" s="97"/>
      <c r="JCU301" s="97"/>
      <c r="JCV301" s="97"/>
      <c r="JCW301" s="97"/>
      <c r="JCX301" s="97"/>
      <c r="JCY301" s="97"/>
      <c r="JCZ301" s="97"/>
      <c r="JDA301" s="97"/>
      <c r="JDB301" s="97"/>
      <c r="JDC301" s="97"/>
      <c r="JDD301" s="97"/>
      <c r="JDE301" s="97"/>
      <c r="JDF301" s="97"/>
      <c r="JDG301" s="97"/>
      <c r="JDH301" s="97"/>
      <c r="JDI301" s="97"/>
      <c r="JDJ301" s="97"/>
      <c r="JDK301" s="97"/>
      <c r="JDL301" s="97"/>
      <c r="JDM301" s="97"/>
      <c r="JDN301" s="97"/>
      <c r="JDO301" s="97"/>
      <c r="JDP301" s="97"/>
      <c r="JDQ301" s="97"/>
      <c r="JDR301" s="97"/>
      <c r="JDS301" s="97"/>
      <c r="JDT301" s="97"/>
      <c r="JDU301" s="97"/>
      <c r="JDV301" s="97"/>
      <c r="JDW301" s="97"/>
      <c r="JDX301" s="97"/>
      <c r="JDY301" s="97"/>
      <c r="JDZ301" s="97"/>
      <c r="JEA301" s="97"/>
      <c r="JEB301" s="97"/>
      <c r="JEC301" s="97"/>
      <c r="JED301" s="97"/>
      <c r="JEE301" s="97"/>
      <c r="JEF301" s="97"/>
      <c r="JEG301" s="97"/>
      <c r="JEH301" s="97"/>
      <c r="JEI301" s="97"/>
      <c r="JEJ301" s="97"/>
      <c r="JEK301" s="97"/>
      <c r="JEL301" s="97"/>
      <c r="JEM301" s="97"/>
      <c r="JEN301" s="97"/>
      <c r="JEO301" s="97"/>
      <c r="JEP301" s="97"/>
      <c r="JEQ301" s="97"/>
      <c r="JER301" s="97"/>
      <c r="JES301" s="97"/>
      <c r="JET301" s="97"/>
      <c r="JEU301" s="97"/>
      <c r="JEV301" s="97"/>
      <c r="JEW301" s="97"/>
      <c r="JEX301" s="97"/>
      <c r="JEY301" s="97"/>
      <c r="JEZ301" s="97"/>
      <c r="JFA301" s="97"/>
      <c r="JFB301" s="97"/>
      <c r="JFC301" s="97"/>
      <c r="JFD301" s="97"/>
      <c r="JFE301" s="97"/>
      <c r="JFF301" s="97"/>
      <c r="JFG301" s="97"/>
      <c r="JFH301" s="97"/>
      <c r="JFI301" s="97"/>
      <c r="JFJ301" s="97"/>
      <c r="JFK301" s="97"/>
      <c r="JFL301" s="97"/>
      <c r="JFM301" s="97"/>
      <c r="JFN301" s="97"/>
      <c r="JFO301" s="97"/>
      <c r="JFP301" s="97"/>
      <c r="JFQ301" s="97"/>
      <c r="JFR301" s="97"/>
      <c r="JFS301" s="97"/>
      <c r="JFT301" s="97"/>
      <c r="JFU301" s="97"/>
      <c r="JFV301" s="97"/>
      <c r="JFW301" s="97"/>
      <c r="JFX301" s="97"/>
      <c r="JFY301" s="97"/>
      <c r="JFZ301" s="97"/>
      <c r="JGA301" s="97"/>
      <c r="JGB301" s="97"/>
      <c r="JGC301" s="97"/>
      <c r="JGD301" s="97"/>
      <c r="JGE301" s="97"/>
      <c r="JGF301" s="97"/>
      <c r="JGG301" s="97"/>
      <c r="JGH301" s="97"/>
      <c r="JGI301" s="97"/>
      <c r="JGJ301" s="97"/>
      <c r="JGK301" s="97"/>
      <c r="JGL301" s="97"/>
      <c r="JGM301" s="97"/>
      <c r="JGN301" s="97"/>
      <c r="JGO301" s="97"/>
      <c r="JGP301" s="97"/>
      <c r="JGQ301" s="97"/>
      <c r="JGR301" s="97"/>
      <c r="JGS301" s="97"/>
      <c r="JGT301" s="97"/>
      <c r="JGU301" s="97"/>
      <c r="JGV301" s="97"/>
      <c r="JGW301" s="97"/>
      <c r="JGX301" s="97"/>
      <c r="JGY301" s="97"/>
      <c r="JGZ301" s="97"/>
      <c r="JHA301" s="97"/>
      <c r="JHB301" s="97"/>
      <c r="JHC301" s="97"/>
      <c r="JHD301" s="97"/>
      <c r="JHE301" s="97"/>
      <c r="JHF301" s="97"/>
      <c r="JHG301" s="97"/>
      <c r="JHH301" s="97"/>
      <c r="JHI301" s="97"/>
      <c r="JHJ301" s="97"/>
      <c r="JHK301" s="97"/>
      <c r="JHL301" s="97"/>
      <c r="JHM301" s="97"/>
      <c r="JHN301" s="97"/>
      <c r="JHO301" s="97"/>
      <c r="JHP301" s="97"/>
      <c r="JHQ301" s="97"/>
      <c r="JHR301" s="97"/>
      <c r="JHS301" s="97"/>
      <c r="JHT301" s="97"/>
      <c r="JHU301" s="97"/>
      <c r="JHV301" s="97"/>
      <c r="JHW301" s="97"/>
      <c r="JHX301" s="97"/>
      <c r="JHY301" s="97"/>
      <c r="JHZ301" s="97"/>
      <c r="JIA301" s="97"/>
      <c r="JIB301" s="97"/>
      <c r="JIC301" s="97"/>
      <c r="JID301" s="97"/>
      <c r="JIE301" s="97"/>
      <c r="JIF301" s="97"/>
      <c r="JIG301" s="97"/>
      <c r="JIH301" s="97"/>
      <c r="JII301" s="97"/>
      <c r="JIJ301" s="97"/>
      <c r="JIK301" s="97"/>
      <c r="JIL301" s="97"/>
      <c r="JIM301" s="97"/>
      <c r="JIN301" s="97"/>
      <c r="JIO301" s="97"/>
      <c r="JIP301" s="97"/>
      <c r="JIQ301" s="97"/>
      <c r="JIR301" s="97"/>
      <c r="JIS301" s="97"/>
      <c r="JIT301" s="97"/>
      <c r="JIU301" s="97"/>
      <c r="JIV301" s="97"/>
      <c r="JIW301" s="97"/>
      <c r="JIX301" s="97"/>
      <c r="JIY301" s="97"/>
      <c r="JIZ301" s="97"/>
      <c r="JJA301" s="97"/>
      <c r="JJB301" s="97"/>
      <c r="JJC301" s="97"/>
      <c r="JJD301" s="97"/>
      <c r="JJE301" s="97"/>
      <c r="JJF301" s="97"/>
      <c r="JJG301" s="97"/>
      <c r="JJH301" s="97"/>
      <c r="JJI301" s="97"/>
      <c r="JJJ301" s="97"/>
      <c r="JJK301" s="97"/>
      <c r="JJL301" s="97"/>
      <c r="JJM301" s="97"/>
      <c r="JJN301" s="97"/>
      <c r="JJO301" s="97"/>
      <c r="JJP301" s="97"/>
      <c r="JJQ301" s="97"/>
      <c r="JJR301" s="97"/>
      <c r="JJS301" s="97"/>
      <c r="JJT301" s="97"/>
      <c r="JJU301" s="97"/>
      <c r="JJV301" s="97"/>
      <c r="JJW301" s="97"/>
      <c r="JJX301" s="97"/>
      <c r="JJY301" s="97"/>
      <c r="JJZ301" s="97"/>
      <c r="JKA301" s="97"/>
      <c r="JKB301" s="97"/>
      <c r="JKC301" s="97"/>
      <c r="JKD301" s="97"/>
      <c r="JKE301" s="97"/>
      <c r="JKF301" s="97"/>
      <c r="JKG301" s="97"/>
      <c r="JKH301" s="97"/>
      <c r="JKI301" s="97"/>
      <c r="JKJ301" s="97"/>
      <c r="JKK301" s="97"/>
      <c r="JKL301" s="97"/>
      <c r="JKM301" s="97"/>
      <c r="JKN301" s="97"/>
      <c r="JKO301" s="97"/>
      <c r="JKP301" s="97"/>
      <c r="JKQ301" s="97"/>
      <c r="JKR301" s="97"/>
      <c r="JKS301" s="97"/>
      <c r="JKT301" s="97"/>
      <c r="JKU301" s="97"/>
      <c r="JKV301" s="97"/>
      <c r="JKW301" s="97"/>
      <c r="JKX301" s="97"/>
      <c r="JKY301" s="97"/>
      <c r="JKZ301" s="97"/>
      <c r="JLA301" s="97"/>
      <c r="JLB301" s="97"/>
      <c r="JLC301" s="97"/>
      <c r="JLD301" s="97"/>
      <c r="JLE301" s="97"/>
      <c r="JLF301" s="97"/>
      <c r="JLG301" s="97"/>
      <c r="JLH301" s="97"/>
      <c r="JLI301" s="97"/>
      <c r="JLJ301" s="97"/>
      <c r="JLK301" s="97"/>
      <c r="JLL301" s="97"/>
      <c r="JLM301" s="97"/>
      <c r="JLN301" s="97"/>
      <c r="JLO301" s="97"/>
      <c r="JLP301" s="97"/>
      <c r="JLQ301" s="97"/>
      <c r="JLR301" s="97"/>
      <c r="JLS301" s="97"/>
      <c r="JLT301" s="97"/>
      <c r="JLU301" s="97"/>
      <c r="JLV301" s="97"/>
      <c r="JLW301" s="97"/>
      <c r="JLX301" s="97"/>
      <c r="JLY301" s="97"/>
      <c r="JLZ301" s="97"/>
      <c r="JMA301" s="97"/>
      <c r="JMB301" s="97"/>
      <c r="JMC301" s="97"/>
      <c r="JMD301" s="97"/>
      <c r="JME301" s="97"/>
      <c r="JMF301" s="97"/>
      <c r="JMG301" s="97"/>
      <c r="JMH301" s="97"/>
      <c r="JMI301" s="97"/>
      <c r="JMJ301" s="97"/>
      <c r="JMK301" s="97"/>
      <c r="JML301" s="97"/>
      <c r="JMM301" s="97"/>
      <c r="JMN301" s="97"/>
      <c r="JMO301" s="97"/>
      <c r="JMP301" s="97"/>
      <c r="JMQ301" s="97"/>
      <c r="JMR301" s="97"/>
      <c r="JMS301" s="97"/>
      <c r="JMT301" s="97"/>
      <c r="JMU301" s="97"/>
      <c r="JMV301" s="97"/>
      <c r="JMW301" s="97"/>
      <c r="JMX301" s="97"/>
      <c r="JMY301" s="97"/>
      <c r="JMZ301" s="97"/>
      <c r="JNA301" s="97"/>
      <c r="JNB301" s="97"/>
      <c r="JNC301" s="97"/>
      <c r="JND301" s="97"/>
      <c r="JNE301" s="97"/>
      <c r="JNF301" s="97"/>
      <c r="JNG301" s="97"/>
      <c r="JNH301" s="97"/>
      <c r="JNI301" s="97"/>
      <c r="JNJ301" s="97"/>
      <c r="JNK301" s="97"/>
      <c r="JNL301" s="97"/>
      <c r="JNM301" s="97"/>
      <c r="JNN301" s="97"/>
      <c r="JNO301" s="97"/>
      <c r="JNP301" s="97"/>
      <c r="JNQ301" s="97"/>
      <c r="JNR301" s="97"/>
      <c r="JNS301" s="97"/>
      <c r="JNT301" s="97"/>
      <c r="JNU301" s="97"/>
      <c r="JNV301" s="97"/>
      <c r="JNW301" s="97"/>
      <c r="JNX301" s="97"/>
      <c r="JNY301" s="97"/>
      <c r="JNZ301" s="97"/>
      <c r="JOA301" s="97"/>
      <c r="JOB301" s="97"/>
      <c r="JOC301" s="97"/>
      <c r="JOD301" s="97"/>
      <c r="JOE301" s="97"/>
      <c r="JOF301" s="97"/>
      <c r="JOG301" s="97"/>
      <c r="JOH301" s="97"/>
      <c r="JOI301" s="97"/>
      <c r="JOJ301" s="97"/>
      <c r="JOK301" s="97"/>
      <c r="JOL301" s="97"/>
      <c r="JOM301" s="97"/>
      <c r="JON301" s="97"/>
      <c r="JOO301" s="97"/>
      <c r="JOP301" s="97"/>
      <c r="JOQ301" s="97"/>
      <c r="JOR301" s="97"/>
      <c r="JOS301" s="97"/>
      <c r="JOT301" s="97"/>
      <c r="JOU301" s="97"/>
      <c r="JOV301" s="97"/>
      <c r="JOW301" s="97"/>
      <c r="JOX301" s="97"/>
      <c r="JOY301" s="97"/>
      <c r="JOZ301" s="97"/>
      <c r="JPA301" s="97"/>
      <c r="JPB301" s="97"/>
      <c r="JPC301" s="97"/>
      <c r="JPD301" s="97"/>
      <c r="JPE301" s="97"/>
      <c r="JPF301" s="97"/>
      <c r="JPG301" s="97"/>
      <c r="JPH301" s="97"/>
      <c r="JPI301" s="97"/>
      <c r="JPJ301" s="97"/>
      <c r="JPK301" s="97"/>
      <c r="JPL301" s="97"/>
      <c r="JPM301" s="97"/>
      <c r="JPN301" s="97"/>
      <c r="JPO301" s="97"/>
      <c r="JPP301" s="97"/>
      <c r="JPQ301" s="97"/>
      <c r="JPR301" s="97"/>
      <c r="JPS301" s="97"/>
      <c r="JPT301" s="97"/>
      <c r="JPU301" s="97"/>
      <c r="JPV301" s="97"/>
      <c r="JPW301" s="97"/>
      <c r="JPX301" s="97"/>
      <c r="JPY301" s="97"/>
      <c r="JPZ301" s="97"/>
      <c r="JQA301" s="97"/>
      <c r="JQB301" s="97"/>
      <c r="JQC301" s="97"/>
      <c r="JQD301" s="97"/>
      <c r="JQE301" s="97"/>
      <c r="JQF301" s="97"/>
      <c r="JQG301" s="97"/>
      <c r="JQH301" s="97"/>
      <c r="JQI301" s="97"/>
      <c r="JQJ301" s="97"/>
      <c r="JQK301" s="97"/>
      <c r="JQL301" s="97"/>
      <c r="JQM301" s="97"/>
      <c r="JQN301" s="97"/>
      <c r="JQO301" s="97"/>
      <c r="JQP301" s="97"/>
      <c r="JQQ301" s="97"/>
      <c r="JQR301" s="97"/>
      <c r="JQS301" s="97"/>
      <c r="JQT301" s="97"/>
      <c r="JQU301" s="97"/>
      <c r="JQV301" s="97"/>
      <c r="JQW301" s="97"/>
      <c r="JQX301" s="97"/>
      <c r="JQY301" s="97"/>
      <c r="JQZ301" s="97"/>
      <c r="JRA301" s="97"/>
      <c r="JRB301" s="97"/>
      <c r="JRC301" s="97"/>
      <c r="JRD301" s="97"/>
      <c r="JRE301" s="97"/>
      <c r="JRF301" s="97"/>
      <c r="JRG301" s="97"/>
      <c r="JRH301" s="97"/>
      <c r="JRI301" s="97"/>
      <c r="JRJ301" s="97"/>
      <c r="JRK301" s="97"/>
      <c r="JRL301" s="97"/>
      <c r="JRM301" s="97"/>
      <c r="JRN301" s="97"/>
      <c r="JRO301" s="97"/>
      <c r="JRP301" s="97"/>
      <c r="JRQ301" s="97"/>
      <c r="JRR301" s="97"/>
      <c r="JRS301" s="97"/>
      <c r="JRT301" s="97"/>
      <c r="JRU301" s="97"/>
      <c r="JRV301" s="97"/>
      <c r="JRW301" s="97"/>
      <c r="JRX301" s="97"/>
      <c r="JRY301" s="97"/>
      <c r="JRZ301" s="97"/>
      <c r="JSA301" s="97"/>
      <c r="JSB301" s="97"/>
      <c r="JSC301" s="97"/>
      <c r="JSD301" s="97"/>
      <c r="JSE301" s="97"/>
      <c r="JSF301" s="97"/>
      <c r="JSG301" s="97"/>
      <c r="JSH301" s="97"/>
      <c r="JSI301" s="97"/>
      <c r="JSJ301" s="97"/>
      <c r="JSK301" s="97"/>
      <c r="JSL301" s="97"/>
      <c r="JSM301" s="97"/>
      <c r="JSN301" s="97"/>
      <c r="JSO301" s="97"/>
      <c r="JSP301" s="97"/>
      <c r="JSQ301" s="97"/>
      <c r="JSR301" s="97"/>
      <c r="JSS301" s="97"/>
      <c r="JST301" s="97"/>
      <c r="JSU301" s="97"/>
      <c r="JSV301" s="97"/>
      <c r="JSW301" s="97"/>
      <c r="JSX301" s="97"/>
      <c r="JSY301" s="97"/>
      <c r="JSZ301" s="97"/>
      <c r="JTA301" s="97"/>
      <c r="JTB301" s="97"/>
      <c r="JTC301" s="97"/>
      <c r="JTD301" s="97"/>
      <c r="JTE301" s="97"/>
      <c r="JTF301" s="97"/>
      <c r="JTG301" s="97"/>
      <c r="JTH301" s="97"/>
      <c r="JTI301" s="97"/>
      <c r="JTJ301" s="97"/>
      <c r="JTK301" s="97"/>
      <c r="JTL301" s="97"/>
      <c r="JTM301" s="97"/>
      <c r="JTN301" s="97"/>
      <c r="JTO301" s="97"/>
      <c r="JTP301" s="97"/>
      <c r="JTQ301" s="97"/>
      <c r="JTR301" s="97"/>
      <c r="JTS301" s="97"/>
      <c r="JTT301" s="97"/>
      <c r="JTU301" s="97"/>
      <c r="JTV301" s="97"/>
      <c r="JTW301" s="97"/>
      <c r="JTX301" s="97"/>
      <c r="JTY301" s="97"/>
      <c r="JTZ301" s="97"/>
      <c r="JUA301" s="97"/>
      <c r="JUB301" s="97"/>
      <c r="JUC301" s="97"/>
      <c r="JUD301" s="97"/>
      <c r="JUE301" s="97"/>
      <c r="JUF301" s="97"/>
      <c r="JUG301" s="97"/>
      <c r="JUH301" s="97"/>
      <c r="JUI301" s="97"/>
      <c r="JUJ301" s="97"/>
      <c r="JUK301" s="97"/>
      <c r="JUL301" s="97"/>
      <c r="JUM301" s="97"/>
      <c r="JUN301" s="97"/>
      <c r="JUO301" s="97"/>
      <c r="JUP301" s="97"/>
      <c r="JUQ301" s="97"/>
      <c r="JUR301" s="97"/>
      <c r="JUS301" s="97"/>
      <c r="JUT301" s="97"/>
      <c r="JUU301" s="97"/>
      <c r="JUV301" s="97"/>
      <c r="JUW301" s="97"/>
      <c r="JUX301" s="97"/>
      <c r="JUY301" s="97"/>
      <c r="JUZ301" s="97"/>
      <c r="JVA301" s="97"/>
      <c r="JVB301" s="97"/>
      <c r="JVC301" s="97"/>
      <c r="JVD301" s="97"/>
      <c r="JVE301" s="97"/>
      <c r="JVF301" s="97"/>
      <c r="JVG301" s="97"/>
      <c r="JVH301" s="97"/>
      <c r="JVI301" s="97"/>
      <c r="JVJ301" s="97"/>
      <c r="JVK301" s="97"/>
      <c r="JVL301" s="97"/>
      <c r="JVM301" s="97"/>
      <c r="JVN301" s="97"/>
      <c r="JVO301" s="97"/>
      <c r="JVP301" s="97"/>
      <c r="JVQ301" s="97"/>
      <c r="JVR301" s="97"/>
      <c r="JVS301" s="97"/>
      <c r="JVT301" s="97"/>
      <c r="JVU301" s="97"/>
      <c r="JVV301" s="97"/>
      <c r="JVW301" s="97"/>
      <c r="JVX301" s="97"/>
      <c r="JVY301" s="97"/>
      <c r="JVZ301" s="97"/>
      <c r="JWA301" s="97"/>
      <c r="JWB301" s="97"/>
      <c r="JWC301" s="97"/>
      <c r="JWD301" s="97"/>
      <c r="JWE301" s="97"/>
      <c r="JWF301" s="97"/>
      <c r="JWG301" s="97"/>
      <c r="JWH301" s="97"/>
      <c r="JWI301" s="97"/>
      <c r="JWJ301" s="97"/>
      <c r="JWK301" s="97"/>
      <c r="JWL301" s="97"/>
      <c r="JWM301" s="97"/>
      <c r="JWN301" s="97"/>
      <c r="JWO301" s="97"/>
      <c r="JWP301" s="97"/>
      <c r="JWQ301" s="97"/>
      <c r="JWR301" s="97"/>
      <c r="JWS301" s="97"/>
      <c r="JWT301" s="97"/>
      <c r="JWU301" s="97"/>
      <c r="JWV301" s="97"/>
      <c r="JWW301" s="97"/>
      <c r="JWX301" s="97"/>
      <c r="JWY301" s="97"/>
      <c r="JWZ301" s="97"/>
      <c r="JXA301" s="97"/>
      <c r="JXB301" s="97"/>
      <c r="JXC301" s="97"/>
      <c r="JXD301" s="97"/>
      <c r="JXE301" s="97"/>
      <c r="JXF301" s="97"/>
      <c r="JXG301" s="97"/>
      <c r="JXH301" s="97"/>
      <c r="JXI301" s="97"/>
      <c r="JXJ301" s="97"/>
      <c r="JXK301" s="97"/>
      <c r="JXL301" s="97"/>
      <c r="JXM301" s="97"/>
      <c r="JXN301" s="97"/>
      <c r="JXO301" s="97"/>
      <c r="JXP301" s="97"/>
      <c r="JXQ301" s="97"/>
      <c r="JXR301" s="97"/>
      <c r="JXS301" s="97"/>
      <c r="JXT301" s="97"/>
      <c r="JXU301" s="97"/>
      <c r="JXV301" s="97"/>
      <c r="JXW301" s="97"/>
      <c r="JXX301" s="97"/>
      <c r="JXY301" s="97"/>
      <c r="JXZ301" s="97"/>
      <c r="JYA301" s="97"/>
      <c r="JYB301" s="97"/>
      <c r="JYC301" s="97"/>
      <c r="JYD301" s="97"/>
      <c r="JYE301" s="97"/>
      <c r="JYF301" s="97"/>
      <c r="JYG301" s="97"/>
      <c r="JYH301" s="97"/>
      <c r="JYI301" s="97"/>
      <c r="JYJ301" s="97"/>
      <c r="JYK301" s="97"/>
      <c r="JYL301" s="97"/>
      <c r="JYM301" s="97"/>
      <c r="JYN301" s="97"/>
      <c r="JYO301" s="97"/>
      <c r="JYP301" s="97"/>
      <c r="JYQ301" s="97"/>
      <c r="JYR301" s="97"/>
      <c r="JYS301" s="97"/>
      <c r="JYT301" s="97"/>
      <c r="JYU301" s="97"/>
      <c r="JYV301" s="97"/>
      <c r="JYW301" s="97"/>
      <c r="JYX301" s="97"/>
      <c r="JYY301" s="97"/>
      <c r="JYZ301" s="97"/>
      <c r="JZA301" s="97"/>
      <c r="JZB301" s="97"/>
      <c r="JZC301" s="97"/>
      <c r="JZD301" s="97"/>
      <c r="JZE301" s="97"/>
      <c r="JZF301" s="97"/>
      <c r="JZG301" s="97"/>
      <c r="JZH301" s="97"/>
      <c r="JZI301" s="97"/>
      <c r="JZJ301" s="97"/>
      <c r="JZK301" s="97"/>
      <c r="JZL301" s="97"/>
      <c r="JZM301" s="97"/>
      <c r="JZN301" s="97"/>
      <c r="JZO301" s="97"/>
      <c r="JZP301" s="97"/>
      <c r="JZQ301" s="97"/>
      <c r="JZR301" s="97"/>
      <c r="JZS301" s="97"/>
      <c r="JZT301" s="97"/>
      <c r="JZU301" s="97"/>
      <c r="JZV301" s="97"/>
      <c r="JZW301" s="97"/>
      <c r="JZX301" s="97"/>
      <c r="JZY301" s="97"/>
      <c r="JZZ301" s="97"/>
      <c r="KAA301" s="97"/>
      <c r="KAB301" s="97"/>
      <c r="KAC301" s="97"/>
      <c r="KAD301" s="97"/>
      <c r="KAE301" s="97"/>
      <c r="KAF301" s="97"/>
      <c r="KAG301" s="97"/>
      <c r="KAH301" s="97"/>
      <c r="KAI301" s="97"/>
      <c r="KAJ301" s="97"/>
      <c r="KAK301" s="97"/>
      <c r="KAL301" s="97"/>
      <c r="KAM301" s="97"/>
      <c r="KAN301" s="97"/>
      <c r="KAO301" s="97"/>
      <c r="KAP301" s="97"/>
      <c r="KAQ301" s="97"/>
      <c r="KAR301" s="97"/>
      <c r="KAS301" s="97"/>
      <c r="KAT301" s="97"/>
      <c r="KAU301" s="97"/>
      <c r="KAV301" s="97"/>
      <c r="KAW301" s="97"/>
      <c r="KAX301" s="97"/>
      <c r="KAY301" s="97"/>
      <c r="KAZ301" s="97"/>
      <c r="KBA301" s="97"/>
      <c r="KBB301" s="97"/>
      <c r="KBC301" s="97"/>
      <c r="KBD301" s="97"/>
      <c r="KBE301" s="97"/>
      <c r="KBF301" s="97"/>
      <c r="KBG301" s="97"/>
      <c r="KBH301" s="97"/>
      <c r="KBI301" s="97"/>
      <c r="KBJ301" s="97"/>
      <c r="KBK301" s="97"/>
      <c r="KBL301" s="97"/>
      <c r="KBM301" s="97"/>
      <c r="KBN301" s="97"/>
      <c r="KBO301" s="97"/>
      <c r="KBP301" s="97"/>
      <c r="KBQ301" s="97"/>
      <c r="KBR301" s="97"/>
      <c r="KBS301" s="97"/>
      <c r="KBT301" s="97"/>
      <c r="KBU301" s="97"/>
      <c r="KBV301" s="97"/>
      <c r="KBW301" s="97"/>
      <c r="KBX301" s="97"/>
      <c r="KBY301" s="97"/>
      <c r="KBZ301" s="97"/>
      <c r="KCA301" s="97"/>
      <c r="KCB301" s="97"/>
      <c r="KCC301" s="97"/>
      <c r="KCD301" s="97"/>
      <c r="KCE301" s="97"/>
      <c r="KCF301" s="97"/>
      <c r="KCG301" s="97"/>
      <c r="KCH301" s="97"/>
      <c r="KCI301" s="97"/>
      <c r="KCJ301" s="97"/>
      <c r="KCK301" s="97"/>
      <c r="KCL301" s="97"/>
      <c r="KCM301" s="97"/>
      <c r="KCN301" s="97"/>
      <c r="KCO301" s="97"/>
      <c r="KCP301" s="97"/>
      <c r="KCQ301" s="97"/>
      <c r="KCR301" s="97"/>
      <c r="KCS301" s="97"/>
      <c r="KCT301" s="97"/>
      <c r="KCU301" s="97"/>
      <c r="KCV301" s="97"/>
      <c r="KCW301" s="97"/>
      <c r="KCX301" s="97"/>
      <c r="KCY301" s="97"/>
      <c r="KCZ301" s="97"/>
      <c r="KDA301" s="97"/>
      <c r="KDB301" s="97"/>
      <c r="KDC301" s="97"/>
      <c r="KDD301" s="97"/>
      <c r="KDE301" s="97"/>
      <c r="KDF301" s="97"/>
      <c r="KDG301" s="97"/>
      <c r="KDH301" s="97"/>
      <c r="KDI301" s="97"/>
      <c r="KDJ301" s="97"/>
      <c r="KDK301" s="97"/>
      <c r="KDL301" s="97"/>
      <c r="KDM301" s="97"/>
      <c r="KDN301" s="97"/>
      <c r="KDO301" s="97"/>
      <c r="KDP301" s="97"/>
      <c r="KDQ301" s="97"/>
      <c r="KDR301" s="97"/>
      <c r="KDS301" s="97"/>
      <c r="KDT301" s="97"/>
      <c r="KDU301" s="97"/>
      <c r="KDV301" s="97"/>
      <c r="KDW301" s="97"/>
      <c r="KDX301" s="97"/>
      <c r="KDY301" s="97"/>
      <c r="KDZ301" s="97"/>
      <c r="KEA301" s="97"/>
      <c r="KEB301" s="97"/>
      <c r="KEC301" s="97"/>
      <c r="KED301" s="97"/>
      <c r="KEE301" s="97"/>
      <c r="KEF301" s="97"/>
      <c r="KEG301" s="97"/>
      <c r="KEH301" s="97"/>
      <c r="KEI301" s="97"/>
      <c r="KEJ301" s="97"/>
      <c r="KEK301" s="97"/>
      <c r="KEL301" s="97"/>
      <c r="KEM301" s="97"/>
      <c r="KEN301" s="97"/>
      <c r="KEO301" s="97"/>
      <c r="KEP301" s="97"/>
      <c r="KEQ301" s="97"/>
      <c r="KER301" s="97"/>
      <c r="KES301" s="97"/>
      <c r="KET301" s="97"/>
      <c r="KEU301" s="97"/>
      <c r="KEV301" s="97"/>
      <c r="KEW301" s="97"/>
      <c r="KEX301" s="97"/>
      <c r="KEY301" s="97"/>
      <c r="KEZ301" s="97"/>
      <c r="KFA301" s="97"/>
      <c r="KFB301" s="97"/>
      <c r="KFC301" s="97"/>
      <c r="KFD301" s="97"/>
      <c r="KFE301" s="97"/>
      <c r="KFF301" s="97"/>
      <c r="KFG301" s="97"/>
      <c r="KFH301" s="97"/>
      <c r="KFI301" s="97"/>
      <c r="KFJ301" s="97"/>
      <c r="KFK301" s="97"/>
      <c r="KFL301" s="97"/>
      <c r="KFM301" s="97"/>
      <c r="KFN301" s="97"/>
      <c r="KFO301" s="97"/>
      <c r="KFP301" s="97"/>
      <c r="KFQ301" s="97"/>
      <c r="KFR301" s="97"/>
      <c r="KFS301" s="97"/>
      <c r="KFT301" s="97"/>
      <c r="KFU301" s="97"/>
      <c r="KFV301" s="97"/>
      <c r="KFW301" s="97"/>
      <c r="KFX301" s="97"/>
      <c r="KFY301" s="97"/>
      <c r="KFZ301" s="97"/>
      <c r="KGA301" s="97"/>
      <c r="KGB301" s="97"/>
      <c r="KGC301" s="97"/>
      <c r="KGD301" s="97"/>
      <c r="KGE301" s="97"/>
      <c r="KGF301" s="97"/>
      <c r="KGG301" s="97"/>
      <c r="KGH301" s="97"/>
      <c r="KGI301" s="97"/>
      <c r="KGJ301" s="97"/>
      <c r="KGK301" s="97"/>
      <c r="KGL301" s="97"/>
      <c r="KGM301" s="97"/>
      <c r="KGN301" s="97"/>
      <c r="KGO301" s="97"/>
      <c r="KGP301" s="97"/>
      <c r="KGQ301" s="97"/>
      <c r="KGR301" s="97"/>
      <c r="KGS301" s="97"/>
      <c r="KGT301" s="97"/>
      <c r="KGU301" s="97"/>
      <c r="KGV301" s="97"/>
      <c r="KGW301" s="97"/>
      <c r="KGX301" s="97"/>
      <c r="KGY301" s="97"/>
      <c r="KGZ301" s="97"/>
      <c r="KHA301" s="97"/>
      <c r="KHB301" s="97"/>
      <c r="KHC301" s="97"/>
      <c r="KHD301" s="97"/>
      <c r="KHE301" s="97"/>
      <c r="KHF301" s="97"/>
      <c r="KHG301" s="97"/>
      <c r="KHH301" s="97"/>
      <c r="KHI301" s="97"/>
      <c r="KHJ301" s="97"/>
      <c r="KHK301" s="97"/>
      <c r="KHL301" s="97"/>
      <c r="KHM301" s="97"/>
      <c r="KHN301" s="97"/>
      <c r="KHO301" s="97"/>
      <c r="KHP301" s="97"/>
      <c r="KHQ301" s="97"/>
      <c r="KHR301" s="97"/>
      <c r="KHS301" s="97"/>
      <c r="KHT301" s="97"/>
      <c r="KHU301" s="97"/>
      <c r="KHV301" s="97"/>
      <c r="KHW301" s="97"/>
      <c r="KHX301" s="97"/>
      <c r="KHY301" s="97"/>
      <c r="KHZ301" s="97"/>
      <c r="KIA301" s="97"/>
      <c r="KIB301" s="97"/>
      <c r="KIC301" s="97"/>
      <c r="KID301" s="97"/>
      <c r="KIE301" s="97"/>
      <c r="KIF301" s="97"/>
      <c r="KIG301" s="97"/>
      <c r="KIH301" s="97"/>
      <c r="KII301" s="97"/>
      <c r="KIJ301" s="97"/>
      <c r="KIK301" s="97"/>
      <c r="KIL301" s="97"/>
      <c r="KIM301" s="97"/>
      <c r="KIN301" s="97"/>
      <c r="KIO301" s="97"/>
      <c r="KIP301" s="97"/>
      <c r="KIQ301" s="97"/>
      <c r="KIR301" s="97"/>
      <c r="KIS301" s="97"/>
      <c r="KIT301" s="97"/>
      <c r="KIU301" s="97"/>
      <c r="KIV301" s="97"/>
      <c r="KIW301" s="97"/>
      <c r="KIX301" s="97"/>
      <c r="KIY301" s="97"/>
      <c r="KIZ301" s="97"/>
      <c r="KJA301" s="97"/>
      <c r="KJB301" s="97"/>
      <c r="KJC301" s="97"/>
      <c r="KJD301" s="97"/>
      <c r="KJE301" s="97"/>
      <c r="KJF301" s="97"/>
      <c r="KJG301" s="97"/>
      <c r="KJH301" s="97"/>
      <c r="KJI301" s="97"/>
      <c r="KJJ301" s="97"/>
      <c r="KJK301" s="97"/>
      <c r="KJL301" s="97"/>
      <c r="KJM301" s="97"/>
      <c r="KJN301" s="97"/>
      <c r="KJO301" s="97"/>
      <c r="KJP301" s="97"/>
      <c r="KJQ301" s="97"/>
      <c r="KJR301" s="97"/>
      <c r="KJS301" s="97"/>
      <c r="KJT301" s="97"/>
      <c r="KJU301" s="97"/>
      <c r="KJV301" s="97"/>
      <c r="KJW301" s="97"/>
      <c r="KJX301" s="97"/>
      <c r="KJY301" s="97"/>
      <c r="KJZ301" s="97"/>
      <c r="KKA301" s="97"/>
      <c r="KKB301" s="97"/>
      <c r="KKC301" s="97"/>
      <c r="KKD301" s="97"/>
      <c r="KKE301" s="97"/>
      <c r="KKF301" s="97"/>
      <c r="KKG301" s="97"/>
      <c r="KKH301" s="97"/>
      <c r="KKI301" s="97"/>
      <c r="KKJ301" s="97"/>
      <c r="KKK301" s="97"/>
      <c r="KKL301" s="97"/>
      <c r="KKM301" s="97"/>
      <c r="KKN301" s="97"/>
      <c r="KKO301" s="97"/>
      <c r="KKP301" s="97"/>
      <c r="KKQ301" s="97"/>
      <c r="KKR301" s="97"/>
      <c r="KKS301" s="97"/>
      <c r="KKT301" s="97"/>
      <c r="KKU301" s="97"/>
      <c r="KKV301" s="97"/>
      <c r="KKW301" s="97"/>
      <c r="KKX301" s="97"/>
      <c r="KKY301" s="97"/>
      <c r="KKZ301" s="97"/>
      <c r="KLA301" s="97"/>
      <c r="KLB301" s="97"/>
      <c r="KLC301" s="97"/>
      <c r="KLD301" s="97"/>
      <c r="KLE301" s="97"/>
      <c r="KLF301" s="97"/>
      <c r="KLG301" s="97"/>
      <c r="KLH301" s="97"/>
      <c r="KLI301" s="97"/>
      <c r="KLJ301" s="97"/>
      <c r="KLK301" s="97"/>
      <c r="KLL301" s="97"/>
      <c r="KLM301" s="97"/>
      <c r="KLN301" s="97"/>
      <c r="KLO301" s="97"/>
      <c r="KLP301" s="97"/>
      <c r="KLQ301" s="97"/>
      <c r="KLR301" s="97"/>
      <c r="KLS301" s="97"/>
      <c r="KLT301" s="97"/>
      <c r="KLU301" s="97"/>
      <c r="KLV301" s="97"/>
      <c r="KLW301" s="97"/>
      <c r="KLX301" s="97"/>
      <c r="KLY301" s="97"/>
      <c r="KLZ301" s="97"/>
      <c r="KMA301" s="97"/>
      <c r="KMB301" s="97"/>
      <c r="KMC301" s="97"/>
      <c r="KMD301" s="97"/>
      <c r="KME301" s="97"/>
      <c r="KMF301" s="97"/>
      <c r="KMG301" s="97"/>
      <c r="KMH301" s="97"/>
      <c r="KMI301" s="97"/>
      <c r="KMJ301" s="97"/>
      <c r="KMK301" s="97"/>
      <c r="KML301" s="97"/>
      <c r="KMM301" s="97"/>
      <c r="KMN301" s="97"/>
      <c r="KMO301" s="97"/>
      <c r="KMP301" s="97"/>
      <c r="KMQ301" s="97"/>
      <c r="KMR301" s="97"/>
      <c r="KMS301" s="97"/>
      <c r="KMT301" s="97"/>
      <c r="KMU301" s="97"/>
      <c r="KMV301" s="97"/>
      <c r="KMW301" s="97"/>
      <c r="KMX301" s="97"/>
      <c r="KMY301" s="97"/>
      <c r="KMZ301" s="97"/>
      <c r="KNA301" s="97"/>
      <c r="KNB301" s="97"/>
      <c r="KNC301" s="97"/>
      <c r="KND301" s="97"/>
      <c r="KNE301" s="97"/>
      <c r="KNF301" s="97"/>
      <c r="KNG301" s="97"/>
      <c r="KNH301" s="97"/>
      <c r="KNI301" s="97"/>
      <c r="KNJ301" s="97"/>
      <c r="KNK301" s="97"/>
      <c r="KNL301" s="97"/>
      <c r="KNM301" s="97"/>
      <c r="KNN301" s="97"/>
      <c r="KNO301" s="97"/>
      <c r="KNP301" s="97"/>
      <c r="KNQ301" s="97"/>
      <c r="KNR301" s="97"/>
      <c r="KNS301" s="97"/>
      <c r="KNT301" s="97"/>
      <c r="KNU301" s="97"/>
      <c r="KNV301" s="97"/>
      <c r="KNW301" s="97"/>
      <c r="KNX301" s="97"/>
      <c r="KNY301" s="97"/>
      <c r="KNZ301" s="97"/>
      <c r="KOA301" s="97"/>
      <c r="KOB301" s="97"/>
      <c r="KOC301" s="97"/>
      <c r="KOD301" s="97"/>
      <c r="KOE301" s="97"/>
      <c r="KOF301" s="97"/>
      <c r="KOG301" s="97"/>
      <c r="KOH301" s="97"/>
      <c r="KOI301" s="97"/>
      <c r="KOJ301" s="97"/>
      <c r="KOK301" s="97"/>
      <c r="KOL301" s="97"/>
      <c r="KOM301" s="97"/>
      <c r="KON301" s="97"/>
      <c r="KOO301" s="97"/>
      <c r="KOP301" s="97"/>
      <c r="KOQ301" s="97"/>
      <c r="KOR301" s="97"/>
      <c r="KOS301" s="97"/>
      <c r="KOT301" s="97"/>
      <c r="KOU301" s="97"/>
      <c r="KOV301" s="97"/>
      <c r="KOW301" s="97"/>
      <c r="KOX301" s="97"/>
      <c r="KOY301" s="97"/>
      <c r="KOZ301" s="97"/>
      <c r="KPA301" s="97"/>
      <c r="KPB301" s="97"/>
      <c r="KPC301" s="97"/>
      <c r="KPD301" s="97"/>
      <c r="KPE301" s="97"/>
      <c r="KPF301" s="97"/>
      <c r="KPG301" s="97"/>
      <c r="KPH301" s="97"/>
      <c r="KPI301" s="97"/>
      <c r="KPJ301" s="97"/>
      <c r="KPK301" s="97"/>
      <c r="KPL301" s="97"/>
      <c r="KPM301" s="97"/>
      <c r="KPN301" s="97"/>
      <c r="KPO301" s="97"/>
      <c r="KPP301" s="97"/>
      <c r="KPQ301" s="97"/>
      <c r="KPR301" s="97"/>
      <c r="KPS301" s="97"/>
      <c r="KPT301" s="97"/>
      <c r="KPU301" s="97"/>
      <c r="KPV301" s="97"/>
      <c r="KPW301" s="97"/>
      <c r="KPX301" s="97"/>
      <c r="KPY301" s="97"/>
      <c r="KPZ301" s="97"/>
      <c r="KQA301" s="97"/>
      <c r="KQB301" s="97"/>
      <c r="KQC301" s="97"/>
      <c r="KQD301" s="97"/>
      <c r="KQE301" s="97"/>
      <c r="KQF301" s="97"/>
      <c r="KQG301" s="97"/>
      <c r="KQH301" s="97"/>
      <c r="KQI301" s="97"/>
      <c r="KQJ301" s="97"/>
      <c r="KQK301" s="97"/>
      <c r="KQL301" s="97"/>
      <c r="KQM301" s="97"/>
      <c r="KQN301" s="97"/>
      <c r="KQO301" s="97"/>
      <c r="KQP301" s="97"/>
      <c r="KQQ301" s="97"/>
      <c r="KQR301" s="97"/>
      <c r="KQS301" s="97"/>
      <c r="KQT301" s="97"/>
      <c r="KQU301" s="97"/>
      <c r="KQV301" s="97"/>
      <c r="KQW301" s="97"/>
      <c r="KQX301" s="97"/>
      <c r="KQY301" s="97"/>
      <c r="KQZ301" s="97"/>
      <c r="KRA301" s="97"/>
      <c r="KRB301" s="97"/>
      <c r="KRC301" s="97"/>
      <c r="KRD301" s="97"/>
      <c r="KRE301" s="97"/>
      <c r="KRF301" s="97"/>
      <c r="KRG301" s="97"/>
      <c r="KRH301" s="97"/>
      <c r="KRI301" s="97"/>
      <c r="KRJ301" s="97"/>
      <c r="KRK301" s="97"/>
      <c r="KRL301" s="97"/>
      <c r="KRM301" s="97"/>
      <c r="KRN301" s="97"/>
      <c r="KRO301" s="97"/>
      <c r="KRP301" s="97"/>
      <c r="KRQ301" s="97"/>
      <c r="KRR301" s="97"/>
      <c r="KRS301" s="97"/>
      <c r="KRT301" s="97"/>
      <c r="KRU301" s="97"/>
      <c r="KRV301" s="97"/>
      <c r="KRW301" s="97"/>
      <c r="KRX301" s="97"/>
      <c r="KRY301" s="97"/>
      <c r="KRZ301" s="97"/>
      <c r="KSA301" s="97"/>
      <c r="KSB301" s="97"/>
      <c r="KSC301" s="97"/>
      <c r="KSD301" s="97"/>
      <c r="KSE301" s="97"/>
      <c r="KSF301" s="97"/>
      <c r="KSG301" s="97"/>
      <c r="KSH301" s="97"/>
      <c r="KSI301" s="97"/>
      <c r="KSJ301" s="97"/>
      <c r="KSK301" s="97"/>
      <c r="KSL301" s="97"/>
      <c r="KSM301" s="97"/>
      <c r="KSN301" s="97"/>
      <c r="KSO301" s="97"/>
      <c r="KSP301" s="97"/>
      <c r="KSQ301" s="97"/>
      <c r="KSR301" s="97"/>
      <c r="KSS301" s="97"/>
      <c r="KST301" s="97"/>
      <c r="KSU301" s="97"/>
      <c r="KSV301" s="97"/>
      <c r="KSW301" s="97"/>
      <c r="KSX301" s="97"/>
      <c r="KSY301" s="97"/>
      <c r="KSZ301" s="97"/>
      <c r="KTA301" s="97"/>
      <c r="KTB301" s="97"/>
      <c r="KTC301" s="97"/>
      <c r="KTD301" s="97"/>
      <c r="KTE301" s="97"/>
      <c r="KTF301" s="97"/>
      <c r="KTG301" s="97"/>
      <c r="KTH301" s="97"/>
      <c r="KTI301" s="97"/>
      <c r="KTJ301" s="97"/>
      <c r="KTK301" s="97"/>
      <c r="KTL301" s="97"/>
      <c r="KTM301" s="97"/>
      <c r="KTN301" s="97"/>
      <c r="KTO301" s="97"/>
      <c r="KTP301" s="97"/>
      <c r="KTQ301" s="97"/>
      <c r="KTR301" s="97"/>
      <c r="KTS301" s="97"/>
      <c r="KTT301" s="97"/>
      <c r="KTU301" s="97"/>
      <c r="KTV301" s="97"/>
      <c r="KTW301" s="97"/>
      <c r="KTX301" s="97"/>
      <c r="KTY301" s="97"/>
      <c r="KTZ301" s="97"/>
      <c r="KUA301" s="97"/>
      <c r="KUB301" s="97"/>
      <c r="KUC301" s="97"/>
      <c r="KUD301" s="97"/>
      <c r="KUE301" s="97"/>
      <c r="KUF301" s="97"/>
      <c r="KUG301" s="97"/>
      <c r="KUH301" s="97"/>
      <c r="KUI301" s="97"/>
      <c r="KUJ301" s="97"/>
      <c r="KUK301" s="97"/>
      <c r="KUL301" s="97"/>
      <c r="KUM301" s="97"/>
      <c r="KUN301" s="97"/>
      <c r="KUO301" s="97"/>
      <c r="KUP301" s="97"/>
      <c r="KUQ301" s="97"/>
      <c r="KUR301" s="97"/>
      <c r="KUS301" s="97"/>
      <c r="KUT301" s="97"/>
      <c r="KUU301" s="97"/>
      <c r="KUV301" s="97"/>
      <c r="KUW301" s="97"/>
      <c r="KUX301" s="97"/>
      <c r="KUY301" s="97"/>
      <c r="KUZ301" s="97"/>
      <c r="KVA301" s="97"/>
      <c r="KVB301" s="97"/>
      <c r="KVC301" s="97"/>
      <c r="KVD301" s="97"/>
      <c r="KVE301" s="97"/>
      <c r="KVF301" s="97"/>
      <c r="KVG301" s="97"/>
      <c r="KVH301" s="97"/>
      <c r="KVI301" s="97"/>
      <c r="KVJ301" s="97"/>
      <c r="KVK301" s="97"/>
      <c r="KVL301" s="97"/>
      <c r="KVM301" s="97"/>
      <c r="KVN301" s="97"/>
      <c r="KVO301" s="97"/>
      <c r="KVP301" s="97"/>
      <c r="KVQ301" s="97"/>
      <c r="KVR301" s="97"/>
      <c r="KVS301" s="97"/>
      <c r="KVT301" s="97"/>
      <c r="KVU301" s="97"/>
      <c r="KVV301" s="97"/>
      <c r="KVW301" s="97"/>
      <c r="KVX301" s="97"/>
      <c r="KVY301" s="97"/>
      <c r="KVZ301" s="97"/>
      <c r="KWA301" s="97"/>
      <c r="KWB301" s="97"/>
      <c r="KWC301" s="97"/>
      <c r="KWD301" s="97"/>
      <c r="KWE301" s="97"/>
      <c r="KWF301" s="97"/>
      <c r="KWG301" s="97"/>
      <c r="KWH301" s="97"/>
      <c r="KWI301" s="97"/>
      <c r="KWJ301" s="97"/>
      <c r="KWK301" s="97"/>
      <c r="KWL301" s="97"/>
      <c r="KWM301" s="97"/>
      <c r="KWN301" s="97"/>
      <c r="KWO301" s="97"/>
      <c r="KWP301" s="97"/>
      <c r="KWQ301" s="97"/>
      <c r="KWR301" s="97"/>
      <c r="KWS301" s="97"/>
      <c r="KWT301" s="97"/>
      <c r="KWU301" s="97"/>
      <c r="KWV301" s="97"/>
      <c r="KWW301" s="97"/>
      <c r="KWX301" s="97"/>
      <c r="KWY301" s="97"/>
      <c r="KWZ301" s="97"/>
      <c r="KXA301" s="97"/>
      <c r="KXB301" s="97"/>
      <c r="KXC301" s="97"/>
      <c r="KXD301" s="97"/>
      <c r="KXE301" s="97"/>
      <c r="KXF301" s="97"/>
      <c r="KXG301" s="97"/>
      <c r="KXH301" s="97"/>
      <c r="KXI301" s="97"/>
      <c r="KXJ301" s="97"/>
      <c r="KXK301" s="97"/>
      <c r="KXL301" s="97"/>
      <c r="KXM301" s="97"/>
      <c r="KXN301" s="97"/>
      <c r="KXO301" s="97"/>
      <c r="KXP301" s="97"/>
      <c r="KXQ301" s="97"/>
      <c r="KXR301" s="97"/>
      <c r="KXS301" s="97"/>
      <c r="KXT301" s="97"/>
      <c r="KXU301" s="97"/>
      <c r="KXV301" s="97"/>
      <c r="KXW301" s="97"/>
      <c r="KXX301" s="97"/>
      <c r="KXY301" s="97"/>
      <c r="KXZ301" s="97"/>
      <c r="KYA301" s="97"/>
      <c r="KYB301" s="97"/>
      <c r="KYC301" s="97"/>
      <c r="KYD301" s="97"/>
      <c r="KYE301" s="97"/>
      <c r="KYF301" s="97"/>
      <c r="KYG301" s="97"/>
      <c r="KYH301" s="97"/>
      <c r="KYI301" s="97"/>
      <c r="KYJ301" s="97"/>
      <c r="KYK301" s="97"/>
      <c r="KYL301" s="97"/>
      <c r="KYM301" s="97"/>
      <c r="KYN301" s="97"/>
      <c r="KYO301" s="97"/>
      <c r="KYP301" s="97"/>
      <c r="KYQ301" s="97"/>
      <c r="KYR301" s="97"/>
      <c r="KYS301" s="97"/>
      <c r="KYT301" s="97"/>
      <c r="KYU301" s="97"/>
      <c r="KYV301" s="97"/>
      <c r="KYW301" s="97"/>
      <c r="KYX301" s="97"/>
      <c r="KYY301" s="97"/>
      <c r="KYZ301" s="97"/>
      <c r="KZA301" s="97"/>
      <c r="KZB301" s="97"/>
      <c r="KZC301" s="97"/>
      <c r="KZD301" s="97"/>
      <c r="KZE301" s="97"/>
      <c r="KZF301" s="97"/>
      <c r="KZG301" s="97"/>
      <c r="KZH301" s="97"/>
      <c r="KZI301" s="97"/>
      <c r="KZJ301" s="97"/>
      <c r="KZK301" s="97"/>
      <c r="KZL301" s="97"/>
      <c r="KZM301" s="97"/>
      <c r="KZN301" s="97"/>
      <c r="KZO301" s="97"/>
      <c r="KZP301" s="97"/>
      <c r="KZQ301" s="97"/>
      <c r="KZR301" s="97"/>
      <c r="KZS301" s="97"/>
      <c r="KZT301" s="97"/>
      <c r="KZU301" s="97"/>
      <c r="KZV301" s="97"/>
      <c r="KZW301" s="97"/>
      <c r="KZX301" s="97"/>
      <c r="KZY301" s="97"/>
      <c r="KZZ301" s="97"/>
      <c r="LAA301" s="97"/>
      <c r="LAB301" s="97"/>
      <c r="LAC301" s="97"/>
      <c r="LAD301" s="97"/>
      <c r="LAE301" s="97"/>
      <c r="LAF301" s="97"/>
      <c r="LAG301" s="97"/>
      <c r="LAH301" s="97"/>
      <c r="LAI301" s="97"/>
      <c r="LAJ301" s="97"/>
      <c r="LAK301" s="97"/>
      <c r="LAL301" s="97"/>
      <c r="LAM301" s="97"/>
      <c r="LAN301" s="97"/>
      <c r="LAO301" s="97"/>
      <c r="LAP301" s="97"/>
      <c r="LAQ301" s="97"/>
      <c r="LAR301" s="97"/>
      <c r="LAS301" s="97"/>
      <c r="LAT301" s="97"/>
      <c r="LAU301" s="97"/>
      <c r="LAV301" s="97"/>
      <c r="LAW301" s="97"/>
      <c r="LAX301" s="97"/>
      <c r="LAY301" s="97"/>
      <c r="LAZ301" s="97"/>
      <c r="LBA301" s="97"/>
      <c r="LBB301" s="97"/>
      <c r="LBC301" s="97"/>
      <c r="LBD301" s="97"/>
      <c r="LBE301" s="97"/>
      <c r="LBF301" s="97"/>
      <c r="LBG301" s="97"/>
      <c r="LBH301" s="97"/>
      <c r="LBI301" s="97"/>
      <c r="LBJ301" s="97"/>
      <c r="LBK301" s="97"/>
      <c r="LBL301" s="97"/>
      <c r="LBM301" s="97"/>
      <c r="LBN301" s="97"/>
      <c r="LBO301" s="97"/>
      <c r="LBP301" s="97"/>
      <c r="LBQ301" s="97"/>
      <c r="LBR301" s="97"/>
      <c r="LBS301" s="97"/>
      <c r="LBT301" s="97"/>
      <c r="LBU301" s="97"/>
      <c r="LBV301" s="97"/>
      <c r="LBW301" s="97"/>
      <c r="LBX301" s="97"/>
      <c r="LBY301" s="97"/>
      <c r="LBZ301" s="97"/>
      <c r="LCA301" s="97"/>
      <c r="LCB301" s="97"/>
      <c r="LCC301" s="97"/>
      <c r="LCD301" s="97"/>
      <c r="LCE301" s="97"/>
      <c r="LCF301" s="97"/>
      <c r="LCG301" s="97"/>
      <c r="LCH301" s="97"/>
      <c r="LCI301" s="97"/>
      <c r="LCJ301" s="97"/>
      <c r="LCK301" s="97"/>
      <c r="LCL301" s="97"/>
      <c r="LCM301" s="97"/>
      <c r="LCN301" s="97"/>
      <c r="LCO301" s="97"/>
      <c r="LCP301" s="97"/>
      <c r="LCQ301" s="97"/>
      <c r="LCR301" s="97"/>
      <c r="LCS301" s="97"/>
      <c r="LCT301" s="97"/>
      <c r="LCU301" s="97"/>
      <c r="LCV301" s="97"/>
      <c r="LCW301" s="97"/>
      <c r="LCX301" s="97"/>
      <c r="LCY301" s="97"/>
      <c r="LCZ301" s="97"/>
      <c r="LDA301" s="97"/>
      <c r="LDB301" s="97"/>
      <c r="LDC301" s="97"/>
      <c r="LDD301" s="97"/>
      <c r="LDE301" s="97"/>
      <c r="LDF301" s="97"/>
      <c r="LDG301" s="97"/>
      <c r="LDH301" s="97"/>
      <c r="LDI301" s="97"/>
      <c r="LDJ301" s="97"/>
      <c r="LDK301" s="97"/>
      <c r="LDL301" s="97"/>
      <c r="LDM301" s="97"/>
      <c r="LDN301" s="97"/>
      <c r="LDO301" s="97"/>
      <c r="LDP301" s="97"/>
      <c r="LDQ301" s="97"/>
      <c r="LDR301" s="97"/>
      <c r="LDS301" s="97"/>
      <c r="LDT301" s="97"/>
      <c r="LDU301" s="97"/>
      <c r="LDV301" s="97"/>
      <c r="LDW301" s="97"/>
      <c r="LDX301" s="97"/>
      <c r="LDY301" s="97"/>
      <c r="LDZ301" s="97"/>
      <c r="LEA301" s="97"/>
      <c r="LEB301" s="97"/>
      <c r="LEC301" s="97"/>
      <c r="LED301" s="97"/>
      <c r="LEE301" s="97"/>
      <c r="LEF301" s="97"/>
      <c r="LEG301" s="97"/>
      <c r="LEH301" s="97"/>
      <c r="LEI301" s="97"/>
      <c r="LEJ301" s="97"/>
      <c r="LEK301" s="97"/>
      <c r="LEL301" s="97"/>
      <c r="LEM301" s="97"/>
      <c r="LEN301" s="97"/>
      <c r="LEO301" s="97"/>
      <c r="LEP301" s="97"/>
      <c r="LEQ301" s="97"/>
      <c r="LER301" s="97"/>
      <c r="LES301" s="97"/>
      <c r="LET301" s="97"/>
      <c r="LEU301" s="97"/>
      <c r="LEV301" s="97"/>
      <c r="LEW301" s="97"/>
      <c r="LEX301" s="97"/>
      <c r="LEY301" s="97"/>
      <c r="LEZ301" s="97"/>
      <c r="LFA301" s="97"/>
      <c r="LFB301" s="97"/>
      <c r="LFC301" s="97"/>
      <c r="LFD301" s="97"/>
      <c r="LFE301" s="97"/>
      <c r="LFF301" s="97"/>
      <c r="LFG301" s="97"/>
      <c r="LFH301" s="97"/>
      <c r="LFI301" s="97"/>
      <c r="LFJ301" s="97"/>
      <c r="LFK301" s="97"/>
      <c r="LFL301" s="97"/>
      <c r="LFM301" s="97"/>
      <c r="LFN301" s="97"/>
      <c r="LFO301" s="97"/>
      <c r="LFP301" s="97"/>
      <c r="LFQ301" s="97"/>
      <c r="LFR301" s="97"/>
      <c r="LFS301" s="97"/>
      <c r="LFT301" s="97"/>
      <c r="LFU301" s="97"/>
      <c r="LFV301" s="97"/>
      <c r="LFW301" s="97"/>
      <c r="LFX301" s="97"/>
      <c r="LFY301" s="97"/>
      <c r="LFZ301" s="97"/>
      <c r="LGA301" s="97"/>
      <c r="LGB301" s="97"/>
      <c r="LGC301" s="97"/>
      <c r="LGD301" s="97"/>
      <c r="LGE301" s="97"/>
      <c r="LGF301" s="97"/>
      <c r="LGG301" s="97"/>
      <c r="LGH301" s="97"/>
      <c r="LGI301" s="97"/>
      <c r="LGJ301" s="97"/>
      <c r="LGK301" s="97"/>
      <c r="LGL301" s="97"/>
      <c r="LGM301" s="97"/>
      <c r="LGN301" s="97"/>
      <c r="LGO301" s="97"/>
      <c r="LGP301" s="97"/>
      <c r="LGQ301" s="97"/>
      <c r="LGR301" s="97"/>
      <c r="LGS301" s="97"/>
      <c r="LGT301" s="97"/>
      <c r="LGU301" s="97"/>
      <c r="LGV301" s="97"/>
      <c r="LGW301" s="97"/>
      <c r="LGX301" s="97"/>
      <c r="LGY301" s="97"/>
      <c r="LGZ301" s="97"/>
      <c r="LHA301" s="97"/>
      <c r="LHB301" s="97"/>
      <c r="LHC301" s="97"/>
      <c r="LHD301" s="97"/>
      <c r="LHE301" s="97"/>
      <c r="LHF301" s="97"/>
      <c r="LHG301" s="97"/>
      <c r="LHH301" s="97"/>
      <c r="LHI301" s="97"/>
      <c r="LHJ301" s="97"/>
      <c r="LHK301" s="97"/>
      <c r="LHL301" s="97"/>
      <c r="LHM301" s="97"/>
      <c r="LHN301" s="97"/>
      <c r="LHO301" s="97"/>
      <c r="LHP301" s="97"/>
      <c r="LHQ301" s="97"/>
      <c r="LHR301" s="97"/>
      <c r="LHS301" s="97"/>
      <c r="LHT301" s="97"/>
      <c r="LHU301" s="97"/>
      <c r="LHV301" s="97"/>
      <c r="LHW301" s="97"/>
      <c r="LHX301" s="97"/>
      <c r="LHY301" s="97"/>
      <c r="LHZ301" s="97"/>
      <c r="LIA301" s="97"/>
      <c r="LIB301" s="97"/>
      <c r="LIC301" s="97"/>
      <c r="LID301" s="97"/>
      <c r="LIE301" s="97"/>
      <c r="LIF301" s="97"/>
      <c r="LIG301" s="97"/>
      <c r="LIH301" s="97"/>
      <c r="LII301" s="97"/>
      <c r="LIJ301" s="97"/>
      <c r="LIK301" s="97"/>
      <c r="LIL301" s="97"/>
      <c r="LIM301" s="97"/>
      <c r="LIN301" s="97"/>
      <c r="LIO301" s="97"/>
      <c r="LIP301" s="97"/>
      <c r="LIQ301" s="97"/>
      <c r="LIR301" s="97"/>
      <c r="LIS301" s="97"/>
      <c r="LIT301" s="97"/>
      <c r="LIU301" s="97"/>
      <c r="LIV301" s="97"/>
      <c r="LIW301" s="97"/>
      <c r="LIX301" s="97"/>
      <c r="LIY301" s="97"/>
      <c r="LIZ301" s="97"/>
      <c r="LJA301" s="97"/>
      <c r="LJB301" s="97"/>
      <c r="LJC301" s="97"/>
      <c r="LJD301" s="97"/>
      <c r="LJE301" s="97"/>
      <c r="LJF301" s="97"/>
      <c r="LJG301" s="97"/>
      <c r="LJH301" s="97"/>
      <c r="LJI301" s="97"/>
      <c r="LJJ301" s="97"/>
      <c r="LJK301" s="97"/>
      <c r="LJL301" s="97"/>
      <c r="LJM301" s="97"/>
      <c r="LJN301" s="97"/>
      <c r="LJO301" s="97"/>
      <c r="LJP301" s="97"/>
      <c r="LJQ301" s="97"/>
      <c r="LJR301" s="97"/>
      <c r="LJS301" s="97"/>
      <c r="LJT301" s="97"/>
      <c r="LJU301" s="97"/>
      <c r="LJV301" s="97"/>
      <c r="LJW301" s="97"/>
      <c r="LJX301" s="97"/>
      <c r="LJY301" s="97"/>
      <c r="LJZ301" s="97"/>
      <c r="LKA301" s="97"/>
      <c r="LKB301" s="97"/>
      <c r="LKC301" s="97"/>
      <c r="LKD301" s="97"/>
      <c r="LKE301" s="97"/>
      <c r="LKF301" s="97"/>
      <c r="LKG301" s="97"/>
      <c r="LKH301" s="97"/>
      <c r="LKI301" s="97"/>
      <c r="LKJ301" s="97"/>
      <c r="LKK301" s="97"/>
      <c r="LKL301" s="97"/>
      <c r="LKM301" s="97"/>
      <c r="LKN301" s="97"/>
      <c r="LKO301" s="97"/>
      <c r="LKP301" s="97"/>
      <c r="LKQ301" s="97"/>
      <c r="LKR301" s="97"/>
      <c r="LKS301" s="97"/>
      <c r="LKT301" s="97"/>
      <c r="LKU301" s="97"/>
      <c r="LKV301" s="97"/>
      <c r="LKW301" s="97"/>
      <c r="LKX301" s="97"/>
      <c r="LKY301" s="97"/>
      <c r="LKZ301" s="97"/>
      <c r="LLA301" s="97"/>
      <c r="LLB301" s="97"/>
      <c r="LLC301" s="97"/>
      <c r="LLD301" s="97"/>
      <c r="LLE301" s="97"/>
      <c r="LLF301" s="97"/>
      <c r="LLG301" s="97"/>
      <c r="LLH301" s="97"/>
      <c r="LLI301" s="97"/>
      <c r="LLJ301" s="97"/>
      <c r="LLK301" s="97"/>
      <c r="LLL301" s="97"/>
      <c r="LLM301" s="97"/>
      <c r="LLN301" s="97"/>
      <c r="LLO301" s="97"/>
      <c r="LLP301" s="97"/>
      <c r="LLQ301" s="97"/>
      <c r="LLR301" s="97"/>
      <c r="LLS301" s="97"/>
      <c r="LLT301" s="97"/>
      <c r="LLU301" s="97"/>
      <c r="LLV301" s="97"/>
      <c r="LLW301" s="97"/>
      <c r="LLX301" s="97"/>
      <c r="LLY301" s="97"/>
      <c r="LLZ301" s="97"/>
      <c r="LMA301" s="97"/>
      <c r="LMB301" s="97"/>
      <c r="LMC301" s="97"/>
      <c r="LMD301" s="97"/>
      <c r="LME301" s="97"/>
      <c r="LMF301" s="97"/>
      <c r="LMG301" s="97"/>
      <c r="LMH301" s="97"/>
      <c r="LMI301" s="97"/>
      <c r="LMJ301" s="97"/>
      <c r="LMK301" s="97"/>
      <c r="LML301" s="97"/>
      <c r="LMM301" s="97"/>
      <c r="LMN301" s="97"/>
      <c r="LMO301" s="97"/>
      <c r="LMP301" s="97"/>
      <c r="LMQ301" s="97"/>
      <c r="LMR301" s="97"/>
      <c r="LMS301" s="97"/>
      <c r="LMT301" s="97"/>
      <c r="LMU301" s="97"/>
      <c r="LMV301" s="97"/>
      <c r="LMW301" s="97"/>
      <c r="LMX301" s="97"/>
      <c r="LMY301" s="97"/>
      <c r="LMZ301" s="97"/>
      <c r="LNA301" s="97"/>
      <c r="LNB301" s="97"/>
      <c r="LNC301" s="97"/>
      <c r="LND301" s="97"/>
      <c r="LNE301" s="97"/>
      <c r="LNF301" s="97"/>
      <c r="LNG301" s="97"/>
      <c r="LNH301" s="97"/>
      <c r="LNI301" s="97"/>
      <c r="LNJ301" s="97"/>
      <c r="LNK301" s="97"/>
      <c r="LNL301" s="97"/>
      <c r="LNM301" s="97"/>
      <c r="LNN301" s="97"/>
      <c r="LNO301" s="97"/>
      <c r="LNP301" s="97"/>
      <c r="LNQ301" s="97"/>
      <c r="LNR301" s="97"/>
      <c r="LNS301" s="97"/>
      <c r="LNT301" s="97"/>
      <c r="LNU301" s="97"/>
      <c r="LNV301" s="97"/>
      <c r="LNW301" s="97"/>
      <c r="LNX301" s="97"/>
      <c r="LNY301" s="97"/>
      <c r="LNZ301" s="97"/>
      <c r="LOA301" s="97"/>
      <c r="LOB301" s="97"/>
      <c r="LOC301" s="97"/>
      <c r="LOD301" s="97"/>
      <c r="LOE301" s="97"/>
      <c r="LOF301" s="97"/>
      <c r="LOG301" s="97"/>
      <c r="LOH301" s="97"/>
      <c r="LOI301" s="97"/>
      <c r="LOJ301" s="97"/>
      <c r="LOK301" s="97"/>
      <c r="LOL301" s="97"/>
      <c r="LOM301" s="97"/>
      <c r="LON301" s="97"/>
      <c r="LOO301" s="97"/>
      <c r="LOP301" s="97"/>
      <c r="LOQ301" s="97"/>
      <c r="LOR301" s="97"/>
      <c r="LOS301" s="97"/>
      <c r="LOT301" s="97"/>
      <c r="LOU301" s="97"/>
      <c r="LOV301" s="97"/>
      <c r="LOW301" s="97"/>
      <c r="LOX301" s="97"/>
      <c r="LOY301" s="97"/>
      <c r="LOZ301" s="97"/>
      <c r="LPA301" s="97"/>
      <c r="LPB301" s="97"/>
      <c r="LPC301" s="97"/>
      <c r="LPD301" s="97"/>
      <c r="LPE301" s="97"/>
      <c r="LPF301" s="97"/>
      <c r="LPG301" s="97"/>
      <c r="LPH301" s="97"/>
      <c r="LPI301" s="97"/>
      <c r="LPJ301" s="97"/>
      <c r="LPK301" s="97"/>
      <c r="LPL301" s="97"/>
      <c r="LPM301" s="97"/>
      <c r="LPN301" s="97"/>
      <c r="LPO301" s="97"/>
      <c r="LPP301" s="97"/>
      <c r="LPQ301" s="97"/>
      <c r="LPR301" s="97"/>
      <c r="LPS301" s="97"/>
      <c r="LPT301" s="97"/>
      <c r="LPU301" s="97"/>
      <c r="LPV301" s="97"/>
      <c r="LPW301" s="97"/>
      <c r="LPX301" s="97"/>
      <c r="LPY301" s="97"/>
      <c r="LPZ301" s="97"/>
      <c r="LQA301" s="97"/>
      <c r="LQB301" s="97"/>
      <c r="LQC301" s="97"/>
      <c r="LQD301" s="97"/>
      <c r="LQE301" s="97"/>
      <c r="LQF301" s="97"/>
      <c r="LQG301" s="97"/>
      <c r="LQH301" s="97"/>
      <c r="LQI301" s="97"/>
      <c r="LQJ301" s="97"/>
      <c r="LQK301" s="97"/>
      <c r="LQL301" s="97"/>
      <c r="LQM301" s="97"/>
      <c r="LQN301" s="97"/>
      <c r="LQO301" s="97"/>
      <c r="LQP301" s="97"/>
      <c r="LQQ301" s="97"/>
      <c r="LQR301" s="97"/>
      <c r="LQS301" s="97"/>
      <c r="LQT301" s="97"/>
      <c r="LQU301" s="97"/>
      <c r="LQV301" s="97"/>
      <c r="LQW301" s="97"/>
      <c r="LQX301" s="97"/>
      <c r="LQY301" s="97"/>
      <c r="LQZ301" s="97"/>
      <c r="LRA301" s="97"/>
      <c r="LRB301" s="97"/>
      <c r="LRC301" s="97"/>
      <c r="LRD301" s="97"/>
      <c r="LRE301" s="97"/>
      <c r="LRF301" s="97"/>
      <c r="LRG301" s="97"/>
      <c r="LRH301" s="97"/>
      <c r="LRI301" s="97"/>
      <c r="LRJ301" s="97"/>
      <c r="LRK301" s="97"/>
      <c r="LRL301" s="97"/>
      <c r="LRM301" s="97"/>
      <c r="LRN301" s="97"/>
      <c r="LRO301" s="97"/>
      <c r="LRP301" s="97"/>
      <c r="LRQ301" s="97"/>
      <c r="LRR301" s="97"/>
      <c r="LRS301" s="97"/>
      <c r="LRT301" s="97"/>
      <c r="LRU301" s="97"/>
      <c r="LRV301" s="97"/>
      <c r="LRW301" s="97"/>
      <c r="LRX301" s="97"/>
      <c r="LRY301" s="97"/>
      <c r="LRZ301" s="97"/>
      <c r="LSA301" s="97"/>
      <c r="LSB301" s="97"/>
      <c r="LSC301" s="97"/>
      <c r="LSD301" s="97"/>
      <c r="LSE301" s="97"/>
      <c r="LSF301" s="97"/>
      <c r="LSG301" s="97"/>
      <c r="LSH301" s="97"/>
      <c r="LSI301" s="97"/>
      <c r="LSJ301" s="97"/>
      <c r="LSK301" s="97"/>
      <c r="LSL301" s="97"/>
      <c r="LSM301" s="97"/>
      <c r="LSN301" s="97"/>
      <c r="LSO301" s="97"/>
      <c r="LSP301" s="97"/>
      <c r="LSQ301" s="97"/>
      <c r="LSR301" s="97"/>
      <c r="LSS301" s="97"/>
      <c r="LST301" s="97"/>
      <c r="LSU301" s="97"/>
      <c r="LSV301" s="97"/>
      <c r="LSW301" s="97"/>
      <c r="LSX301" s="97"/>
      <c r="LSY301" s="97"/>
      <c r="LSZ301" s="97"/>
      <c r="LTA301" s="97"/>
      <c r="LTB301" s="97"/>
      <c r="LTC301" s="97"/>
      <c r="LTD301" s="97"/>
      <c r="LTE301" s="97"/>
      <c r="LTF301" s="97"/>
      <c r="LTG301" s="97"/>
      <c r="LTH301" s="97"/>
      <c r="LTI301" s="97"/>
      <c r="LTJ301" s="97"/>
      <c r="LTK301" s="97"/>
      <c r="LTL301" s="97"/>
      <c r="LTM301" s="97"/>
      <c r="LTN301" s="97"/>
      <c r="LTO301" s="97"/>
      <c r="LTP301" s="97"/>
      <c r="LTQ301" s="97"/>
      <c r="LTR301" s="97"/>
      <c r="LTS301" s="97"/>
      <c r="LTT301" s="97"/>
      <c r="LTU301" s="97"/>
      <c r="LTV301" s="97"/>
      <c r="LTW301" s="97"/>
      <c r="LTX301" s="97"/>
      <c r="LTY301" s="97"/>
      <c r="LTZ301" s="97"/>
      <c r="LUA301" s="97"/>
      <c r="LUB301" s="97"/>
      <c r="LUC301" s="97"/>
      <c r="LUD301" s="97"/>
      <c r="LUE301" s="97"/>
      <c r="LUF301" s="97"/>
      <c r="LUG301" s="97"/>
      <c r="LUH301" s="97"/>
      <c r="LUI301" s="97"/>
      <c r="LUJ301" s="97"/>
      <c r="LUK301" s="97"/>
      <c r="LUL301" s="97"/>
      <c r="LUM301" s="97"/>
      <c r="LUN301" s="97"/>
      <c r="LUO301" s="97"/>
      <c r="LUP301" s="97"/>
      <c r="LUQ301" s="97"/>
      <c r="LUR301" s="97"/>
      <c r="LUS301" s="97"/>
      <c r="LUT301" s="97"/>
      <c r="LUU301" s="97"/>
      <c r="LUV301" s="97"/>
      <c r="LUW301" s="97"/>
      <c r="LUX301" s="97"/>
      <c r="LUY301" s="97"/>
      <c r="LUZ301" s="97"/>
      <c r="LVA301" s="97"/>
      <c r="LVB301" s="97"/>
      <c r="LVC301" s="97"/>
      <c r="LVD301" s="97"/>
      <c r="LVE301" s="97"/>
      <c r="LVF301" s="97"/>
      <c r="LVG301" s="97"/>
      <c r="LVH301" s="97"/>
      <c r="LVI301" s="97"/>
      <c r="LVJ301" s="97"/>
      <c r="LVK301" s="97"/>
      <c r="LVL301" s="97"/>
      <c r="LVM301" s="97"/>
      <c r="LVN301" s="97"/>
      <c r="LVO301" s="97"/>
      <c r="LVP301" s="97"/>
      <c r="LVQ301" s="97"/>
      <c r="LVR301" s="97"/>
      <c r="LVS301" s="97"/>
      <c r="LVT301" s="97"/>
      <c r="LVU301" s="97"/>
      <c r="LVV301" s="97"/>
      <c r="LVW301" s="97"/>
      <c r="LVX301" s="97"/>
      <c r="LVY301" s="97"/>
      <c r="LVZ301" s="97"/>
      <c r="LWA301" s="97"/>
      <c r="LWB301" s="97"/>
      <c r="LWC301" s="97"/>
      <c r="LWD301" s="97"/>
      <c r="LWE301" s="97"/>
      <c r="LWF301" s="97"/>
      <c r="LWG301" s="97"/>
      <c r="LWH301" s="97"/>
      <c r="LWI301" s="97"/>
      <c r="LWJ301" s="97"/>
      <c r="LWK301" s="97"/>
      <c r="LWL301" s="97"/>
      <c r="LWM301" s="97"/>
      <c r="LWN301" s="97"/>
      <c r="LWO301" s="97"/>
      <c r="LWP301" s="97"/>
      <c r="LWQ301" s="97"/>
      <c r="LWR301" s="97"/>
      <c r="LWS301" s="97"/>
      <c r="LWT301" s="97"/>
      <c r="LWU301" s="97"/>
      <c r="LWV301" s="97"/>
      <c r="LWW301" s="97"/>
      <c r="LWX301" s="97"/>
      <c r="LWY301" s="97"/>
      <c r="LWZ301" s="97"/>
      <c r="LXA301" s="97"/>
      <c r="LXB301" s="97"/>
      <c r="LXC301" s="97"/>
      <c r="LXD301" s="97"/>
      <c r="LXE301" s="97"/>
      <c r="LXF301" s="97"/>
      <c r="LXG301" s="97"/>
      <c r="LXH301" s="97"/>
      <c r="LXI301" s="97"/>
      <c r="LXJ301" s="97"/>
      <c r="LXK301" s="97"/>
      <c r="LXL301" s="97"/>
      <c r="LXM301" s="97"/>
      <c r="LXN301" s="97"/>
      <c r="LXO301" s="97"/>
      <c r="LXP301" s="97"/>
      <c r="LXQ301" s="97"/>
      <c r="LXR301" s="97"/>
      <c r="LXS301" s="97"/>
      <c r="LXT301" s="97"/>
      <c r="LXU301" s="97"/>
      <c r="LXV301" s="97"/>
      <c r="LXW301" s="97"/>
      <c r="LXX301" s="97"/>
      <c r="LXY301" s="97"/>
      <c r="LXZ301" s="97"/>
      <c r="LYA301" s="97"/>
      <c r="LYB301" s="97"/>
      <c r="LYC301" s="97"/>
      <c r="LYD301" s="97"/>
      <c r="LYE301" s="97"/>
      <c r="LYF301" s="97"/>
      <c r="LYG301" s="97"/>
      <c r="LYH301" s="97"/>
      <c r="LYI301" s="97"/>
      <c r="LYJ301" s="97"/>
      <c r="LYK301" s="97"/>
      <c r="LYL301" s="97"/>
      <c r="LYM301" s="97"/>
      <c r="LYN301" s="97"/>
      <c r="LYO301" s="97"/>
      <c r="LYP301" s="97"/>
      <c r="LYQ301" s="97"/>
      <c r="LYR301" s="97"/>
      <c r="LYS301" s="97"/>
      <c r="LYT301" s="97"/>
      <c r="LYU301" s="97"/>
      <c r="LYV301" s="97"/>
      <c r="LYW301" s="97"/>
      <c r="LYX301" s="97"/>
      <c r="LYY301" s="97"/>
      <c r="LYZ301" s="97"/>
      <c r="LZA301" s="97"/>
      <c r="LZB301" s="97"/>
      <c r="LZC301" s="97"/>
      <c r="LZD301" s="97"/>
      <c r="LZE301" s="97"/>
      <c r="LZF301" s="97"/>
      <c r="LZG301" s="97"/>
      <c r="LZH301" s="97"/>
      <c r="LZI301" s="97"/>
      <c r="LZJ301" s="97"/>
      <c r="LZK301" s="97"/>
      <c r="LZL301" s="97"/>
      <c r="LZM301" s="97"/>
      <c r="LZN301" s="97"/>
      <c r="LZO301" s="97"/>
      <c r="LZP301" s="97"/>
      <c r="LZQ301" s="97"/>
      <c r="LZR301" s="97"/>
      <c r="LZS301" s="97"/>
      <c r="LZT301" s="97"/>
      <c r="LZU301" s="97"/>
      <c r="LZV301" s="97"/>
      <c r="LZW301" s="97"/>
      <c r="LZX301" s="97"/>
      <c r="LZY301" s="97"/>
      <c r="LZZ301" s="97"/>
      <c r="MAA301" s="97"/>
      <c r="MAB301" s="97"/>
      <c r="MAC301" s="97"/>
      <c r="MAD301" s="97"/>
      <c r="MAE301" s="97"/>
      <c r="MAF301" s="97"/>
      <c r="MAG301" s="97"/>
      <c r="MAH301" s="97"/>
      <c r="MAI301" s="97"/>
      <c r="MAJ301" s="97"/>
      <c r="MAK301" s="97"/>
      <c r="MAL301" s="97"/>
      <c r="MAM301" s="97"/>
      <c r="MAN301" s="97"/>
      <c r="MAO301" s="97"/>
      <c r="MAP301" s="97"/>
      <c r="MAQ301" s="97"/>
      <c r="MAR301" s="97"/>
      <c r="MAS301" s="97"/>
      <c r="MAT301" s="97"/>
      <c r="MAU301" s="97"/>
      <c r="MAV301" s="97"/>
      <c r="MAW301" s="97"/>
      <c r="MAX301" s="97"/>
      <c r="MAY301" s="97"/>
      <c r="MAZ301" s="97"/>
      <c r="MBA301" s="97"/>
      <c r="MBB301" s="97"/>
      <c r="MBC301" s="97"/>
      <c r="MBD301" s="97"/>
      <c r="MBE301" s="97"/>
      <c r="MBF301" s="97"/>
      <c r="MBG301" s="97"/>
      <c r="MBH301" s="97"/>
      <c r="MBI301" s="97"/>
      <c r="MBJ301" s="97"/>
      <c r="MBK301" s="97"/>
      <c r="MBL301" s="97"/>
      <c r="MBM301" s="97"/>
      <c r="MBN301" s="97"/>
      <c r="MBO301" s="97"/>
      <c r="MBP301" s="97"/>
      <c r="MBQ301" s="97"/>
      <c r="MBR301" s="97"/>
      <c r="MBS301" s="97"/>
      <c r="MBT301" s="97"/>
      <c r="MBU301" s="97"/>
      <c r="MBV301" s="97"/>
      <c r="MBW301" s="97"/>
      <c r="MBX301" s="97"/>
      <c r="MBY301" s="97"/>
      <c r="MBZ301" s="97"/>
      <c r="MCA301" s="97"/>
      <c r="MCB301" s="97"/>
      <c r="MCC301" s="97"/>
      <c r="MCD301" s="97"/>
      <c r="MCE301" s="97"/>
      <c r="MCF301" s="97"/>
      <c r="MCG301" s="97"/>
      <c r="MCH301" s="97"/>
      <c r="MCI301" s="97"/>
      <c r="MCJ301" s="97"/>
      <c r="MCK301" s="97"/>
      <c r="MCL301" s="97"/>
      <c r="MCM301" s="97"/>
      <c r="MCN301" s="97"/>
      <c r="MCO301" s="97"/>
      <c r="MCP301" s="97"/>
      <c r="MCQ301" s="97"/>
      <c r="MCR301" s="97"/>
      <c r="MCS301" s="97"/>
      <c r="MCT301" s="97"/>
      <c r="MCU301" s="97"/>
      <c r="MCV301" s="97"/>
      <c r="MCW301" s="97"/>
      <c r="MCX301" s="97"/>
      <c r="MCY301" s="97"/>
      <c r="MCZ301" s="97"/>
      <c r="MDA301" s="97"/>
      <c r="MDB301" s="97"/>
      <c r="MDC301" s="97"/>
      <c r="MDD301" s="97"/>
      <c r="MDE301" s="97"/>
      <c r="MDF301" s="97"/>
      <c r="MDG301" s="97"/>
      <c r="MDH301" s="97"/>
      <c r="MDI301" s="97"/>
      <c r="MDJ301" s="97"/>
      <c r="MDK301" s="97"/>
      <c r="MDL301" s="97"/>
      <c r="MDM301" s="97"/>
      <c r="MDN301" s="97"/>
      <c r="MDO301" s="97"/>
      <c r="MDP301" s="97"/>
      <c r="MDQ301" s="97"/>
      <c r="MDR301" s="97"/>
      <c r="MDS301" s="97"/>
      <c r="MDT301" s="97"/>
      <c r="MDU301" s="97"/>
      <c r="MDV301" s="97"/>
      <c r="MDW301" s="97"/>
      <c r="MDX301" s="97"/>
      <c r="MDY301" s="97"/>
      <c r="MDZ301" s="97"/>
      <c r="MEA301" s="97"/>
      <c r="MEB301" s="97"/>
      <c r="MEC301" s="97"/>
      <c r="MED301" s="97"/>
      <c r="MEE301" s="97"/>
      <c r="MEF301" s="97"/>
      <c r="MEG301" s="97"/>
      <c r="MEH301" s="97"/>
      <c r="MEI301" s="97"/>
      <c r="MEJ301" s="97"/>
      <c r="MEK301" s="97"/>
      <c r="MEL301" s="97"/>
      <c r="MEM301" s="97"/>
      <c r="MEN301" s="97"/>
      <c r="MEO301" s="97"/>
      <c r="MEP301" s="97"/>
      <c r="MEQ301" s="97"/>
      <c r="MER301" s="97"/>
      <c r="MES301" s="97"/>
      <c r="MET301" s="97"/>
      <c r="MEU301" s="97"/>
      <c r="MEV301" s="97"/>
      <c r="MEW301" s="97"/>
      <c r="MEX301" s="97"/>
      <c r="MEY301" s="97"/>
      <c r="MEZ301" s="97"/>
      <c r="MFA301" s="97"/>
      <c r="MFB301" s="97"/>
      <c r="MFC301" s="97"/>
      <c r="MFD301" s="97"/>
      <c r="MFE301" s="97"/>
      <c r="MFF301" s="97"/>
      <c r="MFG301" s="97"/>
      <c r="MFH301" s="97"/>
      <c r="MFI301" s="97"/>
      <c r="MFJ301" s="97"/>
      <c r="MFK301" s="97"/>
      <c r="MFL301" s="97"/>
      <c r="MFM301" s="97"/>
      <c r="MFN301" s="97"/>
      <c r="MFO301" s="97"/>
      <c r="MFP301" s="97"/>
      <c r="MFQ301" s="97"/>
      <c r="MFR301" s="97"/>
      <c r="MFS301" s="97"/>
      <c r="MFT301" s="97"/>
      <c r="MFU301" s="97"/>
      <c r="MFV301" s="97"/>
      <c r="MFW301" s="97"/>
      <c r="MFX301" s="97"/>
      <c r="MFY301" s="97"/>
      <c r="MFZ301" s="97"/>
      <c r="MGA301" s="97"/>
      <c r="MGB301" s="97"/>
      <c r="MGC301" s="97"/>
      <c r="MGD301" s="97"/>
      <c r="MGE301" s="97"/>
      <c r="MGF301" s="97"/>
      <c r="MGG301" s="97"/>
      <c r="MGH301" s="97"/>
      <c r="MGI301" s="97"/>
      <c r="MGJ301" s="97"/>
      <c r="MGK301" s="97"/>
      <c r="MGL301" s="97"/>
      <c r="MGM301" s="97"/>
      <c r="MGN301" s="97"/>
      <c r="MGO301" s="97"/>
      <c r="MGP301" s="97"/>
      <c r="MGQ301" s="97"/>
      <c r="MGR301" s="97"/>
      <c r="MGS301" s="97"/>
      <c r="MGT301" s="97"/>
      <c r="MGU301" s="97"/>
      <c r="MGV301" s="97"/>
      <c r="MGW301" s="97"/>
      <c r="MGX301" s="97"/>
      <c r="MGY301" s="97"/>
      <c r="MGZ301" s="97"/>
      <c r="MHA301" s="97"/>
      <c r="MHB301" s="97"/>
      <c r="MHC301" s="97"/>
      <c r="MHD301" s="97"/>
      <c r="MHE301" s="97"/>
      <c r="MHF301" s="97"/>
      <c r="MHG301" s="97"/>
      <c r="MHH301" s="97"/>
      <c r="MHI301" s="97"/>
      <c r="MHJ301" s="97"/>
      <c r="MHK301" s="97"/>
      <c r="MHL301" s="97"/>
      <c r="MHM301" s="97"/>
      <c r="MHN301" s="97"/>
      <c r="MHO301" s="97"/>
      <c r="MHP301" s="97"/>
      <c r="MHQ301" s="97"/>
      <c r="MHR301" s="97"/>
      <c r="MHS301" s="97"/>
      <c r="MHT301" s="97"/>
      <c r="MHU301" s="97"/>
      <c r="MHV301" s="97"/>
      <c r="MHW301" s="97"/>
      <c r="MHX301" s="97"/>
      <c r="MHY301" s="97"/>
      <c r="MHZ301" s="97"/>
      <c r="MIA301" s="97"/>
      <c r="MIB301" s="97"/>
      <c r="MIC301" s="97"/>
      <c r="MID301" s="97"/>
      <c r="MIE301" s="97"/>
      <c r="MIF301" s="97"/>
      <c r="MIG301" s="97"/>
      <c r="MIH301" s="97"/>
      <c r="MII301" s="97"/>
      <c r="MIJ301" s="97"/>
      <c r="MIK301" s="97"/>
      <c r="MIL301" s="97"/>
      <c r="MIM301" s="97"/>
      <c r="MIN301" s="97"/>
      <c r="MIO301" s="97"/>
      <c r="MIP301" s="97"/>
      <c r="MIQ301" s="97"/>
      <c r="MIR301" s="97"/>
      <c r="MIS301" s="97"/>
      <c r="MIT301" s="97"/>
      <c r="MIU301" s="97"/>
      <c r="MIV301" s="97"/>
      <c r="MIW301" s="97"/>
      <c r="MIX301" s="97"/>
      <c r="MIY301" s="97"/>
      <c r="MIZ301" s="97"/>
      <c r="MJA301" s="97"/>
      <c r="MJB301" s="97"/>
      <c r="MJC301" s="97"/>
      <c r="MJD301" s="97"/>
      <c r="MJE301" s="97"/>
      <c r="MJF301" s="97"/>
      <c r="MJG301" s="97"/>
      <c r="MJH301" s="97"/>
      <c r="MJI301" s="97"/>
      <c r="MJJ301" s="97"/>
      <c r="MJK301" s="97"/>
      <c r="MJL301" s="97"/>
      <c r="MJM301" s="97"/>
      <c r="MJN301" s="97"/>
      <c r="MJO301" s="97"/>
      <c r="MJP301" s="97"/>
      <c r="MJQ301" s="97"/>
      <c r="MJR301" s="97"/>
      <c r="MJS301" s="97"/>
      <c r="MJT301" s="97"/>
      <c r="MJU301" s="97"/>
      <c r="MJV301" s="97"/>
      <c r="MJW301" s="97"/>
      <c r="MJX301" s="97"/>
      <c r="MJY301" s="97"/>
      <c r="MJZ301" s="97"/>
      <c r="MKA301" s="97"/>
      <c r="MKB301" s="97"/>
      <c r="MKC301" s="97"/>
      <c r="MKD301" s="97"/>
      <c r="MKE301" s="97"/>
      <c r="MKF301" s="97"/>
      <c r="MKG301" s="97"/>
      <c r="MKH301" s="97"/>
      <c r="MKI301" s="97"/>
      <c r="MKJ301" s="97"/>
      <c r="MKK301" s="97"/>
      <c r="MKL301" s="97"/>
      <c r="MKM301" s="97"/>
      <c r="MKN301" s="97"/>
      <c r="MKO301" s="97"/>
      <c r="MKP301" s="97"/>
      <c r="MKQ301" s="97"/>
      <c r="MKR301" s="97"/>
      <c r="MKS301" s="97"/>
      <c r="MKT301" s="97"/>
      <c r="MKU301" s="97"/>
      <c r="MKV301" s="97"/>
      <c r="MKW301" s="97"/>
      <c r="MKX301" s="97"/>
      <c r="MKY301" s="97"/>
      <c r="MKZ301" s="97"/>
      <c r="MLA301" s="97"/>
      <c r="MLB301" s="97"/>
      <c r="MLC301" s="97"/>
      <c r="MLD301" s="97"/>
      <c r="MLE301" s="97"/>
      <c r="MLF301" s="97"/>
      <c r="MLG301" s="97"/>
      <c r="MLH301" s="97"/>
      <c r="MLI301" s="97"/>
      <c r="MLJ301" s="97"/>
      <c r="MLK301" s="97"/>
      <c r="MLL301" s="97"/>
      <c r="MLM301" s="97"/>
      <c r="MLN301" s="97"/>
      <c r="MLO301" s="97"/>
      <c r="MLP301" s="97"/>
      <c r="MLQ301" s="97"/>
      <c r="MLR301" s="97"/>
      <c r="MLS301" s="97"/>
      <c r="MLT301" s="97"/>
      <c r="MLU301" s="97"/>
      <c r="MLV301" s="97"/>
      <c r="MLW301" s="97"/>
      <c r="MLX301" s="97"/>
      <c r="MLY301" s="97"/>
      <c r="MLZ301" s="97"/>
      <c r="MMA301" s="97"/>
      <c r="MMB301" s="97"/>
      <c r="MMC301" s="97"/>
      <c r="MMD301" s="97"/>
      <c r="MME301" s="97"/>
      <c r="MMF301" s="97"/>
      <c r="MMG301" s="97"/>
      <c r="MMH301" s="97"/>
      <c r="MMI301" s="97"/>
      <c r="MMJ301" s="97"/>
      <c r="MMK301" s="97"/>
      <c r="MML301" s="97"/>
      <c r="MMM301" s="97"/>
      <c r="MMN301" s="97"/>
      <c r="MMO301" s="97"/>
      <c r="MMP301" s="97"/>
      <c r="MMQ301" s="97"/>
      <c r="MMR301" s="97"/>
      <c r="MMS301" s="97"/>
      <c r="MMT301" s="97"/>
      <c r="MMU301" s="97"/>
      <c r="MMV301" s="97"/>
      <c r="MMW301" s="97"/>
      <c r="MMX301" s="97"/>
      <c r="MMY301" s="97"/>
      <c r="MMZ301" s="97"/>
      <c r="MNA301" s="97"/>
      <c r="MNB301" s="97"/>
      <c r="MNC301" s="97"/>
      <c r="MND301" s="97"/>
      <c r="MNE301" s="97"/>
      <c r="MNF301" s="97"/>
      <c r="MNG301" s="97"/>
      <c r="MNH301" s="97"/>
      <c r="MNI301" s="97"/>
      <c r="MNJ301" s="97"/>
      <c r="MNK301" s="97"/>
      <c r="MNL301" s="97"/>
      <c r="MNM301" s="97"/>
      <c r="MNN301" s="97"/>
      <c r="MNO301" s="97"/>
      <c r="MNP301" s="97"/>
      <c r="MNQ301" s="97"/>
      <c r="MNR301" s="97"/>
      <c r="MNS301" s="97"/>
      <c r="MNT301" s="97"/>
      <c r="MNU301" s="97"/>
      <c r="MNV301" s="97"/>
      <c r="MNW301" s="97"/>
      <c r="MNX301" s="97"/>
      <c r="MNY301" s="97"/>
      <c r="MNZ301" s="97"/>
      <c r="MOA301" s="97"/>
      <c r="MOB301" s="97"/>
      <c r="MOC301" s="97"/>
      <c r="MOD301" s="97"/>
      <c r="MOE301" s="97"/>
      <c r="MOF301" s="97"/>
      <c r="MOG301" s="97"/>
      <c r="MOH301" s="97"/>
      <c r="MOI301" s="97"/>
      <c r="MOJ301" s="97"/>
      <c r="MOK301" s="97"/>
      <c r="MOL301" s="97"/>
      <c r="MOM301" s="97"/>
      <c r="MON301" s="97"/>
      <c r="MOO301" s="97"/>
      <c r="MOP301" s="97"/>
      <c r="MOQ301" s="97"/>
      <c r="MOR301" s="97"/>
      <c r="MOS301" s="97"/>
      <c r="MOT301" s="97"/>
      <c r="MOU301" s="97"/>
      <c r="MOV301" s="97"/>
      <c r="MOW301" s="97"/>
      <c r="MOX301" s="97"/>
      <c r="MOY301" s="97"/>
      <c r="MOZ301" s="97"/>
      <c r="MPA301" s="97"/>
      <c r="MPB301" s="97"/>
      <c r="MPC301" s="97"/>
      <c r="MPD301" s="97"/>
      <c r="MPE301" s="97"/>
      <c r="MPF301" s="97"/>
      <c r="MPG301" s="97"/>
      <c r="MPH301" s="97"/>
      <c r="MPI301" s="97"/>
      <c r="MPJ301" s="97"/>
      <c r="MPK301" s="97"/>
      <c r="MPL301" s="97"/>
      <c r="MPM301" s="97"/>
      <c r="MPN301" s="97"/>
      <c r="MPO301" s="97"/>
      <c r="MPP301" s="97"/>
      <c r="MPQ301" s="97"/>
      <c r="MPR301" s="97"/>
      <c r="MPS301" s="97"/>
      <c r="MPT301" s="97"/>
      <c r="MPU301" s="97"/>
      <c r="MPV301" s="97"/>
      <c r="MPW301" s="97"/>
      <c r="MPX301" s="97"/>
      <c r="MPY301" s="97"/>
      <c r="MPZ301" s="97"/>
      <c r="MQA301" s="97"/>
      <c r="MQB301" s="97"/>
      <c r="MQC301" s="97"/>
      <c r="MQD301" s="97"/>
      <c r="MQE301" s="97"/>
      <c r="MQF301" s="97"/>
      <c r="MQG301" s="97"/>
      <c r="MQH301" s="97"/>
      <c r="MQI301" s="97"/>
      <c r="MQJ301" s="97"/>
      <c r="MQK301" s="97"/>
      <c r="MQL301" s="97"/>
      <c r="MQM301" s="97"/>
      <c r="MQN301" s="97"/>
      <c r="MQO301" s="97"/>
      <c r="MQP301" s="97"/>
      <c r="MQQ301" s="97"/>
      <c r="MQR301" s="97"/>
      <c r="MQS301" s="97"/>
      <c r="MQT301" s="97"/>
      <c r="MQU301" s="97"/>
      <c r="MQV301" s="97"/>
      <c r="MQW301" s="97"/>
      <c r="MQX301" s="97"/>
      <c r="MQY301" s="97"/>
      <c r="MQZ301" s="97"/>
      <c r="MRA301" s="97"/>
      <c r="MRB301" s="97"/>
      <c r="MRC301" s="97"/>
      <c r="MRD301" s="97"/>
      <c r="MRE301" s="97"/>
      <c r="MRF301" s="97"/>
      <c r="MRG301" s="97"/>
      <c r="MRH301" s="97"/>
      <c r="MRI301" s="97"/>
      <c r="MRJ301" s="97"/>
      <c r="MRK301" s="97"/>
      <c r="MRL301" s="97"/>
      <c r="MRM301" s="97"/>
      <c r="MRN301" s="97"/>
      <c r="MRO301" s="97"/>
      <c r="MRP301" s="97"/>
      <c r="MRQ301" s="97"/>
      <c r="MRR301" s="97"/>
      <c r="MRS301" s="97"/>
      <c r="MRT301" s="97"/>
      <c r="MRU301" s="97"/>
      <c r="MRV301" s="97"/>
      <c r="MRW301" s="97"/>
      <c r="MRX301" s="97"/>
      <c r="MRY301" s="97"/>
      <c r="MRZ301" s="97"/>
      <c r="MSA301" s="97"/>
      <c r="MSB301" s="97"/>
      <c r="MSC301" s="97"/>
      <c r="MSD301" s="97"/>
      <c r="MSE301" s="97"/>
      <c r="MSF301" s="97"/>
      <c r="MSG301" s="97"/>
      <c r="MSH301" s="97"/>
      <c r="MSI301" s="97"/>
      <c r="MSJ301" s="97"/>
      <c r="MSK301" s="97"/>
      <c r="MSL301" s="97"/>
      <c r="MSM301" s="97"/>
      <c r="MSN301" s="97"/>
      <c r="MSO301" s="97"/>
      <c r="MSP301" s="97"/>
      <c r="MSQ301" s="97"/>
      <c r="MSR301" s="97"/>
      <c r="MSS301" s="97"/>
      <c r="MST301" s="97"/>
      <c r="MSU301" s="97"/>
      <c r="MSV301" s="97"/>
      <c r="MSW301" s="97"/>
      <c r="MSX301" s="97"/>
      <c r="MSY301" s="97"/>
      <c r="MSZ301" s="97"/>
      <c r="MTA301" s="97"/>
      <c r="MTB301" s="97"/>
      <c r="MTC301" s="97"/>
      <c r="MTD301" s="97"/>
      <c r="MTE301" s="97"/>
      <c r="MTF301" s="97"/>
      <c r="MTG301" s="97"/>
      <c r="MTH301" s="97"/>
      <c r="MTI301" s="97"/>
      <c r="MTJ301" s="97"/>
      <c r="MTK301" s="97"/>
      <c r="MTL301" s="97"/>
      <c r="MTM301" s="97"/>
      <c r="MTN301" s="97"/>
      <c r="MTO301" s="97"/>
      <c r="MTP301" s="97"/>
      <c r="MTQ301" s="97"/>
      <c r="MTR301" s="97"/>
      <c r="MTS301" s="97"/>
      <c r="MTT301" s="97"/>
      <c r="MTU301" s="97"/>
      <c r="MTV301" s="97"/>
      <c r="MTW301" s="97"/>
      <c r="MTX301" s="97"/>
      <c r="MTY301" s="97"/>
      <c r="MTZ301" s="97"/>
      <c r="MUA301" s="97"/>
      <c r="MUB301" s="97"/>
      <c r="MUC301" s="97"/>
      <c r="MUD301" s="97"/>
      <c r="MUE301" s="97"/>
      <c r="MUF301" s="97"/>
      <c r="MUG301" s="97"/>
      <c r="MUH301" s="97"/>
      <c r="MUI301" s="97"/>
      <c r="MUJ301" s="97"/>
      <c r="MUK301" s="97"/>
      <c r="MUL301" s="97"/>
      <c r="MUM301" s="97"/>
      <c r="MUN301" s="97"/>
      <c r="MUO301" s="97"/>
      <c r="MUP301" s="97"/>
      <c r="MUQ301" s="97"/>
      <c r="MUR301" s="97"/>
      <c r="MUS301" s="97"/>
      <c r="MUT301" s="97"/>
      <c r="MUU301" s="97"/>
      <c r="MUV301" s="97"/>
      <c r="MUW301" s="97"/>
      <c r="MUX301" s="97"/>
      <c r="MUY301" s="97"/>
      <c r="MUZ301" s="97"/>
      <c r="MVA301" s="97"/>
      <c r="MVB301" s="97"/>
      <c r="MVC301" s="97"/>
      <c r="MVD301" s="97"/>
      <c r="MVE301" s="97"/>
      <c r="MVF301" s="97"/>
      <c r="MVG301" s="97"/>
      <c r="MVH301" s="97"/>
      <c r="MVI301" s="97"/>
      <c r="MVJ301" s="97"/>
      <c r="MVK301" s="97"/>
      <c r="MVL301" s="97"/>
      <c r="MVM301" s="97"/>
      <c r="MVN301" s="97"/>
      <c r="MVO301" s="97"/>
      <c r="MVP301" s="97"/>
      <c r="MVQ301" s="97"/>
      <c r="MVR301" s="97"/>
      <c r="MVS301" s="97"/>
      <c r="MVT301" s="97"/>
      <c r="MVU301" s="97"/>
      <c r="MVV301" s="97"/>
      <c r="MVW301" s="97"/>
      <c r="MVX301" s="97"/>
      <c r="MVY301" s="97"/>
      <c r="MVZ301" s="97"/>
      <c r="MWA301" s="97"/>
      <c r="MWB301" s="97"/>
      <c r="MWC301" s="97"/>
      <c r="MWD301" s="97"/>
      <c r="MWE301" s="97"/>
      <c r="MWF301" s="97"/>
      <c r="MWG301" s="97"/>
      <c r="MWH301" s="97"/>
      <c r="MWI301" s="97"/>
      <c r="MWJ301" s="97"/>
      <c r="MWK301" s="97"/>
      <c r="MWL301" s="97"/>
      <c r="MWM301" s="97"/>
      <c r="MWN301" s="97"/>
      <c r="MWO301" s="97"/>
      <c r="MWP301" s="97"/>
      <c r="MWQ301" s="97"/>
      <c r="MWR301" s="97"/>
      <c r="MWS301" s="97"/>
      <c r="MWT301" s="97"/>
      <c r="MWU301" s="97"/>
      <c r="MWV301" s="97"/>
      <c r="MWW301" s="97"/>
      <c r="MWX301" s="97"/>
      <c r="MWY301" s="97"/>
      <c r="MWZ301" s="97"/>
      <c r="MXA301" s="97"/>
      <c r="MXB301" s="97"/>
      <c r="MXC301" s="97"/>
      <c r="MXD301" s="97"/>
      <c r="MXE301" s="97"/>
      <c r="MXF301" s="97"/>
      <c r="MXG301" s="97"/>
      <c r="MXH301" s="97"/>
      <c r="MXI301" s="97"/>
      <c r="MXJ301" s="97"/>
      <c r="MXK301" s="97"/>
      <c r="MXL301" s="97"/>
      <c r="MXM301" s="97"/>
      <c r="MXN301" s="97"/>
      <c r="MXO301" s="97"/>
      <c r="MXP301" s="97"/>
      <c r="MXQ301" s="97"/>
      <c r="MXR301" s="97"/>
      <c r="MXS301" s="97"/>
      <c r="MXT301" s="97"/>
      <c r="MXU301" s="97"/>
      <c r="MXV301" s="97"/>
      <c r="MXW301" s="97"/>
      <c r="MXX301" s="97"/>
      <c r="MXY301" s="97"/>
      <c r="MXZ301" s="97"/>
      <c r="MYA301" s="97"/>
      <c r="MYB301" s="97"/>
      <c r="MYC301" s="97"/>
      <c r="MYD301" s="97"/>
      <c r="MYE301" s="97"/>
      <c r="MYF301" s="97"/>
      <c r="MYG301" s="97"/>
      <c r="MYH301" s="97"/>
      <c r="MYI301" s="97"/>
      <c r="MYJ301" s="97"/>
      <c r="MYK301" s="97"/>
      <c r="MYL301" s="97"/>
      <c r="MYM301" s="97"/>
      <c r="MYN301" s="97"/>
      <c r="MYO301" s="97"/>
      <c r="MYP301" s="97"/>
      <c r="MYQ301" s="97"/>
      <c r="MYR301" s="97"/>
      <c r="MYS301" s="97"/>
      <c r="MYT301" s="97"/>
      <c r="MYU301" s="97"/>
      <c r="MYV301" s="97"/>
      <c r="MYW301" s="97"/>
      <c r="MYX301" s="97"/>
      <c r="MYY301" s="97"/>
      <c r="MYZ301" s="97"/>
      <c r="MZA301" s="97"/>
      <c r="MZB301" s="97"/>
      <c r="MZC301" s="97"/>
      <c r="MZD301" s="97"/>
      <c r="MZE301" s="97"/>
      <c r="MZF301" s="97"/>
      <c r="MZG301" s="97"/>
      <c r="MZH301" s="97"/>
      <c r="MZI301" s="97"/>
      <c r="MZJ301" s="97"/>
      <c r="MZK301" s="97"/>
      <c r="MZL301" s="97"/>
      <c r="MZM301" s="97"/>
      <c r="MZN301" s="97"/>
      <c r="MZO301" s="97"/>
      <c r="MZP301" s="97"/>
      <c r="MZQ301" s="97"/>
      <c r="MZR301" s="97"/>
      <c r="MZS301" s="97"/>
      <c r="MZT301" s="97"/>
      <c r="MZU301" s="97"/>
      <c r="MZV301" s="97"/>
      <c r="MZW301" s="97"/>
      <c r="MZX301" s="97"/>
      <c r="MZY301" s="97"/>
      <c r="MZZ301" s="97"/>
      <c r="NAA301" s="97"/>
      <c r="NAB301" s="97"/>
      <c r="NAC301" s="97"/>
      <c r="NAD301" s="97"/>
      <c r="NAE301" s="97"/>
      <c r="NAF301" s="97"/>
      <c r="NAG301" s="97"/>
      <c r="NAH301" s="97"/>
      <c r="NAI301" s="97"/>
      <c r="NAJ301" s="97"/>
      <c r="NAK301" s="97"/>
      <c r="NAL301" s="97"/>
      <c r="NAM301" s="97"/>
      <c r="NAN301" s="97"/>
      <c r="NAO301" s="97"/>
      <c r="NAP301" s="97"/>
      <c r="NAQ301" s="97"/>
      <c r="NAR301" s="97"/>
      <c r="NAS301" s="97"/>
      <c r="NAT301" s="97"/>
      <c r="NAU301" s="97"/>
      <c r="NAV301" s="97"/>
      <c r="NAW301" s="97"/>
      <c r="NAX301" s="97"/>
      <c r="NAY301" s="97"/>
      <c r="NAZ301" s="97"/>
      <c r="NBA301" s="97"/>
      <c r="NBB301" s="97"/>
      <c r="NBC301" s="97"/>
      <c r="NBD301" s="97"/>
      <c r="NBE301" s="97"/>
      <c r="NBF301" s="97"/>
      <c r="NBG301" s="97"/>
      <c r="NBH301" s="97"/>
      <c r="NBI301" s="97"/>
      <c r="NBJ301" s="97"/>
      <c r="NBK301" s="97"/>
      <c r="NBL301" s="97"/>
      <c r="NBM301" s="97"/>
      <c r="NBN301" s="97"/>
      <c r="NBO301" s="97"/>
      <c r="NBP301" s="97"/>
      <c r="NBQ301" s="97"/>
      <c r="NBR301" s="97"/>
      <c r="NBS301" s="97"/>
      <c r="NBT301" s="97"/>
      <c r="NBU301" s="97"/>
      <c r="NBV301" s="97"/>
      <c r="NBW301" s="97"/>
      <c r="NBX301" s="97"/>
      <c r="NBY301" s="97"/>
      <c r="NBZ301" s="97"/>
      <c r="NCA301" s="97"/>
      <c r="NCB301" s="97"/>
      <c r="NCC301" s="97"/>
      <c r="NCD301" s="97"/>
      <c r="NCE301" s="97"/>
      <c r="NCF301" s="97"/>
      <c r="NCG301" s="97"/>
      <c r="NCH301" s="97"/>
      <c r="NCI301" s="97"/>
      <c r="NCJ301" s="97"/>
      <c r="NCK301" s="97"/>
      <c r="NCL301" s="97"/>
      <c r="NCM301" s="97"/>
      <c r="NCN301" s="97"/>
      <c r="NCO301" s="97"/>
      <c r="NCP301" s="97"/>
      <c r="NCQ301" s="97"/>
      <c r="NCR301" s="97"/>
      <c r="NCS301" s="97"/>
      <c r="NCT301" s="97"/>
      <c r="NCU301" s="97"/>
      <c r="NCV301" s="97"/>
      <c r="NCW301" s="97"/>
      <c r="NCX301" s="97"/>
      <c r="NCY301" s="97"/>
      <c r="NCZ301" s="97"/>
      <c r="NDA301" s="97"/>
      <c r="NDB301" s="97"/>
      <c r="NDC301" s="97"/>
      <c r="NDD301" s="97"/>
      <c r="NDE301" s="97"/>
      <c r="NDF301" s="97"/>
      <c r="NDG301" s="97"/>
      <c r="NDH301" s="97"/>
      <c r="NDI301" s="97"/>
      <c r="NDJ301" s="97"/>
      <c r="NDK301" s="97"/>
      <c r="NDL301" s="97"/>
      <c r="NDM301" s="97"/>
      <c r="NDN301" s="97"/>
      <c r="NDO301" s="97"/>
      <c r="NDP301" s="97"/>
      <c r="NDQ301" s="97"/>
      <c r="NDR301" s="97"/>
      <c r="NDS301" s="97"/>
      <c r="NDT301" s="97"/>
      <c r="NDU301" s="97"/>
      <c r="NDV301" s="97"/>
      <c r="NDW301" s="97"/>
      <c r="NDX301" s="97"/>
      <c r="NDY301" s="97"/>
      <c r="NDZ301" s="97"/>
      <c r="NEA301" s="97"/>
      <c r="NEB301" s="97"/>
      <c r="NEC301" s="97"/>
      <c r="NED301" s="97"/>
      <c r="NEE301" s="97"/>
      <c r="NEF301" s="97"/>
      <c r="NEG301" s="97"/>
      <c r="NEH301" s="97"/>
      <c r="NEI301" s="97"/>
      <c r="NEJ301" s="97"/>
      <c r="NEK301" s="97"/>
      <c r="NEL301" s="97"/>
      <c r="NEM301" s="97"/>
      <c r="NEN301" s="97"/>
      <c r="NEO301" s="97"/>
      <c r="NEP301" s="97"/>
      <c r="NEQ301" s="97"/>
      <c r="NER301" s="97"/>
      <c r="NES301" s="97"/>
      <c r="NET301" s="97"/>
      <c r="NEU301" s="97"/>
      <c r="NEV301" s="97"/>
      <c r="NEW301" s="97"/>
      <c r="NEX301" s="97"/>
      <c r="NEY301" s="97"/>
      <c r="NEZ301" s="97"/>
      <c r="NFA301" s="97"/>
      <c r="NFB301" s="97"/>
      <c r="NFC301" s="97"/>
      <c r="NFD301" s="97"/>
      <c r="NFE301" s="97"/>
      <c r="NFF301" s="97"/>
      <c r="NFG301" s="97"/>
      <c r="NFH301" s="97"/>
      <c r="NFI301" s="97"/>
      <c r="NFJ301" s="97"/>
      <c r="NFK301" s="97"/>
      <c r="NFL301" s="97"/>
      <c r="NFM301" s="97"/>
      <c r="NFN301" s="97"/>
      <c r="NFO301" s="97"/>
      <c r="NFP301" s="97"/>
      <c r="NFQ301" s="97"/>
      <c r="NFR301" s="97"/>
      <c r="NFS301" s="97"/>
      <c r="NFT301" s="97"/>
      <c r="NFU301" s="97"/>
      <c r="NFV301" s="97"/>
      <c r="NFW301" s="97"/>
      <c r="NFX301" s="97"/>
      <c r="NFY301" s="97"/>
      <c r="NFZ301" s="97"/>
      <c r="NGA301" s="97"/>
      <c r="NGB301" s="97"/>
      <c r="NGC301" s="97"/>
      <c r="NGD301" s="97"/>
      <c r="NGE301" s="97"/>
      <c r="NGF301" s="97"/>
      <c r="NGG301" s="97"/>
      <c r="NGH301" s="97"/>
      <c r="NGI301" s="97"/>
      <c r="NGJ301" s="97"/>
      <c r="NGK301" s="97"/>
      <c r="NGL301" s="97"/>
      <c r="NGM301" s="97"/>
      <c r="NGN301" s="97"/>
      <c r="NGO301" s="97"/>
      <c r="NGP301" s="97"/>
      <c r="NGQ301" s="97"/>
      <c r="NGR301" s="97"/>
      <c r="NGS301" s="97"/>
      <c r="NGT301" s="97"/>
      <c r="NGU301" s="97"/>
      <c r="NGV301" s="97"/>
      <c r="NGW301" s="97"/>
      <c r="NGX301" s="97"/>
      <c r="NGY301" s="97"/>
      <c r="NGZ301" s="97"/>
      <c r="NHA301" s="97"/>
      <c r="NHB301" s="97"/>
      <c r="NHC301" s="97"/>
      <c r="NHD301" s="97"/>
      <c r="NHE301" s="97"/>
      <c r="NHF301" s="97"/>
      <c r="NHG301" s="97"/>
      <c r="NHH301" s="97"/>
      <c r="NHI301" s="97"/>
      <c r="NHJ301" s="97"/>
      <c r="NHK301" s="97"/>
      <c r="NHL301" s="97"/>
      <c r="NHM301" s="97"/>
      <c r="NHN301" s="97"/>
      <c r="NHO301" s="97"/>
      <c r="NHP301" s="97"/>
      <c r="NHQ301" s="97"/>
      <c r="NHR301" s="97"/>
      <c r="NHS301" s="97"/>
      <c r="NHT301" s="97"/>
      <c r="NHU301" s="97"/>
      <c r="NHV301" s="97"/>
      <c r="NHW301" s="97"/>
      <c r="NHX301" s="97"/>
      <c r="NHY301" s="97"/>
      <c r="NHZ301" s="97"/>
      <c r="NIA301" s="97"/>
      <c r="NIB301" s="97"/>
      <c r="NIC301" s="97"/>
      <c r="NID301" s="97"/>
      <c r="NIE301" s="97"/>
      <c r="NIF301" s="97"/>
      <c r="NIG301" s="97"/>
      <c r="NIH301" s="97"/>
      <c r="NII301" s="97"/>
      <c r="NIJ301" s="97"/>
      <c r="NIK301" s="97"/>
      <c r="NIL301" s="97"/>
      <c r="NIM301" s="97"/>
      <c r="NIN301" s="97"/>
      <c r="NIO301" s="97"/>
      <c r="NIP301" s="97"/>
      <c r="NIQ301" s="97"/>
      <c r="NIR301" s="97"/>
      <c r="NIS301" s="97"/>
      <c r="NIT301" s="97"/>
      <c r="NIU301" s="97"/>
      <c r="NIV301" s="97"/>
      <c r="NIW301" s="97"/>
      <c r="NIX301" s="97"/>
      <c r="NIY301" s="97"/>
      <c r="NIZ301" s="97"/>
      <c r="NJA301" s="97"/>
      <c r="NJB301" s="97"/>
      <c r="NJC301" s="97"/>
      <c r="NJD301" s="97"/>
      <c r="NJE301" s="97"/>
      <c r="NJF301" s="97"/>
      <c r="NJG301" s="97"/>
      <c r="NJH301" s="97"/>
      <c r="NJI301" s="97"/>
      <c r="NJJ301" s="97"/>
      <c r="NJK301" s="97"/>
      <c r="NJL301" s="97"/>
      <c r="NJM301" s="97"/>
      <c r="NJN301" s="97"/>
      <c r="NJO301" s="97"/>
      <c r="NJP301" s="97"/>
      <c r="NJQ301" s="97"/>
      <c r="NJR301" s="97"/>
      <c r="NJS301" s="97"/>
      <c r="NJT301" s="97"/>
      <c r="NJU301" s="97"/>
      <c r="NJV301" s="97"/>
      <c r="NJW301" s="97"/>
      <c r="NJX301" s="97"/>
      <c r="NJY301" s="97"/>
      <c r="NJZ301" s="97"/>
      <c r="NKA301" s="97"/>
      <c r="NKB301" s="97"/>
      <c r="NKC301" s="97"/>
      <c r="NKD301" s="97"/>
      <c r="NKE301" s="97"/>
      <c r="NKF301" s="97"/>
      <c r="NKG301" s="97"/>
      <c r="NKH301" s="97"/>
      <c r="NKI301" s="97"/>
      <c r="NKJ301" s="97"/>
      <c r="NKK301" s="97"/>
      <c r="NKL301" s="97"/>
      <c r="NKM301" s="97"/>
      <c r="NKN301" s="97"/>
      <c r="NKO301" s="97"/>
      <c r="NKP301" s="97"/>
      <c r="NKQ301" s="97"/>
      <c r="NKR301" s="97"/>
      <c r="NKS301" s="97"/>
      <c r="NKT301" s="97"/>
      <c r="NKU301" s="97"/>
      <c r="NKV301" s="97"/>
      <c r="NKW301" s="97"/>
      <c r="NKX301" s="97"/>
      <c r="NKY301" s="97"/>
      <c r="NKZ301" s="97"/>
      <c r="NLA301" s="97"/>
      <c r="NLB301" s="97"/>
      <c r="NLC301" s="97"/>
      <c r="NLD301" s="97"/>
      <c r="NLE301" s="97"/>
      <c r="NLF301" s="97"/>
      <c r="NLG301" s="97"/>
      <c r="NLH301" s="97"/>
      <c r="NLI301" s="97"/>
      <c r="NLJ301" s="97"/>
      <c r="NLK301" s="97"/>
      <c r="NLL301" s="97"/>
      <c r="NLM301" s="97"/>
      <c r="NLN301" s="97"/>
      <c r="NLO301" s="97"/>
      <c r="NLP301" s="97"/>
      <c r="NLQ301" s="97"/>
      <c r="NLR301" s="97"/>
      <c r="NLS301" s="97"/>
      <c r="NLT301" s="97"/>
      <c r="NLU301" s="97"/>
      <c r="NLV301" s="97"/>
      <c r="NLW301" s="97"/>
      <c r="NLX301" s="97"/>
      <c r="NLY301" s="97"/>
      <c r="NLZ301" s="97"/>
      <c r="NMA301" s="97"/>
      <c r="NMB301" s="97"/>
      <c r="NMC301" s="97"/>
      <c r="NMD301" s="97"/>
      <c r="NME301" s="97"/>
      <c r="NMF301" s="97"/>
      <c r="NMG301" s="97"/>
      <c r="NMH301" s="97"/>
      <c r="NMI301" s="97"/>
      <c r="NMJ301" s="97"/>
      <c r="NMK301" s="97"/>
      <c r="NML301" s="97"/>
      <c r="NMM301" s="97"/>
      <c r="NMN301" s="97"/>
      <c r="NMO301" s="97"/>
      <c r="NMP301" s="97"/>
      <c r="NMQ301" s="97"/>
      <c r="NMR301" s="97"/>
      <c r="NMS301" s="97"/>
      <c r="NMT301" s="97"/>
      <c r="NMU301" s="97"/>
      <c r="NMV301" s="97"/>
      <c r="NMW301" s="97"/>
      <c r="NMX301" s="97"/>
      <c r="NMY301" s="97"/>
      <c r="NMZ301" s="97"/>
      <c r="NNA301" s="97"/>
      <c r="NNB301" s="97"/>
      <c r="NNC301" s="97"/>
      <c r="NND301" s="97"/>
      <c r="NNE301" s="97"/>
      <c r="NNF301" s="97"/>
      <c r="NNG301" s="97"/>
      <c r="NNH301" s="97"/>
      <c r="NNI301" s="97"/>
      <c r="NNJ301" s="97"/>
      <c r="NNK301" s="97"/>
      <c r="NNL301" s="97"/>
      <c r="NNM301" s="97"/>
      <c r="NNN301" s="97"/>
      <c r="NNO301" s="97"/>
      <c r="NNP301" s="97"/>
      <c r="NNQ301" s="97"/>
      <c r="NNR301" s="97"/>
      <c r="NNS301" s="97"/>
      <c r="NNT301" s="97"/>
      <c r="NNU301" s="97"/>
      <c r="NNV301" s="97"/>
      <c r="NNW301" s="97"/>
      <c r="NNX301" s="97"/>
      <c r="NNY301" s="97"/>
      <c r="NNZ301" s="97"/>
      <c r="NOA301" s="97"/>
      <c r="NOB301" s="97"/>
      <c r="NOC301" s="97"/>
      <c r="NOD301" s="97"/>
      <c r="NOE301" s="97"/>
      <c r="NOF301" s="97"/>
      <c r="NOG301" s="97"/>
      <c r="NOH301" s="97"/>
      <c r="NOI301" s="97"/>
      <c r="NOJ301" s="97"/>
      <c r="NOK301" s="97"/>
      <c r="NOL301" s="97"/>
      <c r="NOM301" s="97"/>
      <c r="NON301" s="97"/>
      <c r="NOO301" s="97"/>
      <c r="NOP301" s="97"/>
      <c r="NOQ301" s="97"/>
      <c r="NOR301" s="97"/>
      <c r="NOS301" s="97"/>
      <c r="NOT301" s="97"/>
      <c r="NOU301" s="97"/>
      <c r="NOV301" s="97"/>
      <c r="NOW301" s="97"/>
      <c r="NOX301" s="97"/>
      <c r="NOY301" s="97"/>
      <c r="NOZ301" s="97"/>
      <c r="NPA301" s="97"/>
      <c r="NPB301" s="97"/>
      <c r="NPC301" s="97"/>
      <c r="NPD301" s="97"/>
      <c r="NPE301" s="97"/>
      <c r="NPF301" s="97"/>
      <c r="NPG301" s="97"/>
      <c r="NPH301" s="97"/>
      <c r="NPI301" s="97"/>
      <c r="NPJ301" s="97"/>
      <c r="NPK301" s="97"/>
      <c r="NPL301" s="97"/>
      <c r="NPM301" s="97"/>
      <c r="NPN301" s="97"/>
      <c r="NPO301" s="97"/>
      <c r="NPP301" s="97"/>
      <c r="NPQ301" s="97"/>
      <c r="NPR301" s="97"/>
      <c r="NPS301" s="97"/>
      <c r="NPT301" s="97"/>
      <c r="NPU301" s="97"/>
      <c r="NPV301" s="97"/>
      <c r="NPW301" s="97"/>
      <c r="NPX301" s="97"/>
      <c r="NPY301" s="97"/>
      <c r="NPZ301" s="97"/>
      <c r="NQA301" s="97"/>
      <c r="NQB301" s="97"/>
      <c r="NQC301" s="97"/>
      <c r="NQD301" s="97"/>
      <c r="NQE301" s="97"/>
      <c r="NQF301" s="97"/>
      <c r="NQG301" s="97"/>
      <c r="NQH301" s="97"/>
      <c r="NQI301" s="97"/>
      <c r="NQJ301" s="97"/>
      <c r="NQK301" s="97"/>
      <c r="NQL301" s="97"/>
      <c r="NQM301" s="97"/>
      <c r="NQN301" s="97"/>
      <c r="NQO301" s="97"/>
      <c r="NQP301" s="97"/>
      <c r="NQQ301" s="97"/>
      <c r="NQR301" s="97"/>
      <c r="NQS301" s="97"/>
      <c r="NQT301" s="97"/>
      <c r="NQU301" s="97"/>
      <c r="NQV301" s="97"/>
      <c r="NQW301" s="97"/>
      <c r="NQX301" s="97"/>
      <c r="NQY301" s="97"/>
      <c r="NQZ301" s="97"/>
      <c r="NRA301" s="97"/>
      <c r="NRB301" s="97"/>
      <c r="NRC301" s="97"/>
      <c r="NRD301" s="97"/>
      <c r="NRE301" s="97"/>
      <c r="NRF301" s="97"/>
      <c r="NRG301" s="97"/>
      <c r="NRH301" s="97"/>
      <c r="NRI301" s="97"/>
      <c r="NRJ301" s="97"/>
      <c r="NRK301" s="97"/>
      <c r="NRL301" s="97"/>
      <c r="NRM301" s="97"/>
      <c r="NRN301" s="97"/>
      <c r="NRO301" s="97"/>
      <c r="NRP301" s="97"/>
      <c r="NRQ301" s="97"/>
      <c r="NRR301" s="97"/>
      <c r="NRS301" s="97"/>
      <c r="NRT301" s="97"/>
      <c r="NRU301" s="97"/>
      <c r="NRV301" s="97"/>
      <c r="NRW301" s="97"/>
      <c r="NRX301" s="97"/>
      <c r="NRY301" s="97"/>
      <c r="NRZ301" s="97"/>
      <c r="NSA301" s="97"/>
      <c r="NSB301" s="97"/>
      <c r="NSC301" s="97"/>
      <c r="NSD301" s="97"/>
      <c r="NSE301" s="97"/>
      <c r="NSF301" s="97"/>
      <c r="NSG301" s="97"/>
      <c r="NSH301" s="97"/>
      <c r="NSI301" s="97"/>
      <c r="NSJ301" s="97"/>
      <c r="NSK301" s="97"/>
      <c r="NSL301" s="97"/>
      <c r="NSM301" s="97"/>
      <c r="NSN301" s="97"/>
      <c r="NSO301" s="97"/>
      <c r="NSP301" s="97"/>
      <c r="NSQ301" s="97"/>
      <c r="NSR301" s="97"/>
      <c r="NSS301" s="97"/>
      <c r="NST301" s="97"/>
      <c r="NSU301" s="97"/>
      <c r="NSV301" s="97"/>
      <c r="NSW301" s="97"/>
      <c r="NSX301" s="97"/>
      <c r="NSY301" s="97"/>
      <c r="NSZ301" s="97"/>
      <c r="NTA301" s="97"/>
      <c r="NTB301" s="97"/>
      <c r="NTC301" s="97"/>
      <c r="NTD301" s="97"/>
      <c r="NTE301" s="97"/>
      <c r="NTF301" s="97"/>
      <c r="NTG301" s="97"/>
      <c r="NTH301" s="97"/>
      <c r="NTI301" s="97"/>
      <c r="NTJ301" s="97"/>
      <c r="NTK301" s="97"/>
      <c r="NTL301" s="97"/>
      <c r="NTM301" s="97"/>
      <c r="NTN301" s="97"/>
      <c r="NTO301" s="97"/>
      <c r="NTP301" s="97"/>
      <c r="NTQ301" s="97"/>
      <c r="NTR301" s="97"/>
      <c r="NTS301" s="97"/>
      <c r="NTT301" s="97"/>
      <c r="NTU301" s="97"/>
      <c r="NTV301" s="97"/>
      <c r="NTW301" s="97"/>
      <c r="NTX301" s="97"/>
      <c r="NTY301" s="97"/>
      <c r="NTZ301" s="97"/>
      <c r="NUA301" s="97"/>
      <c r="NUB301" s="97"/>
      <c r="NUC301" s="97"/>
      <c r="NUD301" s="97"/>
      <c r="NUE301" s="97"/>
      <c r="NUF301" s="97"/>
      <c r="NUG301" s="97"/>
      <c r="NUH301" s="97"/>
      <c r="NUI301" s="97"/>
      <c r="NUJ301" s="97"/>
      <c r="NUK301" s="97"/>
      <c r="NUL301" s="97"/>
      <c r="NUM301" s="97"/>
      <c r="NUN301" s="97"/>
      <c r="NUO301" s="97"/>
      <c r="NUP301" s="97"/>
      <c r="NUQ301" s="97"/>
      <c r="NUR301" s="97"/>
      <c r="NUS301" s="97"/>
      <c r="NUT301" s="97"/>
      <c r="NUU301" s="97"/>
      <c r="NUV301" s="97"/>
      <c r="NUW301" s="97"/>
      <c r="NUX301" s="97"/>
      <c r="NUY301" s="97"/>
      <c r="NUZ301" s="97"/>
      <c r="NVA301" s="97"/>
      <c r="NVB301" s="97"/>
      <c r="NVC301" s="97"/>
      <c r="NVD301" s="97"/>
      <c r="NVE301" s="97"/>
      <c r="NVF301" s="97"/>
      <c r="NVG301" s="97"/>
      <c r="NVH301" s="97"/>
      <c r="NVI301" s="97"/>
      <c r="NVJ301" s="97"/>
      <c r="NVK301" s="97"/>
      <c r="NVL301" s="97"/>
      <c r="NVM301" s="97"/>
      <c r="NVN301" s="97"/>
      <c r="NVO301" s="97"/>
      <c r="NVP301" s="97"/>
      <c r="NVQ301" s="97"/>
      <c r="NVR301" s="97"/>
      <c r="NVS301" s="97"/>
      <c r="NVT301" s="97"/>
      <c r="NVU301" s="97"/>
      <c r="NVV301" s="97"/>
      <c r="NVW301" s="97"/>
      <c r="NVX301" s="97"/>
      <c r="NVY301" s="97"/>
      <c r="NVZ301" s="97"/>
      <c r="NWA301" s="97"/>
      <c r="NWB301" s="97"/>
      <c r="NWC301" s="97"/>
      <c r="NWD301" s="97"/>
      <c r="NWE301" s="97"/>
      <c r="NWF301" s="97"/>
      <c r="NWG301" s="97"/>
      <c r="NWH301" s="97"/>
      <c r="NWI301" s="97"/>
      <c r="NWJ301" s="97"/>
      <c r="NWK301" s="97"/>
      <c r="NWL301" s="97"/>
      <c r="NWM301" s="97"/>
      <c r="NWN301" s="97"/>
      <c r="NWO301" s="97"/>
      <c r="NWP301" s="97"/>
      <c r="NWQ301" s="97"/>
      <c r="NWR301" s="97"/>
      <c r="NWS301" s="97"/>
      <c r="NWT301" s="97"/>
      <c r="NWU301" s="97"/>
      <c r="NWV301" s="97"/>
      <c r="NWW301" s="97"/>
      <c r="NWX301" s="97"/>
      <c r="NWY301" s="97"/>
      <c r="NWZ301" s="97"/>
      <c r="NXA301" s="97"/>
      <c r="NXB301" s="97"/>
      <c r="NXC301" s="97"/>
      <c r="NXD301" s="97"/>
      <c r="NXE301" s="97"/>
      <c r="NXF301" s="97"/>
      <c r="NXG301" s="97"/>
      <c r="NXH301" s="97"/>
      <c r="NXI301" s="97"/>
      <c r="NXJ301" s="97"/>
      <c r="NXK301" s="97"/>
      <c r="NXL301" s="97"/>
      <c r="NXM301" s="97"/>
      <c r="NXN301" s="97"/>
      <c r="NXO301" s="97"/>
      <c r="NXP301" s="97"/>
      <c r="NXQ301" s="97"/>
      <c r="NXR301" s="97"/>
      <c r="NXS301" s="97"/>
      <c r="NXT301" s="97"/>
      <c r="NXU301" s="97"/>
      <c r="NXV301" s="97"/>
      <c r="NXW301" s="97"/>
      <c r="NXX301" s="97"/>
      <c r="NXY301" s="97"/>
      <c r="NXZ301" s="97"/>
      <c r="NYA301" s="97"/>
      <c r="NYB301" s="97"/>
      <c r="NYC301" s="97"/>
      <c r="NYD301" s="97"/>
      <c r="NYE301" s="97"/>
      <c r="NYF301" s="97"/>
      <c r="NYG301" s="97"/>
      <c r="NYH301" s="97"/>
      <c r="NYI301" s="97"/>
      <c r="NYJ301" s="97"/>
      <c r="NYK301" s="97"/>
      <c r="NYL301" s="97"/>
      <c r="NYM301" s="97"/>
      <c r="NYN301" s="97"/>
      <c r="NYO301" s="97"/>
      <c r="NYP301" s="97"/>
      <c r="NYQ301" s="97"/>
      <c r="NYR301" s="97"/>
      <c r="NYS301" s="97"/>
      <c r="NYT301" s="97"/>
      <c r="NYU301" s="97"/>
      <c r="NYV301" s="97"/>
      <c r="NYW301" s="97"/>
      <c r="NYX301" s="97"/>
      <c r="NYY301" s="97"/>
      <c r="NYZ301" s="97"/>
      <c r="NZA301" s="97"/>
      <c r="NZB301" s="97"/>
      <c r="NZC301" s="97"/>
      <c r="NZD301" s="97"/>
      <c r="NZE301" s="97"/>
      <c r="NZF301" s="97"/>
      <c r="NZG301" s="97"/>
      <c r="NZH301" s="97"/>
      <c r="NZI301" s="97"/>
      <c r="NZJ301" s="97"/>
      <c r="NZK301" s="97"/>
      <c r="NZL301" s="97"/>
      <c r="NZM301" s="97"/>
      <c r="NZN301" s="97"/>
      <c r="NZO301" s="97"/>
      <c r="NZP301" s="97"/>
      <c r="NZQ301" s="97"/>
      <c r="NZR301" s="97"/>
      <c r="NZS301" s="97"/>
      <c r="NZT301" s="97"/>
      <c r="NZU301" s="97"/>
      <c r="NZV301" s="97"/>
      <c r="NZW301" s="97"/>
      <c r="NZX301" s="97"/>
      <c r="NZY301" s="97"/>
      <c r="NZZ301" s="97"/>
      <c r="OAA301" s="97"/>
      <c r="OAB301" s="97"/>
      <c r="OAC301" s="97"/>
      <c r="OAD301" s="97"/>
      <c r="OAE301" s="97"/>
      <c r="OAF301" s="97"/>
      <c r="OAG301" s="97"/>
      <c r="OAH301" s="97"/>
      <c r="OAI301" s="97"/>
      <c r="OAJ301" s="97"/>
      <c r="OAK301" s="97"/>
      <c r="OAL301" s="97"/>
      <c r="OAM301" s="97"/>
      <c r="OAN301" s="97"/>
      <c r="OAO301" s="97"/>
      <c r="OAP301" s="97"/>
      <c r="OAQ301" s="97"/>
      <c r="OAR301" s="97"/>
      <c r="OAS301" s="97"/>
      <c r="OAT301" s="97"/>
      <c r="OAU301" s="97"/>
      <c r="OAV301" s="97"/>
      <c r="OAW301" s="97"/>
      <c r="OAX301" s="97"/>
      <c r="OAY301" s="97"/>
      <c r="OAZ301" s="97"/>
      <c r="OBA301" s="97"/>
      <c r="OBB301" s="97"/>
      <c r="OBC301" s="97"/>
      <c r="OBD301" s="97"/>
      <c r="OBE301" s="97"/>
      <c r="OBF301" s="97"/>
      <c r="OBG301" s="97"/>
      <c r="OBH301" s="97"/>
      <c r="OBI301" s="97"/>
      <c r="OBJ301" s="97"/>
      <c r="OBK301" s="97"/>
      <c r="OBL301" s="97"/>
      <c r="OBM301" s="97"/>
      <c r="OBN301" s="97"/>
      <c r="OBO301" s="97"/>
      <c r="OBP301" s="97"/>
      <c r="OBQ301" s="97"/>
      <c r="OBR301" s="97"/>
      <c r="OBS301" s="97"/>
      <c r="OBT301" s="97"/>
      <c r="OBU301" s="97"/>
      <c r="OBV301" s="97"/>
      <c r="OBW301" s="97"/>
      <c r="OBX301" s="97"/>
      <c r="OBY301" s="97"/>
      <c r="OBZ301" s="97"/>
      <c r="OCA301" s="97"/>
      <c r="OCB301" s="97"/>
      <c r="OCC301" s="97"/>
      <c r="OCD301" s="97"/>
      <c r="OCE301" s="97"/>
      <c r="OCF301" s="97"/>
      <c r="OCG301" s="97"/>
      <c r="OCH301" s="97"/>
      <c r="OCI301" s="97"/>
      <c r="OCJ301" s="97"/>
      <c r="OCK301" s="97"/>
      <c r="OCL301" s="97"/>
      <c r="OCM301" s="97"/>
      <c r="OCN301" s="97"/>
      <c r="OCO301" s="97"/>
      <c r="OCP301" s="97"/>
      <c r="OCQ301" s="97"/>
      <c r="OCR301" s="97"/>
      <c r="OCS301" s="97"/>
      <c r="OCT301" s="97"/>
      <c r="OCU301" s="97"/>
      <c r="OCV301" s="97"/>
      <c r="OCW301" s="97"/>
      <c r="OCX301" s="97"/>
      <c r="OCY301" s="97"/>
      <c r="OCZ301" s="97"/>
      <c r="ODA301" s="97"/>
      <c r="ODB301" s="97"/>
      <c r="ODC301" s="97"/>
      <c r="ODD301" s="97"/>
      <c r="ODE301" s="97"/>
      <c r="ODF301" s="97"/>
      <c r="ODG301" s="97"/>
      <c r="ODH301" s="97"/>
      <c r="ODI301" s="97"/>
      <c r="ODJ301" s="97"/>
      <c r="ODK301" s="97"/>
      <c r="ODL301" s="97"/>
      <c r="ODM301" s="97"/>
      <c r="ODN301" s="97"/>
      <c r="ODO301" s="97"/>
      <c r="ODP301" s="97"/>
      <c r="ODQ301" s="97"/>
      <c r="ODR301" s="97"/>
      <c r="ODS301" s="97"/>
      <c r="ODT301" s="97"/>
      <c r="ODU301" s="97"/>
      <c r="ODV301" s="97"/>
      <c r="ODW301" s="97"/>
      <c r="ODX301" s="97"/>
      <c r="ODY301" s="97"/>
      <c r="ODZ301" s="97"/>
      <c r="OEA301" s="97"/>
      <c r="OEB301" s="97"/>
      <c r="OEC301" s="97"/>
      <c r="OED301" s="97"/>
      <c r="OEE301" s="97"/>
      <c r="OEF301" s="97"/>
      <c r="OEG301" s="97"/>
      <c r="OEH301" s="97"/>
      <c r="OEI301" s="97"/>
      <c r="OEJ301" s="97"/>
      <c r="OEK301" s="97"/>
      <c r="OEL301" s="97"/>
      <c r="OEM301" s="97"/>
      <c r="OEN301" s="97"/>
      <c r="OEO301" s="97"/>
      <c r="OEP301" s="97"/>
      <c r="OEQ301" s="97"/>
      <c r="OER301" s="97"/>
      <c r="OES301" s="97"/>
      <c r="OET301" s="97"/>
      <c r="OEU301" s="97"/>
      <c r="OEV301" s="97"/>
      <c r="OEW301" s="97"/>
      <c r="OEX301" s="97"/>
      <c r="OEY301" s="97"/>
      <c r="OEZ301" s="97"/>
      <c r="OFA301" s="97"/>
      <c r="OFB301" s="97"/>
      <c r="OFC301" s="97"/>
      <c r="OFD301" s="97"/>
      <c r="OFE301" s="97"/>
      <c r="OFF301" s="97"/>
      <c r="OFG301" s="97"/>
      <c r="OFH301" s="97"/>
      <c r="OFI301" s="97"/>
      <c r="OFJ301" s="97"/>
      <c r="OFK301" s="97"/>
      <c r="OFL301" s="97"/>
      <c r="OFM301" s="97"/>
      <c r="OFN301" s="97"/>
      <c r="OFO301" s="97"/>
      <c r="OFP301" s="97"/>
      <c r="OFQ301" s="97"/>
      <c r="OFR301" s="97"/>
      <c r="OFS301" s="97"/>
      <c r="OFT301" s="97"/>
      <c r="OFU301" s="97"/>
      <c r="OFV301" s="97"/>
      <c r="OFW301" s="97"/>
      <c r="OFX301" s="97"/>
      <c r="OFY301" s="97"/>
      <c r="OFZ301" s="97"/>
      <c r="OGA301" s="97"/>
      <c r="OGB301" s="97"/>
      <c r="OGC301" s="97"/>
      <c r="OGD301" s="97"/>
      <c r="OGE301" s="97"/>
      <c r="OGF301" s="97"/>
      <c r="OGG301" s="97"/>
      <c r="OGH301" s="97"/>
      <c r="OGI301" s="97"/>
      <c r="OGJ301" s="97"/>
      <c r="OGK301" s="97"/>
      <c r="OGL301" s="97"/>
      <c r="OGM301" s="97"/>
      <c r="OGN301" s="97"/>
      <c r="OGO301" s="97"/>
      <c r="OGP301" s="97"/>
      <c r="OGQ301" s="97"/>
      <c r="OGR301" s="97"/>
      <c r="OGS301" s="97"/>
      <c r="OGT301" s="97"/>
      <c r="OGU301" s="97"/>
      <c r="OGV301" s="97"/>
      <c r="OGW301" s="97"/>
      <c r="OGX301" s="97"/>
      <c r="OGY301" s="97"/>
      <c r="OGZ301" s="97"/>
      <c r="OHA301" s="97"/>
      <c r="OHB301" s="97"/>
      <c r="OHC301" s="97"/>
      <c r="OHD301" s="97"/>
      <c r="OHE301" s="97"/>
      <c r="OHF301" s="97"/>
      <c r="OHG301" s="97"/>
      <c r="OHH301" s="97"/>
      <c r="OHI301" s="97"/>
      <c r="OHJ301" s="97"/>
      <c r="OHK301" s="97"/>
      <c r="OHL301" s="97"/>
      <c r="OHM301" s="97"/>
      <c r="OHN301" s="97"/>
      <c r="OHO301" s="97"/>
      <c r="OHP301" s="97"/>
      <c r="OHQ301" s="97"/>
      <c r="OHR301" s="97"/>
      <c r="OHS301" s="97"/>
      <c r="OHT301" s="97"/>
      <c r="OHU301" s="97"/>
      <c r="OHV301" s="97"/>
      <c r="OHW301" s="97"/>
      <c r="OHX301" s="97"/>
      <c r="OHY301" s="97"/>
      <c r="OHZ301" s="97"/>
      <c r="OIA301" s="97"/>
      <c r="OIB301" s="97"/>
      <c r="OIC301" s="97"/>
      <c r="OID301" s="97"/>
      <c r="OIE301" s="97"/>
      <c r="OIF301" s="97"/>
      <c r="OIG301" s="97"/>
      <c r="OIH301" s="97"/>
      <c r="OII301" s="97"/>
      <c r="OIJ301" s="97"/>
      <c r="OIK301" s="97"/>
      <c r="OIL301" s="97"/>
      <c r="OIM301" s="97"/>
      <c r="OIN301" s="97"/>
      <c r="OIO301" s="97"/>
      <c r="OIP301" s="97"/>
      <c r="OIQ301" s="97"/>
      <c r="OIR301" s="97"/>
      <c r="OIS301" s="97"/>
      <c r="OIT301" s="97"/>
      <c r="OIU301" s="97"/>
      <c r="OIV301" s="97"/>
      <c r="OIW301" s="97"/>
      <c r="OIX301" s="97"/>
      <c r="OIY301" s="97"/>
      <c r="OIZ301" s="97"/>
      <c r="OJA301" s="97"/>
      <c r="OJB301" s="97"/>
      <c r="OJC301" s="97"/>
      <c r="OJD301" s="97"/>
      <c r="OJE301" s="97"/>
      <c r="OJF301" s="97"/>
      <c r="OJG301" s="97"/>
      <c r="OJH301" s="97"/>
      <c r="OJI301" s="97"/>
      <c r="OJJ301" s="97"/>
      <c r="OJK301" s="97"/>
      <c r="OJL301" s="97"/>
      <c r="OJM301" s="97"/>
      <c r="OJN301" s="97"/>
      <c r="OJO301" s="97"/>
      <c r="OJP301" s="97"/>
      <c r="OJQ301" s="97"/>
      <c r="OJR301" s="97"/>
      <c r="OJS301" s="97"/>
      <c r="OJT301" s="97"/>
      <c r="OJU301" s="97"/>
      <c r="OJV301" s="97"/>
      <c r="OJW301" s="97"/>
      <c r="OJX301" s="97"/>
      <c r="OJY301" s="97"/>
      <c r="OJZ301" s="97"/>
      <c r="OKA301" s="97"/>
      <c r="OKB301" s="97"/>
      <c r="OKC301" s="97"/>
      <c r="OKD301" s="97"/>
      <c r="OKE301" s="97"/>
      <c r="OKF301" s="97"/>
      <c r="OKG301" s="97"/>
      <c r="OKH301" s="97"/>
      <c r="OKI301" s="97"/>
      <c r="OKJ301" s="97"/>
      <c r="OKK301" s="97"/>
      <c r="OKL301" s="97"/>
      <c r="OKM301" s="97"/>
      <c r="OKN301" s="97"/>
      <c r="OKO301" s="97"/>
      <c r="OKP301" s="97"/>
      <c r="OKQ301" s="97"/>
      <c r="OKR301" s="97"/>
      <c r="OKS301" s="97"/>
      <c r="OKT301" s="97"/>
      <c r="OKU301" s="97"/>
      <c r="OKV301" s="97"/>
      <c r="OKW301" s="97"/>
      <c r="OKX301" s="97"/>
      <c r="OKY301" s="97"/>
      <c r="OKZ301" s="97"/>
      <c r="OLA301" s="97"/>
      <c r="OLB301" s="97"/>
      <c r="OLC301" s="97"/>
      <c r="OLD301" s="97"/>
      <c r="OLE301" s="97"/>
      <c r="OLF301" s="97"/>
      <c r="OLG301" s="97"/>
      <c r="OLH301" s="97"/>
      <c r="OLI301" s="97"/>
      <c r="OLJ301" s="97"/>
      <c r="OLK301" s="97"/>
      <c r="OLL301" s="97"/>
      <c r="OLM301" s="97"/>
      <c r="OLN301" s="97"/>
      <c r="OLO301" s="97"/>
      <c r="OLP301" s="97"/>
      <c r="OLQ301" s="97"/>
      <c r="OLR301" s="97"/>
      <c r="OLS301" s="97"/>
      <c r="OLT301" s="97"/>
      <c r="OLU301" s="97"/>
      <c r="OLV301" s="97"/>
      <c r="OLW301" s="97"/>
      <c r="OLX301" s="97"/>
      <c r="OLY301" s="97"/>
      <c r="OLZ301" s="97"/>
      <c r="OMA301" s="97"/>
      <c r="OMB301" s="97"/>
      <c r="OMC301" s="97"/>
      <c r="OMD301" s="97"/>
      <c r="OME301" s="97"/>
      <c r="OMF301" s="97"/>
      <c r="OMG301" s="97"/>
      <c r="OMH301" s="97"/>
      <c r="OMI301" s="97"/>
      <c r="OMJ301" s="97"/>
      <c r="OMK301" s="97"/>
      <c r="OML301" s="97"/>
      <c r="OMM301" s="97"/>
      <c r="OMN301" s="97"/>
      <c r="OMO301" s="97"/>
      <c r="OMP301" s="97"/>
      <c r="OMQ301" s="97"/>
      <c r="OMR301" s="97"/>
      <c r="OMS301" s="97"/>
      <c r="OMT301" s="97"/>
      <c r="OMU301" s="97"/>
      <c r="OMV301" s="97"/>
      <c r="OMW301" s="97"/>
      <c r="OMX301" s="97"/>
      <c r="OMY301" s="97"/>
      <c r="OMZ301" s="97"/>
      <c r="ONA301" s="97"/>
      <c r="ONB301" s="97"/>
      <c r="ONC301" s="97"/>
      <c r="OND301" s="97"/>
      <c r="ONE301" s="97"/>
      <c r="ONF301" s="97"/>
      <c r="ONG301" s="97"/>
      <c r="ONH301" s="97"/>
      <c r="ONI301" s="97"/>
      <c r="ONJ301" s="97"/>
      <c r="ONK301" s="97"/>
      <c r="ONL301" s="97"/>
      <c r="ONM301" s="97"/>
      <c r="ONN301" s="97"/>
      <c r="ONO301" s="97"/>
      <c r="ONP301" s="97"/>
      <c r="ONQ301" s="97"/>
      <c r="ONR301" s="97"/>
      <c r="ONS301" s="97"/>
      <c r="ONT301" s="97"/>
      <c r="ONU301" s="97"/>
      <c r="ONV301" s="97"/>
      <c r="ONW301" s="97"/>
      <c r="ONX301" s="97"/>
      <c r="ONY301" s="97"/>
      <c r="ONZ301" s="97"/>
      <c r="OOA301" s="97"/>
      <c r="OOB301" s="97"/>
      <c r="OOC301" s="97"/>
      <c r="OOD301" s="97"/>
      <c r="OOE301" s="97"/>
      <c r="OOF301" s="97"/>
      <c r="OOG301" s="97"/>
      <c r="OOH301" s="97"/>
      <c r="OOI301" s="97"/>
      <c r="OOJ301" s="97"/>
      <c r="OOK301" s="97"/>
      <c r="OOL301" s="97"/>
      <c r="OOM301" s="97"/>
      <c r="OON301" s="97"/>
      <c r="OOO301" s="97"/>
      <c r="OOP301" s="97"/>
      <c r="OOQ301" s="97"/>
      <c r="OOR301" s="97"/>
      <c r="OOS301" s="97"/>
      <c r="OOT301" s="97"/>
      <c r="OOU301" s="97"/>
      <c r="OOV301" s="97"/>
      <c r="OOW301" s="97"/>
      <c r="OOX301" s="97"/>
      <c r="OOY301" s="97"/>
      <c r="OOZ301" s="97"/>
      <c r="OPA301" s="97"/>
      <c r="OPB301" s="97"/>
      <c r="OPC301" s="97"/>
      <c r="OPD301" s="97"/>
      <c r="OPE301" s="97"/>
      <c r="OPF301" s="97"/>
      <c r="OPG301" s="97"/>
      <c r="OPH301" s="97"/>
      <c r="OPI301" s="97"/>
      <c r="OPJ301" s="97"/>
      <c r="OPK301" s="97"/>
      <c r="OPL301" s="97"/>
      <c r="OPM301" s="97"/>
      <c r="OPN301" s="97"/>
      <c r="OPO301" s="97"/>
      <c r="OPP301" s="97"/>
      <c r="OPQ301" s="97"/>
      <c r="OPR301" s="97"/>
      <c r="OPS301" s="97"/>
      <c r="OPT301" s="97"/>
      <c r="OPU301" s="97"/>
      <c r="OPV301" s="97"/>
      <c r="OPW301" s="97"/>
      <c r="OPX301" s="97"/>
      <c r="OPY301" s="97"/>
      <c r="OPZ301" s="97"/>
      <c r="OQA301" s="97"/>
      <c r="OQB301" s="97"/>
      <c r="OQC301" s="97"/>
      <c r="OQD301" s="97"/>
      <c r="OQE301" s="97"/>
      <c r="OQF301" s="97"/>
      <c r="OQG301" s="97"/>
      <c r="OQH301" s="97"/>
      <c r="OQI301" s="97"/>
      <c r="OQJ301" s="97"/>
      <c r="OQK301" s="97"/>
      <c r="OQL301" s="97"/>
      <c r="OQM301" s="97"/>
      <c r="OQN301" s="97"/>
      <c r="OQO301" s="97"/>
      <c r="OQP301" s="97"/>
      <c r="OQQ301" s="97"/>
      <c r="OQR301" s="97"/>
      <c r="OQS301" s="97"/>
      <c r="OQT301" s="97"/>
      <c r="OQU301" s="97"/>
      <c r="OQV301" s="97"/>
      <c r="OQW301" s="97"/>
      <c r="OQX301" s="97"/>
      <c r="OQY301" s="97"/>
      <c r="OQZ301" s="97"/>
      <c r="ORA301" s="97"/>
      <c r="ORB301" s="97"/>
      <c r="ORC301" s="97"/>
      <c r="ORD301" s="97"/>
      <c r="ORE301" s="97"/>
      <c r="ORF301" s="97"/>
      <c r="ORG301" s="97"/>
      <c r="ORH301" s="97"/>
      <c r="ORI301" s="97"/>
      <c r="ORJ301" s="97"/>
      <c r="ORK301" s="97"/>
      <c r="ORL301" s="97"/>
      <c r="ORM301" s="97"/>
      <c r="ORN301" s="97"/>
      <c r="ORO301" s="97"/>
      <c r="ORP301" s="97"/>
      <c r="ORQ301" s="97"/>
      <c r="ORR301" s="97"/>
      <c r="ORS301" s="97"/>
      <c r="ORT301" s="97"/>
      <c r="ORU301" s="97"/>
      <c r="ORV301" s="97"/>
      <c r="ORW301" s="97"/>
      <c r="ORX301" s="97"/>
      <c r="ORY301" s="97"/>
      <c r="ORZ301" s="97"/>
      <c r="OSA301" s="97"/>
      <c r="OSB301" s="97"/>
      <c r="OSC301" s="97"/>
      <c r="OSD301" s="97"/>
      <c r="OSE301" s="97"/>
      <c r="OSF301" s="97"/>
      <c r="OSG301" s="97"/>
      <c r="OSH301" s="97"/>
      <c r="OSI301" s="97"/>
      <c r="OSJ301" s="97"/>
      <c r="OSK301" s="97"/>
      <c r="OSL301" s="97"/>
      <c r="OSM301" s="97"/>
      <c r="OSN301" s="97"/>
      <c r="OSO301" s="97"/>
      <c r="OSP301" s="97"/>
      <c r="OSQ301" s="97"/>
      <c r="OSR301" s="97"/>
      <c r="OSS301" s="97"/>
      <c r="OST301" s="97"/>
      <c r="OSU301" s="97"/>
      <c r="OSV301" s="97"/>
      <c r="OSW301" s="97"/>
      <c r="OSX301" s="97"/>
      <c r="OSY301" s="97"/>
      <c r="OSZ301" s="97"/>
      <c r="OTA301" s="97"/>
      <c r="OTB301" s="97"/>
      <c r="OTC301" s="97"/>
      <c r="OTD301" s="97"/>
      <c r="OTE301" s="97"/>
      <c r="OTF301" s="97"/>
      <c r="OTG301" s="97"/>
      <c r="OTH301" s="97"/>
      <c r="OTI301" s="97"/>
      <c r="OTJ301" s="97"/>
      <c r="OTK301" s="97"/>
      <c r="OTL301" s="97"/>
      <c r="OTM301" s="97"/>
      <c r="OTN301" s="97"/>
      <c r="OTO301" s="97"/>
      <c r="OTP301" s="97"/>
      <c r="OTQ301" s="97"/>
      <c r="OTR301" s="97"/>
      <c r="OTS301" s="97"/>
      <c r="OTT301" s="97"/>
      <c r="OTU301" s="97"/>
      <c r="OTV301" s="97"/>
      <c r="OTW301" s="97"/>
      <c r="OTX301" s="97"/>
      <c r="OTY301" s="97"/>
      <c r="OTZ301" s="97"/>
      <c r="OUA301" s="97"/>
      <c r="OUB301" s="97"/>
      <c r="OUC301" s="97"/>
      <c r="OUD301" s="97"/>
      <c r="OUE301" s="97"/>
      <c r="OUF301" s="97"/>
      <c r="OUG301" s="97"/>
      <c r="OUH301" s="97"/>
      <c r="OUI301" s="97"/>
      <c r="OUJ301" s="97"/>
      <c r="OUK301" s="97"/>
      <c r="OUL301" s="97"/>
      <c r="OUM301" s="97"/>
      <c r="OUN301" s="97"/>
      <c r="OUO301" s="97"/>
      <c r="OUP301" s="97"/>
      <c r="OUQ301" s="97"/>
      <c r="OUR301" s="97"/>
      <c r="OUS301" s="97"/>
      <c r="OUT301" s="97"/>
      <c r="OUU301" s="97"/>
      <c r="OUV301" s="97"/>
      <c r="OUW301" s="97"/>
      <c r="OUX301" s="97"/>
      <c r="OUY301" s="97"/>
      <c r="OUZ301" s="97"/>
      <c r="OVA301" s="97"/>
      <c r="OVB301" s="97"/>
      <c r="OVC301" s="97"/>
      <c r="OVD301" s="97"/>
      <c r="OVE301" s="97"/>
      <c r="OVF301" s="97"/>
      <c r="OVG301" s="97"/>
      <c r="OVH301" s="97"/>
      <c r="OVI301" s="97"/>
      <c r="OVJ301" s="97"/>
      <c r="OVK301" s="97"/>
      <c r="OVL301" s="97"/>
      <c r="OVM301" s="97"/>
      <c r="OVN301" s="97"/>
      <c r="OVO301" s="97"/>
      <c r="OVP301" s="97"/>
      <c r="OVQ301" s="97"/>
      <c r="OVR301" s="97"/>
      <c r="OVS301" s="97"/>
      <c r="OVT301" s="97"/>
      <c r="OVU301" s="97"/>
      <c r="OVV301" s="97"/>
      <c r="OVW301" s="97"/>
      <c r="OVX301" s="97"/>
      <c r="OVY301" s="97"/>
      <c r="OVZ301" s="97"/>
      <c r="OWA301" s="97"/>
      <c r="OWB301" s="97"/>
      <c r="OWC301" s="97"/>
      <c r="OWD301" s="97"/>
      <c r="OWE301" s="97"/>
      <c r="OWF301" s="97"/>
      <c r="OWG301" s="97"/>
      <c r="OWH301" s="97"/>
      <c r="OWI301" s="97"/>
      <c r="OWJ301" s="97"/>
      <c r="OWK301" s="97"/>
      <c r="OWL301" s="97"/>
      <c r="OWM301" s="97"/>
      <c r="OWN301" s="97"/>
      <c r="OWO301" s="97"/>
      <c r="OWP301" s="97"/>
      <c r="OWQ301" s="97"/>
      <c r="OWR301" s="97"/>
      <c r="OWS301" s="97"/>
      <c r="OWT301" s="97"/>
      <c r="OWU301" s="97"/>
      <c r="OWV301" s="97"/>
      <c r="OWW301" s="97"/>
      <c r="OWX301" s="97"/>
      <c r="OWY301" s="97"/>
      <c r="OWZ301" s="97"/>
      <c r="OXA301" s="97"/>
      <c r="OXB301" s="97"/>
      <c r="OXC301" s="97"/>
      <c r="OXD301" s="97"/>
      <c r="OXE301" s="97"/>
      <c r="OXF301" s="97"/>
      <c r="OXG301" s="97"/>
      <c r="OXH301" s="97"/>
      <c r="OXI301" s="97"/>
      <c r="OXJ301" s="97"/>
      <c r="OXK301" s="97"/>
      <c r="OXL301" s="97"/>
      <c r="OXM301" s="97"/>
      <c r="OXN301" s="97"/>
      <c r="OXO301" s="97"/>
      <c r="OXP301" s="97"/>
      <c r="OXQ301" s="97"/>
      <c r="OXR301" s="97"/>
      <c r="OXS301" s="97"/>
      <c r="OXT301" s="97"/>
      <c r="OXU301" s="97"/>
      <c r="OXV301" s="97"/>
      <c r="OXW301" s="97"/>
      <c r="OXX301" s="97"/>
      <c r="OXY301" s="97"/>
      <c r="OXZ301" s="97"/>
      <c r="OYA301" s="97"/>
      <c r="OYB301" s="97"/>
      <c r="OYC301" s="97"/>
      <c r="OYD301" s="97"/>
      <c r="OYE301" s="97"/>
      <c r="OYF301" s="97"/>
      <c r="OYG301" s="97"/>
      <c r="OYH301" s="97"/>
      <c r="OYI301" s="97"/>
      <c r="OYJ301" s="97"/>
      <c r="OYK301" s="97"/>
      <c r="OYL301" s="97"/>
      <c r="OYM301" s="97"/>
      <c r="OYN301" s="97"/>
      <c r="OYO301" s="97"/>
      <c r="OYP301" s="97"/>
      <c r="OYQ301" s="97"/>
      <c r="OYR301" s="97"/>
      <c r="OYS301" s="97"/>
      <c r="OYT301" s="97"/>
      <c r="OYU301" s="97"/>
      <c r="OYV301" s="97"/>
      <c r="OYW301" s="97"/>
      <c r="OYX301" s="97"/>
      <c r="OYY301" s="97"/>
      <c r="OYZ301" s="97"/>
      <c r="OZA301" s="97"/>
      <c r="OZB301" s="97"/>
      <c r="OZC301" s="97"/>
      <c r="OZD301" s="97"/>
      <c r="OZE301" s="97"/>
      <c r="OZF301" s="97"/>
      <c r="OZG301" s="97"/>
      <c r="OZH301" s="97"/>
      <c r="OZI301" s="97"/>
      <c r="OZJ301" s="97"/>
      <c r="OZK301" s="97"/>
      <c r="OZL301" s="97"/>
      <c r="OZM301" s="97"/>
      <c r="OZN301" s="97"/>
      <c r="OZO301" s="97"/>
      <c r="OZP301" s="97"/>
      <c r="OZQ301" s="97"/>
      <c r="OZR301" s="97"/>
      <c r="OZS301" s="97"/>
      <c r="OZT301" s="97"/>
      <c r="OZU301" s="97"/>
      <c r="OZV301" s="97"/>
      <c r="OZW301" s="97"/>
      <c r="OZX301" s="97"/>
      <c r="OZY301" s="97"/>
      <c r="OZZ301" s="97"/>
      <c r="PAA301" s="97"/>
      <c r="PAB301" s="97"/>
      <c r="PAC301" s="97"/>
      <c r="PAD301" s="97"/>
      <c r="PAE301" s="97"/>
      <c r="PAF301" s="97"/>
      <c r="PAG301" s="97"/>
      <c r="PAH301" s="97"/>
      <c r="PAI301" s="97"/>
      <c r="PAJ301" s="97"/>
      <c r="PAK301" s="97"/>
      <c r="PAL301" s="97"/>
      <c r="PAM301" s="97"/>
      <c r="PAN301" s="97"/>
      <c r="PAO301" s="97"/>
      <c r="PAP301" s="97"/>
      <c r="PAQ301" s="97"/>
      <c r="PAR301" s="97"/>
      <c r="PAS301" s="97"/>
      <c r="PAT301" s="97"/>
      <c r="PAU301" s="97"/>
      <c r="PAV301" s="97"/>
      <c r="PAW301" s="97"/>
      <c r="PAX301" s="97"/>
      <c r="PAY301" s="97"/>
      <c r="PAZ301" s="97"/>
      <c r="PBA301" s="97"/>
      <c r="PBB301" s="97"/>
      <c r="PBC301" s="97"/>
      <c r="PBD301" s="97"/>
      <c r="PBE301" s="97"/>
      <c r="PBF301" s="97"/>
      <c r="PBG301" s="97"/>
      <c r="PBH301" s="97"/>
      <c r="PBI301" s="97"/>
      <c r="PBJ301" s="97"/>
      <c r="PBK301" s="97"/>
      <c r="PBL301" s="97"/>
      <c r="PBM301" s="97"/>
      <c r="PBN301" s="97"/>
      <c r="PBO301" s="97"/>
      <c r="PBP301" s="97"/>
      <c r="PBQ301" s="97"/>
      <c r="PBR301" s="97"/>
      <c r="PBS301" s="97"/>
      <c r="PBT301" s="97"/>
      <c r="PBU301" s="97"/>
      <c r="PBV301" s="97"/>
      <c r="PBW301" s="97"/>
      <c r="PBX301" s="97"/>
      <c r="PBY301" s="97"/>
      <c r="PBZ301" s="97"/>
      <c r="PCA301" s="97"/>
      <c r="PCB301" s="97"/>
      <c r="PCC301" s="97"/>
      <c r="PCD301" s="97"/>
      <c r="PCE301" s="97"/>
      <c r="PCF301" s="97"/>
      <c r="PCG301" s="97"/>
      <c r="PCH301" s="97"/>
      <c r="PCI301" s="97"/>
      <c r="PCJ301" s="97"/>
      <c r="PCK301" s="97"/>
      <c r="PCL301" s="97"/>
      <c r="PCM301" s="97"/>
      <c r="PCN301" s="97"/>
      <c r="PCO301" s="97"/>
      <c r="PCP301" s="97"/>
      <c r="PCQ301" s="97"/>
      <c r="PCR301" s="97"/>
      <c r="PCS301" s="97"/>
      <c r="PCT301" s="97"/>
      <c r="PCU301" s="97"/>
      <c r="PCV301" s="97"/>
      <c r="PCW301" s="97"/>
      <c r="PCX301" s="97"/>
      <c r="PCY301" s="97"/>
      <c r="PCZ301" s="97"/>
      <c r="PDA301" s="97"/>
      <c r="PDB301" s="97"/>
      <c r="PDC301" s="97"/>
      <c r="PDD301" s="97"/>
      <c r="PDE301" s="97"/>
      <c r="PDF301" s="97"/>
      <c r="PDG301" s="97"/>
      <c r="PDH301" s="97"/>
      <c r="PDI301" s="97"/>
      <c r="PDJ301" s="97"/>
      <c r="PDK301" s="97"/>
      <c r="PDL301" s="97"/>
      <c r="PDM301" s="97"/>
      <c r="PDN301" s="97"/>
      <c r="PDO301" s="97"/>
      <c r="PDP301" s="97"/>
      <c r="PDQ301" s="97"/>
      <c r="PDR301" s="97"/>
      <c r="PDS301" s="97"/>
      <c r="PDT301" s="97"/>
      <c r="PDU301" s="97"/>
      <c r="PDV301" s="97"/>
      <c r="PDW301" s="97"/>
      <c r="PDX301" s="97"/>
      <c r="PDY301" s="97"/>
      <c r="PDZ301" s="97"/>
      <c r="PEA301" s="97"/>
      <c r="PEB301" s="97"/>
      <c r="PEC301" s="97"/>
      <c r="PED301" s="97"/>
      <c r="PEE301" s="97"/>
      <c r="PEF301" s="97"/>
      <c r="PEG301" s="97"/>
      <c r="PEH301" s="97"/>
      <c r="PEI301" s="97"/>
      <c r="PEJ301" s="97"/>
      <c r="PEK301" s="97"/>
      <c r="PEL301" s="97"/>
      <c r="PEM301" s="97"/>
      <c r="PEN301" s="97"/>
      <c r="PEO301" s="97"/>
      <c r="PEP301" s="97"/>
      <c r="PEQ301" s="97"/>
      <c r="PER301" s="97"/>
      <c r="PES301" s="97"/>
      <c r="PET301" s="97"/>
      <c r="PEU301" s="97"/>
      <c r="PEV301" s="97"/>
      <c r="PEW301" s="97"/>
      <c r="PEX301" s="97"/>
      <c r="PEY301" s="97"/>
      <c r="PEZ301" s="97"/>
      <c r="PFA301" s="97"/>
      <c r="PFB301" s="97"/>
      <c r="PFC301" s="97"/>
      <c r="PFD301" s="97"/>
      <c r="PFE301" s="97"/>
      <c r="PFF301" s="97"/>
      <c r="PFG301" s="97"/>
      <c r="PFH301" s="97"/>
      <c r="PFI301" s="97"/>
      <c r="PFJ301" s="97"/>
      <c r="PFK301" s="97"/>
      <c r="PFL301" s="97"/>
      <c r="PFM301" s="97"/>
      <c r="PFN301" s="97"/>
      <c r="PFO301" s="97"/>
      <c r="PFP301" s="97"/>
      <c r="PFQ301" s="97"/>
      <c r="PFR301" s="97"/>
      <c r="PFS301" s="97"/>
      <c r="PFT301" s="97"/>
      <c r="PFU301" s="97"/>
      <c r="PFV301" s="97"/>
      <c r="PFW301" s="97"/>
      <c r="PFX301" s="97"/>
      <c r="PFY301" s="97"/>
      <c r="PFZ301" s="97"/>
      <c r="PGA301" s="97"/>
      <c r="PGB301" s="97"/>
      <c r="PGC301" s="97"/>
      <c r="PGD301" s="97"/>
      <c r="PGE301" s="97"/>
      <c r="PGF301" s="97"/>
      <c r="PGG301" s="97"/>
      <c r="PGH301" s="97"/>
      <c r="PGI301" s="97"/>
      <c r="PGJ301" s="97"/>
      <c r="PGK301" s="97"/>
      <c r="PGL301" s="97"/>
      <c r="PGM301" s="97"/>
      <c r="PGN301" s="97"/>
      <c r="PGO301" s="97"/>
      <c r="PGP301" s="97"/>
      <c r="PGQ301" s="97"/>
      <c r="PGR301" s="97"/>
      <c r="PGS301" s="97"/>
      <c r="PGT301" s="97"/>
      <c r="PGU301" s="97"/>
      <c r="PGV301" s="97"/>
      <c r="PGW301" s="97"/>
      <c r="PGX301" s="97"/>
      <c r="PGY301" s="97"/>
      <c r="PGZ301" s="97"/>
      <c r="PHA301" s="97"/>
      <c r="PHB301" s="97"/>
      <c r="PHC301" s="97"/>
      <c r="PHD301" s="97"/>
      <c r="PHE301" s="97"/>
      <c r="PHF301" s="97"/>
      <c r="PHG301" s="97"/>
      <c r="PHH301" s="97"/>
      <c r="PHI301" s="97"/>
      <c r="PHJ301" s="97"/>
      <c r="PHK301" s="97"/>
      <c r="PHL301" s="97"/>
      <c r="PHM301" s="97"/>
      <c r="PHN301" s="97"/>
      <c r="PHO301" s="97"/>
      <c r="PHP301" s="97"/>
      <c r="PHQ301" s="97"/>
      <c r="PHR301" s="97"/>
      <c r="PHS301" s="97"/>
      <c r="PHT301" s="97"/>
      <c r="PHU301" s="97"/>
      <c r="PHV301" s="97"/>
      <c r="PHW301" s="97"/>
      <c r="PHX301" s="97"/>
      <c r="PHY301" s="97"/>
      <c r="PHZ301" s="97"/>
      <c r="PIA301" s="97"/>
      <c r="PIB301" s="97"/>
      <c r="PIC301" s="97"/>
      <c r="PID301" s="97"/>
      <c r="PIE301" s="97"/>
      <c r="PIF301" s="97"/>
      <c r="PIG301" s="97"/>
      <c r="PIH301" s="97"/>
      <c r="PII301" s="97"/>
      <c r="PIJ301" s="97"/>
      <c r="PIK301" s="97"/>
      <c r="PIL301" s="97"/>
      <c r="PIM301" s="97"/>
      <c r="PIN301" s="97"/>
      <c r="PIO301" s="97"/>
      <c r="PIP301" s="97"/>
      <c r="PIQ301" s="97"/>
      <c r="PIR301" s="97"/>
      <c r="PIS301" s="97"/>
      <c r="PIT301" s="97"/>
      <c r="PIU301" s="97"/>
      <c r="PIV301" s="97"/>
      <c r="PIW301" s="97"/>
      <c r="PIX301" s="97"/>
      <c r="PIY301" s="97"/>
      <c r="PIZ301" s="97"/>
      <c r="PJA301" s="97"/>
      <c r="PJB301" s="97"/>
      <c r="PJC301" s="97"/>
      <c r="PJD301" s="97"/>
      <c r="PJE301" s="97"/>
      <c r="PJF301" s="97"/>
      <c r="PJG301" s="97"/>
      <c r="PJH301" s="97"/>
      <c r="PJI301" s="97"/>
      <c r="PJJ301" s="97"/>
      <c r="PJK301" s="97"/>
      <c r="PJL301" s="97"/>
      <c r="PJM301" s="97"/>
      <c r="PJN301" s="97"/>
      <c r="PJO301" s="97"/>
      <c r="PJP301" s="97"/>
      <c r="PJQ301" s="97"/>
      <c r="PJR301" s="97"/>
      <c r="PJS301" s="97"/>
      <c r="PJT301" s="97"/>
      <c r="PJU301" s="97"/>
      <c r="PJV301" s="97"/>
      <c r="PJW301" s="97"/>
      <c r="PJX301" s="97"/>
      <c r="PJY301" s="97"/>
      <c r="PJZ301" s="97"/>
      <c r="PKA301" s="97"/>
      <c r="PKB301" s="97"/>
      <c r="PKC301" s="97"/>
      <c r="PKD301" s="97"/>
      <c r="PKE301" s="97"/>
      <c r="PKF301" s="97"/>
      <c r="PKG301" s="97"/>
      <c r="PKH301" s="97"/>
      <c r="PKI301" s="97"/>
      <c r="PKJ301" s="97"/>
      <c r="PKK301" s="97"/>
      <c r="PKL301" s="97"/>
      <c r="PKM301" s="97"/>
      <c r="PKN301" s="97"/>
      <c r="PKO301" s="97"/>
      <c r="PKP301" s="97"/>
      <c r="PKQ301" s="97"/>
      <c r="PKR301" s="97"/>
      <c r="PKS301" s="97"/>
      <c r="PKT301" s="97"/>
      <c r="PKU301" s="97"/>
      <c r="PKV301" s="97"/>
      <c r="PKW301" s="97"/>
      <c r="PKX301" s="97"/>
      <c r="PKY301" s="97"/>
      <c r="PKZ301" s="97"/>
      <c r="PLA301" s="97"/>
      <c r="PLB301" s="97"/>
      <c r="PLC301" s="97"/>
      <c r="PLD301" s="97"/>
      <c r="PLE301" s="97"/>
      <c r="PLF301" s="97"/>
      <c r="PLG301" s="97"/>
      <c r="PLH301" s="97"/>
      <c r="PLI301" s="97"/>
      <c r="PLJ301" s="97"/>
      <c r="PLK301" s="97"/>
      <c r="PLL301" s="97"/>
      <c r="PLM301" s="97"/>
      <c r="PLN301" s="97"/>
      <c r="PLO301" s="97"/>
      <c r="PLP301" s="97"/>
      <c r="PLQ301" s="97"/>
      <c r="PLR301" s="97"/>
      <c r="PLS301" s="97"/>
      <c r="PLT301" s="97"/>
      <c r="PLU301" s="97"/>
      <c r="PLV301" s="97"/>
      <c r="PLW301" s="97"/>
      <c r="PLX301" s="97"/>
      <c r="PLY301" s="97"/>
      <c r="PLZ301" s="97"/>
      <c r="PMA301" s="97"/>
      <c r="PMB301" s="97"/>
      <c r="PMC301" s="97"/>
      <c r="PMD301" s="97"/>
      <c r="PME301" s="97"/>
      <c r="PMF301" s="97"/>
      <c r="PMG301" s="97"/>
      <c r="PMH301" s="97"/>
      <c r="PMI301" s="97"/>
      <c r="PMJ301" s="97"/>
      <c r="PMK301" s="97"/>
      <c r="PML301" s="97"/>
      <c r="PMM301" s="97"/>
      <c r="PMN301" s="97"/>
      <c r="PMO301" s="97"/>
      <c r="PMP301" s="97"/>
      <c r="PMQ301" s="97"/>
      <c r="PMR301" s="97"/>
      <c r="PMS301" s="97"/>
      <c r="PMT301" s="97"/>
      <c r="PMU301" s="97"/>
      <c r="PMV301" s="97"/>
      <c r="PMW301" s="97"/>
      <c r="PMX301" s="97"/>
      <c r="PMY301" s="97"/>
      <c r="PMZ301" s="97"/>
      <c r="PNA301" s="97"/>
      <c r="PNB301" s="97"/>
      <c r="PNC301" s="97"/>
      <c r="PND301" s="97"/>
      <c r="PNE301" s="97"/>
      <c r="PNF301" s="97"/>
      <c r="PNG301" s="97"/>
      <c r="PNH301" s="97"/>
      <c r="PNI301" s="97"/>
      <c r="PNJ301" s="97"/>
      <c r="PNK301" s="97"/>
      <c r="PNL301" s="97"/>
      <c r="PNM301" s="97"/>
      <c r="PNN301" s="97"/>
      <c r="PNO301" s="97"/>
      <c r="PNP301" s="97"/>
      <c r="PNQ301" s="97"/>
      <c r="PNR301" s="97"/>
      <c r="PNS301" s="97"/>
      <c r="PNT301" s="97"/>
      <c r="PNU301" s="97"/>
      <c r="PNV301" s="97"/>
      <c r="PNW301" s="97"/>
      <c r="PNX301" s="97"/>
      <c r="PNY301" s="97"/>
      <c r="PNZ301" s="97"/>
      <c r="POA301" s="97"/>
      <c r="POB301" s="97"/>
      <c r="POC301" s="97"/>
      <c r="POD301" s="97"/>
      <c r="POE301" s="97"/>
      <c r="POF301" s="97"/>
      <c r="POG301" s="97"/>
      <c r="POH301" s="97"/>
      <c r="POI301" s="97"/>
      <c r="POJ301" s="97"/>
      <c r="POK301" s="97"/>
      <c r="POL301" s="97"/>
      <c r="POM301" s="97"/>
      <c r="PON301" s="97"/>
      <c r="POO301" s="97"/>
      <c r="POP301" s="97"/>
      <c r="POQ301" s="97"/>
      <c r="POR301" s="97"/>
      <c r="POS301" s="97"/>
      <c r="POT301" s="97"/>
      <c r="POU301" s="97"/>
      <c r="POV301" s="97"/>
      <c r="POW301" s="97"/>
      <c r="POX301" s="97"/>
      <c r="POY301" s="97"/>
      <c r="POZ301" s="97"/>
      <c r="PPA301" s="97"/>
      <c r="PPB301" s="97"/>
      <c r="PPC301" s="97"/>
      <c r="PPD301" s="97"/>
      <c r="PPE301" s="97"/>
      <c r="PPF301" s="97"/>
      <c r="PPG301" s="97"/>
      <c r="PPH301" s="97"/>
      <c r="PPI301" s="97"/>
      <c r="PPJ301" s="97"/>
      <c r="PPK301" s="97"/>
      <c r="PPL301" s="97"/>
      <c r="PPM301" s="97"/>
      <c r="PPN301" s="97"/>
      <c r="PPO301" s="97"/>
      <c r="PPP301" s="97"/>
      <c r="PPQ301" s="97"/>
      <c r="PPR301" s="97"/>
      <c r="PPS301" s="97"/>
      <c r="PPT301" s="97"/>
      <c r="PPU301" s="97"/>
      <c r="PPV301" s="97"/>
      <c r="PPW301" s="97"/>
      <c r="PPX301" s="97"/>
      <c r="PPY301" s="97"/>
      <c r="PPZ301" s="97"/>
      <c r="PQA301" s="97"/>
      <c r="PQB301" s="97"/>
      <c r="PQC301" s="97"/>
      <c r="PQD301" s="97"/>
      <c r="PQE301" s="97"/>
      <c r="PQF301" s="97"/>
      <c r="PQG301" s="97"/>
      <c r="PQH301" s="97"/>
      <c r="PQI301" s="97"/>
      <c r="PQJ301" s="97"/>
      <c r="PQK301" s="97"/>
      <c r="PQL301" s="97"/>
      <c r="PQM301" s="97"/>
      <c r="PQN301" s="97"/>
      <c r="PQO301" s="97"/>
      <c r="PQP301" s="97"/>
      <c r="PQQ301" s="97"/>
      <c r="PQR301" s="97"/>
      <c r="PQS301" s="97"/>
      <c r="PQT301" s="97"/>
      <c r="PQU301" s="97"/>
      <c r="PQV301" s="97"/>
      <c r="PQW301" s="97"/>
      <c r="PQX301" s="97"/>
      <c r="PQY301" s="97"/>
      <c r="PQZ301" s="97"/>
      <c r="PRA301" s="97"/>
      <c r="PRB301" s="97"/>
      <c r="PRC301" s="97"/>
      <c r="PRD301" s="97"/>
      <c r="PRE301" s="97"/>
      <c r="PRF301" s="97"/>
      <c r="PRG301" s="97"/>
      <c r="PRH301" s="97"/>
      <c r="PRI301" s="97"/>
      <c r="PRJ301" s="97"/>
      <c r="PRK301" s="97"/>
      <c r="PRL301" s="97"/>
      <c r="PRM301" s="97"/>
      <c r="PRN301" s="97"/>
      <c r="PRO301" s="97"/>
      <c r="PRP301" s="97"/>
      <c r="PRQ301" s="97"/>
      <c r="PRR301" s="97"/>
      <c r="PRS301" s="97"/>
      <c r="PRT301" s="97"/>
      <c r="PRU301" s="97"/>
      <c r="PRV301" s="97"/>
      <c r="PRW301" s="97"/>
      <c r="PRX301" s="97"/>
      <c r="PRY301" s="97"/>
      <c r="PRZ301" s="97"/>
      <c r="PSA301" s="97"/>
      <c r="PSB301" s="97"/>
      <c r="PSC301" s="97"/>
      <c r="PSD301" s="97"/>
      <c r="PSE301" s="97"/>
      <c r="PSF301" s="97"/>
      <c r="PSG301" s="97"/>
      <c r="PSH301" s="97"/>
      <c r="PSI301" s="97"/>
      <c r="PSJ301" s="97"/>
      <c r="PSK301" s="97"/>
      <c r="PSL301" s="97"/>
      <c r="PSM301" s="97"/>
      <c r="PSN301" s="97"/>
      <c r="PSO301" s="97"/>
      <c r="PSP301" s="97"/>
      <c r="PSQ301" s="97"/>
      <c r="PSR301" s="97"/>
      <c r="PSS301" s="97"/>
      <c r="PST301" s="97"/>
      <c r="PSU301" s="97"/>
      <c r="PSV301" s="97"/>
      <c r="PSW301" s="97"/>
      <c r="PSX301" s="97"/>
      <c r="PSY301" s="97"/>
      <c r="PSZ301" s="97"/>
      <c r="PTA301" s="97"/>
      <c r="PTB301" s="97"/>
      <c r="PTC301" s="97"/>
      <c r="PTD301" s="97"/>
      <c r="PTE301" s="97"/>
      <c r="PTF301" s="97"/>
      <c r="PTG301" s="97"/>
      <c r="PTH301" s="97"/>
      <c r="PTI301" s="97"/>
      <c r="PTJ301" s="97"/>
      <c r="PTK301" s="97"/>
      <c r="PTL301" s="97"/>
      <c r="PTM301" s="97"/>
      <c r="PTN301" s="97"/>
      <c r="PTO301" s="97"/>
      <c r="PTP301" s="97"/>
      <c r="PTQ301" s="97"/>
      <c r="PTR301" s="97"/>
      <c r="PTS301" s="97"/>
      <c r="PTT301" s="97"/>
      <c r="PTU301" s="97"/>
      <c r="PTV301" s="97"/>
      <c r="PTW301" s="97"/>
      <c r="PTX301" s="97"/>
      <c r="PTY301" s="97"/>
      <c r="PTZ301" s="97"/>
      <c r="PUA301" s="97"/>
      <c r="PUB301" s="97"/>
      <c r="PUC301" s="97"/>
      <c r="PUD301" s="97"/>
      <c r="PUE301" s="97"/>
      <c r="PUF301" s="97"/>
      <c r="PUG301" s="97"/>
      <c r="PUH301" s="97"/>
      <c r="PUI301" s="97"/>
      <c r="PUJ301" s="97"/>
      <c r="PUK301" s="97"/>
      <c r="PUL301" s="97"/>
      <c r="PUM301" s="97"/>
      <c r="PUN301" s="97"/>
      <c r="PUO301" s="97"/>
      <c r="PUP301" s="97"/>
      <c r="PUQ301" s="97"/>
      <c r="PUR301" s="97"/>
      <c r="PUS301" s="97"/>
      <c r="PUT301" s="97"/>
      <c r="PUU301" s="97"/>
      <c r="PUV301" s="97"/>
      <c r="PUW301" s="97"/>
      <c r="PUX301" s="97"/>
      <c r="PUY301" s="97"/>
      <c r="PUZ301" s="97"/>
      <c r="PVA301" s="97"/>
      <c r="PVB301" s="97"/>
      <c r="PVC301" s="97"/>
      <c r="PVD301" s="97"/>
      <c r="PVE301" s="97"/>
      <c r="PVF301" s="97"/>
      <c r="PVG301" s="97"/>
      <c r="PVH301" s="97"/>
      <c r="PVI301" s="97"/>
      <c r="PVJ301" s="97"/>
      <c r="PVK301" s="97"/>
      <c r="PVL301" s="97"/>
      <c r="PVM301" s="97"/>
      <c r="PVN301" s="97"/>
      <c r="PVO301" s="97"/>
      <c r="PVP301" s="97"/>
      <c r="PVQ301" s="97"/>
      <c r="PVR301" s="97"/>
      <c r="PVS301" s="97"/>
      <c r="PVT301" s="97"/>
      <c r="PVU301" s="97"/>
      <c r="PVV301" s="97"/>
      <c r="PVW301" s="97"/>
      <c r="PVX301" s="97"/>
      <c r="PVY301" s="97"/>
      <c r="PVZ301" s="97"/>
      <c r="PWA301" s="97"/>
      <c r="PWB301" s="97"/>
      <c r="PWC301" s="97"/>
      <c r="PWD301" s="97"/>
      <c r="PWE301" s="97"/>
      <c r="PWF301" s="97"/>
      <c r="PWG301" s="97"/>
      <c r="PWH301" s="97"/>
      <c r="PWI301" s="97"/>
      <c r="PWJ301" s="97"/>
      <c r="PWK301" s="97"/>
      <c r="PWL301" s="97"/>
      <c r="PWM301" s="97"/>
      <c r="PWN301" s="97"/>
      <c r="PWO301" s="97"/>
      <c r="PWP301" s="97"/>
      <c r="PWQ301" s="97"/>
      <c r="PWR301" s="97"/>
      <c r="PWS301" s="97"/>
      <c r="PWT301" s="97"/>
      <c r="PWU301" s="97"/>
      <c r="PWV301" s="97"/>
      <c r="PWW301" s="97"/>
      <c r="PWX301" s="97"/>
      <c r="PWY301" s="97"/>
      <c r="PWZ301" s="97"/>
      <c r="PXA301" s="97"/>
      <c r="PXB301" s="97"/>
      <c r="PXC301" s="97"/>
      <c r="PXD301" s="97"/>
      <c r="PXE301" s="97"/>
      <c r="PXF301" s="97"/>
      <c r="PXG301" s="97"/>
      <c r="PXH301" s="97"/>
      <c r="PXI301" s="97"/>
      <c r="PXJ301" s="97"/>
      <c r="PXK301" s="97"/>
      <c r="PXL301" s="97"/>
      <c r="PXM301" s="97"/>
      <c r="PXN301" s="97"/>
      <c r="PXO301" s="97"/>
      <c r="PXP301" s="97"/>
      <c r="PXQ301" s="97"/>
      <c r="PXR301" s="97"/>
      <c r="PXS301" s="97"/>
      <c r="PXT301" s="97"/>
      <c r="PXU301" s="97"/>
      <c r="PXV301" s="97"/>
      <c r="PXW301" s="97"/>
      <c r="PXX301" s="97"/>
      <c r="PXY301" s="97"/>
      <c r="PXZ301" s="97"/>
      <c r="PYA301" s="97"/>
      <c r="PYB301" s="97"/>
      <c r="PYC301" s="97"/>
      <c r="PYD301" s="97"/>
      <c r="PYE301" s="97"/>
      <c r="PYF301" s="97"/>
      <c r="PYG301" s="97"/>
      <c r="PYH301" s="97"/>
      <c r="PYI301" s="97"/>
      <c r="PYJ301" s="97"/>
      <c r="PYK301" s="97"/>
      <c r="PYL301" s="97"/>
      <c r="PYM301" s="97"/>
      <c r="PYN301" s="97"/>
      <c r="PYO301" s="97"/>
      <c r="PYP301" s="97"/>
      <c r="PYQ301" s="97"/>
      <c r="PYR301" s="97"/>
      <c r="PYS301" s="97"/>
      <c r="PYT301" s="97"/>
      <c r="PYU301" s="97"/>
      <c r="PYV301" s="97"/>
      <c r="PYW301" s="97"/>
      <c r="PYX301" s="97"/>
      <c r="PYY301" s="97"/>
      <c r="PYZ301" s="97"/>
      <c r="PZA301" s="97"/>
      <c r="PZB301" s="97"/>
      <c r="PZC301" s="97"/>
      <c r="PZD301" s="97"/>
      <c r="PZE301" s="97"/>
      <c r="PZF301" s="97"/>
      <c r="PZG301" s="97"/>
      <c r="PZH301" s="97"/>
      <c r="PZI301" s="97"/>
      <c r="PZJ301" s="97"/>
      <c r="PZK301" s="97"/>
      <c r="PZL301" s="97"/>
      <c r="PZM301" s="97"/>
      <c r="PZN301" s="97"/>
      <c r="PZO301" s="97"/>
      <c r="PZP301" s="97"/>
      <c r="PZQ301" s="97"/>
      <c r="PZR301" s="97"/>
      <c r="PZS301" s="97"/>
      <c r="PZT301" s="97"/>
      <c r="PZU301" s="97"/>
      <c r="PZV301" s="97"/>
      <c r="PZW301" s="97"/>
      <c r="PZX301" s="97"/>
      <c r="PZY301" s="97"/>
      <c r="PZZ301" s="97"/>
      <c r="QAA301" s="97"/>
      <c r="QAB301" s="97"/>
      <c r="QAC301" s="97"/>
      <c r="QAD301" s="97"/>
      <c r="QAE301" s="97"/>
      <c r="QAF301" s="97"/>
      <c r="QAG301" s="97"/>
      <c r="QAH301" s="97"/>
      <c r="QAI301" s="97"/>
      <c r="QAJ301" s="97"/>
      <c r="QAK301" s="97"/>
      <c r="QAL301" s="97"/>
      <c r="QAM301" s="97"/>
      <c r="QAN301" s="97"/>
      <c r="QAO301" s="97"/>
      <c r="QAP301" s="97"/>
      <c r="QAQ301" s="97"/>
      <c r="QAR301" s="97"/>
      <c r="QAS301" s="97"/>
      <c r="QAT301" s="97"/>
      <c r="QAU301" s="97"/>
      <c r="QAV301" s="97"/>
      <c r="QAW301" s="97"/>
      <c r="QAX301" s="97"/>
      <c r="QAY301" s="97"/>
      <c r="QAZ301" s="97"/>
      <c r="QBA301" s="97"/>
      <c r="QBB301" s="97"/>
      <c r="QBC301" s="97"/>
      <c r="QBD301" s="97"/>
      <c r="QBE301" s="97"/>
      <c r="QBF301" s="97"/>
      <c r="QBG301" s="97"/>
      <c r="QBH301" s="97"/>
      <c r="QBI301" s="97"/>
      <c r="QBJ301" s="97"/>
      <c r="QBK301" s="97"/>
      <c r="QBL301" s="97"/>
      <c r="QBM301" s="97"/>
      <c r="QBN301" s="97"/>
      <c r="QBO301" s="97"/>
      <c r="QBP301" s="97"/>
      <c r="QBQ301" s="97"/>
      <c r="QBR301" s="97"/>
      <c r="QBS301" s="97"/>
      <c r="QBT301" s="97"/>
      <c r="QBU301" s="97"/>
      <c r="QBV301" s="97"/>
      <c r="QBW301" s="97"/>
      <c r="QBX301" s="97"/>
      <c r="QBY301" s="97"/>
      <c r="QBZ301" s="97"/>
      <c r="QCA301" s="97"/>
      <c r="QCB301" s="97"/>
      <c r="QCC301" s="97"/>
      <c r="QCD301" s="97"/>
      <c r="QCE301" s="97"/>
      <c r="QCF301" s="97"/>
      <c r="QCG301" s="97"/>
      <c r="QCH301" s="97"/>
      <c r="QCI301" s="97"/>
      <c r="QCJ301" s="97"/>
      <c r="QCK301" s="97"/>
      <c r="QCL301" s="97"/>
      <c r="QCM301" s="97"/>
      <c r="QCN301" s="97"/>
      <c r="QCO301" s="97"/>
      <c r="QCP301" s="97"/>
      <c r="QCQ301" s="97"/>
      <c r="QCR301" s="97"/>
      <c r="QCS301" s="97"/>
      <c r="QCT301" s="97"/>
      <c r="QCU301" s="97"/>
      <c r="QCV301" s="97"/>
      <c r="QCW301" s="97"/>
      <c r="QCX301" s="97"/>
      <c r="QCY301" s="97"/>
      <c r="QCZ301" s="97"/>
      <c r="QDA301" s="97"/>
      <c r="QDB301" s="97"/>
      <c r="QDC301" s="97"/>
      <c r="QDD301" s="97"/>
      <c r="QDE301" s="97"/>
      <c r="QDF301" s="97"/>
      <c r="QDG301" s="97"/>
      <c r="QDH301" s="97"/>
      <c r="QDI301" s="97"/>
      <c r="QDJ301" s="97"/>
      <c r="QDK301" s="97"/>
      <c r="QDL301" s="97"/>
      <c r="QDM301" s="97"/>
      <c r="QDN301" s="97"/>
      <c r="QDO301" s="97"/>
      <c r="QDP301" s="97"/>
      <c r="QDQ301" s="97"/>
      <c r="QDR301" s="97"/>
      <c r="QDS301" s="97"/>
      <c r="QDT301" s="97"/>
      <c r="QDU301" s="97"/>
      <c r="QDV301" s="97"/>
      <c r="QDW301" s="97"/>
      <c r="QDX301" s="97"/>
      <c r="QDY301" s="97"/>
      <c r="QDZ301" s="97"/>
      <c r="QEA301" s="97"/>
      <c r="QEB301" s="97"/>
      <c r="QEC301" s="97"/>
      <c r="QED301" s="97"/>
      <c r="QEE301" s="97"/>
      <c r="QEF301" s="97"/>
      <c r="QEG301" s="97"/>
      <c r="QEH301" s="97"/>
      <c r="QEI301" s="97"/>
      <c r="QEJ301" s="97"/>
      <c r="QEK301" s="97"/>
      <c r="QEL301" s="97"/>
      <c r="QEM301" s="97"/>
      <c r="QEN301" s="97"/>
      <c r="QEO301" s="97"/>
      <c r="QEP301" s="97"/>
      <c r="QEQ301" s="97"/>
      <c r="QER301" s="97"/>
      <c r="QES301" s="97"/>
      <c r="QET301" s="97"/>
      <c r="QEU301" s="97"/>
      <c r="QEV301" s="97"/>
      <c r="QEW301" s="97"/>
      <c r="QEX301" s="97"/>
      <c r="QEY301" s="97"/>
      <c r="QEZ301" s="97"/>
      <c r="QFA301" s="97"/>
      <c r="QFB301" s="97"/>
      <c r="QFC301" s="97"/>
      <c r="QFD301" s="97"/>
      <c r="QFE301" s="97"/>
      <c r="QFF301" s="97"/>
      <c r="QFG301" s="97"/>
      <c r="QFH301" s="97"/>
      <c r="QFI301" s="97"/>
      <c r="QFJ301" s="97"/>
      <c r="QFK301" s="97"/>
      <c r="QFL301" s="97"/>
      <c r="QFM301" s="97"/>
      <c r="QFN301" s="97"/>
      <c r="QFO301" s="97"/>
      <c r="QFP301" s="97"/>
      <c r="QFQ301" s="97"/>
      <c r="QFR301" s="97"/>
      <c r="QFS301" s="97"/>
      <c r="QFT301" s="97"/>
      <c r="QFU301" s="97"/>
      <c r="QFV301" s="97"/>
      <c r="QFW301" s="97"/>
      <c r="QFX301" s="97"/>
      <c r="QFY301" s="97"/>
      <c r="QFZ301" s="97"/>
      <c r="QGA301" s="97"/>
      <c r="QGB301" s="97"/>
      <c r="QGC301" s="97"/>
      <c r="QGD301" s="97"/>
      <c r="QGE301" s="97"/>
      <c r="QGF301" s="97"/>
      <c r="QGG301" s="97"/>
      <c r="QGH301" s="97"/>
      <c r="QGI301" s="97"/>
      <c r="QGJ301" s="97"/>
      <c r="QGK301" s="97"/>
      <c r="QGL301" s="97"/>
      <c r="QGM301" s="97"/>
      <c r="QGN301" s="97"/>
      <c r="QGO301" s="97"/>
      <c r="QGP301" s="97"/>
      <c r="QGQ301" s="97"/>
      <c r="QGR301" s="97"/>
      <c r="QGS301" s="97"/>
      <c r="QGT301" s="97"/>
      <c r="QGU301" s="97"/>
      <c r="QGV301" s="97"/>
      <c r="QGW301" s="97"/>
      <c r="QGX301" s="97"/>
      <c r="QGY301" s="97"/>
      <c r="QGZ301" s="97"/>
      <c r="QHA301" s="97"/>
      <c r="QHB301" s="97"/>
      <c r="QHC301" s="97"/>
      <c r="QHD301" s="97"/>
      <c r="QHE301" s="97"/>
      <c r="QHF301" s="97"/>
      <c r="QHG301" s="97"/>
      <c r="QHH301" s="97"/>
      <c r="QHI301" s="97"/>
      <c r="QHJ301" s="97"/>
      <c r="QHK301" s="97"/>
      <c r="QHL301" s="97"/>
      <c r="QHM301" s="97"/>
      <c r="QHN301" s="97"/>
      <c r="QHO301" s="97"/>
      <c r="QHP301" s="97"/>
      <c r="QHQ301" s="97"/>
      <c r="QHR301" s="97"/>
      <c r="QHS301" s="97"/>
      <c r="QHT301" s="97"/>
      <c r="QHU301" s="97"/>
      <c r="QHV301" s="97"/>
      <c r="QHW301" s="97"/>
      <c r="QHX301" s="97"/>
      <c r="QHY301" s="97"/>
      <c r="QHZ301" s="97"/>
      <c r="QIA301" s="97"/>
      <c r="QIB301" s="97"/>
      <c r="QIC301" s="97"/>
      <c r="QID301" s="97"/>
      <c r="QIE301" s="97"/>
      <c r="QIF301" s="97"/>
      <c r="QIG301" s="97"/>
      <c r="QIH301" s="97"/>
      <c r="QII301" s="97"/>
      <c r="QIJ301" s="97"/>
      <c r="QIK301" s="97"/>
      <c r="QIL301" s="97"/>
      <c r="QIM301" s="97"/>
      <c r="QIN301" s="97"/>
      <c r="QIO301" s="97"/>
      <c r="QIP301" s="97"/>
      <c r="QIQ301" s="97"/>
      <c r="QIR301" s="97"/>
      <c r="QIS301" s="97"/>
      <c r="QIT301" s="97"/>
      <c r="QIU301" s="97"/>
      <c r="QIV301" s="97"/>
      <c r="QIW301" s="97"/>
      <c r="QIX301" s="97"/>
      <c r="QIY301" s="97"/>
      <c r="QIZ301" s="97"/>
      <c r="QJA301" s="97"/>
      <c r="QJB301" s="97"/>
      <c r="QJC301" s="97"/>
      <c r="QJD301" s="97"/>
      <c r="QJE301" s="97"/>
      <c r="QJF301" s="97"/>
      <c r="QJG301" s="97"/>
      <c r="QJH301" s="97"/>
      <c r="QJI301" s="97"/>
      <c r="QJJ301" s="97"/>
      <c r="QJK301" s="97"/>
      <c r="QJL301" s="97"/>
      <c r="QJM301" s="97"/>
      <c r="QJN301" s="97"/>
      <c r="QJO301" s="97"/>
      <c r="QJP301" s="97"/>
      <c r="QJQ301" s="97"/>
      <c r="QJR301" s="97"/>
      <c r="QJS301" s="97"/>
      <c r="QJT301" s="97"/>
      <c r="QJU301" s="97"/>
      <c r="QJV301" s="97"/>
      <c r="QJW301" s="97"/>
      <c r="QJX301" s="97"/>
      <c r="QJY301" s="97"/>
      <c r="QJZ301" s="97"/>
      <c r="QKA301" s="97"/>
      <c r="QKB301" s="97"/>
      <c r="QKC301" s="97"/>
      <c r="QKD301" s="97"/>
      <c r="QKE301" s="97"/>
      <c r="QKF301" s="97"/>
      <c r="QKG301" s="97"/>
      <c r="QKH301" s="97"/>
      <c r="QKI301" s="97"/>
      <c r="QKJ301" s="97"/>
      <c r="QKK301" s="97"/>
      <c r="QKL301" s="97"/>
      <c r="QKM301" s="97"/>
      <c r="QKN301" s="97"/>
      <c r="QKO301" s="97"/>
      <c r="QKP301" s="97"/>
      <c r="QKQ301" s="97"/>
      <c r="QKR301" s="97"/>
      <c r="QKS301" s="97"/>
      <c r="QKT301" s="97"/>
      <c r="QKU301" s="97"/>
      <c r="QKV301" s="97"/>
      <c r="QKW301" s="97"/>
      <c r="QKX301" s="97"/>
      <c r="QKY301" s="97"/>
      <c r="QKZ301" s="97"/>
      <c r="QLA301" s="97"/>
      <c r="QLB301" s="97"/>
      <c r="QLC301" s="97"/>
      <c r="QLD301" s="97"/>
      <c r="QLE301" s="97"/>
      <c r="QLF301" s="97"/>
      <c r="QLG301" s="97"/>
      <c r="QLH301" s="97"/>
      <c r="QLI301" s="97"/>
      <c r="QLJ301" s="97"/>
      <c r="QLK301" s="97"/>
      <c r="QLL301" s="97"/>
      <c r="QLM301" s="97"/>
      <c r="QLN301" s="97"/>
      <c r="QLO301" s="97"/>
      <c r="QLP301" s="97"/>
      <c r="QLQ301" s="97"/>
      <c r="QLR301" s="97"/>
      <c r="QLS301" s="97"/>
      <c r="QLT301" s="97"/>
      <c r="QLU301" s="97"/>
      <c r="QLV301" s="97"/>
      <c r="QLW301" s="97"/>
      <c r="QLX301" s="97"/>
      <c r="QLY301" s="97"/>
      <c r="QLZ301" s="97"/>
      <c r="QMA301" s="97"/>
      <c r="QMB301" s="97"/>
      <c r="QMC301" s="97"/>
      <c r="QMD301" s="97"/>
      <c r="QME301" s="97"/>
      <c r="QMF301" s="97"/>
      <c r="QMG301" s="97"/>
      <c r="QMH301" s="97"/>
      <c r="QMI301" s="97"/>
      <c r="QMJ301" s="97"/>
      <c r="QMK301" s="97"/>
      <c r="QML301" s="97"/>
      <c r="QMM301" s="97"/>
      <c r="QMN301" s="97"/>
      <c r="QMO301" s="97"/>
      <c r="QMP301" s="97"/>
      <c r="QMQ301" s="97"/>
      <c r="QMR301" s="97"/>
      <c r="QMS301" s="97"/>
      <c r="QMT301" s="97"/>
      <c r="QMU301" s="97"/>
      <c r="QMV301" s="97"/>
      <c r="QMW301" s="97"/>
      <c r="QMX301" s="97"/>
      <c r="QMY301" s="97"/>
      <c r="QMZ301" s="97"/>
      <c r="QNA301" s="97"/>
      <c r="QNB301" s="97"/>
      <c r="QNC301" s="97"/>
      <c r="QND301" s="97"/>
      <c r="QNE301" s="97"/>
      <c r="QNF301" s="97"/>
      <c r="QNG301" s="97"/>
      <c r="QNH301" s="97"/>
      <c r="QNI301" s="97"/>
      <c r="QNJ301" s="97"/>
      <c r="QNK301" s="97"/>
      <c r="QNL301" s="97"/>
      <c r="QNM301" s="97"/>
      <c r="QNN301" s="97"/>
      <c r="QNO301" s="97"/>
      <c r="QNP301" s="97"/>
      <c r="QNQ301" s="97"/>
      <c r="QNR301" s="97"/>
      <c r="QNS301" s="97"/>
      <c r="QNT301" s="97"/>
      <c r="QNU301" s="97"/>
      <c r="QNV301" s="97"/>
      <c r="QNW301" s="97"/>
      <c r="QNX301" s="97"/>
      <c r="QNY301" s="97"/>
      <c r="QNZ301" s="97"/>
      <c r="QOA301" s="97"/>
      <c r="QOB301" s="97"/>
      <c r="QOC301" s="97"/>
      <c r="QOD301" s="97"/>
      <c r="QOE301" s="97"/>
      <c r="QOF301" s="97"/>
      <c r="QOG301" s="97"/>
      <c r="QOH301" s="97"/>
      <c r="QOI301" s="97"/>
      <c r="QOJ301" s="97"/>
      <c r="QOK301" s="97"/>
      <c r="QOL301" s="97"/>
      <c r="QOM301" s="97"/>
      <c r="QON301" s="97"/>
      <c r="QOO301" s="97"/>
      <c r="QOP301" s="97"/>
      <c r="QOQ301" s="97"/>
      <c r="QOR301" s="97"/>
      <c r="QOS301" s="97"/>
      <c r="QOT301" s="97"/>
      <c r="QOU301" s="97"/>
      <c r="QOV301" s="97"/>
      <c r="QOW301" s="97"/>
      <c r="QOX301" s="97"/>
      <c r="QOY301" s="97"/>
      <c r="QOZ301" s="97"/>
      <c r="QPA301" s="97"/>
      <c r="QPB301" s="97"/>
      <c r="QPC301" s="97"/>
      <c r="QPD301" s="97"/>
      <c r="QPE301" s="97"/>
      <c r="QPF301" s="97"/>
      <c r="QPG301" s="97"/>
      <c r="QPH301" s="97"/>
      <c r="QPI301" s="97"/>
      <c r="QPJ301" s="97"/>
      <c r="QPK301" s="97"/>
      <c r="QPL301" s="97"/>
      <c r="QPM301" s="97"/>
      <c r="QPN301" s="97"/>
      <c r="QPO301" s="97"/>
      <c r="QPP301" s="97"/>
      <c r="QPQ301" s="97"/>
      <c r="QPR301" s="97"/>
      <c r="QPS301" s="97"/>
      <c r="QPT301" s="97"/>
      <c r="QPU301" s="97"/>
      <c r="QPV301" s="97"/>
      <c r="QPW301" s="97"/>
      <c r="QPX301" s="97"/>
      <c r="QPY301" s="97"/>
      <c r="QPZ301" s="97"/>
      <c r="QQA301" s="97"/>
      <c r="QQB301" s="97"/>
      <c r="QQC301" s="97"/>
      <c r="QQD301" s="97"/>
      <c r="QQE301" s="97"/>
      <c r="QQF301" s="97"/>
      <c r="QQG301" s="97"/>
      <c r="QQH301" s="97"/>
      <c r="QQI301" s="97"/>
      <c r="QQJ301" s="97"/>
      <c r="QQK301" s="97"/>
      <c r="QQL301" s="97"/>
      <c r="QQM301" s="97"/>
      <c r="QQN301" s="97"/>
      <c r="QQO301" s="97"/>
      <c r="QQP301" s="97"/>
      <c r="QQQ301" s="97"/>
      <c r="QQR301" s="97"/>
      <c r="QQS301" s="97"/>
      <c r="QQT301" s="97"/>
      <c r="QQU301" s="97"/>
      <c r="QQV301" s="97"/>
      <c r="QQW301" s="97"/>
      <c r="QQX301" s="97"/>
      <c r="QQY301" s="97"/>
      <c r="QQZ301" s="97"/>
      <c r="QRA301" s="97"/>
      <c r="QRB301" s="97"/>
      <c r="QRC301" s="97"/>
      <c r="QRD301" s="97"/>
      <c r="QRE301" s="97"/>
      <c r="QRF301" s="97"/>
      <c r="QRG301" s="97"/>
      <c r="QRH301" s="97"/>
      <c r="QRI301" s="97"/>
      <c r="QRJ301" s="97"/>
      <c r="QRK301" s="97"/>
      <c r="QRL301" s="97"/>
      <c r="QRM301" s="97"/>
      <c r="QRN301" s="97"/>
      <c r="QRO301" s="97"/>
      <c r="QRP301" s="97"/>
      <c r="QRQ301" s="97"/>
      <c r="QRR301" s="97"/>
      <c r="QRS301" s="97"/>
      <c r="QRT301" s="97"/>
      <c r="QRU301" s="97"/>
      <c r="QRV301" s="97"/>
      <c r="QRW301" s="97"/>
      <c r="QRX301" s="97"/>
      <c r="QRY301" s="97"/>
      <c r="QRZ301" s="97"/>
      <c r="QSA301" s="97"/>
      <c r="QSB301" s="97"/>
      <c r="QSC301" s="97"/>
      <c r="QSD301" s="97"/>
      <c r="QSE301" s="97"/>
      <c r="QSF301" s="97"/>
      <c r="QSG301" s="97"/>
      <c r="QSH301" s="97"/>
      <c r="QSI301" s="97"/>
      <c r="QSJ301" s="97"/>
      <c r="QSK301" s="97"/>
      <c r="QSL301" s="97"/>
      <c r="QSM301" s="97"/>
      <c r="QSN301" s="97"/>
      <c r="QSO301" s="97"/>
      <c r="QSP301" s="97"/>
      <c r="QSQ301" s="97"/>
      <c r="QSR301" s="97"/>
      <c r="QSS301" s="97"/>
      <c r="QST301" s="97"/>
      <c r="QSU301" s="97"/>
      <c r="QSV301" s="97"/>
      <c r="QSW301" s="97"/>
      <c r="QSX301" s="97"/>
      <c r="QSY301" s="97"/>
      <c r="QSZ301" s="97"/>
      <c r="QTA301" s="97"/>
      <c r="QTB301" s="97"/>
      <c r="QTC301" s="97"/>
      <c r="QTD301" s="97"/>
      <c r="QTE301" s="97"/>
      <c r="QTF301" s="97"/>
      <c r="QTG301" s="97"/>
      <c r="QTH301" s="97"/>
      <c r="QTI301" s="97"/>
      <c r="QTJ301" s="97"/>
      <c r="QTK301" s="97"/>
      <c r="QTL301" s="97"/>
      <c r="QTM301" s="97"/>
      <c r="QTN301" s="97"/>
      <c r="QTO301" s="97"/>
      <c r="QTP301" s="97"/>
      <c r="QTQ301" s="97"/>
      <c r="QTR301" s="97"/>
      <c r="QTS301" s="97"/>
      <c r="QTT301" s="97"/>
      <c r="QTU301" s="97"/>
      <c r="QTV301" s="97"/>
      <c r="QTW301" s="97"/>
      <c r="QTX301" s="97"/>
      <c r="QTY301" s="97"/>
      <c r="QTZ301" s="97"/>
      <c r="QUA301" s="97"/>
      <c r="QUB301" s="97"/>
      <c r="QUC301" s="97"/>
      <c r="QUD301" s="97"/>
      <c r="QUE301" s="97"/>
      <c r="QUF301" s="97"/>
      <c r="QUG301" s="97"/>
      <c r="QUH301" s="97"/>
      <c r="QUI301" s="97"/>
      <c r="QUJ301" s="97"/>
      <c r="QUK301" s="97"/>
      <c r="QUL301" s="97"/>
      <c r="QUM301" s="97"/>
      <c r="QUN301" s="97"/>
      <c r="QUO301" s="97"/>
      <c r="QUP301" s="97"/>
      <c r="QUQ301" s="97"/>
      <c r="QUR301" s="97"/>
      <c r="QUS301" s="97"/>
      <c r="QUT301" s="97"/>
      <c r="QUU301" s="97"/>
      <c r="QUV301" s="97"/>
      <c r="QUW301" s="97"/>
      <c r="QUX301" s="97"/>
      <c r="QUY301" s="97"/>
      <c r="QUZ301" s="97"/>
      <c r="QVA301" s="97"/>
      <c r="QVB301" s="97"/>
      <c r="QVC301" s="97"/>
      <c r="QVD301" s="97"/>
      <c r="QVE301" s="97"/>
      <c r="QVF301" s="97"/>
      <c r="QVG301" s="97"/>
      <c r="QVH301" s="97"/>
      <c r="QVI301" s="97"/>
      <c r="QVJ301" s="97"/>
      <c r="QVK301" s="97"/>
      <c r="QVL301" s="97"/>
      <c r="QVM301" s="97"/>
      <c r="QVN301" s="97"/>
      <c r="QVO301" s="97"/>
      <c r="QVP301" s="97"/>
      <c r="QVQ301" s="97"/>
      <c r="QVR301" s="97"/>
      <c r="QVS301" s="97"/>
      <c r="QVT301" s="97"/>
      <c r="QVU301" s="97"/>
      <c r="QVV301" s="97"/>
      <c r="QVW301" s="97"/>
      <c r="QVX301" s="97"/>
      <c r="QVY301" s="97"/>
      <c r="QVZ301" s="97"/>
      <c r="QWA301" s="97"/>
      <c r="QWB301" s="97"/>
      <c r="QWC301" s="97"/>
      <c r="QWD301" s="97"/>
      <c r="QWE301" s="97"/>
      <c r="QWF301" s="97"/>
      <c r="QWG301" s="97"/>
      <c r="QWH301" s="97"/>
      <c r="QWI301" s="97"/>
      <c r="QWJ301" s="97"/>
      <c r="QWK301" s="97"/>
      <c r="QWL301" s="97"/>
      <c r="QWM301" s="97"/>
      <c r="QWN301" s="97"/>
      <c r="QWO301" s="97"/>
      <c r="QWP301" s="97"/>
      <c r="QWQ301" s="97"/>
      <c r="QWR301" s="97"/>
      <c r="QWS301" s="97"/>
      <c r="QWT301" s="97"/>
      <c r="QWU301" s="97"/>
      <c r="QWV301" s="97"/>
      <c r="QWW301" s="97"/>
      <c r="QWX301" s="97"/>
      <c r="QWY301" s="97"/>
      <c r="QWZ301" s="97"/>
      <c r="QXA301" s="97"/>
      <c r="QXB301" s="97"/>
      <c r="QXC301" s="97"/>
      <c r="QXD301" s="97"/>
      <c r="QXE301" s="97"/>
      <c r="QXF301" s="97"/>
      <c r="QXG301" s="97"/>
      <c r="QXH301" s="97"/>
      <c r="QXI301" s="97"/>
      <c r="QXJ301" s="97"/>
      <c r="QXK301" s="97"/>
      <c r="QXL301" s="97"/>
      <c r="QXM301" s="97"/>
      <c r="QXN301" s="97"/>
      <c r="QXO301" s="97"/>
      <c r="QXP301" s="97"/>
      <c r="QXQ301" s="97"/>
      <c r="QXR301" s="97"/>
      <c r="QXS301" s="97"/>
      <c r="QXT301" s="97"/>
      <c r="QXU301" s="97"/>
      <c r="QXV301" s="97"/>
      <c r="QXW301" s="97"/>
      <c r="QXX301" s="97"/>
      <c r="QXY301" s="97"/>
      <c r="QXZ301" s="97"/>
      <c r="QYA301" s="97"/>
      <c r="QYB301" s="97"/>
      <c r="QYC301" s="97"/>
      <c r="QYD301" s="97"/>
      <c r="QYE301" s="97"/>
      <c r="QYF301" s="97"/>
      <c r="QYG301" s="97"/>
      <c r="QYH301" s="97"/>
      <c r="QYI301" s="97"/>
      <c r="QYJ301" s="97"/>
      <c r="QYK301" s="97"/>
      <c r="QYL301" s="97"/>
      <c r="QYM301" s="97"/>
      <c r="QYN301" s="97"/>
      <c r="QYO301" s="97"/>
      <c r="QYP301" s="97"/>
      <c r="QYQ301" s="97"/>
      <c r="QYR301" s="97"/>
      <c r="QYS301" s="97"/>
      <c r="QYT301" s="97"/>
      <c r="QYU301" s="97"/>
      <c r="QYV301" s="97"/>
      <c r="QYW301" s="97"/>
      <c r="QYX301" s="97"/>
      <c r="QYY301" s="97"/>
      <c r="QYZ301" s="97"/>
      <c r="QZA301" s="97"/>
      <c r="QZB301" s="97"/>
      <c r="QZC301" s="97"/>
      <c r="QZD301" s="97"/>
      <c r="QZE301" s="97"/>
      <c r="QZF301" s="97"/>
      <c r="QZG301" s="97"/>
      <c r="QZH301" s="97"/>
      <c r="QZI301" s="97"/>
      <c r="QZJ301" s="97"/>
      <c r="QZK301" s="97"/>
      <c r="QZL301" s="97"/>
      <c r="QZM301" s="97"/>
      <c r="QZN301" s="97"/>
      <c r="QZO301" s="97"/>
      <c r="QZP301" s="97"/>
      <c r="QZQ301" s="97"/>
      <c r="QZR301" s="97"/>
      <c r="QZS301" s="97"/>
      <c r="QZT301" s="97"/>
      <c r="QZU301" s="97"/>
      <c r="QZV301" s="97"/>
      <c r="QZW301" s="97"/>
      <c r="QZX301" s="97"/>
      <c r="QZY301" s="97"/>
      <c r="QZZ301" s="97"/>
      <c r="RAA301" s="97"/>
      <c r="RAB301" s="97"/>
      <c r="RAC301" s="97"/>
      <c r="RAD301" s="97"/>
      <c r="RAE301" s="97"/>
      <c r="RAF301" s="97"/>
      <c r="RAG301" s="97"/>
      <c r="RAH301" s="97"/>
      <c r="RAI301" s="97"/>
      <c r="RAJ301" s="97"/>
      <c r="RAK301" s="97"/>
      <c r="RAL301" s="97"/>
      <c r="RAM301" s="97"/>
      <c r="RAN301" s="97"/>
      <c r="RAO301" s="97"/>
      <c r="RAP301" s="97"/>
      <c r="RAQ301" s="97"/>
      <c r="RAR301" s="97"/>
      <c r="RAS301" s="97"/>
      <c r="RAT301" s="97"/>
      <c r="RAU301" s="97"/>
      <c r="RAV301" s="97"/>
      <c r="RAW301" s="97"/>
      <c r="RAX301" s="97"/>
      <c r="RAY301" s="97"/>
      <c r="RAZ301" s="97"/>
      <c r="RBA301" s="97"/>
      <c r="RBB301" s="97"/>
      <c r="RBC301" s="97"/>
      <c r="RBD301" s="97"/>
      <c r="RBE301" s="97"/>
      <c r="RBF301" s="97"/>
      <c r="RBG301" s="97"/>
      <c r="RBH301" s="97"/>
      <c r="RBI301" s="97"/>
      <c r="RBJ301" s="97"/>
      <c r="RBK301" s="97"/>
      <c r="RBL301" s="97"/>
      <c r="RBM301" s="97"/>
      <c r="RBN301" s="97"/>
      <c r="RBO301" s="97"/>
      <c r="RBP301" s="97"/>
      <c r="RBQ301" s="97"/>
      <c r="RBR301" s="97"/>
      <c r="RBS301" s="97"/>
      <c r="RBT301" s="97"/>
      <c r="RBU301" s="97"/>
      <c r="RBV301" s="97"/>
      <c r="RBW301" s="97"/>
      <c r="RBX301" s="97"/>
      <c r="RBY301" s="97"/>
      <c r="RBZ301" s="97"/>
      <c r="RCA301" s="97"/>
      <c r="RCB301" s="97"/>
      <c r="RCC301" s="97"/>
      <c r="RCD301" s="97"/>
      <c r="RCE301" s="97"/>
      <c r="RCF301" s="97"/>
      <c r="RCG301" s="97"/>
      <c r="RCH301" s="97"/>
      <c r="RCI301" s="97"/>
      <c r="RCJ301" s="97"/>
      <c r="RCK301" s="97"/>
      <c r="RCL301" s="97"/>
      <c r="RCM301" s="97"/>
      <c r="RCN301" s="97"/>
      <c r="RCO301" s="97"/>
      <c r="RCP301" s="97"/>
      <c r="RCQ301" s="97"/>
      <c r="RCR301" s="97"/>
      <c r="RCS301" s="97"/>
      <c r="RCT301" s="97"/>
      <c r="RCU301" s="97"/>
      <c r="RCV301" s="97"/>
      <c r="RCW301" s="97"/>
      <c r="RCX301" s="97"/>
      <c r="RCY301" s="97"/>
      <c r="RCZ301" s="97"/>
      <c r="RDA301" s="97"/>
      <c r="RDB301" s="97"/>
      <c r="RDC301" s="97"/>
      <c r="RDD301" s="97"/>
      <c r="RDE301" s="97"/>
      <c r="RDF301" s="97"/>
      <c r="RDG301" s="97"/>
      <c r="RDH301" s="97"/>
      <c r="RDI301" s="97"/>
      <c r="RDJ301" s="97"/>
      <c r="RDK301" s="97"/>
      <c r="RDL301" s="97"/>
      <c r="RDM301" s="97"/>
      <c r="RDN301" s="97"/>
      <c r="RDO301" s="97"/>
      <c r="RDP301" s="97"/>
      <c r="RDQ301" s="97"/>
      <c r="RDR301" s="97"/>
      <c r="RDS301" s="97"/>
      <c r="RDT301" s="97"/>
      <c r="RDU301" s="97"/>
      <c r="RDV301" s="97"/>
      <c r="RDW301" s="97"/>
      <c r="RDX301" s="97"/>
      <c r="RDY301" s="97"/>
      <c r="RDZ301" s="97"/>
      <c r="REA301" s="97"/>
      <c r="REB301" s="97"/>
      <c r="REC301" s="97"/>
      <c r="RED301" s="97"/>
      <c r="REE301" s="97"/>
      <c r="REF301" s="97"/>
      <c r="REG301" s="97"/>
      <c r="REH301" s="97"/>
      <c r="REI301" s="97"/>
      <c r="REJ301" s="97"/>
      <c r="REK301" s="97"/>
      <c r="REL301" s="97"/>
      <c r="REM301" s="97"/>
      <c r="REN301" s="97"/>
      <c r="REO301" s="97"/>
      <c r="REP301" s="97"/>
      <c r="REQ301" s="97"/>
      <c r="RER301" s="97"/>
      <c r="RES301" s="97"/>
      <c r="RET301" s="97"/>
      <c r="REU301" s="97"/>
      <c r="REV301" s="97"/>
      <c r="REW301" s="97"/>
      <c r="REX301" s="97"/>
      <c r="REY301" s="97"/>
      <c r="REZ301" s="97"/>
      <c r="RFA301" s="97"/>
      <c r="RFB301" s="97"/>
      <c r="RFC301" s="97"/>
      <c r="RFD301" s="97"/>
      <c r="RFE301" s="97"/>
      <c r="RFF301" s="97"/>
      <c r="RFG301" s="97"/>
      <c r="RFH301" s="97"/>
      <c r="RFI301" s="97"/>
      <c r="RFJ301" s="97"/>
      <c r="RFK301" s="97"/>
      <c r="RFL301" s="97"/>
      <c r="RFM301" s="97"/>
      <c r="RFN301" s="97"/>
      <c r="RFO301" s="97"/>
      <c r="RFP301" s="97"/>
      <c r="RFQ301" s="97"/>
      <c r="RFR301" s="97"/>
      <c r="RFS301" s="97"/>
      <c r="RFT301" s="97"/>
      <c r="RFU301" s="97"/>
      <c r="RFV301" s="97"/>
      <c r="RFW301" s="97"/>
      <c r="RFX301" s="97"/>
      <c r="RFY301" s="97"/>
      <c r="RFZ301" s="97"/>
      <c r="RGA301" s="97"/>
      <c r="RGB301" s="97"/>
      <c r="RGC301" s="97"/>
      <c r="RGD301" s="97"/>
      <c r="RGE301" s="97"/>
      <c r="RGF301" s="97"/>
      <c r="RGG301" s="97"/>
      <c r="RGH301" s="97"/>
      <c r="RGI301" s="97"/>
      <c r="RGJ301" s="97"/>
      <c r="RGK301" s="97"/>
      <c r="RGL301" s="97"/>
      <c r="RGM301" s="97"/>
      <c r="RGN301" s="97"/>
      <c r="RGO301" s="97"/>
      <c r="RGP301" s="97"/>
      <c r="RGQ301" s="97"/>
      <c r="RGR301" s="97"/>
      <c r="RGS301" s="97"/>
      <c r="RGT301" s="97"/>
      <c r="RGU301" s="97"/>
      <c r="RGV301" s="97"/>
      <c r="RGW301" s="97"/>
      <c r="RGX301" s="97"/>
      <c r="RGY301" s="97"/>
      <c r="RGZ301" s="97"/>
      <c r="RHA301" s="97"/>
      <c r="RHB301" s="97"/>
      <c r="RHC301" s="97"/>
      <c r="RHD301" s="97"/>
      <c r="RHE301" s="97"/>
      <c r="RHF301" s="97"/>
      <c r="RHG301" s="97"/>
      <c r="RHH301" s="97"/>
      <c r="RHI301" s="97"/>
      <c r="RHJ301" s="97"/>
      <c r="RHK301" s="97"/>
      <c r="RHL301" s="97"/>
      <c r="RHM301" s="97"/>
      <c r="RHN301" s="97"/>
      <c r="RHO301" s="97"/>
      <c r="RHP301" s="97"/>
      <c r="RHQ301" s="97"/>
      <c r="RHR301" s="97"/>
      <c r="RHS301" s="97"/>
      <c r="RHT301" s="97"/>
      <c r="RHU301" s="97"/>
      <c r="RHV301" s="97"/>
      <c r="RHW301" s="97"/>
      <c r="RHX301" s="97"/>
      <c r="RHY301" s="97"/>
      <c r="RHZ301" s="97"/>
      <c r="RIA301" s="97"/>
      <c r="RIB301" s="97"/>
      <c r="RIC301" s="97"/>
      <c r="RID301" s="97"/>
      <c r="RIE301" s="97"/>
      <c r="RIF301" s="97"/>
      <c r="RIG301" s="97"/>
      <c r="RIH301" s="97"/>
      <c r="RII301" s="97"/>
      <c r="RIJ301" s="97"/>
      <c r="RIK301" s="97"/>
      <c r="RIL301" s="97"/>
      <c r="RIM301" s="97"/>
      <c r="RIN301" s="97"/>
      <c r="RIO301" s="97"/>
      <c r="RIP301" s="97"/>
      <c r="RIQ301" s="97"/>
      <c r="RIR301" s="97"/>
      <c r="RIS301" s="97"/>
      <c r="RIT301" s="97"/>
      <c r="RIU301" s="97"/>
      <c r="RIV301" s="97"/>
      <c r="RIW301" s="97"/>
      <c r="RIX301" s="97"/>
      <c r="RIY301" s="97"/>
      <c r="RIZ301" s="97"/>
      <c r="RJA301" s="97"/>
      <c r="RJB301" s="97"/>
      <c r="RJC301" s="97"/>
      <c r="RJD301" s="97"/>
      <c r="RJE301" s="97"/>
      <c r="RJF301" s="97"/>
      <c r="RJG301" s="97"/>
      <c r="RJH301" s="97"/>
      <c r="RJI301" s="97"/>
      <c r="RJJ301" s="97"/>
      <c r="RJK301" s="97"/>
      <c r="RJL301" s="97"/>
      <c r="RJM301" s="97"/>
      <c r="RJN301" s="97"/>
      <c r="RJO301" s="97"/>
      <c r="RJP301" s="97"/>
      <c r="RJQ301" s="97"/>
      <c r="RJR301" s="97"/>
      <c r="RJS301" s="97"/>
      <c r="RJT301" s="97"/>
      <c r="RJU301" s="97"/>
      <c r="RJV301" s="97"/>
      <c r="RJW301" s="97"/>
      <c r="RJX301" s="97"/>
      <c r="RJY301" s="97"/>
      <c r="RJZ301" s="97"/>
      <c r="RKA301" s="97"/>
      <c r="RKB301" s="97"/>
      <c r="RKC301" s="97"/>
      <c r="RKD301" s="97"/>
      <c r="RKE301" s="97"/>
      <c r="RKF301" s="97"/>
      <c r="RKG301" s="97"/>
      <c r="RKH301" s="97"/>
      <c r="RKI301" s="97"/>
      <c r="RKJ301" s="97"/>
      <c r="RKK301" s="97"/>
      <c r="RKL301" s="97"/>
      <c r="RKM301" s="97"/>
      <c r="RKN301" s="97"/>
      <c r="RKO301" s="97"/>
      <c r="RKP301" s="97"/>
      <c r="RKQ301" s="97"/>
      <c r="RKR301" s="97"/>
      <c r="RKS301" s="97"/>
      <c r="RKT301" s="97"/>
      <c r="RKU301" s="97"/>
      <c r="RKV301" s="97"/>
      <c r="RKW301" s="97"/>
      <c r="RKX301" s="97"/>
      <c r="RKY301" s="97"/>
      <c r="RKZ301" s="97"/>
      <c r="RLA301" s="97"/>
      <c r="RLB301" s="97"/>
      <c r="RLC301" s="97"/>
      <c r="RLD301" s="97"/>
      <c r="RLE301" s="97"/>
      <c r="RLF301" s="97"/>
      <c r="RLG301" s="97"/>
      <c r="RLH301" s="97"/>
      <c r="RLI301" s="97"/>
      <c r="RLJ301" s="97"/>
      <c r="RLK301" s="97"/>
      <c r="RLL301" s="97"/>
      <c r="RLM301" s="97"/>
      <c r="RLN301" s="97"/>
      <c r="RLO301" s="97"/>
      <c r="RLP301" s="97"/>
      <c r="RLQ301" s="97"/>
      <c r="RLR301" s="97"/>
      <c r="RLS301" s="97"/>
      <c r="RLT301" s="97"/>
      <c r="RLU301" s="97"/>
      <c r="RLV301" s="97"/>
      <c r="RLW301" s="97"/>
      <c r="RLX301" s="97"/>
      <c r="RLY301" s="97"/>
      <c r="RLZ301" s="97"/>
      <c r="RMA301" s="97"/>
      <c r="RMB301" s="97"/>
      <c r="RMC301" s="97"/>
      <c r="RMD301" s="97"/>
      <c r="RME301" s="97"/>
      <c r="RMF301" s="97"/>
      <c r="RMG301" s="97"/>
      <c r="RMH301" s="97"/>
      <c r="RMI301" s="97"/>
      <c r="RMJ301" s="97"/>
      <c r="RMK301" s="97"/>
      <c r="RML301" s="97"/>
      <c r="RMM301" s="97"/>
      <c r="RMN301" s="97"/>
      <c r="RMO301" s="97"/>
      <c r="RMP301" s="97"/>
      <c r="RMQ301" s="97"/>
      <c r="RMR301" s="97"/>
      <c r="RMS301" s="97"/>
      <c r="RMT301" s="97"/>
      <c r="RMU301" s="97"/>
      <c r="RMV301" s="97"/>
      <c r="RMW301" s="97"/>
      <c r="RMX301" s="97"/>
      <c r="RMY301" s="97"/>
      <c r="RMZ301" s="97"/>
      <c r="RNA301" s="97"/>
      <c r="RNB301" s="97"/>
      <c r="RNC301" s="97"/>
      <c r="RND301" s="97"/>
      <c r="RNE301" s="97"/>
      <c r="RNF301" s="97"/>
      <c r="RNG301" s="97"/>
      <c r="RNH301" s="97"/>
      <c r="RNI301" s="97"/>
      <c r="RNJ301" s="97"/>
      <c r="RNK301" s="97"/>
      <c r="RNL301" s="97"/>
      <c r="RNM301" s="97"/>
      <c r="RNN301" s="97"/>
      <c r="RNO301" s="97"/>
      <c r="RNP301" s="97"/>
      <c r="RNQ301" s="97"/>
      <c r="RNR301" s="97"/>
      <c r="RNS301" s="97"/>
      <c r="RNT301" s="97"/>
      <c r="RNU301" s="97"/>
      <c r="RNV301" s="97"/>
      <c r="RNW301" s="97"/>
      <c r="RNX301" s="97"/>
      <c r="RNY301" s="97"/>
      <c r="RNZ301" s="97"/>
      <c r="ROA301" s="97"/>
      <c r="ROB301" s="97"/>
      <c r="ROC301" s="97"/>
      <c r="ROD301" s="97"/>
      <c r="ROE301" s="97"/>
      <c r="ROF301" s="97"/>
      <c r="ROG301" s="97"/>
      <c r="ROH301" s="97"/>
      <c r="ROI301" s="97"/>
      <c r="ROJ301" s="97"/>
      <c r="ROK301" s="97"/>
      <c r="ROL301" s="97"/>
      <c r="ROM301" s="97"/>
      <c r="RON301" s="97"/>
      <c r="ROO301" s="97"/>
      <c r="ROP301" s="97"/>
      <c r="ROQ301" s="97"/>
      <c r="ROR301" s="97"/>
      <c r="ROS301" s="97"/>
      <c r="ROT301" s="97"/>
      <c r="ROU301" s="97"/>
      <c r="ROV301" s="97"/>
      <c r="ROW301" s="97"/>
      <c r="ROX301" s="97"/>
      <c r="ROY301" s="97"/>
      <c r="ROZ301" s="97"/>
      <c r="RPA301" s="97"/>
      <c r="RPB301" s="97"/>
      <c r="RPC301" s="97"/>
      <c r="RPD301" s="97"/>
      <c r="RPE301" s="97"/>
      <c r="RPF301" s="97"/>
      <c r="RPG301" s="97"/>
      <c r="RPH301" s="97"/>
      <c r="RPI301" s="97"/>
      <c r="RPJ301" s="97"/>
      <c r="RPK301" s="97"/>
      <c r="RPL301" s="97"/>
      <c r="RPM301" s="97"/>
      <c r="RPN301" s="97"/>
      <c r="RPO301" s="97"/>
      <c r="RPP301" s="97"/>
      <c r="RPQ301" s="97"/>
      <c r="RPR301" s="97"/>
      <c r="RPS301" s="97"/>
      <c r="RPT301" s="97"/>
      <c r="RPU301" s="97"/>
      <c r="RPV301" s="97"/>
      <c r="RPW301" s="97"/>
      <c r="RPX301" s="97"/>
      <c r="RPY301" s="97"/>
      <c r="RPZ301" s="97"/>
      <c r="RQA301" s="97"/>
      <c r="RQB301" s="97"/>
      <c r="RQC301" s="97"/>
      <c r="RQD301" s="97"/>
      <c r="RQE301" s="97"/>
      <c r="RQF301" s="97"/>
      <c r="RQG301" s="97"/>
      <c r="RQH301" s="97"/>
      <c r="RQI301" s="97"/>
      <c r="RQJ301" s="97"/>
      <c r="RQK301" s="97"/>
      <c r="RQL301" s="97"/>
      <c r="RQM301" s="97"/>
      <c r="RQN301" s="97"/>
      <c r="RQO301" s="97"/>
      <c r="RQP301" s="97"/>
      <c r="RQQ301" s="97"/>
      <c r="RQR301" s="97"/>
      <c r="RQS301" s="97"/>
      <c r="RQT301" s="97"/>
      <c r="RQU301" s="97"/>
      <c r="RQV301" s="97"/>
      <c r="RQW301" s="97"/>
      <c r="RQX301" s="97"/>
      <c r="RQY301" s="97"/>
      <c r="RQZ301" s="97"/>
      <c r="RRA301" s="97"/>
      <c r="RRB301" s="97"/>
      <c r="RRC301" s="97"/>
      <c r="RRD301" s="97"/>
      <c r="RRE301" s="97"/>
      <c r="RRF301" s="97"/>
      <c r="RRG301" s="97"/>
      <c r="RRH301" s="97"/>
      <c r="RRI301" s="97"/>
      <c r="RRJ301" s="97"/>
      <c r="RRK301" s="97"/>
      <c r="RRL301" s="97"/>
      <c r="RRM301" s="97"/>
      <c r="RRN301" s="97"/>
      <c r="RRO301" s="97"/>
      <c r="RRP301" s="97"/>
      <c r="RRQ301" s="97"/>
      <c r="RRR301" s="97"/>
      <c r="RRS301" s="97"/>
      <c r="RRT301" s="97"/>
      <c r="RRU301" s="97"/>
      <c r="RRV301" s="97"/>
      <c r="RRW301" s="97"/>
      <c r="RRX301" s="97"/>
      <c r="RRY301" s="97"/>
      <c r="RRZ301" s="97"/>
      <c r="RSA301" s="97"/>
      <c r="RSB301" s="97"/>
      <c r="RSC301" s="97"/>
      <c r="RSD301" s="97"/>
      <c r="RSE301" s="97"/>
      <c r="RSF301" s="97"/>
      <c r="RSG301" s="97"/>
      <c r="RSH301" s="97"/>
      <c r="RSI301" s="97"/>
      <c r="RSJ301" s="97"/>
      <c r="RSK301" s="97"/>
      <c r="RSL301" s="97"/>
      <c r="RSM301" s="97"/>
      <c r="RSN301" s="97"/>
      <c r="RSO301" s="97"/>
      <c r="RSP301" s="97"/>
      <c r="RSQ301" s="97"/>
      <c r="RSR301" s="97"/>
      <c r="RSS301" s="97"/>
      <c r="RST301" s="97"/>
      <c r="RSU301" s="97"/>
      <c r="RSV301" s="97"/>
      <c r="RSW301" s="97"/>
      <c r="RSX301" s="97"/>
      <c r="RSY301" s="97"/>
      <c r="RSZ301" s="97"/>
      <c r="RTA301" s="97"/>
      <c r="RTB301" s="97"/>
      <c r="RTC301" s="97"/>
      <c r="RTD301" s="97"/>
      <c r="RTE301" s="97"/>
      <c r="RTF301" s="97"/>
      <c r="RTG301" s="97"/>
      <c r="RTH301" s="97"/>
      <c r="RTI301" s="97"/>
      <c r="RTJ301" s="97"/>
      <c r="RTK301" s="97"/>
      <c r="RTL301" s="97"/>
      <c r="RTM301" s="97"/>
      <c r="RTN301" s="97"/>
      <c r="RTO301" s="97"/>
      <c r="RTP301" s="97"/>
      <c r="RTQ301" s="97"/>
      <c r="RTR301" s="97"/>
      <c r="RTS301" s="97"/>
      <c r="RTT301" s="97"/>
      <c r="RTU301" s="97"/>
      <c r="RTV301" s="97"/>
      <c r="RTW301" s="97"/>
      <c r="RTX301" s="97"/>
      <c r="RTY301" s="97"/>
      <c r="RTZ301" s="97"/>
      <c r="RUA301" s="97"/>
      <c r="RUB301" s="97"/>
      <c r="RUC301" s="97"/>
      <c r="RUD301" s="97"/>
      <c r="RUE301" s="97"/>
      <c r="RUF301" s="97"/>
      <c r="RUG301" s="97"/>
      <c r="RUH301" s="97"/>
      <c r="RUI301" s="97"/>
      <c r="RUJ301" s="97"/>
      <c r="RUK301" s="97"/>
      <c r="RUL301" s="97"/>
      <c r="RUM301" s="97"/>
      <c r="RUN301" s="97"/>
      <c r="RUO301" s="97"/>
      <c r="RUP301" s="97"/>
      <c r="RUQ301" s="97"/>
      <c r="RUR301" s="97"/>
      <c r="RUS301" s="97"/>
      <c r="RUT301" s="97"/>
      <c r="RUU301" s="97"/>
      <c r="RUV301" s="97"/>
      <c r="RUW301" s="97"/>
      <c r="RUX301" s="97"/>
      <c r="RUY301" s="97"/>
      <c r="RUZ301" s="97"/>
      <c r="RVA301" s="97"/>
      <c r="RVB301" s="97"/>
      <c r="RVC301" s="97"/>
      <c r="RVD301" s="97"/>
      <c r="RVE301" s="97"/>
      <c r="RVF301" s="97"/>
      <c r="RVG301" s="97"/>
      <c r="RVH301" s="97"/>
      <c r="RVI301" s="97"/>
      <c r="RVJ301" s="97"/>
      <c r="RVK301" s="97"/>
      <c r="RVL301" s="97"/>
      <c r="RVM301" s="97"/>
      <c r="RVN301" s="97"/>
      <c r="RVO301" s="97"/>
      <c r="RVP301" s="97"/>
      <c r="RVQ301" s="97"/>
      <c r="RVR301" s="97"/>
      <c r="RVS301" s="97"/>
      <c r="RVT301" s="97"/>
      <c r="RVU301" s="97"/>
      <c r="RVV301" s="97"/>
      <c r="RVW301" s="97"/>
      <c r="RVX301" s="97"/>
      <c r="RVY301" s="97"/>
      <c r="RVZ301" s="97"/>
      <c r="RWA301" s="97"/>
      <c r="RWB301" s="97"/>
      <c r="RWC301" s="97"/>
      <c r="RWD301" s="97"/>
      <c r="RWE301" s="97"/>
      <c r="RWF301" s="97"/>
      <c r="RWG301" s="97"/>
      <c r="RWH301" s="97"/>
      <c r="RWI301" s="97"/>
      <c r="RWJ301" s="97"/>
      <c r="RWK301" s="97"/>
      <c r="RWL301" s="97"/>
      <c r="RWM301" s="97"/>
      <c r="RWN301" s="97"/>
      <c r="RWO301" s="97"/>
      <c r="RWP301" s="97"/>
      <c r="RWQ301" s="97"/>
      <c r="RWR301" s="97"/>
      <c r="RWS301" s="97"/>
      <c r="RWT301" s="97"/>
      <c r="RWU301" s="97"/>
      <c r="RWV301" s="97"/>
      <c r="RWW301" s="97"/>
      <c r="RWX301" s="97"/>
      <c r="RWY301" s="97"/>
      <c r="RWZ301" s="97"/>
      <c r="RXA301" s="97"/>
      <c r="RXB301" s="97"/>
      <c r="RXC301" s="97"/>
      <c r="RXD301" s="97"/>
      <c r="RXE301" s="97"/>
      <c r="RXF301" s="97"/>
      <c r="RXG301" s="97"/>
      <c r="RXH301" s="97"/>
      <c r="RXI301" s="97"/>
      <c r="RXJ301" s="97"/>
      <c r="RXK301" s="97"/>
      <c r="RXL301" s="97"/>
      <c r="RXM301" s="97"/>
      <c r="RXN301" s="97"/>
      <c r="RXO301" s="97"/>
      <c r="RXP301" s="97"/>
      <c r="RXQ301" s="97"/>
      <c r="RXR301" s="97"/>
      <c r="RXS301" s="97"/>
      <c r="RXT301" s="97"/>
      <c r="RXU301" s="97"/>
      <c r="RXV301" s="97"/>
      <c r="RXW301" s="97"/>
      <c r="RXX301" s="97"/>
      <c r="RXY301" s="97"/>
      <c r="RXZ301" s="97"/>
      <c r="RYA301" s="97"/>
      <c r="RYB301" s="97"/>
      <c r="RYC301" s="97"/>
      <c r="RYD301" s="97"/>
      <c r="RYE301" s="97"/>
      <c r="RYF301" s="97"/>
      <c r="RYG301" s="97"/>
      <c r="RYH301" s="97"/>
      <c r="RYI301" s="97"/>
      <c r="RYJ301" s="97"/>
      <c r="RYK301" s="97"/>
      <c r="RYL301" s="97"/>
      <c r="RYM301" s="97"/>
      <c r="RYN301" s="97"/>
      <c r="RYO301" s="97"/>
      <c r="RYP301" s="97"/>
      <c r="RYQ301" s="97"/>
      <c r="RYR301" s="97"/>
      <c r="RYS301" s="97"/>
      <c r="RYT301" s="97"/>
      <c r="RYU301" s="97"/>
      <c r="RYV301" s="97"/>
      <c r="RYW301" s="97"/>
      <c r="RYX301" s="97"/>
      <c r="RYY301" s="97"/>
      <c r="RYZ301" s="97"/>
      <c r="RZA301" s="97"/>
      <c r="RZB301" s="97"/>
      <c r="RZC301" s="97"/>
      <c r="RZD301" s="97"/>
      <c r="RZE301" s="97"/>
      <c r="RZF301" s="97"/>
      <c r="RZG301" s="97"/>
      <c r="RZH301" s="97"/>
      <c r="RZI301" s="97"/>
      <c r="RZJ301" s="97"/>
      <c r="RZK301" s="97"/>
      <c r="RZL301" s="97"/>
      <c r="RZM301" s="97"/>
      <c r="RZN301" s="97"/>
      <c r="RZO301" s="97"/>
      <c r="RZP301" s="97"/>
      <c r="RZQ301" s="97"/>
      <c r="RZR301" s="97"/>
      <c r="RZS301" s="97"/>
      <c r="RZT301" s="97"/>
      <c r="RZU301" s="97"/>
      <c r="RZV301" s="97"/>
      <c r="RZW301" s="97"/>
      <c r="RZX301" s="97"/>
      <c r="RZY301" s="97"/>
      <c r="RZZ301" s="97"/>
      <c r="SAA301" s="97"/>
      <c r="SAB301" s="97"/>
      <c r="SAC301" s="97"/>
      <c r="SAD301" s="97"/>
      <c r="SAE301" s="97"/>
      <c r="SAF301" s="97"/>
      <c r="SAG301" s="97"/>
      <c r="SAH301" s="97"/>
      <c r="SAI301" s="97"/>
      <c r="SAJ301" s="97"/>
      <c r="SAK301" s="97"/>
      <c r="SAL301" s="97"/>
      <c r="SAM301" s="97"/>
      <c r="SAN301" s="97"/>
      <c r="SAO301" s="97"/>
      <c r="SAP301" s="97"/>
      <c r="SAQ301" s="97"/>
      <c r="SAR301" s="97"/>
      <c r="SAS301" s="97"/>
      <c r="SAT301" s="97"/>
      <c r="SAU301" s="97"/>
      <c r="SAV301" s="97"/>
      <c r="SAW301" s="97"/>
      <c r="SAX301" s="97"/>
      <c r="SAY301" s="97"/>
      <c r="SAZ301" s="97"/>
      <c r="SBA301" s="97"/>
      <c r="SBB301" s="97"/>
      <c r="SBC301" s="97"/>
      <c r="SBD301" s="97"/>
      <c r="SBE301" s="97"/>
      <c r="SBF301" s="97"/>
      <c r="SBG301" s="97"/>
      <c r="SBH301" s="97"/>
      <c r="SBI301" s="97"/>
      <c r="SBJ301" s="97"/>
      <c r="SBK301" s="97"/>
      <c r="SBL301" s="97"/>
      <c r="SBM301" s="97"/>
      <c r="SBN301" s="97"/>
      <c r="SBO301" s="97"/>
      <c r="SBP301" s="97"/>
      <c r="SBQ301" s="97"/>
      <c r="SBR301" s="97"/>
      <c r="SBS301" s="97"/>
      <c r="SBT301" s="97"/>
      <c r="SBU301" s="97"/>
      <c r="SBV301" s="97"/>
      <c r="SBW301" s="97"/>
      <c r="SBX301" s="97"/>
      <c r="SBY301" s="97"/>
      <c r="SBZ301" s="97"/>
      <c r="SCA301" s="97"/>
      <c r="SCB301" s="97"/>
      <c r="SCC301" s="97"/>
      <c r="SCD301" s="97"/>
      <c r="SCE301" s="97"/>
      <c r="SCF301" s="97"/>
      <c r="SCG301" s="97"/>
      <c r="SCH301" s="97"/>
      <c r="SCI301" s="97"/>
      <c r="SCJ301" s="97"/>
      <c r="SCK301" s="97"/>
      <c r="SCL301" s="97"/>
      <c r="SCM301" s="97"/>
      <c r="SCN301" s="97"/>
      <c r="SCO301" s="97"/>
      <c r="SCP301" s="97"/>
      <c r="SCQ301" s="97"/>
      <c r="SCR301" s="97"/>
      <c r="SCS301" s="97"/>
      <c r="SCT301" s="97"/>
      <c r="SCU301" s="97"/>
      <c r="SCV301" s="97"/>
      <c r="SCW301" s="97"/>
      <c r="SCX301" s="97"/>
      <c r="SCY301" s="97"/>
      <c r="SCZ301" s="97"/>
      <c r="SDA301" s="97"/>
      <c r="SDB301" s="97"/>
      <c r="SDC301" s="97"/>
      <c r="SDD301" s="97"/>
      <c r="SDE301" s="97"/>
      <c r="SDF301" s="97"/>
      <c r="SDG301" s="97"/>
      <c r="SDH301" s="97"/>
      <c r="SDI301" s="97"/>
      <c r="SDJ301" s="97"/>
      <c r="SDK301" s="97"/>
      <c r="SDL301" s="97"/>
      <c r="SDM301" s="97"/>
      <c r="SDN301" s="97"/>
      <c r="SDO301" s="97"/>
      <c r="SDP301" s="97"/>
      <c r="SDQ301" s="97"/>
      <c r="SDR301" s="97"/>
      <c r="SDS301" s="97"/>
      <c r="SDT301" s="97"/>
      <c r="SDU301" s="97"/>
      <c r="SDV301" s="97"/>
      <c r="SDW301" s="97"/>
      <c r="SDX301" s="97"/>
      <c r="SDY301" s="97"/>
      <c r="SDZ301" s="97"/>
      <c r="SEA301" s="97"/>
      <c r="SEB301" s="97"/>
      <c r="SEC301" s="97"/>
      <c r="SED301" s="97"/>
      <c r="SEE301" s="97"/>
      <c r="SEF301" s="97"/>
      <c r="SEG301" s="97"/>
      <c r="SEH301" s="97"/>
      <c r="SEI301" s="97"/>
      <c r="SEJ301" s="97"/>
      <c r="SEK301" s="97"/>
      <c r="SEL301" s="97"/>
      <c r="SEM301" s="97"/>
      <c r="SEN301" s="97"/>
      <c r="SEO301" s="97"/>
      <c r="SEP301" s="97"/>
      <c r="SEQ301" s="97"/>
      <c r="SER301" s="97"/>
      <c r="SES301" s="97"/>
      <c r="SET301" s="97"/>
      <c r="SEU301" s="97"/>
      <c r="SEV301" s="97"/>
      <c r="SEW301" s="97"/>
      <c r="SEX301" s="97"/>
      <c r="SEY301" s="97"/>
      <c r="SEZ301" s="97"/>
      <c r="SFA301" s="97"/>
      <c r="SFB301" s="97"/>
      <c r="SFC301" s="97"/>
      <c r="SFD301" s="97"/>
      <c r="SFE301" s="97"/>
      <c r="SFF301" s="97"/>
      <c r="SFG301" s="97"/>
      <c r="SFH301" s="97"/>
      <c r="SFI301" s="97"/>
      <c r="SFJ301" s="97"/>
      <c r="SFK301" s="97"/>
      <c r="SFL301" s="97"/>
      <c r="SFM301" s="97"/>
      <c r="SFN301" s="97"/>
      <c r="SFO301" s="97"/>
      <c r="SFP301" s="97"/>
      <c r="SFQ301" s="97"/>
      <c r="SFR301" s="97"/>
      <c r="SFS301" s="97"/>
      <c r="SFT301" s="97"/>
      <c r="SFU301" s="97"/>
      <c r="SFV301" s="97"/>
      <c r="SFW301" s="97"/>
      <c r="SFX301" s="97"/>
      <c r="SFY301" s="97"/>
      <c r="SFZ301" s="97"/>
      <c r="SGA301" s="97"/>
      <c r="SGB301" s="97"/>
      <c r="SGC301" s="97"/>
      <c r="SGD301" s="97"/>
      <c r="SGE301" s="97"/>
      <c r="SGF301" s="97"/>
      <c r="SGG301" s="97"/>
      <c r="SGH301" s="97"/>
      <c r="SGI301" s="97"/>
      <c r="SGJ301" s="97"/>
      <c r="SGK301" s="97"/>
      <c r="SGL301" s="97"/>
      <c r="SGM301" s="97"/>
      <c r="SGN301" s="97"/>
      <c r="SGO301" s="97"/>
      <c r="SGP301" s="97"/>
      <c r="SGQ301" s="97"/>
      <c r="SGR301" s="97"/>
      <c r="SGS301" s="97"/>
      <c r="SGT301" s="97"/>
      <c r="SGU301" s="97"/>
      <c r="SGV301" s="97"/>
      <c r="SGW301" s="97"/>
      <c r="SGX301" s="97"/>
      <c r="SGY301" s="97"/>
      <c r="SGZ301" s="97"/>
      <c r="SHA301" s="97"/>
      <c r="SHB301" s="97"/>
      <c r="SHC301" s="97"/>
      <c r="SHD301" s="97"/>
      <c r="SHE301" s="97"/>
      <c r="SHF301" s="97"/>
      <c r="SHG301" s="97"/>
      <c r="SHH301" s="97"/>
      <c r="SHI301" s="97"/>
      <c r="SHJ301" s="97"/>
      <c r="SHK301" s="97"/>
      <c r="SHL301" s="97"/>
      <c r="SHM301" s="97"/>
      <c r="SHN301" s="97"/>
      <c r="SHO301" s="97"/>
      <c r="SHP301" s="97"/>
      <c r="SHQ301" s="97"/>
      <c r="SHR301" s="97"/>
      <c r="SHS301" s="97"/>
      <c r="SHT301" s="97"/>
      <c r="SHU301" s="97"/>
      <c r="SHV301" s="97"/>
      <c r="SHW301" s="97"/>
      <c r="SHX301" s="97"/>
      <c r="SHY301" s="97"/>
      <c r="SHZ301" s="97"/>
      <c r="SIA301" s="97"/>
      <c r="SIB301" s="97"/>
      <c r="SIC301" s="97"/>
      <c r="SID301" s="97"/>
      <c r="SIE301" s="97"/>
      <c r="SIF301" s="97"/>
      <c r="SIG301" s="97"/>
      <c r="SIH301" s="97"/>
      <c r="SII301" s="97"/>
      <c r="SIJ301" s="97"/>
      <c r="SIK301" s="97"/>
      <c r="SIL301" s="97"/>
      <c r="SIM301" s="97"/>
      <c r="SIN301" s="97"/>
      <c r="SIO301" s="97"/>
      <c r="SIP301" s="97"/>
      <c r="SIQ301" s="97"/>
      <c r="SIR301" s="97"/>
      <c r="SIS301" s="97"/>
      <c r="SIT301" s="97"/>
      <c r="SIU301" s="97"/>
      <c r="SIV301" s="97"/>
      <c r="SIW301" s="97"/>
      <c r="SIX301" s="97"/>
      <c r="SIY301" s="97"/>
      <c r="SIZ301" s="97"/>
      <c r="SJA301" s="97"/>
      <c r="SJB301" s="97"/>
      <c r="SJC301" s="97"/>
      <c r="SJD301" s="97"/>
      <c r="SJE301" s="97"/>
      <c r="SJF301" s="97"/>
      <c r="SJG301" s="97"/>
      <c r="SJH301" s="97"/>
      <c r="SJI301" s="97"/>
      <c r="SJJ301" s="97"/>
      <c r="SJK301" s="97"/>
      <c r="SJL301" s="97"/>
      <c r="SJM301" s="97"/>
      <c r="SJN301" s="97"/>
      <c r="SJO301" s="97"/>
      <c r="SJP301" s="97"/>
      <c r="SJQ301" s="97"/>
      <c r="SJR301" s="97"/>
      <c r="SJS301" s="97"/>
      <c r="SJT301" s="97"/>
      <c r="SJU301" s="97"/>
      <c r="SJV301" s="97"/>
      <c r="SJW301" s="97"/>
      <c r="SJX301" s="97"/>
      <c r="SJY301" s="97"/>
      <c r="SJZ301" s="97"/>
      <c r="SKA301" s="97"/>
      <c r="SKB301" s="97"/>
      <c r="SKC301" s="97"/>
      <c r="SKD301" s="97"/>
      <c r="SKE301" s="97"/>
      <c r="SKF301" s="97"/>
      <c r="SKG301" s="97"/>
      <c r="SKH301" s="97"/>
      <c r="SKI301" s="97"/>
      <c r="SKJ301" s="97"/>
      <c r="SKK301" s="97"/>
      <c r="SKL301" s="97"/>
      <c r="SKM301" s="97"/>
      <c r="SKN301" s="97"/>
      <c r="SKO301" s="97"/>
      <c r="SKP301" s="97"/>
      <c r="SKQ301" s="97"/>
      <c r="SKR301" s="97"/>
      <c r="SKS301" s="97"/>
      <c r="SKT301" s="97"/>
      <c r="SKU301" s="97"/>
      <c r="SKV301" s="97"/>
      <c r="SKW301" s="97"/>
      <c r="SKX301" s="97"/>
      <c r="SKY301" s="97"/>
      <c r="SKZ301" s="97"/>
      <c r="SLA301" s="97"/>
      <c r="SLB301" s="97"/>
      <c r="SLC301" s="97"/>
      <c r="SLD301" s="97"/>
      <c r="SLE301" s="97"/>
      <c r="SLF301" s="97"/>
      <c r="SLG301" s="97"/>
      <c r="SLH301" s="97"/>
      <c r="SLI301" s="97"/>
      <c r="SLJ301" s="97"/>
      <c r="SLK301" s="97"/>
      <c r="SLL301" s="97"/>
      <c r="SLM301" s="97"/>
      <c r="SLN301" s="97"/>
      <c r="SLO301" s="97"/>
      <c r="SLP301" s="97"/>
      <c r="SLQ301" s="97"/>
      <c r="SLR301" s="97"/>
      <c r="SLS301" s="97"/>
      <c r="SLT301" s="97"/>
      <c r="SLU301" s="97"/>
      <c r="SLV301" s="97"/>
      <c r="SLW301" s="97"/>
      <c r="SLX301" s="97"/>
      <c r="SLY301" s="97"/>
      <c r="SLZ301" s="97"/>
      <c r="SMA301" s="97"/>
      <c r="SMB301" s="97"/>
      <c r="SMC301" s="97"/>
      <c r="SMD301" s="97"/>
      <c r="SME301" s="97"/>
      <c r="SMF301" s="97"/>
      <c r="SMG301" s="97"/>
      <c r="SMH301" s="97"/>
      <c r="SMI301" s="97"/>
      <c r="SMJ301" s="97"/>
      <c r="SMK301" s="97"/>
      <c r="SML301" s="97"/>
      <c r="SMM301" s="97"/>
      <c r="SMN301" s="97"/>
      <c r="SMO301" s="97"/>
      <c r="SMP301" s="97"/>
      <c r="SMQ301" s="97"/>
      <c r="SMR301" s="97"/>
      <c r="SMS301" s="97"/>
      <c r="SMT301" s="97"/>
      <c r="SMU301" s="97"/>
      <c r="SMV301" s="97"/>
      <c r="SMW301" s="97"/>
      <c r="SMX301" s="97"/>
      <c r="SMY301" s="97"/>
      <c r="SMZ301" s="97"/>
      <c r="SNA301" s="97"/>
      <c r="SNB301" s="97"/>
      <c r="SNC301" s="97"/>
      <c r="SND301" s="97"/>
      <c r="SNE301" s="97"/>
      <c r="SNF301" s="97"/>
      <c r="SNG301" s="97"/>
      <c r="SNH301" s="97"/>
      <c r="SNI301" s="97"/>
      <c r="SNJ301" s="97"/>
      <c r="SNK301" s="97"/>
      <c r="SNL301" s="97"/>
      <c r="SNM301" s="97"/>
      <c r="SNN301" s="97"/>
      <c r="SNO301" s="97"/>
      <c r="SNP301" s="97"/>
      <c r="SNQ301" s="97"/>
      <c r="SNR301" s="97"/>
      <c r="SNS301" s="97"/>
      <c r="SNT301" s="97"/>
      <c r="SNU301" s="97"/>
      <c r="SNV301" s="97"/>
      <c r="SNW301" s="97"/>
      <c r="SNX301" s="97"/>
      <c r="SNY301" s="97"/>
      <c r="SNZ301" s="97"/>
      <c r="SOA301" s="97"/>
      <c r="SOB301" s="97"/>
      <c r="SOC301" s="97"/>
      <c r="SOD301" s="97"/>
      <c r="SOE301" s="97"/>
      <c r="SOF301" s="97"/>
      <c r="SOG301" s="97"/>
      <c r="SOH301" s="97"/>
      <c r="SOI301" s="97"/>
      <c r="SOJ301" s="97"/>
      <c r="SOK301" s="97"/>
      <c r="SOL301" s="97"/>
      <c r="SOM301" s="97"/>
      <c r="SON301" s="97"/>
      <c r="SOO301" s="97"/>
      <c r="SOP301" s="97"/>
      <c r="SOQ301" s="97"/>
      <c r="SOR301" s="97"/>
      <c r="SOS301" s="97"/>
      <c r="SOT301" s="97"/>
      <c r="SOU301" s="97"/>
      <c r="SOV301" s="97"/>
      <c r="SOW301" s="97"/>
      <c r="SOX301" s="97"/>
      <c r="SOY301" s="97"/>
      <c r="SOZ301" s="97"/>
      <c r="SPA301" s="97"/>
      <c r="SPB301" s="97"/>
      <c r="SPC301" s="97"/>
      <c r="SPD301" s="97"/>
      <c r="SPE301" s="97"/>
      <c r="SPF301" s="97"/>
      <c r="SPG301" s="97"/>
      <c r="SPH301" s="97"/>
      <c r="SPI301" s="97"/>
      <c r="SPJ301" s="97"/>
      <c r="SPK301" s="97"/>
      <c r="SPL301" s="97"/>
      <c r="SPM301" s="97"/>
      <c r="SPN301" s="97"/>
      <c r="SPO301" s="97"/>
      <c r="SPP301" s="97"/>
      <c r="SPQ301" s="97"/>
      <c r="SPR301" s="97"/>
      <c r="SPS301" s="97"/>
      <c r="SPT301" s="97"/>
      <c r="SPU301" s="97"/>
      <c r="SPV301" s="97"/>
      <c r="SPW301" s="97"/>
      <c r="SPX301" s="97"/>
      <c r="SPY301" s="97"/>
      <c r="SPZ301" s="97"/>
      <c r="SQA301" s="97"/>
      <c r="SQB301" s="97"/>
      <c r="SQC301" s="97"/>
      <c r="SQD301" s="97"/>
      <c r="SQE301" s="97"/>
      <c r="SQF301" s="97"/>
      <c r="SQG301" s="97"/>
      <c r="SQH301" s="97"/>
      <c r="SQI301" s="97"/>
      <c r="SQJ301" s="97"/>
      <c r="SQK301" s="97"/>
      <c r="SQL301" s="97"/>
      <c r="SQM301" s="97"/>
      <c r="SQN301" s="97"/>
      <c r="SQO301" s="97"/>
      <c r="SQP301" s="97"/>
      <c r="SQQ301" s="97"/>
      <c r="SQR301" s="97"/>
      <c r="SQS301" s="97"/>
      <c r="SQT301" s="97"/>
      <c r="SQU301" s="97"/>
      <c r="SQV301" s="97"/>
      <c r="SQW301" s="97"/>
      <c r="SQX301" s="97"/>
      <c r="SQY301" s="97"/>
      <c r="SQZ301" s="97"/>
      <c r="SRA301" s="97"/>
      <c r="SRB301" s="97"/>
      <c r="SRC301" s="97"/>
      <c r="SRD301" s="97"/>
      <c r="SRE301" s="97"/>
      <c r="SRF301" s="97"/>
      <c r="SRG301" s="97"/>
      <c r="SRH301" s="97"/>
      <c r="SRI301" s="97"/>
      <c r="SRJ301" s="97"/>
      <c r="SRK301" s="97"/>
      <c r="SRL301" s="97"/>
      <c r="SRM301" s="97"/>
      <c r="SRN301" s="97"/>
      <c r="SRO301" s="97"/>
      <c r="SRP301" s="97"/>
      <c r="SRQ301" s="97"/>
      <c r="SRR301" s="97"/>
      <c r="SRS301" s="97"/>
      <c r="SRT301" s="97"/>
      <c r="SRU301" s="97"/>
      <c r="SRV301" s="97"/>
      <c r="SRW301" s="97"/>
      <c r="SRX301" s="97"/>
      <c r="SRY301" s="97"/>
      <c r="SRZ301" s="97"/>
      <c r="SSA301" s="97"/>
      <c r="SSB301" s="97"/>
      <c r="SSC301" s="97"/>
      <c r="SSD301" s="97"/>
      <c r="SSE301" s="97"/>
      <c r="SSF301" s="97"/>
      <c r="SSG301" s="97"/>
      <c r="SSH301" s="97"/>
      <c r="SSI301" s="97"/>
      <c r="SSJ301" s="97"/>
      <c r="SSK301" s="97"/>
      <c r="SSL301" s="97"/>
      <c r="SSM301" s="97"/>
      <c r="SSN301" s="97"/>
      <c r="SSO301" s="97"/>
      <c r="SSP301" s="97"/>
      <c r="SSQ301" s="97"/>
      <c r="SSR301" s="97"/>
      <c r="SSS301" s="97"/>
      <c r="SST301" s="97"/>
      <c r="SSU301" s="97"/>
      <c r="SSV301" s="97"/>
      <c r="SSW301" s="97"/>
      <c r="SSX301" s="97"/>
      <c r="SSY301" s="97"/>
      <c r="SSZ301" s="97"/>
      <c r="STA301" s="97"/>
      <c r="STB301" s="97"/>
      <c r="STC301" s="97"/>
      <c r="STD301" s="97"/>
      <c r="STE301" s="97"/>
      <c r="STF301" s="97"/>
      <c r="STG301" s="97"/>
      <c r="STH301" s="97"/>
      <c r="STI301" s="97"/>
      <c r="STJ301" s="97"/>
      <c r="STK301" s="97"/>
      <c r="STL301" s="97"/>
      <c r="STM301" s="97"/>
      <c r="STN301" s="97"/>
      <c r="STO301" s="97"/>
      <c r="STP301" s="97"/>
      <c r="STQ301" s="97"/>
      <c r="STR301" s="97"/>
      <c r="STS301" s="97"/>
      <c r="STT301" s="97"/>
      <c r="STU301" s="97"/>
      <c r="STV301" s="97"/>
      <c r="STW301" s="97"/>
      <c r="STX301" s="97"/>
      <c r="STY301" s="97"/>
      <c r="STZ301" s="97"/>
      <c r="SUA301" s="97"/>
      <c r="SUB301" s="97"/>
      <c r="SUC301" s="97"/>
      <c r="SUD301" s="97"/>
      <c r="SUE301" s="97"/>
      <c r="SUF301" s="97"/>
      <c r="SUG301" s="97"/>
      <c r="SUH301" s="97"/>
      <c r="SUI301" s="97"/>
      <c r="SUJ301" s="97"/>
      <c r="SUK301" s="97"/>
      <c r="SUL301" s="97"/>
      <c r="SUM301" s="97"/>
      <c r="SUN301" s="97"/>
      <c r="SUO301" s="97"/>
      <c r="SUP301" s="97"/>
      <c r="SUQ301" s="97"/>
      <c r="SUR301" s="97"/>
      <c r="SUS301" s="97"/>
      <c r="SUT301" s="97"/>
      <c r="SUU301" s="97"/>
      <c r="SUV301" s="97"/>
      <c r="SUW301" s="97"/>
      <c r="SUX301" s="97"/>
      <c r="SUY301" s="97"/>
      <c r="SUZ301" s="97"/>
      <c r="SVA301" s="97"/>
      <c r="SVB301" s="97"/>
      <c r="SVC301" s="97"/>
      <c r="SVD301" s="97"/>
      <c r="SVE301" s="97"/>
      <c r="SVF301" s="97"/>
      <c r="SVG301" s="97"/>
      <c r="SVH301" s="97"/>
      <c r="SVI301" s="97"/>
      <c r="SVJ301" s="97"/>
      <c r="SVK301" s="97"/>
      <c r="SVL301" s="97"/>
      <c r="SVM301" s="97"/>
      <c r="SVN301" s="97"/>
      <c r="SVO301" s="97"/>
      <c r="SVP301" s="97"/>
      <c r="SVQ301" s="97"/>
      <c r="SVR301" s="97"/>
      <c r="SVS301" s="97"/>
      <c r="SVT301" s="97"/>
      <c r="SVU301" s="97"/>
      <c r="SVV301" s="97"/>
      <c r="SVW301" s="97"/>
      <c r="SVX301" s="97"/>
      <c r="SVY301" s="97"/>
      <c r="SVZ301" s="97"/>
      <c r="SWA301" s="97"/>
      <c r="SWB301" s="97"/>
      <c r="SWC301" s="97"/>
      <c r="SWD301" s="97"/>
      <c r="SWE301" s="97"/>
      <c r="SWF301" s="97"/>
      <c r="SWG301" s="97"/>
      <c r="SWH301" s="97"/>
      <c r="SWI301" s="97"/>
      <c r="SWJ301" s="97"/>
      <c r="SWK301" s="97"/>
      <c r="SWL301" s="97"/>
      <c r="SWM301" s="97"/>
      <c r="SWN301" s="97"/>
      <c r="SWO301" s="97"/>
      <c r="SWP301" s="97"/>
      <c r="SWQ301" s="97"/>
      <c r="SWR301" s="97"/>
      <c r="SWS301" s="97"/>
      <c r="SWT301" s="97"/>
      <c r="SWU301" s="97"/>
      <c r="SWV301" s="97"/>
      <c r="SWW301" s="97"/>
      <c r="SWX301" s="97"/>
      <c r="SWY301" s="97"/>
      <c r="SWZ301" s="97"/>
      <c r="SXA301" s="97"/>
      <c r="SXB301" s="97"/>
      <c r="SXC301" s="97"/>
      <c r="SXD301" s="97"/>
      <c r="SXE301" s="97"/>
      <c r="SXF301" s="97"/>
      <c r="SXG301" s="97"/>
      <c r="SXH301" s="97"/>
      <c r="SXI301" s="97"/>
      <c r="SXJ301" s="97"/>
      <c r="SXK301" s="97"/>
      <c r="SXL301" s="97"/>
      <c r="SXM301" s="97"/>
      <c r="SXN301" s="97"/>
      <c r="SXO301" s="97"/>
      <c r="SXP301" s="97"/>
      <c r="SXQ301" s="97"/>
      <c r="SXR301" s="97"/>
      <c r="SXS301" s="97"/>
      <c r="SXT301" s="97"/>
      <c r="SXU301" s="97"/>
      <c r="SXV301" s="97"/>
      <c r="SXW301" s="97"/>
      <c r="SXX301" s="97"/>
      <c r="SXY301" s="97"/>
      <c r="SXZ301" s="97"/>
      <c r="SYA301" s="97"/>
      <c r="SYB301" s="97"/>
      <c r="SYC301" s="97"/>
      <c r="SYD301" s="97"/>
      <c r="SYE301" s="97"/>
      <c r="SYF301" s="97"/>
      <c r="SYG301" s="97"/>
      <c r="SYH301" s="97"/>
      <c r="SYI301" s="97"/>
      <c r="SYJ301" s="97"/>
      <c r="SYK301" s="97"/>
      <c r="SYL301" s="97"/>
      <c r="SYM301" s="97"/>
      <c r="SYN301" s="97"/>
      <c r="SYO301" s="97"/>
      <c r="SYP301" s="97"/>
      <c r="SYQ301" s="97"/>
      <c r="SYR301" s="97"/>
      <c r="SYS301" s="97"/>
      <c r="SYT301" s="97"/>
      <c r="SYU301" s="97"/>
      <c r="SYV301" s="97"/>
      <c r="SYW301" s="97"/>
      <c r="SYX301" s="97"/>
      <c r="SYY301" s="97"/>
      <c r="SYZ301" s="97"/>
      <c r="SZA301" s="97"/>
      <c r="SZB301" s="97"/>
      <c r="SZC301" s="97"/>
      <c r="SZD301" s="97"/>
      <c r="SZE301" s="97"/>
      <c r="SZF301" s="97"/>
      <c r="SZG301" s="97"/>
      <c r="SZH301" s="97"/>
      <c r="SZI301" s="97"/>
      <c r="SZJ301" s="97"/>
      <c r="SZK301" s="97"/>
      <c r="SZL301" s="97"/>
      <c r="SZM301" s="97"/>
      <c r="SZN301" s="97"/>
      <c r="SZO301" s="97"/>
      <c r="SZP301" s="97"/>
      <c r="SZQ301" s="97"/>
      <c r="SZR301" s="97"/>
      <c r="SZS301" s="97"/>
      <c r="SZT301" s="97"/>
      <c r="SZU301" s="97"/>
      <c r="SZV301" s="97"/>
      <c r="SZW301" s="97"/>
      <c r="SZX301" s="97"/>
      <c r="SZY301" s="97"/>
      <c r="SZZ301" s="97"/>
      <c r="TAA301" s="97"/>
      <c r="TAB301" s="97"/>
      <c r="TAC301" s="97"/>
      <c r="TAD301" s="97"/>
      <c r="TAE301" s="97"/>
      <c r="TAF301" s="97"/>
      <c r="TAG301" s="97"/>
      <c r="TAH301" s="97"/>
      <c r="TAI301" s="97"/>
      <c r="TAJ301" s="97"/>
      <c r="TAK301" s="97"/>
      <c r="TAL301" s="97"/>
      <c r="TAM301" s="97"/>
      <c r="TAN301" s="97"/>
      <c r="TAO301" s="97"/>
      <c r="TAP301" s="97"/>
      <c r="TAQ301" s="97"/>
      <c r="TAR301" s="97"/>
      <c r="TAS301" s="97"/>
      <c r="TAT301" s="97"/>
      <c r="TAU301" s="97"/>
      <c r="TAV301" s="97"/>
      <c r="TAW301" s="97"/>
      <c r="TAX301" s="97"/>
      <c r="TAY301" s="97"/>
      <c r="TAZ301" s="97"/>
      <c r="TBA301" s="97"/>
      <c r="TBB301" s="97"/>
      <c r="TBC301" s="97"/>
      <c r="TBD301" s="97"/>
      <c r="TBE301" s="97"/>
      <c r="TBF301" s="97"/>
      <c r="TBG301" s="97"/>
      <c r="TBH301" s="97"/>
      <c r="TBI301" s="97"/>
      <c r="TBJ301" s="97"/>
      <c r="TBK301" s="97"/>
      <c r="TBL301" s="97"/>
      <c r="TBM301" s="97"/>
      <c r="TBN301" s="97"/>
      <c r="TBO301" s="97"/>
      <c r="TBP301" s="97"/>
      <c r="TBQ301" s="97"/>
      <c r="TBR301" s="97"/>
      <c r="TBS301" s="97"/>
      <c r="TBT301" s="97"/>
      <c r="TBU301" s="97"/>
      <c r="TBV301" s="97"/>
      <c r="TBW301" s="97"/>
      <c r="TBX301" s="97"/>
      <c r="TBY301" s="97"/>
      <c r="TBZ301" s="97"/>
      <c r="TCA301" s="97"/>
      <c r="TCB301" s="97"/>
      <c r="TCC301" s="97"/>
      <c r="TCD301" s="97"/>
      <c r="TCE301" s="97"/>
      <c r="TCF301" s="97"/>
      <c r="TCG301" s="97"/>
      <c r="TCH301" s="97"/>
      <c r="TCI301" s="97"/>
      <c r="TCJ301" s="97"/>
      <c r="TCK301" s="97"/>
      <c r="TCL301" s="97"/>
      <c r="TCM301" s="97"/>
      <c r="TCN301" s="97"/>
      <c r="TCO301" s="97"/>
      <c r="TCP301" s="97"/>
      <c r="TCQ301" s="97"/>
      <c r="TCR301" s="97"/>
      <c r="TCS301" s="97"/>
      <c r="TCT301" s="97"/>
      <c r="TCU301" s="97"/>
      <c r="TCV301" s="97"/>
      <c r="TCW301" s="97"/>
      <c r="TCX301" s="97"/>
      <c r="TCY301" s="97"/>
      <c r="TCZ301" s="97"/>
      <c r="TDA301" s="97"/>
      <c r="TDB301" s="97"/>
      <c r="TDC301" s="97"/>
      <c r="TDD301" s="97"/>
      <c r="TDE301" s="97"/>
      <c r="TDF301" s="97"/>
      <c r="TDG301" s="97"/>
      <c r="TDH301" s="97"/>
      <c r="TDI301" s="97"/>
      <c r="TDJ301" s="97"/>
      <c r="TDK301" s="97"/>
      <c r="TDL301" s="97"/>
      <c r="TDM301" s="97"/>
      <c r="TDN301" s="97"/>
      <c r="TDO301" s="97"/>
      <c r="TDP301" s="97"/>
      <c r="TDQ301" s="97"/>
      <c r="TDR301" s="97"/>
      <c r="TDS301" s="97"/>
      <c r="TDT301" s="97"/>
      <c r="TDU301" s="97"/>
      <c r="TDV301" s="97"/>
      <c r="TDW301" s="97"/>
      <c r="TDX301" s="97"/>
      <c r="TDY301" s="97"/>
      <c r="TDZ301" s="97"/>
      <c r="TEA301" s="97"/>
      <c r="TEB301" s="97"/>
      <c r="TEC301" s="97"/>
      <c r="TED301" s="97"/>
      <c r="TEE301" s="97"/>
      <c r="TEF301" s="97"/>
      <c r="TEG301" s="97"/>
      <c r="TEH301" s="97"/>
      <c r="TEI301" s="97"/>
      <c r="TEJ301" s="97"/>
      <c r="TEK301" s="97"/>
      <c r="TEL301" s="97"/>
      <c r="TEM301" s="97"/>
      <c r="TEN301" s="97"/>
      <c r="TEO301" s="97"/>
      <c r="TEP301" s="97"/>
      <c r="TEQ301" s="97"/>
      <c r="TER301" s="97"/>
      <c r="TES301" s="97"/>
      <c r="TET301" s="97"/>
      <c r="TEU301" s="97"/>
      <c r="TEV301" s="97"/>
      <c r="TEW301" s="97"/>
      <c r="TEX301" s="97"/>
      <c r="TEY301" s="97"/>
      <c r="TEZ301" s="97"/>
      <c r="TFA301" s="97"/>
      <c r="TFB301" s="97"/>
      <c r="TFC301" s="97"/>
      <c r="TFD301" s="97"/>
      <c r="TFE301" s="97"/>
      <c r="TFF301" s="97"/>
      <c r="TFG301" s="97"/>
      <c r="TFH301" s="97"/>
      <c r="TFI301" s="97"/>
      <c r="TFJ301" s="97"/>
      <c r="TFK301" s="97"/>
      <c r="TFL301" s="97"/>
      <c r="TFM301" s="97"/>
      <c r="TFN301" s="97"/>
      <c r="TFO301" s="97"/>
      <c r="TFP301" s="97"/>
      <c r="TFQ301" s="97"/>
      <c r="TFR301" s="97"/>
      <c r="TFS301" s="97"/>
      <c r="TFT301" s="97"/>
      <c r="TFU301" s="97"/>
      <c r="TFV301" s="97"/>
      <c r="TFW301" s="97"/>
      <c r="TFX301" s="97"/>
      <c r="TFY301" s="97"/>
      <c r="TFZ301" s="97"/>
      <c r="TGA301" s="97"/>
      <c r="TGB301" s="97"/>
      <c r="TGC301" s="97"/>
      <c r="TGD301" s="97"/>
      <c r="TGE301" s="97"/>
      <c r="TGF301" s="97"/>
      <c r="TGG301" s="97"/>
      <c r="TGH301" s="97"/>
      <c r="TGI301" s="97"/>
      <c r="TGJ301" s="97"/>
      <c r="TGK301" s="97"/>
      <c r="TGL301" s="97"/>
      <c r="TGM301" s="97"/>
      <c r="TGN301" s="97"/>
      <c r="TGO301" s="97"/>
      <c r="TGP301" s="97"/>
      <c r="TGQ301" s="97"/>
      <c r="TGR301" s="97"/>
      <c r="TGS301" s="97"/>
      <c r="TGT301" s="97"/>
      <c r="TGU301" s="97"/>
      <c r="TGV301" s="97"/>
      <c r="TGW301" s="97"/>
      <c r="TGX301" s="97"/>
      <c r="TGY301" s="97"/>
      <c r="TGZ301" s="97"/>
      <c r="THA301" s="97"/>
      <c r="THB301" s="97"/>
      <c r="THC301" s="97"/>
      <c r="THD301" s="97"/>
      <c r="THE301" s="97"/>
      <c r="THF301" s="97"/>
      <c r="THG301" s="97"/>
      <c r="THH301" s="97"/>
      <c r="THI301" s="97"/>
      <c r="THJ301" s="97"/>
      <c r="THK301" s="97"/>
      <c r="THL301" s="97"/>
      <c r="THM301" s="97"/>
      <c r="THN301" s="97"/>
      <c r="THO301" s="97"/>
      <c r="THP301" s="97"/>
      <c r="THQ301" s="97"/>
      <c r="THR301" s="97"/>
      <c r="THS301" s="97"/>
      <c r="THT301" s="97"/>
      <c r="THU301" s="97"/>
      <c r="THV301" s="97"/>
      <c r="THW301" s="97"/>
      <c r="THX301" s="97"/>
      <c r="THY301" s="97"/>
      <c r="THZ301" s="97"/>
      <c r="TIA301" s="97"/>
      <c r="TIB301" s="97"/>
      <c r="TIC301" s="97"/>
      <c r="TID301" s="97"/>
      <c r="TIE301" s="97"/>
      <c r="TIF301" s="97"/>
      <c r="TIG301" s="97"/>
      <c r="TIH301" s="97"/>
      <c r="TII301" s="97"/>
      <c r="TIJ301" s="97"/>
      <c r="TIK301" s="97"/>
      <c r="TIL301" s="97"/>
      <c r="TIM301" s="97"/>
      <c r="TIN301" s="97"/>
      <c r="TIO301" s="97"/>
      <c r="TIP301" s="97"/>
      <c r="TIQ301" s="97"/>
      <c r="TIR301" s="97"/>
      <c r="TIS301" s="97"/>
      <c r="TIT301" s="97"/>
      <c r="TIU301" s="97"/>
      <c r="TIV301" s="97"/>
      <c r="TIW301" s="97"/>
      <c r="TIX301" s="97"/>
      <c r="TIY301" s="97"/>
      <c r="TIZ301" s="97"/>
      <c r="TJA301" s="97"/>
      <c r="TJB301" s="97"/>
      <c r="TJC301" s="97"/>
      <c r="TJD301" s="97"/>
      <c r="TJE301" s="97"/>
      <c r="TJF301" s="97"/>
      <c r="TJG301" s="97"/>
      <c r="TJH301" s="97"/>
      <c r="TJI301" s="97"/>
      <c r="TJJ301" s="97"/>
      <c r="TJK301" s="97"/>
      <c r="TJL301" s="97"/>
      <c r="TJM301" s="97"/>
      <c r="TJN301" s="97"/>
      <c r="TJO301" s="97"/>
      <c r="TJP301" s="97"/>
      <c r="TJQ301" s="97"/>
      <c r="TJR301" s="97"/>
      <c r="TJS301" s="97"/>
      <c r="TJT301" s="97"/>
      <c r="TJU301" s="97"/>
      <c r="TJV301" s="97"/>
      <c r="TJW301" s="97"/>
      <c r="TJX301" s="97"/>
      <c r="TJY301" s="97"/>
      <c r="TJZ301" s="97"/>
      <c r="TKA301" s="97"/>
      <c r="TKB301" s="97"/>
      <c r="TKC301" s="97"/>
      <c r="TKD301" s="97"/>
      <c r="TKE301" s="97"/>
      <c r="TKF301" s="97"/>
      <c r="TKG301" s="97"/>
      <c r="TKH301" s="97"/>
      <c r="TKI301" s="97"/>
      <c r="TKJ301" s="97"/>
      <c r="TKK301" s="97"/>
      <c r="TKL301" s="97"/>
      <c r="TKM301" s="97"/>
      <c r="TKN301" s="97"/>
      <c r="TKO301" s="97"/>
      <c r="TKP301" s="97"/>
      <c r="TKQ301" s="97"/>
      <c r="TKR301" s="97"/>
      <c r="TKS301" s="97"/>
      <c r="TKT301" s="97"/>
      <c r="TKU301" s="97"/>
      <c r="TKV301" s="97"/>
      <c r="TKW301" s="97"/>
      <c r="TKX301" s="97"/>
      <c r="TKY301" s="97"/>
      <c r="TKZ301" s="97"/>
      <c r="TLA301" s="97"/>
      <c r="TLB301" s="97"/>
      <c r="TLC301" s="97"/>
      <c r="TLD301" s="97"/>
      <c r="TLE301" s="97"/>
      <c r="TLF301" s="97"/>
      <c r="TLG301" s="97"/>
      <c r="TLH301" s="97"/>
      <c r="TLI301" s="97"/>
      <c r="TLJ301" s="97"/>
      <c r="TLK301" s="97"/>
      <c r="TLL301" s="97"/>
      <c r="TLM301" s="97"/>
      <c r="TLN301" s="97"/>
      <c r="TLO301" s="97"/>
      <c r="TLP301" s="97"/>
      <c r="TLQ301" s="97"/>
      <c r="TLR301" s="97"/>
      <c r="TLS301" s="97"/>
      <c r="TLT301" s="97"/>
      <c r="TLU301" s="97"/>
      <c r="TLV301" s="97"/>
      <c r="TLW301" s="97"/>
      <c r="TLX301" s="97"/>
      <c r="TLY301" s="97"/>
      <c r="TLZ301" s="97"/>
      <c r="TMA301" s="97"/>
      <c r="TMB301" s="97"/>
      <c r="TMC301" s="97"/>
      <c r="TMD301" s="97"/>
      <c r="TME301" s="97"/>
      <c r="TMF301" s="97"/>
      <c r="TMG301" s="97"/>
      <c r="TMH301" s="97"/>
      <c r="TMI301" s="97"/>
      <c r="TMJ301" s="97"/>
      <c r="TMK301" s="97"/>
      <c r="TML301" s="97"/>
      <c r="TMM301" s="97"/>
      <c r="TMN301" s="97"/>
      <c r="TMO301" s="97"/>
      <c r="TMP301" s="97"/>
      <c r="TMQ301" s="97"/>
      <c r="TMR301" s="97"/>
      <c r="TMS301" s="97"/>
      <c r="TMT301" s="97"/>
      <c r="TMU301" s="97"/>
      <c r="TMV301" s="97"/>
      <c r="TMW301" s="97"/>
      <c r="TMX301" s="97"/>
      <c r="TMY301" s="97"/>
      <c r="TMZ301" s="97"/>
      <c r="TNA301" s="97"/>
      <c r="TNB301" s="97"/>
      <c r="TNC301" s="97"/>
      <c r="TND301" s="97"/>
      <c r="TNE301" s="97"/>
      <c r="TNF301" s="97"/>
      <c r="TNG301" s="97"/>
      <c r="TNH301" s="97"/>
      <c r="TNI301" s="97"/>
      <c r="TNJ301" s="97"/>
      <c r="TNK301" s="97"/>
      <c r="TNL301" s="97"/>
      <c r="TNM301" s="97"/>
      <c r="TNN301" s="97"/>
      <c r="TNO301" s="97"/>
      <c r="TNP301" s="97"/>
      <c r="TNQ301" s="97"/>
      <c r="TNR301" s="97"/>
      <c r="TNS301" s="97"/>
      <c r="TNT301" s="97"/>
      <c r="TNU301" s="97"/>
      <c r="TNV301" s="97"/>
      <c r="TNW301" s="97"/>
      <c r="TNX301" s="97"/>
      <c r="TNY301" s="97"/>
      <c r="TNZ301" s="97"/>
      <c r="TOA301" s="97"/>
      <c r="TOB301" s="97"/>
      <c r="TOC301" s="97"/>
      <c r="TOD301" s="97"/>
      <c r="TOE301" s="97"/>
      <c r="TOF301" s="97"/>
      <c r="TOG301" s="97"/>
      <c r="TOH301" s="97"/>
      <c r="TOI301" s="97"/>
      <c r="TOJ301" s="97"/>
      <c r="TOK301" s="97"/>
      <c r="TOL301" s="97"/>
      <c r="TOM301" s="97"/>
      <c r="TON301" s="97"/>
      <c r="TOO301" s="97"/>
      <c r="TOP301" s="97"/>
      <c r="TOQ301" s="97"/>
      <c r="TOR301" s="97"/>
      <c r="TOS301" s="97"/>
      <c r="TOT301" s="97"/>
      <c r="TOU301" s="97"/>
      <c r="TOV301" s="97"/>
      <c r="TOW301" s="97"/>
      <c r="TOX301" s="97"/>
      <c r="TOY301" s="97"/>
      <c r="TOZ301" s="97"/>
      <c r="TPA301" s="97"/>
      <c r="TPB301" s="97"/>
      <c r="TPC301" s="97"/>
      <c r="TPD301" s="97"/>
      <c r="TPE301" s="97"/>
      <c r="TPF301" s="97"/>
      <c r="TPG301" s="97"/>
      <c r="TPH301" s="97"/>
      <c r="TPI301" s="97"/>
      <c r="TPJ301" s="97"/>
      <c r="TPK301" s="97"/>
      <c r="TPL301" s="97"/>
      <c r="TPM301" s="97"/>
      <c r="TPN301" s="97"/>
      <c r="TPO301" s="97"/>
      <c r="TPP301" s="97"/>
      <c r="TPQ301" s="97"/>
      <c r="TPR301" s="97"/>
      <c r="TPS301" s="97"/>
      <c r="TPT301" s="97"/>
      <c r="TPU301" s="97"/>
      <c r="TPV301" s="97"/>
      <c r="TPW301" s="97"/>
      <c r="TPX301" s="97"/>
      <c r="TPY301" s="97"/>
      <c r="TPZ301" s="97"/>
      <c r="TQA301" s="97"/>
      <c r="TQB301" s="97"/>
      <c r="TQC301" s="97"/>
      <c r="TQD301" s="97"/>
      <c r="TQE301" s="97"/>
      <c r="TQF301" s="97"/>
      <c r="TQG301" s="97"/>
      <c r="TQH301" s="97"/>
      <c r="TQI301" s="97"/>
      <c r="TQJ301" s="97"/>
      <c r="TQK301" s="97"/>
      <c r="TQL301" s="97"/>
      <c r="TQM301" s="97"/>
      <c r="TQN301" s="97"/>
      <c r="TQO301" s="97"/>
      <c r="TQP301" s="97"/>
      <c r="TQQ301" s="97"/>
      <c r="TQR301" s="97"/>
      <c r="TQS301" s="97"/>
      <c r="TQT301" s="97"/>
      <c r="TQU301" s="97"/>
      <c r="TQV301" s="97"/>
      <c r="TQW301" s="97"/>
      <c r="TQX301" s="97"/>
      <c r="TQY301" s="97"/>
      <c r="TQZ301" s="97"/>
      <c r="TRA301" s="97"/>
      <c r="TRB301" s="97"/>
      <c r="TRC301" s="97"/>
      <c r="TRD301" s="97"/>
      <c r="TRE301" s="97"/>
      <c r="TRF301" s="97"/>
      <c r="TRG301" s="97"/>
      <c r="TRH301" s="97"/>
      <c r="TRI301" s="97"/>
      <c r="TRJ301" s="97"/>
      <c r="TRK301" s="97"/>
      <c r="TRL301" s="97"/>
      <c r="TRM301" s="97"/>
      <c r="TRN301" s="97"/>
      <c r="TRO301" s="97"/>
      <c r="TRP301" s="97"/>
      <c r="TRQ301" s="97"/>
      <c r="TRR301" s="97"/>
      <c r="TRS301" s="97"/>
      <c r="TRT301" s="97"/>
      <c r="TRU301" s="97"/>
      <c r="TRV301" s="97"/>
      <c r="TRW301" s="97"/>
      <c r="TRX301" s="97"/>
      <c r="TRY301" s="97"/>
      <c r="TRZ301" s="97"/>
      <c r="TSA301" s="97"/>
      <c r="TSB301" s="97"/>
      <c r="TSC301" s="97"/>
      <c r="TSD301" s="97"/>
      <c r="TSE301" s="97"/>
      <c r="TSF301" s="97"/>
      <c r="TSG301" s="97"/>
      <c r="TSH301" s="97"/>
      <c r="TSI301" s="97"/>
      <c r="TSJ301" s="97"/>
      <c r="TSK301" s="97"/>
      <c r="TSL301" s="97"/>
      <c r="TSM301" s="97"/>
      <c r="TSN301" s="97"/>
      <c r="TSO301" s="97"/>
      <c r="TSP301" s="97"/>
      <c r="TSQ301" s="97"/>
      <c r="TSR301" s="97"/>
      <c r="TSS301" s="97"/>
      <c r="TST301" s="97"/>
      <c r="TSU301" s="97"/>
      <c r="TSV301" s="97"/>
      <c r="TSW301" s="97"/>
      <c r="TSX301" s="97"/>
      <c r="TSY301" s="97"/>
      <c r="TSZ301" s="97"/>
      <c r="TTA301" s="97"/>
      <c r="TTB301" s="97"/>
      <c r="TTC301" s="97"/>
      <c r="TTD301" s="97"/>
      <c r="TTE301" s="97"/>
      <c r="TTF301" s="97"/>
      <c r="TTG301" s="97"/>
      <c r="TTH301" s="97"/>
      <c r="TTI301" s="97"/>
      <c r="TTJ301" s="97"/>
      <c r="TTK301" s="97"/>
      <c r="TTL301" s="97"/>
      <c r="TTM301" s="97"/>
      <c r="TTN301" s="97"/>
      <c r="TTO301" s="97"/>
      <c r="TTP301" s="97"/>
      <c r="TTQ301" s="97"/>
      <c r="TTR301" s="97"/>
      <c r="TTS301" s="97"/>
      <c r="TTT301" s="97"/>
      <c r="TTU301" s="97"/>
      <c r="TTV301" s="97"/>
      <c r="TTW301" s="97"/>
      <c r="TTX301" s="97"/>
      <c r="TTY301" s="97"/>
      <c r="TTZ301" s="97"/>
      <c r="TUA301" s="97"/>
      <c r="TUB301" s="97"/>
      <c r="TUC301" s="97"/>
      <c r="TUD301" s="97"/>
      <c r="TUE301" s="97"/>
      <c r="TUF301" s="97"/>
      <c r="TUG301" s="97"/>
      <c r="TUH301" s="97"/>
      <c r="TUI301" s="97"/>
      <c r="TUJ301" s="97"/>
      <c r="TUK301" s="97"/>
      <c r="TUL301" s="97"/>
      <c r="TUM301" s="97"/>
      <c r="TUN301" s="97"/>
      <c r="TUO301" s="97"/>
      <c r="TUP301" s="97"/>
      <c r="TUQ301" s="97"/>
      <c r="TUR301" s="97"/>
      <c r="TUS301" s="97"/>
      <c r="TUT301" s="97"/>
      <c r="TUU301" s="97"/>
      <c r="TUV301" s="97"/>
      <c r="TUW301" s="97"/>
      <c r="TUX301" s="97"/>
      <c r="TUY301" s="97"/>
      <c r="TUZ301" s="97"/>
      <c r="TVA301" s="97"/>
      <c r="TVB301" s="97"/>
      <c r="TVC301" s="97"/>
      <c r="TVD301" s="97"/>
      <c r="TVE301" s="97"/>
      <c r="TVF301" s="97"/>
      <c r="TVG301" s="97"/>
      <c r="TVH301" s="97"/>
      <c r="TVI301" s="97"/>
      <c r="TVJ301" s="97"/>
      <c r="TVK301" s="97"/>
      <c r="TVL301" s="97"/>
      <c r="TVM301" s="97"/>
      <c r="TVN301" s="97"/>
      <c r="TVO301" s="97"/>
      <c r="TVP301" s="97"/>
      <c r="TVQ301" s="97"/>
      <c r="TVR301" s="97"/>
      <c r="TVS301" s="97"/>
      <c r="TVT301" s="97"/>
      <c r="TVU301" s="97"/>
      <c r="TVV301" s="97"/>
      <c r="TVW301" s="97"/>
      <c r="TVX301" s="97"/>
      <c r="TVY301" s="97"/>
      <c r="TVZ301" s="97"/>
      <c r="TWA301" s="97"/>
      <c r="TWB301" s="97"/>
      <c r="TWC301" s="97"/>
      <c r="TWD301" s="97"/>
      <c r="TWE301" s="97"/>
      <c r="TWF301" s="97"/>
      <c r="TWG301" s="97"/>
      <c r="TWH301" s="97"/>
      <c r="TWI301" s="97"/>
      <c r="TWJ301" s="97"/>
      <c r="TWK301" s="97"/>
      <c r="TWL301" s="97"/>
      <c r="TWM301" s="97"/>
      <c r="TWN301" s="97"/>
      <c r="TWO301" s="97"/>
      <c r="TWP301" s="97"/>
      <c r="TWQ301" s="97"/>
      <c r="TWR301" s="97"/>
      <c r="TWS301" s="97"/>
      <c r="TWT301" s="97"/>
      <c r="TWU301" s="97"/>
      <c r="TWV301" s="97"/>
      <c r="TWW301" s="97"/>
      <c r="TWX301" s="97"/>
      <c r="TWY301" s="97"/>
      <c r="TWZ301" s="97"/>
      <c r="TXA301" s="97"/>
      <c r="TXB301" s="97"/>
      <c r="TXC301" s="97"/>
      <c r="TXD301" s="97"/>
      <c r="TXE301" s="97"/>
      <c r="TXF301" s="97"/>
      <c r="TXG301" s="97"/>
      <c r="TXH301" s="97"/>
      <c r="TXI301" s="97"/>
      <c r="TXJ301" s="97"/>
      <c r="TXK301" s="97"/>
      <c r="TXL301" s="97"/>
      <c r="TXM301" s="97"/>
      <c r="TXN301" s="97"/>
      <c r="TXO301" s="97"/>
      <c r="TXP301" s="97"/>
      <c r="TXQ301" s="97"/>
      <c r="TXR301" s="97"/>
      <c r="TXS301" s="97"/>
      <c r="TXT301" s="97"/>
      <c r="TXU301" s="97"/>
      <c r="TXV301" s="97"/>
      <c r="TXW301" s="97"/>
      <c r="TXX301" s="97"/>
      <c r="TXY301" s="97"/>
      <c r="TXZ301" s="97"/>
      <c r="TYA301" s="97"/>
      <c r="TYB301" s="97"/>
      <c r="TYC301" s="97"/>
      <c r="TYD301" s="97"/>
      <c r="TYE301" s="97"/>
      <c r="TYF301" s="97"/>
      <c r="TYG301" s="97"/>
      <c r="TYH301" s="97"/>
      <c r="TYI301" s="97"/>
      <c r="TYJ301" s="97"/>
      <c r="TYK301" s="97"/>
      <c r="TYL301" s="97"/>
      <c r="TYM301" s="97"/>
      <c r="TYN301" s="97"/>
      <c r="TYO301" s="97"/>
      <c r="TYP301" s="97"/>
      <c r="TYQ301" s="97"/>
      <c r="TYR301" s="97"/>
      <c r="TYS301" s="97"/>
      <c r="TYT301" s="97"/>
      <c r="TYU301" s="97"/>
      <c r="TYV301" s="97"/>
      <c r="TYW301" s="97"/>
      <c r="TYX301" s="97"/>
      <c r="TYY301" s="97"/>
      <c r="TYZ301" s="97"/>
      <c r="TZA301" s="97"/>
      <c r="TZB301" s="97"/>
      <c r="TZC301" s="97"/>
      <c r="TZD301" s="97"/>
      <c r="TZE301" s="97"/>
      <c r="TZF301" s="97"/>
      <c r="TZG301" s="97"/>
      <c r="TZH301" s="97"/>
      <c r="TZI301" s="97"/>
      <c r="TZJ301" s="97"/>
      <c r="TZK301" s="97"/>
      <c r="TZL301" s="97"/>
      <c r="TZM301" s="97"/>
      <c r="TZN301" s="97"/>
      <c r="TZO301" s="97"/>
      <c r="TZP301" s="97"/>
      <c r="TZQ301" s="97"/>
      <c r="TZR301" s="97"/>
      <c r="TZS301" s="97"/>
      <c r="TZT301" s="97"/>
      <c r="TZU301" s="97"/>
      <c r="TZV301" s="97"/>
      <c r="TZW301" s="97"/>
      <c r="TZX301" s="97"/>
      <c r="TZY301" s="97"/>
      <c r="TZZ301" s="97"/>
      <c r="UAA301" s="97"/>
      <c r="UAB301" s="97"/>
      <c r="UAC301" s="97"/>
      <c r="UAD301" s="97"/>
      <c r="UAE301" s="97"/>
      <c r="UAF301" s="97"/>
      <c r="UAG301" s="97"/>
      <c r="UAH301" s="97"/>
      <c r="UAI301" s="97"/>
      <c r="UAJ301" s="97"/>
      <c r="UAK301" s="97"/>
      <c r="UAL301" s="97"/>
      <c r="UAM301" s="97"/>
      <c r="UAN301" s="97"/>
      <c r="UAO301" s="97"/>
      <c r="UAP301" s="97"/>
      <c r="UAQ301" s="97"/>
      <c r="UAR301" s="97"/>
      <c r="UAS301" s="97"/>
      <c r="UAT301" s="97"/>
      <c r="UAU301" s="97"/>
      <c r="UAV301" s="97"/>
      <c r="UAW301" s="97"/>
      <c r="UAX301" s="97"/>
      <c r="UAY301" s="97"/>
      <c r="UAZ301" s="97"/>
      <c r="UBA301" s="97"/>
      <c r="UBB301" s="97"/>
      <c r="UBC301" s="97"/>
      <c r="UBD301" s="97"/>
      <c r="UBE301" s="97"/>
      <c r="UBF301" s="97"/>
      <c r="UBG301" s="97"/>
      <c r="UBH301" s="97"/>
      <c r="UBI301" s="97"/>
      <c r="UBJ301" s="97"/>
      <c r="UBK301" s="97"/>
      <c r="UBL301" s="97"/>
      <c r="UBM301" s="97"/>
      <c r="UBN301" s="97"/>
      <c r="UBO301" s="97"/>
      <c r="UBP301" s="97"/>
      <c r="UBQ301" s="97"/>
      <c r="UBR301" s="97"/>
      <c r="UBS301" s="97"/>
      <c r="UBT301" s="97"/>
      <c r="UBU301" s="97"/>
      <c r="UBV301" s="97"/>
      <c r="UBW301" s="97"/>
      <c r="UBX301" s="97"/>
      <c r="UBY301" s="97"/>
      <c r="UBZ301" s="97"/>
      <c r="UCA301" s="97"/>
      <c r="UCB301" s="97"/>
      <c r="UCC301" s="97"/>
      <c r="UCD301" s="97"/>
      <c r="UCE301" s="97"/>
      <c r="UCF301" s="97"/>
      <c r="UCG301" s="97"/>
      <c r="UCH301" s="97"/>
      <c r="UCI301" s="97"/>
      <c r="UCJ301" s="97"/>
      <c r="UCK301" s="97"/>
      <c r="UCL301" s="97"/>
      <c r="UCM301" s="97"/>
      <c r="UCN301" s="97"/>
      <c r="UCO301" s="97"/>
      <c r="UCP301" s="97"/>
      <c r="UCQ301" s="97"/>
      <c r="UCR301" s="97"/>
      <c r="UCS301" s="97"/>
      <c r="UCT301" s="97"/>
      <c r="UCU301" s="97"/>
      <c r="UCV301" s="97"/>
      <c r="UCW301" s="97"/>
      <c r="UCX301" s="97"/>
      <c r="UCY301" s="97"/>
      <c r="UCZ301" s="97"/>
      <c r="UDA301" s="97"/>
      <c r="UDB301" s="97"/>
      <c r="UDC301" s="97"/>
      <c r="UDD301" s="97"/>
      <c r="UDE301" s="97"/>
      <c r="UDF301" s="97"/>
      <c r="UDG301" s="97"/>
      <c r="UDH301" s="97"/>
      <c r="UDI301" s="97"/>
      <c r="UDJ301" s="97"/>
      <c r="UDK301" s="97"/>
      <c r="UDL301" s="97"/>
      <c r="UDM301" s="97"/>
      <c r="UDN301" s="97"/>
      <c r="UDO301" s="97"/>
      <c r="UDP301" s="97"/>
      <c r="UDQ301" s="97"/>
      <c r="UDR301" s="97"/>
      <c r="UDS301" s="97"/>
      <c r="UDT301" s="97"/>
      <c r="UDU301" s="97"/>
      <c r="UDV301" s="97"/>
      <c r="UDW301" s="97"/>
      <c r="UDX301" s="97"/>
      <c r="UDY301" s="97"/>
      <c r="UDZ301" s="97"/>
      <c r="UEA301" s="97"/>
      <c r="UEB301" s="97"/>
      <c r="UEC301" s="97"/>
      <c r="UED301" s="97"/>
      <c r="UEE301" s="97"/>
      <c r="UEF301" s="97"/>
      <c r="UEG301" s="97"/>
      <c r="UEH301" s="97"/>
      <c r="UEI301" s="97"/>
      <c r="UEJ301" s="97"/>
      <c r="UEK301" s="97"/>
      <c r="UEL301" s="97"/>
      <c r="UEM301" s="97"/>
      <c r="UEN301" s="97"/>
      <c r="UEO301" s="97"/>
      <c r="UEP301" s="97"/>
      <c r="UEQ301" s="97"/>
      <c r="UER301" s="97"/>
      <c r="UES301" s="97"/>
      <c r="UET301" s="97"/>
      <c r="UEU301" s="97"/>
      <c r="UEV301" s="97"/>
      <c r="UEW301" s="97"/>
      <c r="UEX301" s="97"/>
      <c r="UEY301" s="97"/>
      <c r="UEZ301" s="97"/>
      <c r="UFA301" s="97"/>
      <c r="UFB301" s="97"/>
      <c r="UFC301" s="97"/>
      <c r="UFD301" s="97"/>
      <c r="UFE301" s="97"/>
      <c r="UFF301" s="97"/>
      <c r="UFG301" s="97"/>
      <c r="UFH301" s="97"/>
      <c r="UFI301" s="97"/>
      <c r="UFJ301" s="97"/>
      <c r="UFK301" s="97"/>
      <c r="UFL301" s="97"/>
      <c r="UFM301" s="97"/>
      <c r="UFN301" s="97"/>
      <c r="UFO301" s="97"/>
      <c r="UFP301" s="97"/>
      <c r="UFQ301" s="97"/>
      <c r="UFR301" s="97"/>
      <c r="UFS301" s="97"/>
      <c r="UFT301" s="97"/>
      <c r="UFU301" s="97"/>
      <c r="UFV301" s="97"/>
      <c r="UFW301" s="97"/>
      <c r="UFX301" s="97"/>
      <c r="UFY301" s="97"/>
      <c r="UFZ301" s="97"/>
      <c r="UGA301" s="97"/>
      <c r="UGB301" s="97"/>
      <c r="UGC301" s="97"/>
      <c r="UGD301" s="97"/>
      <c r="UGE301" s="97"/>
      <c r="UGF301" s="97"/>
      <c r="UGG301" s="97"/>
      <c r="UGH301" s="97"/>
      <c r="UGI301" s="97"/>
      <c r="UGJ301" s="97"/>
      <c r="UGK301" s="97"/>
      <c r="UGL301" s="97"/>
      <c r="UGM301" s="97"/>
      <c r="UGN301" s="97"/>
      <c r="UGO301" s="97"/>
      <c r="UGP301" s="97"/>
      <c r="UGQ301" s="97"/>
      <c r="UGR301" s="97"/>
      <c r="UGS301" s="97"/>
      <c r="UGT301" s="97"/>
      <c r="UGU301" s="97"/>
      <c r="UGV301" s="97"/>
      <c r="UGW301" s="97"/>
      <c r="UGX301" s="97"/>
      <c r="UGY301" s="97"/>
      <c r="UGZ301" s="97"/>
      <c r="UHA301" s="97"/>
      <c r="UHB301" s="97"/>
      <c r="UHC301" s="97"/>
      <c r="UHD301" s="97"/>
      <c r="UHE301" s="97"/>
      <c r="UHF301" s="97"/>
      <c r="UHG301" s="97"/>
      <c r="UHH301" s="97"/>
      <c r="UHI301" s="97"/>
      <c r="UHJ301" s="97"/>
      <c r="UHK301" s="97"/>
      <c r="UHL301" s="97"/>
      <c r="UHM301" s="97"/>
      <c r="UHN301" s="97"/>
      <c r="UHO301" s="97"/>
      <c r="UHP301" s="97"/>
      <c r="UHQ301" s="97"/>
      <c r="UHR301" s="97"/>
      <c r="UHS301" s="97"/>
      <c r="UHT301" s="97"/>
      <c r="UHU301" s="97"/>
      <c r="UHV301" s="97"/>
      <c r="UHW301" s="97"/>
      <c r="UHX301" s="97"/>
      <c r="UHY301" s="97"/>
      <c r="UHZ301" s="97"/>
      <c r="UIA301" s="97"/>
      <c r="UIB301" s="97"/>
      <c r="UIC301" s="97"/>
      <c r="UID301" s="97"/>
      <c r="UIE301" s="97"/>
      <c r="UIF301" s="97"/>
      <c r="UIG301" s="97"/>
      <c r="UIH301" s="97"/>
      <c r="UII301" s="97"/>
      <c r="UIJ301" s="97"/>
      <c r="UIK301" s="97"/>
      <c r="UIL301" s="97"/>
      <c r="UIM301" s="97"/>
      <c r="UIN301" s="97"/>
      <c r="UIO301" s="97"/>
      <c r="UIP301" s="97"/>
      <c r="UIQ301" s="97"/>
      <c r="UIR301" s="97"/>
      <c r="UIS301" s="97"/>
      <c r="UIT301" s="97"/>
      <c r="UIU301" s="97"/>
      <c r="UIV301" s="97"/>
      <c r="UIW301" s="97"/>
      <c r="UIX301" s="97"/>
      <c r="UIY301" s="97"/>
      <c r="UIZ301" s="97"/>
      <c r="UJA301" s="97"/>
      <c r="UJB301" s="97"/>
      <c r="UJC301" s="97"/>
      <c r="UJD301" s="97"/>
      <c r="UJE301" s="97"/>
      <c r="UJF301" s="97"/>
      <c r="UJG301" s="97"/>
      <c r="UJH301" s="97"/>
      <c r="UJI301" s="97"/>
      <c r="UJJ301" s="97"/>
      <c r="UJK301" s="97"/>
      <c r="UJL301" s="97"/>
      <c r="UJM301" s="97"/>
      <c r="UJN301" s="97"/>
      <c r="UJO301" s="97"/>
      <c r="UJP301" s="97"/>
      <c r="UJQ301" s="97"/>
      <c r="UJR301" s="97"/>
      <c r="UJS301" s="97"/>
      <c r="UJT301" s="97"/>
      <c r="UJU301" s="97"/>
      <c r="UJV301" s="97"/>
      <c r="UJW301" s="97"/>
      <c r="UJX301" s="97"/>
      <c r="UJY301" s="97"/>
      <c r="UJZ301" s="97"/>
      <c r="UKA301" s="97"/>
      <c r="UKB301" s="97"/>
      <c r="UKC301" s="97"/>
      <c r="UKD301" s="97"/>
      <c r="UKE301" s="97"/>
      <c r="UKF301" s="97"/>
      <c r="UKG301" s="97"/>
      <c r="UKH301" s="97"/>
      <c r="UKI301" s="97"/>
      <c r="UKJ301" s="97"/>
      <c r="UKK301" s="97"/>
      <c r="UKL301" s="97"/>
      <c r="UKM301" s="97"/>
      <c r="UKN301" s="97"/>
      <c r="UKO301" s="97"/>
      <c r="UKP301" s="97"/>
      <c r="UKQ301" s="97"/>
      <c r="UKR301" s="97"/>
      <c r="UKS301" s="97"/>
      <c r="UKT301" s="97"/>
      <c r="UKU301" s="97"/>
      <c r="UKV301" s="97"/>
      <c r="UKW301" s="97"/>
      <c r="UKX301" s="97"/>
      <c r="UKY301" s="97"/>
      <c r="UKZ301" s="97"/>
      <c r="ULA301" s="97"/>
      <c r="ULB301" s="97"/>
      <c r="ULC301" s="97"/>
      <c r="ULD301" s="97"/>
      <c r="ULE301" s="97"/>
      <c r="ULF301" s="97"/>
      <c r="ULG301" s="97"/>
      <c r="ULH301" s="97"/>
      <c r="ULI301" s="97"/>
      <c r="ULJ301" s="97"/>
      <c r="ULK301" s="97"/>
      <c r="ULL301" s="97"/>
      <c r="ULM301" s="97"/>
      <c r="ULN301" s="97"/>
      <c r="ULO301" s="97"/>
      <c r="ULP301" s="97"/>
      <c r="ULQ301" s="97"/>
      <c r="ULR301" s="97"/>
      <c r="ULS301" s="97"/>
      <c r="ULT301" s="97"/>
      <c r="ULU301" s="97"/>
      <c r="ULV301" s="97"/>
      <c r="ULW301" s="97"/>
      <c r="ULX301" s="97"/>
      <c r="ULY301" s="97"/>
      <c r="ULZ301" s="97"/>
      <c r="UMA301" s="97"/>
      <c r="UMB301" s="97"/>
      <c r="UMC301" s="97"/>
      <c r="UMD301" s="97"/>
      <c r="UME301" s="97"/>
      <c r="UMF301" s="97"/>
      <c r="UMG301" s="97"/>
      <c r="UMH301" s="97"/>
      <c r="UMI301" s="97"/>
      <c r="UMJ301" s="97"/>
      <c r="UMK301" s="97"/>
      <c r="UML301" s="97"/>
      <c r="UMM301" s="97"/>
      <c r="UMN301" s="97"/>
      <c r="UMO301" s="97"/>
      <c r="UMP301" s="97"/>
      <c r="UMQ301" s="97"/>
      <c r="UMR301" s="97"/>
      <c r="UMS301" s="97"/>
      <c r="UMT301" s="97"/>
      <c r="UMU301" s="97"/>
      <c r="UMV301" s="97"/>
      <c r="UMW301" s="97"/>
      <c r="UMX301" s="97"/>
      <c r="UMY301" s="97"/>
      <c r="UMZ301" s="97"/>
      <c r="UNA301" s="97"/>
      <c r="UNB301" s="97"/>
      <c r="UNC301" s="97"/>
      <c r="UND301" s="97"/>
      <c r="UNE301" s="97"/>
      <c r="UNF301" s="97"/>
      <c r="UNG301" s="97"/>
      <c r="UNH301" s="97"/>
      <c r="UNI301" s="97"/>
      <c r="UNJ301" s="97"/>
      <c r="UNK301" s="97"/>
      <c r="UNL301" s="97"/>
      <c r="UNM301" s="97"/>
      <c r="UNN301" s="97"/>
      <c r="UNO301" s="97"/>
      <c r="UNP301" s="97"/>
      <c r="UNQ301" s="97"/>
      <c r="UNR301" s="97"/>
      <c r="UNS301" s="97"/>
      <c r="UNT301" s="97"/>
      <c r="UNU301" s="97"/>
      <c r="UNV301" s="97"/>
      <c r="UNW301" s="97"/>
      <c r="UNX301" s="97"/>
      <c r="UNY301" s="97"/>
      <c r="UNZ301" s="97"/>
      <c r="UOA301" s="97"/>
      <c r="UOB301" s="97"/>
      <c r="UOC301" s="97"/>
      <c r="UOD301" s="97"/>
      <c r="UOE301" s="97"/>
      <c r="UOF301" s="97"/>
      <c r="UOG301" s="97"/>
      <c r="UOH301" s="97"/>
      <c r="UOI301" s="97"/>
      <c r="UOJ301" s="97"/>
      <c r="UOK301" s="97"/>
      <c r="UOL301" s="97"/>
      <c r="UOM301" s="97"/>
      <c r="UON301" s="97"/>
      <c r="UOO301" s="97"/>
      <c r="UOP301" s="97"/>
      <c r="UOQ301" s="97"/>
      <c r="UOR301" s="97"/>
      <c r="UOS301" s="97"/>
      <c r="UOT301" s="97"/>
      <c r="UOU301" s="97"/>
      <c r="UOV301" s="97"/>
      <c r="UOW301" s="97"/>
      <c r="UOX301" s="97"/>
      <c r="UOY301" s="97"/>
      <c r="UOZ301" s="97"/>
      <c r="UPA301" s="97"/>
      <c r="UPB301" s="97"/>
      <c r="UPC301" s="97"/>
      <c r="UPD301" s="97"/>
      <c r="UPE301" s="97"/>
      <c r="UPF301" s="97"/>
      <c r="UPG301" s="97"/>
      <c r="UPH301" s="97"/>
      <c r="UPI301" s="97"/>
      <c r="UPJ301" s="97"/>
      <c r="UPK301" s="97"/>
      <c r="UPL301" s="97"/>
      <c r="UPM301" s="97"/>
      <c r="UPN301" s="97"/>
      <c r="UPO301" s="97"/>
      <c r="UPP301" s="97"/>
      <c r="UPQ301" s="97"/>
      <c r="UPR301" s="97"/>
      <c r="UPS301" s="97"/>
      <c r="UPT301" s="97"/>
      <c r="UPU301" s="97"/>
      <c r="UPV301" s="97"/>
      <c r="UPW301" s="97"/>
      <c r="UPX301" s="97"/>
      <c r="UPY301" s="97"/>
      <c r="UPZ301" s="97"/>
      <c r="UQA301" s="97"/>
      <c r="UQB301" s="97"/>
      <c r="UQC301" s="97"/>
      <c r="UQD301" s="97"/>
      <c r="UQE301" s="97"/>
      <c r="UQF301" s="97"/>
      <c r="UQG301" s="97"/>
      <c r="UQH301" s="97"/>
      <c r="UQI301" s="97"/>
      <c r="UQJ301" s="97"/>
      <c r="UQK301" s="97"/>
      <c r="UQL301" s="97"/>
      <c r="UQM301" s="97"/>
      <c r="UQN301" s="97"/>
      <c r="UQO301" s="97"/>
      <c r="UQP301" s="97"/>
      <c r="UQQ301" s="97"/>
      <c r="UQR301" s="97"/>
      <c r="UQS301" s="97"/>
      <c r="UQT301" s="97"/>
      <c r="UQU301" s="97"/>
      <c r="UQV301" s="97"/>
      <c r="UQW301" s="97"/>
      <c r="UQX301" s="97"/>
      <c r="UQY301" s="97"/>
      <c r="UQZ301" s="97"/>
      <c r="URA301" s="97"/>
      <c r="URB301" s="97"/>
      <c r="URC301" s="97"/>
      <c r="URD301" s="97"/>
      <c r="URE301" s="97"/>
      <c r="URF301" s="97"/>
      <c r="URG301" s="97"/>
      <c r="URH301" s="97"/>
      <c r="URI301" s="97"/>
      <c r="URJ301" s="97"/>
      <c r="URK301" s="97"/>
      <c r="URL301" s="97"/>
      <c r="URM301" s="97"/>
      <c r="URN301" s="97"/>
      <c r="URO301" s="97"/>
      <c r="URP301" s="97"/>
      <c r="URQ301" s="97"/>
      <c r="URR301" s="97"/>
      <c r="URS301" s="97"/>
      <c r="URT301" s="97"/>
      <c r="URU301" s="97"/>
      <c r="URV301" s="97"/>
      <c r="URW301" s="97"/>
      <c r="URX301" s="97"/>
      <c r="URY301" s="97"/>
      <c r="URZ301" s="97"/>
      <c r="USA301" s="97"/>
      <c r="USB301" s="97"/>
      <c r="USC301" s="97"/>
      <c r="USD301" s="97"/>
      <c r="USE301" s="97"/>
      <c r="USF301" s="97"/>
      <c r="USG301" s="97"/>
      <c r="USH301" s="97"/>
      <c r="USI301" s="97"/>
      <c r="USJ301" s="97"/>
      <c r="USK301" s="97"/>
      <c r="USL301" s="97"/>
      <c r="USM301" s="97"/>
      <c r="USN301" s="97"/>
      <c r="USO301" s="97"/>
      <c r="USP301" s="97"/>
      <c r="USQ301" s="97"/>
      <c r="USR301" s="97"/>
      <c r="USS301" s="97"/>
      <c r="UST301" s="97"/>
      <c r="USU301" s="97"/>
      <c r="USV301" s="97"/>
      <c r="USW301" s="97"/>
      <c r="USX301" s="97"/>
      <c r="USY301" s="97"/>
      <c r="USZ301" s="97"/>
      <c r="UTA301" s="97"/>
      <c r="UTB301" s="97"/>
      <c r="UTC301" s="97"/>
      <c r="UTD301" s="97"/>
      <c r="UTE301" s="97"/>
      <c r="UTF301" s="97"/>
      <c r="UTG301" s="97"/>
      <c r="UTH301" s="97"/>
      <c r="UTI301" s="97"/>
      <c r="UTJ301" s="97"/>
      <c r="UTK301" s="97"/>
      <c r="UTL301" s="97"/>
      <c r="UTM301" s="97"/>
      <c r="UTN301" s="97"/>
      <c r="UTO301" s="97"/>
      <c r="UTP301" s="97"/>
      <c r="UTQ301" s="97"/>
      <c r="UTR301" s="97"/>
      <c r="UTS301" s="97"/>
      <c r="UTT301" s="97"/>
      <c r="UTU301" s="97"/>
      <c r="UTV301" s="97"/>
      <c r="UTW301" s="97"/>
      <c r="UTX301" s="97"/>
      <c r="UTY301" s="97"/>
      <c r="UTZ301" s="97"/>
      <c r="UUA301" s="97"/>
      <c r="UUB301" s="97"/>
      <c r="UUC301" s="97"/>
      <c r="UUD301" s="97"/>
      <c r="UUE301" s="97"/>
      <c r="UUF301" s="97"/>
      <c r="UUG301" s="97"/>
      <c r="UUH301" s="97"/>
      <c r="UUI301" s="97"/>
      <c r="UUJ301" s="97"/>
      <c r="UUK301" s="97"/>
      <c r="UUL301" s="97"/>
      <c r="UUM301" s="97"/>
      <c r="UUN301" s="97"/>
      <c r="UUO301" s="97"/>
      <c r="UUP301" s="97"/>
      <c r="UUQ301" s="97"/>
      <c r="UUR301" s="97"/>
      <c r="UUS301" s="97"/>
      <c r="UUT301" s="97"/>
      <c r="UUU301" s="97"/>
      <c r="UUV301" s="97"/>
      <c r="UUW301" s="97"/>
      <c r="UUX301" s="97"/>
      <c r="UUY301" s="97"/>
      <c r="UUZ301" s="97"/>
      <c r="UVA301" s="97"/>
      <c r="UVB301" s="97"/>
      <c r="UVC301" s="97"/>
      <c r="UVD301" s="97"/>
      <c r="UVE301" s="97"/>
      <c r="UVF301" s="97"/>
      <c r="UVG301" s="97"/>
      <c r="UVH301" s="97"/>
      <c r="UVI301" s="97"/>
      <c r="UVJ301" s="97"/>
      <c r="UVK301" s="97"/>
      <c r="UVL301" s="97"/>
      <c r="UVM301" s="97"/>
      <c r="UVN301" s="97"/>
      <c r="UVO301" s="97"/>
      <c r="UVP301" s="97"/>
      <c r="UVQ301" s="97"/>
      <c r="UVR301" s="97"/>
      <c r="UVS301" s="97"/>
      <c r="UVT301" s="97"/>
      <c r="UVU301" s="97"/>
      <c r="UVV301" s="97"/>
      <c r="UVW301" s="97"/>
      <c r="UVX301" s="97"/>
      <c r="UVY301" s="97"/>
      <c r="UVZ301" s="97"/>
      <c r="UWA301" s="97"/>
      <c r="UWB301" s="97"/>
      <c r="UWC301" s="97"/>
      <c r="UWD301" s="97"/>
      <c r="UWE301" s="97"/>
      <c r="UWF301" s="97"/>
      <c r="UWG301" s="97"/>
      <c r="UWH301" s="97"/>
      <c r="UWI301" s="97"/>
      <c r="UWJ301" s="97"/>
      <c r="UWK301" s="97"/>
      <c r="UWL301" s="97"/>
      <c r="UWM301" s="97"/>
      <c r="UWN301" s="97"/>
      <c r="UWO301" s="97"/>
      <c r="UWP301" s="97"/>
      <c r="UWQ301" s="97"/>
      <c r="UWR301" s="97"/>
      <c r="UWS301" s="97"/>
      <c r="UWT301" s="97"/>
      <c r="UWU301" s="97"/>
      <c r="UWV301" s="97"/>
      <c r="UWW301" s="97"/>
      <c r="UWX301" s="97"/>
      <c r="UWY301" s="97"/>
      <c r="UWZ301" s="97"/>
      <c r="UXA301" s="97"/>
      <c r="UXB301" s="97"/>
      <c r="UXC301" s="97"/>
      <c r="UXD301" s="97"/>
      <c r="UXE301" s="97"/>
      <c r="UXF301" s="97"/>
      <c r="UXG301" s="97"/>
      <c r="UXH301" s="97"/>
      <c r="UXI301" s="97"/>
      <c r="UXJ301" s="97"/>
      <c r="UXK301" s="97"/>
      <c r="UXL301" s="97"/>
      <c r="UXM301" s="97"/>
      <c r="UXN301" s="97"/>
      <c r="UXO301" s="97"/>
      <c r="UXP301" s="97"/>
      <c r="UXQ301" s="97"/>
      <c r="UXR301" s="97"/>
      <c r="UXS301" s="97"/>
      <c r="UXT301" s="97"/>
      <c r="UXU301" s="97"/>
      <c r="UXV301" s="97"/>
      <c r="UXW301" s="97"/>
      <c r="UXX301" s="97"/>
      <c r="UXY301" s="97"/>
      <c r="UXZ301" s="97"/>
      <c r="UYA301" s="97"/>
      <c r="UYB301" s="97"/>
      <c r="UYC301" s="97"/>
      <c r="UYD301" s="97"/>
      <c r="UYE301" s="97"/>
      <c r="UYF301" s="97"/>
      <c r="UYG301" s="97"/>
      <c r="UYH301" s="97"/>
      <c r="UYI301" s="97"/>
      <c r="UYJ301" s="97"/>
      <c r="UYK301" s="97"/>
      <c r="UYL301" s="97"/>
      <c r="UYM301" s="97"/>
      <c r="UYN301" s="97"/>
      <c r="UYO301" s="97"/>
      <c r="UYP301" s="97"/>
      <c r="UYQ301" s="97"/>
      <c r="UYR301" s="97"/>
      <c r="UYS301" s="97"/>
      <c r="UYT301" s="97"/>
      <c r="UYU301" s="97"/>
      <c r="UYV301" s="97"/>
      <c r="UYW301" s="97"/>
      <c r="UYX301" s="97"/>
      <c r="UYY301" s="97"/>
      <c r="UYZ301" s="97"/>
      <c r="UZA301" s="97"/>
      <c r="UZB301" s="97"/>
      <c r="UZC301" s="97"/>
      <c r="UZD301" s="97"/>
      <c r="UZE301" s="97"/>
      <c r="UZF301" s="97"/>
      <c r="UZG301" s="97"/>
      <c r="UZH301" s="97"/>
      <c r="UZI301" s="97"/>
      <c r="UZJ301" s="97"/>
      <c r="UZK301" s="97"/>
      <c r="UZL301" s="97"/>
      <c r="UZM301" s="97"/>
      <c r="UZN301" s="97"/>
      <c r="UZO301" s="97"/>
      <c r="UZP301" s="97"/>
      <c r="UZQ301" s="97"/>
      <c r="UZR301" s="97"/>
      <c r="UZS301" s="97"/>
      <c r="UZT301" s="97"/>
      <c r="UZU301" s="97"/>
      <c r="UZV301" s="97"/>
      <c r="UZW301" s="97"/>
      <c r="UZX301" s="97"/>
      <c r="UZY301" s="97"/>
      <c r="UZZ301" s="97"/>
      <c r="VAA301" s="97"/>
      <c r="VAB301" s="97"/>
      <c r="VAC301" s="97"/>
      <c r="VAD301" s="97"/>
      <c r="VAE301" s="97"/>
      <c r="VAF301" s="97"/>
      <c r="VAG301" s="97"/>
      <c r="VAH301" s="97"/>
      <c r="VAI301" s="97"/>
      <c r="VAJ301" s="97"/>
      <c r="VAK301" s="97"/>
      <c r="VAL301" s="97"/>
      <c r="VAM301" s="97"/>
      <c r="VAN301" s="97"/>
      <c r="VAO301" s="97"/>
      <c r="VAP301" s="97"/>
      <c r="VAQ301" s="97"/>
      <c r="VAR301" s="97"/>
      <c r="VAS301" s="97"/>
      <c r="VAT301" s="97"/>
      <c r="VAU301" s="97"/>
      <c r="VAV301" s="97"/>
      <c r="VAW301" s="97"/>
      <c r="VAX301" s="97"/>
      <c r="VAY301" s="97"/>
      <c r="VAZ301" s="97"/>
      <c r="VBA301" s="97"/>
      <c r="VBB301" s="97"/>
      <c r="VBC301" s="97"/>
      <c r="VBD301" s="97"/>
      <c r="VBE301" s="97"/>
      <c r="VBF301" s="97"/>
      <c r="VBG301" s="97"/>
      <c r="VBH301" s="97"/>
      <c r="VBI301" s="97"/>
      <c r="VBJ301" s="97"/>
      <c r="VBK301" s="97"/>
      <c r="VBL301" s="97"/>
      <c r="VBM301" s="97"/>
      <c r="VBN301" s="97"/>
      <c r="VBO301" s="97"/>
      <c r="VBP301" s="97"/>
      <c r="VBQ301" s="97"/>
      <c r="VBR301" s="97"/>
      <c r="VBS301" s="97"/>
      <c r="VBT301" s="97"/>
      <c r="VBU301" s="97"/>
      <c r="VBV301" s="97"/>
      <c r="VBW301" s="97"/>
      <c r="VBX301" s="97"/>
      <c r="VBY301" s="97"/>
      <c r="VBZ301" s="97"/>
      <c r="VCA301" s="97"/>
      <c r="VCB301" s="97"/>
      <c r="VCC301" s="97"/>
      <c r="VCD301" s="97"/>
      <c r="VCE301" s="97"/>
      <c r="VCF301" s="97"/>
      <c r="VCG301" s="97"/>
      <c r="VCH301" s="97"/>
      <c r="VCI301" s="97"/>
      <c r="VCJ301" s="97"/>
      <c r="VCK301" s="97"/>
      <c r="VCL301" s="97"/>
      <c r="VCM301" s="97"/>
      <c r="VCN301" s="97"/>
      <c r="VCO301" s="97"/>
      <c r="VCP301" s="97"/>
      <c r="VCQ301" s="97"/>
      <c r="VCR301" s="97"/>
      <c r="VCS301" s="97"/>
      <c r="VCT301" s="97"/>
      <c r="VCU301" s="97"/>
      <c r="VCV301" s="97"/>
      <c r="VCW301" s="97"/>
      <c r="VCX301" s="97"/>
      <c r="VCY301" s="97"/>
      <c r="VCZ301" s="97"/>
      <c r="VDA301" s="97"/>
      <c r="VDB301" s="97"/>
      <c r="VDC301" s="97"/>
      <c r="VDD301" s="97"/>
      <c r="VDE301" s="97"/>
      <c r="VDF301" s="97"/>
      <c r="VDG301" s="97"/>
      <c r="VDH301" s="97"/>
      <c r="VDI301" s="97"/>
      <c r="VDJ301" s="97"/>
      <c r="VDK301" s="97"/>
      <c r="VDL301" s="97"/>
      <c r="VDM301" s="97"/>
      <c r="VDN301" s="97"/>
      <c r="VDO301" s="97"/>
      <c r="VDP301" s="97"/>
      <c r="VDQ301" s="97"/>
      <c r="VDR301" s="97"/>
      <c r="VDS301" s="97"/>
      <c r="VDT301" s="97"/>
      <c r="VDU301" s="97"/>
      <c r="VDV301" s="97"/>
      <c r="VDW301" s="97"/>
      <c r="VDX301" s="97"/>
      <c r="VDY301" s="97"/>
      <c r="VDZ301" s="97"/>
      <c r="VEA301" s="97"/>
      <c r="VEB301" s="97"/>
      <c r="VEC301" s="97"/>
      <c r="VED301" s="97"/>
      <c r="VEE301" s="97"/>
      <c r="VEF301" s="97"/>
      <c r="VEG301" s="97"/>
      <c r="VEH301" s="97"/>
      <c r="VEI301" s="97"/>
      <c r="VEJ301" s="97"/>
      <c r="VEK301" s="97"/>
      <c r="VEL301" s="97"/>
      <c r="VEM301" s="97"/>
      <c r="VEN301" s="97"/>
      <c r="VEO301" s="97"/>
      <c r="VEP301" s="97"/>
      <c r="VEQ301" s="97"/>
      <c r="VER301" s="97"/>
      <c r="VES301" s="97"/>
      <c r="VET301" s="97"/>
      <c r="VEU301" s="97"/>
      <c r="VEV301" s="97"/>
      <c r="VEW301" s="97"/>
      <c r="VEX301" s="97"/>
      <c r="VEY301" s="97"/>
      <c r="VEZ301" s="97"/>
      <c r="VFA301" s="97"/>
      <c r="VFB301" s="97"/>
      <c r="VFC301" s="97"/>
      <c r="VFD301" s="97"/>
      <c r="VFE301" s="97"/>
      <c r="VFF301" s="97"/>
      <c r="VFG301" s="97"/>
      <c r="VFH301" s="97"/>
      <c r="VFI301" s="97"/>
      <c r="VFJ301" s="97"/>
      <c r="VFK301" s="97"/>
      <c r="VFL301" s="97"/>
      <c r="VFM301" s="97"/>
      <c r="VFN301" s="97"/>
      <c r="VFO301" s="97"/>
      <c r="VFP301" s="97"/>
      <c r="VFQ301" s="97"/>
      <c r="VFR301" s="97"/>
      <c r="VFS301" s="97"/>
      <c r="VFT301" s="97"/>
      <c r="VFU301" s="97"/>
      <c r="VFV301" s="97"/>
      <c r="VFW301" s="97"/>
      <c r="VFX301" s="97"/>
      <c r="VFY301" s="97"/>
      <c r="VFZ301" s="97"/>
      <c r="VGA301" s="97"/>
      <c r="VGB301" s="97"/>
      <c r="VGC301" s="97"/>
      <c r="VGD301" s="97"/>
      <c r="VGE301" s="97"/>
      <c r="VGF301" s="97"/>
      <c r="VGG301" s="97"/>
      <c r="VGH301" s="97"/>
      <c r="VGI301" s="97"/>
      <c r="VGJ301" s="97"/>
      <c r="VGK301" s="97"/>
      <c r="VGL301" s="97"/>
      <c r="VGM301" s="97"/>
      <c r="VGN301" s="97"/>
      <c r="VGO301" s="97"/>
      <c r="VGP301" s="97"/>
      <c r="VGQ301" s="97"/>
      <c r="VGR301" s="97"/>
      <c r="VGS301" s="97"/>
      <c r="VGT301" s="97"/>
      <c r="VGU301" s="97"/>
      <c r="VGV301" s="97"/>
      <c r="VGW301" s="97"/>
      <c r="VGX301" s="97"/>
      <c r="VGY301" s="97"/>
      <c r="VGZ301" s="97"/>
      <c r="VHA301" s="97"/>
      <c r="VHB301" s="97"/>
      <c r="VHC301" s="97"/>
      <c r="VHD301" s="97"/>
      <c r="VHE301" s="97"/>
      <c r="VHF301" s="97"/>
      <c r="VHG301" s="97"/>
      <c r="VHH301" s="97"/>
      <c r="VHI301" s="97"/>
      <c r="VHJ301" s="97"/>
      <c r="VHK301" s="97"/>
      <c r="VHL301" s="97"/>
      <c r="VHM301" s="97"/>
      <c r="VHN301" s="97"/>
      <c r="VHO301" s="97"/>
      <c r="VHP301" s="97"/>
      <c r="VHQ301" s="97"/>
      <c r="VHR301" s="97"/>
      <c r="VHS301" s="97"/>
      <c r="VHT301" s="97"/>
      <c r="VHU301" s="97"/>
      <c r="VHV301" s="97"/>
      <c r="VHW301" s="97"/>
      <c r="VHX301" s="97"/>
      <c r="VHY301" s="97"/>
      <c r="VHZ301" s="97"/>
      <c r="VIA301" s="97"/>
      <c r="VIB301" s="97"/>
      <c r="VIC301" s="97"/>
      <c r="VID301" s="97"/>
      <c r="VIE301" s="97"/>
      <c r="VIF301" s="97"/>
      <c r="VIG301" s="97"/>
      <c r="VIH301" s="97"/>
      <c r="VII301" s="97"/>
      <c r="VIJ301" s="97"/>
      <c r="VIK301" s="97"/>
      <c r="VIL301" s="97"/>
      <c r="VIM301" s="97"/>
      <c r="VIN301" s="97"/>
      <c r="VIO301" s="97"/>
      <c r="VIP301" s="97"/>
      <c r="VIQ301" s="97"/>
      <c r="VIR301" s="97"/>
      <c r="VIS301" s="97"/>
      <c r="VIT301" s="97"/>
      <c r="VIU301" s="97"/>
      <c r="VIV301" s="97"/>
      <c r="VIW301" s="97"/>
      <c r="VIX301" s="97"/>
      <c r="VIY301" s="97"/>
      <c r="VIZ301" s="97"/>
      <c r="VJA301" s="97"/>
      <c r="VJB301" s="97"/>
      <c r="VJC301" s="97"/>
      <c r="VJD301" s="97"/>
      <c r="VJE301" s="97"/>
      <c r="VJF301" s="97"/>
      <c r="VJG301" s="97"/>
      <c r="VJH301" s="97"/>
      <c r="VJI301" s="97"/>
      <c r="VJJ301" s="97"/>
      <c r="VJK301" s="97"/>
      <c r="VJL301" s="97"/>
      <c r="VJM301" s="97"/>
      <c r="VJN301" s="97"/>
      <c r="VJO301" s="97"/>
      <c r="VJP301" s="97"/>
      <c r="VJQ301" s="97"/>
      <c r="VJR301" s="97"/>
      <c r="VJS301" s="97"/>
      <c r="VJT301" s="97"/>
      <c r="VJU301" s="97"/>
      <c r="VJV301" s="97"/>
      <c r="VJW301" s="97"/>
      <c r="VJX301" s="97"/>
      <c r="VJY301" s="97"/>
      <c r="VJZ301" s="97"/>
      <c r="VKA301" s="97"/>
      <c r="VKB301" s="97"/>
      <c r="VKC301" s="97"/>
      <c r="VKD301" s="97"/>
      <c r="VKE301" s="97"/>
      <c r="VKF301" s="97"/>
      <c r="VKG301" s="97"/>
      <c r="VKH301" s="97"/>
      <c r="VKI301" s="97"/>
      <c r="VKJ301" s="97"/>
      <c r="VKK301" s="97"/>
      <c r="VKL301" s="97"/>
      <c r="VKM301" s="97"/>
      <c r="VKN301" s="97"/>
      <c r="VKO301" s="97"/>
      <c r="VKP301" s="97"/>
      <c r="VKQ301" s="97"/>
      <c r="VKR301" s="97"/>
      <c r="VKS301" s="97"/>
      <c r="VKT301" s="97"/>
      <c r="VKU301" s="97"/>
      <c r="VKV301" s="97"/>
      <c r="VKW301" s="97"/>
      <c r="VKX301" s="97"/>
      <c r="VKY301" s="97"/>
      <c r="VKZ301" s="97"/>
      <c r="VLA301" s="97"/>
      <c r="VLB301" s="97"/>
      <c r="VLC301" s="97"/>
      <c r="VLD301" s="97"/>
      <c r="VLE301" s="97"/>
      <c r="VLF301" s="97"/>
      <c r="VLG301" s="97"/>
      <c r="VLH301" s="97"/>
      <c r="VLI301" s="97"/>
      <c r="VLJ301" s="97"/>
      <c r="VLK301" s="97"/>
      <c r="VLL301" s="97"/>
      <c r="VLM301" s="97"/>
      <c r="VLN301" s="97"/>
      <c r="VLO301" s="97"/>
      <c r="VLP301" s="97"/>
      <c r="VLQ301" s="97"/>
      <c r="VLR301" s="97"/>
      <c r="VLS301" s="97"/>
      <c r="VLT301" s="97"/>
      <c r="VLU301" s="97"/>
      <c r="VLV301" s="97"/>
      <c r="VLW301" s="97"/>
      <c r="VLX301" s="97"/>
      <c r="VLY301" s="97"/>
      <c r="VLZ301" s="97"/>
      <c r="VMA301" s="97"/>
      <c r="VMB301" s="97"/>
      <c r="VMC301" s="97"/>
      <c r="VMD301" s="97"/>
      <c r="VME301" s="97"/>
      <c r="VMF301" s="97"/>
      <c r="VMG301" s="97"/>
      <c r="VMH301" s="97"/>
      <c r="VMI301" s="97"/>
      <c r="VMJ301" s="97"/>
      <c r="VMK301" s="97"/>
      <c r="VML301" s="97"/>
      <c r="VMM301" s="97"/>
      <c r="VMN301" s="97"/>
      <c r="VMO301" s="97"/>
      <c r="VMP301" s="97"/>
      <c r="VMQ301" s="97"/>
      <c r="VMR301" s="97"/>
      <c r="VMS301" s="97"/>
      <c r="VMT301" s="97"/>
      <c r="VMU301" s="97"/>
      <c r="VMV301" s="97"/>
      <c r="VMW301" s="97"/>
      <c r="VMX301" s="97"/>
      <c r="VMY301" s="97"/>
      <c r="VMZ301" s="97"/>
      <c r="VNA301" s="97"/>
      <c r="VNB301" s="97"/>
      <c r="VNC301" s="97"/>
      <c r="VND301" s="97"/>
      <c r="VNE301" s="97"/>
      <c r="VNF301" s="97"/>
      <c r="VNG301" s="97"/>
      <c r="VNH301" s="97"/>
      <c r="VNI301" s="97"/>
      <c r="VNJ301" s="97"/>
      <c r="VNK301" s="97"/>
      <c r="VNL301" s="97"/>
      <c r="VNM301" s="97"/>
      <c r="VNN301" s="97"/>
      <c r="VNO301" s="97"/>
      <c r="VNP301" s="97"/>
      <c r="VNQ301" s="97"/>
      <c r="VNR301" s="97"/>
      <c r="VNS301" s="97"/>
      <c r="VNT301" s="97"/>
      <c r="VNU301" s="97"/>
      <c r="VNV301" s="97"/>
      <c r="VNW301" s="97"/>
      <c r="VNX301" s="97"/>
      <c r="VNY301" s="97"/>
      <c r="VNZ301" s="97"/>
      <c r="VOA301" s="97"/>
      <c r="VOB301" s="97"/>
      <c r="VOC301" s="97"/>
      <c r="VOD301" s="97"/>
      <c r="VOE301" s="97"/>
      <c r="VOF301" s="97"/>
      <c r="VOG301" s="97"/>
      <c r="VOH301" s="97"/>
      <c r="VOI301" s="97"/>
      <c r="VOJ301" s="97"/>
      <c r="VOK301" s="97"/>
      <c r="VOL301" s="97"/>
      <c r="VOM301" s="97"/>
      <c r="VON301" s="97"/>
      <c r="VOO301" s="97"/>
      <c r="VOP301" s="97"/>
      <c r="VOQ301" s="97"/>
      <c r="VOR301" s="97"/>
      <c r="VOS301" s="97"/>
      <c r="VOT301" s="97"/>
      <c r="VOU301" s="97"/>
      <c r="VOV301" s="97"/>
      <c r="VOW301" s="97"/>
      <c r="VOX301" s="97"/>
      <c r="VOY301" s="97"/>
      <c r="VOZ301" s="97"/>
      <c r="VPA301" s="97"/>
      <c r="VPB301" s="97"/>
      <c r="VPC301" s="97"/>
      <c r="VPD301" s="97"/>
      <c r="VPE301" s="97"/>
      <c r="VPF301" s="97"/>
      <c r="VPG301" s="97"/>
      <c r="VPH301" s="97"/>
      <c r="VPI301" s="97"/>
      <c r="VPJ301" s="97"/>
      <c r="VPK301" s="97"/>
      <c r="VPL301" s="97"/>
      <c r="VPM301" s="97"/>
      <c r="VPN301" s="97"/>
      <c r="VPO301" s="97"/>
      <c r="VPP301" s="97"/>
      <c r="VPQ301" s="97"/>
      <c r="VPR301" s="97"/>
      <c r="VPS301" s="97"/>
      <c r="VPT301" s="97"/>
      <c r="VPU301" s="97"/>
      <c r="VPV301" s="97"/>
      <c r="VPW301" s="97"/>
      <c r="VPX301" s="97"/>
      <c r="VPY301" s="97"/>
      <c r="VPZ301" s="97"/>
      <c r="VQA301" s="97"/>
      <c r="VQB301" s="97"/>
      <c r="VQC301" s="97"/>
      <c r="VQD301" s="97"/>
      <c r="VQE301" s="97"/>
      <c r="VQF301" s="97"/>
      <c r="VQG301" s="97"/>
      <c r="VQH301" s="97"/>
      <c r="VQI301" s="97"/>
      <c r="VQJ301" s="97"/>
      <c r="VQK301" s="97"/>
      <c r="VQL301" s="97"/>
      <c r="VQM301" s="97"/>
      <c r="VQN301" s="97"/>
      <c r="VQO301" s="97"/>
      <c r="VQP301" s="97"/>
      <c r="VQQ301" s="97"/>
      <c r="VQR301" s="97"/>
      <c r="VQS301" s="97"/>
      <c r="VQT301" s="97"/>
      <c r="VQU301" s="97"/>
      <c r="VQV301" s="97"/>
      <c r="VQW301" s="97"/>
      <c r="VQX301" s="97"/>
      <c r="VQY301" s="97"/>
      <c r="VQZ301" s="97"/>
      <c r="VRA301" s="97"/>
      <c r="VRB301" s="97"/>
      <c r="VRC301" s="97"/>
      <c r="VRD301" s="97"/>
      <c r="VRE301" s="97"/>
      <c r="VRF301" s="97"/>
      <c r="VRG301" s="97"/>
      <c r="VRH301" s="97"/>
      <c r="VRI301" s="97"/>
      <c r="VRJ301" s="97"/>
      <c r="VRK301" s="97"/>
      <c r="VRL301" s="97"/>
      <c r="VRM301" s="97"/>
      <c r="VRN301" s="97"/>
      <c r="VRO301" s="97"/>
      <c r="VRP301" s="97"/>
      <c r="VRQ301" s="97"/>
      <c r="VRR301" s="97"/>
      <c r="VRS301" s="97"/>
      <c r="VRT301" s="97"/>
      <c r="VRU301" s="97"/>
      <c r="VRV301" s="97"/>
      <c r="VRW301" s="97"/>
      <c r="VRX301" s="97"/>
      <c r="VRY301" s="97"/>
      <c r="VRZ301" s="97"/>
      <c r="VSA301" s="97"/>
      <c r="VSB301" s="97"/>
      <c r="VSC301" s="97"/>
      <c r="VSD301" s="97"/>
      <c r="VSE301" s="97"/>
      <c r="VSF301" s="97"/>
      <c r="VSG301" s="97"/>
      <c r="VSH301" s="97"/>
      <c r="VSI301" s="97"/>
      <c r="VSJ301" s="97"/>
      <c r="VSK301" s="97"/>
      <c r="VSL301" s="97"/>
      <c r="VSM301" s="97"/>
      <c r="VSN301" s="97"/>
      <c r="VSO301" s="97"/>
      <c r="VSP301" s="97"/>
      <c r="VSQ301" s="97"/>
      <c r="VSR301" s="97"/>
      <c r="VSS301" s="97"/>
      <c r="VST301" s="97"/>
      <c r="VSU301" s="97"/>
      <c r="VSV301" s="97"/>
      <c r="VSW301" s="97"/>
      <c r="VSX301" s="97"/>
      <c r="VSY301" s="97"/>
      <c r="VSZ301" s="97"/>
      <c r="VTA301" s="97"/>
      <c r="VTB301" s="97"/>
      <c r="VTC301" s="97"/>
      <c r="VTD301" s="97"/>
      <c r="VTE301" s="97"/>
      <c r="VTF301" s="97"/>
      <c r="VTG301" s="97"/>
      <c r="VTH301" s="97"/>
      <c r="VTI301" s="97"/>
      <c r="VTJ301" s="97"/>
      <c r="VTK301" s="97"/>
      <c r="VTL301" s="97"/>
      <c r="VTM301" s="97"/>
      <c r="VTN301" s="97"/>
      <c r="VTO301" s="97"/>
      <c r="VTP301" s="97"/>
      <c r="VTQ301" s="97"/>
      <c r="VTR301" s="97"/>
      <c r="VTS301" s="97"/>
      <c r="VTT301" s="97"/>
      <c r="VTU301" s="97"/>
      <c r="VTV301" s="97"/>
      <c r="VTW301" s="97"/>
      <c r="VTX301" s="97"/>
      <c r="VTY301" s="97"/>
      <c r="VTZ301" s="97"/>
      <c r="VUA301" s="97"/>
      <c r="VUB301" s="97"/>
      <c r="VUC301" s="97"/>
      <c r="VUD301" s="97"/>
      <c r="VUE301" s="97"/>
      <c r="VUF301" s="97"/>
      <c r="VUG301" s="97"/>
      <c r="VUH301" s="97"/>
      <c r="VUI301" s="97"/>
      <c r="VUJ301" s="97"/>
      <c r="VUK301" s="97"/>
      <c r="VUL301" s="97"/>
      <c r="VUM301" s="97"/>
      <c r="VUN301" s="97"/>
      <c r="VUO301" s="97"/>
      <c r="VUP301" s="97"/>
      <c r="VUQ301" s="97"/>
      <c r="VUR301" s="97"/>
      <c r="VUS301" s="97"/>
      <c r="VUT301" s="97"/>
      <c r="VUU301" s="97"/>
      <c r="VUV301" s="97"/>
      <c r="VUW301" s="97"/>
      <c r="VUX301" s="97"/>
      <c r="VUY301" s="97"/>
      <c r="VUZ301" s="97"/>
      <c r="VVA301" s="97"/>
      <c r="VVB301" s="97"/>
      <c r="VVC301" s="97"/>
      <c r="VVD301" s="97"/>
      <c r="VVE301" s="97"/>
      <c r="VVF301" s="97"/>
      <c r="VVG301" s="97"/>
      <c r="VVH301" s="97"/>
      <c r="VVI301" s="97"/>
      <c r="VVJ301" s="97"/>
      <c r="VVK301" s="97"/>
      <c r="VVL301" s="97"/>
      <c r="VVM301" s="97"/>
      <c r="VVN301" s="97"/>
      <c r="VVO301" s="97"/>
      <c r="VVP301" s="97"/>
      <c r="VVQ301" s="97"/>
      <c r="VVR301" s="97"/>
      <c r="VVS301" s="97"/>
      <c r="VVT301" s="97"/>
      <c r="VVU301" s="97"/>
      <c r="VVV301" s="97"/>
      <c r="VVW301" s="97"/>
      <c r="VVX301" s="97"/>
      <c r="VVY301" s="97"/>
      <c r="VVZ301" s="97"/>
      <c r="VWA301" s="97"/>
      <c r="VWB301" s="97"/>
      <c r="VWC301" s="97"/>
      <c r="VWD301" s="97"/>
      <c r="VWE301" s="97"/>
      <c r="VWF301" s="97"/>
      <c r="VWG301" s="97"/>
      <c r="VWH301" s="97"/>
      <c r="VWI301" s="97"/>
      <c r="VWJ301" s="97"/>
      <c r="VWK301" s="97"/>
      <c r="VWL301" s="97"/>
      <c r="VWM301" s="97"/>
      <c r="VWN301" s="97"/>
      <c r="VWO301" s="97"/>
      <c r="VWP301" s="97"/>
      <c r="VWQ301" s="97"/>
      <c r="VWR301" s="97"/>
      <c r="VWS301" s="97"/>
      <c r="VWT301" s="97"/>
      <c r="VWU301" s="97"/>
      <c r="VWV301" s="97"/>
      <c r="VWW301" s="97"/>
      <c r="VWX301" s="97"/>
      <c r="VWY301" s="97"/>
      <c r="VWZ301" s="97"/>
      <c r="VXA301" s="97"/>
      <c r="VXB301" s="97"/>
      <c r="VXC301" s="97"/>
      <c r="VXD301" s="97"/>
      <c r="VXE301" s="97"/>
      <c r="VXF301" s="97"/>
      <c r="VXG301" s="97"/>
      <c r="VXH301" s="97"/>
      <c r="VXI301" s="97"/>
      <c r="VXJ301" s="97"/>
      <c r="VXK301" s="97"/>
      <c r="VXL301" s="97"/>
      <c r="VXM301" s="97"/>
      <c r="VXN301" s="97"/>
      <c r="VXO301" s="97"/>
      <c r="VXP301" s="97"/>
      <c r="VXQ301" s="97"/>
      <c r="VXR301" s="97"/>
      <c r="VXS301" s="97"/>
      <c r="VXT301" s="97"/>
      <c r="VXU301" s="97"/>
      <c r="VXV301" s="97"/>
      <c r="VXW301" s="97"/>
      <c r="VXX301" s="97"/>
      <c r="VXY301" s="97"/>
      <c r="VXZ301" s="97"/>
      <c r="VYA301" s="97"/>
      <c r="VYB301" s="97"/>
      <c r="VYC301" s="97"/>
      <c r="VYD301" s="97"/>
      <c r="VYE301" s="97"/>
      <c r="VYF301" s="97"/>
      <c r="VYG301" s="97"/>
      <c r="VYH301" s="97"/>
      <c r="VYI301" s="97"/>
      <c r="VYJ301" s="97"/>
      <c r="VYK301" s="97"/>
      <c r="VYL301" s="97"/>
      <c r="VYM301" s="97"/>
      <c r="VYN301" s="97"/>
      <c r="VYO301" s="97"/>
      <c r="VYP301" s="97"/>
      <c r="VYQ301" s="97"/>
      <c r="VYR301" s="97"/>
      <c r="VYS301" s="97"/>
      <c r="VYT301" s="97"/>
      <c r="VYU301" s="97"/>
      <c r="VYV301" s="97"/>
      <c r="VYW301" s="97"/>
      <c r="VYX301" s="97"/>
      <c r="VYY301" s="97"/>
      <c r="VYZ301" s="97"/>
      <c r="VZA301" s="97"/>
      <c r="VZB301" s="97"/>
      <c r="VZC301" s="97"/>
      <c r="VZD301" s="97"/>
      <c r="VZE301" s="97"/>
      <c r="VZF301" s="97"/>
      <c r="VZG301" s="97"/>
      <c r="VZH301" s="97"/>
      <c r="VZI301" s="97"/>
      <c r="VZJ301" s="97"/>
      <c r="VZK301" s="97"/>
      <c r="VZL301" s="97"/>
      <c r="VZM301" s="97"/>
      <c r="VZN301" s="97"/>
      <c r="VZO301" s="97"/>
      <c r="VZP301" s="97"/>
      <c r="VZQ301" s="97"/>
      <c r="VZR301" s="97"/>
      <c r="VZS301" s="97"/>
      <c r="VZT301" s="97"/>
      <c r="VZU301" s="97"/>
      <c r="VZV301" s="97"/>
      <c r="VZW301" s="97"/>
      <c r="VZX301" s="97"/>
      <c r="VZY301" s="97"/>
      <c r="VZZ301" s="97"/>
      <c r="WAA301" s="97"/>
      <c r="WAB301" s="97"/>
      <c r="WAC301" s="97"/>
      <c r="WAD301" s="97"/>
      <c r="WAE301" s="97"/>
      <c r="WAF301" s="97"/>
      <c r="WAG301" s="97"/>
      <c r="WAH301" s="97"/>
      <c r="WAI301" s="97"/>
      <c r="WAJ301" s="97"/>
      <c r="WAK301" s="97"/>
      <c r="WAL301" s="97"/>
      <c r="WAM301" s="97"/>
      <c r="WAN301" s="97"/>
      <c r="WAO301" s="97"/>
      <c r="WAP301" s="97"/>
      <c r="WAQ301" s="97"/>
      <c r="WAR301" s="97"/>
      <c r="WAS301" s="97"/>
      <c r="WAT301" s="97"/>
      <c r="WAU301" s="97"/>
      <c r="WAV301" s="97"/>
      <c r="WAW301" s="97"/>
      <c r="WAX301" s="97"/>
      <c r="WAY301" s="97"/>
      <c r="WAZ301" s="97"/>
      <c r="WBA301" s="97"/>
      <c r="WBB301" s="97"/>
      <c r="WBC301" s="97"/>
      <c r="WBD301" s="97"/>
      <c r="WBE301" s="97"/>
      <c r="WBF301" s="97"/>
      <c r="WBG301" s="97"/>
      <c r="WBH301" s="97"/>
      <c r="WBI301" s="97"/>
      <c r="WBJ301" s="97"/>
      <c r="WBK301" s="97"/>
      <c r="WBL301" s="97"/>
      <c r="WBM301" s="97"/>
      <c r="WBN301" s="97"/>
      <c r="WBO301" s="97"/>
      <c r="WBP301" s="97"/>
      <c r="WBQ301" s="97"/>
      <c r="WBR301" s="97"/>
      <c r="WBS301" s="97"/>
      <c r="WBT301" s="97"/>
      <c r="WBU301" s="97"/>
      <c r="WBV301" s="97"/>
      <c r="WBW301" s="97"/>
      <c r="WBX301" s="97"/>
      <c r="WBY301" s="97"/>
      <c r="WBZ301" s="97"/>
      <c r="WCA301" s="97"/>
      <c r="WCB301" s="97"/>
      <c r="WCC301" s="97"/>
      <c r="WCD301" s="97"/>
      <c r="WCE301" s="97"/>
      <c r="WCF301" s="97"/>
      <c r="WCG301" s="97"/>
      <c r="WCH301" s="97"/>
      <c r="WCI301" s="97"/>
      <c r="WCJ301" s="97"/>
      <c r="WCK301" s="97"/>
      <c r="WCL301" s="97"/>
      <c r="WCM301" s="97"/>
      <c r="WCN301" s="97"/>
      <c r="WCO301" s="97"/>
      <c r="WCP301" s="97"/>
      <c r="WCQ301" s="97"/>
      <c r="WCR301" s="97"/>
      <c r="WCS301" s="97"/>
      <c r="WCT301" s="97"/>
      <c r="WCU301" s="97"/>
      <c r="WCV301" s="97"/>
      <c r="WCW301" s="97"/>
      <c r="WCX301" s="97"/>
      <c r="WCY301" s="97"/>
      <c r="WCZ301" s="97"/>
      <c r="WDA301" s="97"/>
      <c r="WDB301" s="97"/>
      <c r="WDC301" s="97"/>
      <c r="WDD301" s="97"/>
      <c r="WDE301" s="97"/>
      <c r="WDF301" s="97"/>
      <c r="WDG301" s="97"/>
      <c r="WDH301" s="97"/>
      <c r="WDI301" s="97"/>
      <c r="WDJ301" s="97"/>
      <c r="WDK301" s="97"/>
      <c r="WDL301" s="97"/>
      <c r="WDM301" s="97"/>
      <c r="WDN301" s="97"/>
      <c r="WDO301" s="97"/>
      <c r="WDP301" s="97"/>
      <c r="WDQ301" s="97"/>
      <c r="WDR301" s="97"/>
      <c r="WDS301" s="97"/>
      <c r="WDT301" s="97"/>
      <c r="WDU301" s="97"/>
      <c r="WDV301" s="97"/>
      <c r="WDW301" s="97"/>
      <c r="WDX301" s="97"/>
      <c r="WDY301" s="97"/>
      <c r="WDZ301" s="97"/>
      <c r="WEA301" s="97"/>
      <c r="WEB301" s="97"/>
      <c r="WEC301" s="97"/>
      <c r="WED301" s="97"/>
      <c r="WEE301" s="97"/>
      <c r="WEF301" s="97"/>
      <c r="WEG301" s="97"/>
      <c r="WEH301" s="97"/>
      <c r="WEI301" s="97"/>
      <c r="WEJ301" s="97"/>
      <c r="WEK301" s="97"/>
      <c r="WEL301" s="97"/>
      <c r="WEM301" s="97"/>
      <c r="WEN301" s="97"/>
      <c r="WEO301" s="97"/>
      <c r="WEP301" s="97"/>
      <c r="WEQ301" s="97"/>
      <c r="WER301" s="97"/>
      <c r="WES301" s="97"/>
      <c r="WET301" s="97"/>
      <c r="WEU301" s="97"/>
      <c r="WEV301" s="97"/>
      <c r="WEW301" s="97"/>
      <c r="WEX301" s="97"/>
      <c r="WEY301" s="97"/>
      <c r="WEZ301" s="97"/>
      <c r="WFA301" s="97"/>
      <c r="WFB301" s="97"/>
      <c r="WFC301" s="97"/>
      <c r="WFD301" s="97"/>
      <c r="WFE301" s="97"/>
      <c r="WFF301" s="97"/>
      <c r="WFG301" s="97"/>
      <c r="WFH301" s="97"/>
      <c r="WFI301" s="97"/>
      <c r="WFJ301" s="97"/>
      <c r="WFK301" s="97"/>
      <c r="WFL301" s="97"/>
      <c r="WFM301" s="97"/>
      <c r="WFN301" s="97"/>
      <c r="WFO301" s="97"/>
      <c r="WFP301" s="97"/>
      <c r="WFQ301" s="97"/>
      <c r="WFR301" s="97"/>
      <c r="WFS301" s="97"/>
      <c r="WFT301" s="97"/>
      <c r="WFU301" s="97"/>
      <c r="WFV301" s="97"/>
      <c r="WFW301" s="97"/>
      <c r="WFX301" s="97"/>
      <c r="WFY301" s="97"/>
      <c r="WFZ301" s="97"/>
      <c r="WGA301" s="97"/>
      <c r="WGB301" s="97"/>
      <c r="WGC301" s="97"/>
      <c r="WGD301" s="97"/>
      <c r="WGE301" s="97"/>
      <c r="WGF301" s="97"/>
      <c r="WGG301" s="97"/>
      <c r="WGH301" s="97"/>
      <c r="WGI301" s="97"/>
      <c r="WGJ301" s="97"/>
      <c r="WGK301" s="97"/>
      <c r="WGL301" s="97"/>
      <c r="WGM301" s="97"/>
      <c r="WGN301" s="97"/>
      <c r="WGO301" s="97"/>
      <c r="WGP301" s="97"/>
      <c r="WGQ301" s="97"/>
      <c r="WGR301" s="97"/>
      <c r="WGS301" s="97"/>
      <c r="WGT301" s="97"/>
      <c r="WGU301" s="97"/>
      <c r="WGV301" s="97"/>
      <c r="WGW301" s="97"/>
      <c r="WGX301" s="97"/>
      <c r="WGY301" s="97"/>
      <c r="WGZ301" s="97"/>
      <c r="WHA301" s="97"/>
      <c r="WHB301" s="97"/>
      <c r="WHC301" s="97"/>
      <c r="WHD301" s="97"/>
      <c r="WHE301" s="97"/>
      <c r="WHF301" s="97"/>
      <c r="WHG301" s="97"/>
      <c r="WHH301" s="97"/>
      <c r="WHI301" s="97"/>
      <c r="WHJ301" s="97"/>
      <c r="WHK301" s="97"/>
      <c r="WHL301" s="97"/>
      <c r="WHM301" s="97"/>
      <c r="WHN301" s="97"/>
      <c r="WHO301" s="97"/>
      <c r="WHP301" s="97"/>
      <c r="WHQ301" s="97"/>
      <c r="WHR301" s="97"/>
      <c r="WHS301" s="97"/>
      <c r="WHT301" s="97"/>
      <c r="WHU301" s="97"/>
      <c r="WHV301" s="97"/>
      <c r="WHW301" s="97"/>
      <c r="WHX301" s="97"/>
      <c r="WHY301" s="97"/>
      <c r="WHZ301" s="97"/>
      <c r="WIA301" s="97"/>
      <c r="WIB301" s="97"/>
      <c r="WIC301" s="97"/>
      <c r="WID301" s="97"/>
      <c r="WIE301" s="97"/>
      <c r="WIF301" s="97"/>
      <c r="WIG301" s="97"/>
      <c r="WIH301" s="97"/>
      <c r="WII301" s="97"/>
      <c r="WIJ301" s="97"/>
      <c r="WIK301" s="97"/>
      <c r="WIL301" s="97"/>
      <c r="WIM301" s="97"/>
      <c r="WIN301" s="97"/>
      <c r="WIO301" s="97"/>
      <c r="WIP301" s="97"/>
      <c r="WIQ301" s="97"/>
      <c r="WIR301" s="97"/>
      <c r="WIS301" s="97"/>
      <c r="WIT301" s="97"/>
      <c r="WIU301" s="97"/>
      <c r="WIV301" s="97"/>
      <c r="WIW301" s="97"/>
      <c r="WIX301" s="97"/>
      <c r="WIY301" s="97"/>
      <c r="WIZ301" s="97"/>
      <c r="WJA301" s="97"/>
      <c r="WJB301" s="97"/>
      <c r="WJC301" s="97"/>
      <c r="WJD301" s="97"/>
      <c r="WJE301" s="97"/>
      <c r="WJF301" s="97"/>
      <c r="WJG301" s="97"/>
      <c r="WJH301" s="97"/>
      <c r="WJI301" s="97"/>
      <c r="WJJ301" s="97"/>
      <c r="WJK301" s="97"/>
      <c r="WJL301" s="97"/>
      <c r="WJM301" s="97"/>
      <c r="WJN301" s="97"/>
      <c r="WJO301" s="97"/>
      <c r="WJP301" s="97"/>
      <c r="WJQ301" s="97"/>
      <c r="WJR301" s="97"/>
      <c r="WJS301" s="97"/>
      <c r="WJT301" s="97"/>
      <c r="WJU301" s="97"/>
      <c r="WJV301" s="97"/>
      <c r="WJW301" s="97"/>
      <c r="WJX301" s="97"/>
      <c r="WJY301" s="97"/>
      <c r="WJZ301" s="97"/>
      <c r="WKA301" s="97"/>
      <c r="WKB301" s="97"/>
      <c r="WKC301" s="97"/>
      <c r="WKD301" s="97"/>
      <c r="WKE301" s="97"/>
      <c r="WKF301" s="97"/>
      <c r="WKG301" s="97"/>
      <c r="WKH301" s="97"/>
      <c r="WKI301" s="97"/>
      <c r="WKJ301" s="97"/>
      <c r="WKK301" s="97"/>
      <c r="WKL301" s="97"/>
      <c r="WKM301" s="97"/>
      <c r="WKN301" s="97"/>
      <c r="WKO301" s="97"/>
      <c r="WKP301" s="97"/>
      <c r="WKQ301" s="97"/>
      <c r="WKR301" s="97"/>
      <c r="WKS301" s="97"/>
      <c r="WKT301" s="97"/>
      <c r="WKU301" s="97"/>
      <c r="WKV301" s="97"/>
      <c r="WKW301" s="97"/>
      <c r="WKX301" s="97"/>
      <c r="WKY301" s="97"/>
      <c r="WKZ301" s="97"/>
      <c r="WLA301" s="97"/>
      <c r="WLB301" s="97"/>
      <c r="WLC301" s="97"/>
      <c r="WLD301" s="97"/>
      <c r="WLE301" s="97"/>
      <c r="WLF301" s="97"/>
      <c r="WLG301" s="97"/>
      <c r="WLH301" s="97"/>
      <c r="WLI301" s="97"/>
      <c r="WLJ301" s="97"/>
      <c r="WLK301" s="97"/>
      <c r="WLL301" s="97"/>
      <c r="WLM301" s="97"/>
      <c r="WLN301" s="97"/>
      <c r="WLO301" s="97"/>
      <c r="WLP301" s="97"/>
      <c r="WLQ301" s="97"/>
      <c r="WLR301" s="97"/>
      <c r="WLS301" s="97"/>
      <c r="WLT301" s="97"/>
      <c r="WLU301" s="97"/>
      <c r="WLV301" s="97"/>
      <c r="WLW301" s="97"/>
      <c r="WLX301" s="97"/>
      <c r="WLY301" s="97"/>
      <c r="WLZ301" s="97"/>
      <c r="WMA301" s="97"/>
      <c r="WMB301" s="97"/>
      <c r="WMC301" s="97"/>
      <c r="WMD301" s="97"/>
      <c r="WME301" s="97"/>
      <c r="WMF301" s="97"/>
      <c r="WMG301" s="97"/>
      <c r="WMH301" s="97"/>
      <c r="WMI301" s="97"/>
      <c r="WMJ301" s="97"/>
      <c r="WMK301" s="97"/>
      <c r="WML301" s="97"/>
      <c r="WMM301" s="97"/>
      <c r="WMN301" s="97"/>
      <c r="WMO301" s="97"/>
      <c r="WMP301" s="97"/>
      <c r="WMQ301" s="97"/>
      <c r="WMR301" s="97"/>
      <c r="WMS301" s="97"/>
      <c r="WMT301" s="97"/>
      <c r="WMU301" s="97"/>
      <c r="WMV301" s="97"/>
      <c r="WMW301" s="97"/>
      <c r="WMX301" s="97"/>
      <c r="WMY301" s="97"/>
      <c r="WMZ301" s="97"/>
      <c r="WNA301" s="97"/>
      <c r="WNB301" s="97"/>
      <c r="WNC301" s="97"/>
      <c r="WND301" s="97"/>
      <c r="WNE301" s="97"/>
      <c r="WNF301" s="97"/>
      <c r="WNG301" s="97"/>
      <c r="WNH301" s="97"/>
      <c r="WNI301" s="97"/>
      <c r="WNJ301" s="97"/>
      <c r="WNK301" s="97"/>
      <c r="WNL301" s="97"/>
      <c r="WNM301" s="97"/>
      <c r="WNN301" s="97"/>
      <c r="WNO301" s="97"/>
      <c r="WNP301" s="97"/>
      <c r="WNQ301" s="97"/>
      <c r="WNR301" s="97"/>
      <c r="WNS301" s="97"/>
      <c r="WNT301" s="97"/>
      <c r="WNU301" s="97"/>
      <c r="WNV301" s="97"/>
      <c r="WNW301" s="97"/>
      <c r="WNX301" s="97"/>
      <c r="WNY301" s="97"/>
      <c r="WNZ301" s="97"/>
      <c r="WOA301" s="97"/>
      <c r="WOB301" s="97"/>
      <c r="WOC301" s="97"/>
      <c r="WOD301" s="97"/>
      <c r="WOE301" s="97"/>
      <c r="WOF301" s="97"/>
      <c r="WOG301" s="97"/>
      <c r="WOH301" s="97"/>
      <c r="WOI301" s="97"/>
      <c r="WOJ301" s="97"/>
      <c r="WOK301" s="97"/>
      <c r="WOL301" s="97"/>
      <c r="WOM301" s="97"/>
      <c r="WON301" s="97"/>
      <c r="WOO301" s="97"/>
      <c r="WOP301" s="97"/>
      <c r="WOQ301" s="97"/>
      <c r="WOR301" s="97"/>
      <c r="WOS301" s="97"/>
      <c r="WOT301" s="97"/>
      <c r="WOU301" s="97"/>
      <c r="WOV301" s="97"/>
      <c r="WOW301" s="97"/>
      <c r="WOX301" s="97"/>
      <c r="WOY301" s="97"/>
      <c r="WOZ301" s="97"/>
      <c r="WPA301" s="97"/>
      <c r="WPB301" s="97"/>
      <c r="WPC301" s="97"/>
      <c r="WPD301" s="97"/>
      <c r="WPE301" s="97"/>
      <c r="WPF301" s="97"/>
      <c r="WPG301" s="97"/>
      <c r="WPH301" s="97"/>
      <c r="WPI301" s="97"/>
      <c r="WPJ301" s="97"/>
      <c r="WPK301" s="97"/>
      <c r="WPL301" s="97"/>
      <c r="WPM301" s="97"/>
      <c r="WPN301" s="97"/>
      <c r="WPO301" s="97"/>
      <c r="WPP301" s="97"/>
      <c r="WPQ301" s="97"/>
      <c r="WPR301" s="97"/>
      <c r="WPS301" s="97"/>
      <c r="WPT301" s="97"/>
      <c r="WPU301" s="97"/>
      <c r="WPV301" s="97"/>
      <c r="WPW301" s="97"/>
      <c r="WPX301" s="97"/>
      <c r="WPY301" s="97"/>
      <c r="WPZ301" s="97"/>
      <c r="WQA301" s="97"/>
      <c r="WQB301" s="97"/>
      <c r="WQC301" s="97"/>
      <c r="WQD301" s="97"/>
      <c r="WQE301" s="97"/>
      <c r="WQF301" s="97"/>
      <c r="WQG301" s="97"/>
      <c r="WQH301" s="97"/>
      <c r="WQI301" s="97"/>
      <c r="WQJ301" s="97"/>
      <c r="WQK301" s="97"/>
      <c r="WQL301" s="97"/>
      <c r="WQM301" s="97"/>
      <c r="WQN301" s="97"/>
      <c r="WQO301" s="97"/>
      <c r="WQP301" s="97"/>
      <c r="WQQ301" s="97"/>
      <c r="WQR301" s="97"/>
      <c r="WQS301" s="97"/>
      <c r="WQT301" s="97"/>
      <c r="WQU301" s="97"/>
      <c r="WQV301" s="97"/>
      <c r="WQW301" s="97"/>
      <c r="WQX301" s="97"/>
      <c r="WQY301" s="97"/>
      <c r="WQZ301" s="97"/>
      <c r="WRA301" s="97"/>
      <c r="WRB301" s="97"/>
      <c r="WRC301" s="97"/>
      <c r="WRD301" s="97"/>
      <c r="WRE301" s="97"/>
      <c r="WRF301" s="97"/>
      <c r="WRG301" s="97"/>
      <c r="WRH301" s="97"/>
      <c r="WRI301" s="97"/>
      <c r="WRJ301" s="97"/>
      <c r="WRK301" s="97"/>
      <c r="WRL301" s="97"/>
      <c r="WRM301" s="97"/>
      <c r="WRN301" s="97"/>
      <c r="WRO301" s="97"/>
      <c r="WRP301" s="97"/>
      <c r="WRQ301" s="97"/>
      <c r="WRR301" s="97"/>
      <c r="WRS301" s="97"/>
      <c r="WRT301" s="97"/>
      <c r="WRU301" s="97"/>
      <c r="WRV301" s="97"/>
      <c r="WRW301" s="97"/>
      <c r="WRX301" s="97"/>
      <c r="WRY301" s="97"/>
      <c r="WRZ301" s="97"/>
      <c r="WSA301" s="97"/>
      <c r="WSB301" s="97"/>
      <c r="WSC301" s="97"/>
      <c r="WSD301" s="97"/>
      <c r="WSE301" s="97"/>
      <c r="WSF301" s="97"/>
      <c r="WSG301" s="97"/>
      <c r="WSH301" s="97"/>
      <c r="WSI301" s="97"/>
      <c r="WSJ301" s="97"/>
      <c r="WSK301" s="97"/>
      <c r="WSL301" s="97"/>
      <c r="WSM301" s="97"/>
      <c r="WSN301" s="97"/>
      <c r="WSO301" s="97"/>
      <c r="WSP301" s="97"/>
      <c r="WSQ301" s="97"/>
      <c r="WSR301" s="97"/>
      <c r="WSS301" s="97"/>
      <c r="WST301" s="97"/>
      <c r="WSU301" s="97"/>
      <c r="WSV301" s="97"/>
      <c r="WSW301" s="97"/>
      <c r="WSX301" s="97"/>
      <c r="WSY301" s="97"/>
      <c r="WSZ301" s="97"/>
      <c r="WTA301" s="97"/>
      <c r="WTB301" s="97"/>
      <c r="WTC301" s="97"/>
      <c r="WTD301" s="97"/>
      <c r="WTE301" s="97"/>
      <c r="WTF301" s="97"/>
      <c r="WTG301" s="97"/>
      <c r="WTH301" s="97"/>
      <c r="WTI301" s="97"/>
      <c r="WTJ301" s="97"/>
      <c r="WTK301" s="97"/>
      <c r="WTL301" s="97"/>
      <c r="WTM301" s="97"/>
      <c r="WTN301" s="97"/>
      <c r="WTO301" s="97"/>
      <c r="WTP301" s="97"/>
      <c r="WTQ301" s="97"/>
      <c r="WTR301" s="97"/>
      <c r="WTS301" s="97"/>
      <c r="WTT301" s="97"/>
      <c r="WTU301" s="97"/>
      <c r="WTV301" s="97"/>
      <c r="WTW301" s="97"/>
      <c r="WTX301" s="97"/>
      <c r="WTY301" s="97"/>
      <c r="WTZ301" s="97"/>
      <c r="WUA301" s="97"/>
      <c r="WUB301" s="97"/>
      <c r="WUC301" s="97"/>
      <c r="WUD301" s="97"/>
      <c r="WUE301" s="97"/>
      <c r="WUF301" s="97"/>
      <c r="WUG301" s="97"/>
      <c r="WUH301" s="97"/>
      <c r="WUI301" s="97"/>
      <c r="WUJ301" s="97"/>
      <c r="WUK301" s="97"/>
      <c r="WUL301" s="97"/>
      <c r="WUM301" s="97"/>
      <c r="WUN301" s="97"/>
      <c r="WUO301" s="97"/>
      <c r="WUP301" s="97"/>
      <c r="WUQ301" s="97"/>
      <c r="WUR301" s="97"/>
      <c r="WUS301" s="97"/>
      <c r="WUT301" s="97"/>
      <c r="WUU301" s="97"/>
      <c r="WUV301" s="97"/>
      <c r="WUW301" s="97"/>
      <c r="WUX301" s="97"/>
      <c r="WUY301" s="97"/>
      <c r="WUZ301" s="97"/>
      <c r="WVA301" s="97"/>
      <c r="WVB301" s="97"/>
      <c r="WVC301" s="97"/>
      <c r="WVD301" s="97"/>
      <c r="WVE301" s="97"/>
      <c r="WVF301" s="97"/>
      <c r="WVG301" s="97"/>
      <c r="WVH301" s="97"/>
      <c r="WVI301" s="97"/>
      <c r="WVJ301" s="97"/>
      <c r="WVK301" s="97"/>
      <c r="WVL301" s="97"/>
      <c r="WVM301" s="97"/>
      <c r="WVN301" s="97"/>
      <c r="WVO301" s="97"/>
      <c r="WVP301" s="97"/>
      <c r="WVQ301" s="97"/>
      <c r="WVR301" s="97"/>
      <c r="WVS301" s="97"/>
      <c r="WVT301" s="97"/>
      <c r="WVU301" s="97"/>
      <c r="WVV301" s="97"/>
      <c r="WVW301" s="97"/>
      <c r="WVX301" s="97"/>
      <c r="WVY301" s="97"/>
      <c r="WVZ301" s="97"/>
      <c r="WWA301" s="97"/>
      <c r="WWB301" s="97"/>
      <c r="WWC301" s="97"/>
      <c r="WWD301" s="97"/>
      <c r="WWE301" s="97"/>
      <c r="WWF301" s="97"/>
      <c r="WWG301" s="97"/>
      <c r="WWH301" s="97"/>
      <c r="WWI301" s="97"/>
      <c r="WWJ301" s="97"/>
      <c r="WWK301" s="97"/>
      <c r="WWL301" s="97"/>
      <c r="WWM301" s="97"/>
      <c r="WWN301" s="97"/>
      <c r="WWO301" s="97"/>
      <c r="WWP301" s="97"/>
      <c r="WWQ301" s="97"/>
      <c r="WWR301" s="97"/>
      <c r="WWS301" s="97"/>
      <c r="WWT301" s="97"/>
      <c r="WWU301" s="97"/>
      <c r="WWV301" s="97"/>
      <c r="WWW301" s="97"/>
      <c r="WWX301" s="97"/>
      <c r="WWY301" s="97"/>
      <c r="WWZ301" s="97"/>
      <c r="WXA301" s="97"/>
      <c r="WXB301" s="97"/>
      <c r="WXC301" s="97"/>
      <c r="WXD301" s="97"/>
      <c r="WXE301" s="97"/>
      <c r="WXF301" s="97"/>
      <c r="WXG301" s="97"/>
      <c r="WXH301" s="97"/>
      <c r="WXI301" s="97"/>
      <c r="WXJ301" s="97"/>
      <c r="WXK301" s="97"/>
      <c r="WXL301" s="97"/>
      <c r="WXM301" s="97"/>
      <c r="WXN301" s="97"/>
      <c r="WXO301" s="97"/>
      <c r="WXP301" s="97"/>
      <c r="WXQ301" s="97"/>
      <c r="WXR301" s="97"/>
      <c r="WXS301" s="97"/>
      <c r="WXT301" s="97"/>
      <c r="WXU301" s="97"/>
      <c r="WXV301" s="97"/>
      <c r="WXW301" s="97"/>
      <c r="WXX301" s="97"/>
      <c r="WXY301" s="97"/>
      <c r="WXZ301" s="97"/>
      <c r="WYA301" s="97"/>
      <c r="WYB301" s="97"/>
      <c r="WYC301" s="97"/>
      <c r="WYD301" s="97"/>
      <c r="WYE301" s="97"/>
      <c r="WYF301" s="97"/>
      <c r="WYG301" s="97"/>
      <c r="WYH301" s="97"/>
      <c r="WYI301" s="97"/>
      <c r="WYJ301" s="97"/>
      <c r="WYK301" s="97"/>
      <c r="WYL301" s="97"/>
      <c r="WYM301" s="97"/>
      <c r="WYN301" s="97"/>
      <c r="WYO301" s="97"/>
      <c r="WYP301" s="97"/>
      <c r="WYQ301" s="97"/>
      <c r="WYR301" s="97"/>
      <c r="WYS301" s="97"/>
      <c r="WYT301" s="97"/>
      <c r="WYU301" s="97"/>
      <c r="WYV301" s="97"/>
      <c r="WYW301" s="97"/>
      <c r="WYX301" s="97"/>
      <c r="WYY301" s="97"/>
      <c r="WYZ301" s="97"/>
      <c r="WZA301" s="97"/>
      <c r="WZB301" s="97"/>
      <c r="WZC301" s="97"/>
      <c r="WZD301" s="97"/>
      <c r="WZE301" s="97"/>
      <c r="WZF301" s="97"/>
      <c r="WZG301" s="97"/>
      <c r="WZH301" s="97"/>
      <c r="WZI301" s="97"/>
      <c r="WZJ301" s="97"/>
      <c r="WZK301" s="97"/>
      <c r="WZL301" s="97"/>
      <c r="WZM301" s="97"/>
      <c r="WZN301" s="97"/>
      <c r="WZO301" s="97"/>
      <c r="WZP301" s="97"/>
      <c r="WZQ301" s="97"/>
      <c r="WZR301" s="97"/>
      <c r="WZS301" s="97"/>
      <c r="WZT301" s="97"/>
      <c r="WZU301" s="97"/>
      <c r="WZV301" s="97"/>
      <c r="WZW301" s="97"/>
      <c r="WZX301" s="97"/>
      <c r="WZY301" s="97"/>
      <c r="WZZ301" s="97"/>
      <c r="XAA301" s="97"/>
      <c r="XAB301" s="97"/>
      <c r="XAC301" s="97"/>
      <c r="XAD301" s="97"/>
      <c r="XAE301" s="97"/>
      <c r="XAF301" s="97"/>
      <c r="XAG301" s="97"/>
      <c r="XAH301" s="97"/>
      <c r="XAI301" s="97"/>
      <c r="XAJ301" s="97"/>
      <c r="XAK301" s="97"/>
      <c r="XAL301" s="97"/>
      <c r="XAM301" s="97"/>
      <c r="XAN301" s="97"/>
      <c r="XAO301" s="97"/>
      <c r="XAP301" s="97"/>
      <c r="XAQ301" s="97"/>
      <c r="XAR301" s="97"/>
      <c r="XAS301" s="97"/>
      <c r="XAT301" s="97"/>
      <c r="XAU301" s="97"/>
      <c r="XAV301" s="97"/>
      <c r="XAW301" s="97"/>
      <c r="XAX301" s="97"/>
      <c r="XAY301" s="97"/>
      <c r="XAZ301" s="97"/>
      <c r="XBA301" s="97"/>
      <c r="XBB301" s="97"/>
      <c r="XBC301" s="97"/>
      <c r="XBD301" s="97"/>
      <c r="XBE301" s="97"/>
      <c r="XBF301" s="97"/>
      <c r="XBG301" s="97"/>
      <c r="XBH301" s="97"/>
      <c r="XBI301" s="97"/>
      <c r="XBJ301" s="97"/>
      <c r="XBK301" s="97"/>
      <c r="XBL301" s="97"/>
      <c r="XBM301" s="97"/>
      <c r="XBN301" s="97"/>
      <c r="XBO301" s="97"/>
      <c r="XBP301" s="97"/>
      <c r="XBQ301" s="97"/>
      <c r="XBR301" s="97"/>
      <c r="XBS301" s="97"/>
      <c r="XBT301" s="97"/>
      <c r="XBU301" s="97"/>
      <c r="XBV301" s="97"/>
      <c r="XBW301" s="97"/>
      <c r="XBX301" s="97"/>
      <c r="XBY301" s="97"/>
      <c r="XBZ301" s="97"/>
      <c r="XCA301" s="97"/>
      <c r="XCB301" s="97"/>
      <c r="XCC301" s="97"/>
      <c r="XCD301" s="97"/>
      <c r="XCE301" s="97"/>
      <c r="XCF301" s="97"/>
      <c r="XCG301" s="97"/>
      <c r="XCH301" s="97"/>
      <c r="XCI301" s="97"/>
      <c r="XCJ301" s="97"/>
      <c r="XCK301" s="97"/>
      <c r="XCL301" s="97"/>
      <c r="XCM301" s="97"/>
      <c r="XCN301" s="97"/>
      <c r="XCO301" s="97"/>
      <c r="XCP301" s="97"/>
      <c r="XCQ301" s="97"/>
      <c r="XCR301" s="97"/>
      <c r="XCS301" s="97"/>
      <c r="XCT301" s="97"/>
      <c r="XCU301" s="97"/>
      <c r="XCV301" s="97"/>
      <c r="XCW301" s="97"/>
      <c r="XCX301" s="97"/>
      <c r="XCY301" s="97"/>
      <c r="XCZ301" s="97"/>
      <c r="XDA301" s="97"/>
      <c r="XDB301" s="97"/>
      <c r="XDC301" s="97"/>
      <c r="XDD301" s="97"/>
      <c r="XDE301" s="97"/>
      <c r="XDF301" s="97"/>
      <c r="XDG301" s="97"/>
      <c r="XDH301" s="97"/>
      <c r="XDI301" s="97"/>
      <c r="XDJ301" s="97"/>
      <c r="XDK301" s="97"/>
      <c r="XDL301" s="97"/>
      <c r="XDM301" s="97"/>
      <c r="XDN301" s="97"/>
      <c r="XDO301" s="97"/>
      <c r="XDP301" s="97"/>
      <c r="XDQ301" s="97"/>
      <c r="XDR301" s="97"/>
      <c r="XDS301" s="97"/>
      <c r="XDT301" s="97"/>
      <c r="XDU301" s="97"/>
      <c r="XDV301" s="97"/>
      <c r="XDW301" s="97"/>
      <c r="XDX301" s="97"/>
      <c r="XDY301" s="97"/>
      <c r="XDZ301" s="97"/>
      <c r="XEA301" s="97"/>
      <c r="XEB301" s="97"/>
      <c r="XEC301" s="97"/>
      <c r="XED301" s="97"/>
      <c r="XEE301" s="97"/>
      <c r="XEF301" s="97"/>
      <c r="XEG301" s="97"/>
      <c r="XEH301" s="97"/>
      <c r="XEI301" s="97"/>
      <c r="XEJ301" s="97"/>
      <c r="XEK301" s="97"/>
      <c r="XEL301" s="97"/>
      <c r="XEM301" s="97"/>
      <c r="XEN301" s="97"/>
      <c r="XEO301" s="97"/>
      <c r="XEP301" s="97"/>
      <c r="XEQ301" s="97"/>
      <c r="XER301" s="97"/>
      <c r="XES301" s="97"/>
      <c r="XET301" s="97"/>
      <c r="XEU301" s="97"/>
      <c r="XEV301" s="97"/>
      <c r="XEW301" s="97"/>
      <c r="XEX301" s="97"/>
      <c r="XEY301" s="97"/>
      <c r="XEZ301" s="97"/>
      <c r="XFA301" s="97"/>
      <c r="XFB301" s="97"/>
      <c r="XFC301" s="97"/>
      <c r="XFD301" s="97"/>
    </row>
    <row r="302" spans="1:16384" s="464" customFormat="1" x14ac:dyDescent="0.2">
      <c r="A302" s="97"/>
      <c r="B302" s="541"/>
      <c r="C302" s="458">
        <f t="shared" si="339"/>
        <v>16</v>
      </c>
      <c r="D302" s="449"/>
      <c r="E302" s="458"/>
      <c r="F302" s="458"/>
      <c r="G302" s="457"/>
      <c r="H302" s="532"/>
      <c r="I302" s="172" t="str">
        <f t="shared" si="322"/>
        <v/>
      </c>
      <c r="J302" s="172" t="str">
        <f t="shared" si="323"/>
        <v/>
      </c>
      <c r="K302" s="459" t="str">
        <f t="shared" si="324"/>
        <v/>
      </c>
      <c r="L302" s="543"/>
      <c r="M302" s="172" t="str">
        <f t="shared" si="325"/>
        <v/>
      </c>
      <c r="N302" s="533"/>
      <c r="O302" s="533"/>
      <c r="P302" s="458"/>
      <c r="Q302" s="170"/>
      <c r="R302" s="457" t="str">
        <f t="shared" si="326"/>
        <v/>
      </c>
      <c r="S302" s="458" t="str">
        <f t="shared" si="327"/>
        <v/>
      </c>
      <c r="T302" s="532"/>
      <c r="U302" s="458"/>
      <c r="V302" s="170"/>
      <c r="W302" s="457" t="str">
        <f t="shared" si="328"/>
        <v/>
      </c>
      <c r="X302" s="458" t="str">
        <f t="shared" si="329"/>
        <v/>
      </c>
      <c r="Y302" s="532"/>
      <c r="Z302" s="458"/>
      <c r="AA302" s="170"/>
      <c r="AB302" s="457" t="str">
        <f t="shared" si="330"/>
        <v/>
      </c>
      <c r="AC302" s="458" t="str">
        <f t="shared" si="331"/>
        <v/>
      </c>
      <c r="AD302" s="532"/>
      <c r="AE302" s="458"/>
      <c r="AF302" s="170"/>
      <c r="AG302" s="457" t="str">
        <f t="shared" si="332"/>
        <v/>
      </c>
      <c r="AH302" s="458" t="str">
        <f t="shared" si="333"/>
        <v/>
      </c>
      <c r="AI302" s="532"/>
      <c r="AJ302" s="458"/>
      <c r="AK302" s="170"/>
      <c r="AL302" s="457" t="str">
        <f t="shared" si="334"/>
        <v/>
      </c>
      <c r="AM302" s="458" t="str">
        <f t="shared" si="335"/>
        <v/>
      </c>
      <c r="AN302" s="532"/>
      <c r="AO302" s="458"/>
      <c r="AP302" s="170"/>
      <c r="AQ302" s="457" t="str">
        <f t="shared" si="336"/>
        <v/>
      </c>
      <c r="AR302" s="458" t="str">
        <f t="shared" si="337"/>
        <v/>
      </c>
      <c r="AS302" s="532"/>
      <c r="AT302" s="458"/>
      <c r="AU302" s="170"/>
      <c r="AV302" s="457"/>
      <c r="AW302" s="458" t="str">
        <f t="shared" si="309"/>
        <v/>
      </c>
      <c r="AX302" s="532"/>
      <c r="AY302" s="97"/>
      <c r="AZ302" s="97"/>
      <c r="BA302" s="97"/>
      <c r="BB302" s="97"/>
      <c r="BC302" s="97"/>
      <c r="BD302" s="97"/>
      <c r="BE302" s="97"/>
      <c r="BF302" s="97"/>
      <c r="BG302" s="97"/>
      <c r="BH302" s="97"/>
      <c r="BI302" s="97"/>
      <c r="BJ302" s="97"/>
      <c r="BK302" s="97"/>
      <c r="BL302" s="97"/>
      <c r="BM302" s="97"/>
      <c r="BN302" s="97"/>
      <c r="BO302" s="97"/>
      <c r="BP302" s="97"/>
      <c r="BQ302" s="97"/>
      <c r="BR302" s="97"/>
      <c r="BS302" s="97"/>
      <c r="BT302" s="97"/>
      <c r="BU302" s="97"/>
      <c r="BV302" s="97"/>
      <c r="BW302" s="97"/>
      <c r="BX302" s="97"/>
      <c r="BY302" s="97"/>
      <c r="BZ302" s="97"/>
      <c r="CA302" s="97"/>
      <c r="CB302" s="97"/>
      <c r="CC302" s="97"/>
      <c r="CD302" s="97"/>
      <c r="CE302" s="97"/>
      <c r="CF302" s="97"/>
      <c r="CG302" s="97"/>
      <c r="CH302" s="97"/>
      <c r="CI302" s="97"/>
      <c r="CJ302" s="97"/>
      <c r="CK302" s="97"/>
      <c r="CL302" s="97"/>
      <c r="CM302" s="97"/>
      <c r="CN302" s="97"/>
      <c r="CO302" s="97"/>
      <c r="CP302" s="97"/>
      <c r="CQ302" s="97"/>
      <c r="CR302" s="97"/>
      <c r="CS302" s="97"/>
      <c r="CT302" s="97"/>
      <c r="CU302" s="97"/>
      <c r="CV302" s="97"/>
      <c r="CW302" s="97"/>
      <c r="CX302" s="97"/>
      <c r="CY302" s="97"/>
      <c r="CZ302" s="97"/>
      <c r="DA302" s="97"/>
      <c r="DB302" s="97"/>
      <c r="DC302" s="97"/>
      <c r="DD302" s="97"/>
      <c r="DE302" s="97"/>
      <c r="DF302" s="97"/>
      <c r="DG302" s="97"/>
      <c r="DH302" s="97"/>
      <c r="DI302" s="97"/>
      <c r="DJ302" s="97"/>
      <c r="DK302" s="97"/>
      <c r="DL302" s="97"/>
      <c r="DM302" s="97"/>
      <c r="DN302" s="97"/>
      <c r="DO302" s="97"/>
      <c r="DP302" s="97"/>
      <c r="DQ302" s="97"/>
      <c r="DR302" s="97"/>
      <c r="DS302" s="97"/>
      <c r="DT302" s="97"/>
      <c r="DU302" s="97"/>
      <c r="DV302" s="97"/>
      <c r="DW302" s="97"/>
      <c r="DX302" s="97"/>
      <c r="DY302" s="97"/>
      <c r="DZ302" s="97"/>
      <c r="EA302" s="97"/>
      <c r="EB302" s="97"/>
      <c r="EC302" s="97"/>
      <c r="ED302" s="97"/>
      <c r="EE302" s="97"/>
      <c r="EF302" s="97"/>
      <c r="EG302" s="97"/>
      <c r="EH302" s="97"/>
      <c r="EI302" s="97"/>
      <c r="EJ302" s="97"/>
      <c r="EK302" s="97"/>
      <c r="EL302" s="97"/>
      <c r="EM302" s="97"/>
      <c r="EN302" s="97"/>
      <c r="EO302" s="97"/>
      <c r="EP302" s="97"/>
      <c r="EQ302" s="97"/>
      <c r="ER302" s="97"/>
      <c r="ES302" s="97"/>
      <c r="ET302" s="97"/>
      <c r="EU302" s="97"/>
      <c r="EV302" s="97"/>
      <c r="EW302" s="97"/>
      <c r="EX302" s="97"/>
      <c r="EY302" s="97"/>
      <c r="EZ302" s="97"/>
      <c r="FA302" s="97"/>
      <c r="FB302" s="97"/>
      <c r="FC302" s="97"/>
      <c r="FD302" s="97"/>
      <c r="FE302" s="97"/>
      <c r="FF302" s="97"/>
      <c r="FG302" s="97"/>
      <c r="FH302" s="97"/>
      <c r="FI302" s="97"/>
      <c r="FJ302" s="97"/>
      <c r="FK302" s="97"/>
      <c r="FL302" s="97"/>
      <c r="FM302" s="97"/>
      <c r="FN302" s="97"/>
      <c r="FO302" s="97"/>
      <c r="FP302" s="97"/>
      <c r="FQ302" s="97"/>
      <c r="FR302" s="97"/>
      <c r="FS302" s="97"/>
      <c r="FT302" s="97"/>
      <c r="FU302" s="97"/>
      <c r="FV302" s="97"/>
      <c r="FW302" s="97"/>
      <c r="FX302" s="97"/>
      <c r="FY302" s="97"/>
      <c r="FZ302" s="97"/>
      <c r="GA302" s="97"/>
      <c r="GB302" s="97"/>
      <c r="GC302" s="97"/>
      <c r="GD302" s="97"/>
      <c r="GE302" s="97"/>
      <c r="GF302" s="97"/>
      <c r="GG302" s="97"/>
      <c r="GH302" s="97"/>
      <c r="GI302" s="97"/>
      <c r="GJ302" s="97"/>
      <c r="GK302" s="97"/>
      <c r="GL302" s="97"/>
      <c r="GM302" s="97"/>
      <c r="GN302" s="97"/>
      <c r="GO302" s="97"/>
      <c r="GP302" s="97"/>
      <c r="GQ302" s="97"/>
      <c r="GR302" s="97"/>
      <c r="GS302" s="97"/>
      <c r="GT302" s="97"/>
      <c r="GU302" s="97"/>
      <c r="GV302" s="97"/>
      <c r="GW302" s="97"/>
      <c r="GX302" s="97"/>
      <c r="GY302" s="97"/>
      <c r="GZ302" s="97"/>
      <c r="HA302" s="97"/>
      <c r="HB302" s="97"/>
      <c r="HC302" s="97"/>
      <c r="HD302" s="97"/>
      <c r="HE302" s="97"/>
      <c r="HF302" s="97"/>
      <c r="HG302" s="97"/>
      <c r="HH302" s="97"/>
      <c r="HI302" s="97"/>
      <c r="HJ302" s="97"/>
      <c r="HK302" s="97"/>
      <c r="HL302" s="97"/>
      <c r="HM302" s="97"/>
      <c r="HN302" s="97"/>
      <c r="HO302" s="97"/>
      <c r="HP302" s="97"/>
      <c r="HQ302" s="97"/>
      <c r="HR302" s="97"/>
      <c r="HS302" s="97"/>
      <c r="HT302" s="97"/>
      <c r="HU302" s="97"/>
      <c r="HV302" s="97"/>
      <c r="HW302" s="97"/>
      <c r="HX302" s="97"/>
      <c r="HY302" s="97"/>
      <c r="HZ302" s="97"/>
      <c r="IA302" s="97"/>
      <c r="IB302" s="97"/>
      <c r="IC302" s="97"/>
      <c r="ID302" s="97"/>
      <c r="IE302" s="97"/>
      <c r="IF302" s="97"/>
      <c r="IG302" s="97"/>
      <c r="IH302" s="97"/>
      <c r="II302" s="97"/>
      <c r="IJ302" s="97"/>
      <c r="IK302" s="97"/>
      <c r="IL302" s="97"/>
      <c r="IM302" s="97"/>
      <c r="IN302" s="97"/>
      <c r="IO302" s="97"/>
      <c r="IP302" s="97"/>
      <c r="IQ302" s="97"/>
      <c r="IR302" s="97"/>
      <c r="IS302" s="97"/>
      <c r="IT302" s="97"/>
      <c r="IU302" s="97"/>
      <c r="IV302" s="97"/>
      <c r="IW302" s="97"/>
      <c r="IX302" s="97"/>
      <c r="IY302" s="97"/>
      <c r="IZ302" s="97"/>
      <c r="JA302" s="97"/>
      <c r="JB302" s="97"/>
      <c r="JC302" s="97"/>
      <c r="JD302" s="97"/>
      <c r="JE302" s="97"/>
      <c r="JF302" s="97"/>
      <c r="JG302" s="97"/>
      <c r="JH302" s="97"/>
      <c r="JI302" s="97"/>
      <c r="JJ302" s="97"/>
      <c r="JK302" s="97"/>
      <c r="JL302" s="97"/>
      <c r="JM302" s="97"/>
      <c r="JN302" s="97"/>
      <c r="JO302" s="97"/>
      <c r="JP302" s="97"/>
      <c r="JQ302" s="97"/>
      <c r="JR302" s="97"/>
      <c r="JS302" s="97"/>
      <c r="JT302" s="97"/>
      <c r="JU302" s="97"/>
      <c r="JV302" s="97"/>
      <c r="JW302" s="97"/>
      <c r="JX302" s="97"/>
      <c r="JY302" s="97"/>
      <c r="JZ302" s="97"/>
      <c r="KA302" s="97"/>
      <c r="KB302" s="97"/>
      <c r="KC302" s="97"/>
      <c r="KD302" s="97"/>
      <c r="KE302" s="97"/>
      <c r="KF302" s="97"/>
      <c r="KG302" s="97"/>
      <c r="KH302" s="97"/>
      <c r="KI302" s="97"/>
      <c r="KJ302" s="97"/>
      <c r="KK302" s="97"/>
      <c r="KL302" s="97"/>
      <c r="KM302" s="97"/>
      <c r="KN302" s="97"/>
      <c r="KO302" s="97"/>
      <c r="KP302" s="97"/>
      <c r="KQ302" s="97"/>
      <c r="KR302" s="97"/>
      <c r="KS302" s="97"/>
      <c r="KT302" s="97"/>
      <c r="KU302" s="97"/>
      <c r="KV302" s="97"/>
      <c r="KW302" s="97"/>
      <c r="KX302" s="97"/>
      <c r="KY302" s="97"/>
      <c r="KZ302" s="97"/>
      <c r="LA302" s="97"/>
      <c r="LB302" s="97"/>
      <c r="LC302" s="97"/>
      <c r="LD302" s="97"/>
      <c r="LE302" s="97"/>
      <c r="LF302" s="97"/>
      <c r="LG302" s="97"/>
      <c r="LH302" s="97"/>
      <c r="LI302" s="97"/>
      <c r="LJ302" s="97"/>
      <c r="LK302" s="97"/>
      <c r="LL302" s="97"/>
      <c r="LM302" s="97"/>
      <c r="LN302" s="97"/>
      <c r="LO302" s="97"/>
      <c r="LP302" s="97"/>
      <c r="LQ302" s="97"/>
      <c r="LR302" s="97"/>
      <c r="LS302" s="97"/>
      <c r="LT302" s="97"/>
      <c r="LU302" s="97"/>
      <c r="LV302" s="97"/>
      <c r="LW302" s="97"/>
      <c r="LX302" s="97"/>
      <c r="LY302" s="97"/>
      <c r="LZ302" s="97"/>
      <c r="MA302" s="97"/>
      <c r="MB302" s="97"/>
      <c r="MC302" s="97"/>
      <c r="MD302" s="97"/>
      <c r="ME302" s="97"/>
      <c r="MF302" s="97"/>
      <c r="MG302" s="97"/>
      <c r="MH302" s="97"/>
      <c r="MI302" s="97"/>
      <c r="MJ302" s="97"/>
      <c r="MK302" s="97"/>
      <c r="ML302" s="97"/>
      <c r="MM302" s="97"/>
      <c r="MN302" s="97"/>
      <c r="MO302" s="97"/>
      <c r="MP302" s="97"/>
      <c r="MQ302" s="97"/>
      <c r="MR302" s="97"/>
      <c r="MS302" s="97"/>
      <c r="MT302" s="97"/>
      <c r="MU302" s="97"/>
      <c r="MV302" s="97"/>
      <c r="MW302" s="97"/>
      <c r="MX302" s="97"/>
      <c r="MY302" s="97"/>
      <c r="MZ302" s="97"/>
      <c r="NA302" s="97"/>
      <c r="NB302" s="97"/>
      <c r="NC302" s="97"/>
      <c r="ND302" s="97"/>
      <c r="NE302" s="97"/>
      <c r="NF302" s="97"/>
      <c r="NG302" s="97"/>
      <c r="NH302" s="97"/>
      <c r="NI302" s="97"/>
      <c r="NJ302" s="97"/>
      <c r="NK302" s="97"/>
      <c r="NL302" s="97"/>
      <c r="NM302" s="97"/>
      <c r="NN302" s="97"/>
      <c r="NO302" s="97"/>
      <c r="NP302" s="97"/>
      <c r="NQ302" s="97"/>
      <c r="NR302" s="97"/>
      <c r="NS302" s="97"/>
      <c r="NT302" s="97"/>
      <c r="NU302" s="97"/>
      <c r="NV302" s="97"/>
      <c r="NW302" s="97"/>
      <c r="NX302" s="97"/>
      <c r="NY302" s="97"/>
      <c r="NZ302" s="97"/>
      <c r="OA302" s="97"/>
      <c r="OB302" s="97"/>
      <c r="OC302" s="97"/>
      <c r="OD302" s="97"/>
      <c r="OE302" s="97"/>
      <c r="OF302" s="97"/>
      <c r="OG302" s="97"/>
      <c r="OH302" s="97"/>
      <c r="OI302" s="97"/>
      <c r="OJ302" s="97"/>
      <c r="OK302" s="97"/>
      <c r="OL302" s="97"/>
      <c r="OM302" s="97"/>
      <c r="ON302" s="97"/>
      <c r="OO302" s="97"/>
      <c r="OP302" s="97"/>
      <c r="OQ302" s="97"/>
      <c r="OR302" s="97"/>
      <c r="OS302" s="97"/>
      <c r="OT302" s="97"/>
      <c r="OU302" s="97"/>
      <c r="OV302" s="97"/>
      <c r="OW302" s="97"/>
      <c r="OX302" s="97"/>
      <c r="OY302" s="97"/>
      <c r="OZ302" s="97"/>
      <c r="PA302" s="97"/>
      <c r="PB302" s="97"/>
      <c r="PC302" s="97"/>
      <c r="PD302" s="97"/>
      <c r="PE302" s="97"/>
      <c r="PF302" s="97"/>
      <c r="PG302" s="97"/>
      <c r="PH302" s="97"/>
      <c r="PI302" s="97"/>
      <c r="PJ302" s="97"/>
      <c r="PK302" s="97"/>
      <c r="PL302" s="97"/>
      <c r="PM302" s="97"/>
      <c r="PN302" s="97"/>
      <c r="PO302" s="97"/>
      <c r="PP302" s="97"/>
      <c r="PQ302" s="97"/>
      <c r="PR302" s="97"/>
      <c r="PS302" s="97"/>
      <c r="PT302" s="97"/>
      <c r="PU302" s="97"/>
      <c r="PV302" s="97"/>
      <c r="PW302" s="97"/>
      <c r="PX302" s="97"/>
      <c r="PY302" s="97"/>
      <c r="PZ302" s="97"/>
      <c r="QA302" s="97"/>
      <c r="QB302" s="97"/>
      <c r="QC302" s="97"/>
      <c r="QD302" s="97"/>
      <c r="QE302" s="97"/>
      <c r="QF302" s="97"/>
      <c r="QG302" s="97"/>
      <c r="QH302" s="97"/>
      <c r="QI302" s="97"/>
      <c r="QJ302" s="97"/>
      <c r="QK302" s="97"/>
      <c r="QL302" s="97"/>
      <c r="QM302" s="97"/>
      <c r="QN302" s="97"/>
      <c r="QO302" s="97"/>
      <c r="QP302" s="97"/>
      <c r="QQ302" s="97"/>
      <c r="QR302" s="97"/>
      <c r="QS302" s="97"/>
      <c r="QT302" s="97"/>
      <c r="QU302" s="97"/>
      <c r="QV302" s="97"/>
      <c r="QW302" s="97"/>
      <c r="QX302" s="97"/>
      <c r="QY302" s="97"/>
      <c r="QZ302" s="97"/>
      <c r="RA302" s="97"/>
      <c r="RB302" s="97"/>
      <c r="RC302" s="97"/>
      <c r="RD302" s="97"/>
      <c r="RE302" s="97"/>
      <c r="RF302" s="97"/>
      <c r="RG302" s="97"/>
      <c r="RH302" s="97"/>
      <c r="RI302" s="97"/>
      <c r="RJ302" s="97"/>
      <c r="RK302" s="97"/>
      <c r="RL302" s="97"/>
      <c r="RM302" s="97"/>
      <c r="RN302" s="97"/>
      <c r="RO302" s="97"/>
      <c r="RP302" s="97"/>
      <c r="RQ302" s="97"/>
      <c r="RR302" s="97"/>
      <c r="RS302" s="97"/>
      <c r="RT302" s="97"/>
      <c r="RU302" s="97"/>
      <c r="RV302" s="97"/>
      <c r="RW302" s="97"/>
      <c r="RX302" s="97"/>
      <c r="RY302" s="97"/>
      <c r="RZ302" s="97"/>
      <c r="SA302" s="97"/>
      <c r="SB302" s="97"/>
      <c r="SC302" s="97"/>
      <c r="SD302" s="97"/>
      <c r="SE302" s="97"/>
      <c r="SF302" s="97"/>
      <c r="SG302" s="97"/>
      <c r="SH302" s="97"/>
      <c r="SI302" s="97"/>
      <c r="SJ302" s="97"/>
      <c r="SK302" s="97"/>
      <c r="SL302" s="97"/>
      <c r="SM302" s="97"/>
      <c r="SN302" s="97"/>
      <c r="SO302" s="97"/>
      <c r="SP302" s="97"/>
      <c r="SQ302" s="97"/>
      <c r="SR302" s="97"/>
      <c r="SS302" s="97"/>
      <c r="ST302" s="97"/>
      <c r="SU302" s="97"/>
      <c r="SV302" s="97"/>
      <c r="SW302" s="97"/>
      <c r="SX302" s="97"/>
      <c r="SY302" s="97"/>
      <c r="SZ302" s="97"/>
      <c r="TA302" s="97"/>
      <c r="TB302" s="97"/>
      <c r="TC302" s="97"/>
      <c r="TD302" s="97"/>
      <c r="TE302" s="97"/>
      <c r="TF302" s="97"/>
      <c r="TG302" s="97"/>
      <c r="TH302" s="97"/>
      <c r="TI302" s="97"/>
      <c r="TJ302" s="97"/>
      <c r="TK302" s="97"/>
      <c r="TL302" s="97"/>
      <c r="TM302" s="97"/>
      <c r="TN302" s="97"/>
      <c r="TO302" s="97"/>
      <c r="TP302" s="97"/>
      <c r="TQ302" s="97"/>
      <c r="TR302" s="97"/>
      <c r="TS302" s="97"/>
      <c r="TT302" s="97"/>
      <c r="TU302" s="97"/>
      <c r="TV302" s="97"/>
      <c r="TW302" s="97"/>
      <c r="TX302" s="97"/>
      <c r="TY302" s="97"/>
      <c r="TZ302" s="97"/>
      <c r="UA302" s="97"/>
      <c r="UB302" s="97"/>
      <c r="UC302" s="97"/>
      <c r="UD302" s="97"/>
      <c r="UE302" s="97"/>
      <c r="UF302" s="97"/>
      <c r="UG302" s="97"/>
      <c r="UH302" s="97"/>
      <c r="UI302" s="97"/>
      <c r="UJ302" s="97"/>
      <c r="UK302" s="97"/>
      <c r="UL302" s="97"/>
      <c r="UM302" s="97"/>
      <c r="UN302" s="97"/>
      <c r="UO302" s="97"/>
      <c r="UP302" s="97"/>
      <c r="UQ302" s="97"/>
      <c r="UR302" s="97"/>
      <c r="US302" s="97"/>
      <c r="UT302" s="97"/>
      <c r="UU302" s="97"/>
      <c r="UV302" s="97"/>
      <c r="UW302" s="97"/>
      <c r="UX302" s="97"/>
      <c r="UY302" s="97"/>
      <c r="UZ302" s="97"/>
      <c r="VA302" s="97"/>
      <c r="VB302" s="97"/>
      <c r="VC302" s="97"/>
      <c r="VD302" s="97"/>
      <c r="VE302" s="97"/>
      <c r="VF302" s="97"/>
      <c r="VG302" s="97"/>
      <c r="VH302" s="97"/>
      <c r="VI302" s="97"/>
      <c r="VJ302" s="97"/>
      <c r="VK302" s="97"/>
      <c r="VL302" s="97"/>
      <c r="VM302" s="97"/>
      <c r="VN302" s="97"/>
      <c r="VO302" s="97"/>
      <c r="VP302" s="97"/>
      <c r="VQ302" s="97"/>
      <c r="VR302" s="97"/>
      <c r="VS302" s="97"/>
      <c r="VT302" s="97"/>
      <c r="VU302" s="97"/>
      <c r="VV302" s="97"/>
      <c r="VW302" s="97"/>
      <c r="VX302" s="97"/>
      <c r="VY302" s="97"/>
      <c r="VZ302" s="97"/>
      <c r="WA302" s="97"/>
      <c r="WB302" s="97"/>
      <c r="WC302" s="97"/>
      <c r="WD302" s="97"/>
      <c r="WE302" s="97"/>
      <c r="WF302" s="97"/>
      <c r="WG302" s="97"/>
      <c r="WH302" s="97"/>
      <c r="WI302" s="97"/>
      <c r="WJ302" s="97"/>
      <c r="WK302" s="97"/>
      <c r="WL302" s="97"/>
      <c r="WM302" s="97"/>
      <c r="WN302" s="97"/>
      <c r="WO302" s="97"/>
      <c r="WP302" s="97"/>
      <c r="WQ302" s="97"/>
      <c r="WR302" s="97"/>
      <c r="WS302" s="97"/>
      <c r="WT302" s="97"/>
      <c r="WU302" s="97"/>
      <c r="WV302" s="97"/>
      <c r="WW302" s="97"/>
      <c r="WX302" s="97"/>
      <c r="WY302" s="97"/>
      <c r="WZ302" s="97"/>
      <c r="XA302" s="97"/>
      <c r="XB302" s="97"/>
      <c r="XC302" s="97"/>
      <c r="XD302" s="97"/>
      <c r="XE302" s="97"/>
      <c r="XF302" s="97"/>
      <c r="XG302" s="97"/>
      <c r="XH302" s="97"/>
      <c r="XI302" s="97"/>
      <c r="XJ302" s="97"/>
      <c r="XK302" s="97"/>
      <c r="XL302" s="97"/>
      <c r="XM302" s="97"/>
      <c r="XN302" s="97"/>
      <c r="XO302" s="97"/>
      <c r="XP302" s="97"/>
      <c r="XQ302" s="97"/>
      <c r="XR302" s="97"/>
      <c r="XS302" s="97"/>
      <c r="XT302" s="97"/>
      <c r="XU302" s="97"/>
      <c r="XV302" s="97"/>
      <c r="XW302" s="97"/>
      <c r="XX302" s="97"/>
      <c r="XY302" s="97"/>
      <c r="XZ302" s="97"/>
      <c r="YA302" s="97"/>
      <c r="YB302" s="97"/>
      <c r="YC302" s="97"/>
      <c r="YD302" s="97"/>
      <c r="YE302" s="97"/>
      <c r="YF302" s="97"/>
      <c r="YG302" s="97"/>
      <c r="YH302" s="97"/>
      <c r="YI302" s="97"/>
      <c r="YJ302" s="97"/>
      <c r="YK302" s="97"/>
      <c r="YL302" s="97"/>
      <c r="YM302" s="97"/>
      <c r="YN302" s="97"/>
      <c r="YO302" s="97"/>
      <c r="YP302" s="97"/>
      <c r="YQ302" s="97"/>
      <c r="YR302" s="97"/>
      <c r="YS302" s="97"/>
      <c r="YT302" s="97"/>
      <c r="YU302" s="97"/>
      <c r="YV302" s="97"/>
      <c r="YW302" s="97"/>
      <c r="YX302" s="97"/>
      <c r="YY302" s="97"/>
      <c r="YZ302" s="97"/>
      <c r="ZA302" s="97"/>
      <c r="ZB302" s="97"/>
      <c r="ZC302" s="97"/>
      <c r="ZD302" s="97"/>
      <c r="ZE302" s="97"/>
      <c r="ZF302" s="97"/>
      <c r="ZG302" s="97"/>
      <c r="ZH302" s="97"/>
      <c r="ZI302" s="97"/>
      <c r="ZJ302" s="97"/>
      <c r="ZK302" s="97"/>
      <c r="ZL302" s="97"/>
      <c r="ZM302" s="97"/>
      <c r="ZN302" s="97"/>
      <c r="ZO302" s="97"/>
      <c r="ZP302" s="97"/>
      <c r="ZQ302" s="97"/>
      <c r="ZR302" s="97"/>
      <c r="ZS302" s="97"/>
      <c r="ZT302" s="97"/>
      <c r="ZU302" s="97"/>
      <c r="ZV302" s="97"/>
      <c r="ZW302" s="97"/>
      <c r="ZX302" s="97"/>
      <c r="ZY302" s="97"/>
      <c r="ZZ302" s="97"/>
      <c r="AAA302" s="97"/>
      <c r="AAB302" s="97"/>
      <c r="AAC302" s="97"/>
      <c r="AAD302" s="97"/>
      <c r="AAE302" s="97"/>
      <c r="AAF302" s="97"/>
      <c r="AAG302" s="97"/>
      <c r="AAH302" s="97"/>
      <c r="AAI302" s="97"/>
      <c r="AAJ302" s="97"/>
      <c r="AAK302" s="97"/>
      <c r="AAL302" s="97"/>
      <c r="AAM302" s="97"/>
      <c r="AAN302" s="97"/>
      <c r="AAO302" s="97"/>
      <c r="AAP302" s="97"/>
      <c r="AAQ302" s="97"/>
      <c r="AAR302" s="97"/>
      <c r="AAS302" s="97"/>
      <c r="AAT302" s="97"/>
      <c r="AAU302" s="97"/>
      <c r="AAV302" s="97"/>
      <c r="AAW302" s="97"/>
      <c r="AAX302" s="97"/>
      <c r="AAY302" s="97"/>
      <c r="AAZ302" s="97"/>
      <c r="ABA302" s="97"/>
      <c r="ABB302" s="97"/>
      <c r="ABC302" s="97"/>
      <c r="ABD302" s="97"/>
      <c r="ABE302" s="97"/>
      <c r="ABF302" s="97"/>
      <c r="ABG302" s="97"/>
      <c r="ABH302" s="97"/>
      <c r="ABI302" s="97"/>
      <c r="ABJ302" s="97"/>
      <c r="ABK302" s="97"/>
      <c r="ABL302" s="97"/>
      <c r="ABM302" s="97"/>
      <c r="ABN302" s="97"/>
      <c r="ABO302" s="97"/>
      <c r="ABP302" s="97"/>
      <c r="ABQ302" s="97"/>
      <c r="ABR302" s="97"/>
      <c r="ABS302" s="97"/>
      <c r="ABT302" s="97"/>
      <c r="ABU302" s="97"/>
      <c r="ABV302" s="97"/>
      <c r="ABW302" s="97"/>
      <c r="ABX302" s="97"/>
      <c r="ABY302" s="97"/>
      <c r="ABZ302" s="97"/>
      <c r="ACA302" s="97"/>
      <c r="ACB302" s="97"/>
      <c r="ACC302" s="97"/>
      <c r="ACD302" s="97"/>
      <c r="ACE302" s="97"/>
      <c r="ACF302" s="97"/>
      <c r="ACG302" s="97"/>
      <c r="ACH302" s="97"/>
      <c r="ACI302" s="97"/>
      <c r="ACJ302" s="97"/>
      <c r="ACK302" s="97"/>
      <c r="ACL302" s="97"/>
      <c r="ACM302" s="97"/>
      <c r="ACN302" s="97"/>
      <c r="ACO302" s="97"/>
      <c r="ACP302" s="97"/>
      <c r="ACQ302" s="97"/>
      <c r="ACR302" s="97"/>
      <c r="ACS302" s="97"/>
      <c r="ACT302" s="97"/>
      <c r="ACU302" s="97"/>
      <c r="ACV302" s="97"/>
      <c r="ACW302" s="97"/>
      <c r="ACX302" s="97"/>
      <c r="ACY302" s="97"/>
      <c r="ACZ302" s="97"/>
      <c r="ADA302" s="97"/>
      <c r="ADB302" s="97"/>
      <c r="ADC302" s="97"/>
      <c r="ADD302" s="97"/>
      <c r="ADE302" s="97"/>
      <c r="ADF302" s="97"/>
      <c r="ADG302" s="97"/>
      <c r="ADH302" s="97"/>
      <c r="ADI302" s="97"/>
      <c r="ADJ302" s="97"/>
      <c r="ADK302" s="97"/>
      <c r="ADL302" s="97"/>
      <c r="ADM302" s="97"/>
      <c r="ADN302" s="97"/>
      <c r="ADO302" s="97"/>
      <c r="ADP302" s="97"/>
      <c r="ADQ302" s="97"/>
      <c r="ADR302" s="97"/>
      <c r="ADS302" s="97"/>
      <c r="ADT302" s="97"/>
      <c r="ADU302" s="97"/>
      <c r="ADV302" s="97"/>
      <c r="ADW302" s="97"/>
      <c r="ADX302" s="97"/>
      <c r="ADY302" s="97"/>
      <c r="ADZ302" s="97"/>
      <c r="AEA302" s="97"/>
      <c r="AEB302" s="97"/>
      <c r="AEC302" s="97"/>
      <c r="AED302" s="97"/>
      <c r="AEE302" s="97"/>
      <c r="AEF302" s="97"/>
      <c r="AEG302" s="97"/>
      <c r="AEH302" s="97"/>
      <c r="AEI302" s="97"/>
      <c r="AEJ302" s="97"/>
      <c r="AEK302" s="97"/>
      <c r="AEL302" s="97"/>
      <c r="AEM302" s="97"/>
      <c r="AEN302" s="97"/>
      <c r="AEO302" s="97"/>
      <c r="AEP302" s="97"/>
      <c r="AEQ302" s="97"/>
      <c r="AER302" s="97"/>
      <c r="AES302" s="97"/>
      <c r="AET302" s="97"/>
      <c r="AEU302" s="97"/>
      <c r="AEV302" s="97"/>
      <c r="AEW302" s="97"/>
      <c r="AEX302" s="97"/>
      <c r="AEY302" s="97"/>
      <c r="AEZ302" s="97"/>
      <c r="AFA302" s="97"/>
      <c r="AFB302" s="97"/>
      <c r="AFC302" s="97"/>
      <c r="AFD302" s="97"/>
      <c r="AFE302" s="97"/>
      <c r="AFF302" s="97"/>
      <c r="AFG302" s="97"/>
      <c r="AFH302" s="97"/>
      <c r="AFI302" s="97"/>
      <c r="AFJ302" s="97"/>
      <c r="AFK302" s="97"/>
      <c r="AFL302" s="97"/>
      <c r="AFM302" s="97"/>
      <c r="AFN302" s="97"/>
      <c r="AFO302" s="97"/>
      <c r="AFP302" s="97"/>
      <c r="AFQ302" s="97"/>
      <c r="AFR302" s="97"/>
      <c r="AFS302" s="97"/>
      <c r="AFT302" s="97"/>
      <c r="AFU302" s="97"/>
      <c r="AFV302" s="97"/>
      <c r="AFW302" s="97"/>
      <c r="AFX302" s="97"/>
      <c r="AFY302" s="97"/>
      <c r="AFZ302" s="97"/>
      <c r="AGA302" s="97"/>
      <c r="AGB302" s="97"/>
      <c r="AGC302" s="97"/>
      <c r="AGD302" s="97"/>
      <c r="AGE302" s="97"/>
      <c r="AGF302" s="97"/>
      <c r="AGG302" s="97"/>
      <c r="AGH302" s="97"/>
      <c r="AGI302" s="97"/>
      <c r="AGJ302" s="97"/>
      <c r="AGK302" s="97"/>
      <c r="AGL302" s="97"/>
      <c r="AGM302" s="97"/>
      <c r="AGN302" s="97"/>
      <c r="AGO302" s="97"/>
      <c r="AGP302" s="97"/>
      <c r="AGQ302" s="97"/>
      <c r="AGR302" s="97"/>
      <c r="AGS302" s="97"/>
      <c r="AGT302" s="97"/>
      <c r="AGU302" s="97"/>
      <c r="AGV302" s="97"/>
      <c r="AGW302" s="97"/>
      <c r="AGX302" s="97"/>
      <c r="AGY302" s="97"/>
      <c r="AGZ302" s="97"/>
      <c r="AHA302" s="97"/>
      <c r="AHB302" s="97"/>
      <c r="AHC302" s="97"/>
      <c r="AHD302" s="97"/>
      <c r="AHE302" s="97"/>
      <c r="AHF302" s="97"/>
      <c r="AHG302" s="97"/>
      <c r="AHH302" s="97"/>
      <c r="AHI302" s="97"/>
      <c r="AHJ302" s="97"/>
      <c r="AHK302" s="97"/>
      <c r="AHL302" s="97"/>
      <c r="AHM302" s="97"/>
      <c r="AHN302" s="97"/>
      <c r="AHO302" s="97"/>
      <c r="AHP302" s="97"/>
      <c r="AHQ302" s="97"/>
      <c r="AHR302" s="97"/>
      <c r="AHS302" s="97"/>
      <c r="AHT302" s="97"/>
      <c r="AHU302" s="97"/>
      <c r="AHV302" s="97"/>
      <c r="AHW302" s="97"/>
      <c r="AHX302" s="97"/>
      <c r="AHY302" s="97"/>
      <c r="AHZ302" s="97"/>
      <c r="AIA302" s="97"/>
      <c r="AIB302" s="97"/>
      <c r="AIC302" s="97"/>
      <c r="AID302" s="97"/>
      <c r="AIE302" s="97"/>
      <c r="AIF302" s="97"/>
      <c r="AIG302" s="97"/>
      <c r="AIH302" s="97"/>
      <c r="AII302" s="97"/>
      <c r="AIJ302" s="97"/>
      <c r="AIK302" s="97"/>
      <c r="AIL302" s="97"/>
      <c r="AIM302" s="97"/>
      <c r="AIN302" s="97"/>
      <c r="AIO302" s="97"/>
      <c r="AIP302" s="97"/>
      <c r="AIQ302" s="97"/>
      <c r="AIR302" s="97"/>
      <c r="AIS302" s="97"/>
      <c r="AIT302" s="97"/>
      <c r="AIU302" s="97"/>
      <c r="AIV302" s="97"/>
      <c r="AIW302" s="97"/>
      <c r="AIX302" s="97"/>
      <c r="AIY302" s="97"/>
      <c r="AIZ302" s="97"/>
      <c r="AJA302" s="97"/>
      <c r="AJB302" s="97"/>
      <c r="AJC302" s="97"/>
      <c r="AJD302" s="97"/>
      <c r="AJE302" s="97"/>
      <c r="AJF302" s="97"/>
      <c r="AJG302" s="97"/>
      <c r="AJH302" s="97"/>
      <c r="AJI302" s="97"/>
      <c r="AJJ302" s="97"/>
      <c r="AJK302" s="97"/>
      <c r="AJL302" s="97"/>
      <c r="AJM302" s="97"/>
      <c r="AJN302" s="97"/>
      <c r="AJO302" s="97"/>
      <c r="AJP302" s="97"/>
      <c r="AJQ302" s="97"/>
      <c r="AJR302" s="97"/>
      <c r="AJS302" s="97"/>
      <c r="AJT302" s="97"/>
      <c r="AJU302" s="97"/>
      <c r="AJV302" s="97"/>
      <c r="AJW302" s="97"/>
      <c r="AJX302" s="97"/>
      <c r="AJY302" s="97"/>
      <c r="AJZ302" s="97"/>
      <c r="AKA302" s="97"/>
      <c r="AKB302" s="97"/>
      <c r="AKC302" s="97"/>
      <c r="AKD302" s="97"/>
      <c r="AKE302" s="97"/>
      <c r="AKF302" s="97"/>
      <c r="AKG302" s="97"/>
      <c r="AKH302" s="97"/>
      <c r="AKI302" s="97"/>
      <c r="AKJ302" s="97"/>
      <c r="AKK302" s="97"/>
      <c r="AKL302" s="97"/>
      <c r="AKM302" s="97"/>
      <c r="AKN302" s="97"/>
      <c r="AKO302" s="97"/>
      <c r="AKP302" s="97"/>
      <c r="AKQ302" s="97"/>
      <c r="AKR302" s="97"/>
      <c r="AKS302" s="97"/>
      <c r="AKT302" s="97"/>
      <c r="AKU302" s="97"/>
      <c r="AKV302" s="97"/>
      <c r="AKW302" s="97"/>
      <c r="AKX302" s="97"/>
      <c r="AKY302" s="97"/>
      <c r="AKZ302" s="97"/>
      <c r="ALA302" s="97"/>
      <c r="ALB302" s="97"/>
      <c r="ALC302" s="97"/>
      <c r="ALD302" s="97"/>
      <c r="ALE302" s="97"/>
      <c r="ALF302" s="97"/>
      <c r="ALG302" s="97"/>
      <c r="ALH302" s="97"/>
      <c r="ALI302" s="97"/>
      <c r="ALJ302" s="97"/>
      <c r="ALK302" s="97"/>
      <c r="ALL302" s="97"/>
      <c r="ALM302" s="97"/>
      <c r="ALN302" s="97"/>
      <c r="ALO302" s="97"/>
      <c r="ALP302" s="97"/>
      <c r="ALQ302" s="97"/>
      <c r="ALR302" s="97"/>
      <c r="ALS302" s="97"/>
      <c r="ALT302" s="97"/>
      <c r="ALU302" s="97"/>
      <c r="ALV302" s="97"/>
      <c r="ALW302" s="97"/>
      <c r="ALX302" s="97"/>
      <c r="ALY302" s="97"/>
      <c r="ALZ302" s="97"/>
      <c r="AMA302" s="97"/>
      <c r="AMB302" s="97"/>
      <c r="AMC302" s="97"/>
      <c r="AMD302" s="97"/>
      <c r="AME302" s="97"/>
      <c r="AMF302" s="97"/>
      <c r="AMG302" s="97"/>
      <c r="AMH302" s="97"/>
      <c r="AMI302" s="97"/>
      <c r="AMJ302" s="97"/>
      <c r="AMK302" s="97"/>
      <c r="AML302" s="97"/>
      <c r="AMM302" s="97"/>
      <c r="AMN302" s="97"/>
      <c r="AMO302" s="97"/>
      <c r="AMP302" s="97"/>
      <c r="AMQ302" s="97"/>
      <c r="AMR302" s="97"/>
      <c r="AMS302" s="97"/>
      <c r="AMT302" s="97"/>
      <c r="AMU302" s="97"/>
      <c r="AMV302" s="97"/>
      <c r="AMW302" s="97"/>
      <c r="AMX302" s="97"/>
      <c r="AMY302" s="97"/>
      <c r="AMZ302" s="97"/>
      <c r="ANA302" s="97"/>
      <c r="ANB302" s="97"/>
      <c r="ANC302" s="97"/>
      <c r="AND302" s="97"/>
      <c r="ANE302" s="97"/>
      <c r="ANF302" s="97"/>
      <c r="ANG302" s="97"/>
      <c r="ANH302" s="97"/>
      <c r="ANI302" s="97"/>
      <c r="ANJ302" s="97"/>
      <c r="ANK302" s="97"/>
      <c r="ANL302" s="97"/>
      <c r="ANM302" s="97"/>
      <c r="ANN302" s="97"/>
      <c r="ANO302" s="97"/>
      <c r="ANP302" s="97"/>
      <c r="ANQ302" s="97"/>
      <c r="ANR302" s="97"/>
      <c r="ANS302" s="97"/>
      <c r="ANT302" s="97"/>
      <c r="ANU302" s="97"/>
      <c r="ANV302" s="97"/>
      <c r="ANW302" s="97"/>
      <c r="ANX302" s="97"/>
      <c r="ANY302" s="97"/>
      <c r="ANZ302" s="97"/>
      <c r="AOA302" s="97"/>
      <c r="AOB302" s="97"/>
      <c r="AOC302" s="97"/>
      <c r="AOD302" s="97"/>
      <c r="AOE302" s="97"/>
      <c r="AOF302" s="97"/>
      <c r="AOG302" s="97"/>
      <c r="AOH302" s="97"/>
      <c r="AOI302" s="97"/>
      <c r="AOJ302" s="97"/>
      <c r="AOK302" s="97"/>
      <c r="AOL302" s="97"/>
      <c r="AOM302" s="97"/>
      <c r="AON302" s="97"/>
      <c r="AOO302" s="97"/>
      <c r="AOP302" s="97"/>
      <c r="AOQ302" s="97"/>
      <c r="AOR302" s="97"/>
      <c r="AOS302" s="97"/>
      <c r="AOT302" s="97"/>
      <c r="AOU302" s="97"/>
      <c r="AOV302" s="97"/>
      <c r="AOW302" s="97"/>
      <c r="AOX302" s="97"/>
      <c r="AOY302" s="97"/>
      <c r="AOZ302" s="97"/>
      <c r="APA302" s="97"/>
      <c r="APB302" s="97"/>
      <c r="APC302" s="97"/>
      <c r="APD302" s="97"/>
      <c r="APE302" s="97"/>
      <c r="APF302" s="97"/>
      <c r="APG302" s="97"/>
      <c r="APH302" s="97"/>
      <c r="API302" s="97"/>
      <c r="APJ302" s="97"/>
      <c r="APK302" s="97"/>
      <c r="APL302" s="97"/>
      <c r="APM302" s="97"/>
      <c r="APN302" s="97"/>
      <c r="APO302" s="97"/>
      <c r="APP302" s="97"/>
      <c r="APQ302" s="97"/>
      <c r="APR302" s="97"/>
      <c r="APS302" s="97"/>
      <c r="APT302" s="97"/>
      <c r="APU302" s="97"/>
      <c r="APV302" s="97"/>
      <c r="APW302" s="97"/>
      <c r="APX302" s="97"/>
      <c r="APY302" s="97"/>
      <c r="APZ302" s="97"/>
      <c r="AQA302" s="97"/>
      <c r="AQB302" s="97"/>
      <c r="AQC302" s="97"/>
      <c r="AQD302" s="97"/>
      <c r="AQE302" s="97"/>
      <c r="AQF302" s="97"/>
      <c r="AQG302" s="97"/>
      <c r="AQH302" s="97"/>
      <c r="AQI302" s="97"/>
      <c r="AQJ302" s="97"/>
      <c r="AQK302" s="97"/>
      <c r="AQL302" s="97"/>
      <c r="AQM302" s="97"/>
      <c r="AQN302" s="97"/>
      <c r="AQO302" s="97"/>
      <c r="AQP302" s="97"/>
      <c r="AQQ302" s="97"/>
      <c r="AQR302" s="97"/>
      <c r="AQS302" s="97"/>
      <c r="AQT302" s="97"/>
      <c r="AQU302" s="97"/>
      <c r="AQV302" s="97"/>
      <c r="AQW302" s="97"/>
      <c r="AQX302" s="97"/>
      <c r="AQY302" s="97"/>
      <c r="AQZ302" s="97"/>
      <c r="ARA302" s="97"/>
      <c r="ARB302" s="97"/>
      <c r="ARC302" s="97"/>
      <c r="ARD302" s="97"/>
      <c r="ARE302" s="97"/>
      <c r="ARF302" s="97"/>
      <c r="ARG302" s="97"/>
      <c r="ARH302" s="97"/>
      <c r="ARI302" s="97"/>
      <c r="ARJ302" s="97"/>
      <c r="ARK302" s="97"/>
      <c r="ARL302" s="97"/>
      <c r="ARM302" s="97"/>
      <c r="ARN302" s="97"/>
      <c r="ARO302" s="97"/>
      <c r="ARP302" s="97"/>
      <c r="ARQ302" s="97"/>
      <c r="ARR302" s="97"/>
      <c r="ARS302" s="97"/>
      <c r="ART302" s="97"/>
      <c r="ARU302" s="97"/>
      <c r="ARV302" s="97"/>
      <c r="ARW302" s="97"/>
      <c r="ARX302" s="97"/>
      <c r="ARY302" s="97"/>
      <c r="ARZ302" s="97"/>
      <c r="ASA302" s="97"/>
      <c r="ASB302" s="97"/>
      <c r="ASC302" s="97"/>
      <c r="ASD302" s="97"/>
      <c r="ASE302" s="97"/>
      <c r="ASF302" s="97"/>
      <c r="ASG302" s="97"/>
      <c r="ASH302" s="97"/>
      <c r="ASI302" s="97"/>
      <c r="ASJ302" s="97"/>
      <c r="ASK302" s="97"/>
      <c r="ASL302" s="97"/>
      <c r="ASM302" s="97"/>
      <c r="ASN302" s="97"/>
      <c r="ASO302" s="97"/>
      <c r="ASP302" s="97"/>
      <c r="ASQ302" s="97"/>
      <c r="ASR302" s="97"/>
      <c r="ASS302" s="97"/>
      <c r="AST302" s="97"/>
      <c r="ASU302" s="97"/>
      <c r="ASV302" s="97"/>
      <c r="ASW302" s="97"/>
      <c r="ASX302" s="97"/>
      <c r="ASY302" s="97"/>
      <c r="ASZ302" s="97"/>
      <c r="ATA302" s="97"/>
      <c r="ATB302" s="97"/>
      <c r="ATC302" s="97"/>
      <c r="ATD302" s="97"/>
      <c r="ATE302" s="97"/>
      <c r="ATF302" s="97"/>
      <c r="ATG302" s="97"/>
      <c r="ATH302" s="97"/>
      <c r="ATI302" s="97"/>
      <c r="ATJ302" s="97"/>
      <c r="ATK302" s="97"/>
      <c r="ATL302" s="97"/>
      <c r="ATM302" s="97"/>
      <c r="ATN302" s="97"/>
      <c r="ATO302" s="97"/>
      <c r="ATP302" s="97"/>
      <c r="ATQ302" s="97"/>
      <c r="ATR302" s="97"/>
      <c r="ATS302" s="97"/>
      <c r="ATT302" s="97"/>
      <c r="ATU302" s="97"/>
      <c r="ATV302" s="97"/>
      <c r="ATW302" s="97"/>
      <c r="ATX302" s="97"/>
      <c r="ATY302" s="97"/>
      <c r="ATZ302" s="97"/>
      <c r="AUA302" s="97"/>
      <c r="AUB302" s="97"/>
      <c r="AUC302" s="97"/>
      <c r="AUD302" s="97"/>
      <c r="AUE302" s="97"/>
      <c r="AUF302" s="97"/>
      <c r="AUG302" s="97"/>
      <c r="AUH302" s="97"/>
      <c r="AUI302" s="97"/>
      <c r="AUJ302" s="97"/>
      <c r="AUK302" s="97"/>
      <c r="AUL302" s="97"/>
      <c r="AUM302" s="97"/>
      <c r="AUN302" s="97"/>
      <c r="AUO302" s="97"/>
      <c r="AUP302" s="97"/>
      <c r="AUQ302" s="97"/>
      <c r="AUR302" s="97"/>
      <c r="AUS302" s="97"/>
      <c r="AUT302" s="97"/>
      <c r="AUU302" s="97"/>
      <c r="AUV302" s="97"/>
      <c r="AUW302" s="97"/>
      <c r="AUX302" s="97"/>
      <c r="AUY302" s="97"/>
      <c r="AUZ302" s="97"/>
      <c r="AVA302" s="97"/>
      <c r="AVB302" s="97"/>
      <c r="AVC302" s="97"/>
      <c r="AVD302" s="97"/>
      <c r="AVE302" s="97"/>
      <c r="AVF302" s="97"/>
      <c r="AVG302" s="97"/>
      <c r="AVH302" s="97"/>
      <c r="AVI302" s="97"/>
      <c r="AVJ302" s="97"/>
      <c r="AVK302" s="97"/>
      <c r="AVL302" s="97"/>
      <c r="AVM302" s="97"/>
      <c r="AVN302" s="97"/>
      <c r="AVO302" s="97"/>
      <c r="AVP302" s="97"/>
      <c r="AVQ302" s="97"/>
      <c r="AVR302" s="97"/>
      <c r="AVS302" s="97"/>
      <c r="AVT302" s="97"/>
      <c r="AVU302" s="97"/>
      <c r="AVV302" s="97"/>
      <c r="AVW302" s="97"/>
      <c r="AVX302" s="97"/>
      <c r="AVY302" s="97"/>
      <c r="AVZ302" s="97"/>
      <c r="AWA302" s="97"/>
      <c r="AWB302" s="97"/>
      <c r="AWC302" s="97"/>
      <c r="AWD302" s="97"/>
      <c r="AWE302" s="97"/>
      <c r="AWF302" s="97"/>
      <c r="AWG302" s="97"/>
      <c r="AWH302" s="97"/>
      <c r="AWI302" s="97"/>
      <c r="AWJ302" s="97"/>
      <c r="AWK302" s="97"/>
      <c r="AWL302" s="97"/>
      <c r="AWM302" s="97"/>
      <c r="AWN302" s="97"/>
      <c r="AWO302" s="97"/>
      <c r="AWP302" s="97"/>
      <c r="AWQ302" s="97"/>
      <c r="AWR302" s="97"/>
      <c r="AWS302" s="97"/>
      <c r="AWT302" s="97"/>
      <c r="AWU302" s="97"/>
      <c r="AWV302" s="97"/>
      <c r="AWW302" s="97"/>
      <c r="AWX302" s="97"/>
      <c r="AWY302" s="97"/>
      <c r="AWZ302" s="97"/>
      <c r="AXA302" s="97"/>
      <c r="AXB302" s="97"/>
      <c r="AXC302" s="97"/>
      <c r="AXD302" s="97"/>
      <c r="AXE302" s="97"/>
      <c r="AXF302" s="97"/>
      <c r="AXG302" s="97"/>
      <c r="AXH302" s="97"/>
      <c r="AXI302" s="97"/>
      <c r="AXJ302" s="97"/>
      <c r="AXK302" s="97"/>
      <c r="AXL302" s="97"/>
      <c r="AXM302" s="97"/>
      <c r="AXN302" s="97"/>
      <c r="AXO302" s="97"/>
      <c r="AXP302" s="97"/>
      <c r="AXQ302" s="97"/>
      <c r="AXR302" s="97"/>
      <c r="AXS302" s="97"/>
      <c r="AXT302" s="97"/>
      <c r="AXU302" s="97"/>
      <c r="AXV302" s="97"/>
      <c r="AXW302" s="97"/>
      <c r="AXX302" s="97"/>
      <c r="AXY302" s="97"/>
      <c r="AXZ302" s="97"/>
      <c r="AYA302" s="97"/>
      <c r="AYB302" s="97"/>
      <c r="AYC302" s="97"/>
      <c r="AYD302" s="97"/>
      <c r="AYE302" s="97"/>
      <c r="AYF302" s="97"/>
      <c r="AYG302" s="97"/>
      <c r="AYH302" s="97"/>
      <c r="AYI302" s="97"/>
      <c r="AYJ302" s="97"/>
      <c r="AYK302" s="97"/>
      <c r="AYL302" s="97"/>
      <c r="AYM302" s="97"/>
      <c r="AYN302" s="97"/>
      <c r="AYO302" s="97"/>
      <c r="AYP302" s="97"/>
      <c r="AYQ302" s="97"/>
      <c r="AYR302" s="97"/>
      <c r="AYS302" s="97"/>
      <c r="AYT302" s="97"/>
      <c r="AYU302" s="97"/>
      <c r="AYV302" s="97"/>
      <c r="AYW302" s="97"/>
      <c r="AYX302" s="97"/>
      <c r="AYY302" s="97"/>
      <c r="AYZ302" s="97"/>
      <c r="AZA302" s="97"/>
      <c r="AZB302" s="97"/>
      <c r="AZC302" s="97"/>
      <c r="AZD302" s="97"/>
      <c r="AZE302" s="97"/>
      <c r="AZF302" s="97"/>
      <c r="AZG302" s="97"/>
      <c r="AZH302" s="97"/>
      <c r="AZI302" s="97"/>
      <c r="AZJ302" s="97"/>
      <c r="AZK302" s="97"/>
      <c r="AZL302" s="97"/>
      <c r="AZM302" s="97"/>
      <c r="AZN302" s="97"/>
      <c r="AZO302" s="97"/>
      <c r="AZP302" s="97"/>
      <c r="AZQ302" s="97"/>
      <c r="AZR302" s="97"/>
      <c r="AZS302" s="97"/>
      <c r="AZT302" s="97"/>
      <c r="AZU302" s="97"/>
      <c r="AZV302" s="97"/>
      <c r="AZW302" s="97"/>
      <c r="AZX302" s="97"/>
      <c r="AZY302" s="97"/>
      <c r="AZZ302" s="97"/>
      <c r="BAA302" s="97"/>
      <c r="BAB302" s="97"/>
      <c r="BAC302" s="97"/>
      <c r="BAD302" s="97"/>
      <c r="BAE302" s="97"/>
      <c r="BAF302" s="97"/>
      <c r="BAG302" s="97"/>
      <c r="BAH302" s="97"/>
      <c r="BAI302" s="97"/>
      <c r="BAJ302" s="97"/>
      <c r="BAK302" s="97"/>
      <c r="BAL302" s="97"/>
      <c r="BAM302" s="97"/>
      <c r="BAN302" s="97"/>
      <c r="BAO302" s="97"/>
      <c r="BAP302" s="97"/>
      <c r="BAQ302" s="97"/>
      <c r="BAR302" s="97"/>
      <c r="BAS302" s="97"/>
      <c r="BAT302" s="97"/>
      <c r="BAU302" s="97"/>
      <c r="BAV302" s="97"/>
      <c r="BAW302" s="97"/>
      <c r="BAX302" s="97"/>
      <c r="BAY302" s="97"/>
      <c r="BAZ302" s="97"/>
      <c r="BBA302" s="97"/>
      <c r="BBB302" s="97"/>
      <c r="BBC302" s="97"/>
      <c r="BBD302" s="97"/>
      <c r="BBE302" s="97"/>
      <c r="BBF302" s="97"/>
      <c r="BBG302" s="97"/>
      <c r="BBH302" s="97"/>
      <c r="BBI302" s="97"/>
      <c r="BBJ302" s="97"/>
      <c r="BBK302" s="97"/>
      <c r="BBL302" s="97"/>
      <c r="BBM302" s="97"/>
      <c r="BBN302" s="97"/>
      <c r="BBO302" s="97"/>
      <c r="BBP302" s="97"/>
      <c r="BBQ302" s="97"/>
      <c r="BBR302" s="97"/>
      <c r="BBS302" s="97"/>
      <c r="BBT302" s="97"/>
      <c r="BBU302" s="97"/>
      <c r="BBV302" s="97"/>
      <c r="BBW302" s="97"/>
      <c r="BBX302" s="97"/>
      <c r="BBY302" s="97"/>
      <c r="BBZ302" s="97"/>
      <c r="BCA302" s="97"/>
      <c r="BCB302" s="97"/>
      <c r="BCC302" s="97"/>
      <c r="BCD302" s="97"/>
      <c r="BCE302" s="97"/>
      <c r="BCF302" s="97"/>
      <c r="BCG302" s="97"/>
      <c r="BCH302" s="97"/>
      <c r="BCI302" s="97"/>
      <c r="BCJ302" s="97"/>
      <c r="BCK302" s="97"/>
      <c r="BCL302" s="97"/>
      <c r="BCM302" s="97"/>
      <c r="BCN302" s="97"/>
      <c r="BCO302" s="97"/>
      <c r="BCP302" s="97"/>
      <c r="BCQ302" s="97"/>
      <c r="BCR302" s="97"/>
      <c r="BCS302" s="97"/>
      <c r="BCT302" s="97"/>
      <c r="BCU302" s="97"/>
      <c r="BCV302" s="97"/>
      <c r="BCW302" s="97"/>
      <c r="BCX302" s="97"/>
      <c r="BCY302" s="97"/>
      <c r="BCZ302" s="97"/>
      <c r="BDA302" s="97"/>
      <c r="BDB302" s="97"/>
      <c r="BDC302" s="97"/>
      <c r="BDD302" s="97"/>
      <c r="BDE302" s="97"/>
      <c r="BDF302" s="97"/>
      <c r="BDG302" s="97"/>
      <c r="BDH302" s="97"/>
      <c r="BDI302" s="97"/>
      <c r="BDJ302" s="97"/>
      <c r="BDK302" s="97"/>
      <c r="BDL302" s="97"/>
      <c r="BDM302" s="97"/>
      <c r="BDN302" s="97"/>
      <c r="BDO302" s="97"/>
      <c r="BDP302" s="97"/>
      <c r="BDQ302" s="97"/>
      <c r="BDR302" s="97"/>
      <c r="BDS302" s="97"/>
      <c r="BDT302" s="97"/>
      <c r="BDU302" s="97"/>
      <c r="BDV302" s="97"/>
      <c r="BDW302" s="97"/>
      <c r="BDX302" s="97"/>
      <c r="BDY302" s="97"/>
      <c r="BDZ302" s="97"/>
      <c r="BEA302" s="97"/>
      <c r="BEB302" s="97"/>
      <c r="BEC302" s="97"/>
      <c r="BED302" s="97"/>
      <c r="BEE302" s="97"/>
      <c r="BEF302" s="97"/>
      <c r="BEG302" s="97"/>
      <c r="BEH302" s="97"/>
      <c r="BEI302" s="97"/>
      <c r="BEJ302" s="97"/>
      <c r="BEK302" s="97"/>
      <c r="BEL302" s="97"/>
      <c r="BEM302" s="97"/>
      <c r="BEN302" s="97"/>
      <c r="BEO302" s="97"/>
      <c r="BEP302" s="97"/>
      <c r="BEQ302" s="97"/>
      <c r="BER302" s="97"/>
      <c r="BES302" s="97"/>
      <c r="BET302" s="97"/>
      <c r="BEU302" s="97"/>
      <c r="BEV302" s="97"/>
      <c r="BEW302" s="97"/>
      <c r="BEX302" s="97"/>
      <c r="BEY302" s="97"/>
      <c r="BEZ302" s="97"/>
      <c r="BFA302" s="97"/>
      <c r="BFB302" s="97"/>
      <c r="BFC302" s="97"/>
      <c r="BFD302" s="97"/>
      <c r="BFE302" s="97"/>
      <c r="BFF302" s="97"/>
      <c r="BFG302" s="97"/>
      <c r="BFH302" s="97"/>
      <c r="BFI302" s="97"/>
      <c r="BFJ302" s="97"/>
      <c r="BFK302" s="97"/>
      <c r="BFL302" s="97"/>
      <c r="BFM302" s="97"/>
      <c r="BFN302" s="97"/>
      <c r="BFO302" s="97"/>
      <c r="BFP302" s="97"/>
      <c r="BFQ302" s="97"/>
      <c r="BFR302" s="97"/>
      <c r="BFS302" s="97"/>
      <c r="BFT302" s="97"/>
      <c r="BFU302" s="97"/>
      <c r="BFV302" s="97"/>
      <c r="BFW302" s="97"/>
      <c r="BFX302" s="97"/>
      <c r="BFY302" s="97"/>
      <c r="BFZ302" s="97"/>
      <c r="BGA302" s="97"/>
      <c r="BGB302" s="97"/>
      <c r="BGC302" s="97"/>
      <c r="BGD302" s="97"/>
      <c r="BGE302" s="97"/>
      <c r="BGF302" s="97"/>
      <c r="BGG302" s="97"/>
      <c r="BGH302" s="97"/>
      <c r="BGI302" s="97"/>
      <c r="BGJ302" s="97"/>
      <c r="BGK302" s="97"/>
      <c r="BGL302" s="97"/>
      <c r="BGM302" s="97"/>
      <c r="BGN302" s="97"/>
      <c r="BGO302" s="97"/>
      <c r="BGP302" s="97"/>
      <c r="BGQ302" s="97"/>
      <c r="BGR302" s="97"/>
      <c r="BGS302" s="97"/>
      <c r="BGT302" s="97"/>
      <c r="BGU302" s="97"/>
      <c r="BGV302" s="97"/>
      <c r="BGW302" s="97"/>
      <c r="BGX302" s="97"/>
      <c r="BGY302" s="97"/>
      <c r="BGZ302" s="97"/>
      <c r="BHA302" s="97"/>
      <c r="BHB302" s="97"/>
      <c r="BHC302" s="97"/>
      <c r="BHD302" s="97"/>
      <c r="BHE302" s="97"/>
      <c r="BHF302" s="97"/>
      <c r="BHG302" s="97"/>
      <c r="BHH302" s="97"/>
      <c r="BHI302" s="97"/>
      <c r="BHJ302" s="97"/>
      <c r="BHK302" s="97"/>
      <c r="BHL302" s="97"/>
      <c r="BHM302" s="97"/>
      <c r="BHN302" s="97"/>
      <c r="BHO302" s="97"/>
      <c r="BHP302" s="97"/>
      <c r="BHQ302" s="97"/>
      <c r="BHR302" s="97"/>
      <c r="BHS302" s="97"/>
      <c r="BHT302" s="97"/>
      <c r="BHU302" s="97"/>
      <c r="BHV302" s="97"/>
      <c r="BHW302" s="97"/>
      <c r="BHX302" s="97"/>
      <c r="BHY302" s="97"/>
      <c r="BHZ302" s="97"/>
      <c r="BIA302" s="97"/>
      <c r="BIB302" s="97"/>
      <c r="BIC302" s="97"/>
      <c r="BID302" s="97"/>
      <c r="BIE302" s="97"/>
      <c r="BIF302" s="97"/>
      <c r="BIG302" s="97"/>
      <c r="BIH302" s="97"/>
      <c r="BII302" s="97"/>
      <c r="BIJ302" s="97"/>
      <c r="BIK302" s="97"/>
      <c r="BIL302" s="97"/>
      <c r="BIM302" s="97"/>
      <c r="BIN302" s="97"/>
      <c r="BIO302" s="97"/>
      <c r="BIP302" s="97"/>
      <c r="BIQ302" s="97"/>
      <c r="BIR302" s="97"/>
      <c r="BIS302" s="97"/>
      <c r="BIT302" s="97"/>
      <c r="BIU302" s="97"/>
      <c r="BIV302" s="97"/>
      <c r="BIW302" s="97"/>
      <c r="BIX302" s="97"/>
      <c r="BIY302" s="97"/>
      <c r="BIZ302" s="97"/>
      <c r="BJA302" s="97"/>
      <c r="BJB302" s="97"/>
      <c r="BJC302" s="97"/>
      <c r="BJD302" s="97"/>
      <c r="BJE302" s="97"/>
      <c r="BJF302" s="97"/>
      <c r="BJG302" s="97"/>
      <c r="BJH302" s="97"/>
      <c r="BJI302" s="97"/>
      <c r="BJJ302" s="97"/>
      <c r="BJK302" s="97"/>
      <c r="BJL302" s="97"/>
      <c r="BJM302" s="97"/>
      <c r="BJN302" s="97"/>
      <c r="BJO302" s="97"/>
      <c r="BJP302" s="97"/>
      <c r="BJQ302" s="97"/>
      <c r="BJR302" s="97"/>
      <c r="BJS302" s="97"/>
      <c r="BJT302" s="97"/>
      <c r="BJU302" s="97"/>
      <c r="BJV302" s="97"/>
      <c r="BJW302" s="97"/>
      <c r="BJX302" s="97"/>
      <c r="BJY302" s="97"/>
      <c r="BJZ302" s="97"/>
      <c r="BKA302" s="97"/>
      <c r="BKB302" s="97"/>
      <c r="BKC302" s="97"/>
      <c r="BKD302" s="97"/>
      <c r="BKE302" s="97"/>
      <c r="BKF302" s="97"/>
      <c r="BKG302" s="97"/>
      <c r="BKH302" s="97"/>
      <c r="BKI302" s="97"/>
      <c r="BKJ302" s="97"/>
      <c r="BKK302" s="97"/>
      <c r="BKL302" s="97"/>
      <c r="BKM302" s="97"/>
      <c r="BKN302" s="97"/>
      <c r="BKO302" s="97"/>
      <c r="BKP302" s="97"/>
      <c r="BKQ302" s="97"/>
      <c r="BKR302" s="97"/>
      <c r="BKS302" s="97"/>
      <c r="BKT302" s="97"/>
      <c r="BKU302" s="97"/>
      <c r="BKV302" s="97"/>
      <c r="BKW302" s="97"/>
      <c r="BKX302" s="97"/>
      <c r="BKY302" s="97"/>
      <c r="BKZ302" s="97"/>
      <c r="BLA302" s="97"/>
      <c r="BLB302" s="97"/>
      <c r="BLC302" s="97"/>
      <c r="BLD302" s="97"/>
      <c r="BLE302" s="97"/>
      <c r="BLF302" s="97"/>
      <c r="BLG302" s="97"/>
      <c r="BLH302" s="97"/>
      <c r="BLI302" s="97"/>
      <c r="BLJ302" s="97"/>
      <c r="BLK302" s="97"/>
      <c r="BLL302" s="97"/>
      <c r="BLM302" s="97"/>
      <c r="BLN302" s="97"/>
      <c r="BLO302" s="97"/>
      <c r="BLP302" s="97"/>
      <c r="BLQ302" s="97"/>
      <c r="BLR302" s="97"/>
      <c r="BLS302" s="97"/>
      <c r="BLT302" s="97"/>
      <c r="BLU302" s="97"/>
      <c r="BLV302" s="97"/>
      <c r="BLW302" s="97"/>
      <c r="BLX302" s="97"/>
      <c r="BLY302" s="97"/>
      <c r="BLZ302" s="97"/>
      <c r="BMA302" s="97"/>
      <c r="BMB302" s="97"/>
      <c r="BMC302" s="97"/>
      <c r="BMD302" s="97"/>
      <c r="BME302" s="97"/>
      <c r="BMF302" s="97"/>
      <c r="BMG302" s="97"/>
      <c r="BMH302" s="97"/>
      <c r="BMI302" s="97"/>
      <c r="BMJ302" s="97"/>
      <c r="BMK302" s="97"/>
      <c r="BML302" s="97"/>
      <c r="BMM302" s="97"/>
      <c r="BMN302" s="97"/>
      <c r="BMO302" s="97"/>
      <c r="BMP302" s="97"/>
      <c r="BMQ302" s="97"/>
      <c r="BMR302" s="97"/>
      <c r="BMS302" s="97"/>
      <c r="BMT302" s="97"/>
      <c r="BMU302" s="97"/>
      <c r="BMV302" s="97"/>
      <c r="BMW302" s="97"/>
      <c r="BMX302" s="97"/>
      <c r="BMY302" s="97"/>
      <c r="BMZ302" s="97"/>
      <c r="BNA302" s="97"/>
      <c r="BNB302" s="97"/>
      <c r="BNC302" s="97"/>
      <c r="BND302" s="97"/>
      <c r="BNE302" s="97"/>
      <c r="BNF302" s="97"/>
      <c r="BNG302" s="97"/>
      <c r="BNH302" s="97"/>
      <c r="BNI302" s="97"/>
      <c r="BNJ302" s="97"/>
      <c r="BNK302" s="97"/>
      <c r="BNL302" s="97"/>
      <c r="BNM302" s="97"/>
      <c r="BNN302" s="97"/>
      <c r="BNO302" s="97"/>
      <c r="BNP302" s="97"/>
      <c r="BNQ302" s="97"/>
      <c r="BNR302" s="97"/>
      <c r="BNS302" s="97"/>
      <c r="BNT302" s="97"/>
      <c r="BNU302" s="97"/>
      <c r="BNV302" s="97"/>
      <c r="BNW302" s="97"/>
      <c r="BNX302" s="97"/>
      <c r="BNY302" s="97"/>
      <c r="BNZ302" s="97"/>
      <c r="BOA302" s="97"/>
      <c r="BOB302" s="97"/>
      <c r="BOC302" s="97"/>
      <c r="BOD302" s="97"/>
      <c r="BOE302" s="97"/>
      <c r="BOF302" s="97"/>
      <c r="BOG302" s="97"/>
      <c r="BOH302" s="97"/>
      <c r="BOI302" s="97"/>
      <c r="BOJ302" s="97"/>
      <c r="BOK302" s="97"/>
      <c r="BOL302" s="97"/>
      <c r="BOM302" s="97"/>
      <c r="BON302" s="97"/>
      <c r="BOO302" s="97"/>
      <c r="BOP302" s="97"/>
      <c r="BOQ302" s="97"/>
      <c r="BOR302" s="97"/>
      <c r="BOS302" s="97"/>
      <c r="BOT302" s="97"/>
      <c r="BOU302" s="97"/>
      <c r="BOV302" s="97"/>
      <c r="BOW302" s="97"/>
      <c r="BOX302" s="97"/>
      <c r="BOY302" s="97"/>
      <c r="BOZ302" s="97"/>
      <c r="BPA302" s="97"/>
      <c r="BPB302" s="97"/>
      <c r="BPC302" s="97"/>
      <c r="BPD302" s="97"/>
      <c r="BPE302" s="97"/>
      <c r="BPF302" s="97"/>
      <c r="BPG302" s="97"/>
      <c r="BPH302" s="97"/>
      <c r="BPI302" s="97"/>
      <c r="BPJ302" s="97"/>
      <c r="BPK302" s="97"/>
      <c r="BPL302" s="97"/>
      <c r="BPM302" s="97"/>
      <c r="BPN302" s="97"/>
      <c r="BPO302" s="97"/>
      <c r="BPP302" s="97"/>
      <c r="BPQ302" s="97"/>
      <c r="BPR302" s="97"/>
      <c r="BPS302" s="97"/>
      <c r="BPT302" s="97"/>
      <c r="BPU302" s="97"/>
      <c r="BPV302" s="97"/>
      <c r="BPW302" s="97"/>
      <c r="BPX302" s="97"/>
      <c r="BPY302" s="97"/>
      <c r="BPZ302" s="97"/>
      <c r="BQA302" s="97"/>
      <c r="BQB302" s="97"/>
      <c r="BQC302" s="97"/>
      <c r="BQD302" s="97"/>
      <c r="BQE302" s="97"/>
      <c r="BQF302" s="97"/>
      <c r="BQG302" s="97"/>
      <c r="BQH302" s="97"/>
      <c r="BQI302" s="97"/>
      <c r="BQJ302" s="97"/>
      <c r="BQK302" s="97"/>
      <c r="BQL302" s="97"/>
      <c r="BQM302" s="97"/>
      <c r="BQN302" s="97"/>
      <c r="BQO302" s="97"/>
      <c r="BQP302" s="97"/>
      <c r="BQQ302" s="97"/>
      <c r="BQR302" s="97"/>
      <c r="BQS302" s="97"/>
      <c r="BQT302" s="97"/>
      <c r="BQU302" s="97"/>
      <c r="BQV302" s="97"/>
      <c r="BQW302" s="97"/>
      <c r="BQX302" s="97"/>
      <c r="BQY302" s="97"/>
      <c r="BQZ302" s="97"/>
      <c r="BRA302" s="97"/>
      <c r="BRB302" s="97"/>
      <c r="BRC302" s="97"/>
      <c r="BRD302" s="97"/>
      <c r="BRE302" s="97"/>
      <c r="BRF302" s="97"/>
      <c r="BRG302" s="97"/>
      <c r="BRH302" s="97"/>
      <c r="BRI302" s="97"/>
      <c r="BRJ302" s="97"/>
      <c r="BRK302" s="97"/>
      <c r="BRL302" s="97"/>
      <c r="BRM302" s="97"/>
      <c r="BRN302" s="97"/>
      <c r="BRO302" s="97"/>
      <c r="BRP302" s="97"/>
      <c r="BRQ302" s="97"/>
      <c r="BRR302" s="97"/>
      <c r="BRS302" s="97"/>
      <c r="BRT302" s="97"/>
      <c r="BRU302" s="97"/>
      <c r="BRV302" s="97"/>
      <c r="BRW302" s="97"/>
      <c r="BRX302" s="97"/>
      <c r="BRY302" s="97"/>
      <c r="BRZ302" s="97"/>
      <c r="BSA302" s="97"/>
      <c r="BSB302" s="97"/>
      <c r="BSC302" s="97"/>
      <c r="BSD302" s="97"/>
      <c r="BSE302" s="97"/>
      <c r="BSF302" s="97"/>
      <c r="BSG302" s="97"/>
      <c r="BSH302" s="97"/>
      <c r="BSI302" s="97"/>
      <c r="BSJ302" s="97"/>
      <c r="BSK302" s="97"/>
      <c r="BSL302" s="97"/>
      <c r="BSM302" s="97"/>
      <c r="BSN302" s="97"/>
      <c r="BSO302" s="97"/>
      <c r="BSP302" s="97"/>
      <c r="BSQ302" s="97"/>
      <c r="BSR302" s="97"/>
      <c r="BSS302" s="97"/>
      <c r="BST302" s="97"/>
      <c r="BSU302" s="97"/>
      <c r="BSV302" s="97"/>
      <c r="BSW302" s="97"/>
      <c r="BSX302" s="97"/>
      <c r="BSY302" s="97"/>
      <c r="BSZ302" s="97"/>
      <c r="BTA302" s="97"/>
      <c r="BTB302" s="97"/>
      <c r="BTC302" s="97"/>
      <c r="BTD302" s="97"/>
      <c r="BTE302" s="97"/>
      <c r="BTF302" s="97"/>
      <c r="BTG302" s="97"/>
      <c r="BTH302" s="97"/>
      <c r="BTI302" s="97"/>
      <c r="BTJ302" s="97"/>
      <c r="BTK302" s="97"/>
      <c r="BTL302" s="97"/>
      <c r="BTM302" s="97"/>
      <c r="BTN302" s="97"/>
      <c r="BTO302" s="97"/>
      <c r="BTP302" s="97"/>
      <c r="BTQ302" s="97"/>
      <c r="BTR302" s="97"/>
      <c r="BTS302" s="97"/>
      <c r="BTT302" s="97"/>
      <c r="BTU302" s="97"/>
      <c r="BTV302" s="97"/>
      <c r="BTW302" s="97"/>
      <c r="BTX302" s="97"/>
      <c r="BTY302" s="97"/>
      <c r="BTZ302" s="97"/>
      <c r="BUA302" s="97"/>
      <c r="BUB302" s="97"/>
      <c r="BUC302" s="97"/>
      <c r="BUD302" s="97"/>
      <c r="BUE302" s="97"/>
      <c r="BUF302" s="97"/>
      <c r="BUG302" s="97"/>
      <c r="BUH302" s="97"/>
      <c r="BUI302" s="97"/>
      <c r="BUJ302" s="97"/>
      <c r="BUK302" s="97"/>
      <c r="BUL302" s="97"/>
      <c r="BUM302" s="97"/>
      <c r="BUN302" s="97"/>
      <c r="BUO302" s="97"/>
      <c r="BUP302" s="97"/>
      <c r="BUQ302" s="97"/>
      <c r="BUR302" s="97"/>
      <c r="BUS302" s="97"/>
      <c r="BUT302" s="97"/>
      <c r="BUU302" s="97"/>
      <c r="BUV302" s="97"/>
      <c r="BUW302" s="97"/>
      <c r="BUX302" s="97"/>
      <c r="BUY302" s="97"/>
      <c r="BUZ302" s="97"/>
      <c r="BVA302" s="97"/>
      <c r="BVB302" s="97"/>
      <c r="BVC302" s="97"/>
      <c r="BVD302" s="97"/>
      <c r="BVE302" s="97"/>
      <c r="BVF302" s="97"/>
      <c r="BVG302" s="97"/>
      <c r="BVH302" s="97"/>
      <c r="BVI302" s="97"/>
      <c r="BVJ302" s="97"/>
      <c r="BVK302" s="97"/>
      <c r="BVL302" s="97"/>
      <c r="BVM302" s="97"/>
      <c r="BVN302" s="97"/>
      <c r="BVO302" s="97"/>
      <c r="BVP302" s="97"/>
      <c r="BVQ302" s="97"/>
      <c r="BVR302" s="97"/>
      <c r="BVS302" s="97"/>
      <c r="BVT302" s="97"/>
      <c r="BVU302" s="97"/>
      <c r="BVV302" s="97"/>
      <c r="BVW302" s="97"/>
      <c r="BVX302" s="97"/>
      <c r="BVY302" s="97"/>
      <c r="BVZ302" s="97"/>
      <c r="BWA302" s="97"/>
      <c r="BWB302" s="97"/>
      <c r="BWC302" s="97"/>
      <c r="BWD302" s="97"/>
      <c r="BWE302" s="97"/>
      <c r="BWF302" s="97"/>
      <c r="BWG302" s="97"/>
      <c r="BWH302" s="97"/>
      <c r="BWI302" s="97"/>
      <c r="BWJ302" s="97"/>
      <c r="BWK302" s="97"/>
      <c r="BWL302" s="97"/>
      <c r="BWM302" s="97"/>
      <c r="BWN302" s="97"/>
      <c r="BWO302" s="97"/>
      <c r="BWP302" s="97"/>
      <c r="BWQ302" s="97"/>
      <c r="BWR302" s="97"/>
      <c r="BWS302" s="97"/>
      <c r="BWT302" s="97"/>
      <c r="BWU302" s="97"/>
      <c r="BWV302" s="97"/>
      <c r="BWW302" s="97"/>
      <c r="BWX302" s="97"/>
      <c r="BWY302" s="97"/>
      <c r="BWZ302" s="97"/>
      <c r="BXA302" s="97"/>
      <c r="BXB302" s="97"/>
      <c r="BXC302" s="97"/>
      <c r="BXD302" s="97"/>
      <c r="BXE302" s="97"/>
      <c r="BXF302" s="97"/>
      <c r="BXG302" s="97"/>
      <c r="BXH302" s="97"/>
      <c r="BXI302" s="97"/>
      <c r="BXJ302" s="97"/>
      <c r="BXK302" s="97"/>
      <c r="BXL302" s="97"/>
      <c r="BXM302" s="97"/>
      <c r="BXN302" s="97"/>
      <c r="BXO302" s="97"/>
      <c r="BXP302" s="97"/>
      <c r="BXQ302" s="97"/>
      <c r="BXR302" s="97"/>
      <c r="BXS302" s="97"/>
      <c r="BXT302" s="97"/>
      <c r="BXU302" s="97"/>
      <c r="BXV302" s="97"/>
      <c r="BXW302" s="97"/>
      <c r="BXX302" s="97"/>
      <c r="BXY302" s="97"/>
      <c r="BXZ302" s="97"/>
      <c r="BYA302" s="97"/>
      <c r="BYB302" s="97"/>
      <c r="BYC302" s="97"/>
      <c r="BYD302" s="97"/>
      <c r="BYE302" s="97"/>
      <c r="BYF302" s="97"/>
      <c r="BYG302" s="97"/>
      <c r="BYH302" s="97"/>
      <c r="BYI302" s="97"/>
      <c r="BYJ302" s="97"/>
      <c r="BYK302" s="97"/>
      <c r="BYL302" s="97"/>
      <c r="BYM302" s="97"/>
      <c r="BYN302" s="97"/>
      <c r="BYO302" s="97"/>
      <c r="BYP302" s="97"/>
      <c r="BYQ302" s="97"/>
      <c r="BYR302" s="97"/>
      <c r="BYS302" s="97"/>
      <c r="BYT302" s="97"/>
      <c r="BYU302" s="97"/>
      <c r="BYV302" s="97"/>
      <c r="BYW302" s="97"/>
      <c r="BYX302" s="97"/>
      <c r="BYY302" s="97"/>
      <c r="BYZ302" s="97"/>
      <c r="BZA302" s="97"/>
      <c r="BZB302" s="97"/>
      <c r="BZC302" s="97"/>
      <c r="BZD302" s="97"/>
      <c r="BZE302" s="97"/>
      <c r="BZF302" s="97"/>
      <c r="BZG302" s="97"/>
      <c r="BZH302" s="97"/>
      <c r="BZI302" s="97"/>
      <c r="BZJ302" s="97"/>
      <c r="BZK302" s="97"/>
      <c r="BZL302" s="97"/>
      <c r="BZM302" s="97"/>
      <c r="BZN302" s="97"/>
      <c r="BZO302" s="97"/>
      <c r="BZP302" s="97"/>
      <c r="BZQ302" s="97"/>
      <c r="BZR302" s="97"/>
      <c r="BZS302" s="97"/>
      <c r="BZT302" s="97"/>
      <c r="BZU302" s="97"/>
      <c r="BZV302" s="97"/>
      <c r="BZW302" s="97"/>
      <c r="BZX302" s="97"/>
      <c r="BZY302" s="97"/>
      <c r="BZZ302" s="97"/>
      <c r="CAA302" s="97"/>
      <c r="CAB302" s="97"/>
      <c r="CAC302" s="97"/>
      <c r="CAD302" s="97"/>
      <c r="CAE302" s="97"/>
      <c r="CAF302" s="97"/>
      <c r="CAG302" s="97"/>
      <c r="CAH302" s="97"/>
      <c r="CAI302" s="97"/>
      <c r="CAJ302" s="97"/>
      <c r="CAK302" s="97"/>
      <c r="CAL302" s="97"/>
      <c r="CAM302" s="97"/>
      <c r="CAN302" s="97"/>
      <c r="CAO302" s="97"/>
      <c r="CAP302" s="97"/>
      <c r="CAQ302" s="97"/>
      <c r="CAR302" s="97"/>
      <c r="CAS302" s="97"/>
      <c r="CAT302" s="97"/>
      <c r="CAU302" s="97"/>
      <c r="CAV302" s="97"/>
      <c r="CAW302" s="97"/>
      <c r="CAX302" s="97"/>
      <c r="CAY302" s="97"/>
      <c r="CAZ302" s="97"/>
      <c r="CBA302" s="97"/>
      <c r="CBB302" s="97"/>
      <c r="CBC302" s="97"/>
      <c r="CBD302" s="97"/>
      <c r="CBE302" s="97"/>
      <c r="CBF302" s="97"/>
      <c r="CBG302" s="97"/>
      <c r="CBH302" s="97"/>
      <c r="CBI302" s="97"/>
      <c r="CBJ302" s="97"/>
      <c r="CBK302" s="97"/>
      <c r="CBL302" s="97"/>
      <c r="CBM302" s="97"/>
      <c r="CBN302" s="97"/>
      <c r="CBO302" s="97"/>
      <c r="CBP302" s="97"/>
      <c r="CBQ302" s="97"/>
      <c r="CBR302" s="97"/>
      <c r="CBS302" s="97"/>
      <c r="CBT302" s="97"/>
      <c r="CBU302" s="97"/>
      <c r="CBV302" s="97"/>
      <c r="CBW302" s="97"/>
      <c r="CBX302" s="97"/>
      <c r="CBY302" s="97"/>
      <c r="CBZ302" s="97"/>
      <c r="CCA302" s="97"/>
      <c r="CCB302" s="97"/>
      <c r="CCC302" s="97"/>
      <c r="CCD302" s="97"/>
      <c r="CCE302" s="97"/>
      <c r="CCF302" s="97"/>
      <c r="CCG302" s="97"/>
      <c r="CCH302" s="97"/>
      <c r="CCI302" s="97"/>
      <c r="CCJ302" s="97"/>
      <c r="CCK302" s="97"/>
      <c r="CCL302" s="97"/>
      <c r="CCM302" s="97"/>
      <c r="CCN302" s="97"/>
      <c r="CCO302" s="97"/>
      <c r="CCP302" s="97"/>
      <c r="CCQ302" s="97"/>
      <c r="CCR302" s="97"/>
      <c r="CCS302" s="97"/>
      <c r="CCT302" s="97"/>
      <c r="CCU302" s="97"/>
      <c r="CCV302" s="97"/>
      <c r="CCW302" s="97"/>
      <c r="CCX302" s="97"/>
      <c r="CCY302" s="97"/>
      <c r="CCZ302" s="97"/>
      <c r="CDA302" s="97"/>
      <c r="CDB302" s="97"/>
      <c r="CDC302" s="97"/>
      <c r="CDD302" s="97"/>
      <c r="CDE302" s="97"/>
      <c r="CDF302" s="97"/>
      <c r="CDG302" s="97"/>
      <c r="CDH302" s="97"/>
      <c r="CDI302" s="97"/>
      <c r="CDJ302" s="97"/>
      <c r="CDK302" s="97"/>
      <c r="CDL302" s="97"/>
      <c r="CDM302" s="97"/>
      <c r="CDN302" s="97"/>
      <c r="CDO302" s="97"/>
      <c r="CDP302" s="97"/>
      <c r="CDQ302" s="97"/>
      <c r="CDR302" s="97"/>
      <c r="CDS302" s="97"/>
      <c r="CDT302" s="97"/>
      <c r="CDU302" s="97"/>
      <c r="CDV302" s="97"/>
      <c r="CDW302" s="97"/>
      <c r="CDX302" s="97"/>
      <c r="CDY302" s="97"/>
      <c r="CDZ302" s="97"/>
      <c r="CEA302" s="97"/>
      <c r="CEB302" s="97"/>
      <c r="CEC302" s="97"/>
      <c r="CED302" s="97"/>
      <c r="CEE302" s="97"/>
      <c r="CEF302" s="97"/>
      <c r="CEG302" s="97"/>
      <c r="CEH302" s="97"/>
      <c r="CEI302" s="97"/>
      <c r="CEJ302" s="97"/>
      <c r="CEK302" s="97"/>
      <c r="CEL302" s="97"/>
      <c r="CEM302" s="97"/>
      <c r="CEN302" s="97"/>
      <c r="CEO302" s="97"/>
      <c r="CEP302" s="97"/>
      <c r="CEQ302" s="97"/>
      <c r="CER302" s="97"/>
      <c r="CES302" s="97"/>
      <c r="CET302" s="97"/>
      <c r="CEU302" s="97"/>
      <c r="CEV302" s="97"/>
      <c r="CEW302" s="97"/>
      <c r="CEX302" s="97"/>
      <c r="CEY302" s="97"/>
      <c r="CEZ302" s="97"/>
      <c r="CFA302" s="97"/>
      <c r="CFB302" s="97"/>
      <c r="CFC302" s="97"/>
      <c r="CFD302" s="97"/>
      <c r="CFE302" s="97"/>
      <c r="CFF302" s="97"/>
      <c r="CFG302" s="97"/>
      <c r="CFH302" s="97"/>
      <c r="CFI302" s="97"/>
      <c r="CFJ302" s="97"/>
      <c r="CFK302" s="97"/>
      <c r="CFL302" s="97"/>
      <c r="CFM302" s="97"/>
      <c r="CFN302" s="97"/>
      <c r="CFO302" s="97"/>
      <c r="CFP302" s="97"/>
      <c r="CFQ302" s="97"/>
      <c r="CFR302" s="97"/>
      <c r="CFS302" s="97"/>
      <c r="CFT302" s="97"/>
      <c r="CFU302" s="97"/>
      <c r="CFV302" s="97"/>
      <c r="CFW302" s="97"/>
      <c r="CFX302" s="97"/>
      <c r="CFY302" s="97"/>
      <c r="CFZ302" s="97"/>
      <c r="CGA302" s="97"/>
      <c r="CGB302" s="97"/>
      <c r="CGC302" s="97"/>
      <c r="CGD302" s="97"/>
      <c r="CGE302" s="97"/>
      <c r="CGF302" s="97"/>
      <c r="CGG302" s="97"/>
      <c r="CGH302" s="97"/>
      <c r="CGI302" s="97"/>
      <c r="CGJ302" s="97"/>
      <c r="CGK302" s="97"/>
      <c r="CGL302" s="97"/>
      <c r="CGM302" s="97"/>
      <c r="CGN302" s="97"/>
      <c r="CGO302" s="97"/>
      <c r="CGP302" s="97"/>
      <c r="CGQ302" s="97"/>
      <c r="CGR302" s="97"/>
      <c r="CGS302" s="97"/>
      <c r="CGT302" s="97"/>
      <c r="CGU302" s="97"/>
      <c r="CGV302" s="97"/>
      <c r="CGW302" s="97"/>
      <c r="CGX302" s="97"/>
      <c r="CGY302" s="97"/>
      <c r="CGZ302" s="97"/>
      <c r="CHA302" s="97"/>
      <c r="CHB302" s="97"/>
      <c r="CHC302" s="97"/>
      <c r="CHD302" s="97"/>
      <c r="CHE302" s="97"/>
      <c r="CHF302" s="97"/>
      <c r="CHG302" s="97"/>
      <c r="CHH302" s="97"/>
      <c r="CHI302" s="97"/>
      <c r="CHJ302" s="97"/>
      <c r="CHK302" s="97"/>
      <c r="CHL302" s="97"/>
      <c r="CHM302" s="97"/>
      <c r="CHN302" s="97"/>
      <c r="CHO302" s="97"/>
      <c r="CHP302" s="97"/>
      <c r="CHQ302" s="97"/>
      <c r="CHR302" s="97"/>
      <c r="CHS302" s="97"/>
      <c r="CHT302" s="97"/>
      <c r="CHU302" s="97"/>
      <c r="CHV302" s="97"/>
      <c r="CHW302" s="97"/>
      <c r="CHX302" s="97"/>
      <c r="CHY302" s="97"/>
      <c r="CHZ302" s="97"/>
      <c r="CIA302" s="97"/>
      <c r="CIB302" s="97"/>
      <c r="CIC302" s="97"/>
      <c r="CID302" s="97"/>
      <c r="CIE302" s="97"/>
      <c r="CIF302" s="97"/>
      <c r="CIG302" s="97"/>
      <c r="CIH302" s="97"/>
      <c r="CII302" s="97"/>
      <c r="CIJ302" s="97"/>
      <c r="CIK302" s="97"/>
      <c r="CIL302" s="97"/>
      <c r="CIM302" s="97"/>
      <c r="CIN302" s="97"/>
      <c r="CIO302" s="97"/>
      <c r="CIP302" s="97"/>
      <c r="CIQ302" s="97"/>
      <c r="CIR302" s="97"/>
      <c r="CIS302" s="97"/>
      <c r="CIT302" s="97"/>
      <c r="CIU302" s="97"/>
      <c r="CIV302" s="97"/>
      <c r="CIW302" s="97"/>
      <c r="CIX302" s="97"/>
      <c r="CIY302" s="97"/>
      <c r="CIZ302" s="97"/>
      <c r="CJA302" s="97"/>
      <c r="CJB302" s="97"/>
      <c r="CJC302" s="97"/>
      <c r="CJD302" s="97"/>
      <c r="CJE302" s="97"/>
      <c r="CJF302" s="97"/>
      <c r="CJG302" s="97"/>
      <c r="CJH302" s="97"/>
      <c r="CJI302" s="97"/>
      <c r="CJJ302" s="97"/>
      <c r="CJK302" s="97"/>
      <c r="CJL302" s="97"/>
      <c r="CJM302" s="97"/>
      <c r="CJN302" s="97"/>
      <c r="CJO302" s="97"/>
      <c r="CJP302" s="97"/>
      <c r="CJQ302" s="97"/>
      <c r="CJR302" s="97"/>
      <c r="CJS302" s="97"/>
      <c r="CJT302" s="97"/>
      <c r="CJU302" s="97"/>
      <c r="CJV302" s="97"/>
      <c r="CJW302" s="97"/>
      <c r="CJX302" s="97"/>
      <c r="CJY302" s="97"/>
      <c r="CJZ302" s="97"/>
      <c r="CKA302" s="97"/>
      <c r="CKB302" s="97"/>
      <c r="CKC302" s="97"/>
      <c r="CKD302" s="97"/>
      <c r="CKE302" s="97"/>
      <c r="CKF302" s="97"/>
      <c r="CKG302" s="97"/>
      <c r="CKH302" s="97"/>
      <c r="CKI302" s="97"/>
      <c r="CKJ302" s="97"/>
      <c r="CKK302" s="97"/>
      <c r="CKL302" s="97"/>
      <c r="CKM302" s="97"/>
      <c r="CKN302" s="97"/>
      <c r="CKO302" s="97"/>
      <c r="CKP302" s="97"/>
      <c r="CKQ302" s="97"/>
      <c r="CKR302" s="97"/>
      <c r="CKS302" s="97"/>
      <c r="CKT302" s="97"/>
      <c r="CKU302" s="97"/>
      <c r="CKV302" s="97"/>
      <c r="CKW302" s="97"/>
      <c r="CKX302" s="97"/>
      <c r="CKY302" s="97"/>
      <c r="CKZ302" s="97"/>
      <c r="CLA302" s="97"/>
      <c r="CLB302" s="97"/>
      <c r="CLC302" s="97"/>
      <c r="CLD302" s="97"/>
      <c r="CLE302" s="97"/>
      <c r="CLF302" s="97"/>
      <c r="CLG302" s="97"/>
      <c r="CLH302" s="97"/>
      <c r="CLI302" s="97"/>
      <c r="CLJ302" s="97"/>
      <c r="CLK302" s="97"/>
      <c r="CLL302" s="97"/>
      <c r="CLM302" s="97"/>
      <c r="CLN302" s="97"/>
      <c r="CLO302" s="97"/>
      <c r="CLP302" s="97"/>
      <c r="CLQ302" s="97"/>
      <c r="CLR302" s="97"/>
      <c r="CLS302" s="97"/>
      <c r="CLT302" s="97"/>
      <c r="CLU302" s="97"/>
      <c r="CLV302" s="97"/>
      <c r="CLW302" s="97"/>
      <c r="CLX302" s="97"/>
      <c r="CLY302" s="97"/>
      <c r="CLZ302" s="97"/>
      <c r="CMA302" s="97"/>
      <c r="CMB302" s="97"/>
      <c r="CMC302" s="97"/>
      <c r="CMD302" s="97"/>
      <c r="CME302" s="97"/>
      <c r="CMF302" s="97"/>
      <c r="CMG302" s="97"/>
      <c r="CMH302" s="97"/>
      <c r="CMI302" s="97"/>
      <c r="CMJ302" s="97"/>
      <c r="CMK302" s="97"/>
      <c r="CML302" s="97"/>
      <c r="CMM302" s="97"/>
      <c r="CMN302" s="97"/>
      <c r="CMO302" s="97"/>
      <c r="CMP302" s="97"/>
      <c r="CMQ302" s="97"/>
      <c r="CMR302" s="97"/>
      <c r="CMS302" s="97"/>
      <c r="CMT302" s="97"/>
      <c r="CMU302" s="97"/>
      <c r="CMV302" s="97"/>
      <c r="CMW302" s="97"/>
      <c r="CMX302" s="97"/>
      <c r="CMY302" s="97"/>
      <c r="CMZ302" s="97"/>
      <c r="CNA302" s="97"/>
      <c r="CNB302" s="97"/>
      <c r="CNC302" s="97"/>
      <c r="CND302" s="97"/>
      <c r="CNE302" s="97"/>
      <c r="CNF302" s="97"/>
      <c r="CNG302" s="97"/>
      <c r="CNH302" s="97"/>
      <c r="CNI302" s="97"/>
      <c r="CNJ302" s="97"/>
      <c r="CNK302" s="97"/>
      <c r="CNL302" s="97"/>
      <c r="CNM302" s="97"/>
      <c r="CNN302" s="97"/>
      <c r="CNO302" s="97"/>
      <c r="CNP302" s="97"/>
      <c r="CNQ302" s="97"/>
      <c r="CNR302" s="97"/>
      <c r="CNS302" s="97"/>
      <c r="CNT302" s="97"/>
      <c r="CNU302" s="97"/>
      <c r="CNV302" s="97"/>
      <c r="CNW302" s="97"/>
      <c r="CNX302" s="97"/>
      <c r="CNY302" s="97"/>
      <c r="CNZ302" s="97"/>
      <c r="COA302" s="97"/>
      <c r="COB302" s="97"/>
      <c r="COC302" s="97"/>
      <c r="COD302" s="97"/>
      <c r="COE302" s="97"/>
      <c r="COF302" s="97"/>
      <c r="COG302" s="97"/>
      <c r="COH302" s="97"/>
      <c r="COI302" s="97"/>
      <c r="COJ302" s="97"/>
      <c r="COK302" s="97"/>
      <c r="COL302" s="97"/>
      <c r="COM302" s="97"/>
      <c r="CON302" s="97"/>
      <c r="COO302" s="97"/>
      <c r="COP302" s="97"/>
      <c r="COQ302" s="97"/>
      <c r="COR302" s="97"/>
      <c r="COS302" s="97"/>
      <c r="COT302" s="97"/>
      <c r="COU302" s="97"/>
      <c r="COV302" s="97"/>
      <c r="COW302" s="97"/>
      <c r="COX302" s="97"/>
      <c r="COY302" s="97"/>
      <c r="COZ302" s="97"/>
      <c r="CPA302" s="97"/>
      <c r="CPB302" s="97"/>
      <c r="CPC302" s="97"/>
      <c r="CPD302" s="97"/>
      <c r="CPE302" s="97"/>
      <c r="CPF302" s="97"/>
      <c r="CPG302" s="97"/>
      <c r="CPH302" s="97"/>
      <c r="CPI302" s="97"/>
      <c r="CPJ302" s="97"/>
      <c r="CPK302" s="97"/>
      <c r="CPL302" s="97"/>
      <c r="CPM302" s="97"/>
      <c r="CPN302" s="97"/>
      <c r="CPO302" s="97"/>
      <c r="CPP302" s="97"/>
      <c r="CPQ302" s="97"/>
      <c r="CPR302" s="97"/>
      <c r="CPS302" s="97"/>
      <c r="CPT302" s="97"/>
      <c r="CPU302" s="97"/>
      <c r="CPV302" s="97"/>
      <c r="CPW302" s="97"/>
      <c r="CPX302" s="97"/>
      <c r="CPY302" s="97"/>
      <c r="CPZ302" s="97"/>
      <c r="CQA302" s="97"/>
      <c r="CQB302" s="97"/>
      <c r="CQC302" s="97"/>
      <c r="CQD302" s="97"/>
      <c r="CQE302" s="97"/>
      <c r="CQF302" s="97"/>
      <c r="CQG302" s="97"/>
      <c r="CQH302" s="97"/>
      <c r="CQI302" s="97"/>
      <c r="CQJ302" s="97"/>
      <c r="CQK302" s="97"/>
      <c r="CQL302" s="97"/>
      <c r="CQM302" s="97"/>
      <c r="CQN302" s="97"/>
      <c r="CQO302" s="97"/>
      <c r="CQP302" s="97"/>
      <c r="CQQ302" s="97"/>
      <c r="CQR302" s="97"/>
      <c r="CQS302" s="97"/>
      <c r="CQT302" s="97"/>
      <c r="CQU302" s="97"/>
      <c r="CQV302" s="97"/>
      <c r="CQW302" s="97"/>
      <c r="CQX302" s="97"/>
      <c r="CQY302" s="97"/>
      <c r="CQZ302" s="97"/>
      <c r="CRA302" s="97"/>
      <c r="CRB302" s="97"/>
      <c r="CRC302" s="97"/>
      <c r="CRD302" s="97"/>
      <c r="CRE302" s="97"/>
      <c r="CRF302" s="97"/>
      <c r="CRG302" s="97"/>
      <c r="CRH302" s="97"/>
      <c r="CRI302" s="97"/>
      <c r="CRJ302" s="97"/>
      <c r="CRK302" s="97"/>
      <c r="CRL302" s="97"/>
      <c r="CRM302" s="97"/>
      <c r="CRN302" s="97"/>
      <c r="CRO302" s="97"/>
      <c r="CRP302" s="97"/>
      <c r="CRQ302" s="97"/>
      <c r="CRR302" s="97"/>
      <c r="CRS302" s="97"/>
      <c r="CRT302" s="97"/>
      <c r="CRU302" s="97"/>
      <c r="CRV302" s="97"/>
      <c r="CRW302" s="97"/>
      <c r="CRX302" s="97"/>
      <c r="CRY302" s="97"/>
      <c r="CRZ302" s="97"/>
      <c r="CSA302" s="97"/>
      <c r="CSB302" s="97"/>
      <c r="CSC302" s="97"/>
      <c r="CSD302" s="97"/>
      <c r="CSE302" s="97"/>
      <c r="CSF302" s="97"/>
      <c r="CSG302" s="97"/>
      <c r="CSH302" s="97"/>
      <c r="CSI302" s="97"/>
      <c r="CSJ302" s="97"/>
      <c r="CSK302" s="97"/>
      <c r="CSL302" s="97"/>
      <c r="CSM302" s="97"/>
      <c r="CSN302" s="97"/>
      <c r="CSO302" s="97"/>
      <c r="CSP302" s="97"/>
      <c r="CSQ302" s="97"/>
      <c r="CSR302" s="97"/>
      <c r="CSS302" s="97"/>
      <c r="CST302" s="97"/>
      <c r="CSU302" s="97"/>
      <c r="CSV302" s="97"/>
      <c r="CSW302" s="97"/>
      <c r="CSX302" s="97"/>
      <c r="CSY302" s="97"/>
      <c r="CSZ302" s="97"/>
      <c r="CTA302" s="97"/>
      <c r="CTB302" s="97"/>
      <c r="CTC302" s="97"/>
      <c r="CTD302" s="97"/>
      <c r="CTE302" s="97"/>
      <c r="CTF302" s="97"/>
      <c r="CTG302" s="97"/>
      <c r="CTH302" s="97"/>
      <c r="CTI302" s="97"/>
      <c r="CTJ302" s="97"/>
      <c r="CTK302" s="97"/>
      <c r="CTL302" s="97"/>
      <c r="CTM302" s="97"/>
      <c r="CTN302" s="97"/>
      <c r="CTO302" s="97"/>
      <c r="CTP302" s="97"/>
      <c r="CTQ302" s="97"/>
      <c r="CTR302" s="97"/>
      <c r="CTS302" s="97"/>
      <c r="CTT302" s="97"/>
      <c r="CTU302" s="97"/>
      <c r="CTV302" s="97"/>
      <c r="CTW302" s="97"/>
      <c r="CTX302" s="97"/>
      <c r="CTY302" s="97"/>
      <c r="CTZ302" s="97"/>
      <c r="CUA302" s="97"/>
      <c r="CUB302" s="97"/>
      <c r="CUC302" s="97"/>
      <c r="CUD302" s="97"/>
      <c r="CUE302" s="97"/>
      <c r="CUF302" s="97"/>
      <c r="CUG302" s="97"/>
      <c r="CUH302" s="97"/>
      <c r="CUI302" s="97"/>
      <c r="CUJ302" s="97"/>
      <c r="CUK302" s="97"/>
      <c r="CUL302" s="97"/>
      <c r="CUM302" s="97"/>
      <c r="CUN302" s="97"/>
      <c r="CUO302" s="97"/>
      <c r="CUP302" s="97"/>
      <c r="CUQ302" s="97"/>
      <c r="CUR302" s="97"/>
      <c r="CUS302" s="97"/>
      <c r="CUT302" s="97"/>
      <c r="CUU302" s="97"/>
      <c r="CUV302" s="97"/>
      <c r="CUW302" s="97"/>
      <c r="CUX302" s="97"/>
      <c r="CUY302" s="97"/>
      <c r="CUZ302" s="97"/>
      <c r="CVA302" s="97"/>
      <c r="CVB302" s="97"/>
      <c r="CVC302" s="97"/>
      <c r="CVD302" s="97"/>
      <c r="CVE302" s="97"/>
      <c r="CVF302" s="97"/>
      <c r="CVG302" s="97"/>
      <c r="CVH302" s="97"/>
      <c r="CVI302" s="97"/>
      <c r="CVJ302" s="97"/>
      <c r="CVK302" s="97"/>
      <c r="CVL302" s="97"/>
      <c r="CVM302" s="97"/>
      <c r="CVN302" s="97"/>
      <c r="CVO302" s="97"/>
      <c r="CVP302" s="97"/>
      <c r="CVQ302" s="97"/>
      <c r="CVR302" s="97"/>
      <c r="CVS302" s="97"/>
      <c r="CVT302" s="97"/>
      <c r="CVU302" s="97"/>
      <c r="CVV302" s="97"/>
      <c r="CVW302" s="97"/>
      <c r="CVX302" s="97"/>
      <c r="CVY302" s="97"/>
      <c r="CVZ302" s="97"/>
      <c r="CWA302" s="97"/>
      <c r="CWB302" s="97"/>
      <c r="CWC302" s="97"/>
      <c r="CWD302" s="97"/>
      <c r="CWE302" s="97"/>
      <c r="CWF302" s="97"/>
      <c r="CWG302" s="97"/>
      <c r="CWH302" s="97"/>
      <c r="CWI302" s="97"/>
      <c r="CWJ302" s="97"/>
      <c r="CWK302" s="97"/>
      <c r="CWL302" s="97"/>
      <c r="CWM302" s="97"/>
      <c r="CWN302" s="97"/>
      <c r="CWO302" s="97"/>
      <c r="CWP302" s="97"/>
      <c r="CWQ302" s="97"/>
      <c r="CWR302" s="97"/>
      <c r="CWS302" s="97"/>
      <c r="CWT302" s="97"/>
      <c r="CWU302" s="97"/>
      <c r="CWV302" s="97"/>
      <c r="CWW302" s="97"/>
      <c r="CWX302" s="97"/>
      <c r="CWY302" s="97"/>
      <c r="CWZ302" s="97"/>
      <c r="CXA302" s="97"/>
      <c r="CXB302" s="97"/>
      <c r="CXC302" s="97"/>
      <c r="CXD302" s="97"/>
      <c r="CXE302" s="97"/>
      <c r="CXF302" s="97"/>
      <c r="CXG302" s="97"/>
      <c r="CXH302" s="97"/>
      <c r="CXI302" s="97"/>
      <c r="CXJ302" s="97"/>
      <c r="CXK302" s="97"/>
      <c r="CXL302" s="97"/>
      <c r="CXM302" s="97"/>
      <c r="CXN302" s="97"/>
      <c r="CXO302" s="97"/>
      <c r="CXP302" s="97"/>
      <c r="CXQ302" s="97"/>
      <c r="CXR302" s="97"/>
      <c r="CXS302" s="97"/>
      <c r="CXT302" s="97"/>
      <c r="CXU302" s="97"/>
      <c r="CXV302" s="97"/>
      <c r="CXW302" s="97"/>
      <c r="CXX302" s="97"/>
      <c r="CXY302" s="97"/>
      <c r="CXZ302" s="97"/>
      <c r="CYA302" s="97"/>
      <c r="CYB302" s="97"/>
      <c r="CYC302" s="97"/>
      <c r="CYD302" s="97"/>
      <c r="CYE302" s="97"/>
      <c r="CYF302" s="97"/>
      <c r="CYG302" s="97"/>
      <c r="CYH302" s="97"/>
      <c r="CYI302" s="97"/>
      <c r="CYJ302" s="97"/>
      <c r="CYK302" s="97"/>
      <c r="CYL302" s="97"/>
      <c r="CYM302" s="97"/>
      <c r="CYN302" s="97"/>
      <c r="CYO302" s="97"/>
      <c r="CYP302" s="97"/>
      <c r="CYQ302" s="97"/>
      <c r="CYR302" s="97"/>
      <c r="CYS302" s="97"/>
      <c r="CYT302" s="97"/>
      <c r="CYU302" s="97"/>
      <c r="CYV302" s="97"/>
      <c r="CYW302" s="97"/>
      <c r="CYX302" s="97"/>
      <c r="CYY302" s="97"/>
      <c r="CYZ302" s="97"/>
      <c r="CZA302" s="97"/>
      <c r="CZB302" s="97"/>
      <c r="CZC302" s="97"/>
      <c r="CZD302" s="97"/>
      <c r="CZE302" s="97"/>
      <c r="CZF302" s="97"/>
      <c r="CZG302" s="97"/>
      <c r="CZH302" s="97"/>
      <c r="CZI302" s="97"/>
      <c r="CZJ302" s="97"/>
      <c r="CZK302" s="97"/>
      <c r="CZL302" s="97"/>
      <c r="CZM302" s="97"/>
      <c r="CZN302" s="97"/>
      <c r="CZO302" s="97"/>
      <c r="CZP302" s="97"/>
      <c r="CZQ302" s="97"/>
      <c r="CZR302" s="97"/>
      <c r="CZS302" s="97"/>
      <c r="CZT302" s="97"/>
      <c r="CZU302" s="97"/>
      <c r="CZV302" s="97"/>
      <c r="CZW302" s="97"/>
      <c r="CZX302" s="97"/>
      <c r="CZY302" s="97"/>
      <c r="CZZ302" s="97"/>
      <c r="DAA302" s="97"/>
      <c r="DAB302" s="97"/>
      <c r="DAC302" s="97"/>
      <c r="DAD302" s="97"/>
      <c r="DAE302" s="97"/>
      <c r="DAF302" s="97"/>
      <c r="DAG302" s="97"/>
      <c r="DAH302" s="97"/>
      <c r="DAI302" s="97"/>
      <c r="DAJ302" s="97"/>
      <c r="DAK302" s="97"/>
      <c r="DAL302" s="97"/>
      <c r="DAM302" s="97"/>
      <c r="DAN302" s="97"/>
      <c r="DAO302" s="97"/>
      <c r="DAP302" s="97"/>
      <c r="DAQ302" s="97"/>
      <c r="DAR302" s="97"/>
      <c r="DAS302" s="97"/>
      <c r="DAT302" s="97"/>
      <c r="DAU302" s="97"/>
      <c r="DAV302" s="97"/>
      <c r="DAW302" s="97"/>
      <c r="DAX302" s="97"/>
      <c r="DAY302" s="97"/>
      <c r="DAZ302" s="97"/>
      <c r="DBA302" s="97"/>
      <c r="DBB302" s="97"/>
      <c r="DBC302" s="97"/>
      <c r="DBD302" s="97"/>
      <c r="DBE302" s="97"/>
      <c r="DBF302" s="97"/>
      <c r="DBG302" s="97"/>
      <c r="DBH302" s="97"/>
      <c r="DBI302" s="97"/>
      <c r="DBJ302" s="97"/>
      <c r="DBK302" s="97"/>
      <c r="DBL302" s="97"/>
      <c r="DBM302" s="97"/>
      <c r="DBN302" s="97"/>
      <c r="DBO302" s="97"/>
      <c r="DBP302" s="97"/>
      <c r="DBQ302" s="97"/>
      <c r="DBR302" s="97"/>
      <c r="DBS302" s="97"/>
      <c r="DBT302" s="97"/>
      <c r="DBU302" s="97"/>
      <c r="DBV302" s="97"/>
      <c r="DBW302" s="97"/>
      <c r="DBX302" s="97"/>
      <c r="DBY302" s="97"/>
      <c r="DBZ302" s="97"/>
      <c r="DCA302" s="97"/>
      <c r="DCB302" s="97"/>
      <c r="DCC302" s="97"/>
      <c r="DCD302" s="97"/>
      <c r="DCE302" s="97"/>
      <c r="DCF302" s="97"/>
      <c r="DCG302" s="97"/>
      <c r="DCH302" s="97"/>
      <c r="DCI302" s="97"/>
      <c r="DCJ302" s="97"/>
      <c r="DCK302" s="97"/>
      <c r="DCL302" s="97"/>
      <c r="DCM302" s="97"/>
      <c r="DCN302" s="97"/>
      <c r="DCO302" s="97"/>
      <c r="DCP302" s="97"/>
      <c r="DCQ302" s="97"/>
      <c r="DCR302" s="97"/>
      <c r="DCS302" s="97"/>
      <c r="DCT302" s="97"/>
      <c r="DCU302" s="97"/>
      <c r="DCV302" s="97"/>
      <c r="DCW302" s="97"/>
      <c r="DCX302" s="97"/>
      <c r="DCY302" s="97"/>
      <c r="DCZ302" s="97"/>
      <c r="DDA302" s="97"/>
      <c r="DDB302" s="97"/>
      <c r="DDC302" s="97"/>
      <c r="DDD302" s="97"/>
      <c r="DDE302" s="97"/>
      <c r="DDF302" s="97"/>
      <c r="DDG302" s="97"/>
      <c r="DDH302" s="97"/>
      <c r="DDI302" s="97"/>
      <c r="DDJ302" s="97"/>
      <c r="DDK302" s="97"/>
      <c r="DDL302" s="97"/>
      <c r="DDM302" s="97"/>
      <c r="DDN302" s="97"/>
      <c r="DDO302" s="97"/>
      <c r="DDP302" s="97"/>
      <c r="DDQ302" s="97"/>
      <c r="DDR302" s="97"/>
      <c r="DDS302" s="97"/>
      <c r="DDT302" s="97"/>
      <c r="DDU302" s="97"/>
      <c r="DDV302" s="97"/>
      <c r="DDW302" s="97"/>
      <c r="DDX302" s="97"/>
      <c r="DDY302" s="97"/>
      <c r="DDZ302" s="97"/>
      <c r="DEA302" s="97"/>
      <c r="DEB302" s="97"/>
      <c r="DEC302" s="97"/>
      <c r="DED302" s="97"/>
      <c r="DEE302" s="97"/>
      <c r="DEF302" s="97"/>
      <c r="DEG302" s="97"/>
      <c r="DEH302" s="97"/>
      <c r="DEI302" s="97"/>
      <c r="DEJ302" s="97"/>
      <c r="DEK302" s="97"/>
      <c r="DEL302" s="97"/>
      <c r="DEM302" s="97"/>
      <c r="DEN302" s="97"/>
      <c r="DEO302" s="97"/>
      <c r="DEP302" s="97"/>
      <c r="DEQ302" s="97"/>
      <c r="DER302" s="97"/>
      <c r="DES302" s="97"/>
      <c r="DET302" s="97"/>
      <c r="DEU302" s="97"/>
      <c r="DEV302" s="97"/>
      <c r="DEW302" s="97"/>
      <c r="DEX302" s="97"/>
      <c r="DEY302" s="97"/>
      <c r="DEZ302" s="97"/>
      <c r="DFA302" s="97"/>
      <c r="DFB302" s="97"/>
      <c r="DFC302" s="97"/>
      <c r="DFD302" s="97"/>
      <c r="DFE302" s="97"/>
      <c r="DFF302" s="97"/>
      <c r="DFG302" s="97"/>
      <c r="DFH302" s="97"/>
      <c r="DFI302" s="97"/>
      <c r="DFJ302" s="97"/>
      <c r="DFK302" s="97"/>
      <c r="DFL302" s="97"/>
      <c r="DFM302" s="97"/>
      <c r="DFN302" s="97"/>
      <c r="DFO302" s="97"/>
      <c r="DFP302" s="97"/>
      <c r="DFQ302" s="97"/>
      <c r="DFR302" s="97"/>
      <c r="DFS302" s="97"/>
      <c r="DFT302" s="97"/>
      <c r="DFU302" s="97"/>
      <c r="DFV302" s="97"/>
      <c r="DFW302" s="97"/>
      <c r="DFX302" s="97"/>
      <c r="DFY302" s="97"/>
      <c r="DFZ302" s="97"/>
      <c r="DGA302" s="97"/>
      <c r="DGB302" s="97"/>
      <c r="DGC302" s="97"/>
      <c r="DGD302" s="97"/>
      <c r="DGE302" s="97"/>
      <c r="DGF302" s="97"/>
      <c r="DGG302" s="97"/>
      <c r="DGH302" s="97"/>
      <c r="DGI302" s="97"/>
      <c r="DGJ302" s="97"/>
      <c r="DGK302" s="97"/>
      <c r="DGL302" s="97"/>
      <c r="DGM302" s="97"/>
      <c r="DGN302" s="97"/>
      <c r="DGO302" s="97"/>
      <c r="DGP302" s="97"/>
      <c r="DGQ302" s="97"/>
      <c r="DGR302" s="97"/>
      <c r="DGS302" s="97"/>
      <c r="DGT302" s="97"/>
      <c r="DGU302" s="97"/>
      <c r="DGV302" s="97"/>
      <c r="DGW302" s="97"/>
      <c r="DGX302" s="97"/>
      <c r="DGY302" s="97"/>
      <c r="DGZ302" s="97"/>
      <c r="DHA302" s="97"/>
      <c r="DHB302" s="97"/>
      <c r="DHC302" s="97"/>
      <c r="DHD302" s="97"/>
      <c r="DHE302" s="97"/>
      <c r="DHF302" s="97"/>
      <c r="DHG302" s="97"/>
      <c r="DHH302" s="97"/>
      <c r="DHI302" s="97"/>
      <c r="DHJ302" s="97"/>
      <c r="DHK302" s="97"/>
      <c r="DHL302" s="97"/>
      <c r="DHM302" s="97"/>
      <c r="DHN302" s="97"/>
      <c r="DHO302" s="97"/>
      <c r="DHP302" s="97"/>
      <c r="DHQ302" s="97"/>
      <c r="DHR302" s="97"/>
      <c r="DHS302" s="97"/>
      <c r="DHT302" s="97"/>
      <c r="DHU302" s="97"/>
      <c r="DHV302" s="97"/>
      <c r="DHW302" s="97"/>
      <c r="DHX302" s="97"/>
      <c r="DHY302" s="97"/>
      <c r="DHZ302" s="97"/>
      <c r="DIA302" s="97"/>
      <c r="DIB302" s="97"/>
      <c r="DIC302" s="97"/>
      <c r="DID302" s="97"/>
      <c r="DIE302" s="97"/>
      <c r="DIF302" s="97"/>
      <c r="DIG302" s="97"/>
      <c r="DIH302" s="97"/>
      <c r="DII302" s="97"/>
      <c r="DIJ302" s="97"/>
      <c r="DIK302" s="97"/>
      <c r="DIL302" s="97"/>
      <c r="DIM302" s="97"/>
      <c r="DIN302" s="97"/>
      <c r="DIO302" s="97"/>
      <c r="DIP302" s="97"/>
      <c r="DIQ302" s="97"/>
      <c r="DIR302" s="97"/>
      <c r="DIS302" s="97"/>
      <c r="DIT302" s="97"/>
      <c r="DIU302" s="97"/>
      <c r="DIV302" s="97"/>
      <c r="DIW302" s="97"/>
      <c r="DIX302" s="97"/>
      <c r="DIY302" s="97"/>
      <c r="DIZ302" s="97"/>
      <c r="DJA302" s="97"/>
      <c r="DJB302" s="97"/>
      <c r="DJC302" s="97"/>
      <c r="DJD302" s="97"/>
      <c r="DJE302" s="97"/>
      <c r="DJF302" s="97"/>
      <c r="DJG302" s="97"/>
      <c r="DJH302" s="97"/>
      <c r="DJI302" s="97"/>
      <c r="DJJ302" s="97"/>
      <c r="DJK302" s="97"/>
      <c r="DJL302" s="97"/>
      <c r="DJM302" s="97"/>
      <c r="DJN302" s="97"/>
      <c r="DJO302" s="97"/>
      <c r="DJP302" s="97"/>
      <c r="DJQ302" s="97"/>
      <c r="DJR302" s="97"/>
      <c r="DJS302" s="97"/>
      <c r="DJT302" s="97"/>
      <c r="DJU302" s="97"/>
      <c r="DJV302" s="97"/>
      <c r="DJW302" s="97"/>
      <c r="DJX302" s="97"/>
      <c r="DJY302" s="97"/>
      <c r="DJZ302" s="97"/>
      <c r="DKA302" s="97"/>
      <c r="DKB302" s="97"/>
      <c r="DKC302" s="97"/>
      <c r="DKD302" s="97"/>
      <c r="DKE302" s="97"/>
      <c r="DKF302" s="97"/>
      <c r="DKG302" s="97"/>
      <c r="DKH302" s="97"/>
      <c r="DKI302" s="97"/>
      <c r="DKJ302" s="97"/>
      <c r="DKK302" s="97"/>
      <c r="DKL302" s="97"/>
      <c r="DKM302" s="97"/>
      <c r="DKN302" s="97"/>
      <c r="DKO302" s="97"/>
      <c r="DKP302" s="97"/>
      <c r="DKQ302" s="97"/>
      <c r="DKR302" s="97"/>
      <c r="DKS302" s="97"/>
      <c r="DKT302" s="97"/>
      <c r="DKU302" s="97"/>
      <c r="DKV302" s="97"/>
      <c r="DKW302" s="97"/>
      <c r="DKX302" s="97"/>
      <c r="DKY302" s="97"/>
      <c r="DKZ302" s="97"/>
      <c r="DLA302" s="97"/>
      <c r="DLB302" s="97"/>
      <c r="DLC302" s="97"/>
      <c r="DLD302" s="97"/>
      <c r="DLE302" s="97"/>
      <c r="DLF302" s="97"/>
      <c r="DLG302" s="97"/>
      <c r="DLH302" s="97"/>
      <c r="DLI302" s="97"/>
      <c r="DLJ302" s="97"/>
      <c r="DLK302" s="97"/>
      <c r="DLL302" s="97"/>
      <c r="DLM302" s="97"/>
      <c r="DLN302" s="97"/>
      <c r="DLO302" s="97"/>
      <c r="DLP302" s="97"/>
      <c r="DLQ302" s="97"/>
      <c r="DLR302" s="97"/>
      <c r="DLS302" s="97"/>
      <c r="DLT302" s="97"/>
      <c r="DLU302" s="97"/>
      <c r="DLV302" s="97"/>
      <c r="DLW302" s="97"/>
      <c r="DLX302" s="97"/>
      <c r="DLY302" s="97"/>
      <c r="DLZ302" s="97"/>
      <c r="DMA302" s="97"/>
      <c r="DMB302" s="97"/>
      <c r="DMC302" s="97"/>
      <c r="DMD302" s="97"/>
      <c r="DME302" s="97"/>
      <c r="DMF302" s="97"/>
      <c r="DMG302" s="97"/>
      <c r="DMH302" s="97"/>
      <c r="DMI302" s="97"/>
      <c r="DMJ302" s="97"/>
      <c r="DMK302" s="97"/>
      <c r="DML302" s="97"/>
      <c r="DMM302" s="97"/>
      <c r="DMN302" s="97"/>
      <c r="DMO302" s="97"/>
      <c r="DMP302" s="97"/>
      <c r="DMQ302" s="97"/>
      <c r="DMR302" s="97"/>
      <c r="DMS302" s="97"/>
      <c r="DMT302" s="97"/>
      <c r="DMU302" s="97"/>
      <c r="DMV302" s="97"/>
      <c r="DMW302" s="97"/>
      <c r="DMX302" s="97"/>
      <c r="DMY302" s="97"/>
      <c r="DMZ302" s="97"/>
      <c r="DNA302" s="97"/>
      <c r="DNB302" s="97"/>
      <c r="DNC302" s="97"/>
      <c r="DND302" s="97"/>
      <c r="DNE302" s="97"/>
      <c r="DNF302" s="97"/>
      <c r="DNG302" s="97"/>
      <c r="DNH302" s="97"/>
      <c r="DNI302" s="97"/>
      <c r="DNJ302" s="97"/>
      <c r="DNK302" s="97"/>
      <c r="DNL302" s="97"/>
      <c r="DNM302" s="97"/>
      <c r="DNN302" s="97"/>
      <c r="DNO302" s="97"/>
      <c r="DNP302" s="97"/>
      <c r="DNQ302" s="97"/>
      <c r="DNR302" s="97"/>
      <c r="DNS302" s="97"/>
      <c r="DNT302" s="97"/>
      <c r="DNU302" s="97"/>
      <c r="DNV302" s="97"/>
      <c r="DNW302" s="97"/>
      <c r="DNX302" s="97"/>
      <c r="DNY302" s="97"/>
      <c r="DNZ302" s="97"/>
      <c r="DOA302" s="97"/>
      <c r="DOB302" s="97"/>
      <c r="DOC302" s="97"/>
      <c r="DOD302" s="97"/>
      <c r="DOE302" s="97"/>
      <c r="DOF302" s="97"/>
      <c r="DOG302" s="97"/>
      <c r="DOH302" s="97"/>
      <c r="DOI302" s="97"/>
      <c r="DOJ302" s="97"/>
      <c r="DOK302" s="97"/>
      <c r="DOL302" s="97"/>
      <c r="DOM302" s="97"/>
      <c r="DON302" s="97"/>
      <c r="DOO302" s="97"/>
      <c r="DOP302" s="97"/>
      <c r="DOQ302" s="97"/>
      <c r="DOR302" s="97"/>
      <c r="DOS302" s="97"/>
      <c r="DOT302" s="97"/>
      <c r="DOU302" s="97"/>
      <c r="DOV302" s="97"/>
      <c r="DOW302" s="97"/>
      <c r="DOX302" s="97"/>
      <c r="DOY302" s="97"/>
      <c r="DOZ302" s="97"/>
      <c r="DPA302" s="97"/>
      <c r="DPB302" s="97"/>
      <c r="DPC302" s="97"/>
      <c r="DPD302" s="97"/>
      <c r="DPE302" s="97"/>
      <c r="DPF302" s="97"/>
      <c r="DPG302" s="97"/>
      <c r="DPH302" s="97"/>
      <c r="DPI302" s="97"/>
      <c r="DPJ302" s="97"/>
      <c r="DPK302" s="97"/>
      <c r="DPL302" s="97"/>
      <c r="DPM302" s="97"/>
      <c r="DPN302" s="97"/>
      <c r="DPO302" s="97"/>
      <c r="DPP302" s="97"/>
      <c r="DPQ302" s="97"/>
      <c r="DPR302" s="97"/>
      <c r="DPS302" s="97"/>
      <c r="DPT302" s="97"/>
      <c r="DPU302" s="97"/>
      <c r="DPV302" s="97"/>
      <c r="DPW302" s="97"/>
      <c r="DPX302" s="97"/>
      <c r="DPY302" s="97"/>
      <c r="DPZ302" s="97"/>
      <c r="DQA302" s="97"/>
      <c r="DQB302" s="97"/>
      <c r="DQC302" s="97"/>
      <c r="DQD302" s="97"/>
      <c r="DQE302" s="97"/>
      <c r="DQF302" s="97"/>
      <c r="DQG302" s="97"/>
      <c r="DQH302" s="97"/>
      <c r="DQI302" s="97"/>
      <c r="DQJ302" s="97"/>
      <c r="DQK302" s="97"/>
      <c r="DQL302" s="97"/>
      <c r="DQM302" s="97"/>
      <c r="DQN302" s="97"/>
      <c r="DQO302" s="97"/>
      <c r="DQP302" s="97"/>
      <c r="DQQ302" s="97"/>
      <c r="DQR302" s="97"/>
      <c r="DQS302" s="97"/>
      <c r="DQT302" s="97"/>
      <c r="DQU302" s="97"/>
      <c r="DQV302" s="97"/>
      <c r="DQW302" s="97"/>
      <c r="DQX302" s="97"/>
      <c r="DQY302" s="97"/>
      <c r="DQZ302" s="97"/>
      <c r="DRA302" s="97"/>
      <c r="DRB302" s="97"/>
      <c r="DRC302" s="97"/>
      <c r="DRD302" s="97"/>
      <c r="DRE302" s="97"/>
      <c r="DRF302" s="97"/>
      <c r="DRG302" s="97"/>
      <c r="DRH302" s="97"/>
      <c r="DRI302" s="97"/>
      <c r="DRJ302" s="97"/>
      <c r="DRK302" s="97"/>
      <c r="DRL302" s="97"/>
      <c r="DRM302" s="97"/>
      <c r="DRN302" s="97"/>
      <c r="DRO302" s="97"/>
      <c r="DRP302" s="97"/>
      <c r="DRQ302" s="97"/>
      <c r="DRR302" s="97"/>
      <c r="DRS302" s="97"/>
      <c r="DRT302" s="97"/>
      <c r="DRU302" s="97"/>
      <c r="DRV302" s="97"/>
      <c r="DRW302" s="97"/>
      <c r="DRX302" s="97"/>
      <c r="DRY302" s="97"/>
      <c r="DRZ302" s="97"/>
      <c r="DSA302" s="97"/>
      <c r="DSB302" s="97"/>
      <c r="DSC302" s="97"/>
      <c r="DSD302" s="97"/>
      <c r="DSE302" s="97"/>
      <c r="DSF302" s="97"/>
      <c r="DSG302" s="97"/>
      <c r="DSH302" s="97"/>
      <c r="DSI302" s="97"/>
      <c r="DSJ302" s="97"/>
      <c r="DSK302" s="97"/>
      <c r="DSL302" s="97"/>
      <c r="DSM302" s="97"/>
      <c r="DSN302" s="97"/>
      <c r="DSO302" s="97"/>
      <c r="DSP302" s="97"/>
      <c r="DSQ302" s="97"/>
      <c r="DSR302" s="97"/>
      <c r="DSS302" s="97"/>
      <c r="DST302" s="97"/>
      <c r="DSU302" s="97"/>
      <c r="DSV302" s="97"/>
      <c r="DSW302" s="97"/>
      <c r="DSX302" s="97"/>
      <c r="DSY302" s="97"/>
      <c r="DSZ302" s="97"/>
      <c r="DTA302" s="97"/>
      <c r="DTB302" s="97"/>
      <c r="DTC302" s="97"/>
      <c r="DTD302" s="97"/>
      <c r="DTE302" s="97"/>
      <c r="DTF302" s="97"/>
      <c r="DTG302" s="97"/>
      <c r="DTH302" s="97"/>
      <c r="DTI302" s="97"/>
      <c r="DTJ302" s="97"/>
      <c r="DTK302" s="97"/>
      <c r="DTL302" s="97"/>
      <c r="DTM302" s="97"/>
      <c r="DTN302" s="97"/>
      <c r="DTO302" s="97"/>
      <c r="DTP302" s="97"/>
      <c r="DTQ302" s="97"/>
      <c r="DTR302" s="97"/>
      <c r="DTS302" s="97"/>
      <c r="DTT302" s="97"/>
      <c r="DTU302" s="97"/>
      <c r="DTV302" s="97"/>
      <c r="DTW302" s="97"/>
      <c r="DTX302" s="97"/>
      <c r="DTY302" s="97"/>
      <c r="DTZ302" s="97"/>
      <c r="DUA302" s="97"/>
      <c r="DUB302" s="97"/>
      <c r="DUC302" s="97"/>
      <c r="DUD302" s="97"/>
      <c r="DUE302" s="97"/>
      <c r="DUF302" s="97"/>
      <c r="DUG302" s="97"/>
      <c r="DUH302" s="97"/>
      <c r="DUI302" s="97"/>
      <c r="DUJ302" s="97"/>
      <c r="DUK302" s="97"/>
      <c r="DUL302" s="97"/>
      <c r="DUM302" s="97"/>
      <c r="DUN302" s="97"/>
      <c r="DUO302" s="97"/>
      <c r="DUP302" s="97"/>
      <c r="DUQ302" s="97"/>
      <c r="DUR302" s="97"/>
      <c r="DUS302" s="97"/>
      <c r="DUT302" s="97"/>
      <c r="DUU302" s="97"/>
      <c r="DUV302" s="97"/>
      <c r="DUW302" s="97"/>
      <c r="DUX302" s="97"/>
      <c r="DUY302" s="97"/>
      <c r="DUZ302" s="97"/>
      <c r="DVA302" s="97"/>
      <c r="DVB302" s="97"/>
      <c r="DVC302" s="97"/>
      <c r="DVD302" s="97"/>
      <c r="DVE302" s="97"/>
      <c r="DVF302" s="97"/>
      <c r="DVG302" s="97"/>
      <c r="DVH302" s="97"/>
      <c r="DVI302" s="97"/>
      <c r="DVJ302" s="97"/>
      <c r="DVK302" s="97"/>
      <c r="DVL302" s="97"/>
      <c r="DVM302" s="97"/>
      <c r="DVN302" s="97"/>
      <c r="DVO302" s="97"/>
      <c r="DVP302" s="97"/>
      <c r="DVQ302" s="97"/>
      <c r="DVR302" s="97"/>
      <c r="DVS302" s="97"/>
      <c r="DVT302" s="97"/>
      <c r="DVU302" s="97"/>
      <c r="DVV302" s="97"/>
      <c r="DVW302" s="97"/>
      <c r="DVX302" s="97"/>
      <c r="DVY302" s="97"/>
      <c r="DVZ302" s="97"/>
      <c r="DWA302" s="97"/>
      <c r="DWB302" s="97"/>
      <c r="DWC302" s="97"/>
      <c r="DWD302" s="97"/>
      <c r="DWE302" s="97"/>
      <c r="DWF302" s="97"/>
      <c r="DWG302" s="97"/>
      <c r="DWH302" s="97"/>
      <c r="DWI302" s="97"/>
      <c r="DWJ302" s="97"/>
      <c r="DWK302" s="97"/>
      <c r="DWL302" s="97"/>
      <c r="DWM302" s="97"/>
      <c r="DWN302" s="97"/>
      <c r="DWO302" s="97"/>
      <c r="DWP302" s="97"/>
      <c r="DWQ302" s="97"/>
      <c r="DWR302" s="97"/>
      <c r="DWS302" s="97"/>
      <c r="DWT302" s="97"/>
      <c r="DWU302" s="97"/>
      <c r="DWV302" s="97"/>
      <c r="DWW302" s="97"/>
      <c r="DWX302" s="97"/>
      <c r="DWY302" s="97"/>
      <c r="DWZ302" s="97"/>
      <c r="DXA302" s="97"/>
      <c r="DXB302" s="97"/>
      <c r="DXC302" s="97"/>
      <c r="DXD302" s="97"/>
      <c r="DXE302" s="97"/>
      <c r="DXF302" s="97"/>
      <c r="DXG302" s="97"/>
      <c r="DXH302" s="97"/>
      <c r="DXI302" s="97"/>
      <c r="DXJ302" s="97"/>
      <c r="DXK302" s="97"/>
      <c r="DXL302" s="97"/>
      <c r="DXM302" s="97"/>
      <c r="DXN302" s="97"/>
      <c r="DXO302" s="97"/>
      <c r="DXP302" s="97"/>
      <c r="DXQ302" s="97"/>
      <c r="DXR302" s="97"/>
      <c r="DXS302" s="97"/>
      <c r="DXT302" s="97"/>
      <c r="DXU302" s="97"/>
      <c r="DXV302" s="97"/>
      <c r="DXW302" s="97"/>
      <c r="DXX302" s="97"/>
      <c r="DXY302" s="97"/>
      <c r="DXZ302" s="97"/>
      <c r="DYA302" s="97"/>
      <c r="DYB302" s="97"/>
      <c r="DYC302" s="97"/>
      <c r="DYD302" s="97"/>
      <c r="DYE302" s="97"/>
      <c r="DYF302" s="97"/>
      <c r="DYG302" s="97"/>
      <c r="DYH302" s="97"/>
      <c r="DYI302" s="97"/>
      <c r="DYJ302" s="97"/>
      <c r="DYK302" s="97"/>
      <c r="DYL302" s="97"/>
      <c r="DYM302" s="97"/>
      <c r="DYN302" s="97"/>
      <c r="DYO302" s="97"/>
      <c r="DYP302" s="97"/>
      <c r="DYQ302" s="97"/>
      <c r="DYR302" s="97"/>
      <c r="DYS302" s="97"/>
      <c r="DYT302" s="97"/>
      <c r="DYU302" s="97"/>
      <c r="DYV302" s="97"/>
      <c r="DYW302" s="97"/>
      <c r="DYX302" s="97"/>
      <c r="DYY302" s="97"/>
      <c r="DYZ302" s="97"/>
      <c r="DZA302" s="97"/>
      <c r="DZB302" s="97"/>
      <c r="DZC302" s="97"/>
      <c r="DZD302" s="97"/>
      <c r="DZE302" s="97"/>
      <c r="DZF302" s="97"/>
      <c r="DZG302" s="97"/>
      <c r="DZH302" s="97"/>
      <c r="DZI302" s="97"/>
      <c r="DZJ302" s="97"/>
      <c r="DZK302" s="97"/>
      <c r="DZL302" s="97"/>
      <c r="DZM302" s="97"/>
      <c r="DZN302" s="97"/>
      <c r="DZO302" s="97"/>
      <c r="DZP302" s="97"/>
      <c r="DZQ302" s="97"/>
      <c r="DZR302" s="97"/>
      <c r="DZS302" s="97"/>
      <c r="DZT302" s="97"/>
      <c r="DZU302" s="97"/>
      <c r="DZV302" s="97"/>
      <c r="DZW302" s="97"/>
      <c r="DZX302" s="97"/>
      <c r="DZY302" s="97"/>
      <c r="DZZ302" s="97"/>
      <c r="EAA302" s="97"/>
      <c r="EAB302" s="97"/>
      <c r="EAC302" s="97"/>
      <c r="EAD302" s="97"/>
      <c r="EAE302" s="97"/>
      <c r="EAF302" s="97"/>
      <c r="EAG302" s="97"/>
      <c r="EAH302" s="97"/>
      <c r="EAI302" s="97"/>
      <c r="EAJ302" s="97"/>
      <c r="EAK302" s="97"/>
      <c r="EAL302" s="97"/>
      <c r="EAM302" s="97"/>
      <c r="EAN302" s="97"/>
      <c r="EAO302" s="97"/>
      <c r="EAP302" s="97"/>
      <c r="EAQ302" s="97"/>
      <c r="EAR302" s="97"/>
      <c r="EAS302" s="97"/>
      <c r="EAT302" s="97"/>
      <c r="EAU302" s="97"/>
      <c r="EAV302" s="97"/>
      <c r="EAW302" s="97"/>
      <c r="EAX302" s="97"/>
      <c r="EAY302" s="97"/>
      <c r="EAZ302" s="97"/>
      <c r="EBA302" s="97"/>
      <c r="EBB302" s="97"/>
      <c r="EBC302" s="97"/>
      <c r="EBD302" s="97"/>
      <c r="EBE302" s="97"/>
      <c r="EBF302" s="97"/>
      <c r="EBG302" s="97"/>
      <c r="EBH302" s="97"/>
      <c r="EBI302" s="97"/>
      <c r="EBJ302" s="97"/>
      <c r="EBK302" s="97"/>
      <c r="EBL302" s="97"/>
      <c r="EBM302" s="97"/>
      <c r="EBN302" s="97"/>
      <c r="EBO302" s="97"/>
      <c r="EBP302" s="97"/>
      <c r="EBQ302" s="97"/>
      <c r="EBR302" s="97"/>
      <c r="EBS302" s="97"/>
      <c r="EBT302" s="97"/>
      <c r="EBU302" s="97"/>
      <c r="EBV302" s="97"/>
      <c r="EBW302" s="97"/>
      <c r="EBX302" s="97"/>
      <c r="EBY302" s="97"/>
      <c r="EBZ302" s="97"/>
      <c r="ECA302" s="97"/>
      <c r="ECB302" s="97"/>
      <c r="ECC302" s="97"/>
      <c r="ECD302" s="97"/>
      <c r="ECE302" s="97"/>
      <c r="ECF302" s="97"/>
      <c r="ECG302" s="97"/>
      <c r="ECH302" s="97"/>
      <c r="ECI302" s="97"/>
      <c r="ECJ302" s="97"/>
      <c r="ECK302" s="97"/>
      <c r="ECL302" s="97"/>
      <c r="ECM302" s="97"/>
      <c r="ECN302" s="97"/>
      <c r="ECO302" s="97"/>
      <c r="ECP302" s="97"/>
      <c r="ECQ302" s="97"/>
      <c r="ECR302" s="97"/>
      <c r="ECS302" s="97"/>
      <c r="ECT302" s="97"/>
      <c r="ECU302" s="97"/>
      <c r="ECV302" s="97"/>
      <c r="ECW302" s="97"/>
      <c r="ECX302" s="97"/>
      <c r="ECY302" s="97"/>
      <c r="ECZ302" s="97"/>
      <c r="EDA302" s="97"/>
      <c r="EDB302" s="97"/>
      <c r="EDC302" s="97"/>
      <c r="EDD302" s="97"/>
      <c r="EDE302" s="97"/>
      <c r="EDF302" s="97"/>
      <c r="EDG302" s="97"/>
      <c r="EDH302" s="97"/>
      <c r="EDI302" s="97"/>
      <c r="EDJ302" s="97"/>
      <c r="EDK302" s="97"/>
      <c r="EDL302" s="97"/>
      <c r="EDM302" s="97"/>
      <c r="EDN302" s="97"/>
      <c r="EDO302" s="97"/>
      <c r="EDP302" s="97"/>
      <c r="EDQ302" s="97"/>
      <c r="EDR302" s="97"/>
      <c r="EDS302" s="97"/>
      <c r="EDT302" s="97"/>
      <c r="EDU302" s="97"/>
      <c r="EDV302" s="97"/>
      <c r="EDW302" s="97"/>
      <c r="EDX302" s="97"/>
      <c r="EDY302" s="97"/>
      <c r="EDZ302" s="97"/>
      <c r="EEA302" s="97"/>
      <c r="EEB302" s="97"/>
      <c r="EEC302" s="97"/>
      <c r="EED302" s="97"/>
      <c r="EEE302" s="97"/>
      <c r="EEF302" s="97"/>
      <c r="EEG302" s="97"/>
      <c r="EEH302" s="97"/>
      <c r="EEI302" s="97"/>
      <c r="EEJ302" s="97"/>
      <c r="EEK302" s="97"/>
      <c r="EEL302" s="97"/>
      <c r="EEM302" s="97"/>
      <c r="EEN302" s="97"/>
      <c r="EEO302" s="97"/>
      <c r="EEP302" s="97"/>
      <c r="EEQ302" s="97"/>
      <c r="EER302" s="97"/>
      <c r="EES302" s="97"/>
      <c r="EET302" s="97"/>
      <c r="EEU302" s="97"/>
      <c r="EEV302" s="97"/>
      <c r="EEW302" s="97"/>
      <c r="EEX302" s="97"/>
      <c r="EEY302" s="97"/>
      <c r="EEZ302" s="97"/>
      <c r="EFA302" s="97"/>
      <c r="EFB302" s="97"/>
      <c r="EFC302" s="97"/>
      <c r="EFD302" s="97"/>
      <c r="EFE302" s="97"/>
      <c r="EFF302" s="97"/>
      <c r="EFG302" s="97"/>
      <c r="EFH302" s="97"/>
      <c r="EFI302" s="97"/>
      <c r="EFJ302" s="97"/>
      <c r="EFK302" s="97"/>
      <c r="EFL302" s="97"/>
      <c r="EFM302" s="97"/>
      <c r="EFN302" s="97"/>
      <c r="EFO302" s="97"/>
      <c r="EFP302" s="97"/>
      <c r="EFQ302" s="97"/>
      <c r="EFR302" s="97"/>
      <c r="EFS302" s="97"/>
      <c r="EFT302" s="97"/>
      <c r="EFU302" s="97"/>
      <c r="EFV302" s="97"/>
      <c r="EFW302" s="97"/>
      <c r="EFX302" s="97"/>
      <c r="EFY302" s="97"/>
      <c r="EFZ302" s="97"/>
      <c r="EGA302" s="97"/>
      <c r="EGB302" s="97"/>
      <c r="EGC302" s="97"/>
      <c r="EGD302" s="97"/>
      <c r="EGE302" s="97"/>
      <c r="EGF302" s="97"/>
      <c r="EGG302" s="97"/>
      <c r="EGH302" s="97"/>
      <c r="EGI302" s="97"/>
      <c r="EGJ302" s="97"/>
      <c r="EGK302" s="97"/>
      <c r="EGL302" s="97"/>
      <c r="EGM302" s="97"/>
      <c r="EGN302" s="97"/>
      <c r="EGO302" s="97"/>
      <c r="EGP302" s="97"/>
      <c r="EGQ302" s="97"/>
      <c r="EGR302" s="97"/>
      <c r="EGS302" s="97"/>
      <c r="EGT302" s="97"/>
      <c r="EGU302" s="97"/>
      <c r="EGV302" s="97"/>
      <c r="EGW302" s="97"/>
      <c r="EGX302" s="97"/>
      <c r="EGY302" s="97"/>
      <c r="EGZ302" s="97"/>
      <c r="EHA302" s="97"/>
      <c r="EHB302" s="97"/>
      <c r="EHC302" s="97"/>
      <c r="EHD302" s="97"/>
      <c r="EHE302" s="97"/>
      <c r="EHF302" s="97"/>
      <c r="EHG302" s="97"/>
      <c r="EHH302" s="97"/>
      <c r="EHI302" s="97"/>
      <c r="EHJ302" s="97"/>
      <c r="EHK302" s="97"/>
      <c r="EHL302" s="97"/>
      <c r="EHM302" s="97"/>
      <c r="EHN302" s="97"/>
      <c r="EHO302" s="97"/>
      <c r="EHP302" s="97"/>
      <c r="EHQ302" s="97"/>
      <c r="EHR302" s="97"/>
      <c r="EHS302" s="97"/>
      <c r="EHT302" s="97"/>
      <c r="EHU302" s="97"/>
      <c r="EHV302" s="97"/>
      <c r="EHW302" s="97"/>
      <c r="EHX302" s="97"/>
      <c r="EHY302" s="97"/>
      <c r="EHZ302" s="97"/>
      <c r="EIA302" s="97"/>
      <c r="EIB302" s="97"/>
      <c r="EIC302" s="97"/>
      <c r="EID302" s="97"/>
      <c r="EIE302" s="97"/>
      <c r="EIF302" s="97"/>
      <c r="EIG302" s="97"/>
      <c r="EIH302" s="97"/>
      <c r="EII302" s="97"/>
      <c r="EIJ302" s="97"/>
      <c r="EIK302" s="97"/>
      <c r="EIL302" s="97"/>
      <c r="EIM302" s="97"/>
      <c r="EIN302" s="97"/>
      <c r="EIO302" s="97"/>
      <c r="EIP302" s="97"/>
      <c r="EIQ302" s="97"/>
      <c r="EIR302" s="97"/>
      <c r="EIS302" s="97"/>
      <c r="EIT302" s="97"/>
      <c r="EIU302" s="97"/>
      <c r="EIV302" s="97"/>
      <c r="EIW302" s="97"/>
      <c r="EIX302" s="97"/>
      <c r="EIY302" s="97"/>
      <c r="EIZ302" s="97"/>
      <c r="EJA302" s="97"/>
      <c r="EJB302" s="97"/>
      <c r="EJC302" s="97"/>
      <c r="EJD302" s="97"/>
      <c r="EJE302" s="97"/>
      <c r="EJF302" s="97"/>
      <c r="EJG302" s="97"/>
      <c r="EJH302" s="97"/>
      <c r="EJI302" s="97"/>
      <c r="EJJ302" s="97"/>
      <c r="EJK302" s="97"/>
      <c r="EJL302" s="97"/>
      <c r="EJM302" s="97"/>
      <c r="EJN302" s="97"/>
      <c r="EJO302" s="97"/>
      <c r="EJP302" s="97"/>
      <c r="EJQ302" s="97"/>
      <c r="EJR302" s="97"/>
      <c r="EJS302" s="97"/>
      <c r="EJT302" s="97"/>
      <c r="EJU302" s="97"/>
      <c r="EJV302" s="97"/>
      <c r="EJW302" s="97"/>
      <c r="EJX302" s="97"/>
      <c r="EJY302" s="97"/>
      <c r="EJZ302" s="97"/>
      <c r="EKA302" s="97"/>
      <c r="EKB302" s="97"/>
      <c r="EKC302" s="97"/>
      <c r="EKD302" s="97"/>
      <c r="EKE302" s="97"/>
      <c r="EKF302" s="97"/>
      <c r="EKG302" s="97"/>
      <c r="EKH302" s="97"/>
      <c r="EKI302" s="97"/>
      <c r="EKJ302" s="97"/>
      <c r="EKK302" s="97"/>
      <c r="EKL302" s="97"/>
      <c r="EKM302" s="97"/>
      <c r="EKN302" s="97"/>
      <c r="EKO302" s="97"/>
      <c r="EKP302" s="97"/>
      <c r="EKQ302" s="97"/>
      <c r="EKR302" s="97"/>
      <c r="EKS302" s="97"/>
      <c r="EKT302" s="97"/>
      <c r="EKU302" s="97"/>
      <c r="EKV302" s="97"/>
      <c r="EKW302" s="97"/>
      <c r="EKX302" s="97"/>
      <c r="EKY302" s="97"/>
      <c r="EKZ302" s="97"/>
      <c r="ELA302" s="97"/>
      <c r="ELB302" s="97"/>
      <c r="ELC302" s="97"/>
      <c r="ELD302" s="97"/>
      <c r="ELE302" s="97"/>
      <c r="ELF302" s="97"/>
      <c r="ELG302" s="97"/>
      <c r="ELH302" s="97"/>
      <c r="ELI302" s="97"/>
      <c r="ELJ302" s="97"/>
      <c r="ELK302" s="97"/>
      <c r="ELL302" s="97"/>
      <c r="ELM302" s="97"/>
      <c r="ELN302" s="97"/>
      <c r="ELO302" s="97"/>
      <c r="ELP302" s="97"/>
      <c r="ELQ302" s="97"/>
      <c r="ELR302" s="97"/>
      <c r="ELS302" s="97"/>
      <c r="ELT302" s="97"/>
      <c r="ELU302" s="97"/>
      <c r="ELV302" s="97"/>
      <c r="ELW302" s="97"/>
      <c r="ELX302" s="97"/>
      <c r="ELY302" s="97"/>
      <c r="ELZ302" s="97"/>
      <c r="EMA302" s="97"/>
      <c r="EMB302" s="97"/>
      <c r="EMC302" s="97"/>
      <c r="EMD302" s="97"/>
      <c r="EME302" s="97"/>
      <c r="EMF302" s="97"/>
      <c r="EMG302" s="97"/>
      <c r="EMH302" s="97"/>
      <c r="EMI302" s="97"/>
      <c r="EMJ302" s="97"/>
      <c r="EMK302" s="97"/>
      <c r="EML302" s="97"/>
      <c r="EMM302" s="97"/>
      <c r="EMN302" s="97"/>
      <c r="EMO302" s="97"/>
      <c r="EMP302" s="97"/>
      <c r="EMQ302" s="97"/>
      <c r="EMR302" s="97"/>
      <c r="EMS302" s="97"/>
      <c r="EMT302" s="97"/>
      <c r="EMU302" s="97"/>
      <c r="EMV302" s="97"/>
      <c r="EMW302" s="97"/>
      <c r="EMX302" s="97"/>
      <c r="EMY302" s="97"/>
      <c r="EMZ302" s="97"/>
      <c r="ENA302" s="97"/>
      <c r="ENB302" s="97"/>
      <c r="ENC302" s="97"/>
      <c r="END302" s="97"/>
      <c r="ENE302" s="97"/>
      <c r="ENF302" s="97"/>
      <c r="ENG302" s="97"/>
      <c r="ENH302" s="97"/>
      <c r="ENI302" s="97"/>
      <c r="ENJ302" s="97"/>
      <c r="ENK302" s="97"/>
      <c r="ENL302" s="97"/>
      <c r="ENM302" s="97"/>
      <c r="ENN302" s="97"/>
      <c r="ENO302" s="97"/>
      <c r="ENP302" s="97"/>
      <c r="ENQ302" s="97"/>
      <c r="ENR302" s="97"/>
      <c r="ENS302" s="97"/>
      <c r="ENT302" s="97"/>
      <c r="ENU302" s="97"/>
      <c r="ENV302" s="97"/>
      <c r="ENW302" s="97"/>
      <c r="ENX302" s="97"/>
      <c r="ENY302" s="97"/>
      <c r="ENZ302" s="97"/>
      <c r="EOA302" s="97"/>
      <c r="EOB302" s="97"/>
      <c r="EOC302" s="97"/>
      <c r="EOD302" s="97"/>
      <c r="EOE302" s="97"/>
      <c r="EOF302" s="97"/>
      <c r="EOG302" s="97"/>
      <c r="EOH302" s="97"/>
      <c r="EOI302" s="97"/>
      <c r="EOJ302" s="97"/>
      <c r="EOK302" s="97"/>
      <c r="EOL302" s="97"/>
      <c r="EOM302" s="97"/>
      <c r="EON302" s="97"/>
      <c r="EOO302" s="97"/>
      <c r="EOP302" s="97"/>
      <c r="EOQ302" s="97"/>
      <c r="EOR302" s="97"/>
      <c r="EOS302" s="97"/>
      <c r="EOT302" s="97"/>
      <c r="EOU302" s="97"/>
      <c r="EOV302" s="97"/>
      <c r="EOW302" s="97"/>
      <c r="EOX302" s="97"/>
      <c r="EOY302" s="97"/>
      <c r="EOZ302" s="97"/>
      <c r="EPA302" s="97"/>
      <c r="EPB302" s="97"/>
      <c r="EPC302" s="97"/>
      <c r="EPD302" s="97"/>
      <c r="EPE302" s="97"/>
      <c r="EPF302" s="97"/>
      <c r="EPG302" s="97"/>
      <c r="EPH302" s="97"/>
      <c r="EPI302" s="97"/>
      <c r="EPJ302" s="97"/>
      <c r="EPK302" s="97"/>
      <c r="EPL302" s="97"/>
      <c r="EPM302" s="97"/>
      <c r="EPN302" s="97"/>
      <c r="EPO302" s="97"/>
      <c r="EPP302" s="97"/>
      <c r="EPQ302" s="97"/>
      <c r="EPR302" s="97"/>
      <c r="EPS302" s="97"/>
      <c r="EPT302" s="97"/>
      <c r="EPU302" s="97"/>
      <c r="EPV302" s="97"/>
      <c r="EPW302" s="97"/>
      <c r="EPX302" s="97"/>
      <c r="EPY302" s="97"/>
      <c r="EPZ302" s="97"/>
      <c r="EQA302" s="97"/>
      <c r="EQB302" s="97"/>
      <c r="EQC302" s="97"/>
      <c r="EQD302" s="97"/>
      <c r="EQE302" s="97"/>
      <c r="EQF302" s="97"/>
      <c r="EQG302" s="97"/>
      <c r="EQH302" s="97"/>
      <c r="EQI302" s="97"/>
      <c r="EQJ302" s="97"/>
      <c r="EQK302" s="97"/>
      <c r="EQL302" s="97"/>
      <c r="EQM302" s="97"/>
      <c r="EQN302" s="97"/>
      <c r="EQO302" s="97"/>
      <c r="EQP302" s="97"/>
      <c r="EQQ302" s="97"/>
      <c r="EQR302" s="97"/>
      <c r="EQS302" s="97"/>
      <c r="EQT302" s="97"/>
      <c r="EQU302" s="97"/>
      <c r="EQV302" s="97"/>
      <c r="EQW302" s="97"/>
      <c r="EQX302" s="97"/>
      <c r="EQY302" s="97"/>
      <c r="EQZ302" s="97"/>
      <c r="ERA302" s="97"/>
      <c r="ERB302" s="97"/>
      <c r="ERC302" s="97"/>
      <c r="ERD302" s="97"/>
      <c r="ERE302" s="97"/>
      <c r="ERF302" s="97"/>
      <c r="ERG302" s="97"/>
      <c r="ERH302" s="97"/>
      <c r="ERI302" s="97"/>
      <c r="ERJ302" s="97"/>
      <c r="ERK302" s="97"/>
      <c r="ERL302" s="97"/>
      <c r="ERM302" s="97"/>
      <c r="ERN302" s="97"/>
      <c r="ERO302" s="97"/>
      <c r="ERP302" s="97"/>
      <c r="ERQ302" s="97"/>
      <c r="ERR302" s="97"/>
      <c r="ERS302" s="97"/>
      <c r="ERT302" s="97"/>
      <c r="ERU302" s="97"/>
      <c r="ERV302" s="97"/>
      <c r="ERW302" s="97"/>
      <c r="ERX302" s="97"/>
      <c r="ERY302" s="97"/>
      <c r="ERZ302" s="97"/>
      <c r="ESA302" s="97"/>
      <c r="ESB302" s="97"/>
      <c r="ESC302" s="97"/>
      <c r="ESD302" s="97"/>
      <c r="ESE302" s="97"/>
      <c r="ESF302" s="97"/>
      <c r="ESG302" s="97"/>
      <c r="ESH302" s="97"/>
      <c r="ESI302" s="97"/>
      <c r="ESJ302" s="97"/>
      <c r="ESK302" s="97"/>
      <c r="ESL302" s="97"/>
      <c r="ESM302" s="97"/>
      <c r="ESN302" s="97"/>
      <c r="ESO302" s="97"/>
      <c r="ESP302" s="97"/>
      <c r="ESQ302" s="97"/>
      <c r="ESR302" s="97"/>
      <c r="ESS302" s="97"/>
      <c r="EST302" s="97"/>
      <c r="ESU302" s="97"/>
      <c r="ESV302" s="97"/>
      <c r="ESW302" s="97"/>
      <c r="ESX302" s="97"/>
      <c r="ESY302" s="97"/>
      <c r="ESZ302" s="97"/>
      <c r="ETA302" s="97"/>
      <c r="ETB302" s="97"/>
      <c r="ETC302" s="97"/>
      <c r="ETD302" s="97"/>
      <c r="ETE302" s="97"/>
      <c r="ETF302" s="97"/>
      <c r="ETG302" s="97"/>
      <c r="ETH302" s="97"/>
      <c r="ETI302" s="97"/>
      <c r="ETJ302" s="97"/>
      <c r="ETK302" s="97"/>
      <c r="ETL302" s="97"/>
      <c r="ETM302" s="97"/>
      <c r="ETN302" s="97"/>
      <c r="ETO302" s="97"/>
      <c r="ETP302" s="97"/>
      <c r="ETQ302" s="97"/>
      <c r="ETR302" s="97"/>
      <c r="ETS302" s="97"/>
      <c r="ETT302" s="97"/>
      <c r="ETU302" s="97"/>
      <c r="ETV302" s="97"/>
      <c r="ETW302" s="97"/>
      <c r="ETX302" s="97"/>
      <c r="ETY302" s="97"/>
      <c r="ETZ302" s="97"/>
      <c r="EUA302" s="97"/>
      <c r="EUB302" s="97"/>
      <c r="EUC302" s="97"/>
      <c r="EUD302" s="97"/>
      <c r="EUE302" s="97"/>
      <c r="EUF302" s="97"/>
      <c r="EUG302" s="97"/>
      <c r="EUH302" s="97"/>
      <c r="EUI302" s="97"/>
      <c r="EUJ302" s="97"/>
      <c r="EUK302" s="97"/>
      <c r="EUL302" s="97"/>
      <c r="EUM302" s="97"/>
      <c r="EUN302" s="97"/>
      <c r="EUO302" s="97"/>
      <c r="EUP302" s="97"/>
      <c r="EUQ302" s="97"/>
      <c r="EUR302" s="97"/>
      <c r="EUS302" s="97"/>
      <c r="EUT302" s="97"/>
      <c r="EUU302" s="97"/>
      <c r="EUV302" s="97"/>
      <c r="EUW302" s="97"/>
      <c r="EUX302" s="97"/>
      <c r="EUY302" s="97"/>
      <c r="EUZ302" s="97"/>
      <c r="EVA302" s="97"/>
      <c r="EVB302" s="97"/>
      <c r="EVC302" s="97"/>
      <c r="EVD302" s="97"/>
      <c r="EVE302" s="97"/>
      <c r="EVF302" s="97"/>
      <c r="EVG302" s="97"/>
      <c r="EVH302" s="97"/>
      <c r="EVI302" s="97"/>
      <c r="EVJ302" s="97"/>
      <c r="EVK302" s="97"/>
      <c r="EVL302" s="97"/>
      <c r="EVM302" s="97"/>
      <c r="EVN302" s="97"/>
      <c r="EVO302" s="97"/>
      <c r="EVP302" s="97"/>
      <c r="EVQ302" s="97"/>
      <c r="EVR302" s="97"/>
      <c r="EVS302" s="97"/>
      <c r="EVT302" s="97"/>
      <c r="EVU302" s="97"/>
      <c r="EVV302" s="97"/>
      <c r="EVW302" s="97"/>
      <c r="EVX302" s="97"/>
      <c r="EVY302" s="97"/>
      <c r="EVZ302" s="97"/>
      <c r="EWA302" s="97"/>
      <c r="EWB302" s="97"/>
      <c r="EWC302" s="97"/>
      <c r="EWD302" s="97"/>
      <c r="EWE302" s="97"/>
      <c r="EWF302" s="97"/>
      <c r="EWG302" s="97"/>
      <c r="EWH302" s="97"/>
      <c r="EWI302" s="97"/>
      <c r="EWJ302" s="97"/>
      <c r="EWK302" s="97"/>
      <c r="EWL302" s="97"/>
      <c r="EWM302" s="97"/>
      <c r="EWN302" s="97"/>
      <c r="EWO302" s="97"/>
      <c r="EWP302" s="97"/>
      <c r="EWQ302" s="97"/>
      <c r="EWR302" s="97"/>
      <c r="EWS302" s="97"/>
      <c r="EWT302" s="97"/>
      <c r="EWU302" s="97"/>
      <c r="EWV302" s="97"/>
      <c r="EWW302" s="97"/>
      <c r="EWX302" s="97"/>
      <c r="EWY302" s="97"/>
      <c r="EWZ302" s="97"/>
      <c r="EXA302" s="97"/>
      <c r="EXB302" s="97"/>
      <c r="EXC302" s="97"/>
      <c r="EXD302" s="97"/>
      <c r="EXE302" s="97"/>
      <c r="EXF302" s="97"/>
      <c r="EXG302" s="97"/>
      <c r="EXH302" s="97"/>
      <c r="EXI302" s="97"/>
      <c r="EXJ302" s="97"/>
      <c r="EXK302" s="97"/>
      <c r="EXL302" s="97"/>
      <c r="EXM302" s="97"/>
      <c r="EXN302" s="97"/>
      <c r="EXO302" s="97"/>
      <c r="EXP302" s="97"/>
      <c r="EXQ302" s="97"/>
      <c r="EXR302" s="97"/>
      <c r="EXS302" s="97"/>
      <c r="EXT302" s="97"/>
      <c r="EXU302" s="97"/>
      <c r="EXV302" s="97"/>
      <c r="EXW302" s="97"/>
      <c r="EXX302" s="97"/>
      <c r="EXY302" s="97"/>
      <c r="EXZ302" s="97"/>
      <c r="EYA302" s="97"/>
      <c r="EYB302" s="97"/>
      <c r="EYC302" s="97"/>
      <c r="EYD302" s="97"/>
      <c r="EYE302" s="97"/>
      <c r="EYF302" s="97"/>
      <c r="EYG302" s="97"/>
      <c r="EYH302" s="97"/>
      <c r="EYI302" s="97"/>
      <c r="EYJ302" s="97"/>
      <c r="EYK302" s="97"/>
      <c r="EYL302" s="97"/>
      <c r="EYM302" s="97"/>
      <c r="EYN302" s="97"/>
      <c r="EYO302" s="97"/>
      <c r="EYP302" s="97"/>
      <c r="EYQ302" s="97"/>
      <c r="EYR302" s="97"/>
      <c r="EYS302" s="97"/>
      <c r="EYT302" s="97"/>
      <c r="EYU302" s="97"/>
      <c r="EYV302" s="97"/>
      <c r="EYW302" s="97"/>
      <c r="EYX302" s="97"/>
      <c r="EYY302" s="97"/>
      <c r="EYZ302" s="97"/>
      <c r="EZA302" s="97"/>
      <c r="EZB302" s="97"/>
      <c r="EZC302" s="97"/>
      <c r="EZD302" s="97"/>
      <c r="EZE302" s="97"/>
      <c r="EZF302" s="97"/>
      <c r="EZG302" s="97"/>
      <c r="EZH302" s="97"/>
      <c r="EZI302" s="97"/>
      <c r="EZJ302" s="97"/>
      <c r="EZK302" s="97"/>
      <c r="EZL302" s="97"/>
      <c r="EZM302" s="97"/>
      <c r="EZN302" s="97"/>
      <c r="EZO302" s="97"/>
      <c r="EZP302" s="97"/>
      <c r="EZQ302" s="97"/>
      <c r="EZR302" s="97"/>
      <c r="EZS302" s="97"/>
      <c r="EZT302" s="97"/>
      <c r="EZU302" s="97"/>
      <c r="EZV302" s="97"/>
      <c r="EZW302" s="97"/>
      <c r="EZX302" s="97"/>
      <c r="EZY302" s="97"/>
      <c r="EZZ302" s="97"/>
      <c r="FAA302" s="97"/>
      <c r="FAB302" s="97"/>
      <c r="FAC302" s="97"/>
      <c r="FAD302" s="97"/>
      <c r="FAE302" s="97"/>
      <c r="FAF302" s="97"/>
      <c r="FAG302" s="97"/>
      <c r="FAH302" s="97"/>
      <c r="FAI302" s="97"/>
      <c r="FAJ302" s="97"/>
      <c r="FAK302" s="97"/>
      <c r="FAL302" s="97"/>
      <c r="FAM302" s="97"/>
      <c r="FAN302" s="97"/>
      <c r="FAO302" s="97"/>
      <c r="FAP302" s="97"/>
      <c r="FAQ302" s="97"/>
      <c r="FAR302" s="97"/>
      <c r="FAS302" s="97"/>
      <c r="FAT302" s="97"/>
      <c r="FAU302" s="97"/>
      <c r="FAV302" s="97"/>
      <c r="FAW302" s="97"/>
      <c r="FAX302" s="97"/>
      <c r="FAY302" s="97"/>
      <c r="FAZ302" s="97"/>
      <c r="FBA302" s="97"/>
      <c r="FBB302" s="97"/>
      <c r="FBC302" s="97"/>
      <c r="FBD302" s="97"/>
      <c r="FBE302" s="97"/>
      <c r="FBF302" s="97"/>
      <c r="FBG302" s="97"/>
      <c r="FBH302" s="97"/>
      <c r="FBI302" s="97"/>
      <c r="FBJ302" s="97"/>
      <c r="FBK302" s="97"/>
      <c r="FBL302" s="97"/>
      <c r="FBM302" s="97"/>
      <c r="FBN302" s="97"/>
      <c r="FBO302" s="97"/>
      <c r="FBP302" s="97"/>
      <c r="FBQ302" s="97"/>
      <c r="FBR302" s="97"/>
      <c r="FBS302" s="97"/>
      <c r="FBT302" s="97"/>
      <c r="FBU302" s="97"/>
      <c r="FBV302" s="97"/>
      <c r="FBW302" s="97"/>
      <c r="FBX302" s="97"/>
      <c r="FBY302" s="97"/>
      <c r="FBZ302" s="97"/>
      <c r="FCA302" s="97"/>
      <c r="FCB302" s="97"/>
      <c r="FCC302" s="97"/>
      <c r="FCD302" s="97"/>
      <c r="FCE302" s="97"/>
      <c r="FCF302" s="97"/>
      <c r="FCG302" s="97"/>
      <c r="FCH302" s="97"/>
      <c r="FCI302" s="97"/>
      <c r="FCJ302" s="97"/>
      <c r="FCK302" s="97"/>
      <c r="FCL302" s="97"/>
      <c r="FCM302" s="97"/>
      <c r="FCN302" s="97"/>
      <c r="FCO302" s="97"/>
      <c r="FCP302" s="97"/>
      <c r="FCQ302" s="97"/>
      <c r="FCR302" s="97"/>
      <c r="FCS302" s="97"/>
      <c r="FCT302" s="97"/>
      <c r="FCU302" s="97"/>
      <c r="FCV302" s="97"/>
      <c r="FCW302" s="97"/>
      <c r="FCX302" s="97"/>
      <c r="FCY302" s="97"/>
      <c r="FCZ302" s="97"/>
      <c r="FDA302" s="97"/>
      <c r="FDB302" s="97"/>
      <c r="FDC302" s="97"/>
      <c r="FDD302" s="97"/>
      <c r="FDE302" s="97"/>
      <c r="FDF302" s="97"/>
      <c r="FDG302" s="97"/>
      <c r="FDH302" s="97"/>
      <c r="FDI302" s="97"/>
      <c r="FDJ302" s="97"/>
      <c r="FDK302" s="97"/>
      <c r="FDL302" s="97"/>
      <c r="FDM302" s="97"/>
      <c r="FDN302" s="97"/>
      <c r="FDO302" s="97"/>
      <c r="FDP302" s="97"/>
      <c r="FDQ302" s="97"/>
      <c r="FDR302" s="97"/>
      <c r="FDS302" s="97"/>
      <c r="FDT302" s="97"/>
      <c r="FDU302" s="97"/>
      <c r="FDV302" s="97"/>
      <c r="FDW302" s="97"/>
      <c r="FDX302" s="97"/>
      <c r="FDY302" s="97"/>
      <c r="FDZ302" s="97"/>
      <c r="FEA302" s="97"/>
      <c r="FEB302" s="97"/>
      <c r="FEC302" s="97"/>
      <c r="FED302" s="97"/>
      <c r="FEE302" s="97"/>
      <c r="FEF302" s="97"/>
      <c r="FEG302" s="97"/>
      <c r="FEH302" s="97"/>
      <c r="FEI302" s="97"/>
      <c r="FEJ302" s="97"/>
      <c r="FEK302" s="97"/>
      <c r="FEL302" s="97"/>
      <c r="FEM302" s="97"/>
      <c r="FEN302" s="97"/>
      <c r="FEO302" s="97"/>
      <c r="FEP302" s="97"/>
      <c r="FEQ302" s="97"/>
      <c r="FER302" s="97"/>
      <c r="FES302" s="97"/>
      <c r="FET302" s="97"/>
      <c r="FEU302" s="97"/>
      <c r="FEV302" s="97"/>
      <c r="FEW302" s="97"/>
      <c r="FEX302" s="97"/>
      <c r="FEY302" s="97"/>
      <c r="FEZ302" s="97"/>
      <c r="FFA302" s="97"/>
      <c r="FFB302" s="97"/>
      <c r="FFC302" s="97"/>
      <c r="FFD302" s="97"/>
      <c r="FFE302" s="97"/>
      <c r="FFF302" s="97"/>
      <c r="FFG302" s="97"/>
      <c r="FFH302" s="97"/>
      <c r="FFI302" s="97"/>
      <c r="FFJ302" s="97"/>
      <c r="FFK302" s="97"/>
      <c r="FFL302" s="97"/>
      <c r="FFM302" s="97"/>
      <c r="FFN302" s="97"/>
      <c r="FFO302" s="97"/>
      <c r="FFP302" s="97"/>
      <c r="FFQ302" s="97"/>
      <c r="FFR302" s="97"/>
      <c r="FFS302" s="97"/>
      <c r="FFT302" s="97"/>
      <c r="FFU302" s="97"/>
      <c r="FFV302" s="97"/>
      <c r="FFW302" s="97"/>
      <c r="FFX302" s="97"/>
      <c r="FFY302" s="97"/>
      <c r="FFZ302" s="97"/>
      <c r="FGA302" s="97"/>
      <c r="FGB302" s="97"/>
      <c r="FGC302" s="97"/>
      <c r="FGD302" s="97"/>
      <c r="FGE302" s="97"/>
      <c r="FGF302" s="97"/>
      <c r="FGG302" s="97"/>
      <c r="FGH302" s="97"/>
      <c r="FGI302" s="97"/>
      <c r="FGJ302" s="97"/>
      <c r="FGK302" s="97"/>
      <c r="FGL302" s="97"/>
      <c r="FGM302" s="97"/>
      <c r="FGN302" s="97"/>
      <c r="FGO302" s="97"/>
      <c r="FGP302" s="97"/>
      <c r="FGQ302" s="97"/>
      <c r="FGR302" s="97"/>
      <c r="FGS302" s="97"/>
      <c r="FGT302" s="97"/>
      <c r="FGU302" s="97"/>
      <c r="FGV302" s="97"/>
      <c r="FGW302" s="97"/>
      <c r="FGX302" s="97"/>
      <c r="FGY302" s="97"/>
      <c r="FGZ302" s="97"/>
      <c r="FHA302" s="97"/>
      <c r="FHB302" s="97"/>
      <c r="FHC302" s="97"/>
      <c r="FHD302" s="97"/>
      <c r="FHE302" s="97"/>
      <c r="FHF302" s="97"/>
      <c r="FHG302" s="97"/>
      <c r="FHH302" s="97"/>
      <c r="FHI302" s="97"/>
      <c r="FHJ302" s="97"/>
      <c r="FHK302" s="97"/>
      <c r="FHL302" s="97"/>
      <c r="FHM302" s="97"/>
      <c r="FHN302" s="97"/>
      <c r="FHO302" s="97"/>
      <c r="FHP302" s="97"/>
      <c r="FHQ302" s="97"/>
      <c r="FHR302" s="97"/>
      <c r="FHS302" s="97"/>
      <c r="FHT302" s="97"/>
      <c r="FHU302" s="97"/>
      <c r="FHV302" s="97"/>
      <c r="FHW302" s="97"/>
      <c r="FHX302" s="97"/>
      <c r="FHY302" s="97"/>
      <c r="FHZ302" s="97"/>
      <c r="FIA302" s="97"/>
      <c r="FIB302" s="97"/>
      <c r="FIC302" s="97"/>
      <c r="FID302" s="97"/>
      <c r="FIE302" s="97"/>
      <c r="FIF302" s="97"/>
      <c r="FIG302" s="97"/>
      <c r="FIH302" s="97"/>
      <c r="FII302" s="97"/>
      <c r="FIJ302" s="97"/>
      <c r="FIK302" s="97"/>
      <c r="FIL302" s="97"/>
      <c r="FIM302" s="97"/>
      <c r="FIN302" s="97"/>
      <c r="FIO302" s="97"/>
      <c r="FIP302" s="97"/>
      <c r="FIQ302" s="97"/>
      <c r="FIR302" s="97"/>
      <c r="FIS302" s="97"/>
      <c r="FIT302" s="97"/>
      <c r="FIU302" s="97"/>
      <c r="FIV302" s="97"/>
      <c r="FIW302" s="97"/>
      <c r="FIX302" s="97"/>
      <c r="FIY302" s="97"/>
      <c r="FIZ302" s="97"/>
      <c r="FJA302" s="97"/>
      <c r="FJB302" s="97"/>
      <c r="FJC302" s="97"/>
      <c r="FJD302" s="97"/>
      <c r="FJE302" s="97"/>
      <c r="FJF302" s="97"/>
      <c r="FJG302" s="97"/>
      <c r="FJH302" s="97"/>
      <c r="FJI302" s="97"/>
      <c r="FJJ302" s="97"/>
      <c r="FJK302" s="97"/>
      <c r="FJL302" s="97"/>
      <c r="FJM302" s="97"/>
      <c r="FJN302" s="97"/>
      <c r="FJO302" s="97"/>
      <c r="FJP302" s="97"/>
      <c r="FJQ302" s="97"/>
      <c r="FJR302" s="97"/>
      <c r="FJS302" s="97"/>
      <c r="FJT302" s="97"/>
      <c r="FJU302" s="97"/>
      <c r="FJV302" s="97"/>
      <c r="FJW302" s="97"/>
      <c r="FJX302" s="97"/>
      <c r="FJY302" s="97"/>
      <c r="FJZ302" s="97"/>
      <c r="FKA302" s="97"/>
      <c r="FKB302" s="97"/>
      <c r="FKC302" s="97"/>
      <c r="FKD302" s="97"/>
      <c r="FKE302" s="97"/>
      <c r="FKF302" s="97"/>
      <c r="FKG302" s="97"/>
      <c r="FKH302" s="97"/>
      <c r="FKI302" s="97"/>
      <c r="FKJ302" s="97"/>
      <c r="FKK302" s="97"/>
      <c r="FKL302" s="97"/>
      <c r="FKM302" s="97"/>
      <c r="FKN302" s="97"/>
      <c r="FKO302" s="97"/>
      <c r="FKP302" s="97"/>
      <c r="FKQ302" s="97"/>
      <c r="FKR302" s="97"/>
      <c r="FKS302" s="97"/>
      <c r="FKT302" s="97"/>
      <c r="FKU302" s="97"/>
      <c r="FKV302" s="97"/>
      <c r="FKW302" s="97"/>
      <c r="FKX302" s="97"/>
      <c r="FKY302" s="97"/>
      <c r="FKZ302" s="97"/>
      <c r="FLA302" s="97"/>
      <c r="FLB302" s="97"/>
      <c r="FLC302" s="97"/>
      <c r="FLD302" s="97"/>
      <c r="FLE302" s="97"/>
      <c r="FLF302" s="97"/>
      <c r="FLG302" s="97"/>
      <c r="FLH302" s="97"/>
      <c r="FLI302" s="97"/>
      <c r="FLJ302" s="97"/>
      <c r="FLK302" s="97"/>
      <c r="FLL302" s="97"/>
      <c r="FLM302" s="97"/>
      <c r="FLN302" s="97"/>
      <c r="FLO302" s="97"/>
      <c r="FLP302" s="97"/>
      <c r="FLQ302" s="97"/>
      <c r="FLR302" s="97"/>
      <c r="FLS302" s="97"/>
      <c r="FLT302" s="97"/>
      <c r="FLU302" s="97"/>
      <c r="FLV302" s="97"/>
      <c r="FLW302" s="97"/>
      <c r="FLX302" s="97"/>
      <c r="FLY302" s="97"/>
      <c r="FLZ302" s="97"/>
      <c r="FMA302" s="97"/>
      <c r="FMB302" s="97"/>
      <c r="FMC302" s="97"/>
      <c r="FMD302" s="97"/>
      <c r="FME302" s="97"/>
      <c r="FMF302" s="97"/>
      <c r="FMG302" s="97"/>
      <c r="FMH302" s="97"/>
      <c r="FMI302" s="97"/>
      <c r="FMJ302" s="97"/>
      <c r="FMK302" s="97"/>
      <c r="FML302" s="97"/>
      <c r="FMM302" s="97"/>
      <c r="FMN302" s="97"/>
      <c r="FMO302" s="97"/>
      <c r="FMP302" s="97"/>
      <c r="FMQ302" s="97"/>
      <c r="FMR302" s="97"/>
      <c r="FMS302" s="97"/>
      <c r="FMT302" s="97"/>
      <c r="FMU302" s="97"/>
      <c r="FMV302" s="97"/>
      <c r="FMW302" s="97"/>
      <c r="FMX302" s="97"/>
      <c r="FMY302" s="97"/>
      <c r="FMZ302" s="97"/>
      <c r="FNA302" s="97"/>
      <c r="FNB302" s="97"/>
      <c r="FNC302" s="97"/>
      <c r="FND302" s="97"/>
      <c r="FNE302" s="97"/>
      <c r="FNF302" s="97"/>
      <c r="FNG302" s="97"/>
      <c r="FNH302" s="97"/>
      <c r="FNI302" s="97"/>
      <c r="FNJ302" s="97"/>
      <c r="FNK302" s="97"/>
      <c r="FNL302" s="97"/>
      <c r="FNM302" s="97"/>
      <c r="FNN302" s="97"/>
      <c r="FNO302" s="97"/>
      <c r="FNP302" s="97"/>
      <c r="FNQ302" s="97"/>
      <c r="FNR302" s="97"/>
      <c r="FNS302" s="97"/>
      <c r="FNT302" s="97"/>
      <c r="FNU302" s="97"/>
      <c r="FNV302" s="97"/>
      <c r="FNW302" s="97"/>
      <c r="FNX302" s="97"/>
      <c r="FNY302" s="97"/>
      <c r="FNZ302" s="97"/>
      <c r="FOA302" s="97"/>
      <c r="FOB302" s="97"/>
      <c r="FOC302" s="97"/>
      <c r="FOD302" s="97"/>
      <c r="FOE302" s="97"/>
      <c r="FOF302" s="97"/>
      <c r="FOG302" s="97"/>
      <c r="FOH302" s="97"/>
      <c r="FOI302" s="97"/>
      <c r="FOJ302" s="97"/>
      <c r="FOK302" s="97"/>
      <c r="FOL302" s="97"/>
      <c r="FOM302" s="97"/>
      <c r="FON302" s="97"/>
      <c r="FOO302" s="97"/>
      <c r="FOP302" s="97"/>
      <c r="FOQ302" s="97"/>
      <c r="FOR302" s="97"/>
      <c r="FOS302" s="97"/>
      <c r="FOT302" s="97"/>
      <c r="FOU302" s="97"/>
      <c r="FOV302" s="97"/>
      <c r="FOW302" s="97"/>
      <c r="FOX302" s="97"/>
      <c r="FOY302" s="97"/>
      <c r="FOZ302" s="97"/>
      <c r="FPA302" s="97"/>
      <c r="FPB302" s="97"/>
      <c r="FPC302" s="97"/>
      <c r="FPD302" s="97"/>
      <c r="FPE302" s="97"/>
      <c r="FPF302" s="97"/>
      <c r="FPG302" s="97"/>
      <c r="FPH302" s="97"/>
      <c r="FPI302" s="97"/>
      <c r="FPJ302" s="97"/>
      <c r="FPK302" s="97"/>
      <c r="FPL302" s="97"/>
      <c r="FPM302" s="97"/>
      <c r="FPN302" s="97"/>
      <c r="FPO302" s="97"/>
      <c r="FPP302" s="97"/>
      <c r="FPQ302" s="97"/>
      <c r="FPR302" s="97"/>
      <c r="FPS302" s="97"/>
      <c r="FPT302" s="97"/>
      <c r="FPU302" s="97"/>
      <c r="FPV302" s="97"/>
      <c r="FPW302" s="97"/>
      <c r="FPX302" s="97"/>
      <c r="FPY302" s="97"/>
      <c r="FPZ302" s="97"/>
      <c r="FQA302" s="97"/>
      <c r="FQB302" s="97"/>
      <c r="FQC302" s="97"/>
      <c r="FQD302" s="97"/>
      <c r="FQE302" s="97"/>
      <c r="FQF302" s="97"/>
      <c r="FQG302" s="97"/>
      <c r="FQH302" s="97"/>
      <c r="FQI302" s="97"/>
      <c r="FQJ302" s="97"/>
      <c r="FQK302" s="97"/>
      <c r="FQL302" s="97"/>
      <c r="FQM302" s="97"/>
      <c r="FQN302" s="97"/>
      <c r="FQO302" s="97"/>
      <c r="FQP302" s="97"/>
      <c r="FQQ302" s="97"/>
      <c r="FQR302" s="97"/>
      <c r="FQS302" s="97"/>
      <c r="FQT302" s="97"/>
      <c r="FQU302" s="97"/>
      <c r="FQV302" s="97"/>
      <c r="FQW302" s="97"/>
      <c r="FQX302" s="97"/>
      <c r="FQY302" s="97"/>
      <c r="FQZ302" s="97"/>
      <c r="FRA302" s="97"/>
      <c r="FRB302" s="97"/>
      <c r="FRC302" s="97"/>
      <c r="FRD302" s="97"/>
      <c r="FRE302" s="97"/>
      <c r="FRF302" s="97"/>
      <c r="FRG302" s="97"/>
      <c r="FRH302" s="97"/>
      <c r="FRI302" s="97"/>
      <c r="FRJ302" s="97"/>
      <c r="FRK302" s="97"/>
      <c r="FRL302" s="97"/>
      <c r="FRM302" s="97"/>
      <c r="FRN302" s="97"/>
      <c r="FRO302" s="97"/>
      <c r="FRP302" s="97"/>
      <c r="FRQ302" s="97"/>
      <c r="FRR302" s="97"/>
      <c r="FRS302" s="97"/>
      <c r="FRT302" s="97"/>
      <c r="FRU302" s="97"/>
      <c r="FRV302" s="97"/>
      <c r="FRW302" s="97"/>
      <c r="FRX302" s="97"/>
      <c r="FRY302" s="97"/>
      <c r="FRZ302" s="97"/>
      <c r="FSA302" s="97"/>
      <c r="FSB302" s="97"/>
      <c r="FSC302" s="97"/>
      <c r="FSD302" s="97"/>
      <c r="FSE302" s="97"/>
      <c r="FSF302" s="97"/>
      <c r="FSG302" s="97"/>
      <c r="FSH302" s="97"/>
      <c r="FSI302" s="97"/>
      <c r="FSJ302" s="97"/>
      <c r="FSK302" s="97"/>
      <c r="FSL302" s="97"/>
      <c r="FSM302" s="97"/>
      <c r="FSN302" s="97"/>
      <c r="FSO302" s="97"/>
      <c r="FSP302" s="97"/>
      <c r="FSQ302" s="97"/>
      <c r="FSR302" s="97"/>
      <c r="FSS302" s="97"/>
      <c r="FST302" s="97"/>
      <c r="FSU302" s="97"/>
      <c r="FSV302" s="97"/>
      <c r="FSW302" s="97"/>
      <c r="FSX302" s="97"/>
      <c r="FSY302" s="97"/>
      <c r="FSZ302" s="97"/>
      <c r="FTA302" s="97"/>
      <c r="FTB302" s="97"/>
      <c r="FTC302" s="97"/>
      <c r="FTD302" s="97"/>
      <c r="FTE302" s="97"/>
      <c r="FTF302" s="97"/>
      <c r="FTG302" s="97"/>
      <c r="FTH302" s="97"/>
      <c r="FTI302" s="97"/>
      <c r="FTJ302" s="97"/>
      <c r="FTK302" s="97"/>
      <c r="FTL302" s="97"/>
      <c r="FTM302" s="97"/>
      <c r="FTN302" s="97"/>
      <c r="FTO302" s="97"/>
      <c r="FTP302" s="97"/>
      <c r="FTQ302" s="97"/>
      <c r="FTR302" s="97"/>
      <c r="FTS302" s="97"/>
      <c r="FTT302" s="97"/>
      <c r="FTU302" s="97"/>
      <c r="FTV302" s="97"/>
      <c r="FTW302" s="97"/>
      <c r="FTX302" s="97"/>
      <c r="FTY302" s="97"/>
      <c r="FTZ302" s="97"/>
      <c r="FUA302" s="97"/>
      <c r="FUB302" s="97"/>
      <c r="FUC302" s="97"/>
      <c r="FUD302" s="97"/>
      <c r="FUE302" s="97"/>
      <c r="FUF302" s="97"/>
      <c r="FUG302" s="97"/>
      <c r="FUH302" s="97"/>
      <c r="FUI302" s="97"/>
      <c r="FUJ302" s="97"/>
      <c r="FUK302" s="97"/>
      <c r="FUL302" s="97"/>
      <c r="FUM302" s="97"/>
      <c r="FUN302" s="97"/>
      <c r="FUO302" s="97"/>
      <c r="FUP302" s="97"/>
      <c r="FUQ302" s="97"/>
      <c r="FUR302" s="97"/>
      <c r="FUS302" s="97"/>
      <c r="FUT302" s="97"/>
      <c r="FUU302" s="97"/>
      <c r="FUV302" s="97"/>
      <c r="FUW302" s="97"/>
      <c r="FUX302" s="97"/>
      <c r="FUY302" s="97"/>
      <c r="FUZ302" s="97"/>
      <c r="FVA302" s="97"/>
      <c r="FVB302" s="97"/>
      <c r="FVC302" s="97"/>
      <c r="FVD302" s="97"/>
      <c r="FVE302" s="97"/>
      <c r="FVF302" s="97"/>
      <c r="FVG302" s="97"/>
      <c r="FVH302" s="97"/>
      <c r="FVI302" s="97"/>
      <c r="FVJ302" s="97"/>
      <c r="FVK302" s="97"/>
      <c r="FVL302" s="97"/>
      <c r="FVM302" s="97"/>
      <c r="FVN302" s="97"/>
      <c r="FVO302" s="97"/>
      <c r="FVP302" s="97"/>
      <c r="FVQ302" s="97"/>
      <c r="FVR302" s="97"/>
      <c r="FVS302" s="97"/>
      <c r="FVT302" s="97"/>
      <c r="FVU302" s="97"/>
      <c r="FVV302" s="97"/>
      <c r="FVW302" s="97"/>
      <c r="FVX302" s="97"/>
      <c r="FVY302" s="97"/>
      <c r="FVZ302" s="97"/>
      <c r="FWA302" s="97"/>
      <c r="FWB302" s="97"/>
      <c r="FWC302" s="97"/>
      <c r="FWD302" s="97"/>
      <c r="FWE302" s="97"/>
      <c r="FWF302" s="97"/>
      <c r="FWG302" s="97"/>
      <c r="FWH302" s="97"/>
      <c r="FWI302" s="97"/>
      <c r="FWJ302" s="97"/>
      <c r="FWK302" s="97"/>
      <c r="FWL302" s="97"/>
      <c r="FWM302" s="97"/>
      <c r="FWN302" s="97"/>
      <c r="FWO302" s="97"/>
      <c r="FWP302" s="97"/>
      <c r="FWQ302" s="97"/>
      <c r="FWR302" s="97"/>
      <c r="FWS302" s="97"/>
      <c r="FWT302" s="97"/>
      <c r="FWU302" s="97"/>
      <c r="FWV302" s="97"/>
      <c r="FWW302" s="97"/>
      <c r="FWX302" s="97"/>
      <c r="FWY302" s="97"/>
      <c r="FWZ302" s="97"/>
      <c r="FXA302" s="97"/>
      <c r="FXB302" s="97"/>
      <c r="FXC302" s="97"/>
      <c r="FXD302" s="97"/>
      <c r="FXE302" s="97"/>
      <c r="FXF302" s="97"/>
      <c r="FXG302" s="97"/>
      <c r="FXH302" s="97"/>
      <c r="FXI302" s="97"/>
      <c r="FXJ302" s="97"/>
      <c r="FXK302" s="97"/>
      <c r="FXL302" s="97"/>
      <c r="FXM302" s="97"/>
      <c r="FXN302" s="97"/>
      <c r="FXO302" s="97"/>
      <c r="FXP302" s="97"/>
      <c r="FXQ302" s="97"/>
      <c r="FXR302" s="97"/>
      <c r="FXS302" s="97"/>
      <c r="FXT302" s="97"/>
      <c r="FXU302" s="97"/>
      <c r="FXV302" s="97"/>
      <c r="FXW302" s="97"/>
      <c r="FXX302" s="97"/>
      <c r="FXY302" s="97"/>
      <c r="FXZ302" s="97"/>
      <c r="FYA302" s="97"/>
      <c r="FYB302" s="97"/>
      <c r="FYC302" s="97"/>
      <c r="FYD302" s="97"/>
      <c r="FYE302" s="97"/>
      <c r="FYF302" s="97"/>
      <c r="FYG302" s="97"/>
      <c r="FYH302" s="97"/>
      <c r="FYI302" s="97"/>
      <c r="FYJ302" s="97"/>
      <c r="FYK302" s="97"/>
      <c r="FYL302" s="97"/>
      <c r="FYM302" s="97"/>
      <c r="FYN302" s="97"/>
      <c r="FYO302" s="97"/>
      <c r="FYP302" s="97"/>
      <c r="FYQ302" s="97"/>
      <c r="FYR302" s="97"/>
      <c r="FYS302" s="97"/>
      <c r="FYT302" s="97"/>
      <c r="FYU302" s="97"/>
      <c r="FYV302" s="97"/>
      <c r="FYW302" s="97"/>
      <c r="FYX302" s="97"/>
      <c r="FYY302" s="97"/>
      <c r="FYZ302" s="97"/>
      <c r="FZA302" s="97"/>
      <c r="FZB302" s="97"/>
      <c r="FZC302" s="97"/>
      <c r="FZD302" s="97"/>
      <c r="FZE302" s="97"/>
      <c r="FZF302" s="97"/>
      <c r="FZG302" s="97"/>
      <c r="FZH302" s="97"/>
      <c r="FZI302" s="97"/>
      <c r="FZJ302" s="97"/>
      <c r="FZK302" s="97"/>
      <c r="FZL302" s="97"/>
      <c r="FZM302" s="97"/>
      <c r="FZN302" s="97"/>
      <c r="FZO302" s="97"/>
      <c r="FZP302" s="97"/>
      <c r="FZQ302" s="97"/>
      <c r="FZR302" s="97"/>
      <c r="FZS302" s="97"/>
      <c r="FZT302" s="97"/>
      <c r="FZU302" s="97"/>
      <c r="FZV302" s="97"/>
      <c r="FZW302" s="97"/>
      <c r="FZX302" s="97"/>
      <c r="FZY302" s="97"/>
      <c r="FZZ302" s="97"/>
      <c r="GAA302" s="97"/>
      <c r="GAB302" s="97"/>
      <c r="GAC302" s="97"/>
      <c r="GAD302" s="97"/>
      <c r="GAE302" s="97"/>
      <c r="GAF302" s="97"/>
      <c r="GAG302" s="97"/>
      <c r="GAH302" s="97"/>
      <c r="GAI302" s="97"/>
      <c r="GAJ302" s="97"/>
      <c r="GAK302" s="97"/>
      <c r="GAL302" s="97"/>
      <c r="GAM302" s="97"/>
      <c r="GAN302" s="97"/>
      <c r="GAO302" s="97"/>
      <c r="GAP302" s="97"/>
      <c r="GAQ302" s="97"/>
      <c r="GAR302" s="97"/>
      <c r="GAS302" s="97"/>
      <c r="GAT302" s="97"/>
      <c r="GAU302" s="97"/>
      <c r="GAV302" s="97"/>
      <c r="GAW302" s="97"/>
      <c r="GAX302" s="97"/>
      <c r="GAY302" s="97"/>
      <c r="GAZ302" s="97"/>
      <c r="GBA302" s="97"/>
      <c r="GBB302" s="97"/>
      <c r="GBC302" s="97"/>
      <c r="GBD302" s="97"/>
      <c r="GBE302" s="97"/>
      <c r="GBF302" s="97"/>
      <c r="GBG302" s="97"/>
      <c r="GBH302" s="97"/>
      <c r="GBI302" s="97"/>
      <c r="GBJ302" s="97"/>
      <c r="GBK302" s="97"/>
      <c r="GBL302" s="97"/>
      <c r="GBM302" s="97"/>
      <c r="GBN302" s="97"/>
      <c r="GBO302" s="97"/>
      <c r="GBP302" s="97"/>
      <c r="GBQ302" s="97"/>
      <c r="GBR302" s="97"/>
      <c r="GBS302" s="97"/>
      <c r="GBT302" s="97"/>
      <c r="GBU302" s="97"/>
      <c r="GBV302" s="97"/>
      <c r="GBW302" s="97"/>
      <c r="GBX302" s="97"/>
      <c r="GBY302" s="97"/>
      <c r="GBZ302" s="97"/>
      <c r="GCA302" s="97"/>
      <c r="GCB302" s="97"/>
      <c r="GCC302" s="97"/>
      <c r="GCD302" s="97"/>
      <c r="GCE302" s="97"/>
      <c r="GCF302" s="97"/>
      <c r="GCG302" s="97"/>
      <c r="GCH302" s="97"/>
      <c r="GCI302" s="97"/>
      <c r="GCJ302" s="97"/>
      <c r="GCK302" s="97"/>
      <c r="GCL302" s="97"/>
      <c r="GCM302" s="97"/>
      <c r="GCN302" s="97"/>
      <c r="GCO302" s="97"/>
      <c r="GCP302" s="97"/>
      <c r="GCQ302" s="97"/>
      <c r="GCR302" s="97"/>
      <c r="GCS302" s="97"/>
      <c r="GCT302" s="97"/>
      <c r="GCU302" s="97"/>
      <c r="GCV302" s="97"/>
      <c r="GCW302" s="97"/>
      <c r="GCX302" s="97"/>
      <c r="GCY302" s="97"/>
      <c r="GCZ302" s="97"/>
      <c r="GDA302" s="97"/>
      <c r="GDB302" s="97"/>
      <c r="GDC302" s="97"/>
      <c r="GDD302" s="97"/>
      <c r="GDE302" s="97"/>
      <c r="GDF302" s="97"/>
      <c r="GDG302" s="97"/>
      <c r="GDH302" s="97"/>
      <c r="GDI302" s="97"/>
      <c r="GDJ302" s="97"/>
      <c r="GDK302" s="97"/>
      <c r="GDL302" s="97"/>
      <c r="GDM302" s="97"/>
      <c r="GDN302" s="97"/>
      <c r="GDO302" s="97"/>
      <c r="GDP302" s="97"/>
      <c r="GDQ302" s="97"/>
      <c r="GDR302" s="97"/>
      <c r="GDS302" s="97"/>
      <c r="GDT302" s="97"/>
      <c r="GDU302" s="97"/>
      <c r="GDV302" s="97"/>
      <c r="GDW302" s="97"/>
      <c r="GDX302" s="97"/>
      <c r="GDY302" s="97"/>
      <c r="GDZ302" s="97"/>
      <c r="GEA302" s="97"/>
      <c r="GEB302" s="97"/>
      <c r="GEC302" s="97"/>
      <c r="GED302" s="97"/>
      <c r="GEE302" s="97"/>
      <c r="GEF302" s="97"/>
      <c r="GEG302" s="97"/>
      <c r="GEH302" s="97"/>
      <c r="GEI302" s="97"/>
      <c r="GEJ302" s="97"/>
      <c r="GEK302" s="97"/>
      <c r="GEL302" s="97"/>
      <c r="GEM302" s="97"/>
      <c r="GEN302" s="97"/>
      <c r="GEO302" s="97"/>
      <c r="GEP302" s="97"/>
      <c r="GEQ302" s="97"/>
      <c r="GER302" s="97"/>
      <c r="GES302" s="97"/>
      <c r="GET302" s="97"/>
      <c r="GEU302" s="97"/>
      <c r="GEV302" s="97"/>
      <c r="GEW302" s="97"/>
      <c r="GEX302" s="97"/>
      <c r="GEY302" s="97"/>
      <c r="GEZ302" s="97"/>
      <c r="GFA302" s="97"/>
      <c r="GFB302" s="97"/>
      <c r="GFC302" s="97"/>
      <c r="GFD302" s="97"/>
      <c r="GFE302" s="97"/>
      <c r="GFF302" s="97"/>
      <c r="GFG302" s="97"/>
      <c r="GFH302" s="97"/>
      <c r="GFI302" s="97"/>
      <c r="GFJ302" s="97"/>
      <c r="GFK302" s="97"/>
      <c r="GFL302" s="97"/>
      <c r="GFM302" s="97"/>
      <c r="GFN302" s="97"/>
      <c r="GFO302" s="97"/>
      <c r="GFP302" s="97"/>
      <c r="GFQ302" s="97"/>
      <c r="GFR302" s="97"/>
      <c r="GFS302" s="97"/>
      <c r="GFT302" s="97"/>
      <c r="GFU302" s="97"/>
      <c r="GFV302" s="97"/>
      <c r="GFW302" s="97"/>
      <c r="GFX302" s="97"/>
      <c r="GFY302" s="97"/>
      <c r="GFZ302" s="97"/>
      <c r="GGA302" s="97"/>
      <c r="GGB302" s="97"/>
      <c r="GGC302" s="97"/>
      <c r="GGD302" s="97"/>
      <c r="GGE302" s="97"/>
      <c r="GGF302" s="97"/>
      <c r="GGG302" s="97"/>
      <c r="GGH302" s="97"/>
      <c r="GGI302" s="97"/>
      <c r="GGJ302" s="97"/>
      <c r="GGK302" s="97"/>
      <c r="GGL302" s="97"/>
      <c r="GGM302" s="97"/>
      <c r="GGN302" s="97"/>
      <c r="GGO302" s="97"/>
      <c r="GGP302" s="97"/>
      <c r="GGQ302" s="97"/>
      <c r="GGR302" s="97"/>
      <c r="GGS302" s="97"/>
      <c r="GGT302" s="97"/>
      <c r="GGU302" s="97"/>
      <c r="GGV302" s="97"/>
      <c r="GGW302" s="97"/>
      <c r="GGX302" s="97"/>
      <c r="GGY302" s="97"/>
      <c r="GGZ302" s="97"/>
      <c r="GHA302" s="97"/>
      <c r="GHB302" s="97"/>
      <c r="GHC302" s="97"/>
      <c r="GHD302" s="97"/>
      <c r="GHE302" s="97"/>
      <c r="GHF302" s="97"/>
      <c r="GHG302" s="97"/>
      <c r="GHH302" s="97"/>
      <c r="GHI302" s="97"/>
      <c r="GHJ302" s="97"/>
      <c r="GHK302" s="97"/>
      <c r="GHL302" s="97"/>
      <c r="GHM302" s="97"/>
      <c r="GHN302" s="97"/>
      <c r="GHO302" s="97"/>
      <c r="GHP302" s="97"/>
      <c r="GHQ302" s="97"/>
      <c r="GHR302" s="97"/>
      <c r="GHS302" s="97"/>
      <c r="GHT302" s="97"/>
      <c r="GHU302" s="97"/>
      <c r="GHV302" s="97"/>
      <c r="GHW302" s="97"/>
      <c r="GHX302" s="97"/>
      <c r="GHY302" s="97"/>
      <c r="GHZ302" s="97"/>
      <c r="GIA302" s="97"/>
      <c r="GIB302" s="97"/>
      <c r="GIC302" s="97"/>
      <c r="GID302" s="97"/>
      <c r="GIE302" s="97"/>
      <c r="GIF302" s="97"/>
      <c r="GIG302" s="97"/>
      <c r="GIH302" s="97"/>
      <c r="GII302" s="97"/>
      <c r="GIJ302" s="97"/>
      <c r="GIK302" s="97"/>
      <c r="GIL302" s="97"/>
      <c r="GIM302" s="97"/>
      <c r="GIN302" s="97"/>
      <c r="GIO302" s="97"/>
      <c r="GIP302" s="97"/>
      <c r="GIQ302" s="97"/>
      <c r="GIR302" s="97"/>
      <c r="GIS302" s="97"/>
      <c r="GIT302" s="97"/>
      <c r="GIU302" s="97"/>
      <c r="GIV302" s="97"/>
      <c r="GIW302" s="97"/>
      <c r="GIX302" s="97"/>
      <c r="GIY302" s="97"/>
      <c r="GIZ302" s="97"/>
      <c r="GJA302" s="97"/>
      <c r="GJB302" s="97"/>
      <c r="GJC302" s="97"/>
      <c r="GJD302" s="97"/>
      <c r="GJE302" s="97"/>
      <c r="GJF302" s="97"/>
      <c r="GJG302" s="97"/>
      <c r="GJH302" s="97"/>
      <c r="GJI302" s="97"/>
      <c r="GJJ302" s="97"/>
      <c r="GJK302" s="97"/>
      <c r="GJL302" s="97"/>
      <c r="GJM302" s="97"/>
      <c r="GJN302" s="97"/>
      <c r="GJO302" s="97"/>
      <c r="GJP302" s="97"/>
      <c r="GJQ302" s="97"/>
      <c r="GJR302" s="97"/>
      <c r="GJS302" s="97"/>
      <c r="GJT302" s="97"/>
      <c r="GJU302" s="97"/>
      <c r="GJV302" s="97"/>
      <c r="GJW302" s="97"/>
      <c r="GJX302" s="97"/>
      <c r="GJY302" s="97"/>
      <c r="GJZ302" s="97"/>
      <c r="GKA302" s="97"/>
      <c r="GKB302" s="97"/>
      <c r="GKC302" s="97"/>
      <c r="GKD302" s="97"/>
      <c r="GKE302" s="97"/>
      <c r="GKF302" s="97"/>
      <c r="GKG302" s="97"/>
      <c r="GKH302" s="97"/>
      <c r="GKI302" s="97"/>
      <c r="GKJ302" s="97"/>
      <c r="GKK302" s="97"/>
      <c r="GKL302" s="97"/>
      <c r="GKM302" s="97"/>
      <c r="GKN302" s="97"/>
      <c r="GKO302" s="97"/>
      <c r="GKP302" s="97"/>
      <c r="GKQ302" s="97"/>
      <c r="GKR302" s="97"/>
      <c r="GKS302" s="97"/>
      <c r="GKT302" s="97"/>
      <c r="GKU302" s="97"/>
      <c r="GKV302" s="97"/>
      <c r="GKW302" s="97"/>
      <c r="GKX302" s="97"/>
      <c r="GKY302" s="97"/>
      <c r="GKZ302" s="97"/>
      <c r="GLA302" s="97"/>
      <c r="GLB302" s="97"/>
      <c r="GLC302" s="97"/>
      <c r="GLD302" s="97"/>
      <c r="GLE302" s="97"/>
      <c r="GLF302" s="97"/>
      <c r="GLG302" s="97"/>
      <c r="GLH302" s="97"/>
      <c r="GLI302" s="97"/>
      <c r="GLJ302" s="97"/>
      <c r="GLK302" s="97"/>
      <c r="GLL302" s="97"/>
      <c r="GLM302" s="97"/>
      <c r="GLN302" s="97"/>
      <c r="GLO302" s="97"/>
      <c r="GLP302" s="97"/>
      <c r="GLQ302" s="97"/>
      <c r="GLR302" s="97"/>
      <c r="GLS302" s="97"/>
      <c r="GLT302" s="97"/>
      <c r="GLU302" s="97"/>
      <c r="GLV302" s="97"/>
      <c r="GLW302" s="97"/>
      <c r="GLX302" s="97"/>
      <c r="GLY302" s="97"/>
      <c r="GLZ302" s="97"/>
      <c r="GMA302" s="97"/>
      <c r="GMB302" s="97"/>
      <c r="GMC302" s="97"/>
      <c r="GMD302" s="97"/>
      <c r="GME302" s="97"/>
      <c r="GMF302" s="97"/>
      <c r="GMG302" s="97"/>
      <c r="GMH302" s="97"/>
      <c r="GMI302" s="97"/>
      <c r="GMJ302" s="97"/>
      <c r="GMK302" s="97"/>
      <c r="GML302" s="97"/>
      <c r="GMM302" s="97"/>
      <c r="GMN302" s="97"/>
      <c r="GMO302" s="97"/>
      <c r="GMP302" s="97"/>
      <c r="GMQ302" s="97"/>
      <c r="GMR302" s="97"/>
      <c r="GMS302" s="97"/>
      <c r="GMT302" s="97"/>
      <c r="GMU302" s="97"/>
      <c r="GMV302" s="97"/>
      <c r="GMW302" s="97"/>
      <c r="GMX302" s="97"/>
      <c r="GMY302" s="97"/>
      <c r="GMZ302" s="97"/>
      <c r="GNA302" s="97"/>
      <c r="GNB302" s="97"/>
      <c r="GNC302" s="97"/>
      <c r="GND302" s="97"/>
      <c r="GNE302" s="97"/>
      <c r="GNF302" s="97"/>
      <c r="GNG302" s="97"/>
      <c r="GNH302" s="97"/>
      <c r="GNI302" s="97"/>
      <c r="GNJ302" s="97"/>
      <c r="GNK302" s="97"/>
      <c r="GNL302" s="97"/>
      <c r="GNM302" s="97"/>
      <c r="GNN302" s="97"/>
      <c r="GNO302" s="97"/>
      <c r="GNP302" s="97"/>
      <c r="GNQ302" s="97"/>
      <c r="GNR302" s="97"/>
      <c r="GNS302" s="97"/>
      <c r="GNT302" s="97"/>
      <c r="GNU302" s="97"/>
      <c r="GNV302" s="97"/>
      <c r="GNW302" s="97"/>
      <c r="GNX302" s="97"/>
      <c r="GNY302" s="97"/>
      <c r="GNZ302" s="97"/>
      <c r="GOA302" s="97"/>
      <c r="GOB302" s="97"/>
      <c r="GOC302" s="97"/>
      <c r="GOD302" s="97"/>
      <c r="GOE302" s="97"/>
      <c r="GOF302" s="97"/>
      <c r="GOG302" s="97"/>
      <c r="GOH302" s="97"/>
      <c r="GOI302" s="97"/>
      <c r="GOJ302" s="97"/>
      <c r="GOK302" s="97"/>
      <c r="GOL302" s="97"/>
      <c r="GOM302" s="97"/>
      <c r="GON302" s="97"/>
      <c r="GOO302" s="97"/>
      <c r="GOP302" s="97"/>
      <c r="GOQ302" s="97"/>
      <c r="GOR302" s="97"/>
      <c r="GOS302" s="97"/>
      <c r="GOT302" s="97"/>
      <c r="GOU302" s="97"/>
      <c r="GOV302" s="97"/>
      <c r="GOW302" s="97"/>
      <c r="GOX302" s="97"/>
      <c r="GOY302" s="97"/>
      <c r="GOZ302" s="97"/>
      <c r="GPA302" s="97"/>
      <c r="GPB302" s="97"/>
      <c r="GPC302" s="97"/>
      <c r="GPD302" s="97"/>
      <c r="GPE302" s="97"/>
      <c r="GPF302" s="97"/>
      <c r="GPG302" s="97"/>
      <c r="GPH302" s="97"/>
      <c r="GPI302" s="97"/>
      <c r="GPJ302" s="97"/>
      <c r="GPK302" s="97"/>
      <c r="GPL302" s="97"/>
      <c r="GPM302" s="97"/>
      <c r="GPN302" s="97"/>
      <c r="GPO302" s="97"/>
      <c r="GPP302" s="97"/>
      <c r="GPQ302" s="97"/>
      <c r="GPR302" s="97"/>
      <c r="GPS302" s="97"/>
      <c r="GPT302" s="97"/>
      <c r="GPU302" s="97"/>
      <c r="GPV302" s="97"/>
      <c r="GPW302" s="97"/>
      <c r="GPX302" s="97"/>
      <c r="GPY302" s="97"/>
      <c r="GPZ302" s="97"/>
      <c r="GQA302" s="97"/>
      <c r="GQB302" s="97"/>
      <c r="GQC302" s="97"/>
      <c r="GQD302" s="97"/>
      <c r="GQE302" s="97"/>
      <c r="GQF302" s="97"/>
      <c r="GQG302" s="97"/>
      <c r="GQH302" s="97"/>
      <c r="GQI302" s="97"/>
      <c r="GQJ302" s="97"/>
      <c r="GQK302" s="97"/>
      <c r="GQL302" s="97"/>
      <c r="GQM302" s="97"/>
      <c r="GQN302" s="97"/>
      <c r="GQO302" s="97"/>
      <c r="GQP302" s="97"/>
      <c r="GQQ302" s="97"/>
      <c r="GQR302" s="97"/>
      <c r="GQS302" s="97"/>
      <c r="GQT302" s="97"/>
      <c r="GQU302" s="97"/>
      <c r="GQV302" s="97"/>
      <c r="GQW302" s="97"/>
      <c r="GQX302" s="97"/>
      <c r="GQY302" s="97"/>
      <c r="GQZ302" s="97"/>
      <c r="GRA302" s="97"/>
      <c r="GRB302" s="97"/>
      <c r="GRC302" s="97"/>
      <c r="GRD302" s="97"/>
      <c r="GRE302" s="97"/>
      <c r="GRF302" s="97"/>
      <c r="GRG302" s="97"/>
      <c r="GRH302" s="97"/>
      <c r="GRI302" s="97"/>
      <c r="GRJ302" s="97"/>
      <c r="GRK302" s="97"/>
      <c r="GRL302" s="97"/>
      <c r="GRM302" s="97"/>
      <c r="GRN302" s="97"/>
      <c r="GRO302" s="97"/>
      <c r="GRP302" s="97"/>
      <c r="GRQ302" s="97"/>
      <c r="GRR302" s="97"/>
      <c r="GRS302" s="97"/>
      <c r="GRT302" s="97"/>
      <c r="GRU302" s="97"/>
      <c r="GRV302" s="97"/>
      <c r="GRW302" s="97"/>
      <c r="GRX302" s="97"/>
      <c r="GRY302" s="97"/>
      <c r="GRZ302" s="97"/>
      <c r="GSA302" s="97"/>
      <c r="GSB302" s="97"/>
      <c r="GSC302" s="97"/>
      <c r="GSD302" s="97"/>
      <c r="GSE302" s="97"/>
      <c r="GSF302" s="97"/>
      <c r="GSG302" s="97"/>
      <c r="GSH302" s="97"/>
      <c r="GSI302" s="97"/>
      <c r="GSJ302" s="97"/>
      <c r="GSK302" s="97"/>
      <c r="GSL302" s="97"/>
      <c r="GSM302" s="97"/>
      <c r="GSN302" s="97"/>
      <c r="GSO302" s="97"/>
      <c r="GSP302" s="97"/>
      <c r="GSQ302" s="97"/>
      <c r="GSR302" s="97"/>
      <c r="GSS302" s="97"/>
      <c r="GST302" s="97"/>
      <c r="GSU302" s="97"/>
      <c r="GSV302" s="97"/>
      <c r="GSW302" s="97"/>
      <c r="GSX302" s="97"/>
      <c r="GSY302" s="97"/>
      <c r="GSZ302" s="97"/>
      <c r="GTA302" s="97"/>
      <c r="GTB302" s="97"/>
      <c r="GTC302" s="97"/>
      <c r="GTD302" s="97"/>
      <c r="GTE302" s="97"/>
      <c r="GTF302" s="97"/>
      <c r="GTG302" s="97"/>
      <c r="GTH302" s="97"/>
      <c r="GTI302" s="97"/>
      <c r="GTJ302" s="97"/>
      <c r="GTK302" s="97"/>
      <c r="GTL302" s="97"/>
      <c r="GTM302" s="97"/>
      <c r="GTN302" s="97"/>
      <c r="GTO302" s="97"/>
      <c r="GTP302" s="97"/>
      <c r="GTQ302" s="97"/>
      <c r="GTR302" s="97"/>
      <c r="GTS302" s="97"/>
      <c r="GTT302" s="97"/>
      <c r="GTU302" s="97"/>
      <c r="GTV302" s="97"/>
      <c r="GTW302" s="97"/>
      <c r="GTX302" s="97"/>
      <c r="GTY302" s="97"/>
      <c r="GTZ302" s="97"/>
      <c r="GUA302" s="97"/>
      <c r="GUB302" s="97"/>
      <c r="GUC302" s="97"/>
      <c r="GUD302" s="97"/>
      <c r="GUE302" s="97"/>
      <c r="GUF302" s="97"/>
      <c r="GUG302" s="97"/>
      <c r="GUH302" s="97"/>
      <c r="GUI302" s="97"/>
      <c r="GUJ302" s="97"/>
      <c r="GUK302" s="97"/>
      <c r="GUL302" s="97"/>
      <c r="GUM302" s="97"/>
      <c r="GUN302" s="97"/>
      <c r="GUO302" s="97"/>
      <c r="GUP302" s="97"/>
      <c r="GUQ302" s="97"/>
      <c r="GUR302" s="97"/>
      <c r="GUS302" s="97"/>
      <c r="GUT302" s="97"/>
      <c r="GUU302" s="97"/>
      <c r="GUV302" s="97"/>
      <c r="GUW302" s="97"/>
      <c r="GUX302" s="97"/>
      <c r="GUY302" s="97"/>
      <c r="GUZ302" s="97"/>
      <c r="GVA302" s="97"/>
      <c r="GVB302" s="97"/>
      <c r="GVC302" s="97"/>
      <c r="GVD302" s="97"/>
      <c r="GVE302" s="97"/>
      <c r="GVF302" s="97"/>
      <c r="GVG302" s="97"/>
      <c r="GVH302" s="97"/>
      <c r="GVI302" s="97"/>
      <c r="GVJ302" s="97"/>
      <c r="GVK302" s="97"/>
      <c r="GVL302" s="97"/>
      <c r="GVM302" s="97"/>
      <c r="GVN302" s="97"/>
      <c r="GVO302" s="97"/>
      <c r="GVP302" s="97"/>
      <c r="GVQ302" s="97"/>
      <c r="GVR302" s="97"/>
      <c r="GVS302" s="97"/>
      <c r="GVT302" s="97"/>
      <c r="GVU302" s="97"/>
      <c r="GVV302" s="97"/>
      <c r="GVW302" s="97"/>
      <c r="GVX302" s="97"/>
      <c r="GVY302" s="97"/>
      <c r="GVZ302" s="97"/>
      <c r="GWA302" s="97"/>
      <c r="GWB302" s="97"/>
      <c r="GWC302" s="97"/>
      <c r="GWD302" s="97"/>
      <c r="GWE302" s="97"/>
      <c r="GWF302" s="97"/>
      <c r="GWG302" s="97"/>
      <c r="GWH302" s="97"/>
      <c r="GWI302" s="97"/>
      <c r="GWJ302" s="97"/>
      <c r="GWK302" s="97"/>
      <c r="GWL302" s="97"/>
      <c r="GWM302" s="97"/>
      <c r="GWN302" s="97"/>
      <c r="GWO302" s="97"/>
      <c r="GWP302" s="97"/>
      <c r="GWQ302" s="97"/>
      <c r="GWR302" s="97"/>
      <c r="GWS302" s="97"/>
      <c r="GWT302" s="97"/>
      <c r="GWU302" s="97"/>
      <c r="GWV302" s="97"/>
      <c r="GWW302" s="97"/>
      <c r="GWX302" s="97"/>
      <c r="GWY302" s="97"/>
      <c r="GWZ302" s="97"/>
      <c r="GXA302" s="97"/>
      <c r="GXB302" s="97"/>
      <c r="GXC302" s="97"/>
      <c r="GXD302" s="97"/>
      <c r="GXE302" s="97"/>
      <c r="GXF302" s="97"/>
      <c r="GXG302" s="97"/>
      <c r="GXH302" s="97"/>
      <c r="GXI302" s="97"/>
      <c r="GXJ302" s="97"/>
      <c r="GXK302" s="97"/>
      <c r="GXL302" s="97"/>
      <c r="GXM302" s="97"/>
      <c r="GXN302" s="97"/>
      <c r="GXO302" s="97"/>
      <c r="GXP302" s="97"/>
      <c r="GXQ302" s="97"/>
      <c r="GXR302" s="97"/>
      <c r="GXS302" s="97"/>
      <c r="GXT302" s="97"/>
      <c r="GXU302" s="97"/>
      <c r="GXV302" s="97"/>
      <c r="GXW302" s="97"/>
      <c r="GXX302" s="97"/>
      <c r="GXY302" s="97"/>
      <c r="GXZ302" s="97"/>
      <c r="GYA302" s="97"/>
      <c r="GYB302" s="97"/>
      <c r="GYC302" s="97"/>
      <c r="GYD302" s="97"/>
      <c r="GYE302" s="97"/>
      <c r="GYF302" s="97"/>
      <c r="GYG302" s="97"/>
      <c r="GYH302" s="97"/>
      <c r="GYI302" s="97"/>
      <c r="GYJ302" s="97"/>
      <c r="GYK302" s="97"/>
      <c r="GYL302" s="97"/>
      <c r="GYM302" s="97"/>
      <c r="GYN302" s="97"/>
      <c r="GYO302" s="97"/>
      <c r="GYP302" s="97"/>
      <c r="GYQ302" s="97"/>
      <c r="GYR302" s="97"/>
      <c r="GYS302" s="97"/>
      <c r="GYT302" s="97"/>
      <c r="GYU302" s="97"/>
      <c r="GYV302" s="97"/>
      <c r="GYW302" s="97"/>
      <c r="GYX302" s="97"/>
      <c r="GYY302" s="97"/>
      <c r="GYZ302" s="97"/>
      <c r="GZA302" s="97"/>
      <c r="GZB302" s="97"/>
      <c r="GZC302" s="97"/>
      <c r="GZD302" s="97"/>
      <c r="GZE302" s="97"/>
      <c r="GZF302" s="97"/>
      <c r="GZG302" s="97"/>
      <c r="GZH302" s="97"/>
      <c r="GZI302" s="97"/>
      <c r="GZJ302" s="97"/>
      <c r="GZK302" s="97"/>
      <c r="GZL302" s="97"/>
      <c r="GZM302" s="97"/>
      <c r="GZN302" s="97"/>
      <c r="GZO302" s="97"/>
      <c r="GZP302" s="97"/>
      <c r="GZQ302" s="97"/>
      <c r="GZR302" s="97"/>
      <c r="GZS302" s="97"/>
      <c r="GZT302" s="97"/>
      <c r="GZU302" s="97"/>
      <c r="GZV302" s="97"/>
      <c r="GZW302" s="97"/>
      <c r="GZX302" s="97"/>
      <c r="GZY302" s="97"/>
      <c r="GZZ302" s="97"/>
      <c r="HAA302" s="97"/>
      <c r="HAB302" s="97"/>
      <c r="HAC302" s="97"/>
      <c r="HAD302" s="97"/>
      <c r="HAE302" s="97"/>
      <c r="HAF302" s="97"/>
      <c r="HAG302" s="97"/>
      <c r="HAH302" s="97"/>
      <c r="HAI302" s="97"/>
      <c r="HAJ302" s="97"/>
      <c r="HAK302" s="97"/>
      <c r="HAL302" s="97"/>
      <c r="HAM302" s="97"/>
      <c r="HAN302" s="97"/>
      <c r="HAO302" s="97"/>
      <c r="HAP302" s="97"/>
      <c r="HAQ302" s="97"/>
      <c r="HAR302" s="97"/>
      <c r="HAS302" s="97"/>
      <c r="HAT302" s="97"/>
      <c r="HAU302" s="97"/>
      <c r="HAV302" s="97"/>
      <c r="HAW302" s="97"/>
      <c r="HAX302" s="97"/>
      <c r="HAY302" s="97"/>
      <c r="HAZ302" s="97"/>
      <c r="HBA302" s="97"/>
      <c r="HBB302" s="97"/>
      <c r="HBC302" s="97"/>
      <c r="HBD302" s="97"/>
      <c r="HBE302" s="97"/>
      <c r="HBF302" s="97"/>
      <c r="HBG302" s="97"/>
      <c r="HBH302" s="97"/>
      <c r="HBI302" s="97"/>
      <c r="HBJ302" s="97"/>
      <c r="HBK302" s="97"/>
      <c r="HBL302" s="97"/>
      <c r="HBM302" s="97"/>
      <c r="HBN302" s="97"/>
      <c r="HBO302" s="97"/>
      <c r="HBP302" s="97"/>
      <c r="HBQ302" s="97"/>
      <c r="HBR302" s="97"/>
      <c r="HBS302" s="97"/>
      <c r="HBT302" s="97"/>
      <c r="HBU302" s="97"/>
      <c r="HBV302" s="97"/>
      <c r="HBW302" s="97"/>
      <c r="HBX302" s="97"/>
      <c r="HBY302" s="97"/>
      <c r="HBZ302" s="97"/>
      <c r="HCA302" s="97"/>
      <c r="HCB302" s="97"/>
      <c r="HCC302" s="97"/>
      <c r="HCD302" s="97"/>
      <c r="HCE302" s="97"/>
      <c r="HCF302" s="97"/>
      <c r="HCG302" s="97"/>
      <c r="HCH302" s="97"/>
      <c r="HCI302" s="97"/>
      <c r="HCJ302" s="97"/>
      <c r="HCK302" s="97"/>
      <c r="HCL302" s="97"/>
      <c r="HCM302" s="97"/>
      <c r="HCN302" s="97"/>
      <c r="HCO302" s="97"/>
      <c r="HCP302" s="97"/>
      <c r="HCQ302" s="97"/>
      <c r="HCR302" s="97"/>
      <c r="HCS302" s="97"/>
      <c r="HCT302" s="97"/>
      <c r="HCU302" s="97"/>
      <c r="HCV302" s="97"/>
      <c r="HCW302" s="97"/>
      <c r="HCX302" s="97"/>
      <c r="HCY302" s="97"/>
      <c r="HCZ302" s="97"/>
      <c r="HDA302" s="97"/>
      <c r="HDB302" s="97"/>
      <c r="HDC302" s="97"/>
      <c r="HDD302" s="97"/>
      <c r="HDE302" s="97"/>
      <c r="HDF302" s="97"/>
      <c r="HDG302" s="97"/>
      <c r="HDH302" s="97"/>
      <c r="HDI302" s="97"/>
      <c r="HDJ302" s="97"/>
      <c r="HDK302" s="97"/>
      <c r="HDL302" s="97"/>
      <c r="HDM302" s="97"/>
      <c r="HDN302" s="97"/>
      <c r="HDO302" s="97"/>
      <c r="HDP302" s="97"/>
      <c r="HDQ302" s="97"/>
      <c r="HDR302" s="97"/>
      <c r="HDS302" s="97"/>
      <c r="HDT302" s="97"/>
      <c r="HDU302" s="97"/>
      <c r="HDV302" s="97"/>
      <c r="HDW302" s="97"/>
      <c r="HDX302" s="97"/>
      <c r="HDY302" s="97"/>
      <c r="HDZ302" s="97"/>
      <c r="HEA302" s="97"/>
      <c r="HEB302" s="97"/>
      <c r="HEC302" s="97"/>
      <c r="HED302" s="97"/>
      <c r="HEE302" s="97"/>
      <c r="HEF302" s="97"/>
      <c r="HEG302" s="97"/>
      <c r="HEH302" s="97"/>
      <c r="HEI302" s="97"/>
      <c r="HEJ302" s="97"/>
      <c r="HEK302" s="97"/>
      <c r="HEL302" s="97"/>
      <c r="HEM302" s="97"/>
      <c r="HEN302" s="97"/>
      <c r="HEO302" s="97"/>
      <c r="HEP302" s="97"/>
      <c r="HEQ302" s="97"/>
      <c r="HER302" s="97"/>
      <c r="HES302" s="97"/>
      <c r="HET302" s="97"/>
      <c r="HEU302" s="97"/>
      <c r="HEV302" s="97"/>
      <c r="HEW302" s="97"/>
      <c r="HEX302" s="97"/>
      <c r="HEY302" s="97"/>
      <c r="HEZ302" s="97"/>
      <c r="HFA302" s="97"/>
      <c r="HFB302" s="97"/>
      <c r="HFC302" s="97"/>
      <c r="HFD302" s="97"/>
      <c r="HFE302" s="97"/>
      <c r="HFF302" s="97"/>
      <c r="HFG302" s="97"/>
      <c r="HFH302" s="97"/>
      <c r="HFI302" s="97"/>
      <c r="HFJ302" s="97"/>
      <c r="HFK302" s="97"/>
      <c r="HFL302" s="97"/>
      <c r="HFM302" s="97"/>
      <c r="HFN302" s="97"/>
      <c r="HFO302" s="97"/>
      <c r="HFP302" s="97"/>
      <c r="HFQ302" s="97"/>
      <c r="HFR302" s="97"/>
      <c r="HFS302" s="97"/>
      <c r="HFT302" s="97"/>
      <c r="HFU302" s="97"/>
      <c r="HFV302" s="97"/>
      <c r="HFW302" s="97"/>
      <c r="HFX302" s="97"/>
      <c r="HFY302" s="97"/>
      <c r="HFZ302" s="97"/>
      <c r="HGA302" s="97"/>
      <c r="HGB302" s="97"/>
      <c r="HGC302" s="97"/>
      <c r="HGD302" s="97"/>
      <c r="HGE302" s="97"/>
      <c r="HGF302" s="97"/>
      <c r="HGG302" s="97"/>
      <c r="HGH302" s="97"/>
      <c r="HGI302" s="97"/>
      <c r="HGJ302" s="97"/>
      <c r="HGK302" s="97"/>
      <c r="HGL302" s="97"/>
      <c r="HGM302" s="97"/>
      <c r="HGN302" s="97"/>
      <c r="HGO302" s="97"/>
      <c r="HGP302" s="97"/>
      <c r="HGQ302" s="97"/>
      <c r="HGR302" s="97"/>
      <c r="HGS302" s="97"/>
      <c r="HGT302" s="97"/>
      <c r="HGU302" s="97"/>
      <c r="HGV302" s="97"/>
      <c r="HGW302" s="97"/>
      <c r="HGX302" s="97"/>
      <c r="HGY302" s="97"/>
      <c r="HGZ302" s="97"/>
      <c r="HHA302" s="97"/>
      <c r="HHB302" s="97"/>
      <c r="HHC302" s="97"/>
      <c r="HHD302" s="97"/>
      <c r="HHE302" s="97"/>
      <c r="HHF302" s="97"/>
      <c r="HHG302" s="97"/>
      <c r="HHH302" s="97"/>
      <c r="HHI302" s="97"/>
      <c r="HHJ302" s="97"/>
      <c r="HHK302" s="97"/>
      <c r="HHL302" s="97"/>
      <c r="HHM302" s="97"/>
      <c r="HHN302" s="97"/>
      <c r="HHO302" s="97"/>
      <c r="HHP302" s="97"/>
      <c r="HHQ302" s="97"/>
      <c r="HHR302" s="97"/>
      <c r="HHS302" s="97"/>
      <c r="HHT302" s="97"/>
      <c r="HHU302" s="97"/>
      <c r="HHV302" s="97"/>
      <c r="HHW302" s="97"/>
      <c r="HHX302" s="97"/>
      <c r="HHY302" s="97"/>
      <c r="HHZ302" s="97"/>
      <c r="HIA302" s="97"/>
      <c r="HIB302" s="97"/>
      <c r="HIC302" s="97"/>
      <c r="HID302" s="97"/>
      <c r="HIE302" s="97"/>
      <c r="HIF302" s="97"/>
      <c r="HIG302" s="97"/>
      <c r="HIH302" s="97"/>
      <c r="HII302" s="97"/>
      <c r="HIJ302" s="97"/>
      <c r="HIK302" s="97"/>
      <c r="HIL302" s="97"/>
      <c r="HIM302" s="97"/>
      <c r="HIN302" s="97"/>
      <c r="HIO302" s="97"/>
      <c r="HIP302" s="97"/>
      <c r="HIQ302" s="97"/>
      <c r="HIR302" s="97"/>
      <c r="HIS302" s="97"/>
      <c r="HIT302" s="97"/>
      <c r="HIU302" s="97"/>
      <c r="HIV302" s="97"/>
      <c r="HIW302" s="97"/>
      <c r="HIX302" s="97"/>
      <c r="HIY302" s="97"/>
      <c r="HIZ302" s="97"/>
      <c r="HJA302" s="97"/>
      <c r="HJB302" s="97"/>
      <c r="HJC302" s="97"/>
      <c r="HJD302" s="97"/>
      <c r="HJE302" s="97"/>
      <c r="HJF302" s="97"/>
      <c r="HJG302" s="97"/>
      <c r="HJH302" s="97"/>
      <c r="HJI302" s="97"/>
      <c r="HJJ302" s="97"/>
      <c r="HJK302" s="97"/>
      <c r="HJL302" s="97"/>
      <c r="HJM302" s="97"/>
      <c r="HJN302" s="97"/>
      <c r="HJO302" s="97"/>
      <c r="HJP302" s="97"/>
      <c r="HJQ302" s="97"/>
      <c r="HJR302" s="97"/>
      <c r="HJS302" s="97"/>
      <c r="HJT302" s="97"/>
      <c r="HJU302" s="97"/>
      <c r="HJV302" s="97"/>
      <c r="HJW302" s="97"/>
      <c r="HJX302" s="97"/>
      <c r="HJY302" s="97"/>
      <c r="HJZ302" s="97"/>
      <c r="HKA302" s="97"/>
      <c r="HKB302" s="97"/>
      <c r="HKC302" s="97"/>
      <c r="HKD302" s="97"/>
      <c r="HKE302" s="97"/>
      <c r="HKF302" s="97"/>
      <c r="HKG302" s="97"/>
      <c r="HKH302" s="97"/>
      <c r="HKI302" s="97"/>
      <c r="HKJ302" s="97"/>
      <c r="HKK302" s="97"/>
      <c r="HKL302" s="97"/>
      <c r="HKM302" s="97"/>
      <c r="HKN302" s="97"/>
      <c r="HKO302" s="97"/>
      <c r="HKP302" s="97"/>
      <c r="HKQ302" s="97"/>
      <c r="HKR302" s="97"/>
      <c r="HKS302" s="97"/>
      <c r="HKT302" s="97"/>
      <c r="HKU302" s="97"/>
      <c r="HKV302" s="97"/>
      <c r="HKW302" s="97"/>
      <c r="HKX302" s="97"/>
      <c r="HKY302" s="97"/>
      <c r="HKZ302" s="97"/>
      <c r="HLA302" s="97"/>
      <c r="HLB302" s="97"/>
      <c r="HLC302" s="97"/>
      <c r="HLD302" s="97"/>
      <c r="HLE302" s="97"/>
      <c r="HLF302" s="97"/>
      <c r="HLG302" s="97"/>
      <c r="HLH302" s="97"/>
      <c r="HLI302" s="97"/>
      <c r="HLJ302" s="97"/>
      <c r="HLK302" s="97"/>
      <c r="HLL302" s="97"/>
      <c r="HLM302" s="97"/>
      <c r="HLN302" s="97"/>
      <c r="HLO302" s="97"/>
      <c r="HLP302" s="97"/>
      <c r="HLQ302" s="97"/>
      <c r="HLR302" s="97"/>
      <c r="HLS302" s="97"/>
      <c r="HLT302" s="97"/>
      <c r="HLU302" s="97"/>
      <c r="HLV302" s="97"/>
      <c r="HLW302" s="97"/>
      <c r="HLX302" s="97"/>
      <c r="HLY302" s="97"/>
      <c r="HLZ302" s="97"/>
      <c r="HMA302" s="97"/>
      <c r="HMB302" s="97"/>
      <c r="HMC302" s="97"/>
      <c r="HMD302" s="97"/>
      <c r="HME302" s="97"/>
      <c r="HMF302" s="97"/>
      <c r="HMG302" s="97"/>
      <c r="HMH302" s="97"/>
      <c r="HMI302" s="97"/>
      <c r="HMJ302" s="97"/>
      <c r="HMK302" s="97"/>
      <c r="HML302" s="97"/>
      <c r="HMM302" s="97"/>
      <c r="HMN302" s="97"/>
      <c r="HMO302" s="97"/>
      <c r="HMP302" s="97"/>
      <c r="HMQ302" s="97"/>
      <c r="HMR302" s="97"/>
      <c r="HMS302" s="97"/>
      <c r="HMT302" s="97"/>
      <c r="HMU302" s="97"/>
      <c r="HMV302" s="97"/>
      <c r="HMW302" s="97"/>
      <c r="HMX302" s="97"/>
      <c r="HMY302" s="97"/>
      <c r="HMZ302" s="97"/>
      <c r="HNA302" s="97"/>
      <c r="HNB302" s="97"/>
      <c r="HNC302" s="97"/>
      <c r="HND302" s="97"/>
      <c r="HNE302" s="97"/>
      <c r="HNF302" s="97"/>
      <c r="HNG302" s="97"/>
      <c r="HNH302" s="97"/>
      <c r="HNI302" s="97"/>
      <c r="HNJ302" s="97"/>
      <c r="HNK302" s="97"/>
      <c r="HNL302" s="97"/>
      <c r="HNM302" s="97"/>
      <c r="HNN302" s="97"/>
      <c r="HNO302" s="97"/>
      <c r="HNP302" s="97"/>
      <c r="HNQ302" s="97"/>
      <c r="HNR302" s="97"/>
      <c r="HNS302" s="97"/>
      <c r="HNT302" s="97"/>
      <c r="HNU302" s="97"/>
      <c r="HNV302" s="97"/>
      <c r="HNW302" s="97"/>
      <c r="HNX302" s="97"/>
      <c r="HNY302" s="97"/>
      <c r="HNZ302" s="97"/>
      <c r="HOA302" s="97"/>
      <c r="HOB302" s="97"/>
      <c r="HOC302" s="97"/>
      <c r="HOD302" s="97"/>
      <c r="HOE302" s="97"/>
      <c r="HOF302" s="97"/>
      <c r="HOG302" s="97"/>
      <c r="HOH302" s="97"/>
      <c r="HOI302" s="97"/>
      <c r="HOJ302" s="97"/>
      <c r="HOK302" s="97"/>
      <c r="HOL302" s="97"/>
      <c r="HOM302" s="97"/>
      <c r="HON302" s="97"/>
      <c r="HOO302" s="97"/>
      <c r="HOP302" s="97"/>
      <c r="HOQ302" s="97"/>
      <c r="HOR302" s="97"/>
      <c r="HOS302" s="97"/>
      <c r="HOT302" s="97"/>
      <c r="HOU302" s="97"/>
      <c r="HOV302" s="97"/>
      <c r="HOW302" s="97"/>
      <c r="HOX302" s="97"/>
      <c r="HOY302" s="97"/>
      <c r="HOZ302" s="97"/>
      <c r="HPA302" s="97"/>
      <c r="HPB302" s="97"/>
      <c r="HPC302" s="97"/>
      <c r="HPD302" s="97"/>
      <c r="HPE302" s="97"/>
      <c r="HPF302" s="97"/>
      <c r="HPG302" s="97"/>
      <c r="HPH302" s="97"/>
      <c r="HPI302" s="97"/>
      <c r="HPJ302" s="97"/>
      <c r="HPK302" s="97"/>
      <c r="HPL302" s="97"/>
      <c r="HPM302" s="97"/>
      <c r="HPN302" s="97"/>
      <c r="HPO302" s="97"/>
      <c r="HPP302" s="97"/>
      <c r="HPQ302" s="97"/>
      <c r="HPR302" s="97"/>
      <c r="HPS302" s="97"/>
      <c r="HPT302" s="97"/>
      <c r="HPU302" s="97"/>
      <c r="HPV302" s="97"/>
      <c r="HPW302" s="97"/>
      <c r="HPX302" s="97"/>
      <c r="HPY302" s="97"/>
      <c r="HPZ302" s="97"/>
      <c r="HQA302" s="97"/>
      <c r="HQB302" s="97"/>
      <c r="HQC302" s="97"/>
      <c r="HQD302" s="97"/>
      <c r="HQE302" s="97"/>
      <c r="HQF302" s="97"/>
      <c r="HQG302" s="97"/>
      <c r="HQH302" s="97"/>
      <c r="HQI302" s="97"/>
      <c r="HQJ302" s="97"/>
      <c r="HQK302" s="97"/>
      <c r="HQL302" s="97"/>
      <c r="HQM302" s="97"/>
      <c r="HQN302" s="97"/>
      <c r="HQO302" s="97"/>
      <c r="HQP302" s="97"/>
      <c r="HQQ302" s="97"/>
      <c r="HQR302" s="97"/>
      <c r="HQS302" s="97"/>
      <c r="HQT302" s="97"/>
      <c r="HQU302" s="97"/>
      <c r="HQV302" s="97"/>
      <c r="HQW302" s="97"/>
      <c r="HQX302" s="97"/>
      <c r="HQY302" s="97"/>
      <c r="HQZ302" s="97"/>
      <c r="HRA302" s="97"/>
      <c r="HRB302" s="97"/>
      <c r="HRC302" s="97"/>
      <c r="HRD302" s="97"/>
      <c r="HRE302" s="97"/>
      <c r="HRF302" s="97"/>
      <c r="HRG302" s="97"/>
      <c r="HRH302" s="97"/>
      <c r="HRI302" s="97"/>
      <c r="HRJ302" s="97"/>
      <c r="HRK302" s="97"/>
      <c r="HRL302" s="97"/>
      <c r="HRM302" s="97"/>
      <c r="HRN302" s="97"/>
      <c r="HRO302" s="97"/>
      <c r="HRP302" s="97"/>
      <c r="HRQ302" s="97"/>
      <c r="HRR302" s="97"/>
      <c r="HRS302" s="97"/>
      <c r="HRT302" s="97"/>
      <c r="HRU302" s="97"/>
      <c r="HRV302" s="97"/>
      <c r="HRW302" s="97"/>
      <c r="HRX302" s="97"/>
      <c r="HRY302" s="97"/>
      <c r="HRZ302" s="97"/>
      <c r="HSA302" s="97"/>
      <c r="HSB302" s="97"/>
      <c r="HSC302" s="97"/>
      <c r="HSD302" s="97"/>
      <c r="HSE302" s="97"/>
      <c r="HSF302" s="97"/>
      <c r="HSG302" s="97"/>
      <c r="HSH302" s="97"/>
      <c r="HSI302" s="97"/>
      <c r="HSJ302" s="97"/>
      <c r="HSK302" s="97"/>
      <c r="HSL302" s="97"/>
      <c r="HSM302" s="97"/>
      <c r="HSN302" s="97"/>
      <c r="HSO302" s="97"/>
      <c r="HSP302" s="97"/>
      <c r="HSQ302" s="97"/>
      <c r="HSR302" s="97"/>
      <c r="HSS302" s="97"/>
      <c r="HST302" s="97"/>
      <c r="HSU302" s="97"/>
      <c r="HSV302" s="97"/>
      <c r="HSW302" s="97"/>
      <c r="HSX302" s="97"/>
      <c r="HSY302" s="97"/>
      <c r="HSZ302" s="97"/>
      <c r="HTA302" s="97"/>
      <c r="HTB302" s="97"/>
      <c r="HTC302" s="97"/>
      <c r="HTD302" s="97"/>
      <c r="HTE302" s="97"/>
      <c r="HTF302" s="97"/>
      <c r="HTG302" s="97"/>
      <c r="HTH302" s="97"/>
      <c r="HTI302" s="97"/>
      <c r="HTJ302" s="97"/>
      <c r="HTK302" s="97"/>
      <c r="HTL302" s="97"/>
      <c r="HTM302" s="97"/>
      <c r="HTN302" s="97"/>
      <c r="HTO302" s="97"/>
      <c r="HTP302" s="97"/>
      <c r="HTQ302" s="97"/>
      <c r="HTR302" s="97"/>
      <c r="HTS302" s="97"/>
      <c r="HTT302" s="97"/>
      <c r="HTU302" s="97"/>
      <c r="HTV302" s="97"/>
      <c r="HTW302" s="97"/>
      <c r="HTX302" s="97"/>
      <c r="HTY302" s="97"/>
      <c r="HTZ302" s="97"/>
      <c r="HUA302" s="97"/>
      <c r="HUB302" s="97"/>
      <c r="HUC302" s="97"/>
      <c r="HUD302" s="97"/>
      <c r="HUE302" s="97"/>
      <c r="HUF302" s="97"/>
      <c r="HUG302" s="97"/>
      <c r="HUH302" s="97"/>
      <c r="HUI302" s="97"/>
      <c r="HUJ302" s="97"/>
      <c r="HUK302" s="97"/>
      <c r="HUL302" s="97"/>
      <c r="HUM302" s="97"/>
      <c r="HUN302" s="97"/>
      <c r="HUO302" s="97"/>
      <c r="HUP302" s="97"/>
      <c r="HUQ302" s="97"/>
      <c r="HUR302" s="97"/>
      <c r="HUS302" s="97"/>
      <c r="HUT302" s="97"/>
      <c r="HUU302" s="97"/>
      <c r="HUV302" s="97"/>
      <c r="HUW302" s="97"/>
      <c r="HUX302" s="97"/>
      <c r="HUY302" s="97"/>
      <c r="HUZ302" s="97"/>
      <c r="HVA302" s="97"/>
      <c r="HVB302" s="97"/>
      <c r="HVC302" s="97"/>
      <c r="HVD302" s="97"/>
      <c r="HVE302" s="97"/>
      <c r="HVF302" s="97"/>
      <c r="HVG302" s="97"/>
      <c r="HVH302" s="97"/>
      <c r="HVI302" s="97"/>
      <c r="HVJ302" s="97"/>
      <c r="HVK302" s="97"/>
      <c r="HVL302" s="97"/>
      <c r="HVM302" s="97"/>
      <c r="HVN302" s="97"/>
      <c r="HVO302" s="97"/>
      <c r="HVP302" s="97"/>
      <c r="HVQ302" s="97"/>
      <c r="HVR302" s="97"/>
      <c r="HVS302" s="97"/>
      <c r="HVT302" s="97"/>
      <c r="HVU302" s="97"/>
      <c r="HVV302" s="97"/>
      <c r="HVW302" s="97"/>
      <c r="HVX302" s="97"/>
      <c r="HVY302" s="97"/>
      <c r="HVZ302" s="97"/>
      <c r="HWA302" s="97"/>
      <c r="HWB302" s="97"/>
      <c r="HWC302" s="97"/>
      <c r="HWD302" s="97"/>
      <c r="HWE302" s="97"/>
      <c r="HWF302" s="97"/>
      <c r="HWG302" s="97"/>
      <c r="HWH302" s="97"/>
      <c r="HWI302" s="97"/>
      <c r="HWJ302" s="97"/>
      <c r="HWK302" s="97"/>
      <c r="HWL302" s="97"/>
      <c r="HWM302" s="97"/>
      <c r="HWN302" s="97"/>
      <c r="HWO302" s="97"/>
      <c r="HWP302" s="97"/>
      <c r="HWQ302" s="97"/>
      <c r="HWR302" s="97"/>
      <c r="HWS302" s="97"/>
      <c r="HWT302" s="97"/>
      <c r="HWU302" s="97"/>
      <c r="HWV302" s="97"/>
      <c r="HWW302" s="97"/>
      <c r="HWX302" s="97"/>
      <c r="HWY302" s="97"/>
      <c r="HWZ302" s="97"/>
      <c r="HXA302" s="97"/>
      <c r="HXB302" s="97"/>
      <c r="HXC302" s="97"/>
      <c r="HXD302" s="97"/>
      <c r="HXE302" s="97"/>
      <c r="HXF302" s="97"/>
      <c r="HXG302" s="97"/>
      <c r="HXH302" s="97"/>
      <c r="HXI302" s="97"/>
      <c r="HXJ302" s="97"/>
      <c r="HXK302" s="97"/>
      <c r="HXL302" s="97"/>
      <c r="HXM302" s="97"/>
      <c r="HXN302" s="97"/>
      <c r="HXO302" s="97"/>
      <c r="HXP302" s="97"/>
      <c r="HXQ302" s="97"/>
      <c r="HXR302" s="97"/>
      <c r="HXS302" s="97"/>
      <c r="HXT302" s="97"/>
      <c r="HXU302" s="97"/>
      <c r="HXV302" s="97"/>
      <c r="HXW302" s="97"/>
      <c r="HXX302" s="97"/>
      <c r="HXY302" s="97"/>
      <c r="HXZ302" s="97"/>
      <c r="HYA302" s="97"/>
      <c r="HYB302" s="97"/>
      <c r="HYC302" s="97"/>
      <c r="HYD302" s="97"/>
      <c r="HYE302" s="97"/>
      <c r="HYF302" s="97"/>
      <c r="HYG302" s="97"/>
      <c r="HYH302" s="97"/>
      <c r="HYI302" s="97"/>
      <c r="HYJ302" s="97"/>
      <c r="HYK302" s="97"/>
      <c r="HYL302" s="97"/>
      <c r="HYM302" s="97"/>
      <c r="HYN302" s="97"/>
      <c r="HYO302" s="97"/>
      <c r="HYP302" s="97"/>
      <c r="HYQ302" s="97"/>
      <c r="HYR302" s="97"/>
      <c r="HYS302" s="97"/>
      <c r="HYT302" s="97"/>
      <c r="HYU302" s="97"/>
      <c r="HYV302" s="97"/>
      <c r="HYW302" s="97"/>
      <c r="HYX302" s="97"/>
      <c r="HYY302" s="97"/>
      <c r="HYZ302" s="97"/>
      <c r="HZA302" s="97"/>
      <c r="HZB302" s="97"/>
      <c r="HZC302" s="97"/>
      <c r="HZD302" s="97"/>
      <c r="HZE302" s="97"/>
      <c r="HZF302" s="97"/>
      <c r="HZG302" s="97"/>
      <c r="HZH302" s="97"/>
      <c r="HZI302" s="97"/>
      <c r="HZJ302" s="97"/>
      <c r="HZK302" s="97"/>
      <c r="HZL302" s="97"/>
      <c r="HZM302" s="97"/>
      <c r="HZN302" s="97"/>
      <c r="HZO302" s="97"/>
      <c r="HZP302" s="97"/>
      <c r="HZQ302" s="97"/>
      <c r="HZR302" s="97"/>
      <c r="HZS302" s="97"/>
      <c r="HZT302" s="97"/>
      <c r="HZU302" s="97"/>
      <c r="HZV302" s="97"/>
      <c r="HZW302" s="97"/>
      <c r="HZX302" s="97"/>
      <c r="HZY302" s="97"/>
      <c r="HZZ302" s="97"/>
      <c r="IAA302" s="97"/>
      <c r="IAB302" s="97"/>
      <c r="IAC302" s="97"/>
      <c r="IAD302" s="97"/>
      <c r="IAE302" s="97"/>
      <c r="IAF302" s="97"/>
      <c r="IAG302" s="97"/>
      <c r="IAH302" s="97"/>
      <c r="IAI302" s="97"/>
      <c r="IAJ302" s="97"/>
      <c r="IAK302" s="97"/>
      <c r="IAL302" s="97"/>
      <c r="IAM302" s="97"/>
      <c r="IAN302" s="97"/>
      <c r="IAO302" s="97"/>
      <c r="IAP302" s="97"/>
      <c r="IAQ302" s="97"/>
      <c r="IAR302" s="97"/>
      <c r="IAS302" s="97"/>
      <c r="IAT302" s="97"/>
      <c r="IAU302" s="97"/>
      <c r="IAV302" s="97"/>
      <c r="IAW302" s="97"/>
      <c r="IAX302" s="97"/>
      <c r="IAY302" s="97"/>
      <c r="IAZ302" s="97"/>
      <c r="IBA302" s="97"/>
      <c r="IBB302" s="97"/>
      <c r="IBC302" s="97"/>
      <c r="IBD302" s="97"/>
      <c r="IBE302" s="97"/>
      <c r="IBF302" s="97"/>
      <c r="IBG302" s="97"/>
      <c r="IBH302" s="97"/>
      <c r="IBI302" s="97"/>
      <c r="IBJ302" s="97"/>
      <c r="IBK302" s="97"/>
      <c r="IBL302" s="97"/>
      <c r="IBM302" s="97"/>
      <c r="IBN302" s="97"/>
      <c r="IBO302" s="97"/>
      <c r="IBP302" s="97"/>
      <c r="IBQ302" s="97"/>
      <c r="IBR302" s="97"/>
      <c r="IBS302" s="97"/>
      <c r="IBT302" s="97"/>
      <c r="IBU302" s="97"/>
      <c r="IBV302" s="97"/>
      <c r="IBW302" s="97"/>
      <c r="IBX302" s="97"/>
      <c r="IBY302" s="97"/>
      <c r="IBZ302" s="97"/>
      <c r="ICA302" s="97"/>
      <c r="ICB302" s="97"/>
      <c r="ICC302" s="97"/>
      <c r="ICD302" s="97"/>
      <c r="ICE302" s="97"/>
      <c r="ICF302" s="97"/>
      <c r="ICG302" s="97"/>
      <c r="ICH302" s="97"/>
      <c r="ICI302" s="97"/>
      <c r="ICJ302" s="97"/>
      <c r="ICK302" s="97"/>
      <c r="ICL302" s="97"/>
      <c r="ICM302" s="97"/>
      <c r="ICN302" s="97"/>
      <c r="ICO302" s="97"/>
      <c r="ICP302" s="97"/>
      <c r="ICQ302" s="97"/>
      <c r="ICR302" s="97"/>
      <c r="ICS302" s="97"/>
      <c r="ICT302" s="97"/>
      <c r="ICU302" s="97"/>
      <c r="ICV302" s="97"/>
      <c r="ICW302" s="97"/>
      <c r="ICX302" s="97"/>
      <c r="ICY302" s="97"/>
      <c r="ICZ302" s="97"/>
      <c r="IDA302" s="97"/>
      <c r="IDB302" s="97"/>
      <c r="IDC302" s="97"/>
      <c r="IDD302" s="97"/>
      <c r="IDE302" s="97"/>
      <c r="IDF302" s="97"/>
      <c r="IDG302" s="97"/>
      <c r="IDH302" s="97"/>
      <c r="IDI302" s="97"/>
      <c r="IDJ302" s="97"/>
      <c r="IDK302" s="97"/>
      <c r="IDL302" s="97"/>
      <c r="IDM302" s="97"/>
      <c r="IDN302" s="97"/>
      <c r="IDO302" s="97"/>
      <c r="IDP302" s="97"/>
      <c r="IDQ302" s="97"/>
      <c r="IDR302" s="97"/>
      <c r="IDS302" s="97"/>
      <c r="IDT302" s="97"/>
      <c r="IDU302" s="97"/>
      <c r="IDV302" s="97"/>
      <c r="IDW302" s="97"/>
      <c r="IDX302" s="97"/>
      <c r="IDY302" s="97"/>
      <c r="IDZ302" s="97"/>
      <c r="IEA302" s="97"/>
      <c r="IEB302" s="97"/>
      <c r="IEC302" s="97"/>
      <c r="IED302" s="97"/>
      <c r="IEE302" s="97"/>
      <c r="IEF302" s="97"/>
      <c r="IEG302" s="97"/>
      <c r="IEH302" s="97"/>
      <c r="IEI302" s="97"/>
      <c r="IEJ302" s="97"/>
      <c r="IEK302" s="97"/>
      <c r="IEL302" s="97"/>
      <c r="IEM302" s="97"/>
      <c r="IEN302" s="97"/>
      <c r="IEO302" s="97"/>
      <c r="IEP302" s="97"/>
      <c r="IEQ302" s="97"/>
      <c r="IER302" s="97"/>
      <c r="IES302" s="97"/>
      <c r="IET302" s="97"/>
      <c r="IEU302" s="97"/>
      <c r="IEV302" s="97"/>
      <c r="IEW302" s="97"/>
      <c r="IEX302" s="97"/>
      <c r="IEY302" s="97"/>
      <c r="IEZ302" s="97"/>
      <c r="IFA302" s="97"/>
      <c r="IFB302" s="97"/>
      <c r="IFC302" s="97"/>
      <c r="IFD302" s="97"/>
      <c r="IFE302" s="97"/>
      <c r="IFF302" s="97"/>
      <c r="IFG302" s="97"/>
      <c r="IFH302" s="97"/>
      <c r="IFI302" s="97"/>
      <c r="IFJ302" s="97"/>
      <c r="IFK302" s="97"/>
      <c r="IFL302" s="97"/>
      <c r="IFM302" s="97"/>
      <c r="IFN302" s="97"/>
      <c r="IFO302" s="97"/>
      <c r="IFP302" s="97"/>
      <c r="IFQ302" s="97"/>
      <c r="IFR302" s="97"/>
      <c r="IFS302" s="97"/>
      <c r="IFT302" s="97"/>
      <c r="IFU302" s="97"/>
      <c r="IFV302" s="97"/>
      <c r="IFW302" s="97"/>
      <c r="IFX302" s="97"/>
      <c r="IFY302" s="97"/>
      <c r="IFZ302" s="97"/>
      <c r="IGA302" s="97"/>
      <c r="IGB302" s="97"/>
      <c r="IGC302" s="97"/>
      <c r="IGD302" s="97"/>
      <c r="IGE302" s="97"/>
      <c r="IGF302" s="97"/>
      <c r="IGG302" s="97"/>
      <c r="IGH302" s="97"/>
      <c r="IGI302" s="97"/>
      <c r="IGJ302" s="97"/>
      <c r="IGK302" s="97"/>
      <c r="IGL302" s="97"/>
      <c r="IGM302" s="97"/>
      <c r="IGN302" s="97"/>
      <c r="IGO302" s="97"/>
      <c r="IGP302" s="97"/>
      <c r="IGQ302" s="97"/>
      <c r="IGR302" s="97"/>
      <c r="IGS302" s="97"/>
      <c r="IGT302" s="97"/>
      <c r="IGU302" s="97"/>
      <c r="IGV302" s="97"/>
      <c r="IGW302" s="97"/>
      <c r="IGX302" s="97"/>
      <c r="IGY302" s="97"/>
      <c r="IGZ302" s="97"/>
      <c r="IHA302" s="97"/>
      <c r="IHB302" s="97"/>
      <c r="IHC302" s="97"/>
      <c r="IHD302" s="97"/>
      <c r="IHE302" s="97"/>
      <c r="IHF302" s="97"/>
      <c r="IHG302" s="97"/>
      <c r="IHH302" s="97"/>
      <c r="IHI302" s="97"/>
      <c r="IHJ302" s="97"/>
      <c r="IHK302" s="97"/>
      <c r="IHL302" s="97"/>
      <c r="IHM302" s="97"/>
      <c r="IHN302" s="97"/>
      <c r="IHO302" s="97"/>
      <c r="IHP302" s="97"/>
      <c r="IHQ302" s="97"/>
      <c r="IHR302" s="97"/>
      <c r="IHS302" s="97"/>
      <c r="IHT302" s="97"/>
      <c r="IHU302" s="97"/>
      <c r="IHV302" s="97"/>
      <c r="IHW302" s="97"/>
      <c r="IHX302" s="97"/>
      <c r="IHY302" s="97"/>
      <c r="IHZ302" s="97"/>
      <c r="IIA302" s="97"/>
      <c r="IIB302" s="97"/>
      <c r="IIC302" s="97"/>
      <c r="IID302" s="97"/>
      <c r="IIE302" s="97"/>
      <c r="IIF302" s="97"/>
      <c r="IIG302" s="97"/>
      <c r="IIH302" s="97"/>
      <c r="III302" s="97"/>
      <c r="IIJ302" s="97"/>
      <c r="IIK302" s="97"/>
      <c r="IIL302" s="97"/>
      <c r="IIM302" s="97"/>
      <c r="IIN302" s="97"/>
      <c r="IIO302" s="97"/>
      <c r="IIP302" s="97"/>
      <c r="IIQ302" s="97"/>
      <c r="IIR302" s="97"/>
      <c r="IIS302" s="97"/>
      <c r="IIT302" s="97"/>
      <c r="IIU302" s="97"/>
      <c r="IIV302" s="97"/>
      <c r="IIW302" s="97"/>
      <c r="IIX302" s="97"/>
      <c r="IIY302" s="97"/>
      <c r="IIZ302" s="97"/>
      <c r="IJA302" s="97"/>
      <c r="IJB302" s="97"/>
      <c r="IJC302" s="97"/>
      <c r="IJD302" s="97"/>
      <c r="IJE302" s="97"/>
      <c r="IJF302" s="97"/>
      <c r="IJG302" s="97"/>
      <c r="IJH302" s="97"/>
      <c r="IJI302" s="97"/>
      <c r="IJJ302" s="97"/>
      <c r="IJK302" s="97"/>
      <c r="IJL302" s="97"/>
      <c r="IJM302" s="97"/>
      <c r="IJN302" s="97"/>
      <c r="IJO302" s="97"/>
      <c r="IJP302" s="97"/>
      <c r="IJQ302" s="97"/>
      <c r="IJR302" s="97"/>
      <c r="IJS302" s="97"/>
      <c r="IJT302" s="97"/>
      <c r="IJU302" s="97"/>
      <c r="IJV302" s="97"/>
      <c r="IJW302" s="97"/>
      <c r="IJX302" s="97"/>
      <c r="IJY302" s="97"/>
      <c r="IJZ302" s="97"/>
      <c r="IKA302" s="97"/>
      <c r="IKB302" s="97"/>
      <c r="IKC302" s="97"/>
      <c r="IKD302" s="97"/>
      <c r="IKE302" s="97"/>
      <c r="IKF302" s="97"/>
      <c r="IKG302" s="97"/>
      <c r="IKH302" s="97"/>
      <c r="IKI302" s="97"/>
      <c r="IKJ302" s="97"/>
      <c r="IKK302" s="97"/>
      <c r="IKL302" s="97"/>
      <c r="IKM302" s="97"/>
      <c r="IKN302" s="97"/>
      <c r="IKO302" s="97"/>
      <c r="IKP302" s="97"/>
      <c r="IKQ302" s="97"/>
      <c r="IKR302" s="97"/>
      <c r="IKS302" s="97"/>
      <c r="IKT302" s="97"/>
      <c r="IKU302" s="97"/>
      <c r="IKV302" s="97"/>
      <c r="IKW302" s="97"/>
      <c r="IKX302" s="97"/>
      <c r="IKY302" s="97"/>
      <c r="IKZ302" s="97"/>
      <c r="ILA302" s="97"/>
      <c r="ILB302" s="97"/>
      <c r="ILC302" s="97"/>
      <c r="ILD302" s="97"/>
      <c r="ILE302" s="97"/>
      <c r="ILF302" s="97"/>
      <c r="ILG302" s="97"/>
      <c r="ILH302" s="97"/>
      <c r="ILI302" s="97"/>
      <c r="ILJ302" s="97"/>
      <c r="ILK302" s="97"/>
      <c r="ILL302" s="97"/>
      <c r="ILM302" s="97"/>
      <c r="ILN302" s="97"/>
      <c r="ILO302" s="97"/>
      <c r="ILP302" s="97"/>
      <c r="ILQ302" s="97"/>
      <c r="ILR302" s="97"/>
      <c r="ILS302" s="97"/>
      <c r="ILT302" s="97"/>
      <c r="ILU302" s="97"/>
      <c r="ILV302" s="97"/>
      <c r="ILW302" s="97"/>
      <c r="ILX302" s="97"/>
      <c r="ILY302" s="97"/>
      <c r="ILZ302" s="97"/>
      <c r="IMA302" s="97"/>
      <c r="IMB302" s="97"/>
      <c r="IMC302" s="97"/>
      <c r="IMD302" s="97"/>
      <c r="IME302" s="97"/>
      <c r="IMF302" s="97"/>
      <c r="IMG302" s="97"/>
      <c r="IMH302" s="97"/>
      <c r="IMI302" s="97"/>
      <c r="IMJ302" s="97"/>
      <c r="IMK302" s="97"/>
      <c r="IML302" s="97"/>
      <c r="IMM302" s="97"/>
      <c r="IMN302" s="97"/>
      <c r="IMO302" s="97"/>
      <c r="IMP302" s="97"/>
      <c r="IMQ302" s="97"/>
      <c r="IMR302" s="97"/>
      <c r="IMS302" s="97"/>
      <c r="IMT302" s="97"/>
      <c r="IMU302" s="97"/>
      <c r="IMV302" s="97"/>
      <c r="IMW302" s="97"/>
      <c r="IMX302" s="97"/>
      <c r="IMY302" s="97"/>
      <c r="IMZ302" s="97"/>
      <c r="INA302" s="97"/>
      <c r="INB302" s="97"/>
      <c r="INC302" s="97"/>
      <c r="IND302" s="97"/>
      <c r="INE302" s="97"/>
      <c r="INF302" s="97"/>
      <c r="ING302" s="97"/>
      <c r="INH302" s="97"/>
      <c r="INI302" s="97"/>
      <c r="INJ302" s="97"/>
      <c r="INK302" s="97"/>
      <c r="INL302" s="97"/>
      <c r="INM302" s="97"/>
      <c r="INN302" s="97"/>
      <c r="INO302" s="97"/>
      <c r="INP302" s="97"/>
      <c r="INQ302" s="97"/>
      <c r="INR302" s="97"/>
      <c r="INS302" s="97"/>
      <c r="INT302" s="97"/>
      <c r="INU302" s="97"/>
      <c r="INV302" s="97"/>
      <c r="INW302" s="97"/>
      <c r="INX302" s="97"/>
      <c r="INY302" s="97"/>
      <c r="INZ302" s="97"/>
      <c r="IOA302" s="97"/>
      <c r="IOB302" s="97"/>
      <c r="IOC302" s="97"/>
      <c r="IOD302" s="97"/>
      <c r="IOE302" s="97"/>
      <c r="IOF302" s="97"/>
      <c r="IOG302" s="97"/>
      <c r="IOH302" s="97"/>
      <c r="IOI302" s="97"/>
      <c r="IOJ302" s="97"/>
      <c r="IOK302" s="97"/>
      <c r="IOL302" s="97"/>
      <c r="IOM302" s="97"/>
      <c r="ION302" s="97"/>
      <c r="IOO302" s="97"/>
      <c r="IOP302" s="97"/>
      <c r="IOQ302" s="97"/>
      <c r="IOR302" s="97"/>
      <c r="IOS302" s="97"/>
      <c r="IOT302" s="97"/>
      <c r="IOU302" s="97"/>
      <c r="IOV302" s="97"/>
      <c r="IOW302" s="97"/>
      <c r="IOX302" s="97"/>
      <c r="IOY302" s="97"/>
      <c r="IOZ302" s="97"/>
      <c r="IPA302" s="97"/>
      <c r="IPB302" s="97"/>
      <c r="IPC302" s="97"/>
      <c r="IPD302" s="97"/>
      <c r="IPE302" s="97"/>
      <c r="IPF302" s="97"/>
      <c r="IPG302" s="97"/>
      <c r="IPH302" s="97"/>
      <c r="IPI302" s="97"/>
      <c r="IPJ302" s="97"/>
      <c r="IPK302" s="97"/>
      <c r="IPL302" s="97"/>
      <c r="IPM302" s="97"/>
      <c r="IPN302" s="97"/>
      <c r="IPO302" s="97"/>
      <c r="IPP302" s="97"/>
      <c r="IPQ302" s="97"/>
      <c r="IPR302" s="97"/>
      <c r="IPS302" s="97"/>
      <c r="IPT302" s="97"/>
      <c r="IPU302" s="97"/>
      <c r="IPV302" s="97"/>
      <c r="IPW302" s="97"/>
      <c r="IPX302" s="97"/>
      <c r="IPY302" s="97"/>
      <c r="IPZ302" s="97"/>
      <c r="IQA302" s="97"/>
      <c r="IQB302" s="97"/>
      <c r="IQC302" s="97"/>
      <c r="IQD302" s="97"/>
      <c r="IQE302" s="97"/>
      <c r="IQF302" s="97"/>
      <c r="IQG302" s="97"/>
      <c r="IQH302" s="97"/>
      <c r="IQI302" s="97"/>
      <c r="IQJ302" s="97"/>
      <c r="IQK302" s="97"/>
      <c r="IQL302" s="97"/>
      <c r="IQM302" s="97"/>
      <c r="IQN302" s="97"/>
      <c r="IQO302" s="97"/>
      <c r="IQP302" s="97"/>
      <c r="IQQ302" s="97"/>
      <c r="IQR302" s="97"/>
      <c r="IQS302" s="97"/>
      <c r="IQT302" s="97"/>
      <c r="IQU302" s="97"/>
      <c r="IQV302" s="97"/>
      <c r="IQW302" s="97"/>
      <c r="IQX302" s="97"/>
      <c r="IQY302" s="97"/>
      <c r="IQZ302" s="97"/>
      <c r="IRA302" s="97"/>
      <c r="IRB302" s="97"/>
      <c r="IRC302" s="97"/>
      <c r="IRD302" s="97"/>
      <c r="IRE302" s="97"/>
      <c r="IRF302" s="97"/>
      <c r="IRG302" s="97"/>
      <c r="IRH302" s="97"/>
      <c r="IRI302" s="97"/>
      <c r="IRJ302" s="97"/>
      <c r="IRK302" s="97"/>
      <c r="IRL302" s="97"/>
      <c r="IRM302" s="97"/>
      <c r="IRN302" s="97"/>
      <c r="IRO302" s="97"/>
      <c r="IRP302" s="97"/>
      <c r="IRQ302" s="97"/>
      <c r="IRR302" s="97"/>
      <c r="IRS302" s="97"/>
      <c r="IRT302" s="97"/>
      <c r="IRU302" s="97"/>
      <c r="IRV302" s="97"/>
      <c r="IRW302" s="97"/>
      <c r="IRX302" s="97"/>
      <c r="IRY302" s="97"/>
      <c r="IRZ302" s="97"/>
      <c r="ISA302" s="97"/>
      <c r="ISB302" s="97"/>
      <c r="ISC302" s="97"/>
      <c r="ISD302" s="97"/>
      <c r="ISE302" s="97"/>
      <c r="ISF302" s="97"/>
      <c r="ISG302" s="97"/>
      <c r="ISH302" s="97"/>
      <c r="ISI302" s="97"/>
      <c r="ISJ302" s="97"/>
      <c r="ISK302" s="97"/>
      <c r="ISL302" s="97"/>
      <c r="ISM302" s="97"/>
      <c r="ISN302" s="97"/>
      <c r="ISO302" s="97"/>
      <c r="ISP302" s="97"/>
      <c r="ISQ302" s="97"/>
      <c r="ISR302" s="97"/>
      <c r="ISS302" s="97"/>
      <c r="IST302" s="97"/>
      <c r="ISU302" s="97"/>
      <c r="ISV302" s="97"/>
      <c r="ISW302" s="97"/>
      <c r="ISX302" s="97"/>
      <c r="ISY302" s="97"/>
      <c r="ISZ302" s="97"/>
      <c r="ITA302" s="97"/>
      <c r="ITB302" s="97"/>
      <c r="ITC302" s="97"/>
      <c r="ITD302" s="97"/>
      <c r="ITE302" s="97"/>
      <c r="ITF302" s="97"/>
      <c r="ITG302" s="97"/>
      <c r="ITH302" s="97"/>
      <c r="ITI302" s="97"/>
      <c r="ITJ302" s="97"/>
      <c r="ITK302" s="97"/>
      <c r="ITL302" s="97"/>
      <c r="ITM302" s="97"/>
      <c r="ITN302" s="97"/>
      <c r="ITO302" s="97"/>
      <c r="ITP302" s="97"/>
      <c r="ITQ302" s="97"/>
      <c r="ITR302" s="97"/>
      <c r="ITS302" s="97"/>
      <c r="ITT302" s="97"/>
      <c r="ITU302" s="97"/>
      <c r="ITV302" s="97"/>
      <c r="ITW302" s="97"/>
      <c r="ITX302" s="97"/>
      <c r="ITY302" s="97"/>
      <c r="ITZ302" s="97"/>
      <c r="IUA302" s="97"/>
      <c r="IUB302" s="97"/>
      <c r="IUC302" s="97"/>
      <c r="IUD302" s="97"/>
      <c r="IUE302" s="97"/>
      <c r="IUF302" s="97"/>
      <c r="IUG302" s="97"/>
      <c r="IUH302" s="97"/>
      <c r="IUI302" s="97"/>
      <c r="IUJ302" s="97"/>
      <c r="IUK302" s="97"/>
      <c r="IUL302" s="97"/>
      <c r="IUM302" s="97"/>
      <c r="IUN302" s="97"/>
      <c r="IUO302" s="97"/>
      <c r="IUP302" s="97"/>
      <c r="IUQ302" s="97"/>
      <c r="IUR302" s="97"/>
      <c r="IUS302" s="97"/>
      <c r="IUT302" s="97"/>
      <c r="IUU302" s="97"/>
      <c r="IUV302" s="97"/>
      <c r="IUW302" s="97"/>
      <c r="IUX302" s="97"/>
      <c r="IUY302" s="97"/>
      <c r="IUZ302" s="97"/>
      <c r="IVA302" s="97"/>
      <c r="IVB302" s="97"/>
      <c r="IVC302" s="97"/>
      <c r="IVD302" s="97"/>
      <c r="IVE302" s="97"/>
      <c r="IVF302" s="97"/>
      <c r="IVG302" s="97"/>
      <c r="IVH302" s="97"/>
      <c r="IVI302" s="97"/>
      <c r="IVJ302" s="97"/>
      <c r="IVK302" s="97"/>
      <c r="IVL302" s="97"/>
      <c r="IVM302" s="97"/>
      <c r="IVN302" s="97"/>
      <c r="IVO302" s="97"/>
      <c r="IVP302" s="97"/>
      <c r="IVQ302" s="97"/>
      <c r="IVR302" s="97"/>
      <c r="IVS302" s="97"/>
      <c r="IVT302" s="97"/>
      <c r="IVU302" s="97"/>
      <c r="IVV302" s="97"/>
      <c r="IVW302" s="97"/>
      <c r="IVX302" s="97"/>
      <c r="IVY302" s="97"/>
      <c r="IVZ302" s="97"/>
      <c r="IWA302" s="97"/>
      <c r="IWB302" s="97"/>
      <c r="IWC302" s="97"/>
      <c r="IWD302" s="97"/>
      <c r="IWE302" s="97"/>
      <c r="IWF302" s="97"/>
      <c r="IWG302" s="97"/>
      <c r="IWH302" s="97"/>
      <c r="IWI302" s="97"/>
      <c r="IWJ302" s="97"/>
      <c r="IWK302" s="97"/>
      <c r="IWL302" s="97"/>
      <c r="IWM302" s="97"/>
      <c r="IWN302" s="97"/>
      <c r="IWO302" s="97"/>
      <c r="IWP302" s="97"/>
      <c r="IWQ302" s="97"/>
      <c r="IWR302" s="97"/>
      <c r="IWS302" s="97"/>
      <c r="IWT302" s="97"/>
      <c r="IWU302" s="97"/>
      <c r="IWV302" s="97"/>
      <c r="IWW302" s="97"/>
      <c r="IWX302" s="97"/>
      <c r="IWY302" s="97"/>
      <c r="IWZ302" s="97"/>
      <c r="IXA302" s="97"/>
      <c r="IXB302" s="97"/>
      <c r="IXC302" s="97"/>
      <c r="IXD302" s="97"/>
      <c r="IXE302" s="97"/>
      <c r="IXF302" s="97"/>
      <c r="IXG302" s="97"/>
      <c r="IXH302" s="97"/>
      <c r="IXI302" s="97"/>
      <c r="IXJ302" s="97"/>
      <c r="IXK302" s="97"/>
      <c r="IXL302" s="97"/>
      <c r="IXM302" s="97"/>
      <c r="IXN302" s="97"/>
      <c r="IXO302" s="97"/>
      <c r="IXP302" s="97"/>
      <c r="IXQ302" s="97"/>
      <c r="IXR302" s="97"/>
      <c r="IXS302" s="97"/>
      <c r="IXT302" s="97"/>
      <c r="IXU302" s="97"/>
      <c r="IXV302" s="97"/>
      <c r="IXW302" s="97"/>
      <c r="IXX302" s="97"/>
      <c r="IXY302" s="97"/>
      <c r="IXZ302" s="97"/>
      <c r="IYA302" s="97"/>
      <c r="IYB302" s="97"/>
      <c r="IYC302" s="97"/>
      <c r="IYD302" s="97"/>
      <c r="IYE302" s="97"/>
      <c r="IYF302" s="97"/>
      <c r="IYG302" s="97"/>
      <c r="IYH302" s="97"/>
      <c r="IYI302" s="97"/>
      <c r="IYJ302" s="97"/>
      <c r="IYK302" s="97"/>
      <c r="IYL302" s="97"/>
      <c r="IYM302" s="97"/>
      <c r="IYN302" s="97"/>
      <c r="IYO302" s="97"/>
      <c r="IYP302" s="97"/>
      <c r="IYQ302" s="97"/>
      <c r="IYR302" s="97"/>
      <c r="IYS302" s="97"/>
      <c r="IYT302" s="97"/>
      <c r="IYU302" s="97"/>
      <c r="IYV302" s="97"/>
      <c r="IYW302" s="97"/>
      <c r="IYX302" s="97"/>
      <c r="IYY302" s="97"/>
      <c r="IYZ302" s="97"/>
      <c r="IZA302" s="97"/>
      <c r="IZB302" s="97"/>
      <c r="IZC302" s="97"/>
      <c r="IZD302" s="97"/>
      <c r="IZE302" s="97"/>
      <c r="IZF302" s="97"/>
      <c r="IZG302" s="97"/>
      <c r="IZH302" s="97"/>
      <c r="IZI302" s="97"/>
      <c r="IZJ302" s="97"/>
      <c r="IZK302" s="97"/>
      <c r="IZL302" s="97"/>
      <c r="IZM302" s="97"/>
      <c r="IZN302" s="97"/>
      <c r="IZO302" s="97"/>
      <c r="IZP302" s="97"/>
      <c r="IZQ302" s="97"/>
      <c r="IZR302" s="97"/>
      <c r="IZS302" s="97"/>
      <c r="IZT302" s="97"/>
      <c r="IZU302" s="97"/>
      <c r="IZV302" s="97"/>
      <c r="IZW302" s="97"/>
      <c r="IZX302" s="97"/>
      <c r="IZY302" s="97"/>
      <c r="IZZ302" s="97"/>
      <c r="JAA302" s="97"/>
      <c r="JAB302" s="97"/>
      <c r="JAC302" s="97"/>
      <c r="JAD302" s="97"/>
      <c r="JAE302" s="97"/>
      <c r="JAF302" s="97"/>
      <c r="JAG302" s="97"/>
      <c r="JAH302" s="97"/>
      <c r="JAI302" s="97"/>
      <c r="JAJ302" s="97"/>
      <c r="JAK302" s="97"/>
      <c r="JAL302" s="97"/>
      <c r="JAM302" s="97"/>
      <c r="JAN302" s="97"/>
      <c r="JAO302" s="97"/>
      <c r="JAP302" s="97"/>
      <c r="JAQ302" s="97"/>
      <c r="JAR302" s="97"/>
      <c r="JAS302" s="97"/>
      <c r="JAT302" s="97"/>
      <c r="JAU302" s="97"/>
      <c r="JAV302" s="97"/>
      <c r="JAW302" s="97"/>
      <c r="JAX302" s="97"/>
      <c r="JAY302" s="97"/>
      <c r="JAZ302" s="97"/>
      <c r="JBA302" s="97"/>
      <c r="JBB302" s="97"/>
      <c r="JBC302" s="97"/>
      <c r="JBD302" s="97"/>
      <c r="JBE302" s="97"/>
      <c r="JBF302" s="97"/>
      <c r="JBG302" s="97"/>
      <c r="JBH302" s="97"/>
      <c r="JBI302" s="97"/>
      <c r="JBJ302" s="97"/>
      <c r="JBK302" s="97"/>
      <c r="JBL302" s="97"/>
      <c r="JBM302" s="97"/>
      <c r="JBN302" s="97"/>
      <c r="JBO302" s="97"/>
      <c r="JBP302" s="97"/>
      <c r="JBQ302" s="97"/>
      <c r="JBR302" s="97"/>
      <c r="JBS302" s="97"/>
      <c r="JBT302" s="97"/>
      <c r="JBU302" s="97"/>
      <c r="JBV302" s="97"/>
      <c r="JBW302" s="97"/>
      <c r="JBX302" s="97"/>
      <c r="JBY302" s="97"/>
      <c r="JBZ302" s="97"/>
      <c r="JCA302" s="97"/>
      <c r="JCB302" s="97"/>
      <c r="JCC302" s="97"/>
      <c r="JCD302" s="97"/>
      <c r="JCE302" s="97"/>
      <c r="JCF302" s="97"/>
      <c r="JCG302" s="97"/>
      <c r="JCH302" s="97"/>
      <c r="JCI302" s="97"/>
      <c r="JCJ302" s="97"/>
      <c r="JCK302" s="97"/>
      <c r="JCL302" s="97"/>
      <c r="JCM302" s="97"/>
      <c r="JCN302" s="97"/>
      <c r="JCO302" s="97"/>
      <c r="JCP302" s="97"/>
      <c r="JCQ302" s="97"/>
      <c r="JCR302" s="97"/>
      <c r="JCS302" s="97"/>
      <c r="JCT302" s="97"/>
      <c r="JCU302" s="97"/>
      <c r="JCV302" s="97"/>
      <c r="JCW302" s="97"/>
      <c r="JCX302" s="97"/>
      <c r="JCY302" s="97"/>
      <c r="JCZ302" s="97"/>
      <c r="JDA302" s="97"/>
      <c r="JDB302" s="97"/>
      <c r="JDC302" s="97"/>
      <c r="JDD302" s="97"/>
      <c r="JDE302" s="97"/>
      <c r="JDF302" s="97"/>
      <c r="JDG302" s="97"/>
      <c r="JDH302" s="97"/>
      <c r="JDI302" s="97"/>
      <c r="JDJ302" s="97"/>
      <c r="JDK302" s="97"/>
      <c r="JDL302" s="97"/>
      <c r="JDM302" s="97"/>
      <c r="JDN302" s="97"/>
      <c r="JDO302" s="97"/>
      <c r="JDP302" s="97"/>
      <c r="JDQ302" s="97"/>
      <c r="JDR302" s="97"/>
      <c r="JDS302" s="97"/>
      <c r="JDT302" s="97"/>
      <c r="JDU302" s="97"/>
      <c r="JDV302" s="97"/>
      <c r="JDW302" s="97"/>
      <c r="JDX302" s="97"/>
      <c r="JDY302" s="97"/>
      <c r="JDZ302" s="97"/>
      <c r="JEA302" s="97"/>
      <c r="JEB302" s="97"/>
      <c r="JEC302" s="97"/>
      <c r="JED302" s="97"/>
      <c r="JEE302" s="97"/>
      <c r="JEF302" s="97"/>
      <c r="JEG302" s="97"/>
      <c r="JEH302" s="97"/>
      <c r="JEI302" s="97"/>
      <c r="JEJ302" s="97"/>
      <c r="JEK302" s="97"/>
      <c r="JEL302" s="97"/>
      <c r="JEM302" s="97"/>
      <c r="JEN302" s="97"/>
      <c r="JEO302" s="97"/>
      <c r="JEP302" s="97"/>
      <c r="JEQ302" s="97"/>
      <c r="JER302" s="97"/>
      <c r="JES302" s="97"/>
      <c r="JET302" s="97"/>
      <c r="JEU302" s="97"/>
      <c r="JEV302" s="97"/>
      <c r="JEW302" s="97"/>
      <c r="JEX302" s="97"/>
      <c r="JEY302" s="97"/>
      <c r="JEZ302" s="97"/>
      <c r="JFA302" s="97"/>
      <c r="JFB302" s="97"/>
      <c r="JFC302" s="97"/>
      <c r="JFD302" s="97"/>
      <c r="JFE302" s="97"/>
      <c r="JFF302" s="97"/>
      <c r="JFG302" s="97"/>
      <c r="JFH302" s="97"/>
      <c r="JFI302" s="97"/>
      <c r="JFJ302" s="97"/>
      <c r="JFK302" s="97"/>
      <c r="JFL302" s="97"/>
      <c r="JFM302" s="97"/>
      <c r="JFN302" s="97"/>
      <c r="JFO302" s="97"/>
      <c r="JFP302" s="97"/>
      <c r="JFQ302" s="97"/>
      <c r="JFR302" s="97"/>
      <c r="JFS302" s="97"/>
      <c r="JFT302" s="97"/>
      <c r="JFU302" s="97"/>
      <c r="JFV302" s="97"/>
      <c r="JFW302" s="97"/>
      <c r="JFX302" s="97"/>
      <c r="JFY302" s="97"/>
      <c r="JFZ302" s="97"/>
      <c r="JGA302" s="97"/>
      <c r="JGB302" s="97"/>
      <c r="JGC302" s="97"/>
      <c r="JGD302" s="97"/>
      <c r="JGE302" s="97"/>
      <c r="JGF302" s="97"/>
      <c r="JGG302" s="97"/>
      <c r="JGH302" s="97"/>
      <c r="JGI302" s="97"/>
      <c r="JGJ302" s="97"/>
      <c r="JGK302" s="97"/>
      <c r="JGL302" s="97"/>
      <c r="JGM302" s="97"/>
      <c r="JGN302" s="97"/>
      <c r="JGO302" s="97"/>
      <c r="JGP302" s="97"/>
      <c r="JGQ302" s="97"/>
      <c r="JGR302" s="97"/>
      <c r="JGS302" s="97"/>
      <c r="JGT302" s="97"/>
      <c r="JGU302" s="97"/>
      <c r="JGV302" s="97"/>
      <c r="JGW302" s="97"/>
      <c r="JGX302" s="97"/>
      <c r="JGY302" s="97"/>
      <c r="JGZ302" s="97"/>
      <c r="JHA302" s="97"/>
      <c r="JHB302" s="97"/>
      <c r="JHC302" s="97"/>
      <c r="JHD302" s="97"/>
      <c r="JHE302" s="97"/>
      <c r="JHF302" s="97"/>
      <c r="JHG302" s="97"/>
      <c r="JHH302" s="97"/>
      <c r="JHI302" s="97"/>
      <c r="JHJ302" s="97"/>
      <c r="JHK302" s="97"/>
      <c r="JHL302" s="97"/>
      <c r="JHM302" s="97"/>
      <c r="JHN302" s="97"/>
      <c r="JHO302" s="97"/>
      <c r="JHP302" s="97"/>
      <c r="JHQ302" s="97"/>
      <c r="JHR302" s="97"/>
      <c r="JHS302" s="97"/>
      <c r="JHT302" s="97"/>
      <c r="JHU302" s="97"/>
      <c r="JHV302" s="97"/>
      <c r="JHW302" s="97"/>
      <c r="JHX302" s="97"/>
      <c r="JHY302" s="97"/>
      <c r="JHZ302" s="97"/>
      <c r="JIA302" s="97"/>
      <c r="JIB302" s="97"/>
      <c r="JIC302" s="97"/>
      <c r="JID302" s="97"/>
      <c r="JIE302" s="97"/>
      <c r="JIF302" s="97"/>
      <c r="JIG302" s="97"/>
      <c r="JIH302" s="97"/>
      <c r="JII302" s="97"/>
      <c r="JIJ302" s="97"/>
      <c r="JIK302" s="97"/>
      <c r="JIL302" s="97"/>
      <c r="JIM302" s="97"/>
      <c r="JIN302" s="97"/>
      <c r="JIO302" s="97"/>
      <c r="JIP302" s="97"/>
      <c r="JIQ302" s="97"/>
      <c r="JIR302" s="97"/>
      <c r="JIS302" s="97"/>
      <c r="JIT302" s="97"/>
      <c r="JIU302" s="97"/>
      <c r="JIV302" s="97"/>
      <c r="JIW302" s="97"/>
      <c r="JIX302" s="97"/>
      <c r="JIY302" s="97"/>
      <c r="JIZ302" s="97"/>
      <c r="JJA302" s="97"/>
      <c r="JJB302" s="97"/>
      <c r="JJC302" s="97"/>
      <c r="JJD302" s="97"/>
      <c r="JJE302" s="97"/>
      <c r="JJF302" s="97"/>
      <c r="JJG302" s="97"/>
      <c r="JJH302" s="97"/>
      <c r="JJI302" s="97"/>
      <c r="JJJ302" s="97"/>
      <c r="JJK302" s="97"/>
      <c r="JJL302" s="97"/>
      <c r="JJM302" s="97"/>
      <c r="JJN302" s="97"/>
      <c r="JJO302" s="97"/>
      <c r="JJP302" s="97"/>
      <c r="JJQ302" s="97"/>
      <c r="JJR302" s="97"/>
      <c r="JJS302" s="97"/>
      <c r="JJT302" s="97"/>
      <c r="JJU302" s="97"/>
      <c r="JJV302" s="97"/>
      <c r="JJW302" s="97"/>
      <c r="JJX302" s="97"/>
      <c r="JJY302" s="97"/>
      <c r="JJZ302" s="97"/>
      <c r="JKA302" s="97"/>
      <c r="JKB302" s="97"/>
      <c r="JKC302" s="97"/>
      <c r="JKD302" s="97"/>
      <c r="JKE302" s="97"/>
      <c r="JKF302" s="97"/>
      <c r="JKG302" s="97"/>
      <c r="JKH302" s="97"/>
      <c r="JKI302" s="97"/>
      <c r="JKJ302" s="97"/>
      <c r="JKK302" s="97"/>
      <c r="JKL302" s="97"/>
      <c r="JKM302" s="97"/>
      <c r="JKN302" s="97"/>
      <c r="JKO302" s="97"/>
      <c r="JKP302" s="97"/>
      <c r="JKQ302" s="97"/>
      <c r="JKR302" s="97"/>
      <c r="JKS302" s="97"/>
      <c r="JKT302" s="97"/>
      <c r="JKU302" s="97"/>
      <c r="JKV302" s="97"/>
      <c r="JKW302" s="97"/>
      <c r="JKX302" s="97"/>
      <c r="JKY302" s="97"/>
      <c r="JKZ302" s="97"/>
      <c r="JLA302" s="97"/>
      <c r="JLB302" s="97"/>
      <c r="JLC302" s="97"/>
      <c r="JLD302" s="97"/>
      <c r="JLE302" s="97"/>
      <c r="JLF302" s="97"/>
      <c r="JLG302" s="97"/>
      <c r="JLH302" s="97"/>
      <c r="JLI302" s="97"/>
      <c r="JLJ302" s="97"/>
      <c r="JLK302" s="97"/>
      <c r="JLL302" s="97"/>
      <c r="JLM302" s="97"/>
      <c r="JLN302" s="97"/>
      <c r="JLO302" s="97"/>
      <c r="JLP302" s="97"/>
      <c r="JLQ302" s="97"/>
      <c r="JLR302" s="97"/>
      <c r="JLS302" s="97"/>
      <c r="JLT302" s="97"/>
      <c r="JLU302" s="97"/>
      <c r="JLV302" s="97"/>
      <c r="JLW302" s="97"/>
      <c r="JLX302" s="97"/>
      <c r="JLY302" s="97"/>
      <c r="JLZ302" s="97"/>
      <c r="JMA302" s="97"/>
      <c r="JMB302" s="97"/>
      <c r="JMC302" s="97"/>
      <c r="JMD302" s="97"/>
      <c r="JME302" s="97"/>
      <c r="JMF302" s="97"/>
      <c r="JMG302" s="97"/>
      <c r="JMH302" s="97"/>
      <c r="JMI302" s="97"/>
      <c r="JMJ302" s="97"/>
      <c r="JMK302" s="97"/>
      <c r="JML302" s="97"/>
      <c r="JMM302" s="97"/>
      <c r="JMN302" s="97"/>
      <c r="JMO302" s="97"/>
      <c r="JMP302" s="97"/>
      <c r="JMQ302" s="97"/>
      <c r="JMR302" s="97"/>
      <c r="JMS302" s="97"/>
      <c r="JMT302" s="97"/>
      <c r="JMU302" s="97"/>
      <c r="JMV302" s="97"/>
      <c r="JMW302" s="97"/>
      <c r="JMX302" s="97"/>
      <c r="JMY302" s="97"/>
      <c r="JMZ302" s="97"/>
      <c r="JNA302" s="97"/>
      <c r="JNB302" s="97"/>
      <c r="JNC302" s="97"/>
      <c r="JND302" s="97"/>
      <c r="JNE302" s="97"/>
      <c r="JNF302" s="97"/>
      <c r="JNG302" s="97"/>
      <c r="JNH302" s="97"/>
      <c r="JNI302" s="97"/>
      <c r="JNJ302" s="97"/>
      <c r="JNK302" s="97"/>
      <c r="JNL302" s="97"/>
      <c r="JNM302" s="97"/>
      <c r="JNN302" s="97"/>
      <c r="JNO302" s="97"/>
      <c r="JNP302" s="97"/>
      <c r="JNQ302" s="97"/>
      <c r="JNR302" s="97"/>
      <c r="JNS302" s="97"/>
      <c r="JNT302" s="97"/>
      <c r="JNU302" s="97"/>
      <c r="JNV302" s="97"/>
      <c r="JNW302" s="97"/>
      <c r="JNX302" s="97"/>
      <c r="JNY302" s="97"/>
      <c r="JNZ302" s="97"/>
      <c r="JOA302" s="97"/>
      <c r="JOB302" s="97"/>
      <c r="JOC302" s="97"/>
      <c r="JOD302" s="97"/>
      <c r="JOE302" s="97"/>
      <c r="JOF302" s="97"/>
      <c r="JOG302" s="97"/>
      <c r="JOH302" s="97"/>
      <c r="JOI302" s="97"/>
      <c r="JOJ302" s="97"/>
      <c r="JOK302" s="97"/>
      <c r="JOL302" s="97"/>
      <c r="JOM302" s="97"/>
      <c r="JON302" s="97"/>
      <c r="JOO302" s="97"/>
      <c r="JOP302" s="97"/>
      <c r="JOQ302" s="97"/>
      <c r="JOR302" s="97"/>
      <c r="JOS302" s="97"/>
      <c r="JOT302" s="97"/>
      <c r="JOU302" s="97"/>
      <c r="JOV302" s="97"/>
      <c r="JOW302" s="97"/>
      <c r="JOX302" s="97"/>
      <c r="JOY302" s="97"/>
      <c r="JOZ302" s="97"/>
      <c r="JPA302" s="97"/>
      <c r="JPB302" s="97"/>
      <c r="JPC302" s="97"/>
      <c r="JPD302" s="97"/>
      <c r="JPE302" s="97"/>
      <c r="JPF302" s="97"/>
      <c r="JPG302" s="97"/>
      <c r="JPH302" s="97"/>
      <c r="JPI302" s="97"/>
      <c r="JPJ302" s="97"/>
      <c r="JPK302" s="97"/>
      <c r="JPL302" s="97"/>
      <c r="JPM302" s="97"/>
      <c r="JPN302" s="97"/>
      <c r="JPO302" s="97"/>
      <c r="JPP302" s="97"/>
      <c r="JPQ302" s="97"/>
      <c r="JPR302" s="97"/>
      <c r="JPS302" s="97"/>
      <c r="JPT302" s="97"/>
      <c r="JPU302" s="97"/>
      <c r="JPV302" s="97"/>
      <c r="JPW302" s="97"/>
      <c r="JPX302" s="97"/>
      <c r="JPY302" s="97"/>
      <c r="JPZ302" s="97"/>
      <c r="JQA302" s="97"/>
      <c r="JQB302" s="97"/>
      <c r="JQC302" s="97"/>
      <c r="JQD302" s="97"/>
      <c r="JQE302" s="97"/>
      <c r="JQF302" s="97"/>
      <c r="JQG302" s="97"/>
      <c r="JQH302" s="97"/>
      <c r="JQI302" s="97"/>
      <c r="JQJ302" s="97"/>
      <c r="JQK302" s="97"/>
      <c r="JQL302" s="97"/>
      <c r="JQM302" s="97"/>
      <c r="JQN302" s="97"/>
      <c r="JQO302" s="97"/>
      <c r="JQP302" s="97"/>
      <c r="JQQ302" s="97"/>
      <c r="JQR302" s="97"/>
      <c r="JQS302" s="97"/>
      <c r="JQT302" s="97"/>
      <c r="JQU302" s="97"/>
      <c r="JQV302" s="97"/>
      <c r="JQW302" s="97"/>
      <c r="JQX302" s="97"/>
      <c r="JQY302" s="97"/>
      <c r="JQZ302" s="97"/>
      <c r="JRA302" s="97"/>
      <c r="JRB302" s="97"/>
      <c r="JRC302" s="97"/>
      <c r="JRD302" s="97"/>
      <c r="JRE302" s="97"/>
      <c r="JRF302" s="97"/>
      <c r="JRG302" s="97"/>
      <c r="JRH302" s="97"/>
      <c r="JRI302" s="97"/>
      <c r="JRJ302" s="97"/>
      <c r="JRK302" s="97"/>
      <c r="JRL302" s="97"/>
      <c r="JRM302" s="97"/>
      <c r="JRN302" s="97"/>
      <c r="JRO302" s="97"/>
      <c r="JRP302" s="97"/>
      <c r="JRQ302" s="97"/>
      <c r="JRR302" s="97"/>
      <c r="JRS302" s="97"/>
      <c r="JRT302" s="97"/>
      <c r="JRU302" s="97"/>
      <c r="JRV302" s="97"/>
      <c r="JRW302" s="97"/>
      <c r="JRX302" s="97"/>
      <c r="JRY302" s="97"/>
      <c r="JRZ302" s="97"/>
      <c r="JSA302" s="97"/>
      <c r="JSB302" s="97"/>
      <c r="JSC302" s="97"/>
      <c r="JSD302" s="97"/>
      <c r="JSE302" s="97"/>
      <c r="JSF302" s="97"/>
      <c r="JSG302" s="97"/>
      <c r="JSH302" s="97"/>
      <c r="JSI302" s="97"/>
      <c r="JSJ302" s="97"/>
      <c r="JSK302" s="97"/>
      <c r="JSL302" s="97"/>
      <c r="JSM302" s="97"/>
      <c r="JSN302" s="97"/>
      <c r="JSO302" s="97"/>
      <c r="JSP302" s="97"/>
      <c r="JSQ302" s="97"/>
      <c r="JSR302" s="97"/>
      <c r="JSS302" s="97"/>
      <c r="JST302" s="97"/>
      <c r="JSU302" s="97"/>
      <c r="JSV302" s="97"/>
      <c r="JSW302" s="97"/>
      <c r="JSX302" s="97"/>
      <c r="JSY302" s="97"/>
      <c r="JSZ302" s="97"/>
      <c r="JTA302" s="97"/>
      <c r="JTB302" s="97"/>
      <c r="JTC302" s="97"/>
      <c r="JTD302" s="97"/>
      <c r="JTE302" s="97"/>
      <c r="JTF302" s="97"/>
      <c r="JTG302" s="97"/>
      <c r="JTH302" s="97"/>
      <c r="JTI302" s="97"/>
      <c r="JTJ302" s="97"/>
      <c r="JTK302" s="97"/>
      <c r="JTL302" s="97"/>
      <c r="JTM302" s="97"/>
      <c r="JTN302" s="97"/>
      <c r="JTO302" s="97"/>
      <c r="JTP302" s="97"/>
      <c r="JTQ302" s="97"/>
      <c r="JTR302" s="97"/>
      <c r="JTS302" s="97"/>
      <c r="JTT302" s="97"/>
      <c r="JTU302" s="97"/>
      <c r="JTV302" s="97"/>
      <c r="JTW302" s="97"/>
      <c r="JTX302" s="97"/>
      <c r="JTY302" s="97"/>
      <c r="JTZ302" s="97"/>
      <c r="JUA302" s="97"/>
      <c r="JUB302" s="97"/>
      <c r="JUC302" s="97"/>
      <c r="JUD302" s="97"/>
      <c r="JUE302" s="97"/>
      <c r="JUF302" s="97"/>
      <c r="JUG302" s="97"/>
      <c r="JUH302" s="97"/>
      <c r="JUI302" s="97"/>
      <c r="JUJ302" s="97"/>
      <c r="JUK302" s="97"/>
      <c r="JUL302" s="97"/>
      <c r="JUM302" s="97"/>
      <c r="JUN302" s="97"/>
      <c r="JUO302" s="97"/>
      <c r="JUP302" s="97"/>
      <c r="JUQ302" s="97"/>
      <c r="JUR302" s="97"/>
      <c r="JUS302" s="97"/>
      <c r="JUT302" s="97"/>
      <c r="JUU302" s="97"/>
      <c r="JUV302" s="97"/>
      <c r="JUW302" s="97"/>
      <c r="JUX302" s="97"/>
      <c r="JUY302" s="97"/>
      <c r="JUZ302" s="97"/>
      <c r="JVA302" s="97"/>
      <c r="JVB302" s="97"/>
      <c r="JVC302" s="97"/>
      <c r="JVD302" s="97"/>
      <c r="JVE302" s="97"/>
      <c r="JVF302" s="97"/>
      <c r="JVG302" s="97"/>
      <c r="JVH302" s="97"/>
      <c r="JVI302" s="97"/>
      <c r="JVJ302" s="97"/>
      <c r="JVK302" s="97"/>
      <c r="JVL302" s="97"/>
      <c r="JVM302" s="97"/>
      <c r="JVN302" s="97"/>
      <c r="JVO302" s="97"/>
      <c r="JVP302" s="97"/>
      <c r="JVQ302" s="97"/>
      <c r="JVR302" s="97"/>
      <c r="JVS302" s="97"/>
      <c r="JVT302" s="97"/>
      <c r="JVU302" s="97"/>
      <c r="JVV302" s="97"/>
      <c r="JVW302" s="97"/>
      <c r="JVX302" s="97"/>
      <c r="JVY302" s="97"/>
      <c r="JVZ302" s="97"/>
      <c r="JWA302" s="97"/>
      <c r="JWB302" s="97"/>
      <c r="JWC302" s="97"/>
      <c r="JWD302" s="97"/>
      <c r="JWE302" s="97"/>
      <c r="JWF302" s="97"/>
      <c r="JWG302" s="97"/>
      <c r="JWH302" s="97"/>
      <c r="JWI302" s="97"/>
      <c r="JWJ302" s="97"/>
      <c r="JWK302" s="97"/>
      <c r="JWL302" s="97"/>
      <c r="JWM302" s="97"/>
      <c r="JWN302" s="97"/>
      <c r="JWO302" s="97"/>
      <c r="JWP302" s="97"/>
      <c r="JWQ302" s="97"/>
      <c r="JWR302" s="97"/>
      <c r="JWS302" s="97"/>
      <c r="JWT302" s="97"/>
      <c r="JWU302" s="97"/>
      <c r="JWV302" s="97"/>
      <c r="JWW302" s="97"/>
      <c r="JWX302" s="97"/>
      <c r="JWY302" s="97"/>
      <c r="JWZ302" s="97"/>
      <c r="JXA302" s="97"/>
      <c r="JXB302" s="97"/>
      <c r="JXC302" s="97"/>
      <c r="JXD302" s="97"/>
      <c r="JXE302" s="97"/>
      <c r="JXF302" s="97"/>
      <c r="JXG302" s="97"/>
      <c r="JXH302" s="97"/>
      <c r="JXI302" s="97"/>
      <c r="JXJ302" s="97"/>
      <c r="JXK302" s="97"/>
      <c r="JXL302" s="97"/>
      <c r="JXM302" s="97"/>
      <c r="JXN302" s="97"/>
      <c r="JXO302" s="97"/>
      <c r="JXP302" s="97"/>
      <c r="JXQ302" s="97"/>
      <c r="JXR302" s="97"/>
      <c r="JXS302" s="97"/>
      <c r="JXT302" s="97"/>
      <c r="JXU302" s="97"/>
      <c r="JXV302" s="97"/>
      <c r="JXW302" s="97"/>
      <c r="JXX302" s="97"/>
      <c r="JXY302" s="97"/>
      <c r="JXZ302" s="97"/>
      <c r="JYA302" s="97"/>
      <c r="JYB302" s="97"/>
      <c r="JYC302" s="97"/>
      <c r="JYD302" s="97"/>
      <c r="JYE302" s="97"/>
      <c r="JYF302" s="97"/>
      <c r="JYG302" s="97"/>
      <c r="JYH302" s="97"/>
      <c r="JYI302" s="97"/>
      <c r="JYJ302" s="97"/>
      <c r="JYK302" s="97"/>
      <c r="JYL302" s="97"/>
      <c r="JYM302" s="97"/>
      <c r="JYN302" s="97"/>
      <c r="JYO302" s="97"/>
      <c r="JYP302" s="97"/>
      <c r="JYQ302" s="97"/>
      <c r="JYR302" s="97"/>
      <c r="JYS302" s="97"/>
      <c r="JYT302" s="97"/>
      <c r="JYU302" s="97"/>
      <c r="JYV302" s="97"/>
      <c r="JYW302" s="97"/>
      <c r="JYX302" s="97"/>
      <c r="JYY302" s="97"/>
      <c r="JYZ302" s="97"/>
      <c r="JZA302" s="97"/>
      <c r="JZB302" s="97"/>
      <c r="JZC302" s="97"/>
      <c r="JZD302" s="97"/>
      <c r="JZE302" s="97"/>
      <c r="JZF302" s="97"/>
      <c r="JZG302" s="97"/>
      <c r="JZH302" s="97"/>
      <c r="JZI302" s="97"/>
      <c r="JZJ302" s="97"/>
      <c r="JZK302" s="97"/>
      <c r="JZL302" s="97"/>
      <c r="JZM302" s="97"/>
      <c r="JZN302" s="97"/>
      <c r="JZO302" s="97"/>
      <c r="JZP302" s="97"/>
      <c r="JZQ302" s="97"/>
      <c r="JZR302" s="97"/>
      <c r="JZS302" s="97"/>
      <c r="JZT302" s="97"/>
      <c r="JZU302" s="97"/>
      <c r="JZV302" s="97"/>
      <c r="JZW302" s="97"/>
      <c r="JZX302" s="97"/>
      <c r="JZY302" s="97"/>
      <c r="JZZ302" s="97"/>
      <c r="KAA302" s="97"/>
      <c r="KAB302" s="97"/>
      <c r="KAC302" s="97"/>
      <c r="KAD302" s="97"/>
      <c r="KAE302" s="97"/>
      <c r="KAF302" s="97"/>
      <c r="KAG302" s="97"/>
      <c r="KAH302" s="97"/>
      <c r="KAI302" s="97"/>
      <c r="KAJ302" s="97"/>
      <c r="KAK302" s="97"/>
      <c r="KAL302" s="97"/>
      <c r="KAM302" s="97"/>
      <c r="KAN302" s="97"/>
      <c r="KAO302" s="97"/>
      <c r="KAP302" s="97"/>
      <c r="KAQ302" s="97"/>
      <c r="KAR302" s="97"/>
      <c r="KAS302" s="97"/>
      <c r="KAT302" s="97"/>
      <c r="KAU302" s="97"/>
      <c r="KAV302" s="97"/>
      <c r="KAW302" s="97"/>
      <c r="KAX302" s="97"/>
      <c r="KAY302" s="97"/>
      <c r="KAZ302" s="97"/>
      <c r="KBA302" s="97"/>
      <c r="KBB302" s="97"/>
      <c r="KBC302" s="97"/>
      <c r="KBD302" s="97"/>
      <c r="KBE302" s="97"/>
      <c r="KBF302" s="97"/>
      <c r="KBG302" s="97"/>
      <c r="KBH302" s="97"/>
      <c r="KBI302" s="97"/>
      <c r="KBJ302" s="97"/>
      <c r="KBK302" s="97"/>
      <c r="KBL302" s="97"/>
      <c r="KBM302" s="97"/>
      <c r="KBN302" s="97"/>
      <c r="KBO302" s="97"/>
      <c r="KBP302" s="97"/>
      <c r="KBQ302" s="97"/>
      <c r="KBR302" s="97"/>
      <c r="KBS302" s="97"/>
      <c r="KBT302" s="97"/>
      <c r="KBU302" s="97"/>
      <c r="KBV302" s="97"/>
      <c r="KBW302" s="97"/>
      <c r="KBX302" s="97"/>
      <c r="KBY302" s="97"/>
      <c r="KBZ302" s="97"/>
      <c r="KCA302" s="97"/>
      <c r="KCB302" s="97"/>
      <c r="KCC302" s="97"/>
      <c r="KCD302" s="97"/>
      <c r="KCE302" s="97"/>
      <c r="KCF302" s="97"/>
      <c r="KCG302" s="97"/>
      <c r="KCH302" s="97"/>
      <c r="KCI302" s="97"/>
      <c r="KCJ302" s="97"/>
      <c r="KCK302" s="97"/>
      <c r="KCL302" s="97"/>
      <c r="KCM302" s="97"/>
      <c r="KCN302" s="97"/>
      <c r="KCO302" s="97"/>
      <c r="KCP302" s="97"/>
      <c r="KCQ302" s="97"/>
      <c r="KCR302" s="97"/>
      <c r="KCS302" s="97"/>
      <c r="KCT302" s="97"/>
      <c r="KCU302" s="97"/>
      <c r="KCV302" s="97"/>
      <c r="KCW302" s="97"/>
      <c r="KCX302" s="97"/>
      <c r="KCY302" s="97"/>
      <c r="KCZ302" s="97"/>
      <c r="KDA302" s="97"/>
      <c r="KDB302" s="97"/>
      <c r="KDC302" s="97"/>
      <c r="KDD302" s="97"/>
      <c r="KDE302" s="97"/>
      <c r="KDF302" s="97"/>
      <c r="KDG302" s="97"/>
      <c r="KDH302" s="97"/>
      <c r="KDI302" s="97"/>
      <c r="KDJ302" s="97"/>
      <c r="KDK302" s="97"/>
      <c r="KDL302" s="97"/>
      <c r="KDM302" s="97"/>
      <c r="KDN302" s="97"/>
      <c r="KDO302" s="97"/>
      <c r="KDP302" s="97"/>
      <c r="KDQ302" s="97"/>
      <c r="KDR302" s="97"/>
      <c r="KDS302" s="97"/>
      <c r="KDT302" s="97"/>
      <c r="KDU302" s="97"/>
      <c r="KDV302" s="97"/>
      <c r="KDW302" s="97"/>
      <c r="KDX302" s="97"/>
      <c r="KDY302" s="97"/>
      <c r="KDZ302" s="97"/>
      <c r="KEA302" s="97"/>
      <c r="KEB302" s="97"/>
      <c r="KEC302" s="97"/>
      <c r="KED302" s="97"/>
      <c r="KEE302" s="97"/>
      <c r="KEF302" s="97"/>
      <c r="KEG302" s="97"/>
      <c r="KEH302" s="97"/>
      <c r="KEI302" s="97"/>
      <c r="KEJ302" s="97"/>
      <c r="KEK302" s="97"/>
      <c r="KEL302" s="97"/>
      <c r="KEM302" s="97"/>
      <c r="KEN302" s="97"/>
      <c r="KEO302" s="97"/>
      <c r="KEP302" s="97"/>
      <c r="KEQ302" s="97"/>
      <c r="KER302" s="97"/>
      <c r="KES302" s="97"/>
      <c r="KET302" s="97"/>
      <c r="KEU302" s="97"/>
      <c r="KEV302" s="97"/>
      <c r="KEW302" s="97"/>
      <c r="KEX302" s="97"/>
      <c r="KEY302" s="97"/>
      <c r="KEZ302" s="97"/>
      <c r="KFA302" s="97"/>
      <c r="KFB302" s="97"/>
      <c r="KFC302" s="97"/>
      <c r="KFD302" s="97"/>
      <c r="KFE302" s="97"/>
      <c r="KFF302" s="97"/>
      <c r="KFG302" s="97"/>
      <c r="KFH302" s="97"/>
      <c r="KFI302" s="97"/>
      <c r="KFJ302" s="97"/>
      <c r="KFK302" s="97"/>
      <c r="KFL302" s="97"/>
      <c r="KFM302" s="97"/>
      <c r="KFN302" s="97"/>
      <c r="KFO302" s="97"/>
      <c r="KFP302" s="97"/>
      <c r="KFQ302" s="97"/>
      <c r="KFR302" s="97"/>
      <c r="KFS302" s="97"/>
      <c r="KFT302" s="97"/>
      <c r="KFU302" s="97"/>
      <c r="KFV302" s="97"/>
      <c r="KFW302" s="97"/>
      <c r="KFX302" s="97"/>
      <c r="KFY302" s="97"/>
      <c r="KFZ302" s="97"/>
      <c r="KGA302" s="97"/>
      <c r="KGB302" s="97"/>
      <c r="KGC302" s="97"/>
      <c r="KGD302" s="97"/>
      <c r="KGE302" s="97"/>
      <c r="KGF302" s="97"/>
      <c r="KGG302" s="97"/>
      <c r="KGH302" s="97"/>
      <c r="KGI302" s="97"/>
      <c r="KGJ302" s="97"/>
      <c r="KGK302" s="97"/>
      <c r="KGL302" s="97"/>
      <c r="KGM302" s="97"/>
      <c r="KGN302" s="97"/>
      <c r="KGO302" s="97"/>
      <c r="KGP302" s="97"/>
      <c r="KGQ302" s="97"/>
      <c r="KGR302" s="97"/>
      <c r="KGS302" s="97"/>
      <c r="KGT302" s="97"/>
      <c r="KGU302" s="97"/>
      <c r="KGV302" s="97"/>
      <c r="KGW302" s="97"/>
      <c r="KGX302" s="97"/>
      <c r="KGY302" s="97"/>
      <c r="KGZ302" s="97"/>
      <c r="KHA302" s="97"/>
      <c r="KHB302" s="97"/>
      <c r="KHC302" s="97"/>
      <c r="KHD302" s="97"/>
      <c r="KHE302" s="97"/>
      <c r="KHF302" s="97"/>
      <c r="KHG302" s="97"/>
      <c r="KHH302" s="97"/>
      <c r="KHI302" s="97"/>
      <c r="KHJ302" s="97"/>
      <c r="KHK302" s="97"/>
      <c r="KHL302" s="97"/>
      <c r="KHM302" s="97"/>
      <c r="KHN302" s="97"/>
      <c r="KHO302" s="97"/>
      <c r="KHP302" s="97"/>
      <c r="KHQ302" s="97"/>
      <c r="KHR302" s="97"/>
      <c r="KHS302" s="97"/>
      <c r="KHT302" s="97"/>
      <c r="KHU302" s="97"/>
      <c r="KHV302" s="97"/>
      <c r="KHW302" s="97"/>
      <c r="KHX302" s="97"/>
      <c r="KHY302" s="97"/>
      <c r="KHZ302" s="97"/>
      <c r="KIA302" s="97"/>
      <c r="KIB302" s="97"/>
      <c r="KIC302" s="97"/>
      <c r="KID302" s="97"/>
      <c r="KIE302" s="97"/>
      <c r="KIF302" s="97"/>
      <c r="KIG302" s="97"/>
      <c r="KIH302" s="97"/>
      <c r="KII302" s="97"/>
      <c r="KIJ302" s="97"/>
      <c r="KIK302" s="97"/>
      <c r="KIL302" s="97"/>
      <c r="KIM302" s="97"/>
      <c r="KIN302" s="97"/>
      <c r="KIO302" s="97"/>
      <c r="KIP302" s="97"/>
      <c r="KIQ302" s="97"/>
      <c r="KIR302" s="97"/>
      <c r="KIS302" s="97"/>
      <c r="KIT302" s="97"/>
      <c r="KIU302" s="97"/>
      <c r="KIV302" s="97"/>
      <c r="KIW302" s="97"/>
      <c r="KIX302" s="97"/>
      <c r="KIY302" s="97"/>
      <c r="KIZ302" s="97"/>
      <c r="KJA302" s="97"/>
      <c r="KJB302" s="97"/>
      <c r="KJC302" s="97"/>
      <c r="KJD302" s="97"/>
      <c r="KJE302" s="97"/>
      <c r="KJF302" s="97"/>
      <c r="KJG302" s="97"/>
      <c r="KJH302" s="97"/>
      <c r="KJI302" s="97"/>
      <c r="KJJ302" s="97"/>
      <c r="KJK302" s="97"/>
      <c r="KJL302" s="97"/>
      <c r="KJM302" s="97"/>
      <c r="KJN302" s="97"/>
      <c r="KJO302" s="97"/>
      <c r="KJP302" s="97"/>
      <c r="KJQ302" s="97"/>
      <c r="KJR302" s="97"/>
      <c r="KJS302" s="97"/>
      <c r="KJT302" s="97"/>
      <c r="KJU302" s="97"/>
      <c r="KJV302" s="97"/>
      <c r="KJW302" s="97"/>
      <c r="KJX302" s="97"/>
      <c r="KJY302" s="97"/>
      <c r="KJZ302" s="97"/>
      <c r="KKA302" s="97"/>
      <c r="KKB302" s="97"/>
      <c r="KKC302" s="97"/>
      <c r="KKD302" s="97"/>
      <c r="KKE302" s="97"/>
      <c r="KKF302" s="97"/>
      <c r="KKG302" s="97"/>
      <c r="KKH302" s="97"/>
      <c r="KKI302" s="97"/>
      <c r="KKJ302" s="97"/>
      <c r="KKK302" s="97"/>
      <c r="KKL302" s="97"/>
      <c r="KKM302" s="97"/>
      <c r="KKN302" s="97"/>
      <c r="KKO302" s="97"/>
      <c r="KKP302" s="97"/>
      <c r="KKQ302" s="97"/>
      <c r="KKR302" s="97"/>
      <c r="KKS302" s="97"/>
      <c r="KKT302" s="97"/>
      <c r="KKU302" s="97"/>
      <c r="KKV302" s="97"/>
      <c r="KKW302" s="97"/>
      <c r="KKX302" s="97"/>
      <c r="KKY302" s="97"/>
      <c r="KKZ302" s="97"/>
      <c r="KLA302" s="97"/>
      <c r="KLB302" s="97"/>
      <c r="KLC302" s="97"/>
      <c r="KLD302" s="97"/>
      <c r="KLE302" s="97"/>
      <c r="KLF302" s="97"/>
      <c r="KLG302" s="97"/>
      <c r="KLH302" s="97"/>
      <c r="KLI302" s="97"/>
      <c r="KLJ302" s="97"/>
      <c r="KLK302" s="97"/>
      <c r="KLL302" s="97"/>
      <c r="KLM302" s="97"/>
      <c r="KLN302" s="97"/>
      <c r="KLO302" s="97"/>
      <c r="KLP302" s="97"/>
      <c r="KLQ302" s="97"/>
      <c r="KLR302" s="97"/>
      <c r="KLS302" s="97"/>
      <c r="KLT302" s="97"/>
      <c r="KLU302" s="97"/>
      <c r="KLV302" s="97"/>
      <c r="KLW302" s="97"/>
      <c r="KLX302" s="97"/>
      <c r="KLY302" s="97"/>
      <c r="KLZ302" s="97"/>
      <c r="KMA302" s="97"/>
      <c r="KMB302" s="97"/>
      <c r="KMC302" s="97"/>
      <c r="KMD302" s="97"/>
      <c r="KME302" s="97"/>
      <c r="KMF302" s="97"/>
      <c r="KMG302" s="97"/>
      <c r="KMH302" s="97"/>
      <c r="KMI302" s="97"/>
      <c r="KMJ302" s="97"/>
      <c r="KMK302" s="97"/>
      <c r="KML302" s="97"/>
      <c r="KMM302" s="97"/>
      <c r="KMN302" s="97"/>
      <c r="KMO302" s="97"/>
      <c r="KMP302" s="97"/>
      <c r="KMQ302" s="97"/>
      <c r="KMR302" s="97"/>
      <c r="KMS302" s="97"/>
      <c r="KMT302" s="97"/>
      <c r="KMU302" s="97"/>
      <c r="KMV302" s="97"/>
      <c r="KMW302" s="97"/>
      <c r="KMX302" s="97"/>
      <c r="KMY302" s="97"/>
      <c r="KMZ302" s="97"/>
      <c r="KNA302" s="97"/>
      <c r="KNB302" s="97"/>
      <c r="KNC302" s="97"/>
      <c r="KND302" s="97"/>
      <c r="KNE302" s="97"/>
      <c r="KNF302" s="97"/>
      <c r="KNG302" s="97"/>
      <c r="KNH302" s="97"/>
      <c r="KNI302" s="97"/>
      <c r="KNJ302" s="97"/>
      <c r="KNK302" s="97"/>
      <c r="KNL302" s="97"/>
      <c r="KNM302" s="97"/>
      <c r="KNN302" s="97"/>
      <c r="KNO302" s="97"/>
      <c r="KNP302" s="97"/>
      <c r="KNQ302" s="97"/>
      <c r="KNR302" s="97"/>
      <c r="KNS302" s="97"/>
      <c r="KNT302" s="97"/>
      <c r="KNU302" s="97"/>
      <c r="KNV302" s="97"/>
      <c r="KNW302" s="97"/>
      <c r="KNX302" s="97"/>
      <c r="KNY302" s="97"/>
      <c r="KNZ302" s="97"/>
      <c r="KOA302" s="97"/>
      <c r="KOB302" s="97"/>
      <c r="KOC302" s="97"/>
      <c r="KOD302" s="97"/>
      <c r="KOE302" s="97"/>
      <c r="KOF302" s="97"/>
      <c r="KOG302" s="97"/>
      <c r="KOH302" s="97"/>
      <c r="KOI302" s="97"/>
      <c r="KOJ302" s="97"/>
      <c r="KOK302" s="97"/>
      <c r="KOL302" s="97"/>
      <c r="KOM302" s="97"/>
      <c r="KON302" s="97"/>
      <c r="KOO302" s="97"/>
      <c r="KOP302" s="97"/>
      <c r="KOQ302" s="97"/>
      <c r="KOR302" s="97"/>
      <c r="KOS302" s="97"/>
      <c r="KOT302" s="97"/>
      <c r="KOU302" s="97"/>
      <c r="KOV302" s="97"/>
      <c r="KOW302" s="97"/>
      <c r="KOX302" s="97"/>
      <c r="KOY302" s="97"/>
      <c r="KOZ302" s="97"/>
      <c r="KPA302" s="97"/>
      <c r="KPB302" s="97"/>
      <c r="KPC302" s="97"/>
      <c r="KPD302" s="97"/>
      <c r="KPE302" s="97"/>
      <c r="KPF302" s="97"/>
      <c r="KPG302" s="97"/>
      <c r="KPH302" s="97"/>
      <c r="KPI302" s="97"/>
      <c r="KPJ302" s="97"/>
      <c r="KPK302" s="97"/>
      <c r="KPL302" s="97"/>
      <c r="KPM302" s="97"/>
      <c r="KPN302" s="97"/>
      <c r="KPO302" s="97"/>
      <c r="KPP302" s="97"/>
      <c r="KPQ302" s="97"/>
      <c r="KPR302" s="97"/>
      <c r="KPS302" s="97"/>
      <c r="KPT302" s="97"/>
      <c r="KPU302" s="97"/>
      <c r="KPV302" s="97"/>
      <c r="KPW302" s="97"/>
      <c r="KPX302" s="97"/>
      <c r="KPY302" s="97"/>
      <c r="KPZ302" s="97"/>
      <c r="KQA302" s="97"/>
      <c r="KQB302" s="97"/>
      <c r="KQC302" s="97"/>
      <c r="KQD302" s="97"/>
      <c r="KQE302" s="97"/>
      <c r="KQF302" s="97"/>
      <c r="KQG302" s="97"/>
      <c r="KQH302" s="97"/>
      <c r="KQI302" s="97"/>
      <c r="KQJ302" s="97"/>
      <c r="KQK302" s="97"/>
      <c r="KQL302" s="97"/>
      <c r="KQM302" s="97"/>
      <c r="KQN302" s="97"/>
      <c r="KQO302" s="97"/>
      <c r="KQP302" s="97"/>
      <c r="KQQ302" s="97"/>
      <c r="KQR302" s="97"/>
      <c r="KQS302" s="97"/>
      <c r="KQT302" s="97"/>
      <c r="KQU302" s="97"/>
      <c r="KQV302" s="97"/>
      <c r="KQW302" s="97"/>
      <c r="KQX302" s="97"/>
      <c r="KQY302" s="97"/>
      <c r="KQZ302" s="97"/>
      <c r="KRA302" s="97"/>
      <c r="KRB302" s="97"/>
      <c r="KRC302" s="97"/>
      <c r="KRD302" s="97"/>
      <c r="KRE302" s="97"/>
      <c r="KRF302" s="97"/>
      <c r="KRG302" s="97"/>
      <c r="KRH302" s="97"/>
      <c r="KRI302" s="97"/>
      <c r="KRJ302" s="97"/>
      <c r="KRK302" s="97"/>
      <c r="KRL302" s="97"/>
      <c r="KRM302" s="97"/>
      <c r="KRN302" s="97"/>
      <c r="KRO302" s="97"/>
      <c r="KRP302" s="97"/>
      <c r="KRQ302" s="97"/>
      <c r="KRR302" s="97"/>
      <c r="KRS302" s="97"/>
      <c r="KRT302" s="97"/>
      <c r="KRU302" s="97"/>
      <c r="KRV302" s="97"/>
      <c r="KRW302" s="97"/>
      <c r="KRX302" s="97"/>
      <c r="KRY302" s="97"/>
      <c r="KRZ302" s="97"/>
      <c r="KSA302" s="97"/>
      <c r="KSB302" s="97"/>
      <c r="KSC302" s="97"/>
      <c r="KSD302" s="97"/>
      <c r="KSE302" s="97"/>
      <c r="KSF302" s="97"/>
      <c r="KSG302" s="97"/>
      <c r="KSH302" s="97"/>
      <c r="KSI302" s="97"/>
      <c r="KSJ302" s="97"/>
      <c r="KSK302" s="97"/>
      <c r="KSL302" s="97"/>
      <c r="KSM302" s="97"/>
      <c r="KSN302" s="97"/>
      <c r="KSO302" s="97"/>
      <c r="KSP302" s="97"/>
      <c r="KSQ302" s="97"/>
      <c r="KSR302" s="97"/>
      <c r="KSS302" s="97"/>
      <c r="KST302" s="97"/>
      <c r="KSU302" s="97"/>
      <c r="KSV302" s="97"/>
      <c r="KSW302" s="97"/>
      <c r="KSX302" s="97"/>
      <c r="KSY302" s="97"/>
      <c r="KSZ302" s="97"/>
      <c r="KTA302" s="97"/>
      <c r="KTB302" s="97"/>
      <c r="KTC302" s="97"/>
      <c r="KTD302" s="97"/>
      <c r="KTE302" s="97"/>
      <c r="KTF302" s="97"/>
      <c r="KTG302" s="97"/>
      <c r="KTH302" s="97"/>
      <c r="KTI302" s="97"/>
      <c r="KTJ302" s="97"/>
      <c r="KTK302" s="97"/>
      <c r="KTL302" s="97"/>
      <c r="KTM302" s="97"/>
      <c r="KTN302" s="97"/>
      <c r="KTO302" s="97"/>
      <c r="KTP302" s="97"/>
      <c r="KTQ302" s="97"/>
      <c r="KTR302" s="97"/>
      <c r="KTS302" s="97"/>
      <c r="KTT302" s="97"/>
      <c r="KTU302" s="97"/>
      <c r="KTV302" s="97"/>
      <c r="KTW302" s="97"/>
      <c r="KTX302" s="97"/>
      <c r="KTY302" s="97"/>
      <c r="KTZ302" s="97"/>
      <c r="KUA302" s="97"/>
      <c r="KUB302" s="97"/>
      <c r="KUC302" s="97"/>
      <c r="KUD302" s="97"/>
      <c r="KUE302" s="97"/>
      <c r="KUF302" s="97"/>
      <c r="KUG302" s="97"/>
      <c r="KUH302" s="97"/>
      <c r="KUI302" s="97"/>
      <c r="KUJ302" s="97"/>
      <c r="KUK302" s="97"/>
      <c r="KUL302" s="97"/>
      <c r="KUM302" s="97"/>
      <c r="KUN302" s="97"/>
      <c r="KUO302" s="97"/>
      <c r="KUP302" s="97"/>
      <c r="KUQ302" s="97"/>
      <c r="KUR302" s="97"/>
      <c r="KUS302" s="97"/>
      <c r="KUT302" s="97"/>
      <c r="KUU302" s="97"/>
      <c r="KUV302" s="97"/>
      <c r="KUW302" s="97"/>
      <c r="KUX302" s="97"/>
      <c r="KUY302" s="97"/>
      <c r="KUZ302" s="97"/>
      <c r="KVA302" s="97"/>
      <c r="KVB302" s="97"/>
      <c r="KVC302" s="97"/>
      <c r="KVD302" s="97"/>
      <c r="KVE302" s="97"/>
      <c r="KVF302" s="97"/>
      <c r="KVG302" s="97"/>
      <c r="KVH302" s="97"/>
      <c r="KVI302" s="97"/>
      <c r="KVJ302" s="97"/>
      <c r="KVK302" s="97"/>
      <c r="KVL302" s="97"/>
      <c r="KVM302" s="97"/>
      <c r="KVN302" s="97"/>
      <c r="KVO302" s="97"/>
      <c r="KVP302" s="97"/>
      <c r="KVQ302" s="97"/>
      <c r="KVR302" s="97"/>
      <c r="KVS302" s="97"/>
      <c r="KVT302" s="97"/>
      <c r="KVU302" s="97"/>
      <c r="KVV302" s="97"/>
      <c r="KVW302" s="97"/>
      <c r="KVX302" s="97"/>
      <c r="KVY302" s="97"/>
      <c r="KVZ302" s="97"/>
      <c r="KWA302" s="97"/>
      <c r="KWB302" s="97"/>
      <c r="KWC302" s="97"/>
      <c r="KWD302" s="97"/>
      <c r="KWE302" s="97"/>
      <c r="KWF302" s="97"/>
      <c r="KWG302" s="97"/>
      <c r="KWH302" s="97"/>
      <c r="KWI302" s="97"/>
      <c r="KWJ302" s="97"/>
      <c r="KWK302" s="97"/>
      <c r="KWL302" s="97"/>
      <c r="KWM302" s="97"/>
      <c r="KWN302" s="97"/>
      <c r="KWO302" s="97"/>
      <c r="KWP302" s="97"/>
      <c r="KWQ302" s="97"/>
      <c r="KWR302" s="97"/>
      <c r="KWS302" s="97"/>
      <c r="KWT302" s="97"/>
      <c r="KWU302" s="97"/>
      <c r="KWV302" s="97"/>
      <c r="KWW302" s="97"/>
      <c r="KWX302" s="97"/>
      <c r="KWY302" s="97"/>
      <c r="KWZ302" s="97"/>
      <c r="KXA302" s="97"/>
      <c r="KXB302" s="97"/>
      <c r="KXC302" s="97"/>
      <c r="KXD302" s="97"/>
      <c r="KXE302" s="97"/>
      <c r="KXF302" s="97"/>
      <c r="KXG302" s="97"/>
      <c r="KXH302" s="97"/>
      <c r="KXI302" s="97"/>
      <c r="KXJ302" s="97"/>
      <c r="KXK302" s="97"/>
      <c r="KXL302" s="97"/>
      <c r="KXM302" s="97"/>
      <c r="KXN302" s="97"/>
      <c r="KXO302" s="97"/>
      <c r="KXP302" s="97"/>
      <c r="KXQ302" s="97"/>
      <c r="KXR302" s="97"/>
      <c r="KXS302" s="97"/>
      <c r="KXT302" s="97"/>
      <c r="KXU302" s="97"/>
      <c r="KXV302" s="97"/>
      <c r="KXW302" s="97"/>
      <c r="KXX302" s="97"/>
      <c r="KXY302" s="97"/>
      <c r="KXZ302" s="97"/>
      <c r="KYA302" s="97"/>
      <c r="KYB302" s="97"/>
      <c r="KYC302" s="97"/>
      <c r="KYD302" s="97"/>
      <c r="KYE302" s="97"/>
      <c r="KYF302" s="97"/>
      <c r="KYG302" s="97"/>
      <c r="KYH302" s="97"/>
      <c r="KYI302" s="97"/>
      <c r="KYJ302" s="97"/>
      <c r="KYK302" s="97"/>
      <c r="KYL302" s="97"/>
      <c r="KYM302" s="97"/>
      <c r="KYN302" s="97"/>
      <c r="KYO302" s="97"/>
      <c r="KYP302" s="97"/>
      <c r="KYQ302" s="97"/>
      <c r="KYR302" s="97"/>
      <c r="KYS302" s="97"/>
      <c r="KYT302" s="97"/>
      <c r="KYU302" s="97"/>
      <c r="KYV302" s="97"/>
      <c r="KYW302" s="97"/>
      <c r="KYX302" s="97"/>
      <c r="KYY302" s="97"/>
      <c r="KYZ302" s="97"/>
      <c r="KZA302" s="97"/>
      <c r="KZB302" s="97"/>
      <c r="KZC302" s="97"/>
      <c r="KZD302" s="97"/>
      <c r="KZE302" s="97"/>
      <c r="KZF302" s="97"/>
      <c r="KZG302" s="97"/>
      <c r="KZH302" s="97"/>
      <c r="KZI302" s="97"/>
      <c r="KZJ302" s="97"/>
      <c r="KZK302" s="97"/>
      <c r="KZL302" s="97"/>
      <c r="KZM302" s="97"/>
      <c r="KZN302" s="97"/>
      <c r="KZO302" s="97"/>
      <c r="KZP302" s="97"/>
      <c r="KZQ302" s="97"/>
      <c r="KZR302" s="97"/>
      <c r="KZS302" s="97"/>
      <c r="KZT302" s="97"/>
      <c r="KZU302" s="97"/>
      <c r="KZV302" s="97"/>
      <c r="KZW302" s="97"/>
      <c r="KZX302" s="97"/>
      <c r="KZY302" s="97"/>
      <c r="KZZ302" s="97"/>
      <c r="LAA302" s="97"/>
      <c r="LAB302" s="97"/>
      <c r="LAC302" s="97"/>
      <c r="LAD302" s="97"/>
      <c r="LAE302" s="97"/>
      <c r="LAF302" s="97"/>
      <c r="LAG302" s="97"/>
      <c r="LAH302" s="97"/>
      <c r="LAI302" s="97"/>
      <c r="LAJ302" s="97"/>
      <c r="LAK302" s="97"/>
      <c r="LAL302" s="97"/>
      <c r="LAM302" s="97"/>
      <c r="LAN302" s="97"/>
      <c r="LAO302" s="97"/>
      <c r="LAP302" s="97"/>
      <c r="LAQ302" s="97"/>
      <c r="LAR302" s="97"/>
      <c r="LAS302" s="97"/>
      <c r="LAT302" s="97"/>
      <c r="LAU302" s="97"/>
      <c r="LAV302" s="97"/>
      <c r="LAW302" s="97"/>
      <c r="LAX302" s="97"/>
      <c r="LAY302" s="97"/>
      <c r="LAZ302" s="97"/>
      <c r="LBA302" s="97"/>
      <c r="LBB302" s="97"/>
      <c r="LBC302" s="97"/>
      <c r="LBD302" s="97"/>
      <c r="LBE302" s="97"/>
      <c r="LBF302" s="97"/>
      <c r="LBG302" s="97"/>
      <c r="LBH302" s="97"/>
      <c r="LBI302" s="97"/>
      <c r="LBJ302" s="97"/>
      <c r="LBK302" s="97"/>
      <c r="LBL302" s="97"/>
      <c r="LBM302" s="97"/>
      <c r="LBN302" s="97"/>
      <c r="LBO302" s="97"/>
      <c r="LBP302" s="97"/>
      <c r="LBQ302" s="97"/>
      <c r="LBR302" s="97"/>
      <c r="LBS302" s="97"/>
      <c r="LBT302" s="97"/>
      <c r="LBU302" s="97"/>
      <c r="LBV302" s="97"/>
      <c r="LBW302" s="97"/>
      <c r="LBX302" s="97"/>
      <c r="LBY302" s="97"/>
      <c r="LBZ302" s="97"/>
      <c r="LCA302" s="97"/>
      <c r="LCB302" s="97"/>
      <c r="LCC302" s="97"/>
      <c r="LCD302" s="97"/>
      <c r="LCE302" s="97"/>
      <c r="LCF302" s="97"/>
      <c r="LCG302" s="97"/>
      <c r="LCH302" s="97"/>
      <c r="LCI302" s="97"/>
      <c r="LCJ302" s="97"/>
      <c r="LCK302" s="97"/>
      <c r="LCL302" s="97"/>
      <c r="LCM302" s="97"/>
      <c r="LCN302" s="97"/>
      <c r="LCO302" s="97"/>
      <c r="LCP302" s="97"/>
      <c r="LCQ302" s="97"/>
      <c r="LCR302" s="97"/>
      <c r="LCS302" s="97"/>
      <c r="LCT302" s="97"/>
      <c r="LCU302" s="97"/>
      <c r="LCV302" s="97"/>
      <c r="LCW302" s="97"/>
      <c r="LCX302" s="97"/>
      <c r="LCY302" s="97"/>
      <c r="LCZ302" s="97"/>
      <c r="LDA302" s="97"/>
      <c r="LDB302" s="97"/>
      <c r="LDC302" s="97"/>
      <c r="LDD302" s="97"/>
      <c r="LDE302" s="97"/>
      <c r="LDF302" s="97"/>
      <c r="LDG302" s="97"/>
      <c r="LDH302" s="97"/>
      <c r="LDI302" s="97"/>
      <c r="LDJ302" s="97"/>
      <c r="LDK302" s="97"/>
      <c r="LDL302" s="97"/>
      <c r="LDM302" s="97"/>
      <c r="LDN302" s="97"/>
      <c r="LDO302" s="97"/>
      <c r="LDP302" s="97"/>
      <c r="LDQ302" s="97"/>
      <c r="LDR302" s="97"/>
      <c r="LDS302" s="97"/>
      <c r="LDT302" s="97"/>
      <c r="LDU302" s="97"/>
      <c r="LDV302" s="97"/>
      <c r="LDW302" s="97"/>
      <c r="LDX302" s="97"/>
      <c r="LDY302" s="97"/>
      <c r="LDZ302" s="97"/>
      <c r="LEA302" s="97"/>
      <c r="LEB302" s="97"/>
      <c r="LEC302" s="97"/>
      <c r="LED302" s="97"/>
      <c r="LEE302" s="97"/>
      <c r="LEF302" s="97"/>
      <c r="LEG302" s="97"/>
      <c r="LEH302" s="97"/>
      <c r="LEI302" s="97"/>
      <c r="LEJ302" s="97"/>
      <c r="LEK302" s="97"/>
      <c r="LEL302" s="97"/>
      <c r="LEM302" s="97"/>
      <c r="LEN302" s="97"/>
      <c r="LEO302" s="97"/>
      <c r="LEP302" s="97"/>
      <c r="LEQ302" s="97"/>
      <c r="LER302" s="97"/>
      <c r="LES302" s="97"/>
      <c r="LET302" s="97"/>
      <c r="LEU302" s="97"/>
      <c r="LEV302" s="97"/>
      <c r="LEW302" s="97"/>
      <c r="LEX302" s="97"/>
      <c r="LEY302" s="97"/>
      <c r="LEZ302" s="97"/>
      <c r="LFA302" s="97"/>
      <c r="LFB302" s="97"/>
      <c r="LFC302" s="97"/>
      <c r="LFD302" s="97"/>
      <c r="LFE302" s="97"/>
      <c r="LFF302" s="97"/>
      <c r="LFG302" s="97"/>
      <c r="LFH302" s="97"/>
      <c r="LFI302" s="97"/>
      <c r="LFJ302" s="97"/>
      <c r="LFK302" s="97"/>
      <c r="LFL302" s="97"/>
      <c r="LFM302" s="97"/>
      <c r="LFN302" s="97"/>
      <c r="LFO302" s="97"/>
      <c r="LFP302" s="97"/>
      <c r="LFQ302" s="97"/>
      <c r="LFR302" s="97"/>
      <c r="LFS302" s="97"/>
      <c r="LFT302" s="97"/>
      <c r="LFU302" s="97"/>
      <c r="LFV302" s="97"/>
      <c r="LFW302" s="97"/>
      <c r="LFX302" s="97"/>
      <c r="LFY302" s="97"/>
      <c r="LFZ302" s="97"/>
      <c r="LGA302" s="97"/>
      <c r="LGB302" s="97"/>
      <c r="LGC302" s="97"/>
      <c r="LGD302" s="97"/>
      <c r="LGE302" s="97"/>
      <c r="LGF302" s="97"/>
      <c r="LGG302" s="97"/>
      <c r="LGH302" s="97"/>
      <c r="LGI302" s="97"/>
      <c r="LGJ302" s="97"/>
      <c r="LGK302" s="97"/>
      <c r="LGL302" s="97"/>
      <c r="LGM302" s="97"/>
      <c r="LGN302" s="97"/>
      <c r="LGO302" s="97"/>
      <c r="LGP302" s="97"/>
      <c r="LGQ302" s="97"/>
      <c r="LGR302" s="97"/>
      <c r="LGS302" s="97"/>
      <c r="LGT302" s="97"/>
      <c r="LGU302" s="97"/>
      <c r="LGV302" s="97"/>
      <c r="LGW302" s="97"/>
      <c r="LGX302" s="97"/>
      <c r="LGY302" s="97"/>
      <c r="LGZ302" s="97"/>
      <c r="LHA302" s="97"/>
      <c r="LHB302" s="97"/>
      <c r="LHC302" s="97"/>
      <c r="LHD302" s="97"/>
      <c r="LHE302" s="97"/>
      <c r="LHF302" s="97"/>
      <c r="LHG302" s="97"/>
      <c r="LHH302" s="97"/>
      <c r="LHI302" s="97"/>
      <c r="LHJ302" s="97"/>
      <c r="LHK302" s="97"/>
      <c r="LHL302" s="97"/>
      <c r="LHM302" s="97"/>
      <c r="LHN302" s="97"/>
      <c r="LHO302" s="97"/>
      <c r="LHP302" s="97"/>
      <c r="LHQ302" s="97"/>
      <c r="LHR302" s="97"/>
      <c r="LHS302" s="97"/>
      <c r="LHT302" s="97"/>
      <c r="LHU302" s="97"/>
      <c r="LHV302" s="97"/>
      <c r="LHW302" s="97"/>
      <c r="LHX302" s="97"/>
      <c r="LHY302" s="97"/>
      <c r="LHZ302" s="97"/>
      <c r="LIA302" s="97"/>
      <c r="LIB302" s="97"/>
      <c r="LIC302" s="97"/>
      <c r="LID302" s="97"/>
      <c r="LIE302" s="97"/>
      <c r="LIF302" s="97"/>
      <c r="LIG302" s="97"/>
      <c r="LIH302" s="97"/>
      <c r="LII302" s="97"/>
      <c r="LIJ302" s="97"/>
      <c r="LIK302" s="97"/>
      <c r="LIL302" s="97"/>
      <c r="LIM302" s="97"/>
      <c r="LIN302" s="97"/>
      <c r="LIO302" s="97"/>
      <c r="LIP302" s="97"/>
      <c r="LIQ302" s="97"/>
      <c r="LIR302" s="97"/>
      <c r="LIS302" s="97"/>
      <c r="LIT302" s="97"/>
      <c r="LIU302" s="97"/>
      <c r="LIV302" s="97"/>
      <c r="LIW302" s="97"/>
      <c r="LIX302" s="97"/>
      <c r="LIY302" s="97"/>
      <c r="LIZ302" s="97"/>
      <c r="LJA302" s="97"/>
      <c r="LJB302" s="97"/>
      <c r="LJC302" s="97"/>
      <c r="LJD302" s="97"/>
      <c r="LJE302" s="97"/>
      <c r="LJF302" s="97"/>
      <c r="LJG302" s="97"/>
      <c r="LJH302" s="97"/>
      <c r="LJI302" s="97"/>
      <c r="LJJ302" s="97"/>
      <c r="LJK302" s="97"/>
      <c r="LJL302" s="97"/>
      <c r="LJM302" s="97"/>
      <c r="LJN302" s="97"/>
      <c r="LJO302" s="97"/>
      <c r="LJP302" s="97"/>
      <c r="LJQ302" s="97"/>
      <c r="LJR302" s="97"/>
      <c r="LJS302" s="97"/>
      <c r="LJT302" s="97"/>
      <c r="LJU302" s="97"/>
      <c r="LJV302" s="97"/>
      <c r="LJW302" s="97"/>
      <c r="LJX302" s="97"/>
      <c r="LJY302" s="97"/>
      <c r="LJZ302" s="97"/>
      <c r="LKA302" s="97"/>
      <c r="LKB302" s="97"/>
      <c r="LKC302" s="97"/>
      <c r="LKD302" s="97"/>
      <c r="LKE302" s="97"/>
      <c r="LKF302" s="97"/>
      <c r="LKG302" s="97"/>
      <c r="LKH302" s="97"/>
      <c r="LKI302" s="97"/>
      <c r="LKJ302" s="97"/>
      <c r="LKK302" s="97"/>
      <c r="LKL302" s="97"/>
      <c r="LKM302" s="97"/>
      <c r="LKN302" s="97"/>
      <c r="LKO302" s="97"/>
      <c r="LKP302" s="97"/>
      <c r="LKQ302" s="97"/>
      <c r="LKR302" s="97"/>
      <c r="LKS302" s="97"/>
      <c r="LKT302" s="97"/>
      <c r="LKU302" s="97"/>
      <c r="LKV302" s="97"/>
      <c r="LKW302" s="97"/>
      <c r="LKX302" s="97"/>
      <c r="LKY302" s="97"/>
      <c r="LKZ302" s="97"/>
      <c r="LLA302" s="97"/>
      <c r="LLB302" s="97"/>
      <c r="LLC302" s="97"/>
      <c r="LLD302" s="97"/>
      <c r="LLE302" s="97"/>
      <c r="LLF302" s="97"/>
      <c r="LLG302" s="97"/>
      <c r="LLH302" s="97"/>
      <c r="LLI302" s="97"/>
      <c r="LLJ302" s="97"/>
      <c r="LLK302" s="97"/>
      <c r="LLL302" s="97"/>
      <c r="LLM302" s="97"/>
      <c r="LLN302" s="97"/>
      <c r="LLO302" s="97"/>
      <c r="LLP302" s="97"/>
      <c r="LLQ302" s="97"/>
      <c r="LLR302" s="97"/>
      <c r="LLS302" s="97"/>
      <c r="LLT302" s="97"/>
      <c r="LLU302" s="97"/>
      <c r="LLV302" s="97"/>
      <c r="LLW302" s="97"/>
      <c r="LLX302" s="97"/>
      <c r="LLY302" s="97"/>
      <c r="LLZ302" s="97"/>
      <c r="LMA302" s="97"/>
      <c r="LMB302" s="97"/>
      <c r="LMC302" s="97"/>
      <c r="LMD302" s="97"/>
      <c r="LME302" s="97"/>
      <c r="LMF302" s="97"/>
      <c r="LMG302" s="97"/>
      <c r="LMH302" s="97"/>
      <c r="LMI302" s="97"/>
      <c r="LMJ302" s="97"/>
      <c r="LMK302" s="97"/>
      <c r="LML302" s="97"/>
      <c r="LMM302" s="97"/>
      <c r="LMN302" s="97"/>
      <c r="LMO302" s="97"/>
      <c r="LMP302" s="97"/>
      <c r="LMQ302" s="97"/>
      <c r="LMR302" s="97"/>
      <c r="LMS302" s="97"/>
      <c r="LMT302" s="97"/>
      <c r="LMU302" s="97"/>
      <c r="LMV302" s="97"/>
      <c r="LMW302" s="97"/>
      <c r="LMX302" s="97"/>
      <c r="LMY302" s="97"/>
      <c r="LMZ302" s="97"/>
      <c r="LNA302" s="97"/>
      <c r="LNB302" s="97"/>
      <c r="LNC302" s="97"/>
      <c r="LND302" s="97"/>
      <c r="LNE302" s="97"/>
      <c r="LNF302" s="97"/>
      <c r="LNG302" s="97"/>
      <c r="LNH302" s="97"/>
      <c r="LNI302" s="97"/>
      <c r="LNJ302" s="97"/>
      <c r="LNK302" s="97"/>
      <c r="LNL302" s="97"/>
      <c r="LNM302" s="97"/>
      <c r="LNN302" s="97"/>
      <c r="LNO302" s="97"/>
      <c r="LNP302" s="97"/>
      <c r="LNQ302" s="97"/>
      <c r="LNR302" s="97"/>
      <c r="LNS302" s="97"/>
      <c r="LNT302" s="97"/>
      <c r="LNU302" s="97"/>
      <c r="LNV302" s="97"/>
      <c r="LNW302" s="97"/>
      <c r="LNX302" s="97"/>
      <c r="LNY302" s="97"/>
      <c r="LNZ302" s="97"/>
      <c r="LOA302" s="97"/>
      <c r="LOB302" s="97"/>
      <c r="LOC302" s="97"/>
      <c r="LOD302" s="97"/>
      <c r="LOE302" s="97"/>
      <c r="LOF302" s="97"/>
      <c r="LOG302" s="97"/>
      <c r="LOH302" s="97"/>
      <c r="LOI302" s="97"/>
      <c r="LOJ302" s="97"/>
      <c r="LOK302" s="97"/>
      <c r="LOL302" s="97"/>
      <c r="LOM302" s="97"/>
      <c r="LON302" s="97"/>
      <c r="LOO302" s="97"/>
      <c r="LOP302" s="97"/>
      <c r="LOQ302" s="97"/>
      <c r="LOR302" s="97"/>
      <c r="LOS302" s="97"/>
      <c r="LOT302" s="97"/>
      <c r="LOU302" s="97"/>
      <c r="LOV302" s="97"/>
      <c r="LOW302" s="97"/>
      <c r="LOX302" s="97"/>
      <c r="LOY302" s="97"/>
      <c r="LOZ302" s="97"/>
      <c r="LPA302" s="97"/>
      <c r="LPB302" s="97"/>
      <c r="LPC302" s="97"/>
      <c r="LPD302" s="97"/>
      <c r="LPE302" s="97"/>
      <c r="LPF302" s="97"/>
      <c r="LPG302" s="97"/>
      <c r="LPH302" s="97"/>
      <c r="LPI302" s="97"/>
      <c r="LPJ302" s="97"/>
      <c r="LPK302" s="97"/>
      <c r="LPL302" s="97"/>
      <c r="LPM302" s="97"/>
      <c r="LPN302" s="97"/>
      <c r="LPO302" s="97"/>
      <c r="LPP302" s="97"/>
      <c r="LPQ302" s="97"/>
      <c r="LPR302" s="97"/>
      <c r="LPS302" s="97"/>
      <c r="LPT302" s="97"/>
      <c r="LPU302" s="97"/>
      <c r="LPV302" s="97"/>
      <c r="LPW302" s="97"/>
      <c r="LPX302" s="97"/>
      <c r="LPY302" s="97"/>
      <c r="LPZ302" s="97"/>
      <c r="LQA302" s="97"/>
      <c r="LQB302" s="97"/>
      <c r="LQC302" s="97"/>
      <c r="LQD302" s="97"/>
      <c r="LQE302" s="97"/>
      <c r="LQF302" s="97"/>
      <c r="LQG302" s="97"/>
      <c r="LQH302" s="97"/>
      <c r="LQI302" s="97"/>
      <c r="LQJ302" s="97"/>
      <c r="LQK302" s="97"/>
      <c r="LQL302" s="97"/>
      <c r="LQM302" s="97"/>
      <c r="LQN302" s="97"/>
      <c r="LQO302" s="97"/>
      <c r="LQP302" s="97"/>
      <c r="LQQ302" s="97"/>
      <c r="LQR302" s="97"/>
      <c r="LQS302" s="97"/>
      <c r="LQT302" s="97"/>
      <c r="LQU302" s="97"/>
      <c r="LQV302" s="97"/>
      <c r="LQW302" s="97"/>
      <c r="LQX302" s="97"/>
      <c r="LQY302" s="97"/>
      <c r="LQZ302" s="97"/>
      <c r="LRA302" s="97"/>
      <c r="LRB302" s="97"/>
      <c r="LRC302" s="97"/>
      <c r="LRD302" s="97"/>
      <c r="LRE302" s="97"/>
      <c r="LRF302" s="97"/>
      <c r="LRG302" s="97"/>
      <c r="LRH302" s="97"/>
      <c r="LRI302" s="97"/>
      <c r="LRJ302" s="97"/>
      <c r="LRK302" s="97"/>
      <c r="LRL302" s="97"/>
      <c r="LRM302" s="97"/>
      <c r="LRN302" s="97"/>
      <c r="LRO302" s="97"/>
      <c r="LRP302" s="97"/>
      <c r="LRQ302" s="97"/>
      <c r="LRR302" s="97"/>
      <c r="LRS302" s="97"/>
      <c r="LRT302" s="97"/>
      <c r="LRU302" s="97"/>
      <c r="LRV302" s="97"/>
      <c r="LRW302" s="97"/>
      <c r="LRX302" s="97"/>
      <c r="LRY302" s="97"/>
      <c r="LRZ302" s="97"/>
      <c r="LSA302" s="97"/>
      <c r="LSB302" s="97"/>
      <c r="LSC302" s="97"/>
      <c r="LSD302" s="97"/>
      <c r="LSE302" s="97"/>
      <c r="LSF302" s="97"/>
      <c r="LSG302" s="97"/>
      <c r="LSH302" s="97"/>
      <c r="LSI302" s="97"/>
      <c r="LSJ302" s="97"/>
      <c r="LSK302" s="97"/>
      <c r="LSL302" s="97"/>
      <c r="LSM302" s="97"/>
      <c r="LSN302" s="97"/>
      <c r="LSO302" s="97"/>
      <c r="LSP302" s="97"/>
      <c r="LSQ302" s="97"/>
      <c r="LSR302" s="97"/>
      <c r="LSS302" s="97"/>
      <c r="LST302" s="97"/>
      <c r="LSU302" s="97"/>
      <c r="LSV302" s="97"/>
      <c r="LSW302" s="97"/>
      <c r="LSX302" s="97"/>
      <c r="LSY302" s="97"/>
      <c r="LSZ302" s="97"/>
      <c r="LTA302" s="97"/>
      <c r="LTB302" s="97"/>
      <c r="LTC302" s="97"/>
      <c r="LTD302" s="97"/>
      <c r="LTE302" s="97"/>
      <c r="LTF302" s="97"/>
      <c r="LTG302" s="97"/>
      <c r="LTH302" s="97"/>
      <c r="LTI302" s="97"/>
      <c r="LTJ302" s="97"/>
      <c r="LTK302" s="97"/>
      <c r="LTL302" s="97"/>
      <c r="LTM302" s="97"/>
      <c r="LTN302" s="97"/>
      <c r="LTO302" s="97"/>
      <c r="LTP302" s="97"/>
      <c r="LTQ302" s="97"/>
      <c r="LTR302" s="97"/>
      <c r="LTS302" s="97"/>
      <c r="LTT302" s="97"/>
      <c r="LTU302" s="97"/>
      <c r="LTV302" s="97"/>
      <c r="LTW302" s="97"/>
      <c r="LTX302" s="97"/>
      <c r="LTY302" s="97"/>
      <c r="LTZ302" s="97"/>
      <c r="LUA302" s="97"/>
      <c r="LUB302" s="97"/>
      <c r="LUC302" s="97"/>
      <c r="LUD302" s="97"/>
      <c r="LUE302" s="97"/>
      <c r="LUF302" s="97"/>
      <c r="LUG302" s="97"/>
      <c r="LUH302" s="97"/>
      <c r="LUI302" s="97"/>
      <c r="LUJ302" s="97"/>
      <c r="LUK302" s="97"/>
      <c r="LUL302" s="97"/>
      <c r="LUM302" s="97"/>
      <c r="LUN302" s="97"/>
      <c r="LUO302" s="97"/>
      <c r="LUP302" s="97"/>
      <c r="LUQ302" s="97"/>
      <c r="LUR302" s="97"/>
      <c r="LUS302" s="97"/>
      <c r="LUT302" s="97"/>
      <c r="LUU302" s="97"/>
      <c r="LUV302" s="97"/>
      <c r="LUW302" s="97"/>
      <c r="LUX302" s="97"/>
      <c r="LUY302" s="97"/>
      <c r="LUZ302" s="97"/>
      <c r="LVA302" s="97"/>
      <c r="LVB302" s="97"/>
      <c r="LVC302" s="97"/>
      <c r="LVD302" s="97"/>
      <c r="LVE302" s="97"/>
      <c r="LVF302" s="97"/>
      <c r="LVG302" s="97"/>
      <c r="LVH302" s="97"/>
      <c r="LVI302" s="97"/>
      <c r="LVJ302" s="97"/>
      <c r="LVK302" s="97"/>
      <c r="LVL302" s="97"/>
      <c r="LVM302" s="97"/>
      <c r="LVN302" s="97"/>
      <c r="LVO302" s="97"/>
      <c r="LVP302" s="97"/>
      <c r="LVQ302" s="97"/>
      <c r="LVR302" s="97"/>
      <c r="LVS302" s="97"/>
      <c r="LVT302" s="97"/>
      <c r="LVU302" s="97"/>
      <c r="LVV302" s="97"/>
      <c r="LVW302" s="97"/>
      <c r="LVX302" s="97"/>
      <c r="LVY302" s="97"/>
      <c r="LVZ302" s="97"/>
      <c r="LWA302" s="97"/>
      <c r="LWB302" s="97"/>
      <c r="LWC302" s="97"/>
      <c r="LWD302" s="97"/>
      <c r="LWE302" s="97"/>
      <c r="LWF302" s="97"/>
      <c r="LWG302" s="97"/>
      <c r="LWH302" s="97"/>
      <c r="LWI302" s="97"/>
      <c r="LWJ302" s="97"/>
      <c r="LWK302" s="97"/>
      <c r="LWL302" s="97"/>
      <c r="LWM302" s="97"/>
      <c r="LWN302" s="97"/>
      <c r="LWO302" s="97"/>
      <c r="LWP302" s="97"/>
      <c r="LWQ302" s="97"/>
      <c r="LWR302" s="97"/>
      <c r="LWS302" s="97"/>
      <c r="LWT302" s="97"/>
      <c r="LWU302" s="97"/>
      <c r="LWV302" s="97"/>
      <c r="LWW302" s="97"/>
      <c r="LWX302" s="97"/>
      <c r="LWY302" s="97"/>
      <c r="LWZ302" s="97"/>
      <c r="LXA302" s="97"/>
      <c r="LXB302" s="97"/>
      <c r="LXC302" s="97"/>
      <c r="LXD302" s="97"/>
      <c r="LXE302" s="97"/>
      <c r="LXF302" s="97"/>
      <c r="LXG302" s="97"/>
      <c r="LXH302" s="97"/>
      <c r="LXI302" s="97"/>
      <c r="LXJ302" s="97"/>
      <c r="LXK302" s="97"/>
      <c r="LXL302" s="97"/>
      <c r="LXM302" s="97"/>
      <c r="LXN302" s="97"/>
      <c r="LXO302" s="97"/>
      <c r="LXP302" s="97"/>
      <c r="LXQ302" s="97"/>
      <c r="LXR302" s="97"/>
      <c r="LXS302" s="97"/>
      <c r="LXT302" s="97"/>
      <c r="LXU302" s="97"/>
      <c r="LXV302" s="97"/>
      <c r="LXW302" s="97"/>
      <c r="LXX302" s="97"/>
      <c r="LXY302" s="97"/>
      <c r="LXZ302" s="97"/>
      <c r="LYA302" s="97"/>
      <c r="LYB302" s="97"/>
      <c r="LYC302" s="97"/>
      <c r="LYD302" s="97"/>
      <c r="LYE302" s="97"/>
      <c r="LYF302" s="97"/>
      <c r="LYG302" s="97"/>
      <c r="LYH302" s="97"/>
      <c r="LYI302" s="97"/>
      <c r="LYJ302" s="97"/>
      <c r="LYK302" s="97"/>
      <c r="LYL302" s="97"/>
      <c r="LYM302" s="97"/>
      <c r="LYN302" s="97"/>
      <c r="LYO302" s="97"/>
      <c r="LYP302" s="97"/>
      <c r="LYQ302" s="97"/>
      <c r="LYR302" s="97"/>
      <c r="LYS302" s="97"/>
      <c r="LYT302" s="97"/>
      <c r="LYU302" s="97"/>
      <c r="LYV302" s="97"/>
      <c r="LYW302" s="97"/>
      <c r="LYX302" s="97"/>
      <c r="LYY302" s="97"/>
      <c r="LYZ302" s="97"/>
      <c r="LZA302" s="97"/>
      <c r="LZB302" s="97"/>
      <c r="LZC302" s="97"/>
      <c r="LZD302" s="97"/>
      <c r="LZE302" s="97"/>
      <c r="LZF302" s="97"/>
      <c r="LZG302" s="97"/>
      <c r="LZH302" s="97"/>
      <c r="LZI302" s="97"/>
      <c r="LZJ302" s="97"/>
      <c r="LZK302" s="97"/>
      <c r="LZL302" s="97"/>
      <c r="LZM302" s="97"/>
      <c r="LZN302" s="97"/>
      <c r="LZO302" s="97"/>
      <c r="LZP302" s="97"/>
      <c r="LZQ302" s="97"/>
      <c r="LZR302" s="97"/>
      <c r="LZS302" s="97"/>
      <c r="LZT302" s="97"/>
      <c r="LZU302" s="97"/>
      <c r="LZV302" s="97"/>
      <c r="LZW302" s="97"/>
      <c r="LZX302" s="97"/>
      <c r="LZY302" s="97"/>
      <c r="LZZ302" s="97"/>
      <c r="MAA302" s="97"/>
      <c r="MAB302" s="97"/>
      <c r="MAC302" s="97"/>
      <c r="MAD302" s="97"/>
      <c r="MAE302" s="97"/>
      <c r="MAF302" s="97"/>
      <c r="MAG302" s="97"/>
      <c r="MAH302" s="97"/>
      <c r="MAI302" s="97"/>
      <c r="MAJ302" s="97"/>
      <c r="MAK302" s="97"/>
      <c r="MAL302" s="97"/>
      <c r="MAM302" s="97"/>
      <c r="MAN302" s="97"/>
      <c r="MAO302" s="97"/>
      <c r="MAP302" s="97"/>
      <c r="MAQ302" s="97"/>
      <c r="MAR302" s="97"/>
      <c r="MAS302" s="97"/>
      <c r="MAT302" s="97"/>
      <c r="MAU302" s="97"/>
      <c r="MAV302" s="97"/>
      <c r="MAW302" s="97"/>
      <c r="MAX302" s="97"/>
      <c r="MAY302" s="97"/>
      <c r="MAZ302" s="97"/>
      <c r="MBA302" s="97"/>
      <c r="MBB302" s="97"/>
      <c r="MBC302" s="97"/>
      <c r="MBD302" s="97"/>
      <c r="MBE302" s="97"/>
      <c r="MBF302" s="97"/>
      <c r="MBG302" s="97"/>
      <c r="MBH302" s="97"/>
      <c r="MBI302" s="97"/>
      <c r="MBJ302" s="97"/>
      <c r="MBK302" s="97"/>
      <c r="MBL302" s="97"/>
      <c r="MBM302" s="97"/>
      <c r="MBN302" s="97"/>
      <c r="MBO302" s="97"/>
      <c r="MBP302" s="97"/>
      <c r="MBQ302" s="97"/>
      <c r="MBR302" s="97"/>
      <c r="MBS302" s="97"/>
      <c r="MBT302" s="97"/>
      <c r="MBU302" s="97"/>
      <c r="MBV302" s="97"/>
      <c r="MBW302" s="97"/>
      <c r="MBX302" s="97"/>
      <c r="MBY302" s="97"/>
      <c r="MBZ302" s="97"/>
      <c r="MCA302" s="97"/>
      <c r="MCB302" s="97"/>
      <c r="MCC302" s="97"/>
      <c r="MCD302" s="97"/>
      <c r="MCE302" s="97"/>
      <c r="MCF302" s="97"/>
      <c r="MCG302" s="97"/>
      <c r="MCH302" s="97"/>
      <c r="MCI302" s="97"/>
      <c r="MCJ302" s="97"/>
      <c r="MCK302" s="97"/>
      <c r="MCL302" s="97"/>
      <c r="MCM302" s="97"/>
      <c r="MCN302" s="97"/>
      <c r="MCO302" s="97"/>
      <c r="MCP302" s="97"/>
      <c r="MCQ302" s="97"/>
      <c r="MCR302" s="97"/>
      <c r="MCS302" s="97"/>
      <c r="MCT302" s="97"/>
      <c r="MCU302" s="97"/>
      <c r="MCV302" s="97"/>
      <c r="MCW302" s="97"/>
      <c r="MCX302" s="97"/>
      <c r="MCY302" s="97"/>
      <c r="MCZ302" s="97"/>
      <c r="MDA302" s="97"/>
      <c r="MDB302" s="97"/>
      <c r="MDC302" s="97"/>
      <c r="MDD302" s="97"/>
      <c r="MDE302" s="97"/>
      <c r="MDF302" s="97"/>
      <c r="MDG302" s="97"/>
      <c r="MDH302" s="97"/>
      <c r="MDI302" s="97"/>
      <c r="MDJ302" s="97"/>
      <c r="MDK302" s="97"/>
      <c r="MDL302" s="97"/>
      <c r="MDM302" s="97"/>
      <c r="MDN302" s="97"/>
      <c r="MDO302" s="97"/>
      <c r="MDP302" s="97"/>
      <c r="MDQ302" s="97"/>
      <c r="MDR302" s="97"/>
      <c r="MDS302" s="97"/>
      <c r="MDT302" s="97"/>
      <c r="MDU302" s="97"/>
      <c r="MDV302" s="97"/>
      <c r="MDW302" s="97"/>
      <c r="MDX302" s="97"/>
      <c r="MDY302" s="97"/>
      <c r="MDZ302" s="97"/>
      <c r="MEA302" s="97"/>
      <c r="MEB302" s="97"/>
      <c r="MEC302" s="97"/>
      <c r="MED302" s="97"/>
      <c r="MEE302" s="97"/>
      <c r="MEF302" s="97"/>
      <c r="MEG302" s="97"/>
      <c r="MEH302" s="97"/>
      <c r="MEI302" s="97"/>
      <c r="MEJ302" s="97"/>
      <c r="MEK302" s="97"/>
      <c r="MEL302" s="97"/>
      <c r="MEM302" s="97"/>
      <c r="MEN302" s="97"/>
      <c r="MEO302" s="97"/>
      <c r="MEP302" s="97"/>
      <c r="MEQ302" s="97"/>
      <c r="MER302" s="97"/>
      <c r="MES302" s="97"/>
      <c r="MET302" s="97"/>
      <c r="MEU302" s="97"/>
      <c r="MEV302" s="97"/>
      <c r="MEW302" s="97"/>
      <c r="MEX302" s="97"/>
      <c r="MEY302" s="97"/>
      <c r="MEZ302" s="97"/>
      <c r="MFA302" s="97"/>
      <c r="MFB302" s="97"/>
      <c r="MFC302" s="97"/>
      <c r="MFD302" s="97"/>
      <c r="MFE302" s="97"/>
      <c r="MFF302" s="97"/>
      <c r="MFG302" s="97"/>
      <c r="MFH302" s="97"/>
      <c r="MFI302" s="97"/>
      <c r="MFJ302" s="97"/>
      <c r="MFK302" s="97"/>
      <c r="MFL302" s="97"/>
      <c r="MFM302" s="97"/>
      <c r="MFN302" s="97"/>
      <c r="MFO302" s="97"/>
      <c r="MFP302" s="97"/>
      <c r="MFQ302" s="97"/>
      <c r="MFR302" s="97"/>
      <c r="MFS302" s="97"/>
      <c r="MFT302" s="97"/>
      <c r="MFU302" s="97"/>
      <c r="MFV302" s="97"/>
      <c r="MFW302" s="97"/>
      <c r="MFX302" s="97"/>
      <c r="MFY302" s="97"/>
      <c r="MFZ302" s="97"/>
      <c r="MGA302" s="97"/>
      <c r="MGB302" s="97"/>
      <c r="MGC302" s="97"/>
      <c r="MGD302" s="97"/>
      <c r="MGE302" s="97"/>
      <c r="MGF302" s="97"/>
      <c r="MGG302" s="97"/>
      <c r="MGH302" s="97"/>
      <c r="MGI302" s="97"/>
      <c r="MGJ302" s="97"/>
      <c r="MGK302" s="97"/>
      <c r="MGL302" s="97"/>
      <c r="MGM302" s="97"/>
      <c r="MGN302" s="97"/>
      <c r="MGO302" s="97"/>
      <c r="MGP302" s="97"/>
      <c r="MGQ302" s="97"/>
      <c r="MGR302" s="97"/>
      <c r="MGS302" s="97"/>
      <c r="MGT302" s="97"/>
      <c r="MGU302" s="97"/>
      <c r="MGV302" s="97"/>
      <c r="MGW302" s="97"/>
      <c r="MGX302" s="97"/>
      <c r="MGY302" s="97"/>
      <c r="MGZ302" s="97"/>
      <c r="MHA302" s="97"/>
      <c r="MHB302" s="97"/>
      <c r="MHC302" s="97"/>
      <c r="MHD302" s="97"/>
      <c r="MHE302" s="97"/>
      <c r="MHF302" s="97"/>
      <c r="MHG302" s="97"/>
      <c r="MHH302" s="97"/>
      <c r="MHI302" s="97"/>
      <c r="MHJ302" s="97"/>
      <c r="MHK302" s="97"/>
      <c r="MHL302" s="97"/>
      <c r="MHM302" s="97"/>
      <c r="MHN302" s="97"/>
      <c r="MHO302" s="97"/>
      <c r="MHP302" s="97"/>
      <c r="MHQ302" s="97"/>
      <c r="MHR302" s="97"/>
      <c r="MHS302" s="97"/>
      <c r="MHT302" s="97"/>
      <c r="MHU302" s="97"/>
      <c r="MHV302" s="97"/>
      <c r="MHW302" s="97"/>
      <c r="MHX302" s="97"/>
      <c r="MHY302" s="97"/>
      <c r="MHZ302" s="97"/>
      <c r="MIA302" s="97"/>
      <c r="MIB302" s="97"/>
      <c r="MIC302" s="97"/>
      <c r="MID302" s="97"/>
      <c r="MIE302" s="97"/>
      <c r="MIF302" s="97"/>
      <c r="MIG302" s="97"/>
      <c r="MIH302" s="97"/>
      <c r="MII302" s="97"/>
      <c r="MIJ302" s="97"/>
      <c r="MIK302" s="97"/>
      <c r="MIL302" s="97"/>
      <c r="MIM302" s="97"/>
      <c r="MIN302" s="97"/>
      <c r="MIO302" s="97"/>
      <c r="MIP302" s="97"/>
      <c r="MIQ302" s="97"/>
      <c r="MIR302" s="97"/>
      <c r="MIS302" s="97"/>
      <c r="MIT302" s="97"/>
      <c r="MIU302" s="97"/>
      <c r="MIV302" s="97"/>
      <c r="MIW302" s="97"/>
      <c r="MIX302" s="97"/>
      <c r="MIY302" s="97"/>
      <c r="MIZ302" s="97"/>
      <c r="MJA302" s="97"/>
      <c r="MJB302" s="97"/>
      <c r="MJC302" s="97"/>
      <c r="MJD302" s="97"/>
      <c r="MJE302" s="97"/>
      <c r="MJF302" s="97"/>
      <c r="MJG302" s="97"/>
      <c r="MJH302" s="97"/>
      <c r="MJI302" s="97"/>
      <c r="MJJ302" s="97"/>
      <c r="MJK302" s="97"/>
      <c r="MJL302" s="97"/>
      <c r="MJM302" s="97"/>
      <c r="MJN302" s="97"/>
      <c r="MJO302" s="97"/>
      <c r="MJP302" s="97"/>
      <c r="MJQ302" s="97"/>
      <c r="MJR302" s="97"/>
      <c r="MJS302" s="97"/>
      <c r="MJT302" s="97"/>
      <c r="MJU302" s="97"/>
      <c r="MJV302" s="97"/>
      <c r="MJW302" s="97"/>
      <c r="MJX302" s="97"/>
      <c r="MJY302" s="97"/>
      <c r="MJZ302" s="97"/>
      <c r="MKA302" s="97"/>
      <c r="MKB302" s="97"/>
      <c r="MKC302" s="97"/>
      <c r="MKD302" s="97"/>
      <c r="MKE302" s="97"/>
      <c r="MKF302" s="97"/>
      <c r="MKG302" s="97"/>
      <c r="MKH302" s="97"/>
      <c r="MKI302" s="97"/>
      <c r="MKJ302" s="97"/>
      <c r="MKK302" s="97"/>
      <c r="MKL302" s="97"/>
      <c r="MKM302" s="97"/>
      <c r="MKN302" s="97"/>
      <c r="MKO302" s="97"/>
      <c r="MKP302" s="97"/>
      <c r="MKQ302" s="97"/>
      <c r="MKR302" s="97"/>
      <c r="MKS302" s="97"/>
      <c r="MKT302" s="97"/>
      <c r="MKU302" s="97"/>
      <c r="MKV302" s="97"/>
      <c r="MKW302" s="97"/>
      <c r="MKX302" s="97"/>
      <c r="MKY302" s="97"/>
      <c r="MKZ302" s="97"/>
      <c r="MLA302" s="97"/>
      <c r="MLB302" s="97"/>
      <c r="MLC302" s="97"/>
      <c r="MLD302" s="97"/>
      <c r="MLE302" s="97"/>
      <c r="MLF302" s="97"/>
      <c r="MLG302" s="97"/>
      <c r="MLH302" s="97"/>
      <c r="MLI302" s="97"/>
      <c r="MLJ302" s="97"/>
      <c r="MLK302" s="97"/>
      <c r="MLL302" s="97"/>
      <c r="MLM302" s="97"/>
      <c r="MLN302" s="97"/>
      <c r="MLO302" s="97"/>
      <c r="MLP302" s="97"/>
      <c r="MLQ302" s="97"/>
      <c r="MLR302" s="97"/>
      <c r="MLS302" s="97"/>
      <c r="MLT302" s="97"/>
      <c r="MLU302" s="97"/>
      <c r="MLV302" s="97"/>
      <c r="MLW302" s="97"/>
      <c r="MLX302" s="97"/>
      <c r="MLY302" s="97"/>
      <c r="MLZ302" s="97"/>
      <c r="MMA302" s="97"/>
      <c r="MMB302" s="97"/>
      <c r="MMC302" s="97"/>
      <c r="MMD302" s="97"/>
      <c r="MME302" s="97"/>
      <c r="MMF302" s="97"/>
      <c r="MMG302" s="97"/>
      <c r="MMH302" s="97"/>
      <c r="MMI302" s="97"/>
      <c r="MMJ302" s="97"/>
      <c r="MMK302" s="97"/>
      <c r="MML302" s="97"/>
      <c r="MMM302" s="97"/>
      <c r="MMN302" s="97"/>
      <c r="MMO302" s="97"/>
      <c r="MMP302" s="97"/>
      <c r="MMQ302" s="97"/>
      <c r="MMR302" s="97"/>
      <c r="MMS302" s="97"/>
      <c r="MMT302" s="97"/>
      <c r="MMU302" s="97"/>
      <c r="MMV302" s="97"/>
      <c r="MMW302" s="97"/>
      <c r="MMX302" s="97"/>
      <c r="MMY302" s="97"/>
      <c r="MMZ302" s="97"/>
      <c r="MNA302" s="97"/>
      <c r="MNB302" s="97"/>
      <c r="MNC302" s="97"/>
      <c r="MND302" s="97"/>
      <c r="MNE302" s="97"/>
      <c r="MNF302" s="97"/>
      <c r="MNG302" s="97"/>
      <c r="MNH302" s="97"/>
      <c r="MNI302" s="97"/>
      <c r="MNJ302" s="97"/>
      <c r="MNK302" s="97"/>
      <c r="MNL302" s="97"/>
      <c r="MNM302" s="97"/>
      <c r="MNN302" s="97"/>
      <c r="MNO302" s="97"/>
      <c r="MNP302" s="97"/>
      <c r="MNQ302" s="97"/>
      <c r="MNR302" s="97"/>
      <c r="MNS302" s="97"/>
      <c r="MNT302" s="97"/>
      <c r="MNU302" s="97"/>
      <c r="MNV302" s="97"/>
      <c r="MNW302" s="97"/>
      <c r="MNX302" s="97"/>
      <c r="MNY302" s="97"/>
      <c r="MNZ302" s="97"/>
      <c r="MOA302" s="97"/>
      <c r="MOB302" s="97"/>
      <c r="MOC302" s="97"/>
      <c r="MOD302" s="97"/>
      <c r="MOE302" s="97"/>
      <c r="MOF302" s="97"/>
      <c r="MOG302" s="97"/>
      <c r="MOH302" s="97"/>
      <c r="MOI302" s="97"/>
      <c r="MOJ302" s="97"/>
      <c r="MOK302" s="97"/>
      <c r="MOL302" s="97"/>
      <c r="MOM302" s="97"/>
      <c r="MON302" s="97"/>
      <c r="MOO302" s="97"/>
      <c r="MOP302" s="97"/>
      <c r="MOQ302" s="97"/>
      <c r="MOR302" s="97"/>
      <c r="MOS302" s="97"/>
      <c r="MOT302" s="97"/>
      <c r="MOU302" s="97"/>
      <c r="MOV302" s="97"/>
      <c r="MOW302" s="97"/>
      <c r="MOX302" s="97"/>
      <c r="MOY302" s="97"/>
      <c r="MOZ302" s="97"/>
      <c r="MPA302" s="97"/>
      <c r="MPB302" s="97"/>
      <c r="MPC302" s="97"/>
      <c r="MPD302" s="97"/>
      <c r="MPE302" s="97"/>
      <c r="MPF302" s="97"/>
      <c r="MPG302" s="97"/>
      <c r="MPH302" s="97"/>
      <c r="MPI302" s="97"/>
      <c r="MPJ302" s="97"/>
      <c r="MPK302" s="97"/>
      <c r="MPL302" s="97"/>
      <c r="MPM302" s="97"/>
      <c r="MPN302" s="97"/>
      <c r="MPO302" s="97"/>
      <c r="MPP302" s="97"/>
      <c r="MPQ302" s="97"/>
      <c r="MPR302" s="97"/>
      <c r="MPS302" s="97"/>
      <c r="MPT302" s="97"/>
      <c r="MPU302" s="97"/>
      <c r="MPV302" s="97"/>
      <c r="MPW302" s="97"/>
      <c r="MPX302" s="97"/>
      <c r="MPY302" s="97"/>
      <c r="MPZ302" s="97"/>
      <c r="MQA302" s="97"/>
      <c r="MQB302" s="97"/>
      <c r="MQC302" s="97"/>
      <c r="MQD302" s="97"/>
      <c r="MQE302" s="97"/>
      <c r="MQF302" s="97"/>
      <c r="MQG302" s="97"/>
      <c r="MQH302" s="97"/>
      <c r="MQI302" s="97"/>
      <c r="MQJ302" s="97"/>
      <c r="MQK302" s="97"/>
      <c r="MQL302" s="97"/>
      <c r="MQM302" s="97"/>
      <c r="MQN302" s="97"/>
      <c r="MQO302" s="97"/>
      <c r="MQP302" s="97"/>
      <c r="MQQ302" s="97"/>
      <c r="MQR302" s="97"/>
      <c r="MQS302" s="97"/>
      <c r="MQT302" s="97"/>
      <c r="MQU302" s="97"/>
      <c r="MQV302" s="97"/>
      <c r="MQW302" s="97"/>
      <c r="MQX302" s="97"/>
      <c r="MQY302" s="97"/>
      <c r="MQZ302" s="97"/>
      <c r="MRA302" s="97"/>
      <c r="MRB302" s="97"/>
      <c r="MRC302" s="97"/>
      <c r="MRD302" s="97"/>
      <c r="MRE302" s="97"/>
      <c r="MRF302" s="97"/>
      <c r="MRG302" s="97"/>
      <c r="MRH302" s="97"/>
      <c r="MRI302" s="97"/>
      <c r="MRJ302" s="97"/>
      <c r="MRK302" s="97"/>
      <c r="MRL302" s="97"/>
      <c r="MRM302" s="97"/>
      <c r="MRN302" s="97"/>
      <c r="MRO302" s="97"/>
      <c r="MRP302" s="97"/>
      <c r="MRQ302" s="97"/>
      <c r="MRR302" s="97"/>
      <c r="MRS302" s="97"/>
      <c r="MRT302" s="97"/>
      <c r="MRU302" s="97"/>
      <c r="MRV302" s="97"/>
      <c r="MRW302" s="97"/>
      <c r="MRX302" s="97"/>
      <c r="MRY302" s="97"/>
      <c r="MRZ302" s="97"/>
      <c r="MSA302" s="97"/>
      <c r="MSB302" s="97"/>
      <c r="MSC302" s="97"/>
      <c r="MSD302" s="97"/>
      <c r="MSE302" s="97"/>
      <c r="MSF302" s="97"/>
      <c r="MSG302" s="97"/>
      <c r="MSH302" s="97"/>
      <c r="MSI302" s="97"/>
      <c r="MSJ302" s="97"/>
      <c r="MSK302" s="97"/>
      <c r="MSL302" s="97"/>
      <c r="MSM302" s="97"/>
      <c r="MSN302" s="97"/>
      <c r="MSO302" s="97"/>
      <c r="MSP302" s="97"/>
      <c r="MSQ302" s="97"/>
      <c r="MSR302" s="97"/>
      <c r="MSS302" s="97"/>
      <c r="MST302" s="97"/>
      <c r="MSU302" s="97"/>
      <c r="MSV302" s="97"/>
      <c r="MSW302" s="97"/>
      <c r="MSX302" s="97"/>
      <c r="MSY302" s="97"/>
      <c r="MSZ302" s="97"/>
      <c r="MTA302" s="97"/>
      <c r="MTB302" s="97"/>
      <c r="MTC302" s="97"/>
      <c r="MTD302" s="97"/>
      <c r="MTE302" s="97"/>
      <c r="MTF302" s="97"/>
      <c r="MTG302" s="97"/>
      <c r="MTH302" s="97"/>
      <c r="MTI302" s="97"/>
      <c r="MTJ302" s="97"/>
      <c r="MTK302" s="97"/>
      <c r="MTL302" s="97"/>
      <c r="MTM302" s="97"/>
      <c r="MTN302" s="97"/>
      <c r="MTO302" s="97"/>
      <c r="MTP302" s="97"/>
      <c r="MTQ302" s="97"/>
      <c r="MTR302" s="97"/>
      <c r="MTS302" s="97"/>
      <c r="MTT302" s="97"/>
      <c r="MTU302" s="97"/>
      <c r="MTV302" s="97"/>
      <c r="MTW302" s="97"/>
      <c r="MTX302" s="97"/>
      <c r="MTY302" s="97"/>
      <c r="MTZ302" s="97"/>
      <c r="MUA302" s="97"/>
      <c r="MUB302" s="97"/>
      <c r="MUC302" s="97"/>
      <c r="MUD302" s="97"/>
      <c r="MUE302" s="97"/>
      <c r="MUF302" s="97"/>
      <c r="MUG302" s="97"/>
      <c r="MUH302" s="97"/>
      <c r="MUI302" s="97"/>
      <c r="MUJ302" s="97"/>
      <c r="MUK302" s="97"/>
      <c r="MUL302" s="97"/>
      <c r="MUM302" s="97"/>
      <c r="MUN302" s="97"/>
      <c r="MUO302" s="97"/>
      <c r="MUP302" s="97"/>
      <c r="MUQ302" s="97"/>
      <c r="MUR302" s="97"/>
      <c r="MUS302" s="97"/>
      <c r="MUT302" s="97"/>
      <c r="MUU302" s="97"/>
      <c r="MUV302" s="97"/>
      <c r="MUW302" s="97"/>
      <c r="MUX302" s="97"/>
      <c r="MUY302" s="97"/>
      <c r="MUZ302" s="97"/>
      <c r="MVA302" s="97"/>
      <c r="MVB302" s="97"/>
      <c r="MVC302" s="97"/>
      <c r="MVD302" s="97"/>
      <c r="MVE302" s="97"/>
      <c r="MVF302" s="97"/>
      <c r="MVG302" s="97"/>
      <c r="MVH302" s="97"/>
      <c r="MVI302" s="97"/>
      <c r="MVJ302" s="97"/>
      <c r="MVK302" s="97"/>
      <c r="MVL302" s="97"/>
      <c r="MVM302" s="97"/>
      <c r="MVN302" s="97"/>
      <c r="MVO302" s="97"/>
      <c r="MVP302" s="97"/>
      <c r="MVQ302" s="97"/>
      <c r="MVR302" s="97"/>
      <c r="MVS302" s="97"/>
      <c r="MVT302" s="97"/>
      <c r="MVU302" s="97"/>
      <c r="MVV302" s="97"/>
      <c r="MVW302" s="97"/>
      <c r="MVX302" s="97"/>
      <c r="MVY302" s="97"/>
      <c r="MVZ302" s="97"/>
      <c r="MWA302" s="97"/>
      <c r="MWB302" s="97"/>
      <c r="MWC302" s="97"/>
      <c r="MWD302" s="97"/>
      <c r="MWE302" s="97"/>
      <c r="MWF302" s="97"/>
      <c r="MWG302" s="97"/>
      <c r="MWH302" s="97"/>
      <c r="MWI302" s="97"/>
      <c r="MWJ302" s="97"/>
      <c r="MWK302" s="97"/>
      <c r="MWL302" s="97"/>
      <c r="MWM302" s="97"/>
      <c r="MWN302" s="97"/>
      <c r="MWO302" s="97"/>
      <c r="MWP302" s="97"/>
      <c r="MWQ302" s="97"/>
      <c r="MWR302" s="97"/>
      <c r="MWS302" s="97"/>
      <c r="MWT302" s="97"/>
      <c r="MWU302" s="97"/>
      <c r="MWV302" s="97"/>
      <c r="MWW302" s="97"/>
      <c r="MWX302" s="97"/>
      <c r="MWY302" s="97"/>
      <c r="MWZ302" s="97"/>
      <c r="MXA302" s="97"/>
      <c r="MXB302" s="97"/>
      <c r="MXC302" s="97"/>
      <c r="MXD302" s="97"/>
      <c r="MXE302" s="97"/>
      <c r="MXF302" s="97"/>
      <c r="MXG302" s="97"/>
      <c r="MXH302" s="97"/>
      <c r="MXI302" s="97"/>
      <c r="MXJ302" s="97"/>
      <c r="MXK302" s="97"/>
      <c r="MXL302" s="97"/>
      <c r="MXM302" s="97"/>
      <c r="MXN302" s="97"/>
      <c r="MXO302" s="97"/>
      <c r="MXP302" s="97"/>
      <c r="MXQ302" s="97"/>
      <c r="MXR302" s="97"/>
      <c r="MXS302" s="97"/>
      <c r="MXT302" s="97"/>
      <c r="MXU302" s="97"/>
      <c r="MXV302" s="97"/>
      <c r="MXW302" s="97"/>
      <c r="MXX302" s="97"/>
      <c r="MXY302" s="97"/>
      <c r="MXZ302" s="97"/>
      <c r="MYA302" s="97"/>
      <c r="MYB302" s="97"/>
      <c r="MYC302" s="97"/>
      <c r="MYD302" s="97"/>
      <c r="MYE302" s="97"/>
      <c r="MYF302" s="97"/>
      <c r="MYG302" s="97"/>
      <c r="MYH302" s="97"/>
      <c r="MYI302" s="97"/>
      <c r="MYJ302" s="97"/>
      <c r="MYK302" s="97"/>
      <c r="MYL302" s="97"/>
      <c r="MYM302" s="97"/>
      <c r="MYN302" s="97"/>
      <c r="MYO302" s="97"/>
      <c r="MYP302" s="97"/>
      <c r="MYQ302" s="97"/>
      <c r="MYR302" s="97"/>
      <c r="MYS302" s="97"/>
      <c r="MYT302" s="97"/>
      <c r="MYU302" s="97"/>
      <c r="MYV302" s="97"/>
      <c r="MYW302" s="97"/>
      <c r="MYX302" s="97"/>
      <c r="MYY302" s="97"/>
      <c r="MYZ302" s="97"/>
      <c r="MZA302" s="97"/>
      <c r="MZB302" s="97"/>
      <c r="MZC302" s="97"/>
      <c r="MZD302" s="97"/>
      <c r="MZE302" s="97"/>
      <c r="MZF302" s="97"/>
      <c r="MZG302" s="97"/>
      <c r="MZH302" s="97"/>
      <c r="MZI302" s="97"/>
      <c r="MZJ302" s="97"/>
      <c r="MZK302" s="97"/>
      <c r="MZL302" s="97"/>
      <c r="MZM302" s="97"/>
      <c r="MZN302" s="97"/>
      <c r="MZO302" s="97"/>
      <c r="MZP302" s="97"/>
      <c r="MZQ302" s="97"/>
      <c r="MZR302" s="97"/>
      <c r="MZS302" s="97"/>
      <c r="MZT302" s="97"/>
      <c r="MZU302" s="97"/>
      <c r="MZV302" s="97"/>
      <c r="MZW302" s="97"/>
      <c r="MZX302" s="97"/>
      <c r="MZY302" s="97"/>
      <c r="MZZ302" s="97"/>
      <c r="NAA302" s="97"/>
      <c r="NAB302" s="97"/>
      <c r="NAC302" s="97"/>
      <c r="NAD302" s="97"/>
      <c r="NAE302" s="97"/>
      <c r="NAF302" s="97"/>
      <c r="NAG302" s="97"/>
      <c r="NAH302" s="97"/>
      <c r="NAI302" s="97"/>
      <c r="NAJ302" s="97"/>
      <c r="NAK302" s="97"/>
      <c r="NAL302" s="97"/>
      <c r="NAM302" s="97"/>
      <c r="NAN302" s="97"/>
      <c r="NAO302" s="97"/>
      <c r="NAP302" s="97"/>
      <c r="NAQ302" s="97"/>
      <c r="NAR302" s="97"/>
      <c r="NAS302" s="97"/>
      <c r="NAT302" s="97"/>
      <c r="NAU302" s="97"/>
      <c r="NAV302" s="97"/>
      <c r="NAW302" s="97"/>
      <c r="NAX302" s="97"/>
      <c r="NAY302" s="97"/>
      <c r="NAZ302" s="97"/>
      <c r="NBA302" s="97"/>
      <c r="NBB302" s="97"/>
      <c r="NBC302" s="97"/>
      <c r="NBD302" s="97"/>
      <c r="NBE302" s="97"/>
      <c r="NBF302" s="97"/>
      <c r="NBG302" s="97"/>
      <c r="NBH302" s="97"/>
      <c r="NBI302" s="97"/>
      <c r="NBJ302" s="97"/>
      <c r="NBK302" s="97"/>
      <c r="NBL302" s="97"/>
      <c r="NBM302" s="97"/>
      <c r="NBN302" s="97"/>
      <c r="NBO302" s="97"/>
      <c r="NBP302" s="97"/>
      <c r="NBQ302" s="97"/>
      <c r="NBR302" s="97"/>
      <c r="NBS302" s="97"/>
      <c r="NBT302" s="97"/>
      <c r="NBU302" s="97"/>
      <c r="NBV302" s="97"/>
      <c r="NBW302" s="97"/>
      <c r="NBX302" s="97"/>
      <c r="NBY302" s="97"/>
      <c r="NBZ302" s="97"/>
      <c r="NCA302" s="97"/>
      <c r="NCB302" s="97"/>
      <c r="NCC302" s="97"/>
      <c r="NCD302" s="97"/>
      <c r="NCE302" s="97"/>
      <c r="NCF302" s="97"/>
      <c r="NCG302" s="97"/>
      <c r="NCH302" s="97"/>
      <c r="NCI302" s="97"/>
      <c r="NCJ302" s="97"/>
      <c r="NCK302" s="97"/>
      <c r="NCL302" s="97"/>
      <c r="NCM302" s="97"/>
      <c r="NCN302" s="97"/>
      <c r="NCO302" s="97"/>
      <c r="NCP302" s="97"/>
      <c r="NCQ302" s="97"/>
      <c r="NCR302" s="97"/>
      <c r="NCS302" s="97"/>
      <c r="NCT302" s="97"/>
      <c r="NCU302" s="97"/>
      <c r="NCV302" s="97"/>
      <c r="NCW302" s="97"/>
      <c r="NCX302" s="97"/>
      <c r="NCY302" s="97"/>
      <c r="NCZ302" s="97"/>
      <c r="NDA302" s="97"/>
      <c r="NDB302" s="97"/>
      <c r="NDC302" s="97"/>
      <c r="NDD302" s="97"/>
      <c r="NDE302" s="97"/>
      <c r="NDF302" s="97"/>
      <c r="NDG302" s="97"/>
      <c r="NDH302" s="97"/>
      <c r="NDI302" s="97"/>
      <c r="NDJ302" s="97"/>
      <c r="NDK302" s="97"/>
      <c r="NDL302" s="97"/>
      <c r="NDM302" s="97"/>
      <c r="NDN302" s="97"/>
      <c r="NDO302" s="97"/>
      <c r="NDP302" s="97"/>
      <c r="NDQ302" s="97"/>
      <c r="NDR302" s="97"/>
      <c r="NDS302" s="97"/>
      <c r="NDT302" s="97"/>
      <c r="NDU302" s="97"/>
      <c r="NDV302" s="97"/>
      <c r="NDW302" s="97"/>
      <c r="NDX302" s="97"/>
      <c r="NDY302" s="97"/>
      <c r="NDZ302" s="97"/>
      <c r="NEA302" s="97"/>
      <c r="NEB302" s="97"/>
      <c r="NEC302" s="97"/>
      <c r="NED302" s="97"/>
      <c r="NEE302" s="97"/>
      <c r="NEF302" s="97"/>
      <c r="NEG302" s="97"/>
      <c r="NEH302" s="97"/>
      <c r="NEI302" s="97"/>
      <c r="NEJ302" s="97"/>
      <c r="NEK302" s="97"/>
      <c r="NEL302" s="97"/>
      <c r="NEM302" s="97"/>
      <c r="NEN302" s="97"/>
      <c r="NEO302" s="97"/>
      <c r="NEP302" s="97"/>
      <c r="NEQ302" s="97"/>
      <c r="NER302" s="97"/>
      <c r="NES302" s="97"/>
      <c r="NET302" s="97"/>
      <c r="NEU302" s="97"/>
      <c r="NEV302" s="97"/>
      <c r="NEW302" s="97"/>
      <c r="NEX302" s="97"/>
      <c r="NEY302" s="97"/>
      <c r="NEZ302" s="97"/>
      <c r="NFA302" s="97"/>
      <c r="NFB302" s="97"/>
      <c r="NFC302" s="97"/>
      <c r="NFD302" s="97"/>
      <c r="NFE302" s="97"/>
      <c r="NFF302" s="97"/>
      <c r="NFG302" s="97"/>
      <c r="NFH302" s="97"/>
      <c r="NFI302" s="97"/>
      <c r="NFJ302" s="97"/>
      <c r="NFK302" s="97"/>
      <c r="NFL302" s="97"/>
      <c r="NFM302" s="97"/>
      <c r="NFN302" s="97"/>
      <c r="NFO302" s="97"/>
      <c r="NFP302" s="97"/>
      <c r="NFQ302" s="97"/>
      <c r="NFR302" s="97"/>
      <c r="NFS302" s="97"/>
      <c r="NFT302" s="97"/>
      <c r="NFU302" s="97"/>
      <c r="NFV302" s="97"/>
      <c r="NFW302" s="97"/>
      <c r="NFX302" s="97"/>
      <c r="NFY302" s="97"/>
      <c r="NFZ302" s="97"/>
      <c r="NGA302" s="97"/>
      <c r="NGB302" s="97"/>
      <c r="NGC302" s="97"/>
      <c r="NGD302" s="97"/>
      <c r="NGE302" s="97"/>
      <c r="NGF302" s="97"/>
      <c r="NGG302" s="97"/>
      <c r="NGH302" s="97"/>
      <c r="NGI302" s="97"/>
      <c r="NGJ302" s="97"/>
      <c r="NGK302" s="97"/>
      <c r="NGL302" s="97"/>
      <c r="NGM302" s="97"/>
      <c r="NGN302" s="97"/>
      <c r="NGO302" s="97"/>
      <c r="NGP302" s="97"/>
      <c r="NGQ302" s="97"/>
      <c r="NGR302" s="97"/>
      <c r="NGS302" s="97"/>
      <c r="NGT302" s="97"/>
      <c r="NGU302" s="97"/>
      <c r="NGV302" s="97"/>
      <c r="NGW302" s="97"/>
      <c r="NGX302" s="97"/>
      <c r="NGY302" s="97"/>
      <c r="NGZ302" s="97"/>
      <c r="NHA302" s="97"/>
      <c r="NHB302" s="97"/>
      <c r="NHC302" s="97"/>
      <c r="NHD302" s="97"/>
      <c r="NHE302" s="97"/>
      <c r="NHF302" s="97"/>
      <c r="NHG302" s="97"/>
      <c r="NHH302" s="97"/>
      <c r="NHI302" s="97"/>
      <c r="NHJ302" s="97"/>
      <c r="NHK302" s="97"/>
      <c r="NHL302" s="97"/>
      <c r="NHM302" s="97"/>
      <c r="NHN302" s="97"/>
      <c r="NHO302" s="97"/>
      <c r="NHP302" s="97"/>
      <c r="NHQ302" s="97"/>
      <c r="NHR302" s="97"/>
      <c r="NHS302" s="97"/>
      <c r="NHT302" s="97"/>
      <c r="NHU302" s="97"/>
      <c r="NHV302" s="97"/>
      <c r="NHW302" s="97"/>
      <c r="NHX302" s="97"/>
      <c r="NHY302" s="97"/>
      <c r="NHZ302" s="97"/>
      <c r="NIA302" s="97"/>
      <c r="NIB302" s="97"/>
      <c r="NIC302" s="97"/>
      <c r="NID302" s="97"/>
      <c r="NIE302" s="97"/>
      <c r="NIF302" s="97"/>
      <c r="NIG302" s="97"/>
      <c r="NIH302" s="97"/>
      <c r="NII302" s="97"/>
      <c r="NIJ302" s="97"/>
      <c r="NIK302" s="97"/>
      <c r="NIL302" s="97"/>
      <c r="NIM302" s="97"/>
      <c r="NIN302" s="97"/>
      <c r="NIO302" s="97"/>
      <c r="NIP302" s="97"/>
      <c r="NIQ302" s="97"/>
      <c r="NIR302" s="97"/>
      <c r="NIS302" s="97"/>
      <c r="NIT302" s="97"/>
      <c r="NIU302" s="97"/>
      <c r="NIV302" s="97"/>
      <c r="NIW302" s="97"/>
      <c r="NIX302" s="97"/>
      <c r="NIY302" s="97"/>
      <c r="NIZ302" s="97"/>
      <c r="NJA302" s="97"/>
      <c r="NJB302" s="97"/>
      <c r="NJC302" s="97"/>
      <c r="NJD302" s="97"/>
      <c r="NJE302" s="97"/>
      <c r="NJF302" s="97"/>
      <c r="NJG302" s="97"/>
      <c r="NJH302" s="97"/>
      <c r="NJI302" s="97"/>
      <c r="NJJ302" s="97"/>
      <c r="NJK302" s="97"/>
      <c r="NJL302" s="97"/>
      <c r="NJM302" s="97"/>
      <c r="NJN302" s="97"/>
      <c r="NJO302" s="97"/>
      <c r="NJP302" s="97"/>
      <c r="NJQ302" s="97"/>
      <c r="NJR302" s="97"/>
      <c r="NJS302" s="97"/>
      <c r="NJT302" s="97"/>
      <c r="NJU302" s="97"/>
      <c r="NJV302" s="97"/>
      <c r="NJW302" s="97"/>
      <c r="NJX302" s="97"/>
      <c r="NJY302" s="97"/>
      <c r="NJZ302" s="97"/>
      <c r="NKA302" s="97"/>
      <c r="NKB302" s="97"/>
      <c r="NKC302" s="97"/>
      <c r="NKD302" s="97"/>
      <c r="NKE302" s="97"/>
      <c r="NKF302" s="97"/>
      <c r="NKG302" s="97"/>
      <c r="NKH302" s="97"/>
      <c r="NKI302" s="97"/>
      <c r="NKJ302" s="97"/>
      <c r="NKK302" s="97"/>
      <c r="NKL302" s="97"/>
      <c r="NKM302" s="97"/>
      <c r="NKN302" s="97"/>
      <c r="NKO302" s="97"/>
      <c r="NKP302" s="97"/>
      <c r="NKQ302" s="97"/>
      <c r="NKR302" s="97"/>
      <c r="NKS302" s="97"/>
      <c r="NKT302" s="97"/>
      <c r="NKU302" s="97"/>
      <c r="NKV302" s="97"/>
      <c r="NKW302" s="97"/>
      <c r="NKX302" s="97"/>
      <c r="NKY302" s="97"/>
      <c r="NKZ302" s="97"/>
      <c r="NLA302" s="97"/>
      <c r="NLB302" s="97"/>
      <c r="NLC302" s="97"/>
      <c r="NLD302" s="97"/>
      <c r="NLE302" s="97"/>
      <c r="NLF302" s="97"/>
      <c r="NLG302" s="97"/>
      <c r="NLH302" s="97"/>
      <c r="NLI302" s="97"/>
      <c r="NLJ302" s="97"/>
      <c r="NLK302" s="97"/>
      <c r="NLL302" s="97"/>
      <c r="NLM302" s="97"/>
      <c r="NLN302" s="97"/>
      <c r="NLO302" s="97"/>
      <c r="NLP302" s="97"/>
      <c r="NLQ302" s="97"/>
      <c r="NLR302" s="97"/>
      <c r="NLS302" s="97"/>
      <c r="NLT302" s="97"/>
      <c r="NLU302" s="97"/>
      <c r="NLV302" s="97"/>
      <c r="NLW302" s="97"/>
      <c r="NLX302" s="97"/>
      <c r="NLY302" s="97"/>
      <c r="NLZ302" s="97"/>
      <c r="NMA302" s="97"/>
      <c r="NMB302" s="97"/>
      <c r="NMC302" s="97"/>
      <c r="NMD302" s="97"/>
      <c r="NME302" s="97"/>
      <c r="NMF302" s="97"/>
      <c r="NMG302" s="97"/>
      <c r="NMH302" s="97"/>
      <c r="NMI302" s="97"/>
      <c r="NMJ302" s="97"/>
      <c r="NMK302" s="97"/>
      <c r="NML302" s="97"/>
      <c r="NMM302" s="97"/>
      <c r="NMN302" s="97"/>
      <c r="NMO302" s="97"/>
      <c r="NMP302" s="97"/>
      <c r="NMQ302" s="97"/>
      <c r="NMR302" s="97"/>
      <c r="NMS302" s="97"/>
      <c r="NMT302" s="97"/>
      <c r="NMU302" s="97"/>
      <c r="NMV302" s="97"/>
      <c r="NMW302" s="97"/>
      <c r="NMX302" s="97"/>
      <c r="NMY302" s="97"/>
      <c r="NMZ302" s="97"/>
      <c r="NNA302" s="97"/>
      <c r="NNB302" s="97"/>
      <c r="NNC302" s="97"/>
      <c r="NND302" s="97"/>
      <c r="NNE302" s="97"/>
      <c r="NNF302" s="97"/>
      <c r="NNG302" s="97"/>
      <c r="NNH302" s="97"/>
      <c r="NNI302" s="97"/>
      <c r="NNJ302" s="97"/>
      <c r="NNK302" s="97"/>
      <c r="NNL302" s="97"/>
      <c r="NNM302" s="97"/>
      <c r="NNN302" s="97"/>
      <c r="NNO302" s="97"/>
      <c r="NNP302" s="97"/>
      <c r="NNQ302" s="97"/>
      <c r="NNR302" s="97"/>
      <c r="NNS302" s="97"/>
      <c r="NNT302" s="97"/>
      <c r="NNU302" s="97"/>
      <c r="NNV302" s="97"/>
      <c r="NNW302" s="97"/>
      <c r="NNX302" s="97"/>
      <c r="NNY302" s="97"/>
      <c r="NNZ302" s="97"/>
      <c r="NOA302" s="97"/>
      <c r="NOB302" s="97"/>
      <c r="NOC302" s="97"/>
      <c r="NOD302" s="97"/>
      <c r="NOE302" s="97"/>
      <c r="NOF302" s="97"/>
      <c r="NOG302" s="97"/>
      <c r="NOH302" s="97"/>
      <c r="NOI302" s="97"/>
      <c r="NOJ302" s="97"/>
      <c r="NOK302" s="97"/>
      <c r="NOL302" s="97"/>
      <c r="NOM302" s="97"/>
      <c r="NON302" s="97"/>
      <c r="NOO302" s="97"/>
      <c r="NOP302" s="97"/>
      <c r="NOQ302" s="97"/>
      <c r="NOR302" s="97"/>
      <c r="NOS302" s="97"/>
      <c r="NOT302" s="97"/>
      <c r="NOU302" s="97"/>
      <c r="NOV302" s="97"/>
      <c r="NOW302" s="97"/>
      <c r="NOX302" s="97"/>
      <c r="NOY302" s="97"/>
      <c r="NOZ302" s="97"/>
      <c r="NPA302" s="97"/>
      <c r="NPB302" s="97"/>
      <c r="NPC302" s="97"/>
      <c r="NPD302" s="97"/>
      <c r="NPE302" s="97"/>
      <c r="NPF302" s="97"/>
      <c r="NPG302" s="97"/>
      <c r="NPH302" s="97"/>
      <c r="NPI302" s="97"/>
      <c r="NPJ302" s="97"/>
      <c r="NPK302" s="97"/>
      <c r="NPL302" s="97"/>
      <c r="NPM302" s="97"/>
      <c r="NPN302" s="97"/>
      <c r="NPO302" s="97"/>
      <c r="NPP302" s="97"/>
      <c r="NPQ302" s="97"/>
      <c r="NPR302" s="97"/>
      <c r="NPS302" s="97"/>
      <c r="NPT302" s="97"/>
      <c r="NPU302" s="97"/>
      <c r="NPV302" s="97"/>
      <c r="NPW302" s="97"/>
      <c r="NPX302" s="97"/>
      <c r="NPY302" s="97"/>
      <c r="NPZ302" s="97"/>
      <c r="NQA302" s="97"/>
      <c r="NQB302" s="97"/>
      <c r="NQC302" s="97"/>
      <c r="NQD302" s="97"/>
      <c r="NQE302" s="97"/>
      <c r="NQF302" s="97"/>
      <c r="NQG302" s="97"/>
      <c r="NQH302" s="97"/>
      <c r="NQI302" s="97"/>
      <c r="NQJ302" s="97"/>
      <c r="NQK302" s="97"/>
      <c r="NQL302" s="97"/>
      <c r="NQM302" s="97"/>
      <c r="NQN302" s="97"/>
      <c r="NQO302" s="97"/>
      <c r="NQP302" s="97"/>
      <c r="NQQ302" s="97"/>
      <c r="NQR302" s="97"/>
      <c r="NQS302" s="97"/>
      <c r="NQT302" s="97"/>
      <c r="NQU302" s="97"/>
      <c r="NQV302" s="97"/>
      <c r="NQW302" s="97"/>
      <c r="NQX302" s="97"/>
      <c r="NQY302" s="97"/>
      <c r="NQZ302" s="97"/>
      <c r="NRA302" s="97"/>
      <c r="NRB302" s="97"/>
      <c r="NRC302" s="97"/>
      <c r="NRD302" s="97"/>
      <c r="NRE302" s="97"/>
      <c r="NRF302" s="97"/>
      <c r="NRG302" s="97"/>
      <c r="NRH302" s="97"/>
      <c r="NRI302" s="97"/>
      <c r="NRJ302" s="97"/>
      <c r="NRK302" s="97"/>
      <c r="NRL302" s="97"/>
      <c r="NRM302" s="97"/>
      <c r="NRN302" s="97"/>
      <c r="NRO302" s="97"/>
      <c r="NRP302" s="97"/>
      <c r="NRQ302" s="97"/>
      <c r="NRR302" s="97"/>
      <c r="NRS302" s="97"/>
      <c r="NRT302" s="97"/>
      <c r="NRU302" s="97"/>
      <c r="NRV302" s="97"/>
      <c r="NRW302" s="97"/>
      <c r="NRX302" s="97"/>
      <c r="NRY302" s="97"/>
      <c r="NRZ302" s="97"/>
      <c r="NSA302" s="97"/>
      <c r="NSB302" s="97"/>
      <c r="NSC302" s="97"/>
      <c r="NSD302" s="97"/>
      <c r="NSE302" s="97"/>
      <c r="NSF302" s="97"/>
      <c r="NSG302" s="97"/>
      <c r="NSH302" s="97"/>
      <c r="NSI302" s="97"/>
      <c r="NSJ302" s="97"/>
      <c r="NSK302" s="97"/>
      <c r="NSL302" s="97"/>
      <c r="NSM302" s="97"/>
      <c r="NSN302" s="97"/>
      <c r="NSO302" s="97"/>
      <c r="NSP302" s="97"/>
      <c r="NSQ302" s="97"/>
      <c r="NSR302" s="97"/>
      <c r="NSS302" s="97"/>
      <c r="NST302" s="97"/>
      <c r="NSU302" s="97"/>
      <c r="NSV302" s="97"/>
      <c r="NSW302" s="97"/>
      <c r="NSX302" s="97"/>
      <c r="NSY302" s="97"/>
      <c r="NSZ302" s="97"/>
      <c r="NTA302" s="97"/>
      <c r="NTB302" s="97"/>
      <c r="NTC302" s="97"/>
      <c r="NTD302" s="97"/>
      <c r="NTE302" s="97"/>
      <c r="NTF302" s="97"/>
      <c r="NTG302" s="97"/>
      <c r="NTH302" s="97"/>
      <c r="NTI302" s="97"/>
      <c r="NTJ302" s="97"/>
      <c r="NTK302" s="97"/>
      <c r="NTL302" s="97"/>
      <c r="NTM302" s="97"/>
      <c r="NTN302" s="97"/>
      <c r="NTO302" s="97"/>
      <c r="NTP302" s="97"/>
      <c r="NTQ302" s="97"/>
      <c r="NTR302" s="97"/>
      <c r="NTS302" s="97"/>
      <c r="NTT302" s="97"/>
      <c r="NTU302" s="97"/>
      <c r="NTV302" s="97"/>
      <c r="NTW302" s="97"/>
      <c r="NTX302" s="97"/>
      <c r="NTY302" s="97"/>
      <c r="NTZ302" s="97"/>
      <c r="NUA302" s="97"/>
      <c r="NUB302" s="97"/>
      <c r="NUC302" s="97"/>
      <c r="NUD302" s="97"/>
      <c r="NUE302" s="97"/>
      <c r="NUF302" s="97"/>
      <c r="NUG302" s="97"/>
      <c r="NUH302" s="97"/>
      <c r="NUI302" s="97"/>
      <c r="NUJ302" s="97"/>
      <c r="NUK302" s="97"/>
      <c r="NUL302" s="97"/>
      <c r="NUM302" s="97"/>
      <c r="NUN302" s="97"/>
      <c r="NUO302" s="97"/>
      <c r="NUP302" s="97"/>
      <c r="NUQ302" s="97"/>
      <c r="NUR302" s="97"/>
      <c r="NUS302" s="97"/>
      <c r="NUT302" s="97"/>
      <c r="NUU302" s="97"/>
      <c r="NUV302" s="97"/>
      <c r="NUW302" s="97"/>
      <c r="NUX302" s="97"/>
      <c r="NUY302" s="97"/>
      <c r="NUZ302" s="97"/>
      <c r="NVA302" s="97"/>
      <c r="NVB302" s="97"/>
      <c r="NVC302" s="97"/>
      <c r="NVD302" s="97"/>
      <c r="NVE302" s="97"/>
      <c r="NVF302" s="97"/>
      <c r="NVG302" s="97"/>
      <c r="NVH302" s="97"/>
      <c r="NVI302" s="97"/>
      <c r="NVJ302" s="97"/>
      <c r="NVK302" s="97"/>
      <c r="NVL302" s="97"/>
      <c r="NVM302" s="97"/>
      <c r="NVN302" s="97"/>
      <c r="NVO302" s="97"/>
      <c r="NVP302" s="97"/>
      <c r="NVQ302" s="97"/>
      <c r="NVR302" s="97"/>
      <c r="NVS302" s="97"/>
      <c r="NVT302" s="97"/>
      <c r="NVU302" s="97"/>
      <c r="NVV302" s="97"/>
      <c r="NVW302" s="97"/>
      <c r="NVX302" s="97"/>
      <c r="NVY302" s="97"/>
      <c r="NVZ302" s="97"/>
      <c r="NWA302" s="97"/>
      <c r="NWB302" s="97"/>
      <c r="NWC302" s="97"/>
      <c r="NWD302" s="97"/>
      <c r="NWE302" s="97"/>
      <c r="NWF302" s="97"/>
      <c r="NWG302" s="97"/>
      <c r="NWH302" s="97"/>
      <c r="NWI302" s="97"/>
      <c r="NWJ302" s="97"/>
      <c r="NWK302" s="97"/>
      <c r="NWL302" s="97"/>
      <c r="NWM302" s="97"/>
      <c r="NWN302" s="97"/>
      <c r="NWO302" s="97"/>
      <c r="NWP302" s="97"/>
      <c r="NWQ302" s="97"/>
      <c r="NWR302" s="97"/>
      <c r="NWS302" s="97"/>
      <c r="NWT302" s="97"/>
      <c r="NWU302" s="97"/>
      <c r="NWV302" s="97"/>
      <c r="NWW302" s="97"/>
      <c r="NWX302" s="97"/>
      <c r="NWY302" s="97"/>
      <c r="NWZ302" s="97"/>
      <c r="NXA302" s="97"/>
      <c r="NXB302" s="97"/>
      <c r="NXC302" s="97"/>
      <c r="NXD302" s="97"/>
      <c r="NXE302" s="97"/>
      <c r="NXF302" s="97"/>
      <c r="NXG302" s="97"/>
      <c r="NXH302" s="97"/>
      <c r="NXI302" s="97"/>
      <c r="NXJ302" s="97"/>
      <c r="NXK302" s="97"/>
      <c r="NXL302" s="97"/>
      <c r="NXM302" s="97"/>
      <c r="NXN302" s="97"/>
      <c r="NXO302" s="97"/>
      <c r="NXP302" s="97"/>
      <c r="NXQ302" s="97"/>
      <c r="NXR302" s="97"/>
      <c r="NXS302" s="97"/>
      <c r="NXT302" s="97"/>
      <c r="NXU302" s="97"/>
      <c r="NXV302" s="97"/>
      <c r="NXW302" s="97"/>
      <c r="NXX302" s="97"/>
      <c r="NXY302" s="97"/>
      <c r="NXZ302" s="97"/>
      <c r="NYA302" s="97"/>
      <c r="NYB302" s="97"/>
      <c r="NYC302" s="97"/>
      <c r="NYD302" s="97"/>
      <c r="NYE302" s="97"/>
      <c r="NYF302" s="97"/>
      <c r="NYG302" s="97"/>
      <c r="NYH302" s="97"/>
      <c r="NYI302" s="97"/>
      <c r="NYJ302" s="97"/>
      <c r="NYK302" s="97"/>
      <c r="NYL302" s="97"/>
      <c r="NYM302" s="97"/>
      <c r="NYN302" s="97"/>
      <c r="NYO302" s="97"/>
      <c r="NYP302" s="97"/>
      <c r="NYQ302" s="97"/>
      <c r="NYR302" s="97"/>
      <c r="NYS302" s="97"/>
      <c r="NYT302" s="97"/>
      <c r="NYU302" s="97"/>
      <c r="NYV302" s="97"/>
      <c r="NYW302" s="97"/>
      <c r="NYX302" s="97"/>
      <c r="NYY302" s="97"/>
      <c r="NYZ302" s="97"/>
      <c r="NZA302" s="97"/>
      <c r="NZB302" s="97"/>
      <c r="NZC302" s="97"/>
      <c r="NZD302" s="97"/>
      <c r="NZE302" s="97"/>
      <c r="NZF302" s="97"/>
      <c r="NZG302" s="97"/>
      <c r="NZH302" s="97"/>
      <c r="NZI302" s="97"/>
      <c r="NZJ302" s="97"/>
      <c r="NZK302" s="97"/>
      <c r="NZL302" s="97"/>
      <c r="NZM302" s="97"/>
      <c r="NZN302" s="97"/>
      <c r="NZO302" s="97"/>
      <c r="NZP302" s="97"/>
      <c r="NZQ302" s="97"/>
      <c r="NZR302" s="97"/>
      <c r="NZS302" s="97"/>
      <c r="NZT302" s="97"/>
      <c r="NZU302" s="97"/>
      <c r="NZV302" s="97"/>
      <c r="NZW302" s="97"/>
      <c r="NZX302" s="97"/>
      <c r="NZY302" s="97"/>
      <c r="NZZ302" s="97"/>
      <c r="OAA302" s="97"/>
      <c r="OAB302" s="97"/>
      <c r="OAC302" s="97"/>
      <c r="OAD302" s="97"/>
      <c r="OAE302" s="97"/>
      <c r="OAF302" s="97"/>
      <c r="OAG302" s="97"/>
      <c r="OAH302" s="97"/>
      <c r="OAI302" s="97"/>
      <c r="OAJ302" s="97"/>
      <c r="OAK302" s="97"/>
      <c r="OAL302" s="97"/>
      <c r="OAM302" s="97"/>
      <c r="OAN302" s="97"/>
      <c r="OAO302" s="97"/>
      <c r="OAP302" s="97"/>
      <c r="OAQ302" s="97"/>
      <c r="OAR302" s="97"/>
      <c r="OAS302" s="97"/>
      <c r="OAT302" s="97"/>
      <c r="OAU302" s="97"/>
      <c r="OAV302" s="97"/>
      <c r="OAW302" s="97"/>
      <c r="OAX302" s="97"/>
      <c r="OAY302" s="97"/>
      <c r="OAZ302" s="97"/>
      <c r="OBA302" s="97"/>
      <c r="OBB302" s="97"/>
      <c r="OBC302" s="97"/>
      <c r="OBD302" s="97"/>
      <c r="OBE302" s="97"/>
      <c r="OBF302" s="97"/>
      <c r="OBG302" s="97"/>
      <c r="OBH302" s="97"/>
      <c r="OBI302" s="97"/>
      <c r="OBJ302" s="97"/>
      <c r="OBK302" s="97"/>
      <c r="OBL302" s="97"/>
      <c r="OBM302" s="97"/>
      <c r="OBN302" s="97"/>
      <c r="OBO302" s="97"/>
      <c r="OBP302" s="97"/>
      <c r="OBQ302" s="97"/>
      <c r="OBR302" s="97"/>
      <c r="OBS302" s="97"/>
      <c r="OBT302" s="97"/>
      <c r="OBU302" s="97"/>
      <c r="OBV302" s="97"/>
      <c r="OBW302" s="97"/>
      <c r="OBX302" s="97"/>
      <c r="OBY302" s="97"/>
      <c r="OBZ302" s="97"/>
      <c r="OCA302" s="97"/>
      <c r="OCB302" s="97"/>
      <c r="OCC302" s="97"/>
      <c r="OCD302" s="97"/>
      <c r="OCE302" s="97"/>
      <c r="OCF302" s="97"/>
      <c r="OCG302" s="97"/>
      <c r="OCH302" s="97"/>
      <c r="OCI302" s="97"/>
      <c r="OCJ302" s="97"/>
      <c r="OCK302" s="97"/>
      <c r="OCL302" s="97"/>
      <c r="OCM302" s="97"/>
      <c r="OCN302" s="97"/>
      <c r="OCO302" s="97"/>
      <c r="OCP302" s="97"/>
      <c r="OCQ302" s="97"/>
      <c r="OCR302" s="97"/>
      <c r="OCS302" s="97"/>
      <c r="OCT302" s="97"/>
      <c r="OCU302" s="97"/>
      <c r="OCV302" s="97"/>
      <c r="OCW302" s="97"/>
      <c r="OCX302" s="97"/>
      <c r="OCY302" s="97"/>
      <c r="OCZ302" s="97"/>
      <c r="ODA302" s="97"/>
      <c r="ODB302" s="97"/>
      <c r="ODC302" s="97"/>
      <c r="ODD302" s="97"/>
      <c r="ODE302" s="97"/>
      <c r="ODF302" s="97"/>
      <c r="ODG302" s="97"/>
      <c r="ODH302" s="97"/>
      <c r="ODI302" s="97"/>
      <c r="ODJ302" s="97"/>
      <c r="ODK302" s="97"/>
      <c r="ODL302" s="97"/>
      <c r="ODM302" s="97"/>
      <c r="ODN302" s="97"/>
      <c r="ODO302" s="97"/>
      <c r="ODP302" s="97"/>
      <c r="ODQ302" s="97"/>
      <c r="ODR302" s="97"/>
      <c r="ODS302" s="97"/>
      <c r="ODT302" s="97"/>
      <c r="ODU302" s="97"/>
      <c r="ODV302" s="97"/>
      <c r="ODW302" s="97"/>
      <c r="ODX302" s="97"/>
      <c r="ODY302" s="97"/>
      <c r="ODZ302" s="97"/>
      <c r="OEA302" s="97"/>
      <c r="OEB302" s="97"/>
      <c r="OEC302" s="97"/>
      <c r="OED302" s="97"/>
      <c r="OEE302" s="97"/>
      <c r="OEF302" s="97"/>
      <c r="OEG302" s="97"/>
      <c r="OEH302" s="97"/>
      <c r="OEI302" s="97"/>
      <c r="OEJ302" s="97"/>
      <c r="OEK302" s="97"/>
      <c r="OEL302" s="97"/>
      <c r="OEM302" s="97"/>
      <c r="OEN302" s="97"/>
      <c r="OEO302" s="97"/>
      <c r="OEP302" s="97"/>
      <c r="OEQ302" s="97"/>
      <c r="OER302" s="97"/>
      <c r="OES302" s="97"/>
      <c r="OET302" s="97"/>
      <c r="OEU302" s="97"/>
      <c r="OEV302" s="97"/>
      <c r="OEW302" s="97"/>
      <c r="OEX302" s="97"/>
      <c r="OEY302" s="97"/>
      <c r="OEZ302" s="97"/>
      <c r="OFA302" s="97"/>
      <c r="OFB302" s="97"/>
      <c r="OFC302" s="97"/>
      <c r="OFD302" s="97"/>
      <c r="OFE302" s="97"/>
      <c r="OFF302" s="97"/>
      <c r="OFG302" s="97"/>
      <c r="OFH302" s="97"/>
      <c r="OFI302" s="97"/>
      <c r="OFJ302" s="97"/>
      <c r="OFK302" s="97"/>
      <c r="OFL302" s="97"/>
      <c r="OFM302" s="97"/>
      <c r="OFN302" s="97"/>
      <c r="OFO302" s="97"/>
      <c r="OFP302" s="97"/>
      <c r="OFQ302" s="97"/>
      <c r="OFR302" s="97"/>
      <c r="OFS302" s="97"/>
      <c r="OFT302" s="97"/>
      <c r="OFU302" s="97"/>
      <c r="OFV302" s="97"/>
      <c r="OFW302" s="97"/>
      <c r="OFX302" s="97"/>
      <c r="OFY302" s="97"/>
      <c r="OFZ302" s="97"/>
      <c r="OGA302" s="97"/>
      <c r="OGB302" s="97"/>
      <c r="OGC302" s="97"/>
      <c r="OGD302" s="97"/>
      <c r="OGE302" s="97"/>
      <c r="OGF302" s="97"/>
      <c r="OGG302" s="97"/>
      <c r="OGH302" s="97"/>
      <c r="OGI302" s="97"/>
      <c r="OGJ302" s="97"/>
      <c r="OGK302" s="97"/>
      <c r="OGL302" s="97"/>
      <c r="OGM302" s="97"/>
      <c r="OGN302" s="97"/>
      <c r="OGO302" s="97"/>
      <c r="OGP302" s="97"/>
      <c r="OGQ302" s="97"/>
      <c r="OGR302" s="97"/>
      <c r="OGS302" s="97"/>
      <c r="OGT302" s="97"/>
      <c r="OGU302" s="97"/>
      <c r="OGV302" s="97"/>
      <c r="OGW302" s="97"/>
      <c r="OGX302" s="97"/>
      <c r="OGY302" s="97"/>
      <c r="OGZ302" s="97"/>
      <c r="OHA302" s="97"/>
      <c r="OHB302" s="97"/>
      <c r="OHC302" s="97"/>
      <c r="OHD302" s="97"/>
      <c r="OHE302" s="97"/>
      <c r="OHF302" s="97"/>
      <c r="OHG302" s="97"/>
      <c r="OHH302" s="97"/>
      <c r="OHI302" s="97"/>
      <c r="OHJ302" s="97"/>
      <c r="OHK302" s="97"/>
      <c r="OHL302" s="97"/>
      <c r="OHM302" s="97"/>
      <c r="OHN302" s="97"/>
      <c r="OHO302" s="97"/>
      <c r="OHP302" s="97"/>
      <c r="OHQ302" s="97"/>
      <c r="OHR302" s="97"/>
      <c r="OHS302" s="97"/>
      <c r="OHT302" s="97"/>
      <c r="OHU302" s="97"/>
      <c r="OHV302" s="97"/>
      <c r="OHW302" s="97"/>
      <c r="OHX302" s="97"/>
      <c r="OHY302" s="97"/>
      <c r="OHZ302" s="97"/>
      <c r="OIA302" s="97"/>
      <c r="OIB302" s="97"/>
      <c r="OIC302" s="97"/>
      <c r="OID302" s="97"/>
      <c r="OIE302" s="97"/>
      <c r="OIF302" s="97"/>
      <c r="OIG302" s="97"/>
      <c r="OIH302" s="97"/>
      <c r="OII302" s="97"/>
      <c r="OIJ302" s="97"/>
      <c r="OIK302" s="97"/>
      <c r="OIL302" s="97"/>
      <c r="OIM302" s="97"/>
      <c r="OIN302" s="97"/>
      <c r="OIO302" s="97"/>
      <c r="OIP302" s="97"/>
      <c r="OIQ302" s="97"/>
      <c r="OIR302" s="97"/>
      <c r="OIS302" s="97"/>
      <c r="OIT302" s="97"/>
      <c r="OIU302" s="97"/>
      <c r="OIV302" s="97"/>
      <c r="OIW302" s="97"/>
      <c r="OIX302" s="97"/>
      <c r="OIY302" s="97"/>
      <c r="OIZ302" s="97"/>
      <c r="OJA302" s="97"/>
      <c r="OJB302" s="97"/>
      <c r="OJC302" s="97"/>
      <c r="OJD302" s="97"/>
      <c r="OJE302" s="97"/>
      <c r="OJF302" s="97"/>
      <c r="OJG302" s="97"/>
      <c r="OJH302" s="97"/>
      <c r="OJI302" s="97"/>
      <c r="OJJ302" s="97"/>
      <c r="OJK302" s="97"/>
      <c r="OJL302" s="97"/>
      <c r="OJM302" s="97"/>
      <c r="OJN302" s="97"/>
      <c r="OJO302" s="97"/>
      <c r="OJP302" s="97"/>
      <c r="OJQ302" s="97"/>
      <c r="OJR302" s="97"/>
      <c r="OJS302" s="97"/>
      <c r="OJT302" s="97"/>
      <c r="OJU302" s="97"/>
      <c r="OJV302" s="97"/>
      <c r="OJW302" s="97"/>
      <c r="OJX302" s="97"/>
      <c r="OJY302" s="97"/>
      <c r="OJZ302" s="97"/>
      <c r="OKA302" s="97"/>
      <c r="OKB302" s="97"/>
      <c r="OKC302" s="97"/>
      <c r="OKD302" s="97"/>
      <c r="OKE302" s="97"/>
      <c r="OKF302" s="97"/>
      <c r="OKG302" s="97"/>
      <c r="OKH302" s="97"/>
      <c r="OKI302" s="97"/>
      <c r="OKJ302" s="97"/>
      <c r="OKK302" s="97"/>
      <c r="OKL302" s="97"/>
      <c r="OKM302" s="97"/>
      <c r="OKN302" s="97"/>
      <c r="OKO302" s="97"/>
      <c r="OKP302" s="97"/>
      <c r="OKQ302" s="97"/>
      <c r="OKR302" s="97"/>
      <c r="OKS302" s="97"/>
      <c r="OKT302" s="97"/>
      <c r="OKU302" s="97"/>
      <c r="OKV302" s="97"/>
      <c r="OKW302" s="97"/>
      <c r="OKX302" s="97"/>
      <c r="OKY302" s="97"/>
      <c r="OKZ302" s="97"/>
      <c r="OLA302" s="97"/>
      <c r="OLB302" s="97"/>
      <c r="OLC302" s="97"/>
      <c r="OLD302" s="97"/>
      <c r="OLE302" s="97"/>
      <c r="OLF302" s="97"/>
      <c r="OLG302" s="97"/>
      <c r="OLH302" s="97"/>
      <c r="OLI302" s="97"/>
      <c r="OLJ302" s="97"/>
      <c r="OLK302" s="97"/>
      <c r="OLL302" s="97"/>
      <c r="OLM302" s="97"/>
      <c r="OLN302" s="97"/>
      <c r="OLO302" s="97"/>
      <c r="OLP302" s="97"/>
      <c r="OLQ302" s="97"/>
      <c r="OLR302" s="97"/>
      <c r="OLS302" s="97"/>
      <c r="OLT302" s="97"/>
      <c r="OLU302" s="97"/>
      <c r="OLV302" s="97"/>
      <c r="OLW302" s="97"/>
      <c r="OLX302" s="97"/>
      <c r="OLY302" s="97"/>
      <c r="OLZ302" s="97"/>
      <c r="OMA302" s="97"/>
      <c r="OMB302" s="97"/>
      <c r="OMC302" s="97"/>
      <c r="OMD302" s="97"/>
      <c r="OME302" s="97"/>
      <c r="OMF302" s="97"/>
      <c r="OMG302" s="97"/>
      <c r="OMH302" s="97"/>
      <c r="OMI302" s="97"/>
      <c r="OMJ302" s="97"/>
      <c r="OMK302" s="97"/>
      <c r="OML302" s="97"/>
      <c r="OMM302" s="97"/>
      <c r="OMN302" s="97"/>
      <c r="OMO302" s="97"/>
      <c r="OMP302" s="97"/>
      <c r="OMQ302" s="97"/>
      <c r="OMR302" s="97"/>
      <c r="OMS302" s="97"/>
      <c r="OMT302" s="97"/>
      <c r="OMU302" s="97"/>
      <c r="OMV302" s="97"/>
      <c r="OMW302" s="97"/>
      <c r="OMX302" s="97"/>
      <c r="OMY302" s="97"/>
      <c r="OMZ302" s="97"/>
      <c r="ONA302" s="97"/>
      <c r="ONB302" s="97"/>
      <c r="ONC302" s="97"/>
      <c r="OND302" s="97"/>
      <c r="ONE302" s="97"/>
      <c r="ONF302" s="97"/>
      <c r="ONG302" s="97"/>
      <c r="ONH302" s="97"/>
      <c r="ONI302" s="97"/>
      <c r="ONJ302" s="97"/>
      <c r="ONK302" s="97"/>
      <c r="ONL302" s="97"/>
      <c r="ONM302" s="97"/>
      <c r="ONN302" s="97"/>
      <c r="ONO302" s="97"/>
      <c r="ONP302" s="97"/>
      <c r="ONQ302" s="97"/>
      <c r="ONR302" s="97"/>
      <c r="ONS302" s="97"/>
      <c r="ONT302" s="97"/>
      <c r="ONU302" s="97"/>
      <c r="ONV302" s="97"/>
      <c r="ONW302" s="97"/>
      <c r="ONX302" s="97"/>
      <c r="ONY302" s="97"/>
      <c r="ONZ302" s="97"/>
      <c r="OOA302" s="97"/>
      <c r="OOB302" s="97"/>
      <c r="OOC302" s="97"/>
      <c r="OOD302" s="97"/>
      <c r="OOE302" s="97"/>
      <c r="OOF302" s="97"/>
      <c r="OOG302" s="97"/>
      <c r="OOH302" s="97"/>
      <c r="OOI302" s="97"/>
      <c r="OOJ302" s="97"/>
      <c r="OOK302" s="97"/>
      <c r="OOL302" s="97"/>
      <c r="OOM302" s="97"/>
      <c r="OON302" s="97"/>
      <c r="OOO302" s="97"/>
      <c r="OOP302" s="97"/>
      <c r="OOQ302" s="97"/>
      <c r="OOR302" s="97"/>
      <c r="OOS302" s="97"/>
      <c r="OOT302" s="97"/>
      <c r="OOU302" s="97"/>
      <c r="OOV302" s="97"/>
      <c r="OOW302" s="97"/>
      <c r="OOX302" s="97"/>
      <c r="OOY302" s="97"/>
      <c r="OOZ302" s="97"/>
      <c r="OPA302" s="97"/>
      <c r="OPB302" s="97"/>
      <c r="OPC302" s="97"/>
      <c r="OPD302" s="97"/>
      <c r="OPE302" s="97"/>
      <c r="OPF302" s="97"/>
      <c r="OPG302" s="97"/>
      <c r="OPH302" s="97"/>
      <c r="OPI302" s="97"/>
      <c r="OPJ302" s="97"/>
      <c r="OPK302" s="97"/>
      <c r="OPL302" s="97"/>
      <c r="OPM302" s="97"/>
      <c r="OPN302" s="97"/>
      <c r="OPO302" s="97"/>
      <c r="OPP302" s="97"/>
      <c r="OPQ302" s="97"/>
      <c r="OPR302" s="97"/>
      <c r="OPS302" s="97"/>
      <c r="OPT302" s="97"/>
      <c r="OPU302" s="97"/>
      <c r="OPV302" s="97"/>
      <c r="OPW302" s="97"/>
      <c r="OPX302" s="97"/>
      <c r="OPY302" s="97"/>
      <c r="OPZ302" s="97"/>
      <c r="OQA302" s="97"/>
      <c r="OQB302" s="97"/>
      <c r="OQC302" s="97"/>
      <c r="OQD302" s="97"/>
      <c r="OQE302" s="97"/>
      <c r="OQF302" s="97"/>
      <c r="OQG302" s="97"/>
      <c r="OQH302" s="97"/>
      <c r="OQI302" s="97"/>
      <c r="OQJ302" s="97"/>
      <c r="OQK302" s="97"/>
      <c r="OQL302" s="97"/>
      <c r="OQM302" s="97"/>
      <c r="OQN302" s="97"/>
      <c r="OQO302" s="97"/>
      <c r="OQP302" s="97"/>
      <c r="OQQ302" s="97"/>
      <c r="OQR302" s="97"/>
      <c r="OQS302" s="97"/>
      <c r="OQT302" s="97"/>
      <c r="OQU302" s="97"/>
      <c r="OQV302" s="97"/>
      <c r="OQW302" s="97"/>
      <c r="OQX302" s="97"/>
      <c r="OQY302" s="97"/>
      <c r="OQZ302" s="97"/>
      <c r="ORA302" s="97"/>
      <c r="ORB302" s="97"/>
      <c r="ORC302" s="97"/>
      <c r="ORD302" s="97"/>
      <c r="ORE302" s="97"/>
      <c r="ORF302" s="97"/>
      <c r="ORG302" s="97"/>
      <c r="ORH302" s="97"/>
      <c r="ORI302" s="97"/>
      <c r="ORJ302" s="97"/>
      <c r="ORK302" s="97"/>
      <c r="ORL302" s="97"/>
      <c r="ORM302" s="97"/>
      <c r="ORN302" s="97"/>
      <c r="ORO302" s="97"/>
      <c r="ORP302" s="97"/>
      <c r="ORQ302" s="97"/>
      <c r="ORR302" s="97"/>
      <c r="ORS302" s="97"/>
      <c r="ORT302" s="97"/>
      <c r="ORU302" s="97"/>
      <c r="ORV302" s="97"/>
      <c r="ORW302" s="97"/>
      <c r="ORX302" s="97"/>
      <c r="ORY302" s="97"/>
      <c r="ORZ302" s="97"/>
      <c r="OSA302" s="97"/>
      <c r="OSB302" s="97"/>
      <c r="OSC302" s="97"/>
      <c r="OSD302" s="97"/>
      <c r="OSE302" s="97"/>
      <c r="OSF302" s="97"/>
      <c r="OSG302" s="97"/>
      <c r="OSH302" s="97"/>
      <c r="OSI302" s="97"/>
      <c r="OSJ302" s="97"/>
      <c r="OSK302" s="97"/>
      <c r="OSL302" s="97"/>
      <c r="OSM302" s="97"/>
      <c r="OSN302" s="97"/>
      <c r="OSO302" s="97"/>
      <c r="OSP302" s="97"/>
      <c r="OSQ302" s="97"/>
      <c r="OSR302" s="97"/>
      <c r="OSS302" s="97"/>
      <c r="OST302" s="97"/>
      <c r="OSU302" s="97"/>
      <c r="OSV302" s="97"/>
      <c r="OSW302" s="97"/>
      <c r="OSX302" s="97"/>
      <c r="OSY302" s="97"/>
      <c r="OSZ302" s="97"/>
      <c r="OTA302" s="97"/>
      <c r="OTB302" s="97"/>
      <c r="OTC302" s="97"/>
      <c r="OTD302" s="97"/>
      <c r="OTE302" s="97"/>
      <c r="OTF302" s="97"/>
      <c r="OTG302" s="97"/>
      <c r="OTH302" s="97"/>
      <c r="OTI302" s="97"/>
      <c r="OTJ302" s="97"/>
      <c r="OTK302" s="97"/>
      <c r="OTL302" s="97"/>
      <c r="OTM302" s="97"/>
      <c r="OTN302" s="97"/>
      <c r="OTO302" s="97"/>
      <c r="OTP302" s="97"/>
      <c r="OTQ302" s="97"/>
      <c r="OTR302" s="97"/>
      <c r="OTS302" s="97"/>
      <c r="OTT302" s="97"/>
      <c r="OTU302" s="97"/>
      <c r="OTV302" s="97"/>
      <c r="OTW302" s="97"/>
      <c r="OTX302" s="97"/>
      <c r="OTY302" s="97"/>
      <c r="OTZ302" s="97"/>
      <c r="OUA302" s="97"/>
      <c r="OUB302" s="97"/>
      <c r="OUC302" s="97"/>
      <c r="OUD302" s="97"/>
      <c r="OUE302" s="97"/>
      <c r="OUF302" s="97"/>
      <c r="OUG302" s="97"/>
      <c r="OUH302" s="97"/>
      <c r="OUI302" s="97"/>
      <c r="OUJ302" s="97"/>
      <c r="OUK302" s="97"/>
      <c r="OUL302" s="97"/>
      <c r="OUM302" s="97"/>
      <c r="OUN302" s="97"/>
      <c r="OUO302" s="97"/>
      <c r="OUP302" s="97"/>
      <c r="OUQ302" s="97"/>
      <c r="OUR302" s="97"/>
      <c r="OUS302" s="97"/>
      <c r="OUT302" s="97"/>
      <c r="OUU302" s="97"/>
      <c r="OUV302" s="97"/>
      <c r="OUW302" s="97"/>
      <c r="OUX302" s="97"/>
      <c r="OUY302" s="97"/>
      <c r="OUZ302" s="97"/>
      <c r="OVA302" s="97"/>
      <c r="OVB302" s="97"/>
      <c r="OVC302" s="97"/>
      <c r="OVD302" s="97"/>
      <c r="OVE302" s="97"/>
      <c r="OVF302" s="97"/>
      <c r="OVG302" s="97"/>
      <c r="OVH302" s="97"/>
      <c r="OVI302" s="97"/>
      <c r="OVJ302" s="97"/>
      <c r="OVK302" s="97"/>
      <c r="OVL302" s="97"/>
      <c r="OVM302" s="97"/>
      <c r="OVN302" s="97"/>
      <c r="OVO302" s="97"/>
      <c r="OVP302" s="97"/>
      <c r="OVQ302" s="97"/>
      <c r="OVR302" s="97"/>
      <c r="OVS302" s="97"/>
      <c r="OVT302" s="97"/>
      <c r="OVU302" s="97"/>
      <c r="OVV302" s="97"/>
      <c r="OVW302" s="97"/>
      <c r="OVX302" s="97"/>
      <c r="OVY302" s="97"/>
      <c r="OVZ302" s="97"/>
      <c r="OWA302" s="97"/>
      <c r="OWB302" s="97"/>
      <c r="OWC302" s="97"/>
      <c r="OWD302" s="97"/>
      <c r="OWE302" s="97"/>
      <c r="OWF302" s="97"/>
      <c r="OWG302" s="97"/>
      <c r="OWH302" s="97"/>
      <c r="OWI302" s="97"/>
      <c r="OWJ302" s="97"/>
      <c r="OWK302" s="97"/>
      <c r="OWL302" s="97"/>
      <c r="OWM302" s="97"/>
      <c r="OWN302" s="97"/>
      <c r="OWO302" s="97"/>
      <c r="OWP302" s="97"/>
      <c r="OWQ302" s="97"/>
      <c r="OWR302" s="97"/>
      <c r="OWS302" s="97"/>
      <c r="OWT302" s="97"/>
      <c r="OWU302" s="97"/>
      <c r="OWV302" s="97"/>
      <c r="OWW302" s="97"/>
      <c r="OWX302" s="97"/>
      <c r="OWY302" s="97"/>
      <c r="OWZ302" s="97"/>
      <c r="OXA302" s="97"/>
      <c r="OXB302" s="97"/>
      <c r="OXC302" s="97"/>
      <c r="OXD302" s="97"/>
      <c r="OXE302" s="97"/>
      <c r="OXF302" s="97"/>
      <c r="OXG302" s="97"/>
      <c r="OXH302" s="97"/>
      <c r="OXI302" s="97"/>
      <c r="OXJ302" s="97"/>
      <c r="OXK302" s="97"/>
      <c r="OXL302" s="97"/>
      <c r="OXM302" s="97"/>
      <c r="OXN302" s="97"/>
      <c r="OXO302" s="97"/>
      <c r="OXP302" s="97"/>
      <c r="OXQ302" s="97"/>
      <c r="OXR302" s="97"/>
      <c r="OXS302" s="97"/>
      <c r="OXT302" s="97"/>
      <c r="OXU302" s="97"/>
      <c r="OXV302" s="97"/>
      <c r="OXW302" s="97"/>
      <c r="OXX302" s="97"/>
      <c r="OXY302" s="97"/>
      <c r="OXZ302" s="97"/>
      <c r="OYA302" s="97"/>
      <c r="OYB302" s="97"/>
      <c r="OYC302" s="97"/>
      <c r="OYD302" s="97"/>
      <c r="OYE302" s="97"/>
      <c r="OYF302" s="97"/>
      <c r="OYG302" s="97"/>
      <c r="OYH302" s="97"/>
      <c r="OYI302" s="97"/>
      <c r="OYJ302" s="97"/>
      <c r="OYK302" s="97"/>
      <c r="OYL302" s="97"/>
      <c r="OYM302" s="97"/>
      <c r="OYN302" s="97"/>
      <c r="OYO302" s="97"/>
      <c r="OYP302" s="97"/>
      <c r="OYQ302" s="97"/>
      <c r="OYR302" s="97"/>
      <c r="OYS302" s="97"/>
      <c r="OYT302" s="97"/>
      <c r="OYU302" s="97"/>
      <c r="OYV302" s="97"/>
      <c r="OYW302" s="97"/>
      <c r="OYX302" s="97"/>
      <c r="OYY302" s="97"/>
      <c r="OYZ302" s="97"/>
      <c r="OZA302" s="97"/>
      <c r="OZB302" s="97"/>
      <c r="OZC302" s="97"/>
      <c r="OZD302" s="97"/>
      <c r="OZE302" s="97"/>
      <c r="OZF302" s="97"/>
      <c r="OZG302" s="97"/>
      <c r="OZH302" s="97"/>
      <c r="OZI302" s="97"/>
      <c r="OZJ302" s="97"/>
      <c r="OZK302" s="97"/>
      <c r="OZL302" s="97"/>
      <c r="OZM302" s="97"/>
      <c r="OZN302" s="97"/>
      <c r="OZO302" s="97"/>
      <c r="OZP302" s="97"/>
      <c r="OZQ302" s="97"/>
      <c r="OZR302" s="97"/>
      <c r="OZS302" s="97"/>
      <c r="OZT302" s="97"/>
      <c r="OZU302" s="97"/>
      <c r="OZV302" s="97"/>
      <c r="OZW302" s="97"/>
      <c r="OZX302" s="97"/>
      <c r="OZY302" s="97"/>
      <c r="OZZ302" s="97"/>
      <c r="PAA302" s="97"/>
      <c r="PAB302" s="97"/>
      <c r="PAC302" s="97"/>
      <c r="PAD302" s="97"/>
      <c r="PAE302" s="97"/>
      <c r="PAF302" s="97"/>
      <c r="PAG302" s="97"/>
      <c r="PAH302" s="97"/>
      <c r="PAI302" s="97"/>
      <c r="PAJ302" s="97"/>
      <c r="PAK302" s="97"/>
      <c r="PAL302" s="97"/>
      <c r="PAM302" s="97"/>
      <c r="PAN302" s="97"/>
      <c r="PAO302" s="97"/>
      <c r="PAP302" s="97"/>
      <c r="PAQ302" s="97"/>
      <c r="PAR302" s="97"/>
      <c r="PAS302" s="97"/>
      <c r="PAT302" s="97"/>
      <c r="PAU302" s="97"/>
      <c r="PAV302" s="97"/>
      <c r="PAW302" s="97"/>
      <c r="PAX302" s="97"/>
      <c r="PAY302" s="97"/>
      <c r="PAZ302" s="97"/>
      <c r="PBA302" s="97"/>
      <c r="PBB302" s="97"/>
      <c r="PBC302" s="97"/>
      <c r="PBD302" s="97"/>
      <c r="PBE302" s="97"/>
      <c r="PBF302" s="97"/>
      <c r="PBG302" s="97"/>
      <c r="PBH302" s="97"/>
      <c r="PBI302" s="97"/>
      <c r="PBJ302" s="97"/>
      <c r="PBK302" s="97"/>
      <c r="PBL302" s="97"/>
      <c r="PBM302" s="97"/>
      <c r="PBN302" s="97"/>
      <c r="PBO302" s="97"/>
      <c r="PBP302" s="97"/>
      <c r="PBQ302" s="97"/>
      <c r="PBR302" s="97"/>
      <c r="PBS302" s="97"/>
      <c r="PBT302" s="97"/>
      <c r="PBU302" s="97"/>
      <c r="PBV302" s="97"/>
      <c r="PBW302" s="97"/>
      <c r="PBX302" s="97"/>
      <c r="PBY302" s="97"/>
      <c r="PBZ302" s="97"/>
      <c r="PCA302" s="97"/>
      <c r="PCB302" s="97"/>
      <c r="PCC302" s="97"/>
      <c r="PCD302" s="97"/>
      <c r="PCE302" s="97"/>
      <c r="PCF302" s="97"/>
      <c r="PCG302" s="97"/>
      <c r="PCH302" s="97"/>
      <c r="PCI302" s="97"/>
      <c r="PCJ302" s="97"/>
      <c r="PCK302" s="97"/>
      <c r="PCL302" s="97"/>
      <c r="PCM302" s="97"/>
      <c r="PCN302" s="97"/>
      <c r="PCO302" s="97"/>
      <c r="PCP302" s="97"/>
      <c r="PCQ302" s="97"/>
      <c r="PCR302" s="97"/>
      <c r="PCS302" s="97"/>
      <c r="PCT302" s="97"/>
      <c r="PCU302" s="97"/>
      <c r="PCV302" s="97"/>
      <c r="PCW302" s="97"/>
      <c r="PCX302" s="97"/>
      <c r="PCY302" s="97"/>
      <c r="PCZ302" s="97"/>
      <c r="PDA302" s="97"/>
      <c r="PDB302" s="97"/>
      <c r="PDC302" s="97"/>
      <c r="PDD302" s="97"/>
      <c r="PDE302" s="97"/>
      <c r="PDF302" s="97"/>
      <c r="PDG302" s="97"/>
      <c r="PDH302" s="97"/>
      <c r="PDI302" s="97"/>
      <c r="PDJ302" s="97"/>
      <c r="PDK302" s="97"/>
      <c r="PDL302" s="97"/>
      <c r="PDM302" s="97"/>
      <c r="PDN302" s="97"/>
      <c r="PDO302" s="97"/>
      <c r="PDP302" s="97"/>
      <c r="PDQ302" s="97"/>
      <c r="PDR302" s="97"/>
      <c r="PDS302" s="97"/>
      <c r="PDT302" s="97"/>
      <c r="PDU302" s="97"/>
      <c r="PDV302" s="97"/>
      <c r="PDW302" s="97"/>
      <c r="PDX302" s="97"/>
      <c r="PDY302" s="97"/>
      <c r="PDZ302" s="97"/>
      <c r="PEA302" s="97"/>
      <c r="PEB302" s="97"/>
      <c r="PEC302" s="97"/>
      <c r="PED302" s="97"/>
      <c r="PEE302" s="97"/>
      <c r="PEF302" s="97"/>
      <c r="PEG302" s="97"/>
      <c r="PEH302" s="97"/>
      <c r="PEI302" s="97"/>
      <c r="PEJ302" s="97"/>
      <c r="PEK302" s="97"/>
      <c r="PEL302" s="97"/>
      <c r="PEM302" s="97"/>
      <c r="PEN302" s="97"/>
      <c r="PEO302" s="97"/>
      <c r="PEP302" s="97"/>
      <c r="PEQ302" s="97"/>
      <c r="PER302" s="97"/>
      <c r="PES302" s="97"/>
      <c r="PET302" s="97"/>
      <c r="PEU302" s="97"/>
      <c r="PEV302" s="97"/>
      <c r="PEW302" s="97"/>
      <c r="PEX302" s="97"/>
      <c r="PEY302" s="97"/>
      <c r="PEZ302" s="97"/>
      <c r="PFA302" s="97"/>
      <c r="PFB302" s="97"/>
      <c r="PFC302" s="97"/>
      <c r="PFD302" s="97"/>
      <c r="PFE302" s="97"/>
      <c r="PFF302" s="97"/>
      <c r="PFG302" s="97"/>
      <c r="PFH302" s="97"/>
      <c r="PFI302" s="97"/>
      <c r="PFJ302" s="97"/>
      <c r="PFK302" s="97"/>
      <c r="PFL302" s="97"/>
      <c r="PFM302" s="97"/>
      <c r="PFN302" s="97"/>
      <c r="PFO302" s="97"/>
      <c r="PFP302" s="97"/>
      <c r="PFQ302" s="97"/>
      <c r="PFR302" s="97"/>
      <c r="PFS302" s="97"/>
      <c r="PFT302" s="97"/>
      <c r="PFU302" s="97"/>
      <c r="PFV302" s="97"/>
      <c r="PFW302" s="97"/>
      <c r="PFX302" s="97"/>
      <c r="PFY302" s="97"/>
      <c r="PFZ302" s="97"/>
      <c r="PGA302" s="97"/>
      <c r="PGB302" s="97"/>
      <c r="PGC302" s="97"/>
      <c r="PGD302" s="97"/>
      <c r="PGE302" s="97"/>
      <c r="PGF302" s="97"/>
      <c r="PGG302" s="97"/>
      <c r="PGH302" s="97"/>
      <c r="PGI302" s="97"/>
      <c r="PGJ302" s="97"/>
      <c r="PGK302" s="97"/>
      <c r="PGL302" s="97"/>
      <c r="PGM302" s="97"/>
      <c r="PGN302" s="97"/>
      <c r="PGO302" s="97"/>
      <c r="PGP302" s="97"/>
      <c r="PGQ302" s="97"/>
      <c r="PGR302" s="97"/>
      <c r="PGS302" s="97"/>
      <c r="PGT302" s="97"/>
      <c r="PGU302" s="97"/>
      <c r="PGV302" s="97"/>
      <c r="PGW302" s="97"/>
      <c r="PGX302" s="97"/>
      <c r="PGY302" s="97"/>
      <c r="PGZ302" s="97"/>
      <c r="PHA302" s="97"/>
      <c r="PHB302" s="97"/>
      <c r="PHC302" s="97"/>
      <c r="PHD302" s="97"/>
      <c r="PHE302" s="97"/>
      <c r="PHF302" s="97"/>
      <c r="PHG302" s="97"/>
      <c r="PHH302" s="97"/>
      <c r="PHI302" s="97"/>
      <c r="PHJ302" s="97"/>
      <c r="PHK302" s="97"/>
      <c r="PHL302" s="97"/>
      <c r="PHM302" s="97"/>
      <c r="PHN302" s="97"/>
      <c r="PHO302" s="97"/>
      <c r="PHP302" s="97"/>
      <c r="PHQ302" s="97"/>
      <c r="PHR302" s="97"/>
      <c r="PHS302" s="97"/>
      <c r="PHT302" s="97"/>
      <c r="PHU302" s="97"/>
      <c r="PHV302" s="97"/>
      <c r="PHW302" s="97"/>
      <c r="PHX302" s="97"/>
      <c r="PHY302" s="97"/>
      <c r="PHZ302" s="97"/>
      <c r="PIA302" s="97"/>
      <c r="PIB302" s="97"/>
      <c r="PIC302" s="97"/>
      <c r="PID302" s="97"/>
      <c r="PIE302" s="97"/>
      <c r="PIF302" s="97"/>
      <c r="PIG302" s="97"/>
      <c r="PIH302" s="97"/>
      <c r="PII302" s="97"/>
      <c r="PIJ302" s="97"/>
      <c r="PIK302" s="97"/>
      <c r="PIL302" s="97"/>
      <c r="PIM302" s="97"/>
      <c r="PIN302" s="97"/>
      <c r="PIO302" s="97"/>
      <c r="PIP302" s="97"/>
      <c r="PIQ302" s="97"/>
      <c r="PIR302" s="97"/>
      <c r="PIS302" s="97"/>
      <c r="PIT302" s="97"/>
      <c r="PIU302" s="97"/>
      <c r="PIV302" s="97"/>
      <c r="PIW302" s="97"/>
      <c r="PIX302" s="97"/>
      <c r="PIY302" s="97"/>
      <c r="PIZ302" s="97"/>
      <c r="PJA302" s="97"/>
      <c r="PJB302" s="97"/>
      <c r="PJC302" s="97"/>
      <c r="PJD302" s="97"/>
      <c r="PJE302" s="97"/>
      <c r="PJF302" s="97"/>
      <c r="PJG302" s="97"/>
      <c r="PJH302" s="97"/>
      <c r="PJI302" s="97"/>
      <c r="PJJ302" s="97"/>
      <c r="PJK302" s="97"/>
      <c r="PJL302" s="97"/>
      <c r="PJM302" s="97"/>
      <c r="PJN302" s="97"/>
      <c r="PJO302" s="97"/>
      <c r="PJP302" s="97"/>
      <c r="PJQ302" s="97"/>
      <c r="PJR302" s="97"/>
      <c r="PJS302" s="97"/>
      <c r="PJT302" s="97"/>
      <c r="PJU302" s="97"/>
      <c r="PJV302" s="97"/>
      <c r="PJW302" s="97"/>
      <c r="PJX302" s="97"/>
      <c r="PJY302" s="97"/>
      <c r="PJZ302" s="97"/>
      <c r="PKA302" s="97"/>
      <c r="PKB302" s="97"/>
      <c r="PKC302" s="97"/>
      <c r="PKD302" s="97"/>
      <c r="PKE302" s="97"/>
      <c r="PKF302" s="97"/>
      <c r="PKG302" s="97"/>
      <c r="PKH302" s="97"/>
      <c r="PKI302" s="97"/>
      <c r="PKJ302" s="97"/>
      <c r="PKK302" s="97"/>
      <c r="PKL302" s="97"/>
      <c r="PKM302" s="97"/>
      <c r="PKN302" s="97"/>
      <c r="PKO302" s="97"/>
      <c r="PKP302" s="97"/>
      <c r="PKQ302" s="97"/>
      <c r="PKR302" s="97"/>
      <c r="PKS302" s="97"/>
      <c r="PKT302" s="97"/>
      <c r="PKU302" s="97"/>
      <c r="PKV302" s="97"/>
      <c r="PKW302" s="97"/>
      <c r="PKX302" s="97"/>
      <c r="PKY302" s="97"/>
      <c r="PKZ302" s="97"/>
      <c r="PLA302" s="97"/>
      <c r="PLB302" s="97"/>
      <c r="PLC302" s="97"/>
      <c r="PLD302" s="97"/>
      <c r="PLE302" s="97"/>
      <c r="PLF302" s="97"/>
      <c r="PLG302" s="97"/>
      <c r="PLH302" s="97"/>
      <c r="PLI302" s="97"/>
      <c r="PLJ302" s="97"/>
      <c r="PLK302" s="97"/>
      <c r="PLL302" s="97"/>
      <c r="PLM302" s="97"/>
      <c r="PLN302" s="97"/>
      <c r="PLO302" s="97"/>
      <c r="PLP302" s="97"/>
      <c r="PLQ302" s="97"/>
      <c r="PLR302" s="97"/>
      <c r="PLS302" s="97"/>
      <c r="PLT302" s="97"/>
      <c r="PLU302" s="97"/>
      <c r="PLV302" s="97"/>
      <c r="PLW302" s="97"/>
      <c r="PLX302" s="97"/>
      <c r="PLY302" s="97"/>
      <c r="PLZ302" s="97"/>
      <c r="PMA302" s="97"/>
      <c r="PMB302" s="97"/>
      <c r="PMC302" s="97"/>
      <c r="PMD302" s="97"/>
      <c r="PME302" s="97"/>
      <c r="PMF302" s="97"/>
      <c r="PMG302" s="97"/>
      <c r="PMH302" s="97"/>
      <c r="PMI302" s="97"/>
      <c r="PMJ302" s="97"/>
      <c r="PMK302" s="97"/>
      <c r="PML302" s="97"/>
      <c r="PMM302" s="97"/>
      <c r="PMN302" s="97"/>
      <c r="PMO302" s="97"/>
      <c r="PMP302" s="97"/>
      <c r="PMQ302" s="97"/>
      <c r="PMR302" s="97"/>
      <c r="PMS302" s="97"/>
      <c r="PMT302" s="97"/>
      <c r="PMU302" s="97"/>
      <c r="PMV302" s="97"/>
      <c r="PMW302" s="97"/>
      <c r="PMX302" s="97"/>
      <c r="PMY302" s="97"/>
      <c r="PMZ302" s="97"/>
      <c r="PNA302" s="97"/>
      <c r="PNB302" s="97"/>
      <c r="PNC302" s="97"/>
      <c r="PND302" s="97"/>
      <c r="PNE302" s="97"/>
      <c r="PNF302" s="97"/>
      <c r="PNG302" s="97"/>
      <c r="PNH302" s="97"/>
      <c r="PNI302" s="97"/>
      <c r="PNJ302" s="97"/>
      <c r="PNK302" s="97"/>
      <c r="PNL302" s="97"/>
      <c r="PNM302" s="97"/>
      <c r="PNN302" s="97"/>
      <c r="PNO302" s="97"/>
      <c r="PNP302" s="97"/>
      <c r="PNQ302" s="97"/>
      <c r="PNR302" s="97"/>
      <c r="PNS302" s="97"/>
      <c r="PNT302" s="97"/>
      <c r="PNU302" s="97"/>
      <c r="PNV302" s="97"/>
      <c r="PNW302" s="97"/>
      <c r="PNX302" s="97"/>
      <c r="PNY302" s="97"/>
      <c r="PNZ302" s="97"/>
      <c r="POA302" s="97"/>
      <c r="POB302" s="97"/>
      <c r="POC302" s="97"/>
      <c r="POD302" s="97"/>
      <c r="POE302" s="97"/>
      <c r="POF302" s="97"/>
      <c r="POG302" s="97"/>
      <c r="POH302" s="97"/>
      <c r="POI302" s="97"/>
      <c r="POJ302" s="97"/>
      <c r="POK302" s="97"/>
      <c r="POL302" s="97"/>
      <c r="POM302" s="97"/>
      <c r="PON302" s="97"/>
      <c r="POO302" s="97"/>
      <c r="POP302" s="97"/>
      <c r="POQ302" s="97"/>
      <c r="POR302" s="97"/>
      <c r="POS302" s="97"/>
      <c r="POT302" s="97"/>
      <c r="POU302" s="97"/>
      <c r="POV302" s="97"/>
      <c r="POW302" s="97"/>
      <c r="POX302" s="97"/>
      <c r="POY302" s="97"/>
      <c r="POZ302" s="97"/>
      <c r="PPA302" s="97"/>
      <c r="PPB302" s="97"/>
      <c r="PPC302" s="97"/>
      <c r="PPD302" s="97"/>
      <c r="PPE302" s="97"/>
      <c r="PPF302" s="97"/>
      <c r="PPG302" s="97"/>
      <c r="PPH302" s="97"/>
      <c r="PPI302" s="97"/>
      <c r="PPJ302" s="97"/>
      <c r="PPK302" s="97"/>
      <c r="PPL302" s="97"/>
      <c r="PPM302" s="97"/>
      <c r="PPN302" s="97"/>
      <c r="PPO302" s="97"/>
      <c r="PPP302" s="97"/>
      <c r="PPQ302" s="97"/>
      <c r="PPR302" s="97"/>
      <c r="PPS302" s="97"/>
      <c r="PPT302" s="97"/>
      <c r="PPU302" s="97"/>
      <c r="PPV302" s="97"/>
      <c r="PPW302" s="97"/>
      <c r="PPX302" s="97"/>
      <c r="PPY302" s="97"/>
      <c r="PPZ302" s="97"/>
      <c r="PQA302" s="97"/>
      <c r="PQB302" s="97"/>
      <c r="PQC302" s="97"/>
      <c r="PQD302" s="97"/>
      <c r="PQE302" s="97"/>
      <c r="PQF302" s="97"/>
      <c r="PQG302" s="97"/>
      <c r="PQH302" s="97"/>
      <c r="PQI302" s="97"/>
      <c r="PQJ302" s="97"/>
      <c r="PQK302" s="97"/>
      <c r="PQL302" s="97"/>
      <c r="PQM302" s="97"/>
      <c r="PQN302" s="97"/>
      <c r="PQO302" s="97"/>
      <c r="PQP302" s="97"/>
      <c r="PQQ302" s="97"/>
      <c r="PQR302" s="97"/>
      <c r="PQS302" s="97"/>
      <c r="PQT302" s="97"/>
      <c r="PQU302" s="97"/>
      <c r="PQV302" s="97"/>
      <c r="PQW302" s="97"/>
      <c r="PQX302" s="97"/>
      <c r="PQY302" s="97"/>
      <c r="PQZ302" s="97"/>
      <c r="PRA302" s="97"/>
      <c r="PRB302" s="97"/>
      <c r="PRC302" s="97"/>
      <c r="PRD302" s="97"/>
      <c r="PRE302" s="97"/>
      <c r="PRF302" s="97"/>
      <c r="PRG302" s="97"/>
      <c r="PRH302" s="97"/>
      <c r="PRI302" s="97"/>
      <c r="PRJ302" s="97"/>
      <c r="PRK302" s="97"/>
      <c r="PRL302" s="97"/>
      <c r="PRM302" s="97"/>
      <c r="PRN302" s="97"/>
      <c r="PRO302" s="97"/>
      <c r="PRP302" s="97"/>
      <c r="PRQ302" s="97"/>
      <c r="PRR302" s="97"/>
      <c r="PRS302" s="97"/>
      <c r="PRT302" s="97"/>
      <c r="PRU302" s="97"/>
      <c r="PRV302" s="97"/>
      <c r="PRW302" s="97"/>
      <c r="PRX302" s="97"/>
      <c r="PRY302" s="97"/>
      <c r="PRZ302" s="97"/>
      <c r="PSA302" s="97"/>
      <c r="PSB302" s="97"/>
      <c r="PSC302" s="97"/>
      <c r="PSD302" s="97"/>
      <c r="PSE302" s="97"/>
      <c r="PSF302" s="97"/>
      <c r="PSG302" s="97"/>
      <c r="PSH302" s="97"/>
      <c r="PSI302" s="97"/>
      <c r="PSJ302" s="97"/>
      <c r="PSK302" s="97"/>
      <c r="PSL302" s="97"/>
      <c r="PSM302" s="97"/>
      <c r="PSN302" s="97"/>
      <c r="PSO302" s="97"/>
      <c r="PSP302" s="97"/>
      <c r="PSQ302" s="97"/>
      <c r="PSR302" s="97"/>
      <c r="PSS302" s="97"/>
      <c r="PST302" s="97"/>
      <c r="PSU302" s="97"/>
      <c r="PSV302" s="97"/>
      <c r="PSW302" s="97"/>
      <c r="PSX302" s="97"/>
      <c r="PSY302" s="97"/>
      <c r="PSZ302" s="97"/>
      <c r="PTA302" s="97"/>
      <c r="PTB302" s="97"/>
      <c r="PTC302" s="97"/>
      <c r="PTD302" s="97"/>
      <c r="PTE302" s="97"/>
      <c r="PTF302" s="97"/>
      <c r="PTG302" s="97"/>
      <c r="PTH302" s="97"/>
      <c r="PTI302" s="97"/>
      <c r="PTJ302" s="97"/>
      <c r="PTK302" s="97"/>
      <c r="PTL302" s="97"/>
      <c r="PTM302" s="97"/>
      <c r="PTN302" s="97"/>
      <c r="PTO302" s="97"/>
      <c r="PTP302" s="97"/>
      <c r="PTQ302" s="97"/>
      <c r="PTR302" s="97"/>
      <c r="PTS302" s="97"/>
      <c r="PTT302" s="97"/>
      <c r="PTU302" s="97"/>
      <c r="PTV302" s="97"/>
      <c r="PTW302" s="97"/>
      <c r="PTX302" s="97"/>
      <c r="PTY302" s="97"/>
      <c r="PTZ302" s="97"/>
      <c r="PUA302" s="97"/>
      <c r="PUB302" s="97"/>
      <c r="PUC302" s="97"/>
      <c r="PUD302" s="97"/>
      <c r="PUE302" s="97"/>
      <c r="PUF302" s="97"/>
      <c r="PUG302" s="97"/>
      <c r="PUH302" s="97"/>
      <c r="PUI302" s="97"/>
      <c r="PUJ302" s="97"/>
      <c r="PUK302" s="97"/>
      <c r="PUL302" s="97"/>
      <c r="PUM302" s="97"/>
      <c r="PUN302" s="97"/>
      <c r="PUO302" s="97"/>
      <c r="PUP302" s="97"/>
      <c r="PUQ302" s="97"/>
      <c r="PUR302" s="97"/>
      <c r="PUS302" s="97"/>
      <c r="PUT302" s="97"/>
      <c r="PUU302" s="97"/>
      <c r="PUV302" s="97"/>
      <c r="PUW302" s="97"/>
      <c r="PUX302" s="97"/>
      <c r="PUY302" s="97"/>
      <c r="PUZ302" s="97"/>
      <c r="PVA302" s="97"/>
      <c r="PVB302" s="97"/>
      <c r="PVC302" s="97"/>
      <c r="PVD302" s="97"/>
      <c r="PVE302" s="97"/>
      <c r="PVF302" s="97"/>
      <c r="PVG302" s="97"/>
      <c r="PVH302" s="97"/>
      <c r="PVI302" s="97"/>
      <c r="PVJ302" s="97"/>
      <c r="PVK302" s="97"/>
      <c r="PVL302" s="97"/>
      <c r="PVM302" s="97"/>
      <c r="PVN302" s="97"/>
      <c r="PVO302" s="97"/>
      <c r="PVP302" s="97"/>
      <c r="PVQ302" s="97"/>
      <c r="PVR302" s="97"/>
      <c r="PVS302" s="97"/>
      <c r="PVT302" s="97"/>
      <c r="PVU302" s="97"/>
      <c r="PVV302" s="97"/>
      <c r="PVW302" s="97"/>
      <c r="PVX302" s="97"/>
      <c r="PVY302" s="97"/>
      <c r="PVZ302" s="97"/>
      <c r="PWA302" s="97"/>
      <c r="PWB302" s="97"/>
      <c r="PWC302" s="97"/>
      <c r="PWD302" s="97"/>
      <c r="PWE302" s="97"/>
      <c r="PWF302" s="97"/>
      <c r="PWG302" s="97"/>
      <c r="PWH302" s="97"/>
      <c r="PWI302" s="97"/>
      <c r="PWJ302" s="97"/>
      <c r="PWK302" s="97"/>
      <c r="PWL302" s="97"/>
      <c r="PWM302" s="97"/>
      <c r="PWN302" s="97"/>
      <c r="PWO302" s="97"/>
      <c r="PWP302" s="97"/>
      <c r="PWQ302" s="97"/>
      <c r="PWR302" s="97"/>
      <c r="PWS302" s="97"/>
      <c r="PWT302" s="97"/>
      <c r="PWU302" s="97"/>
      <c r="PWV302" s="97"/>
      <c r="PWW302" s="97"/>
      <c r="PWX302" s="97"/>
      <c r="PWY302" s="97"/>
      <c r="PWZ302" s="97"/>
      <c r="PXA302" s="97"/>
      <c r="PXB302" s="97"/>
      <c r="PXC302" s="97"/>
      <c r="PXD302" s="97"/>
      <c r="PXE302" s="97"/>
      <c r="PXF302" s="97"/>
      <c r="PXG302" s="97"/>
      <c r="PXH302" s="97"/>
      <c r="PXI302" s="97"/>
      <c r="PXJ302" s="97"/>
      <c r="PXK302" s="97"/>
      <c r="PXL302" s="97"/>
      <c r="PXM302" s="97"/>
      <c r="PXN302" s="97"/>
      <c r="PXO302" s="97"/>
      <c r="PXP302" s="97"/>
      <c r="PXQ302" s="97"/>
      <c r="PXR302" s="97"/>
      <c r="PXS302" s="97"/>
      <c r="PXT302" s="97"/>
      <c r="PXU302" s="97"/>
      <c r="PXV302" s="97"/>
      <c r="PXW302" s="97"/>
      <c r="PXX302" s="97"/>
      <c r="PXY302" s="97"/>
      <c r="PXZ302" s="97"/>
      <c r="PYA302" s="97"/>
      <c r="PYB302" s="97"/>
      <c r="PYC302" s="97"/>
      <c r="PYD302" s="97"/>
      <c r="PYE302" s="97"/>
      <c r="PYF302" s="97"/>
      <c r="PYG302" s="97"/>
      <c r="PYH302" s="97"/>
      <c r="PYI302" s="97"/>
      <c r="PYJ302" s="97"/>
      <c r="PYK302" s="97"/>
      <c r="PYL302" s="97"/>
      <c r="PYM302" s="97"/>
      <c r="PYN302" s="97"/>
      <c r="PYO302" s="97"/>
      <c r="PYP302" s="97"/>
      <c r="PYQ302" s="97"/>
      <c r="PYR302" s="97"/>
      <c r="PYS302" s="97"/>
      <c r="PYT302" s="97"/>
      <c r="PYU302" s="97"/>
      <c r="PYV302" s="97"/>
      <c r="PYW302" s="97"/>
      <c r="PYX302" s="97"/>
      <c r="PYY302" s="97"/>
      <c r="PYZ302" s="97"/>
      <c r="PZA302" s="97"/>
      <c r="PZB302" s="97"/>
      <c r="PZC302" s="97"/>
      <c r="PZD302" s="97"/>
      <c r="PZE302" s="97"/>
      <c r="PZF302" s="97"/>
      <c r="PZG302" s="97"/>
      <c r="PZH302" s="97"/>
      <c r="PZI302" s="97"/>
      <c r="PZJ302" s="97"/>
      <c r="PZK302" s="97"/>
      <c r="PZL302" s="97"/>
      <c r="PZM302" s="97"/>
      <c r="PZN302" s="97"/>
      <c r="PZO302" s="97"/>
      <c r="PZP302" s="97"/>
      <c r="PZQ302" s="97"/>
      <c r="PZR302" s="97"/>
      <c r="PZS302" s="97"/>
      <c r="PZT302" s="97"/>
      <c r="PZU302" s="97"/>
      <c r="PZV302" s="97"/>
      <c r="PZW302" s="97"/>
      <c r="PZX302" s="97"/>
      <c r="PZY302" s="97"/>
      <c r="PZZ302" s="97"/>
      <c r="QAA302" s="97"/>
      <c r="QAB302" s="97"/>
      <c r="QAC302" s="97"/>
      <c r="QAD302" s="97"/>
      <c r="QAE302" s="97"/>
      <c r="QAF302" s="97"/>
      <c r="QAG302" s="97"/>
      <c r="QAH302" s="97"/>
      <c r="QAI302" s="97"/>
      <c r="QAJ302" s="97"/>
      <c r="QAK302" s="97"/>
      <c r="QAL302" s="97"/>
      <c r="QAM302" s="97"/>
      <c r="QAN302" s="97"/>
      <c r="QAO302" s="97"/>
      <c r="QAP302" s="97"/>
      <c r="QAQ302" s="97"/>
      <c r="QAR302" s="97"/>
      <c r="QAS302" s="97"/>
      <c r="QAT302" s="97"/>
      <c r="QAU302" s="97"/>
      <c r="QAV302" s="97"/>
      <c r="QAW302" s="97"/>
      <c r="QAX302" s="97"/>
      <c r="QAY302" s="97"/>
      <c r="QAZ302" s="97"/>
      <c r="QBA302" s="97"/>
      <c r="QBB302" s="97"/>
      <c r="QBC302" s="97"/>
      <c r="QBD302" s="97"/>
      <c r="QBE302" s="97"/>
      <c r="QBF302" s="97"/>
      <c r="QBG302" s="97"/>
      <c r="QBH302" s="97"/>
      <c r="QBI302" s="97"/>
      <c r="QBJ302" s="97"/>
      <c r="QBK302" s="97"/>
      <c r="QBL302" s="97"/>
      <c r="QBM302" s="97"/>
      <c r="QBN302" s="97"/>
      <c r="QBO302" s="97"/>
      <c r="QBP302" s="97"/>
      <c r="QBQ302" s="97"/>
      <c r="QBR302" s="97"/>
      <c r="QBS302" s="97"/>
      <c r="QBT302" s="97"/>
      <c r="QBU302" s="97"/>
      <c r="QBV302" s="97"/>
      <c r="QBW302" s="97"/>
      <c r="QBX302" s="97"/>
      <c r="QBY302" s="97"/>
      <c r="QBZ302" s="97"/>
      <c r="QCA302" s="97"/>
      <c r="QCB302" s="97"/>
      <c r="QCC302" s="97"/>
      <c r="QCD302" s="97"/>
      <c r="QCE302" s="97"/>
      <c r="QCF302" s="97"/>
      <c r="QCG302" s="97"/>
      <c r="QCH302" s="97"/>
      <c r="QCI302" s="97"/>
      <c r="QCJ302" s="97"/>
      <c r="QCK302" s="97"/>
      <c r="QCL302" s="97"/>
      <c r="QCM302" s="97"/>
      <c r="QCN302" s="97"/>
      <c r="QCO302" s="97"/>
      <c r="QCP302" s="97"/>
      <c r="QCQ302" s="97"/>
      <c r="QCR302" s="97"/>
      <c r="QCS302" s="97"/>
      <c r="QCT302" s="97"/>
      <c r="QCU302" s="97"/>
      <c r="QCV302" s="97"/>
      <c r="QCW302" s="97"/>
      <c r="QCX302" s="97"/>
      <c r="QCY302" s="97"/>
      <c r="QCZ302" s="97"/>
      <c r="QDA302" s="97"/>
      <c r="QDB302" s="97"/>
      <c r="QDC302" s="97"/>
      <c r="QDD302" s="97"/>
      <c r="QDE302" s="97"/>
      <c r="QDF302" s="97"/>
      <c r="QDG302" s="97"/>
      <c r="QDH302" s="97"/>
      <c r="QDI302" s="97"/>
      <c r="QDJ302" s="97"/>
      <c r="QDK302" s="97"/>
      <c r="QDL302" s="97"/>
      <c r="QDM302" s="97"/>
      <c r="QDN302" s="97"/>
      <c r="QDO302" s="97"/>
      <c r="QDP302" s="97"/>
      <c r="QDQ302" s="97"/>
      <c r="QDR302" s="97"/>
      <c r="QDS302" s="97"/>
      <c r="QDT302" s="97"/>
      <c r="QDU302" s="97"/>
      <c r="QDV302" s="97"/>
      <c r="QDW302" s="97"/>
      <c r="QDX302" s="97"/>
      <c r="QDY302" s="97"/>
      <c r="QDZ302" s="97"/>
      <c r="QEA302" s="97"/>
      <c r="QEB302" s="97"/>
      <c r="QEC302" s="97"/>
      <c r="QED302" s="97"/>
      <c r="QEE302" s="97"/>
      <c r="QEF302" s="97"/>
      <c r="QEG302" s="97"/>
      <c r="QEH302" s="97"/>
      <c r="QEI302" s="97"/>
      <c r="QEJ302" s="97"/>
      <c r="QEK302" s="97"/>
      <c r="QEL302" s="97"/>
      <c r="QEM302" s="97"/>
      <c r="QEN302" s="97"/>
      <c r="QEO302" s="97"/>
      <c r="QEP302" s="97"/>
      <c r="QEQ302" s="97"/>
      <c r="QER302" s="97"/>
      <c r="QES302" s="97"/>
      <c r="QET302" s="97"/>
      <c r="QEU302" s="97"/>
      <c r="QEV302" s="97"/>
      <c r="QEW302" s="97"/>
      <c r="QEX302" s="97"/>
      <c r="QEY302" s="97"/>
      <c r="QEZ302" s="97"/>
      <c r="QFA302" s="97"/>
      <c r="QFB302" s="97"/>
      <c r="QFC302" s="97"/>
      <c r="QFD302" s="97"/>
      <c r="QFE302" s="97"/>
      <c r="QFF302" s="97"/>
      <c r="QFG302" s="97"/>
      <c r="QFH302" s="97"/>
      <c r="QFI302" s="97"/>
      <c r="QFJ302" s="97"/>
      <c r="QFK302" s="97"/>
      <c r="QFL302" s="97"/>
      <c r="QFM302" s="97"/>
      <c r="QFN302" s="97"/>
      <c r="QFO302" s="97"/>
      <c r="QFP302" s="97"/>
      <c r="QFQ302" s="97"/>
      <c r="QFR302" s="97"/>
      <c r="QFS302" s="97"/>
      <c r="QFT302" s="97"/>
      <c r="QFU302" s="97"/>
      <c r="QFV302" s="97"/>
      <c r="QFW302" s="97"/>
      <c r="QFX302" s="97"/>
      <c r="QFY302" s="97"/>
      <c r="QFZ302" s="97"/>
      <c r="QGA302" s="97"/>
      <c r="QGB302" s="97"/>
      <c r="QGC302" s="97"/>
      <c r="QGD302" s="97"/>
      <c r="QGE302" s="97"/>
      <c r="QGF302" s="97"/>
      <c r="QGG302" s="97"/>
      <c r="QGH302" s="97"/>
      <c r="QGI302" s="97"/>
      <c r="QGJ302" s="97"/>
      <c r="QGK302" s="97"/>
      <c r="QGL302" s="97"/>
      <c r="QGM302" s="97"/>
      <c r="QGN302" s="97"/>
      <c r="QGO302" s="97"/>
      <c r="QGP302" s="97"/>
      <c r="QGQ302" s="97"/>
      <c r="QGR302" s="97"/>
      <c r="QGS302" s="97"/>
      <c r="QGT302" s="97"/>
      <c r="QGU302" s="97"/>
      <c r="QGV302" s="97"/>
      <c r="QGW302" s="97"/>
      <c r="QGX302" s="97"/>
      <c r="QGY302" s="97"/>
      <c r="QGZ302" s="97"/>
      <c r="QHA302" s="97"/>
      <c r="QHB302" s="97"/>
      <c r="QHC302" s="97"/>
      <c r="QHD302" s="97"/>
      <c r="QHE302" s="97"/>
      <c r="QHF302" s="97"/>
      <c r="QHG302" s="97"/>
      <c r="QHH302" s="97"/>
      <c r="QHI302" s="97"/>
      <c r="QHJ302" s="97"/>
      <c r="QHK302" s="97"/>
      <c r="QHL302" s="97"/>
      <c r="QHM302" s="97"/>
      <c r="QHN302" s="97"/>
      <c r="QHO302" s="97"/>
      <c r="QHP302" s="97"/>
      <c r="QHQ302" s="97"/>
      <c r="QHR302" s="97"/>
      <c r="QHS302" s="97"/>
      <c r="QHT302" s="97"/>
      <c r="QHU302" s="97"/>
      <c r="QHV302" s="97"/>
      <c r="QHW302" s="97"/>
      <c r="QHX302" s="97"/>
      <c r="QHY302" s="97"/>
      <c r="QHZ302" s="97"/>
      <c r="QIA302" s="97"/>
      <c r="QIB302" s="97"/>
      <c r="QIC302" s="97"/>
      <c r="QID302" s="97"/>
      <c r="QIE302" s="97"/>
      <c r="QIF302" s="97"/>
      <c r="QIG302" s="97"/>
      <c r="QIH302" s="97"/>
      <c r="QII302" s="97"/>
      <c r="QIJ302" s="97"/>
      <c r="QIK302" s="97"/>
      <c r="QIL302" s="97"/>
      <c r="QIM302" s="97"/>
      <c r="QIN302" s="97"/>
      <c r="QIO302" s="97"/>
      <c r="QIP302" s="97"/>
      <c r="QIQ302" s="97"/>
      <c r="QIR302" s="97"/>
      <c r="QIS302" s="97"/>
      <c r="QIT302" s="97"/>
      <c r="QIU302" s="97"/>
      <c r="QIV302" s="97"/>
      <c r="QIW302" s="97"/>
      <c r="QIX302" s="97"/>
      <c r="QIY302" s="97"/>
      <c r="QIZ302" s="97"/>
      <c r="QJA302" s="97"/>
      <c r="QJB302" s="97"/>
      <c r="QJC302" s="97"/>
      <c r="QJD302" s="97"/>
      <c r="QJE302" s="97"/>
      <c r="QJF302" s="97"/>
      <c r="QJG302" s="97"/>
      <c r="QJH302" s="97"/>
      <c r="QJI302" s="97"/>
      <c r="QJJ302" s="97"/>
      <c r="QJK302" s="97"/>
      <c r="QJL302" s="97"/>
      <c r="QJM302" s="97"/>
      <c r="QJN302" s="97"/>
      <c r="QJO302" s="97"/>
      <c r="QJP302" s="97"/>
      <c r="QJQ302" s="97"/>
      <c r="QJR302" s="97"/>
      <c r="QJS302" s="97"/>
      <c r="QJT302" s="97"/>
      <c r="QJU302" s="97"/>
      <c r="QJV302" s="97"/>
      <c r="QJW302" s="97"/>
      <c r="QJX302" s="97"/>
      <c r="QJY302" s="97"/>
      <c r="QJZ302" s="97"/>
      <c r="QKA302" s="97"/>
      <c r="QKB302" s="97"/>
      <c r="QKC302" s="97"/>
      <c r="QKD302" s="97"/>
      <c r="QKE302" s="97"/>
      <c r="QKF302" s="97"/>
      <c r="QKG302" s="97"/>
      <c r="QKH302" s="97"/>
      <c r="QKI302" s="97"/>
      <c r="QKJ302" s="97"/>
      <c r="QKK302" s="97"/>
      <c r="QKL302" s="97"/>
      <c r="QKM302" s="97"/>
      <c r="QKN302" s="97"/>
      <c r="QKO302" s="97"/>
      <c r="QKP302" s="97"/>
      <c r="QKQ302" s="97"/>
      <c r="QKR302" s="97"/>
      <c r="QKS302" s="97"/>
      <c r="QKT302" s="97"/>
      <c r="QKU302" s="97"/>
      <c r="QKV302" s="97"/>
      <c r="QKW302" s="97"/>
      <c r="QKX302" s="97"/>
      <c r="QKY302" s="97"/>
      <c r="QKZ302" s="97"/>
      <c r="QLA302" s="97"/>
      <c r="QLB302" s="97"/>
      <c r="QLC302" s="97"/>
      <c r="QLD302" s="97"/>
      <c r="QLE302" s="97"/>
      <c r="QLF302" s="97"/>
      <c r="QLG302" s="97"/>
      <c r="QLH302" s="97"/>
      <c r="QLI302" s="97"/>
      <c r="QLJ302" s="97"/>
      <c r="QLK302" s="97"/>
      <c r="QLL302" s="97"/>
      <c r="QLM302" s="97"/>
      <c r="QLN302" s="97"/>
      <c r="QLO302" s="97"/>
      <c r="QLP302" s="97"/>
      <c r="QLQ302" s="97"/>
      <c r="QLR302" s="97"/>
      <c r="QLS302" s="97"/>
      <c r="QLT302" s="97"/>
      <c r="QLU302" s="97"/>
      <c r="QLV302" s="97"/>
      <c r="QLW302" s="97"/>
      <c r="QLX302" s="97"/>
      <c r="QLY302" s="97"/>
      <c r="QLZ302" s="97"/>
      <c r="QMA302" s="97"/>
      <c r="QMB302" s="97"/>
      <c r="QMC302" s="97"/>
      <c r="QMD302" s="97"/>
      <c r="QME302" s="97"/>
      <c r="QMF302" s="97"/>
      <c r="QMG302" s="97"/>
      <c r="QMH302" s="97"/>
      <c r="QMI302" s="97"/>
      <c r="QMJ302" s="97"/>
      <c r="QMK302" s="97"/>
      <c r="QML302" s="97"/>
      <c r="QMM302" s="97"/>
      <c r="QMN302" s="97"/>
      <c r="QMO302" s="97"/>
      <c r="QMP302" s="97"/>
      <c r="QMQ302" s="97"/>
      <c r="QMR302" s="97"/>
      <c r="QMS302" s="97"/>
      <c r="QMT302" s="97"/>
      <c r="QMU302" s="97"/>
      <c r="QMV302" s="97"/>
      <c r="QMW302" s="97"/>
      <c r="QMX302" s="97"/>
      <c r="QMY302" s="97"/>
      <c r="QMZ302" s="97"/>
      <c r="QNA302" s="97"/>
      <c r="QNB302" s="97"/>
      <c r="QNC302" s="97"/>
      <c r="QND302" s="97"/>
      <c r="QNE302" s="97"/>
      <c r="QNF302" s="97"/>
      <c r="QNG302" s="97"/>
      <c r="QNH302" s="97"/>
      <c r="QNI302" s="97"/>
      <c r="QNJ302" s="97"/>
      <c r="QNK302" s="97"/>
      <c r="QNL302" s="97"/>
      <c r="QNM302" s="97"/>
      <c r="QNN302" s="97"/>
      <c r="QNO302" s="97"/>
      <c r="QNP302" s="97"/>
      <c r="QNQ302" s="97"/>
      <c r="QNR302" s="97"/>
      <c r="QNS302" s="97"/>
      <c r="QNT302" s="97"/>
      <c r="QNU302" s="97"/>
      <c r="QNV302" s="97"/>
      <c r="QNW302" s="97"/>
      <c r="QNX302" s="97"/>
      <c r="QNY302" s="97"/>
      <c r="QNZ302" s="97"/>
      <c r="QOA302" s="97"/>
      <c r="QOB302" s="97"/>
      <c r="QOC302" s="97"/>
      <c r="QOD302" s="97"/>
      <c r="QOE302" s="97"/>
      <c r="QOF302" s="97"/>
      <c r="QOG302" s="97"/>
      <c r="QOH302" s="97"/>
      <c r="QOI302" s="97"/>
      <c r="QOJ302" s="97"/>
      <c r="QOK302" s="97"/>
      <c r="QOL302" s="97"/>
      <c r="QOM302" s="97"/>
      <c r="QON302" s="97"/>
      <c r="QOO302" s="97"/>
      <c r="QOP302" s="97"/>
      <c r="QOQ302" s="97"/>
      <c r="QOR302" s="97"/>
      <c r="QOS302" s="97"/>
      <c r="QOT302" s="97"/>
      <c r="QOU302" s="97"/>
      <c r="QOV302" s="97"/>
      <c r="QOW302" s="97"/>
      <c r="QOX302" s="97"/>
      <c r="QOY302" s="97"/>
      <c r="QOZ302" s="97"/>
      <c r="QPA302" s="97"/>
      <c r="QPB302" s="97"/>
      <c r="QPC302" s="97"/>
      <c r="QPD302" s="97"/>
      <c r="QPE302" s="97"/>
      <c r="QPF302" s="97"/>
      <c r="QPG302" s="97"/>
      <c r="QPH302" s="97"/>
      <c r="QPI302" s="97"/>
      <c r="QPJ302" s="97"/>
      <c r="QPK302" s="97"/>
      <c r="QPL302" s="97"/>
      <c r="QPM302" s="97"/>
      <c r="QPN302" s="97"/>
      <c r="QPO302" s="97"/>
      <c r="QPP302" s="97"/>
      <c r="QPQ302" s="97"/>
      <c r="QPR302" s="97"/>
      <c r="QPS302" s="97"/>
      <c r="QPT302" s="97"/>
      <c r="QPU302" s="97"/>
      <c r="QPV302" s="97"/>
      <c r="QPW302" s="97"/>
      <c r="QPX302" s="97"/>
      <c r="QPY302" s="97"/>
      <c r="QPZ302" s="97"/>
      <c r="QQA302" s="97"/>
      <c r="QQB302" s="97"/>
      <c r="QQC302" s="97"/>
      <c r="QQD302" s="97"/>
      <c r="QQE302" s="97"/>
      <c r="QQF302" s="97"/>
      <c r="QQG302" s="97"/>
      <c r="QQH302" s="97"/>
      <c r="QQI302" s="97"/>
      <c r="QQJ302" s="97"/>
      <c r="QQK302" s="97"/>
      <c r="QQL302" s="97"/>
      <c r="QQM302" s="97"/>
      <c r="QQN302" s="97"/>
      <c r="QQO302" s="97"/>
      <c r="QQP302" s="97"/>
      <c r="QQQ302" s="97"/>
      <c r="QQR302" s="97"/>
      <c r="QQS302" s="97"/>
      <c r="QQT302" s="97"/>
      <c r="QQU302" s="97"/>
      <c r="QQV302" s="97"/>
      <c r="QQW302" s="97"/>
      <c r="QQX302" s="97"/>
      <c r="QQY302" s="97"/>
      <c r="QQZ302" s="97"/>
      <c r="QRA302" s="97"/>
      <c r="QRB302" s="97"/>
      <c r="QRC302" s="97"/>
      <c r="QRD302" s="97"/>
      <c r="QRE302" s="97"/>
      <c r="QRF302" s="97"/>
      <c r="QRG302" s="97"/>
      <c r="QRH302" s="97"/>
      <c r="QRI302" s="97"/>
      <c r="QRJ302" s="97"/>
      <c r="QRK302" s="97"/>
      <c r="QRL302" s="97"/>
      <c r="QRM302" s="97"/>
      <c r="QRN302" s="97"/>
      <c r="QRO302" s="97"/>
      <c r="QRP302" s="97"/>
      <c r="QRQ302" s="97"/>
      <c r="QRR302" s="97"/>
      <c r="QRS302" s="97"/>
      <c r="QRT302" s="97"/>
      <c r="QRU302" s="97"/>
      <c r="QRV302" s="97"/>
      <c r="QRW302" s="97"/>
      <c r="QRX302" s="97"/>
      <c r="QRY302" s="97"/>
      <c r="QRZ302" s="97"/>
      <c r="QSA302" s="97"/>
      <c r="QSB302" s="97"/>
      <c r="QSC302" s="97"/>
      <c r="QSD302" s="97"/>
      <c r="QSE302" s="97"/>
      <c r="QSF302" s="97"/>
      <c r="QSG302" s="97"/>
      <c r="QSH302" s="97"/>
      <c r="QSI302" s="97"/>
      <c r="QSJ302" s="97"/>
      <c r="QSK302" s="97"/>
      <c r="QSL302" s="97"/>
      <c r="QSM302" s="97"/>
      <c r="QSN302" s="97"/>
      <c r="QSO302" s="97"/>
      <c r="QSP302" s="97"/>
      <c r="QSQ302" s="97"/>
      <c r="QSR302" s="97"/>
      <c r="QSS302" s="97"/>
      <c r="QST302" s="97"/>
      <c r="QSU302" s="97"/>
      <c r="QSV302" s="97"/>
      <c r="QSW302" s="97"/>
      <c r="QSX302" s="97"/>
      <c r="QSY302" s="97"/>
      <c r="QSZ302" s="97"/>
      <c r="QTA302" s="97"/>
      <c r="QTB302" s="97"/>
      <c r="QTC302" s="97"/>
      <c r="QTD302" s="97"/>
      <c r="QTE302" s="97"/>
      <c r="QTF302" s="97"/>
      <c r="QTG302" s="97"/>
      <c r="QTH302" s="97"/>
      <c r="QTI302" s="97"/>
      <c r="QTJ302" s="97"/>
      <c r="QTK302" s="97"/>
      <c r="QTL302" s="97"/>
      <c r="QTM302" s="97"/>
      <c r="QTN302" s="97"/>
      <c r="QTO302" s="97"/>
      <c r="QTP302" s="97"/>
      <c r="QTQ302" s="97"/>
      <c r="QTR302" s="97"/>
      <c r="QTS302" s="97"/>
      <c r="QTT302" s="97"/>
      <c r="QTU302" s="97"/>
      <c r="QTV302" s="97"/>
      <c r="QTW302" s="97"/>
      <c r="QTX302" s="97"/>
      <c r="QTY302" s="97"/>
      <c r="QTZ302" s="97"/>
      <c r="QUA302" s="97"/>
      <c r="QUB302" s="97"/>
      <c r="QUC302" s="97"/>
      <c r="QUD302" s="97"/>
      <c r="QUE302" s="97"/>
      <c r="QUF302" s="97"/>
      <c r="QUG302" s="97"/>
      <c r="QUH302" s="97"/>
      <c r="QUI302" s="97"/>
      <c r="QUJ302" s="97"/>
      <c r="QUK302" s="97"/>
      <c r="QUL302" s="97"/>
      <c r="QUM302" s="97"/>
      <c r="QUN302" s="97"/>
      <c r="QUO302" s="97"/>
      <c r="QUP302" s="97"/>
      <c r="QUQ302" s="97"/>
      <c r="QUR302" s="97"/>
      <c r="QUS302" s="97"/>
      <c r="QUT302" s="97"/>
      <c r="QUU302" s="97"/>
      <c r="QUV302" s="97"/>
      <c r="QUW302" s="97"/>
      <c r="QUX302" s="97"/>
      <c r="QUY302" s="97"/>
      <c r="QUZ302" s="97"/>
      <c r="QVA302" s="97"/>
      <c r="QVB302" s="97"/>
      <c r="QVC302" s="97"/>
      <c r="QVD302" s="97"/>
      <c r="QVE302" s="97"/>
      <c r="QVF302" s="97"/>
      <c r="QVG302" s="97"/>
      <c r="QVH302" s="97"/>
      <c r="QVI302" s="97"/>
      <c r="QVJ302" s="97"/>
      <c r="QVK302" s="97"/>
      <c r="QVL302" s="97"/>
      <c r="QVM302" s="97"/>
      <c r="QVN302" s="97"/>
      <c r="QVO302" s="97"/>
      <c r="QVP302" s="97"/>
      <c r="QVQ302" s="97"/>
      <c r="QVR302" s="97"/>
      <c r="QVS302" s="97"/>
      <c r="QVT302" s="97"/>
      <c r="QVU302" s="97"/>
      <c r="QVV302" s="97"/>
      <c r="QVW302" s="97"/>
      <c r="QVX302" s="97"/>
      <c r="QVY302" s="97"/>
      <c r="QVZ302" s="97"/>
      <c r="QWA302" s="97"/>
      <c r="QWB302" s="97"/>
      <c r="QWC302" s="97"/>
      <c r="QWD302" s="97"/>
      <c r="QWE302" s="97"/>
      <c r="QWF302" s="97"/>
      <c r="QWG302" s="97"/>
      <c r="QWH302" s="97"/>
      <c r="QWI302" s="97"/>
      <c r="QWJ302" s="97"/>
      <c r="QWK302" s="97"/>
      <c r="QWL302" s="97"/>
      <c r="QWM302" s="97"/>
      <c r="QWN302" s="97"/>
      <c r="QWO302" s="97"/>
      <c r="QWP302" s="97"/>
      <c r="QWQ302" s="97"/>
      <c r="QWR302" s="97"/>
      <c r="QWS302" s="97"/>
      <c r="QWT302" s="97"/>
      <c r="QWU302" s="97"/>
      <c r="QWV302" s="97"/>
      <c r="QWW302" s="97"/>
      <c r="QWX302" s="97"/>
      <c r="QWY302" s="97"/>
      <c r="QWZ302" s="97"/>
      <c r="QXA302" s="97"/>
      <c r="QXB302" s="97"/>
      <c r="QXC302" s="97"/>
      <c r="QXD302" s="97"/>
      <c r="QXE302" s="97"/>
      <c r="QXF302" s="97"/>
      <c r="QXG302" s="97"/>
      <c r="QXH302" s="97"/>
      <c r="QXI302" s="97"/>
      <c r="QXJ302" s="97"/>
      <c r="QXK302" s="97"/>
      <c r="QXL302" s="97"/>
      <c r="QXM302" s="97"/>
      <c r="QXN302" s="97"/>
      <c r="QXO302" s="97"/>
      <c r="QXP302" s="97"/>
      <c r="QXQ302" s="97"/>
      <c r="QXR302" s="97"/>
      <c r="QXS302" s="97"/>
      <c r="QXT302" s="97"/>
      <c r="QXU302" s="97"/>
      <c r="QXV302" s="97"/>
      <c r="QXW302" s="97"/>
      <c r="QXX302" s="97"/>
      <c r="QXY302" s="97"/>
      <c r="QXZ302" s="97"/>
      <c r="QYA302" s="97"/>
      <c r="QYB302" s="97"/>
      <c r="QYC302" s="97"/>
      <c r="QYD302" s="97"/>
      <c r="QYE302" s="97"/>
      <c r="QYF302" s="97"/>
      <c r="QYG302" s="97"/>
      <c r="QYH302" s="97"/>
      <c r="QYI302" s="97"/>
      <c r="QYJ302" s="97"/>
      <c r="QYK302" s="97"/>
      <c r="QYL302" s="97"/>
      <c r="QYM302" s="97"/>
      <c r="QYN302" s="97"/>
      <c r="QYO302" s="97"/>
      <c r="QYP302" s="97"/>
      <c r="QYQ302" s="97"/>
      <c r="QYR302" s="97"/>
      <c r="QYS302" s="97"/>
      <c r="QYT302" s="97"/>
      <c r="QYU302" s="97"/>
      <c r="QYV302" s="97"/>
      <c r="QYW302" s="97"/>
      <c r="QYX302" s="97"/>
      <c r="QYY302" s="97"/>
      <c r="QYZ302" s="97"/>
      <c r="QZA302" s="97"/>
      <c r="QZB302" s="97"/>
      <c r="QZC302" s="97"/>
      <c r="QZD302" s="97"/>
      <c r="QZE302" s="97"/>
      <c r="QZF302" s="97"/>
      <c r="QZG302" s="97"/>
      <c r="QZH302" s="97"/>
      <c r="QZI302" s="97"/>
      <c r="QZJ302" s="97"/>
      <c r="QZK302" s="97"/>
      <c r="QZL302" s="97"/>
      <c r="QZM302" s="97"/>
      <c r="QZN302" s="97"/>
      <c r="QZO302" s="97"/>
      <c r="QZP302" s="97"/>
      <c r="QZQ302" s="97"/>
      <c r="QZR302" s="97"/>
      <c r="QZS302" s="97"/>
      <c r="QZT302" s="97"/>
      <c r="QZU302" s="97"/>
      <c r="QZV302" s="97"/>
      <c r="QZW302" s="97"/>
      <c r="QZX302" s="97"/>
      <c r="QZY302" s="97"/>
      <c r="QZZ302" s="97"/>
      <c r="RAA302" s="97"/>
      <c r="RAB302" s="97"/>
      <c r="RAC302" s="97"/>
      <c r="RAD302" s="97"/>
      <c r="RAE302" s="97"/>
      <c r="RAF302" s="97"/>
      <c r="RAG302" s="97"/>
      <c r="RAH302" s="97"/>
      <c r="RAI302" s="97"/>
      <c r="RAJ302" s="97"/>
      <c r="RAK302" s="97"/>
      <c r="RAL302" s="97"/>
      <c r="RAM302" s="97"/>
      <c r="RAN302" s="97"/>
      <c r="RAO302" s="97"/>
      <c r="RAP302" s="97"/>
      <c r="RAQ302" s="97"/>
      <c r="RAR302" s="97"/>
      <c r="RAS302" s="97"/>
      <c r="RAT302" s="97"/>
      <c r="RAU302" s="97"/>
      <c r="RAV302" s="97"/>
      <c r="RAW302" s="97"/>
      <c r="RAX302" s="97"/>
      <c r="RAY302" s="97"/>
      <c r="RAZ302" s="97"/>
      <c r="RBA302" s="97"/>
      <c r="RBB302" s="97"/>
      <c r="RBC302" s="97"/>
      <c r="RBD302" s="97"/>
      <c r="RBE302" s="97"/>
      <c r="RBF302" s="97"/>
      <c r="RBG302" s="97"/>
      <c r="RBH302" s="97"/>
      <c r="RBI302" s="97"/>
      <c r="RBJ302" s="97"/>
      <c r="RBK302" s="97"/>
      <c r="RBL302" s="97"/>
      <c r="RBM302" s="97"/>
      <c r="RBN302" s="97"/>
      <c r="RBO302" s="97"/>
      <c r="RBP302" s="97"/>
      <c r="RBQ302" s="97"/>
      <c r="RBR302" s="97"/>
      <c r="RBS302" s="97"/>
      <c r="RBT302" s="97"/>
      <c r="RBU302" s="97"/>
      <c r="RBV302" s="97"/>
      <c r="RBW302" s="97"/>
      <c r="RBX302" s="97"/>
      <c r="RBY302" s="97"/>
      <c r="RBZ302" s="97"/>
      <c r="RCA302" s="97"/>
      <c r="RCB302" s="97"/>
      <c r="RCC302" s="97"/>
      <c r="RCD302" s="97"/>
      <c r="RCE302" s="97"/>
      <c r="RCF302" s="97"/>
      <c r="RCG302" s="97"/>
      <c r="RCH302" s="97"/>
      <c r="RCI302" s="97"/>
      <c r="RCJ302" s="97"/>
      <c r="RCK302" s="97"/>
      <c r="RCL302" s="97"/>
      <c r="RCM302" s="97"/>
      <c r="RCN302" s="97"/>
      <c r="RCO302" s="97"/>
      <c r="RCP302" s="97"/>
      <c r="RCQ302" s="97"/>
      <c r="RCR302" s="97"/>
      <c r="RCS302" s="97"/>
      <c r="RCT302" s="97"/>
      <c r="RCU302" s="97"/>
      <c r="RCV302" s="97"/>
      <c r="RCW302" s="97"/>
      <c r="RCX302" s="97"/>
      <c r="RCY302" s="97"/>
      <c r="RCZ302" s="97"/>
      <c r="RDA302" s="97"/>
      <c r="RDB302" s="97"/>
      <c r="RDC302" s="97"/>
      <c r="RDD302" s="97"/>
      <c r="RDE302" s="97"/>
      <c r="RDF302" s="97"/>
      <c r="RDG302" s="97"/>
      <c r="RDH302" s="97"/>
      <c r="RDI302" s="97"/>
      <c r="RDJ302" s="97"/>
      <c r="RDK302" s="97"/>
      <c r="RDL302" s="97"/>
      <c r="RDM302" s="97"/>
      <c r="RDN302" s="97"/>
      <c r="RDO302" s="97"/>
      <c r="RDP302" s="97"/>
      <c r="RDQ302" s="97"/>
      <c r="RDR302" s="97"/>
      <c r="RDS302" s="97"/>
      <c r="RDT302" s="97"/>
      <c r="RDU302" s="97"/>
      <c r="RDV302" s="97"/>
      <c r="RDW302" s="97"/>
      <c r="RDX302" s="97"/>
      <c r="RDY302" s="97"/>
      <c r="RDZ302" s="97"/>
      <c r="REA302" s="97"/>
      <c r="REB302" s="97"/>
      <c r="REC302" s="97"/>
      <c r="RED302" s="97"/>
      <c r="REE302" s="97"/>
      <c r="REF302" s="97"/>
      <c r="REG302" s="97"/>
      <c r="REH302" s="97"/>
      <c r="REI302" s="97"/>
      <c r="REJ302" s="97"/>
      <c r="REK302" s="97"/>
      <c r="REL302" s="97"/>
      <c r="REM302" s="97"/>
      <c r="REN302" s="97"/>
      <c r="REO302" s="97"/>
      <c r="REP302" s="97"/>
      <c r="REQ302" s="97"/>
      <c r="RER302" s="97"/>
      <c r="RES302" s="97"/>
      <c r="RET302" s="97"/>
      <c r="REU302" s="97"/>
      <c r="REV302" s="97"/>
      <c r="REW302" s="97"/>
      <c r="REX302" s="97"/>
      <c r="REY302" s="97"/>
      <c r="REZ302" s="97"/>
      <c r="RFA302" s="97"/>
      <c r="RFB302" s="97"/>
      <c r="RFC302" s="97"/>
      <c r="RFD302" s="97"/>
      <c r="RFE302" s="97"/>
      <c r="RFF302" s="97"/>
      <c r="RFG302" s="97"/>
      <c r="RFH302" s="97"/>
      <c r="RFI302" s="97"/>
      <c r="RFJ302" s="97"/>
      <c r="RFK302" s="97"/>
      <c r="RFL302" s="97"/>
      <c r="RFM302" s="97"/>
      <c r="RFN302" s="97"/>
      <c r="RFO302" s="97"/>
      <c r="RFP302" s="97"/>
      <c r="RFQ302" s="97"/>
      <c r="RFR302" s="97"/>
      <c r="RFS302" s="97"/>
      <c r="RFT302" s="97"/>
      <c r="RFU302" s="97"/>
      <c r="RFV302" s="97"/>
      <c r="RFW302" s="97"/>
      <c r="RFX302" s="97"/>
      <c r="RFY302" s="97"/>
      <c r="RFZ302" s="97"/>
      <c r="RGA302" s="97"/>
      <c r="RGB302" s="97"/>
      <c r="RGC302" s="97"/>
      <c r="RGD302" s="97"/>
      <c r="RGE302" s="97"/>
      <c r="RGF302" s="97"/>
      <c r="RGG302" s="97"/>
      <c r="RGH302" s="97"/>
      <c r="RGI302" s="97"/>
      <c r="RGJ302" s="97"/>
      <c r="RGK302" s="97"/>
      <c r="RGL302" s="97"/>
      <c r="RGM302" s="97"/>
      <c r="RGN302" s="97"/>
      <c r="RGO302" s="97"/>
      <c r="RGP302" s="97"/>
      <c r="RGQ302" s="97"/>
      <c r="RGR302" s="97"/>
      <c r="RGS302" s="97"/>
      <c r="RGT302" s="97"/>
      <c r="RGU302" s="97"/>
      <c r="RGV302" s="97"/>
      <c r="RGW302" s="97"/>
      <c r="RGX302" s="97"/>
      <c r="RGY302" s="97"/>
      <c r="RGZ302" s="97"/>
      <c r="RHA302" s="97"/>
      <c r="RHB302" s="97"/>
      <c r="RHC302" s="97"/>
      <c r="RHD302" s="97"/>
      <c r="RHE302" s="97"/>
      <c r="RHF302" s="97"/>
      <c r="RHG302" s="97"/>
      <c r="RHH302" s="97"/>
      <c r="RHI302" s="97"/>
      <c r="RHJ302" s="97"/>
      <c r="RHK302" s="97"/>
      <c r="RHL302" s="97"/>
      <c r="RHM302" s="97"/>
      <c r="RHN302" s="97"/>
      <c r="RHO302" s="97"/>
      <c r="RHP302" s="97"/>
      <c r="RHQ302" s="97"/>
      <c r="RHR302" s="97"/>
      <c r="RHS302" s="97"/>
      <c r="RHT302" s="97"/>
      <c r="RHU302" s="97"/>
      <c r="RHV302" s="97"/>
      <c r="RHW302" s="97"/>
      <c r="RHX302" s="97"/>
      <c r="RHY302" s="97"/>
      <c r="RHZ302" s="97"/>
      <c r="RIA302" s="97"/>
      <c r="RIB302" s="97"/>
      <c r="RIC302" s="97"/>
      <c r="RID302" s="97"/>
      <c r="RIE302" s="97"/>
      <c r="RIF302" s="97"/>
      <c r="RIG302" s="97"/>
      <c r="RIH302" s="97"/>
      <c r="RII302" s="97"/>
      <c r="RIJ302" s="97"/>
      <c r="RIK302" s="97"/>
      <c r="RIL302" s="97"/>
      <c r="RIM302" s="97"/>
      <c r="RIN302" s="97"/>
      <c r="RIO302" s="97"/>
      <c r="RIP302" s="97"/>
      <c r="RIQ302" s="97"/>
      <c r="RIR302" s="97"/>
      <c r="RIS302" s="97"/>
      <c r="RIT302" s="97"/>
      <c r="RIU302" s="97"/>
      <c r="RIV302" s="97"/>
      <c r="RIW302" s="97"/>
      <c r="RIX302" s="97"/>
      <c r="RIY302" s="97"/>
      <c r="RIZ302" s="97"/>
      <c r="RJA302" s="97"/>
      <c r="RJB302" s="97"/>
      <c r="RJC302" s="97"/>
      <c r="RJD302" s="97"/>
      <c r="RJE302" s="97"/>
      <c r="RJF302" s="97"/>
      <c r="RJG302" s="97"/>
      <c r="RJH302" s="97"/>
      <c r="RJI302" s="97"/>
      <c r="RJJ302" s="97"/>
      <c r="RJK302" s="97"/>
      <c r="RJL302" s="97"/>
      <c r="RJM302" s="97"/>
      <c r="RJN302" s="97"/>
      <c r="RJO302" s="97"/>
      <c r="RJP302" s="97"/>
      <c r="RJQ302" s="97"/>
      <c r="RJR302" s="97"/>
      <c r="RJS302" s="97"/>
      <c r="RJT302" s="97"/>
      <c r="RJU302" s="97"/>
      <c r="RJV302" s="97"/>
      <c r="RJW302" s="97"/>
      <c r="RJX302" s="97"/>
      <c r="RJY302" s="97"/>
      <c r="RJZ302" s="97"/>
      <c r="RKA302" s="97"/>
      <c r="RKB302" s="97"/>
      <c r="RKC302" s="97"/>
      <c r="RKD302" s="97"/>
      <c r="RKE302" s="97"/>
      <c r="RKF302" s="97"/>
      <c r="RKG302" s="97"/>
      <c r="RKH302" s="97"/>
      <c r="RKI302" s="97"/>
      <c r="RKJ302" s="97"/>
      <c r="RKK302" s="97"/>
      <c r="RKL302" s="97"/>
      <c r="RKM302" s="97"/>
      <c r="RKN302" s="97"/>
      <c r="RKO302" s="97"/>
      <c r="RKP302" s="97"/>
      <c r="RKQ302" s="97"/>
      <c r="RKR302" s="97"/>
      <c r="RKS302" s="97"/>
      <c r="RKT302" s="97"/>
      <c r="RKU302" s="97"/>
      <c r="RKV302" s="97"/>
      <c r="RKW302" s="97"/>
      <c r="RKX302" s="97"/>
      <c r="RKY302" s="97"/>
      <c r="RKZ302" s="97"/>
      <c r="RLA302" s="97"/>
      <c r="RLB302" s="97"/>
      <c r="RLC302" s="97"/>
      <c r="RLD302" s="97"/>
      <c r="RLE302" s="97"/>
      <c r="RLF302" s="97"/>
      <c r="RLG302" s="97"/>
      <c r="RLH302" s="97"/>
      <c r="RLI302" s="97"/>
      <c r="RLJ302" s="97"/>
      <c r="RLK302" s="97"/>
      <c r="RLL302" s="97"/>
      <c r="RLM302" s="97"/>
      <c r="RLN302" s="97"/>
      <c r="RLO302" s="97"/>
      <c r="RLP302" s="97"/>
      <c r="RLQ302" s="97"/>
      <c r="RLR302" s="97"/>
      <c r="RLS302" s="97"/>
      <c r="RLT302" s="97"/>
      <c r="RLU302" s="97"/>
      <c r="RLV302" s="97"/>
      <c r="RLW302" s="97"/>
      <c r="RLX302" s="97"/>
      <c r="RLY302" s="97"/>
      <c r="RLZ302" s="97"/>
      <c r="RMA302" s="97"/>
      <c r="RMB302" s="97"/>
      <c r="RMC302" s="97"/>
      <c r="RMD302" s="97"/>
      <c r="RME302" s="97"/>
      <c r="RMF302" s="97"/>
      <c r="RMG302" s="97"/>
      <c r="RMH302" s="97"/>
      <c r="RMI302" s="97"/>
      <c r="RMJ302" s="97"/>
      <c r="RMK302" s="97"/>
      <c r="RML302" s="97"/>
      <c r="RMM302" s="97"/>
      <c r="RMN302" s="97"/>
      <c r="RMO302" s="97"/>
      <c r="RMP302" s="97"/>
      <c r="RMQ302" s="97"/>
      <c r="RMR302" s="97"/>
      <c r="RMS302" s="97"/>
      <c r="RMT302" s="97"/>
      <c r="RMU302" s="97"/>
      <c r="RMV302" s="97"/>
      <c r="RMW302" s="97"/>
      <c r="RMX302" s="97"/>
      <c r="RMY302" s="97"/>
      <c r="RMZ302" s="97"/>
      <c r="RNA302" s="97"/>
      <c r="RNB302" s="97"/>
      <c r="RNC302" s="97"/>
      <c r="RND302" s="97"/>
      <c r="RNE302" s="97"/>
      <c r="RNF302" s="97"/>
      <c r="RNG302" s="97"/>
      <c r="RNH302" s="97"/>
      <c r="RNI302" s="97"/>
      <c r="RNJ302" s="97"/>
      <c r="RNK302" s="97"/>
      <c r="RNL302" s="97"/>
      <c r="RNM302" s="97"/>
      <c r="RNN302" s="97"/>
      <c r="RNO302" s="97"/>
      <c r="RNP302" s="97"/>
      <c r="RNQ302" s="97"/>
      <c r="RNR302" s="97"/>
      <c r="RNS302" s="97"/>
      <c r="RNT302" s="97"/>
      <c r="RNU302" s="97"/>
      <c r="RNV302" s="97"/>
      <c r="RNW302" s="97"/>
      <c r="RNX302" s="97"/>
      <c r="RNY302" s="97"/>
      <c r="RNZ302" s="97"/>
      <c r="ROA302" s="97"/>
      <c r="ROB302" s="97"/>
      <c r="ROC302" s="97"/>
      <c r="ROD302" s="97"/>
      <c r="ROE302" s="97"/>
      <c r="ROF302" s="97"/>
      <c r="ROG302" s="97"/>
      <c r="ROH302" s="97"/>
      <c r="ROI302" s="97"/>
      <c r="ROJ302" s="97"/>
      <c r="ROK302" s="97"/>
      <c r="ROL302" s="97"/>
      <c r="ROM302" s="97"/>
      <c r="RON302" s="97"/>
      <c r="ROO302" s="97"/>
      <c r="ROP302" s="97"/>
      <c r="ROQ302" s="97"/>
      <c r="ROR302" s="97"/>
      <c r="ROS302" s="97"/>
      <c r="ROT302" s="97"/>
      <c r="ROU302" s="97"/>
      <c r="ROV302" s="97"/>
      <c r="ROW302" s="97"/>
      <c r="ROX302" s="97"/>
      <c r="ROY302" s="97"/>
      <c r="ROZ302" s="97"/>
      <c r="RPA302" s="97"/>
      <c r="RPB302" s="97"/>
      <c r="RPC302" s="97"/>
      <c r="RPD302" s="97"/>
      <c r="RPE302" s="97"/>
      <c r="RPF302" s="97"/>
      <c r="RPG302" s="97"/>
      <c r="RPH302" s="97"/>
      <c r="RPI302" s="97"/>
      <c r="RPJ302" s="97"/>
      <c r="RPK302" s="97"/>
      <c r="RPL302" s="97"/>
      <c r="RPM302" s="97"/>
      <c r="RPN302" s="97"/>
      <c r="RPO302" s="97"/>
      <c r="RPP302" s="97"/>
      <c r="RPQ302" s="97"/>
      <c r="RPR302" s="97"/>
      <c r="RPS302" s="97"/>
      <c r="RPT302" s="97"/>
      <c r="RPU302" s="97"/>
      <c r="RPV302" s="97"/>
      <c r="RPW302" s="97"/>
      <c r="RPX302" s="97"/>
      <c r="RPY302" s="97"/>
      <c r="RPZ302" s="97"/>
      <c r="RQA302" s="97"/>
      <c r="RQB302" s="97"/>
      <c r="RQC302" s="97"/>
      <c r="RQD302" s="97"/>
      <c r="RQE302" s="97"/>
      <c r="RQF302" s="97"/>
      <c r="RQG302" s="97"/>
      <c r="RQH302" s="97"/>
      <c r="RQI302" s="97"/>
      <c r="RQJ302" s="97"/>
      <c r="RQK302" s="97"/>
      <c r="RQL302" s="97"/>
      <c r="RQM302" s="97"/>
      <c r="RQN302" s="97"/>
      <c r="RQO302" s="97"/>
      <c r="RQP302" s="97"/>
      <c r="RQQ302" s="97"/>
      <c r="RQR302" s="97"/>
      <c r="RQS302" s="97"/>
      <c r="RQT302" s="97"/>
      <c r="RQU302" s="97"/>
      <c r="RQV302" s="97"/>
      <c r="RQW302" s="97"/>
      <c r="RQX302" s="97"/>
      <c r="RQY302" s="97"/>
      <c r="RQZ302" s="97"/>
      <c r="RRA302" s="97"/>
      <c r="RRB302" s="97"/>
      <c r="RRC302" s="97"/>
      <c r="RRD302" s="97"/>
      <c r="RRE302" s="97"/>
      <c r="RRF302" s="97"/>
      <c r="RRG302" s="97"/>
      <c r="RRH302" s="97"/>
      <c r="RRI302" s="97"/>
      <c r="RRJ302" s="97"/>
      <c r="RRK302" s="97"/>
      <c r="RRL302" s="97"/>
      <c r="RRM302" s="97"/>
      <c r="RRN302" s="97"/>
      <c r="RRO302" s="97"/>
      <c r="RRP302" s="97"/>
      <c r="RRQ302" s="97"/>
      <c r="RRR302" s="97"/>
      <c r="RRS302" s="97"/>
      <c r="RRT302" s="97"/>
      <c r="RRU302" s="97"/>
      <c r="RRV302" s="97"/>
      <c r="RRW302" s="97"/>
      <c r="RRX302" s="97"/>
      <c r="RRY302" s="97"/>
      <c r="RRZ302" s="97"/>
      <c r="RSA302" s="97"/>
      <c r="RSB302" s="97"/>
      <c r="RSC302" s="97"/>
      <c r="RSD302" s="97"/>
      <c r="RSE302" s="97"/>
      <c r="RSF302" s="97"/>
      <c r="RSG302" s="97"/>
      <c r="RSH302" s="97"/>
      <c r="RSI302" s="97"/>
      <c r="RSJ302" s="97"/>
      <c r="RSK302" s="97"/>
      <c r="RSL302" s="97"/>
      <c r="RSM302" s="97"/>
      <c r="RSN302" s="97"/>
      <c r="RSO302" s="97"/>
      <c r="RSP302" s="97"/>
      <c r="RSQ302" s="97"/>
      <c r="RSR302" s="97"/>
      <c r="RSS302" s="97"/>
      <c r="RST302" s="97"/>
      <c r="RSU302" s="97"/>
      <c r="RSV302" s="97"/>
      <c r="RSW302" s="97"/>
      <c r="RSX302" s="97"/>
      <c r="RSY302" s="97"/>
      <c r="RSZ302" s="97"/>
      <c r="RTA302" s="97"/>
      <c r="RTB302" s="97"/>
      <c r="RTC302" s="97"/>
      <c r="RTD302" s="97"/>
      <c r="RTE302" s="97"/>
      <c r="RTF302" s="97"/>
      <c r="RTG302" s="97"/>
      <c r="RTH302" s="97"/>
      <c r="RTI302" s="97"/>
      <c r="RTJ302" s="97"/>
      <c r="RTK302" s="97"/>
      <c r="RTL302" s="97"/>
      <c r="RTM302" s="97"/>
      <c r="RTN302" s="97"/>
      <c r="RTO302" s="97"/>
      <c r="RTP302" s="97"/>
      <c r="RTQ302" s="97"/>
      <c r="RTR302" s="97"/>
      <c r="RTS302" s="97"/>
      <c r="RTT302" s="97"/>
      <c r="RTU302" s="97"/>
      <c r="RTV302" s="97"/>
      <c r="RTW302" s="97"/>
      <c r="RTX302" s="97"/>
      <c r="RTY302" s="97"/>
      <c r="RTZ302" s="97"/>
      <c r="RUA302" s="97"/>
      <c r="RUB302" s="97"/>
      <c r="RUC302" s="97"/>
      <c r="RUD302" s="97"/>
      <c r="RUE302" s="97"/>
      <c r="RUF302" s="97"/>
      <c r="RUG302" s="97"/>
      <c r="RUH302" s="97"/>
      <c r="RUI302" s="97"/>
      <c r="RUJ302" s="97"/>
      <c r="RUK302" s="97"/>
      <c r="RUL302" s="97"/>
      <c r="RUM302" s="97"/>
      <c r="RUN302" s="97"/>
      <c r="RUO302" s="97"/>
      <c r="RUP302" s="97"/>
      <c r="RUQ302" s="97"/>
      <c r="RUR302" s="97"/>
      <c r="RUS302" s="97"/>
      <c r="RUT302" s="97"/>
      <c r="RUU302" s="97"/>
      <c r="RUV302" s="97"/>
      <c r="RUW302" s="97"/>
      <c r="RUX302" s="97"/>
      <c r="RUY302" s="97"/>
      <c r="RUZ302" s="97"/>
      <c r="RVA302" s="97"/>
      <c r="RVB302" s="97"/>
      <c r="RVC302" s="97"/>
      <c r="RVD302" s="97"/>
      <c r="RVE302" s="97"/>
      <c r="RVF302" s="97"/>
      <c r="RVG302" s="97"/>
      <c r="RVH302" s="97"/>
      <c r="RVI302" s="97"/>
      <c r="RVJ302" s="97"/>
      <c r="RVK302" s="97"/>
      <c r="RVL302" s="97"/>
      <c r="RVM302" s="97"/>
      <c r="RVN302" s="97"/>
      <c r="RVO302" s="97"/>
      <c r="RVP302" s="97"/>
      <c r="RVQ302" s="97"/>
      <c r="RVR302" s="97"/>
      <c r="RVS302" s="97"/>
      <c r="RVT302" s="97"/>
      <c r="RVU302" s="97"/>
      <c r="RVV302" s="97"/>
      <c r="RVW302" s="97"/>
      <c r="RVX302" s="97"/>
      <c r="RVY302" s="97"/>
      <c r="RVZ302" s="97"/>
      <c r="RWA302" s="97"/>
      <c r="RWB302" s="97"/>
      <c r="RWC302" s="97"/>
      <c r="RWD302" s="97"/>
      <c r="RWE302" s="97"/>
      <c r="RWF302" s="97"/>
      <c r="RWG302" s="97"/>
      <c r="RWH302" s="97"/>
      <c r="RWI302" s="97"/>
      <c r="RWJ302" s="97"/>
      <c r="RWK302" s="97"/>
      <c r="RWL302" s="97"/>
      <c r="RWM302" s="97"/>
      <c r="RWN302" s="97"/>
      <c r="RWO302" s="97"/>
      <c r="RWP302" s="97"/>
      <c r="RWQ302" s="97"/>
      <c r="RWR302" s="97"/>
      <c r="RWS302" s="97"/>
      <c r="RWT302" s="97"/>
      <c r="RWU302" s="97"/>
      <c r="RWV302" s="97"/>
      <c r="RWW302" s="97"/>
      <c r="RWX302" s="97"/>
      <c r="RWY302" s="97"/>
      <c r="RWZ302" s="97"/>
      <c r="RXA302" s="97"/>
      <c r="RXB302" s="97"/>
      <c r="RXC302" s="97"/>
      <c r="RXD302" s="97"/>
      <c r="RXE302" s="97"/>
      <c r="RXF302" s="97"/>
      <c r="RXG302" s="97"/>
      <c r="RXH302" s="97"/>
      <c r="RXI302" s="97"/>
      <c r="RXJ302" s="97"/>
      <c r="RXK302" s="97"/>
      <c r="RXL302" s="97"/>
      <c r="RXM302" s="97"/>
      <c r="RXN302" s="97"/>
      <c r="RXO302" s="97"/>
      <c r="RXP302" s="97"/>
      <c r="RXQ302" s="97"/>
      <c r="RXR302" s="97"/>
      <c r="RXS302" s="97"/>
      <c r="RXT302" s="97"/>
      <c r="RXU302" s="97"/>
      <c r="RXV302" s="97"/>
      <c r="RXW302" s="97"/>
      <c r="RXX302" s="97"/>
      <c r="RXY302" s="97"/>
      <c r="RXZ302" s="97"/>
      <c r="RYA302" s="97"/>
      <c r="RYB302" s="97"/>
      <c r="RYC302" s="97"/>
      <c r="RYD302" s="97"/>
      <c r="RYE302" s="97"/>
      <c r="RYF302" s="97"/>
      <c r="RYG302" s="97"/>
      <c r="RYH302" s="97"/>
      <c r="RYI302" s="97"/>
      <c r="RYJ302" s="97"/>
      <c r="RYK302" s="97"/>
      <c r="RYL302" s="97"/>
      <c r="RYM302" s="97"/>
      <c r="RYN302" s="97"/>
      <c r="RYO302" s="97"/>
      <c r="RYP302" s="97"/>
      <c r="RYQ302" s="97"/>
      <c r="RYR302" s="97"/>
      <c r="RYS302" s="97"/>
      <c r="RYT302" s="97"/>
      <c r="RYU302" s="97"/>
      <c r="RYV302" s="97"/>
      <c r="RYW302" s="97"/>
      <c r="RYX302" s="97"/>
      <c r="RYY302" s="97"/>
      <c r="RYZ302" s="97"/>
      <c r="RZA302" s="97"/>
      <c r="RZB302" s="97"/>
      <c r="RZC302" s="97"/>
      <c r="RZD302" s="97"/>
      <c r="RZE302" s="97"/>
      <c r="RZF302" s="97"/>
      <c r="RZG302" s="97"/>
      <c r="RZH302" s="97"/>
      <c r="RZI302" s="97"/>
      <c r="RZJ302" s="97"/>
      <c r="RZK302" s="97"/>
      <c r="RZL302" s="97"/>
      <c r="RZM302" s="97"/>
      <c r="RZN302" s="97"/>
      <c r="RZO302" s="97"/>
      <c r="RZP302" s="97"/>
      <c r="RZQ302" s="97"/>
      <c r="RZR302" s="97"/>
      <c r="RZS302" s="97"/>
      <c r="RZT302" s="97"/>
      <c r="RZU302" s="97"/>
      <c r="RZV302" s="97"/>
      <c r="RZW302" s="97"/>
      <c r="RZX302" s="97"/>
      <c r="RZY302" s="97"/>
      <c r="RZZ302" s="97"/>
      <c r="SAA302" s="97"/>
      <c r="SAB302" s="97"/>
      <c r="SAC302" s="97"/>
      <c r="SAD302" s="97"/>
      <c r="SAE302" s="97"/>
      <c r="SAF302" s="97"/>
      <c r="SAG302" s="97"/>
      <c r="SAH302" s="97"/>
      <c r="SAI302" s="97"/>
      <c r="SAJ302" s="97"/>
      <c r="SAK302" s="97"/>
      <c r="SAL302" s="97"/>
      <c r="SAM302" s="97"/>
      <c r="SAN302" s="97"/>
      <c r="SAO302" s="97"/>
      <c r="SAP302" s="97"/>
      <c r="SAQ302" s="97"/>
      <c r="SAR302" s="97"/>
      <c r="SAS302" s="97"/>
      <c r="SAT302" s="97"/>
      <c r="SAU302" s="97"/>
      <c r="SAV302" s="97"/>
      <c r="SAW302" s="97"/>
      <c r="SAX302" s="97"/>
      <c r="SAY302" s="97"/>
      <c r="SAZ302" s="97"/>
      <c r="SBA302" s="97"/>
      <c r="SBB302" s="97"/>
      <c r="SBC302" s="97"/>
      <c r="SBD302" s="97"/>
      <c r="SBE302" s="97"/>
      <c r="SBF302" s="97"/>
      <c r="SBG302" s="97"/>
      <c r="SBH302" s="97"/>
      <c r="SBI302" s="97"/>
      <c r="SBJ302" s="97"/>
      <c r="SBK302" s="97"/>
      <c r="SBL302" s="97"/>
      <c r="SBM302" s="97"/>
      <c r="SBN302" s="97"/>
      <c r="SBO302" s="97"/>
      <c r="SBP302" s="97"/>
      <c r="SBQ302" s="97"/>
      <c r="SBR302" s="97"/>
      <c r="SBS302" s="97"/>
      <c r="SBT302" s="97"/>
      <c r="SBU302" s="97"/>
      <c r="SBV302" s="97"/>
      <c r="SBW302" s="97"/>
      <c r="SBX302" s="97"/>
      <c r="SBY302" s="97"/>
      <c r="SBZ302" s="97"/>
      <c r="SCA302" s="97"/>
      <c r="SCB302" s="97"/>
      <c r="SCC302" s="97"/>
      <c r="SCD302" s="97"/>
      <c r="SCE302" s="97"/>
      <c r="SCF302" s="97"/>
      <c r="SCG302" s="97"/>
      <c r="SCH302" s="97"/>
      <c r="SCI302" s="97"/>
      <c r="SCJ302" s="97"/>
      <c r="SCK302" s="97"/>
      <c r="SCL302" s="97"/>
      <c r="SCM302" s="97"/>
      <c r="SCN302" s="97"/>
      <c r="SCO302" s="97"/>
      <c r="SCP302" s="97"/>
      <c r="SCQ302" s="97"/>
      <c r="SCR302" s="97"/>
      <c r="SCS302" s="97"/>
      <c r="SCT302" s="97"/>
      <c r="SCU302" s="97"/>
      <c r="SCV302" s="97"/>
      <c r="SCW302" s="97"/>
      <c r="SCX302" s="97"/>
      <c r="SCY302" s="97"/>
      <c r="SCZ302" s="97"/>
      <c r="SDA302" s="97"/>
      <c r="SDB302" s="97"/>
      <c r="SDC302" s="97"/>
      <c r="SDD302" s="97"/>
      <c r="SDE302" s="97"/>
      <c r="SDF302" s="97"/>
      <c r="SDG302" s="97"/>
      <c r="SDH302" s="97"/>
      <c r="SDI302" s="97"/>
      <c r="SDJ302" s="97"/>
      <c r="SDK302" s="97"/>
      <c r="SDL302" s="97"/>
      <c r="SDM302" s="97"/>
      <c r="SDN302" s="97"/>
      <c r="SDO302" s="97"/>
      <c r="SDP302" s="97"/>
      <c r="SDQ302" s="97"/>
      <c r="SDR302" s="97"/>
      <c r="SDS302" s="97"/>
      <c r="SDT302" s="97"/>
      <c r="SDU302" s="97"/>
      <c r="SDV302" s="97"/>
      <c r="SDW302" s="97"/>
      <c r="SDX302" s="97"/>
      <c r="SDY302" s="97"/>
      <c r="SDZ302" s="97"/>
      <c r="SEA302" s="97"/>
      <c r="SEB302" s="97"/>
      <c r="SEC302" s="97"/>
      <c r="SED302" s="97"/>
      <c r="SEE302" s="97"/>
      <c r="SEF302" s="97"/>
      <c r="SEG302" s="97"/>
      <c r="SEH302" s="97"/>
      <c r="SEI302" s="97"/>
      <c r="SEJ302" s="97"/>
      <c r="SEK302" s="97"/>
      <c r="SEL302" s="97"/>
      <c r="SEM302" s="97"/>
      <c r="SEN302" s="97"/>
      <c r="SEO302" s="97"/>
      <c r="SEP302" s="97"/>
      <c r="SEQ302" s="97"/>
      <c r="SER302" s="97"/>
      <c r="SES302" s="97"/>
      <c r="SET302" s="97"/>
      <c r="SEU302" s="97"/>
      <c r="SEV302" s="97"/>
      <c r="SEW302" s="97"/>
      <c r="SEX302" s="97"/>
      <c r="SEY302" s="97"/>
      <c r="SEZ302" s="97"/>
      <c r="SFA302" s="97"/>
      <c r="SFB302" s="97"/>
      <c r="SFC302" s="97"/>
      <c r="SFD302" s="97"/>
      <c r="SFE302" s="97"/>
      <c r="SFF302" s="97"/>
      <c r="SFG302" s="97"/>
      <c r="SFH302" s="97"/>
      <c r="SFI302" s="97"/>
      <c r="SFJ302" s="97"/>
      <c r="SFK302" s="97"/>
      <c r="SFL302" s="97"/>
      <c r="SFM302" s="97"/>
      <c r="SFN302" s="97"/>
      <c r="SFO302" s="97"/>
      <c r="SFP302" s="97"/>
      <c r="SFQ302" s="97"/>
      <c r="SFR302" s="97"/>
      <c r="SFS302" s="97"/>
      <c r="SFT302" s="97"/>
      <c r="SFU302" s="97"/>
      <c r="SFV302" s="97"/>
      <c r="SFW302" s="97"/>
      <c r="SFX302" s="97"/>
      <c r="SFY302" s="97"/>
      <c r="SFZ302" s="97"/>
      <c r="SGA302" s="97"/>
      <c r="SGB302" s="97"/>
      <c r="SGC302" s="97"/>
      <c r="SGD302" s="97"/>
      <c r="SGE302" s="97"/>
      <c r="SGF302" s="97"/>
      <c r="SGG302" s="97"/>
      <c r="SGH302" s="97"/>
      <c r="SGI302" s="97"/>
      <c r="SGJ302" s="97"/>
      <c r="SGK302" s="97"/>
      <c r="SGL302" s="97"/>
      <c r="SGM302" s="97"/>
      <c r="SGN302" s="97"/>
      <c r="SGO302" s="97"/>
      <c r="SGP302" s="97"/>
      <c r="SGQ302" s="97"/>
      <c r="SGR302" s="97"/>
      <c r="SGS302" s="97"/>
      <c r="SGT302" s="97"/>
      <c r="SGU302" s="97"/>
      <c r="SGV302" s="97"/>
      <c r="SGW302" s="97"/>
      <c r="SGX302" s="97"/>
      <c r="SGY302" s="97"/>
      <c r="SGZ302" s="97"/>
      <c r="SHA302" s="97"/>
      <c r="SHB302" s="97"/>
      <c r="SHC302" s="97"/>
      <c r="SHD302" s="97"/>
      <c r="SHE302" s="97"/>
      <c r="SHF302" s="97"/>
      <c r="SHG302" s="97"/>
      <c r="SHH302" s="97"/>
      <c r="SHI302" s="97"/>
      <c r="SHJ302" s="97"/>
      <c r="SHK302" s="97"/>
      <c r="SHL302" s="97"/>
      <c r="SHM302" s="97"/>
      <c r="SHN302" s="97"/>
      <c r="SHO302" s="97"/>
      <c r="SHP302" s="97"/>
      <c r="SHQ302" s="97"/>
      <c r="SHR302" s="97"/>
      <c r="SHS302" s="97"/>
      <c r="SHT302" s="97"/>
      <c r="SHU302" s="97"/>
      <c r="SHV302" s="97"/>
      <c r="SHW302" s="97"/>
      <c r="SHX302" s="97"/>
      <c r="SHY302" s="97"/>
      <c r="SHZ302" s="97"/>
      <c r="SIA302" s="97"/>
      <c r="SIB302" s="97"/>
      <c r="SIC302" s="97"/>
      <c r="SID302" s="97"/>
      <c r="SIE302" s="97"/>
      <c r="SIF302" s="97"/>
      <c r="SIG302" s="97"/>
      <c r="SIH302" s="97"/>
      <c r="SII302" s="97"/>
      <c r="SIJ302" s="97"/>
      <c r="SIK302" s="97"/>
      <c r="SIL302" s="97"/>
      <c r="SIM302" s="97"/>
      <c r="SIN302" s="97"/>
      <c r="SIO302" s="97"/>
      <c r="SIP302" s="97"/>
      <c r="SIQ302" s="97"/>
      <c r="SIR302" s="97"/>
      <c r="SIS302" s="97"/>
      <c r="SIT302" s="97"/>
      <c r="SIU302" s="97"/>
      <c r="SIV302" s="97"/>
      <c r="SIW302" s="97"/>
      <c r="SIX302" s="97"/>
      <c r="SIY302" s="97"/>
      <c r="SIZ302" s="97"/>
      <c r="SJA302" s="97"/>
      <c r="SJB302" s="97"/>
      <c r="SJC302" s="97"/>
      <c r="SJD302" s="97"/>
      <c r="SJE302" s="97"/>
      <c r="SJF302" s="97"/>
      <c r="SJG302" s="97"/>
      <c r="SJH302" s="97"/>
      <c r="SJI302" s="97"/>
      <c r="SJJ302" s="97"/>
      <c r="SJK302" s="97"/>
      <c r="SJL302" s="97"/>
      <c r="SJM302" s="97"/>
      <c r="SJN302" s="97"/>
      <c r="SJO302" s="97"/>
      <c r="SJP302" s="97"/>
      <c r="SJQ302" s="97"/>
      <c r="SJR302" s="97"/>
      <c r="SJS302" s="97"/>
      <c r="SJT302" s="97"/>
      <c r="SJU302" s="97"/>
      <c r="SJV302" s="97"/>
      <c r="SJW302" s="97"/>
      <c r="SJX302" s="97"/>
      <c r="SJY302" s="97"/>
      <c r="SJZ302" s="97"/>
      <c r="SKA302" s="97"/>
      <c r="SKB302" s="97"/>
      <c r="SKC302" s="97"/>
      <c r="SKD302" s="97"/>
      <c r="SKE302" s="97"/>
      <c r="SKF302" s="97"/>
      <c r="SKG302" s="97"/>
      <c r="SKH302" s="97"/>
      <c r="SKI302" s="97"/>
      <c r="SKJ302" s="97"/>
      <c r="SKK302" s="97"/>
      <c r="SKL302" s="97"/>
      <c r="SKM302" s="97"/>
      <c r="SKN302" s="97"/>
      <c r="SKO302" s="97"/>
      <c r="SKP302" s="97"/>
      <c r="SKQ302" s="97"/>
      <c r="SKR302" s="97"/>
      <c r="SKS302" s="97"/>
      <c r="SKT302" s="97"/>
      <c r="SKU302" s="97"/>
      <c r="SKV302" s="97"/>
      <c r="SKW302" s="97"/>
      <c r="SKX302" s="97"/>
      <c r="SKY302" s="97"/>
      <c r="SKZ302" s="97"/>
      <c r="SLA302" s="97"/>
      <c r="SLB302" s="97"/>
      <c r="SLC302" s="97"/>
      <c r="SLD302" s="97"/>
      <c r="SLE302" s="97"/>
      <c r="SLF302" s="97"/>
      <c r="SLG302" s="97"/>
      <c r="SLH302" s="97"/>
      <c r="SLI302" s="97"/>
      <c r="SLJ302" s="97"/>
      <c r="SLK302" s="97"/>
      <c r="SLL302" s="97"/>
      <c r="SLM302" s="97"/>
      <c r="SLN302" s="97"/>
      <c r="SLO302" s="97"/>
      <c r="SLP302" s="97"/>
      <c r="SLQ302" s="97"/>
      <c r="SLR302" s="97"/>
      <c r="SLS302" s="97"/>
      <c r="SLT302" s="97"/>
      <c r="SLU302" s="97"/>
      <c r="SLV302" s="97"/>
      <c r="SLW302" s="97"/>
      <c r="SLX302" s="97"/>
      <c r="SLY302" s="97"/>
      <c r="SLZ302" s="97"/>
      <c r="SMA302" s="97"/>
      <c r="SMB302" s="97"/>
      <c r="SMC302" s="97"/>
      <c r="SMD302" s="97"/>
      <c r="SME302" s="97"/>
      <c r="SMF302" s="97"/>
      <c r="SMG302" s="97"/>
      <c r="SMH302" s="97"/>
      <c r="SMI302" s="97"/>
      <c r="SMJ302" s="97"/>
      <c r="SMK302" s="97"/>
      <c r="SML302" s="97"/>
      <c r="SMM302" s="97"/>
      <c r="SMN302" s="97"/>
      <c r="SMO302" s="97"/>
      <c r="SMP302" s="97"/>
      <c r="SMQ302" s="97"/>
      <c r="SMR302" s="97"/>
      <c r="SMS302" s="97"/>
      <c r="SMT302" s="97"/>
      <c r="SMU302" s="97"/>
      <c r="SMV302" s="97"/>
      <c r="SMW302" s="97"/>
      <c r="SMX302" s="97"/>
      <c r="SMY302" s="97"/>
      <c r="SMZ302" s="97"/>
      <c r="SNA302" s="97"/>
      <c r="SNB302" s="97"/>
      <c r="SNC302" s="97"/>
      <c r="SND302" s="97"/>
      <c r="SNE302" s="97"/>
      <c r="SNF302" s="97"/>
      <c r="SNG302" s="97"/>
      <c r="SNH302" s="97"/>
      <c r="SNI302" s="97"/>
      <c r="SNJ302" s="97"/>
      <c r="SNK302" s="97"/>
      <c r="SNL302" s="97"/>
      <c r="SNM302" s="97"/>
      <c r="SNN302" s="97"/>
      <c r="SNO302" s="97"/>
      <c r="SNP302" s="97"/>
      <c r="SNQ302" s="97"/>
      <c r="SNR302" s="97"/>
      <c r="SNS302" s="97"/>
      <c r="SNT302" s="97"/>
      <c r="SNU302" s="97"/>
      <c r="SNV302" s="97"/>
      <c r="SNW302" s="97"/>
      <c r="SNX302" s="97"/>
      <c r="SNY302" s="97"/>
      <c r="SNZ302" s="97"/>
      <c r="SOA302" s="97"/>
      <c r="SOB302" s="97"/>
      <c r="SOC302" s="97"/>
      <c r="SOD302" s="97"/>
      <c r="SOE302" s="97"/>
      <c r="SOF302" s="97"/>
      <c r="SOG302" s="97"/>
      <c r="SOH302" s="97"/>
      <c r="SOI302" s="97"/>
      <c r="SOJ302" s="97"/>
      <c r="SOK302" s="97"/>
      <c r="SOL302" s="97"/>
      <c r="SOM302" s="97"/>
      <c r="SON302" s="97"/>
      <c r="SOO302" s="97"/>
      <c r="SOP302" s="97"/>
      <c r="SOQ302" s="97"/>
      <c r="SOR302" s="97"/>
      <c r="SOS302" s="97"/>
      <c r="SOT302" s="97"/>
      <c r="SOU302" s="97"/>
      <c r="SOV302" s="97"/>
      <c r="SOW302" s="97"/>
      <c r="SOX302" s="97"/>
      <c r="SOY302" s="97"/>
      <c r="SOZ302" s="97"/>
      <c r="SPA302" s="97"/>
      <c r="SPB302" s="97"/>
      <c r="SPC302" s="97"/>
      <c r="SPD302" s="97"/>
      <c r="SPE302" s="97"/>
      <c r="SPF302" s="97"/>
      <c r="SPG302" s="97"/>
      <c r="SPH302" s="97"/>
      <c r="SPI302" s="97"/>
      <c r="SPJ302" s="97"/>
      <c r="SPK302" s="97"/>
      <c r="SPL302" s="97"/>
      <c r="SPM302" s="97"/>
      <c r="SPN302" s="97"/>
      <c r="SPO302" s="97"/>
      <c r="SPP302" s="97"/>
      <c r="SPQ302" s="97"/>
      <c r="SPR302" s="97"/>
      <c r="SPS302" s="97"/>
      <c r="SPT302" s="97"/>
      <c r="SPU302" s="97"/>
      <c r="SPV302" s="97"/>
      <c r="SPW302" s="97"/>
      <c r="SPX302" s="97"/>
      <c r="SPY302" s="97"/>
      <c r="SPZ302" s="97"/>
      <c r="SQA302" s="97"/>
      <c r="SQB302" s="97"/>
      <c r="SQC302" s="97"/>
      <c r="SQD302" s="97"/>
      <c r="SQE302" s="97"/>
      <c r="SQF302" s="97"/>
      <c r="SQG302" s="97"/>
      <c r="SQH302" s="97"/>
      <c r="SQI302" s="97"/>
      <c r="SQJ302" s="97"/>
      <c r="SQK302" s="97"/>
      <c r="SQL302" s="97"/>
      <c r="SQM302" s="97"/>
      <c r="SQN302" s="97"/>
      <c r="SQO302" s="97"/>
      <c r="SQP302" s="97"/>
      <c r="SQQ302" s="97"/>
      <c r="SQR302" s="97"/>
      <c r="SQS302" s="97"/>
      <c r="SQT302" s="97"/>
      <c r="SQU302" s="97"/>
      <c r="SQV302" s="97"/>
      <c r="SQW302" s="97"/>
      <c r="SQX302" s="97"/>
      <c r="SQY302" s="97"/>
      <c r="SQZ302" s="97"/>
      <c r="SRA302" s="97"/>
      <c r="SRB302" s="97"/>
      <c r="SRC302" s="97"/>
      <c r="SRD302" s="97"/>
      <c r="SRE302" s="97"/>
      <c r="SRF302" s="97"/>
      <c r="SRG302" s="97"/>
      <c r="SRH302" s="97"/>
      <c r="SRI302" s="97"/>
      <c r="SRJ302" s="97"/>
      <c r="SRK302" s="97"/>
      <c r="SRL302" s="97"/>
      <c r="SRM302" s="97"/>
      <c r="SRN302" s="97"/>
      <c r="SRO302" s="97"/>
      <c r="SRP302" s="97"/>
      <c r="SRQ302" s="97"/>
      <c r="SRR302" s="97"/>
      <c r="SRS302" s="97"/>
      <c r="SRT302" s="97"/>
      <c r="SRU302" s="97"/>
      <c r="SRV302" s="97"/>
      <c r="SRW302" s="97"/>
      <c r="SRX302" s="97"/>
      <c r="SRY302" s="97"/>
      <c r="SRZ302" s="97"/>
      <c r="SSA302" s="97"/>
      <c r="SSB302" s="97"/>
      <c r="SSC302" s="97"/>
      <c r="SSD302" s="97"/>
      <c r="SSE302" s="97"/>
      <c r="SSF302" s="97"/>
      <c r="SSG302" s="97"/>
      <c r="SSH302" s="97"/>
      <c r="SSI302" s="97"/>
      <c r="SSJ302" s="97"/>
      <c r="SSK302" s="97"/>
      <c r="SSL302" s="97"/>
      <c r="SSM302" s="97"/>
      <c r="SSN302" s="97"/>
      <c r="SSO302" s="97"/>
      <c r="SSP302" s="97"/>
      <c r="SSQ302" s="97"/>
      <c r="SSR302" s="97"/>
      <c r="SSS302" s="97"/>
      <c r="SST302" s="97"/>
      <c r="SSU302" s="97"/>
      <c r="SSV302" s="97"/>
      <c r="SSW302" s="97"/>
      <c r="SSX302" s="97"/>
      <c r="SSY302" s="97"/>
      <c r="SSZ302" s="97"/>
      <c r="STA302" s="97"/>
      <c r="STB302" s="97"/>
      <c r="STC302" s="97"/>
      <c r="STD302" s="97"/>
      <c r="STE302" s="97"/>
      <c r="STF302" s="97"/>
      <c r="STG302" s="97"/>
      <c r="STH302" s="97"/>
      <c r="STI302" s="97"/>
      <c r="STJ302" s="97"/>
      <c r="STK302" s="97"/>
      <c r="STL302" s="97"/>
      <c r="STM302" s="97"/>
      <c r="STN302" s="97"/>
      <c r="STO302" s="97"/>
      <c r="STP302" s="97"/>
      <c r="STQ302" s="97"/>
      <c r="STR302" s="97"/>
      <c r="STS302" s="97"/>
      <c r="STT302" s="97"/>
      <c r="STU302" s="97"/>
      <c r="STV302" s="97"/>
      <c r="STW302" s="97"/>
      <c r="STX302" s="97"/>
      <c r="STY302" s="97"/>
      <c r="STZ302" s="97"/>
      <c r="SUA302" s="97"/>
      <c r="SUB302" s="97"/>
      <c r="SUC302" s="97"/>
      <c r="SUD302" s="97"/>
      <c r="SUE302" s="97"/>
      <c r="SUF302" s="97"/>
      <c r="SUG302" s="97"/>
      <c r="SUH302" s="97"/>
      <c r="SUI302" s="97"/>
      <c r="SUJ302" s="97"/>
      <c r="SUK302" s="97"/>
      <c r="SUL302" s="97"/>
      <c r="SUM302" s="97"/>
      <c r="SUN302" s="97"/>
      <c r="SUO302" s="97"/>
      <c r="SUP302" s="97"/>
      <c r="SUQ302" s="97"/>
      <c r="SUR302" s="97"/>
      <c r="SUS302" s="97"/>
      <c r="SUT302" s="97"/>
      <c r="SUU302" s="97"/>
      <c r="SUV302" s="97"/>
      <c r="SUW302" s="97"/>
      <c r="SUX302" s="97"/>
      <c r="SUY302" s="97"/>
      <c r="SUZ302" s="97"/>
      <c r="SVA302" s="97"/>
      <c r="SVB302" s="97"/>
      <c r="SVC302" s="97"/>
      <c r="SVD302" s="97"/>
      <c r="SVE302" s="97"/>
      <c r="SVF302" s="97"/>
      <c r="SVG302" s="97"/>
      <c r="SVH302" s="97"/>
      <c r="SVI302" s="97"/>
      <c r="SVJ302" s="97"/>
      <c r="SVK302" s="97"/>
      <c r="SVL302" s="97"/>
      <c r="SVM302" s="97"/>
      <c r="SVN302" s="97"/>
      <c r="SVO302" s="97"/>
      <c r="SVP302" s="97"/>
      <c r="SVQ302" s="97"/>
      <c r="SVR302" s="97"/>
      <c r="SVS302" s="97"/>
      <c r="SVT302" s="97"/>
      <c r="SVU302" s="97"/>
      <c r="SVV302" s="97"/>
      <c r="SVW302" s="97"/>
      <c r="SVX302" s="97"/>
      <c r="SVY302" s="97"/>
      <c r="SVZ302" s="97"/>
      <c r="SWA302" s="97"/>
      <c r="SWB302" s="97"/>
      <c r="SWC302" s="97"/>
      <c r="SWD302" s="97"/>
      <c r="SWE302" s="97"/>
      <c r="SWF302" s="97"/>
      <c r="SWG302" s="97"/>
      <c r="SWH302" s="97"/>
      <c r="SWI302" s="97"/>
      <c r="SWJ302" s="97"/>
      <c r="SWK302" s="97"/>
      <c r="SWL302" s="97"/>
      <c r="SWM302" s="97"/>
      <c r="SWN302" s="97"/>
      <c r="SWO302" s="97"/>
      <c r="SWP302" s="97"/>
      <c r="SWQ302" s="97"/>
      <c r="SWR302" s="97"/>
      <c r="SWS302" s="97"/>
      <c r="SWT302" s="97"/>
      <c r="SWU302" s="97"/>
      <c r="SWV302" s="97"/>
      <c r="SWW302" s="97"/>
      <c r="SWX302" s="97"/>
      <c r="SWY302" s="97"/>
      <c r="SWZ302" s="97"/>
      <c r="SXA302" s="97"/>
      <c r="SXB302" s="97"/>
      <c r="SXC302" s="97"/>
      <c r="SXD302" s="97"/>
      <c r="SXE302" s="97"/>
      <c r="SXF302" s="97"/>
      <c r="SXG302" s="97"/>
      <c r="SXH302" s="97"/>
      <c r="SXI302" s="97"/>
      <c r="SXJ302" s="97"/>
      <c r="SXK302" s="97"/>
      <c r="SXL302" s="97"/>
      <c r="SXM302" s="97"/>
      <c r="SXN302" s="97"/>
      <c r="SXO302" s="97"/>
      <c r="SXP302" s="97"/>
      <c r="SXQ302" s="97"/>
      <c r="SXR302" s="97"/>
      <c r="SXS302" s="97"/>
      <c r="SXT302" s="97"/>
      <c r="SXU302" s="97"/>
      <c r="SXV302" s="97"/>
      <c r="SXW302" s="97"/>
      <c r="SXX302" s="97"/>
      <c r="SXY302" s="97"/>
      <c r="SXZ302" s="97"/>
      <c r="SYA302" s="97"/>
      <c r="SYB302" s="97"/>
      <c r="SYC302" s="97"/>
      <c r="SYD302" s="97"/>
      <c r="SYE302" s="97"/>
      <c r="SYF302" s="97"/>
      <c r="SYG302" s="97"/>
      <c r="SYH302" s="97"/>
      <c r="SYI302" s="97"/>
      <c r="SYJ302" s="97"/>
      <c r="SYK302" s="97"/>
      <c r="SYL302" s="97"/>
      <c r="SYM302" s="97"/>
      <c r="SYN302" s="97"/>
      <c r="SYO302" s="97"/>
      <c r="SYP302" s="97"/>
      <c r="SYQ302" s="97"/>
      <c r="SYR302" s="97"/>
      <c r="SYS302" s="97"/>
      <c r="SYT302" s="97"/>
      <c r="SYU302" s="97"/>
      <c r="SYV302" s="97"/>
      <c r="SYW302" s="97"/>
      <c r="SYX302" s="97"/>
      <c r="SYY302" s="97"/>
      <c r="SYZ302" s="97"/>
      <c r="SZA302" s="97"/>
      <c r="SZB302" s="97"/>
      <c r="SZC302" s="97"/>
      <c r="SZD302" s="97"/>
      <c r="SZE302" s="97"/>
      <c r="SZF302" s="97"/>
      <c r="SZG302" s="97"/>
      <c r="SZH302" s="97"/>
      <c r="SZI302" s="97"/>
      <c r="SZJ302" s="97"/>
      <c r="SZK302" s="97"/>
      <c r="SZL302" s="97"/>
      <c r="SZM302" s="97"/>
      <c r="SZN302" s="97"/>
      <c r="SZO302" s="97"/>
      <c r="SZP302" s="97"/>
      <c r="SZQ302" s="97"/>
      <c r="SZR302" s="97"/>
      <c r="SZS302" s="97"/>
      <c r="SZT302" s="97"/>
      <c r="SZU302" s="97"/>
      <c r="SZV302" s="97"/>
      <c r="SZW302" s="97"/>
      <c r="SZX302" s="97"/>
      <c r="SZY302" s="97"/>
      <c r="SZZ302" s="97"/>
      <c r="TAA302" s="97"/>
      <c r="TAB302" s="97"/>
      <c r="TAC302" s="97"/>
      <c r="TAD302" s="97"/>
      <c r="TAE302" s="97"/>
      <c r="TAF302" s="97"/>
      <c r="TAG302" s="97"/>
      <c r="TAH302" s="97"/>
      <c r="TAI302" s="97"/>
      <c r="TAJ302" s="97"/>
      <c r="TAK302" s="97"/>
      <c r="TAL302" s="97"/>
      <c r="TAM302" s="97"/>
      <c r="TAN302" s="97"/>
      <c r="TAO302" s="97"/>
      <c r="TAP302" s="97"/>
      <c r="TAQ302" s="97"/>
      <c r="TAR302" s="97"/>
      <c r="TAS302" s="97"/>
      <c r="TAT302" s="97"/>
      <c r="TAU302" s="97"/>
      <c r="TAV302" s="97"/>
      <c r="TAW302" s="97"/>
      <c r="TAX302" s="97"/>
      <c r="TAY302" s="97"/>
      <c r="TAZ302" s="97"/>
      <c r="TBA302" s="97"/>
      <c r="TBB302" s="97"/>
      <c r="TBC302" s="97"/>
      <c r="TBD302" s="97"/>
      <c r="TBE302" s="97"/>
      <c r="TBF302" s="97"/>
      <c r="TBG302" s="97"/>
      <c r="TBH302" s="97"/>
      <c r="TBI302" s="97"/>
      <c r="TBJ302" s="97"/>
      <c r="TBK302" s="97"/>
      <c r="TBL302" s="97"/>
      <c r="TBM302" s="97"/>
      <c r="TBN302" s="97"/>
      <c r="TBO302" s="97"/>
      <c r="TBP302" s="97"/>
      <c r="TBQ302" s="97"/>
      <c r="TBR302" s="97"/>
      <c r="TBS302" s="97"/>
      <c r="TBT302" s="97"/>
      <c r="TBU302" s="97"/>
      <c r="TBV302" s="97"/>
      <c r="TBW302" s="97"/>
      <c r="TBX302" s="97"/>
      <c r="TBY302" s="97"/>
      <c r="TBZ302" s="97"/>
      <c r="TCA302" s="97"/>
      <c r="TCB302" s="97"/>
      <c r="TCC302" s="97"/>
      <c r="TCD302" s="97"/>
      <c r="TCE302" s="97"/>
      <c r="TCF302" s="97"/>
      <c r="TCG302" s="97"/>
      <c r="TCH302" s="97"/>
      <c r="TCI302" s="97"/>
      <c r="TCJ302" s="97"/>
      <c r="TCK302" s="97"/>
      <c r="TCL302" s="97"/>
      <c r="TCM302" s="97"/>
      <c r="TCN302" s="97"/>
      <c r="TCO302" s="97"/>
      <c r="TCP302" s="97"/>
      <c r="TCQ302" s="97"/>
      <c r="TCR302" s="97"/>
      <c r="TCS302" s="97"/>
      <c r="TCT302" s="97"/>
      <c r="TCU302" s="97"/>
      <c r="TCV302" s="97"/>
      <c r="TCW302" s="97"/>
      <c r="TCX302" s="97"/>
      <c r="TCY302" s="97"/>
      <c r="TCZ302" s="97"/>
      <c r="TDA302" s="97"/>
      <c r="TDB302" s="97"/>
      <c r="TDC302" s="97"/>
      <c r="TDD302" s="97"/>
      <c r="TDE302" s="97"/>
      <c r="TDF302" s="97"/>
      <c r="TDG302" s="97"/>
      <c r="TDH302" s="97"/>
      <c r="TDI302" s="97"/>
      <c r="TDJ302" s="97"/>
      <c r="TDK302" s="97"/>
      <c r="TDL302" s="97"/>
      <c r="TDM302" s="97"/>
      <c r="TDN302" s="97"/>
      <c r="TDO302" s="97"/>
      <c r="TDP302" s="97"/>
      <c r="TDQ302" s="97"/>
      <c r="TDR302" s="97"/>
      <c r="TDS302" s="97"/>
      <c r="TDT302" s="97"/>
      <c r="TDU302" s="97"/>
      <c r="TDV302" s="97"/>
      <c r="TDW302" s="97"/>
      <c r="TDX302" s="97"/>
      <c r="TDY302" s="97"/>
      <c r="TDZ302" s="97"/>
      <c r="TEA302" s="97"/>
      <c r="TEB302" s="97"/>
      <c r="TEC302" s="97"/>
      <c r="TED302" s="97"/>
      <c r="TEE302" s="97"/>
      <c r="TEF302" s="97"/>
      <c r="TEG302" s="97"/>
      <c r="TEH302" s="97"/>
      <c r="TEI302" s="97"/>
      <c r="TEJ302" s="97"/>
      <c r="TEK302" s="97"/>
      <c r="TEL302" s="97"/>
      <c r="TEM302" s="97"/>
      <c r="TEN302" s="97"/>
      <c r="TEO302" s="97"/>
      <c r="TEP302" s="97"/>
      <c r="TEQ302" s="97"/>
      <c r="TER302" s="97"/>
      <c r="TES302" s="97"/>
      <c r="TET302" s="97"/>
      <c r="TEU302" s="97"/>
      <c r="TEV302" s="97"/>
      <c r="TEW302" s="97"/>
      <c r="TEX302" s="97"/>
      <c r="TEY302" s="97"/>
      <c r="TEZ302" s="97"/>
      <c r="TFA302" s="97"/>
      <c r="TFB302" s="97"/>
      <c r="TFC302" s="97"/>
      <c r="TFD302" s="97"/>
      <c r="TFE302" s="97"/>
      <c r="TFF302" s="97"/>
      <c r="TFG302" s="97"/>
      <c r="TFH302" s="97"/>
      <c r="TFI302" s="97"/>
      <c r="TFJ302" s="97"/>
      <c r="TFK302" s="97"/>
      <c r="TFL302" s="97"/>
      <c r="TFM302" s="97"/>
      <c r="TFN302" s="97"/>
      <c r="TFO302" s="97"/>
      <c r="TFP302" s="97"/>
      <c r="TFQ302" s="97"/>
      <c r="TFR302" s="97"/>
      <c r="TFS302" s="97"/>
      <c r="TFT302" s="97"/>
      <c r="TFU302" s="97"/>
      <c r="TFV302" s="97"/>
      <c r="TFW302" s="97"/>
      <c r="TFX302" s="97"/>
      <c r="TFY302" s="97"/>
      <c r="TFZ302" s="97"/>
      <c r="TGA302" s="97"/>
      <c r="TGB302" s="97"/>
      <c r="TGC302" s="97"/>
      <c r="TGD302" s="97"/>
      <c r="TGE302" s="97"/>
      <c r="TGF302" s="97"/>
      <c r="TGG302" s="97"/>
      <c r="TGH302" s="97"/>
      <c r="TGI302" s="97"/>
      <c r="TGJ302" s="97"/>
      <c r="TGK302" s="97"/>
      <c r="TGL302" s="97"/>
      <c r="TGM302" s="97"/>
      <c r="TGN302" s="97"/>
      <c r="TGO302" s="97"/>
      <c r="TGP302" s="97"/>
      <c r="TGQ302" s="97"/>
      <c r="TGR302" s="97"/>
      <c r="TGS302" s="97"/>
      <c r="TGT302" s="97"/>
      <c r="TGU302" s="97"/>
      <c r="TGV302" s="97"/>
      <c r="TGW302" s="97"/>
      <c r="TGX302" s="97"/>
      <c r="TGY302" s="97"/>
      <c r="TGZ302" s="97"/>
      <c r="THA302" s="97"/>
      <c r="THB302" s="97"/>
      <c r="THC302" s="97"/>
      <c r="THD302" s="97"/>
      <c r="THE302" s="97"/>
      <c r="THF302" s="97"/>
      <c r="THG302" s="97"/>
      <c r="THH302" s="97"/>
      <c r="THI302" s="97"/>
      <c r="THJ302" s="97"/>
      <c r="THK302" s="97"/>
      <c r="THL302" s="97"/>
      <c r="THM302" s="97"/>
      <c r="THN302" s="97"/>
      <c r="THO302" s="97"/>
      <c r="THP302" s="97"/>
      <c r="THQ302" s="97"/>
      <c r="THR302" s="97"/>
      <c r="THS302" s="97"/>
      <c r="THT302" s="97"/>
      <c r="THU302" s="97"/>
      <c r="THV302" s="97"/>
      <c r="THW302" s="97"/>
      <c r="THX302" s="97"/>
      <c r="THY302" s="97"/>
      <c r="THZ302" s="97"/>
      <c r="TIA302" s="97"/>
      <c r="TIB302" s="97"/>
      <c r="TIC302" s="97"/>
      <c r="TID302" s="97"/>
      <c r="TIE302" s="97"/>
      <c r="TIF302" s="97"/>
      <c r="TIG302" s="97"/>
      <c r="TIH302" s="97"/>
      <c r="TII302" s="97"/>
      <c r="TIJ302" s="97"/>
      <c r="TIK302" s="97"/>
      <c r="TIL302" s="97"/>
      <c r="TIM302" s="97"/>
      <c r="TIN302" s="97"/>
      <c r="TIO302" s="97"/>
      <c r="TIP302" s="97"/>
      <c r="TIQ302" s="97"/>
      <c r="TIR302" s="97"/>
      <c r="TIS302" s="97"/>
      <c r="TIT302" s="97"/>
      <c r="TIU302" s="97"/>
      <c r="TIV302" s="97"/>
      <c r="TIW302" s="97"/>
      <c r="TIX302" s="97"/>
      <c r="TIY302" s="97"/>
      <c r="TIZ302" s="97"/>
      <c r="TJA302" s="97"/>
      <c r="TJB302" s="97"/>
      <c r="TJC302" s="97"/>
      <c r="TJD302" s="97"/>
      <c r="TJE302" s="97"/>
      <c r="TJF302" s="97"/>
      <c r="TJG302" s="97"/>
      <c r="TJH302" s="97"/>
      <c r="TJI302" s="97"/>
      <c r="TJJ302" s="97"/>
      <c r="TJK302" s="97"/>
      <c r="TJL302" s="97"/>
      <c r="TJM302" s="97"/>
      <c r="TJN302" s="97"/>
      <c r="TJO302" s="97"/>
      <c r="TJP302" s="97"/>
      <c r="TJQ302" s="97"/>
      <c r="TJR302" s="97"/>
      <c r="TJS302" s="97"/>
      <c r="TJT302" s="97"/>
      <c r="TJU302" s="97"/>
      <c r="TJV302" s="97"/>
      <c r="TJW302" s="97"/>
      <c r="TJX302" s="97"/>
      <c r="TJY302" s="97"/>
      <c r="TJZ302" s="97"/>
      <c r="TKA302" s="97"/>
      <c r="TKB302" s="97"/>
      <c r="TKC302" s="97"/>
      <c r="TKD302" s="97"/>
      <c r="TKE302" s="97"/>
      <c r="TKF302" s="97"/>
      <c r="TKG302" s="97"/>
      <c r="TKH302" s="97"/>
      <c r="TKI302" s="97"/>
      <c r="TKJ302" s="97"/>
      <c r="TKK302" s="97"/>
      <c r="TKL302" s="97"/>
      <c r="TKM302" s="97"/>
      <c r="TKN302" s="97"/>
      <c r="TKO302" s="97"/>
      <c r="TKP302" s="97"/>
      <c r="TKQ302" s="97"/>
      <c r="TKR302" s="97"/>
      <c r="TKS302" s="97"/>
      <c r="TKT302" s="97"/>
      <c r="TKU302" s="97"/>
      <c r="TKV302" s="97"/>
      <c r="TKW302" s="97"/>
      <c r="TKX302" s="97"/>
      <c r="TKY302" s="97"/>
      <c r="TKZ302" s="97"/>
      <c r="TLA302" s="97"/>
      <c r="TLB302" s="97"/>
      <c r="TLC302" s="97"/>
      <c r="TLD302" s="97"/>
      <c r="TLE302" s="97"/>
      <c r="TLF302" s="97"/>
      <c r="TLG302" s="97"/>
      <c r="TLH302" s="97"/>
      <c r="TLI302" s="97"/>
      <c r="TLJ302" s="97"/>
      <c r="TLK302" s="97"/>
      <c r="TLL302" s="97"/>
      <c r="TLM302" s="97"/>
      <c r="TLN302" s="97"/>
      <c r="TLO302" s="97"/>
      <c r="TLP302" s="97"/>
      <c r="TLQ302" s="97"/>
      <c r="TLR302" s="97"/>
      <c r="TLS302" s="97"/>
      <c r="TLT302" s="97"/>
      <c r="TLU302" s="97"/>
      <c r="TLV302" s="97"/>
      <c r="TLW302" s="97"/>
      <c r="TLX302" s="97"/>
      <c r="TLY302" s="97"/>
      <c r="TLZ302" s="97"/>
      <c r="TMA302" s="97"/>
      <c r="TMB302" s="97"/>
      <c r="TMC302" s="97"/>
      <c r="TMD302" s="97"/>
      <c r="TME302" s="97"/>
      <c r="TMF302" s="97"/>
      <c r="TMG302" s="97"/>
      <c r="TMH302" s="97"/>
      <c r="TMI302" s="97"/>
      <c r="TMJ302" s="97"/>
      <c r="TMK302" s="97"/>
      <c r="TML302" s="97"/>
      <c r="TMM302" s="97"/>
      <c r="TMN302" s="97"/>
      <c r="TMO302" s="97"/>
      <c r="TMP302" s="97"/>
      <c r="TMQ302" s="97"/>
      <c r="TMR302" s="97"/>
      <c r="TMS302" s="97"/>
      <c r="TMT302" s="97"/>
      <c r="TMU302" s="97"/>
      <c r="TMV302" s="97"/>
      <c r="TMW302" s="97"/>
      <c r="TMX302" s="97"/>
      <c r="TMY302" s="97"/>
      <c r="TMZ302" s="97"/>
      <c r="TNA302" s="97"/>
      <c r="TNB302" s="97"/>
      <c r="TNC302" s="97"/>
      <c r="TND302" s="97"/>
      <c r="TNE302" s="97"/>
      <c r="TNF302" s="97"/>
      <c r="TNG302" s="97"/>
      <c r="TNH302" s="97"/>
      <c r="TNI302" s="97"/>
      <c r="TNJ302" s="97"/>
      <c r="TNK302" s="97"/>
      <c r="TNL302" s="97"/>
      <c r="TNM302" s="97"/>
      <c r="TNN302" s="97"/>
      <c r="TNO302" s="97"/>
      <c r="TNP302" s="97"/>
      <c r="TNQ302" s="97"/>
      <c r="TNR302" s="97"/>
      <c r="TNS302" s="97"/>
      <c r="TNT302" s="97"/>
      <c r="TNU302" s="97"/>
      <c r="TNV302" s="97"/>
      <c r="TNW302" s="97"/>
      <c r="TNX302" s="97"/>
      <c r="TNY302" s="97"/>
      <c r="TNZ302" s="97"/>
      <c r="TOA302" s="97"/>
      <c r="TOB302" s="97"/>
      <c r="TOC302" s="97"/>
      <c r="TOD302" s="97"/>
      <c r="TOE302" s="97"/>
      <c r="TOF302" s="97"/>
      <c r="TOG302" s="97"/>
      <c r="TOH302" s="97"/>
      <c r="TOI302" s="97"/>
      <c r="TOJ302" s="97"/>
      <c r="TOK302" s="97"/>
      <c r="TOL302" s="97"/>
      <c r="TOM302" s="97"/>
      <c r="TON302" s="97"/>
      <c r="TOO302" s="97"/>
      <c r="TOP302" s="97"/>
      <c r="TOQ302" s="97"/>
      <c r="TOR302" s="97"/>
      <c r="TOS302" s="97"/>
      <c r="TOT302" s="97"/>
      <c r="TOU302" s="97"/>
      <c r="TOV302" s="97"/>
      <c r="TOW302" s="97"/>
      <c r="TOX302" s="97"/>
      <c r="TOY302" s="97"/>
      <c r="TOZ302" s="97"/>
      <c r="TPA302" s="97"/>
      <c r="TPB302" s="97"/>
      <c r="TPC302" s="97"/>
      <c r="TPD302" s="97"/>
      <c r="TPE302" s="97"/>
      <c r="TPF302" s="97"/>
      <c r="TPG302" s="97"/>
      <c r="TPH302" s="97"/>
      <c r="TPI302" s="97"/>
      <c r="TPJ302" s="97"/>
      <c r="TPK302" s="97"/>
      <c r="TPL302" s="97"/>
      <c r="TPM302" s="97"/>
      <c r="TPN302" s="97"/>
      <c r="TPO302" s="97"/>
      <c r="TPP302" s="97"/>
      <c r="TPQ302" s="97"/>
      <c r="TPR302" s="97"/>
      <c r="TPS302" s="97"/>
      <c r="TPT302" s="97"/>
      <c r="TPU302" s="97"/>
      <c r="TPV302" s="97"/>
      <c r="TPW302" s="97"/>
      <c r="TPX302" s="97"/>
      <c r="TPY302" s="97"/>
      <c r="TPZ302" s="97"/>
      <c r="TQA302" s="97"/>
      <c r="TQB302" s="97"/>
      <c r="TQC302" s="97"/>
      <c r="TQD302" s="97"/>
      <c r="TQE302" s="97"/>
      <c r="TQF302" s="97"/>
      <c r="TQG302" s="97"/>
      <c r="TQH302" s="97"/>
      <c r="TQI302" s="97"/>
      <c r="TQJ302" s="97"/>
      <c r="TQK302" s="97"/>
      <c r="TQL302" s="97"/>
      <c r="TQM302" s="97"/>
      <c r="TQN302" s="97"/>
      <c r="TQO302" s="97"/>
      <c r="TQP302" s="97"/>
      <c r="TQQ302" s="97"/>
      <c r="TQR302" s="97"/>
      <c r="TQS302" s="97"/>
      <c r="TQT302" s="97"/>
      <c r="TQU302" s="97"/>
      <c r="TQV302" s="97"/>
      <c r="TQW302" s="97"/>
      <c r="TQX302" s="97"/>
      <c r="TQY302" s="97"/>
      <c r="TQZ302" s="97"/>
      <c r="TRA302" s="97"/>
      <c r="TRB302" s="97"/>
      <c r="TRC302" s="97"/>
      <c r="TRD302" s="97"/>
      <c r="TRE302" s="97"/>
      <c r="TRF302" s="97"/>
      <c r="TRG302" s="97"/>
      <c r="TRH302" s="97"/>
      <c r="TRI302" s="97"/>
      <c r="TRJ302" s="97"/>
      <c r="TRK302" s="97"/>
      <c r="TRL302" s="97"/>
      <c r="TRM302" s="97"/>
      <c r="TRN302" s="97"/>
      <c r="TRO302" s="97"/>
      <c r="TRP302" s="97"/>
      <c r="TRQ302" s="97"/>
      <c r="TRR302" s="97"/>
      <c r="TRS302" s="97"/>
      <c r="TRT302" s="97"/>
      <c r="TRU302" s="97"/>
      <c r="TRV302" s="97"/>
      <c r="TRW302" s="97"/>
      <c r="TRX302" s="97"/>
      <c r="TRY302" s="97"/>
      <c r="TRZ302" s="97"/>
      <c r="TSA302" s="97"/>
      <c r="TSB302" s="97"/>
      <c r="TSC302" s="97"/>
      <c r="TSD302" s="97"/>
      <c r="TSE302" s="97"/>
      <c r="TSF302" s="97"/>
      <c r="TSG302" s="97"/>
      <c r="TSH302" s="97"/>
      <c r="TSI302" s="97"/>
      <c r="TSJ302" s="97"/>
      <c r="TSK302" s="97"/>
      <c r="TSL302" s="97"/>
      <c r="TSM302" s="97"/>
      <c r="TSN302" s="97"/>
      <c r="TSO302" s="97"/>
      <c r="TSP302" s="97"/>
      <c r="TSQ302" s="97"/>
      <c r="TSR302" s="97"/>
      <c r="TSS302" s="97"/>
      <c r="TST302" s="97"/>
      <c r="TSU302" s="97"/>
      <c r="TSV302" s="97"/>
      <c r="TSW302" s="97"/>
      <c r="TSX302" s="97"/>
      <c r="TSY302" s="97"/>
      <c r="TSZ302" s="97"/>
      <c r="TTA302" s="97"/>
      <c r="TTB302" s="97"/>
      <c r="TTC302" s="97"/>
      <c r="TTD302" s="97"/>
      <c r="TTE302" s="97"/>
      <c r="TTF302" s="97"/>
      <c r="TTG302" s="97"/>
      <c r="TTH302" s="97"/>
      <c r="TTI302" s="97"/>
      <c r="TTJ302" s="97"/>
      <c r="TTK302" s="97"/>
      <c r="TTL302" s="97"/>
      <c r="TTM302" s="97"/>
      <c r="TTN302" s="97"/>
      <c r="TTO302" s="97"/>
      <c r="TTP302" s="97"/>
      <c r="TTQ302" s="97"/>
      <c r="TTR302" s="97"/>
      <c r="TTS302" s="97"/>
      <c r="TTT302" s="97"/>
      <c r="TTU302" s="97"/>
      <c r="TTV302" s="97"/>
      <c r="TTW302" s="97"/>
      <c r="TTX302" s="97"/>
      <c r="TTY302" s="97"/>
      <c r="TTZ302" s="97"/>
      <c r="TUA302" s="97"/>
      <c r="TUB302" s="97"/>
      <c r="TUC302" s="97"/>
      <c r="TUD302" s="97"/>
      <c r="TUE302" s="97"/>
      <c r="TUF302" s="97"/>
      <c r="TUG302" s="97"/>
      <c r="TUH302" s="97"/>
      <c r="TUI302" s="97"/>
      <c r="TUJ302" s="97"/>
      <c r="TUK302" s="97"/>
      <c r="TUL302" s="97"/>
      <c r="TUM302" s="97"/>
      <c r="TUN302" s="97"/>
      <c r="TUO302" s="97"/>
      <c r="TUP302" s="97"/>
      <c r="TUQ302" s="97"/>
      <c r="TUR302" s="97"/>
      <c r="TUS302" s="97"/>
      <c r="TUT302" s="97"/>
      <c r="TUU302" s="97"/>
      <c r="TUV302" s="97"/>
      <c r="TUW302" s="97"/>
      <c r="TUX302" s="97"/>
      <c r="TUY302" s="97"/>
      <c r="TUZ302" s="97"/>
      <c r="TVA302" s="97"/>
      <c r="TVB302" s="97"/>
      <c r="TVC302" s="97"/>
      <c r="TVD302" s="97"/>
      <c r="TVE302" s="97"/>
      <c r="TVF302" s="97"/>
      <c r="TVG302" s="97"/>
      <c r="TVH302" s="97"/>
      <c r="TVI302" s="97"/>
      <c r="TVJ302" s="97"/>
      <c r="TVK302" s="97"/>
      <c r="TVL302" s="97"/>
      <c r="TVM302" s="97"/>
      <c r="TVN302" s="97"/>
      <c r="TVO302" s="97"/>
      <c r="TVP302" s="97"/>
      <c r="TVQ302" s="97"/>
      <c r="TVR302" s="97"/>
      <c r="TVS302" s="97"/>
      <c r="TVT302" s="97"/>
      <c r="TVU302" s="97"/>
      <c r="TVV302" s="97"/>
      <c r="TVW302" s="97"/>
      <c r="TVX302" s="97"/>
      <c r="TVY302" s="97"/>
      <c r="TVZ302" s="97"/>
      <c r="TWA302" s="97"/>
      <c r="TWB302" s="97"/>
      <c r="TWC302" s="97"/>
      <c r="TWD302" s="97"/>
      <c r="TWE302" s="97"/>
      <c r="TWF302" s="97"/>
      <c r="TWG302" s="97"/>
      <c r="TWH302" s="97"/>
      <c r="TWI302" s="97"/>
      <c r="TWJ302" s="97"/>
      <c r="TWK302" s="97"/>
      <c r="TWL302" s="97"/>
      <c r="TWM302" s="97"/>
      <c r="TWN302" s="97"/>
      <c r="TWO302" s="97"/>
      <c r="TWP302" s="97"/>
      <c r="TWQ302" s="97"/>
      <c r="TWR302" s="97"/>
      <c r="TWS302" s="97"/>
      <c r="TWT302" s="97"/>
      <c r="TWU302" s="97"/>
      <c r="TWV302" s="97"/>
      <c r="TWW302" s="97"/>
      <c r="TWX302" s="97"/>
      <c r="TWY302" s="97"/>
      <c r="TWZ302" s="97"/>
      <c r="TXA302" s="97"/>
      <c r="TXB302" s="97"/>
      <c r="TXC302" s="97"/>
      <c r="TXD302" s="97"/>
      <c r="TXE302" s="97"/>
      <c r="TXF302" s="97"/>
      <c r="TXG302" s="97"/>
      <c r="TXH302" s="97"/>
      <c r="TXI302" s="97"/>
      <c r="TXJ302" s="97"/>
      <c r="TXK302" s="97"/>
      <c r="TXL302" s="97"/>
      <c r="TXM302" s="97"/>
      <c r="TXN302" s="97"/>
      <c r="TXO302" s="97"/>
      <c r="TXP302" s="97"/>
      <c r="TXQ302" s="97"/>
      <c r="TXR302" s="97"/>
      <c r="TXS302" s="97"/>
      <c r="TXT302" s="97"/>
      <c r="TXU302" s="97"/>
      <c r="TXV302" s="97"/>
      <c r="TXW302" s="97"/>
      <c r="TXX302" s="97"/>
      <c r="TXY302" s="97"/>
      <c r="TXZ302" s="97"/>
      <c r="TYA302" s="97"/>
      <c r="TYB302" s="97"/>
      <c r="TYC302" s="97"/>
      <c r="TYD302" s="97"/>
      <c r="TYE302" s="97"/>
      <c r="TYF302" s="97"/>
      <c r="TYG302" s="97"/>
      <c r="TYH302" s="97"/>
      <c r="TYI302" s="97"/>
      <c r="TYJ302" s="97"/>
      <c r="TYK302" s="97"/>
      <c r="TYL302" s="97"/>
      <c r="TYM302" s="97"/>
      <c r="TYN302" s="97"/>
      <c r="TYO302" s="97"/>
      <c r="TYP302" s="97"/>
      <c r="TYQ302" s="97"/>
      <c r="TYR302" s="97"/>
      <c r="TYS302" s="97"/>
      <c r="TYT302" s="97"/>
      <c r="TYU302" s="97"/>
      <c r="TYV302" s="97"/>
      <c r="TYW302" s="97"/>
      <c r="TYX302" s="97"/>
      <c r="TYY302" s="97"/>
      <c r="TYZ302" s="97"/>
      <c r="TZA302" s="97"/>
      <c r="TZB302" s="97"/>
      <c r="TZC302" s="97"/>
      <c r="TZD302" s="97"/>
      <c r="TZE302" s="97"/>
      <c r="TZF302" s="97"/>
      <c r="TZG302" s="97"/>
      <c r="TZH302" s="97"/>
      <c r="TZI302" s="97"/>
      <c r="TZJ302" s="97"/>
      <c r="TZK302" s="97"/>
      <c r="TZL302" s="97"/>
      <c r="TZM302" s="97"/>
      <c r="TZN302" s="97"/>
      <c r="TZO302" s="97"/>
      <c r="TZP302" s="97"/>
      <c r="TZQ302" s="97"/>
      <c r="TZR302" s="97"/>
      <c r="TZS302" s="97"/>
      <c r="TZT302" s="97"/>
      <c r="TZU302" s="97"/>
      <c r="TZV302" s="97"/>
      <c r="TZW302" s="97"/>
      <c r="TZX302" s="97"/>
      <c r="TZY302" s="97"/>
      <c r="TZZ302" s="97"/>
      <c r="UAA302" s="97"/>
      <c r="UAB302" s="97"/>
      <c r="UAC302" s="97"/>
      <c r="UAD302" s="97"/>
      <c r="UAE302" s="97"/>
      <c r="UAF302" s="97"/>
      <c r="UAG302" s="97"/>
      <c r="UAH302" s="97"/>
      <c r="UAI302" s="97"/>
      <c r="UAJ302" s="97"/>
      <c r="UAK302" s="97"/>
      <c r="UAL302" s="97"/>
      <c r="UAM302" s="97"/>
      <c r="UAN302" s="97"/>
      <c r="UAO302" s="97"/>
      <c r="UAP302" s="97"/>
      <c r="UAQ302" s="97"/>
      <c r="UAR302" s="97"/>
      <c r="UAS302" s="97"/>
      <c r="UAT302" s="97"/>
      <c r="UAU302" s="97"/>
      <c r="UAV302" s="97"/>
      <c r="UAW302" s="97"/>
      <c r="UAX302" s="97"/>
      <c r="UAY302" s="97"/>
      <c r="UAZ302" s="97"/>
      <c r="UBA302" s="97"/>
      <c r="UBB302" s="97"/>
      <c r="UBC302" s="97"/>
      <c r="UBD302" s="97"/>
      <c r="UBE302" s="97"/>
      <c r="UBF302" s="97"/>
      <c r="UBG302" s="97"/>
      <c r="UBH302" s="97"/>
      <c r="UBI302" s="97"/>
      <c r="UBJ302" s="97"/>
      <c r="UBK302" s="97"/>
      <c r="UBL302" s="97"/>
      <c r="UBM302" s="97"/>
      <c r="UBN302" s="97"/>
      <c r="UBO302" s="97"/>
      <c r="UBP302" s="97"/>
      <c r="UBQ302" s="97"/>
      <c r="UBR302" s="97"/>
      <c r="UBS302" s="97"/>
      <c r="UBT302" s="97"/>
      <c r="UBU302" s="97"/>
      <c r="UBV302" s="97"/>
      <c r="UBW302" s="97"/>
      <c r="UBX302" s="97"/>
      <c r="UBY302" s="97"/>
      <c r="UBZ302" s="97"/>
      <c r="UCA302" s="97"/>
      <c r="UCB302" s="97"/>
      <c r="UCC302" s="97"/>
      <c r="UCD302" s="97"/>
      <c r="UCE302" s="97"/>
      <c r="UCF302" s="97"/>
      <c r="UCG302" s="97"/>
      <c r="UCH302" s="97"/>
      <c r="UCI302" s="97"/>
      <c r="UCJ302" s="97"/>
      <c r="UCK302" s="97"/>
      <c r="UCL302" s="97"/>
      <c r="UCM302" s="97"/>
      <c r="UCN302" s="97"/>
      <c r="UCO302" s="97"/>
      <c r="UCP302" s="97"/>
      <c r="UCQ302" s="97"/>
      <c r="UCR302" s="97"/>
      <c r="UCS302" s="97"/>
      <c r="UCT302" s="97"/>
      <c r="UCU302" s="97"/>
      <c r="UCV302" s="97"/>
      <c r="UCW302" s="97"/>
      <c r="UCX302" s="97"/>
      <c r="UCY302" s="97"/>
      <c r="UCZ302" s="97"/>
      <c r="UDA302" s="97"/>
      <c r="UDB302" s="97"/>
      <c r="UDC302" s="97"/>
      <c r="UDD302" s="97"/>
      <c r="UDE302" s="97"/>
      <c r="UDF302" s="97"/>
      <c r="UDG302" s="97"/>
      <c r="UDH302" s="97"/>
      <c r="UDI302" s="97"/>
      <c r="UDJ302" s="97"/>
      <c r="UDK302" s="97"/>
      <c r="UDL302" s="97"/>
      <c r="UDM302" s="97"/>
      <c r="UDN302" s="97"/>
      <c r="UDO302" s="97"/>
      <c r="UDP302" s="97"/>
      <c r="UDQ302" s="97"/>
      <c r="UDR302" s="97"/>
      <c r="UDS302" s="97"/>
      <c r="UDT302" s="97"/>
      <c r="UDU302" s="97"/>
      <c r="UDV302" s="97"/>
      <c r="UDW302" s="97"/>
      <c r="UDX302" s="97"/>
      <c r="UDY302" s="97"/>
      <c r="UDZ302" s="97"/>
      <c r="UEA302" s="97"/>
      <c r="UEB302" s="97"/>
      <c r="UEC302" s="97"/>
      <c r="UED302" s="97"/>
      <c r="UEE302" s="97"/>
      <c r="UEF302" s="97"/>
      <c r="UEG302" s="97"/>
      <c r="UEH302" s="97"/>
      <c r="UEI302" s="97"/>
      <c r="UEJ302" s="97"/>
      <c r="UEK302" s="97"/>
      <c r="UEL302" s="97"/>
      <c r="UEM302" s="97"/>
      <c r="UEN302" s="97"/>
      <c r="UEO302" s="97"/>
      <c r="UEP302" s="97"/>
      <c r="UEQ302" s="97"/>
      <c r="UER302" s="97"/>
      <c r="UES302" s="97"/>
      <c r="UET302" s="97"/>
      <c r="UEU302" s="97"/>
      <c r="UEV302" s="97"/>
      <c r="UEW302" s="97"/>
      <c r="UEX302" s="97"/>
      <c r="UEY302" s="97"/>
      <c r="UEZ302" s="97"/>
      <c r="UFA302" s="97"/>
      <c r="UFB302" s="97"/>
      <c r="UFC302" s="97"/>
      <c r="UFD302" s="97"/>
      <c r="UFE302" s="97"/>
      <c r="UFF302" s="97"/>
      <c r="UFG302" s="97"/>
      <c r="UFH302" s="97"/>
      <c r="UFI302" s="97"/>
      <c r="UFJ302" s="97"/>
      <c r="UFK302" s="97"/>
      <c r="UFL302" s="97"/>
      <c r="UFM302" s="97"/>
      <c r="UFN302" s="97"/>
      <c r="UFO302" s="97"/>
      <c r="UFP302" s="97"/>
      <c r="UFQ302" s="97"/>
      <c r="UFR302" s="97"/>
      <c r="UFS302" s="97"/>
      <c r="UFT302" s="97"/>
      <c r="UFU302" s="97"/>
      <c r="UFV302" s="97"/>
      <c r="UFW302" s="97"/>
      <c r="UFX302" s="97"/>
      <c r="UFY302" s="97"/>
      <c r="UFZ302" s="97"/>
      <c r="UGA302" s="97"/>
      <c r="UGB302" s="97"/>
      <c r="UGC302" s="97"/>
      <c r="UGD302" s="97"/>
      <c r="UGE302" s="97"/>
      <c r="UGF302" s="97"/>
      <c r="UGG302" s="97"/>
      <c r="UGH302" s="97"/>
      <c r="UGI302" s="97"/>
      <c r="UGJ302" s="97"/>
      <c r="UGK302" s="97"/>
      <c r="UGL302" s="97"/>
      <c r="UGM302" s="97"/>
      <c r="UGN302" s="97"/>
      <c r="UGO302" s="97"/>
      <c r="UGP302" s="97"/>
      <c r="UGQ302" s="97"/>
      <c r="UGR302" s="97"/>
      <c r="UGS302" s="97"/>
      <c r="UGT302" s="97"/>
      <c r="UGU302" s="97"/>
      <c r="UGV302" s="97"/>
      <c r="UGW302" s="97"/>
      <c r="UGX302" s="97"/>
      <c r="UGY302" s="97"/>
      <c r="UGZ302" s="97"/>
      <c r="UHA302" s="97"/>
      <c r="UHB302" s="97"/>
      <c r="UHC302" s="97"/>
      <c r="UHD302" s="97"/>
      <c r="UHE302" s="97"/>
      <c r="UHF302" s="97"/>
      <c r="UHG302" s="97"/>
      <c r="UHH302" s="97"/>
      <c r="UHI302" s="97"/>
      <c r="UHJ302" s="97"/>
      <c r="UHK302" s="97"/>
      <c r="UHL302" s="97"/>
      <c r="UHM302" s="97"/>
      <c r="UHN302" s="97"/>
      <c r="UHO302" s="97"/>
      <c r="UHP302" s="97"/>
      <c r="UHQ302" s="97"/>
      <c r="UHR302" s="97"/>
      <c r="UHS302" s="97"/>
      <c r="UHT302" s="97"/>
      <c r="UHU302" s="97"/>
      <c r="UHV302" s="97"/>
      <c r="UHW302" s="97"/>
      <c r="UHX302" s="97"/>
      <c r="UHY302" s="97"/>
      <c r="UHZ302" s="97"/>
      <c r="UIA302" s="97"/>
      <c r="UIB302" s="97"/>
      <c r="UIC302" s="97"/>
      <c r="UID302" s="97"/>
      <c r="UIE302" s="97"/>
      <c r="UIF302" s="97"/>
      <c r="UIG302" s="97"/>
      <c r="UIH302" s="97"/>
      <c r="UII302" s="97"/>
      <c r="UIJ302" s="97"/>
      <c r="UIK302" s="97"/>
      <c r="UIL302" s="97"/>
      <c r="UIM302" s="97"/>
      <c r="UIN302" s="97"/>
      <c r="UIO302" s="97"/>
      <c r="UIP302" s="97"/>
      <c r="UIQ302" s="97"/>
      <c r="UIR302" s="97"/>
      <c r="UIS302" s="97"/>
      <c r="UIT302" s="97"/>
      <c r="UIU302" s="97"/>
      <c r="UIV302" s="97"/>
      <c r="UIW302" s="97"/>
      <c r="UIX302" s="97"/>
      <c r="UIY302" s="97"/>
      <c r="UIZ302" s="97"/>
      <c r="UJA302" s="97"/>
      <c r="UJB302" s="97"/>
      <c r="UJC302" s="97"/>
      <c r="UJD302" s="97"/>
      <c r="UJE302" s="97"/>
      <c r="UJF302" s="97"/>
      <c r="UJG302" s="97"/>
      <c r="UJH302" s="97"/>
      <c r="UJI302" s="97"/>
      <c r="UJJ302" s="97"/>
      <c r="UJK302" s="97"/>
      <c r="UJL302" s="97"/>
      <c r="UJM302" s="97"/>
      <c r="UJN302" s="97"/>
      <c r="UJO302" s="97"/>
      <c r="UJP302" s="97"/>
      <c r="UJQ302" s="97"/>
      <c r="UJR302" s="97"/>
      <c r="UJS302" s="97"/>
      <c r="UJT302" s="97"/>
      <c r="UJU302" s="97"/>
      <c r="UJV302" s="97"/>
      <c r="UJW302" s="97"/>
      <c r="UJX302" s="97"/>
      <c r="UJY302" s="97"/>
      <c r="UJZ302" s="97"/>
      <c r="UKA302" s="97"/>
      <c r="UKB302" s="97"/>
      <c r="UKC302" s="97"/>
      <c r="UKD302" s="97"/>
      <c r="UKE302" s="97"/>
      <c r="UKF302" s="97"/>
      <c r="UKG302" s="97"/>
      <c r="UKH302" s="97"/>
      <c r="UKI302" s="97"/>
      <c r="UKJ302" s="97"/>
      <c r="UKK302" s="97"/>
      <c r="UKL302" s="97"/>
      <c r="UKM302" s="97"/>
      <c r="UKN302" s="97"/>
      <c r="UKO302" s="97"/>
      <c r="UKP302" s="97"/>
      <c r="UKQ302" s="97"/>
      <c r="UKR302" s="97"/>
      <c r="UKS302" s="97"/>
      <c r="UKT302" s="97"/>
      <c r="UKU302" s="97"/>
      <c r="UKV302" s="97"/>
      <c r="UKW302" s="97"/>
      <c r="UKX302" s="97"/>
      <c r="UKY302" s="97"/>
      <c r="UKZ302" s="97"/>
      <c r="ULA302" s="97"/>
      <c r="ULB302" s="97"/>
      <c r="ULC302" s="97"/>
      <c r="ULD302" s="97"/>
      <c r="ULE302" s="97"/>
      <c r="ULF302" s="97"/>
      <c r="ULG302" s="97"/>
      <c r="ULH302" s="97"/>
      <c r="ULI302" s="97"/>
      <c r="ULJ302" s="97"/>
      <c r="ULK302" s="97"/>
      <c r="ULL302" s="97"/>
      <c r="ULM302" s="97"/>
      <c r="ULN302" s="97"/>
      <c r="ULO302" s="97"/>
      <c r="ULP302" s="97"/>
      <c r="ULQ302" s="97"/>
      <c r="ULR302" s="97"/>
      <c r="ULS302" s="97"/>
      <c r="ULT302" s="97"/>
      <c r="ULU302" s="97"/>
      <c r="ULV302" s="97"/>
      <c r="ULW302" s="97"/>
      <c r="ULX302" s="97"/>
      <c r="ULY302" s="97"/>
      <c r="ULZ302" s="97"/>
      <c r="UMA302" s="97"/>
      <c r="UMB302" s="97"/>
      <c r="UMC302" s="97"/>
      <c r="UMD302" s="97"/>
      <c r="UME302" s="97"/>
      <c r="UMF302" s="97"/>
      <c r="UMG302" s="97"/>
      <c r="UMH302" s="97"/>
      <c r="UMI302" s="97"/>
      <c r="UMJ302" s="97"/>
      <c r="UMK302" s="97"/>
      <c r="UML302" s="97"/>
      <c r="UMM302" s="97"/>
      <c r="UMN302" s="97"/>
      <c r="UMO302" s="97"/>
      <c r="UMP302" s="97"/>
      <c r="UMQ302" s="97"/>
      <c r="UMR302" s="97"/>
      <c r="UMS302" s="97"/>
      <c r="UMT302" s="97"/>
      <c r="UMU302" s="97"/>
      <c r="UMV302" s="97"/>
      <c r="UMW302" s="97"/>
      <c r="UMX302" s="97"/>
      <c r="UMY302" s="97"/>
      <c r="UMZ302" s="97"/>
      <c r="UNA302" s="97"/>
      <c r="UNB302" s="97"/>
      <c r="UNC302" s="97"/>
      <c r="UND302" s="97"/>
      <c r="UNE302" s="97"/>
      <c r="UNF302" s="97"/>
      <c r="UNG302" s="97"/>
      <c r="UNH302" s="97"/>
      <c r="UNI302" s="97"/>
      <c r="UNJ302" s="97"/>
      <c r="UNK302" s="97"/>
      <c r="UNL302" s="97"/>
      <c r="UNM302" s="97"/>
      <c r="UNN302" s="97"/>
      <c r="UNO302" s="97"/>
      <c r="UNP302" s="97"/>
      <c r="UNQ302" s="97"/>
      <c r="UNR302" s="97"/>
      <c r="UNS302" s="97"/>
      <c r="UNT302" s="97"/>
      <c r="UNU302" s="97"/>
      <c r="UNV302" s="97"/>
      <c r="UNW302" s="97"/>
      <c r="UNX302" s="97"/>
      <c r="UNY302" s="97"/>
      <c r="UNZ302" s="97"/>
      <c r="UOA302" s="97"/>
      <c r="UOB302" s="97"/>
      <c r="UOC302" s="97"/>
      <c r="UOD302" s="97"/>
      <c r="UOE302" s="97"/>
      <c r="UOF302" s="97"/>
      <c r="UOG302" s="97"/>
      <c r="UOH302" s="97"/>
      <c r="UOI302" s="97"/>
      <c r="UOJ302" s="97"/>
      <c r="UOK302" s="97"/>
      <c r="UOL302" s="97"/>
      <c r="UOM302" s="97"/>
      <c r="UON302" s="97"/>
      <c r="UOO302" s="97"/>
      <c r="UOP302" s="97"/>
      <c r="UOQ302" s="97"/>
      <c r="UOR302" s="97"/>
      <c r="UOS302" s="97"/>
      <c r="UOT302" s="97"/>
      <c r="UOU302" s="97"/>
      <c r="UOV302" s="97"/>
      <c r="UOW302" s="97"/>
      <c r="UOX302" s="97"/>
      <c r="UOY302" s="97"/>
      <c r="UOZ302" s="97"/>
      <c r="UPA302" s="97"/>
      <c r="UPB302" s="97"/>
      <c r="UPC302" s="97"/>
      <c r="UPD302" s="97"/>
      <c r="UPE302" s="97"/>
      <c r="UPF302" s="97"/>
      <c r="UPG302" s="97"/>
      <c r="UPH302" s="97"/>
      <c r="UPI302" s="97"/>
      <c r="UPJ302" s="97"/>
      <c r="UPK302" s="97"/>
      <c r="UPL302" s="97"/>
      <c r="UPM302" s="97"/>
      <c r="UPN302" s="97"/>
      <c r="UPO302" s="97"/>
      <c r="UPP302" s="97"/>
      <c r="UPQ302" s="97"/>
      <c r="UPR302" s="97"/>
      <c r="UPS302" s="97"/>
      <c r="UPT302" s="97"/>
      <c r="UPU302" s="97"/>
      <c r="UPV302" s="97"/>
      <c r="UPW302" s="97"/>
      <c r="UPX302" s="97"/>
      <c r="UPY302" s="97"/>
      <c r="UPZ302" s="97"/>
      <c r="UQA302" s="97"/>
      <c r="UQB302" s="97"/>
      <c r="UQC302" s="97"/>
      <c r="UQD302" s="97"/>
      <c r="UQE302" s="97"/>
      <c r="UQF302" s="97"/>
      <c r="UQG302" s="97"/>
      <c r="UQH302" s="97"/>
      <c r="UQI302" s="97"/>
      <c r="UQJ302" s="97"/>
      <c r="UQK302" s="97"/>
      <c r="UQL302" s="97"/>
      <c r="UQM302" s="97"/>
      <c r="UQN302" s="97"/>
      <c r="UQO302" s="97"/>
      <c r="UQP302" s="97"/>
      <c r="UQQ302" s="97"/>
      <c r="UQR302" s="97"/>
      <c r="UQS302" s="97"/>
      <c r="UQT302" s="97"/>
      <c r="UQU302" s="97"/>
      <c r="UQV302" s="97"/>
      <c r="UQW302" s="97"/>
      <c r="UQX302" s="97"/>
      <c r="UQY302" s="97"/>
      <c r="UQZ302" s="97"/>
      <c r="URA302" s="97"/>
      <c r="URB302" s="97"/>
      <c r="URC302" s="97"/>
      <c r="URD302" s="97"/>
      <c r="URE302" s="97"/>
      <c r="URF302" s="97"/>
      <c r="URG302" s="97"/>
      <c r="URH302" s="97"/>
      <c r="URI302" s="97"/>
      <c r="URJ302" s="97"/>
      <c r="URK302" s="97"/>
      <c r="URL302" s="97"/>
      <c r="URM302" s="97"/>
      <c r="URN302" s="97"/>
      <c r="URO302" s="97"/>
      <c r="URP302" s="97"/>
      <c r="URQ302" s="97"/>
      <c r="URR302" s="97"/>
      <c r="URS302" s="97"/>
      <c r="URT302" s="97"/>
      <c r="URU302" s="97"/>
      <c r="URV302" s="97"/>
      <c r="URW302" s="97"/>
      <c r="URX302" s="97"/>
      <c r="URY302" s="97"/>
      <c r="URZ302" s="97"/>
      <c r="USA302" s="97"/>
      <c r="USB302" s="97"/>
      <c r="USC302" s="97"/>
      <c r="USD302" s="97"/>
      <c r="USE302" s="97"/>
      <c r="USF302" s="97"/>
      <c r="USG302" s="97"/>
      <c r="USH302" s="97"/>
      <c r="USI302" s="97"/>
      <c r="USJ302" s="97"/>
      <c r="USK302" s="97"/>
      <c r="USL302" s="97"/>
      <c r="USM302" s="97"/>
      <c r="USN302" s="97"/>
      <c r="USO302" s="97"/>
      <c r="USP302" s="97"/>
      <c r="USQ302" s="97"/>
      <c r="USR302" s="97"/>
      <c r="USS302" s="97"/>
      <c r="UST302" s="97"/>
      <c r="USU302" s="97"/>
      <c r="USV302" s="97"/>
      <c r="USW302" s="97"/>
      <c r="USX302" s="97"/>
      <c r="USY302" s="97"/>
      <c r="USZ302" s="97"/>
      <c r="UTA302" s="97"/>
      <c r="UTB302" s="97"/>
      <c r="UTC302" s="97"/>
      <c r="UTD302" s="97"/>
      <c r="UTE302" s="97"/>
      <c r="UTF302" s="97"/>
      <c r="UTG302" s="97"/>
      <c r="UTH302" s="97"/>
      <c r="UTI302" s="97"/>
      <c r="UTJ302" s="97"/>
      <c r="UTK302" s="97"/>
      <c r="UTL302" s="97"/>
      <c r="UTM302" s="97"/>
      <c r="UTN302" s="97"/>
      <c r="UTO302" s="97"/>
      <c r="UTP302" s="97"/>
      <c r="UTQ302" s="97"/>
      <c r="UTR302" s="97"/>
      <c r="UTS302" s="97"/>
      <c r="UTT302" s="97"/>
      <c r="UTU302" s="97"/>
      <c r="UTV302" s="97"/>
      <c r="UTW302" s="97"/>
      <c r="UTX302" s="97"/>
      <c r="UTY302" s="97"/>
      <c r="UTZ302" s="97"/>
      <c r="UUA302" s="97"/>
      <c r="UUB302" s="97"/>
      <c r="UUC302" s="97"/>
      <c r="UUD302" s="97"/>
      <c r="UUE302" s="97"/>
      <c r="UUF302" s="97"/>
      <c r="UUG302" s="97"/>
      <c r="UUH302" s="97"/>
      <c r="UUI302" s="97"/>
      <c r="UUJ302" s="97"/>
      <c r="UUK302" s="97"/>
      <c r="UUL302" s="97"/>
      <c r="UUM302" s="97"/>
      <c r="UUN302" s="97"/>
      <c r="UUO302" s="97"/>
      <c r="UUP302" s="97"/>
      <c r="UUQ302" s="97"/>
      <c r="UUR302" s="97"/>
      <c r="UUS302" s="97"/>
      <c r="UUT302" s="97"/>
      <c r="UUU302" s="97"/>
      <c r="UUV302" s="97"/>
      <c r="UUW302" s="97"/>
      <c r="UUX302" s="97"/>
      <c r="UUY302" s="97"/>
      <c r="UUZ302" s="97"/>
      <c r="UVA302" s="97"/>
      <c r="UVB302" s="97"/>
      <c r="UVC302" s="97"/>
      <c r="UVD302" s="97"/>
      <c r="UVE302" s="97"/>
      <c r="UVF302" s="97"/>
      <c r="UVG302" s="97"/>
      <c r="UVH302" s="97"/>
      <c r="UVI302" s="97"/>
      <c r="UVJ302" s="97"/>
      <c r="UVK302" s="97"/>
      <c r="UVL302" s="97"/>
      <c r="UVM302" s="97"/>
      <c r="UVN302" s="97"/>
      <c r="UVO302" s="97"/>
      <c r="UVP302" s="97"/>
      <c r="UVQ302" s="97"/>
      <c r="UVR302" s="97"/>
      <c r="UVS302" s="97"/>
      <c r="UVT302" s="97"/>
      <c r="UVU302" s="97"/>
      <c r="UVV302" s="97"/>
      <c r="UVW302" s="97"/>
      <c r="UVX302" s="97"/>
      <c r="UVY302" s="97"/>
      <c r="UVZ302" s="97"/>
      <c r="UWA302" s="97"/>
      <c r="UWB302" s="97"/>
      <c r="UWC302" s="97"/>
      <c r="UWD302" s="97"/>
      <c r="UWE302" s="97"/>
      <c r="UWF302" s="97"/>
      <c r="UWG302" s="97"/>
      <c r="UWH302" s="97"/>
      <c r="UWI302" s="97"/>
      <c r="UWJ302" s="97"/>
      <c r="UWK302" s="97"/>
      <c r="UWL302" s="97"/>
      <c r="UWM302" s="97"/>
      <c r="UWN302" s="97"/>
      <c r="UWO302" s="97"/>
      <c r="UWP302" s="97"/>
      <c r="UWQ302" s="97"/>
      <c r="UWR302" s="97"/>
      <c r="UWS302" s="97"/>
      <c r="UWT302" s="97"/>
      <c r="UWU302" s="97"/>
      <c r="UWV302" s="97"/>
      <c r="UWW302" s="97"/>
      <c r="UWX302" s="97"/>
      <c r="UWY302" s="97"/>
      <c r="UWZ302" s="97"/>
      <c r="UXA302" s="97"/>
      <c r="UXB302" s="97"/>
      <c r="UXC302" s="97"/>
      <c r="UXD302" s="97"/>
      <c r="UXE302" s="97"/>
      <c r="UXF302" s="97"/>
      <c r="UXG302" s="97"/>
      <c r="UXH302" s="97"/>
      <c r="UXI302" s="97"/>
      <c r="UXJ302" s="97"/>
      <c r="UXK302" s="97"/>
      <c r="UXL302" s="97"/>
      <c r="UXM302" s="97"/>
      <c r="UXN302" s="97"/>
      <c r="UXO302" s="97"/>
      <c r="UXP302" s="97"/>
      <c r="UXQ302" s="97"/>
      <c r="UXR302" s="97"/>
      <c r="UXS302" s="97"/>
      <c r="UXT302" s="97"/>
      <c r="UXU302" s="97"/>
      <c r="UXV302" s="97"/>
      <c r="UXW302" s="97"/>
      <c r="UXX302" s="97"/>
      <c r="UXY302" s="97"/>
      <c r="UXZ302" s="97"/>
      <c r="UYA302" s="97"/>
      <c r="UYB302" s="97"/>
      <c r="UYC302" s="97"/>
      <c r="UYD302" s="97"/>
      <c r="UYE302" s="97"/>
      <c r="UYF302" s="97"/>
      <c r="UYG302" s="97"/>
      <c r="UYH302" s="97"/>
      <c r="UYI302" s="97"/>
      <c r="UYJ302" s="97"/>
      <c r="UYK302" s="97"/>
      <c r="UYL302" s="97"/>
      <c r="UYM302" s="97"/>
      <c r="UYN302" s="97"/>
      <c r="UYO302" s="97"/>
      <c r="UYP302" s="97"/>
      <c r="UYQ302" s="97"/>
      <c r="UYR302" s="97"/>
      <c r="UYS302" s="97"/>
      <c r="UYT302" s="97"/>
      <c r="UYU302" s="97"/>
      <c r="UYV302" s="97"/>
      <c r="UYW302" s="97"/>
      <c r="UYX302" s="97"/>
      <c r="UYY302" s="97"/>
      <c r="UYZ302" s="97"/>
      <c r="UZA302" s="97"/>
      <c r="UZB302" s="97"/>
      <c r="UZC302" s="97"/>
      <c r="UZD302" s="97"/>
      <c r="UZE302" s="97"/>
      <c r="UZF302" s="97"/>
      <c r="UZG302" s="97"/>
      <c r="UZH302" s="97"/>
      <c r="UZI302" s="97"/>
      <c r="UZJ302" s="97"/>
      <c r="UZK302" s="97"/>
      <c r="UZL302" s="97"/>
      <c r="UZM302" s="97"/>
      <c r="UZN302" s="97"/>
      <c r="UZO302" s="97"/>
      <c r="UZP302" s="97"/>
      <c r="UZQ302" s="97"/>
      <c r="UZR302" s="97"/>
      <c r="UZS302" s="97"/>
      <c r="UZT302" s="97"/>
      <c r="UZU302" s="97"/>
      <c r="UZV302" s="97"/>
      <c r="UZW302" s="97"/>
      <c r="UZX302" s="97"/>
      <c r="UZY302" s="97"/>
      <c r="UZZ302" s="97"/>
      <c r="VAA302" s="97"/>
      <c r="VAB302" s="97"/>
      <c r="VAC302" s="97"/>
      <c r="VAD302" s="97"/>
      <c r="VAE302" s="97"/>
      <c r="VAF302" s="97"/>
      <c r="VAG302" s="97"/>
      <c r="VAH302" s="97"/>
      <c r="VAI302" s="97"/>
      <c r="VAJ302" s="97"/>
      <c r="VAK302" s="97"/>
      <c r="VAL302" s="97"/>
      <c r="VAM302" s="97"/>
      <c r="VAN302" s="97"/>
      <c r="VAO302" s="97"/>
      <c r="VAP302" s="97"/>
      <c r="VAQ302" s="97"/>
      <c r="VAR302" s="97"/>
      <c r="VAS302" s="97"/>
      <c r="VAT302" s="97"/>
      <c r="VAU302" s="97"/>
      <c r="VAV302" s="97"/>
      <c r="VAW302" s="97"/>
      <c r="VAX302" s="97"/>
      <c r="VAY302" s="97"/>
      <c r="VAZ302" s="97"/>
      <c r="VBA302" s="97"/>
      <c r="VBB302" s="97"/>
      <c r="VBC302" s="97"/>
      <c r="VBD302" s="97"/>
      <c r="VBE302" s="97"/>
      <c r="VBF302" s="97"/>
      <c r="VBG302" s="97"/>
      <c r="VBH302" s="97"/>
      <c r="VBI302" s="97"/>
      <c r="VBJ302" s="97"/>
      <c r="VBK302" s="97"/>
      <c r="VBL302" s="97"/>
      <c r="VBM302" s="97"/>
      <c r="VBN302" s="97"/>
      <c r="VBO302" s="97"/>
      <c r="VBP302" s="97"/>
      <c r="VBQ302" s="97"/>
      <c r="VBR302" s="97"/>
      <c r="VBS302" s="97"/>
      <c r="VBT302" s="97"/>
      <c r="VBU302" s="97"/>
      <c r="VBV302" s="97"/>
      <c r="VBW302" s="97"/>
      <c r="VBX302" s="97"/>
      <c r="VBY302" s="97"/>
      <c r="VBZ302" s="97"/>
      <c r="VCA302" s="97"/>
      <c r="VCB302" s="97"/>
      <c r="VCC302" s="97"/>
      <c r="VCD302" s="97"/>
      <c r="VCE302" s="97"/>
      <c r="VCF302" s="97"/>
      <c r="VCG302" s="97"/>
      <c r="VCH302" s="97"/>
      <c r="VCI302" s="97"/>
      <c r="VCJ302" s="97"/>
      <c r="VCK302" s="97"/>
      <c r="VCL302" s="97"/>
      <c r="VCM302" s="97"/>
      <c r="VCN302" s="97"/>
      <c r="VCO302" s="97"/>
      <c r="VCP302" s="97"/>
      <c r="VCQ302" s="97"/>
      <c r="VCR302" s="97"/>
      <c r="VCS302" s="97"/>
      <c r="VCT302" s="97"/>
      <c r="VCU302" s="97"/>
      <c r="VCV302" s="97"/>
      <c r="VCW302" s="97"/>
      <c r="VCX302" s="97"/>
      <c r="VCY302" s="97"/>
      <c r="VCZ302" s="97"/>
      <c r="VDA302" s="97"/>
      <c r="VDB302" s="97"/>
      <c r="VDC302" s="97"/>
      <c r="VDD302" s="97"/>
      <c r="VDE302" s="97"/>
      <c r="VDF302" s="97"/>
      <c r="VDG302" s="97"/>
      <c r="VDH302" s="97"/>
      <c r="VDI302" s="97"/>
      <c r="VDJ302" s="97"/>
      <c r="VDK302" s="97"/>
      <c r="VDL302" s="97"/>
      <c r="VDM302" s="97"/>
      <c r="VDN302" s="97"/>
      <c r="VDO302" s="97"/>
      <c r="VDP302" s="97"/>
      <c r="VDQ302" s="97"/>
      <c r="VDR302" s="97"/>
      <c r="VDS302" s="97"/>
      <c r="VDT302" s="97"/>
      <c r="VDU302" s="97"/>
      <c r="VDV302" s="97"/>
      <c r="VDW302" s="97"/>
      <c r="VDX302" s="97"/>
      <c r="VDY302" s="97"/>
      <c r="VDZ302" s="97"/>
      <c r="VEA302" s="97"/>
      <c r="VEB302" s="97"/>
      <c r="VEC302" s="97"/>
      <c r="VED302" s="97"/>
      <c r="VEE302" s="97"/>
      <c r="VEF302" s="97"/>
      <c r="VEG302" s="97"/>
      <c r="VEH302" s="97"/>
      <c r="VEI302" s="97"/>
      <c r="VEJ302" s="97"/>
      <c r="VEK302" s="97"/>
      <c r="VEL302" s="97"/>
      <c r="VEM302" s="97"/>
      <c r="VEN302" s="97"/>
      <c r="VEO302" s="97"/>
      <c r="VEP302" s="97"/>
      <c r="VEQ302" s="97"/>
      <c r="VER302" s="97"/>
      <c r="VES302" s="97"/>
      <c r="VET302" s="97"/>
      <c r="VEU302" s="97"/>
      <c r="VEV302" s="97"/>
      <c r="VEW302" s="97"/>
      <c r="VEX302" s="97"/>
      <c r="VEY302" s="97"/>
      <c r="VEZ302" s="97"/>
      <c r="VFA302" s="97"/>
      <c r="VFB302" s="97"/>
      <c r="VFC302" s="97"/>
      <c r="VFD302" s="97"/>
      <c r="VFE302" s="97"/>
      <c r="VFF302" s="97"/>
      <c r="VFG302" s="97"/>
      <c r="VFH302" s="97"/>
      <c r="VFI302" s="97"/>
      <c r="VFJ302" s="97"/>
      <c r="VFK302" s="97"/>
      <c r="VFL302" s="97"/>
      <c r="VFM302" s="97"/>
      <c r="VFN302" s="97"/>
      <c r="VFO302" s="97"/>
      <c r="VFP302" s="97"/>
      <c r="VFQ302" s="97"/>
      <c r="VFR302" s="97"/>
      <c r="VFS302" s="97"/>
      <c r="VFT302" s="97"/>
      <c r="VFU302" s="97"/>
      <c r="VFV302" s="97"/>
      <c r="VFW302" s="97"/>
      <c r="VFX302" s="97"/>
      <c r="VFY302" s="97"/>
      <c r="VFZ302" s="97"/>
      <c r="VGA302" s="97"/>
      <c r="VGB302" s="97"/>
      <c r="VGC302" s="97"/>
      <c r="VGD302" s="97"/>
      <c r="VGE302" s="97"/>
      <c r="VGF302" s="97"/>
      <c r="VGG302" s="97"/>
      <c r="VGH302" s="97"/>
      <c r="VGI302" s="97"/>
      <c r="VGJ302" s="97"/>
      <c r="VGK302" s="97"/>
      <c r="VGL302" s="97"/>
      <c r="VGM302" s="97"/>
      <c r="VGN302" s="97"/>
      <c r="VGO302" s="97"/>
      <c r="VGP302" s="97"/>
      <c r="VGQ302" s="97"/>
      <c r="VGR302" s="97"/>
      <c r="VGS302" s="97"/>
      <c r="VGT302" s="97"/>
      <c r="VGU302" s="97"/>
      <c r="VGV302" s="97"/>
      <c r="VGW302" s="97"/>
      <c r="VGX302" s="97"/>
      <c r="VGY302" s="97"/>
      <c r="VGZ302" s="97"/>
      <c r="VHA302" s="97"/>
      <c r="VHB302" s="97"/>
      <c r="VHC302" s="97"/>
      <c r="VHD302" s="97"/>
      <c r="VHE302" s="97"/>
      <c r="VHF302" s="97"/>
      <c r="VHG302" s="97"/>
      <c r="VHH302" s="97"/>
      <c r="VHI302" s="97"/>
      <c r="VHJ302" s="97"/>
      <c r="VHK302" s="97"/>
      <c r="VHL302" s="97"/>
      <c r="VHM302" s="97"/>
      <c r="VHN302" s="97"/>
      <c r="VHO302" s="97"/>
      <c r="VHP302" s="97"/>
      <c r="VHQ302" s="97"/>
      <c r="VHR302" s="97"/>
      <c r="VHS302" s="97"/>
      <c r="VHT302" s="97"/>
      <c r="VHU302" s="97"/>
      <c r="VHV302" s="97"/>
      <c r="VHW302" s="97"/>
      <c r="VHX302" s="97"/>
      <c r="VHY302" s="97"/>
      <c r="VHZ302" s="97"/>
      <c r="VIA302" s="97"/>
      <c r="VIB302" s="97"/>
      <c r="VIC302" s="97"/>
      <c r="VID302" s="97"/>
      <c r="VIE302" s="97"/>
      <c r="VIF302" s="97"/>
      <c r="VIG302" s="97"/>
      <c r="VIH302" s="97"/>
      <c r="VII302" s="97"/>
      <c r="VIJ302" s="97"/>
      <c r="VIK302" s="97"/>
      <c r="VIL302" s="97"/>
      <c r="VIM302" s="97"/>
      <c r="VIN302" s="97"/>
      <c r="VIO302" s="97"/>
      <c r="VIP302" s="97"/>
      <c r="VIQ302" s="97"/>
      <c r="VIR302" s="97"/>
      <c r="VIS302" s="97"/>
      <c r="VIT302" s="97"/>
      <c r="VIU302" s="97"/>
      <c r="VIV302" s="97"/>
      <c r="VIW302" s="97"/>
      <c r="VIX302" s="97"/>
      <c r="VIY302" s="97"/>
      <c r="VIZ302" s="97"/>
      <c r="VJA302" s="97"/>
      <c r="VJB302" s="97"/>
      <c r="VJC302" s="97"/>
      <c r="VJD302" s="97"/>
      <c r="VJE302" s="97"/>
      <c r="VJF302" s="97"/>
      <c r="VJG302" s="97"/>
      <c r="VJH302" s="97"/>
      <c r="VJI302" s="97"/>
      <c r="VJJ302" s="97"/>
      <c r="VJK302" s="97"/>
      <c r="VJL302" s="97"/>
      <c r="VJM302" s="97"/>
      <c r="VJN302" s="97"/>
      <c r="VJO302" s="97"/>
      <c r="VJP302" s="97"/>
      <c r="VJQ302" s="97"/>
      <c r="VJR302" s="97"/>
      <c r="VJS302" s="97"/>
      <c r="VJT302" s="97"/>
      <c r="VJU302" s="97"/>
      <c r="VJV302" s="97"/>
      <c r="VJW302" s="97"/>
      <c r="VJX302" s="97"/>
      <c r="VJY302" s="97"/>
      <c r="VJZ302" s="97"/>
      <c r="VKA302" s="97"/>
      <c r="VKB302" s="97"/>
      <c r="VKC302" s="97"/>
      <c r="VKD302" s="97"/>
      <c r="VKE302" s="97"/>
      <c r="VKF302" s="97"/>
      <c r="VKG302" s="97"/>
      <c r="VKH302" s="97"/>
      <c r="VKI302" s="97"/>
      <c r="VKJ302" s="97"/>
      <c r="VKK302" s="97"/>
      <c r="VKL302" s="97"/>
      <c r="VKM302" s="97"/>
      <c r="VKN302" s="97"/>
      <c r="VKO302" s="97"/>
      <c r="VKP302" s="97"/>
      <c r="VKQ302" s="97"/>
      <c r="VKR302" s="97"/>
      <c r="VKS302" s="97"/>
      <c r="VKT302" s="97"/>
      <c r="VKU302" s="97"/>
      <c r="VKV302" s="97"/>
      <c r="VKW302" s="97"/>
      <c r="VKX302" s="97"/>
      <c r="VKY302" s="97"/>
      <c r="VKZ302" s="97"/>
      <c r="VLA302" s="97"/>
      <c r="VLB302" s="97"/>
      <c r="VLC302" s="97"/>
      <c r="VLD302" s="97"/>
      <c r="VLE302" s="97"/>
      <c r="VLF302" s="97"/>
      <c r="VLG302" s="97"/>
      <c r="VLH302" s="97"/>
      <c r="VLI302" s="97"/>
      <c r="VLJ302" s="97"/>
      <c r="VLK302" s="97"/>
      <c r="VLL302" s="97"/>
      <c r="VLM302" s="97"/>
      <c r="VLN302" s="97"/>
      <c r="VLO302" s="97"/>
      <c r="VLP302" s="97"/>
      <c r="VLQ302" s="97"/>
      <c r="VLR302" s="97"/>
      <c r="VLS302" s="97"/>
      <c r="VLT302" s="97"/>
      <c r="VLU302" s="97"/>
      <c r="VLV302" s="97"/>
      <c r="VLW302" s="97"/>
      <c r="VLX302" s="97"/>
      <c r="VLY302" s="97"/>
      <c r="VLZ302" s="97"/>
      <c r="VMA302" s="97"/>
      <c r="VMB302" s="97"/>
      <c r="VMC302" s="97"/>
      <c r="VMD302" s="97"/>
      <c r="VME302" s="97"/>
      <c r="VMF302" s="97"/>
      <c r="VMG302" s="97"/>
      <c r="VMH302" s="97"/>
      <c r="VMI302" s="97"/>
      <c r="VMJ302" s="97"/>
      <c r="VMK302" s="97"/>
      <c r="VML302" s="97"/>
      <c r="VMM302" s="97"/>
      <c r="VMN302" s="97"/>
      <c r="VMO302" s="97"/>
      <c r="VMP302" s="97"/>
      <c r="VMQ302" s="97"/>
      <c r="VMR302" s="97"/>
      <c r="VMS302" s="97"/>
      <c r="VMT302" s="97"/>
      <c r="VMU302" s="97"/>
      <c r="VMV302" s="97"/>
      <c r="VMW302" s="97"/>
      <c r="VMX302" s="97"/>
      <c r="VMY302" s="97"/>
      <c r="VMZ302" s="97"/>
      <c r="VNA302" s="97"/>
      <c r="VNB302" s="97"/>
      <c r="VNC302" s="97"/>
      <c r="VND302" s="97"/>
      <c r="VNE302" s="97"/>
      <c r="VNF302" s="97"/>
      <c r="VNG302" s="97"/>
      <c r="VNH302" s="97"/>
      <c r="VNI302" s="97"/>
      <c r="VNJ302" s="97"/>
      <c r="VNK302" s="97"/>
      <c r="VNL302" s="97"/>
      <c r="VNM302" s="97"/>
      <c r="VNN302" s="97"/>
      <c r="VNO302" s="97"/>
      <c r="VNP302" s="97"/>
      <c r="VNQ302" s="97"/>
      <c r="VNR302" s="97"/>
      <c r="VNS302" s="97"/>
      <c r="VNT302" s="97"/>
      <c r="VNU302" s="97"/>
      <c r="VNV302" s="97"/>
      <c r="VNW302" s="97"/>
      <c r="VNX302" s="97"/>
      <c r="VNY302" s="97"/>
      <c r="VNZ302" s="97"/>
      <c r="VOA302" s="97"/>
      <c r="VOB302" s="97"/>
      <c r="VOC302" s="97"/>
      <c r="VOD302" s="97"/>
      <c r="VOE302" s="97"/>
      <c r="VOF302" s="97"/>
      <c r="VOG302" s="97"/>
      <c r="VOH302" s="97"/>
      <c r="VOI302" s="97"/>
      <c r="VOJ302" s="97"/>
      <c r="VOK302" s="97"/>
      <c r="VOL302" s="97"/>
      <c r="VOM302" s="97"/>
      <c r="VON302" s="97"/>
      <c r="VOO302" s="97"/>
      <c r="VOP302" s="97"/>
      <c r="VOQ302" s="97"/>
      <c r="VOR302" s="97"/>
      <c r="VOS302" s="97"/>
      <c r="VOT302" s="97"/>
      <c r="VOU302" s="97"/>
      <c r="VOV302" s="97"/>
      <c r="VOW302" s="97"/>
      <c r="VOX302" s="97"/>
      <c r="VOY302" s="97"/>
      <c r="VOZ302" s="97"/>
      <c r="VPA302" s="97"/>
      <c r="VPB302" s="97"/>
      <c r="VPC302" s="97"/>
      <c r="VPD302" s="97"/>
      <c r="VPE302" s="97"/>
      <c r="VPF302" s="97"/>
      <c r="VPG302" s="97"/>
      <c r="VPH302" s="97"/>
      <c r="VPI302" s="97"/>
      <c r="VPJ302" s="97"/>
      <c r="VPK302" s="97"/>
      <c r="VPL302" s="97"/>
      <c r="VPM302" s="97"/>
      <c r="VPN302" s="97"/>
      <c r="VPO302" s="97"/>
      <c r="VPP302" s="97"/>
      <c r="VPQ302" s="97"/>
      <c r="VPR302" s="97"/>
      <c r="VPS302" s="97"/>
      <c r="VPT302" s="97"/>
      <c r="VPU302" s="97"/>
      <c r="VPV302" s="97"/>
      <c r="VPW302" s="97"/>
      <c r="VPX302" s="97"/>
      <c r="VPY302" s="97"/>
      <c r="VPZ302" s="97"/>
      <c r="VQA302" s="97"/>
      <c r="VQB302" s="97"/>
      <c r="VQC302" s="97"/>
      <c r="VQD302" s="97"/>
      <c r="VQE302" s="97"/>
      <c r="VQF302" s="97"/>
      <c r="VQG302" s="97"/>
      <c r="VQH302" s="97"/>
      <c r="VQI302" s="97"/>
      <c r="VQJ302" s="97"/>
      <c r="VQK302" s="97"/>
      <c r="VQL302" s="97"/>
      <c r="VQM302" s="97"/>
      <c r="VQN302" s="97"/>
      <c r="VQO302" s="97"/>
      <c r="VQP302" s="97"/>
      <c r="VQQ302" s="97"/>
      <c r="VQR302" s="97"/>
      <c r="VQS302" s="97"/>
      <c r="VQT302" s="97"/>
      <c r="VQU302" s="97"/>
      <c r="VQV302" s="97"/>
      <c r="VQW302" s="97"/>
      <c r="VQX302" s="97"/>
      <c r="VQY302" s="97"/>
      <c r="VQZ302" s="97"/>
      <c r="VRA302" s="97"/>
      <c r="VRB302" s="97"/>
      <c r="VRC302" s="97"/>
      <c r="VRD302" s="97"/>
      <c r="VRE302" s="97"/>
      <c r="VRF302" s="97"/>
      <c r="VRG302" s="97"/>
      <c r="VRH302" s="97"/>
      <c r="VRI302" s="97"/>
      <c r="VRJ302" s="97"/>
      <c r="VRK302" s="97"/>
      <c r="VRL302" s="97"/>
      <c r="VRM302" s="97"/>
      <c r="VRN302" s="97"/>
      <c r="VRO302" s="97"/>
      <c r="VRP302" s="97"/>
      <c r="VRQ302" s="97"/>
      <c r="VRR302" s="97"/>
      <c r="VRS302" s="97"/>
      <c r="VRT302" s="97"/>
      <c r="VRU302" s="97"/>
      <c r="VRV302" s="97"/>
      <c r="VRW302" s="97"/>
      <c r="VRX302" s="97"/>
      <c r="VRY302" s="97"/>
      <c r="VRZ302" s="97"/>
      <c r="VSA302" s="97"/>
      <c r="VSB302" s="97"/>
      <c r="VSC302" s="97"/>
      <c r="VSD302" s="97"/>
      <c r="VSE302" s="97"/>
      <c r="VSF302" s="97"/>
      <c r="VSG302" s="97"/>
      <c r="VSH302" s="97"/>
      <c r="VSI302" s="97"/>
      <c r="VSJ302" s="97"/>
      <c r="VSK302" s="97"/>
      <c r="VSL302" s="97"/>
      <c r="VSM302" s="97"/>
      <c r="VSN302" s="97"/>
      <c r="VSO302" s="97"/>
      <c r="VSP302" s="97"/>
      <c r="VSQ302" s="97"/>
      <c r="VSR302" s="97"/>
      <c r="VSS302" s="97"/>
      <c r="VST302" s="97"/>
      <c r="VSU302" s="97"/>
      <c r="VSV302" s="97"/>
      <c r="VSW302" s="97"/>
      <c r="VSX302" s="97"/>
      <c r="VSY302" s="97"/>
      <c r="VSZ302" s="97"/>
      <c r="VTA302" s="97"/>
      <c r="VTB302" s="97"/>
      <c r="VTC302" s="97"/>
      <c r="VTD302" s="97"/>
      <c r="VTE302" s="97"/>
      <c r="VTF302" s="97"/>
      <c r="VTG302" s="97"/>
      <c r="VTH302" s="97"/>
      <c r="VTI302" s="97"/>
      <c r="VTJ302" s="97"/>
      <c r="VTK302" s="97"/>
      <c r="VTL302" s="97"/>
      <c r="VTM302" s="97"/>
      <c r="VTN302" s="97"/>
      <c r="VTO302" s="97"/>
      <c r="VTP302" s="97"/>
      <c r="VTQ302" s="97"/>
      <c r="VTR302" s="97"/>
      <c r="VTS302" s="97"/>
      <c r="VTT302" s="97"/>
      <c r="VTU302" s="97"/>
      <c r="VTV302" s="97"/>
      <c r="VTW302" s="97"/>
      <c r="VTX302" s="97"/>
      <c r="VTY302" s="97"/>
      <c r="VTZ302" s="97"/>
      <c r="VUA302" s="97"/>
      <c r="VUB302" s="97"/>
      <c r="VUC302" s="97"/>
      <c r="VUD302" s="97"/>
      <c r="VUE302" s="97"/>
      <c r="VUF302" s="97"/>
      <c r="VUG302" s="97"/>
      <c r="VUH302" s="97"/>
      <c r="VUI302" s="97"/>
      <c r="VUJ302" s="97"/>
      <c r="VUK302" s="97"/>
      <c r="VUL302" s="97"/>
      <c r="VUM302" s="97"/>
      <c r="VUN302" s="97"/>
      <c r="VUO302" s="97"/>
      <c r="VUP302" s="97"/>
      <c r="VUQ302" s="97"/>
      <c r="VUR302" s="97"/>
      <c r="VUS302" s="97"/>
      <c r="VUT302" s="97"/>
      <c r="VUU302" s="97"/>
      <c r="VUV302" s="97"/>
      <c r="VUW302" s="97"/>
      <c r="VUX302" s="97"/>
      <c r="VUY302" s="97"/>
      <c r="VUZ302" s="97"/>
      <c r="VVA302" s="97"/>
      <c r="VVB302" s="97"/>
      <c r="VVC302" s="97"/>
      <c r="VVD302" s="97"/>
      <c r="VVE302" s="97"/>
      <c r="VVF302" s="97"/>
      <c r="VVG302" s="97"/>
      <c r="VVH302" s="97"/>
      <c r="VVI302" s="97"/>
      <c r="VVJ302" s="97"/>
      <c r="VVK302" s="97"/>
      <c r="VVL302" s="97"/>
      <c r="VVM302" s="97"/>
      <c r="VVN302" s="97"/>
      <c r="VVO302" s="97"/>
      <c r="VVP302" s="97"/>
      <c r="VVQ302" s="97"/>
      <c r="VVR302" s="97"/>
      <c r="VVS302" s="97"/>
      <c r="VVT302" s="97"/>
      <c r="VVU302" s="97"/>
      <c r="VVV302" s="97"/>
      <c r="VVW302" s="97"/>
      <c r="VVX302" s="97"/>
      <c r="VVY302" s="97"/>
      <c r="VVZ302" s="97"/>
      <c r="VWA302" s="97"/>
      <c r="VWB302" s="97"/>
      <c r="VWC302" s="97"/>
      <c r="VWD302" s="97"/>
      <c r="VWE302" s="97"/>
      <c r="VWF302" s="97"/>
      <c r="VWG302" s="97"/>
      <c r="VWH302" s="97"/>
      <c r="VWI302" s="97"/>
      <c r="VWJ302" s="97"/>
      <c r="VWK302" s="97"/>
      <c r="VWL302" s="97"/>
      <c r="VWM302" s="97"/>
      <c r="VWN302" s="97"/>
      <c r="VWO302" s="97"/>
      <c r="VWP302" s="97"/>
      <c r="VWQ302" s="97"/>
      <c r="VWR302" s="97"/>
      <c r="VWS302" s="97"/>
      <c r="VWT302" s="97"/>
      <c r="VWU302" s="97"/>
      <c r="VWV302" s="97"/>
      <c r="VWW302" s="97"/>
      <c r="VWX302" s="97"/>
      <c r="VWY302" s="97"/>
      <c r="VWZ302" s="97"/>
      <c r="VXA302" s="97"/>
      <c r="VXB302" s="97"/>
      <c r="VXC302" s="97"/>
      <c r="VXD302" s="97"/>
      <c r="VXE302" s="97"/>
      <c r="VXF302" s="97"/>
      <c r="VXG302" s="97"/>
      <c r="VXH302" s="97"/>
      <c r="VXI302" s="97"/>
      <c r="VXJ302" s="97"/>
      <c r="VXK302" s="97"/>
      <c r="VXL302" s="97"/>
      <c r="VXM302" s="97"/>
      <c r="VXN302" s="97"/>
      <c r="VXO302" s="97"/>
      <c r="VXP302" s="97"/>
      <c r="VXQ302" s="97"/>
      <c r="VXR302" s="97"/>
      <c r="VXS302" s="97"/>
      <c r="VXT302" s="97"/>
      <c r="VXU302" s="97"/>
      <c r="VXV302" s="97"/>
      <c r="VXW302" s="97"/>
      <c r="VXX302" s="97"/>
      <c r="VXY302" s="97"/>
      <c r="VXZ302" s="97"/>
      <c r="VYA302" s="97"/>
      <c r="VYB302" s="97"/>
      <c r="VYC302" s="97"/>
      <c r="VYD302" s="97"/>
      <c r="VYE302" s="97"/>
      <c r="VYF302" s="97"/>
      <c r="VYG302" s="97"/>
      <c r="VYH302" s="97"/>
      <c r="VYI302" s="97"/>
      <c r="VYJ302" s="97"/>
      <c r="VYK302" s="97"/>
      <c r="VYL302" s="97"/>
      <c r="VYM302" s="97"/>
      <c r="VYN302" s="97"/>
      <c r="VYO302" s="97"/>
      <c r="VYP302" s="97"/>
      <c r="VYQ302" s="97"/>
      <c r="VYR302" s="97"/>
      <c r="VYS302" s="97"/>
      <c r="VYT302" s="97"/>
      <c r="VYU302" s="97"/>
      <c r="VYV302" s="97"/>
      <c r="VYW302" s="97"/>
      <c r="VYX302" s="97"/>
      <c r="VYY302" s="97"/>
      <c r="VYZ302" s="97"/>
      <c r="VZA302" s="97"/>
      <c r="VZB302" s="97"/>
      <c r="VZC302" s="97"/>
      <c r="VZD302" s="97"/>
      <c r="VZE302" s="97"/>
      <c r="VZF302" s="97"/>
      <c r="VZG302" s="97"/>
      <c r="VZH302" s="97"/>
      <c r="VZI302" s="97"/>
      <c r="VZJ302" s="97"/>
      <c r="VZK302" s="97"/>
      <c r="VZL302" s="97"/>
      <c r="VZM302" s="97"/>
      <c r="VZN302" s="97"/>
      <c r="VZO302" s="97"/>
      <c r="VZP302" s="97"/>
      <c r="VZQ302" s="97"/>
      <c r="VZR302" s="97"/>
      <c r="VZS302" s="97"/>
      <c r="VZT302" s="97"/>
      <c r="VZU302" s="97"/>
      <c r="VZV302" s="97"/>
      <c r="VZW302" s="97"/>
      <c r="VZX302" s="97"/>
      <c r="VZY302" s="97"/>
      <c r="VZZ302" s="97"/>
      <c r="WAA302" s="97"/>
      <c r="WAB302" s="97"/>
      <c r="WAC302" s="97"/>
      <c r="WAD302" s="97"/>
      <c r="WAE302" s="97"/>
      <c r="WAF302" s="97"/>
      <c r="WAG302" s="97"/>
      <c r="WAH302" s="97"/>
      <c r="WAI302" s="97"/>
      <c r="WAJ302" s="97"/>
      <c r="WAK302" s="97"/>
      <c r="WAL302" s="97"/>
      <c r="WAM302" s="97"/>
      <c r="WAN302" s="97"/>
      <c r="WAO302" s="97"/>
      <c r="WAP302" s="97"/>
      <c r="WAQ302" s="97"/>
      <c r="WAR302" s="97"/>
      <c r="WAS302" s="97"/>
      <c r="WAT302" s="97"/>
      <c r="WAU302" s="97"/>
      <c r="WAV302" s="97"/>
      <c r="WAW302" s="97"/>
      <c r="WAX302" s="97"/>
      <c r="WAY302" s="97"/>
      <c r="WAZ302" s="97"/>
      <c r="WBA302" s="97"/>
      <c r="WBB302" s="97"/>
      <c r="WBC302" s="97"/>
      <c r="WBD302" s="97"/>
      <c r="WBE302" s="97"/>
      <c r="WBF302" s="97"/>
      <c r="WBG302" s="97"/>
      <c r="WBH302" s="97"/>
      <c r="WBI302" s="97"/>
      <c r="WBJ302" s="97"/>
      <c r="WBK302" s="97"/>
      <c r="WBL302" s="97"/>
      <c r="WBM302" s="97"/>
      <c r="WBN302" s="97"/>
      <c r="WBO302" s="97"/>
      <c r="WBP302" s="97"/>
      <c r="WBQ302" s="97"/>
      <c r="WBR302" s="97"/>
      <c r="WBS302" s="97"/>
      <c r="WBT302" s="97"/>
      <c r="WBU302" s="97"/>
      <c r="WBV302" s="97"/>
      <c r="WBW302" s="97"/>
      <c r="WBX302" s="97"/>
      <c r="WBY302" s="97"/>
      <c r="WBZ302" s="97"/>
      <c r="WCA302" s="97"/>
      <c r="WCB302" s="97"/>
      <c r="WCC302" s="97"/>
      <c r="WCD302" s="97"/>
      <c r="WCE302" s="97"/>
      <c r="WCF302" s="97"/>
      <c r="WCG302" s="97"/>
      <c r="WCH302" s="97"/>
      <c r="WCI302" s="97"/>
      <c r="WCJ302" s="97"/>
      <c r="WCK302" s="97"/>
      <c r="WCL302" s="97"/>
      <c r="WCM302" s="97"/>
      <c r="WCN302" s="97"/>
      <c r="WCO302" s="97"/>
      <c r="WCP302" s="97"/>
      <c r="WCQ302" s="97"/>
      <c r="WCR302" s="97"/>
      <c r="WCS302" s="97"/>
      <c r="WCT302" s="97"/>
      <c r="WCU302" s="97"/>
      <c r="WCV302" s="97"/>
      <c r="WCW302" s="97"/>
      <c r="WCX302" s="97"/>
      <c r="WCY302" s="97"/>
      <c r="WCZ302" s="97"/>
      <c r="WDA302" s="97"/>
      <c r="WDB302" s="97"/>
      <c r="WDC302" s="97"/>
      <c r="WDD302" s="97"/>
      <c r="WDE302" s="97"/>
      <c r="WDF302" s="97"/>
      <c r="WDG302" s="97"/>
      <c r="WDH302" s="97"/>
      <c r="WDI302" s="97"/>
      <c r="WDJ302" s="97"/>
      <c r="WDK302" s="97"/>
      <c r="WDL302" s="97"/>
      <c r="WDM302" s="97"/>
      <c r="WDN302" s="97"/>
      <c r="WDO302" s="97"/>
      <c r="WDP302" s="97"/>
      <c r="WDQ302" s="97"/>
      <c r="WDR302" s="97"/>
      <c r="WDS302" s="97"/>
      <c r="WDT302" s="97"/>
      <c r="WDU302" s="97"/>
      <c r="WDV302" s="97"/>
      <c r="WDW302" s="97"/>
      <c r="WDX302" s="97"/>
      <c r="WDY302" s="97"/>
      <c r="WDZ302" s="97"/>
      <c r="WEA302" s="97"/>
      <c r="WEB302" s="97"/>
      <c r="WEC302" s="97"/>
      <c r="WED302" s="97"/>
      <c r="WEE302" s="97"/>
      <c r="WEF302" s="97"/>
      <c r="WEG302" s="97"/>
      <c r="WEH302" s="97"/>
      <c r="WEI302" s="97"/>
      <c r="WEJ302" s="97"/>
      <c r="WEK302" s="97"/>
      <c r="WEL302" s="97"/>
      <c r="WEM302" s="97"/>
      <c r="WEN302" s="97"/>
      <c r="WEO302" s="97"/>
      <c r="WEP302" s="97"/>
      <c r="WEQ302" s="97"/>
      <c r="WER302" s="97"/>
      <c r="WES302" s="97"/>
      <c r="WET302" s="97"/>
      <c r="WEU302" s="97"/>
      <c r="WEV302" s="97"/>
      <c r="WEW302" s="97"/>
      <c r="WEX302" s="97"/>
      <c r="WEY302" s="97"/>
      <c r="WEZ302" s="97"/>
      <c r="WFA302" s="97"/>
      <c r="WFB302" s="97"/>
      <c r="WFC302" s="97"/>
      <c r="WFD302" s="97"/>
      <c r="WFE302" s="97"/>
      <c r="WFF302" s="97"/>
      <c r="WFG302" s="97"/>
      <c r="WFH302" s="97"/>
      <c r="WFI302" s="97"/>
      <c r="WFJ302" s="97"/>
      <c r="WFK302" s="97"/>
      <c r="WFL302" s="97"/>
      <c r="WFM302" s="97"/>
      <c r="WFN302" s="97"/>
      <c r="WFO302" s="97"/>
      <c r="WFP302" s="97"/>
      <c r="WFQ302" s="97"/>
      <c r="WFR302" s="97"/>
      <c r="WFS302" s="97"/>
      <c r="WFT302" s="97"/>
      <c r="WFU302" s="97"/>
      <c r="WFV302" s="97"/>
      <c r="WFW302" s="97"/>
      <c r="WFX302" s="97"/>
      <c r="WFY302" s="97"/>
      <c r="WFZ302" s="97"/>
      <c r="WGA302" s="97"/>
      <c r="WGB302" s="97"/>
      <c r="WGC302" s="97"/>
      <c r="WGD302" s="97"/>
      <c r="WGE302" s="97"/>
      <c r="WGF302" s="97"/>
      <c r="WGG302" s="97"/>
      <c r="WGH302" s="97"/>
      <c r="WGI302" s="97"/>
      <c r="WGJ302" s="97"/>
      <c r="WGK302" s="97"/>
      <c r="WGL302" s="97"/>
      <c r="WGM302" s="97"/>
      <c r="WGN302" s="97"/>
      <c r="WGO302" s="97"/>
      <c r="WGP302" s="97"/>
      <c r="WGQ302" s="97"/>
      <c r="WGR302" s="97"/>
      <c r="WGS302" s="97"/>
      <c r="WGT302" s="97"/>
      <c r="WGU302" s="97"/>
      <c r="WGV302" s="97"/>
      <c r="WGW302" s="97"/>
      <c r="WGX302" s="97"/>
      <c r="WGY302" s="97"/>
      <c r="WGZ302" s="97"/>
      <c r="WHA302" s="97"/>
      <c r="WHB302" s="97"/>
      <c r="WHC302" s="97"/>
      <c r="WHD302" s="97"/>
      <c r="WHE302" s="97"/>
      <c r="WHF302" s="97"/>
      <c r="WHG302" s="97"/>
      <c r="WHH302" s="97"/>
      <c r="WHI302" s="97"/>
      <c r="WHJ302" s="97"/>
      <c r="WHK302" s="97"/>
      <c r="WHL302" s="97"/>
      <c r="WHM302" s="97"/>
      <c r="WHN302" s="97"/>
      <c r="WHO302" s="97"/>
      <c r="WHP302" s="97"/>
      <c r="WHQ302" s="97"/>
      <c r="WHR302" s="97"/>
      <c r="WHS302" s="97"/>
      <c r="WHT302" s="97"/>
      <c r="WHU302" s="97"/>
      <c r="WHV302" s="97"/>
      <c r="WHW302" s="97"/>
      <c r="WHX302" s="97"/>
      <c r="WHY302" s="97"/>
      <c r="WHZ302" s="97"/>
      <c r="WIA302" s="97"/>
      <c r="WIB302" s="97"/>
      <c r="WIC302" s="97"/>
      <c r="WID302" s="97"/>
      <c r="WIE302" s="97"/>
      <c r="WIF302" s="97"/>
      <c r="WIG302" s="97"/>
      <c r="WIH302" s="97"/>
      <c r="WII302" s="97"/>
      <c r="WIJ302" s="97"/>
      <c r="WIK302" s="97"/>
      <c r="WIL302" s="97"/>
      <c r="WIM302" s="97"/>
      <c r="WIN302" s="97"/>
      <c r="WIO302" s="97"/>
      <c r="WIP302" s="97"/>
      <c r="WIQ302" s="97"/>
      <c r="WIR302" s="97"/>
      <c r="WIS302" s="97"/>
      <c r="WIT302" s="97"/>
      <c r="WIU302" s="97"/>
      <c r="WIV302" s="97"/>
      <c r="WIW302" s="97"/>
      <c r="WIX302" s="97"/>
      <c r="WIY302" s="97"/>
      <c r="WIZ302" s="97"/>
      <c r="WJA302" s="97"/>
      <c r="WJB302" s="97"/>
      <c r="WJC302" s="97"/>
      <c r="WJD302" s="97"/>
      <c r="WJE302" s="97"/>
      <c r="WJF302" s="97"/>
      <c r="WJG302" s="97"/>
      <c r="WJH302" s="97"/>
      <c r="WJI302" s="97"/>
      <c r="WJJ302" s="97"/>
      <c r="WJK302" s="97"/>
      <c r="WJL302" s="97"/>
      <c r="WJM302" s="97"/>
      <c r="WJN302" s="97"/>
      <c r="WJO302" s="97"/>
      <c r="WJP302" s="97"/>
      <c r="WJQ302" s="97"/>
      <c r="WJR302" s="97"/>
      <c r="WJS302" s="97"/>
      <c r="WJT302" s="97"/>
      <c r="WJU302" s="97"/>
      <c r="WJV302" s="97"/>
      <c r="WJW302" s="97"/>
      <c r="WJX302" s="97"/>
      <c r="WJY302" s="97"/>
      <c r="WJZ302" s="97"/>
      <c r="WKA302" s="97"/>
      <c r="WKB302" s="97"/>
      <c r="WKC302" s="97"/>
      <c r="WKD302" s="97"/>
      <c r="WKE302" s="97"/>
      <c r="WKF302" s="97"/>
      <c r="WKG302" s="97"/>
      <c r="WKH302" s="97"/>
      <c r="WKI302" s="97"/>
      <c r="WKJ302" s="97"/>
      <c r="WKK302" s="97"/>
      <c r="WKL302" s="97"/>
      <c r="WKM302" s="97"/>
      <c r="WKN302" s="97"/>
      <c r="WKO302" s="97"/>
      <c r="WKP302" s="97"/>
      <c r="WKQ302" s="97"/>
      <c r="WKR302" s="97"/>
      <c r="WKS302" s="97"/>
      <c r="WKT302" s="97"/>
      <c r="WKU302" s="97"/>
      <c r="WKV302" s="97"/>
      <c r="WKW302" s="97"/>
      <c r="WKX302" s="97"/>
      <c r="WKY302" s="97"/>
      <c r="WKZ302" s="97"/>
      <c r="WLA302" s="97"/>
      <c r="WLB302" s="97"/>
      <c r="WLC302" s="97"/>
      <c r="WLD302" s="97"/>
      <c r="WLE302" s="97"/>
      <c r="WLF302" s="97"/>
      <c r="WLG302" s="97"/>
      <c r="WLH302" s="97"/>
      <c r="WLI302" s="97"/>
      <c r="WLJ302" s="97"/>
      <c r="WLK302" s="97"/>
      <c r="WLL302" s="97"/>
      <c r="WLM302" s="97"/>
      <c r="WLN302" s="97"/>
      <c r="WLO302" s="97"/>
      <c r="WLP302" s="97"/>
      <c r="WLQ302" s="97"/>
      <c r="WLR302" s="97"/>
      <c r="WLS302" s="97"/>
      <c r="WLT302" s="97"/>
      <c r="WLU302" s="97"/>
      <c r="WLV302" s="97"/>
      <c r="WLW302" s="97"/>
      <c r="WLX302" s="97"/>
      <c r="WLY302" s="97"/>
      <c r="WLZ302" s="97"/>
      <c r="WMA302" s="97"/>
      <c r="WMB302" s="97"/>
      <c r="WMC302" s="97"/>
      <c r="WMD302" s="97"/>
      <c r="WME302" s="97"/>
      <c r="WMF302" s="97"/>
      <c r="WMG302" s="97"/>
      <c r="WMH302" s="97"/>
      <c r="WMI302" s="97"/>
      <c r="WMJ302" s="97"/>
      <c r="WMK302" s="97"/>
      <c r="WML302" s="97"/>
      <c r="WMM302" s="97"/>
      <c r="WMN302" s="97"/>
      <c r="WMO302" s="97"/>
      <c r="WMP302" s="97"/>
      <c r="WMQ302" s="97"/>
      <c r="WMR302" s="97"/>
      <c r="WMS302" s="97"/>
      <c r="WMT302" s="97"/>
      <c r="WMU302" s="97"/>
      <c r="WMV302" s="97"/>
      <c r="WMW302" s="97"/>
      <c r="WMX302" s="97"/>
      <c r="WMY302" s="97"/>
      <c r="WMZ302" s="97"/>
      <c r="WNA302" s="97"/>
      <c r="WNB302" s="97"/>
      <c r="WNC302" s="97"/>
      <c r="WND302" s="97"/>
      <c r="WNE302" s="97"/>
      <c r="WNF302" s="97"/>
      <c r="WNG302" s="97"/>
      <c r="WNH302" s="97"/>
      <c r="WNI302" s="97"/>
      <c r="WNJ302" s="97"/>
      <c r="WNK302" s="97"/>
      <c r="WNL302" s="97"/>
      <c r="WNM302" s="97"/>
      <c r="WNN302" s="97"/>
      <c r="WNO302" s="97"/>
      <c r="WNP302" s="97"/>
      <c r="WNQ302" s="97"/>
      <c r="WNR302" s="97"/>
      <c r="WNS302" s="97"/>
      <c r="WNT302" s="97"/>
      <c r="WNU302" s="97"/>
      <c r="WNV302" s="97"/>
      <c r="WNW302" s="97"/>
      <c r="WNX302" s="97"/>
      <c r="WNY302" s="97"/>
      <c r="WNZ302" s="97"/>
      <c r="WOA302" s="97"/>
      <c r="WOB302" s="97"/>
      <c r="WOC302" s="97"/>
      <c r="WOD302" s="97"/>
      <c r="WOE302" s="97"/>
      <c r="WOF302" s="97"/>
      <c r="WOG302" s="97"/>
      <c r="WOH302" s="97"/>
      <c r="WOI302" s="97"/>
      <c r="WOJ302" s="97"/>
      <c r="WOK302" s="97"/>
      <c r="WOL302" s="97"/>
      <c r="WOM302" s="97"/>
      <c r="WON302" s="97"/>
      <c r="WOO302" s="97"/>
      <c r="WOP302" s="97"/>
      <c r="WOQ302" s="97"/>
      <c r="WOR302" s="97"/>
      <c r="WOS302" s="97"/>
      <c r="WOT302" s="97"/>
      <c r="WOU302" s="97"/>
      <c r="WOV302" s="97"/>
      <c r="WOW302" s="97"/>
      <c r="WOX302" s="97"/>
      <c r="WOY302" s="97"/>
      <c r="WOZ302" s="97"/>
      <c r="WPA302" s="97"/>
      <c r="WPB302" s="97"/>
      <c r="WPC302" s="97"/>
      <c r="WPD302" s="97"/>
      <c r="WPE302" s="97"/>
      <c r="WPF302" s="97"/>
      <c r="WPG302" s="97"/>
      <c r="WPH302" s="97"/>
      <c r="WPI302" s="97"/>
      <c r="WPJ302" s="97"/>
      <c r="WPK302" s="97"/>
      <c r="WPL302" s="97"/>
      <c r="WPM302" s="97"/>
      <c r="WPN302" s="97"/>
      <c r="WPO302" s="97"/>
      <c r="WPP302" s="97"/>
      <c r="WPQ302" s="97"/>
      <c r="WPR302" s="97"/>
      <c r="WPS302" s="97"/>
      <c r="WPT302" s="97"/>
      <c r="WPU302" s="97"/>
      <c r="WPV302" s="97"/>
      <c r="WPW302" s="97"/>
      <c r="WPX302" s="97"/>
      <c r="WPY302" s="97"/>
      <c r="WPZ302" s="97"/>
      <c r="WQA302" s="97"/>
      <c r="WQB302" s="97"/>
      <c r="WQC302" s="97"/>
      <c r="WQD302" s="97"/>
      <c r="WQE302" s="97"/>
      <c r="WQF302" s="97"/>
      <c r="WQG302" s="97"/>
      <c r="WQH302" s="97"/>
      <c r="WQI302" s="97"/>
      <c r="WQJ302" s="97"/>
      <c r="WQK302" s="97"/>
      <c r="WQL302" s="97"/>
      <c r="WQM302" s="97"/>
      <c r="WQN302" s="97"/>
      <c r="WQO302" s="97"/>
      <c r="WQP302" s="97"/>
      <c r="WQQ302" s="97"/>
      <c r="WQR302" s="97"/>
      <c r="WQS302" s="97"/>
      <c r="WQT302" s="97"/>
      <c r="WQU302" s="97"/>
      <c r="WQV302" s="97"/>
      <c r="WQW302" s="97"/>
      <c r="WQX302" s="97"/>
      <c r="WQY302" s="97"/>
      <c r="WQZ302" s="97"/>
      <c r="WRA302" s="97"/>
      <c r="WRB302" s="97"/>
      <c r="WRC302" s="97"/>
      <c r="WRD302" s="97"/>
      <c r="WRE302" s="97"/>
      <c r="WRF302" s="97"/>
      <c r="WRG302" s="97"/>
      <c r="WRH302" s="97"/>
      <c r="WRI302" s="97"/>
      <c r="WRJ302" s="97"/>
      <c r="WRK302" s="97"/>
      <c r="WRL302" s="97"/>
      <c r="WRM302" s="97"/>
      <c r="WRN302" s="97"/>
      <c r="WRO302" s="97"/>
      <c r="WRP302" s="97"/>
      <c r="WRQ302" s="97"/>
      <c r="WRR302" s="97"/>
      <c r="WRS302" s="97"/>
      <c r="WRT302" s="97"/>
      <c r="WRU302" s="97"/>
      <c r="WRV302" s="97"/>
      <c r="WRW302" s="97"/>
      <c r="WRX302" s="97"/>
      <c r="WRY302" s="97"/>
      <c r="WRZ302" s="97"/>
      <c r="WSA302" s="97"/>
      <c r="WSB302" s="97"/>
      <c r="WSC302" s="97"/>
      <c r="WSD302" s="97"/>
      <c r="WSE302" s="97"/>
      <c r="WSF302" s="97"/>
      <c r="WSG302" s="97"/>
      <c r="WSH302" s="97"/>
      <c r="WSI302" s="97"/>
      <c r="WSJ302" s="97"/>
      <c r="WSK302" s="97"/>
      <c r="WSL302" s="97"/>
      <c r="WSM302" s="97"/>
      <c r="WSN302" s="97"/>
      <c r="WSO302" s="97"/>
      <c r="WSP302" s="97"/>
      <c r="WSQ302" s="97"/>
      <c r="WSR302" s="97"/>
      <c r="WSS302" s="97"/>
      <c r="WST302" s="97"/>
      <c r="WSU302" s="97"/>
      <c r="WSV302" s="97"/>
      <c r="WSW302" s="97"/>
      <c r="WSX302" s="97"/>
      <c r="WSY302" s="97"/>
      <c r="WSZ302" s="97"/>
      <c r="WTA302" s="97"/>
      <c r="WTB302" s="97"/>
      <c r="WTC302" s="97"/>
      <c r="WTD302" s="97"/>
      <c r="WTE302" s="97"/>
      <c r="WTF302" s="97"/>
      <c r="WTG302" s="97"/>
      <c r="WTH302" s="97"/>
      <c r="WTI302" s="97"/>
      <c r="WTJ302" s="97"/>
      <c r="WTK302" s="97"/>
      <c r="WTL302" s="97"/>
      <c r="WTM302" s="97"/>
      <c r="WTN302" s="97"/>
      <c r="WTO302" s="97"/>
      <c r="WTP302" s="97"/>
      <c r="WTQ302" s="97"/>
      <c r="WTR302" s="97"/>
      <c r="WTS302" s="97"/>
      <c r="WTT302" s="97"/>
      <c r="WTU302" s="97"/>
      <c r="WTV302" s="97"/>
      <c r="WTW302" s="97"/>
      <c r="WTX302" s="97"/>
      <c r="WTY302" s="97"/>
      <c r="WTZ302" s="97"/>
      <c r="WUA302" s="97"/>
      <c r="WUB302" s="97"/>
      <c r="WUC302" s="97"/>
      <c r="WUD302" s="97"/>
      <c r="WUE302" s="97"/>
      <c r="WUF302" s="97"/>
      <c r="WUG302" s="97"/>
      <c r="WUH302" s="97"/>
      <c r="WUI302" s="97"/>
      <c r="WUJ302" s="97"/>
      <c r="WUK302" s="97"/>
      <c r="WUL302" s="97"/>
      <c r="WUM302" s="97"/>
      <c r="WUN302" s="97"/>
      <c r="WUO302" s="97"/>
      <c r="WUP302" s="97"/>
      <c r="WUQ302" s="97"/>
      <c r="WUR302" s="97"/>
      <c r="WUS302" s="97"/>
      <c r="WUT302" s="97"/>
      <c r="WUU302" s="97"/>
      <c r="WUV302" s="97"/>
      <c r="WUW302" s="97"/>
      <c r="WUX302" s="97"/>
      <c r="WUY302" s="97"/>
      <c r="WUZ302" s="97"/>
      <c r="WVA302" s="97"/>
      <c r="WVB302" s="97"/>
      <c r="WVC302" s="97"/>
      <c r="WVD302" s="97"/>
      <c r="WVE302" s="97"/>
      <c r="WVF302" s="97"/>
      <c r="WVG302" s="97"/>
      <c r="WVH302" s="97"/>
      <c r="WVI302" s="97"/>
      <c r="WVJ302" s="97"/>
      <c r="WVK302" s="97"/>
      <c r="WVL302" s="97"/>
      <c r="WVM302" s="97"/>
      <c r="WVN302" s="97"/>
      <c r="WVO302" s="97"/>
      <c r="WVP302" s="97"/>
      <c r="WVQ302" s="97"/>
      <c r="WVR302" s="97"/>
      <c r="WVS302" s="97"/>
      <c r="WVT302" s="97"/>
      <c r="WVU302" s="97"/>
      <c r="WVV302" s="97"/>
      <c r="WVW302" s="97"/>
      <c r="WVX302" s="97"/>
      <c r="WVY302" s="97"/>
      <c r="WVZ302" s="97"/>
      <c r="WWA302" s="97"/>
      <c r="WWB302" s="97"/>
      <c r="WWC302" s="97"/>
      <c r="WWD302" s="97"/>
      <c r="WWE302" s="97"/>
      <c r="WWF302" s="97"/>
      <c r="WWG302" s="97"/>
      <c r="WWH302" s="97"/>
      <c r="WWI302" s="97"/>
      <c r="WWJ302" s="97"/>
      <c r="WWK302" s="97"/>
      <c r="WWL302" s="97"/>
      <c r="WWM302" s="97"/>
      <c r="WWN302" s="97"/>
      <c r="WWO302" s="97"/>
      <c r="WWP302" s="97"/>
      <c r="WWQ302" s="97"/>
      <c r="WWR302" s="97"/>
      <c r="WWS302" s="97"/>
      <c r="WWT302" s="97"/>
      <c r="WWU302" s="97"/>
      <c r="WWV302" s="97"/>
      <c r="WWW302" s="97"/>
      <c r="WWX302" s="97"/>
      <c r="WWY302" s="97"/>
      <c r="WWZ302" s="97"/>
      <c r="WXA302" s="97"/>
      <c r="WXB302" s="97"/>
      <c r="WXC302" s="97"/>
      <c r="WXD302" s="97"/>
      <c r="WXE302" s="97"/>
      <c r="WXF302" s="97"/>
      <c r="WXG302" s="97"/>
      <c r="WXH302" s="97"/>
      <c r="WXI302" s="97"/>
      <c r="WXJ302" s="97"/>
      <c r="WXK302" s="97"/>
      <c r="WXL302" s="97"/>
      <c r="WXM302" s="97"/>
      <c r="WXN302" s="97"/>
      <c r="WXO302" s="97"/>
      <c r="WXP302" s="97"/>
      <c r="WXQ302" s="97"/>
      <c r="WXR302" s="97"/>
      <c r="WXS302" s="97"/>
      <c r="WXT302" s="97"/>
      <c r="WXU302" s="97"/>
      <c r="WXV302" s="97"/>
      <c r="WXW302" s="97"/>
      <c r="WXX302" s="97"/>
      <c r="WXY302" s="97"/>
      <c r="WXZ302" s="97"/>
      <c r="WYA302" s="97"/>
      <c r="WYB302" s="97"/>
      <c r="WYC302" s="97"/>
      <c r="WYD302" s="97"/>
      <c r="WYE302" s="97"/>
      <c r="WYF302" s="97"/>
      <c r="WYG302" s="97"/>
      <c r="WYH302" s="97"/>
      <c r="WYI302" s="97"/>
      <c r="WYJ302" s="97"/>
      <c r="WYK302" s="97"/>
      <c r="WYL302" s="97"/>
      <c r="WYM302" s="97"/>
      <c r="WYN302" s="97"/>
      <c r="WYO302" s="97"/>
      <c r="WYP302" s="97"/>
      <c r="WYQ302" s="97"/>
      <c r="WYR302" s="97"/>
      <c r="WYS302" s="97"/>
      <c r="WYT302" s="97"/>
      <c r="WYU302" s="97"/>
      <c r="WYV302" s="97"/>
      <c r="WYW302" s="97"/>
      <c r="WYX302" s="97"/>
      <c r="WYY302" s="97"/>
      <c r="WYZ302" s="97"/>
      <c r="WZA302" s="97"/>
      <c r="WZB302" s="97"/>
      <c r="WZC302" s="97"/>
      <c r="WZD302" s="97"/>
      <c r="WZE302" s="97"/>
      <c r="WZF302" s="97"/>
      <c r="WZG302" s="97"/>
      <c r="WZH302" s="97"/>
      <c r="WZI302" s="97"/>
      <c r="WZJ302" s="97"/>
      <c r="WZK302" s="97"/>
      <c r="WZL302" s="97"/>
      <c r="WZM302" s="97"/>
      <c r="WZN302" s="97"/>
      <c r="WZO302" s="97"/>
      <c r="WZP302" s="97"/>
      <c r="WZQ302" s="97"/>
      <c r="WZR302" s="97"/>
      <c r="WZS302" s="97"/>
      <c r="WZT302" s="97"/>
      <c r="WZU302" s="97"/>
      <c r="WZV302" s="97"/>
      <c r="WZW302" s="97"/>
      <c r="WZX302" s="97"/>
      <c r="WZY302" s="97"/>
      <c r="WZZ302" s="97"/>
      <c r="XAA302" s="97"/>
      <c r="XAB302" s="97"/>
      <c r="XAC302" s="97"/>
      <c r="XAD302" s="97"/>
      <c r="XAE302" s="97"/>
      <c r="XAF302" s="97"/>
      <c r="XAG302" s="97"/>
      <c r="XAH302" s="97"/>
      <c r="XAI302" s="97"/>
      <c r="XAJ302" s="97"/>
      <c r="XAK302" s="97"/>
      <c r="XAL302" s="97"/>
      <c r="XAM302" s="97"/>
      <c r="XAN302" s="97"/>
      <c r="XAO302" s="97"/>
      <c r="XAP302" s="97"/>
      <c r="XAQ302" s="97"/>
      <c r="XAR302" s="97"/>
      <c r="XAS302" s="97"/>
      <c r="XAT302" s="97"/>
      <c r="XAU302" s="97"/>
      <c r="XAV302" s="97"/>
      <c r="XAW302" s="97"/>
      <c r="XAX302" s="97"/>
      <c r="XAY302" s="97"/>
      <c r="XAZ302" s="97"/>
      <c r="XBA302" s="97"/>
      <c r="XBB302" s="97"/>
      <c r="XBC302" s="97"/>
      <c r="XBD302" s="97"/>
      <c r="XBE302" s="97"/>
      <c r="XBF302" s="97"/>
      <c r="XBG302" s="97"/>
      <c r="XBH302" s="97"/>
      <c r="XBI302" s="97"/>
      <c r="XBJ302" s="97"/>
      <c r="XBK302" s="97"/>
      <c r="XBL302" s="97"/>
      <c r="XBM302" s="97"/>
      <c r="XBN302" s="97"/>
      <c r="XBO302" s="97"/>
      <c r="XBP302" s="97"/>
      <c r="XBQ302" s="97"/>
      <c r="XBR302" s="97"/>
      <c r="XBS302" s="97"/>
      <c r="XBT302" s="97"/>
      <c r="XBU302" s="97"/>
      <c r="XBV302" s="97"/>
      <c r="XBW302" s="97"/>
      <c r="XBX302" s="97"/>
      <c r="XBY302" s="97"/>
      <c r="XBZ302" s="97"/>
      <c r="XCA302" s="97"/>
      <c r="XCB302" s="97"/>
      <c r="XCC302" s="97"/>
      <c r="XCD302" s="97"/>
      <c r="XCE302" s="97"/>
      <c r="XCF302" s="97"/>
      <c r="XCG302" s="97"/>
      <c r="XCH302" s="97"/>
      <c r="XCI302" s="97"/>
      <c r="XCJ302" s="97"/>
      <c r="XCK302" s="97"/>
      <c r="XCL302" s="97"/>
      <c r="XCM302" s="97"/>
      <c r="XCN302" s="97"/>
      <c r="XCO302" s="97"/>
      <c r="XCP302" s="97"/>
      <c r="XCQ302" s="97"/>
      <c r="XCR302" s="97"/>
      <c r="XCS302" s="97"/>
      <c r="XCT302" s="97"/>
      <c r="XCU302" s="97"/>
      <c r="XCV302" s="97"/>
      <c r="XCW302" s="97"/>
      <c r="XCX302" s="97"/>
      <c r="XCY302" s="97"/>
      <c r="XCZ302" s="97"/>
      <c r="XDA302" s="97"/>
      <c r="XDB302" s="97"/>
      <c r="XDC302" s="97"/>
      <c r="XDD302" s="97"/>
      <c r="XDE302" s="97"/>
      <c r="XDF302" s="97"/>
      <c r="XDG302" s="97"/>
      <c r="XDH302" s="97"/>
      <c r="XDI302" s="97"/>
      <c r="XDJ302" s="97"/>
      <c r="XDK302" s="97"/>
      <c r="XDL302" s="97"/>
      <c r="XDM302" s="97"/>
      <c r="XDN302" s="97"/>
      <c r="XDO302" s="97"/>
      <c r="XDP302" s="97"/>
      <c r="XDQ302" s="97"/>
      <c r="XDR302" s="97"/>
      <c r="XDS302" s="97"/>
      <c r="XDT302" s="97"/>
      <c r="XDU302" s="97"/>
      <c r="XDV302" s="97"/>
      <c r="XDW302" s="97"/>
      <c r="XDX302" s="97"/>
      <c r="XDY302" s="97"/>
      <c r="XDZ302" s="97"/>
      <c r="XEA302" s="97"/>
      <c r="XEB302" s="97"/>
      <c r="XEC302" s="97"/>
      <c r="XED302" s="97"/>
      <c r="XEE302" s="97"/>
      <c r="XEF302" s="97"/>
      <c r="XEG302" s="97"/>
      <c r="XEH302" s="97"/>
      <c r="XEI302" s="97"/>
      <c r="XEJ302" s="97"/>
      <c r="XEK302" s="97"/>
      <c r="XEL302" s="97"/>
      <c r="XEM302" s="97"/>
      <c r="XEN302" s="97"/>
      <c r="XEO302" s="97"/>
      <c r="XEP302" s="97"/>
      <c r="XEQ302" s="97"/>
      <c r="XER302" s="97"/>
      <c r="XES302" s="97"/>
      <c r="XET302" s="97"/>
      <c r="XEU302" s="97"/>
      <c r="XEV302" s="97"/>
      <c r="XEW302" s="97"/>
      <c r="XEX302" s="97"/>
      <c r="XEY302" s="97"/>
      <c r="XEZ302" s="97"/>
      <c r="XFA302" s="97"/>
      <c r="XFB302" s="97"/>
      <c r="XFC302" s="97"/>
      <c r="XFD302" s="97"/>
    </row>
    <row r="303" spans="1:16384" s="465" customFormat="1" x14ac:dyDescent="0.2">
      <c r="A303" s="97"/>
      <c r="B303" s="541"/>
      <c r="C303" s="458">
        <f t="shared" si="339"/>
        <v>17</v>
      </c>
      <c r="D303" s="449"/>
      <c r="E303" s="458"/>
      <c r="F303" s="458"/>
      <c r="G303" s="457"/>
      <c r="H303" s="532"/>
      <c r="I303" s="172" t="str">
        <f t="shared" si="319"/>
        <v/>
      </c>
      <c r="J303" s="172" t="str">
        <f t="shared" si="320"/>
        <v/>
      </c>
      <c r="K303" s="459" t="str">
        <f t="shared" si="321"/>
        <v/>
      </c>
      <c r="L303" s="543"/>
      <c r="M303" s="172" t="str">
        <f>IFERROR(RANK(K303, K$287:K$305),"")</f>
        <v/>
      </c>
      <c r="N303" s="533"/>
      <c r="O303" s="533"/>
      <c r="P303" s="458"/>
      <c r="Q303" s="170"/>
      <c r="R303" s="457" t="str">
        <f t="shared" si="312"/>
        <v/>
      </c>
      <c r="S303" s="458" t="str">
        <f>IFERROR(RANK(R303, R$287:R$305),"")</f>
        <v/>
      </c>
      <c r="T303" s="532"/>
      <c r="U303" s="458"/>
      <c r="V303" s="170"/>
      <c r="W303" s="457" t="str">
        <f t="shared" si="313"/>
        <v/>
      </c>
      <c r="X303" s="458" t="str">
        <f>IFERROR(RANK(W303, W$287:W$305),"")</f>
        <v/>
      </c>
      <c r="Y303" s="532"/>
      <c r="Z303" s="458"/>
      <c r="AA303" s="170"/>
      <c r="AB303" s="457" t="str">
        <f t="shared" si="314"/>
        <v/>
      </c>
      <c r="AC303" s="458" t="str">
        <f>IFERROR(RANK(AB303, AB$287:AB$305),"")</f>
        <v/>
      </c>
      <c r="AD303" s="532"/>
      <c r="AE303" s="458"/>
      <c r="AF303" s="170"/>
      <c r="AG303" s="457" t="str">
        <f t="shared" si="315"/>
        <v/>
      </c>
      <c r="AH303" s="458" t="str">
        <f>IFERROR(RANK(AG303, AG$287:AG$305),"")</f>
        <v/>
      </c>
      <c r="AI303" s="532"/>
      <c r="AJ303" s="458"/>
      <c r="AK303" s="170"/>
      <c r="AL303" s="457" t="str">
        <f t="shared" si="316"/>
        <v/>
      </c>
      <c r="AM303" s="458" t="str">
        <f>IFERROR(RANK(AL303, AL$287:AL$305),"")</f>
        <v/>
      </c>
      <c r="AN303" s="532"/>
      <c r="AO303" s="458"/>
      <c r="AP303" s="170"/>
      <c r="AQ303" s="457" t="str">
        <f t="shared" si="317"/>
        <v/>
      </c>
      <c r="AR303" s="458" t="str">
        <f>IFERROR(RANK(AQ303, AQ$287:AQ$305),"")</f>
        <v/>
      </c>
      <c r="AS303" s="532"/>
      <c r="AT303" s="458"/>
      <c r="AU303" s="170"/>
      <c r="AV303" s="457"/>
      <c r="AW303" s="458" t="str">
        <f t="shared" si="309"/>
        <v/>
      </c>
      <c r="AX303" s="532"/>
      <c r="AY303" s="97"/>
      <c r="AZ303" s="97"/>
      <c r="BA303" s="97"/>
      <c r="BB303" s="97"/>
      <c r="BC303" s="97"/>
      <c r="BD303" s="97"/>
      <c r="BE303" s="97"/>
      <c r="BF303" s="97"/>
      <c r="BG303" s="97"/>
      <c r="BH303" s="97"/>
      <c r="BI303" s="97"/>
      <c r="BJ303" s="97"/>
      <c r="BK303" s="97"/>
      <c r="BL303" s="97"/>
      <c r="BM303" s="97"/>
      <c r="BN303" s="97"/>
      <c r="BO303" s="97"/>
      <c r="BP303" s="97"/>
      <c r="BQ303" s="97"/>
      <c r="BR303" s="97"/>
      <c r="BS303" s="97"/>
      <c r="BT303" s="97"/>
      <c r="BU303" s="97"/>
      <c r="BV303" s="97"/>
      <c r="BW303" s="97"/>
      <c r="BX303" s="97"/>
      <c r="BY303" s="97"/>
      <c r="BZ303" s="97"/>
      <c r="CA303" s="97"/>
      <c r="CB303" s="97"/>
      <c r="CC303" s="97"/>
      <c r="CD303" s="97"/>
      <c r="CE303" s="97"/>
      <c r="CF303" s="97"/>
      <c r="CG303" s="97"/>
      <c r="CH303" s="97"/>
      <c r="CI303" s="97"/>
      <c r="CJ303" s="97"/>
      <c r="CK303" s="97"/>
      <c r="CL303" s="97"/>
      <c r="CM303" s="97"/>
      <c r="CN303" s="97"/>
      <c r="CO303" s="97"/>
      <c r="CP303" s="97"/>
      <c r="CQ303" s="97"/>
      <c r="CR303" s="97"/>
      <c r="CS303" s="97"/>
      <c r="CT303" s="97"/>
      <c r="CU303" s="97"/>
      <c r="CV303" s="97"/>
      <c r="CW303" s="97"/>
      <c r="CX303" s="97"/>
      <c r="CY303" s="97"/>
      <c r="CZ303" s="97"/>
      <c r="DA303" s="97"/>
      <c r="DB303" s="97"/>
      <c r="DC303" s="97"/>
      <c r="DD303" s="97"/>
      <c r="DE303" s="97"/>
      <c r="DF303" s="97"/>
      <c r="DG303" s="97"/>
      <c r="DH303" s="97"/>
      <c r="DI303" s="97"/>
      <c r="DJ303" s="97"/>
      <c r="DK303" s="97"/>
      <c r="DL303" s="97"/>
      <c r="DM303" s="97"/>
      <c r="DN303" s="97"/>
      <c r="DO303" s="97"/>
      <c r="DP303" s="97"/>
      <c r="DQ303" s="97"/>
      <c r="DR303" s="97"/>
      <c r="DS303" s="97"/>
      <c r="DT303" s="97"/>
      <c r="DU303" s="97"/>
      <c r="DV303" s="97"/>
      <c r="DW303" s="97"/>
      <c r="DX303" s="97"/>
      <c r="DY303" s="97"/>
      <c r="DZ303" s="97"/>
      <c r="EA303" s="97"/>
      <c r="EB303" s="97"/>
      <c r="EC303" s="97"/>
      <c r="ED303" s="97"/>
      <c r="EE303" s="97"/>
      <c r="EF303" s="97"/>
      <c r="EG303" s="97"/>
      <c r="EH303" s="97"/>
      <c r="EI303" s="97"/>
      <c r="EJ303" s="97"/>
      <c r="EK303" s="97"/>
      <c r="EL303" s="97"/>
      <c r="EM303" s="97"/>
      <c r="EN303" s="97"/>
      <c r="EO303" s="97"/>
      <c r="EP303" s="97"/>
      <c r="EQ303" s="97"/>
      <c r="ER303" s="97"/>
      <c r="ES303" s="97"/>
      <c r="ET303" s="97"/>
      <c r="EU303" s="97"/>
      <c r="EV303" s="97"/>
      <c r="EW303" s="97"/>
      <c r="EX303" s="97"/>
      <c r="EY303" s="97"/>
      <c r="EZ303" s="97"/>
      <c r="FA303" s="97"/>
      <c r="FB303" s="97"/>
      <c r="FC303" s="97"/>
      <c r="FD303" s="97"/>
      <c r="FE303" s="97"/>
      <c r="FF303" s="97"/>
      <c r="FG303" s="97"/>
      <c r="FH303" s="97"/>
      <c r="FI303" s="97"/>
      <c r="FJ303" s="97"/>
      <c r="FK303" s="97"/>
      <c r="FL303" s="97"/>
      <c r="FM303" s="97"/>
      <c r="FN303" s="97"/>
      <c r="FO303" s="97"/>
      <c r="FP303" s="97"/>
      <c r="FQ303" s="97"/>
      <c r="FR303" s="97"/>
      <c r="FS303" s="97"/>
      <c r="FT303" s="97"/>
      <c r="FU303" s="97"/>
      <c r="FV303" s="97"/>
      <c r="FW303" s="97"/>
      <c r="FX303" s="97"/>
      <c r="FY303" s="97"/>
      <c r="FZ303" s="97"/>
      <c r="GA303" s="97"/>
      <c r="GB303" s="97"/>
      <c r="GC303" s="97"/>
      <c r="GD303" s="97"/>
      <c r="GE303" s="97"/>
      <c r="GF303" s="97"/>
      <c r="GG303" s="97"/>
      <c r="GH303" s="97"/>
      <c r="GI303" s="97"/>
      <c r="GJ303" s="97"/>
      <c r="GK303" s="97"/>
      <c r="GL303" s="97"/>
      <c r="GM303" s="97"/>
      <c r="GN303" s="97"/>
      <c r="GO303" s="97"/>
      <c r="GP303" s="97"/>
      <c r="GQ303" s="97"/>
      <c r="GR303" s="97"/>
      <c r="GS303" s="97"/>
      <c r="GT303" s="97"/>
      <c r="GU303" s="97"/>
      <c r="GV303" s="97"/>
      <c r="GW303" s="97"/>
      <c r="GX303" s="97"/>
      <c r="GY303" s="97"/>
      <c r="GZ303" s="97"/>
      <c r="HA303" s="97"/>
      <c r="HB303" s="97"/>
      <c r="HC303" s="97"/>
      <c r="HD303" s="97"/>
      <c r="HE303" s="97"/>
      <c r="HF303" s="97"/>
      <c r="HG303" s="97"/>
      <c r="HH303" s="97"/>
      <c r="HI303" s="97"/>
      <c r="HJ303" s="97"/>
      <c r="HK303" s="97"/>
      <c r="HL303" s="97"/>
      <c r="HM303" s="97"/>
      <c r="HN303" s="97"/>
      <c r="HO303" s="97"/>
      <c r="HP303" s="97"/>
      <c r="HQ303" s="97"/>
      <c r="HR303" s="97"/>
      <c r="HS303" s="97"/>
      <c r="HT303" s="97"/>
      <c r="HU303" s="97"/>
      <c r="HV303" s="97"/>
      <c r="HW303" s="97"/>
      <c r="HX303" s="97"/>
      <c r="HY303" s="97"/>
      <c r="HZ303" s="97"/>
      <c r="IA303" s="97"/>
      <c r="IB303" s="97"/>
      <c r="IC303" s="97"/>
      <c r="ID303" s="97"/>
      <c r="IE303" s="97"/>
      <c r="IF303" s="97"/>
      <c r="IG303" s="97"/>
      <c r="IH303" s="97"/>
      <c r="II303" s="97"/>
      <c r="IJ303" s="97"/>
      <c r="IK303" s="97"/>
      <c r="IL303" s="97"/>
      <c r="IM303" s="97"/>
      <c r="IN303" s="97"/>
      <c r="IO303" s="97"/>
      <c r="IP303" s="97"/>
      <c r="IQ303" s="97"/>
      <c r="IR303" s="97"/>
      <c r="IS303" s="97"/>
      <c r="IT303" s="97"/>
      <c r="IU303" s="97"/>
      <c r="IV303" s="97"/>
      <c r="IW303" s="97"/>
      <c r="IX303" s="97"/>
      <c r="IY303" s="97"/>
      <c r="IZ303" s="97"/>
      <c r="JA303" s="97"/>
      <c r="JB303" s="97"/>
      <c r="JC303" s="97"/>
      <c r="JD303" s="97"/>
      <c r="JE303" s="97"/>
      <c r="JF303" s="97"/>
      <c r="JG303" s="97"/>
      <c r="JH303" s="97"/>
      <c r="JI303" s="97"/>
      <c r="JJ303" s="97"/>
      <c r="JK303" s="97"/>
      <c r="JL303" s="97"/>
      <c r="JM303" s="97"/>
      <c r="JN303" s="97"/>
      <c r="JO303" s="97"/>
      <c r="JP303" s="97"/>
      <c r="JQ303" s="97"/>
      <c r="JR303" s="97"/>
      <c r="JS303" s="97"/>
      <c r="JT303" s="97"/>
      <c r="JU303" s="97"/>
      <c r="JV303" s="97"/>
      <c r="JW303" s="97"/>
      <c r="JX303" s="97"/>
      <c r="JY303" s="97"/>
      <c r="JZ303" s="97"/>
      <c r="KA303" s="97"/>
      <c r="KB303" s="97"/>
      <c r="KC303" s="97"/>
      <c r="KD303" s="97"/>
      <c r="KE303" s="97"/>
      <c r="KF303" s="97"/>
      <c r="KG303" s="97"/>
      <c r="KH303" s="97"/>
      <c r="KI303" s="97"/>
      <c r="KJ303" s="97"/>
      <c r="KK303" s="97"/>
      <c r="KL303" s="97"/>
      <c r="KM303" s="97"/>
      <c r="KN303" s="97"/>
      <c r="KO303" s="97"/>
      <c r="KP303" s="97"/>
      <c r="KQ303" s="97"/>
      <c r="KR303" s="97"/>
      <c r="KS303" s="97"/>
      <c r="KT303" s="97"/>
      <c r="KU303" s="97"/>
      <c r="KV303" s="97"/>
      <c r="KW303" s="97"/>
      <c r="KX303" s="97"/>
      <c r="KY303" s="97"/>
      <c r="KZ303" s="97"/>
      <c r="LA303" s="97"/>
      <c r="LB303" s="97"/>
      <c r="LC303" s="97"/>
      <c r="LD303" s="97"/>
      <c r="LE303" s="97"/>
      <c r="LF303" s="97"/>
      <c r="LG303" s="97"/>
      <c r="LH303" s="97"/>
      <c r="LI303" s="97"/>
      <c r="LJ303" s="97"/>
      <c r="LK303" s="97"/>
      <c r="LL303" s="97"/>
      <c r="LM303" s="97"/>
      <c r="LN303" s="97"/>
      <c r="LO303" s="97"/>
      <c r="LP303" s="97"/>
      <c r="LQ303" s="97"/>
      <c r="LR303" s="97"/>
      <c r="LS303" s="97"/>
      <c r="LT303" s="97"/>
      <c r="LU303" s="97"/>
      <c r="LV303" s="97"/>
      <c r="LW303" s="97"/>
      <c r="LX303" s="97"/>
      <c r="LY303" s="97"/>
      <c r="LZ303" s="97"/>
      <c r="MA303" s="97"/>
      <c r="MB303" s="97"/>
      <c r="MC303" s="97"/>
      <c r="MD303" s="97"/>
      <c r="ME303" s="97"/>
      <c r="MF303" s="97"/>
      <c r="MG303" s="97"/>
      <c r="MH303" s="97"/>
      <c r="MI303" s="97"/>
      <c r="MJ303" s="97"/>
      <c r="MK303" s="97"/>
      <c r="ML303" s="97"/>
      <c r="MM303" s="97"/>
      <c r="MN303" s="97"/>
      <c r="MO303" s="97"/>
      <c r="MP303" s="97"/>
      <c r="MQ303" s="97"/>
      <c r="MR303" s="97"/>
      <c r="MS303" s="97"/>
      <c r="MT303" s="97"/>
      <c r="MU303" s="97"/>
      <c r="MV303" s="97"/>
      <c r="MW303" s="97"/>
      <c r="MX303" s="97"/>
      <c r="MY303" s="97"/>
      <c r="MZ303" s="97"/>
      <c r="NA303" s="97"/>
      <c r="NB303" s="97"/>
      <c r="NC303" s="97"/>
      <c r="ND303" s="97"/>
      <c r="NE303" s="97"/>
      <c r="NF303" s="97"/>
      <c r="NG303" s="97"/>
      <c r="NH303" s="97"/>
      <c r="NI303" s="97"/>
      <c r="NJ303" s="97"/>
      <c r="NK303" s="97"/>
      <c r="NL303" s="97"/>
      <c r="NM303" s="97"/>
      <c r="NN303" s="97"/>
      <c r="NO303" s="97"/>
      <c r="NP303" s="97"/>
      <c r="NQ303" s="97"/>
      <c r="NR303" s="97"/>
      <c r="NS303" s="97"/>
      <c r="NT303" s="97"/>
      <c r="NU303" s="97"/>
      <c r="NV303" s="97"/>
      <c r="NW303" s="97"/>
      <c r="NX303" s="97"/>
      <c r="NY303" s="97"/>
      <c r="NZ303" s="97"/>
      <c r="OA303" s="97"/>
      <c r="OB303" s="97"/>
      <c r="OC303" s="97"/>
      <c r="OD303" s="97"/>
      <c r="OE303" s="97"/>
      <c r="OF303" s="97"/>
      <c r="OG303" s="97"/>
      <c r="OH303" s="97"/>
      <c r="OI303" s="97"/>
      <c r="OJ303" s="97"/>
      <c r="OK303" s="97"/>
      <c r="OL303" s="97"/>
      <c r="OM303" s="97"/>
      <c r="ON303" s="97"/>
      <c r="OO303" s="97"/>
      <c r="OP303" s="97"/>
      <c r="OQ303" s="97"/>
      <c r="OR303" s="97"/>
      <c r="OS303" s="97"/>
      <c r="OT303" s="97"/>
      <c r="OU303" s="97"/>
      <c r="OV303" s="97"/>
      <c r="OW303" s="97"/>
      <c r="OX303" s="97"/>
      <c r="OY303" s="97"/>
      <c r="OZ303" s="97"/>
      <c r="PA303" s="97"/>
      <c r="PB303" s="97"/>
      <c r="PC303" s="97"/>
      <c r="PD303" s="97"/>
      <c r="PE303" s="97"/>
      <c r="PF303" s="97"/>
      <c r="PG303" s="97"/>
      <c r="PH303" s="97"/>
      <c r="PI303" s="97"/>
      <c r="PJ303" s="97"/>
      <c r="PK303" s="97"/>
      <c r="PL303" s="97"/>
      <c r="PM303" s="97"/>
      <c r="PN303" s="97"/>
      <c r="PO303" s="97"/>
      <c r="PP303" s="97"/>
      <c r="PQ303" s="97"/>
      <c r="PR303" s="97"/>
      <c r="PS303" s="97"/>
      <c r="PT303" s="97"/>
      <c r="PU303" s="97"/>
      <c r="PV303" s="97"/>
      <c r="PW303" s="97"/>
      <c r="PX303" s="97"/>
      <c r="PY303" s="97"/>
      <c r="PZ303" s="97"/>
      <c r="QA303" s="97"/>
      <c r="QB303" s="97"/>
      <c r="QC303" s="97"/>
      <c r="QD303" s="97"/>
      <c r="QE303" s="97"/>
      <c r="QF303" s="97"/>
      <c r="QG303" s="97"/>
      <c r="QH303" s="97"/>
      <c r="QI303" s="97"/>
      <c r="QJ303" s="97"/>
      <c r="QK303" s="97"/>
      <c r="QL303" s="97"/>
      <c r="QM303" s="97"/>
      <c r="QN303" s="97"/>
      <c r="QO303" s="97"/>
      <c r="QP303" s="97"/>
      <c r="QQ303" s="97"/>
      <c r="QR303" s="97"/>
      <c r="QS303" s="97"/>
      <c r="QT303" s="97"/>
      <c r="QU303" s="97"/>
      <c r="QV303" s="97"/>
      <c r="QW303" s="97"/>
      <c r="QX303" s="97"/>
      <c r="QY303" s="97"/>
      <c r="QZ303" s="97"/>
      <c r="RA303" s="97"/>
      <c r="RB303" s="97"/>
      <c r="RC303" s="97"/>
      <c r="RD303" s="97"/>
      <c r="RE303" s="97"/>
      <c r="RF303" s="97"/>
      <c r="RG303" s="97"/>
      <c r="RH303" s="97"/>
      <c r="RI303" s="97"/>
      <c r="RJ303" s="97"/>
      <c r="RK303" s="97"/>
      <c r="RL303" s="97"/>
      <c r="RM303" s="97"/>
      <c r="RN303" s="97"/>
      <c r="RO303" s="97"/>
      <c r="RP303" s="97"/>
      <c r="RQ303" s="97"/>
      <c r="RR303" s="97"/>
      <c r="RS303" s="97"/>
      <c r="RT303" s="97"/>
      <c r="RU303" s="97"/>
      <c r="RV303" s="97"/>
      <c r="RW303" s="97"/>
      <c r="RX303" s="97"/>
      <c r="RY303" s="97"/>
      <c r="RZ303" s="97"/>
      <c r="SA303" s="97"/>
      <c r="SB303" s="97"/>
      <c r="SC303" s="97"/>
      <c r="SD303" s="97"/>
      <c r="SE303" s="97"/>
      <c r="SF303" s="97"/>
      <c r="SG303" s="97"/>
      <c r="SH303" s="97"/>
      <c r="SI303" s="97"/>
      <c r="SJ303" s="97"/>
      <c r="SK303" s="97"/>
      <c r="SL303" s="97"/>
      <c r="SM303" s="97"/>
      <c r="SN303" s="97"/>
      <c r="SO303" s="97"/>
      <c r="SP303" s="97"/>
      <c r="SQ303" s="97"/>
      <c r="SR303" s="97"/>
      <c r="SS303" s="97"/>
      <c r="ST303" s="97"/>
      <c r="SU303" s="97"/>
      <c r="SV303" s="97"/>
      <c r="SW303" s="97"/>
      <c r="SX303" s="97"/>
      <c r="SY303" s="97"/>
      <c r="SZ303" s="97"/>
      <c r="TA303" s="97"/>
      <c r="TB303" s="97"/>
      <c r="TC303" s="97"/>
      <c r="TD303" s="97"/>
      <c r="TE303" s="97"/>
      <c r="TF303" s="97"/>
      <c r="TG303" s="97"/>
      <c r="TH303" s="97"/>
      <c r="TI303" s="97"/>
      <c r="TJ303" s="97"/>
      <c r="TK303" s="97"/>
      <c r="TL303" s="97"/>
      <c r="TM303" s="97"/>
      <c r="TN303" s="97"/>
      <c r="TO303" s="97"/>
      <c r="TP303" s="97"/>
      <c r="TQ303" s="97"/>
      <c r="TR303" s="97"/>
      <c r="TS303" s="97"/>
      <c r="TT303" s="97"/>
      <c r="TU303" s="97"/>
      <c r="TV303" s="97"/>
      <c r="TW303" s="97"/>
      <c r="TX303" s="97"/>
      <c r="TY303" s="97"/>
      <c r="TZ303" s="97"/>
      <c r="UA303" s="97"/>
      <c r="UB303" s="97"/>
      <c r="UC303" s="97"/>
      <c r="UD303" s="97"/>
      <c r="UE303" s="97"/>
      <c r="UF303" s="97"/>
      <c r="UG303" s="97"/>
      <c r="UH303" s="97"/>
      <c r="UI303" s="97"/>
      <c r="UJ303" s="97"/>
      <c r="UK303" s="97"/>
      <c r="UL303" s="97"/>
      <c r="UM303" s="97"/>
      <c r="UN303" s="97"/>
      <c r="UO303" s="97"/>
      <c r="UP303" s="97"/>
      <c r="UQ303" s="97"/>
      <c r="UR303" s="97"/>
      <c r="US303" s="97"/>
      <c r="UT303" s="97"/>
      <c r="UU303" s="97"/>
      <c r="UV303" s="97"/>
      <c r="UW303" s="97"/>
      <c r="UX303" s="97"/>
      <c r="UY303" s="97"/>
      <c r="UZ303" s="97"/>
      <c r="VA303" s="97"/>
      <c r="VB303" s="97"/>
      <c r="VC303" s="97"/>
      <c r="VD303" s="97"/>
      <c r="VE303" s="97"/>
      <c r="VF303" s="97"/>
      <c r="VG303" s="97"/>
      <c r="VH303" s="97"/>
      <c r="VI303" s="97"/>
      <c r="VJ303" s="97"/>
      <c r="VK303" s="97"/>
      <c r="VL303" s="97"/>
      <c r="VM303" s="97"/>
      <c r="VN303" s="97"/>
      <c r="VO303" s="97"/>
      <c r="VP303" s="97"/>
      <c r="VQ303" s="97"/>
      <c r="VR303" s="97"/>
      <c r="VS303" s="97"/>
      <c r="VT303" s="97"/>
      <c r="VU303" s="97"/>
      <c r="VV303" s="97"/>
      <c r="VW303" s="97"/>
      <c r="VX303" s="97"/>
      <c r="VY303" s="97"/>
      <c r="VZ303" s="97"/>
      <c r="WA303" s="97"/>
      <c r="WB303" s="97"/>
      <c r="WC303" s="97"/>
      <c r="WD303" s="97"/>
      <c r="WE303" s="97"/>
      <c r="WF303" s="97"/>
      <c r="WG303" s="97"/>
      <c r="WH303" s="97"/>
      <c r="WI303" s="97"/>
      <c r="WJ303" s="97"/>
      <c r="WK303" s="97"/>
      <c r="WL303" s="97"/>
      <c r="WM303" s="97"/>
      <c r="WN303" s="97"/>
      <c r="WO303" s="97"/>
      <c r="WP303" s="97"/>
      <c r="WQ303" s="97"/>
      <c r="WR303" s="97"/>
      <c r="WS303" s="97"/>
      <c r="WT303" s="97"/>
      <c r="WU303" s="97"/>
      <c r="WV303" s="97"/>
      <c r="WW303" s="97"/>
      <c r="WX303" s="97"/>
      <c r="WY303" s="97"/>
      <c r="WZ303" s="97"/>
      <c r="XA303" s="97"/>
      <c r="XB303" s="97"/>
      <c r="XC303" s="97"/>
      <c r="XD303" s="97"/>
      <c r="XE303" s="97"/>
      <c r="XF303" s="97"/>
      <c r="XG303" s="97"/>
      <c r="XH303" s="97"/>
      <c r="XI303" s="97"/>
      <c r="XJ303" s="97"/>
      <c r="XK303" s="97"/>
      <c r="XL303" s="97"/>
      <c r="XM303" s="97"/>
      <c r="XN303" s="97"/>
      <c r="XO303" s="97"/>
      <c r="XP303" s="97"/>
      <c r="XQ303" s="97"/>
      <c r="XR303" s="97"/>
      <c r="XS303" s="97"/>
      <c r="XT303" s="97"/>
      <c r="XU303" s="97"/>
      <c r="XV303" s="97"/>
      <c r="XW303" s="97"/>
      <c r="XX303" s="97"/>
      <c r="XY303" s="97"/>
      <c r="XZ303" s="97"/>
      <c r="YA303" s="97"/>
      <c r="YB303" s="97"/>
      <c r="YC303" s="97"/>
      <c r="YD303" s="97"/>
      <c r="YE303" s="97"/>
      <c r="YF303" s="97"/>
      <c r="YG303" s="97"/>
      <c r="YH303" s="97"/>
      <c r="YI303" s="97"/>
      <c r="YJ303" s="97"/>
      <c r="YK303" s="97"/>
      <c r="YL303" s="97"/>
      <c r="YM303" s="97"/>
      <c r="YN303" s="97"/>
      <c r="YO303" s="97"/>
      <c r="YP303" s="97"/>
      <c r="YQ303" s="97"/>
      <c r="YR303" s="97"/>
      <c r="YS303" s="97"/>
      <c r="YT303" s="97"/>
      <c r="YU303" s="97"/>
      <c r="YV303" s="97"/>
      <c r="YW303" s="97"/>
      <c r="YX303" s="97"/>
      <c r="YY303" s="97"/>
      <c r="YZ303" s="97"/>
      <c r="ZA303" s="97"/>
      <c r="ZB303" s="97"/>
      <c r="ZC303" s="97"/>
      <c r="ZD303" s="97"/>
      <c r="ZE303" s="97"/>
      <c r="ZF303" s="97"/>
      <c r="ZG303" s="97"/>
      <c r="ZH303" s="97"/>
      <c r="ZI303" s="97"/>
      <c r="ZJ303" s="97"/>
      <c r="ZK303" s="97"/>
      <c r="ZL303" s="97"/>
      <c r="ZM303" s="97"/>
      <c r="ZN303" s="97"/>
      <c r="ZO303" s="97"/>
      <c r="ZP303" s="97"/>
      <c r="ZQ303" s="97"/>
      <c r="ZR303" s="97"/>
      <c r="ZS303" s="97"/>
      <c r="ZT303" s="97"/>
      <c r="ZU303" s="97"/>
      <c r="ZV303" s="97"/>
      <c r="ZW303" s="97"/>
      <c r="ZX303" s="97"/>
      <c r="ZY303" s="97"/>
      <c r="ZZ303" s="97"/>
      <c r="AAA303" s="97"/>
      <c r="AAB303" s="97"/>
      <c r="AAC303" s="97"/>
      <c r="AAD303" s="97"/>
      <c r="AAE303" s="97"/>
      <c r="AAF303" s="97"/>
      <c r="AAG303" s="97"/>
      <c r="AAH303" s="97"/>
      <c r="AAI303" s="97"/>
      <c r="AAJ303" s="97"/>
      <c r="AAK303" s="97"/>
      <c r="AAL303" s="97"/>
      <c r="AAM303" s="97"/>
      <c r="AAN303" s="97"/>
      <c r="AAO303" s="97"/>
      <c r="AAP303" s="97"/>
      <c r="AAQ303" s="97"/>
      <c r="AAR303" s="97"/>
      <c r="AAS303" s="97"/>
      <c r="AAT303" s="97"/>
      <c r="AAU303" s="97"/>
      <c r="AAV303" s="97"/>
      <c r="AAW303" s="97"/>
      <c r="AAX303" s="97"/>
      <c r="AAY303" s="97"/>
      <c r="AAZ303" s="97"/>
      <c r="ABA303" s="97"/>
      <c r="ABB303" s="97"/>
      <c r="ABC303" s="97"/>
      <c r="ABD303" s="97"/>
      <c r="ABE303" s="97"/>
      <c r="ABF303" s="97"/>
      <c r="ABG303" s="97"/>
      <c r="ABH303" s="97"/>
      <c r="ABI303" s="97"/>
      <c r="ABJ303" s="97"/>
      <c r="ABK303" s="97"/>
      <c r="ABL303" s="97"/>
      <c r="ABM303" s="97"/>
      <c r="ABN303" s="97"/>
      <c r="ABO303" s="97"/>
      <c r="ABP303" s="97"/>
      <c r="ABQ303" s="97"/>
      <c r="ABR303" s="97"/>
      <c r="ABS303" s="97"/>
      <c r="ABT303" s="97"/>
      <c r="ABU303" s="97"/>
      <c r="ABV303" s="97"/>
      <c r="ABW303" s="97"/>
      <c r="ABX303" s="97"/>
      <c r="ABY303" s="97"/>
      <c r="ABZ303" s="97"/>
      <c r="ACA303" s="97"/>
      <c r="ACB303" s="97"/>
      <c r="ACC303" s="97"/>
      <c r="ACD303" s="97"/>
      <c r="ACE303" s="97"/>
      <c r="ACF303" s="97"/>
      <c r="ACG303" s="97"/>
      <c r="ACH303" s="97"/>
      <c r="ACI303" s="97"/>
      <c r="ACJ303" s="97"/>
      <c r="ACK303" s="97"/>
      <c r="ACL303" s="97"/>
      <c r="ACM303" s="97"/>
      <c r="ACN303" s="97"/>
      <c r="ACO303" s="97"/>
      <c r="ACP303" s="97"/>
      <c r="ACQ303" s="97"/>
      <c r="ACR303" s="97"/>
      <c r="ACS303" s="97"/>
      <c r="ACT303" s="97"/>
      <c r="ACU303" s="97"/>
      <c r="ACV303" s="97"/>
      <c r="ACW303" s="97"/>
      <c r="ACX303" s="97"/>
      <c r="ACY303" s="97"/>
      <c r="ACZ303" s="97"/>
      <c r="ADA303" s="97"/>
      <c r="ADB303" s="97"/>
      <c r="ADC303" s="97"/>
      <c r="ADD303" s="97"/>
      <c r="ADE303" s="97"/>
      <c r="ADF303" s="97"/>
      <c r="ADG303" s="97"/>
      <c r="ADH303" s="97"/>
      <c r="ADI303" s="97"/>
      <c r="ADJ303" s="97"/>
      <c r="ADK303" s="97"/>
      <c r="ADL303" s="97"/>
      <c r="ADM303" s="97"/>
      <c r="ADN303" s="97"/>
      <c r="ADO303" s="97"/>
      <c r="ADP303" s="97"/>
      <c r="ADQ303" s="97"/>
      <c r="ADR303" s="97"/>
      <c r="ADS303" s="97"/>
      <c r="ADT303" s="97"/>
      <c r="ADU303" s="97"/>
      <c r="ADV303" s="97"/>
      <c r="ADW303" s="97"/>
      <c r="ADX303" s="97"/>
      <c r="ADY303" s="97"/>
      <c r="ADZ303" s="97"/>
      <c r="AEA303" s="97"/>
      <c r="AEB303" s="97"/>
      <c r="AEC303" s="97"/>
      <c r="AED303" s="97"/>
      <c r="AEE303" s="97"/>
      <c r="AEF303" s="97"/>
      <c r="AEG303" s="97"/>
      <c r="AEH303" s="97"/>
      <c r="AEI303" s="97"/>
      <c r="AEJ303" s="97"/>
      <c r="AEK303" s="97"/>
      <c r="AEL303" s="97"/>
      <c r="AEM303" s="97"/>
      <c r="AEN303" s="97"/>
      <c r="AEO303" s="97"/>
      <c r="AEP303" s="97"/>
      <c r="AEQ303" s="97"/>
      <c r="AER303" s="97"/>
      <c r="AES303" s="97"/>
      <c r="AET303" s="97"/>
      <c r="AEU303" s="97"/>
      <c r="AEV303" s="97"/>
      <c r="AEW303" s="97"/>
      <c r="AEX303" s="97"/>
      <c r="AEY303" s="97"/>
      <c r="AEZ303" s="97"/>
      <c r="AFA303" s="97"/>
      <c r="AFB303" s="97"/>
      <c r="AFC303" s="97"/>
      <c r="AFD303" s="97"/>
      <c r="AFE303" s="97"/>
      <c r="AFF303" s="97"/>
      <c r="AFG303" s="97"/>
      <c r="AFH303" s="97"/>
      <c r="AFI303" s="97"/>
      <c r="AFJ303" s="97"/>
      <c r="AFK303" s="97"/>
      <c r="AFL303" s="97"/>
      <c r="AFM303" s="97"/>
      <c r="AFN303" s="97"/>
      <c r="AFO303" s="97"/>
      <c r="AFP303" s="97"/>
      <c r="AFQ303" s="97"/>
      <c r="AFR303" s="97"/>
      <c r="AFS303" s="97"/>
      <c r="AFT303" s="97"/>
      <c r="AFU303" s="97"/>
      <c r="AFV303" s="97"/>
      <c r="AFW303" s="97"/>
      <c r="AFX303" s="97"/>
      <c r="AFY303" s="97"/>
      <c r="AFZ303" s="97"/>
      <c r="AGA303" s="97"/>
      <c r="AGB303" s="97"/>
      <c r="AGC303" s="97"/>
      <c r="AGD303" s="97"/>
      <c r="AGE303" s="97"/>
      <c r="AGF303" s="97"/>
      <c r="AGG303" s="97"/>
      <c r="AGH303" s="97"/>
      <c r="AGI303" s="97"/>
      <c r="AGJ303" s="97"/>
      <c r="AGK303" s="97"/>
      <c r="AGL303" s="97"/>
      <c r="AGM303" s="97"/>
      <c r="AGN303" s="97"/>
      <c r="AGO303" s="97"/>
      <c r="AGP303" s="97"/>
      <c r="AGQ303" s="97"/>
      <c r="AGR303" s="97"/>
      <c r="AGS303" s="97"/>
      <c r="AGT303" s="97"/>
      <c r="AGU303" s="97"/>
      <c r="AGV303" s="97"/>
      <c r="AGW303" s="97"/>
      <c r="AGX303" s="97"/>
      <c r="AGY303" s="97"/>
      <c r="AGZ303" s="97"/>
      <c r="AHA303" s="97"/>
      <c r="AHB303" s="97"/>
      <c r="AHC303" s="97"/>
      <c r="AHD303" s="97"/>
      <c r="AHE303" s="97"/>
      <c r="AHF303" s="97"/>
      <c r="AHG303" s="97"/>
      <c r="AHH303" s="97"/>
      <c r="AHI303" s="97"/>
      <c r="AHJ303" s="97"/>
      <c r="AHK303" s="97"/>
      <c r="AHL303" s="97"/>
      <c r="AHM303" s="97"/>
      <c r="AHN303" s="97"/>
      <c r="AHO303" s="97"/>
      <c r="AHP303" s="97"/>
      <c r="AHQ303" s="97"/>
      <c r="AHR303" s="97"/>
      <c r="AHS303" s="97"/>
      <c r="AHT303" s="97"/>
      <c r="AHU303" s="97"/>
      <c r="AHV303" s="97"/>
      <c r="AHW303" s="97"/>
      <c r="AHX303" s="97"/>
      <c r="AHY303" s="97"/>
      <c r="AHZ303" s="97"/>
      <c r="AIA303" s="97"/>
      <c r="AIB303" s="97"/>
      <c r="AIC303" s="97"/>
      <c r="AID303" s="97"/>
      <c r="AIE303" s="97"/>
      <c r="AIF303" s="97"/>
      <c r="AIG303" s="97"/>
      <c r="AIH303" s="97"/>
      <c r="AII303" s="97"/>
      <c r="AIJ303" s="97"/>
      <c r="AIK303" s="97"/>
      <c r="AIL303" s="97"/>
      <c r="AIM303" s="97"/>
      <c r="AIN303" s="97"/>
      <c r="AIO303" s="97"/>
      <c r="AIP303" s="97"/>
      <c r="AIQ303" s="97"/>
      <c r="AIR303" s="97"/>
      <c r="AIS303" s="97"/>
      <c r="AIT303" s="97"/>
      <c r="AIU303" s="97"/>
      <c r="AIV303" s="97"/>
      <c r="AIW303" s="97"/>
      <c r="AIX303" s="97"/>
      <c r="AIY303" s="97"/>
      <c r="AIZ303" s="97"/>
      <c r="AJA303" s="97"/>
      <c r="AJB303" s="97"/>
      <c r="AJC303" s="97"/>
      <c r="AJD303" s="97"/>
      <c r="AJE303" s="97"/>
      <c r="AJF303" s="97"/>
      <c r="AJG303" s="97"/>
      <c r="AJH303" s="97"/>
      <c r="AJI303" s="97"/>
      <c r="AJJ303" s="97"/>
      <c r="AJK303" s="97"/>
      <c r="AJL303" s="97"/>
      <c r="AJM303" s="97"/>
      <c r="AJN303" s="97"/>
      <c r="AJO303" s="97"/>
      <c r="AJP303" s="97"/>
      <c r="AJQ303" s="97"/>
      <c r="AJR303" s="97"/>
      <c r="AJS303" s="97"/>
      <c r="AJT303" s="97"/>
      <c r="AJU303" s="97"/>
      <c r="AJV303" s="97"/>
      <c r="AJW303" s="97"/>
      <c r="AJX303" s="97"/>
      <c r="AJY303" s="97"/>
      <c r="AJZ303" s="97"/>
      <c r="AKA303" s="97"/>
      <c r="AKB303" s="97"/>
      <c r="AKC303" s="97"/>
      <c r="AKD303" s="97"/>
      <c r="AKE303" s="97"/>
      <c r="AKF303" s="97"/>
      <c r="AKG303" s="97"/>
      <c r="AKH303" s="97"/>
      <c r="AKI303" s="97"/>
      <c r="AKJ303" s="97"/>
      <c r="AKK303" s="97"/>
      <c r="AKL303" s="97"/>
      <c r="AKM303" s="97"/>
      <c r="AKN303" s="97"/>
      <c r="AKO303" s="97"/>
      <c r="AKP303" s="97"/>
      <c r="AKQ303" s="97"/>
      <c r="AKR303" s="97"/>
      <c r="AKS303" s="97"/>
      <c r="AKT303" s="97"/>
      <c r="AKU303" s="97"/>
      <c r="AKV303" s="97"/>
      <c r="AKW303" s="97"/>
      <c r="AKX303" s="97"/>
      <c r="AKY303" s="97"/>
      <c r="AKZ303" s="97"/>
      <c r="ALA303" s="97"/>
      <c r="ALB303" s="97"/>
      <c r="ALC303" s="97"/>
      <c r="ALD303" s="97"/>
      <c r="ALE303" s="97"/>
      <c r="ALF303" s="97"/>
      <c r="ALG303" s="97"/>
      <c r="ALH303" s="97"/>
      <c r="ALI303" s="97"/>
      <c r="ALJ303" s="97"/>
      <c r="ALK303" s="97"/>
      <c r="ALL303" s="97"/>
      <c r="ALM303" s="97"/>
      <c r="ALN303" s="97"/>
      <c r="ALO303" s="97"/>
      <c r="ALP303" s="97"/>
      <c r="ALQ303" s="97"/>
      <c r="ALR303" s="97"/>
      <c r="ALS303" s="97"/>
      <c r="ALT303" s="97"/>
      <c r="ALU303" s="97"/>
      <c r="ALV303" s="97"/>
      <c r="ALW303" s="97"/>
      <c r="ALX303" s="97"/>
      <c r="ALY303" s="97"/>
      <c r="ALZ303" s="97"/>
      <c r="AMA303" s="97"/>
      <c r="AMB303" s="97"/>
      <c r="AMC303" s="97"/>
      <c r="AMD303" s="97"/>
      <c r="AME303" s="97"/>
      <c r="AMF303" s="97"/>
      <c r="AMG303" s="97"/>
      <c r="AMH303" s="97"/>
      <c r="AMI303" s="97"/>
      <c r="AMJ303" s="97"/>
      <c r="AMK303" s="97"/>
      <c r="AML303" s="97"/>
      <c r="AMM303" s="97"/>
      <c r="AMN303" s="97"/>
      <c r="AMO303" s="97"/>
      <c r="AMP303" s="97"/>
      <c r="AMQ303" s="97"/>
      <c r="AMR303" s="97"/>
      <c r="AMS303" s="97"/>
      <c r="AMT303" s="97"/>
      <c r="AMU303" s="97"/>
      <c r="AMV303" s="97"/>
      <c r="AMW303" s="97"/>
      <c r="AMX303" s="97"/>
      <c r="AMY303" s="97"/>
      <c r="AMZ303" s="97"/>
      <c r="ANA303" s="97"/>
      <c r="ANB303" s="97"/>
      <c r="ANC303" s="97"/>
      <c r="AND303" s="97"/>
      <c r="ANE303" s="97"/>
      <c r="ANF303" s="97"/>
      <c r="ANG303" s="97"/>
      <c r="ANH303" s="97"/>
      <c r="ANI303" s="97"/>
      <c r="ANJ303" s="97"/>
      <c r="ANK303" s="97"/>
      <c r="ANL303" s="97"/>
      <c r="ANM303" s="97"/>
      <c r="ANN303" s="97"/>
      <c r="ANO303" s="97"/>
      <c r="ANP303" s="97"/>
      <c r="ANQ303" s="97"/>
      <c r="ANR303" s="97"/>
      <c r="ANS303" s="97"/>
      <c r="ANT303" s="97"/>
      <c r="ANU303" s="97"/>
      <c r="ANV303" s="97"/>
      <c r="ANW303" s="97"/>
      <c r="ANX303" s="97"/>
      <c r="ANY303" s="97"/>
      <c r="ANZ303" s="97"/>
      <c r="AOA303" s="97"/>
      <c r="AOB303" s="97"/>
      <c r="AOC303" s="97"/>
      <c r="AOD303" s="97"/>
      <c r="AOE303" s="97"/>
      <c r="AOF303" s="97"/>
      <c r="AOG303" s="97"/>
      <c r="AOH303" s="97"/>
      <c r="AOI303" s="97"/>
      <c r="AOJ303" s="97"/>
      <c r="AOK303" s="97"/>
      <c r="AOL303" s="97"/>
      <c r="AOM303" s="97"/>
      <c r="AON303" s="97"/>
      <c r="AOO303" s="97"/>
      <c r="AOP303" s="97"/>
      <c r="AOQ303" s="97"/>
      <c r="AOR303" s="97"/>
      <c r="AOS303" s="97"/>
      <c r="AOT303" s="97"/>
      <c r="AOU303" s="97"/>
      <c r="AOV303" s="97"/>
      <c r="AOW303" s="97"/>
      <c r="AOX303" s="97"/>
      <c r="AOY303" s="97"/>
      <c r="AOZ303" s="97"/>
      <c r="APA303" s="97"/>
      <c r="APB303" s="97"/>
      <c r="APC303" s="97"/>
      <c r="APD303" s="97"/>
      <c r="APE303" s="97"/>
      <c r="APF303" s="97"/>
      <c r="APG303" s="97"/>
      <c r="APH303" s="97"/>
      <c r="API303" s="97"/>
      <c r="APJ303" s="97"/>
      <c r="APK303" s="97"/>
      <c r="APL303" s="97"/>
      <c r="APM303" s="97"/>
      <c r="APN303" s="97"/>
      <c r="APO303" s="97"/>
      <c r="APP303" s="97"/>
      <c r="APQ303" s="97"/>
      <c r="APR303" s="97"/>
      <c r="APS303" s="97"/>
      <c r="APT303" s="97"/>
      <c r="APU303" s="97"/>
      <c r="APV303" s="97"/>
      <c r="APW303" s="97"/>
      <c r="APX303" s="97"/>
      <c r="APY303" s="97"/>
      <c r="APZ303" s="97"/>
      <c r="AQA303" s="97"/>
      <c r="AQB303" s="97"/>
      <c r="AQC303" s="97"/>
      <c r="AQD303" s="97"/>
      <c r="AQE303" s="97"/>
      <c r="AQF303" s="97"/>
      <c r="AQG303" s="97"/>
      <c r="AQH303" s="97"/>
      <c r="AQI303" s="97"/>
      <c r="AQJ303" s="97"/>
      <c r="AQK303" s="97"/>
      <c r="AQL303" s="97"/>
      <c r="AQM303" s="97"/>
      <c r="AQN303" s="97"/>
      <c r="AQO303" s="97"/>
      <c r="AQP303" s="97"/>
      <c r="AQQ303" s="97"/>
      <c r="AQR303" s="97"/>
      <c r="AQS303" s="97"/>
      <c r="AQT303" s="97"/>
      <c r="AQU303" s="97"/>
      <c r="AQV303" s="97"/>
      <c r="AQW303" s="97"/>
      <c r="AQX303" s="97"/>
      <c r="AQY303" s="97"/>
      <c r="AQZ303" s="97"/>
      <c r="ARA303" s="97"/>
      <c r="ARB303" s="97"/>
      <c r="ARC303" s="97"/>
      <c r="ARD303" s="97"/>
      <c r="ARE303" s="97"/>
      <c r="ARF303" s="97"/>
      <c r="ARG303" s="97"/>
      <c r="ARH303" s="97"/>
      <c r="ARI303" s="97"/>
      <c r="ARJ303" s="97"/>
      <c r="ARK303" s="97"/>
      <c r="ARL303" s="97"/>
      <c r="ARM303" s="97"/>
      <c r="ARN303" s="97"/>
      <c r="ARO303" s="97"/>
      <c r="ARP303" s="97"/>
      <c r="ARQ303" s="97"/>
      <c r="ARR303" s="97"/>
      <c r="ARS303" s="97"/>
      <c r="ART303" s="97"/>
      <c r="ARU303" s="97"/>
      <c r="ARV303" s="97"/>
      <c r="ARW303" s="97"/>
      <c r="ARX303" s="97"/>
      <c r="ARY303" s="97"/>
      <c r="ARZ303" s="97"/>
      <c r="ASA303" s="97"/>
      <c r="ASB303" s="97"/>
      <c r="ASC303" s="97"/>
      <c r="ASD303" s="97"/>
      <c r="ASE303" s="97"/>
      <c r="ASF303" s="97"/>
      <c r="ASG303" s="97"/>
      <c r="ASH303" s="97"/>
      <c r="ASI303" s="97"/>
      <c r="ASJ303" s="97"/>
      <c r="ASK303" s="97"/>
      <c r="ASL303" s="97"/>
      <c r="ASM303" s="97"/>
      <c r="ASN303" s="97"/>
      <c r="ASO303" s="97"/>
      <c r="ASP303" s="97"/>
      <c r="ASQ303" s="97"/>
      <c r="ASR303" s="97"/>
      <c r="ASS303" s="97"/>
      <c r="AST303" s="97"/>
      <c r="ASU303" s="97"/>
      <c r="ASV303" s="97"/>
      <c r="ASW303" s="97"/>
      <c r="ASX303" s="97"/>
      <c r="ASY303" s="97"/>
      <c r="ASZ303" s="97"/>
      <c r="ATA303" s="97"/>
      <c r="ATB303" s="97"/>
      <c r="ATC303" s="97"/>
      <c r="ATD303" s="97"/>
      <c r="ATE303" s="97"/>
      <c r="ATF303" s="97"/>
      <c r="ATG303" s="97"/>
      <c r="ATH303" s="97"/>
      <c r="ATI303" s="97"/>
      <c r="ATJ303" s="97"/>
      <c r="ATK303" s="97"/>
      <c r="ATL303" s="97"/>
      <c r="ATM303" s="97"/>
      <c r="ATN303" s="97"/>
      <c r="ATO303" s="97"/>
      <c r="ATP303" s="97"/>
      <c r="ATQ303" s="97"/>
      <c r="ATR303" s="97"/>
      <c r="ATS303" s="97"/>
      <c r="ATT303" s="97"/>
      <c r="ATU303" s="97"/>
      <c r="ATV303" s="97"/>
      <c r="ATW303" s="97"/>
      <c r="ATX303" s="97"/>
      <c r="ATY303" s="97"/>
      <c r="ATZ303" s="97"/>
      <c r="AUA303" s="97"/>
      <c r="AUB303" s="97"/>
      <c r="AUC303" s="97"/>
      <c r="AUD303" s="97"/>
      <c r="AUE303" s="97"/>
      <c r="AUF303" s="97"/>
      <c r="AUG303" s="97"/>
      <c r="AUH303" s="97"/>
      <c r="AUI303" s="97"/>
      <c r="AUJ303" s="97"/>
      <c r="AUK303" s="97"/>
      <c r="AUL303" s="97"/>
      <c r="AUM303" s="97"/>
      <c r="AUN303" s="97"/>
      <c r="AUO303" s="97"/>
      <c r="AUP303" s="97"/>
      <c r="AUQ303" s="97"/>
      <c r="AUR303" s="97"/>
      <c r="AUS303" s="97"/>
      <c r="AUT303" s="97"/>
      <c r="AUU303" s="97"/>
      <c r="AUV303" s="97"/>
      <c r="AUW303" s="97"/>
      <c r="AUX303" s="97"/>
      <c r="AUY303" s="97"/>
      <c r="AUZ303" s="97"/>
      <c r="AVA303" s="97"/>
      <c r="AVB303" s="97"/>
      <c r="AVC303" s="97"/>
      <c r="AVD303" s="97"/>
      <c r="AVE303" s="97"/>
      <c r="AVF303" s="97"/>
      <c r="AVG303" s="97"/>
      <c r="AVH303" s="97"/>
      <c r="AVI303" s="97"/>
      <c r="AVJ303" s="97"/>
      <c r="AVK303" s="97"/>
      <c r="AVL303" s="97"/>
      <c r="AVM303" s="97"/>
      <c r="AVN303" s="97"/>
      <c r="AVO303" s="97"/>
      <c r="AVP303" s="97"/>
      <c r="AVQ303" s="97"/>
      <c r="AVR303" s="97"/>
      <c r="AVS303" s="97"/>
      <c r="AVT303" s="97"/>
      <c r="AVU303" s="97"/>
      <c r="AVV303" s="97"/>
      <c r="AVW303" s="97"/>
      <c r="AVX303" s="97"/>
      <c r="AVY303" s="97"/>
      <c r="AVZ303" s="97"/>
      <c r="AWA303" s="97"/>
      <c r="AWB303" s="97"/>
      <c r="AWC303" s="97"/>
      <c r="AWD303" s="97"/>
      <c r="AWE303" s="97"/>
      <c r="AWF303" s="97"/>
      <c r="AWG303" s="97"/>
      <c r="AWH303" s="97"/>
      <c r="AWI303" s="97"/>
      <c r="AWJ303" s="97"/>
      <c r="AWK303" s="97"/>
      <c r="AWL303" s="97"/>
      <c r="AWM303" s="97"/>
      <c r="AWN303" s="97"/>
      <c r="AWO303" s="97"/>
      <c r="AWP303" s="97"/>
      <c r="AWQ303" s="97"/>
      <c r="AWR303" s="97"/>
      <c r="AWS303" s="97"/>
      <c r="AWT303" s="97"/>
      <c r="AWU303" s="97"/>
      <c r="AWV303" s="97"/>
      <c r="AWW303" s="97"/>
      <c r="AWX303" s="97"/>
      <c r="AWY303" s="97"/>
      <c r="AWZ303" s="97"/>
      <c r="AXA303" s="97"/>
      <c r="AXB303" s="97"/>
      <c r="AXC303" s="97"/>
      <c r="AXD303" s="97"/>
      <c r="AXE303" s="97"/>
      <c r="AXF303" s="97"/>
      <c r="AXG303" s="97"/>
      <c r="AXH303" s="97"/>
      <c r="AXI303" s="97"/>
      <c r="AXJ303" s="97"/>
      <c r="AXK303" s="97"/>
      <c r="AXL303" s="97"/>
      <c r="AXM303" s="97"/>
      <c r="AXN303" s="97"/>
      <c r="AXO303" s="97"/>
      <c r="AXP303" s="97"/>
      <c r="AXQ303" s="97"/>
      <c r="AXR303" s="97"/>
      <c r="AXS303" s="97"/>
      <c r="AXT303" s="97"/>
      <c r="AXU303" s="97"/>
      <c r="AXV303" s="97"/>
      <c r="AXW303" s="97"/>
      <c r="AXX303" s="97"/>
      <c r="AXY303" s="97"/>
      <c r="AXZ303" s="97"/>
      <c r="AYA303" s="97"/>
      <c r="AYB303" s="97"/>
      <c r="AYC303" s="97"/>
      <c r="AYD303" s="97"/>
      <c r="AYE303" s="97"/>
      <c r="AYF303" s="97"/>
      <c r="AYG303" s="97"/>
      <c r="AYH303" s="97"/>
      <c r="AYI303" s="97"/>
      <c r="AYJ303" s="97"/>
      <c r="AYK303" s="97"/>
      <c r="AYL303" s="97"/>
      <c r="AYM303" s="97"/>
      <c r="AYN303" s="97"/>
      <c r="AYO303" s="97"/>
      <c r="AYP303" s="97"/>
      <c r="AYQ303" s="97"/>
      <c r="AYR303" s="97"/>
      <c r="AYS303" s="97"/>
      <c r="AYT303" s="97"/>
      <c r="AYU303" s="97"/>
      <c r="AYV303" s="97"/>
      <c r="AYW303" s="97"/>
      <c r="AYX303" s="97"/>
      <c r="AYY303" s="97"/>
      <c r="AYZ303" s="97"/>
      <c r="AZA303" s="97"/>
      <c r="AZB303" s="97"/>
      <c r="AZC303" s="97"/>
      <c r="AZD303" s="97"/>
      <c r="AZE303" s="97"/>
      <c r="AZF303" s="97"/>
      <c r="AZG303" s="97"/>
      <c r="AZH303" s="97"/>
      <c r="AZI303" s="97"/>
      <c r="AZJ303" s="97"/>
      <c r="AZK303" s="97"/>
      <c r="AZL303" s="97"/>
      <c r="AZM303" s="97"/>
      <c r="AZN303" s="97"/>
      <c r="AZO303" s="97"/>
      <c r="AZP303" s="97"/>
      <c r="AZQ303" s="97"/>
      <c r="AZR303" s="97"/>
      <c r="AZS303" s="97"/>
      <c r="AZT303" s="97"/>
      <c r="AZU303" s="97"/>
      <c r="AZV303" s="97"/>
      <c r="AZW303" s="97"/>
      <c r="AZX303" s="97"/>
      <c r="AZY303" s="97"/>
      <c r="AZZ303" s="97"/>
      <c r="BAA303" s="97"/>
      <c r="BAB303" s="97"/>
      <c r="BAC303" s="97"/>
      <c r="BAD303" s="97"/>
      <c r="BAE303" s="97"/>
      <c r="BAF303" s="97"/>
      <c r="BAG303" s="97"/>
      <c r="BAH303" s="97"/>
      <c r="BAI303" s="97"/>
      <c r="BAJ303" s="97"/>
      <c r="BAK303" s="97"/>
      <c r="BAL303" s="97"/>
      <c r="BAM303" s="97"/>
      <c r="BAN303" s="97"/>
      <c r="BAO303" s="97"/>
      <c r="BAP303" s="97"/>
      <c r="BAQ303" s="97"/>
      <c r="BAR303" s="97"/>
      <c r="BAS303" s="97"/>
      <c r="BAT303" s="97"/>
      <c r="BAU303" s="97"/>
      <c r="BAV303" s="97"/>
      <c r="BAW303" s="97"/>
      <c r="BAX303" s="97"/>
      <c r="BAY303" s="97"/>
      <c r="BAZ303" s="97"/>
      <c r="BBA303" s="97"/>
      <c r="BBB303" s="97"/>
      <c r="BBC303" s="97"/>
      <c r="BBD303" s="97"/>
      <c r="BBE303" s="97"/>
      <c r="BBF303" s="97"/>
      <c r="BBG303" s="97"/>
      <c r="BBH303" s="97"/>
      <c r="BBI303" s="97"/>
      <c r="BBJ303" s="97"/>
      <c r="BBK303" s="97"/>
      <c r="BBL303" s="97"/>
      <c r="BBM303" s="97"/>
      <c r="BBN303" s="97"/>
      <c r="BBO303" s="97"/>
      <c r="BBP303" s="97"/>
      <c r="BBQ303" s="97"/>
      <c r="BBR303" s="97"/>
      <c r="BBS303" s="97"/>
      <c r="BBT303" s="97"/>
      <c r="BBU303" s="97"/>
      <c r="BBV303" s="97"/>
      <c r="BBW303" s="97"/>
      <c r="BBX303" s="97"/>
      <c r="BBY303" s="97"/>
      <c r="BBZ303" s="97"/>
      <c r="BCA303" s="97"/>
      <c r="BCB303" s="97"/>
      <c r="BCC303" s="97"/>
      <c r="BCD303" s="97"/>
      <c r="BCE303" s="97"/>
      <c r="BCF303" s="97"/>
      <c r="BCG303" s="97"/>
      <c r="BCH303" s="97"/>
      <c r="BCI303" s="97"/>
      <c r="BCJ303" s="97"/>
      <c r="BCK303" s="97"/>
      <c r="BCL303" s="97"/>
      <c r="BCM303" s="97"/>
      <c r="BCN303" s="97"/>
      <c r="BCO303" s="97"/>
      <c r="BCP303" s="97"/>
      <c r="BCQ303" s="97"/>
      <c r="BCR303" s="97"/>
      <c r="BCS303" s="97"/>
      <c r="BCT303" s="97"/>
      <c r="BCU303" s="97"/>
      <c r="BCV303" s="97"/>
      <c r="BCW303" s="97"/>
      <c r="BCX303" s="97"/>
      <c r="BCY303" s="97"/>
      <c r="BCZ303" s="97"/>
      <c r="BDA303" s="97"/>
      <c r="BDB303" s="97"/>
      <c r="BDC303" s="97"/>
      <c r="BDD303" s="97"/>
      <c r="BDE303" s="97"/>
      <c r="BDF303" s="97"/>
      <c r="BDG303" s="97"/>
      <c r="BDH303" s="97"/>
      <c r="BDI303" s="97"/>
      <c r="BDJ303" s="97"/>
      <c r="BDK303" s="97"/>
      <c r="BDL303" s="97"/>
      <c r="BDM303" s="97"/>
      <c r="BDN303" s="97"/>
      <c r="BDO303" s="97"/>
      <c r="BDP303" s="97"/>
      <c r="BDQ303" s="97"/>
      <c r="BDR303" s="97"/>
      <c r="BDS303" s="97"/>
      <c r="BDT303" s="97"/>
      <c r="BDU303" s="97"/>
      <c r="BDV303" s="97"/>
      <c r="BDW303" s="97"/>
      <c r="BDX303" s="97"/>
      <c r="BDY303" s="97"/>
      <c r="BDZ303" s="97"/>
      <c r="BEA303" s="97"/>
      <c r="BEB303" s="97"/>
      <c r="BEC303" s="97"/>
      <c r="BED303" s="97"/>
      <c r="BEE303" s="97"/>
      <c r="BEF303" s="97"/>
      <c r="BEG303" s="97"/>
      <c r="BEH303" s="97"/>
      <c r="BEI303" s="97"/>
      <c r="BEJ303" s="97"/>
      <c r="BEK303" s="97"/>
      <c r="BEL303" s="97"/>
      <c r="BEM303" s="97"/>
      <c r="BEN303" s="97"/>
      <c r="BEO303" s="97"/>
      <c r="BEP303" s="97"/>
      <c r="BEQ303" s="97"/>
      <c r="BER303" s="97"/>
      <c r="BES303" s="97"/>
      <c r="BET303" s="97"/>
      <c r="BEU303" s="97"/>
      <c r="BEV303" s="97"/>
      <c r="BEW303" s="97"/>
      <c r="BEX303" s="97"/>
      <c r="BEY303" s="97"/>
      <c r="BEZ303" s="97"/>
      <c r="BFA303" s="97"/>
      <c r="BFB303" s="97"/>
      <c r="BFC303" s="97"/>
      <c r="BFD303" s="97"/>
      <c r="BFE303" s="97"/>
      <c r="BFF303" s="97"/>
      <c r="BFG303" s="97"/>
      <c r="BFH303" s="97"/>
      <c r="BFI303" s="97"/>
      <c r="BFJ303" s="97"/>
      <c r="BFK303" s="97"/>
      <c r="BFL303" s="97"/>
      <c r="BFM303" s="97"/>
      <c r="BFN303" s="97"/>
      <c r="BFO303" s="97"/>
      <c r="BFP303" s="97"/>
      <c r="BFQ303" s="97"/>
      <c r="BFR303" s="97"/>
      <c r="BFS303" s="97"/>
      <c r="BFT303" s="97"/>
      <c r="BFU303" s="97"/>
      <c r="BFV303" s="97"/>
      <c r="BFW303" s="97"/>
      <c r="BFX303" s="97"/>
      <c r="BFY303" s="97"/>
      <c r="BFZ303" s="97"/>
      <c r="BGA303" s="97"/>
      <c r="BGB303" s="97"/>
      <c r="BGC303" s="97"/>
      <c r="BGD303" s="97"/>
      <c r="BGE303" s="97"/>
      <c r="BGF303" s="97"/>
      <c r="BGG303" s="97"/>
      <c r="BGH303" s="97"/>
      <c r="BGI303" s="97"/>
      <c r="BGJ303" s="97"/>
      <c r="BGK303" s="97"/>
      <c r="BGL303" s="97"/>
      <c r="BGM303" s="97"/>
      <c r="BGN303" s="97"/>
      <c r="BGO303" s="97"/>
      <c r="BGP303" s="97"/>
      <c r="BGQ303" s="97"/>
      <c r="BGR303" s="97"/>
      <c r="BGS303" s="97"/>
      <c r="BGT303" s="97"/>
      <c r="BGU303" s="97"/>
      <c r="BGV303" s="97"/>
      <c r="BGW303" s="97"/>
      <c r="BGX303" s="97"/>
      <c r="BGY303" s="97"/>
      <c r="BGZ303" s="97"/>
      <c r="BHA303" s="97"/>
      <c r="BHB303" s="97"/>
      <c r="BHC303" s="97"/>
      <c r="BHD303" s="97"/>
      <c r="BHE303" s="97"/>
      <c r="BHF303" s="97"/>
      <c r="BHG303" s="97"/>
      <c r="BHH303" s="97"/>
      <c r="BHI303" s="97"/>
      <c r="BHJ303" s="97"/>
      <c r="BHK303" s="97"/>
      <c r="BHL303" s="97"/>
      <c r="BHM303" s="97"/>
      <c r="BHN303" s="97"/>
      <c r="BHO303" s="97"/>
      <c r="BHP303" s="97"/>
      <c r="BHQ303" s="97"/>
      <c r="BHR303" s="97"/>
      <c r="BHS303" s="97"/>
      <c r="BHT303" s="97"/>
      <c r="BHU303" s="97"/>
      <c r="BHV303" s="97"/>
      <c r="BHW303" s="97"/>
      <c r="BHX303" s="97"/>
      <c r="BHY303" s="97"/>
      <c r="BHZ303" s="97"/>
      <c r="BIA303" s="97"/>
      <c r="BIB303" s="97"/>
      <c r="BIC303" s="97"/>
      <c r="BID303" s="97"/>
      <c r="BIE303" s="97"/>
      <c r="BIF303" s="97"/>
      <c r="BIG303" s="97"/>
      <c r="BIH303" s="97"/>
      <c r="BII303" s="97"/>
      <c r="BIJ303" s="97"/>
      <c r="BIK303" s="97"/>
      <c r="BIL303" s="97"/>
      <c r="BIM303" s="97"/>
      <c r="BIN303" s="97"/>
      <c r="BIO303" s="97"/>
      <c r="BIP303" s="97"/>
      <c r="BIQ303" s="97"/>
      <c r="BIR303" s="97"/>
      <c r="BIS303" s="97"/>
      <c r="BIT303" s="97"/>
      <c r="BIU303" s="97"/>
      <c r="BIV303" s="97"/>
      <c r="BIW303" s="97"/>
      <c r="BIX303" s="97"/>
      <c r="BIY303" s="97"/>
      <c r="BIZ303" s="97"/>
      <c r="BJA303" s="97"/>
      <c r="BJB303" s="97"/>
      <c r="BJC303" s="97"/>
      <c r="BJD303" s="97"/>
      <c r="BJE303" s="97"/>
      <c r="BJF303" s="97"/>
      <c r="BJG303" s="97"/>
      <c r="BJH303" s="97"/>
      <c r="BJI303" s="97"/>
      <c r="BJJ303" s="97"/>
      <c r="BJK303" s="97"/>
      <c r="BJL303" s="97"/>
      <c r="BJM303" s="97"/>
      <c r="BJN303" s="97"/>
      <c r="BJO303" s="97"/>
      <c r="BJP303" s="97"/>
      <c r="BJQ303" s="97"/>
      <c r="BJR303" s="97"/>
      <c r="BJS303" s="97"/>
      <c r="BJT303" s="97"/>
      <c r="BJU303" s="97"/>
      <c r="BJV303" s="97"/>
      <c r="BJW303" s="97"/>
      <c r="BJX303" s="97"/>
      <c r="BJY303" s="97"/>
      <c r="BJZ303" s="97"/>
      <c r="BKA303" s="97"/>
      <c r="BKB303" s="97"/>
      <c r="BKC303" s="97"/>
      <c r="BKD303" s="97"/>
      <c r="BKE303" s="97"/>
      <c r="BKF303" s="97"/>
      <c r="BKG303" s="97"/>
      <c r="BKH303" s="97"/>
      <c r="BKI303" s="97"/>
      <c r="BKJ303" s="97"/>
      <c r="BKK303" s="97"/>
      <c r="BKL303" s="97"/>
      <c r="BKM303" s="97"/>
      <c r="BKN303" s="97"/>
      <c r="BKO303" s="97"/>
      <c r="BKP303" s="97"/>
      <c r="BKQ303" s="97"/>
      <c r="BKR303" s="97"/>
      <c r="BKS303" s="97"/>
      <c r="BKT303" s="97"/>
      <c r="BKU303" s="97"/>
      <c r="BKV303" s="97"/>
      <c r="BKW303" s="97"/>
      <c r="BKX303" s="97"/>
      <c r="BKY303" s="97"/>
      <c r="BKZ303" s="97"/>
      <c r="BLA303" s="97"/>
      <c r="BLB303" s="97"/>
      <c r="BLC303" s="97"/>
      <c r="BLD303" s="97"/>
      <c r="BLE303" s="97"/>
      <c r="BLF303" s="97"/>
      <c r="BLG303" s="97"/>
      <c r="BLH303" s="97"/>
      <c r="BLI303" s="97"/>
      <c r="BLJ303" s="97"/>
      <c r="BLK303" s="97"/>
      <c r="BLL303" s="97"/>
      <c r="BLM303" s="97"/>
      <c r="BLN303" s="97"/>
      <c r="BLO303" s="97"/>
      <c r="BLP303" s="97"/>
      <c r="BLQ303" s="97"/>
      <c r="BLR303" s="97"/>
      <c r="BLS303" s="97"/>
      <c r="BLT303" s="97"/>
      <c r="BLU303" s="97"/>
      <c r="BLV303" s="97"/>
      <c r="BLW303" s="97"/>
      <c r="BLX303" s="97"/>
      <c r="BLY303" s="97"/>
      <c r="BLZ303" s="97"/>
      <c r="BMA303" s="97"/>
      <c r="BMB303" s="97"/>
      <c r="BMC303" s="97"/>
      <c r="BMD303" s="97"/>
      <c r="BME303" s="97"/>
      <c r="BMF303" s="97"/>
      <c r="BMG303" s="97"/>
      <c r="BMH303" s="97"/>
      <c r="BMI303" s="97"/>
      <c r="BMJ303" s="97"/>
      <c r="BMK303" s="97"/>
      <c r="BML303" s="97"/>
      <c r="BMM303" s="97"/>
      <c r="BMN303" s="97"/>
      <c r="BMO303" s="97"/>
      <c r="BMP303" s="97"/>
      <c r="BMQ303" s="97"/>
      <c r="BMR303" s="97"/>
      <c r="BMS303" s="97"/>
      <c r="BMT303" s="97"/>
      <c r="BMU303" s="97"/>
      <c r="BMV303" s="97"/>
      <c r="BMW303" s="97"/>
      <c r="BMX303" s="97"/>
      <c r="BMY303" s="97"/>
      <c r="BMZ303" s="97"/>
      <c r="BNA303" s="97"/>
      <c r="BNB303" s="97"/>
      <c r="BNC303" s="97"/>
      <c r="BND303" s="97"/>
      <c r="BNE303" s="97"/>
      <c r="BNF303" s="97"/>
      <c r="BNG303" s="97"/>
      <c r="BNH303" s="97"/>
      <c r="BNI303" s="97"/>
      <c r="BNJ303" s="97"/>
      <c r="BNK303" s="97"/>
      <c r="BNL303" s="97"/>
      <c r="BNM303" s="97"/>
      <c r="BNN303" s="97"/>
      <c r="BNO303" s="97"/>
      <c r="BNP303" s="97"/>
      <c r="BNQ303" s="97"/>
      <c r="BNR303" s="97"/>
      <c r="BNS303" s="97"/>
      <c r="BNT303" s="97"/>
      <c r="BNU303" s="97"/>
      <c r="BNV303" s="97"/>
      <c r="BNW303" s="97"/>
      <c r="BNX303" s="97"/>
      <c r="BNY303" s="97"/>
      <c r="BNZ303" s="97"/>
      <c r="BOA303" s="97"/>
      <c r="BOB303" s="97"/>
      <c r="BOC303" s="97"/>
      <c r="BOD303" s="97"/>
      <c r="BOE303" s="97"/>
      <c r="BOF303" s="97"/>
      <c r="BOG303" s="97"/>
      <c r="BOH303" s="97"/>
      <c r="BOI303" s="97"/>
      <c r="BOJ303" s="97"/>
      <c r="BOK303" s="97"/>
      <c r="BOL303" s="97"/>
      <c r="BOM303" s="97"/>
      <c r="BON303" s="97"/>
      <c r="BOO303" s="97"/>
      <c r="BOP303" s="97"/>
      <c r="BOQ303" s="97"/>
      <c r="BOR303" s="97"/>
      <c r="BOS303" s="97"/>
      <c r="BOT303" s="97"/>
      <c r="BOU303" s="97"/>
      <c r="BOV303" s="97"/>
      <c r="BOW303" s="97"/>
      <c r="BOX303" s="97"/>
      <c r="BOY303" s="97"/>
      <c r="BOZ303" s="97"/>
      <c r="BPA303" s="97"/>
      <c r="BPB303" s="97"/>
      <c r="BPC303" s="97"/>
      <c r="BPD303" s="97"/>
      <c r="BPE303" s="97"/>
      <c r="BPF303" s="97"/>
      <c r="BPG303" s="97"/>
      <c r="BPH303" s="97"/>
      <c r="BPI303" s="97"/>
      <c r="BPJ303" s="97"/>
      <c r="BPK303" s="97"/>
      <c r="BPL303" s="97"/>
      <c r="BPM303" s="97"/>
      <c r="BPN303" s="97"/>
      <c r="BPO303" s="97"/>
      <c r="BPP303" s="97"/>
      <c r="BPQ303" s="97"/>
      <c r="BPR303" s="97"/>
      <c r="BPS303" s="97"/>
      <c r="BPT303" s="97"/>
      <c r="BPU303" s="97"/>
      <c r="BPV303" s="97"/>
      <c r="BPW303" s="97"/>
      <c r="BPX303" s="97"/>
      <c r="BPY303" s="97"/>
      <c r="BPZ303" s="97"/>
      <c r="BQA303" s="97"/>
      <c r="BQB303" s="97"/>
      <c r="BQC303" s="97"/>
      <c r="BQD303" s="97"/>
      <c r="BQE303" s="97"/>
      <c r="BQF303" s="97"/>
      <c r="BQG303" s="97"/>
      <c r="BQH303" s="97"/>
      <c r="BQI303" s="97"/>
      <c r="BQJ303" s="97"/>
      <c r="BQK303" s="97"/>
      <c r="BQL303" s="97"/>
      <c r="BQM303" s="97"/>
      <c r="BQN303" s="97"/>
      <c r="BQO303" s="97"/>
      <c r="BQP303" s="97"/>
      <c r="BQQ303" s="97"/>
      <c r="BQR303" s="97"/>
      <c r="BQS303" s="97"/>
      <c r="BQT303" s="97"/>
      <c r="BQU303" s="97"/>
      <c r="BQV303" s="97"/>
      <c r="BQW303" s="97"/>
      <c r="BQX303" s="97"/>
      <c r="BQY303" s="97"/>
      <c r="BQZ303" s="97"/>
      <c r="BRA303" s="97"/>
      <c r="BRB303" s="97"/>
      <c r="BRC303" s="97"/>
      <c r="BRD303" s="97"/>
      <c r="BRE303" s="97"/>
      <c r="BRF303" s="97"/>
      <c r="BRG303" s="97"/>
      <c r="BRH303" s="97"/>
      <c r="BRI303" s="97"/>
      <c r="BRJ303" s="97"/>
      <c r="BRK303" s="97"/>
      <c r="BRL303" s="97"/>
      <c r="BRM303" s="97"/>
      <c r="BRN303" s="97"/>
      <c r="BRO303" s="97"/>
      <c r="BRP303" s="97"/>
      <c r="BRQ303" s="97"/>
      <c r="BRR303" s="97"/>
      <c r="BRS303" s="97"/>
      <c r="BRT303" s="97"/>
      <c r="BRU303" s="97"/>
      <c r="BRV303" s="97"/>
      <c r="BRW303" s="97"/>
      <c r="BRX303" s="97"/>
      <c r="BRY303" s="97"/>
      <c r="BRZ303" s="97"/>
      <c r="BSA303" s="97"/>
      <c r="BSB303" s="97"/>
      <c r="BSC303" s="97"/>
      <c r="BSD303" s="97"/>
      <c r="BSE303" s="97"/>
      <c r="BSF303" s="97"/>
      <c r="BSG303" s="97"/>
      <c r="BSH303" s="97"/>
      <c r="BSI303" s="97"/>
      <c r="BSJ303" s="97"/>
      <c r="BSK303" s="97"/>
      <c r="BSL303" s="97"/>
      <c r="BSM303" s="97"/>
      <c r="BSN303" s="97"/>
      <c r="BSO303" s="97"/>
      <c r="BSP303" s="97"/>
      <c r="BSQ303" s="97"/>
      <c r="BSR303" s="97"/>
      <c r="BSS303" s="97"/>
      <c r="BST303" s="97"/>
      <c r="BSU303" s="97"/>
      <c r="BSV303" s="97"/>
      <c r="BSW303" s="97"/>
      <c r="BSX303" s="97"/>
      <c r="BSY303" s="97"/>
      <c r="BSZ303" s="97"/>
      <c r="BTA303" s="97"/>
      <c r="BTB303" s="97"/>
      <c r="BTC303" s="97"/>
      <c r="BTD303" s="97"/>
      <c r="BTE303" s="97"/>
      <c r="BTF303" s="97"/>
      <c r="BTG303" s="97"/>
      <c r="BTH303" s="97"/>
      <c r="BTI303" s="97"/>
      <c r="BTJ303" s="97"/>
      <c r="BTK303" s="97"/>
      <c r="BTL303" s="97"/>
      <c r="BTM303" s="97"/>
      <c r="BTN303" s="97"/>
      <c r="BTO303" s="97"/>
      <c r="BTP303" s="97"/>
      <c r="BTQ303" s="97"/>
      <c r="BTR303" s="97"/>
      <c r="BTS303" s="97"/>
      <c r="BTT303" s="97"/>
      <c r="BTU303" s="97"/>
      <c r="BTV303" s="97"/>
      <c r="BTW303" s="97"/>
      <c r="BTX303" s="97"/>
      <c r="BTY303" s="97"/>
      <c r="BTZ303" s="97"/>
      <c r="BUA303" s="97"/>
      <c r="BUB303" s="97"/>
      <c r="BUC303" s="97"/>
      <c r="BUD303" s="97"/>
      <c r="BUE303" s="97"/>
      <c r="BUF303" s="97"/>
      <c r="BUG303" s="97"/>
      <c r="BUH303" s="97"/>
      <c r="BUI303" s="97"/>
      <c r="BUJ303" s="97"/>
      <c r="BUK303" s="97"/>
      <c r="BUL303" s="97"/>
      <c r="BUM303" s="97"/>
      <c r="BUN303" s="97"/>
      <c r="BUO303" s="97"/>
      <c r="BUP303" s="97"/>
      <c r="BUQ303" s="97"/>
      <c r="BUR303" s="97"/>
      <c r="BUS303" s="97"/>
      <c r="BUT303" s="97"/>
      <c r="BUU303" s="97"/>
      <c r="BUV303" s="97"/>
      <c r="BUW303" s="97"/>
      <c r="BUX303" s="97"/>
      <c r="BUY303" s="97"/>
      <c r="BUZ303" s="97"/>
      <c r="BVA303" s="97"/>
      <c r="BVB303" s="97"/>
      <c r="BVC303" s="97"/>
      <c r="BVD303" s="97"/>
      <c r="BVE303" s="97"/>
      <c r="BVF303" s="97"/>
      <c r="BVG303" s="97"/>
      <c r="BVH303" s="97"/>
      <c r="BVI303" s="97"/>
      <c r="BVJ303" s="97"/>
      <c r="BVK303" s="97"/>
      <c r="BVL303" s="97"/>
      <c r="BVM303" s="97"/>
      <c r="BVN303" s="97"/>
      <c r="BVO303" s="97"/>
      <c r="BVP303" s="97"/>
      <c r="BVQ303" s="97"/>
      <c r="BVR303" s="97"/>
      <c r="BVS303" s="97"/>
      <c r="BVT303" s="97"/>
      <c r="BVU303" s="97"/>
      <c r="BVV303" s="97"/>
      <c r="BVW303" s="97"/>
      <c r="BVX303" s="97"/>
      <c r="BVY303" s="97"/>
      <c r="BVZ303" s="97"/>
      <c r="BWA303" s="97"/>
      <c r="BWB303" s="97"/>
      <c r="BWC303" s="97"/>
      <c r="BWD303" s="97"/>
      <c r="BWE303" s="97"/>
      <c r="BWF303" s="97"/>
      <c r="BWG303" s="97"/>
      <c r="BWH303" s="97"/>
      <c r="BWI303" s="97"/>
      <c r="BWJ303" s="97"/>
      <c r="BWK303" s="97"/>
      <c r="BWL303" s="97"/>
      <c r="BWM303" s="97"/>
      <c r="BWN303" s="97"/>
      <c r="BWO303" s="97"/>
      <c r="BWP303" s="97"/>
      <c r="BWQ303" s="97"/>
      <c r="BWR303" s="97"/>
      <c r="BWS303" s="97"/>
      <c r="BWT303" s="97"/>
      <c r="BWU303" s="97"/>
      <c r="BWV303" s="97"/>
      <c r="BWW303" s="97"/>
      <c r="BWX303" s="97"/>
      <c r="BWY303" s="97"/>
      <c r="BWZ303" s="97"/>
      <c r="BXA303" s="97"/>
      <c r="BXB303" s="97"/>
      <c r="BXC303" s="97"/>
      <c r="BXD303" s="97"/>
      <c r="BXE303" s="97"/>
      <c r="BXF303" s="97"/>
      <c r="BXG303" s="97"/>
      <c r="BXH303" s="97"/>
      <c r="BXI303" s="97"/>
      <c r="BXJ303" s="97"/>
      <c r="BXK303" s="97"/>
      <c r="BXL303" s="97"/>
      <c r="BXM303" s="97"/>
      <c r="BXN303" s="97"/>
      <c r="BXO303" s="97"/>
      <c r="BXP303" s="97"/>
      <c r="BXQ303" s="97"/>
      <c r="BXR303" s="97"/>
      <c r="BXS303" s="97"/>
      <c r="BXT303" s="97"/>
      <c r="BXU303" s="97"/>
      <c r="BXV303" s="97"/>
      <c r="BXW303" s="97"/>
      <c r="BXX303" s="97"/>
      <c r="BXY303" s="97"/>
      <c r="BXZ303" s="97"/>
      <c r="BYA303" s="97"/>
      <c r="BYB303" s="97"/>
      <c r="BYC303" s="97"/>
      <c r="BYD303" s="97"/>
      <c r="BYE303" s="97"/>
      <c r="BYF303" s="97"/>
      <c r="BYG303" s="97"/>
      <c r="BYH303" s="97"/>
      <c r="BYI303" s="97"/>
      <c r="BYJ303" s="97"/>
      <c r="BYK303" s="97"/>
      <c r="BYL303" s="97"/>
      <c r="BYM303" s="97"/>
      <c r="BYN303" s="97"/>
      <c r="BYO303" s="97"/>
      <c r="BYP303" s="97"/>
      <c r="BYQ303" s="97"/>
      <c r="BYR303" s="97"/>
      <c r="BYS303" s="97"/>
      <c r="BYT303" s="97"/>
      <c r="BYU303" s="97"/>
      <c r="BYV303" s="97"/>
      <c r="BYW303" s="97"/>
      <c r="BYX303" s="97"/>
      <c r="BYY303" s="97"/>
      <c r="BYZ303" s="97"/>
      <c r="BZA303" s="97"/>
      <c r="BZB303" s="97"/>
      <c r="BZC303" s="97"/>
      <c r="BZD303" s="97"/>
      <c r="BZE303" s="97"/>
      <c r="BZF303" s="97"/>
      <c r="BZG303" s="97"/>
      <c r="BZH303" s="97"/>
      <c r="BZI303" s="97"/>
      <c r="BZJ303" s="97"/>
      <c r="BZK303" s="97"/>
      <c r="BZL303" s="97"/>
      <c r="BZM303" s="97"/>
      <c r="BZN303" s="97"/>
      <c r="BZO303" s="97"/>
      <c r="BZP303" s="97"/>
      <c r="BZQ303" s="97"/>
      <c r="BZR303" s="97"/>
      <c r="BZS303" s="97"/>
      <c r="BZT303" s="97"/>
      <c r="BZU303" s="97"/>
      <c r="BZV303" s="97"/>
      <c r="BZW303" s="97"/>
      <c r="BZX303" s="97"/>
      <c r="BZY303" s="97"/>
      <c r="BZZ303" s="97"/>
      <c r="CAA303" s="97"/>
      <c r="CAB303" s="97"/>
      <c r="CAC303" s="97"/>
      <c r="CAD303" s="97"/>
      <c r="CAE303" s="97"/>
      <c r="CAF303" s="97"/>
      <c r="CAG303" s="97"/>
      <c r="CAH303" s="97"/>
      <c r="CAI303" s="97"/>
      <c r="CAJ303" s="97"/>
      <c r="CAK303" s="97"/>
      <c r="CAL303" s="97"/>
      <c r="CAM303" s="97"/>
      <c r="CAN303" s="97"/>
      <c r="CAO303" s="97"/>
      <c r="CAP303" s="97"/>
      <c r="CAQ303" s="97"/>
      <c r="CAR303" s="97"/>
      <c r="CAS303" s="97"/>
      <c r="CAT303" s="97"/>
      <c r="CAU303" s="97"/>
      <c r="CAV303" s="97"/>
      <c r="CAW303" s="97"/>
      <c r="CAX303" s="97"/>
      <c r="CAY303" s="97"/>
      <c r="CAZ303" s="97"/>
      <c r="CBA303" s="97"/>
      <c r="CBB303" s="97"/>
      <c r="CBC303" s="97"/>
      <c r="CBD303" s="97"/>
      <c r="CBE303" s="97"/>
      <c r="CBF303" s="97"/>
      <c r="CBG303" s="97"/>
      <c r="CBH303" s="97"/>
      <c r="CBI303" s="97"/>
      <c r="CBJ303" s="97"/>
      <c r="CBK303" s="97"/>
      <c r="CBL303" s="97"/>
      <c r="CBM303" s="97"/>
      <c r="CBN303" s="97"/>
      <c r="CBO303" s="97"/>
      <c r="CBP303" s="97"/>
      <c r="CBQ303" s="97"/>
      <c r="CBR303" s="97"/>
      <c r="CBS303" s="97"/>
      <c r="CBT303" s="97"/>
      <c r="CBU303" s="97"/>
      <c r="CBV303" s="97"/>
      <c r="CBW303" s="97"/>
      <c r="CBX303" s="97"/>
      <c r="CBY303" s="97"/>
      <c r="CBZ303" s="97"/>
      <c r="CCA303" s="97"/>
      <c r="CCB303" s="97"/>
      <c r="CCC303" s="97"/>
      <c r="CCD303" s="97"/>
      <c r="CCE303" s="97"/>
      <c r="CCF303" s="97"/>
      <c r="CCG303" s="97"/>
      <c r="CCH303" s="97"/>
      <c r="CCI303" s="97"/>
      <c r="CCJ303" s="97"/>
      <c r="CCK303" s="97"/>
      <c r="CCL303" s="97"/>
      <c r="CCM303" s="97"/>
      <c r="CCN303" s="97"/>
      <c r="CCO303" s="97"/>
      <c r="CCP303" s="97"/>
      <c r="CCQ303" s="97"/>
      <c r="CCR303" s="97"/>
      <c r="CCS303" s="97"/>
      <c r="CCT303" s="97"/>
      <c r="CCU303" s="97"/>
      <c r="CCV303" s="97"/>
      <c r="CCW303" s="97"/>
      <c r="CCX303" s="97"/>
      <c r="CCY303" s="97"/>
      <c r="CCZ303" s="97"/>
      <c r="CDA303" s="97"/>
      <c r="CDB303" s="97"/>
      <c r="CDC303" s="97"/>
      <c r="CDD303" s="97"/>
      <c r="CDE303" s="97"/>
      <c r="CDF303" s="97"/>
      <c r="CDG303" s="97"/>
      <c r="CDH303" s="97"/>
      <c r="CDI303" s="97"/>
      <c r="CDJ303" s="97"/>
      <c r="CDK303" s="97"/>
      <c r="CDL303" s="97"/>
      <c r="CDM303" s="97"/>
      <c r="CDN303" s="97"/>
      <c r="CDO303" s="97"/>
      <c r="CDP303" s="97"/>
      <c r="CDQ303" s="97"/>
      <c r="CDR303" s="97"/>
      <c r="CDS303" s="97"/>
      <c r="CDT303" s="97"/>
      <c r="CDU303" s="97"/>
      <c r="CDV303" s="97"/>
      <c r="CDW303" s="97"/>
      <c r="CDX303" s="97"/>
      <c r="CDY303" s="97"/>
      <c r="CDZ303" s="97"/>
      <c r="CEA303" s="97"/>
      <c r="CEB303" s="97"/>
      <c r="CEC303" s="97"/>
      <c r="CED303" s="97"/>
      <c r="CEE303" s="97"/>
      <c r="CEF303" s="97"/>
      <c r="CEG303" s="97"/>
      <c r="CEH303" s="97"/>
      <c r="CEI303" s="97"/>
      <c r="CEJ303" s="97"/>
      <c r="CEK303" s="97"/>
      <c r="CEL303" s="97"/>
      <c r="CEM303" s="97"/>
      <c r="CEN303" s="97"/>
      <c r="CEO303" s="97"/>
      <c r="CEP303" s="97"/>
      <c r="CEQ303" s="97"/>
      <c r="CER303" s="97"/>
      <c r="CES303" s="97"/>
      <c r="CET303" s="97"/>
      <c r="CEU303" s="97"/>
      <c r="CEV303" s="97"/>
      <c r="CEW303" s="97"/>
      <c r="CEX303" s="97"/>
      <c r="CEY303" s="97"/>
      <c r="CEZ303" s="97"/>
      <c r="CFA303" s="97"/>
      <c r="CFB303" s="97"/>
      <c r="CFC303" s="97"/>
      <c r="CFD303" s="97"/>
      <c r="CFE303" s="97"/>
      <c r="CFF303" s="97"/>
      <c r="CFG303" s="97"/>
      <c r="CFH303" s="97"/>
      <c r="CFI303" s="97"/>
      <c r="CFJ303" s="97"/>
      <c r="CFK303" s="97"/>
      <c r="CFL303" s="97"/>
      <c r="CFM303" s="97"/>
      <c r="CFN303" s="97"/>
      <c r="CFO303" s="97"/>
      <c r="CFP303" s="97"/>
      <c r="CFQ303" s="97"/>
      <c r="CFR303" s="97"/>
      <c r="CFS303" s="97"/>
      <c r="CFT303" s="97"/>
      <c r="CFU303" s="97"/>
      <c r="CFV303" s="97"/>
      <c r="CFW303" s="97"/>
      <c r="CFX303" s="97"/>
      <c r="CFY303" s="97"/>
      <c r="CFZ303" s="97"/>
      <c r="CGA303" s="97"/>
      <c r="CGB303" s="97"/>
      <c r="CGC303" s="97"/>
      <c r="CGD303" s="97"/>
      <c r="CGE303" s="97"/>
      <c r="CGF303" s="97"/>
      <c r="CGG303" s="97"/>
      <c r="CGH303" s="97"/>
      <c r="CGI303" s="97"/>
      <c r="CGJ303" s="97"/>
      <c r="CGK303" s="97"/>
      <c r="CGL303" s="97"/>
      <c r="CGM303" s="97"/>
      <c r="CGN303" s="97"/>
      <c r="CGO303" s="97"/>
      <c r="CGP303" s="97"/>
      <c r="CGQ303" s="97"/>
      <c r="CGR303" s="97"/>
      <c r="CGS303" s="97"/>
      <c r="CGT303" s="97"/>
      <c r="CGU303" s="97"/>
      <c r="CGV303" s="97"/>
      <c r="CGW303" s="97"/>
      <c r="CGX303" s="97"/>
      <c r="CGY303" s="97"/>
      <c r="CGZ303" s="97"/>
      <c r="CHA303" s="97"/>
      <c r="CHB303" s="97"/>
      <c r="CHC303" s="97"/>
      <c r="CHD303" s="97"/>
      <c r="CHE303" s="97"/>
      <c r="CHF303" s="97"/>
      <c r="CHG303" s="97"/>
      <c r="CHH303" s="97"/>
      <c r="CHI303" s="97"/>
      <c r="CHJ303" s="97"/>
      <c r="CHK303" s="97"/>
      <c r="CHL303" s="97"/>
      <c r="CHM303" s="97"/>
      <c r="CHN303" s="97"/>
      <c r="CHO303" s="97"/>
      <c r="CHP303" s="97"/>
      <c r="CHQ303" s="97"/>
      <c r="CHR303" s="97"/>
      <c r="CHS303" s="97"/>
      <c r="CHT303" s="97"/>
      <c r="CHU303" s="97"/>
      <c r="CHV303" s="97"/>
      <c r="CHW303" s="97"/>
      <c r="CHX303" s="97"/>
      <c r="CHY303" s="97"/>
      <c r="CHZ303" s="97"/>
      <c r="CIA303" s="97"/>
      <c r="CIB303" s="97"/>
      <c r="CIC303" s="97"/>
      <c r="CID303" s="97"/>
      <c r="CIE303" s="97"/>
      <c r="CIF303" s="97"/>
      <c r="CIG303" s="97"/>
      <c r="CIH303" s="97"/>
      <c r="CII303" s="97"/>
      <c r="CIJ303" s="97"/>
      <c r="CIK303" s="97"/>
      <c r="CIL303" s="97"/>
      <c r="CIM303" s="97"/>
      <c r="CIN303" s="97"/>
      <c r="CIO303" s="97"/>
      <c r="CIP303" s="97"/>
      <c r="CIQ303" s="97"/>
      <c r="CIR303" s="97"/>
      <c r="CIS303" s="97"/>
      <c r="CIT303" s="97"/>
      <c r="CIU303" s="97"/>
      <c r="CIV303" s="97"/>
      <c r="CIW303" s="97"/>
      <c r="CIX303" s="97"/>
      <c r="CIY303" s="97"/>
      <c r="CIZ303" s="97"/>
      <c r="CJA303" s="97"/>
      <c r="CJB303" s="97"/>
      <c r="CJC303" s="97"/>
      <c r="CJD303" s="97"/>
      <c r="CJE303" s="97"/>
      <c r="CJF303" s="97"/>
      <c r="CJG303" s="97"/>
      <c r="CJH303" s="97"/>
      <c r="CJI303" s="97"/>
      <c r="CJJ303" s="97"/>
      <c r="CJK303" s="97"/>
      <c r="CJL303" s="97"/>
      <c r="CJM303" s="97"/>
      <c r="CJN303" s="97"/>
      <c r="CJO303" s="97"/>
      <c r="CJP303" s="97"/>
      <c r="CJQ303" s="97"/>
      <c r="CJR303" s="97"/>
      <c r="CJS303" s="97"/>
      <c r="CJT303" s="97"/>
      <c r="CJU303" s="97"/>
      <c r="CJV303" s="97"/>
      <c r="CJW303" s="97"/>
      <c r="CJX303" s="97"/>
      <c r="CJY303" s="97"/>
      <c r="CJZ303" s="97"/>
      <c r="CKA303" s="97"/>
      <c r="CKB303" s="97"/>
      <c r="CKC303" s="97"/>
      <c r="CKD303" s="97"/>
      <c r="CKE303" s="97"/>
      <c r="CKF303" s="97"/>
      <c r="CKG303" s="97"/>
      <c r="CKH303" s="97"/>
      <c r="CKI303" s="97"/>
      <c r="CKJ303" s="97"/>
      <c r="CKK303" s="97"/>
      <c r="CKL303" s="97"/>
      <c r="CKM303" s="97"/>
      <c r="CKN303" s="97"/>
      <c r="CKO303" s="97"/>
      <c r="CKP303" s="97"/>
      <c r="CKQ303" s="97"/>
      <c r="CKR303" s="97"/>
      <c r="CKS303" s="97"/>
      <c r="CKT303" s="97"/>
      <c r="CKU303" s="97"/>
      <c r="CKV303" s="97"/>
      <c r="CKW303" s="97"/>
      <c r="CKX303" s="97"/>
      <c r="CKY303" s="97"/>
      <c r="CKZ303" s="97"/>
      <c r="CLA303" s="97"/>
      <c r="CLB303" s="97"/>
      <c r="CLC303" s="97"/>
      <c r="CLD303" s="97"/>
      <c r="CLE303" s="97"/>
      <c r="CLF303" s="97"/>
      <c r="CLG303" s="97"/>
      <c r="CLH303" s="97"/>
      <c r="CLI303" s="97"/>
      <c r="CLJ303" s="97"/>
      <c r="CLK303" s="97"/>
      <c r="CLL303" s="97"/>
      <c r="CLM303" s="97"/>
      <c r="CLN303" s="97"/>
      <c r="CLO303" s="97"/>
      <c r="CLP303" s="97"/>
      <c r="CLQ303" s="97"/>
      <c r="CLR303" s="97"/>
      <c r="CLS303" s="97"/>
      <c r="CLT303" s="97"/>
      <c r="CLU303" s="97"/>
      <c r="CLV303" s="97"/>
      <c r="CLW303" s="97"/>
      <c r="CLX303" s="97"/>
      <c r="CLY303" s="97"/>
      <c r="CLZ303" s="97"/>
      <c r="CMA303" s="97"/>
      <c r="CMB303" s="97"/>
      <c r="CMC303" s="97"/>
      <c r="CMD303" s="97"/>
      <c r="CME303" s="97"/>
      <c r="CMF303" s="97"/>
      <c r="CMG303" s="97"/>
      <c r="CMH303" s="97"/>
      <c r="CMI303" s="97"/>
      <c r="CMJ303" s="97"/>
      <c r="CMK303" s="97"/>
      <c r="CML303" s="97"/>
      <c r="CMM303" s="97"/>
      <c r="CMN303" s="97"/>
      <c r="CMO303" s="97"/>
      <c r="CMP303" s="97"/>
      <c r="CMQ303" s="97"/>
      <c r="CMR303" s="97"/>
      <c r="CMS303" s="97"/>
      <c r="CMT303" s="97"/>
      <c r="CMU303" s="97"/>
      <c r="CMV303" s="97"/>
      <c r="CMW303" s="97"/>
      <c r="CMX303" s="97"/>
      <c r="CMY303" s="97"/>
      <c r="CMZ303" s="97"/>
      <c r="CNA303" s="97"/>
      <c r="CNB303" s="97"/>
      <c r="CNC303" s="97"/>
      <c r="CND303" s="97"/>
      <c r="CNE303" s="97"/>
      <c r="CNF303" s="97"/>
      <c r="CNG303" s="97"/>
      <c r="CNH303" s="97"/>
      <c r="CNI303" s="97"/>
      <c r="CNJ303" s="97"/>
      <c r="CNK303" s="97"/>
      <c r="CNL303" s="97"/>
      <c r="CNM303" s="97"/>
      <c r="CNN303" s="97"/>
      <c r="CNO303" s="97"/>
      <c r="CNP303" s="97"/>
      <c r="CNQ303" s="97"/>
      <c r="CNR303" s="97"/>
      <c r="CNS303" s="97"/>
      <c r="CNT303" s="97"/>
      <c r="CNU303" s="97"/>
      <c r="CNV303" s="97"/>
      <c r="CNW303" s="97"/>
      <c r="CNX303" s="97"/>
      <c r="CNY303" s="97"/>
      <c r="CNZ303" s="97"/>
      <c r="COA303" s="97"/>
      <c r="COB303" s="97"/>
      <c r="COC303" s="97"/>
      <c r="COD303" s="97"/>
      <c r="COE303" s="97"/>
      <c r="COF303" s="97"/>
      <c r="COG303" s="97"/>
      <c r="COH303" s="97"/>
      <c r="COI303" s="97"/>
      <c r="COJ303" s="97"/>
      <c r="COK303" s="97"/>
      <c r="COL303" s="97"/>
      <c r="COM303" s="97"/>
      <c r="CON303" s="97"/>
      <c r="COO303" s="97"/>
      <c r="COP303" s="97"/>
      <c r="COQ303" s="97"/>
      <c r="COR303" s="97"/>
      <c r="COS303" s="97"/>
      <c r="COT303" s="97"/>
      <c r="COU303" s="97"/>
      <c r="COV303" s="97"/>
      <c r="COW303" s="97"/>
      <c r="COX303" s="97"/>
      <c r="COY303" s="97"/>
      <c r="COZ303" s="97"/>
      <c r="CPA303" s="97"/>
      <c r="CPB303" s="97"/>
      <c r="CPC303" s="97"/>
      <c r="CPD303" s="97"/>
      <c r="CPE303" s="97"/>
      <c r="CPF303" s="97"/>
      <c r="CPG303" s="97"/>
      <c r="CPH303" s="97"/>
      <c r="CPI303" s="97"/>
      <c r="CPJ303" s="97"/>
      <c r="CPK303" s="97"/>
      <c r="CPL303" s="97"/>
      <c r="CPM303" s="97"/>
      <c r="CPN303" s="97"/>
      <c r="CPO303" s="97"/>
      <c r="CPP303" s="97"/>
      <c r="CPQ303" s="97"/>
      <c r="CPR303" s="97"/>
      <c r="CPS303" s="97"/>
      <c r="CPT303" s="97"/>
      <c r="CPU303" s="97"/>
      <c r="CPV303" s="97"/>
      <c r="CPW303" s="97"/>
      <c r="CPX303" s="97"/>
      <c r="CPY303" s="97"/>
      <c r="CPZ303" s="97"/>
      <c r="CQA303" s="97"/>
      <c r="CQB303" s="97"/>
      <c r="CQC303" s="97"/>
      <c r="CQD303" s="97"/>
      <c r="CQE303" s="97"/>
      <c r="CQF303" s="97"/>
      <c r="CQG303" s="97"/>
      <c r="CQH303" s="97"/>
      <c r="CQI303" s="97"/>
      <c r="CQJ303" s="97"/>
      <c r="CQK303" s="97"/>
      <c r="CQL303" s="97"/>
      <c r="CQM303" s="97"/>
      <c r="CQN303" s="97"/>
      <c r="CQO303" s="97"/>
      <c r="CQP303" s="97"/>
      <c r="CQQ303" s="97"/>
      <c r="CQR303" s="97"/>
      <c r="CQS303" s="97"/>
      <c r="CQT303" s="97"/>
      <c r="CQU303" s="97"/>
      <c r="CQV303" s="97"/>
      <c r="CQW303" s="97"/>
      <c r="CQX303" s="97"/>
      <c r="CQY303" s="97"/>
      <c r="CQZ303" s="97"/>
      <c r="CRA303" s="97"/>
      <c r="CRB303" s="97"/>
      <c r="CRC303" s="97"/>
      <c r="CRD303" s="97"/>
      <c r="CRE303" s="97"/>
      <c r="CRF303" s="97"/>
      <c r="CRG303" s="97"/>
      <c r="CRH303" s="97"/>
      <c r="CRI303" s="97"/>
      <c r="CRJ303" s="97"/>
      <c r="CRK303" s="97"/>
      <c r="CRL303" s="97"/>
      <c r="CRM303" s="97"/>
      <c r="CRN303" s="97"/>
      <c r="CRO303" s="97"/>
      <c r="CRP303" s="97"/>
      <c r="CRQ303" s="97"/>
      <c r="CRR303" s="97"/>
      <c r="CRS303" s="97"/>
      <c r="CRT303" s="97"/>
      <c r="CRU303" s="97"/>
      <c r="CRV303" s="97"/>
      <c r="CRW303" s="97"/>
      <c r="CRX303" s="97"/>
      <c r="CRY303" s="97"/>
      <c r="CRZ303" s="97"/>
      <c r="CSA303" s="97"/>
      <c r="CSB303" s="97"/>
      <c r="CSC303" s="97"/>
      <c r="CSD303" s="97"/>
      <c r="CSE303" s="97"/>
      <c r="CSF303" s="97"/>
      <c r="CSG303" s="97"/>
      <c r="CSH303" s="97"/>
      <c r="CSI303" s="97"/>
      <c r="CSJ303" s="97"/>
      <c r="CSK303" s="97"/>
      <c r="CSL303" s="97"/>
      <c r="CSM303" s="97"/>
      <c r="CSN303" s="97"/>
      <c r="CSO303" s="97"/>
      <c r="CSP303" s="97"/>
      <c r="CSQ303" s="97"/>
      <c r="CSR303" s="97"/>
      <c r="CSS303" s="97"/>
      <c r="CST303" s="97"/>
      <c r="CSU303" s="97"/>
      <c r="CSV303" s="97"/>
      <c r="CSW303" s="97"/>
      <c r="CSX303" s="97"/>
      <c r="CSY303" s="97"/>
      <c r="CSZ303" s="97"/>
      <c r="CTA303" s="97"/>
      <c r="CTB303" s="97"/>
      <c r="CTC303" s="97"/>
      <c r="CTD303" s="97"/>
      <c r="CTE303" s="97"/>
      <c r="CTF303" s="97"/>
      <c r="CTG303" s="97"/>
      <c r="CTH303" s="97"/>
      <c r="CTI303" s="97"/>
      <c r="CTJ303" s="97"/>
      <c r="CTK303" s="97"/>
      <c r="CTL303" s="97"/>
      <c r="CTM303" s="97"/>
      <c r="CTN303" s="97"/>
      <c r="CTO303" s="97"/>
      <c r="CTP303" s="97"/>
      <c r="CTQ303" s="97"/>
      <c r="CTR303" s="97"/>
      <c r="CTS303" s="97"/>
      <c r="CTT303" s="97"/>
      <c r="CTU303" s="97"/>
      <c r="CTV303" s="97"/>
      <c r="CTW303" s="97"/>
      <c r="CTX303" s="97"/>
      <c r="CTY303" s="97"/>
      <c r="CTZ303" s="97"/>
      <c r="CUA303" s="97"/>
      <c r="CUB303" s="97"/>
      <c r="CUC303" s="97"/>
      <c r="CUD303" s="97"/>
      <c r="CUE303" s="97"/>
      <c r="CUF303" s="97"/>
      <c r="CUG303" s="97"/>
      <c r="CUH303" s="97"/>
      <c r="CUI303" s="97"/>
      <c r="CUJ303" s="97"/>
      <c r="CUK303" s="97"/>
      <c r="CUL303" s="97"/>
      <c r="CUM303" s="97"/>
      <c r="CUN303" s="97"/>
      <c r="CUO303" s="97"/>
      <c r="CUP303" s="97"/>
      <c r="CUQ303" s="97"/>
      <c r="CUR303" s="97"/>
      <c r="CUS303" s="97"/>
      <c r="CUT303" s="97"/>
      <c r="CUU303" s="97"/>
      <c r="CUV303" s="97"/>
      <c r="CUW303" s="97"/>
      <c r="CUX303" s="97"/>
      <c r="CUY303" s="97"/>
      <c r="CUZ303" s="97"/>
      <c r="CVA303" s="97"/>
      <c r="CVB303" s="97"/>
      <c r="CVC303" s="97"/>
      <c r="CVD303" s="97"/>
      <c r="CVE303" s="97"/>
      <c r="CVF303" s="97"/>
      <c r="CVG303" s="97"/>
      <c r="CVH303" s="97"/>
      <c r="CVI303" s="97"/>
      <c r="CVJ303" s="97"/>
      <c r="CVK303" s="97"/>
      <c r="CVL303" s="97"/>
      <c r="CVM303" s="97"/>
      <c r="CVN303" s="97"/>
      <c r="CVO303" s="97"/>
      <c r="CVP303" s="97"/>
      <c r="CVQ303" s="97"/>
      <c r="CVR303" s="97"/>
      <c r="CVS303" s="97"/>
      <c r="CVT303" s="97"/>
      <c r="CVU303" s="97"/>
      <c r="CVV303" s="97"/>
      <c r="CVW303" s="97"/>
      <c r="CVX303" s="97"/>
      <c r="CVY303" s="97"/>
      <c r="CVZ303" s="97"/>
      <c r="CWA303" s="97"/>
      <c r="CWB303" s="97"/>
      <c r="CWC303" s="97"/>
      <c r="CWD303" s="97"/>
      <c r="CWE303" s="97"/>
      <c r="CWF303" s="97"/>
      <c r="CWG303" s="97"/>
      <c r="CWH303" s="97"/>
      <c r="CWI303" s="97"/>
      <c r="CWJ303" s="97"/>
      <c r="CWK303" s="97"/>
      <c r="CWL303" s="97"/>
      <c r="CWM303" s="97"/>
      <c r="CWN303" s="97"/>
      <c r="CWO303" s="97"/>
      <c r="CWP303" s="97"/>
      <c r="CWQ303" s="97"/>
      <c r="CWR303" s="97"/>
      <c r="CWS303" s="97"/>
      <c r="CWT303" s="97"/>
      <c r="CWU303" s="97"/>
      <c r="CWV303" s="97"/>
      <c r="CWW303" s="97"/>
      <c r="CWX303" s="97"/>
      <c r="CWY303" s="97"/>
      <c r="CWZ303" s="97"/>
      <c r="CXA303" s="97"/>
      <c r="CXB303" s="97"/>
      <c r="CXC303" s="97"/>
      <c r="CXD303" s="97"/>
      <c r="CXE303" s="97"/>
      <c r="CXF303" s="97"/>
      <c r="CXG303" s="97"/>
      <c r="CXH303" s="97"/>
      <c r="CXI303" s="97"/>
      <c r="CXJ303" s="97"/>
      <c r="CXK303" s="97"/>
      <c r="CXL303" s="97"/>
      <c r="CXM303" s="97"/>
      <c r="CXN303" s="97"/>
      <c r="CXO303" s="97"/>
      <c r="CXP303" s="97"/>
      <c r="CXQ303" s="97"/>
      <c r="CXR303" s="97"/>
      <c r="CXS303" s="97"/>
      <c r="CXT303" s="97"/>
      <c r="CXU303" s="97"/>
      <c r="CXV303" s="97"/>
      <c r="CXW303" s="97"/>
      <c r="CXX303" s="97"/>
      <c r="CXY303" s="97"/>
      <c r="CXZ303" s="97"/>
      <c r="CYA303" s="97"/>
      <c r="CYB303" s="97"/>
      <c r="CYC303" s="97"/>
      <c r="CYD303" s="97"/>
      <c r="CYE303" s="97"/>
      <c r="CYF303" s="97"/>
      <c r="CYG303" s="97"/>
      <c r="CYH303" s="97"/>
      <c r="CYI303" s="97"/>
      <c r="CYJ303" s="97"/>
      <c r="CYK303" s="97"/>
      <c r="CYL303" s="97"/>
      <c r="CYM303" s="97"/>
      <c r="CYN303" s="97"/>
      <c r="CYO303" s="97"/>
      <c r="CYP303" s="97"/>
      <c r="CYQ303" s="97"/>
      <c r="CYR303" s="97"/>
      <c r="CYS303" s="97"/>
      <c r="CYT303" s="97"/>
      <c r="CYU303" s="97"/>
      <c r="CYV303" s="97"/>
      <c r="CYW303" s="97"/>
      <c r="CYX303" s="97"/>
      <c r="CYY303" s="97"/>
      <c r="CYZ303" s="97"/>
      <c r="CZA303" s="97"/>
      <c r="CZB303" s="97"/>
      <c r="CZC303" s="97"/>
      <c r="CZD303" s="97"/>
      <c r="CZE303" s="97"/>
      <c r="CZF303" s="97"/>
      <c r="CZG303" s="97"/>
      <c r="CZH303" s="97"/>
      <c r="CZI303" s="97"/>
      <c r="CZJ303" s="97"/>
      <c r="CZK303" s="97"/>
      <c r="CZL303" s="97"/>
      <c r="CZM303" s="97"/>
      <c r="CZN303" s="97"/>
      <c r="CZO303" s="97"/>
      <c r="CZP303" s="97"/>
      <c r="CZQ303" s="97"/>
      <c r="CZR303" s="97"/>
      <c r="CZS303" s="97"/>
      <c r="CZT303" s="97"/>
      <c r="CZU303" s="97"/>
      <c r="CZV303" s="97"/>
      <c r="CZW303" s="97"/>
      <c r="CZX303" s="97"/>
      <c r="CZY303" s="97"/>
      <c r="CZZ303" s="97"/>
      <c r="DAA303" s="97"/>
      <c r="DAB303" s="97"/>
      <c r="DAC303" s="97"/>
      <c r="DAD303" s="97"/>
      <c r="DAE303" s="97"/>
      <c r="DAF303" s="97"/>
      <c r="DAG303" s="97"/>
      <c r="DAH303" s="97"/>
      <c r="DAI303" s="97"/>
      <c r="DAJ303" s="97"/>
      <c r="DAK303" s="97"/>
      <c r="DAL303" s="97"/>
      <c r="DAM303" s="97"/>
      <c r="DAN303" s="97"/>
      <c r="DAO303" s="97"/>
      <c r="DAP303" s="97"/>
      <c r="DAQ303" s="97"/>
      <c r="DAR303" s="97"/>
      <c r="DAS303" s="97"/>
      <c r="DAT303" s="97"/>
      <c r="DAU303" s="97"/>
      <c r="DAV303" s="97"/>
      <c r="DAW303" s="97"/>
      <c r="DAX303" s="97"/>
      <c r="DAY303" s="97"/>
      <c r="DAZ303" s="97"/>
      <c r="DBA303" s="97"/>
      <c r="DBB303" s="97"/>
      <c r="DBC303" s="97"/>
      <c r="DBD303" s="97"/>
      <c r="DBE303" s="97"/>
      <c r="DBF303" s="97"/>
      <c r="DBG303" s="97"/>
      <c r="DBH303" s="97"/>
      <c r="DBI303" s="97"/>
      <c r="DBJ303" s="97"/>
      <c r="DBK303" s="97"/>
      <c r="DBL303" s="97"/>
      <c r="DBM303" s="97"/>
      <c r="DBN303" s="97"/>
      <c r="DBO303" s="97"/>
      <c r="DBP303" s="97"/>
      <c r="DBQ303" s="97"/>
      <c r="DBR303" s="97"/>
      <c r="DBS303" s="97"/>
      <c r="DBT303" s="97"/>
      <c r="DBU303" s="97"/>
      <c r="DBV303" s="97"/>
      <c r="DBW303" s="97"/>
      <c r="DBX303" s="97"/>
      <c r="DBY303" s="97"/>
      <c r="DBZ303" s="97"/>
      <c r="DCA303" s="97"/>
      <c r="DCB303" s="97"/>
      <c r="DCC303" s="97"/>
      <c r="DCD303" s="97"/>
      <c r="DCE303" s="97"/>
      <c r="DCF303" s="97"/>
      <c r="DCG303" s="97"/>
      <c r="DCH303" s="97"/>
      <c r="DCI303" s="97"/>
      <c r="DCJ303" s="97"/>
      <c r="DCK303" s="97"/>
      <c r="DCL303" s="97"/>
      <c r="DCM303" s="97"/>
      <c r="DCN303" s="97"/>
      <c r="DCO303" s="97"/>
      <c r="DCP303" s="97"/>
      <c r="DCQ303" s="97"/>
      <c r="DCR303" s="97"/>
      <c r="DCS303" s="97"/>
      <c r="DCT303" s="97"/>
      <c r="DCU303" s="97"/>
      <c r="DCV303" s="97"/>
      <c r="DCW303" s="97"/>
      <c r="DCX303" s="97"/>
      <c r="DCY303" s="97"/>
      <c r="DCZ303" s="97"/>
      <c r="DDA303" s="97"/>
      <c r="DDB303" s="97"/>
      <c r="DDC303" s="97"/>
      <c r="DDD303" s="97"/>
      <c r="DDE303" s="97"/>
      <c r="DDF303" s="97"/>
      <c r="DDG303" s="97"/>
      <c r="DDH303" s="97"/>
      <c r="DDI303" s="97"/>
      <c r="DDJ303" s="97"/>
      <c r="DDK303" s="97"/>
      <c r="DDL303" s="97"/>
      <c r="DDM303" s="97"/>
      <c r="DDN303" s="97"/>
      <c r="DDO303" s="97"/>
      <c r="DDP303" s="97"/>
      <c r="DDQ303" s="97"/>
      <c r="DDR303" s="97"/>
      <c r="DDS303" s="97"/>
      <c r="DDT303" s="97"/>
      <c r="DDU303" s="97"/>
      <c r="DDV303" s="97"/>
      <c r="DDW303" s="97"/>
      <c r="DDX303" s="97"/>
      <c r="DDY303" s="97"/>
      <c r="DDZ303" s="97"/>
      <c r="DEA303" s="97"/>
      <c r="DEB303" s="97"/>
      <c r="DEC303" s="97"/>
      <c r="DED303" s="97"/>
      <c r="DEE303" s="97"/>
      <c r="DEF303" s="97"/>
      <c r="DEG303" s="97"/>
      <c r="DEH303" s="97"/>
      <c r="DEI303" s="97"/>
      <c r="DEJ303" s="97"/>
      <c r="DEK303" s="97"/>
      <c r="DEL303" s="97"/>
      <c r="DEM303" s="97"/>
      <c r="DEN303" s="97"/>
      <c r="DEO303" s="97"/>
      <c r="DEP303" s="97"/>
      <c r="DEQ303" s="97"/>
      <c r="DER303" s="97"/>
      <c r="DES303" s="97"/>
      <c r="DET303" s="97"/>
      <c r="DEU303" s="97"/>
      <c r="DEV303" s="97"/>
      <c r="DEW303" s="97"/>
      <c r="DEX303" s="97"/>
      <c r="DEY303" s="97"/>
      <c r="DEZ303" s="97"/>
      <c r="DFA303" s="97"/>
      <c r="DFB303" s="97"/>
      <c r="DFC303" s="97"/>
      <c r="DFD303" s="97"/>
      <c r="DFE303" s="97"/>
      <c r="DFF303" s="97"/>
      <c r="DFG303" s="97"/>
      <c r="DFH303" s="97"/>
      <c r="DFI303" s="97"/>
      <c r="DFJ303" s="97"/>
      <c r="DFK303" s="97"/>
      <c r="DFL303" s="97"/>
      <c r="DFM303" s="97"/>
      <c r="DFN303" s="97"/>
      <c r="DFO303" s="97"/>
      <c r="DFP303" s="97"/>
      <c r="DFQ303" s="97"/>
      <c r="DFR303" s="97"/>
      <c r="DFS303" s="97"/>
      <c r="DFT303" s="97"/>
      <c r="DFU303" s="97"/>
      <c r="DFV303" s="97"/>
      <c r="DFW303" s="97"/>
      <c r="DFX303" s="97"/>
      <c r="DFY303" s="97"/>
      <c r="DFZ303" s="97"/>
      <c r="DGA303" s="97"/>
      <c r="DGB303" s="97"/>
      <c r="DGC303" s="97"/>
      <c r="DGD303" s="97"/>
      <c r="DGE303" s="97"/>
      <c r="DGF303" s="97"/>
      <c r="DGG303" s="97"/>
      <c r="DGH303" s="97"/>
      <c r="DGI303" s="97"/>
      <c r="DGJ303" s="97"/>
      <c r="DGK303" s="97"/>
      <c r="DGL303" s="97"/>
      <c r="DGM303" s="97"/>
      <c r="DGN303" s="97"/>
      <c r="DGO303" s="97"/>
      <c r="DGP303" s="97"/>
      <c r="DGQ303" s="97"/>
      <c r="DGR303" s="97"/>
      <c r="DGS303" s="97"/>
      <c r="DGT303" s="97"/>
      <c r="DGU303" s="97"/>
      <c r="DGV303" s="97"/>
      <c r="DGW303" s="97"/>
      <c r="DGX303" s="97"/>
      <c r="DGY303" s="97"/>
      <c r="DGZ303" s="97"/>
      <c r="DHA303" s="97"/>
      <c r="DHB303" s="97"/>
      <c r="DHC303" s="97"/>
      <c r="DHD303" s="97"/>
      <c r="DHE303" s="97"/>
      <c r="DHF303" s="97"/>
      <c r="DHG303" s="97"/>
      <c r="DHH303" s="97"/>
      <c r="DHI303" s="97"/>
      <c r="DHJ303" s="97"/>
      <c r="DHK303" s="97"/>
      <c r="DHL303" s="97"/>
      <c r="DHM303" s="97"/>
      <c r="DHN303" s="97"/>
      <c r="DHO303" s="97"/>
      <c r="DHP303" s="97"/>
      <c r="DHQ303" s="97"/>
      <c r="DHR303" s="97"/>
      <c r="DHS303" s="97"/>
      <c r="DHT303" s="97"/>
      <c r="DHU303" s="97"/>
      <c r="DHV303" s="97"/>
      <c r="DHW303" s="97"/>
      <c r="DHX303" s="97"/>
      <c r="DHY303" s="97"/>
      <c r="DHZ303" s="97"/>
      <c r="DIA303" s="97"/>
      <c r="DIB303" s="97"/>
      <c r="DIC303" s="97"/>
      <c r="DID303" s="97"/>
      <c r="DIE303" s="97"/>
      <c r="DIF303" s="97"/>
      <c r="DIG303" s="97"/>
      <c r="DIH303" s="97"/>
      <c r="DII303" s="97"/>
      <c r="DIJ303" s="97"/>
      <c r="DIK303" s="97"/>
      <c r="DIL303" s="97"/>
      <c r="DIM303" s="97"/>
      <c r="DIN303" s="97"/>
      <c r="DIO303" s="97"/>
      <c r="DIP303" s="97"/>
      <c r="DIQ303" s="97"/>
      <c r="DIR303" s="97"/>
      <c r="DIS303" s="97"/>
      <c r="DIT303" s="97"/>
      <c r="DIU303" s="97"/>
      <c r="DIV303" s="97"/>
      <c r="DIW303" s="97"/>
      <c r="DIX303" s="97"/>
      <c r="DIY303" s="97"/>
      <c r="DIZ303" s="97"/>
      <c r="DJA303" s="97"/>
      <c r="DJB303" s="97"/>
      <c r="DJC303" s="97"/>
      <c r="DJD303" s="97"/>
      <c r="DJE303" s="97"/>
      <c r="DJF303" s="97"/>
      <c r="DJG303" s="97"/>
      <c r="DJH303" s="97"/>
      <c r="DJI303" s="97"/>
      <c r="DJJ303" s="97"/>
      <c r="DJK303" s="97"/>
      <c r="DJL303" s="97"/>
      <c r="DJM303" s="97"/>
      <c r="DJN303" s="97"/>
      <c r="DJO303" s="97"/>
      <c r="DJP303" s="97"/>
      <c r="DJQ303" s="97"/>
      <c r="DJR303" s="97"/>
      <c r="DJS303" s="97"/>
      <c r="DJT303" s="97"/>
      <c r="DJU303" s="97"/>
      <c r="DJV303" s="97"/>
      <c r="DJW303" s="97"/>
      <c r="DJX303" s="97"/>
      <c r="DJY303" s="97"/>
      <c r="DJZ303" s="97"/>
      <c r="DKA303" s="97"/>
      <c r="DKB303" s="97"/>
      <c r="DKC303" s="97"/>
      <c r="DKD303" s="97"/>
      <c r="DKE303" s="97"/>
      <c r="DKF303" s="97"/>
      <c r="DKG303" s="97"/>
      <c r="DKH303" s="97"/>
      <c r="DKI303" s="97"/>
      <c r="DKJ303" s="97"/>
      <c r="DKK303" s="97"/>
      <c r="DKL303" s="97"/>
      <c r="DKM303" s="97"/>
      <c r="DKN303" s="97"/>
      <c r="DKO303" s="97"/>
      <c r="DKP303" s="97"/>
      <c r="DKQ303" s="97"/>
      <c r="DKR303" s="97"/>
      <c r="DKS303" s="97"/>
      <c r="DKT303" s="97"/>
      <c r="DKU303" s="97"/>
      <c r="DKV303" s="97"/>
      <c r="DKW303" s="97"/>
      <c r="DKX303" s="97"/>
      <c r="DKY303" s="97"/>
      <c r="DKZ303" s="97"/>
      <c r="DLA303" s="97"/>
      <c r="DLB303" s="97"/>
      <c r="DLC303" s="97"/>
      <c r="DLD303" s="97"/>
      <c r="DLE303" s="97"/>
      <c r="DLF303" s="97"/>
      <c r="DLG303" s="97"/>
      <c r="DLH303" s="97"/>
      <c r="DLI303" s="97"/>
      <c r="DLJ303" s="97"/>
      <c r="DLK303" s="97"/>
      <c r="DLL303" s="97"/>
      <c r="DLM303" s="97"/>
      <c r="DLN303" s="97"/>
      <c r="DLO303" s="97"/>
      <c r="DLP303" s="97"/>
      <c r="DLQ303" s="97"/>
      <c r="DLR303" s="97"/>
      <c r="DLS303" s="97"/>
      <c r="DLT303" s="97"/>
      <c r="DLU303" s="97"/>
      <c r="DLV303" s="97"/>
      <c r="DLW303" s="97"/>
      <c r="DLX303" s="97"/>
      <c r="DLY303" s="97"/>
      <c r="DLZ303" s="97"/>
      <c r="DMA303" s="97"/>
      <c r="DMB303" s="97"/>
      <c r="DMC303" s="97"/>
      <c r="DMD303" s="97"/>
      <c r="DME303" s="97"/>
      <c r="DMF303" s="97"/>
      <c r="DMG303" s="97"/>
      <c r="DMH303" s="97"/>
      <c r="DMI303" s="97"/>
      <c r="DMJ303" s="97"/>
      <c r="DMK303" s="97"/>
      <c r="DML303" s="97"/>
      <c r="DMM303" s="97"/>
      <c r="DMN303" s="97"/>
      <c r="DMO303" s="97"/>
      <c r="DMP303" s="97"/>
      <c r="DMQ303" s="97"/>
      <c r="DMR303" s="97"/>
      <c r="DMS303" s="97"/>
      <c r="DMT303" s="97"/>
      <c r="DMU303" s="97"/>
      <c r="DMV303" s="97"/>
      <c r="DMW303" s="97"/>
      <c r="DMX303" s="97"/>
      <c r="DMY303" s="97"/>
      <c r="DMZ303" s="97"/>
      <c r="DNA303" s="97"/>
      <c r="DNB303" s="97"/>
      <c r="DNC303" s="97"/>
      <c r="DND303" s="97"/>
      <c r="DNE303" s="97"/>
      <c r="DNF303" s="97"/>
      <c r="DNG303" s="97"/>
      <c r="DNH303" s="97"/>
      <c r="DNI303" s="97"/>
      <c r="DNJ303" s="97"/>
      <c r="DNK303" s="97"/>
      <c r="DNL303" s="97"/>
      <c r="DNM303" s="97"/>
      <c r="DNN303" s="97"/>
      <c r="DNO303" s="97"/>
      <c r="DNP303" s="97"/>
      <c r="DNQ303" s="97"/>
      <c r="DNR303" s="97"/>
      <c r="DNS303" s="97"/>
      <c r="DNT303" s="97"/>
      <c r="DNU303" s="97"/>
      <c r="DNV303" s="97"/>
      <c r="DNW303" s="97"/>
      <c r="DNX303" s="97"/>
      <c r="DNY303" s="97"/>
      <c r="DNZ303" s="97"/>
      <c r="DOA303" s="97"/>
      <c r="DOB303" s="97"/>
      <c r="DOC303" s="97"/>
      <c r="DOD303" s="97"/>
      <c r="DOE303" s="97"/>
      <c r="DOF303" s="97"/>
      <c r="DOG303" s="97"/>
      <c r="DOH303" s="97"/>
      <c r="DOI303" s="97"/>
      <c r="DOJ303" s="97"/>
      <c r="DOK303" s="97"/>
      <c r="DOL303" s="97"/>
      <c r="DOM303" s="97"/>
      <c r="DON303" s="97"/>
      <c r="DOO303" s="97"/>
      <c r="DOP303" s="97"/>
      <c r="DOQ303" s="97"/>
      <c r="DOR303" s="97"/>
      <c r="DOS303" s="97"/>
      <c r="DOT303" s="97"/>
      <c r="DOU303" s="97"/>
      <c r="DOV303" s="97"/>
      <c r="DOW303" s="97"/>
      <c r="DOX303" s="97"/>
      <c r="DOY303" s="97"/>
      <c r="DOZ303" s="97"/>
      <c r="DPA303" s="97"/>
      <c r="DPB303" s="97"/>
      <c r="DPC303" s="97"/>
      <c r="DPD303" s="97"/>
      <c r="DPE303" s="97"/>
      <c r="DPF303" s="97"/>
      <c r="DPG303" s="97"/>
      <c r="DPH303" s="97"/>
      <c r="DPI303" s="97"/>
      <c r="DPJ303" s="97"/>
      <c r="DPK303" s="97"/>
      <c r="DPL303" s="97"/>
      <c r="DPM303" s="97"/>
      <c r="DPN303" s="97"/>
      <c r="DPO303" s="97"/>
      <c r="DPP303" s="97"/>
      <c r="DPQ303" s="97"/>
      <c r="DPR303" s="97"/>
      <c r="DPS303" s="97"/>
      <c r="DPT303" s="97"/>
      <c r="DPU303" s="97"/>
      <c r="DPV303" s="97"/>
      <c r="DPW303" s="97"/>
      <c r="DPX303" s="97"/>
      <c r="DPY303" s="97"/>
      <c r="DPZ303" s="97"/>
      <c r="DQA303" s="97"/>
      <c r="DQB303" s="97"/>
      <c r="DQC303" s="97"/>
      <c r="DQD303" s="97"/>
      <c r="DQE303" s="97"/>
      <c r="DQF303" s="97"/>
      <c r="DQG303" s="97"/>
      <c r="DQH303" s="97"/>
      <c r="DQI303" s="97"/>
      <c r="DQJ303" s="97"/>
      <c r="DQK303" s="97"/>
      <c r="DQL303" s="97"/>
      <c r="DQM303" s="97"/>
      <c r="DQN303" s="97"/>
      <c r="DQO303" s="97"/>
      <c r="DQP303" s="97"/>
      <c r="DQQ303" s="97"/>
      <c r="DQR303" s="97"/>
      <c r="DQS303" s="97"/>
      <c r="DQT303" s="97"/>
      <c r="DQU303" s="97"/>
      <c r="DQV303" s="97"/>
      <c r="DQW303" s="97"/>
      <c r="DQX303" s="97"/>
      <c r="DQY303" s="97"/>
      <c r="DQZ303" s="97"/>
      <c r="DRA303" s="97"/>
      <c r="DRB303" s="97"/>
      <c r="DRC303" s="97"/>
      <c r="DRD303" s="97"/>
      <c r="DRE303" s="97"/>
      <c r="DRF303" s="97"/>
      <c r="DRG303" s="97"/>
      <c r="DRH303" s="97"/>
      <c r="DRI303" s="97"/>
      <c r="DRJ303" s="97"/>
      <c r="DRK303" s="97"/>
      <c r="DRL303" s="97"/>
      <c r="DRM303" s="97"/>
      <c r="DRN303" s="97"/>
      <c r="DRO303" s="97"/>
      <c r="DRP303" s="97"/>
      <c r="DRQ303" s="97"/>
      <c r="DRR303" s="97"/>
      <c r="DRS303" s="97"/>
      <c r="DRT303" s="97"/>
      <c r="DRU303" s="97"/>
      <c r="DRV303" s="97"/>
      <c r="DRW303" s="97"/>
      <c r="DRX303" s="97"/>
      <c r="DRY303" s="97"/>
      <c r="DRZ303" s="97"/>
      <c r="DSA303" s="97"/>
      <c r="DSB303" s="97"/>
      <c r="DSC303" s="97"/>
      <c r="DSD303" s="97"/>
      <c r="DSE303" s="97"/>
      <c r="DSF303" s="97"/>
      <c r="DSG303" s="97"/>
      <c r="DSH303" s="97"/>
      <c r="DSI303" s="97"/>
      <c r="DSJ303" s="97"/>
      <c r="DSK303" s="97"/>
      <c r="DSL303" s="97"/>
      <c r="DSM303" s="97"/>
      <c r="DSN303" s="97"/>
      <c r="DSO303" s="97"/>
      <c r="DSP303" s="97"/>
      <c r="DSQ303" s="97"/>
      <c r="DSR303" s="97"/>
      <c r="DSS303" s="97"/>
      <c r="DST303" s="97"/>
      <c r="DSU303" s="97"/>
      <c r="DSV303" s="97"/>
      <c r="DSW303" s="97"/>
      <c r="DSX303" s="97"/>
      <c r="DSY303" s="97"/>
      <c r="DSZ303" s="97"/>
      <c r="DTA303" s="97"/>
      <c r="DTB303" s="97"/>
      <c r="DTC303" s="97"/>
      <c r="DTD303" s="97"/>
      <c r="DTE303" s="97"/>
      <c r="DTF303" s="97"/>
      <c r="DTG303" s="97"/>
      <c r="DTH303" s="97"/>
      <c r="DTI303" s="97"/>
      <c r="DTJ303" s="97"/>
      <c r="DTK303" s="97"/>
      <c r="DTL303" s="97"/>
      <c r="DTM303" s="97"/>
      <c r="DTN303" s="97"/>
      <c r="DTO303" s="97"/>
      <c r="DTP303" s="97"/>
      <c r="DTQ303" s="97"/>
      <c r="DTR303" s="97"/>
      <c r="DTS303" s="97"/>
      <c r="DTT303" s="97"/>
      <c r="DTU303" s="97"/>
      <c r="DTV303" s="97"/>
      <c r="DTW303" s="97"/>
      <c r="DTX303" s="97"/>
      <c r="DTY303" s="97"/>
      <c r="DTZ303" s="97"/>
      <c r="DUA303" s="97"/>
      <c r="DUB303" s="97"/>
      <c r="DUC303" s="97"/>
      <c r="DUD303" s="97"/>
      <c r="DUE303" s="97"/>
      <c r="DUF303" s="97"/>
      <c r="DUG303" s="97"/>
      <c r="DUH303" s="97"/>
      <c r="DUI303" s="97"/>
      <c r="DUJ303" s="97"/>
      <c r="DUK303" s="97"/>
      <c r="DUL303" s="97"/>
      <c r="DUM303" s="97"/>
      <c r="DUN303" s="97"/>
      <c r="DUO303" s="97"/>
      <c r="DUP303" s="97"/>
      <c r="DUQ303" s="97"/>
      <c r="DUR303" s="97"/>
      <c r="DUS303" s="97"/>
      <c r="DUT303" s="97"/>
      <c r="DUU303" s="97"/>
      <c r="DUV303" s="97"/>
      <c r="DUW303" s="97"/>
      <c r="DUX303" s="97"/>
      <c r="DUY303" s="97"/>
      <c r="DUZ303" s="97"/>
      <c r="DVA303" s="97"/>
      <c r="DVB303" s="97"/>
      <c r="DVC303" s="97"/>
      <c r="DVD303" s="97"/>
      <c r="DVE303" s="97"/>
      <c r="DVF303" s="97"/>
      <c r="DVG303" s="97"/>
      <c r="DVH303" s="97"/>
      <c r="DVI303" s="97"/>
      <c r="DVJ303" s="97"/>
      <c r="DVK303" s="97"/>
      <c r="DVL303" s="97"/>
      <c r="DVM303" s="97"/>
      <c r="DVN303" s="97"/>
      <c r="DVO303" s="97"/>
      <c r="DVP303" s="97"/>
      <c r="DVQ303" s="97"/>
      <c r="DVR303" s="97"/>
      <c r="DVS303" s="97"/>
      <c r="DVT303" s="97"/>
      <c r="DVU303" s="97"/>
      <c r="DVV303" s="97"/>
      <c r="DVW303" s="97"/>
      <c r="DVX303" s="97"/>
      <c r="DVY303" s="97"/>
      <c r="DVZ303" s="97"/>
      <c r="DWA303" s="97"/>
      <c r="DWB303" s="97"/>
      <c r="DWC303" s="97"/>
      <c r="DWD303" s="97"/>
      <c r="DWE303" s="97"/>
      <c r="DWF303" s="97"/>
      <c r="DWG303" s="97"/>
      <c r="DWH303" s="97"/>
      <c r="DWI303" s="97"/>
      <c r="DWJ303" s="97"/>
      <c r="DWK303" s="97"/>
      <c r="DWL303" s="97"/>
      <c r="DWM303" s="97"/>
      <c r="DWN303" s="97"/>
      <c r="DWO303" s="97"/>
      <c r="DWP303" s="97"/>
      <c r="DWQ303" s="97"/>
      <c r="DWR303" s="97"/>
      <c r="DWS303" s="97"/>
      <c r="DWT303" s="97"/>
      <c r="DWU303" s="97"/>
      <c r="DWV303" s="97"/>
      <c r="DWW303" s="97"/>
      <c r="DWX303" s="97"/>
      <c r="DWY303" s="97"/>
      <c r="DWZ303" s="97"/>
      <c r="DXA303" s="97"/>
      <c r="DXB303" s="97"/>
      <c r="DXC303" s="97"/>
      <c r="DXD303" s="97"/>
      <c r="DXE303" s="97"/>
      <c r="DXF303" s="97"/>
      <c r="DXG303" s="97"/>
      <c r="DXH303" s="97"/>
      <c r="DXI303" s="97"/>
      <c r="DXJ303" s="97"/>
      <c r="DXK303" s="97"/>
      <c r="DXL303" s="97"/>
      <c r="DXM303" s="97"/>
      <c r="DXN303" s="97"/>
      <c r="DXO303" s="97"/>
      <c r="DXP303" s="97"/>
      <c r="DXQ303" s="97"/>
      <c r="DXR303" s="97"/>
      <c r="DXS303" s="97"/>
      <c r="DXT303" s="97"/>
      <c r="DXU303" s="97"/>
      <c r="DXV303" s="97"/>
      <c r="DXW303" s="97"/>
      <c r="DXX303" s="97"/>
      <c r="DXY303" s="97"/>
      <c r="DXZ303" s="97"/>
      <c r="DYA303" s="97"/>
      <c r="DYB303" s="97"/>
      <c r="DYC303" s="97"/>
      <c r="DYD303" s="97"/>
      <c r="DYE303" s="97"/>
      <c r="DYF303" s="97"/>
      <c r="DYG303" s="97"/>
      <c r="DYH303" s="97"/>
      <c r="DYI303" s="97"/>
      <c r="DYJ303" s="97"/>
      <c r="DYK303" s="97"/>
      <c r="DYL303" s="97"/>
      <c r="DYM303" s="97"/>
      <c r="DYN303" s="97"/>
      <c r="DYO303" s="97"/>
      <c r="DYP303" s="97"/>
      <c r="DYQ303" s="97"/>
      <c r="DYR303" s="97"/>
      <c r="DYS303" s="97"/>
      <c r="DYT303" s="97"/>
      <c r="DYU303" s="97"/>
      <c r="DYV303" s="97"/>
      <c r="DYW303" s="97"/>
      <c r="DYX303" s="97"/>
      <c r="DYY303" s="97"/>
      <c r="DYZ303" s="97"/>
      <c r="DZA303" s="97"/>
      <c r="DZB303" s="97"/>
      <c r="DZC303" s="97"/>
      <c r="DZD303" s="97"/>
      <c r="DZE303" s="97"/>
      <c r="DZF303" s="97"/>
      <c r="DZG303" s="97"/>
      <c r="DZH303" s="97"/>
      <c r="DZI303" s="97"/>
      <c r="DZJ303" s="97"/>
      <c r="DZK303" s="97"/>
      <c r="DZL303" s="97"/>
      <c r="DZM303" s="97"/>
      <c r="DZN303" s="97"/>
      <c r="DZO303" s="97"/>
      <c r="DZP303" s="97"/>
      <c r="DZQ303" s="97"/>
      <c r="DZR303" s="97"/>
      <c r="DZS303" s="97"/>
      <c r="DZT303" s="97"/>
      <c r="DZU303" s="97"/>
      <c r="DZV303" s="97"/>
      <c r="DZW303" s="97"/>
      <c r="DZX303" s="97"/>
      <c r="DZY303" s="97"/>
      <c r="DZZ303" s="97"/>
      <c r="EAA303" s="97"/>
      <c r="EAB303" s="97"/>
      <c r="EAC303" s="97"/>
      <c r="EAD303" s="97"/>
      <c r="EAE303" s="97"/>
      <c r="EAF303" s="97"/>
      <c r="EAG303" s="97"/>
      <c r="EAH303" s="97"/>
      <c r="EAI303" s="97"/>
      <c r="EAJ303" s="97"/>
      <c r="EAK303" s="97"/>
      <c r="EAL303" s="97"/>
      <c r="EAM303" s="97"/>
      <c r="EAN303" s="97"/>
      <c r="EAO303" s="97"/>
      <c r="EAP303" s="97"/>
      <c r="EAQ303" s="97"/>
      <c r="EAR303" s="97"/>
      <c r="EAS303" s="97"/>
      <c r="EAT303" s="97"/>
      <c r="EAU303" s="97"/>
      <c r="EAV303" s="97"/>
      <c r="EAW303" s="97"/>
      <c r="EAX303" s="97"/>
      <c r="EAY303" s="97"/>
      <c r="EAZ303" s="97"/>
      <c r="EBA303" s="97"/>
      <c r="EBB303" s="97"/>
      <c r="EBC303" s="97"/>
      <c r="EBD303" s="97"/>
      <c r="EBE303" s="97"/>
      <c r="EBF303" s="97"/>
      <c r="EBG303" s="97"/>
      <c r="EBH303" s="97"/>
      <c r="EBI303" s="97"/>
      <c r="EBJ303" s="97"/>
      <c r="EBK303" s="97"/>
      <c r="EBL303" s="97"/>
      <c r="EBM303" s="97"/>
      <c r="EBN303" s="97"/>
      <c r="EBO303" s="97"/>
      <c r="EBP303" s="97"/>
      <c r="EBQ303" s="97"/>
      <c r="EBR303" s="97"/>
      <c r="EBS303" s="97"/>
      <c r="EBT303" s="97"/>
      <c r="EBU303" s="97"/>
      <c r="EBV303" s="97"/>
      <c r="EBW303" s="97"/>
      <c r="EBX303" s="97"/>
      <c r="EBY303" s="97"/>
      <c r="EBZ303" s="97"/>
      <c r="ECA303" s="97"/>
      <c r="ECB303" s="97"/>
      <c r="ECC303" s="97"/>
      <c r="ECD303" s="97"/>
      <c r="ECE303" s="97"/>
      <c r="ECF303" s="97"/>
      <c r="ECG303" s="97"/>
      <c r="ECH303" s="97"/>
      <c r="ECI303" s="97"/>
      <c r="ECJ303" s="97"/>
      <c r="ECK303" s="97"/>
      <c r="ECL303" s="97"/>
      <c r="ECM303" s="97"/>
      <c r="ECN303" s="97"/>
      <c r="ECO303" s="97"/>
      <c r="ECP303" s="97"/>
      <c r="ECQ303" s="97"/>
      <c r="ECR303" s="97"/>
      <c r="ECS303" s="97"/>
      <c r="ECT303" s="97"/>
      <c r="ECU303" s="97"/>
      <c r="ECV303" s="97"/>
      <c r="ECW303" s="97"/>
      <c r="ECX303" s="97"/>
      <c r="ECY303" s="97"/>
      <c r="ECZ303" s="97"/>
      <c r="EDA303" s="97"/>
      <c r="EDB303" s="97"/>
      <c r="EDC303" s="97"/>
      <c r="EDD303" s="97"/>
      <c r="EDE303" s="97"/>
      <c r="EDF303" s="97"/>
      <c r="EDG303" s="97"/>
      <c r="EDH303" s="97"/>
      <c r="EDI303" s="97"/>
      <c r="EDJ303" s="97"/>
      <c r="EDK303" s="97"/>
      <c r="EDL303" s="97"/>
      <c r="EDM303" s="97"/>
      <c r="EDN303" s="97"/>
      <c r="EDO303" s="97"/>
      <c r="EDP303" s="97"/>
      <c r="EDQ303" s="97"/>
      <c r="EDR303" s="97"/>
      <c r="EDS303" s="97"/>
      <c r="EDT303" s="97"/>
      <c r="EDU303" s="97"/>
      <c r="EDV303" s="97"/>
      <c r="EDW303" s="97"/>
      <c r="EDX303" s="97"/>
      <c r="EDY303" s="97"/>
      <c r="EDZ303" s="97"/>
      <c r="EEA303" s="97"/>
      <c r="EEB303" s="97"/>
      <c r="EEC303" s="97"/>
      <c r="EED303" s="97"/>
      <c r="EEE303" s="97"/>
      <c r="EEF303" s="97"/>
      <c r="EEG303" s="97"/>
      <c r="EEH303" s="97"/>
      <c r="EEI303" s="97"/>
      <c r="EEJ303" s="97"/>
      <c r="EEK303" s="97"/>
      <c r="EEL303" s="97"/>
      <c r="EEM303" s="97"/>
      <c r="EEN303" s="97"/>
      <c r="EEO303" s="97"/>
      <c r="EEP303" s="97"/>
      <c r="EEQ303" s="97"/>
      <c r="EER303" s="97"/>
      <c r="EES303" s="97"/>
      <c r="EET303" s="97"/>
      <c r="EEU303" s="97"/>
      <c r="EEV303" s="97"/>
      <c r="EEW303" s="97"/>
      <c r="EEX303" s="97"/>
      <c r="EEY303" s="97"/>
      <c r="EEZ303" s="97"/>
      <c r="EFA303" s="97"/>
      <c r="EFB303" s="97"/>
      <c r="EFC303" s="97"/>
      <c r="EFD303" s="97"/>
      <c r="EFE303" s="97"/>
      <c r="EFF303" s="97"/>
      <c r="EFG303" s="97"/>
      <c r="EFH303" s="97"/>
      <c r="EFI303" s="97"/>
      <c r="EFJ303" s="97"/>
      <c r="EFK303" s="97"/>
      <c r="EFL303" s="97"/>
      <c r="EFM303" s="97"/>
      <c r="EFN303" s="97"/>
      <c r="EFO303" s="97"/>
      <c r="EFP303" s="97"/>
      <c r="EFQ303" s="97"/>
      <c r="EFR303" s="97"/>
      <c r="EFS303" s="97"/>
      <c r="EFT303" s="97"/>
      <c r="EFU303" s="97"/>
      <c r="EFV303" s="97"/>
      <c r="EFW303" s="97"/>
      <c r="EFX303" s="97"/>
      <c r="EFY303" s="97"/>
      <c r="EFZ303" s="97"/>
      <c r="EGA303" s="97"/>
      <c r="EGB303" s="97"/>
      <c r="EGC303" s="97"/>
      <c r="EGD303" s="97"/>
      <c r="EGE303" s="97"/>
      <c r="EGF303" s="97"/>
      <c r="EGG303" s="97"/>
      <c r="EGH303" s="97"/>
      <c r="EGI303" s="97"/>
      <c r="EGJ303" s="97"/>
      <c r="EGK303" s="97"/>
      <c r="EGL303" s="97"/>
      <c r="EGM303" s="97"/>
      <c r="EGN303" s="97"/>
      <c r="EGO303" s="97"/>
      <c r="EGP303" s="97"/>
      <c r="EGQ303" s="97"/>
      <c r="EGR303" s="97"/>
      <c r="EGS303" s="97"/>
      <c r="EGT303" s="97"/>
      <c r="EGU303" s="97"/>
      <c r="EGV303" s="97"/>
      <c r="EGW303" s="97"/>
      <c r="EGX303" s="97"/>
      <c r="EGY303" s="97"/>
      <c r="EGZ303" s="97"/>
      <c r="EHA303" s="97"/>
      <c r="EHB303" s="97"/>
      <c r="EHC303" s="97"/>
      <c r="EHD303" s="97"/>
      <c r="EHE303" s="97"/>
      <c r="EHF303" s="97"/>
      <c r="EHG303" s="97"/>
      <c r="EHH303" s="97"/>
      <c r="EHI303" s="97"/>
      <c r="EHJ303" s="97"/>
      <c r="EHK303" s="97"/>
      <c r="EHL303" s="97"/>
      <c r="EHM303" s="97"/>
      <c r="EHN303" s="97"/>
      <c r="EHO303" s="97"/>
      <c r="EHP303" s="97"/>
      <c r="EHQ303" s="97"/>
      <c r="EHR303" s="97"/>
      <c r="EHS303" s="97"/>
      <c r="EHT303" s="97"/>
      <c r="EHU303" s="97"/>
      <c r="EHV303" s="97"/>
      <c r="EHW303" s="97"/>
      <c r="EHX303" s="97"/>
      <c r="EHY303" s="97"/>
      <c r="EHZ303" s="97"/>
      <c r="EIA303" s="97"/>
      <c r="EIB303" s="97"/>
      <c r="EIC303" s="97"/>
      <c r="EID303" s="97"/>
      <c r="EIE303" s="97"/>
      <c r="EIF303" s="97"/>
      <c r="EIG303" s="97"/>
      <c r="EIH303" s="97"/>
      <c r="EII303" s="97"/>
      <c r="EIJ303" s="97"/>
      <c r="EIK303" s="97"/>
      <c r="EIL303" s="97"/>
      <c r="EIM303" s="97"/>
      <c r="EIN303" s="97"/>
      <c r="EIO303" s="97"/>
      <c r="EIP303" s="97"/>
      <c r="EIQ303" s="97"/>
      <c r="EIR303" s="97"/>
      <c r="EIS303" s="97"/>
      <c r="EIT303" s="97"/>
      <c r="EIU303" s="97"/>
      <c r="EIV303" s="97"/>
      <c r="EIW303" s="97"/>
      <c r="EIX303" s="97"/>
      <c r="EIY303" s="97"/>
      <c r="EIZ303" s="97"/>
      <c r="EJA303" s="97"/>
      <c r="EJB303" s="97"/>
      <c r="EJC303" s="97"/>
      <c r="EJD303" s="97"/>
      <c r="EJE303" s="97"/>
      <c r="EJF303" s="97"/>
      <c r="EJG303" s="97"/>
      <c r="EJH303" s="97"/>
      <c r="EJI303" s="97"/>
      <c r="EJJ303" s="97"/>
      <c r="EJK303" s="97"/>
      <c r="EJL303" s="97"/>
      <c r="EJM303" s="97"/>
      <c r="EJN303" s="97"/>
      <c r="EJO303" s="97"/>
      <c r="EJP303" s="97"/>
      <c r="EJQ303" s="97"/>
      <c r="EJR303" s="97"/>
      <c r="EJS303" s="97"/>
      <c r="EJT303" s="97"/>
      <c r="EJU303" s="97"/>
      <c r="EJV303" s="97"/>
      <c r="EJW303" s="97"/>
      <c r="EJX303" s="97"/>
      <c r="EJY303" s="97"/>
      <c r="EJZ303" s="97"/>
      <c r="EKA303" s="97"/>
      <c r="EKB303" s="97"/>
      <c r="EKC303" s="97"/>
      <c r="EKD303" s="97"/>
      <c r="EKE303" s="97"/>
      <c r="EKF303" s="97"/>
      <c r="EKG303" s="97"/>
      <c r="EKH303" s="97"/>
      <c r="EKI303" s="97"/>
      <c r="EKJ303" s="97"/>
      <c r="EKK303" s="97"/>
      <c r="EKL303" s="97"/>
      <c r="EKM303" s="97"/>
      <c r="EKN303" s="97"/>
      <c r="EKO303" s="97"/>
      <c r="EKP303" s="97"/>
      <c r="EKQ303" s="97"/>
      <c r="EKR303" s="97"/>
      <c r="EKS303" s="97"/>
      <c r="EKT303" s="97"/>
      <c r="EKU303" s="97"/>
      <c r="EKV303" s="97"/>
      <c r="EKW303" s="97"/>
      <c r="EKX303" s="97"/>
      <c r="EKY303" s="97"/>
      <c r="EKZ303" s="97"/>
      <c r="ELA303" s="97"/>
      <c r="ELB303" s="97"/>
      <c r="ELC303" s="97"/>
      <c r="ELD303" s="97"/>
      <c r="ELE303" s="97"/>
      <c r="ELF303" s="97"/>
      <c r="ELG303" s="97"/>
      <c r="ELH303" s="97"/>
      <c r="ELI303" s="97"/>
      <c r="ELJ303" s="97"/>
      <c r="ELK303" s="97"/>
      <c r="ELL303" s="97"/>
      <c r="ELM303" s="97"/>
      <c r="ELN303" s="97"/>
      <c r="ELO303" s="97"/>
      <c r="ELP303" s="97"/>
      <c r="ELQ303" s="97"/>
      <c r="ELR303" s="97"/>
      <c r="ELS303" s="97"/>
      <c r="ELT303" s="97"/>
      <c r="ELU303" s="97"/>
      <c r="ELV303" s="97"/>
      <c r="ELW303" s="97"/>
      <c r="ELX303" s="97"/>
      <c r="ELY303" s="97"/>
      <c r="ELZ303" s="97"/>
      <c r="EMA303" s="97"/>
      <c r="EMB303" s="97"/>
      <c r="EMC303" s="97"/>
      <c r="EMD303" s="97"/>
      <c r="EME303" s="97"/>
      <c r="EMF303" s="97"/>
      <c r="EMG303" s="97"/>
      <c r="EMH303" s="97"/>
      <c r="EMI303" s="97"/>
      <c r="EMJ303" s="97"/>
      <c r="EMK303" s="97"/>
      <c r="EML303" s="97"/>
      <c r="EMM303" s="97"/>
      <c r="EMN303" s="97"/>
      <c r="EMO303" s="97"/>
      <c r="EMP303" s="97"/>
      <c r="EMQ303" s="97"/>
      <c r="EMR303" s="97"/>
      <c r="EMS303" s="97"/>
      <c r="EMT303" s="97"/>
      <c r="EMU303" s="97"/>
      <c r="EMV303" s="97"/>
      <c r="EMW303" s="97"/>
      <c r="EMX303" s="97"/>
      <c r="EMY303" s="97"/>
      <c r="EMZ303" s="97"/>
      <c r="ENA303" s="97"/>
      <c r="ENB303" s="97"/>
      <c r="ENC303" s="97"/>
      <c r="END303" s="97"/>
      <c r="ENE303" s="97"/>
      <c r="ENF303" s="97"/>
      <c r="ENG303" s="97"/>
      <c r="ENH303" s="97"/>
      <c r="ENI303" s="97"/>
      <c r="ENJ303" s="97"/>
      <c r="ENK303" s="97"/>
      <c r="ENL303" s="97"/>
      <c r="ENM303" s="97"/>
      <c r="ENN303" s="97"/>
      <c r="ENO303" s="97"/>
      <c r="ENP303" s="97"/>
      <c r="ENQ303" s="97"/>
      <c r="ENR303" s="97"/>
      <c r="ENS303" s="97"/>
      <c r="ENT303" s="97"/>
      <c r="ENU303" s="97"/>
      <c r="ENV303" s="97"/>
      <c r="ENW303" s="97"/>
      <c r="ENX303" s="97"/>
      <c r="ENY303" s="97"/>
      <c r="ENZ303" s="97"/>
      <c r="EOA303" s="97"/>
      <c r="EOB303" s="97"/>
      <c r="EOC303" s="97"/>
      <c r="EOD303" s="97"/>
      <c r="EOE303" s="97"/>
      <c r="EOF303" s="97"/>
      <c r="EOG303" s="97"/>
      <c r="EOH303" s="97"/>
      <c r="EOI303" s="97"/>
      <c r="EOJ303" s="97"/>
      <c r="EOK303" s="97"/>
      <c r="EOL303" s="97"/>
      <c r="EOM303" s="97"/>
      <c r="EON303" s="97"/>
      <c r="EOO303" s="97"/>
      <c r="EOP303" s="97"/>
      <c r="EOQ303" s="97"/>
      <c r="EOR303" s="97"/>
      <c r="EOS303" s="97"/>
      <c r="EOT303" s="97"/>
      <c r="EOU303" s="97"/>
      <c r="EOV303" s="97"/>
      <c r="EOW303" s="97"/>
      <c r="EOX303" s="97"/>
      <c r="EOY303" s="97"/>
      <c r="EOZ303" s="97"/>
      <c r="EPA303" s="97"/>
      <c r="EPB303" s="97"/>
      <c r="EPC303" s="97"/>
      <c r="EPD303" s="97"/>
      <c r="EPE303" s="97"/>
      <c r="EPF303" s="97"/>
      <c r="EPG303" s="97"/>
      <c r="EPH303" s="97"/>
      <c r="EPI303" s="97"/>
      <c r="EPJ303" s="97"/>
      <c r="EPK303" s="97"/>
      <c r="EPL303" s="97"/>
      <c r="EPM303" s="97"/>
      <c r="EPN303" s="97"/>
      <c r="EPO303" s="97"/>
      <c r="EPP303" s="97"/>
      <c r="EPQ303" s="97"/>
      <c r="EPR303" s="97"/>
      <c r="EPS303" s="97"/>
      <c r="EPT303" s="97"/>
      <c r="EPU303" s="97"/>
      <c r="EPV303" s="97"/>
      <c r="EPW303" s="97"/>
      <c r="EPX303" s="97"/>
      <c r="EPY303" s="97"/>
      <c r="EPZ303" s="97"/>
      <c r="EQA303" s="97"/>
      <c r="EQB303" s="97"/>
      <c r="EQC303" s="97"/>
      <c r="EQD303" s="97"/>
      <c r="EQE303" s="97"/>
      <c r="EQF303" s="97"/>
      <c r="EQG303" s="97"/>
      <c r="EQH303" s="97"/>
      <c r="EQI303" s="97"/>
      <c r="EQJ303" s="97"/>
      <c r="EQK303" s="97"/>
      <c r="EQL303" s="97"/>
      <c r="EQM303" s="97"/>
      <c r="EQN303" s="97"/>
      <c r="EQO303" s="97"/>
      <c r="EQP303" s="97"/>
      <c r="EQQ303" s="97"/>
      <c r="EQR303" s="97"/>
      <c r="EQS303" s="97"/>
      <c r="EQT303" s="97"/>
      <c r="EQU303" s="97"/>
      <c r="EQV303" s="97"/>
      <c r="EQW303" s="97"/>
      <c r="EQX303" s="97"/>
      <c r="EQY303" s="97"/>
      <c r="EQZ303" s="97"/>
      <c r="ERA303" s="97"/>
      <c r="ERB303" s="97"/>
      <c r="ERC303" s="97"/>
      <c r="ERD303" s="97"/>
      <c r="ERE303" s="97"/>
      <c r="ERF303" s="97"/>
      <c r="ERG303" s="97"/>
      <c r="ERH303" s="97"/>
      <c r="ERI303" s="97"/>
      <c r="ERJ303" s="97"/>
      <c r="ERK303" s="97"/>
      <c r="ERL303" s="97"/>
      <c r="ERM303" s="97"/>
      <c r="ERN303" s="97"/>
      <c r="ERO303" s="97"/>
      <c r="ERP303" s="97"/>
      <c r="ERQ303" s="97"/>
      <c r="ERR303" s="97"/>
      <c r="ERS303" s="97"/>
      <c r="ERT303" s="97"/>
      <c r="ERU303" s="97"/>
      <c r="ERV303" s="97"/>
      <c r="ERW303" s="97"/>
      <c r="ERX303" s="97"/>
      <c r="ERY303" s="97"/>
      <c r="ERZ303" s="97"/>
      <c r="ESA303" s="97"/>
      <c r="ESB303" s="97"/>
      <c r="ESC303" s="97"/>
      <c r="ESD303" s="97"/>
      <c r="ESE303" s="97"/>
      <c r="ESF303" s="97"/>
      <c r="ESG303" s="97"/>
      <c r="ESH303" s="97"/>
      <c r="ESI303" s="97"/>
      <c r="ESJ303" s="97"/>
      <c r="ESK303" s="97"/>
      <c r="ESL303" s="97"/>
      <c r="ESM303" s="97"/>
      <c r="ESN303" s="97"/>
      <c r="ESO303" s="97"/>
      <c r="ESP303" s="97"/>
      <c r="ESQ303" s="97"/>
      <c r="ESR303" s="97"/>
      <c r="ESS303" s="97"/>
      <c r="EST303" s="97"/>
      <c r="ESU303" s="97"/>
      <c r="ESV303" s="97"/>
      <c r="ESW303" s="97"/>
      <c r="ESX303" s="97"/>
      <c r="ESY303" s="97"/>
      <c r="ESZ303" s="97"/>
      <c r="ETA303" s="97"/>
      <c r="ETB303" s="97"/>
      <c r="ETC303" s="97"/>
      <c r="ETD303" s="97"/>
      <c r="ETE303" s="97"/>
      <c r="ETF303" s="97"/>
      <c r="ETG303" s="97"/>
      <c r="ETH303" s="97"/>
      <c r="ETI303" s="97"/>
      <c r="ETJ303" s="97"/>
      <c r="ETK303" s="97"/>
      <c r="ETL303" s="97"/>
      <c r="ETM303" s="97"/>
      <c r="ETN303" s="97"/>
      <c r="ETO303" s="97"/>
      <c r="ETP303" s="97"/>
      <c r="ETQ303" s="97"/>
      <c r="ETR303" s="97"/>
      <c r="ETS303" s="97"/>
      <c r="ETT303" s="97"/>
      <c r="ETU303" s="97"/>
      <c r="ETV303" s="97"/>
      <c r="ETW303" s="97"/>
      <c r="ETX303" s="97"/>
      <c r="ETY303" s="97"/>
      <c r="ETZ303" s="97"/>
      <c r="EUA303" s="97"/>
      <c r="EUB303" s="97"/>
      <c r="EUC303" s="97"/>
      <c r="EUD303" s="97"/>
      <c r="EUE303" s="97"/>
      <c r="EUF303" s="97"/>
      <c r="EUG303" s="97"/>
      <c r="EUH303" s="97"/>
      <c r="EUI303" s="97"/>
      <c r="EUJ303" s="97"/>
      <c r="EUK303" s="97"/>
      <c r="EUL303" s="97"/>
      <c r="EUM303" s="97"/>
      <c r="EUN303" s="97"/>
      <c r="EUO303" s="97"/>
      <c r="EUP303" s="97"/>
      <c r="EUQ303" s="97"/>
      <c r="EUR303" s="97"/>
      <c r="EUS303" s="97"/>
      <c r="EUT303" s="97"/>
      <c r="EUU303" s="97"/>
      <c r="EUV303" s="97"/>
      <c r="EUW303" s="97"/>
      <c r="EUX303" s="97"/>
      <c r="EUY303" s="97"/>
      <c r="EUZ303" s="97"/>
      <c r="EVA303" s="97"/>
      <c r="EVB303" s="97"/>
      <c r="EVC303" s="97"/>
      <c r="EVD303" s="97"/>
      <c r="EVE303" s="97"/>
      <c r="EVF303" s="97"/>
      <c r="EVG303" s="97"/>
      <c r="EVH303" s="97"/>
      <c r="EVI303" s="97"/>
      <c r="EVJ303" s="97"/>
      <c r="EVK303" s="97"/>
      <c r="EVL303" s="97"/>
      <c r="EVM303" s="97"/>
      <c r="EVN303" s="97"/>
      <c r="EVO303" s="97"/>
      <c r="EVP303" s="97"/>
      <c r="EVQ303" s="97"/>
      <c r="EVR303" s="97"/>
      <c r="EVS303" s="97"/>
      <c r="EVT303" s="97"/>
      <c r="EVU303" s="97"/>
      <c r="EVV303" s="97"/>
      <c r="EVW303" s="97"/>
      <c r="EVX303" s="97"/>
      <c r="EVY303" s="97"/>
      <c r="EVZ303" s="97"/>
      <c r="EWA303" s="97"/>
      <c r="EWB303" s="97"/>
      <c r="EWC303" s="97"/>
      <c r="EWD303" s="97"/>
      <c r="EWE303" s="97"/>
      <c r="EWF303" s="97"/>
      <c r="EWG303" s="97"/>
      <c r="EWH303" s="97"/>
      <c r="EWI303" s="97"/>
      <c r="EWJ303" s="97"/>
      <c r="EWK303" s="97"/>
      <c r="EWL303" s="97"/>
      <c r="EWM303" s="97"/>
      <c r="EWN303" s="97"/>
      <c r="EWO303" s="97"/>
      <c r="EWP303" s="97"/>
      <c r="EWQ303" s="97"/>
      <c r="EWR303" s="97"/>
      <c r="EWS303" s="97"/>
      <c r="EWT303" s="97"/>
      <c r="EWU303" s="97"/>
      <c r="EWV303" s="97"/>
      <c r="EWW303" s="97"/>
      <c r="EWX303" s="97"/>
      <c r="EWY303" s="97"/>
      <c r="EWZ303" s="97"/>
      <c r="EXA303" s="97"/>
      <c r="EXB303" s="97"/>
      <c r="EXC303" s="97"/>
      <c r="EXD303" s="97"/>
      <c r="EXE303" s="97"/>
      <c r="EXF303" s="97"/>
      <c r="EXG303" s="97"/>
      <c r="EXH303" s="97"/>
      <c r="EXI303" s="97"/>
      <c r="EXJ303" s="97"/>
      <c r="EXK303" s="97"/>
      <c r="EXL303" s="97"/>
      <c r="EXM303" s="97"/>
      <c r="EXN303" s="97"/>
      <c r="EXO303" s="97"/>
      <c r="EXP303" s="97"/>
      <c r="EXQ303" s="97"/>
      <c r="EXR303" s="97"/>
      <c r="EXS303" s="97"/>
      <c r="EXT303" s="97"/>
      <c r="EXU303" s="97"/>
      <c r="EXV303" s="97"/>
      <c r="EXW303" s="97"/>
      <c r="EXX303" s="97"/>
      <c r="EXY303" s="97"/>
      <c r="EXZ303" s="97"/>
      <c r="EYA303" s="97"/>
      <c r="EYB303" s="97"/>
      <c r="EYC303" s="97"/>
      <c r="EYD303" s="97"/>
      <c r="EYE303" s="97"/>
      <c r="EYF303" s="97"/>
      <c r="EYG303" s="97"/>
      <c r="EYH303" s="97"/>
      <c r="EYI303" s="97"/>
      <c r="EYJ303" s="97"/>
      <c r="EYK303" s="97"/>
      <c r="EYL303" s="97"/>
      <c r="EYM303" s="97"/>
      <c r="EYN303" s="97"/>
      <c r="EYO303" s="97"/>
      <c r="EYP303" s="97"/>
      <c r="EYQ303" s="97"/>
      <c r="EYR303" s="97"/>
      <c r="EYS303" s="97"/>
      <c r="EYT303" s="97"/>
      <c r="EYU303" s="97"/>
      <c r="EYV303" s="97"/>
      <c r="EYW303" s="97"/>
      <c r="EYX303" s="97"/>
      <c r="EYY303" s="97"/>
      <c r="EYZ303" s="97"/>
      <c r="EZA303" s="97"/>
      <c r="EZB303" s="97"/>
      <c r="EZC303" s="97"/>
      <c r="EZD303" s="97"/>
      <c r="EZE303" s="97"/>
      <c r="EZF303" s="97"/>
      <c r="EZG303" s="97"/>
      <c r="EZH303" s="97"/>
      <c r="EZI303" s="97"/>
      <c r="EZJ303" s="97"/>
      <c r="EZK303" s="97"/>
      <c r="EZL303" s="97"/>
      <c r="EZM303" s="97"/>
      <c r="EZN303" s="97"/>
      <c r="EZO303" s="97"/>
      <c r="EZP303" s="97"/>
      <c r="EZQ303" s="97"/>
      <c r="EZR303" s="97"/>
      <c r="EZS303" s="97"/>
      <c r="EZT303" s="97"/>
      <c r="EZU303" s="97"/>
      <c r="EZV303" s="97"/>
      <c r="EZW303" s="97"/>
      <c r="EZX303" s="97"/>
      <c r="EZY303" s="97"/>
      <c r="EZZ303" s="97"/>
      <c r="FAA303" s="97"/>
      <c r="FAB303" s="97"/>
      <c r="FAC303" s="97"/>
      <c r="FAD303" s="97"/>
      <c r="FAE303" s="97"/>
      <c r="FAF303" s="97"/>
      <c r="FAG303" s="97"/>
      <c r="FAH303" s="97"/>
      <c r="FAI303" s="97"/>
      <c r="FAJ303" s="97"/>
      <c r="FAK303" s="97"/>
      <c r="FAL303" s="97"/>
      <c r="FAM303" s="97"/>
      <c r="FAN303" s="97"/>
      <c r="FAO303" s="97"/>
      <c r="FAP303" s="97"/>
      <c r="FAQ303" s="97"/>
      <c r="FAR303" s="97"/>
      <c r="FAS303" s="97"/>
      <c r="FAT303" s="97"/>
      <c r="FAU303" s="97"/>
      <c r="FAV303" s="97"/>
      <c r="FAW303" s="97"/>
      <c r="FAX303" s="97"/>
      <c r="FAY303" s="97"/>
      <c r="FAZ303" s="97"/>
      <c r="FBA303" s="97"/>
      <c r="FBB303" s="97"/>
      <c r="FBC303" s="97"/>
      <c r="FBD303" s="97"/>
      <c r="FBE303" s="97"/>
      <c r="FBF303" s="97"/>
      <c r="FBG303" s="97"/>
      <c r="FBH303" s="97"/>
      <c r="FBI303" s="97"/>
      <c r="FBJ303" s="97"/>
      <c r="FBK303" s="97"/>
      <c r="FBL303" s="97"/>
      <c r="FBM303" s="97"/>
      <c r="FBN303" s="97"/>
      <c r="FBO303" s="97"/>
      <c r="FBP303" s="97"/>
      <c r="FBQ303" s="97"/>
      <c r="FBR303" s="97"/>
      <c r="FBS303" s="97"/>
      <c r="FBT303" s="97"/>
      <c r="FBU303" s="97"/>
      <c r="FBV303" s="97"/>
      <c r="FBW303" s="97"/>
      <c r="FBX303" s="97"/>
      <c r="FBY303" s="97"/>
      <c r="FBZ303" s="97"/>
      <c r="FCA303" s="97"/>
      <c r="FCB303" s="97"/>
      <c r="FCC303" s="97"/>
      <c r="FCD303" s="97"/>
      <c r="FCE303" s="97"/>
      <c r="FCF303" s="97"/>
      <c r="FCG303" s="97"/>
      <c r="FCH303" s="97"/>
      <c r="FCI303" s="97"/>
      <c r="FCJ303" s="97"/>
      <c r="FCK303" s="97"/>
      <c r="FCL303" s="97"/>
      <c r="FCM303" s="97"/>
      <c r="FCN303" s="97"/>
      <c r="FCO303" s="97"/>
      <c r="FCP303" s="97"/>
      <c r="FCQ303" s="97"/>
      <c r="FCR303" s="97"/>
      <c r="FCS303" s="97"/>
      <c r="FCT303" s="97"/>
      <c r="FCU303" s="97"/>
      <c r="FCV303" s="97"/>
      <c r="FCW303" s="97"/>
      <c r="FCX303" s="97"/>
      <c r="FCY303" s="97"/>
      <c r="FCZ303" s="97"/>
      <c r="FDA303" s="97"/>
      <c r="FDB303" s="97"/>
      <c r="FDC303" s="97"/>
      <c r="FDD303" s="97"/>
      <c r="FDE303" s="97"/>
      <c r="FDF303" s="97"/>
      <c r="FDG303" s="97"/>
      <c r="FDH303" s="97"/>
      <c r="FDI303" s="97"/>
      <c r="FDJ303" s="97"/>
      <c r="FDK303" s="97"/>
      <c r="FDL303" s="97"/>
      <c r="FDM303" s="97"/>
      <c r="FDN303" s="97"/>
      <c r="FDO303" s="97"/>
      <c r="FDP303" s="97"/>
      <c r="FDQ303" s="97"/>
      <c r="FDR303" s="97"/>
      <c r="FDS303" s="97"/>
      <c r="FDT303" s="97"/>
      <c r="FDU303" s="97"/>
      <c r="FDV303" s="97"/>
      <c r="FDW303" s="97"/>
      <c r="FDX303" s="97"/>
      <c r="FDY303" s="97"/>
      <c r="FDZ303" s="97"/>
      <c r="FEA303" s="97"/>
      <c r="FEB303" s="97"/>
      <c r="FEC303" s="97"/>
      <c r="FED303" s="97"/>
      <c r="FEE303" s="97"/>
      <c r="FEF303" s="97"/>
      <c r="FEG303" s="97"/>
      <c r="FEH303" s="97"/>
      <c r="FEI303" s="97"/>
      <c r="FEJ303" s="97"/>
      <c r="FEK303" s="97"/>
      <c r="FEL303" s="97"/>
      <c r="FEM303" s="97"/>
      <c r="FEN303" s="97"/>
      <c r="FEO303" s="97"/>
      <c r="FEP303" s="97"/>
      <c r="FEQ303" s="97"/>
      <c r="FER303" s="97"/>
      <c r="FES303" s="97"/>
      <c r="FET303" s="97"/>
      <c r="FEU303" s="97"/>
      <c r="FEV303" s="97"/>
      <c r="FEW303" s="97"/>
      <c r="FEX303" s="97"/>
      <c r="FEY303" s="97"/>
      <c r="FEZ303" s="97"/>
      <c r="FFA303" s="97"/>
      <c r="FFB303" s="97"/>
      <c r="FFC303" s="97"/>
      <c r="FFD303" s="97"/>
      <c r="FFE303" s="97"/>
      <c r="FFF303" s="97"/>
      <c r="FFG303" s="97"/>
      <c r="FFH303" s="97"/>
      <c r="FFI303" s="97"/>
      <c r="FFJ303" s="97"/>
      <c r="FFK303" s="97"/>
      <c r="FFL303" s="97"/>
      <c r="FFM303" s="97"/>
      <c r="FFN303" s="97"/>
      <c r="FFO303" s="97"/>
      <c r="FFP303" s="97"/>
      <c r="FFQ303" s="97"/>
      <c r="FFR303" s="97"/>
      <c r="FFS303" s="97"/>
      <c r="FFT303" s="97"/>
      <c r="FFU303" s="97"/>
      <c r="FFV303" s="97"/>
      <c r="FFW303" s="97"/>
      <c r="FFX303" s="97"/>
      <c r="FFY303" s="97"/>
      <c r="FFZ303" s="97"/>
      <c r="FGA303" s="97"/>
      <c r="FGB303" s="97"/>
      <c r="FGC303" s="97"/>
      <c r="FGD303" s="97"/>
      <c r="FGE303" s="97"/>
      <c r="FGF303" s="97"/>
      <c r="FGG303" s="97"/>
      <c r="FGH303" s="97"/>
      <c r="FGI303" s="97"/>
      <c r="FGJ303" s="97"/>
      <c r="FGK303" s="97"/>
      <c r="FGL303" s="97"/>
      <c r="FGM303" s="97"/>
      <c r="FGN303" s="97"/>
      <c r="FGO303" s="97"/>
      <c r="FGP303" s="97"/>
      <c r="FGQ303" s="97"/>
      <c r="FGR303" s="97"/>
      <c r="FGS303" s="97"/>
      <c r="FGT303" s="97"/>
      <c r="FGU303" s="97"/>
      <c r="FGV303" s="97"/>
      <c r="FGW303" s="97"/>
      <c r="FGX303" s="97"/>
      <c r="FGY303" s="97"/>
      <c r="FGZ303" s="97"/>
      <c r="FHA303" s="97"/>
      <c r="FHB303" s="97"/>
      <c r="FHC303" s="97"/>
      <c r="FHD303" s="97"/>
      <c r="FHE303" s="97"/>
      <c r="FHF303" s="97"/>
      <c r="FHG303" s="97"/>
      <c r="FHH303" s="97"/>
      <c r="FHI303" s="97"/>
      <c r="FHJ303" s="97"/>
      <c r="FHK303" s="97"/>
      <c r="FHL303" s="97"/>
      <c r="FHM303" s="97"/>
      <c r="FHN303" s="97"/>
      <c r="FHO303" s="97"/>
      <c r="FHP303" s="97"/>
      <c r="FHQ303" s="97"/>
      <c r="FHR303" s="97"/>
      <c r="FHS303" s="97"/>
      <c r="FHT303" s="97"/>
      <c r="FHU303" s="97"/>
      <c r="FHV303" s="97"/>
      <c r="FHW303" s="97"/>
      <c r="FHX303" s="97"/>
      <c r="FHY303" s="97"/>
      <c r="FHZ303" s="97"/>
      <c r="FIA303" s="97"/>
      <c r="FIB303" s="97"/>
      <c r="FIC303" s="97"/>
      <c r="FID303" s="97"/>
      <c r="FIE303" s="97"/>
      <c r="FIF303" s="97"/>
      <c r="FIG303" s="97"/>
      <c r="FIH303" s="97"/>
      <c r="FII303" s="97"/>
      <c r="FIJ303" s="97"/>
      <c r="FIK303" s="97"/>
      <c r="FIL303" s="97"/>
      <c r="FIM303" s="97"/>
      <c r="FIN303" s="97"/>
      <c r="FIO303" s="97"/>
      <c r="FIP303" s="97"/>
      <c r="FIQ303" s="97"/>
      <c r="FIR303" s="97"/>
      <c r="FIS303" s="97"/>
      <c r="FIT303" s="97"/>
      <c r="FIU303" s="97"/>
      <c r="FIV303" s="97"/>
      <c r="FIW303" s="97"/>
      <c r="FIX303" s="97"/>
      <c r="FIY303" s="97"/>
      <c r="FIZ303" s="97"/>
      <c r="FJA303" s="97"/>
      <c r="FJB303" s="97"/>
      <c r="FJC303" s="97"/>
      <c r="FJD303" s="97"/>
      <c r="FJE303" s="97"/>
      <c r="FJF303" s="97"/>
      <c r="FJG303" s="97"/>
      <c r="FJH303" s="97"/>
      <c r="FJI303" s="97"/>
      <c r="FJJ303" s="97"/>
      <c r="FJK303" s="97"/>
      <c r="FJL303" s="97"/>
      <c r="FJM303" s="97"/>
      <c r="FJN303" s="97"/>
      <c r="FJO303" s="97"/>
      <c r="FJP303" s="97"/>
      <c r="FJQ303" s="97"/>
      <c r="FJR303" s="97"/>
      <c r="FJS303" s="97"/>
      <c r="FJT303" s="97"/>
      <c r="FJU303" s="97"/>
      <c r="FJV303" s="97"/>
      <c r="FJW303" s="97"/>
      <c r="FJX303" s="97"/>
      <c r="FJY303" s="97"/>
      <c r="FJZ303" s="97"/>
      <c r="FKA303" s="97"/>
      <c r="FKB303" s="97"/>
      <c r="FKC303" s="97"/>
      <c r="FKD303" s="97"/>
      <c r="FKE303" s="97"/>
      <c r="FKF303" s="97"/>
      <c r="FKG303" s="97"/>
      <c r="FKH303" s="97"/>
      <c r="FKI303" s="97"/>
      <c r="FKJ303" s="97"/>
      <c r="FKK303" s="97"/>
      <c r="FKL303" s="97"/>
      <c r="FKM303" s="97"/>
      <c r="FKN303" s="97"/>
      <c r="FKO303" s="97"/>
      <c r="FKP303" s="97"/>
      <c r="FKQ303" s="97"/>
      <c r="FKR303" s="97"/>
      <c r="FKS303" s="97"/>
      <c r="FKT303" s="97"/>
      <c r="FKU303" s="97"/>
      <c r="FKV303" s="97"/>
      <c r="FKW303" s="97"/>
      <c r="FKX303" s="97"/>
      <c r="FKY303" s="97"/>
      <c r="FKZ303" s="97"/>
      <c r="FLA303" s="97"/>
      <c r="FLB303" s="97"/>
      <c r="FLC303" s="97"/>
      <c r="FLD303" s="97"/>
      <c r="FLE303" s="97"/>
      <c r="FLF303" s="97"/>
      <c r="FLG303" s="97"/>
      <c r="FLH303" s="97"/>
      <c r="FLI303" s="97"/>
      <c r="FLJ303" s="97"/>
      <c r="FLK303" s="97"/>
      <c r="FLL303" s="97"/>
      <c r="FLM303" s="97"/>
      <c r="FLN303" s="97"/>
      <c r="FLO303" s="97"/>
      <c r="FLP303" s="97"/>
      <c r="FLQ303" s="97"/>
      <c r="FLR303" s="97"/>
      <c r="FLS303" s="97"/>
      <c r="FLT303" s="97"/>
      <c r="FLU303" s="97"/>
      <c r="FLV303" s="97"/>
      <c r="FLW303" s="97"/>
      <c r="FLX303" s="97"/>
      <c r="FLY303" s="97"/>
      <c r="FLZ303" s="97"/>
      <c r="FMA303" s="97"/>
      <c r="FMB303" s="97"/>
      <c r="FMC303" s="97"/>
      <c r="FMD303" s="97"/>
      <c r="FME303" s="97"/>
      <c r="FMF303" s="97"/>
      <c r="FMG303" s="97"/>
      <c r="FMH303" s="97"/>
      <c r="FMI303" s="97"/>
      <c r="FMJ303" s="97"/>
      <c r="FMK303" s="97"/>
      <c r="FML303" s="97"/>
      <c r="FMM303" s="97"/>
      <c r="FMN303" s="97"/>
      <c r="FMO303" s="97"/>
      <c r="FMP303" s="97"/>
      <c r="FMQ303" s="97"/>
      <c r="FMR303" s="97"/>
      <c r="FMS303" s="97"/>
      <c r="FMT303" s="97"/>
      <c r="FMU303" s="97"/>
      <c r="FMV303" s="97"/>
      <c r="FMW303" s="97"/>
      <c r="FMX303" s="97"/>
      <c r="FMY303" s="97"/>
      <c r="FMZ303" s="97"/>
      <c r="FNA303" s="97"/>
      <c r="FNB303" s="97"/>
      <c r="FNC303" s="97"/>
      <c r="FND303" s="97"/>
      <c r="FNE303" s="97"/>
      <c r="FNF303" s="97"/>
      <c r="FNG303" s="97"/>
      <c r="FNH303" s="97"/>
      <c r="FNI303" s="97"/>
      <c r="FNJ303" s="97"/>
      <c r="FNK303" s="97"/>
      <c r="FNL303" s="97"/>
      <c r="FNM303" s="97"/>
      <c r="FNN303" s="97"/>
      <c r="FNO303" s="97"/>
      <c r="FNP303" s="97"/>
      <c r="FNQ303" s="97"/>
      <c r="FNR303" s="97"/>
      <c r="FNS303" s="97"/>
      <c r="FNT303" s="97"/>
      <c r="FNU303" s="97"/>
      <c r="FNV303" s="97"/>
      <c r="FNW303" s="97"/>
      <c r="FNX303" s="97"/>
      <c r="FNY303" s="97"/>
      <c r="FNZ303" s="97"/>
      <c r="FOA303" s="97"/>
      <c r="FOB303" s="97"/>
      <c r="FOC303" s="97"/>
      <c r="FOD303" s="97"/>
      <c r="FOE303" s="97"/>
      <c r="FOF303" s="97"/>
      <c r="FOG303" s="97"/>
      <c r="FOH303" s="97"/>
      <c r="FOI303" s="97"/>
      <c r="FOJ303" s="97"/>
      <c r="FOK303" s="97"/>
      <c r="FOL303" s="97"/>
      <c r="FOM303" s="97"/>
      <c r="FON303" s="97"/>
      <c r="FOO303" s="97"/>
      <c r="FOP303" s="97"/>
      <c r="FOQ303" s="97"/>
      <c r="FOR303" s="97"/>
      <c r="FOS303" s="97"/>
      <c r="FOT303" s="97"/>
      <c r="FOU303" s="97"/>
      <c r="FOV303" s="97"/>
      <c r="FOW303" s="97"/>
      <c r="FOX303" s="97"/>
      <c r="FOY303" s="97"/>
      <c r="FOZ303" s="97"/>
      <c r="FPA303" s="97"/>
      <c r="FPB303" s="97"/>
      <c r="FPC303" s="97"/>
      <c r="FPD303" s="97"/>
      <c r="FPE303" s="97"/>
      <c r="FPF303" s="97"/>
      <c r="FPG303" s="97"/>
      <c r="FPH303" s="97"/>
      <c r="FPI303" s="97"/>
      <c r="FPJ303" s="97"/>
      <c r="FPK303" s="97"/>
      <c r="FPL303" s="97"/>
      <c r="FPM303" s="97"/>
      <c r="FPN303" s="97"/>
      <c r="FPO303" s="97"/>
      <c r="FPP303" s="97"/>
      <c r="FPQ303" s="97"/>
      <c r="FPR303" s="97"/>
      <c r="FPS303" s="97"/>
      <c r="FPT303" s="97"/>
      <c r="FPU303" s="97"/>
      <c r="FPV303" s="97"/>
      <c r="FPW303" s="97"/>
      <c r="FPX303" s="97"/>
      <c r="FPY303" s="97"/>
      <c r="FPZ303" s="97"/>
      <c r="FQA303" s="97"/>
      <c r="FQB303" s="97"/>
      <c r="FQC303" s="97"/>
      <c r="FQD303" s="97"/>
      <c r="FQE303" s="97"/>
      <c r="FQF303" s="97"/>
      <c r="FQG303" s="97"/>
      <c r="FQH303" s="97"/>
      <c r="FQI303" s="97"/>
      <c r="FQJ303" s="97"/>
      <c r="FQK303" s="97"/>
      <c r="FQL303" s="97"/>
      <c r="FQM303" s="97"/>
      <c r="FQN303" s="97"/>
      <c r="FQO303" s="97"/>
      <c r="FQP303" s="97"/>
      <c r="FQQ303" s="97"/>
      <c r="FQR303" s="97"/>
      <c r="FQS303" s="97"/>
      <c r="FQT303" s="97"/>
      <c r="FQU303" s="97"/>
      <c r="FQV303" s="97"/>
      <c r="FQW303" s="97"/>
      <c r="FQX303" s="97"/>
      <c r="FQY303" s="97"/>
      <c r="FQZ303" s="97"/>
      <c r="FRA303" s="97"/>
      <c r="FRB303" s="97"/>
      <c r="FRC303" s="97"/>
      <c r="FRD303" s="97"/>
      <c r="FRE303" s="97"/>
      <c r="FRF303" s="97"/>
      <c r="FRG303" s="97"/>
      <c r="FRH303" s="97"/>
      <c r="FRI303" s="97"/>
      <c r="FRJ303" s="97"/>
      <c r="FRK303" s="97"/>
      <c r="FRL303" s="97"/>
      <c r="FRM303" s="97"/>
      <c r="FRN303" s="97"/>
      <c r="FRO303" s="97"/>
      <c r="FRP303" s="97"/>
      <c r="FRQ303" s="97"/>
      <c r="FRR303" s="97"/>
      <c r="FRS303" s="97"/>
      <c r="FRT303" s="97"/>
      <c r="FRU303" s="97"/>
      <c r="FRV303" s="97"/>
      <c r="FRW303" s="97"/>
      <c r="FRX303" s="97"/>
      <c r="FRY303" s="97"/>
      <c r="FRZ303" s="97"/>
      <c r="FSA303" s="97"/>
      <c r="FSB303" s="97"/>
      <c r="FSC303" s="97"/>
      <c r="FSD303" s="97"/>
      <c r="FSE303" s="97"/>
      <c r="FSF303" s="97"/>
      <c r="FSG303" s="97"/>
      <c r="FSH303" s="97"/>
      <c r="FSI303" s="97"/>
      <c r="FSJ303" s="97"/>
      <c r="FSK303" s="97"/>
      <c r="FSL303" s="97"/>
      <c r="FSM303" s="97"/>
      <c r="FSN303" s="97"/>
      <c r="FSO303" s="97"/>
      <c r="FSP303" s="97"/>
      <c r="FSQ303" s="97"/>
      <c r="FSR303" s="97"/>
      <c r="FSS303" s="97"/>
      <c r="FST303" s="97"/>
      <c r="FSU303" s="97"/>
      <c r="FSV303" s="97"/>
      <c r="FSW303" s="97"/>
      <c r="FSX303" s="97"/>
      <c r="FSY303" s="97"/>
      <c r="FSZ303" s="97"/>
      <c r="FTA303" s="97"/>
      <c r="FTB303" s="97"/>
      <c r="FTC303" s="97"/>
      <c r="FTD303" s="97"/>
      <c r="FTE303" s="97"/>
      <c r="FTF303" s="97"/>
      <c r="FTG303" s="97"/>
      <c r="FTH303" s="97"/>
      <c r="FTI303" s="97"/>
      <c r="FTJ303" s="97"/>
      <c r="FTK303" s="97"/>
      <c r="FTL303" s="97"/>
      <c r="FTM303" s="97"/>
      <c r="FTN303" s="97"/>
      <c r="FTO303" s="97"/>
      <c r="FTP303" s="97"/>
      <c r="FTQ303" s="97"/>
      <c r="FTR303" s="97"/>
      <c r="FTS303" s="97"/>
      <c r="FTT303" s="97"/>
      <c r="FTU303" s="97"/>
      <c r="FTV303" s="97"/>
      <c r="FTW303" s="97"/>
      <c r="FTX303" s="97"/>
      <c r="FTY303" s="97"/>
      <c r="FTZ303" s="97"/>
      <c r="FUA303" s="97"/>
      <c r="FUB303" s="97"/>
      <c r="FUC303" s="97"/>
      <c r="FUD303" s="97"/>
      <c r="FUE303" s="97"/>
      <c r="FUF303" s="97"/>
      <c r="FUG303" s="97"/>
      <c r="FUH303" s="97"/>
      <c r="FUI303" s="97"/>
      <c r="FUJ303" s="97"/>
      <c r="FUK303" s="97"/>
      <c r="FUL303" s="97"/>
      <c r="FUM303" s="97"/>
      <c r="FUN303" s="97"/>
      <c r="FUO303" s="97"/>
      <c r="FUP303" s="97"/>
      <c r="FUQ303" s="97"/>
      <c r="FUR303" s="97"/>
      <c r="FUS303" s="97"/>
      <c r="FUT303" s="97"/>
      <c r="FUU303" s="97"/>
      <c r="FUV303" s="97"/>
      <c r="FUW303" s="97"/>
      <c r="FUX303" s="97"/>
      <c r="FUY303" s="97"/>
      <c r="FUZ303" s="97"/>
      <c r="FVA303" s="97"/>
      <c r="FVB303" s="97"/>
      <c r="FVC303" s="97"/>
      <c r="FVD303" s="97"/>
      <c r="FVE303" s="97"/>
      <c r="FVF303" s="97"/>
      <c r="FVG303" s="97"/>
      <c r="FVH303" s="97"/>
      <c r="FVI303" s="97"/>
      <c r="FVJ303" s="97"/>
      <c r="FVK303" s="97"/>
      <c r="FVL303" s="97"/>
      <c r="FVM303" s="97"/>
      <c r="FVN303" s="97"/>
      <c r="FVO303" s="97"/>
      <c r="FVP303" s="97"/>
      <c r="FVQ303" s="97"/>
      <c r="FVR303" s="97"/>
      <c r="FVS303" s="97"/>
      <c r="FVT303" s="97"/>
      <c r="FVU303" s="97"/>
      <c r="FVV303" s="97"/>
      <c r="FVW303" s="97"/>
      <c r="FVX303" s="97"/>
      <c r="FVY303" s="97"/>
      <c r="FVZ303" s="97"/>
      <c r="FWA303" s="97"/>
      <c r="FWB303" s="97"/>
      <c r="FWC303" s="97"/>
      <c r="FWD303" s="97"/>
      <c r="FWE303" s="97"/>
      <c r="FWF303" s="97"/>
      <c r="FWG303" s="97"/>
      <c r="FWH303" s="97"/>
      <c r="FWI303" s="97"/>
      <c r="FWJ303" s="97"/>
      <c r="FWK303" s="97"/>
      <c r="FWL303" s="97"/>
      <c r="FWM303" s="97"/>
      <c r="FWN303" s="97"/>
      <c r="FWO303" s="97"/>
      <c r="FWP303" s="97"/>
      <c r="FWQ303" s="97"/>
      <c r="FWR303" s="97"/>
      <c r="FWS303" s="97"/>
      <c r="FWT303" s="97"/>
      <c r="FWU303" s="97"/>
      <c r="FWV303" s="97"/>
      <c r="FWW303" s="97"/>
      <c r="FWX303" s="97"/>
      <c r="FWY303" s="97"/>
      <c r="FWZ303" s="97"/>
      <c r="FXA303" s="97"/>
      <c r="FXB303" s="97"/>
      <c r="FXC303" s="97"/>
      <c r="FXD303" s="97"/>
      <c r="FXE303" s="97"/>
      <c r="FXF303" s="97"/>
      <c r="FXG303" s="97"/>
      <c r="FXH303" s="97"/>
      <c r="FXI303" s="97"/>
      <c r="FXJ303" s="97"/>
      <c r="FXK303" s="97"/>
      <c r="FXL303" s="97"/>
      <c r="FXM303" s="97"/>
      <c r="FXN303" s="97"/>
      <c r="FXO303" s="97"/>
      <c r="FXP303" s="97"/>
      <c r="FXQ303" s="97"/>
      <c r="FXR303" s="97"/>
      <c r="FXS303" s="97"/>
      <c r="FXT303" s="97"/>
      <c r="FXU303" s="97"/>
      <c r="FXV303" s="97"/>
      <c r="FXW303" s="97"/>
      <c r="FXX303" s="97"/>
      <c r="FXY303" s="97"/>
      <c r="FXZ303" s="97"/>
      <c r="FYA303" s="97"/>
      <c r="FYB303" s="97"/>
      <c r="FYC303" s="97"/>
      <c r="FYD303" s="97"/>
      <c r="FYE303" s="97"/>
      <c r="FYF303" s="97"/>
      <c r="FYG303" s="97"/>
      <c r="FYH303" s="97"/>
      <c r="FYI303" s="97"/>
      <c r="FYJ303" s="97"/>
      <c r="FYK303" s="97"/>
      <c r="FYL303" s="97"/>
      <c r="FYM303" s="97"/>
      <c r="FYN303" s="97"/>
      <c r="FYO303" s="97"/>
      <c r="FYP303" s="97"/>
      <c r="FYQ303" s="97"/>
      <c r="FYR303" s="97"/>
      <c r="FYS303" s="97"/>
      <c r="FYT303" s="97"/>
      <c r="FYU303" s="97"/>
      <c r="FYV303" s="97"/>
      <c r="FYW303" s="97"/>
      <c r="FYX303" s="97"/>
      <c r="FYY303" s="97"/>
      <c r="FYZ303" s="97"/>
      <c r="FZA303" s="97"/>
      <c r="FZB303" s="97"/>
      <c r="FZC303" s="97"/>
      <c r="FZD303" s="97"/>
      <c r="FZE303" s="97"/>
      <c r="FZF303" s="97"/>
      <c r="FZG303" s="97"/>
      <c r="FZH303" s="97"/>
      <c r="FZI303" s="97"/>
      <c r="FZJ303" s="97"/>
      <c r="FZK303" s="97"/>
      <c r="FZL303" s="97"/>
      <c r="FZM303" s="97"/>
      <c r="FZN303" s="97"/>
      <c r="FZO303" s="97"/>
      <c r="FZP303" s="97"/>
      <c r="FZQ303" s="97"/>
      <c r="FZR303" s="97"/>
      <c r="FZS303" s="97"/>
      <c r="FZT303" s="97"/>
      <c r="FZU303" s="97"/>
      <c r="FZV303" s="97"/>
      <c r="FZW303" s="97"/>
      <c r="FZX303" s="97"/>
      <c r="FZY303" s="97"/>
      <c r="FZZ303" s="97"/>
      <c r="GAA303" s="97"/>
      <c r="GAB303" s="97"/>
      <c r="GAC303" s="97"/>
      <c r="GAD303" s="97"/>
      <c r="GAE303" s="97"/>
      <c r="GAF303" s="97"/>
      <c r="GAG303" s="97"/>
      <c r="GAH303" s="97"/>
      <c r="GAI303" s="97"/>
      <c r="GAJ303" s="97"/>
      <c r="GAK303" s="97"/>
      <c r="GAL303" s="97"/>
      <c r="GAM303" s="97"/>
      <c r="GAN303" s="97"/>
      <c r="GAO303" s="97"/>
      <c r="GAP303" s="97"/>
      <c r="GAQ303" s="97"/>
      <c r="GAR303" s="97"/>
      <c r="GAS303" s="97"/>
      <c r="GAT303" s="97"/>
      <c r="GAU303" s="97"/>
      <c r="GAV303" s="97"/>
      <c r="GAW303" s="97"/>
      <c r="GAX303" s="97"/>
      <c r="GAY303" s="97"/>
      <c r="GAZ303" s="97"/>
      <c r="GBA303" s="97"/>
      <c r="GBB303" s="97"/>
      <c r="GBC303" s="97"/>
      <c r="GBD303" s="97"/>
      <c r="GBE303" s="97"/>
      <c r="GBF303" s="97"/>
      <c r="GBG303" s="97"/>
      <c r="GBH303" s="97"/>
      <c r="GBI303" s="97"/>
      <c r="GBJ303" s="97"/>
      <c r="GBK303" s="97"/>
      <c r="GBL303" s="97"/>
      <c r="GBM303" s="97"/>
      <c r="GBN303" s="97"/>
      <c r="GBO303" s="97"/>
      <c r="GBP303" s="97"/>
      <c r="GBQ303" s="97"/>
      <c r="GBR303" s="97"/>
      <c r="GBS303" s="97"/>
      <c r="GBT303" s="97"/>
      <c r="GBU303" s="97"/>
      <c r="GBV303" s="97"/>
      <c r="GBW303" s="97"/>
      <c r="GBX303" s="97"/>
      <c r="GBY303" s="97"/>
      <c r="GBZ303" s="97"/>
      <c r="GCA303" s="97"/>
      <c r="GCB303" s="97"/>
      <c r="GCC303" s="97"/>
      <c r="GCD303" s="97"/>
      <c r="GCE303" s="97"/>
      <c r="GCF303" s="97"/>
      <c r="GCG303" s="97"/>
      <c r="GCH303" s="97"/>
      <c r="GCI303" s="97"/>
      <c r="GCJ303" s="97"/>
      <c r="GCK303" s="97"/>
      <c r="GCL303" s="97"/>
      <c r="GCM303" s="97"/>
      <c r="GCN303" s="97"/>
      <c r="GCO303" s="97"/>
      <c r="GCP303" s="97"/>
      <c r="GCQ303" s="97"/>
      <c r="GCR303" s="97"/>
      <c r="GCS303" s="97"/>
      <c r="GCT303" s="97"/>
      <c r="GCU303" s="97"/>
      <c r="GCV303" s="97"/>
      <c r="GCW303" s="97"/>
      <c r="GCX303" s="97"/>
      <c r="GCY303" s="97"/>
      <c r="GCZ303" s="97"/>
      <c r="GDA303" s="97"/>
      <c r="GDB303" s="97"/>
      <c r="GDC303" s="97"/>
      <c r="GDD303" s="97"/>
      <c r="GDE303" s="97"/>
      <c r="GDF303" s="97"/>
      <c r="GDG303" s="97"/>
      <c r="GDH303" s="97"/>
      <c r="GDI303" s="97"/>
      <c r="GDJ303" s="97"/>
      <c r="GDK303" s="97"/>
      <c r="GDL303" s="97"/>
      <c r="GDM303" s="97"/>
      <c r="GDN303" s="97"/>
      <c r="GDO303" s="97"/>
      <c r="GDP303" s="97"/>
      <c r="GDQ303" s="97"/>
      <c r="GDR303" s="97"/>
      <c r="GDS303" s="97"/>
      <c r="GDT303" s="97"/>
      <c r="GDU303" s="97"/>
      <c r="GDV303" s="97"/>
      <c r="GDW303" s="97"/>
      <c r="GDX303" s="97"/>
      <c r="GDY303" s="97"/>
      <c r="GDZ303" s="97"/>
      <c r="GEA303" s="97"/>
      <c r="GEB303" s="97"/>
      <c r="GEC303" s="97"/>
      <c r="GED303" s="97"/>
      <c r="GEE303" s="97"/>
      <c r="GEF303" s="97"/>
      <c r="GEG303" s="97"/>
      <c r="GEH303" s="97"/>
      <c r="GEI303" s="97"/>
      <c r="GEJ303" s="97"/>
      <c r="GEK303" s="97"/>
      <c r="GEL303" s="97"/>
      <c r="GEM303" s="97"/>
      <c r="GEN303" s="97"/>
      <c r="GEO303" s="97"/>
      <c r="GEP303" s="97"/>
      <c r="GEQ303" s="97"/>
      <c r="GER303" s="97"/>
      <c r="GES303" s="97"/>
      <c r="GET303" s="97"/>
      <c r="GEU303" s="97"/>
      <c r="GEV303" s="97"/>
      <c r="GEW303" s="97"/>
      <c r="GEX303" s="97"/>
      <c r="GEY303" s="97"/>
      <c r="GEZ303" s="97"/>
      <c r="GFA303" s="97"/>
      <c r="GFB303" s="97"/>
      <c r="GFC303" s="97"/>
      <c r="GFD303" s="97"/>
      <c r="GFE303" s="97"/>
      <c r="GFF303" s="97"/>
      <c r="GFG303" s="97"/>
      <c r="GFH303" s="97"/>
      <c r="GFI303" s="97"/>
      <c r="GFJ303" s="97"/>
      <c r="GFK303" s="97"/>
      <c r="GFL303" s="97"/>
      <c r="GFM303" s="97"/>
      <c r="GFN303" s="97"/>
      <c r="GFO303" s="97"/>
      <c r="GFP303" s="97"/>
      <c r="GFQ303" s="97"/>
      <c r="GFR303" s="97"/>
      <c r="GFS303" s="97"/>
      <c r="GFT303" s="97"/>
      <c r="GFU303" s="97"/>
      <c r="GFV303" s="97"/>
      <c r="GFW303" s="97"/>
      <c r="GFX303" s="97"/>
      <c r="GFY303" s="97"/>
      <c r="GFZ303" s="97"/>
      <c r="GGA303" s="97"/>
      <c r="GGB303" s="97"/>
      <c r="GGC303" s="97"/>
      <c r="GGD303" s="97"/>
      <c r="GGE303" s="97"/>
      <c r="GGF303" s="97"/>
      <c r="GGG303" s="97"/>
      <c r="GGH303" s="97"/>
      <c r="GGI303" s="97"/>
      <c r="GGJ303" s="97"/>
      <c r="GGK303" s="97"/>
      <c r="GGL303" s="97"/>
      <c r="GGM303" s="97"/>
      <c r="GGN303" s="97"/>
      <c r="GGO303" s="97"/>
      <c r="GGP303" s="97"/>
      <c r="GGQ303" s="97"/>
      <c r="GGR303" s="97"/>
      <c r="GGS303" s="97"/>
      <c r="GGT303" s="97"/>
      <c r="GGU303" s="97"/>
      <c r="GGV303" s="97"/>
      <c r="GGW303" s="97"/>
      <c r="GGX303" s="97"/>
      <c r="GGY303" s="97"/>
      <c r="GGZ303" s="97"/>
      <c r="GHA303" s="97"/>
      <c r="GHB303" s="97"/>
      <c r="GHC303" s="97"/>
      <c r="GHD303" s="97"/>
      <c r="GHE303" s="97"/>
      <c r="GHF303" s="97"/>
      <c r="GHG303" s="97"/>
      <c r="GHH303" s="97"/>
      <c r="GHI303" s="97"/>
      <c r="GHJ303" s="97"/>
      <c r="GHK303" s="97"/>
      <c r="GHL303" s="97"/>
      <c r="GHM303" s="97"/>
      <c r="GHN303" s="97"/>
      <c r="GHO303" s="97"/>
      <c r="GHP303" s="97"/>
      <c r="GHQ303" s="97"/>
      <c r="GHR303" s="97"/>
      <c r="GHS303" s="97"/>
      <c r="GHT303" s="97"/>
      <c r="GHU303" s="97"/>
      <c r="GHV303" s="97"/>
      <c r="GHW303" s="97"/>
      <c r="GHX303" s="97"/>
      <c r="GHY303" s="97"/>
      <c r="GHZ303" s="97"/>
      <c r="GIA303" s="97"/>
      <c r="GIB303" s="97"/>
      <c r="GIC303" s="97"/>
      <c r="GID303" s="97"/>
      <c r="GIE303" s="97"/>
      <c r="GIF303" s="97"/>
      <c r="GIG303" s="97"/>
      <c r="GIH303" s="97"/>
      <c r="GII303" s="97"/>
      <c r="GIJ303" s="97"/>
      <c r="GIK303" s="97"/>
      <c r="GIL303" s="97"/>
      <c r="GIM303" s="97"/>
      <c r="GIN303" s="97"/>
      <c r="GIO303" s="97"/>
      <c r="GIP303" s="97"/>
      <c r="GIQ303" s="97"/>
      <c r="GIR303" s="97"/>
      <c r="GIS303" s="97"/>
      <c r="GIT303" s="97"/>
      <c r="GIU303" s="97"/>
      <c r="GIV303" s="97"/>
      <c r="GIW303" s="97"/>
      <c r="GIX303" s="97"/>
      <c r="GIY303" s="97"/>
      <c r="GIZ303" s="97"/>
      <c r="GJA303" s="97"/>
      <c r="GJB303" s="97"/>
      <c r="GJC303" s="97"/>
      <c r="GJD303" s="97"/>
      <c r="GJE303" s="97"/>
      <c r="GJF303" s="97"/>
      <c r="GJG303" s="97"/>
      <c r="GJH303" s="97"/>
      <c r="GJI303" s="97"/>
      <c r="GJJ303" s="97"/>
      <c r="GJK303" s="97"/>
      <c r="GJL303" s="97"/>
      <c r="GJM303" s="97"/>
      <c r="GJN303" s="97"/>
      <c r="GJO303" s="97"/>
      <c r="GJP303" s="97"/>
      <c r="GJQ303" s="97"/>
      <c r="GJR303" s="97"/>
      <c r="GJS303" s="97"/>
      <c r="GJT303" s="97"/>
      <c r="GJU303" s="97"/>
      <c r="GJV303" s="97"/>
      <c r="GJW303" s="97"/>
      <c r="GJX303" s="97"/>
      <c r="GJY303" s="97"/>
      <c r="GJZ303" s="97"/>
      <c r="GKA303" s="97"/>
      <c r="GKB303" s="97"/>
      <c r="GKC303" s="97"/>
      <c r="GKD303" s="97"/>
      <c r="GKE303" s="97"/>
      <c r="GKF303" s="97"/>
      <c r="GKG303" s="97"/>
      <c r="GKH303" s="97"/>
      <c r="GKI303" s="97"/>
      <c r="GKJ303" s="97"/>
      <c r="GKK303" s="97"/>
      <c r="GKL303" s="97"/>
      <c r="GKM303" s="97"/>
      <c r="GKN303" s="97"/>
      <c r="GKO303" s="97"/>
      <c r="GKP303" s="97"/>
      <c r="GKQ303" s="97"/>
      <c r="GKR303" s="97"/>
      <c r="GKS303" s="97"/>
      <c r="GKT303" s="97"/>
      <c r="GKU303" s="97"/>
      <c r="GKV303" s="97"/>
      <c r="GKW303" s="97"/>
      <c r="GKX303" s="97"/>
      <c r="GKY303" s="97"/>
      <c r="GKZ303" s="97"/>
      <c r="GLA303" s="97"/>
      <c r="GLB303" s="97"/>
      <c r="GLC303" s="97"/>
      <c r="GLD303" s="97"/>
      <c r="GLE303" s="97"/>
      <c r="GLF303" s="97"/>
      <c r="GLG303" s="97"/>
      <c r="GLH303" s="97"/>
      <c r="GLI303" s="97"/>
      <c r="GLJ303" s="97"/>
      <c r="GLK303" s="97"/>
      <c r="GLL303" s="97"/>
      <c r="GLM303" s="97"/>
      <c r="GLN303" s="97"/>
      <c r="GLO303" s="97"/>
      <c r="GLP303" s="97"/>
      <c r="GLQ303" s="97"/>
      <c r="GLR303" s="97"/>
      <c r="GLS303" s="97"/>
      <c r="GLT303" s="97"/>
      <c r="GLU303" s="97"/>
      <c r="GLV303" s="97"/>
      <c r="GLW303" s="97"/>
      <c r="GLX303" s="97"/>
      <c r="GLY303" s="97"/>
      <c r="GLZ303" s="97"/>
      <c r="GMA303" s="97"/>
      <c r="GMB303" s="97"/>
      <c r="GMC303" s="97"/>
      <c r="GMD303" s="97"/>
      <c r="GME303" s="97"/>
      <c r="GMF303" s="97"/>
      <c r="GMG303" s="97"/>
      <c r="GMH303" s="97"/>
      <c r="GMI303" s="97"/>
      <c r="GMJ303" s="97"/>
      <c r="GMK303" s="97"/>
      <c r="GML303" s="97"/>
      <c r="GMM303" s="97"/>
      <c r="GMN303" s="97"/>
      <c r="GMO303" s="97"/>
      <c r="GMP303" s="97"/>
      <c r="GMQ303" s="97"/>
      <c r="GMR303" s="97"/>
      <c r="GMS303" s="97"/>
      <c r="GMT303" s="97"/>
      <c r="GMU303" s="97"/>
      <c r="GMV303" s="97"/>
      <c r="GMW303" s="97"/>
      <c r="GMX303" s="97"/>
      <c r="GMY303" s="97"/>
      <c r="GMZ303" s="97"/>
      <c r="GNA303" s="97"/>
      <c r="GNB303" s="97"/>
      <c r="GNC303" s="97"/>
      <c r="GND303" s="97"/>
      <c r="GNE303" s="97"/>
      <c r="GNF303" s="97"/>
      <c r="GNG303" s="97"/>
      <c r="GNH303" s="97"/>
      <c r="GNI303" s="97"/>
      <c r="GNJ303" s="97"/>
      <c r="GNK303" s="97"/>
      <c r="GNL303" s="97"/>
      <c r="GNM303" s="97"/>
      <c r="GNN303" s="97"/>
      <c r="GNO303" s="97"/>
      <c r="GNP303" s="97"/>
      <c r="GNQ303" s="97"/>
      <c r="GNR303" s="97"/>
      <c r="GNS303" s="97"/>
      <c r="GNT303" s="97"/>
      <c r="GNU303" s="97"/>
      <c r="GNV303" s="97"/>
      <c r="GNW303" s="97"/>
      <c r="GNX303" s="97"/>
      <c r="GNY303" s="97"/>
      <c r="GNZ303" s="97"/>
      <c r="GOA303" s="97"/>
      <c r="GOB303" s="97"/>
      <c r="GOC303" s="97"/>
      <c r="GOD303" s="97"/>
      <c r="GOE303" s="97"/>
      <c r="GOF303" s="97"/>
      <c r="GOG303" s="97"/>
      <c r="GOH303" s="97"/>
      <c r="GOI303" s="97"/>
      <c r="GOJ303" s="97"/>
      <c r="GOK303" s="97"/>
      <c r="GOL303" s="97"/>
      <c r="GOM303" s="97"/>
      <c r="GON303" s="97"/>
      <c r="GOO303" s="97"/>
      <c r="GOP303" s="97"/>
      <c r="GOQ303" s="97"/>
      <c r="GOR303" s="97"/>
      <c r="GOS303" s="97"/>
      <c r="GOT303" s="97"/>
      <c r="GOU303" s="97"/>
      <c r="GOV303" s="97"/>
      <c r="GOW303" s="97"/>
      <c r="GOX303" s="97"/>
      <c r="GOY303" s="97"/>
      <c r="GOZ303" s="97"/>
      <c r="GPA303" s="97"/>
      <c r="GPB303" s="97"/>
      <c r="GPC303" s="97"/>
      <c r="GPD303" s="97"/>
      <c r="GPE303" s="97"/>
      <c r="GPF303" s="97"/>
      <c r="GPG303" s="97"/>
      <c r="GPH303" s="97"/>
      <c r="GPI303" s="97"/>
      <c r="GPJ303" s="97"/>
      <c r="GPK303" s="97"/>
      <c r="GPL303" s="97"/>
      <c r="GPM303" s="97"/>
      <c r="GPN303" s="97"/>
      <c r="GPO303" s="97"/>
      <c r="GPP303" s="97"/>
      <c r="GPQ303" s="97"/>
      <c r="GPR303" s="97"/>
      <c r="GPS303" s="97"/>
      <c r="GPT303" s="97"/>
      <c r="GPU303" s="97"/>
      <c r="GPV303" s="97"/>
      <c r="GPW303" s="97"/>
      <c r="GPX303" s="97"/>
      <c r="GPY303" s="97"/>
      <c r="GPZ303" s="97"/>
      <c r="GQA303" s="97"/>
      <c r="GQB303" s="97"/>
      <c r="GQC303" s="97"/>
      <c r="GQD303" s="97"/>
      <c r="GQE303" s="97"/>
      <c r="GQF303" s="97"/>
      <c r="GQG303" s="97"/>
      <c r="GQH303" s="97"/>
      <c r="GQI303" s="97"/>
      <c r="GQJ303" s="97"/>
      <c r="GQK303" s="97"/>
      <c r="GQL303" s="97"/>
      <c r="GQM303" s="97"/>
      <c r="GQN303" s="97"/>
      <c r="GQO303" s="97"/>
      <c r="GQP303" s="97"/>
      <c r="GQQ303" s="97"/>
      <c r="GQR303" s="97"/>
      <c r="GQS303" s="97"/>
      <c r="GQT303" s="97"/>
      <c r="GQU303" s="97"/>
      <c r="GQV303" s="97"/>
      <c r="GQW303" s="97"/>
      <c r="GQX303" s="97"/>
      <c r="GQY303" s="97"/>
      <c r="GQZ303" s="97"/>
      <c r="GRA303" s="97"/>
      <c r="GRB303" s="97"/>
      <c r="GRC303" s="97"/>
      <c r="GRD303" s="97"/>
      <c r="GRE303" s="97"/>
      <c r="GRF303" s="97"/>
      <c r="GRG303" s="97"/>
      <c r="GRH303" s="97"/>
      <c r="GRI303" s="97"/>
      <c r="GRJ303" s="97"/>
      <c r="GRK303" s="97"/>
      <c r="GRL303" s="97"/>
      <c r="GRM303" s="97"/>
      <c r="GRN303" s="97"/>
      <c r="GRO303" s="97"/>
      <c r="GRP303" s="97"/>
      <c r="GRQ303" s="97"/>
      <c r="GRR303" s="97"/>
      <c r="GRS303" s="97"/>
      <c r="GRT303" s="97"/>
      <c r="GRU303" s="97"/>
      <c r="GRV303" s="97"/>
      <c r="GRW303" s="97"/>
      <c r="GRX303" s="97"/>
      <c r="GRY303" s="97"/>
      <c r="GRZ303" s="97"/>
      <c r="GSA303" s="97"/>
      <c r="GSB303" s="97"/>
      <c r="GSC303" s="97"/>
      <c r="GSD303" s="97"/>
      <c r="GSE303" s="97"/>
      <c r="GSF303" s="97"/>
      <c r="GSG303" s="97"/>
      <c r="GSH303" s="97"/>
      <c r="GSI303" s="97"/>
      <c r="GSJ303" s="97"/>
      <c r="GSK303" s="97"/>
      <c r="GSL303" s="97"/>
      <c r="GSM303" s="97"/>
      <c r="GSN303" s="97"/>
      <c r="GSO303" s="97"/>
      <c r="GSP303" s="97"/>
      <c r="GSQ303" s="97"/>
      <c r="GSR303" s="97"/>
      <c r="GSS303" s="97"/>
      <c r="GST303" s="97"/>
      <c r="GSU303" s="97"/>
      <c r="GSV303" s="97"/>
      <c r="GSW303" s="97"/>
      <c r="GSX303" s="97"/>
      <c r="GSY303" s="97"/>
      <c r="GSZ303" s="97"/>
      <c r="GTA303" s="97"/>
      <c r="GTB303" s="97"/>
      <c r="GTC303" s="97"/>
      <c r="GTD303" s="97"/>
      <c r="GTE303" s="97"/>
      <c r="GTF303" s="97"/>
      <c r="GTG303" s="97"/>
      <c r="GTH303" s="97"/>
      <c r="GTI303" s="97"/>
      <c r="GTJ303" s="97"/>
      <c r="GTK303" s="97"/>
      <c r="GTL303" s="97"/>
      <c r="GTM303" s="97"/>
      <c r="GTN303" s="97"/>
      <c r="GTO303" s="97"/>
      <c r="GTP303" s="97"/>
      <c r="GTQ303" s="97"/>
      <c r="GTR303" s="97"/>
      <c r="GTS303" s="97"/>
      <c r="GTT303" s="97"/>
      <c r="GTU303" s="97"/>
      <c r="GTV303" s="97"/>
      <c r="GTW303" s="97"/>
      <c r="GTX303" s="97"/>
      <c r="GTY303" s="97"/>
      <c r="GTZ303" s="97"/>
      <c r="GUA303" s="97"/>
      <c r="GUB303" s="97"/>
      <c r="GUC303" s="97"/>
      <c r="GUD303" s="97"/>
      <c r="GUE303" s="97"/>
      <c r="GUF303" s="97"/>
      <c r="GUG303" s="97"/>
      <c r="GUH303" s="97"/>
      <c r="GUI303" s="97"/>
      <c r="GUJ303" s="97"/>
      <c r="GUK303" s="97"/>
      <c r="GUL303" s="97"/>
      <c r="GUM303" s="97"/>
      <c r="GUN303" s="97"/>
      <c r="GUO303" s="97"/>
      <c r="GUP303" s="97"/>
      <c r="GUQ303" s="97"/>
      <c r="GUR303" s="97"/>
      <c r="GUS303" s="97"/>
      <c r="GUT303" s="97"/>
      <c r="GUU303" s="97"/>
      <c r="GUV303" s="97"/>
      <c r="GUW303" s="97"/>
      <c r="GUX303" s="97"/>
      <c r="GUY303" s="97"/>
      <c r="GUZ303" s="97"/>
      <c r="GVA303" s="97"/>
      <c r="GVB303" s="97"/>
      <c r="GVC303" s="97"/>
      <c r="GVD303" s="97"/>
      <c r="GVE303" s="97"/>
      <c r="GVF303" s="97"/>
      <c r="GVG303" s="97"/>
      <c r="GVH303" s="97"/>
      <c r="GVI303" s="97"/>
      <c r="GVJ303" s="97"/>
      <c r="GVK303" s="97"/>
      <c r="GVL303" s="97"/>
      <c r="GVM303" s="97"/>
      <c r="GVN303" s="97"/>
      <c r="GVO303" s="97"/>
      <c r="GVP303" s="97"/>
      <c r="GVQ303" s="97"/>
      <c r="GVR303" s="97"/>
      <c r="GVS303" s="97"/>
      <c r="GVT303" s="97"/>
      <c r="GVU303" s="97"/>
      <c r="GVV303" s="97"/>
      <c r="GVW303" s="97"/>
      <c r="GVX303" s="97"/>
      <c r="GVY303" s="97"/>
      <c r="GVZ303" s="97"/>
      <c r="GWA303" s="97"/>
      <c r="GWB303" s="97"/>
      <c r="GWC303" s="97"/>
      <c r="GWD303" s="97"/>
      <c r="GWE303" s="97"/>
      <c r="GWF303" s="97"/>
      <c r="GWG303" s="97"/>
      <c r="GWH303" s="97"/>
      <c r="GWI303" s="97"/>
      <c r="GWJ303" s="97"/>
      <c r="GWK303" s="97"/>
      <c r="GWL303" s="97"/>
      <c r="GWM303" s="97"/>
      <c r="GWN303" s="97"/>
      <c r="GWO303" s="97"/>
      <c r="GWP303" s="97"/>
      <c r="GWQ303" s="97"/>
      <c r="GWR303" s="97"/>
      <c r="GWS303" s="97"/>
      <c r="GWT303" s="97"/>
      <c r="GWU303" s="97"/>
      <c r="GWV303" s="97"/>
      <c r="GWW303" s="97"/>
      <c r="GWX303" s="97"/>
      <c r="GWY303" s="97"/>
      <c r="GWZ303" s="97"/>
      <c r="GXA303" s="97"/>
      <c r="GXB303" s="97"/>
      <c r="GXC303" s="97"/>
      <c r="GXD303" s="97"/>
      <c r="GXE303" s="97"/>
      <c r="GXF303" s="97"/>
      <c r="GXG303" s="97"/>
      <c r="GXH303" s="97"/>
      <c r="GXI303" s="97"/>
      <c r="GXJ303" s="97"/>
      <c r="GXK303" s="97"/>
      <c r="GXL303" s="97"/>
      <c r="GXM303" s="97"/>
      <c r="GXN303" s="97"/>
      <c r="GXO303" s="97"/>
      <c r="GXP303" s="97"/>
      <c r="GXQ303" s="97"/>
      <c r="GXR303" s="97"/>
      <c r="GXS303" s="97"/>
      <c r="GXT303" s="97"/>
      <c r="GXU303" s="97"/>
      <c r="GXV303" s="97"/>
      <c r="GXW303" s="97"/>
      <c r="GXX303" s="97"/>
      <c r="GXY303" s="97"/>
      <c r="GXZ303" s="97"/>
      <c r="GYA303" s="97"/>
      <c r="GYB303" s="97"/>
      <c r="GYC303" s="97"/>
      <c r="GYD303" s="97"/>
      <c r="GYE303" s="97"/>
      <c r="GYF303" s="97"/>
      <c r="GYG303" s="97"/>
      <c r="GYH303" s="97"/>
      <c r="GYI303" s="97"/>
      <c r="GYJ303" s="97"/>
      <c r="GYK303" s="97"/>
      <c r="GYL303" s="97"/>
      <c r="GYM303" s="97"/>
      <c r="GYN303" s="97"/>
      <c r="GYO303" s="97"/>
      <c r="GYP303" s="97"/>
      <c r="GYQ303" s="97"/>
      <c r="GYR303" s="97"/>
      <c r="GYS303" s="97"/>
      <c r="GYT303" s="97"/>
      <c r="GYU303" s="97"/>
      <c r="GYV303" s="97"/>
      <c r="GYW303" s="97"/>
      <c r="GYX303" s="97"/>
      <c r="GYY303" s="97"/>
      <c r="GYZ303" s="97"/>
      <c r="GZA303" s="97"/>
      <c r="GZB303" s="97"/>
      <c r="GZC303" s="97"/>
      <c r="GZD303" s="97"/>
      <c r="GZE303" s="97"/>
      <c r="GZF303" s="97"/>
      <c r="GZG303" s="97"/>
      <c r="GZH303" s="97"/>
      <c r="GZI303" s="97"/>
      <c r="GZJ303" s="97"/>
      <c r="GZK303" s="97"/>
      <c r="GZL303" s="97"/>
      <c r="GZM303" s="97"/>
      <c r="GZN303" s="97"/>
      <c r="GZO303" s="97"/>
      <c r="GZP303" s="97"/>
      <c r="GZQ303" s="97"/>
      <c r="GZR303" s="97"/>
      <c r="GZS303" s="97"/>
      <c r="GZT303" s="97"/>
      <c r="GZU303" s="97"/>
      <c r="GZV303" s="97"/>
      <c r="GZW303" s="97"/>
      <c r="GZX303" s="97"/>
      <c r="GZY303" s="97"/>
      <c r="GZZ303" s="97"/>
      <c r="HAA303" s="97"/>
      <c r="HAB303" s="97"/>
      <c r="HAC303" s="97"/>
      <c r="HAD303" s="97"/>
      <c r="HAE303" s="97"/>
      <c r="HAF303" s="97"/>
      <c r="HAG303" s="97"/>
      <c r="HAH303" s="97"/>
      <c r="HAI303" s="97"/>
      <c r="HAJ303" s="97"/>
      <c r="HAK303" s="97"/>
      <c r="HAL303" s="97"/>
      <c r="HAM303" s="97"/>
      <c r="HAN303" s="97"/>
      <c r="HAO303" s="97"/>
      <c r="HAP303" s="97"/>
      <c r="HAQ303" s="97"/>
      <c r="HAR303" s="97"/>
      <c r="HAS303" s="97"/>
      <c r="HAT303" s="97"/>
      <c r="HAU303" s="97"/>
      <c r="HAV303" s="97"/>
      <c r="HAW303" s="97"/>
      <c r="HAX303" s="97"/>
      <c r="HAY303" s="97"/>
      <c r="HAZ303" s="97"/>
      <c r="HBA303" s="97"/>
      <c r="HBB303" s="97"/>
      <c r="HBC303" s="97"/>
      <c r="HBD303" s="97"/>
      <c r="HBE303" s="97"/>
      <c r="HBF303" s="97"/>
      <c r="HBG303" s="97"/>
      <c r="HBH303" s="97"/>
      <c r="HBI303" s="97"/>
      <c r="HBJ303" s="97"/>
      <c r="HBK303" s="97"/>
      <c r="HBL303" s="97"/>
      <c r="HBM303" s="97"/>
      <c r="HBN303" s="97"/>
      <c r="HBO303" s="97"/>
      <c r="HBP303" s="97"/>
      <c r="HBQ303" s="97"/>
      <c r="HBR303" s="97"/>
      <c r="HBS303" s="97"/>
      <c r="HBT303" s="97"/>
      <c r="HBU303" s="97"/>
      <c r="HBV303" s="97"/>
      <c r="HBW303" s="97"/>
      <c r="HBX303" s="97"/>
      <c r="HBY303" s="97"/>
      <c r="HBZ303" s="97"/>
      <c r="HCA303" s="97"/>
      <c r="HCB303" s="97"/>
      <c r="HCC303" s="97"/>
      <c r="HCD303" s="97"/>
      <c r="HCE303" s="97"/>
      <c r="HCF303" s="97"/>
      <c r="HCG303" s="97"/>
      <c r="HCH303" s="97"/>
      <c r="HCI303" s="97"/>
      <c r="HCJ303" s="97"/>
      <c r="HCK303" s="97"/>
      <c r="HCL303" s="97"/>
      <c r="HCM303" s="97"/>
      <c r="HCN303" s="97"/>
      <c r="HCO303" s="97"/>
      <c r="HCP303" s="97"/>
      <c r="HCQ303" s="97"/>
      <c r="HCR303" s="97"/>
      <c r="HCS303" s="97"/>
      <c r="HCT303" s="97"/>
      <c r="HCU303" s="97"/>
      <c r="HCV303" s="97"/>
      <c r="HCW303" s="97"/>
      <c r="HCX303" s="97"/>
      <c r="HCY303" s="97"/>
      <c r="HCZ303" s="97"/>
      <c r="HDA303" s="97"/>
      <c r="HDB303" s="97"/>
      <c r="HDC303" s="97"/>
      <c r="HDD303" s="97"/>
      <c r="HDE303" s="97"/>
      <c r="HDF303" s="97"/>
      <c r="HDG303" s="97"/>
      <c r="HDH303" s="97"/>
      <c r="HDI303" s="97"/>
      <c r="HDJ303" s="97"/>
      <c r="HDK303" s="97"/>
      <c r="HDL303" s="97"/>
      <c r="HDM303" s="97"/>
      <c r="HDN303" s="97"/>
      <c r="HDO303" s="97"/>
      <c r="HDP303" s="97"/>
      <c r="HDQ303" s="97"/>
      <c r="HDR303" s="97"/>
      <c r="HDS303" s="97"/>
      <c r="HDT303" s="97"/>
      <c r="HDU303" s="97"/>
      <c r="HDV303" s="97"/>
      <c r="HDW303" s="97"/>
      <c r="HDX303" s="97"/>
      <c r="HDY303" s="97"/>
      <c r="HDZ303" s="97"/>
      <c r="HEA303" s="97"/>
      <c r="HEB303" s="97"/>
      <c r="HEC303" s="97"/>
      <c r="HED303" s="97"/>
      <c r="HEE303" s="97"/>
      <c r="HEF303" s="97"/>
      <c r="HEG303" s="97"/>
      <c r="HEH303" s="97"/>
      <c r="HEI303" s="97"/>
      <c r="HEJ303" s="97"/>
      <c r="HEK303" s="97"/>
      <c r="HEL303" s="97"/>
      <c r="HEM303" s="97"/>
      <c r="HEN303" s="97"/>
      <c r="HEO303" s="97"/>
      <c r="HEP303" s="97"/>
      <c r="HEQ303" s="97"/>
      <c r="HER303" s="97"/>
      <c r="HES303" s="97"/>
      <c r="HET303" s="97"/>
      <c r="HEU303" s="97"/>
      <c r="HEV303" s="97"/>
      <c r="HEW303" s="97"/>
      <c r="HEX303" s="97"/>
      <c r="HEY303" s="97"/>
      <c r="HEZ303" s="97"/>
      <c r="HFA303" s="97"/>
      <c r="HFB303" s="97"/>
      <c r="HFC303" s="97"/>
      <c r="HFD303" s="97"/>
      <c r="HFE303" s="97"/>
      <c r="HFF303" s="97"/>
      <c r="HFG303" s="97"/>
      <c r="HFH303" s="97"/>
      <c r="HFI303" s="97"/>
      <c r="HFJ303" s="97"/>
      <c r="HFK303" s="97"/>
      <c r="HFL303" s="97"/>
      <c r="HFM303" s="97"/>
      <c r="HFN303" s="97"/>
      <c r="HFO303" s="97"/>
      <c r="HFP303" s="97"/>
      <c r="HFQ303" s="97"/>
      <c r="HFR303" s="97"/>
      <c r="HFS303" s="97"/>
      <c r="HFT303" s="97"/>
      <c r="HFU303" s="97"/>
      <c r="HFV303" s="97"/>
      <c r="HFW303" s="97"/>
      <c r="HFX303" s="97"/>
      <c r="HFY303" s="97"/>
      <c r="HFZ303" s="97"/>
      <c r="HGA303" s="97"/>
      <c r="HGB303" s="97"/>
      <c r="HGC303" s="97"/>
      <c r="HGD303" s="97"/>
      <c r="HGE303" s="97"/>
      <c r="HGF303" s="97"/>
      <c r="HGG303" s="97"/>
      <c r="HGH303" s="97"/>
      <c r="HGI303" s="97"/>
      <c r="HGJ303" s="97"/>
      <c r="HGK303" s="97"/>
      <c r="HGL303" s="97"/>
      <c r="HGM303" s="97"/>
      <c r="HGN303" s="97"/>
      <c r="HGO303" s="97"/>
      <c r="HGP303" s="97"/>
      <c r="HGQ303" s="97"/>
      <c r="HGR303" s="97"/>
      <c r="HGS303" s="97"/>
      <c r="HGT303" s="97"/>
      <c r="HGU303" s="97"/>
      <c r="HGV303" s="97"/>
      <c r="HGW303" s="97"/>
      <c r="HGX303" s="97"/>
      <c r="HGY303" s="97"/>
      <c r="HGZ303" s="97"/>
      <c r="HHA303" s="97"/>
      <c r="HHB303" s="97"/>
      <c r="HHC303" s="97"/>
      <c r="HHD303" s="97"/>
      <c r="HHE303" s="97"/>
      <c r="HHF303" s="97"/>
      <c r="HHG303" s="97"/>
      <c r="HHH303" s="97"/>
      <c r="HHI303" s="97"/>
      <c r="HHJ303" s="97"/>
      <c r="HHK303" s="97"/>
      <c r="HHL303" s="97"/>
      <c r="HHM303" s="97"/>
      <c r="HHN303" s="97"/>
      <c r="HHO303" s="97"/>
      <c r="HHP303" s="97"/>
      <c r="HHQ303" s="97"/>
      <c r="HHR303" s="97"/>
      <c r="HHS303" s="97"/>
      <c r="HHT303" s="97"/>
      <c r="HHU303" s="97"/>
      <c r="HHV303" s="97"/>
      <c r="HHW303" s="97"/>
      <c r="HHX303" s="97"/>
      <c r="HHY303" s="97"/>
      <c r="HHZ303" s="97"/>
      <c r="HIA303" s="97"/>
      <c r="HIB303" s="97"/>
      <c r="HIC303" s="97"/>
      <c r="HID303" s="97"/>
      <c r="HIE303" s="97"/>
      <c r="HIF303" s="97"/>
      <c r="HIG303" s="97"/>
      <c r="HIH303" s="97"/>
      <c r="HII303" s="97"/>
      <c r="HIJ303" s="97"/>
      <c r="HIK303" s="97"/>
      <c r="HIL303" s="97"/>
      <c r="HIM303" s="97"/>
      <c r="HIN303" s="97"/>
      <c r="HIO303" s="97"/>
      <c r="HIP303" s="97"/>
      <c r="HIQ303" s="97"/>
      <c r="HIR303" s="97"/>
      <c r="HIS303" s="97"/>
      <c r="HIT303" s="97"/>
      <c r="HIU303" s="97"/>
      <c r="HIV303" s="97"/>
      <c r="HIW303" s="97"/>
      <c r="HIX303" s="97"/>
      <c r="HIY303" s="97"/>
      <c r="HIZ303" s="97"/>
      <c r="HJA303" s="97"/>
      <c r="HJB303" s="97"/>
      <c r="HJC303" s="97"/>
      <c r="HJD303" s="97"/>
      <c r="HJE303" s="97"/>
      <c r="HJF303" s="97"/>
      <c r="HJG303" s="97"/>
      <c r="HJH303" s="97"/>
      <c r="HJI303" s="97"/>
      <c r="HJJ303" s="97"/>
      <c r="HJK303" s="97"/>
      <c r="HJL303" s="97"/>
      <c r="HJM303" s="97"/>
      <c r="HJN303" s="97"/>
      <c r="HJO303" s="97"/>
      <c r="HJP303" s="97"/>
      <c r="HJQ303" s="97"/>
      <c r="HJR303" s="97"/>
      <c r="HJS303" s="97"/>
      <c r="HJT303" s="97"/>
      <c r="HJU303" s="97"/>
      <c r="HJV303" s="97"/>
      <c r="HJW303" s="97"/>
      <c r="HJX303" s="97"/>
      <c r="HJY303" s="97"/>
      <c r="HJZ303" s="97"/>
      <c r="HKA303" s="97"/>
      <c r="HKB303" s="97"/>
      <c r="HKC303" s="97"/>
      <c r="HKD303" s="97"/>
      <c r="HKE303" s="97"/>
      <c r="HKF303" s="97"/>
      <c r="HKG303" s="97"/>
      <c r="HKH303" s="97"/>
      <c r="HKI303" s="97"/>
      <c r="HKJ303" s="97"/>
      <c r="HKK303" s="97"/>
      <c r="HKL303" s="97"/>
      <c r="HKM303" s="97"/>
      <c r="HKN303" s="97"/>
      <c r="HKO303" s="97"/>
      <c r="HKP303" s="97"/>
      <c r="HKQ303" s="97"/>
      <c r="HKR303" s="97"/>
      <c r="HKS303" s="97"/>
      <c r="HKT303" s="97"/>
      <c r="HKU303" s="97"/>
      <c r="HKV303" s="97"/>
      <c r="HKW303" s="97"/>
      <c r="HKX303" s="97"/>
      <c r="HKY303" s="97"/>
      <c r="HKZ303" s="97"/>
      <c r="HLA303" s="97"/>
      <c r="HLB303" s="97"/>
      <c r="HLC303" s="97"/>
      <c r="HLD303" s="97"/>
      <c r="HLE303" s="97"/>
      <c r="HLF303" s="97"/>
      <c r="HLG303" s="97"/>
      <c r="HLH303" s="97"/>
      <c r="HLI303" s="97"/>
      <c r="HLJ303" s="97"/>
      <c r="HLK303" s="97"/>
      <c r="HLL303" s="97"/>
      <c r="HLM303" s="97"/>
      <c r="HLN303" s="97"/>
      <c r="HLO303" s="97"/>
      <c r="HLP303" s="97"/>
      <c r="HLQ303" s="97"/>
      <c r="HLR303" s="97"/>
      <c r="HLS303" s="97"/>
      <c r="HLT303" s="97"/>
      <c r="HLU303" s="97"/>
      <c r="HLV303" s="97"/>
      <c r="HLW303" s="97"/>
      <c r="HLX303" s="97"/>
      <c r="HLY303" s="97"/>
      <c r="HLZ303" s="97"/>
      <c r="HMA303" s="97"/>
      <c r="HMB303" s="97"/>
      <c r="HMC303" s="97"/>
      <c r="HMD303" s="97"/>
      <c r="HME303" s="97"/>
      <c r="HMF303" s="97"/>
      <c r="HMG303" s="97"/>
      <c r="HMH303" s="97"/>
      <c r="HMI303" s="97"/>
      <c r="HMJ303" s="97"/>
      <c r="HMK303" s="97"/>
      <c r="HML303" s="97"/>
      <c r="HMM303" s="97"/>
      <c r="HMN303" s="97"/>
      <c r="HMO303" s="97"/>
      <c r="HMP303" s="97"/>
      <c r="HMQ303" s="97"/>
      <c r="HMR303" s="97"/>
      <c r="HMS303" s="97"/>
      <c r="HMT303" s="97"/>
      <c r="HMU303" s="97"/>
      <c r="HMV303" s="97"/>
      <c r="HMW303" s="97"/>
      <c r="HMX303" s="97"/>
      <c r="HMY303" s="97"/>
      <c r="HMZ303" s="97"/>
      <c r="HNA303" s="97"/>
      <c r="HNB303" s="97"/>
      <c r="HNC303" s="97"/>
      <c r="HND303" s="97"/>
      <c r="HNE303" s="97"/>
      <c r="HNF303" s="97"/>
      <c r="HNG303" s="97"/>
      <c r="HNH303" s="97"/>
      <c r="HNI303" s="97"/>
      <c r="HNJ303" s="97"/>
      <c r="HNK303" s="97"/>
      <c r="HNL303" s="97"/>
      <c r="HNM303" s="97"/>
      <c r="HNN303" s="97"/>
      <c r="HNO303" s="97"/>
      <c r="HNP303" s="97"/>
      <c r="HNQ303" s="97"/>
      <c r="HNR303" s="97"/>
      <c r="HNS303" s="97"/>
      <c r="HNT303" s="97"/>
      <c r="HNU303" s="97"/>
      <c r="HNV303" s="97"/>
      <c r="HNW303" s="97"/>
      <c r="HNX303" s="97"/>
      <c r="HNY303" s="97"/>
      <c r="HNZ303" s="97"/>
      <c r="HOA303" s="97"/>
      <c r="HOB303" s="97"/>
      <c r="HOC303" s="97"/>
      <c r="HOD303" s="97"/>
      <c r="HOE303" s="97"/>
      <c r="HOF303" s="97"/>
      <c r="HOG303" s="97"/>
      <c r="HOH303" s="97"/>
      <c r="HOI303" s="97"/>
      <c r="HOJ303" s="97"/>
      <c r="HOK303" s="97"/>
      <c r="HOL303" s="97"/>
      <c r="HOM303" s="97"/>
      <c r="HON303" s="97"/>
      <c r="HOO303" s="97"/>
      <c r="HOP303" s="97"/>
      <c r="HOQ303" s="97"/>
      <c r="HOR303" s="97"/>
      <c r="HOS303" s="97"/>
      <c r="HOT303" s="97"/>
      <c r="HOU303" s="97"/>
      <c r="HOV303" s="97"/>
      <c r="HOW303" s="97"/>
      <c r="HOX303" s="97"/>
      <c r="HOY303" s="97"/>
      <c r="HOZ303" s="97"/>
      <c r="HPA303" s="97"/>
      <c r="HPB303" s="97"/>
      <c r="HPC303" s="97"/>
      <c r="HPD303" s="97"/>
      <c r="HPE303" s="97"/>
      <c r="HPF303" s="97"/>
      <c r="HPG303" s="97"/>
      <c r="HPH303" s="97"/>
      <c r="HPI303" s="97"/>
      <c r="HPJ303" s="97"/>
      <c r="HPK303" s="97"/>
      <c r="HPL303" s="97"/>
      <c r="HPM303" s="97"/>
      <c r="HPN303" s="97"/>
      <c r="HPO303" s="97"/>
      <c r="HPP303" s="97"/>
      <c r="HPQ303" s="97"/>
      <c r="HPR303" s="97"/>
      <c r="HPS303" s="97"/>
      <c r="HPT303" s="97"/>
      <c r="HPU303" s="97"/>
      <c r="HPV303" s="97"/>
      <c r="HPW303" s="97"/>
      <c r="HPX303" s="97"/>
      <c r="HPY303" s="97"/>
      <c r="HPZ303" s="97"/>
      <c r="HQA303" s="97"/>
      <c r="HQB303" s="97"/>
      <c r="HQC303" s="97"/>
      <c r="HQD303" s="97"/>
      <c r="HQE303" s="97"/>
      <c r="HQF303" s="97"/>
      <c r="HQG303" s="97"/>
      <c r="HQH303" s="97"/>
      <c r="HQI303" s="97"/>
      <c r="HQJ303" s="97"/>
      <c r="HQK303" s="97"/>
      <c r="HQL303" s="97"/>
      <c r="HQM303" s="97"/>
      <c r="HQN303" s="97"/>
      <c r="HQO303" s="97"/>
      <c r="HQP303" s="97"/>
      <c r="HQQ303" s="97"/>
      <c r="HQR303" s="97"/>
      <c r="HQS303" s="97"/>
      <c r="HQT303" s="97"/>
      <c r="HQU303" s="97"/>
      <c r="HQV303" s="97"/>
      <c r="HQW303" s="97"/>
      <c r="HQX303" s="97"/>
      <c r="HQY303" s="97"/>
      <c r="HQZ303" s="97"/>
      <c r="HRA303" s="97"/>
      <c r="HRB303" s="97"/>
      <c r="HRC303" s="97"/>
      <c r="HRD303" s="97"/>
      <c r="HRE303" s="97"/>
      <c r="HRF303" s="97"/>
      <c r="HRG303" s="97"/>
      <c r="HRH303" s="97"/>
      <c r="HRI303" s="97"/>
      <c r="HRJ303" s="97"/>
      <c r="HRK303" s="97"/>
      <c r="HRL303" s="97"/>
      <c r="HRM303" s="97"/>
      <c r="HRN303" s="97"/>
      <c r="HRO303" s="97"/>
      <c r="HRP303" s="97"/>
      <c r="HRQ303" s="97"/>
      <c r="HRR303" s="97"/>
      <c r="HRS303" s="97"/>
      <c r="HRT303" s="97"/>
      <c r="HRU303" s="97"/>
      <c r="HRV303" s="97"/>
      <c r="HRW303" s="97"/>
      <c r="HRX303" s="97"/>
      <c r="HRY303" s="97"/>
      <c r="HRZ303" s="97"/>
      <c r="HSA303" s="97"/>
      <c r="HSB303" s="97"/>
      <c r="HSC303" s="97"/>
      <c r="HSD303" s="97"/>
      <c r="HSE303" s="97"/>
      <c r="HSF303" s="97"/>
      <c r="HSG303" s="97"/>
      <c r="HSH303" s="97"/>
      <c r="HSI303" s="97"/>
      <c r="HSJ303" s="97"/>
      <c r="HSK303" s="97"/>
      <c r="HSL303" s="97"/>
      <c r="HSM303" s="97"/>
      <c r="HSN303" s="97"/>
      <c r="HSO303" s="97"/>
      <c r="HSP303" s="97"/>
      <c r="HSQ303" s="97"/>
      <c r="HSR303" s="97"/>
      <c r="HSS303" s="97"/>
      <c r="HST303" s="97"/>
      <c r="HSU303" s="97"/>
      <c r="HSV303" s="97"/>
      <c r="HSW303" s="97"/>
      <c r="HSX303" s="97"/>
      <c r="HSY303" s="97"/>
      <c r="HSZ303" s="97"/>
      <c r="HTA303" s="97"/>
      <c r="HTB303" s="97"/>
      <c r="HTC303" s="97"/>
      <c r="HTD303" s="97"/>
      <c r="HTE303" s="97"/>
      <c r="HTF303" s="97"/>
      <c r="HTG303" s="97"/>
      <c r="HTH303" s="97"/>
      <c r="HTI303" s="97"/>
      <c r="HTJ303" s="97"/>
      <c r="HTK303" s="97"/>
      <c r="HTL303" s="97"/>
      <c r="HTM303" s="97"/>
      <c r="HTN303" s="97"/>
      <c r="HTO303" s="97"/>
      <c r="HTP303" s="97"/>
      <c r="HTQ303" s="97"/>
      <c r="HTR303" s="97"/>
      <c r="HTS303" s="97"/>
      <c r="HTT303" s="97"/>
      <c r="HTU303" s="97"/>
      <c r="HTV303" s="97"/>
      <c r="HTW303" s="97"/>
      <c r="HTX303" s="97"/>
      <c r="HTY303" s="97"/>
      <c r="HTZ303" s="97"/>
      <c r="HUA303" s="97"/>
      <c r="HUB303" s="97"/>
      <c r="HUC303" s="97"/>
      <c r="HUD303" s="97"/>
      <c r="HUE303" s="97"/>
      <c r="HUF303" s="97"/>
      <c r="HUG303" s="97"/>
      <c r="HUH303" s="97"/>
      <c r="HUI303" s="97"/>
      <c r="HUJ303" s="97"/>
      <c r="HUK303" s="97"/>
      <c r="HUL303" s="97"/>
      <c r="HUM303" s="97"/>
      <c r="HUN303" s="97"/>
      <c r="HUO303" s="97"/>
      <c r="HUP303" s="97"/>
      <c r="HUQ303" s="97"/>
      <c r="HUR303" s="97"/>
      <c r="HUS303" s="97"/>
      <c r="HUT303" s="97"/>
      <c r="HUU303" s="97"/>
      <c r="HUV303" s="97"/>
      <c r="HUW303" s="97"/>
      <c r="HUX303" s="97"/>
      <c r="HUY303" s="97"/>
      <c r="HUZ303" s="97"/>
      <c r="HVA303" s="97"/>
      <c r="HVB303" s="97"/>
      <c r="HVC303" s="97"/>
      <c r="HVD303" s="97"/>
      <c r="HVE303" s="97"/>
      <c r="HVF303" s="97"/>
      <c r="HVG303" s="97"/>
      <c r="HVH303" s="97"/>
      <c r="HVI303" s="97"/>
      <c r="HVJ303" s="97"/>
      <c r="HVK303" s="97"/>
      <c r="HVL303" s="97"/>
      <c r="HVM303" s="97"/>
      <c r="HVN303" s="97"/>
      <c r="HVO303" s="97"/>
      <c r="HVP303" s="97"/>
      <c r="HVQ303" s="97"/>
      <c r="HVR303" s="97"/>
      <c r="HVS303" s="97"/>
      <c r="HVT303" s="97"/>
      <c r="HVU303" s="97"/>
      <c r="HVV303" s="97"/>
      <c r="HVW303" s="97"/>
      <c r="HVX303" s="97"/>
      <c r="HVY303" s="97"/>
      <c r="HVZ303" s="97"/>
      <c r="HWA303" s="97"/>
      <c r="HWB303" s="97"/>
      <c r="HWC303" s="97"/>
      <c r="HWD303" s="97"/>
      <c r="HWE303" s="97"/>
      <c r="HWF303" s="97"/>
      <c r="HWG303" s="97"/>
      <c r="HWH303" s="97"/>
      <c r="HWI303" s="97"/>
      <c r="HWJ303" s="97"/>
      <c r="HWK303" s="97"/>
      <c r="HWL303" s="97"/>
      <c r="HWM303" s="97"/>
      <c r="HWN303" s="97"/>
      <c r="HWO303" s="97"/>
      <c r="HWP303" s="97"/>
      <c r="HWQ303" s="97"/>
      <c r="HWR303" s="97"/>
      <c r="HWS303" s="97"/>
      <c r="HWT303" s="97"/>
      <c r="HWU303" s="97"/>
      <c r="HWV303" s="97"/>
      <c r="HWW303" s="97"/>
      <c r="HWX303" s="97"/>
      <c r="HWY303" s="97"/>
      <c r="HWZ303" s="97"/>
      <c r="HXA303" s="97"/>
      <c r="HXB303" s="97"/>
      <c r="HXC303" s="97"/>
      <c r="HXD303" s="97"/>
      <c r="HXE303" s="97"/>
      <c r="HXF303" s="97"/>
      <c r="HXG303" s="97"/>
      <c r="HXH303" s="97"/>
      <c r="HXI303" s="97"/>
      <c r="HXJ303" s="97"/>
      <c r="HXK303" s="97"/>
      <c r="HXL303" s="97"/>
      <c r="HXM303" s="97"/>
      <c r="HXN303" s="97"/>
      <c r="HXO303" s="97"/>
      <c r="HXP303" s="97"/>
      <c r="HXQ303" s="97"/>
      <c r="HXR303" s="97"/>
      <c r="HXS303" s="97"/>
      <c r="HXT303" s="97"/>
      <c r="HXU303" s="97"/>
      <c r="HXV303" s="97"/>
      <c r="HXW303" s="97"/>
      <c r="HXX303" s="97"/>
      <c r="HXY303" s="97"/>
      <c r="HXZ303" s="97"/>
      <c r="HYA303" s="97"/>
      <c r="HYB303" s="97"/>
      <c r="HYC303" s="97"/>
      <c r="HYD303" s="97"/>
      <c r="HYE303" s="97"/>
      <c r="HYF303" s="97"/>
      <c r="HYG303" s="97"/>
      <c r="HYH303" s="97"/>
      <c r="HYI303" s="97"/>
      <c r="HYJ303" s="97"/>
      <c r="HYK303" s="97"/>
      <c r="HYL303" s="97"/>
      <c r="HYM303" s="97"/>
      <c r="HYN303" s="97"/>
      <c r="HYO303" s="97"/>
      <c r="HYP303" s="97"/>
      <c r="HYQ303" s="97"/>
      <c r="HYR303" s="97"/>
      <c r="HYS303" s="97"/>
      <c r="HYT303" s="97"/>
      <c r="HYU303" s="97"/>
      <c r="HYV303" s="97"/>
      <c r="HYW303" s="97"/>
      <c r="HYX303" s="97"/>
      <c r="HYY303" s="97"/>
      <c r="HYZ303" s="97"/>
      <c r="HZA303" s="97"/>
      <c r="HZB303" s="97"/>
      <c r="HZC303" s="97"/>
      <c r="HZD303" s="97"/>
      <c r="HZE303" s="97"/>
      <c r="HZF303" s="97"/>
      <c r="HZG303" s="97"/>
      <c r="HZH303" s="97"/>
      <c r="HZI303" s="97"/>
      <c r="HZJ303" s="97"/>
      <c r="HZK303" s="97"/>
      <c r="HZL303" s="97"/>
      <c r="HZM303" s="97"/>
      <c r="HZN303" s="97"/>
      <c r="HZO303" s="97"/>
      <c r="HZP303" s="97"/>
      <c r="HZQ303" s="97"/>
      <c r="HZR303" s="97"/>
      <c r="HZS303" s="97"/>
      <c r="HZT303" s="97"/>
      <c r="HZU303" s="97"/>
      <c r="HZV303" s="97"/>
      <c r="HZW303" s="97"/>
      <c r="HZX303" s="97"/>
      <c r="HZY303" s="97"/>
      <c r="HZZ303" s="97"/>
      <c r="IAA303" s="97"/>
      <c r="IAB303" s="97"/>
      <c r="IAC303" s="97"/>
      <c r="IAD303" s="97"/>
      <c r="IAE303" s="97"/>
      <c r="IAF303" s="97"/>
      <c r="IAG303" s="97"/>
      <c r="IAH303" s="97"/>
      <c r="IAI303" s="97"/>
      <c r="IAJ303" s="97"/>
      <c r="IAK303" s="97"/>
      <c r="IAL303" s="97"/>
      <c r="IAM303" s="97"/>
      <c r="IAN303" s="97"/>
      <c r="IAO303" s="97"/>
      <c r="IAP303" s="97"/>
      <c r="IAQ303" s="97"/>
      <c r="IAR303" s="97"/>
      <c r="IAS303" s="97"/>
      <c r="IAT303" s="97"/>
      <c r="IAU303" s="97"/>
      <c r="IAV303" s="97"/>
      <c r="IAW303" s="97"/>
      <c r="IAX303" s="97"/>
      <c r="IAY303" s="97"/>
      <c r="IAZ303" s="97"/>
      <c r="IBA303" s="97"/>
      <c r="IBB303" s="97"/>
      <c r="IBC303" s="97"/>
      <c r="IBD303" s="97"/>
      <c r="IBE303" s="97"/>
      <c r="IBF303" s="97"/>
      <c r="IBG303" s="97"/>
      <c r="IBH303" s="97"/>
      <c r="IBI303" s="97"/>
      <c r="IBJ303" s="97"/>
      <c r="IBK303" s="97"/>
      <c r="IBL303" s="97"/>
      <c r="IBM303" s="97"/>
      <c r="IBN303" s="97"/>
      <c r="IBO303" s="97"/>
      <c r="IBP303" s="97"/>
      <c r="IBQ303" s="97"/>
      <c r="IBR303" s="97"/>
      <c r="IBS303" s="97"/>
      <c r="IBT303" s="97"/>
      <c r="IBU303" s="97"/>
      <c r="IBV303" s="97"/>
      <c r="IBW303" s="97"/>
      <c r="IBX303" s="97"/>
      <c r="IBY303" s="97"/>
      <c r="IBZ303" s="97"/>
      <c r="ICA303" s="97"/>
      <c r="ICB303" s="97"/>
      <c r="ICC303" s="97"/>
      <c r="ICD303" s="97"/>
      <c r="ICE303" s="97"/>
      <c r="ICF303" s="97"/>
      <c r="ICG303" s="97"/>
      <c r="ICH303" s="97"/>
      <c r="ICI303" s="97"/>
      <c r="ICJ303" s="97"/>
      <c r="ICK303" s="97"/>
      <c r="ICL303" s="97"/>
      <c r="ICM303" s="97"/>
      <c r="ICN303" s="97"/>
      <c r="ICO303" s="97"/>
      <c r="ICP303" s="97"/>
      <c r="ICQ303" s="97"/>
      <c r="ICR303" s="97"/>
      <c r="ICS303" s="97"/>
      <c r="ICT303" s="97"/>
      <c r="ICU303" s="97"/>
      <c r="ICV303" s="97"/>
      <c r="ICW303" s="97"/>
      <c r="ICX303" s="97"/>
      <c r="ICY303" s="97"/>
      <c r="ICZ303" s="97"/>
      <c r="IDA303" s="97"/>
      <c r="IDB303" s="97"/>
      <c r="IDC303" s="97"/>
      <c r="IDD303" s="97"/>
      <c r="IDE303" s="97"/>
      <c r="IDF303" s="97"/>
      <c r="IDG303" s="97"/>
      <c r="IDH303" s="97"/>
      <c r="IDI303" s="97"/>
      <c r="IDJ303" s="97"/>
      <c r="IDK303" s="97"/>
      <c r="IDL303" s="97"/>
      <c r="IDM303" s="97"/>
      <c r="IDN303" s="97"/>
      <c r="IDO303" s="97"/>
      <c r="IDP303" s="97"/>
      <c r="IDQ303" s="97"/>
      <c r="IDR303" s="97"/>
      <c r="IDS303" s="97"/>
      <c r="IDT303" s="97"/>
      <c r="IDU303" s="97"/>
      <c r="IDV303" s="97"/>
      <c r="IDW303" s="97"/>
      <c r="IDX303" s="97"/>
      <c r="IDY303" s="97"/>
      <c r="IDZ303" s="97"/>
      <c r="IEA303" s="97"/>
      <c r="IEB303" s="97"/>
      <c r="IEC303" s="97"/>
      <c r="IED303" s="97"/>
      <c r="IEE303" s="97"/>
      <c r="IEF303" s="97"/>
      <c r="IEG303" s="97"/>
      <c r="IEH303" s="97"/>
      <c r="IEI303" s="97"/>
      <c r="IEJ303" s="97"/>
      <c r="IEK303" s="97"/>
      <c r="IEL303" s="97"/>
      <c r="IEM303" s="97"/>
      <c r="IEN303" s="97"/>
      <c r="IEO303" s="97"/>
      <c r="IEP303" s="97"/>
      <c r="IEQ303" s="97"/>
      <c r="IER303" s="97"/>
      <c r="IES303" s="97"/>
      <c r="IET303" s="97"/>
      <c r="IEU303" s="97"/>
      <c r="IEV303" s="97"/>
      <c r="IEW303" s="97"/>
      <c r="IEX303" s="97"/>
      <c r="IEY303" s="97"/>
      <c r="IEZ303" s="97"/>
      <c r="IFA303" s="97"/>
      <c r="IFB303" s="97"/>
      <c r="IFC303" s="97"/>
      <c r="IFD303" s="97"/>
      <c r="IFE303" s="97"/>
      <c r="IFF303" s="97"/>
      <c r="IFG303" s="97"/>
      <c r="IFH303" s="97"/>
      <c r="IFI303" s="97"/>
      <c r="IFJ303" s="97"/>
      <c r="IFK303" s="97"/>
      <c r="IFL303" s="97"/>
      <c r="IFM303" s="97"/>
      <c r="IFN303" s="97"/>
      <c r="IFO303" s="97"/>
      <c r="IFP303" s="97"/>
      <c r="IFQ303" s="97"/>
      <c r="IFR303" s="97"/>
      <c r="IFS303" s="97"/>
      <c r="IFT303" s="97"/>
      <c r="IFU303" s="97"/>
      <c r="IFV303" s="97"/>
      <c r="IFW303" s="97"/>
      <c r="IFX303" s="97"/>
      <c r="IFY303" s="97"/>
      <c r="IFZ303" s="97"/>
      <c r="IGA303" s="97"/>
      <c r="IGB303" s="97"/>
      <c r="IGC303" s="97"/>
      <c r="IGD303" s="97"/>
      <c r="IGE303" s="97"/>
      <c r="IGF303" s="97"/>
      <c r="IGG303" s="97"/>
      <c r="IGH303" s="97"/>
      <c r="IGI303" s="97"/>
      <c r="IGJ303" s="97"/>
      <c r="IGK303" s="97"/>
      <c r="IGL303" s="97"/>
      <c r="IGM303" s="97"/>
      <c r="IGN303" s="97"/>
      <c r="IGO303" s="97"/>
      <c r="IGP303" s="97"/>
      <c r="IGQ303" s="97"/>
      <c r="IGR303" s="97"/>
      <c r="IGS303" s="97"/>
      <c r="IGT303" s="97"/>
      <c r="IGU303" s="97"/>
      <c r="IGV303" s="97"/>
      <c r="IGW303" s="97"/>
      <c r="IGX303" s="97"/>
      <c r="IGY303" s="97"/>
      <c r="IGZ303" s="97"/>
      <c r="IHA303" s="97"/>
      <c r="IHB303" s="97"/>
      <c r="IHC303" s="97"/>
      <c r="IHD303" s="97"/>
      <c r="IHE303" s="97"/>
      <c r="IHF303" s="97"/>
      <c r="IHG303" s="97"/>
      <c r="IHH303" s="97"/>
      <c r="IHI303" s="97"/>
      <c r="IHJ303" s="97"/>
      <c r="IHK303" s="97"/>
      <c r="IHL303" s="97"/>
      <c r="IHM303" s="97"/>
      <c r="IHN303" s="97"/>
      <c r="IHO303" s="97"/>
      <c r="IHP303" s="97"/>
      <c r="IHQ303" s="97"/>
      <c r="IHR303" s="97"/>
      <c r="IHS303" s="97"/>
      <c r="IHT303" s="97"/>
      <c r="IHU303" s="97"/>
      <c r="IHV303" s="97"/>
      <c r="IHW303" s="97"/>
      <c r="IHX303" s="97"/>
      <c r="IHY303" s="97"/>
      <c r="IHZ303" s="97"/>
      <c r="IIA303" s="97"/>
      <c r="IIB303" s="97"/>
      <c r="IIC303" s="97"/>
      <c r="IID303" s="97"/>
      <c r="IIE303" s="97"/>
      <c r="IIF303" s="97"/>
      <c r="IIG303" s="97"/>
      <c r="IIH303" s="97"/>
      <c r="III303" s="97"/>
      <c r="IIJ303" s="97"/>
      <c r="IIK303" s="97"/>
      <c r="IIL303" s="97"/>
      <c r="IIM303" s="97"/>
      <c r="IIN303" s="97"/>
      <c r="IIO303" s="97"/>
      <c r="IIP303" s="97"/>
      <c r="IIQ303" s="97"/>
      <c r="IIR303" s="97"/>
      <c r="IIS303" s="97"/>
      <c r="IIT303" s="97"/>
      <c r="IIU303" s="97"/>
      <c r="IIV303" s="97"/>
      <c r="IIW303" s="97"/>
      <c r="IIX303" s="97"/>
      <c r="IIY303" s="97"/>
      <c r="IIZ303" s="97"/>
      <c r="IJA303" s="97"/>
      <c r="IJB303" s="97"/>
      <c r="IJC303" s="97"/>
      <c r="IJD303" s="97"/>
      <c r="IJE303" s="97"/>
      <c r="IJF303" s="97"/>
      <c r="IJG303" s="97"/>
      <c r="IJH303" s="97"/>
      <c r="IJI303" s="97"/>
      <c r="IJJ303" s="97"/>
      <c r="IJK303" s="97"/>
      <c r="IJL303" s="97"/>
      <c r="IJM303" s="97"/>
      <c r="IJN303" s="97"/>
      <c r="IJO303" s="97"/>
      <c r="IJP303" s="97"/>
      <c r="IJQ303" s="97"/>
      <c r="IJR303" s="97"/>
      <c r="IJS303" s="97"/>
      <c r="IJT303" s="97"/>
      <c r="IJU303" s="97"/>
      <c r="IJV303" s="97"/>
      <c r="IJW303" s="97"/>
      <c r="IJX303" s="97"/>
      <c r="IJY303" s="97"/>
      <c r="IJZ303" s="97"/>
      <c r="IKA303" s="97"/>
      <c r="IKB303" s="97"/>
      <c r="IKC303" s="97"/>
      <c r="IKD303" s="97"/>
      <c r="IKE303" s="97"/>
      <c r="IKF303" s="97"/>
      <c r="IKG303" s="97"/>
      <c r="IKH303" s="97"/>
      <c r="IKI303" s="97"/>
      <c r="IKJ303" s="97"/>
      <c r="IKK303" s="97"/>
      <c r="IKL303" s="97"/>
      <c r="IKM303" s="97"/>
      <c r="IKN303" s="97"/>
      <c r="IKO303" s="97"/>
      <c r="IKP303" s="97"/>
      <c r="IKQ303" s="97"/>
      <c r="IKR303" s="97"/>
      <c r="IKS303" s="97"/>
      <c r="IKT303" s="97"/>
      <c r="IKU303" s="97"/>
      <c r="IKV303" s="97"/>
      <c r="IKW303" s="97"/>
      <c r="IKX303" s="97"/>
      <c r="IKY303" s="97"/>
      <c r="IKZ303" s="97"/>
      <c r="ILA303" s="97"/>
      <c r="ILB303" s="97"/>
      <c r="ILC303" s="97"/>
      <c r="ILD303" s="97"/>
      <c r="ILE303" s="97"/>
      <c r="ILF303" s="97"/>
      <c r="ILG303" s="97"/>
      <c r="ILH303" s="97"/>
      <c r="ILI303" s="97"/>
      <c r="ILJ303" s="97"/>
      <c r="ILK303" s="97"/>
      <c r="ILL303" s="97"/>
      <c r="ILM303" s="97"/>
      <c r="ILN303" s="97"/>
      <c r="ILO303" s="97"/>
      <c r="ILP303" s="97"/>
      <c r="ILQ303" s="97"/>
      <c r="ILR303" s="97"/>
      <c r="ILS303" s="97"/>
      <c r="ILT303" s="97"/>
      <c r="ILU303" s="97"/>
      <c r="ILV303" s="97"/>
      <c r="ILW303" s="97"/>
      <c r="ILX303" s="97"/>
      <c r="ILY303" s="97"/>
      <c r="ILZ303" s="97"/>
      <c r="IMA303" s="97"/>
      <c r="IMB303" s="97"/>
      <c r="IMC303" s="97"/>
      <c r="IMD303" s="97"/>
      <c r="IME303" s="97"/>
      <c r="IMF303" s="97"/>
      <c r="IMG303" s="97"/>
      <c r="IMH303" s="97"/>
      <c r="IMI303" s="97"/>
      <c r="IMJ303" s="97"/>
      <c r="IMK303" s="97"/>
      <c r="IML303" s="97"/>
      <c r="IMM303" s="97"/>
      <c r="IMN303" s="97"/>
      <c r="IMO303" s="97"/>
      <c r="IMP303" s="97"/>
      <c r="IMQ303" s="97"/>
      <c r="IMR303" s="97"/>
      <c r="IMS303" s="97"/>
      <c r="IMT303" s="97"/>
      <c r="IMU303" s="97"/>
      <c r="IMV303" s="97"/>
      <c r="IMW303" s="97"/>
      <c r="IMX303" s="97"/>
      <c r="IMY303" s="97"/>
      <c r="IMZ303" s="97"/>
      <c r="INA303" s="97"/>
      <c r="INB303" s="97"/>
      <c r="INC303" s="97"/>
      <c r="IND303" s="97"/>
      <c r="INE303" s="97"/>
      <c r="INF303" s="97"/>
      <c r="ING303" s="97"/>
      <c r="INH303" s="97"/>
      <c r="INI303" s="97"/>
      <c r="INJ303" s="97"/>
      <c r="INK303" s="97"/>
      <c r="INL303" s="97"/>
      <c r="INM303" s="97"/>
      <c r="INN303" s="97"/>
      <c r="INO303" s="97"/>
      <c r="INP303" s="97"/>
      <c r="INQ303" s="97"/>
      <c r="INR303" s="97"/>
      <c r="INS303" s="97"/>
      <c r="INT303" s="97"/>
      <c r="INU303" s="97"/>
      <c r="INV303" s="97"/>
      <c r="INW303" s="97"/>
      <c r="INX303" s="97"/>
      <c r="INY303" s="97"/>
      <c r="INZ303" s="97"/>
      <c r="IOA303" s="97"/>
      <c r="IOB303" s="97"/>
      <c r="IOC303" s="97"/>
      <c r="IOD303" s="97"/>
      <c r="IOE303" s="97"/>
      <c r="IOF303" s="97"/>
      <c r="IOG303" s="97"/>
      <c r="IOH303" s="97"/>
      <c r="IOI303" s="97"/>
      <c r="IOJ303" s="97"/>
      <c r="IOK303" s="97"/>
      <c r="IOL303" s="97"/>
      <c r="IOM303" s="97"/>
      <c r="ION303" s="97"/>
      <c r="IOO303" s="97"/>
      <c r="IOP303" s="97"/>
      <c r="IOQ303" s="97"/>
      <c r="IOR303" s="97"/>
      <c r="IOS303" s="97"/>
      <c r="IOT303" s="97"/>
      <c r="IOU303" s="97"/>
      <c r="IOV303" s="97"/>
      <c r="IOW303" s="97"/>
      <c r="IOX303" s="97"/>
      <c r="IOY303" s="97"/>
      <c r="IOZ303" s="97"/>
      <c r="IPA303" s="97"/>
      <c r="IPB303" s="97"/>
      <c r="IPC303" s="97"/>
      <c r="IPD303" s="97"/>
      <c r="IPE303" s="97"/>
      <c r="IPF303" s="97"/>
      <c r="IPG303" s="97"/>
      <c r="IPH303" s="97"/>
      <c r="IPI303" s="97"/>
      <c r="IPJ303" s="97"/>
      <c r="IPK303" s="97"/>
      <c r="IPL303" s="97"/>
      <c r="IPM303" s="97"/>
      <c r="IPN303" s="97"/>
      <c r="IPO303" s="97"/>
      <c r="IPP303" s="97"/>
      <c r="IPQ303" s="97"/>
      <c r="IPR303" s="97"/>
      <c r="IPS303" s="97"/>
      <c r="IPT303" s="97"/>
      <c r="IPU303" s="97"/>
      <c r="IPV303" s="97"/>
      <c r="IPW303" s="97"/>
      <c r="IPX303" s="97"/>
      <c r="IPY303" s="97"/>
      <c r="IPZ303" s="97"/>
      <c r="IQA303" s="97"/>
      <c r="IQB303" s="97"/>
      <c r="IQC303" s="97"/>
      <c r="IQD303" s="97"/>
      <c r="IQE303" s="97"/>
      <c r="IQF303" s="97"/>
      <c r="IQG303" s="97"/>
      <c r="IQH303" s="97"/>
      <c r="IQI303" s="97"/>
      <c r="IQJ303" s="97"/>
      <c r="IQK303" s="97"/>
      <c r="IQL303" s="97"/>
      <c r="IQM303" s="97"/>
      <c r="IQN303" s="97"/>
      <c r="IQO303" s="97"/>
      <c r="IQP303" s="97"/>
      <c r="IQQ303" s="97"/>
      <c r="IQR303" s="97"/>
      <c r="IQS303" s="97"/>
      <c r="IQT303" s="97"/>
      <c r="IQU303" s="97"/>
      <c r="IQV303" s="97"/>
      <c r="IQW303" s="97"/>
      <c r="IQX303" s="97"/>
      <c r="IQY303" s="97"/>
      <c r="IQZ303" s="97"/>
      <c r="IRA303" s="97"/>
      <c r="IRB303" s="97"/>
      <c r="IRC303" s="97"/>
      <c r="IRD303" s="97"/>
      <c r="IRE303" s="97"/>
      <c r="IRF303" s="97"/>
      <c r="IRG303" s="97"/>
      <c r="IRH303" s="97"/>
      <c r="IRI303" s="97"/>
      <c r="IRJ303" s="97"/>
      <c r="IRK303" s="97"/>
      <c r="IRL303" s="97"/>
      <c r="IRM303" s="97"/>
      <c r="IRN303" s="97"/>
      <c r="IRO303" s="97"/>
      <c r="IRP303" s="97"/>
      <c r="IRQ303" s="97"/>
      <c r="IRR303" s="97"/>
      <c r="IRS303" s="97"/>
      <c r="IRT303" s="97"/>
      <c r="IRU303" s="97"/>
      <c r="IRV303" s="97"/>
      <c r="IRW303" s="97"/>
      <c r="IRX303" s="97"/>
      <c r="IRY303" s="97"/>
      <c r="IRZ303" s="97"/>
      <c r="ISA303" s="97"/>
      <c r="ISB303" s="97"/>
      <c r="ISC303" s="97"/>
      <c r="ISD303" s="97"/>
      <c r="ISE303" s="97"/>
      <c r="ISF303" s="97"/>
      <c r="ISG303" s="97"/>
      <c r="ISH303" s="97"/>
      <c r="ISI303" s="97"/>
      <c r="ISJ303" s="97"/>
      <c r="ISK303" s="97"/>
      <c r="ISL303" s="97"/>
      <c r="ISM303" s="97"/>
      <c r="ISN303" s="97"/>
      <c r="ISO303" s="97"/>
      <c r="ISP303" s="97"/>
      <c r="ISQ303" s="97"/>
      <c r="ISR303" s="97"/>
      <c r="ISS303" s="97"/>
      <c r="IST303" s="97"/>
      <c r="ISU303" s="97"/>
      <c r="ISV303" s="97"/>
      <c r="ISW303" s="97"/>
      <c r="ISX303" s="97"/>
      <c r="ISY303" s="97"/>
      <c r="ISZ303" s="97"/>
      <c r="ITA303" s="97"/>
      <c r="ITB303" s="97"/>
      <c r="ITC303" s="97"/>
      <c r="ITD303" s="97"/>
      <c r="ITE303" s="97"/>
      <c r="ITF303" s="97"/>
      <c r="ITG303" s="97"/>
      <c r="ITH303" s="97"/>
      <c r="ITI303" s="97"/>
      <c r="ITJ303" s="97"/>
      <c r="ITK303" s="97"/>
      <c r="ITL303" s="97"/>
      <c r="ITM303" s="97"/>
      <c r="ITN303" s="97"/>
      <c r="ITO303" s="97"/>
      <c r="ITP303" s="97"/>
      <c r="ITQ303" s="97"/>
      <c r="ITR303" s="97"/>
      <c r="ITS303" s="97"/>
      <c r="ITT303" s="97"/>
      <c r="ITU303" s="97"/>
      <c r="ITV303" s="97"/>
      <c r="ITW303" s="97"/>
      <c r="ITX303" s="97"/>
      <c r="ITY303" s="97"/>
      <c r="ITZ303" s="97"/>
      <c r="IUA303" s="97"/>
      <c r="IUB303" s="97"/>
      <c r="IUC303" s="97"/>
      <c r="IUD303" s="97"/>
      <c r="IUE303" s="97"/>
      <c r="IUF303" s="97"/>
      <c r="IUG303" s="97"/>
      <c r="IUH303" s="97"/>
      <c r="IUI303" s="97"/>
      <c r="IUJ303" s="97"/>
      <c r="IUK303" s="97"/>
      <c r="IUL303" s="97"/>
      <c r="IUM303" s="97"/>
      <c r="IUN303" s="97"/>
      <c r="IUO303" s="97"/>
      <c r="IUP303" s="97"/>
      <c r="IUQ303" s="97"/>
      <c r="IUR303" s="97"/>
      <c r="IUS303" s="97"/>
      <c r="IUT303" s="97"/>
      <c r="IUU303" s="97"/>
      <c r="IUV303" s="97"/>
      <c r="IUW303" s="97"/>
      <c r="IUX303" s="97"/>
      <c r="IUY303" s="97"/>
      <c r="IUZ303" s="97"/>
      <c r="IVA303" s="97"/>
      <c r="IVB303" s="97"/>
      <c r="IVC303" s="97"/>
      <c r="IVD303" s="97"/>
      <c r="IVE303" s="97"/>
      <c r="IVF303" s="97"/>
      <c r="IVG303" s="97"/>
      <c r="IVH303" s="97"/>
      <c r="IVI303" s="97"/>
      <c r="IVJ303" s="97"/>
      <c r="IVK303" s="97"/>
      <c r="IVL303" s="97"/>
      <c r="IVM303" s="97"/>
      <c r="IVN303" s="97"/>
      <c r="IVO303" s="97"/>
      <c r="IVP303" s="97"/>
      <c r="IVQ303" s="97"/>
      <c r="IVR303" s="97"/>
      <c r="IVS303" s="97"/>
      <c r="IVT303" s="97"/>
      <c r="IVU303" s="97"/>
      <c r="IVV303" s="97"/>
      <c r="IVW303" s="97"/>
      <c r="IVX303" s="97"/>
      <c r="IVY303" s="97"/>
      <c r="IVZ303" s="97"/>
      <c r="IWA303" s="97"/>
      <c r="IWB303" s="97"/>
      <c r="IWC303" s="97"/>
      <c r="IWD303" s="97"/>
      <c r="IWE303" s="97"/>
      <c r="IWF303" s="97"/>
      <c r="IWG303" s="97"/>
      <c r="IWH303" s="97"/>
      <c r="IWI303" s="97"/>
      <c r="IWJ303" s="97"/>
      <c r="IWK303" s="97"/>
      <c r="IWL303" s="97"/>
      <c r="IWM303" s="97"/>
      <c r="IWN303" s="97"/>
      <c r="IWO303" s="97"/>
      <c r="IWP303" s="97"/>
      <c r="IWQ303" s="97"/>
      <c r="IWR303" s="97"/>
      <c r="IWS303" s="97"/>
      <c r="IWT303" s="97"/>
      <c r="IWU303" s="97"/>
      <c r="IWV303" s="97"/>
      <c r="IWW303" s="97"/>
      <c r="IWX303" s="97"/>
      <c r="IWY303" s="97"/>
      <c r="IWZ303" s="97"/>
      <c r="IXA303" s="97"/>
      <c r="IXB303" s="97"/>
      <c r="IXC303" s="97"/>
      <c r="IXD303" s="97"/>
      <c r="IXE303" s="97"/>
      <c r="IXF303" s="97"/>
      <c r="IXG303" s="97"/>
      <c r="IXH303" s="97"/>
      <c r="IXI303" s="97"/>
      <c r="IXJ303" s="97"/>
      <c r="IXK303" s="97"/>
      <c r="IXL303" s="97"/>
      <c r="IXM303" s="97"/>
      <c r="IXN303" s="97"/>
      <c r="IXO303" s="97"/>
      <c r="IXP303" s="97"/>
      <c r="IXQ303" s="97"/>
      <c r="IXR303" s="97"/>
      <c r="IXS303" s="97"/>
      <c r="IXT303" s="97"/>
      <c r="IXU303" s="97"/>
      <c r="IXV303" s="97"/>
      <c r="IXW303" s="97"/>
      <c r="IXX303" s="97"/>
      <c r="IXY303" s="97"/>
      <c r="IXZ303" s="97"/>
      <c r="IYA303" s="97"/>
      <c r="IYB303" s="97"/>
      <c r="IYC303" s="97"/>
      <c r="IYD303" s="97"/>
      <c r="IYE303" s="97"/>
      <c r="IYF303" s="97"/>
      <c r="IYG303" s="97"/>
      <c r="IYH303" s="97"/>
      <c r="IYI303" s="97"/>
      <c r="IYJ303" s="97"/>
      <c r="IYK303" s="97"/>
      <c r="IYL303" s="97"/>
      <c r="IYM303" s="97"/>
      <c r="IYN303" s="97"/>
      <c r="IYO303" s="97"/>
      <c r="IYP303" s="97"/>
      <c r="IYQ303" s="97"/>
      <c r="IYR303" s="97"/>
      <c r="IYS303" s="97"/>
      <c r="IYT303" s="97"/>
      <c r="IYU303" s="97"/>
      <c r="IYV303" s="97"/>
      <c r="IYW303" s="97"/>
      <c r="IYX303" s="97"/>
      <c r="IYY303" s="97"/>
      <c r="IYZ303" s="97"/>
      <c r="IZA303" s="97"/>
      <c r="IZB303" s="97"/>
      <c r="IZC303" s="97"/>
      <c r="IZD303" s="97"/>
      <c r="IZE303" s="97"/>
      <c r="IZF303" s="97"/>
      <c r="IZG303" s="97"/>
      <c r="IZH303" s="97"/>
      <c r="IZI303" s="97"/>
      <c r="IZJ303" s="97"/>
      <c r="IZK303" s="97"/>
      <c r="IZL303" s="97"/>
      <c r="IZM303" s="97"/>
      <c r="IZN303" s="97"/>
      <c r="IZO303" s="97"/>
      <c r="IZP303" s="97"/>
      <c r="IZQ303" s="97"/>
      <c r="IZR303" s="97"/>
      <c r="IZS303" s="97"/>
      <c r="IZT303" s="97"/>
      <c r="IZU303" s="97"/>
      <c r="IZV303" s="97"/>
      <c r="IZW303" s="97"/>
      <c r="IZX303" s="97"/>
      <c r="IZY303" s="97"/>
      <c r="IZZ303" s="97"/>
      <c r="JAA303" s="97"/>
      <c r="JAB303" s="97"/>
      <c r="JAC303" s="97"/>
      <c r="JAD303" s="97"/>
      <c r="JAE303" s="97"/>
      <c r="JAF303" s="97"/>
      <c r="JAG303" s="97"/>
      <c r="JAH303" s="97"/>
      <c r="JAI303" s="97"/>
      <c r="JAJ303" s="97"/>
      <c r="JAK303" s="97"/>
      <c r="JAL303" s="97"/>
      <c r="JAM303" s="97"/>
      <c r="JAN303" s="97"/>
      <c r="JAO303" s="97"/>
      <c r="JAP303" s="97"/>
      <c r="JAQ303" s="97"/>
      <c r="JAR303" s="97"/>
      <c r="JAS303" s="97"/>
      <c r="JAT303" s="97"/>
      <c r="JAU303" s="97"/>
      <c r="JAV303" s="97"/>
      <c r="JAW303" s="97"/>
      <c r="JAX303" s="97"/>
      <c r="JAY303" s="97"/>
      <c r="JAZ303" s="97"/>
      <c r="JBA303" s="97"/>
      <c r="JBB303" s="97"/>
      <c r="JBC303" s="97"/>
      <c r="JBD303" s="97"/>
      <c r="JBE303" s="97"/>
      <c r="JBF303" s="97"/>
      <c r="JBG303" s="97"/>
      <c r="JBH303" s="97"/>
      <c r="JBI303" s="97"/>
      <c r="JBJ303" s="97"/>
      <c r="JBK303" s="97"/>
      <c r="JBL303" s="97"/>
      <c r="JBM303" s="97"/>
      <c r="JBN303" s="97"/>
      <c r="JBO303" s="97"/>
      <c r="JBP303" s="97"/>
      <c r="JBQ303" s="97"/>
      <c r="JBR303" s="97"/>
      <c r="JBS303" s="97"/>
      <c r="JBT303" s="97"/>
      <c r="JBU303" s="97"/>
      <c r="JBV303" s="97"/>
      <c r="JBW303" s="97"/>
      <c r="JBX303" s="97"/>
      <c r="JBY303" s="97"/>
      <c r="JBZ303" s="97"/>
      <c r="JCA303" s="97"/>
      <c r="JCB303" s="97"/>
      <c r="JCC303" s="97"/>
      <c r="JCD303" s="97"/>
      <c r="JCE303" s="97"/>
      <c r="JCF303" s="97"/>
      <c r="JCG303" s="97"/>
      <c r="JCH303" s="97"/>
      <c r="JCI303" s="97"/>
      <c r="JCJ303" s="97"/>
      <c r="JCK303" s="97"/>
      <c r="JCL303" s="97"/>
      <c r="JCM303" s="97"/>
      <c r="JCN303" s="97"/>
      <c r="JCO303" s="97"/>
      <c r="JCP303" s="97"/>
      <c r="JCQ303" s="97"/>
      <c r="JCR303" s="97"/>
      <c r="JCS303" s="97"/>
      <c r="JCT303" s="97"/>
      <c r="JCU303" s="97"/>
      <c r="JCV303" s="97"/>
      <c r="JCW303" s="97"/>
      <c r="JCX303" s="97"/>
      <c r="JCY303" s="97"/>
      <c r="JCZ303" s="97"/>
      <c r="JDA303" s="97"/>
      <c r="JDB303" s="97"/>
      <c r="JDC303" s="97"/>
      <c r="JDD303" s="97"/>
      <c r="JDE303" s="97"/>
      <c r="JDF303" s="97"/>
      <c r="JDG303" s="97"/>
      <c r="JDH303" s="97"/>
      <c r="JDI303" s="97"/>
      <c r="JDJ303" s="97"/>
      <c r="JDK303" s="97"/>
      <c r="JDL303" s="97"/>
      <c r="JDM303" s="97"/>
      <c r="JDN303" s="97"/>
      <c r="JDO303" s="97"/>
      <c r="JDP303" s="97"/>
      <c r="JDQ303" s="97"/>
      <c r="JDR303" s="97"/>
      <c r="JDS303" s="97"/>
      <c r="JDT303" s="97"/>
      <c r="JDU303" s="97"/>
      <c r="JDV303" s="97"/>
      <c r="JDW303" s="97"/>
      <c r="JDX303" s="97"/>
      <c r="JDY303" s="97"/>
      <c r="JDZ303" s="97"/>
      <c r="JEA303" s="97"/>
      <c r="JEB303" s="97"/>
      <c r="JEC303" s="97"/>
      <c r="JED303" s="97"/>
      <c r="JEE303" s="97"/>
      <c r="JEF303" s="97"/>
      <c r="JEG303" s="97"/>
      <c r="JEH303" s="97"/>
      <c r="JEI303" s="97"/>
      <c r="JEJ303" s="97"/>
      <c r="JEK303" s="97"/>
      <c r="JEL303" s="97"/>
      <c r="JEM303" s="97"/>
      <c r="JEN303" s="97"/>
      <c r="JEO303" s="97"/>
      <c r="JEP303" s="97"/>
      <c r="JEQ303" s="97"/>
      <c r="JER303" s="97"/>
      <c r="JES303" s="97"/>
      <c r="JET303" s="97"/>
      <c r="JEU303" s="97"/>
      <c r="JEV303" s="97"/>
      <c r="JEW303" s="97"/>
      <c r="JEX303" s="97"/>
      <c r="JEY303" s="97"/>
      <c r="JEZ303" s="97"/>
      <c r="JFA303" s="97"/>
      <c r="JFB303" s="97"/>
      <c r="JFC303" s="97"/>
      <c r="JFD303" s="97"/>
      <c r="JFE303" s="97"/>
      <c r="JFF303" s="97"/>
      <c r="JFG303" s="97"/>
      <c r="JFH303" s="97"/>
      <c r="JFI303" s="97"/>
      <c r="JFJ303" s="97"/>
      <c r="JFK303" s="97"/>
      <c r="JFL303" s="97"/>
      <c r="JFM303" s="97"/>
      <c r="JFN303" s="97"/>
      <c r="JFO303" s="97"/>
      <c r="JFP303" s="97"/>
      <c r="JFQ303" s="97"/>
      <c r="JFR303" s="97"/>
      <c r="JFS303" s="97"/>
      <c r="JFT303" s="97"/>
      <c r="JFU303" s="97"/>
      <c r="JFV303" s="97"/>
      <c r="JFW303" s="97"/>
      <c r="JFX303" s="97"/>
      <c r="JFY303" s="97"/>
      <c r="JFZ303" s="97"/>
      <c r="JGA303" s="97"/>
      <c r="JGB303" s="97"/>
      <c r="JGC303" s="97"/>
      <c r="JGD303" s="97"/>
      <c r="JGE303" s="97"/>
      <c r="JGF303" s="97"/>
      <c r="JGG303" s="97"/>
      <c r="JGH303" s="97"/>
      <c r="JGI303" s="97"/>
      <c r="JGJ303" s="97"/>
      <c r="JGK303" s="97"/>
      <c r="JGL303" s="97"/>
      <c r="JGM303" s="97"/>
      <c r="JGN303" s="97"/>
      <c r="JGO303" s="97"/>
      <c r="JGP303" s="97"/>
      <c r="JGQ303" s="97"/>
      <c r="JGR303" s="97"/>
      <c r="JGS303" s="97"/>
      <c r="JGT303" s="97"/>
      <c r="JGU303" s="97"/>
      <c r="JGV303" s="97"/>
      <c r="JGW303" s="97"/>
      <c r="JGX303" s="97"/>
      <c r="JGY303" s="97"/>
      <c r="JGZ303" s="97"/>
      <c r="JHA303" s="97"/>
      <c r="JHB303" s="97"/>
      <c r="JHC303" s="97"/>
      <c r="JHD303" s="97"/>
      <c r="JHE303" s="97"/>
      <c r="JHF303" s="97"/>
      <c r="JHG303" s="97"/>
      <c r="JHH303" s="97"/>
      <c r="JHI303" s="97"/>
      <c r="JHJ303" s="97"/>
      <c r="JHK303" s="97"/>
      <c r="JHL303" s="97"/>
      <c r="JHM303" s="97"/>
      <c r="JHN303" s="97"/>
      <c r="JHO303" s="97"/>
      <c r="JHP303" s="97"/>
      <c r="JHQ303" s="97"/>
      <c r="JHR303" s="97"/>
      <c r="JHS303" s="97"/>
      <c r="JHT303" s="97"/>
      <c r="JHU303" s="97"/>
      <c r="JHV303" s="97"/>
      <c r="JHW303" s="97"/>
      <c r="JHX303" s="97"/>
      <c r="JHY303" s="97"/>
      <c r="JHZ303" s="97"/>
      <c r="JIA303" s="97"/>
      <c r="JIB303" s="97"/>
      <c r="JIC303" s="97"/>
      <c r="JID303" s="97"/>
      <c r="JIE303" s="97"/>
      <c r="JIF303" s="97"/>
      <c r="JIG303" s="97"/>
      <c r="JIH303" s="97"/>
      <c r="JII303" s="97"/>
      <c r="JIJ303" s="97"/>
      <c r="JIK303" s="97"/>
      <c r="JIL303" s="97"/>
      <c r="JIM303" s="97"/>
      <c r="JIN303" s="97"/>
      <c r="JIO303" s="97"/>
      <c r="JIP303" s="97"/>
      <c r="JIQ303" s="97"/>
      <c r="JIR303" s="97"/>
      <c r="JIS303" s="97"/>
      <c r="JIT303" s="97"/>
      <c r="JIU303" s="97"/>
      <c r="JIV303" s="97"/>
      <c r="JIW303" s="97"/>
      <c r="JIX303" s="97"/>
      <c r="JIY303" s="97"/>
      <c r="JIZ303" s="97"/>
      <c r="JJA303" s="97"/>
      <c r="JJB303" s="97"/>
      <c r="JJC303" s="97"/>
      <c r="JJD303" s="97"/>
      <c r="JJE303" s="97"/>
      <c r="JJF303" s="97"/>
      <c r="JJG303" s="97"/>
      <c r="JJH303" s="97"/>
      <c r="JJI303" s="97"/>
      <c r="JJJ303" s="97"/>
      <c r="JJK303" s="97"/>
      <c r="JJL303" s="97"/>
      <c r="JJM303" s="97"/>
      <c r="JJN303" s="97"/>
      <c r="JJO303" s="97"/>
      <c r="JJP303" s="97"/>
      <c r="JJQ303" s="97"/>
      <c r="JJR303" s="97"/>
      <c r="JJS303" s="97"/>
      <c r="JJT303" s="97"/>
      <c r="JJU303" s="97"/>
      <c r="JJV303" s="97"/>
      <c r="JJW303" s="97"/>
      <c r="JJX303" s="97"/>
      <c r="JJY303" s="97"/>
      <c r="JJZ303" s="97"/>
      <c r="JKA303" s="97"/>
      <c r="JKB303" s="97"/>
      <c r="JKC303" s="97"/>
      <c r="JKD303" s="97"/>
      <c r="JKE303" s="97"/>
      <c r="JKF303" s="97"/>
      <c r="JKG303" s="97"/>
      <c r="JKH303" s="97"/>
      <c r="JKI303" s="97"/>
      <c r="JKJ303" s="97"/>
      <c r="JKK303" s="97"/>
      <c r="JKL303" s="97"/>
      <c r="JKM303" s="97"/>
      <c r="JKN303" s="97"/>
      <c r="JKO303" s="97"/>
      <c r="JKP303" s="97"/>
      <c r="JKQ303" s="97"/>
      <c r="JKR303" s="97"/>
      <c r="JKS303" s="97"/>
      <c r="JKT303" s="97"/>
      <c r="JKU303" s="97"/>
      <c r="JKV303" s="97"/>
      <c r="JKW303" s="97"/>
      <c r="JKX303" s="97"/>
      <c r="JKY303" s="97"/>
      <c r="JKZ303" s="97"/>
      <c r="JLA303" s="97"/>
      <c r="JLB303" s="97"/>
      <c r="JLC303" s="97"/>
      <c r="JLD303" s="97"/>
      <c r="JLE303" s="97"/>
      <c r="JLF303" s="97"/>
      <c r="JLG303" s="97"/>
      <c r="JLH303" s="97"/>
      <c r="JLI303" s="97"/>
      <c r="JLJ303" s="97"/>
      <c r="JLK303" s="97"/>
      <c r="JLL303" s="97"/>
      <c r="JLM303" s="97"/>
      <c r="JLN303" s="97"/>
      <c r="JLO303" s="97"/>
      <c r="JLP303" s="97"/>
      <c r="JLQ303" s="97"/>
      <c r="JLR303" s="97"/>
      <c r="JLS303" s="97"/>
      <c r="JLT303" s="97"/>
      <c r="JLU303" s="97"/>
      <c r="JLV303" s="97"/>
      <c r="JLW303" s="97"/>
      <c r="JLX303" s="97"/>
      <c r="JLY303" s="97"/>
      <c r="JLZ303" s="97"/>
      <c r="JMA303" s="97"/>
      <c r="JMB303" s="97"/>
      <c r="JMC303" s="97"/>
      <c r="JMD303" s="97"/>
      <c r="JME303" s="97"/>
      <c r="JMF303" s="97"/>
      <c r="JMG303" s="97"/>
      <c r="JMH303" s="97"/>
      <c r="JMI303" s="97"/>
      <c r="JMJ303" s="97"/>
      <c r="JMK303" s="97"/>
      <c r="JML303" s="97"/>
      <c r="JMM303" s="97"/>
      <c r="JMN303" s="97"/>
      <c r="JMO303" s="97"/>
      <c r="JMP303" s="97"/>
      <c r="JMQ303" s="97"/>
      <c r="JMR303" s="97"/>
      <c r="JMS303" s="97"/>
      <c r="JMT303" s="97"/>
      <c r="JMU303" s="97"/>
      <c r="JMV303" s="97"/>
      <c r="JMW303" s="97"/>
      <c r="JMX303" s="97"/>
      <c r="JMY303" s="97"/>
      <c r="JMZ303" s="97"/>
      <c r="JNA303" s="97"/>
      <c r="JNB303" s="97"/>
      <c r="JNC303" s="97"/>
      <c r="JND303" s="97"/>
      <c r="JNE303" s="97"/>
      <c r="JNF303" s="97"/>
      <c r="JNG303" s="97"/>
      <c r="JNH303" s="97"/>
      <c r="JNI303" s="97"/>
      <c r="JNJ303" s="97"/>
      <c r="JNK303" s="97"/>
      <c r="JNL303" s="97"/>
      <c r="JNM303" s="97"/>
      <c r="JNN303" s="97"/>
      <c r="JNO303" s="97"/>
      <c r="JNP303" s="97"/>
      <c r="JNQ303" s="97"/>
      <c r="JNR303" s="97"/>
      <c r="JNS303" s="97"/>
      <c r="JNT303" s="97"/>
      <c r="JNU303" s="97"/>
      <c r="JNV303" s="97"/>
      <c r="JNW303" s="97"/>
      <c r="JNX303" s="97"/>
      <c r="JNY303" s="97"/>
      <c r="JNZ303" s="97"/>
      <c r="JOA303" s="97"/>
      <c r="JOB303" s="97"/>
      <c r="JOC303" s="97"/>
      <c r="JOD303" s="97"/>
      <c r="JOE303" s="97"/>
      <c r="JOF303" s="97"/>
      <c r="JOG303" s="97"/>
      <c r="JOH303" s="97"/>
      <c r="JOI303" s="97"/>
      <c r="JOJ303" s="97"/>
      <c r="JOK303" s="97"/>
      <c r="JOL303" s="97"/>
      <c r="JOM303" s="97"/>
      <c r="JON303" s="97"/>
      <c r="JOO303" s="97"/>
      <c r="JOP303" s="97"/>
      <c r="JOQ303" s="97"/>
      <c r="JOR303" s="97"/>
      <c r="JOS303" s="97"/>
      <c r="JOT303" s="97"/>
      <c r="JOU303" s="97"/>
      <c r="JOV303" s="97"/>
      <c r="JOW303" s="97"/>
      <c r="JOX303" s="97"/>
      <c r="JOY303" s="97"/>
      <c r="JOZ303" s="97"/>
      <c r="JPA303" s="97"/>
      <c r="JPB303" s="97"/>
      <c r="JPC303" s="97"/>
      <c r="JPD303" s="97"/>
      <c r="JPE303" s="97"/>
      <c r="JPF303" s="97"/>
      <c r="JPG303" s="97"/>
      <c r="JPH303" s="97"/>
      <c r="JPI303" s="97"/>
      <c r="JPJ303" s="97"/>
      <c r="JPK303" s="97"/>
      <c r="JPL303" s="97"/>
      <c r="JPM303" s="97"/>
      <c r="JPN303" s="97"/>
      <c r="JPO303" s="97"/>
      <c r="JPP303" s="97"/>
      <c r="JPQ303" s="97"/>
      <c r="JPR303" s="97"/>
      <c r="JPS303" s="97"/>
      <c r="JPT303" s="97"/>
      <c r="JPU303" s="97"/>
      <c r="JPV303" s="97"/>
      <c r="JPW303" s="97"/>
      <c r="JPX303" s="97"/>
      <c r="JPY303" s="97"/>
      <c r="JPZ303" s="97"/>
      <c r="JQA303" s="97"/>
      <c r="JQB303" s="97"/>
      <c r="JQC303" s="97"/>
      <c r="JQD303" s="97"/>
      <c r="JQE303" s="97"/>
      <c r="JQF303" s="97"/>
      <c r="JQG303" s="97"/>
      <c r="JQH303" s="97"/>
      <c r="JQI303" s="97"/>
      <c r="JQJ303" s="97"/>
      <c r="JQK303" s="97"/>
      <c r="JQL303" s="97"/>
      <c r="JQM303" s="97"/>
      <c r="JQN303" s="97"/>
      <c r="JQO303" s="97"/>
      <c r="JQP303" s="97"/>
      <c r="JQQ303" s="97"/>
      <c r="JQR303" s="97"/>
      <c r="JQS303" s="97"/>
      <c r="JQT303" s="97"/>
      <c r="JQU303" s="97"/>
      <c r="JQV303" s="97"/>
      <c r="JQW303" s="97"/>
      <c r="JQX303" s="97"/>
      <c r="JQY303" s="97"/>
      <c r="JQZ303" s="97"/>
      <c r="JRA303" s="97"/>
      <c r="JRB303" s="97"/>
      <c r="JRC303" s="97"/>
      <c r="JRD303" s="97"/>
      <c r="JRE303" s="97"/>
      <c r="JRF303" s="97"/>
      <c r="JRG303" s="97"/>
      <c r="JRH303" s="97"/>
      <c r="JRI303" s="97"/>
      <c r="JRJ303" s="97"/>
      <c r="JRK303" s="97"/>
      <c r="JRL303" s="97"/>
      <c r="JRM303" s="97"/>
      <c r="JRN303" s="97"/>
      <c r="JRO303" s="97"/>
      <c r="JRP303" s="97"/>
      <c r="JRQ303" s="97"/>
      <c r="JRR303" s="97"/>
      <c r="JRS303" s="97"/>
      <c r="JRT303" s="97"/>
      <c r="JRU303" s="97"/>
      <c r="JRV303" s="97"/>
      <c r="JRW303" s="97"/>
      <c r="JRX303" s="97"/>
      <c r="JRY303" s="97"/>
      <c r="JRZ303" s="97"/>
      <c r="JSA303" s="97"/>
      <c r="JSB303" s="97"/>
      <c r="JSC303" s="97"/>
      <c r="JSD303" s="97"/>
      <c r="JSE303" s="97"/>
      <c r="JSF303" s="97"/>
      <c r="JSG303" s="97"/>
      <c r="JSH303" s="97"/>
      <c r="JSI303" s="97"/>
      <c r="JSJ303" s="97"/>
      <c r="JSK303" s="97"/>
      <c r="JSL303" s="97"/>
      <c r="JSM303" s="97"/>
      <c r="JSN303" s="97"/>
      <c r="JSO303" s="97"/>
      <c r="JSP303" s="97"/>
      <c r="JSQ303" s="97"/>
      <c r="JSR303" s="97"/>
      <c r="JSS303" s="97"/>
      <c r="JST303" s="97"/>
      <c r="JSU303" s="97"/>
      <c r="JSV303" s="97"/>
      <c r="JSW303" s="97"/>
      <c r="JSX303" s="97"/>
      <c r="JSY303" s="97"/>
      <c r="JSZ303" s="97"/>
      <c r="JTA303" s="97"/>
      <c r="JTB303" s="97"/>
      <c r="JTC303" s="97"/>
      <c r="JTD303" s="97"/>
      <c r="JTE303" s="97"/>
      <c r="JTF303" s="97"/>
      <c r="JTG303" s="97"/>
      <c r="JTH303" s="97"/>
      <c r="JTI303" s="97"/>
      <c r="JTJ303" s="97"/>
      <c r="JTK303" s="97"/>
      <c r="JTL303" s="97"/>
      <c r="JTM303" s="97"/>
      <c r="JTN303" s="97"/>
      <c r="JTO303" s="97"/>
      <c r="JTP303" s="97"/>
      <c r="JTQ303" s="97"/>
      <c r="JTR303" s="97"/>
      <c r="JTS303" s="97"/>
      <c r="JTT303" s="97"/>
      <c r="JTU303" s="97"/>
      <c r="JTV303" s="97"/>
      <c r="JTW303" s="97"/>
      <c r="JTX303" s="97"/>
      <c r="JTY303" s="97"/>
      <c r="JTZ303" s="97"/>
      <c r="JUA303" s="97"/>
      <c r="JUB303" s="97"/>
      <c r="JUC303" s="97"/>
      <c r="JUD303" s="97"/>
      <c r="JUE303" s="97"/>
      <c r="JUF303" s="97"/>
      <c r="JUG303" s="97"/>
      <c r="JUH303" s="97"/>
      <c r="JUI303" s="97"/>
      <c r="JUJ303" s="97"/>
      <c r="JUK303" s="97"/>
      <c r="JUL303" s="97"/>
      <c r="JUM303" s="97"/>
      <c r="JUN303" s="97"/>
      <c r="JUO303" s="97"/>
      <c r="JUP303" s="97"/>
      <c r="JUQ303" s="97"/>
      <c r="JUR303" s="97"/>
      <c r="JUS303" s="97"/>
      <c r="JUT303" s="97"/>
      <c r="JUU303" s="97"/>
      <c r="JUV303" s="97"/>
      <c r="JUW303" s="97"/>
      <c r="JUX303" s="97"/>
      <c r="JUY303" s="97"/>
      <c r="JUZ303" s="97"/>
      <c r="JVA303" s="97"/>
      <c r="JVB303" s="97"/>
      <c r="JVC303" s="97"/>
      <c r="JVD303" s="97"/>
      <c r="JVE303" s="97"/>
      <c r="JVF303" s="97"/>
      <c r="JVG303" s="97"/>
      <c r="JVH303" s="97"/>
      <c r="JVI303" s="97"/>
      <c r="JVJ303" s="97"/>
      <c r="JVK303" s="97"/>
      <c r="JVL303" s="97"/>
      <c r="JVM303" s="97"/>
      <c r="JVN303" s="97"/>
      <c r="JVO303" s="97"/>
      <c r="JVP303" s="97"/>
      <c r="JVQ303" s="97"/>
      <c r="JVR303" s="97"/>
      <c r="JVS303" s="97"/>
      <c r="JVT303" s="97"/>
      <c r="JVU303" s="97"/>
      <c r="JVV303" s="97"/>
      <c r="JVW303" s="97"/>
      <c r="JVX303" s="97"/>
      <c r="JVY303" s="97"/>
      <c r="JVZ303" s="97"/>
      <c r="JWA303" s="97"/>
      <c r="JWB303" s="97"/>
      <c r="JWC303" s="97"/>
      <c r="JWD303" s="97"/>
      <c r="JWE303" s="97"/>
      <c r="JWF303" s="97"/>
      <c r="JWG303" s="97"/>
      <c r="JWH303" s="97"/>
      <c r="JWI303" s="97"/>
      <c r="JWJ303" s="97"/>
      <c r="JWK303" s="97"/>
      <c r="JWL303" s="97"/>
      <c r="JWM303" s="97"/>
      <c r="JWN303" s="97"/>
      <c r="JWO303" s="97"/>
      <c r="JWP303" s="97"/>
      <c r="JWQ303" s="97"/>
      <c r="JWR303" s="97"/>
      <c r="JWS303" s="97"/>
      <c r="JWT303" s="97"/>
      <c r="JWU303" s="97"/>
      <c r="JWV303" s="97"/>
      <c r="JWW303" s="97"/>
      <c r="JWX303" s="97"/>
      <c r="JWY303" s="97"/>
      <c r="JWZ303" s="97"/>
      <c r="JXA303" s="97"/>
      <c r="JXB303" s="97"/>
      <c r="JXC303" s="97"/>
      <c r="JXD303" s="97"/>
      <c r="JXE303" s="97"/>
      <c r="JXF303" s="97"/>
      <c r="JXG303" s="97"/>
      <c r="JXH303" s="97"/>
      <c r="JXI303" s="97"/>
      <c r="JXJ303" s="97"/>
      <c r="JXK303" s="97"/>
      <c r="JXL303" s="97"/>
      <c r="JXM303" s="97"/>
      <c r="JXN303" s="97"/>
      <c r="JXO303" s="97"/>
      <c r="JXP303" s="97"/>
      <c r="JXQ303" s="97"/>
      <c r="JXR303" s="97"/>
      <c r="JXS303" s="97"/>
      <c r="JXT303" s="97"/>
      <c r="JXU303" s="97"/>
      <c r="JXV303" s="97"/>
      <c r="JXW303" s="97"/>
      <c r="JXX303" s="97"/>
      <c r="JXY303" s="97"/>
      <c r="JXZ303" s="97"/>
      <c r="JYA303" s="97"/>
      <c r="JYB303" s="97"/>
      <c r="JYC303" s="97"/>
      <c r="JYD303" s="97"/>
      <c r="JYE303" s="97"/>
      <c r="JYF303" s="97"/>
      <c r="JYG303" s="97"/>
      <c r="JYH303" s="97"/>
      <c r="JYI303" s="97"/>
      <c r="JYJ303" s="97"/>
      <c r="JYK303" s="97"/>
      <c r="JYL303" s="97"/>
      <c r="JYM303" s="97"/>
      <c r="JYN303" s="97"/>
      <c r="JYO303" s="97"/>
      <c r="JYP303" s="97"/>
      <c r="JYQ303" s="97"/>
      <c r="JYR303" s="97"/>
      <c r="JYS303" s="97"/>
      <c r="JYT303" s="97"/>
      <c r="JYU303" s="97"/>
      <c r="JYV303" s="97"/>
      <c r="JYW303" s="97"/>
      <c r="JYX303" s="97"/>
      <c r="JYY303" s="97"/>
      <c r="JYZ303" s="97"/>
      <c r="JZA303" s="97"/>
      <c r="JZB303" s="97"/>
      <c r="JZC303" s="97"/>
      <c r="JZD303" s="97"/>
      <c r="JZE303" s="97"/>
      <c r="JZF303" s="97"/>
      <c r="JZG303" s="97"/>
      <c r="JZH303" s="97"/>
      <c r="JZI303" s="97"/>
      <c r="JZJ303" s="97"/>
      <c r="JZK303" s="97"/>
      <c r="JZL303" s="97"/>
      <c r="JZM303" s="97"/>
      <c r="JZN303" s="97"/>
      <c r="JZO303" s="97"/>
      <c r="JZP303" s="97"/>
      <c r="JZQ303" s="97"/>
      <c r="JZR303" s="97"/>
      <c r="JZS303" s="97"/>
      <c r="JZT303" s="97"/>
      <c r="JZU303" s="97"/>
      <c r="JZV303" s="97"/>
      <c r="JZW303" s="97"/>
      <c r="JZX303" s="97"/>
      <c r="JZY303" s="97"/>
      <c r="JZZ303" s="97"/>
      <c r="KAA303" s="97"/>
      <c r="KAB303" s="97"/>
      <c r="KAC303" s="97"/>
      <c r="KAD303" s="97"/>
      <c r="KAE303" s="97"/>
      <c r="KAF303" s="97"/>
      <c r="KAG303" s="97"/>
      <c r="KAH303" s="97"/>
      <c r="KAI303" s="97"/>
      <c r="KAJ303" s="97"/>
      <c r="KAK303" s="97"/>
      <c r="KAL303" s="97"/>
      <c r="KAM303" s="97"/>
      <c r="KAN303" s="97"/>
      <c r="KAO303" s="97"/>
      <c r="KAP303" s="97"/>
      <c r="KAQ303" s="97"/>
      <c r="KAR303" s="97"/>
      <c r="KAS303" s="97"/>
      <c r="KAT303" s="97"/>
      <c r="KAU303" s="97"/>
      <c r="KAV303" s="97"/>
      <c r="KAW303" s="97"/>
      <c r="KAX303" s="97"/>
      <c r="KAY303" s="97"/>
      <c r="KAZ303" s="97"/>
      <c r="KBA303" s="97"/>
      <c r="KBB303" s="97"/>
      <c r="KBC303" s="97"/>
      <c r="KBD303" s="97"/>
      <c r="KBE303" s="97"/>
      <c r="KBF303" s="97"/>
      <c r="KBG303" s="97"/>
      <c r="KBH303" s="97"/>
      <c r="KBI303" s="97"/>
      <c r="KBJ303" s="97"/>
      <c r="KBK303" s="97"/>
      <c r="KBL303" s="97"/>
      <c r="KBM303" s="97"/>
      <c r="KBN303" s="97"/>
      <c r="KBO303" s="97"/>
      <c r="KBP303" s="97"/>
      <c r="KBQ303" s="97"/>
      <c r="KBR303" s="97"/>
      <c r="KBS303" s="97"/>
      <c r="KBT303" s="97"/>
      <c r="KBU303" s="97"/>
      <c r="KBV303" s="97"/>
      <c r="KBW303" s="97"/>
      <c r="KBX303" s="97"/>
      <c r="KBY303" s="97"/>
      <c r="KBZ303" s="97"/>
      <c r="KCA303" s="97"/>
      <c r="KCB303" s="97"/>
      <c r="KCC303" s="97"/>
      <c r="KCD303" s="97"/>
      <c r="KCE303" s="97"/>
      <c r="KCF303" s="97"/>
      <c r="KCG303" s="97"/>
      <c r="KCH303" s="97"/>
      <c r="KCI303" s="97"/>
      <c r="KCJ303" s="97"/>
      <c r="KCK303" s="97"/>
      <c r="KCL303" s="97"/>
      <c r="KCM303" s="97"/>
      <c r="KCN303" s="97"/>
      <c r="KCO303" s="97"/>
      <c r="KCP303" s="97"/>
      <c r="KCQ303" s="97"/>
      <c r="KCR303" s="97"/>
      <c r="KCS303" s="97"/>
      <c r="KCT303" s="97"/>
      <c r="KCU303" s="97"/>
      <c r="KCV303" s="97"/>
      <c r="KCW303" s="97"/>
      <c r="KCX303" s="97"/>
      <c r="KCY303" s="97"/>
      <c r="KCZ303" s="97"/>
      <c r="KDA303" s="97"/>
      <c r="KDB303" s="97"/>
      <c r="KDC303" s="97"/>
      <c r="KDD303" s="97"/>
      <c r="KDE303" s="97"/>
      <c r="KDF303" s="97"/>
      <c r="KDG303" s="97"/>
      <c r="KDH303" s="97"/>
      <c r="KDI303" s="97"/>
      <c r="KDJ303" s="97"/>
      <c r="KDK303" s="97"/>
      <c r="KDL303" s="97"/>
      <c r="KDM303" s="97"/>
      <c r="KDN303" s="97"/>
      <c r="KDO303" s="97"/>
      <c r="KDP303" s="97"/>
      <c r="KDQ303" s="97"/>
      <c r="KDR303" s="97"/>
      <c r="KDS303" s="97"/>
      <c r="KDT303" s="97"/>
      <c r="KDU303" s="97"/>
      <c r="KDV303" s="97"/>
      <c r="KDW303" s="97"/>
      <c r="KDX303" s="97"/>
      <c r="KDY303" s="97"/>
      <c r="KDZ303" s="97"/>
      <c r="KEA303" s="97"/>
      <c r="KEB303" s="97"/>
      <c r="KEC303" s="97"/>
      <c r="KED303" s="97"/>
      <c r="KEE303" s="97"/>
      <c r="KEF303" s="97"/>
      <c r="KEG303" s="97"/>
      <c r="KEH303" s="97"/>
      <c r="KEI303" s="97"/>
      <c r="KEJ303" s="97"/>
      <c r="KEK303" s="97"/>
      <c r="KEL303" s="97"/>
      <c r="KEM303" s="97"/>
      <c r="KEN303" s="97"/>
      <c r="KEO303" s="97"/>
      <c r="KEP303" s="97"/>
      <c r="KEQ303" s="97"/>
      <c r="KER303" s="97"/>
      <c r="KES303" s="97"/>
      <c r="KET303" s="97"/>
      <c r="KEU303" s="97"/>
      <c r="KEV303" s="97"/>
      <c r="KEW303" s="97"/>
      <c r="KEX303" s="97"/>
      <c r="KEY303" s="97"/>
      <c r="KEZ303" s="97"/>
      <c r="KFA303" s="97"/>
      <c r="KFB303" s="97"/>
      <c r="KFC303" s="97"/>
      <c r="KFD303" s="97"/>
      <c r="KFE303" s="97"/>
      <c r="KFF303" s="97"/>
      <c r="KFG303" s="97"/>
      <c r="KFH303" s="97"/>
      <c r="KFI303" s="97"/>
      <c r="KFJ303" s="97"/>
      <c r="KFK303" s="97"/>
      <c r="KFL303" s="97"/>
      <c r="KFM303" s="97"/>
      <c r="KFN303" s="97"/>
      <c r="KFO303" s="97"/>
      <c r="KFP303" s="97"/>
      <c r="KFQ303" s="97"/>
      <c r="KFR303" s="97"/>
      <c r="KFS303" s="97"/>
      <c r="KFT303" s="97"/>
      <c r="KFU303" s="97"/>
      <c r="KFV303" s="97"/>
      <c r="KFW303" s="97"/>
      <c r="KFX303" s="97"/>
      <c r="KFY303" s="97"/>
      <c r="KFZ303" s="97"/>
      <c r="KGA303" s="97"/>
      <c r="KGB303" s="97"/>
      <c r="KGC303" s="97"/>
      <c r="KGD303" s="97"/>
      <c r="KGE303" s="97"/>
      <c r="KGF303" s="97"/>
      <c r="KGG303" s="97"/>
      <c r="KGH303" s="97"/>
      <c r="KGI303" s="97"/>
      <c r="KGJ303" s="97"/>
      <c r="KGK303" s="97"/>
      <c r="KGL303" s="97"/>
      <c r="KGM303" s="97"/>
      <c r="KGN303" s="97"/>
      <c r="KGO303" s="97"/>
      <c r="KGP303" s="97"/>
      <c r="KGQ303" s="97"/>
      <c r="KGR303" s="97"/>
      <c r="KGS303" s="97"/>
      <c r="KGT303" s="97"/>
      <c r="KGU303" s="97"/>
      <c r="KGV303" s="97"/>
      <c r="KGW303" s="97"/>
      <c r="KGX303" s="97"/>
      <c r="KGY303" s="97"/>
      <c r="KGZ303" s="97"/>
      <c r="KHA303" s="97"/>
      <c r="KHB303" s="97"/>
      <c r="KHC303" s="97"/>
      <c r="KHD303" s="97"/>
      <c r="KHE303" s="97"/>
      <c r="KHF303" s="97"/>
      <c r="KHG303" s="97"/>
      <c r="KHH303" s="97"/>
      <c r="KHI303" s="97"/>
      <c r="KHJ303" s="97"/>
      <c r="KHK303" s="97"/>
      <c r="KHL303" s="97"/>
      <c r="KHM303" s="97"/>
      <c r="KHN303" s="97"/>
      <c r="KHO303" s="97"/>
      <c r="KHP303" s="97"/>
      <c r="KHQ303" s="97"/>
      <c r="KHR303" s="97"/>
      <c r="KHS303" s="97"/>
      <c r="KHT303" s="97"/>
      <c r="KHU303" s="97"/>
      <c r="KHV303" s="97"/>
      <c r="KHW303" s="97"/>
      <c r="KHX303" s="97"/>
      <c r="KHY303" s="97"/>
      <c r="KHZ303" s="97"/>
      <c r="KIA303" s="97"/>
      <c r="KIB303" s="97"/>
      <c r="KIC303" s="97"/>
      <c r="KID303" s="97"/>
      <c r="KIE303" s="97"/>
      <c r="KIF303" s="97"/>
      <c r="KIG303" s="97"/>
      <c r="KIH303" s="97"/>
      <c r="KII303" s="97"/>
      <c r="KIJ303" s="97"/>
      <c r="KIK303" s="97"/>
      <c r="KIL303" s="97"/>
      <c r="KIM303" s="97"/>
      <c r="KIN303" s="97"/>
      <c r="KIO303" s="97"/>
      <c r="KIP303" s="97"/>
      <c r="KIQ303" s="97"/>
      <c r="KIR303" s="97"/>
      <c r="KIS303" s="97"/>
      <c r="KIT303" s="97"/>
      <c r="KIU303" s="97"/>
      <c r="KIV303" s="97"/>
      <c r="KIW303" s="97"/>
      <c r="KIX303" s="97"/>
      <c r="KIY303" s="97"/>
      <c r="KIZ303" s="97"/>
      <c r="KJA303" s="97"/>
      <c r="KJB303" s="97"/>
      <c r="KJC303" s="97"/>
      <c r="KJD303" s="97"/>
      <c r="KJE303" s="97"/>
      <c r="KJF303" s="97"/>
      <c r="KJG303" s="97"/>
      <c r="KJH303" s="97"/>
      <c r="KJI303" s="97"/>
      <c r="KJJ303" s="97"/>
      <c r="KJK303" s="97"/>
      <c r="KJL303" s="97"/>
      <c r="KJM303" s="97"/>
      <c r="KJN303" s="97"/>
      <c r="KJO303" s="97"/>
      <c r="KJP303" s="97"/>
      <c r="KJQ303" s="97"/>
      <c r="KJR303" s="97"/>
      <c r="KJS303" s="97"/>
      <c r="KJT303" s="97"/>
      <c r="KJU303" s="97"/>
      <c r="KJV303" s="97"/>
      <c r="KJW303" s="97"/>
      <c r="KJX303" s="97"/>
      <c r="KJY303" s="97"/>
      <c r="KJZ303" s="97"/>
      <c r="KKA303" s="97"/>
      <c r="KKB303" s="97"/>
      <c r="KKC303" s="97"/>
      <c r="KKD303" s="97"/>
      <c r="KKE303" s="97"/>
      <c r="KKF303" s="97"/>
      <c r="KKG303" s="97"/>
      <c r="KKH303" s="97"/>
      <c r="KKI303" s="97"/>
      <c r="KKJ303" s="97"/>
      <c r="KKK303" s="97"/>
      <c r="KKL303" s="97"/>
      <c r="KKM303" s="97"/>
      <c r="KKN303" s="97"/>
      <c r="KKO303" s="97"/>
      <c r="KKP303" s="97"/>
      <c r="KKQ303" s="97"/>
      <c r="KKR303" s="97"/>
      <c r="KKS303" s="97"/>
      <c r="KKT303" s="97"/>
      <c r="KKU303" s="97"/>
      <c r="KKV303" s="97"/>
      <c r="KKW303" s="97"/>
      <c r="KKX303" s="97"/>
      <c r="KKY303" s="97"/>
      <c r="KKZ303" s="97"/>
      <c r="KLA303" s="97"/>
      <c r="KLB303" s="97"/>
      <c r="KLC303" s="97"/>
      <c r="KLD303" s="97"/>
      <c r="KLE303" s="97"/>
      <c r="KLF303" s="97"/>
      <c r="KLG303" s="97"/>
      <c r="KLH303" s="97"/>
      <c r="KLI303" s="97"/>
      <c r="KLJ303" s="97"/>
      <c r="KLK303" s="97"/>
      <c r="KLL303" s="97"/>
      <c r="KLM303" s="97"/>
      <c r="KLN303" s="97"/>
      <c r="KLO303" s="97"/>
      <c r="KLP303" s="97"/>
      <c r="KLQ303" s="97"/>
      <c r="KLR303" s="97"/>
      <c r="KLS303" s="97"/>
      <c r="KLT303" s="97"/>
      <c r="KLU303" s="97"/>
      <c r="KLV303" s="97"/>
      <c r="KLW303" s="97"/>
      <c r="KLX303" s="97"/>
      <c r="KLY303" s="97"/>
      <c r="KLZ303" s="97"/>
      <c r="KMA303" s="97"/>
      <c r="KMB303" s="97"/>
      <c r="KMC303" s="97"/>
      <c r="KMD303" s="97"/>
      <c r="KME303" s="97"/>
      <c r="KMF303" s="97"/>
      <c r="KMG303" s="97"/>
      <c r="KMH303" s="97"/>
      <c r="KMI303" s="97"/>
      <c r="KMJ303" s="97"/>
      <c r="KMK303" s="97"/>
      <c r="KML303" s="97"/>
      <c r="KMM303" s="97"/>
      <c r="KMN303" s="97"/>
      <c r="KMO303" s="97"/>
      <c r="KMP303" s="97"/>
      <c r="KMQ303" s="97"/>
      <c r="KMR303" s="97"/>
      <c r="KMS303" s="97"/>
      <c r="KMT303" s="97"/>
      <c r="KMU303" s="97"/>
      <c r="KMV303" s="97"/>
      <c r="KMW303" s="97"/>
      <c r="KMX303" s="97"/>
      <c r="KMY303" s="97"/>
      <c r="KMZ303" s="97"/>
      <c r="KNA303" s="97"/>
      <c r="KNB303" s="97"/>
      <c r="KNC303" s="97"/>
      <c r="KND303" s="97"/>
      <c r="KNE303" s="97"/>
      <c r="KNF303" s="97"/>
      <c r="KNG303" s="97"/>
      <c r="KNH303" s="97"/>
      <c r="KNI303" s="97"/>
      <c r="KNJ303" s="97"/>
      <c r="KNK303" s="97"/>
      <c r="KNL303" s="97"/>
      <c r="KNM303" s="97"/>
      <c r="KNN303" s="97"/>
      <c r="KNO303" s="97"/>
      <c r="KNP303" s="97"/>
      <c r="KNQ303" s="97"/>
      <c r="KNR303" s="97"/>
      <c r="KNS303" s="97"/>
      <c r="KNT303" s="97"/>
      <c r="KNU303" s="97"/>
      <c r="KNV303" s="97"/>
      <c r="KNW303" s="97"/>
      <c r="KNX303" s="97"/>
      <c r="KNY303" s="97"/>
      <c r="KNZ303" s="97"/>
      <c r="KOA303" s="97"/>
      <c r="KOB303" s="97"/>
      <c r="KOC303" s="97"/>
      <c r="KOD303" s="97"/>
      <c r="KOE303" s="97"/>
      <c r="KOF303" s="97"/>
      <c r="KOG303" s="97"/>
      <c r="KOH303" s="97"/>
      <c r="KOI303" s="97"/>
      <c r="KOJ303" s="97"/>
      <c r="KOK303" s="97"/>
      <c r="KOL303" s="97"/>
      <c r="KOM303" s="97"/>
      <c r="KON303" s="97"/>
      <c r="KOO303" s="97"/>
      <c r="KOP303" s="97"/>
      <c r="KOQ303" s="97"/>
      <c r="KOR303" s="97"/>
      <c r="KOS303" s="97"/>
      <c r="KOT303" s="97"/>
      <c r="KOU303" s="97"/>
      <c r="KOV303" s="97"/>
      <c r="KOW303" s="97"/>
      <c r="KOX303" s="97"/>
      <c r="KOY303" s="97"/>
      <c r="KOZ303" s="97"/>
      <c r="KPA303" s="97"/>
      <c r="KPB303" s="97"/>
      <c r="KPC303" s="97"/>
      <c r="KPD303" s="97"/>
      <c r="KPE303" s="97"/>
      <c r="KPF303" s="97"/>
      <c r="KPG303" s="97"/>
      <c r="KPH303" s="97"/>
      <c r="KPI303" s="97"/>
      <c r="KPJ303" s="97"/>
      <c r="KPK303" s="97"/>
      <c r="KPL303" s="97"/>
      <c r="KPM303" s="97"/>
      <c r="KPN303" s="97"/>
      <c r="KPO303" s="97"/>
      <c r="KPP303" s="97"/>
      <c r="KPQ303" s="97"/>
      <c r="KPR303" s="97"/>
      <c r="KPS303" s="97"/>
      <c r="KPT303" s="97"/>
      <c r="KPU303" s="97"/>
      <c r="KPV303" s="97"/>
      <c r="KPW303" s="97"/>
      <c r="KPX303" s="97"/>
      <c r="KPY303" s="97"/>
      <c r="KPZ303" s="97"/>
      <c r="KQA303" s="97"/>
      <c r="KQB303" s="97"/>
      <c r="KQC303" s="97"/>
      <c r="KQD303" s="97"/>
      <c r="KQE303" s="97"/>
      <c r="KQF303" s="97"/>
      <c r="KQG303" s="97"/>
      <c r="KQH303" s="97"/>
      <c r="KQI303" s="97"/>
      <c r="KQJ303" s="97"/>
      <c r="KQK303" s="97"/>
      <c r="KQL303" s="97"/>
      <c r="KQM303" s="97"/>
      <c r="KQN303" s="97"/>
      <c r="KQO303" s="97"/>
      <c r="KQP303" s="97"/>
      <c r="KQQ303" s="97"/>
      <c r="KQR303" s="97"/>
      <c r="KQS303" s="97"/>
      <c r="KQT303" s="97"/>
      <c r="KQU303" s="97"/>
      <c r="KQV303" s="97"/>
      <c r="KQW303" s="97"/>
      <c r="KQX303" s="97"/>
      <c r="KQY303" s="97"/>
      <c r="KQZ303" s="97"/>
      <c r="KRA303" s="97"/>
      <c r="KRB303" s="97"/>
      <c r="KRC303" s="97"/>
      <c r="KRD303" s="97"/>
      <c r="KRE303" s="97"/>
      <c r="KRF303" s="97"/>
      <c r="KRG303" s="97"/>
      <c r="KRH303" s="97"/>
      <c r="KRI303" s="97"/>
      <c r="KRJ303" s="97"/>
      <c r="KRK303" s="97"/>
      <c r="KRL303" s="97"/>
      <c r="KRM303" s="97"/>
      <c r="KRN303" s="97"/>
      <c r="KRO303" s="97"/>
      <c r="KRP303" s="97"/>
      <c r="KRQ303" s="97"/>
      <c r="KRR303" s="97"/>
      <c r="KRS303" s="97"/>
      <c r="KRT303" s="97"/>
      <c r="KRU303" s="97"/>
      <c r="KRV303" s="97"/>
      <c r="KRW303" s="97"/>
      <c r="KRX303" s="97"/>
      <c r="KRY303" s="97"/>
      <c r="KRZ303" s="97"/>
      <c r="KSA303" s="97"/>
      <c r="KSB303" s="97"/>
      <c r="KSC303" s="97"/>
      <c r="KSD303" s="97"/>
      <c r="KSE303" s="97"/>
      <c r="KSF303" s="97"/>
      <c r="KSG303" s="97"/>
      <c r="KSH303" s="97"/>
      <c r="KSI303" s="97"/>
      <c r="KSJ303" s="97"/>
      <c r="KSK303" s="97"/>
      <c r="KSL303" s="97"/>
      <c r="KSM303" s="97"/>
      <c r="KSN303" s="97"/>
      <c r="KSO303" s="97"/>
      <c r="KSP303" s="97"/>
      <c r="KSQ303" s="97"/>
      <c r="KSR303" s="97"/>
      <c r="KSS303" s="97"/>
      <c r="KST303" s="97"/>
      <c r="KSU303" s="97"/>
      <c r="KSV303" s="97"/>
      <c r="KSW303" s="97"/>
      <c r="KSX303" s="97"/>
      <c r="KSY303" s="97"/>
      <c r="KSZ303" s="97"/>
      <c r="KTA303" s="97"/>
      <c r="KTB303" s="97"/>
      <c r="KTC303" s="97"/>
      <c r="KTD303" s="97"/>
      <c r="KTE303" s="97"/>
      <c r="KTF303" s="97"/>
      <c r="KTG303" s="97"/>
      <c r="KTH303" s="97"/>
      <c r="KTI303" s="97"/>
      <c r="KTJ303" s="97"/>
      <c r="KTK303" s="97"/>
      <c r="KTL303" s="97"/>
      <c r="KTM303" s="97"/>
      <c r="KTN303" s="97"/>
      <c r="KTO303" s="97"/>
      <c r="KTP303" s="97"/>
      <c r="KTQ303" s="97"/>
      <c r="KTR303" s="97"/>
      <c r="KTS303" s="97"/>
      <c r="KTT303" s="97"/>
      <c r="KTU303" s="97"/>
      <c r="KTV303" s="97"/>
      <c r="KTW303" s="97"/>
      <c r="KTX303" s="97"/>
      <c r="KTY303" s="97"/>
      <c r="KTZ303" s="97"/>
      <c r="KUA303" s="97"/>
      <c r="KUB303" s="97"/>
      <c r="KUC303" s="97"/>
      <c r="KUD303" s="97"/>
      <c r="KUE303" s="97"/>
      <c r="KUF303" s="97"/>
      <c r="KUG303" s="97"/>
      <c r="KUH303" s="97"/>
      <c r="KUI303" s="97"/>
      <c r="KUJ303" s="97"/>
      <c r="KUK303" s="97"/>
      <c r="KUL303" s="97"/>
      <c r="KUM303" s="97"/>
      <c r="KUN303" s="97"/>
      <c r="KUO303" s="97"/>
      <c r="KUP303" s="97"/>
      <c r="KUQ303" s="97"/>
      <c r="KUR303" s="97"/>
      <c r="KUS303" s="97"/>
      <c r="KUT303" s="97"/>
      <c r="KUU303" s="97"/>
      <c r="KUV303" s="97"/>
      <c r="KUW303" s="97"/>
      <c r="KUX303" s="97"/>
      <c r="KUY303" s="97"/>
      <c r="KUZ303" s="97"/>
      <c r="KVA303" s="97"/>
      <c r="KVB303" s="97"/>
      <c r="KVC303" s="97"/>
      <c r="KVD303" s="97"/>
      <c r="KVE303" s="97"/>
      <c r="KVF303" s="97"/>
      <c r="KVG303" s="97"/>
      <c r="KVH303" s="97"/>
      <c r="KVI303" s="97"/>
      <c r="KVJ303" s="97"/>
      <c r="KVK303" s="97"/>
      <c r="KVL303" s="97"/>
      <c r="KVM303" s="97"/>
      <c r="KVN303" s="97"/>
      <c r="KVO303" s="97"/>
      <c r="KVP303" s="97"/>
      <c r="KVQ303" s="97"/>
      <c r="KVR303" s="97"/>
      <c r="KVS303" s="97"/>
      <c r="KVT303" s="97"/>
      <c r="KVU303" s="97"/>
      <c r="KVV303" s="97"/>
      <c r="KVW303" s="97"/>
      <c r="KVX303" s="97"/>
      <c r="KVY303" s="97"/>
      <c r="KVZ303" s="97"/>
      <c r="KWA303" s="97"/>
      <c r="KWB303" s="97"/>
      <c r="KWC303" s="97"/>
      <c r="KWD303" s="97"/>
      <c r="KWE303" s="97"/>
      <c r="KWF303" s="97"/>
      <c r="KWG303" s="97"/>
      <c r="KWH303" s="97"/>
      <c r="KWI303" s="97"/>
      <c r="KWJ303" s="97"/>
      <c r="KWK303" s="97"/>
      <c r="KWL303" s="97"/>
      <c r="KWM303" s="97"/>
      <c r="KWN303" s="97"/>
      <c r="KWO303" s="97"/>
      <c r="KWP303" s="97"/>
      <c r="KWQ303" s="97"/>
      <c r="KWR303" s="97"/>
      <c r="KWS303" s="97"/>
      <c r="KWT303" s="97"/>
      <c r="KWU303" s="97"/>
      <c r="KWV303" s="97"/>
      <c r="KWW303" s="97"/>
      <c r="KWX303" s="97"/>
      <c r="KWY303" s="97"/>
      <c r="KWZ303" s="97"/>
      <c r="KXA303" s="97"/>
      <c r="KXB303" s="97"/>
      <c r="KXC303" s="97"/>
      <c r="KXD303" s="97"/>
      <c r="KXE303" s="97"/>
      <c r="KXF303" s="97"/>
      <c r="KXG303" s="97"/>
      <c r="KXH303" s="97"/>
      <c r="KXI303" s="97"/>
      <c r="KXJ303" s="97"/>
      <c r="KXK303" s="97"/>
      <c r="KXL303" s="97"/>
      <c r="KXM303" s="97"/>
      <c r="KXN303" s="97"/>
      <c r="KXO303" s="97"/>
      <c r="KXP303" s="97"/>
      <c r="KXQ303" s="97"/>
      <c r="KXR303" s="97"/>
      <c r="KXS303" s="97"/>
      <c r="KXT303" s="97"/>
      <c r="KXU303" s="97"/>
      <c r="KXV303" s="97"/>
      <c r="KXW303" s="97"/>
      <c r="KXX303" s="97"/>
      <c r="KXY303" s="97"/>
      <c r="KXZ303" s="97"/>
      <c r="KYA303" s="97"/>
      <c r="KYB303" s="97"/>
      <c r="KYC303" s="97"/>
      <c r="KYD303" s="97"/>
      <c r="KYE303" s="97"/>
      <c r="KYF303" s="97"/>
      <c r="KYG303" s="97"/>
      <c r="KYH303" s="97"/>
      <c r="KYI303" s="97"/>
      <c r="KYJ303" s="97"/>
      <c r="KYK303" s="97"/>
      <c r="KYL303" s="97"/>
      <c r="KYM303" s="97"/>
      <c r="KYN303" s="97"/>
      <c r="KYO303" s="97"/>
      <c r="KYP303" s="97"/>
      <c r="KYQ303" s="97"/>
      <c r="KYR303" s="97"/>
      <c r="KYS303" s="97"/>
      <c r="KYT303" s="97"/>
      <c r="KYU303" s="97"/>
      <c r="KYV303" s="97"/>
      <c r="KYW303" s="97"/>
      <c r="KYX303" s="97"/>
      <c r="KYY303" s="97"/>
      <c r="KYZ303" s="97"/>
      <c r="KZA303" s="97"/>
      <c r="KZB303" s="97"/>
      <c r="KZC303" s="97"/>
      <c r="KZD303" s="97"/>
      <c r="KZE303" s="97"/>
      <c r="KZF303" s="97"/>
      <c r="KZG303" s="97"/>
      <c r="KZH303" s="97"/>
      <c r="KZI303" s="97"/>
      <c r="KZJ303" s="97"/>
      <c r="KZK303" s="97"/>
      <c r="KZL303" s="97"/>
      <c r="KZM303" s="97"/>
      <c r="KZN303" s="97"/>
      <c r="KZO303" s="97"/>
      <c r="KZP303" s="97"/>
      <c r="KZQ303" s="97"/>
      <c r="KZR303" s="97"/>
      <c r="KZS303" s="97"/>
      <c r="KZT303" s="97"/>
      <c r="KZU303" s="97"/>
      <c r="KZV303" s="97"/>
      <c r="KZW303" s="97"/>
      <c r="KZX303" s="97"/>
      <c r="KZY303" s="97"/>
      <c r="KZZ303" s="97"/>
      <c r="LAA303" s="97"/>
      <c r="LAB303" s="97"/>
      <c r="LAC303" s="97"/>
      <c r="LAD303" s="97"/>
      <c r="LAE303" s="97"/>
      <c r="LAF303" s="97"/>
      <c r="LAG303" s="97"/>
      <c r="LAH303" s="97"/>
      <c r="LAI303" s="97"/>
      <c r="LAJ303" s="97"/>
      <c r="LAK303" s="97"/>
      <c r="LAL303" s="97"/>
      <c r="LAM303" s="97"/>
      <c r="LAN303" s="97"/>
      <c r="LAO303" s="97"/>
      <c r="LAP303" s="97"/>
      <c r="LAQ303" s="97"/>
      <c r="LAR303" s="97"/>
      <c r="LAS303" s="97"/>
      <c r="LAT303" s="97"/>
      <c r="LAU303" s="97"/>
      <c r="LAV303" s="97"/>
      <c r="LAW303" s="97"/>
      <c r="LAX303" s="97"/>
      <c r="LAY303" s="97"/>
      <c r="LAZ303" s="97"/>
      <c r="LBA303" s="97"/>
      <c r="LBB303" s="97"/>
      <c r="LBC303" s="97"/>
      <c r="LBD303" s="97"/>
      <c r="LBE303" s="97"/>
      <c r="LBF303" s="97"/>
      <c r="LBG303" s="97"/>
      <c r="LBH303" s="97"/>
      <c r="LBI303" s="97"/>
      <c r="LBJ303" s="97"/>
      <c r="LBK303" s="97"/>
      <c r="LBL303" s="97"/>
      <c r="LBM303" s="97"/>
      <c r="LBN303" s="97"/>
      <c r="LBO303" s="97"/>
      <c r="LBP303" s="97"/>
      <c r="LBQ303" s="97"/>
      <c r="LBR303" s="97"/>
      <c r="LBS303" s="97"/>
      <c r="LBT303" s="97"/>
      <c r="LBU303" s="97"/>
      <c r="LBV303" s="97"/>
      <c r="LBW303" s="97"/>
      <c r="LBX303" s="97"/>
      <c r="LBY303" s="97"/>
      <c r="LBZ303" s="97"/>
      <c r="LCA303" s="97"/>
      <c r="LCB303" s="97"/>
      <c r="LCC303" s="97"/>
      <c r="LCD303" s="97"/>
      <c r="LCE303" s="97"/>
      <c r="LCF303" s="97"/>
      <c r="LCG303" s="97"/>
      <c r="LCH303" s="97"/>
      <c r="LCI303" s="97"/>
      <c r="LCJ303" s="97"/>
      <c r="LCK303" s="97"/>
      <c r="LCL303" s="97"/>
      <c r="LCM303" s="97"/>
      <c r="LCN303" s="97"/>
      <c r="LCO303" s="97"/>
      <c r="LCP303" s="97"/>
      <c r="LCQ303" s="97"/>
      <c r="LCR303" s="97"/>
      <c r="LCS303" s="97"/>
      <c r="LCT303" s="97"/>
      <c r="LCU303" s="97"/>
      <c r="LCV303" s="97"/>
      <c r="LCW303" s="97"/>
      <c r="LCX303" s="97"/>
      <c r="LCY303" s="97"/>
      <c r="LCZ303" s="97"/>
      <c r="LDA303" s="97"/>
      <c r="LDB303" s="97"/>
      <c r="LDC303" s="97"/>
      <c r="LDD303" s="97"/>
      <c r="LDE303" s="97"/>
      <c r="LDF303" s="97"/>
      <c r="LDG303" s="97"/>
      <c r="LDH303" s="97"/>
      <c r="LDI303" s="97"/>
      <c r="LDJ303" s="97"/>
      <c r="LDK303" s="97"/>
      <c r="LDL303" s="97"/>
      <c r="LDM303" s="97"/>
      <c r="LDN303" s="97"/>
      <c r="LDO303" s="97"/>
      <c r="LDP303" s="97"/>
      <c r="LDQ303" s="97"/>
      <c r="LDR303" s="97"/>
      <c r="LDS303" s="97"/>
      <c r="LDT303" s="97"/>
      <c r="LDU303" s="97"/>
      <c r="LDV303" s="97"/>
      <c r="LDW303" s="97"/>
      <c r="LDX303" s="97"/>
      <c r="LDY303" s="97"/>
      <c r="LDZ303" s="97"/>
      <c r="LEA303" s="97"/>
      <c r="LEB303" s="97"/>
      <c r="LEC303" s="97"/>
      <c r="LED303" s="97"/>
      <c r="LEE303" s="97"/>
      <c r="LEF303" s="97"/>
      <c r="LEG303" s="97"/>
      <c r="LEH303" s="97"/>
      <c r="LEI303" s="97"/>
      <c r="LEJ303" s="97"/>
      <c r="LEK303" s="97"/>
      <c r="LEL303" s="97"/>
      <c r="LEM303" s="97"/>
      <c r="LEN303" s="97"/>
      <c r="LEO303" s="97"/>
      <c r="LEP303" s="97"/>
      <c r="LEQ303" s="97"/>
      <c r="LER303" s="97"/>
      <c r="LES303" s="97"/>
      <c r="LET303" s="97"/>
      <c r="LEU303" s="97"/>
      <c r="LEV303" s="97"/>
      <c r="LEW303" s="97"/>
      <c r="LEX303" s="97"/>
      <c r="LEY303" s="97"/>
      <c r="LEZ303" s="97"/>
      <c r="LFA303" s="97"/>
      <c r="LFB303" s="97"/>
      <c r="LFC303" s="97"/>
      <c r="LFD303" s="97"/>
      <c r="LFE303" s="97"/>
      <c r="LFF303" s="97"/>
      <c r="LFG303" s="97"/>
      <c r="LFH303" s="97"/>
      <c r="LFI303" s="97"/>
      <c r="LFJ303" s="97"/>
      <c r="LFK303" s="97"/>
      <c r="LFL303" s="97"/>
      <c r="LFM303" s="97"/>
      <c r="LFN303" s="97"/>
      <c r="LFO303" s="97"/>
      <c r="LFP303" s="97"/>
      <c r="LFQ303" s="97"/>
      <c r="LFR303" s="97"/>
      <c r="LFS303" s="97"/>
      <c r="LFT303" s="97"/>
      <c r="LFU303" s="97"/>
      <c r="LFV303" s="97"/>
      <c r="LFW303" s="97"/>
      <c r="LFX303" s="97"/>
      <c r="LFY303" s="97"/>
      <c r="LFZ303" s="97"/>
      <c r="LGA303" s="97"/>
      <c r="LGB303" s="97"/>
      <c r="LGC303" s="97"/>
      <c r="LGD303" s="97"/>
      <c r="LGE303" s="97"/>
      <c r="LGF303" s="97"/>
      <c r="LGG303" s="97"/>
      <c r="LGH303" s="97"/>
      <c r="LGI303" s="97"/>
      <c r="LGJ303" s="97"/>
      <c r="LGK303" s="97"/>
      <c r="LGL303" s="97"/>
      <c r="LGM303" s="97"/>
      <c r="LGN303" s="97"/>
      <c r="LGO303" s="97"/>
      <c r="LGP303" s="97"/>
      <c r="LGQ303" s="97"/>
      <c r="LGR303" s="97"/>
      <c r="LGS303" s="97"/>
      <c r="LGT303" s="97"/>
      <c r="LGU303" s="97"/>
      <c r="LGV303" s="97"/>
      <c r="LGW303" s="97"/>
      <c r="LGX303" s="97"/>
      <c r="LGY303" s="97"/>
      <c r="LGZ303" s="97"/>
      <c r="LHA303" s="97"/>
      <c r="LHB303" s="97"/>
      <c r="LHC303" s="97"/>
      <c r="LHD303" s="97"/>
      <c r="LHE303" s="97"/>
      <c r="LHF303" s="97"/>
      <c r="LHG303" s="97"/>
      <c r="LHH303" s="97"/>
      <c r="LHI303" s="97"/>
      <c r="LHJ303" s="97"/>
      <c r="LHK303" s="97"/>
      <c r="LHL303" s="97"/>
      <c r="LHM303" s="97"/>
      <c r="LHN303" s="97"/>
      <c r="LHO303" s="97"/>
      <c r="LHP303" s="97"/>
      <c r="LHQ303" s="97"/>
      <c r="LHR303" s="97"/>
      <c r="LHS303" s="97"/>
      <c r="LHT303" s="97"/>
      <c r="LHU303" s="97"/>
      <c r="LHV303" s="97"/>
      <c r="LHW303" s="97"/>
      <c r="LHX303" s="97"/>
      <c r="LHY303" s="97"/>
      <c r="LHZ303" s="97"/>
      <c r="LIA303" s="97"/>
      <c r="LIB303" s="97"/>
      <c r="LIC303" s="97"/>
      <c r="LID303" s="97"/>
      <c r="LIE303" s="97"/>
      <c r="LIF303" s="97"/>
      <c r="LIG303" s="97"/>
      <c r="LIH303" s="97"/>
      <c r="LII303" s="97"/>
      <c r="LIJ303" s="97"/>
      <c r="LIK303" s="97"/>
      <c r="LIL303" s="97"/>
      <c r="LIM303" s="97"/>
      <c r="LIN303" s="97"/>
      <c r="LIO303" s="97"/>
      <c r="LIP303" s="97"/>
      <c r="LIQ303" s="97"/>
      <c r="LIR303" s="97"/>
      <c r="LIS303" s="97"/>
      <c r="LIT303" s="97"/>
      <c r="LIU303" s="97"/>
      <c r="LIV303" s="97"/>
      <c r="LIW303" s="97"/>
      <c r="LIX303" s="97"/>
      <c r="LIY303" s="97"/>
      <c r="LIZ303" s="97"/>
      <c r="LJA303" s="97"/>
      <c r="LJB303" s="97"/>
      <c r="LJC303" s="97"/>
      <c r="LJD303" s="97"/>
      <c r="LJE303" s="97"/>
      <c r="LJF303" s="97"/>
      <c r="LJG303" s="97"/>
      <c r="LJH303" s="97"/>
      <c r="LJI303" s="97"/>
      <c r="LJJ303" s="97"/>
      <c r="LJK303" s="97"/>
      <c r="LJL303" s="97"/>
      <c r="LJM303" s="97"/>
      <c r="LJN303" s="97"/>
      <c r="LJO303" s="97"/>
      <c r="LJP303" s="97"/>
      <c r="LJQ303" s="97"/>
      <c r="LJR303" s="97"/>
      <c r="LJS303" s="97"/>
      <c r="LJT303" s="97"/>
      <c r="LJU303" s="97"/>
      <c r="LJV303" s="97"/>
      <c r="LJW303" s="97"/>
      <c r="LJX303" s="97"/>
      <c r="LJY303" s="97"/>
      <c r="LJZ303" s="97"/>
      <c r="LKA303" s="97"/>
      <c r="LKB303" s="97"/>
      <c r="LKC303" s="97"/>
      <c r="LKD303" s="97"/>
      <c r="LKE303" s="97"/>
      <c r="LKF303" s="97"/>
      <c r="LKG303" s="97"/>
      <c r="LKH303" s="97"/>
      <c r="LKI303" s="97"/>
      <c r="LKJ303" s="97"/>
      <c r="LKK303" s="97"/>
      <c r="LKL303" s="97"/>
      <c r="LKM303" s="97"/>
      <c r="LKN303" s="97"/>
      <c r="LKO303" s="97"/>
      <c r="LKP303" s="97"/>
      <c r="LKQ303" s="97"/>
      <c r="LKR303" s="97"/>
      <c r="LKS303" s="97"/>
      <c r="LKT303" s="97"/>
      <c r="LKU303" s="97"/>
      <c r="LKV303" s="97"/>
      <c r="LKW303" s="97"/>
      <c r="LKX303" s="97"/>
      <c r="LKY303" s="97"/>
      <c r="LKZ303" s="97"/>
      <c r="LLA303" s="97"/>
      <c r="LLB303" s="97"/>
      <c r="LLC303" s="97"/>
      <c r="LLD303" s="97"/>
      <c r="LLE303" s="97"/>
      <c r="LLF303" s="97"/>
      <c r="LLG303" s="97"/>
      <c r="LLH303" s="97"/>
      <c r="LLI303" s="97"/>
      <c r="LLJ303" s="97"/>
      <c r="LLK303" s="97"/>
      <c r="LLL303" s="97"/>
      <c r="LLM303" s="97"/>
      <c r="LLN303" s="97"/>
      <c r="LLO303" s="97"/>
      <c r="LLP303" s="97"/>
      <c r="LLQ303" s="97"/>
      <c r="LLR303" s="97"/>
      <c r="LLS303" s="97"/>
      <c r="LLT303" s="97"/>
      <c r="LLU303" s="97"/>
      <c r="LLV303" s="97"/>
      <c r="LLW303" s="97"/>
      <c r="LLX303" s="97"/>
      <c r="LLY303" s="97"/>
      <c r="LLZ303" s="97"/>
      <c r="LMA303" s="97"/>
      <c r="LMB303" s="97"/>
      <c r="LMC303" s="97"/>
      <c r="LMD303" s="97"/>
      <c r="LME303" s="97"/>
      <c r="LMF303" s="97"/>
      <c r="LMG303" s="97"/>
      <c r="LMH303" s="97"/>
      <c r="LMI303" s="97"/>
      <c r="LMJ303" s="97"/>
      <c r="LMK303" s="97"/>
      <c r="LML303" s="97"/>
      <c r="LMM303" s="97"/>
      <c r="LMN303" s="97"/>
      <c r="LMO303" s="97"/>
      <c r="LMP303" s="97"/>
      <c r="LMQ303" s="97"/>
      <c r="LMR303" s="97"/>
      <c r="LMS303" s="97"/>
      <c r="LMT303" s="97"/>
      <c r="LMU303" s="97"/>
      <c r="LMV303" s="97"/>
      <c r="LMW303" s="97"/>
      <c r="LMX303" s="97"/>
      <c r="LMY303" s="97"/>
      <c r="LMZ303" s="97"/>
      <c r="LNA303" s="97"/>
      <c r="LNB303" s="97"/>
      <c r="LNC303" s="97"/>
      <c r="LND303" s="97"/>
      <c r="LNE303" s="97"/>
      <c r="LNF303" s="97"/>
      <c r="LNG303" s="97"/>
      <c r="LNH303" s="97"/>
      <c r="LNI303" s="97"/>
      <c r="LNJ303" s="97"/>
      <c r="LNK303" s="97"/>
      <c r="LNL303" s="97"/>
      <c r="LNM303" s="97"/>
      <c r="LNN303" s="97"/>
      <c r="LNO303" s="97"/>
      <c r="LNP303" s="97"/>
      <c r="LNQ303" s="97"/>
      <c r="LNR303" s="97"/>
      <c r="LNS303" s="97"/>
      <c r="LNT303" s="97"/>
      <c r="LNU303" s="97"/>
      <c r="LNV303" s="97"/>
      <c r="LNW303" s="97"/>
      <c r="LNX303" s="97"/>
      <c r="LNY303" s="97"/>
      <c r="LNZ303" s="97"/>
      <c r="LOA303" s="97"/>
      <c r="LOB303" s="97"/>
      <c r="LOC303" s="97"/>
      <c r="LOD303" s="97"/>
      <c r="LOE303" s="97"/>
      <c r="LOF303" s="97"/>
      <c r="LOG303" s="97"/>
      <c r="LOH303" s="97"/>
      <c r="LOI303" s="97"/>
      <c r="LOJ303" s="97"/>
      <c r="LOK303" s="97"/>
      <c r="LOL303" s="97"/>
      <c r="LOM303" s="97"/>
      <c r="LON303" s="97"/>
      <c r="LOO303" s="97"/>
      <c r="LOP303" s="97"/>
      <c r="LOQ303" s="97"/>
      <c r="LOR303" s="97"/>
      <c r="LOS303" s="97"/>
      <c r="LOT303" s="97"/>
      <c r="LOU303" s="97"/>
      <c r="LOV303" s="97"/>
      <c r="LOW303" s="97"/>
      <c r="LOX303" s="97"/>
      <c r="LOY303" s="97"/>
      <c r="LOZ303" s="97"/>
      <c r="LPA303" s="97"/>
      <c r="LPB303" s="97"/>
      <c r="LPC303" s="97"/>
      <c r="LPD303" s="97"/>
      <c r="LPE303" s="97"/>
      <c r="LPF303" s="97"/>
      <c r="LPG303" s="97"/>
      <c r="LPH303" s="97"/>
      <c r="LPI303" s="97"/>
      <c r="LPJ303" s="97"/>
      <c r="LPK303" s="97"/>
      <c r="LPL303" s="97"/>
      <c r="LPM303" s="97"/>
      <c r="LPN303" s="97"/>
      <c r="LPO303" s="97"/>
      <c r="LPP303" s="97"/>
      <c r="LPQ303" s="97"/>
      <c r="LPR303" s="97"/>
      <c r="LPS303" s="97"/>
      <c r="LPT303" s="97"/>
      <c r="LPU303" s="97"/>
      <c r="LPV303" s="97"/>
      <c r="LPW303" s="97"/>
      <c r="LPX303" s="97"/>
      <c r="LPY303" s="97"/>
      <c r="LPZ303" s="97"/>
      <c r="LQA303" s="97"/>
      <c r="LQB303" s="97"/>
      <c r="LQC303" s="97"/>
      <c r="LQD303" s="97"/>
      <c r="LQE303" s="97"/>
      <c r="LQF303" s="97"/>
      <c r="LQG303" s="97"/>
      <c r="LQH303" s="97"/>
      <c r="LQI303" s="97"/>
      <c r="LQJ303" s="97"/>
      <c r="LQK303" s="97"/>
      <c r="LQL303" s="97"/>
      <c r="LQM303" s="97"/>
      <c r="LQN303" s="97"/>
      <c r="LQO303" s="97"/>
      <c r="LQP303" s="97"/>
      <c r="LQQ303" s="97"/>
      <c r="LQR303" s="97"/>
      <c r="LQS303" s="97"/>
      <c r="LQT303" s="97"/>
      <c r="LQU303" s="97"/>
      <c r="LQV303" s="97"/>
      <c r="LQW303" s="97"/>
      <c r="LQX303" s="97"/>
      <c r="LQY303" s="97"/>
      <c r="LQZ303" s="97"/>
      <c r="LRA303" s="97"/>
      <c r="LRB303" s="97"/>
      <c r="LRC303" s="97"/>
      <c r="LRD303" s="97"/>
      <c r="LRE303" s="97"/>
      <c r="LRF303" s="97"/>
      <c r="LRG303" s="97"/>
      <c r="LRH303" s="97"/>
      <c r="LRI303" s="97"/>
      <c r="LRJ303" s="97"/>
      <c r="LRK303" s="97"/>
      <c r="LRL303" s="97"/>
      <c r="LRM303" s="97"/>
      <c r="LRN303" s="97"/>
      <c r="LRO303" s="97"/>
      <c r="LRP303" s="97"/>
      <c r="LRQ303" s="97"/>
      <c r="LRR303" s="97"/>
      <c r="LRS303" s="97"/>
      <c r="LRT303" s="97"/>
      <c r="LRU303" s="97"/>
      <c r="LRV303" s="97"/>
      <c r="LRW303" s="97"/>
      <c r="LRX303" s="97"/>
      <c r="LRY303" s="97"/>
      <c r="LRZ303" s="97"/>
      <c r="LSA303" s="97"/>
      <c r="LSB303" s="97"/>
      <c r="LSC303" s="97"/>
      <c r="LSD303" s="97"/>
      <c r="LSE303" s="97"/>
      <c r="LSF303" s="97"/>
      <c r="LSG303" s="97"/>
      <c r="LSH303" s="97"/>
      <c r="LSI303" s="97"/>
      <c r="LSJ303" s="97"/>
      <c r="LSK303" s="97"/>
      <c r="LSL303" s="97"/>
      <c r="LSM303" s="97"/>
      <c r="LSN303" s="97"/>
      <c r="LSO303" s="97"/>
      <c r="LSP303" s="97"/>
      <c r="LSQ303" s="97"/>
      <c r="LSR303" s="97"/>
      <c r="LSS303" s="97"/>
      <c r="LST303" s="97"/>
      <c r="LSU303" s="97"/>
      <c r="LSV303" s="97"/>
      <c r="LSW303" s="97"/>
      <c r="LSX303" s="97"/>
      <c r="LSY303" s="97"/>
      <c r="LSZ303" s="97"/>
      <c r="LTA303" s="97"/>
      <c r="LTB303" s="97"/>
      <c r="LTC303" s="97"/>
      <c r="LTD303" s="97"/>
      <c r="LTE303" s="97"/>
      <c r="LTF303" s="97"/>
      <c r="LTG303" s="97"/>
      <c r="LTH303" s="97"/>
      <c r="LTI303" s="97"/>
      <c r="LTJ303" s="97"/>
      <c r="LTK303" s="97"/>
      <c r="LTL303" s="97"/>
      <c r="LTM303" s="97"/>
      <c r="LTN303" s="97"/>
      <c r="LTO303" s="97"/>
      <c r="LTP303" s="97"/>
      <c r="LTQ303" s="97"/>
      <c r="LTR303" s="97"/>
      <c r="LTS303" s="97"/>
      <c r="LTT303" s="97"/>
      <c r="LTU303" s="97"/>
      <c r="LTV303" s="97"/>
      <c r="LTW303" s="97"/>
      <c r="LTX303" s="97"/>
      <c r="LTY303" s="97"/>
      <c r="LTZ303" s="97"/>
      <c r="LUA303" s="97"/>
      <c r="LUB303" s="97"/>
      <c r="LUC303" s="97"/>
      <c r="LUD303" s="97"/>
      <c r="LUE303" s="97"/>
      <c r="LUF303" s="97"/>
      <c r="LUG303" s="97"/>
      <c r="LUH303" s="97"/>
      <c r="LUI303" s="97"/>
      <c r="LUJ303" s="97"/>
      <c r="LUK303" s="97"/>
      <c r="LUL303" s="97"/>
      <c r="LUM303" s="97"/>
      <c r="LUN303" s="97"/>
      <c r="LUO303" s="97"/>
      <c r="LUP303" s="97"/>
      <c r="LUQ303" s="97"/>
      <c r="LUR303" s="97"/>
      <c r="LUS303" s="97"/>
      <c r="LUT303" s="97"/>
      <c r="LUU303" s="97"/>
      <c r="LUV303" s="97"/>
      <c r="LUW303" s="97"/>
      <c r="LUX303" s="97"/>
      <c r="LUY303" s="97"/>
      <c r="LUZ303" s="97"/>
      <c r="LVA303" s="97"/>
      <c r="LVB303" s="97"/>
      <c r="LVC303" s="97"/>
      <c r="LVD303" s="97"/>
      <c r="LVE303" s="97"/>
      <c r="LVF303" s="97"/>
      <c r="LVG303" s="97"/>
      <c r="LVH303" s="97"/>
      <c r="LVI303" s="97"/>
      <c r="LVJ303" s="97"/>
      <c r="LVK303" s="97"/>
      <c r="LVL303" s="97"/>
      <c r="LVM303" s="97"/>
      <c r="LVN303" s="97"/>
      <c r="LVO303" s="97"/>
      <c r="LVP303" s="97"/>
      <c r="LVQ303" s="97"/>
      <c r="LVR303" s="97"/>
      <c r="LVS303" s="97"/>
      <c r="LVT303" s="97"/>
      <c r="LVU303" s="97"/>
      <c r="LVV303" s="97"/>
      <c r="LVW303" s="97"/>
      <c r="LVX303" s="97"/>
      <c r="LVY303" s="97"/>
      <c r="LVZ303" s="97"/>
      <c r="LWA303" s="97"/>
      <c r="LWB303" s="97"/>
      <c r="LWC303" s="97"/>
      <c r="LWD303" s="97"/>
      <c r="LWE303" s="97"/>
      <c r="LWF303" s="97"/>
      <c r="LWG303" s="97"/>
      <c r="LWH303" s="97"/>
      <c r="LWI303" s="97"/>
      <c r="LWJ303" s="97"/>
      <c r="LWK303" s="97"/>
      <c r="LWL303" s="97"/>
      <c r="LWM303" s="97"/>
      <c r="LWN303" s="97"/>
      <c r="LWO303" s="97"/>
      <c r="LWP303" s="97"/>
      <c r="LWQ303" s="97"/>
      <c r="LWR303" s="97"/>
      <c r="LWS303" s="97"/>
      <c r="LWT303" s="97"/>
      <c r="LWU303" s="97"/>
      <c r="LWV303" s="97"/>
      <c r="LWW303" s="97"/>
      <c r="LWX303" s="97"/>
      <c r="LWY303" s="97"/>
      <c r="LWZ303" s="97"/>
      <c r="LXA303" s="97"/>
      <c r="LXB303" s="97"/>
      <c r="LXC303" s="97"/>
      <c r="LXD303" s="97"/>
      <c r="LXE303" s="97"/>
      <c r="LXF303" s="97"/>
      <c r="LXG303" s="97"/>
      <c r="LXH303" s="97"/>
      <c r="LXI303" s="97"/>
      <c r="LXJ303" s="97"/>
      <c r="LXK303" s="97"/>
      <c r="LXL303" s="97"/>
      <c r="LXM303" s="97"/>
      <c r="LXN303" s="97"/>
      <c r="LXO303" s="97"/>
      <c r="LXP303" s="97"/>
      <c r="LXQ303" s="97"/>
      <c r="LXR303" s="97"/>
      <c r="LXS303" s="97"/>
      <c r="LXT303" s="97"/>
      <c r="LXU303" s="97"/>
      <c r="LXV303" s="97"/>
      <c r="LXW303" s="97"/>
      <c r="LXX303" s="97"/>
      <c r="LXY303" s="97"/>
      <c r="LXZ303" s="97"/>
      <c r="LYA303" s="97"/>
      <c r="LYB303" s="97"/>
      <c r="LYC303" s="97"/>
      <c r="LYD303" s="97"/>
      <c r="LYE303" s="97"/>
      <c r="LYF303" s="97"/>
      <c r="LYG303" s="97"/>
      <c r="LYH303" s="97"/>
      <c r="LYI303" s="97"/>
      <c r="LYJ303" s="97"/>
      <c r="LYK303" s="97"/>
      <c r="LYL303" s="97"/>
      <c r="LYM303" s="97"/>
      <c r="LYN303" s="97"/>
      <c r="LYO303" s="97"/>
      <c r="LYP303" s="97"/>
      <c r="LYQ303" s="97"/>
      <c r="LYR303" s="97"/>
      <c r="LYS303" s="97"/>
      <c r="LYT303" s="97"/>
      <c r="LYU303" s="97"/>
      <c r="LYV303" s="97"/>
      <c r="LYW303" s="97"/>
      <c r="LYX303" s="97"/>
      <c r="LYY303" s="97"/>
      <c r="LYZ303" s="97"/>
      <c r="LZA303" s="97"/>
      <c r="LZB303" s="97"/>
      <c r="LZC303" s="97"/>
      <c r="LZD303" s="97"/>
      <c r="LZE303" s="97"/>
      <c r="LZF303" s="97"/>
      <c r="LZG303" s="97"/>
      <c r="LZH303" s="97"/>
      <c r="LZI303" s="97"/>
      <c r="LZJ303" s="97"/>
      <c r="LZK303" s="97"/>
      <c r="LZL303" s="97"/>
      <c r="LZM303" s="97"/>
      <c r="LZN303" s="97"/>
      <c r="LZO303" s="97"/>
      <c r="LZP303" s="97"/>
      <c r="LZQ303" s="97"/>
      <c r="LZR303" s="97"/>
      <c r="LZS303" s="97"/>
      <c r="LZT303" s="97"/>
      <c r="LZU303" s="97"/>
      <c r="LZV303" s="97"/>
      <c r="LZW303" s="97"/>
      <c r="LZX303" s="97"/>
      <c r="LZY303" s="97"/>
      <c r="LZZ303" s="97"/>
      <c r="MAA303" s="97"/>
      <c r="MAB303" s="97"/>
      <c r="MAC303" s="97"/>
      <c r="MAD303" s="97"/>
      <c r="MAE303" s="97"/>
      <c r="MAF303" s="97"/>
      <c r="MAG303" s="97"/>
      <c r="MAH303" s="97"/>
      <c r="MAI303" s="97"/>
      <c r="MAJ303" s="97"/>
      <c r="MAK303" s="97"/>
      <c r="MAL303" s="97"/>
      <c r="MAM303" s="97"/>
      <c r="MAN303" s="97"/>
      <c r="MAO303" s="97"/>
      <c r="MAP303" s="97"/>
      <c r="MAQ303" s="97"/>
      <c r="MAR303" s="97"/>
      <c r="MAS303" s="97"/>
      <c r="MAT303" s="97"/>
      <c r="MAU303" s="97"/>
      <c r="MAV303" s="97"/>
      <c r="MAW303" s="97"/>
      <c r="MAX303" s="97"/>
      <c r="MAY303" s="97"/>
      <c r="MAZ303" s="97"/>
      <c r="MBA303" s="97"/>
      <c r="MBB303" s="97"/>
      <c r="MBC303" s="97"/>
      <c r="MBD303" s="97"/>
      <c r="MBE303" s="97"/>
      <c r="MBF303" s="97"/>
      <c r="MBG303" s="97"/>
      <c r="MBH303" s="97"/>
      <c r="MBI303" s="97"/>
      <c r="MBJ303" s="97"/>
      <c r="MBK303" s="97"/>
      <c r="MBL303" s="97"/>
      <c r="MBM303" s="97"/>
      <c r="MBN303" s="97"/>
      <c r="MBO303" s="97"/>
      <c r="MBP303" s="97"/>
      <c r="MBQ303" s="97"/>
      <c r="MBR303" s="97"/>
      <c r="MBS303" s="97"/>
      <c r="MBT303" s="97"/>
      <c r="MBU303" s="97"/>
      <c r="MBV303" s="97"/>
      <c r="MBW303" s="97"/>
      <c r="MBX303" s="97"/>
      <c r="MBY303" s="97"/>
      <c r="MBZ303" s="97"/>
      <c r="MCA303" s="97"/>
      <c r="MCB303" s="97"/>
      <c r="MCC303" s="97"/>
      <c r="MCD303" s="97"/>
      <c r="MCE303" s="97"/>
      <c r="MCF303" s="97"/>
      <c r="MCG303" s="97"/>
      <c r="MCH303" s="97"/>
      <c r="MCI303" s="97"/>
      <c r="MCJ303" s="97"/>
      <c r="MCK303" s="97"/>
      <c r="MCL303" s="97"/>
      <c r="MCM303" s="97"/>
      <c r="MCN303" s="97"/>
      <c r="MCO303" s="97"/>
      <c r="MCP303" s="97"/>
      <c r="MCQ303" s="97"/>
      <c r="MCR303" s="97"/>
      <c r="MCS303" s="97"/>
      <c r="MCT303" s="97"/>
      <c r="MCU303" s="97"/>
      <c r="MCV303" s="97"/>
      <c r="MCW303" s="97"/>
      <c r="MCX303" s="97"/>
      <c r="MCY303" s="97"/>
      <c r="MCZ303" s="97"/>
      <c r="MDA303" s="97"/>
      <c r="MDB303" s="97"/>
      <c r="MDC303" s="97"/>
      <c r="MDD303" s="97"/>
      <c r="MDE303" s="97"/>
      <c r="MDF303" s="97"/>
      <c r="MDG303" s="97"/>
      <c r="MDH303" s="97"/>
      <c r="MDI303" s="97"/>
      <c r="MDJ303" s="97"/>
      <c r="MDK303" s="97"/>
      <c r="MDL303" s="97"/>
      <c r="MDM303" s="97"/>
      <c r="MDN303" s="97"/>
      <c r="MDO303" s="97"/>
      <c r="MDP303" s="97"/>
      <c r="MDQ303" s="97"/>
      <c r="MDR303" s="97"/>
      <c r="MDS303" s="97"/>
      <c r="MDT303" s="97"/>
      <c r="MDU303" s="97"/>
      <c r="MDV303" s="97"/>
      <c r="MDW303" s="97"/>
      <c r="MDX303" s="97"/>
      <c r="MDY303" s="97"/>
      <c r="MDZ303" s="97"/>
      <c r="MEA303" s="97"/>
      <c r="MEB303" s="97"/>
      <c r="MEC303" s="97"/>
      <c r="MED303" s="97"/>
      <c r="MEE303" s="97"/>
      <c r="MEF303" s="97"/>
      <c r="MEG303" s="97"/>
      <c r="MEH303" s="97"/>
      <c r="MEI303" s="97"/>
      <c r="MEJ303" s="97"/>
      <c r="MEK303" s="97"/>
      <c r="MEL303" s="97"/>
      <c r="MEM303" s="97"/>
      <c r="MEN303" s="97"/>
      <c r="MEO303" s="97"/>
      <c r="MEP303" s="97"/>
      <c r="MEQ303" s="97"/>
      <c r="MER303" s="97"/>
      <c r="MES303" s="97"/>
      <c r="MET303" s="97"/>
      <c r="MEU303" s="97"/>
      <c r="MEV303" s="97"/>
      <c r="MEW303" s="97"/>
      <c r="MEX303" s="97"/>
      <c r="MEY303" s="97"/>
      <c r="MEZ303" s="97"/>
      <c r="MFA303" s="97"/>
      <c r="MFB303" s="97"/>
      <c r="MFC303" s="97"/>
      <c r="MFD303" s="97"/>
      <c r="MFE303" s="97"/>
      <c r="MFF303" s="97"/>
      <c r="MFG303" s="97"/>
      <c r="MFH303" s="97"/>
      <c r="MFI303" s="97"/>
      <c r="MFJ303" s="97"/>
      <c r="MFK303" s="97"/>
      <c r="MFL303" s="97"/>
      <c r="MFM303" s="97"/>
      <c r="MFN303" s="97"/>
      <c r="MFO303" s="97"/>
      <c r="MFP303" s="97"/>
      <c r="MFQ303" s="97"/>
      <c r="MFR303" s="97"/>
      <c r="MFS303" s="97"/>
      <c r="MFT303" s="97"/>
      <c r="MFU303" s="97"/>
      <c r="MFV303" s="97"/>
      <c r="MFW303" s="97"/>
      <c r="MFX303" s="97"/>
      <c r="MFY303" s="97"/>
      <c r="MFZ303" s="97"/>
      <c r="MGA303" s="97"/>
      <c r="MGB303" s="97"/>
      <c r="MGC303" s="97"/>
      <c r="MGD303" s="97"/>
      <c r="MGE303" s="97"/>
      <c r="MGF303" s="97"/>
      <c r="MGG303" s="97"/>
      <c r="MGH303" s="97"/>
      <c r="MGI303" s="97"/>
      <c r="MGJ303" s="97"/>
      <c r="MGK303" s="97"/>
      <c r="MGL303" s="97"/>
      <c r="MGM303" s="97"/>
      <c r="MGN303" s="97"/>
      <c r="MGO303" s="97"/>
      <c r="MGP303" s="97"/>
      <c r="MGQ303" s="97"/>
      <c r="MGR303" s="97"/>
      <c r="MGS303" s="97"/>
      <c r="MGT303" s="97"/>
      <c r="MGU303" s="97"/>
      <c r="MGV303" s="97"/>
      <c r="MGW303" s="97"/>
      <c r="MGX303" s="97"/>
      <c r="MGY303" s="97"/>
      <c r="MGZ303" s="97"/>
      <c r="MHA303" s="97"/>
      <c r="MHB303" s="97"/>
      <c r="MHC303" s="97"/>
      <c r="MHD303" s="97"/>
      <c r="MHE303" s="97"/>
      <c r="MHF303" s="97"/>
      <c r="MHG303" s="97"/>
      <c r="MHH303" s="97"/>
      <c r="MHI303" s="97"/>
      <c r="MHJ303" s="97"/>
      <c r="MHK303" s="97"/>
      <c r="MHL303" s="97"/>
      <c r="MHM303" s="97"/>
      <c r="MHN303" s="97"/>
      <c r="MHO303" s="97"/>
      <c r="MHP303" s="97"/>
      <c r="MHQ303" s="97"/>
      <c r="MHR303" s="97"/>
      <c r="MHS303" s="97"/>
      <c r="MHT303" s="97"/>
      <c r="MHU303" s="97"/>
      <c r="MHV303" s="97"/>
      <c r="MHW303" s="97"/>
      <c r="MHX303" s="97"/>
      <c r="MHY303" s="97"/>
      <c r="MHZ303" s="97"/>
      <c r="MIA303" s="97"/>
      <c r="MIB303" s="97"/>
      <c r="MIC303" s="97"/>
      <c r="MID303" s="97"/>
      <c r="MIE303" s="97"/>
      <c r="MIF303" s="97"/>
      <c r="MIG303" s="97"/>
      <c r="MIH303" s="97"/>
      <c r="MII303" s="97"/>
      <c r="MIJ303" s="97"/>
      <c r="MIK303" s="97"/>
      <c r="MIL303" s="97"/>
      <c r="MIM303" s="97"/>
      <c r="MIN303" s="97"/>
      <c r="MIO303" s="97"/>
      <c r="MIP303" s="97"/>
      <c r="MIQ303" s="97"/>
      <c r="MIR303" s="97"/>
      <c r="MIS303" s="97"/>
      <c r="MIT303" s="97"/>
      <c r="MIU303" s="97"/>
      <c r="MIV303" s="97"/>
      <c r="MIW303" s="97"/>
      <c r="MIX303" s="97"/>
      <c r="MIY303" s="97"/>
      <c r="MIZ303" s="97"/>
      <c r="MJA303" s="97"/>
      <c r="MJB303" s="97"/>
      <c r="MJC303" s="97"/>
      <c r="MJD303" s="97"/>
      <c r="MJE303" s="97"/>
      <c r="MJF303" s="97"/>
      <c r="MJG303" s="97"/>
      <c r="MJH303" s="97"/>
      <c r="MJI303" s="97"/>
      <c r="MJJ303" s="97"/>
      <c r="MJK303" s="97"/>
      <c r="MJL303" s="97"/>
      <c r="MJM303" s="97"/>
      <c r="MJN303" s="97"/>
      <c r="MJO303" s="97"/>
      <c r="MJP303" s="97"/>
      <c r="MJQ303" s="97"/>
      <c r="MJR303" s="97"/>
      <c r="MJS303" s="97"/>
      <c r="MJT303" s="97"/>
      <c r="MJU303" s="97"/>
      <c r="MJV303" s="97"/>
      <c r="MJW303" s="97"/>
      <c r="MJX303" s="97"/>
      <c r="MJY303" s="97"/>
      <c r="MJZ303" s="97"/>
      <c r="MKA303" s="97"/>
      <c r="MKB303" s="97"/>
      <c r="MKC303" s="97"/>
      <c r="MKD303" s="97"/>
      <c r="MKE303" s="97"/>
      <c r="MKF303" s="97"/>
      <c r="MKG303" s="97"/>
      <c r="MKH303" s="97"/>
      <c r="MKI303" s="97"/>
      <c r="MKJ303" s="97"/>
      <c r="MKK303" s="97"/>
      <c r="MKL303" s="97"/>
      <c r="MKM303" s="97"/>
      <c r="MKN303" s="97"/>
      <c r="MKO303" s="97"/>
      <c r="MKP303" s="97"/>
      <c r="MKQ303" s="97"/>
      <c r="MKR303" s="97"/>
      <c r="MKS303" s="97"/>
      <c r="MKT303" s="97"/>
      <c r="MKU303" s="97"/>
      <c r="MKV303" s="97"/>
      <c r="MKW303" s="97"/>
      <c r="MKX303" s="97"/>
      <c r="MKY303" s="97"/>
      <c r="MKZ303" s="97"/>
      <c r="MLA303" s="97"/>
      <c r="MLB303" s="97"/>
      <c r="MLC303" s="97"/>
      <c r="MLD303" s="97"/>
      <c r="MLE303" s="97"/>
      <c r="MLF303" s="97"/>
      <c r="MLG303" s="97"/>
      <c r="MLH303" s="97"/>
      <c r="MLI303" s="97"/>
      <c r="MLJ303" s="97"/>
      <c r="MLK303" s="97"/>
      <c r="MLL303" s="97"/>
      <c r="MLM303" s="97"/>
      <c r="MLN303" s="97"/>
      <c r="MLO303" s="97"/>
      <c r="MLP303" s="97"/>
      <c r="MLQ303" s="97"/>
      <c r="MLR303" s="97"/>
      <c r="MLS303" s="97"/>
      <c r="MLT303" s="97"/>
      <c r="MLU303" s="97"/>
      <c r="MLV303" s="97"/>
      <c r="MLW303" s="97"/>
      <c r="MLX303" s="97"/>
      <c r="MLY303" s="97"/>
      <c r="MLZ303" s="97"/>
      <c r="MMA303" s="97"/>
      <c r="MMB303" s="97"/>
      <c r="MMC303" s="97"/>
      <c r="MMD303" s="97"/>
      <c r="MME303" s="97"/>
      <c r="MMF303" s="97"/>
      <c r="MMG303" s="97"/>
      <c r="MMH303" s="97"/>
      <c r="MMI303" s="97"/>
      <c r="MMJ303" s="97"/>
      <c r="MMK303" s="97"/>
      <c r="MML303" s="97"/>
      <c r="MMM303" s="97"/>
      <c r="MMN303" s="97"/>
      <c r="MMO303" s="97"/>
      <c r="MMP303" s="97"/>
      <c r="MMQ303" s="97"/>
      <c r="MMR303" s="97"/>
      <c r="MMS303" s="97"/>
      <c r="MMT303" s="97"/>
      <c r="MMU303" s="97"/>
      <c r="MMV303" s="97"/>
      <c r="MMW303" s="97"/>
      <c r="MMX303" s="97"/>
      <c r="MMY303" s="97"/>
      <c r="MMZ303" s="97"/>
      <c r="MNA303" s="97"/>
      <c r="MNB303" s="97"/>
      <c r="MNC303" s="97"/>
      <c r="MND303" s="97"/>
      <c r="MNE303" s="97"/>
      <c r="MNF303" s="97"/>
      <c r="MNG303" s="97"/>
      <c r="MNH303" s="97"/>
      <c r="MNI303" s="97"/>
      <c r="MNJ303" s="97"/>
      <c r="MNK303" s="97"/>
      <c r="MNL303" s="97"/>
      <c r="MNM303" s="97"/>
      <c r="MNN303" s="97"/>
      <c r="MNO303" s="97"/>
      <c r="MNP303" s="97"/>
      <c r="MNQ303" s="97"/>
      <c r="MNR303" s="97"/>
      <c r="MNS303" s="97"/>
      <c r="MNT303" s="97"/>
      <c r="MNU303" s="97"/>
      <c r="MNV303" s="97"/>
      <c r="MNW303" s="97"/>
      <c r="MNX303" s="97"/>
      <c r="MNY303" s="97"/>
      <c r="MNZ303" s="97"/>
      <c r="MOA303" s="97"/>
      <c r="MOB303" s="97"/>
      <c r="MOC303" s="97"/>
      <c r="MOD303" s="97"/>
      <c r="MOE303" s="97"/>
      <c r="MOF303" s="97"/>
      <c r="MOG303" s="97"/>
      <c r="MOH303" s="97"/>
      <c r="MOI303" s="97"/>
      <c r="MOJ303" s="97"/>
      <c r="MOK303" s="97"/>
      <c r="MOL303" s="97"/>
      <c r="MOM303" s="97"/>
      <c r="MON303" s="97"/>
      <c r="MOO303" s="97"/>
      <c r="MOP303" s="97"/>
      <c r="MOQ303" s="97"/>
      <c r="MOR303" s="97"/>
      <c r="MOS303" s="97"/>
      <c r="MOT303" s="97"/>
      <c r="MOU303" s="97"/>
      <c r="MOV303" s="97"/>
      <c r="MOW303" s="97"/>
      <c r="MOX303" s="97"/>
      <c r="MOY303" s="97"/>
      <c r="MOZ303" s="97"/>
      <c r="MPA303" s="97"/>
      <c r="MPB303" s="97"/>
      <c r="MPC303" s="97"/>
      <c r="MPD303" s="97"/>
      <c r="MPE303" s="97"/>
      <c r="MPF303" s="97"/>
      <c r="MPG303" s="97"/>
      <c r="MPH303" s="97"/>
      <c r="MPI303" s="97"/>
      <c r="MPJ303" s="97"/>
      <c r="MPK303" s="97"/>
      <c r="MPL303" s="97"/>
      <c r="MPM303" s="97"/>
      <c r="MPN303" s="97"/>
      <c r="MPO303" s="97"/>
      <c r="MPP303" s="97"/>
      <c r="MPQ303" s="97"/>
      <c r="MPR303" s="97"/>
      <c r="MPS303" s="97"/>
      <c r="MPT303" s="97"/>
      <c r="MPU303" s="97"/>
      <c r="MPV303" s="97"/>
      <c r="MPW303" s="97"/>
      <c r="MPX303" s="97"/>
      <c r="MPY303" s="97"/>
      <c r="MPZ303" s="97"/>
      <c r="MQA303" s="97"/>
      <c r="MQB303" s="97"/>
      <c r="MQC303" s="97"/>
      <c r="MQD303" s="97"/>
      <c r="MQE303" s="97"/>
      <c r="MQF303" s="97"/>
      <c r="MQG303" s="97"/>
      <c r="MQH303" s="97"/>
      <c r="MQI303" s="97"/>
      <c r="MQJ303" s="97"/>
      <c r="MQK303" s="97"/>
      <c r="MQL303" s="97"/>
      <c r="MQM303" s="97"/>
      <c r="MQN303" s="97"/>
      <c r="MQO303" s="97"/>
      <c r="MQP303" s="97"/>
      <c r="MQQ303" s="97"/>
      <c r="MQR303" s="97"/>
      <c r="MQS303" s="97"/>
      <c r="MQT303" s="97"/>
      <c r="MQU303" s="97"/>
      <c r="MQV303" s="97"/>
      <c r="MQW303" s="97"/>
      <c r="MQX303" s="97"/>
      <c r="MQY303" s="97"/>
      <c r="MQZ303" s="97"/>
      <c r="MRA303" s="97"/>
      <c r="MRB303" s="97"/>
      <c r="MRC303" s="97"/>
      <c r="MRD303" s="97"/>
      <c r="MRE303" s="97"/>
      <c r="MRF303" s="97"/>
      <c r="MRG303" s="97"/>
      <c r="MRH303" s="97"/>
      <c r="MRI303" s="97"/>
      <c r="MRJ303" s="97"/>
      <c r="MRK303" s="97"/>
      <c r="MRL303" s="97"/>
      <c r="MRM303" s="97"/>
      <c r="MRN303" s="97"/>
      <c r="MRO303" s="97"/>
      <c r="MRP303" s="97"/>
      <c r="MRQ303" s="97"/>
      <c r="MRR303" s="97"/>
      <c r="MRS303" s="97"/>
      <c r="MRT303" s="97"/>
      <c r="MRU303" s="97"/>
      <c r="MRV303" s="97"/>
      <c r="MRW303" s="97"/>
      <c r="MRX303" s="97"/>
      <c r="MRY303" s="97"/>
      <c r="MRZ303" s="97"/>
      <c r="MSA303" s="97"/>
      <c r="MSB303" s="97"/>
      <c r="MSC303" s="97"/>
      <c r="MSD303" s="97"/>
      <c r="MSE303" s="97"/>
      <c r="MSF303" s="97"/>
      <c r="MSG303" s="97"/>
      <c r="MSH303" s="97"/>
      <c r="MSI303" s="97"/>
      <c r="MSJ303" s="97"/>
      <c r="MSK303" s="97"/>
      <c r="MSL303" s="97"/>
      <c r="MSM303" s="97"/>
      <c r="MSN303" s="97"/>
      <c r="MSO303" s="97"/>
      <c r="MSP303" s="97"/>
      <c r="MSQ303" s="97"/>
      <c r="MSR303" s="97"/>
      <c r="MSS303" s="97"/>
      <c r="MST303" s="97"/>
      <c r="MSU303" s="97"/>
      <c r="MSV303" s="97"/>
      <c r="MSW303" s="97"/>
      <c r="MSX303" s="97"/>
      <c r="MSY303" s="97"/>
      <c r="MSZ303" s="97"/>
      <c r="MTA303" s="97"/>
      <c r="MTB303" s="97"/>
      <c r="MTC303" s="97"/>
      <c r="MTD303" s="97"/>
      <c r="MTE303" s="97"/>
      <c r="MTF303" s="97"/>
      <c r="MTG303" s="97"/>
      <c r="MTH303" s="97"/>
      <c r="MTI303" s="97"/>
      <c r="MTJ303" s="97"/>
      <c r="MTK303" s="97"/>
      <c r="MTL303" s="97"/>
      <c r="MTM303" s="97"/>
      <c r="MTN303" s="97"/>
      <c r="MTO303" s="97"/>
      <c r="MTP303" s="97"/>
      <c r="MTQ303" s="97"/>
      <c r="MTR303" s="97"/>
      <c r="MTS303" s="97"/>
      <c r="MTT303" s="97"/>
      <c r="MTU303" s="97"/>
      <c r="MTV303" s="97"/>
      <c r="MTW303" s="97"/>
      <c r="MTX303" s="97"/>
      <c r="MTY303" s="97"/>
      <c r="MTZ303" s="97"/>
      <c r="MUA303" s="97"/>
      <c r="MUB303" s="97"/>
      <c r="MUC303" s="97"/>
      <c r="MUD303" s="97"/>
      <c r="MUE303" s="97"/>
      <c r="MUF303" s="97"/>
      <c r="MUG303" s="97"/>
      <c r="MUH303" s="97"/>
      <c r="MUI303" s="97"/>
      <c r="MUJ303" s="97"/>
      <c r="MUK303" s="97"/>
      <c r="MUL303" s="97"/>
      <c r="MUM303" s="97"/>
      <c r="MUN303" s="97"/>
      <c r="MUO303" s="97"/>
      <c r="MUP303" s="97"/>
      <c r="MUQ303" s="97"/>
      <c r="MUR303" s="97"/>
      <c r="MUS303" s="97"/>
      <c r="MUT303" s="97"/>
      <c r="MUU303" s="97"/>
      <c r="MUV303" s="97"/>
      <c r="MUW303" s="97"/>
      <c r="MUX303" s="97"/>
      <c r="MUY303" s="97"/>
      <c r="MUZ303" s="97"/>
      <c r="MVA303" s="97"/>
      <c r="MVB303" s="97"/>
      <c r="MVC303" s="97"/>
      <c r="MVD303" s="97"/>
      <c r="MVE303" s="97"/>
      <c r="MVF303" s="97"/>
      <c r="MVG303" s="97"/>
      <c r="MVH303" s="97"/>
      <c r="MVI303" s="97"/>
      <c r="MVJ303" s="97"/>
      <c r="MVK303" s="97"/>
      <c r="MVL303" s="97"/>
      <c r="MVM303" s="97"/>
      <c r="MVN303" s="97"/>
      <c r="MVO303" s="97"/>
      <c r="MVP303" s="97"/>
      <c r="MVQ303" s="97"/>
      <c r="MVR303" s="97"/>
      <c r="MVS303" s="97"/>
      <c r="MVT303" s="97"/>
      <c r="MVU303" s="97"/>
      <c r="MVV303" s="97"/>
      <c r="MVW303" s="97"/>
      <c r="MVX303" s="97"/>
      <c r="MVY303" s="97"/>
      <c r="MVZ303" s="97"/>
      <c r="MWA303" s="97"/>
      <c r="MWB303" s="97"/>
      <c r="MWC303" s="97"/>
      <c r="MWD303" s="97"/>
      <c r="MWE303" s="97"/>
      <c r="MWF303" s="97"/>
      <c r="MWG303" s="97"/>
      <c r="MWH303" s="97"/>
      <c r="MWI303" s="97"/>
      <c r="MWJ303" s="97"/>
      <c r="MWK303" s="97"/>
      <c r="MWL303" s="97"/>
      <c r="MWM303" s="97"/>
      <c r="MWN303" s="97"/>
      <c r="MWO303" s="97"/>
      <c r="MWP303" s="97"/>
      <c r="MWQ303" s="97"/>
      <c r="MWR303" s="97"/>
      <c r="MWS303" s="97"/>
      <c r="MWT303" s="97"/>
      <c r="MWU303" s="97"/>
      <c r="MWV303" s="97"/>
      <c r="MWW303" s="97"/>
      <c r="MWX303" s="97"/>
      <c r="MWY303" s="97"/>
      <c r="MWZ303" s="97"/>
      <c r="MXA303" s="97"/>
      <c r="MXB303" s="97"/>
      <c r="MXC303" s="97"/>
      <c r="MXD303" s="97"/>
      <c r="MXE303" s="97"/>
      <c r="MXF303" s="97"/>
      <c r="MXG303" s="97"/>
      <c r="MXH303" s="97"/>
      <c r="MXI303" s="97"/>
      <c r="MXJ303" s="97"/>
      <c r="MXK303" s="97"/>
      <c r="MXL303" s="97"/>
      <c r="MXM303" s="97"/>
      <c r="MXN303" s="97"/>
      <c r="MXO303" s="97"/>
      <c r="MXP303" s="97"/>
      <c r="MXQ303" s="97"/>
      <c r="MXR303" s="97"/>
      <c r="MXS303" s="97"/>
      <c r="MXT303" s="97"/>
      <c r="MXU303" s="97"/>
      <c r="MXV303" s="97"/>
      <c r="MXW303" s="97"/>
      <c r="MXX303" s="97"/>
      <c r="MXY303" s="97"/>
      <c r="MXZ303" s="97"/>
      <c r="MYA303" s="97"/>
      <c r="MYB303" s="97"/>
      <c r="MYC303" s="97"/>
      <c r="MYD303" s="97"/>
      <c r="MYE303" s="97"/>
      <c r="MYF303" s="97"/>
      <c r="MYG303" s="97"/>
      <c r="MYH303" s="97"/>
      <c r="MYI303" s="97"/>
      <c r="MYJ303" s="97"/>
      <c r="MYK303" s="97"/>
      <c r="MYL303" s="97"/>
      <c r="MYM303" s="97"/>
      <c r="MYN303" s="97"/>
      <c r="MYO303" s="97"/>
      <c r="MYP303" s="97"/>
      <c r="MYQ303" s="97"/>
      <c r="MYR303" s="97"/>
      <c r="MYS303" s="97"/>
      <c r="MYT303" s="97"/>
      <c r="MYU303" s="97"/>
      <c r="MYV303" s="97"/>
      <c r="MYW303" s="97"/>
      <c r="MYX303" s="97"/>
      <c r="MYY303" s="97"/>
      <c r="MYZ303" s="97"/>
      <c r="MZA303" s="97"/>
      <c r="MZB303" s="97"/>
      <c r="MZC303" s="97"/>
      <c r="MZD303" s="97"/>
      <c r="MZE303" s="97"/>
      <c r="MZF303" s="97"/>
      <c r="MZG303" s="97"/>
      <c r="MZH303" s="97"/>
      <c r="MZI303" s="97"/>
      <c r="MZJ303" s="97"/>
      <c r="MZK303" s="97"/>
      <c r="MZL303" s="97"/>
      <c r="MZM303" s="97"/>
      <c r="MZN303" s="97"/>
      <c r="MZO303" s="97"/>
      <c r="MZP303" s="97"/>
      <c r="MZQ303" s="97"/>
      <c r="MZR303" s="97"/>
      <c r="MZS303" s="97"/>
      <c r="MZT303" s="97"/>
      <c r="MZU303" s="97"/>
      <c r="MZV303" s="97"/>
      <c r="MZW303" s="97"/>
      <c r="MZX303" s="97"/>
      <c r="MZY303" s="97"/>
      <c r="MZZ303" s="97"/>
      <c r="NAA303" s="97"/>
      <c r="NAB303" s="97"/>
      <c r="NAC303" s="97"/>
      <c r="NAD303" s="97"/>
      <c r="NAE303" s="97"/>
      <c r="NAF303" s="97"/>
      <c r="NAG303" s="97"/>
      <c r="NAH303" s="97"/>
      <c r="NAI303" s="97"/>
      <c r="NAJ303" s="97"/>
      <c r="NAK303" s="97"/>
      <c r="NAL303" s="97"/>
      <c r="NAM303" s="97"/>
      <c r="NAN303" s="97"/>
      <c r="NAO303" s="97"/>
      <c r="NAP303" s="97"/>
      <c r="NAQ303" s="97"/>
      <c r="NAR303" s="97"/>
      <c r="NAS303" s="97"/>
      <c r="NAT303" s="97"/>
      <c r="NAU303" s="97"/>
      <c r="NAV303" s="97"/>
      <c r="NAW303" s="97"/>
      <c r="NAX303" s="97"/>
      <c r="NAY303" s="97"/>
      <c r="NAZ303" s="97"/>
      <c r="NBA303" s="97"/>
      <c r="NBB303" s="97"/>
      <c r="NBC303" s="97"/>
      <c r="NBD303" s="97"/>
      <c r="NBE303" s="97"/>
      <c r="NBF303" s="97"/>
      <c r="NBG303" s="97"/>
      <c r="NBH303" s="97"/>
      <c r="NBI303" s="97"/>
      <c r="NBJ303" s="97"/>
      <c r="NBK303" s="97"/>
      <c r="NBL303" s="97"/>
      <c r="NBM303" s="97"/>
      <c r="NBN303" s="97"/>
      <c r="NBO303" s="97"/>
      <c r="NBP303" s="97"/>
      <c r="NBQ303" s="97"/>
      <c r="NBR303" s="97"/>
      <c r="NBS303" s="97"/>
      <c r="NBT303" s="97"/>
      <c r="NBU303" s="97"/>
      <c r="NBV303" s="97"/>
      <c r="NBW303" s="97"/>
      <c r="NBX303" s="97"/>
      <c r="NBY303" s="97"/>
      <c r="NBZ303" s="97"/>
      <c r="NCA303" s="97"/>
      <c r="NCB303" s="97"/>
      <c r="NCC303" s="97"/>
      <c r="NCD303" s="97"/>
      <c r="NCE303" s="97"/>
      <c r="NCF303" s="97"/>
      <c r="NCG303" s="97"/>
      <c r="NCH303" s="97"/>
      <c r="NCI303" s="97"/>
      <c r="NCJ303" s="97"/>
      <c r="NCK303" s="97"/>
      <c r="NCL303" s="97"/>
      <c r="NCM303" s="97"/>
      <c r="NCN303" s="97"/>
      <c r="NCO303" s="97"/>
      <c r="NCP303" s="97"/>
      <c r="NCQ303" s="97"/>
      <c r="NCR303" s="97"/>
      <c r="NCS303" s="97"/>
      <c r="NCT303" s="97"/>
      <c r="NCU303" s="97"/>
      <c r="NCV303" s="97"/>
      <c r="NCW303" s="97"/>
      <c r="NCX303" s="97"/>
      <c r="NCY303" s="97"/>
      <c r="NCZ303" s="97"/>
      <c r="NDA303" s="97"/>
      <c r="NDB303" s="97"/>
      <c r="NDC303" s="97"/>
      <c r="NDD303" s="97"/>
      <c r="NDE303" s="97"/>
      <c r="NDF303" s="97"/>
      <c r="NDG303" s="97"/>
      <c r="NDH303" s="97"/>
      <c r="NDI303" s="97"/>
      <c r="NDJ303" s="97"/>
      <c r="NDK303" s="97"/>
      <c r="NDL303" s="97"/>
      <c r="NDM303" s="97"/>
      <c r="NDN303" s="97"/>
      <c r="NDO303" s="97"/>
      <c r="NDP303" s="97"/>
      <c r="NDQ303" s="97"/>
      <c r="NDR303" s="97"/>
      <c r="NDS303" s="97"/>
      <c r="NDT303" s="97"/>
      <c r="NDU303" s="97"/>
      <c r="NDV303" s="97"/>
      <c r="NDW303" s="97"/>
      <c r="NDX303" s="97"/>
      <c r="NDY303" s="97"/>
      <c r="NDZ303" s="97"/>
      <c r="NEA303" s="97"/>
      <c r="NEB303" s="97"/>
      <c r="NEC303" s="97"/>
      <c r="NED303" s="97"/>
      <c r="NEE303" s="97"/>
      <c r="NEF303" s="97"/>
      <c r="NEG303" s="97"/>
      <c r="NEH303" s="97"/>
      <c r="NEI303" s="97"/>
      <c r="NEJ303" s="97"/>
      <c r="NEK303" s="97"/>
      <c r="NEL303" s="97"/>
      <c r="NEM303" s="97"/>
      <c r="NEN303" s="97"/>
      <c r="NEO303" s="97"/>
      <c r="NEP303" s="97"/>
      <c r="NEQ303" s="97"/>
      <c r="NER303" s="97"/>
      <c r="NES303" s="97"/>
      <c r="NET303" s="97"/>
      <c r="NEU303" s="97"/>
      <c r="NEV303" s="97"/>
      <c r="NEW303" s="97"/>
      <c r="NEX303" s="97"/>
      <c r="NEY303" s="97"/>
      <c r="NEZ303" s="97"/>
      <c r="NFA303" s="97"/>
      <c r="NFB303" s="97"/>
      <c r="NFC303" s="97"/>
      <c r="NFD303" s="97"/>
      <c r="NFE303" s="97"/>
      <c r="NFF303" s="97"/>
      <c r="NFG303" s="97"/>
      <c r="NFH303" s="97"/>
      <c r="NFI303" s="97"/>
      <c r="NFJ303" s="97"/>
      <c r="NFK303" s="97"/>
      <c r="NFL303" s="97"/>
      <c r="NFM303" s="97"/>
      <c r="NFN303" s="97"/>
      <c r="NFO303" s="97"/>
      <c r="NFP303" s="97"/>
      <c r="NFQ303" s="97"/>
      <c r="NFR303" s="97"/>
      <c r="NFS303" s="97"/>
      <c r="NFT303" s="97"/>
      <c r="NFU303" s="97"/>
      <c r="NFV303" s="97"/>
      <c r="NFW303" s="97"/>
      <c r="NFX303" s="97"/>
      <c r="NFY303" s="97"/>
      <c r="NFZ303" s="97"/>
      <c r="NGA303" s="97"/>
      <c r="NGB303" s="97"/>
      <c r="NGC303" s="97"/>
      <c r="NGD303" s="97"/>
      <c r="NGE303" s="97"/>
      <c r="NGF303" s="97"/>
      <c r="NGG303" s="97"/>
      <c r="NGH303" s="97"/>
      <c r="NGI303" s="97"/>
      <c r="NGJ303" s="97"/>
      <c r="NGK303" s="97"/>
      <c r="NGL303" s="97"/>
      <c r="NGM303" s="97"/>
      <c r="NGN303" s="97"/>
      <c r="NGO303" s="97"/>
      <c r="NGP303" s="97"/>
      <c r="NGQ303" s="97"/>
      <c r="NGR303" s="97"/>
      <c r="NGS303" s="97"/>
      <c r="NGT303" s="97"/>
      <c r="NGU303" s="97"/>
      <c r="NGV303" s="97"/>
      <c r="NGW303" s="97"/>
      <c r="NGX303" s="97"/>
      <c r="NGY303" s="97"/>
      <c r="NGZ303" s="97"/>
      <c r="NHA303" s="97"/>
      <c r="NHB303" s="97"/>
      <c r="NHC303" s="97"/>
      <c r="NHD303" s="97"/>
      <c r="NHE303" s="97"/>
      <c r="NHF303" s="97"/>
      <c r="NHG303" s="97"/>
      <c r="NHH303" s="97"/>
      <c r="NHI303" s="97"/>
      <c r="NHJ303" s="97"/>
      <c r="NHK303" s="97"/>
      <c r="NHL303" s="97"/>
      <c r="NHM303" s="97"/>
      <c r="NHN303" s="97"/>
      <c r="NHO303" s="97"/>
      <c r="NHP303" s="97"/>
      <c r="NHQ303" s="97"/>
      <c r="NHR303" s="97"/>
      <c r="NHS303" s="97"/>
      <c r="NHT303" s="97"/>
      <c r="NHU303" s="97"/>
      <c r="NHV303" s="97"/>
      <c r="NHW303" s="97"/>
      <c r="NHX303" s="97"/>
      <c r="NHY303" s="97"/>
      <c r="NHZ303" s="97"/>
      <c r="NIA303" s="97"/>
      <c r="NIB303" s="97"/>
      <c r="NIC303" s="97"/>
      <c r="NID303" s="97"/>
      <c r="NIE303" s="97"/>
      <c r="NIF303" s="97"/>
      <c r="NIG303" s="97"/>
      <c r="NIH303" s="97"/>
      <c r="NII303" s="97"/>
      <c r="NIJ303" s="97"/>
      <c r="NIK303" s="97"/>
      <c r="NIL303" s="97"/>
      <c r="NIM303" s="97"/>
      <c r="NIN303" s="97"/>
      <c r="NIO303" s="97"/>
      <c r="NIP303" s="97"/>
      <c r="NIQ303" s="97"/>
      <c r="NIR303" s="97"/>
      <c r="NIS303" s="97"/>
      <c r="NIT303" s="97"/>
      <c r="NIU303" s="97"/>
      <c r="NIV303" s="97"/>
      <c r="NIW303" s="97"/>
      <c r="NIX303" s="97"/>
      <c r="NIY303" s="97"/>
      <c r="NIZ303" s="97"/>
      <c r="NJA303" s="97"/>
      <c r="NJB303" s="97"/>
      <c r="NJC303" s="97"/>
      <c r="NJD303" s="97"/>
      <c r="NJE303" s="97"/>
      <c r="NJF303" s="97"/>
      <c r="NJG303" s="97"/>
      <c r="NJH303" s="97"/>
      <c r="NJI303" s="97"/>
      <c r="NJJ303" s="97"/>
      <c r="NJK303" s="97"/>
      <c r="NJL303" s="97"/>
      <c r="NJM303" s="97"/>
      <c r="NJN303" s="97"/>
      <c r="NJO303" s="97"/>
      <c r="NJP303" s="97"/>
      <c r="NJQ303" s="97"/>
      <c r="NJR303" s="97"/>
      <c r="NJS303" s="97"/>
      <c r="NJT303" s="97"/>
      <c r="NJU303" s="97"/>
      <c r="NJV303" s="97"/>
      <c r="NJW303" s="97"/>
      <c r="NJX303" s="97"/>
      <c r="NJY303" s="97"/>
      <c r="NJZ303" s="97"/>
      <c r="NKA303" s="97"/>
      <c r="NKB303" s="97"/>
      <c r="NKC303" s="97"/>
      <c r="NKD303" s="97"/>
      <c r="NKE303" s="97"/>
      <c r="NKF303" s="97"/>
      <c r="NKG303" s="97"/>
      <c r="NKH303" s="97"/>
      <c r="NKI303" s="97"/>
      <c r="NKJ303" s="97"/>
      <c r="NKK303" s="97"/>
      <c r="NKL303" s="97"/>
      <c r="NKM303" s="97"/>
      <c r="NKN303" s="97"/>
      <c r="NKO303" s="97"/>
      <c r="NKP303" s="97"/>
      <c r="NKQ303" s="97"/>
      <c r="NKR303" s="97"/>
      <c r="NKS303" s="97"/>
      <c r="NKT303" s="97"/>
      <c r="NKU303" s="97"/>
      <c r="NKV303" s="97"/>
      <c r="NKW303" s="97"/>
      <c r="NKX303" s="97"/>
      <c r="NKY303" s="97"/>
      <c r="NKZ303" s="97"/>
      <c r="NLA303" s="97"/>
      <c r="NLB303" s="97"/>
      <c r="NLC303" s="97"/>
      <c r="NLD303" s="97"/>
      <c r="NLE303" s="97"/>
      <c r="NLF303" s="97"/>
      <c r="NLG303" s="97"/>
      <c r="NLH303" s="97"/>
      <c r="NLI303" s="97"/>
      <c r="NLJ303" s="97"/>
      <c r="NLK303" s="97"/>
      <c r="NLL303" s="97"/>
      <c r="NLM303" s="97"/>
      <c r="NLN303" s="97"/>
      <c r="NLO303" s="97"/>
      <c r="NLP303" s="97"/>
      <c r="NLQ303" s="97"/>
      <c r="NLR303" s="97"/>
      <c r="NLS303" s="97"/>
      <c r="NLT303" s="97"/>
      <c r="NLU303" s="97"/>
      <c r="NLV303" s="97"/>
      <c r="NLW303" s="97"/>
      <c r="NLX303" s="97"/>
      <c r="NLY303" s="97"/>
      <c r="NLZ303" s="97"/>
      <c r="NMA303" s="97"/>
      <c r="NMB303" s="97"/>
      <c r="NMC303" s="97"/>
      <c r="NMD303" s="97"/>
      <c r="NME303" s="97"/>
      <c r="NMF303" s="97"/>
      <c r="NMG303" s="97"/>
      <c r="NMH303" s="97"/>
      <c r="NMI303" s="97"/>
      <c r="NMJ303" s="97"/>
      <c r="NMK303" s="97"/>
      <c r="NML303" s="97"/>
      <c r="NMM303" s="97"/>
      <c r="NMN303" s="97"/>
      <c r="NMO303" s="97"/>
      <c r="NMP303" s="97"/>
      <c r="NMQ303" s="97"/>
      <c r="NMR303" s="97"/>
      <c r="NMS303" s="97"/>
      <c r="NMT303" s="97"/>
      <c r="NMU303" s="97"/>
      <c r="NMV303" s="97"/>
      <c r="NMW303" s="97"/>
      <c r="NMX303" s="97"/>
      <c r="NMY303" s="97"/>
      <c r="NMZ303" s="97"/>
      <c r="NNA303" s="97"/>
      <c r="NNB303" s="97"/>
      <c r="NNC303" s="97"/>
      <c r="NND303" s="97"/>
      <c r="NNE303" s="97"/>
      <c r="NNF303" s="97"/>
      <c r="NNG303" s="97"/>
      <c r="NNH303" s="97"/>
      <c r="NNI303" s="97"/>
      <c r="NNJ303" s="97"/>
      <c r="NNK303" s="97"/>
      <c r="NNL303" s="97"/>
      <c r="NNM303" s="97"/>
      <c r="NNN303" s="97"/>
      <c r="NNO303" s="97"/>
      <c r="NNP303" s="97"/>
      <c r="NNQ303" s="97"/>
      <c r="NNR303" s="97"/>
      <c r="NNS303" s="97"/>
      <c r="NNT303" s="97"/>
      <c r="NNU303" s="97"/>
      <c r="NNV303" s="97"/>
      <c r="NNW303" s="97"/>
      <c r="NNX303" s="97"/>
      <c r="NNY303" s="97"/>
      <c r="NNZ303" s="97"/>
      <c r="NOA303" s="97"/>
      <c r="NOB303" s="97"/>
      <c r="NOC303" s="97"/>
      <c r="NOD303" s="97"/>
      <c r="NOE303" s="97"/>
      <c r="NOF303" s="97"/>
      <c r="NOG303" s="97"/>
      <c r="NOH303" s="97"/>
      <c r="NOI303" s="97"/>
      <c r="NOJ303" s="97"/>
      <c r="NOK303" s="97"/>
      <c r="NOL303" s="97"/>
      <c r="NOM303" s="97"/>
      <c r="NON303" s="97"/>
      <c r="NOO303" s="97"/>
      <c r="NOP303" s="97"/>
      <c r="NOQ303" s="97"/>
      <c r="NOR303" s="97"/>
      <c r="NOS303" s="97"/>
      <c r="NOT303" s="97"/>
      <c r="NOU303" s="97"/>
      <c r="NOV303" s="97"/>
      <c r="NOW303" s="97"/>
      <c r="NOX303" s="97"/>
      <c r="NOY303" s="97"/>
      <c r="NOZ303" s="97"/>
      <c r="NPA303" s="97"/>
      <c r="NPB303" s="97"/>
      <c r="NPC303" s="97"/>
      <c r="NPD303" s="97"/>
      <c r="NPE303" s="97"/>
      <c r="NPF303" s="97"/>
      <c r="NPG303" s="97"/>
      <c r="NPH303" s="97"/>
      <c r="NPI303" s="97"/>
      <c r="NPJ303" s="97"/>
      <c r="NPK303" s="97"/>
      <c r="NPL303" s="97"/>
      <c r="NPM303" s="97"/>
      <c r="NPN303" s="97"/>
      <c r="NPO303" s="97"/>
      <c r="NPP303" s="97"/>
      <c r="NPQ303" s="97"/>
      <c r="NPR303" s="97"/>
      <c r="NPS303" s="97"/>
      <c r="NPT303" s="97"/>
      <c r="NPU303" s="97"/>
      <c r="NPV303" s="97"/>
      <c r="NPW303" s="97"/>
      <c r="NPX303" s="97"/>
      <c r="NPY303" s="97"/>
      <c r="NPZ303" s="97"/>
      <c r="NQA303" s="97"/>
      <c r="NQB303" s="97"/>
      <c r="NQC303" s="97"/>
      <c r="NQD303" s="97"/>
      <c r="NQE303" s="97"/>
      <c r="NQF303" s="97"/>
      <c r="NQG303" s="97"/>
      <c r="NQH303" s="97"/>
      <c r="NQI303" s="97"/>
      <c r="NQJ303" s="97"/>
      <c r="NQK303" s="97"/>
      <c r="NQL303" s="97"/>
      <c r="NQM303" s="97"/>
      <c r="NQN303" s="97"/>
      <c r="NQO303" s="97"/>
      <c r="NQP303" s="97"/>
      <c r="NQQ303" s="97"/>
      <c r="NQR303" s="97"/>
      <c r="NQS303" s="97"/>
      <c r="NQT303" s="97"/>
      <c r="NQU303" s="97"/>
      <c r="NQV303" s="97"/>
      <c r="NQW303" s="97"/>
      <c r="NQX303" s="97"/>
      <c r="NQY303" s="97"/>
      <c r="NQZ303" s="97"/>
      <c r="NRA303" s="97"/>
      <c r="NRB303" s="97"/>
      <c r="NRC303" s="97"/>
      <c r="NRD303" s="97"/>
      <c r="NRE303" s="97"/>
      <c r="NRF303" s="97"/>
      <c r="NRG303" s="97"/>
      <c r="NRH303" s="97"/>
      <c r="NRI303" s="97"/>
      <c r="NRJ303" s="97"/>
      <c r="NRK303" s="97"/>
      <c r="NRL303" s="97"/>
      <c r="NRM303" s="97"/>
      <c r="NRN303" s="97"/>
      <c r="NRO303" s="97"/>
      <c r="NRP303" s="97"/>
      <c r="NRQ303" s="97"/>
      <c r="NRR303" s="97"/>
      <c r="NRS303" s="97"/>
      <c r="NRT303" s="97"/>
      <c r="NRU303" s="97"/>
      <c r="NRV303" s="97"/>
      <c r="NRW303" s="97"/>
      <c r="NRX303" s="97"/>
      <c r="NRY303" s="97"/>
      <c r="NRZ303" s="97"/>
      <c r="NSA303" s="97"/>
      <c r="NSB303" s="97"/>
      <c r="NSC303" s="97"/>
      <c r="NSD303" s="97"/>
      <c r="NSE303" s="97"/>
      <c r="NSF303" s="97"/>
      <c r="NSG303" s="97"/>
      <c r="NSH303" s="97"/>
      <c r="NSI303" s="97"/>
      <c r="NSJ303" s="97"/>
      <c r="NSK303" s="97"/>
      <c r="NSL303" s="97"/>
      <c r="NSM303" s="97"/>
      <c r="NSN303" s="97"/>
      <c r="NSO303" s="97"/>
      <c r="NSP303" s="97"/>
      <c r="NSQ303" s="97"/>
      <c r="NSR303" s="97"/>
      <c r="NSS303" s="97"/>
      <c r="NST303" s="97"/>
      <c r="NSU303" s="97"/>
      <c r="NSV303" s="97"/>
      <c r="NSW303" s="97"/>
      <c r="NSX303" s="97"/>
      <c r="NSY303" s="97"/>
      <c r="NSZ303" s="97"/>
      <c r="NTA303" s="97"/>
      <c r="NTB303" s="97"/>
      <c r="NTC303" s="97"/>
      <c r="NTD303" s="97"/>
      <c r="NTE303" s="97"/>
      <c r="NTF303" s="97"/>
      <c r="NTG303" s="97"/>
      <c r="NTH303" s="97"/>
      <c r="NTI303" s="97"/>
      <c r="NTJ303" s="97"/>
      <c r="NTK303" s="97"/>
      <c r="NTL303" s="97"/>
      <c r="NTM303" s="97"/>
      <c r="NTN303" s="97"/>
      <c r="NTO303" s="97"/>
      <c r="NTP303" s="97"/>
      <c r="NTQ303" s="97"/>
      <c r="NTR303" s="97"/>
      <c r="NTS303" s="97"/>
      <c r="NTT303" s="97"/>
      <c r="NTU303" s="97"/>
      <c r="NTV303" s="97"/>
      <c r="NTW303" s="97"/>
      <c r="NTX303" s="97"/>
      <c r="NTY303" s="97"/>
      <c r="NTZ303" s="97"/>
      <c r="NUA303" s="97"/>
      <c r="NUB303" s="97"/>
      <c r="NUC303" s="97"/>
      <c r="NUD303" s="97"/>
      <c r="NUE303" s="97"/>
      <c r="NUF303" s="97"/>
      <c r="NUG303" s="97"/>
      <c r="NUH303" s="97"/>
      <c r="NUI303" s="97"/>
      <c r="NUJ303" s="97"/>
      <c r="NUK303" s="97"/>
      <c r="NUL303" s="97"/>
      <c r="NUM303" s="97"/>
      <c r="NUN303" s="97"/>
      <c r="NUO303" s="97"/>
      <c r="NUP303" s="97"/>
      <c r="NUQ303" s="97"/>
      <c r="NUR303" s="97"/>
      <c r="NUS303" s="97"/>
      <c r="NUT303" s="97"/>
      <c r="NUU303" s="97"/>
      <c r="NUV303" s="97"/>
      <c r="NUW303" s="97"/>
      <c r="NUX303" s="97"/>
      <c r="NUY303" s="97"/>
      <c r="NUZ303" s="97"/>
      <c r="NVA303" s="97"/>
      <c r="NVB303" s="97"/>
      <c r="NVC303" s="97"/>
      <c r="NVD303" s="97"/>
      <c r="NVE303" s="97"/>
      <c r="NVF303" s="97"/>
      <c r="NVG303" s="97"/>
      <c r="NVH303" s="97"/>
      <c r="NVI303" s="97"/>
      <c r="NVJ303" s="97"/>
      <c r="NVK303" s="97"/>
      <c r="NVL303" s="97"/>
      <c r="NVM303" s="97"/>
      <c r="NVN303" s="97"/>
      <c r="NVO303" s="97"/>
      <c r="NVP303" s="97"/>
      <c r="NVQ303" s="97"/>
      <c r="NVR303" s="97"/>
      <c r="NVS303" s="97"/>
      <c r="NVT303" s="97"/>
      <c r="NVU303" s="97"/>
      <c r="NVV303" s="97"/>
      <c r="NVW303" s="97"/>
      <c r="NVX303" s="97"/>
      <c r="NVY303" s="97"/>
      <c r="NVZ303" s="97"/>
      <c r="NWA303" s="97"/>
      <c r="NWB303" s="97"/>
      <c r="NWC303" s="97"/>
      <c r="NWD303" s="97"/>
      <c r="NWE303" s="97"/>
      <c r="NWF303" s="97"/>
      <c r="NWG303" s="97"/>
      <c r="NWH303" s="97"/>
      <c r="NWI303" s="97"/>
      <c r="NWJ303" s="97"/>
      <c r="NWK303" s="97"/>
      <c r="NWL303" s="97"/>
      <c r="NWM303" s="97"/>
      <c r="NWN303" s="97"/>
      <c r="NWO303" s="97"/>
      <c r="NWP303" s="97"/>
      <c r="NWQ303" s="97"/>
      <c r="NWR303" s="97"/>
      <c r="NWS303" s="97"/>
      <c r="NWT303" s="97"/>
      <c r="NWU303" s="97"/>
      <c r="NWV303" s="97"/>
      <c r="NWW303" s="97"/>
      <c r="NWX303" s="97"/>
      <c r="NWY303" s="97"/>
      <c r="NWZ303" s="97"/>
      <c r="NXA303" s="97"/>
      <c r="NXB303" s="97"/>
      <c r="NXC303" s="97"/>
      <c r="NXD303" s="97"/>
      <c r="NXE303" s="97"/>
      <c r="NXF303" s="97"/>
      <c r="NXG303" s="97"/>
      <c r="NXH303" s="97"/>
      <c r="NXI303" s="97"/>
      <c r="NXJ303" s="97"/>
      <c r="NXK303" s="97"/>
      <c r="NXL303" s="97"/>
      <c r="NXM303" s="97"/>
      <c r="NXN303" s="97"/>
      <c r="NXO303" s="97"/>
      <c r="NXP303" s="97"/>
      <c r="NXQ303" s="97"/>
      <c r="NXR303" s="97"/>
      <c r="NXS303" s="97"/>
      <c r="NXT303" s="97"/>
      <c r="NXU303" s="97"/>
      <c r="NXV303" s="97"/>
      <c r="NXW303" s="97"/>
      <c r="NXX303" s="97"/>
      <c r="NXY303" s="97"/>
      <c r="NXZ303" s="97"/>
      <c r="NYA303" s="97"/>
      <c r="NYB303" s="97"/>
      <c r="NYC303" s="97"/>
      <c r="NYD303" s="97"/>
      <c r="NYE303" s="97"/>
      <c r="NYF303" s="97"/>
      <c r="NYG303" s="97"/>
      <c r="NYH303" s="97"/>
      <c r="NYI303" s="97"/>
      <c r="NYJ303" s="97"/>
      <c r="NYK303" s="97"/>
      <c r="NYL303" s="97"/>
      <c r="NYM303" s="97"/>
      <c r="NYN303" s="97"/>
      <c r="NYO303" s="97"/>
      <c r="NYP303" s="97"/>
      <c r="NYQ303" s="97"/>
      <c r="NYR303" s="97"/>
      <c r="NYS303" s="97"/>
      <c r="NYT303" s="97"/>
      <c r="NYU303" s="97"/>
      <c r="NYV303" s="97"/>
      <c r="NYW303" s="97"/>
      <c r="NYX303" s="97"/>
      <c r="NYY303" s="97"/>
      <c r="NYZ303" s="97"/>
      <c r="NZA303" s="97"/>
      <c r="NZB303" s="97"/>
      <c r="NZC303" s="97"/>
      <c r="NZD303" s="97"/>
      <c r="NZE303" s="97"/>
      <c r="NZF303" s="97"/>
      <c r="NZG303" s="97"/>
      <c r="NZH303" s="97"/>
      <c r="NZI303" s="97"/>
      <c r="NZJ303" s="97"/>
      <c r="NZK303" s="97"/>
      <c r="NZL303" s="97"/>
      <c r="NZM303" s="97"/>
      <c r="NZN303" s="97"/>
      <c r="NZO303" s="97"/>
      <c r="NZP303" s="97"/>
      <c r="NZQ303" s="97"/>
      <c r="NZR303" s="97"/>
      <c r="NZS303" s="97"/>
      <c r="NZT303" s="97"/>
      <c r="NZU303" s="97"/>
      <c r="NZV303" s="97"/>
      <c r="NZW303" s="97"/>
      <c r="NZX303" s="97"/>
      <c r="NZY303" s="97"/>
      <c r="NZZ303" s="97"/>
      <c r="OAA303" s="97"/>
      <c r="OAB303" s="97"/>
      <c r="OAC303" s="97"/>
      <c r="OAD303" s="97"/>
      <c r="OAE303" s="97"/>
      <c r="OAF303" s="97"/>
      <c r="OAG303" s="97"/>
      <c r="OAH303" s="97"/>
      <c r="OAI303" s="97"/>
      <c r="OAJ303" s="97"/>
      <c r="OAK303" s="97"/>
      <c r="OAL303" s="97"/>
      <c r="OAM303" s="97"/>
      <c r="OAN303" s="97"/>
      <c r="OAO303" s="97"/>
      <c r="OAP303" s="97"/>
      <c r="OAQ303" s="97"/>
      <c r="OAR303" s="97"/>
      <c r="OAS303" s="97"/>
      <c r="OAT303" s="97"/>
      <c r="OAU303" s="97"/>
      <c r="OAV303" s="97"/>
      <c r="OAW303" s="97"/>
      <c r="OAX303" s="97"/>
      <c r="OAY303" s="97"/>
      <c r="OAZ303" s="97"/>
      <c r="OBA303" s="97"/>
      <c r="OBB303" s="97"/>
      <c r="OBC303" s="97"/>
      <c r="OBD303" s="97"/>
      <c r="OBE303" s="97"/>
      <c r="OBF303" s="97"/>
      <c r="OBG303" s="97"/>
      <c r="OBH303" s="97"/>
      <c r="OBI303" s="97"/>
      <c r="OBJ303" s="97"/>
      <c r="OBK303" s="97"/>
      <c r="OBL303" s="97"/>
      <c r="OBM303" s="97"/>
      <c r="OBN303" s="97"/>
      <c r="OBO303" s="97"/>
      <c r="OBP303" s="97"/>
      <c r="OBQ303" s="97"/>
      <c r="OBR303" s="97"/>
      <c r="OBS303" s="97"/>
      <c r="OBT303" s="97"/>
      <c r="OBU303" s="97"/>
      <c r="OBV303" s="97"/>
      <c r="OBW303" s="97"/>
      <c r="OBX303" s="97"/>
      <c r="OBY303" s="97"/>
      <c r="OBZ303" s="97"/>
      <c r="OCA303" s="97"/>
      <c r="OCB303" s="97"/>
      <c r="OCC303" s="97"/>
      <c r="OCD303" s="97"/>
      <c r="OCE303" s="97"/>
      <c r="OCF303" s="97"/>
      <c r="OCG303" s="97"/>
      <c r="OCH303" s="97"/>
      <c r="OCI303" s="97"/>
      <c r="OCJ303" s="97"/>
      <c r="OCK303" s="97"/>
      <c r="OCL303" s="97"/>
      <c r="OCM303" s="97"/>
      <c r="OCN303" s="97"/>
      <c r="OCO303" s="97"/>
      <c r="OCP303" s="97"/>
      <c r="OCQ303" s="97"/>
      <c r="OCR303" s="97"/>
      <c r="OCS303" s="97"/>
      <c r="OCT303" s="97"/>
      <c r="OCU303" s="97"/>
      <c r="OCV303" s="97"/>
      <c r="OCW303" s="97"/>
      <c r="OCX303" s="97"/>
      <c r="OCY303" s="97"/>
      <c r="OCZ303" s="97"/>
      <c r="ODA303" s="97"/>
      <c r="ODB303" s="97"/>
      <c r="ODC303" s="97"/>
      <c r="ODD303" s="97"/>
      <c r="ODE303" s="97"/>
      <c r="ODF303" s="97"/>
      <c r="ODG303" s="97"/>
      <c r="ODH303" s="97"/>
      <c r="ODI303" s="97"/>
      <c r="ODJ303" s="97"/>
      <c r="ODK303" s="97"/>
      <c r="ODL303" s="97"/>
      <c r="ODM303" s="97"/>
      <c r="ODN303" s="97"/>
      <c r="ODO303" s="97"/>
      <c r="ODP303" s="97"/>
      <c r="ODQ303" s="97"/>
      <c r="ODR303" s="97"/>
      <c r="ODS303" s="97"/>
      <c r="ODT303" s="97"/>
      <c r="ODU303" s="97"/>
      <c r="ODV303" s="97"/>
      <c r="ODW303" s="97"/>
      <c r="ODX303" s="97"/>
      <c r="ODY303" s="97"/>
      <c r="ODZ303" s="97"/>
      <c r="OEA303" s="97"/>
      <c r="OEB303" s="97"/>
      <c r="OEC303" s="97"/>
      <c r="OED303" s="97"/>
      <c r="OEE303" s="97"/>
      <c r="OEF303" s="97"/>
      <c r="OEG303" s="97"/>
      <c r="OEH303" s="97"/>
      <c r="OEI303" s="97"/>
      <c r="OEJ303" s="97"/>
      <c r="OEK303" s="97"/>
      <c r="OEL303" s="97"/>
      <c r="OEM303" s="97"/>
      <c r="OEN303" s="97"/>
      <c r="OEO303" s="97"/>
      <c r="OEP303" s="97"/>
      <c r="OEQ303" s="97"/>
      <c r="OER303" s="97"/>
      <c r="OES303" s="97"/>
      <c r="OET303" s="97"/>
      <c r="OEU303" s="97"/>
      <c r="OEV303" s="97"/>
      <c r="OEW303" s="97"/>
      <c r="OEX303" s="97"/>
      <c r="OEY303" s="97"/>
      <c r="OEZ303" s="97"/>
      <c r="OFA303" s="97"/>
      <c r="OFB303" s="97"/>
      <c r="OFC303" s="97"/>
      <c r="OFD303" s="97"/>
      <c r="OFE303" s="97"/>
      <c r="OFF303" s="97"/>
      <c r="OFG303" s="97"/>
      <c r="OFH303" s="97"/>
      <c r="OFI303" s="97"/>
      <c r="OFJ303" s="97"/>
      <c r="OFK303" s="97"/>
      <c r="OFL303" s="97"/>
      <c r="OFM303" s="97"/>
      <c r="OFN303" s="97"/>
      <c r="OFO303" s="97"/>
      <c r="OFP303" s="97"/>
      <c r="OFQ303" s="97"/>
      <c r="OFR303" s="97"/>
      <c r="OFS303" s="97"/>
      <c r="OFT303" s="97"/>
      <c r="OFU303" s="97"/>
      <c r="OFV303" s="97"/>
      <c r="OFW303" s="97"/>
      <c r="OFX303" s="97"/>
      <c r="OFY303" s="97"/>
      <c r="OFZ303" s="97"/>
      <c r="OGA303" s="97"/>
      <c r="OGB303" s="97"/>
      <c r="OGC303" s="97"/>
      <c r="OGD303" s="97"/>
      <c r="OGE303" s="97"/>
      <c r="OGF303" s="97"/>
      <c r="OGG303" s="97"/>
      <c r="OGH303" s="97"/>
      <c r="OGI303" s="97"/>
      <c r="OGJ303" s="97"/>
      <c r="OGK303" s="97"/>
      <c r="OGL303" s="97"/>
      <c r="OGM303" s="97"/>
      <c r="OGN303" s="97"/>
      <c r="OGO303" s="97"/>
      <c r="OGP303" s="97"/>
      <c r="OGQ303" s="97"/>
      <c r="OGR303" s="97"/>
      <c r="OGS303" s="97"/>
      <c r="OGT303" s="97"/>
      <c r="OGU303" s="97"/>
      <c r="OGV303" s="97"/>
      <c r="OGW303" s="97"/>
      <c r="OGX303" s="97"/>
      <c r="OGY303" s="97"/>
      <c r="OGZ303" s="97"/>
      <c r="OHA303" s="97"/>
      <c r="OHB303" s="97"/>
      <c r="OHC303" s="97"/>
      <c r="OHD303" s="97"/>
      <c r="OHE303" s="97"/>
      <c r="OHF303" s="97"/>
      <c r="OHG303" s="97"/>
      <c r="OHH303" s="97"/>
      <c r="OHI303" s="97"/>
      <c r="OHJ303" s="97"/>
      <c r="OHK303" s="97"/>
      <c r="OHL303" s="97"/>
      <c r="OHM303" s="97"/>
      <c r="OHN303" s="97"/>
      <c r="OHO303" s="97"/>
      <c r="OHP303" s="97"/>
      <c r="OHQ303" s="97"/>
      <c r="OHR303" s="97"/>
      <c r="OHS303" s="97"/>
      <c r="OHT303" s="97"/>
      <c r="OHU303" s="97"/>
      <c r="OHV303" s="97"/>
      <c r="OHW303" s="97"/>
      <c r="OHX303" s="97"/>
      <c r="OHY303" s="97"/>
      <c r="OHZ303" s="97"/>
      <c r="OIA303" s="97"/>
      <c r="OIB303" s="97"/>
      <c r="OIC303" s="97"/>
      <c r="OID303" s="97"/>
      <c r="OIE303" s="97"/>
      <c r="OIF303" s="97"/>
      <c r="OIG303" s="97"/>
      <c r="OIH303" s="97"/>
      <c r="OII303" s="97"/>
      <c r="OIJ303" s="97"/>
      <c r="OIK303" s="97"/>
      <c r="OIL303" s="97"/>
      <c r="OIM303" s="97"/>
      <c r="OIN303" s="97"/>
      <c r="OIO303" s="97"/>
      <c r="OIP303" s="97"/>
      <c r="OIQ303" s="97"/>
      <c r="OIR303" s="97"/>
      <c r="OIS303" s="97"/>
      <c r="OIT303" s="97"/>
      <c r="OIU303" s="97"/>
      <c r="OIV303" s="97"/>
      <c r="OIW303" s="97"/>
      <c r="OIX303" s="97"/>
      <c r="OIY303" s="97"/>
      <c r="OIZ303" s="97"/>
      <c r="OJA303" s="97"/>
      <c r="OJB303" s="97"/>
      <c r="OJC303" s="97"/>
      <c r="OJD303" s="97"/>
      <c r="OJE303" s="97"/>
      <c r="OJF303" s="97"/>
      <c r="OJG303" s="97"/>
      <c r="OJH303" s="97"/>
      <c r="OJI303" s="97"/>
      <c r="OJJ303" s="97"/>
      <c r="OJK303" s="97"/>
      <c r="OJL303" s="97"/>
      <c r="OJM303" s="97"/>
      <c r="OJN303" s="97"/>
      <c r="OJO303" s="97"/>
      <c r="OJP303" s="97"/>
      <c r="OJQ303" s="97"/>
      <c r="OJR303" s="97"/>
      <c r="OJS303" s="97"/>
      <c r="OJT303" s="97"/>
      <c r="OJU303" s="97"/>
      <c r="OJV303" s="97"/>
      <c r="OJW303" s="97"/>
      <c r="OJX303" s="97"/>
      <c r="OJY303" s="97"/>
      <c r="OJZ303" s="97"/>
      <c r="OKA303" s="97"/>
      <c r="OKB303" s="97"/>
      <c r="OKC303" s="97"/>
      <c r="OKD303" s="97"/>
      <c r="OKE303" s="97"/>
      <c r="OKF303" s="97"/>
      <c r="OKG303" s="97"/>
      <c r="OKH303" s="97"/>
      <c r="OKI303" s="97"/>
      <c r="OKJ303" s="97"/>
      <c r="OKK303" s="97"/>
      <c r="OKL303" s="97"/>
      <c r="OKM303" s="97"/>
      <c r="OKN303" s="97"/>
      <c r="OKO303" s="97"/>
      <c r="OKP303" s="97"/>
      <c r="OKQ303" s="97"/>
      <c r="OKR303" s="97"/>
      <c r="OKS303" s="97"/>
      <c r="OKT303" s="97"/>
      <c r="OKU303" s="97"/>
      <c r="OKV303" s="97"/>
      <c r="OKW303" s="97"/>
      <c r="OKX303" s="97"/>
      <c r="OKY303" s="97"/>
      <c r="OKZ303" s="97"/>
      <c r="OLA303" s="97"/>
      <c r="OLB303" s="97"/>
      <c r="OLC303" s="97"/>
      <c r="OLD303" s="97"/>
      <c r="OLE303" s="97"/>
      <c r="OLF303" s="97"/>
      <c r="OLG303" s="97"/>
      <c r="OLH303" s="97"/>
      <c r="OLI303" s="97"/>
      <c r="OLJ303" s="97"/>
      <c r="OLK303" s="97"/>
      <c r="OLL303" s="97"/>
      <c r="OLM303" s="97"/>
      <c r="OLN303" s="97"/>
      <c r="OLO303" s="97"/>
      <c r="OLP303" s="97"/>
      <c r="OLQ303" s="97"/>
      <c r="OLR303" s="97"/>
      <c r="OLS303" s="97"/>
      <c r="OLT303" s="97"/>
      <c r="OLU303" s="97"/>
      <c r="OLV303" s="97"/>
      <c r="OLW303" s="97"/>
      <c r="OLX303" s="97"/>
      <c r="OLY303" s="97"/>
      <c r="OLZ303" s="97"/>
      <c r="OMA303" s="97"/>
      <c r="OMB303" s="97"/>
      <c r="OMC303" s="97"/>
      <c r="OMD303" s="97"/>
      <c r="OME303" s="97"/>
      <c r="OMF303" s="97"/>
      <c r="OMG303" s="97"/>
      <c r="OMH303" s="97"/>
      <c r="OMI303" s="97"/>
      <c r="OMJ303" s="97"/>
      <c r="OMK303" s="97"/>
      <c r="OML303" s="97"/>
      <c r="OMM303" s="97"/>
      <c r="OMN303" s="97"/>
      <c r="OMO303" s="97"/>
      <c r="OMP303" s="97"/>
      <c r="OMQ303" s="97"/>
      <c r="OMR303" s="97"/>
      <c r="OMS303" s="97"/>
      <c r="OMT303" s="97"/>
      <c r="OMU303" s="97"/>
      <c r="OMV303" s="97"/>
      <c r="OMW303" s="97"/>
      <c r="OMX303" s="97"/>
      <c r="OMY303" s="97"/>
      <c r="OMZ303" s="97"/>
      <c r="ONA303" s="97"/>
      <c r="ONB303" s="97"/>
      <c r="ONC303" s="97"/>
      <c r="OND303" s="97"/>
      <c r="ONE303" s="97"/>
      <c r="ONF303" s="97"/>
      <c r="ONG303" s="97"/>
      <c r="ONH303" s="97"/>
      <c r="ONI303" s="97"/>
      <c r="ONJ303" s="97"/>
      <c r="ONK303" s="97"/>
      <c r="ONL303" s="97"/>
      <c r="ONM303" s="97"/>
      <c r="ONN303" s="97"/>
      <c r="ONO303" s="97"/>
      <c r="ONP303" s="97"/>
      <c r="ONQ303" s="97"/>
      <c r="ONR303" s="97"/>
      <c r="ONS303" s="97"/>
      <c r="ONT303" s="97"/>
      <c r="ONU303" s="97"/>
      <c r="ONV303" s="97"/>
      <c r="ONW303" s="97"/>
      <c r="ONX303" s="97"/>
      <c r="ONY303" s="97"/>
      <c r="ONZ303" s="97"/>
      <c r="OOA303" s="97"/>
      <c r="OOB303" s="97"/>
      <c r="OOC303" s="97"/>
      <c r="OOD303" s="97"/>
      <c r="OOE303" s="97"/>
      <c r="OOF303" s="97"/>
      <c r="OOG303" s="97"/>
      <c r="OOH303" s="97"/>
      <c r="OOI303" s="97"/>
      <c r="OOJ303" s="97"/>
      <c r="OOK303" s="97"/>
      <c r="OOL303" s="97"/>
      <c r="OOM303" s="97"/>
      <c r="OON303" s="97"/>
      <c r="OOO303" s="97"/>
      <c r="OOP303" s="97"/>
      <c r="OOQ303" s="97"/>
      <c r="OOR303" s="97"/>
      <c r="OOS303" s="97"/>
      <c r="OOT303" s="97"/>
      <c r="OOU303" s="97"/>
      <c r="OOV303" s="97"/>
      <c r="OOW303" s="97"/>
      <c r="OOX303" s="97"/>
      <c r="OOY303" s="97"/>
      <c r="OOZ303" s="97"/>
      <c r="OPA303" s="97"/>
      <c r="OPB303" s="97"/>
      <c r="OPC303" s="97"/>
      <c r="OPD303" s="97"/>
      <c r="OPE303" s="97"/>
      <c r="OPF303" s="97"/>
      <c r="OPG303" s="97"/>
      <c r="OPH303" s="97"/>
      <c r="OPI303" s="97"/>
      <c r="OPJ303" s="97"/>
      <c r="OPK303" s="97"/>
      <c r="OPL303" s="97"/>
      <c r="OPM303" s="97"/>
      <c r="OPN303" s="97"/>
      <c r="OPO303" s="97"/>
      <c r="OPP303" s="97"/>
      <c r="OPQ303" s="97"/>
      <c r="OPR303" s="97"/>
      <c r="OPS303" s="97"/>
      <c r="OPT303" s="97"/>
      <c r="OPU303" s="97"/>
      <c r="OPV303" s="97"/>
      <c r="OPW303" s="97"/>
      <c r="OPX303" s="97"/>
      <c r="OPY303" s="97"/>
      <c r="OPZ303" s="97"/>
      <c r="OQA303" s="97"/>
      <c r="OQB303" s="97"/>
      <c r="OQC303" s="97"/>
      <c r="OQD303" s="97"/>
      <c r="OQE303" s="97"/>
      <c r="OQF303" s="97"/>
      <c r="OQG303" s="97"/>
      <c r="OQH303" s="97"/>
      <c r="OQI303" s="97"/>
      <c r="OQJ303" s="97"/>
      <c r="OQK303" s="97"/>
      <c r="OQL303" s="97"/>
      <c r="OQM303" s="97"/>
      <c r="OQN303" s="97"/>
      <c r="OQO303" s="97"/>
      <c r="OQP303" s="97"/>
      <c r="OQQ303" s="97"/>
      <c r="OQR303" s="97"/>
      <c r="OQS303" s="97"/>
      <c r="OQT303" s="97"/>
      <c r="OQU303" s="97"/>
      <c r="OQV303" s="97"/>
      <c r="OQW303" s="97"/>
      <c r="OQX303" s="97"/>
      <c r="OQY303" s="97"/>
      <c r="OQZ303" s="97"/>
      <c r="ORA303" s="97"/>
      <c r="ORB303" s="97"/>
      <c r="ORC303" s="97"/>
      <c r="ORD303" s="97"/>
      <c r="ORE303" s="97"/>
      <c r="ORF303" s="97"/>
      <c r="ORG303" s="97"/>
      <c r="ORH303" s="97"/>
      <c r="ORI303" s="97"/>
      <c r="ORJ303" s="97"/>
      <c r="ORK303" s="97"/>
      <c r="ORL303" s="97"/>
      <c r="ORM303" s="97"/>
      <c r="ORN303" s="97"/>
      <c r="ORO303" s="97"/>
      <c r="ORP303" s="97"/>
      <c r="ORQ303" s="97"/>
      <c r="ORR303" s="97"/>
      <c r="ORS303" s="97"/>
      <c r="ORT303" s="97"/>
      <c r="ORU303" s="97"/>
      <c r="ORV303" s="97"/>
      <c r="ORW303" s="97"/>
      <c r="ORX303" s="97"/>
      <c r="ORY303" s="97"/>
      <c r="ORZ303" s="97"/>
      <c r="OSA303" s="97"/>
      <c r="OSB303" s="97"/>
      <c r="OSC303" s="97"/>
      <c r="OSD303" s="97"/>
      <c r="OSE303" s="97"/>
      <c r="OSF303" s="97"/>
      <c r="OSG303" s="97"/>
      <c r="OSH303" s="97"/>
      <c r="OSI303" s="97"/>
      <c r="OSJ303" s="97"/>
      <c r="OSK303" s="97"/>
      <c r="OSL303" s="97"/>
      <c r="OSM303" s="97"/>
      <c r="OSN303" s="97"/>
      <c r="OSO303" s="97"/>
      <c r="OSP303" s="97"/>
      <c r="OSQ303" s="97"/>
      <c r="OSR303" s="97"/>
      <c r="OSS303" s="97"/>
      <c r="OST303" s="97"/>
      <c r="OSU303" s="97"/>
      <c r="OSV303" s="97"/>
      <c r="OSW303" s="97"/>
      <c r="OSX303" s="97"/>
      <c r="OSY303" s="97"/>
      <c r="OSZ303" s="97"/>
      <c r="OTA303" s="97"/>
      <c r="OTB303" s="97"/>
      <c r="OTC303" s="97"/>
      <c r="OTD303" s="97"/>
      <c r="OTE303" s="97"/>
      <c r="OTF303" s="97"/>
      <c r="OTG303" s="97"/>
      <c r="OTH303" s="97"/>
      <c r="OTI303" s="97"/>
      <c r="OTJ303" s="97"/>
      <c r="OTK303" s="97"/>
      <c r="OTL303" s="97"/>
      <c r="OTM303" s="97"/>
      <c r="OTN303" s="97"/>
      <c r="OTO303" s="97"/>
      <c r="OTP303" s="97"/>
      <c r="OTQ303" s="97"/>
      <c r="OTR303" s="97"/>
      <c r="OTS303" s="97"/>
      <c r="OTT303" s="97"/>
      <c r="OTU303" s="97"/>
      <c r="OTV303" s="97"/>
      <c r="OTW303" s="97"/>
      <c r="OTX303" s="97"/>
      <c r="OTY303" s="97"/>
      <c r="OTZ303" s="97"/>
      <c r="OUA303" s="97"/>
      <c r="OUB303" s="97"/>
      <c r="OUC303" s="97"/>
      <c r="OUD303" s="97"/>
      <c r="OUE303" s="97"/>
      <c r="OUF303" s="97"/>
      <c r="OUG303" s="97"/>
      <c r="OUH303" s="97"/>
      <c r="OUI303" s="97"/>
      <c r="OUJ303" s="97"/>
      <c r="OUK303" s="97"/>
      <c r="OUL303" s="97"/>
      <c r="OUM303" s="97"/>
      <c r="OUN303" s="97"/>
      <c r="OUO303" s="97"/>
      <c r="OUP303" s="97"/>
      <c r="OUQ303" s="97"/>
      <c r="OUR303" s="97"/>
      <c r="OUS303" s="97"/>
      <c r="OUT303" s="97"/>
      <c r="OUU303" s="97"/>
      <c r="OUV303" s="97"/>
      <c r="OUW303" s="97"/>
      <c r="OUX303" s="97"/>
      <c r="OUY303" s="97"/>
      <c r="OUZ303" s="97"/>
      <c r="OVA303" s="97"/>
      <c r="OVB303" s="97"/>
      <c r="OVC303" s="97"/>
      <c r="OVD303" s="97"/>
      <c r="OVE303" s="97"/>
      <c r="OVF303" s="97"/>
      <c r="OVG303" s="97"/>
      <c r="OVH303" s="97"/>
      <c r="OVI303" s="97"/>
      <c r="OVJ303" s="97"/>
      <c r="OVK303" s="97"/>
      <c r="OVL303" s="97"/>
      <c r="OVM303" s="97"/>
      <c r="OVN303" s="97"/>
      <c r="OVO303" s="97"/>
      <c r="OVP303" s="97"/>
      <c r="OVQ303" s="97"/>
      <c r="OVR303" s="97"/>
      <c r="OVS303" s="97"/>
      <c r="OVT303" s="97"/>
      <c r="OVU303" s="97"/>
      <c r="OVV303" s="97"/>
      <c r="OVW303" s="97"/>
      <c r="OVX303" s="97"/>
      <c r="OVY303" s="97"/>
      <c r="OVZ303" s="97"/>
      <c r="OWA303" s="97"/>
      <c r="OWB303" s="97"/>
      <c r="OWC303" s="97"/>
      <c r="OWD303" s="97"/>
      <c r="OWE303" s="97"/>
      <c r="OWF303" s="97"/>
      <c r="OWG303" s="97"/>
      <c r="OWH303" s="97"/>
      <c r="OWI303" s="97"/>
      <c r="OWJ303" s="97"/>
      <c r="OWK303" s="97"/>
      <c r="OWL303" s="97"/>
      <c r="OWM303" s="97"/>
      <c r="OWN303" s="97"/>
      <c r="OWO303" s="97"/>
      <c r="OWP303" s="97"/>
      <c r="OWQ303" s="97"/>
      <c r="OWR303" s="97"/>
      <c r="OWS303" s="97"/>
      <c r="OWT303" s="97"/>
      <c r="OWU303" s="97"/>
      <c r="OWV303" s="97"/>
      <c r="OWW303" s="97"/>
      <c r="OWX303" s="97"/>
      <c r="OWY303" s="97"/>
      <c r="OWZ303" s="97"/>
      <c r="OXA303" s="97"/>
      <c r="OXB303" s="97"/>
      <c r="OXC303" s="97"/>
      <c r="OXD303" s="97"/>
      <c r="OXE303" s="97"/>
      <c r="OXF303" s="97"/>
      <c r="OXG303" s="97"/>
      <c r="OXH303" s="97"/>
      <c r="OXI303" s="97"/>
      <c r="OXJ303" s="97"/>
      <c r="OXK303" s="97"/>
      <c r="OXL303" s="97"/>
      <c r="OXM303" s="97"/>
      <c r="OXN303" s="97"/>
      <c r="OXO303" s="97"/>
      <c r="OXP303" s="97"/>
      <c r="OXQ303" s="97"/>
      <c r="OXR303" s="97"/>
      <c r="OXS303" s="97"/>
      <c r="OXT303" s="97"/>
      <c r="OXU303" s="97"/>
      <c r="OXV303" s="97"/>
      <c r="OXW303" s="97"/>
      <c r="OXX303" s="97"/>
      <c r="OXY303" s="97"/>
      <c r="OXZ303" s="97"/>
      <c r="OYA303" s="97"/>
      <c r="OYB303" s="97"/>
      <c r="OYC303" s="97"/>
      <c r="OYD303" s="97"/>
      <c r="OYE303" s="97"/>
      <c r="OYF303" s="97"/>
      <c r="OYG303" s="97"/>
      <c r="OYH303" s="97"/>
      <c r="OYI303" s="97"/>
      <c r="OYJ303" s="97"/>
      <c r="OYK303" s="97"/>
      <c r="OYL303" s="97"/>
      <c r="OYM303" s="97"/>
      <c r="OYN303" s="97"/>
      <c r="OYO303" s="97"/>
      <c r="OYP303" s="97"/>
      <c r="OYQ303" s="97"/>
      <c r="OYR303" s="97"/>
      <c r="OYS303" s="97"/>
      <c r="OYT303" s="97"/>
      <c r="OYU303" s="97"/>
      <c r="OYV303" s="97"/>
      <c r="OYW303" s="97"/>
      <c r="OYX303" s="97"/>
      <c r="OYY303" s="97"/>
      <c r="OYZ303" s="97"/>
      <c r="OZA303" s="97"/>
      <c r="OZB303" s="97"/>
      <c r="OZC303" s="97"/>
      <c r="OZD303" s="97"/>
      <c r="OZE303" s="97"/>
      <c r="OZF303" s="97"/>
      <c r="OZG303" s="97"/>
      <c r="OZH303" s="97"/>
      <c r="OZI303" s="97"/>
      <c r="OZJ303" s="97"/>
      <c r="OZK303" s="97"/>
      <c r="OZL303" s="97"/>
      <c r="OZM303" s="97"/>
      <c r="OZN303" s="97"/>
      <c r="OZO303" s="97"/>
      <c r="OZP303" s="97"/>
      <c r="OZQ303" s="97"/>
      <c r="OZR303" s="97"/>
      <c r="OZS303" s="97"/>
      <c r="OZT303" s="97"/>
      <c r="OZU303" s="97"/>
      <c r="OZV303" s="97"/>
      <c r="OZW303" s="97"/>
      <c r="OZX303" s="97"/>
      <c r="OZY303" s="97"/>
      <c r="OZZ303" s="97"/>
      <c r="PAA303" s="97"/>
      <c r="PAB303" s="97"/>
      <c r="PAC303" s="97"/>
      <c r="PAD303" s="97"/>
      <c r="PAE303" s="97"/>
      <c r="PAF303" s="97"/>
      <c r="PAG303" s="97"/>
      <c r="PAH303" s="97"/>
      <c r="PAI303" s="97"/>
      <c r="PAJ303" s="97"/>
      <c r="PAK303" s="97"/>
      <c r="PAL303" s="97"/>
      <c r="PAM303" s="97"/>
      <c r="PAN303" s="97"/>
      <c r="PAO303" s="97"/>
      <c r="PAP303" s="97"/>
      <c r="PAQ303" s="97"/>
      <c r="PAR303" s="97"/>
      <c r="PAS303" s="97"/>
      <c r="PAT303" s="97"/>
      <c r="PAU303" s="97"/>
      <c r="PAV303" s="97"/>
      <c r="PAW303" s="97"/>
      <c r="PAX303" s="97"/>
      <c r="PAY303" s="97"/>
      <c r="PAZ303" s="97"/>
      <c r="PBA303" s="97"/>
      <c r="PBB303" s="97"/>
      <c r="PBC303" s="97"/>
      <c r="PBD303" s="97"/>
      <c r="PBE303" s="97"/>
      <c r="PBF303" s="97"/>
      <c r="PBG303" s="97"/>
      <c r="PBH303" s="97"/>
      <c r="PBI303" s="97"/>
      <c r="PBJ303" s="97"/>
      <c r="PBK303" s="97"/>
      <c r="PBL303" s="97"/>
      <c r="PBM303" s="97"/>
      <c r="PBN303" s="97"/>
      <c r="PBO303" s="97"/>
      <c r="PBP303" s="97"/>
      <c r="PBQ303" s="97"/>
      <c r="PBR303" s="97"/>
      <c r="PBS303" s="97"/>
      <c r="PBT303" s="97"/>
      <c r="PBU303" s="97"/>
      <c r="PBV303" s="97"/>
      <c r="PBW303" s="97"/>
      <c r="PBX303" s="97"/>
      <c r="PBY303" s="97"/>
      <c r="PBZ303" s="97"/>
      <c r="PCA303" s="97"/>
      <c r="PCB303" s="97"/>
      <c r="PCC303" s="97"/>
      <c r="PCD303" s="97"/>
      <c r="PCE303" s="97"/>
      <c r="PCF303" s="97"/>
      <c r="PCG303" s="97"/>
      <c r="PCH303" s="97"/>
      <c r="PCI303" s="97"/>
      <c r="PCJ303" s="97"/>
      <c r="PCK303" s="97"/>
      <c r="PCL303" s="97"/>
      <c r="PCM303" s="97"/>
      <c r="PCN303" s="97"/>
      <c r="PCO303" s="97"/>
      <c r="PCP303" s="97"/>
      <c r="PCQ303" s="97"/>
      <c r="PCR303" s="97"/>
      <c r="PCS303" s="97"/>
      <c r="PCT303" s="97"/>
      <c r="PCU303" s="97"/>
      <c r="PCV303" s="97"/>
      <c r="PCW303" s="97"/>
      <c r="PCX303" s="97"/>
      <c r="PCY303" s="97"/>
      <c r="PCZ303" s="97"/>
      <c r="PDA303" s="97"/>
      <c r="PDB303" s="97"/>
      <c r="PDC303" s="97"/>
      <c r="PDD303" s="97"/>
      <c r="PDE303" s="97"/>
      <c r="PDF303" s="97"/>
      <c r="PDG303" s="97"/>
      <c r="PDH303" s="97"/>
      <c r="PDI303" s="97"/>
      <c r="PDJ303" s="97"/>
      <c r="PDK303" s="97"/>
      <c r="PDL303" s="97"/>
      <c r="PDM303" s="97"/>
      <c r="PDN303" s="97"/>
      <c r="PDO303" s="97"/>
      <c r="PDP303" s="97"/>
      <c r="PDQ303" s="97"/>
      <c r="PDR303" s="97"/>
      <c r="PDS303" s="97"/>
      <c r="PDT303" s="97"/>
      <c r="PDU303" s="97"/>
      <c r="PDV303" s="97"/>
      <c r="PDW303" s="97"/>
      <c r="PDX303" s="97"/>
      <c r="PDY303" s="97"/>
      <c r="PDZ303" s="97"/>
      <c r="PEA303" s="97"/>
      <c r="PEB303" s="97"/>
      <c r="PEC303" s="97"/>
      <c r="PED303" s="97"/>
      <c r="PEE303" s="97"/>
      <c r="PEF303" s="97"/>
      <c r="PEG303" s="97"/>
      <c r="PEH303" s="97"/>
      <c r="PEI303" s="97"/>
      <c r="PEJ303" s="97"/>
      <c r="PEK303" s="97"/>
      <c r="PEL303" s="97"/>
      <c r="PEM303" s="97"/>
      <c r="PEN303" s="97"/>
      <c r="PEO303" s="97"/>
      <c r="PEP303" s="97"/>
      <c r="PEQ303" s="97"/>
      <c r="PER303" s="97"/>
      <c r="PES303" s="97"/>
      <c r="PET303" s="97"/>
      <c r="PEU303" s="97"/>
      <c r="PEV303" s="97"/>
      <c r="PEW303" s="97"/>
      <c r="PEX303" s="97"/>
      <c r="PEY303" s="97"/>
      <c r="PEZ303" s="97"/>
      <c r="PFA303" s="97"/>
      <c r="PFB303" s="97"/>
      <c r="PFC303" s="97"/>
      <c r="PFD303" s="97"/>
      <c r="PFE303" s="97"/>
      <c r="PFF303" s="97"/>
      <c r="PFG303" s="97"/>
      <c r="PFH303" s="97"/>
      <c r="PFI303" s="97"/>
      <c r="PFJ303" s="97"/>
      <c r="PFK303" s="97"/>
      <c r="PFL303" s="97"/>
      <c r="PFM303" s="97"/>
      <c r="PFN303" s="97"/>
      <c r="PFO303" s="97"/>
      <c r="PFP303" s="97"/>
      <c r="PFQ303" s="97"/>
      <c r="PFR303" s="97"/>
      <c r="PFS303" s="97"/>
      <c r="PFT303" s="97"/>
      <c r="PFU303" s="97"/>
      <c r="PFV303" s="97"/>
      <c r="PFW303" s="97"/>
      <c r="PFX303" s="97"/>
      <c r="PFY303" s="97"/>
      <c r="PFZ303" s="97"/>
      <c r="PGA303" s="97"/>
      <c r="PGB303" s="97"/>
      <c r="PGC303" s="97"/>
      <c r="PGD303" s="97"/>
      <c r="PGE303" s="97"/>
      <c r="PGF303" s="97"/>
      <c r="PGG303" s="97"/>
      <c r="PGH303" s="97"/>
      <c r="PGI303" s="97"/>
      <c r="PGJ303" s="97"/>
      <c r="PGK303" s="97"/>
      <c r="PGL303" s="97"/>
      <c r="PGM303" s="97"/>
      <c r="PGN303" s="97"/>
      <c r="PGO303" s="97"/>
      <c r="PGP303" s="97"/>
      <c r="PGQ303" s="97"/>
      <c r="PGR303" s="97"/>
      <c r="PGS303" s="97"/>
      <c r="PGT303" s="97"/>
      <c r="PGU303" s="97"/>
      <c r="PGV303" s="97"/>
      <c r="PGW303" s="97"/>
      <c r="PGX303" s="97"/>
      <c r="PGY303" s="97"/>
      <c r="PGZ303" s="97"/>
      <c r="PHA303" s="97"/>
      <c r="PHB303" s="97"/>
      <c r="PHC303" s="97"/>
      <c r="PHD303" s="97"/>
      <c r="PHE303" s="97"/>
      <c r="PHF303" s="97"/>
      <c r="PHG303" s="97"/>
      <c r="PHH303" s="97"/>
      <c r="PHI303" s="97"/>
      <c r="PHJ303" s="97"/>
      <c r="PHK303" s="97"/>
      <c r="PHL303" s="97"/>
      <c r="PHM303" s="97"/>
      <c r="PHN303" s="97"/>
      <c r="PHO303" s="97"/>
      <c r="PHP303" s="97"/>
      <c r="PHQ303" s="97"/>
      <c r="PHR303" s="97"/>
      <c r="PHS303" s="97"/>
      <c r="PHT303" s="97"/>
      <c r="PHU303" s="97"/>
      <c r="PHV303" s="97"/>
      <c r="PHW303" s="97"/>
      <c r="PHX303" s="97"/>
      <c r="PHY303" s="97"/>
      <c r="PHZ303" s="97"/>
      <c r="PIA303" s="97"/>
      <c r="PIB303" s="97"/>
      <c r="PIC303" s="97"/>
      <c r="PID303" s="97"/>
      <c r="PIE303" s="97"/>
      <c r="PIF303" s="97"/>
      <c r="PIG303" s="97"/>
      <c r="PIH303" s="97"/>
      <c r="PII303" s="97"/>
      <c r="PIJ303" s="97"/>
      <c r="PIK303" s="97"/>
      <c r="PIL303" s="97"/>
      <c r="PIM303" s="97"/>
      <c r="PIN303" s="97"/>
      <c r="PIO303" s="97"/>
      <c r="PIP303" s="97"/>
      <c r="PIQ303" s="97"/>
      <c r="PIR303" s="97"/>
      <c r="PIS303" s="97"/>
      <c r="PIT303" s="97"/>
      <c r="PIU303" s="97"/>
      <c r="PIV303" s="97"/>
      <c r="PIW303" s="97"/>
      <c r="PIX303" s="97"/>
      <c r="PIY303" s="97"/>
      <c r="PIZ303" s="97"/>
      <c r="PJA303" s="97"/>
      <c r="PJB303" s="97"/>
      <c r="PJC303" s="97"/>
      <c r="PJD303" s="97"/>
      <c r="PJE303" s="97"/>
      <c r="PJF303" s="97"/>
      <c r="PJG303" s="97"/>
      <c r="PJH303" s="97"/>
      <c r="PJI303" s="97"/>
      <c r="PJJ303" s="97"/>
      <c r="PJK303" s="97"/>
      <c r="PJL303" s="97"/>
      <c r="PJM303" s="97"/>
      <c r="PJN303" s="97"/>
      <c r="PJO303" s="97"/>
      <c r="PJP303" s="97"/>
      <c r="PJQ303" s="97"/>
      <c r="PJR303" s="97"/>
      <c r="PJS303" s="97"/>
      <c r="PJT303" s="97"/>
      <c r="PJU303" s="97"/>
      <c r="PJV303" s="97"/>
      <c r="PJW303" s="97"/>
      <c r="PJX303" s="97"/>
      <c r="PJY303" s="97"/>
      <c r="PJZ303" s="97"/>
      <c r="PKA303" s="97"/>
      <c r="PKB303" s="97"/>
      <c r="PKC303" s="97"/>
      <c r="PKD303" s="97"/>
      <c r="PKE303" s="97"/>
      <c r="PKF303" s="97"/>
      <c r="PKG303" s="97"/>
      <c r="PKH303" s="97"/>
      <c r="PKI303" s="97"/>
      <c r="PKJ303" s="97"/>
      <c r="PKK303" s="97"/>
      <c r="PKL303" s="97"/>
      <c r="PKM303" s="97"/>
      <c r="PKN303" s="97"/>
      <c r="PKO303" s="97"/>
      <c r="PKP303" s="97"/>
      <c r="PKQ303" s="97"/>
      <c r="PKR303" s="97"/>
      <c r="PKS303" s="97"/>
      <c r="PKT303" s="97"/>
      <c r="PKU303" s="97"/>
      <c r="PKV303" s="97"/>
      <c r="PKW303" s="97"/>
      <c r="PKX303" s="97"/>
      <c r="PKY303" s="97"/>
      <c r="PKZ303" s="97"/>
      <c r="PLA303" s="97"/>
      <c r="PLB303" s="97"/>
      <c r="PLC303" s="97"/>
      <c r="PLD303" s="97"/>
      <c r="PLE303" s="97"/>
      <c r="PLF303" s="97"/>
      <c r="PLG303" s="97"/>
      <c r="PLH303" s="97"/>
      <c r="PLI303" s="97"/>
      <c r="PLJ303" s="97"/>
      <c r="PLK303" s="97"/>
      <c r="PLL303" s="97"/>
      <c r="PLM303" s="97"/>
      <c r="PLN303" s="97"/>
      <c r="PLO303" s="97"/>
      <c r="PLP303" s="97"/>
      <c r="PLQ303" s="97"/>
      <c r="PLR303" s="97"/>
      <c r="PLS303" s="97"/>
      <c r="PLT303" s="97"/>
      <c r="PLU303" s="97"/>
      <c r="PLV303" s="97"/>
      <c r="PLW303" s="97"/>
      <c r="PLX303" s="97"/>
      <c r="PLY303" s="97"/>
      <c r="PLZ303" s="97"/>
      <c r="PMA303" s="97"/>
      <c r="PMB303" s="97"/>
      <c r="PMC303" s="97"/>
      <c r="PMD303" s="97"/>
      <c r="PME303" s="97"/>
      <c r="PMF303" s="97"/>
      <c r="PMG303" s="97"/>
      <c r="PMH303" s="97"/>
      <c r="PMI303" s="97"/>
      <c r="PMJ303" s="97"/>
      <c r="PMK303" s="97"/>
      <c r="PML303" s="97"/>
      <c r="PMM303" s="97"/>
      <c r="PMN303" s="97"/>
      <c r="PMO303" s="97"/>
      <c r="PMP303" s="97"/>
      <c r="PMQ303" s="97"/>
      <c r="PMR303" s="97"/>
      <c r="PMS303" s="97"/>
      <c r="PMT303" s="97"/>
      <c r="PMU303" s="97"/>
      <c r="PMV303" s="97"/>
      <c r="PMW303" s="97"/>
      <c r="PMX303" s="97"/>
      <c r="PMY303" s="97"/>
      <c r="PMZ303" s="97"/>
      <c r="PNA303" s="97"/>
      <c r="PNB303" s="97"/>
      <c r="PNC303" s="97"/>
      <c r="PND303" s="97"/>
      <c r="PNE303" s="97"/>
      <c r="PNF303" s="97"/>
      <c r="PNG303" s="97"/>
      <c r="PNH303" s="97"/>
      <c r="PNI303" s="97"/>
      <c r="PNJ303" s="97"/>
      <c r="PNK303" s="97"/>
      <c r="PNL303" s="97"/>
      <c r="PNM303" s="97"/>
      <c r="PNN303" s="97"/>
      <c r="PNO303" s="97"/>
      <c r="PNP303" s="97"/>
      <c r="PNQ303" s="97"/>
      <c r="PNR303" s="97"/>
      <c r="PNS303" s="97"/>
      <c r="PNT303" s="97"/>
      <c r="PNU303" s="97"/>
      <c r="PNV303" s="97"/>
      <c r="PNW303" s="97"/>
      <c r="PNX303" s="97"/>
      <c r="PNY303" s="97"/>
      <c r="PNZ303" s="97"/>
      <c r="POA303" s="97"/>
      <c r="POB303" s="97"/>
      <c r="POC303" s="97"/>
      <c r="POD303" s="97"/>
      <c r="POE303" s="97"/>
      <c r="POF303" s="97"/>
      <c r="POG303" s="97"/>
      <c r="POH303" s="97"/>
      <c r="POI303" s="97"/>
      <c r="POJ303" s="97"/>
      <c r="POK303" s="97"/>
      <c r="POL303" s="97"/>
      <c r="POM303" s="97"/>
      <c r="PON303" s="97"/>
      <c r="POO303" s="97"/>
      <c r="POP303" s="97"/>
      <c r="POQ303" s="97"/>
      <c r="POR303" s="97"/>
      <c r="POS303" s="97"/>
      <c r="POT303" s="97"/>
      <c r="POU303" s="97"/>
      <c r="POV303" s="97"/>
      <c r="POW303" s="97"/>
      <c r="POX303" s="97"/>
      <c r="POY303" s="97"/>
      <c r="POZ303" s="97"/>
      <c r="PPA303" s="97"/>
      <c r="PPB303" s="97"/>
      <c r="PPC303" s="97"/>
      <c r="PPD303" s="97"/>
      <c r="PPE303" s="97"/>
      <c r="PPF303" s="97"/>
      <c r="PPG303" s="97"/>
      <c r="PPH303" s="97"/>
      <c r="PPI303" s="97"/>
      <c r="PPJ303" s="97"/>
      <c r="PPK303" s="97"/>
      <c r="PPL303" s="97"/>
      <c r="PPM303" s="97"/>
      <c r="PPN303" s="97"/>
      <c r="PPO303" s="97"/>
      <c r="PPP303" s="97"/>
      <c r="PPQ303" s="97"/>
      <c r="PPR303" s="97"/>
      <c r="PPS303" s="97"/>
      <c r="PPT303" s="97"/>
      <c r="PPU303" s="97"/>
      <c r="PPV303" s="97"/>
      <c r="PPW303" s="97"/>
      <c r="PPX303" s="97"/>
      <c r="PPY303" s="97"/>
      <c r="PPZ303" s="97"/>
      <c r="PQA303" s="97"/>
      <c r="PQB303" s="97"/>
      <c r="PQC303" s="97"/>
      <c r="PQD303" s="97"/>
      <c r="PQE303" s="97"/>
      <c r="PQF303" s="97"/>
      <c r="PQG303" s="97"/>
      <c r="PQH303" s="97"/>
      <c r="PQI303" s="97"/>
      <c r="PQJ303" s="97"/>
      <c r="PQK303" s="97"/>
      <c r="PQL303" s="97"/>
      <c r="PQM303" s="97"/>
      <c r="PQN303" s="97"/>
      <c r="PQO303" s="97"/>
      <c r="PQP303" s="97"/>
      <c r="PQQ303" s="97"/>
      <c r="PQR303" s="97"/>
      <c r="PQS303" s="97"/>
      <c r="PQT303" s="97"/>
      <c r="PQU303" s="97"/>
      <c r="PQV303" s="97"/>
      <c r="PQW303" s="97"/>
      <c r="PQX303" s="97"/>
      <c r="PQY303" s="97"/>
      <c r="PQZ303" s="97"/>
      <c r="PRA303" s="97"/>
      <c r="PRB303" s="97"/>
      <c r="PRC303" s="97"/>
      <c r="PRD303" s="97"/>
      <c r="PRE303" s="97"/>
      <c r="PRF303" s="97"/>
      <c r="PRG303" s="97"/>
      <c r="PRH303" s="97"/>
      <c r="PRI303" s="97"/>
      <c r="PRJ303" s="97"/>
      <c r="PRK303" s="97"/>
      <c r="PRL303" s="97"/>
      <c r="PRM303" s="97"/>
      <c r="PRN303" s="97"/>
      <c r="PRO303" s="97"/>
      <c r="PRP303" s="97"/>
      <c r="PRQ303" s="97"/>
      <c r="PRR303" s="97"/>
      <c r="PRS303" s="97"/>
      <c r="PRT303" s="97"/>
      <c r="PRU303" s="97"/>
      <c r="PRV303" s="97"/>
      <c r="PRW303" s="97"/>
      <c r="PRX303" s="97"/>
      <c r="PRY303" s="97"/>
      <c r="PRZ303" s="97"/>
      <c r="PSA303" s="97"/>
      <c r="PSB303" s="97"/>
      <c r="PSC303" s="97"/>
      <c r="PSD303" s="97"/>
      <c r="PSE303" s="97"/>
      <c r="PSF303" s="97"/>
      <c r="PSG303" s="97"/>
      <c r="PSH303" s="97"/>
      <c r="PSI303" s="97"/>
      <c r="PSJ303" s="97"/>
      <c r="PSK303" s="97"/>
      <c r="PSL303" s="97"/>
      <c r="PSM303" s="97"/>
      <c r="PSN303" s="97"/>
      <c r="PSO303" s="97"/>
      <c r="PSP303" s="97"/>
      <c r="PSQ303" s="97"/>
      <c r="PSR303" s="97"/>
      <c r="PSS303" s="97"/>
      <c r="PST303" s="97"/>
      <c r="PSU303" s="97"/>
      <c r="PSV303" s="97"/>
      <c r="PSW303" s="97"/>
      <c r="PSX303" s="97"/>
      <c r="PSY303" s="97"/>
      <c r="PSZ303" s="97"/>
      <c r="PTA303" s="97"/>
      <c r="PTB303" s="97"/>
      <c r="PTC303" s="97"/>
      <c r="PTD303" s="97"/>
      <c r="PTE303" s="97"/>
      <c r="PTF303" s="97"/>
      <c r="PTG303" s="97"/>
      <c r="PTH303" s="97"/>
      <c r="PTI303" s="97"/>
      <c r="PTJ303" s="97"/>
      <c r="PTK303" s="97"/>
      <c r="PTL303" s="97"/>
      <c r="PTM303" s="97"/>
      <c r="PTN303" s="97"/>
      <c r="PTO303" s="97"/>
      <c r="PTP303" s="97"/>
      <c r="PTQ303" s="97"/>
      <c r="PTR303" s="97"/>
      <c r="PTS303" s="97"/>
      <c r="PTT303" s="97"/>
      <c r="PTU303" s="97"/>
      <c r="PTV303" s="97"/>
      <c r="PTW303" s="97"/>
      <c r="PTX303" s="97"/>
      <c r="PTY303" s="97"/>
      <c r="PTZ303" s="97"/>
      <c r="PUA303" s="97"/>
      <c r="PUB303" s="97"/>
      <c r="PUC303" s="97"/>
      <c r="PUD303" s="97"/>
      <c r="PUE303" s="97"/>
      <c r="PUF303" s="97"/>
      <c r="PUG303" s="97"/>
      <c r="PUH303" s="97"/>
      <c r="PUI303" s="97"/>
      <c r="PUJ303" s="97"/>
      <c r="PUK303" s="97"/>
      <c r="PUL303" s="97"/>
      <c r="PUM303" s="97"/>
      <c r="PUN303" s="97"/>
      <c r="PUO303" s="97"/>
      <c r="PUP303" s="97"/>
      <c r="PUQ303" s="97"/>
      <c r="PUR303" s="97"/>
      <c r="PUS303" s="97"/>
      <c r="PUT303" s="97"/>
      <c r="PUU303" s="97"/>
      <c r="PUV303" s="97"/>
      <c r="PUW303" s="97"/>
      <c r="PUX303" s="97"/>
      <c r="PUY303" s="97"/>
      <c r="PUZ303" s="97"/>
      <c r="PVA303" s="97"/>
      <c r="PVB303" s="97"/>
      <c r="PVC303" s="97"/>
      <c r="PVD303" s="97"/>
      <c r="PVE303" s="97"/>
      <c r="PVF303" s="97"/>
      <c r="PVG303" s="97"/>
      <c r="PVH303" s="97"/>
      <c r="PVI303" s="97"/>
      <c r="PVJ303" s="97"/>
      <c r="PVK303" s="97"/>
      <c r="PVL303" s="97"/>
      <c r="PVM303" s="97"/>
      <c r="PVN303" s="97"/>
      <c r="PVO303" s="97"/>
      <c r="PVP303" s="97"/>
      <c r="PVQ303" s="97"/>
      <c r="PVR303" s="97"/>
      <c r="PVS303" s="97"/>
      <c r="PVT303" s="97"/>
      <c r="PVU303" s="97"/>
      <c r="PVV303" s="97"/>
      <c r="PVW303" s="97"/>
      <c r="PVX303" s="97"/>
      <c r="PVY303" s="97"/>
      <c r="PVZ303" s="97"/>
      <c r="PWA303" s="97"/>
      <c r="PWB303" s="97"/>
      <c r="PWC303" s="97"/>
      <c r="PWD303" s="97"/>
      <c r="PWE303" s="97"/>
      <c r="PWF303" s="97"/>
      <c r="PWG303" s="97"/>
      <c r="PWH303" s="97"/>
      <c r="PWI303" s="97"/>
      <c r="PWJ303" s="97"/>
      <c r="PWK303" s="97"/>
      <c r="PWL303" s="97"/>
      <c r="PWM303" s="97"/>
      <c r="PWN303" s="97"/>
      <c r="PWO303" s="97"/>
      <c r="PWP303" s="97"/>
      <c r="PWQ303" s="97"/>
      <c r="PWR303" s="97"/>
      <c r="PWS303" s="97"/>
      <c r="PWT303" s="97"/>
      <c r="PWU303" s="97"/>
      <c r="PWV303" s="97"/>
      <c r="PWW303" s="97"/>
      <c r="PWX303" s="97"/>
      <c r="PWY303" s="97"/>
      <c r="PWZ303" s="97"/>
      <c r="PXA303" s="97"/>
      <c r="PXB303" s="97"/>
      <c r="PXC303" s="97"/>
      <c r="PXD303" s="97"/>
      <c r="PXE303" s="97"/>
      <c r="PXF303" s="97"/>
      <c r="PXG303" s="97"/>
      <c r="PXH303" s="97"/>
      <c r="PXI303" s="97"/>
      <c r="PXJ303" s="97"/>
      <c r="PXK303" s="97"/>
      <c r="PXL303" s="97"/>
      <c r="PXM303" s="97"/>
      <c r="PXN303" s="97"/>
      <c r="PXO303" s="97"/>
      <c r="PXP303" s="97"/>
      <c r="PXQ303" s="97"/>
      <c r="PXR303" s="97"/>
      <c r="PXS303" s="97"/>
      <c r="PXT303" s="97"/>
      <c r="PXU303" s="97"/>
      <c r="PXV303" s="97"/>
      <c r="PXW303" s="97"/>
      <c r="PXX303" s="97"/>
      <c r="PXY303" s="97"/>
      <c r="PXZ303" s="97"/>
      <c r="PYA303" s="97"/>
      <c r="PYB303" s="97"/>
      <c r="PYC303" s="97"/>
      <c r="PYD303" s="97"/>
      <c r="PYE303" s="97"/>
      <c r="PYF303" s="97"/>
      <c r="PYG303" s="97"/>
      <c r="PYH303" s="97"/>
      <c r="PYI303" s="97"/>
      <c r="PYJ303" s="97"/>
      <c r="PYK303" s="97"/>
      <c r="PYL303" s="97"/>
      <c r="PYM303" s="97"/>
      <c r="PYN303" s="97"/>
      <c r="PYO303" s="97"/>
      <c r="PYP303" s="97"/>
      <c r="PYQ303" s="97"/>
      <c r="PYR303" s="97"/>
      <c r="PYS303" s="97"/>
      <c r="PYT303" s="97"/>
      <c r="PYU303" s="97"/>
      <c r="PYV303" s="97"/>
      <c r="PYW303" s="97"/>
      <c r="PYX303" s="97"/>
      <c r="PYY303" s="97"/>
      <c r="PYZ303" s="97"/>
      <c r="PZA303" s="97"/>
      <c r="PZB303" s="97"/>
      <c r="PZC303" s="97"/>
      <c r="PZD303" s="97"/>
      <c r="PZE303" s="97"/>
      <c r="PZF303" s="97"/>
      <c r="PZG303" s="97"/>
      <c r="PZH303" s="97"/>
      <c r="PZI303" s="97"/>
      <c r="PZJ303" s="97"/>
      <c r="PZK303" s="97"/>
      <c r="PZL303" s="97"/>
      <c r="PZM303" s="97"/>
      <c r="PZN303" s="97"/>
      <c r="PZO303" s="97"/>
      <c r="PZP303" s="97"/>
      <c r="PZQ303" s="97"/>
      <c r="PZR303" s="97"/>
      <c r="PZS303" s="97"/>
      <c r="PZT303" s="97"/>
      <c r="PZU303" s="97"/>
      <c r="PZV303" s="97"/>
      <c r="PZW303" s="97"/>
      <c r="PZX303" s="97"/>
      <c r="PZY303" s="97"/>
      <c r="PZZ303" s="97"/>
      <c r="QAA303" s="97"/>
      <c r="QAB303" s="97"/>
      <c r="QAC303" s="97"/>
      <c r="QAD303" s="97"/>
      <c r="QAE303" s="97"/>
      <c r="QAF303" s="97"/>
      <c r="QAG303" s="97"/>
      <c r="QAH303" s="97"/>
      <c r="QAI303" s="97"/>
      <c r="QAJ303" s="97"/>
      <c r="QAK303" s="97"/>
      <c r="QAL303" s="97"/>
      <c r="QAM303" s="97"/>
      <c r="QAN303" s="97"/>
      <c r="QAO303" s="97"/>
      <c r="QAP303" s="97"/>
      <c r="QAQ303" s="97"/>
      <c r="QAR303" s="97"/>
      <c r="QAS303" s="97"/>
      <c r="QAT303" s="97"/>
      <c r="QAU303" s="97"/>
      <c r="QAV303" s="97"/>
      <c r="QAW303" s="97"/>
      <c r="QAX303" s="97"/>
      <c r="QAY303" s="97"/>
      <c r="QAZ303" s="97"/>
      <c r="QBA303" s="97"/>
      <c r="QBB303" s="97"/>
      <c r="QBC303" s="97"/>
      <c r="QBD303" s="97"/>
      <c r="QBE303" s="97"/>
      <c r="QBF303" s="97"/>
      <c r="QBG303" s="97"/>
      <c r="QBH303" s="97"/>
      <c r="QBI303" s="97"/>
      <c r="QBJ303" s="97"/>
      <c r="QBK303" s="97"/>
      <c r="QBL303" s="97"/>
      <c r="QBM303" s="97"/>
      <c r="QBN303" s="97"/>
      <c r="QBO303" s="97"/>
      <c r="QBP303" s="97"/>
      <c r="QBQ303" s="97"/>
      <c r="QBR303" s="97"/>
      <c r="QBS303" s="97"/>
      <c r="QBT303" s="97"/>
      <c r="QBU303" s="97"/>
      <c r="QBV303" s="97"/>
      <c r="QBW303" s="97"/>
      <c r="QBX303" s="97"/>
      <c r="QBY303" s="97"/>
      <c r="QBZ303" s="97"/>
      <c r="QCA303" s="97"/>
      <c r="QCB303" s="97"/>
      <c r="QCC303" s="97"/>
      <c r="QCD303" s="97"/>
      <c r="QCE303" s="97"/>
      <c r="QCF303" s="97"/>
      <c r="QCG303" s="97"/>
      <c r="QCH303" s="97"/>
      <c r="QCI303" s="97"/>
      <c r="QCJ303" s="97"/>
      <c r="QCK303" s="97"/>
      <c r="QCL303" s="97"/>
      <c r="QCM303" s="97"/>
      <c r="QCN303" s="97"/>
      <c r="QCO303" s="97"/>
      <c r="QCP303" s="97"/>
      <c r="QCQ303" s="97"/>
      <c r="QCR303" s="97"/>
      <c r="QCS303" s="97"/>
      <c r="QCT303" s="97"/>
      <c r="QCU303" s="97"/>
      <c r="QCV303" s="97"/>
      <c r="QCW303" s="97"/>
      <c r="QCX303" s="97"/>
      <c r="QCY303" s="97"/>
      <c r="QCZ303" s="97"/>
      <c r="QDA303" s="97"/>
      <c r="QDB303" s="97"/>
      <c r="QDC303" s="97"/>
      <c r="QDD303" s="97"/>
      <c r="QDE303" s="97"/>
      <c r="QDF303" s="97"/>
      <c r="QDG303" s="97"/>
      <c r="QDH303" s="97"/>
      <c r="QDI303" s="97"/>
      <c r="QDJ303" s="97"/>
      <c r="QDK303" s="97"/>
      <c r="QDL303" s="97"/>
      <c r="QDM303" s="97"/>
      <c r="QDN303" s="97"/>
      <c r="QDO303" s="97"/>
      <c r="QDP303" s="97"/>
      <c r="QDQ303" s="97"/>
      <c r="QDR303" s="97"/>
      <c r="QDS303" s="97"/>
      <c r="QDT303" s="97"/>
      <c r="QDU303" s="97"/>
      <c r="QDV303" s="97"/>
      <c r="QDW303" s="97"/>
      <c r="QDX303" s="97"/>
      <c r="QDY303" s="97"/>
      <c r="QDZ303" s="97"/>
      <c r="QEA303" s="97"/>
      <c r="QEB303" s="97"/>
      <c r="QEC303" s="97"/>
      <c r="QED303" s="97"/>
      <c r="QEE303" s="97"/>
      <c r="QEF303" s="97"/>
      <c r="QEG303" s="97"/>
      <c r="QEH303" s="97"/>
      <c r="QEI303" s="97"/>
      <c r="QEJ303" s="97"/>
      <c r="QEK303" s="97"/>
      <c r="QEL303" s="97"/>
      <c r="QEM303" s="97"/>
      <c r="QEN303" s="97"/>
      <c r="QEO303" s="97"/>
      <c r="QEP303" s="97"/>
      <c r="QEQ303" s="97"/>
      <c r="QER303" s="97"/>
      <c r="QES303" s="97"/>
      <c r="QET303" s="97"/>
      <c r="QEU303" s="97"/>
      <c r="QEV303" s="97"/>
      <c r="QEW303" s="97"/>
      <c r="QEX303" s="97"/>
      <c r="QEY303" s="97"/>
      <c r="QEZ303" s="97"/>
      <c r="QFA303" s="97"/>
      <c r="QFB303" s="97"/>
      <c r="QFC303" s="97"/>
      <c r="QFD303" s="97"/>
      <c r="QFE303" s="97"/>
      <c r="QFF303" s="97"/>
      <c r="QFG303" s="97"/>
      <c r="QFH303" s="97"/>
      <c r="QFI303" s="97"/>
      <c r="QFJ303" s="97"/>
      <c r="QFK303" s="97"/>
      <c r="QFL303" s="97"/>
      <c r="QFM303" s="97"/>
      <c r="QFN303" s="97"/>
      <c r="QFO303" s="97"/>
      <c r="QFP303" s="97"/>
      <c r="QFQ303" s="97"/>
      <c r="QFR303" s="97"/>
      <c r="QFS303" s="97"/>
      <c r="QFT303" s="97"/>
      <c r="QFU303" s="97"/>
      <c r="QFV303" s="97"/>
      <c r="QFW303" s="97"/>
      <c r="QFX303" s="97"/>
      <c r="QFY303" s="97"/>
      <c r="QFZ303" s="97"/>
      <c r="QGA303" s="97"/>
      <c r="QGB303" s="97"/>
      <c r="QGC303" s="97"/>
      <c r="QGD303" s="97"/>
      <c r="QGE303" s="97"/>
      <c r="QGF303" s="97"/>
      <c r="QGG303" s="97"/>
      <c r="QGH303" s="97"/>
      <c r="QGI303" s="97"/>
      <c r="QGJ303" s="97"/>
      <c r="QGK303" s="97"/>
      <c r="QGL303" s="97"/>
      <c r="QGM303" s="97"/>
      <c r="QGN303" s="97"/>
      <c r="QGO303" s="97"/>
      <c r="QGP303" s="97"/>
      <c r="QGQ303" s="97"/>
      <c r="QGR303" s="97"/>
      <c r="QGS303" s="97"/>
      <c r="QGT303" s="97"/>
      <c r="QGU303" s="97"/>
      <c r="QGV303" s="97"/>
      <c r="QGW303" s="97"/>
      <c r="QGX303" s="97"/>
      <c r="QGY303" s="97"/>
      <c r="QGZ303" s="97"/>
      <c r="QHA303" s="97"/>
      <c r="QHB303" s="97"/>
      <c r="QHC303" s="97"/>
      <c r="QHD303" s="97"/>
      <c r="QHE303" s="97"/>
      <c r="QHF303" s="97"/>
      <c r="QHG303" s="97"/>
      <c r="QHH303" s="97"/>
      <c r="QHI303" s="97"/>
      <c r="QHJ303" s="97"/>
      <c r="QHK303" s="97"/>
      <c r="QHL303" s="97"/>
      <c r="QHM303" s="97"/>
      <c r="QHN303" s="97"/>
      <c r="QHO303" s="97"/>
      <c r="QHP303" s="97"/>
      <c r="QHQ303" s="97"/>
      <c r="QHR303" s="97"/>
      <c r="QHS303" s="97"/>
      <c r="QHT303" s="97"/>
      <c r="QHU303" s="97"/>
      <c r="QHV303" s="97"/>
      <c r="QHW303" s="97"/>
      <c r="QHX303" s="97"/>
      <c r="QHY303" s="97"/>
      <c r="QHZ303" s="97"/>
      <c r="QIA303" s="97"/>
      <c r="QIB303" s="97"/>
      <c r="QIC303" s="97"/>
      <c r="QID303" s="97"/>
      <c r="QIE303" s="97"/>
      <c r="QIF303" s="97"/>
      <c r="QIG303" s="97"/>
      <c r="QIH303" s="97"/>
      <c r="QII303" s="97"/>
      <c r="QIJ303" s="97"/>
      <c r="QIK303" s="97"/>
      <c r="QIL303" s="97"/>
      <c r="QIM303" s="97"/>
      <c r="QIN303" s="97"/>
      <c r="QIO303" s="97"/>
      <c r="QIP303" s="97"/>
      <c r="QIQ303" s="97"/>
      <c r="QIR303" s="97"/>
      <c r="QIS303" s="97"/>
      <c r="QIT303" s="97"/>
      <c r="QIU303" s="97"/>
      <c r="QIV303" s="97"/>
      <c r="QIW303" s="97"/>
      <c r="QIX303" s="97"/>
      <c r="QIY303" s="97"/>
      <c r="QIZ303" s="97"/>
      <c r="QJA303" s="97"/>
      <c r="QJB303" s="97"/>
      <c r="QJC303" s="97"/>
      <c r="QJD303" s="97"/>
      <c r="QJE303" s="97"/>
      <c r="QJF303" s="97"/>
      <c r="QJG303" s="97"/>
      <c r="QJH303" s="97"/>
      <c r="QJI303" s="97"/>
      <c r="QJJ303" s="97"/>
      <c r="QJK303" s="97"/>
      <c r="QJL303" s="97"/>
      <c r="QJM303" s="97"/>
      <c r="QJN303" s="97"/>
      <c r="QJO303" s="97"/>
      <c r="QJP303" s="97"/>
      <c r="QJQ303" s="97"/>
      <c r="QJR303" s="97"/>
      <c r="QJS303" s="97"/>
      <c r="QJT303" s="97"/>
      <c r="QJU303" s="97"/>
      <c r="QJV303" s="97"/>
      <c r="QJW303" s="97"/>
      <c r="QJX303" s="97"/>
      <c r="QJY303" s="97"/>
      <c r="QJZ303" s="97"/>
      <c r="QKA303" s="97"/>
      <c r="QKB303" s="97"/>
      <c r="QKC303" s="97"/>
      <c r="QKD303" s="97"/>
      <c r="QKE303" s="97"/>
      <c r="QKF303" s="97"/>
      <c r="QKG303" s="97"/>
      <c r="QKH303" s="97"/>
      <c r="QKI303" s="97"/>
      <c r="QKJ303" s="97"/>
      <c r="QKK303" s="97"/>
      <c r="QKL303" s="97"/>
      <c r="QKM303" s="97"/>
      <c r="QKN303" s="97"/>
      <c r="QKO303" s="97"/>
      <c r="QKP303" s="97"/>
      <c r="QKQ303" s="97"/>
      <c r="QKR303" s="97"/>
      <c r="QKS303" s="97"/>
      <c r="QKT303" s="97"/>
      <c r="QKU303" s="97"/>
      <c r="QKV303" s="97"/>
      <c r="QKW303" s="97"/>
      <c r="QKX303" s="97"/>
      <c r="QKY303" s="97"/>
      <c r="QKZ303" s="97"/>
      <c r="QLA303" s="97"/>
      <c r="QLB303" s="97"/>
      <c r="QLC303" s="97"/>
      <c r="QLD303" s="97"/>
      <c r="QLE303" s="97"/>
      <c r="QLF303" s="97"/>
      <c r="QLG303" s="97"/>
      <c r="QLH303" s="97"/>
      <c r="QLI303" s="97"/>
      <c r="QLJ303" s="97"/>
      <c r="QLK303" s="97"/>
      <c r="QLL303" s="97"/>
      <c r="QLM303" s="97"/>
      <c r="QLN303" s="97"/>
      <c r="QLO303" s="97"/>
      <c r="QLP303" s="97"/>
      <c r="QLQ303" s="97"/>
      <c r="QLR303" s="97"/>
      <c r="QLS303" s="97"/>
      <c r="QLT303" s="97"/>
      <c r="QLU303" s="97"/>
      <c r="QLV303" s="97"/>
      <c r="QLW303" s="97"/>
      <c r="QLX303" s="97"/>
      <c r="QLY303" s="97"/>
      <c r="QLZ303" s="97"/>
      <c r="QMA303" s="97"/>
      <c r="QMB303" s="97"/>
      <c r="QMC303" s="97"/>
      <c r="QMD303" s="97"/>
      <c r="QME303" s="97"/>
      <c r="QMF303" s="97"/>
      <c r="QMG303" s="97"/>
      <c r="QMH303" s="97"/>
      <c r="QMI303" s="97"/>
      <c r="QMJ303" s="97"/>
      <c r="QMK303" s="97"/>
      <c r="QML303" s="97"/>
      <c r="QMM303" s="97"/>
      <c r="QMN303" s="97"/>
      <c r="QMO303" s="97"/>
      <c r="QMP303" s="97"/>
      <c r="QMQ303" s="97"/>
      <c r="QMR303" s="97"/>
      <c r="QMS303" s="97"/>
      <c r="QMT303" s="97"/>
      <c r="QMU303" s="97"/>
      <c r="QMV303" s="97"/>
      <c r="QMW303" s="97"/>
      <c r="QMX303" s="97"/>
      <c r="QMY303" s="97"/>
      <c r="QMZ303" s="97"/>
      <c r="QNA303" s="97"/>
      <c r="QNB303" s="97"/>
      <c r="QNC303" s="97"/>
      <c r="QND303" s="97"/>
      <c r="QNE303" s="97"/>
      <c r="QNF303" s="97"/>
      <c r="QNG303" s="97"/>
      <c r="QNH303" s="97"/>
      <c r="QNI303" s="97"/>
      <c r="QNJ303" s="97"/>
      <c r="QNK303" s="97"/>
      <c r="QNL303" s="97"/>
      <c r="QNM303" s="97"/>
      <c r="QNN303" s="97"/>
      <c r="QNO303" s="97"/>
      <c r="QNP303" s="97"/>
      <c r="QNQ303" s="97"/>
      <c r="QNR303" s="97"/>
      <c r="QNS303" s="97"/>
      <c r="QNT303" s="97"/>
      <c r="QNU303" s="97"/>
      <c r="QNV303" s="97"/>
      <c r="QNW303" s="97"/>
      <c r="QNX303" s="97"/>
      <c r="QNY303" s="97"/>
      <c r="QNZ303" s="97"/>
      <c r="QOA303" s="97"/>
      <c r="QOB303" s="97"/>
      <c r="QOC303" s="97"/>
      <c r="QOD303" s="97"/>
      <c r="QOE303" s="97"/>
      <c r="QOF303" s="97"/>
      <c r="QOG303" s="97"/>
      <c r="QOH303" s="97"/>
      <c r="QOI303" s="97"/>
      <c r="QOJ303" s="97"/>
      <c r="QOK303" s="97"/>
      <c r="QOL303" s="97"/>
      <c r="QOM303" s="97"/>
      <c r="QON303" s="97"/>
      <c r="QOO303" s="97"/>
      <c r="QOP303" s="97"/>
      <c r="QOQ303" s="97"/>
      <c r="QOR303" s="97"/>
      <c r="QOS303" s="97"/>
      <c r="QOT303" s="97"/>
      <c r="QOU303" s="97"/>
      <c r="QOV303" s="97"/>
      <c r="QOW303" s="97"/>
      <c r="QOX303" s="97"/>
      <c r="QOY303" s="97"/>
      <c r="QOZ303" s="97"/>
      <c r="QPA303" s="97"/>
      <c r="QPB303" s="97"/>
      <c r="QPC303" s="97"/>
      <c r="QPD303" s="97"/>
      <c r="QPE303" s="97"/>
      <c r="QPF303" s="97"/>
      <c r="QPG303" s="97"/>
      <c r="QPH303" s="97"/>
      <c r="QPI303" s="97"/>
      <c r="QPJ303" s="97"/>
      <c r="QPK303" s="97"/>
      <c r="QPL303" s="97"/>
      <c r="QPM303" s="97"/>
      <c r="QPN303" s="97"/>
      <c r="QPO303" s="97"/>
      <c r="QPP303" s="97"/>
      <c r="QPQ303" s="97"/>
      <c r="QPR303" s="97"/>
      <c r="QPS303" s="97"/>
      <c r="QPT303" s="97"/>
      <c r="QPU303" s="97"/>
      <c r="QPV303" s="97"/>
      <c r="QPW303" s="97"/>
      <c r="QPX303" s="97"/>
      <c r="QPY303" s="97"/>
      <c r="QPZ303" s="97"/>
      <c r="QQA303" s="97"/>
      <c r="QQB303" s="97"/>
      <c r="QQC303" s="97"/>
      <c r="QQD303" s="97"/>
      <c r="QQE303" s="97"/>
      <c r="QQF303" s="97"/>
      <c r="QQG303" s="97"/>
      <c r="QQH303" s="97"/>
      <c r="QQI303" s="97"/>
      <c r="QQJ303" s="97"/>
      <c r="QQK303" s="97"/>
      <c r="QQL303" s="97"/>
      <c r="QQM303" s="97"/>
      <c r="QQN303" s="97"/>
      <c r="QQO303" s="97"/>
      <c r="QQP303" s="97"/>
      <c r="QQQ303" s="97"/>
      <c r="QQR303" s="97"/>
      <c r="QQS303" s="97"/>
      <c r="QQT303" s="97"/>
      <c r="QQU303" s="97"/>
      <c r="QQV303" s="97"/>
      <c r="QQW303" s="97"/>
      <c r="QQX303" s="97"/>
      <c r="QQY303" s="97"/>
      <c r="QQZ303" s="97"/>
      <c r="QRA303" s="97"/>
      <c r="QRB303" s="97"/>
      <c r="QRC303" s="97"/>
      <c r="QRD303" s="97"/>
      <c r="QRE303" s="97"/>
      <c r="QRF303" s="97"/>
      <c r="QRG303" s="97"/>
      <c r="QRH303" s="97"/>
      <c r="QRI303" s="97"/>
      <c r="QRJ303" s="97"/>
      <c r="QRK303" s="97"/>
      <c r="QRL303" s="97"/>
      <c r="QRM303" s="97"/>
      <c r="QRN303" s="97"/>
      <c r="QRO303" s="97"/>
      <c r="QRP303" s="97"/>
      <c r="QRQ303" s="97"/>
      <c r="QRR303" s="97"/>
      <c r="QRS303" s="97"/>
      <c r="QRT303" s="97"/>
      <c r="QRU303" s="97"/>
      <c r="QRV303" s="97"/>
      <c r="QRW303" s="97"/>
      <c r="QRX303" s="97"/>
      <c r="QRY303" s="97"/>
      <c r="QRZ303" s="97"/>
      <c r="QSA303" s="97"/>
      <c r="QSB303" s="97"/>
      <c r="QSC303" s="97"/>
      <c r="QSD303" s="97"/>
      <c r="QSE303" s="97"/>
      <c r="QSF303" s="97"/>
      <c r="QSG303" s="97"/>
      <c r="QSH303" s="97"/>
      <c r="QSI303" s="97"/>
      <c r="QSJ303" s="97"/>
      <c r="QSK303" s="97"/>
      <c r="QSL303" s="97"/>
      <c r="QSM303" s="97"/>
      <c r="QSN303" s="97"/>
      <c r="QSO303" s="97"/>
      <c r="QSP303" s="97"/>
      <c r="QSQ303" s="97"/>
      <c r="QSR303" s="97"/>
      <c r="QSS303" s="97"/>
      <c r="QST303" s="97"/>
      <c r="QSU303" s="97"/>
      <c r="QSV303" s="97"/>
      <c r="QSW303" s="97"/>
      <c r="QSX303" s="97"/>
      <c r="QSY303" s="97"/>
      <c r="QSZ303" s="97"/>
      <c r="QTA303" s="97"/>
      <c r="QTB303" s="97"/>
      <c r="QTC303" s="97"/>
      <c r="QTD303" s="97"/>
      <c r="QTE303" s="97"/>
      <c r="QTF303" s="97"/>
      <c r="QTG303" s="97"/>
      <c r="QTH303" s="97"/>
      <c r="QTI303" s="97"/>
      <c r="QTJ303" s="97"/>
      <c r="QTK303" s="97"/>
      <c r="QTL303" s="97"/>
      <c r="QTM303" s="97"/>
      <c r="QTN303" s="97"/>
      <c r="QTO303" s="97"/>
      <c r="QTP303" s="97"/>
      <c r="QTQ303" s="97"/>
      <c r="QTR303" s="97"/>
      <c r="QTS303" s="97"/>
      <c r="QTT303" s="97"/>
      <c r="QTU303" s="97"/>
      <c r="QTV303" s="97"/>
      <c r="QTW303" s="97"/>
      <c r="QTX303" s="97"/>
      <c r="QTY303" s="97"/>
      <c r="QTZ303" s="97"/>
      <c r="QUA303" s="97"/>
      <c r="QUB303" s="97"/>
      <c r="QUC303" s="97"/>
      <c r="QUD303" s="97"/>
      <c r="QUE303" s="97"/>
      <c r="QUF303" s="97"/>
      <c r="QUG303" s="97"/>
      <c r="QUH303" s="97"/>
      <c r="QUI303" s="97"/>
      <c r="QUJ303" s="97"/>
      <c r="QUK303" s="97"/>
      <c r="QUL303" s="97"/>
      <c r="QUM303" s="97"/>
      <c r="QUN303" s="97"/>
      <c r="QUO303" s="97"/>
      <c r="QUP303" s="97"/>
      <c r="QUQ303" s="97"/>
      <c r="QUR303" s="97"/>
      <c r="QUS303" s="97"/>
      <c r="QUT303" s="97"/>
      <c r="QUU303" s="97"/>
      <c r="QUV303" s="97"/>
      <c r="QUW303" s="97"/>
      <c r="QUX303" s="97"/>
      <c r="QUY303" s="97"/>
      <c r="QUZ303" s="97"/>
      <c r="QVA303" s="97"/>
      <c r="QVB303" s="97"/>
      <c r="QVC303" s="97"/>
      <c r="QVD303" s="97"/>
      <c r="QVE303" s="97"/>
      <c r="QVF303" s="97"/>
      <c r="QVG303" s="97"/>
      <c r="QVH303" s="97"/>
      <c r="QVI303" s="97"/>
      <c r="QVJ303" s="97"/>
      <c r="QVK303" s="97"/>
      <c r="QVL303" s="97"/>
      <c r="QVM303" s="97"/>
      <c r="QVN303" s="97"/>
      <c r="QVO303" s="97"/>
      <c r="QVP303" s="97"/>
      <c r="QVQ303" s="97"/>
      <c r="QVR303" s="97"/>
      <c r="QVS303" s="97"/>
      <c r="QVT303" s="97"/>
      <c r="QVU303" s="97"/>
      <c r="QVV303" s="97"/>
      <c r="QVW303" s="97"/>
      <c r="QVX303" s="97"/>
      <c r="QVY303" s="97"/>
      <c r="QVZ303" s="97"/>
      <c r="QWA303" s="97"/>
      <c r="QWB303" s="97"/>
      <c r="QWC303" s="97"/>
      <c r="QWD303" s="97"/>
      <c r="QWE303" s="97"/>
      <c r="QWF303" s="97"/>
      <c r="QWG303" s="97"/>
      <c r="QWH303" s="97"/>
      <c r="QWI303" s="97"/>
      <c r="QWJ303" s="97"/>
      <c r="QWK303" s="97"/>
      <c r="QWL303" s="97"/>
      <c r="QWM303" s="97"/>
      <c r="QWN303" s="97"/>
      <c r="QWO303" s="97"/>
      <c r="QWP303" s="97"/>
      <c r="QWQ303" s="97"/>
      <c r="QWR303" s="97"/>
      <c r="QWS303" s="97"/>
      <c r="QWT303" s="97"/>
      <c r="QWU303" s="97"/>
      <c r="QWV303" s="97"/>
      <c r="QWW303" s="97"/>
      <c r="QWX303" s="97"/>
      <c r="QWY303" s="97"/>
      <c r="QWZ303" s="97"/>
      <c r="QXA303" s="97"/>
      <c r="QXB303" s="97"/>
      <c r="QXC303" s="97"/>
      <c r="QXD303" s="97"/>
      <c r="QXE303" s="97"/>
      <c r="QXF303" s="97"/>
      <c r="QXG303" s="97"/>
      <c r="QXH303" s="97"/>
      <c r="QXI303" s="97"/>
      <c r="QXJ303" s="97"/>
      <c r="QXK303" s="97"/>
      <c r="QXL303" s="97"/>
      <c r="QXM303" s="97"/>
      <c r="QXN303" s="97"/>
      <c r="QXO303" s="97"/>
      <c r="QXP303" s="97"/>
      <c r="QXQ303" s="97"/>
      <c r="QXR303" s="97"/>
      <c r="QXS303" s="97"/>
      <c r="QXT303" s="97"/>
      <c r="QXU303" s="97"/>
      <c r="QXV303" s="97"/>
      <c r="QXW303" s="97"/>
      <c r="QXX303" s="97"/>
      <c r="QXY303" s="97"/>
      <c r="QXZ303" s="97"/>
      <c r="QYA303" s="97"/>
      <c r="QYB303" s="97"/>
      <c r="QYC303" s="97"/>
      <c r="QYD303" s="97"/>
      <c r="QYE303" s="97"/>
      <c r="QYF303" s="97"/>
      <c r="QYG303" s="97"/>
      <c r="QYH303" s="97"/>
      <c r="QYI303" s="97"/>
      <c r="QYJ303" s="97"/>
      <c r="QYK303" s="97"/>
      <c r="QYL303" s="97"/>
      <c r="QYM303" s="97"/>
      <c r="QYN303" s="97"/>
      <c r="QYO303" s="97"/>
      <c r="QYP303" s="97"/>
      <c r="QYQ303" s="97"/>
      <c r="QYR303" s="97"/>
      <c r="QYS303" s="97"/>
      <c r="QYT303" s="97"/>
      <c r="QYU303" s="97"/>
      <c r="QYV303" s="97"/>
      <c r="QYW303" s="97"/>
      <c r="QYX303" s="97"/>
      <c r="QYY303" s="97"/>
      <c r="QYZ303" s="97"/>
      <c r="QZA303" s="97"/>
      <c r="QZB303" s="97"/>
      <c r="QZC303" s="97"/>
      <c r="QZD303" s="97"/>
      <c r="QZE303" s="97"/>
      <c r="QZF303" s="97"/>
      <c r="QZG303" s="97"/>
      <c r="QZH303" s="97"/>
      <c r="QZI303" s="97"/>
      <c r="QZJ303" s="97"/>
      <c r="QZK303" s="97"/>
      <c r="QZL303" s="97"/>
      <c r="QZM303" s="97"/>
      <c r="QZN303" s="97"/>
      <c r="QZO303" s="97"/>
      <c r="QZP303" s="97"/>
      <c r="QZQ303" s="97"/>
      <c r="QZR303" s="97"/>
      <c r="QZS303" s="97"/>
      <c r="QZT303" s="97"/>
      <c r="QZU303" s="97"/>
      <c r="QZV303" s="97"/>
      <c r="QZW303" s="97"/>
      <c r="QZX303" s="97"/>
      <c r="QZY303" s="97"/>
      <c r="QZZ303" s="97"/>
      <c r="RAA303" s="97"/>
      <c r="RAB303" s="97"/>
      <c r="RAC303" s="97"/>
      <c r="RAD303" s="97"/>
      <c r="RAE303" s="97"/>
      <c r="RAF303" s="97"/>
      <c r="RAG303" s="97"/>
      <c r="RAH303" s="97"/>
      <c r="RAI303" s="97"/>
      <c r="RAJ303" s="97"/>
      <c r="RAK303" s="97"/>
      <c r="RAL303" s="97"/>
      <c r="RAM303" s="97"/>
      <c r="RAN303" s="97"/>
      <c r="RAO303" s="97"/>
      <c r="RAP303" s="97"/>
      <c r="RAQ303" s="97"/>
      <c r="RAR303" s="97"/>
      <c r="RAS303" s="97"/>
      <c r="RAT303" s="97"/>
      <c r="RAU303" s="97"/>
      <c r="RAV303" s="97"/>
      <c r="RAW303" s="97"/>
      <c r="RAX303" s="97"/>
      <c r="RAY303" s="97"/>
      <c r="RAZ303" s="97"/>
      <c r="RBA303" s="97"/>
      <c r="RBB303" s="97"/>
      <c r="RBC303" s="97"/>
      <c r="RBD303" s="97"/>
      <c r="RBE303" s="97"/>
      <c r="RBF303" s="97"/>
      <c r="RBG303" s="97"/>
      <c r="RBH303" s="97"/>
      <c r="RBI303" s="97"/>
      <c r="RBJ303" s="97"/>
      <c r="RBK303" s="97"/>
      <c r="RBL303" s="97"/>
      <c r="RBM303" s="97"/>
      <c r="RBN303" s="97"/>
      <c r="RBO303" s="97"/>
      <c r="RBP303" s="97"/>
      <c r="RBQ303" s="97"/>
      <c r="RBR303" s="97"/>
      <c r="RBS303" s="97"/>
      <c r="RBT303" s="97"/>
      <c r="RBU303" s="97"/>
      <c r="RBV303" s="97"/>
      <c r="RBW303" s="97"/>
      <c r="RBX303" s="97"/>
      <c r="RBY303" s="97"/>
      <c r="RBZ303" s="97"/>
      <c r="RCA303" s="97"/>
      <c r="RCB303" s="97"/>
      <c r="RCC303" s="97"/>
      <c r="RCD303" s="97"/>
      <c r="RCE303" s="97"/>
      <c r="RCF303" s="97"/>
      <c r="RCG303" s="97"/>
      <c r="RCH303" s="97"/>
      <c r="RCI303" s="97"/>
      <c r="RCJ303" s="97"/>
      <c r="RCK303" s="97"/>
      <c r="RCL303" s="97"/>
      <c r="RCM303" s="97"/>
      <c r="RCN303" s="97"/>
      <c r="RCO303" s="97"/>
      <c r="RCP303" s="97"/>
      <c r="RCQ303" s="97"/>
      <c r="RCR303" s="97"/>
      <c r="RCS303" s="97"/>
      <c r="RCT303" s="97"/>
      <c r="RCU303" s="97"/>
      <c r="RCV303" s="97"/>
      <c r="RCW303" s="97"/>
      <c r="RCX303" s="97"/>
      <c r="RCY303" s="97"/>
      <c r="RCZ303" s="97"/>
      <c r="RDA303" s="97"/>
      <c r="RDB303" s="97"/>
      <c r="RDC303" s="97"/>
      <c r="RDD303" s="97"/>
      <c r="RDE303" s="97"/>
      <c r="RDF303" s="97"/>
      <c r="RDG303" s="97"/>
      <c r="RDH303" s="97"/>
      <c r="RDI303" s="97"/>
      <c r="RDJ303" s="97"/>
      <c r="RDK303" s="97"/>
      <c r="RDL303" s="97"/>
      <c r="RDM303" s="97"/>
      <c r="RDN303" s="97"/>
      <c r="RDO303" s="97"/>
      <c r="RDP303" s="97"/>
      <c r="RDQ303" s="97"/>
      <c r="RDR303" s="97"/>
      <c r="RDS303" s="97"/>
      <c r="RDT303" s="97"/>
      <c r="RDU303" s="97"/>
      <c r="RDV303" s="97"/>
      <c r="RDW303" s="97"/>
      <c r="RDX303" s="97"/>
      <c r="RDY303" s="97"/>
      <c r="RDZ303" s="97"/>
      <c r="REA303" s="97"/>
      <c r="REB303" s="97"/>
      <c r="REC303" s="97"/>
      <c r="RED303" s="97"/>
      <c r="REE303" s="97"/>
      <c r="REF303" s="97"/>
      <c r="REG303" s="97"/>
      <c r="REH303" s="97"/>
      <c r="REI303" s="97"/>
      <c r="REJ303" s="97"/>
      <c r="REK303" s="97"/>
      <c r="REL303" s="97"/>
      <c r="REM303" s="97"/>
      <c r="REN303" s="97"/>
      <c r="REO303" s="97"/>
      <c r="REP303" s="97"/>
      <c r="REQ303" s="97"/>
      <c r="RER303" s="97"/>
      <c r="RES303" s="97"/>
      <c r="RET303" s="97"/>
      <c r="REU303" s="97"/>
      <c r="REV303" s="97"/>
      <c r="REW303" s="97"/>
      <c r="REX303" s="97"/>
      <c r="REY303" s="97"/>
      <c r="REZ303" s="97"/>
      <c r="RFA303" s="97"/>
      <c r="RFB303" s="97"/>
      <c r="RFC303" s="97"/>
      <c r="RFD303" s="97"/>
      <c r="RFE303" s="97"/>
      <c r="RFF303" s="97"/>
      <c r="RFG303" s="97"/>
      <c r="RFH303" s="97"/>
      <c r="RFI303" s="97"/>
      <c r="RFJ303" s="97"/>
      <c r="RFK303" s="97"/>
      <c r="RFL303" s="97"/>
      <c r="RFM303" s="97"/>
      <c r="RFN303" s="97"/>
      <c r="RFO303" s="97"/>
      <c r="RFP303" s="97"/>
      <c r="RFQ303" s="97"/>
      <c r="RFR303" s="97"/>
      <c r="RFS303" s="97"/>
      <c r="RFT303" s="97"/>
      <c r="RFU303" s="97"/>
      <c r="RFV303" s="97"/>
      <c r="RFW303" s="97"/>
      <c r="RFX303" s="97"/>
      <c r="RFY303" s="97"/>
      <c r="RFZ303" s="97"/>
      <c r="RGA303" s="97"/>
      <c r="RGB303" s="97"/>
      <c r="RGC303" s="97"/>
      <c r="RGD303" s="97"/>
      <c r="RGE303" s="97"/>
      <c r="RGF303" s="97"/>
      <c r="RGG303" s="97"/>
      <c r="RGH303" s="97"/>
      <c r="RGI303" s="97"/>
      <c r="RGJ303" s="97"/>
      <c r="RGK303" s="97"/>
      <c r="RGL303" s="97"/>
      <c r="RGM303" s="97"/>
      <c r="RGN303" s="97"/>
      <c r="RGO303" s="97"/>
      <c r="RGP303" s="97"/>
      <c r="RGQ303" s="97"/>
      <c r="RGR303" s="97"/>
      <c r="RGS303" s="97"/>
      <c r="RGT303" s="97"/>
      <c r="RGU303" s="97"/>
      <c r="RGV303" s="97"/>
      <c r="RGW303" s="97"/>
      <c r="RGX303" s="97"/>
      <c r="RGY303" s="97"/>
      <c r="RGZ303" s="97"/>
      <c r="RHA303" s="97"/>
      <c r="RHB303" s="97"/>
      <c r="RHC303" s="97"/>
      <c r="RHD303" s="97"/>
      <c r="RHE303" s="97"/>
      <c r="RHF303" s="97"/>
      <c r="RHG303" s="97"/>
      <c r="RHH303" s="97"/>
      <c r="RHI303" s="97"/>
      <c r="RHJ303" s="97"/>
      <c r="RHK303" s="97"/>
      <c r="RHL303" s="97"/>
      <c r="RHM303" s="97"/>
      <c r="RHN303" s="97"/>
      <c r="RHO303" s="97"/>
      <c r="RHP303" s="97"/>
      <c r="RHQ303" s="97"/>
      <c r="RHR303" s="97"/>
      <c r="RHS303" s="97"/>
      <c r="RHT303" s="97"/>
      <c r="RHU303" s="97"/>
      <c r="RHV303" s="97"/>
      <c r="RHW303" s="97"/>
      <c r="RHX303" s="97"/>
      <c r="RHY303" s="97"/>
      <c r="RHZ303" s="97"/>
      <c r="RIA303" s="97"/>
      <c r="RIB303" s="97"/>
      <c r="RIC303" s="97"/>
      <c r="RID303" s="97"/>
      <c r="RIE303" s="97"/>
      <c r="RIF303" s="97"/>
      <c r="RIG303" s="97"/>
      <c r="RIH303" s="97"/>
      <c r="RII303" s="97"/>
      <c r="RIJ303" s="97"/>
      <c r="RIK303" s="97"/>
      <c r="RIL303" s="97"/>
      <c r="RIM303" s="97"/>
      <c r="RIN303" s="97"/>
      <c r="RIO303" s="97"/>
      <c r="RIP303" s="97"/>
      <c r="RIQ303" s="97"/>
      <c r="RIR303" s="97"/>
      <c r="RIS303" s="97"/>
      <c r="RIT303" s="97"/>
      <c r="RIU303" s="97"/>
      <c r="RIV303" s="97"/>
      <c r="RIW303" s="97"/>
      <c r="RIX303" s="97"/>
      <c r="RIY303" s="97"/>
      <c r="RIZ303" s="97"/>
      <c r="RJA303" s="97"/>
      <c r="RJB303" s="97"/>
      <c r="RJC303" s="97"/>
      <c r="RJD303" s="97"/>
      <c r="RJE303" s="97"/>
      <c r="RJF303" s="97"/>
      <c r="RJG303" s="97"/>
      <c r="RJH303" s="97"/>
      <c r="RJI303" s="97"/>
      <c r="RJJ303" s="97"/>
      <c r="RJK303" s="97"/>
      <c r="RJL303" s="97"/>
      <c r="RJM303" s="97"/>
      <c r="RJN303" s="97"/>
      <c r="RJO303" s="97"/>
      <c r="RJP303" s="97"/>
      <c r="RJQ303" s="97"/>
      <c r="RJR303" s="97"/>
      <c r="RJS303" s="97"/>
      <c r="RJT303" s="97"/>
      <c r="RJU303" s="97"/>
      <c r="RJV303" s="97"/>
      <c r="RJW303" s="97"/>
      <c r="RJX303" s="97"/>
      <c r="RJY303" s="97"/>
      <c r="RJZ303" s="97"/>
      <c r="RKA303" s="97"/>
      <c r="RKB303" s="97"/>
      <c r="RKC303" s="97"/>
      <c r="RKD303" s="97"/>
      <c r="RKE303" s="97"/>
      <c r="RKF303" s="97"/>
      <c r="RKG303" s="97"/>
      <c r="RKH303" s="97"/>
      <c r="RKI303" s="97"/>
      <c r="RKJ303" s="97"/>
      <c r="RKK303" s="97"/>
      <c r="RKL303" s="97"/>
      <c r="RKM303" s="97"/>
      <c r="RKN303" s="97"/>
      <c r="RKO303" s="97"/>
      <c r="RKP303" s="97"/>
      <c r="RKQ303" s="97"/>
      <c r="RKR303" s="97"/>
      <c r="RKS303" s="97"/>
      <c r="RKT303" s="97"/>
      <c r="RKU303" s="97"/>
      <c r="RKV303" s="97"/>
      <c r="RKW303" s="97"/>
      <c r="RKX303" s="97"/>
      <c r="RKY303" s="97"/>
      <c r="RKZ303" s="97"/>
      <c r="RLA303" s="97"/>
      <c r="RLB303" s="97"/>
      <c r="RLC303" s="97"/>
      <c r="RLD303" s="97"/>
      <c r="RLE303" s="97"/>
      <c r="RLF303" s="97"/>
      <c r="RLG303" s="97"/>
      <c r="RLH303" s="97"/>
      <c r="RLI303" s="97"/>
      <c r="RLJ303" s="97"/>
      <c r="RLK303" s="97"/>
      <c r="RLL303" s="97"/>
      <c r="RLM303" s="97"/>
      <c r="RLN303" s="97"/>
      <c r="RLO303" s="97"/>
      <c r="RLP303" s="97"/>
      <c r="RLQ303" s="97"/>
      <c r="RLR303" s="97"/>
      <c r="RLS303" s="97"/>
      <c r="RLT303" s="97"/>
      <c r="RLU303" s="97"/>
      <c r="RLV303" s="97"/>
      <c r="RLW303" s="97"/>
      <c r="RLX303" s="97"/>
      <c r="RLY303" s="97"/>
      <c r="RLZ303" s="97"/>
      <c r="RMA303" s="97"/>
      <c r="RMB303" s="97"/>
      <c r="RMC303" s="97"/>
      <c r="RMD303" s="97"/>
      <c r="RME303" s="97"/>
      <c r="RMF303" s="97"/>
      <c r="RMG303" s="97"/>
      <c r="RMH303" s="97"/>
      <c r="RMI303" s="97"/>
      <c r="RMJ303" s="97"/>
      <c r="RMK303" s="97"/>
      <c r="RML303" s="97"/>
      <c r="RMM303" s="97"/>
      <c r="RMN303" s="97"/>
      <c r="RMO303" s="97"/>
      <c r="RMP303" s="97"/>
      <c r="RMQ303" s="97"/>
      <c r="RMR303" s="97"/>
      <c r="RMS303" s="97"/>
      <c r="RMT303" s="97"/>
      <c r="RMU303" s="97"/>
      <c r="RMV303" s="97"/>
      <c r="RMW303" s="97"/>
      <c r="RMX303" s="97"/>
      <c r="RMY303" s="97"/>
      <c r="RMZ303" s="97"/>
      <c r="RNA303" s="97"/>
      <c r="RNB303" s="97"/>
      <c r="RNC303" s="97"/>
      <c r="RND303" s="97"/>
      <c r="RNE303" s="97"/>
      <c r="RNF303" s="97"/>
      <c r="RNG303" s="97"/>
      <c r="RNH303" s="97"/>
      <c r="RNI303" s="97"/>
      <c r="RNJ303" s="97"/>
      <c r="RNK303" s="97"/>
      <c r="RNL303" s="97"/>
      <c r="RNM303" s="97"/>
      <c r="RNN303" s="97"/>
      <c r="RNO303" s="97"/>
      <c r="RNP303" s="97"/>
      <c r="RNQ303" s="97"/>
      <c r="RNR303" s="97"/>
      <c r="RNS303" s="97"/>
      <c r="RNT303" s="97"/>
      <c r="RNU303" s="97"/>
      <c r="RNV303" s="97"/>
      <c r="RNW303" s="97"/>
      <c r="RNX303" s="97"/>
      <c r="RNY303" s="97"/>
      <c r="RNZ303" s="97"/>
      <c r="ROA303" s="97"/>
      <c r="ROB303" s="97"/>
      <c r="ROC303" s="97"/>
      <c r="ROD303" s="97"/>
      <c r="ROE303" s="97"/>
      <c r="ROF303" s="97"/>
      <c r="ROG303" s="97"/>
      <c r="ROH303" s="97"/>
      <c r="ROI303" s="97"/>
      <c r="ROJ303" s="97"/>
      <c r="ROK303" s="97"/>
      <c r="ROL303" s="97"/>
      <c r="ROM303" s="97"/>
      <c r="RON303" s="97"/>
      <c r="ROO303" s="97"/>
      <c r="ROP303" s="97"/>
      <c r="ROQ303" s="97"/>
      <c r="ROR303" s="97"/>
      <c r="ROS303" s="97"/>
      <c r="ROT303" s="97"/>
      <c r="ROU303" s="97"/>
      <c r="ROV303" s="97"/>
      <c r="ROW303" s="97"/>
      <c r="ROX303" s="97"/>
      <c r="ROY303" s="97"/>
      <c r="ROZ303" s="97"/>
      <c r="RPA303" s="97"/>
      <c r="RPB303" s="97"/>
      <c r="RPC303" s="97"/>
      <c r="RPD303" s="97"/>
      <c r="RPE303" s="97"/>
      <c r="RPF303" s="97"/>
      <c r="RPG303" s="97"/>
      <c r="RPH303" s="97"/>
      <c r="RPI303" s="97"/>
      <c r="RPJ303" s="97"/>
      <c r="RPK303" s="97"/>
      <c r="RPL303" s="97"/>
      <c r="RPM303" s="97"/>
      <c r="RPN303" s="97"/>
      <c r="RPO303" s="97"/>
      <c r="RPP303" s="97"/>
      <c r="RPQ303" s="97"/>
      <c r="RPR303" s="97"/>
      <c r="RPS303" s="97"/>
      <c r="RPT303" s="97"/>
      <c r="RPU303" s="97"/>
      <c r="RPV303" s="97"/>
      <c r="RPW303" s="97"/>
      <c r="RPX303" s="97"/>
      <c r="RPY303" s="97"/>
      <c r="RPZ303" s="97"/>
      <c r="RQA303" s="97"/>
      <c r="RQB303" s="97"/>
      <c r="RQC303" s="97"/>
      <c r="RQD303" s="97"/>
      <c r="RQE303" s="97"/>
      <c r="RQF303" s="97"/>
      <c r="RQG303" s="97"/>
      <c r="RQH303" s="97"/>
      <c r="RQI303" s="97"/>
      <c r="RQJ303" s="97"/>
      <c r="RQK303" s="97"/>
      <c r="RQL303" s="97"/>
      <c r="RQM303" s="97"/>
      <c r="RQN303" s="97"/>
      <c r="RQO303" s="97"/>
      <c r="RQP303" s="97"/>
      <c r="RQQ303" s="97"/>
      <c r="RQR303" s="97"/>
      <c r="RQS303" s="97"/>
      <c r="RQT303" s="97"/>
      <c r="RQU303" s="97"/>
      <c r="RQV303" s="97"/>
      <c r="RQW303" s="97"/>
      <c r="RQX303" s="97"/>
      <c r="RQY303" s="97"/>
      <c r="RQZ303" s="97"/>
      <c r="RRA303" s="97"/>
      <c r="RRB303" s="97"/>
      <c r="RRC303" s="97"/>
      <c r="RRD303" s="97"/>
      <c r="RRE303" s="97"/>
      <c r="RRF303" s="97"/>
      <c r="RRG303" s="97"/>
      <c r="RRH303" s="97"/>
      <c r="RRI303" s="97"/>
      <c r="RRJ303" s="97"/>
      <c r="RRK303" s="97"/>
      <c r="RRL303" s="97"/>
      <c r="RRM303" s="97"/>
      <c r="RRN303" s="97"/>
      <c r="RRO303" s="97"/>
      <c r="RRP303" s="97"/>
      <c r="RRQ303" s="97"/>
      <c r="RRR303" s="97"/>
      <c r="RRS303" s="97"/>
      <c r="RRT303" s="97"/>
      <c r="RRU303" s="97"/>
      <c r="RRV303" s="97"/>
      <c r="RRW303" s="97"/>
      <c r="RRX303" s="97"/>
      <c r="RRY303" s="97"/>
      <c r="RRZ303" s="97"/>
      <c r="RSA303" s="97"/>
      <c r="RSB303" s="97"/>
      <c r="RSC303" s="97"/>
      <c r="RSD303" s="97"/>
      <c r="RSE303" s="97"/>
      <c r="RSF303" s="97"/>
      <c r="RSG303" s="97"/>
      <c r="RSH303" s="97"/>
      <c r="RSI303" s="97"/>
      <c r="RSJ303" s="97"/>
      <c r="RSK303" s="97"/>
      <c r="RSL303" s="97"/>
      <c r="RSM303" s="97"/>
      <c r="RSN303" s="97"/>
      <c r="RSO303" s="97"/>
      <c r="RSP303" s="97"/>
      <c r="RSQ303" s="97"/>
      <c r="RSR303" s="97"/>
      <c r="RSS303" s="97"/>
      <c r="RST303" s="97"/>
      <c r="RSU303" s="97"/>
      <c r="RSV303" s="97"/>
      <c r="RSW303" s="97"/>
      <c r="RSX303" s="97"/>
      <c r="RSY303" s="97"/>
      <c r="RSZ303" s="97"/>
      <c r="RTA303" s="97"/>
      <c r="RTB303" s="97"/>
      <c r="RTC303" s="97"/>
      <c r="RTD303" s="97"/>
      <c r="RTE303" s="97"/>
      <c r="RTF303" s="97"/>
      <c r="RTG303" s="97"/>
      <c r="RTH303" s="97"/>
      <c r="RTI303" s="97"/>
      <c r="RTJ303" s="97"/>
      <c r="RTK303" s="97"/>
      <c r="RTL303" s="97"/>
      <c r="RTM303" s="97"/>
      <c r="RTN303" s="97"/>
      <c r="RTO303" s="97"/>
      <c r="RTP303" s="97"/>
      <c r="RTQ303" s="97"/>
      <c r="RTR303" s="97"/>
      <c r="RTS303" s="97"/>
      <c r="RTT303" s="97"/>
      <c r="RTU303" s="97"/>
      <c r="RTV303" s="97"/>
      <c r="RTW303" s="97"/>
      <c r="RTX303" s="97"/>
      <c r="RTY303" s="97"/>
      <c r="RTZ303" s="97"/>
      <c r="RUA303" s="97"/>
      <c r="RUB303" s="97"/>
      <c r="RUC303" s="97"/>
      <c r="RUD303" s="97"/>
      <c r="RUE303" s="97"/>
      <c r="RUF303" s="97"/>
      <c r="RUG303" s="97"/>
      <c r="RUH303" s="97"/>
      <c r="RUI303" s="97"/>
      <c r="RUJ303" s="97"/>
      <c r="RUK303" s="97"/>
      <c r="RUL303" s="97"/>
      <c r="RUM303" s="97"/>
      <c r="RUN303" s="97"/>
      <c r="RUO303" s="97"/>
      <c r="RUP303" s="97"/>
      <c r="RUQ303" s="97"/>
      <c r="RUR303" s="97"/>
      <c r="RUS303" s="97"/>
      <c r="RUT303" s="97"/>
      <c r="RUU303" s="97"/>
      <c r="RUV303" s="97"/>
      <c r="RUW303" s="97"/>
      <c r="RUX303" s="97"/>
      <c r="RUY303" s="97"/>
      <c r="RUZ303" s="97"/>
      <c r="RVA303" s="97"/>
      <c r="RVB303" s="97"/>
      <c r="RVC303" s="97"/>
      <c r="RVD303" s="97"/>
      <c r="RVE303" s="97"/>
      <c r="RVF303" s="97"/>
      <c r="RVG303" s="97"/>
      <c r="RVH303" s="97"/>
      <c r="RVI303" s="97"/>
      <c r="RVJ303" s="97"/>
      <c r="RVK303" s="97"/>
      <c r="RVL303" s="97"/>
      <c r="RVM303" s="97"/>
      <c r="RVN303" s="97"/>
      <c r="RVO303" s="97"/>
      <c r="RVP303" s="97"/>
      <c r="RVQ303" s="97"/>
      <c r="RVR303" s="97"/>
      <c r="RVS303" s="97"/>
      <c r="RVT303" s="97"/>
      <c r="RVU303" s="97"/>
      <c r="RVV303" s="97"/>
      <c r="RVW303" s="97"/>
      <c r="RVX303" s="97"/>
      <c r="RVY303" s="97"/>
      <c r="RVZ303" s="97"/>
      <c r="RWA303" s="97"/>
      <c r="RWB303" s="97"/>
      <c r="RWC303" s="97"/>
      <c r="RWD303" s="97"/>
      <c r="RWE303" s="97"/>
      <c r="RWF303" s="97"/>
      <c r="RWG303" s="97"/>
      <c r="RWH303" s="97"/>
      <c r="RWI303" s="97"/>
      <c r="RWJ303" s="97"/>
      <c r="RWK303" s="97"/>
      <c r="RWL303" s="97"/>
      <c r="RWM303" s="97"/>
      <c r="RWN303" s="97"/>
      <c r="RWO303" s="97"/>
      <c r="RWP303" s="97"/>
      <c r="RWQ303" s="97"/>
      <c r="RWR303" s="97"/>
      <c r="RWS303" s="97"/>
      <c r="RWT303" s="97"/>
      <c r="RWU303" s="97"/>
      <c r="RWV303" s="97"/>
      <c r="RWW303" s="97"/>
      <c r="RWX303" s="97"/>
      <c r="RWY303" s="97"/>
      <c r="RWZ303" s="97"/>
      <c r="RXA303" s="97"/>
      <c r="RXB303" s="97"/>
      <c r="RXC303" s="97"/>
      <c r="RXD303" s="97"/>
      <c r="RXE303" s="97"/>
      <c r="RXF303" s="97"/>
      <c r="RXG303" s="97"/>
      <c r="RXH303" s="97"/>
      <c r="RXI303" s="97"/>
      <c r="RXJ303" s="97"/>
      <c r="RXK303" s="97"/>
      <c r="RXL303" s="97"/>
      <c r="RXM303" s="97"/>
      <c r="RXN303" s="97"/>
      <c r="RXO303" s="97"/>
      <c r="RXP303" s="97"/>
      <c r="RXQ303" s="97"/>
      <c r="RXR303" s="97"/>
      <c r="RXS303" s="97"/>
      <c r="RXT303" s="97"/>
      <c r="RXU303" s="97"/>
      <c r="RXV303" s="97"/>
      <c r="RXW303" s="97"/>
      <c r="RXX303" s="97"/>
      <c r="RXY303" s="97"/>
      <c r="RXZ303" s="97"/>
      <c r="RYA303" s="97"/>
      <c r="RYB303" s="97"/>
      <c r="RYC303" s="97"/>
      <c r="RYD303" s="97"/>
      <c r="RYE303" s="97"/>
      <c r="RYF303" s="97"/>
      <c r="RYG303" s="97"/>
      <c r="RYH303" s="97"/>
      <c r="RYI303" s="97"/>
      <c r="RYJ303" s="97"/>
      <c r="RYK303" s="97"/>
      <c r="RYL303" s="97"/>
      <c r="RYM303" s="97"/>
      <c r="RYN303" s="97"/>
      <c r="RYO303" s="97"/>
      <c r="RYP303" s="97"/>
      <c r="RYQ303" s="97"/>
      <c r="RYR303" s="97"/>
      <c r="RYS303" s="97"/>
      <c r="RYT303" s="97"/>
      <c r="RYU303" s="97"/>
      <c r="RYV303" s="97"/>
      <c r="RYW303" s="97"/>
      <c r="RYX303" s="97"/>
      <c r="RYY303" s="97"/>
      <c r="RYZ303" s="97"/>
      <c r="RZA303" s="97"/>
      <c r="RZB303" s="97"/>
      <c r="RZC303" s="97"/>
      <c r="RZD303" s="97"/>
      <c r="RZE303" s="97"/>
      <c r="RZF303" s="97"/>
      <c r="RZG303" s="97"/>
      <c r="RZH303" s="97"/>
      <c r="RZI303" s="97"/>
      <c r="RZJ303" s="97"/>
      <c r="RZK303" s="97"/>
      <c r="RZL303" s="97"/>
      <c r="RZM303" s="97"/>
      <c r="RZN303" s="97"/>
      <c r="RZO303" s="97"/>
      <c r="RZP303" s="97"/>
      <c r="RZQ303" s="97"/>
      <c r="RZR303" s="97"/>
      <c r="RZS303" s="97"/>
      <c r="RZT303" s="97"/>
      <c r="RZU303" s="97"/>
      <c r="RZV303" s="97"/>
      <c r="RZW303" s="97"/>
      <c r="RZX303" s="97"/>
      <c r="RZY303" s="97"/>
      <c r="RZZ303" s="97"/>
      <c r="SAA303" s="97"/>
      <c r="SAB303" s="97"/>
      <c r="SAC303" s="97"/>
      <c r="SAD303" s="97"/>
      <c r="SAE303" s="97"/>
      <c r="SAF303" s="97"/>
      <c r="SAG303" s="97"/>
      <c r="SAH303" s="97"/>
      <c r="SAI303" s="97"/>
      <c r="SAJ303" s="97"/>
      <c r="SAK303" s="97"/>
      <c r="SAL303" s="97"/>
      <c r="SAM303" s="97"/>
      <c r="SAN303" s="97"/>
      <c r="SAO303" s="97"/>
      <c r="SAP303" s="97"/>
      <c r="SAQ303" s="97"/>
      <c r="SAR303" s="97"/>
      <c r="SAS303" s="97"/>
      <c r="SAT303" s="97"/>
      <c r="SAU303" s="97"/>
      <c r="SAV303" s="97"/>
      <c r="SAW303" s="97"/>
      <c r="SAX303" s="97"/>
      <c r="SAY303" s="97"/>
      <c r="SAZ303" s="97"/>
      <c r="SBA303" s="97"/>
      <c r="SBB303" s="97"/>
      <c r="SBC303" s="97"/>
      <c r="SBD303" s="97"/>
      <c r="SBE303" s="97"/>
      <c r="SBF303" s="97"/>
      <c r="SBG303" s="97"/>
      <c r="SBH303" s="97"/>
      <c r="SBI303" s="97"/>
      <c r="SBJ303" s="97"/>
      <c r="SBK303" s="97"/>
      <c r="SBL303" s="97"/>
      <c r="SBM303" s="97"/>
      <c r="SBN303" s="97"/>
      <c r="SBO303" s="97"/>
      <c r="SBP303" s="97"/>
      <c r="SBQ303" s="97"/>
      <c r="SBR303" s="97"/>
      <c r="SBS303" s="97"/>
      <c r="SBT303" s="97"/>
      <c r="SBU303" s="97"/>
      <c r="SBV303" s="97"/>
      <c r="SBW303" s="97"/>
      <c r="SBX303" s="97"/>
      <c r="SBY303" s="97"/>
      <c r="SBZ303" s="97"/>
      <c r="SCA303" s="97"/>
      <c r="SCB303" s="97"/>
      <c r="SCC303" s="97"/>
      <c r="SCD303" s="97"/>
      <c r="SCE303" s="97"/>
      <c r="SCF303" s="97"/>
      <c r="SCG303" s="97"/>
      <c r="SCH303" s="97"/>
      <c r="SCI303" s="97"/>
      <c r="SCJ303" s="97"/>
      <c r="SCK303" s="97"/>
      <c r="SCL303" s="97"/>
      <c r="SCM303" s="97"/>
      <c r="SCN303" s="97"/>
      <c r="SCO303" s="97"/>
      <c r="SCP303" s="97"/>
      <c r="SCQ303" s="97"/>
      <c r="SCR303" s="97"/>
      <c r="SCS303" s="97"/>
      <c r="SCT303" s="97"/>
      <c r="SCU303" s="97"/>
      <c r="SCV303" s="97"/>
      <c r="SCW303" s="97"/>
      <c r="SCX303" s="97"/>
      <c r="SCY303" s="97"/>
      <c r="SCZ303" s="97"/>
      <c r="SDA303" s="97"/>
      <c r="SDB303" s="97"/>
      <c r="SDC303" s="97"/>
      <c r="SDD303" s="97"/>
      <c r="SDE303" s="97"/>
      <c r="SDF303" s="97"/>
      <c r="SDG303" s="97"/>
      <c r="SDH303" s="97"/>
      <c r="SDI303" s="97"/>
      <c r="SDJ303" s="97"/>
      <c r="SDK303" s="97"/>
      <c r="SDL303" s="97"/>
      <c r="SDM303" s="97"/>
      <c r="SDN303" s="97"/>
      <c r="SDO303" s="97"/>
      <c r="SDP303" s="97"/>
      <c r="SDQ303" s="97"/>
      <c r="SDR303" s="97"/>
      <c r="SDS303" s="97"/>
      <c r="SDT303" s="97"/>
      <c r="SDU303" s="97"/>
      <c r="SDV303" s="97"/>
      <c r="SDW303" s="97"/>
      <c r="SDX303" s="97"/>
      <c r="SDY303" s="97"/>
      <c r="SDZ303" s="97"/>
      <c r="SEA303" s="97"/>
      <c r="SEB303" s="97"/>
      <c r="SEC303" s="97"/>
      <c r="SED303" s="97"/>
      <c r="SEE303" s="97"/>
      <c r="SEF303" s="97"/>
      <c r="SEG303" s="97"/>
      <c r="SEH303" s="97"/>
      <c r="SEI303" s="97"/>
      <c r="SEJ303" s="97"/>
      <c r="SEK303" s="97"/>
      <c r="SEL303" s="97"/>
      <c r="SEM303" s="97"/>
      <c r="SEN303" s="97"/>
      <c r="SEO303" s="97"/>
      <c r="SEP303" s="97"/>
      <c r="SEQ303" s="97"/>
      <c r="SER303" s="97"/>
      <c r="SES303" s="97"/>
      <c r="SET303" s="97"/>
      <c r="SEU303" s="97"/>
      <c r="SEV303" s="97"/>
      <c r="SEW303" s="97"/>
      <c r="SEX303" s="97"/>
      <c r="SEY303" s="97"/>
      <c r="SEZ303" s="97"/>
      <c r="SFA303" s="97"/>
      <c r="SFB303" s="97"/>
      <c r="SFC303" s="97"/>
      <c r="SFD303" s="97"/>
      <c r="SFE303" s="97"/>
      <c r="SFF303" s="97"/>
      <c r="SFG303" s="97"/>
      <c r="SFH303" s="97"/>
      <c r="SFI303" s="97"/>
      <c r="SFJ303" s="97"/>
      <c r="SFK303" s="97"/>
      <c r="SFL303" s="97"/>
      <c r="SFM303" s="97"/>
      <c r="SFN303" s="97"/>
      <c r="SFO303" s="97"/>
      <c r="SFP303" s="97"/>
      <c r="SFQ303" s="97"/>
      <c r="SFR303" s="97"/>
      <c r="SFS303" s="97"/>
      <c r="SFT303" s="97"/>
      <c r="SFU303" s="97"/>
      <c r="SFV303" s="97"/>
      <c r="SFW303" s="97"/>
      <c r="SFX303" s="97"/>
      <c r="SFY303" s="97"/>
      <c r="SFZ303" s="97"/>
      <c r="SGA303" s="97"/>
      <c r="SGB303" s="97"/>
      <c r="SGC303" s="97"/>
      <c r="SGD303" s="97"/>
      <c r="SGE303" s="97"/>
      <c r="SGF303" s="97"/>
      <c r="SGG303" s="97"/>
      <c r="SGH303" s="97"/>
      <c r="SGI303" s="97"/>
      <c r="SGJ303" s="97"/>
      <c r="SGK303" s="97"/>
      <c r="SGL303" s="97"/>
      <c r="SGM303" s="97"/>
      <c r="SGN303" s="97"/>
      <c r="SGO303" s="97"/>
      <c r="SGP303" s="97"/>
      <c r="SGQ303" s="97"/>
      <c r="SGR303" s="97"/>
      <c r="SGS303" s="97"/>
      <c r="SGT303" s="97"/>
      <c r="SGU303" s="97"/>
      <c r="SGV303" s="97"/>
      <c r="SGW303" s="97"/>
      <c r="SGX303" s="97"/>
      <c r="SGY303" s="97"/>
      <c r="SGZ303" s="97"/>
      <c r="SHA303" s="97"/>
      <c r="SHB303" s="97"/>
      <c r="SHC303" s="97"/>
      <c r="SHD303" s="97"/>
      <c r="SHE303" s="97"/>
      <c r="SHF303" s="97"/>
      <c r="SHG303" s="97"/>
      <c r="SHH303" s="97"/>
      <c r="SHI303" s="97"/>
      <c r="SHJ303" s="97"/>
      <c r="SHK303" s="97"/>
      <c r="SHL303" s="97"/>
      <c r="SHM303" s="97"/>
      <c r="SHN303" s="97"/>
      <c r="SHO303" s="97"/>
      <c r="SHP303" s="97"/>
      <c r="SHQ303" s="97"/>
      <c r="SHR303" s="97"/>
      <c r="SHS303" s="97"/>
      <c r="SHT303" s="97"/>
      <c r="SHU303" s="97"/>
      <c r="SHV303" s="97"/>
      <c r="SHW303" s="97"/>
      <c r="SHX303" s="97"/>
      <c r="SHY303" s="97"/>
      <c r="SHZ303" s="97"/>
      <c r="SIA303" s="97"/>
      <c r="SIB303" s="97"/>
      <c r="SIC303" s="97"/>
      <c r="SID303" s="97"/>
      <c r="SIE303" s="97"/>
      <c r="SIF303" s="97"/>
      <c r="SIG303" s="97"/>
      <c r="SIH303" s="97"/>
      <c r="SII303" s="97"/>
      <c r="SIJ303" s="97"/>
      <c r="SIK303" s="97"/>
      <c r="SIL303" s="97"/>
      <c r="SIM303" s="97"/>
      <c r="SIN303" s="97"/>
      <c r="SIO303" s="97"/>
      <c r="SIP303" s="97"/>
      <c r="SIQ303" s="97"/>
      <c r="SIR303" s="97"/>
      <c r="SIS303" s="97"/>
      <c r="SIT303" s="97"/>
      <c r="SIU303" s="97"/>
      <c r="SIV303" s="97"/>
      <c r="SIW303" s="97"/>
      <c r="SIX303" s="97"/>
      <c r="SIY303" s="97"/>
      <c r="SIZ303" s="97"/>
      <c r="SJA303" s="97"/>
      <c r="SJB303" s="97"/>
      <c r="SJC303" s="97"/>
      <c r="SJD303" s="97"/>
      <c r="SJE303" s="97"/>
      <c r="SJF303" s="97"/>
      <c r="SJG303" s="97"/>
      <c r="SJH303" s="97"/>
      <c r="SJI303" s="97"/>
      <c r="SJJ303" s="97"/>
      <c r="SJK303" s="97"/>
      <c r="SJL303" s="97"/>
      <c r="SJM303" s="97"/>
      <c r="SJN303" s="97"/>
      <c r="SJO303" s="97"/>
      <c r="SJP303" s="97"/>
      <c r="SJQ303" s="97"/>
      <c r="SJR303" s="97"/>
      <c r="SJS303" s="97"/>
      <c r="SJT303" s="97"/>
      <c r="SJU303" s="97"/>
      <c r="SJV303" s="97"/>
      <c r="SJW303" s="97"/>
      <c r="SJX303" s="97"/>
      <c r="SJY303" s="97"/>
      <c r="SJZ303" s="97"/>
      <c r="SKA303" s="97"/>
      <c r="SKB303" s="97"/>
      <c r="SKC303" s="97"/>
      <c r="SKD303" s="97"/>
      <c r="SKE303" s="97"/>
      <c r="SKF303" s="97"/>
      <c r="SKG303" s="97"/>
      <c r="SKH303" s="97"/>
      <c r="SKI303" s="97"/>
      <c r="SKJ303" s="97"/>
      <c r="SKK303" s="97"/>
      <c r="SKL303" s="97"/>
      <c r="SKM303" s="97"/>
      <c r="SKN303" s="97"/>
      <c r="SKO303" s="97"/>
      <c r="SKP303" s="97"/>
      <c r="SKQ303" s="97"/>
      <c r="SKR303" s="97"/>
      <c r="SKS303" s="97"/>
      <c r="SKT303" s="97"/>
      <c r="SKU303" s="97"/>
      <c r="SKV303" s="97"/>
      <c r="SKW303" s="97"/>
      <c r="SKX303" s="97"/>
      <c r="SKY303" s="97"/>
      <c r="SKZ303" s="97"/>
      <c r="SLA303" s="97"/>
      <c r="SLB303" s="97"/>
      <c r="SLC303" s="97"/>
      <c r="SLD303" s="97"/>
      <c r="SLE303" s="97"/>
      <c r="SLF303" s="97"/>
      <c r="SLG303" s="97"/>
      <c r="SLH303" s="97"/>
      <c r="SLI303" s="97"/>
      <c r="SLJ303" s="97"/>
      <c r="SLK303" s="97"/>
      <c r="SLL303" s="97"/>
      <c r="SLM303" s="97"/>
      <c r="SLN303" s="97"/>
      <c r="SLO303" s="97"/>
      <c r="SLP303" s="97"/>
      <c r="SLQ303" s="97"/>
      <c r="SLR303" s="97"/>
      <c r="SLS303" s="97"/>
      <c r="SLT303" s="97"/>
      <c r="SLU303" s="97"/>
      <c r="SLV303" s="97"/>
      <c r="SLW303" s="97"/>
      <c r="SLX303" s="97"/>
      <c r="SLY303" s="97"/>
      <c r="SLZ303" s="97"/>
      <c r="SMA303" s="97"/>
      <c r="SMB303" s="97"/>
      <c r="SMC303" s="97"/>
      <c r="SMD303" s="97"/>
      <c r="SME303" s="97"/>
      <c r="SMF303" s="97"/>
      <c r="SMG303" s="97"/>
      <c r="SMH303" s="97"/>
      <c r="SMI303" s="97"/>
      <c r="SMJ303" s="97"/>
      <c r="SMK303" s="97"/>
      <c r="SML303" s="97"/>
      <c r="SMM303" s="97"/>
      <c r="SMN303" s="97"/>
      <c r="SMO303" s="97"/>
      <c r="SMP303" s="97"/>
      <c r="SMQ303" s="97"/>
      <c r="SMR303" s="97"/>
      <c r="SMS303" s="97"/>
      <c r="SMT303" s="97"/>
      <c r="SMU303" s="97"/>
      <c r="SMV303" s="97"/>
      <c r="SMW303" s="97"/>
      <c r="SMX303" s="97"/>
      <c r="SMY303" s="97"/>
      <c r="SMZ303" s="97"/>
      <c r="SNA303" s="97"/>
      <c r="SNB303" s="97"/>
      <c r="SNC303" s="97"/>
      <c r="SND303" s="97"/>
      <c r="SNE303" s="97"/>
      <c r="SNF303" s="97"/>
      <c r="SNG303" s="97"/>
      <c r="SNH303" s="97"/>
      <c r="SNI303" s="97"/>
      <c r="SNJ303" s="97"/>
      <c r="SNK303" s="97"/>
      <c r="SNL303" s="97"/>
      <c r="SNM303" s="97"/>
      <c r="SNN303" s="97"/>
      <c r="SNO303" s="97"/>
      <c r="SNP303" s="97"/>
      <c r="SNQ303" s="97"/>
      <c r="SNR303" s="97"/>
      <c r="SNS303" s="97"/>
      <c r="SNT303" s="97"/>
      <c r="SNU303" s="97"/>
      <c r="SNV303" s="97"/>
      <c r="SNW303" s="97"/>
      <c r="SNX303" s="97"/>
      <c r="SNY303" s="97"/>
      <c r="SNZ303" s="97"/>
      <c r="SOA303" s="97"/>
      <c r="SOB303" s="97"/>
      <c r="SOC303" s="97"/>
      <c r="SOD303" s="97"/>
      <c r="SOE303" s="97"/>
      <c r="SOF303" s="97"/>
      <c r="SOG303" s="97"/>
      <c r="SOH303" s="97"/>
      <c r="SOI303" s="97"/>
      <c r="SOJ303" s="97"/>
      <c r="SOK303" s="97"/>
      <c r="SOL303" s="97"/>
      <c r="SOM303" s="97"/>
      <c r="SON303" s="97"/>
      <c r="SOO303" s="97"/>
      <c r="SOP303" s="97"/>
      <c r="SOQ303" s="97"/>
      <c r="SOR303" s="97"/>
      <c r="SOS303" s="97"/>
      <c r="SOT303" s="97"/>
      <c r="SOU303" s="97"/>
      <c r="SOV303" s="97"/>
      <c r="SOW303" s="97"/>
      <c r="SOX303" s="97"/>
      <c r="SOY303" s="97"/>
      <c r="SOZ303" s="97"/>
      <c r="SPA303" s="97"/>
      <c r="SPB303" s="97"/>
      <c r="SPC303" s="97"/>
      <c r="SPD303" s="97"/>
      <c r="SPE303" s="97"/>
      <c r="SPF303" s="97"/>
      <c r="SPG303" s="97"/>
      <c r="SPH303" s="97"/>
      <c r="SPI303" s="97"/>
      <c r="SPJ303" s="97"/>
      <c r="SPK303" s="97"/>
      <c r="SPL303" s="97"/>
      <c r="SPM303" s="97"/>
      <c r="SPN303" s="97"/>
      <c r="SPO303" s="97"/>
      <c r="SPP303" s="97"/>
      <c r="SPQ303" s="97"/>
      <c r="SPR303" s="97"/>
      <c r="SPS303" s="97"/>
      <c r="SPT303" s="97"/>
      <c r="SPU303" s="97"/>
      <c r="SPV303" s="97"/>
      <c r="SPW303" s="97"/>
      <c r="SPX303" s="97"/>
      <c r="SPY303" s="97"/>
      <c r="SPZ303" s="97"/>
      <c r="SQA303" s="97"/>
      <c r="SQB303" s="97"/>
      <c r="SQC303" s="97"/>
      <c r="SQD303" s="97"/>
      <c r="SQE303" s="97"/>
      <c r="SQF303" s="97"/>
      <c r="SQG303" s="97"/>
      <c r="SQH303" s="97"/>
      <c r="SQI303" s="97"/>
      <c r="SQJ303" s="97"/>
      <c r="SQK303" s="97"/>
      <c r="SQL303" s="97"/>
      <c r="SQM303" s="97"/>
      <c r="SQN303" s="97"/>
      <c r="SQO303" s="97"/>
      <c r="SQP303" s="97"/>
      <c r="SQQ303" s="97"/>
      <c r="SQR303" s="97"/>
      <c r="SQS303" s="97"/>
      <c r="SQT303" s="97"/>
      <c r="SQU303" s="97"/>
      <c r="SQV303" s="97"/>
      <c r="SQW303" s="97"/>
      <c r="SQX303" s="97"/>
      <c r="SQY303" s="97"/>
      <c r="SQZ303" s="97"/>
      <c r="SRA303" s="97"/>
      <c r="SRB303" s="97"/>
      <c r="SRC303" s="97"/>
      <c r="SRD303" s="97"/>
      <c r="SRE303" s="97"/>
      <c r="SRF303" s="97"/>
      <c r="SRG303" s="97"/>
      <c r="SRH303" s="97"/>
      <c r="SRI303" s="97"/>
      <c r="SRJ303" s="97"/>
      <c r="SRK303" s="97"/>
      <c r="SRL303" s="97"/>
      <c r="SRM303" s="97"/>
      <c r="SRN303" s="97"/>
      <c r="SRO303" s="97"/>
      <c r="SRP303" s="97"/>
      <c r="SRQ303" s="97"/>
      <c r="SRR303" s="97"/>
      <c r="SRS303" s="97"/>
      <c r="SRT303" s="97"/>
      <c r="SRU303" s="97"/>
      <c r="SRV303" s="97"/>
      <c r="SRW303" s="97"/>
      <c r="SRX303" s="97"/>
      <c r="SRY303" s="97"/>
      <c r="SRZ303" s="97"/>
      <c r="SSA303" s="97"/>
      <c r="SSB303" s="97"/>
      <c r="SSC303" s="97"/>
      <c r="SSD303" s="97"/>
      <c r="SSE303" s="97"/>
      <c r="SSF303" s="97"/>
      <c r="SSG303" s="97"/>
      <c r="SSH303" s="97"/>
      <c r="SSI303" s="97"/>
      <c r="SSJ303" s="97"/>
      <c r="SSK303" s="97"/>
      <c r="SSL303" s="97"/>
      <c r="SSM303" s="97"/>
      <c r="SSN303" s="97"/>
      <c r="SSO303" s="97"/>
      <c r="SSP303" s="97"/>
      <c r="SSQ303" s="97"/>
      <c r="SSR303" s="97"/>
      <c r="SSS303" s="97"/>
      <c r="SST303" s="97"/>
      <c r="SSU303" s="97"/>
      <c r="SSV303" s="97"/>
      <c r="SSW303" s="97"/>
      <c r="SSX303" s="97"/>
      <c r="SSY303" s="97"/>
      <c r="SSZ303" s="97"/>
      <c r="STA303" s="97"/>
      <c r="STB303" s="97"/>
      <c r="STC303" s="97"/>
      <c r="STD303" s="97"/>
      <c r="STE303" s="97"/>
      <c r="STF303" s="97"/>
      <c r="STG303" s="97"/>
      <c r="STH303" s="97"/>
      <c r="STI303" s="97"/>
      <c r="STJ303" s="97"/>
      <c r="STK303" s="97"/>
      <c r="STL303" s="97"/>
      <c r="STM303" s="97"/>
      <c r="STN303" s="97"/>
      <c r="STO303" s="97"/>
      <c r="STP303" s="97"/>
      <c r="STQ303" s="97"/>
      <c r="STR303" s="97"/>
      <c r="STS303" s="97"/>
      <c r="STT303" s="97"/>
      <c r="STU303" s="97"/>
      <c r="STV303" s="97"/>
      <c r="STW303" s="97"/>
      <c r="STX303" s="97"/>
      <c r="STY303" s="97"/>
      <c r="STZ303" s="97"/>
      <c r="SUA303" s="97"/>
      <c r="SUB303" s="97"/>
      <c r="SUC303" s="97"/>
      <c r="SUD303" s="97"/>
      <c r="SUE303" s="97"/>
      <c r="SUF303" s="97"/>
      <c r="SUG303" s="97"/>
      <c r="SUH303" s="97"/>
      <c r="SUI303" s="97"/>
      <c r="SUJ303" s="97"/>
      <c r="SUK303" s="97"/>
      <c r="SUL303" s="97"/>
      <c r="SUM303" s="97"/>
      <c r="SUN303" s="97"/>
      <c r="SUO303" s="97"/>
      <c r="SUP303" s="97"/>
      <c r="SUQ303" s="97"/>
      <c r="SUR303" s="97"/>
      <c r="SUS303" s="97"/>
      <c r="SUT303" s="97"/>
      <c r="SUU303" s="97"/>
      <c r="SUV303" s="97"/>
      <c r="SUW303" s="97"/>
      <c r="SUX303" s="97"/>
      <c r="SUY303" s="97"/>
      <c r="SUZ303" s="97"/>
      <c r="SVA303" s="97"/>
      <c r="SVB303" s="97"/>
      <c r="SVC303" s="97"/>
      <c r="SVD303" s="97"/>
      <c r="SVE303" s="97"/>
      <c r="SVF303" s="97"/>
      <c r="SVG303" s="97"/>
      <c r="SVH303" s="97"/>
      <c r="SVI303" s="97"/>
      <c r="SVJ303" s="97"/>
      <c r="SVK303" s="97"/>
      <c r="SVL303" s="97"/>
      <c r="SVM303" s="97"/>
      <c r="SVN303" s="97"/>
      <c r="SVO303" s="97"/>
      <c r="SVP303" s="97"/>
      <c r="SVQ303" s="97"/>
      <c r="SVR303" s="97"/>
      <c r="SVS303" s="97"/>
      <c r="SVT303" s="97"/>
      <c r="SVU303" s="97"/>
      <c r="SVV303" s="97"/>
      <c r="SVW303" s="97"/>
      <c r="SVX303" s="97"/>
      <c r="SVY303" s="97"/>
      <c r="SVZ303" s="97"/>
      <c r="SWA303" s="97"/>
      <c r="SWB303" s="97"/>
      <c r="SWC303" s="97"/>
      <c r="SWD303" s="97"/>
      <c r="SWE303" s="97"/>
      <c r="SWF303" s="97"/>
      <c r="SWG303" s="97"/>
      <c r="SWH303" s="97"/>
      <c r="SWI303" s="97"/>
      <c r="SWJ303" s="97"/>
      <c r="SWK303" s="97"/>
      <c r="SWL303" s="97"/>
      <c r="SWM303" s="97"/>
      <c r="SWN303" s="97"/>
      <c r="SWO303" s="97"/>
      <c r="SWP303" s="97"/>
      <c r="SWQ303" s="97"/>
      <c r="SWR303" s="97"/>
      <c r="SWS303" s="97"/>
      <c r="SWT303" s="97"/>
      <c r="SWU303" s="97"/>
      <c r="SWV303" s="97"/>
      <c r="SWW303" s="97"/>
      <c r="SWX303" s="97"/>
      <c r="SWY303" s="97"/>
      <c r="SWZ303" s="97"/>
      <c r="SXA303" s="97"/>
      <c r="SXB303" s="97"/>
      <c r="SXC303" s="97"/>
      <c r="SXD303" s="97"/>
      <c r="SXE303" s="97"/>
      <c r="SXF303" s="97"/>
      <c r="SXG303" s="97"/>
      <c r="SXH303" s="97"/>
      <c r="SXI303" s="97"/>
      <c r="SXJ303" s="97"/>
      <c r="SXK303" s="97"/>
      <c r="SXL303" s="97"/>
      <c r="SXM303" s="97"/>
      <c r="SXN303" s="97"/>
      <c r="SXO303" s="97"/>
      <c r="SXP303" s="97"/>
      <c r="SXQ303" s="97"/>
      <c r="SXR303" s="97"/>
      <c r="SXS303" s="97"/>
      <c r="SXT303" s="97"/>
      <c r="SXU303" s="97"/>
      <c r="SXV303" s="97"/>
      <c r="SXW303" s="97"/>
      <c r="SXX303" s="97"/>
      <c r="SXY303" s="97"/>
      <c r="SXZ303" s="97"/>
      <c r="SYA303" s="97"/>
      <c r="SYB303" s="97"/>
      <c r="SYC303" s="97"/>
      <c r="SYD303" s="97"/>
      <c r="SYE303" s="97"/>
      <c r="SYF303" s="97"/>
      <c r="SYG303" s="97"/>
      <c r="SYH303" s="97"/>
      <c r="SYI303" s="97"/>
      <c r="SYJ303" s="97"/>
      <c r="SYK303" s="97"/>
      <c r="SYL303" s="97"/>
      <c r="SYM303" s="97"/>
      <c r="SYN303" s="97"/>
      <c r="SYO303" s="97"/>
      <c r="SYP303" s="97"/>
      <c r="SYQ303" s="97"/>
      <c r="SYR303" s="97"/>
      <c r="SYS303" s="97"/>
      <c r="SYT303" s="97"/>
      <c r="SYU303" s="97"/>
      <c r="SYV303" s="97"/>
      <c r="SYW303" s="97"/>
      <c r="SYX303" s="97"/>
      <c r="SYY303" s="97"/>
      <c r="SYZ303" s="97"/>
      <c r="SZA303" s="97"/>
      <c r="SZB303" s="97"/>
      <c r="SZC303" s="97"/>
      <c r="SZD303" s="97"/>
      <c r="SZE303" s="97"/>
      <c r="SZF303" s="97"/>
      <c r="SZG303" s="97"/>
      <c r="SZH303" s="97"/>
      <c r="SZI303" s="97"/>
      <c r="SZJ303" s="97"/>
      <c r="SZK303" s="97"/>
      <c r="SZL303" s="97"/>
      <c r="SZM303" s="97"/>
      <c r="SZN303" s="97"/>
      <c r="SZO303" s="97"/>
      <c r="SZP303" s="97"/>
      <c r="SZQ303" s="97"/>
      <c r="SZR303" s="97"/>
      <c r="SZS303" s="97"/>
      <c r="SZT303" s="97"/>
      <c r="SZU303" s="97"/>
      <c r="SZV303" s="97"/>
      <c r="SZW303" s="97"/>
      <c r="SZX303" s="97"/>
      <c r="SZY303" s="97"/>
      <c r="SZZ303" s="97"/>
      <c r="TAA303" s="97"/>
      <c r="TAB303" s="97"/>
      <c r="TAC303" s="97"/>
      <c r="TAD303" s="97"/>
      <c r="TAE303" s="97"/>
      <c r="TAF303" s="97"/>
      <c r="TAG303" s="97"/>
      <c r="TAH303" s="97"/>
      <c r="TAI303" s="97"/>
      <c r="TAJ303" s="97"/>
      <c r="TAK303" s="97"/>
      <c r="TAL303" s="97"/>
      <c r="TAM303" s="97"/>
      <c r="TAN303" s="97"/>
      <c r="TAO303" s="97"/>
      <c r="TAP303" s="97"/>
      <c r="TAQ303" s="97"/>
      <c r="TAR303" s="97"/>
      <c r="TAS303" s="97"/>
      <c r="TAT303" s="97"/>
      <c r="TAU303" s="97"/>
      <c r="TAV303" s="97"/>
      <c r="TAW303" s="97"/>
      <c r="TAX303" s="97"/>
      <c r="TAY303" s="97"/>
      <c r="TAZ303" s="97"/>
      <c r="TBA303" s="97"/>
      <c r="TBB303" s="97"/>
      <c r="TBC303" s="97"/>
      <c r="TBD303" s="97"/>
      <c r="TBE303" s="97"/>
      <c r="TBF303" s="97"/>
      <c r="TBG303" s="97"/>
      <c r="TBH303" s="97"/>
      <c r="TBI303" s="97"/>
      <c r="TBJ303" s="97"/>
      <c r="TBK303" s="97"/>
      <c r="TBL303" s="97"/>
      <c r="TBM303" s="97"/>
      <c r="TBN303" s="97"/>
      <c r="TBO303" s="97"/>
      <c r="TBP303" s="97"/>
      <c r="TBQ303" s="97"/>
      <c r="TBR303" s="97"/>
      <c r="TBS303" s="97"/>
      <c r="TBT303" s="97"/>
      <c r="TBU303" s="97"/>
      <c r="TBV303" s="97"/>
      <c r="TBW303" s="97"/>
      <c r="TBX303" s="97"/>
      <c r="TBY303" s="97"/>
      <c r="TBZ303" s="97"/>
      <c r="TCA303" s="97"/>
      <c r="TCB303" s="97"/>
      <c r="TCC303" s="97"/>
      <c r="TCD303" s="97"/>
      <c r="TCE303" s="97"/>
      <c r="TCF303" s="97"/>
      <c r="TCG303" s="97"/>
      <c r="TCH303" s="97"/>
      <c r="TCI303" s="97"/>
      <c r="TCJ303" s="97"/>
      <c r="TCK303" s="97"/>
      <c r="TCL303" s="97"/>
      <c r="TCM303" s="97"/>
      <c r="TCN303" s="97"/>
      <c r="TCO303" s="97"/>
      <c r="TCP303" s="97"/>
      <c r="TCQ303" s="97"/>
      <c r="TCR303" s="97"/>
      <c r="TCS303" s="97"/>
      <c r="TCT303" s="97"/>
      <c r="TCU303" s="97"/>
      <c r="TCV303" s="97"/>
      <c r="TCW303" s="97"/>
      <c r="TCX303" s="97"/>
      <c r="TCY303" s="97"/>
      <c r="TCZ303" s="97"/>
      <c r="TDA303" s="97"/>
      <c r="TDB303" s="97"/>
      <c r="TDC303" s="97"/>
      <c r="TDD303" s="97"/>
      <c r="TDE303" s="97"/>
      <c r="TDF303" s="97"/>
      <c r="TDG303" s="97"/>
      <c r="TDH303" s="97"/>
      <c r="TDI303" s="97"/>
      <c r="TDJ303" s="97"/>
      <c r="TDK303" s="97"/>
      <c r="TDL303" s="97"/>
      <c r="TDM303" s="97"/>
      <c r="TDN303" s="97"/>
      <c r="TDO303" s="97"/>
      <c r="TDP303" s="97"/>
      <c r="TDQ303" s="97"/>
      <c r="TDR303" s="97"/>
      <c r="TDS303" s="97"/>
      <c r="TDT303" s="97"/>
      <c r="TDU303" s="97"/>
      <c r="TDV303" s="97"/>
      <c r="TDW303" s="97"/>
      <c r="TDX303" s="97"/>
      <c r="TDY303" s="97"/>
      <c r="TDZ303" s="97"/>
      <c r="TEA303" s="97"/>
      <c r="TEB303" s="97"/>
      <c r="TEC303" s="97"/>
      <c r="TED303" s="97"/>
      <c r="TEE303" s="97"/>
      <c r="TEF303" s="97"/>
      <c r="TEG303" s="97"/>
      <c r="TEH303" s="97"/>
      <c r="TEI303" s="97"/>
      <c r="TEJ303" s="97"/>
      <c r="TEK303" s="97"/>
      <c r="TEL303" s="97"/>
      <c r="TEM303" s="97"/>
      <c r="TEN303" s="97"/>
      <c r="TEO303" s="97"/>
      <c r="TEP303" s="97"/>
      <c r="TEQ303" s="97"/>
      <c r="TER303" s="97"/>
      <c r="TES303" s="97"/>
      <c r="TET303" s="97"/>
      <c r="TEU303" s="97"/>
      <c r="TEV303" s="97"/>
      <c r="TEW303" s="97"/>
      <c r="TEX303" s="97"/>
      <c r="TEY303" s="97"/>
      <c r="TEZ303" s="97"/>
      <c r="TFA303" s="97"/>
      <c r="TFB303" s="97"/>
      <c r="TFC303" s="97"/>
      <c r="TFD303" s="97"/>
      <c r="TFE303" s="97"/>
      <c r="TFF303" s="97"/>
      <c r="TFG303" s="97"/>
      <c r="TFH303" s="97"/>
      <c r="TFI303" s="97"/>
      <c r="TFJ303" s="97"/>
      <c r="TFK303" s="97"/>
      <c r="TFL303" s="97"/>
      <c r="TFM303" s="97"/>
      <c r="TFN303" s="97"/>
      <c r="TFO303" s="97"/>
      <c r="TFP303" s="97"/>
      <c r="TFQ303" s="97"/>
      <c r="TFR303" s="97"/>
      <c r="TFS303" s="97"/>
      <c r="TFT303" s="97"/>
      <c r="TFU303" s="97"/>
      <c r="TFV303" s="97"/>
      <c r="TFW303" s="97"/>
      <c r="TFX303" s="97"/>
      <c r="TFY303" s="97"/>
      <c r="TFZ303" s="97"/>
      <c r="TGA303" s="97"/>
      <c r="TGB303" s="97"/>
      <c r="TGC303" s="97"/>
      <c r="TGD303" s="97"/>
      <c r="TGE303" s="97"/>
      <c r="TGF303" s="97"/>
      <c r="TGG303" s="97"/>
      <c r="TGH303" s="97"/>
      <c r="TGI303" s="97"/>
      <c r="TGJ303" s="97"/>
      <c r="TGK303" s="97"/>
      <c r="TGL303" s="97"/>
      <c r="TGM303" s="97"/>
      <c r="TGN303" s="97"/>
      <c r="TGO303" s="97"/>
      <c r="TGP303" s="97"/>
      <c r="TGQ303" s="97"/>
      <c r="TGR303" s="97"/>
      <c r="TGS303" s="97"/>
      <c r="TGT303" s="97"/>
      <c r="TGU303" s="97"/>
      <c r="TGV303" s="97"/>
      <c r="TGW303" s="97"/>
      <c r="TGX303" s="97"/>
      <c r="TGY303" s="97"/>
      <c r="TGZ303" s="97"/>
      <c r="THA303" s="97"/>
      <c r="THB303" s="97"/>
      <c r="THC303" s="97"/>
      <c r="THD303" s="97"/>
      <c r="THE303" s="97"/>
      <c r="THF303" s="97"/>
      <c r="THG303" s="97"/>
      <c r="THH303" s="97"/>
      <c r="THI303" s="97"/>
      <c r="THJ303" s="97"/>
      <c r="THK303" s="97"/>
      <c r="THL303" s="97"/>
      <c r="THM303" s="97"/>
      <c r="THN303" s="97"/>
      <c r="THO303" s="97"/>
      <c r="THP303" s="97"/>
      <c r="THQ303" s="97"/>
      <c r="THR303" s="97"/>
      <c r="THS303" s="97"/>
      <c r="THT303" s="97"/>
      <c r="THU303" s="97"/>
      <c r="THV303" s="97"/>
      <c r="THW303" s="97"/>
      <c r="THX303" s="97"/>
      <c r="THY303" s="97"/>
      <c r="THZ303" s="97"/>
      <c r="TIA303" s="97"/>
      <c r="TIB303" s="97"/>
      <c r="TIC303" s="97"/>
      <c r="TID303" s="97"/>
      <c r="TIE303" s="97"/>
      <c r="TIF303" s="97"/>
      <c r="TIG303" s="97"/>
      <c r="TIH303" s="97"/>
      <c r="TII303" s="97"/>
      <c r="TIJ303" s="97"/>
      <c r="TIK303" s="97"/>
      <c r="TIL303" s="97"/>
      <c r="TIM303" s="97"/>
      <c r="TIN303" s="97"/>
      <c r="TIO303" s="97"/>
      <c r="TIP303" s="97"/>
      <c r="TIQ303" s="97"/>
      <c r="TIR303" s="97"/>
      <c r="TIS303" s="97"/>
      <c r="TIT303" s="97"/>
      <c r="TIU303" s="97"/>
      <c r="TIV303" s="97"/>
      <c r="TIW303" s="97"/>
      <c r="TIX303" s="97"/>
      <c r="TIY303" s="97"/>
      <c r="TIZ303" s="97"/>
      <c r="TJA303" s="97"/>
      <c r="TJB303" s="97"/>
      <c r="TJC303" s="97"/>
      <c r="TJD303" s="97"/>
      <c r="TJE303" s="97"/>
      <c r="TJF303" s="97"/>
      <c r="TJG303" s="97"/>
      <c r="TJH303" s="97"/>
      <c r="TJI303" s="97"/>
      <c r="TJJ303" s="97"/>
      <c r="TJK303" s="97"/>
      <c r="TJL303" s="97"/>
      <c r="TJM303" s="97"/>
      <c r="TJN303" s="97"/>
      <c r="TJO303" s="97"/>
      <c r="TJP303" s="97"/>
      <c r="TJQ303" s="97"/>
      <c r="TJR303" s="97"/>
      <c r="TJS303" s="97"/>
      <c r="TJT303" s="97"/>
      <c r="TJU303" s="97"/>
      <c r="TJV303" s="97"/>
      <c r="TJW303" s="97"/>
      <c r="TJX303" s="97"/>
      <c r="TJY303" s="97"/>
      <c r="TJZ303" s="97"/>
      <c r="TKA303" s="97"/>
      <c r="TKB303" s="97"/>
      <c r="TKC303" s="97"/>
      <c r="TKD303" s="97"/>
      <c r="TKE303" s="97"/>
      <c r="TKF303" s="97"/>
      <c r="TKG303" s="97"/>
      <c r="TKH303" s="97"/>
      <c r="TKI303" s="97"/>
      <c r="TKJ303" s="97"/>
      <c r="TKK303" s="97"/>
      <c r="TKL303" s="97"/>
      <c r="TKM303" s="97"/>
      <c r="TKN303" s="97"/>
      <c r="TKO303" s="97"/>
      <c r="TKP303" s="97"/>
      <c r="TKQ303" s="97"/>
      <c r="TKR303" s="97"/>
      <c r="TKS303" s="97"/>
      <c r="TKT303" s="97"/>
      <c r="TKU303" s="97"/>
      <c r="TKV303" s="97"/>
      <c r="TKW303" s="97"/>
      <c r="TKX303" s="97"/>
      <c r="TKY303" s="97"/>
      <c r="TKZ303" s="97"/>
      <c r="TLA303" s="97"/>
      <c r="TLB303" s="97"/>
      <c r="TLC303" s="97"/>
      <c r="TLD303" s="97"/>
      <c r="TLE303" s="97"/>
      <c r="TLF303" s="97"/>
      <c r="TLG303" s="97"/>
      <c r="TLH303" s="97"/>
      <c r="TLI303" s="97"/>
      <c r="TLJ303" s="97"/>
      <c r="TLK303" s="97"/>
      <c r="TLL303" s="97"/>
      <c r="TLM303" s="97"/>
      <c r="TLN303" s="97"/>
      <c r="TLO303" s="97"/>
      <c r="TLP303" s="97"/>
      <c r="TLQ303" s="97"/>
      <c r="TLR303" s="97"/>
      <c r="TLS303" s="97"/>
      <c r="TLT303" s="97"/>
      <c r="TLU303" s="97"/>
      <c r="TLV303" s="97"/>
      <c r="TLW303" s="97"/>
      <c r="TLX303" s="97"/>
      <c r="TLY303" s="97"/>
      <c r="TLZ303" s="97"/>
      <c r="TMA303" s="97"/>
      <c r="TMB303" s="97"/>
      <c r="TMC303" s="97"/>
      <c r="TMD303" s="97"/>
      <c r="TME303" s="97"/>
      <c r="TMF303" s="97"/>
      <c r="TMG303" s="97"/>
      <c r="TMH303" s="97"/>
      <c r="TMI303" s="97"/>
      <c r="TMJ303" s="97"/>
      <c r="TMK303" s="97"/>
      <c r="TML303" s="97"/>
      <c r="TMM303" s="97"/>
      <c r="TMN303" s="97"/>
      <c r="TMO303" s="97"/>
      <c r="TMP303" s="97"/>
      <c r="TMQ303" s="97"/>
      <c r="TMR303" s="97"/>
      <c r="TMS303" s="97"/>
      <c r="TMT303" s="97"/>
      <c r="TMU303" s="97"/>
      <c r="TMV303" s="97"/>
      <c r="TMW303" s="97"/>
      <c r="TMX303" s="97"/>
      <c r="TMY303" s="97"/>
      <c r="TMZ303" s="97"/>
      <c r="TNA303" s="97"/>
      <c r="TNB303" s="97"/>
      <c r="TNC303" s="97"/>
      <c r="TND303" s="97"/>
      <c r="TNE303" s="97"/>
      <c r="TNF303" s="97"/>
      <c r="TNG303" s="97"/>
      <c r="TNH303" s="97"/>
      <c r="TNI303" s="97"/>
      <c r="TNJ303" s="97"/>
      <c r="TNK303" s="97"/>
      <c r="TNL303" s="97"/>
      <c r="TNM303" s="97"/>
      <c r="TNN303" s="97"/>
      <c r="TNO303" s="97"/>
      <c r="TNP303" s="97"/>
      <c r="TNQ303" s="97"/>
      <c r="TNR303" s="97"/>
      <c r="TNS303" s="97"/>
      <c r="TNT303" s="97"/>
      <c r="TNU303" s="97"/>
      <c r="TNV303" s="97"/>
      <c r="TNW303" s="97"/>
      <c r="TNX303" s="97"/>
      <c r="TNY303" s="97"/>
      <c r="TNZ303" s="97"/>
      <c r="TOA303" s="97"/>
      <c r="TOB303" s="97"/>
      <c r="TOC303" s="97"/>
      <c r="TOD303" s="97"/>
      <c r="TOE303" s="97"/>
      <c r="TOF303" s="97"/>
      <c r="TOG303" s="97"/>
      <c r="TOH303" s="97"/>
      <c r="TOI303" s="97"/>
      <c r="TOJ303" s="97"/>
      <c r="TOK303" s="97"/>
      <c r="TOL303" s="97"/>
      <c r="TOM303" s="97"/>
      <c r="TON303" s="97"/>
      <c r="TOO303" s="97"/>
      <c r="TOP303" s="97"/>
      <c r="TOQ303" s="97"/>
      <c r="TOR303" s="97"/>
      <c r="TOS303" s="97"/>
      <c r="TOT303" s="97"/>
      <c r="TOU303" s="97"/>
      <c r="TOV303" s="97"/>
      <c r="TOW303" s="97"/>
      <c r="TOX303" s="97"/>
      <c r="TOY303" s="97"/>
      <c r="TOZ303" s="97"/>
      <c r="TPA303" s="97"/>
      <c r="TPB303" s="97"/>
      <c r="TPC303" s="97"/>
      <c r="TPD303" s="97"/>
      <c r="TPE303" s="97"/>
      <c r="TPF303" s="97"/>
      <c r="TPG303" s="97"/>
      <c r="TPH303" s="97"/>
      <c r="TPI303" s="97"/>
      <c r="TPJ303" s="97"/>
      <c r="TPK303" s="97"/>
      <c r="TPL303" s="97"/>
      <c r="TPM303" s="97"/>
      <c r="TPN303" s="97"/>
      <c r="TPO303" s="97"/>
      <c r="TPP303" s="97"/>
      <c r="TPQ303" s="97"/>
      <c r="TPR303" s="97"/>
      <c r="TPS303" s="97"/>
      <c r="TPT303" s="97"/>
      <c r="TPU303" s="97"/>
      <c r="TPV303" s="97"/>
      <c r="TPW303" s="97"/>
      <c r="TPX303" s="97"/>
      <c r="TPY303" s="97"/>
      <c r="TPZ303" s="97"/>
      <c r="TQA303" s="97"/>
      <c r="TQB303" s="97"/>
      <c r="TQC303" s="97"/>
      <c r="TQD303" s="97"/>
      <c r="TQE303" s="97"/>
      <c r="TQF303" s="97"/>
      <c r="TQG303" s="97"/>
      <c r="TQH303" s="97"/>
      <c r="TQI303" s="97"/>
      <c r="TQJ303" s="97"/>
      <c r="TQK303" s="97"/>
      <c r="TQL303" s="97"/>
      <c r="TQM303" s="97"/>
      <c r="TQN303" s="97"/>
      <c r="TQO303" s="97"/>
      <c r="TQP303" s="97"/>
      <c r="TQQ303" s="97"/>
      <c r="TQR303" s="97"/>
      <c r="TQS303" s="97"/>
      <c r="TQT303" s="97"/>
      <c r="TQU303" s="97"/>
      <c r="TQV303" s="97"/>
      <c r="TQW303" s="97"/>
      <c r="TQX303" s="97"/>
      <c r="TQY303" s="97"/>
      <c r="TQZ303" s="97"/>
      <c r="TRA303" s="97"/>
      <c r="TRB303" s="97"/>
      <c r="TRC303" s="97"/>
      <c r="TRD303" s="97"/>
      <c r="TRE303" s="97"/>
      <c r="TRF303" s="97"/>
      <c r="TRG303" s="97"/>
      <c r="TRH303" s="97"/>
      <c r="TRI303" s="97"/>
      <c r="TRJ303" s="97"/>
      <c r="TRK303" s="97"/>
      <c r="TRL303" s="97"/>
      <c r="TRM303" s="97"/>
      <c r="TRN303" s="97"/>
      <c r="TRO303" s="97"/>
      <c r="TRP303" s="97"/>
      <c r="TRQ303" s="97"/>
      <c r="TRR303" s="97"/>
      <c r="TRS303" s="97"/>
      <c r="TRT303" s="97"/>
      <c r="TRU303" s="97"/>
      <c r="TRV303" s="97"/>
      <c r="TRW303" s="97"/>
      <c r="TRX303" s="97"/>
      <c r="TRY303" s="97"/>
      <c r="TRZ303" s="97"/>
      <c r="TSA303" s="97"/>
      <c r="TSB303" s="97"/>
      <c r="TSC303" s="97"/>
      <c r="TSD303" s="97"/>
      <c r="TSE303" s="97"/>
      <c r="TSF303" s="97"/>
      <c r="TSG303" s="97"/>
      <c r="TSH303" s="97"/>
      <c r="TSI303" s="97"/>
      <c r="TSJ303" s="97"/>
      <c r="TSK303" s="97"/>
      <c r="TSL303" s="97"/>
      <c r="TSM303" s="97"/>
      <c r="TSN303" s="97"/>
      <c r="TSO303" s="97"/>
      <c r="TSP303" s="97"/>
      <c r="TSQ303" s="97"/>
      <c r="TSR303" s="97"/>
      <c r="TSS303" s="97"/>
      <c r="TST303" s="97"/>
      <c r="TSU303" s="97"/>
      <c r="TSV303" s="97"/>
      <c r="TSW303" s="97"/>
      <c r="TSX303" s="97"/>
      <c r="TSY303" s="97"/>
      <c r="TSZ303" s="97"/>
      <c r="TTA303" s="97"/>
      <c r="TTB303" s="97"/>
      <c r="TTC303" s="97"/>
      <c r="TTD303" s="97"/>
      <c r="TTE303" s="97"/>
      <c r="TTF303" s="97"/>
      <c r="TTG303" s="97"/>
      <c r="TTH303" s="97"/>
      <c r="TTI303" s="97"/>
      <c r="TTJ303" s="97"/>
      <c r="TTK303" s="97"/>
      <c r="TTL303" s="97"/>
      <c r="TTM303" s="97"/>
      <c r="TTN303" s="97"/>
      <c r="TTO303" s="97"/>
      <c r="TTP303" s="97"/>
      <c r="TTQ303" s="97"/>
      <c r="TTR303" s="97"/>
      <c r="TTS303" s="97"/>
      <c r="TTT303" s="97"/>
      <c r="TTU303" s="97"/>
      <c r="TTV303" s="97"/>
      <c r="TTW303" s="97"/>
      <c r="TTX303" s="97"/>
      <c r="TTY303" s="97"/>
      <c r="TTZ303" s="97"/>
      <c r="TUA303" s="97"/>
      <c r="TUB303" s="97"/>
      <c r="TUC303" s="97"/>
      <c r="TUD303" s="97"/>
      <c r="TUE303" s="97"/>
      <c r="TUF303" s="97"/>
      <c r="TUG303" s="97"/>
      <c r="TUH303" s="97"/>
      <c r="TUI303" s="97"/>
      <c r="TUJ303" s="97"/>
      <c r="TUK303" s="97"/>
      <c r="TUL303" s="97"/>
      <c r="TUM303" s="97"/>
      <c r="TUN303" s="97"/>
      <c r="TUO303" s="97"/>
      <c r="TUP303" s="97"/>
      <c r="TUQ303" s="97"/>
      <c r="TUR303" s="97"/>
      <c r="TUS303" s="97"/>
      <c r="TUT303" s="97"/>
      <c r="TUU303" s="97"/>
      <c r="TUV303" s="97"/>
      <c r="TUW303" s="97"/>
      <c r="TUX303" s="97"/>
      <c r="TUY303" s="97"/>
      <c r="TUZ303" s="97"/>
      <c r="TVA303" s="97"/>
      <c r="TVB303" s="97"/>
      <c r="TVC303" s="97"/>
      <c r="TVD303" s="97"/>
      <c r="TVE303" s="97"/>
      <c r="TVF303" s="97"/>
      <c r="TVG303" s="97"/>
      <c r="TVH303" s="97"/>
      <c r="TVI303" s="97"/>
      <c r="TVJ303" s="97"/>
      <c r="TVK303" s="97"/>
      <c r="TVL303" s="97"/>
      <c r="TVM303" s="97"/>
      <c r="TVN303" s="97"/>
      <c r="TVO303" s="97"/>
      <c r="TVP303" s="97"/>
      <c r="TVQ303" s="97"/>
      <c r="TVR303" s="97"/>
      <c r="TVS303" s="97"/>
      <c r="TVT303" s="97"/>
      <c r="TVU303" s="97"/>
      <c r="TVV303" s="97"/>
      <c r="TVW303" s="97"/>
      <c r="TVX303" s="97"/>
      <c r="TVY303" s="97"/>
      <c r="TVZ303" s="97"/>
      <c r="TWA303" s="97"/>
      <c r="TWB303" s="97"/>
      <c r="TWC303" s="97"/>
      <c r="TWD303" s="97"/>
      <c r="TWE303" s="97"/>
      <c r="TWF303" s="97"/>
      <c r="TWG303" s="97"/>
      <c r="TWH303" s="97"/>
      <c r="TWI303" s="97"/>
      <c r="TWJ303" s="97"/>
      <c r="TWK303" s="97"/>
      <c r="TWL303" s="97"/>
      <c r="TWM303" s="97"/>
      <c r="TWN303" s="97"/>
      <c r="TWO303" s="97"/>
      <c r="TWP303" s="97"/>
      <c r="TWQ303" s="97"/>
      <c r="TWR303" s="97"/>
      <c r="TWS303" s="97"/>
      <c r="TWT303" s="97"/>
      <c r="TWU303" s="97"/>
      <c r="TWV303" s="97"/>
      <c r="TWW303" s="97"/>
      <c r="TWX303" s="97"/>
      <c r="TWY303" s="97"/>
      <c r="TWZ303" s="97"/>
      <c r="TXA303" s="97"/>
      <c r="TXB303" s="97"/>
      <c r="TXC303" s="97"/>
      <c r="TXD303" s="97"/>
      <c r="TXE303" s="97"/>
      <c r="TXF303" s="97"/>
      <c r="TXG303" s="97"/>
      <c r="TXH303" s="97"/>
      <c r="TXI303" s="97"/>
      <c r="TXJ303" s="97"/>
      <c r="TXK303" s="97"/>
      <c r="TXL303" s="97"/>
      <c r="TXM303" s="97"/>
      <c r="TXN303" s="97"/>
      <c r="TXO303" s="97"/>
      <c r="TXP303" s="97"/>
      <c r="TXQ303" s="97"/>
      <c r="TXR303" s="97"/>
      <c r="TXS303" s="97"/>
      <c r="TXT303" s="97"/>
      <c r="TXU303" s="97"/>
      <c r="TXV303" s="97"/>
      <c r="TXW303" s="97"/>
      <c r="TXX303" s="97"/>
      <c r="TXY303" s="97"/>
      <c r="TXZ303" s="97"/>
      <c r="TYA303" s="97"/>
      <c r="TYB303" s="97"/>
      <c r="TYC303" s="97"/>
      <c r="TYD303" s="97"/>
      <c r="TYE303" s="97"/>
      <c r="TYF303" s="97"/>
      <c r="TYG303" s="97"/>
      <c r="TYH303" s="97"/>
      <c r="TYI303" s="97"/>
      <c r="TYJ303" s="97"/>
      <c r="TYK303" s="97"/>
      <c r="TYL303" s="97"/>
      <c r="TYM303" s="97"/>
      <c r="TYN303" s="97"/>
      <c r="TYO303" s="97"/>
      <c r="TYP303" s="97"/>
      <c r="TYQ303" s="97"/>
      <c r="TYR303" s="97"/>
      <c r="TYS303" s="97"/>
      <c r="TYT303" s="97"/>
      <c r="TYU303" s="97"/>
      <c r="TYV303" s="97"/>
      <c r="TYW303" s="97"/>
      <c r="TYX303" s="97"/>
      <c r="TYY303" s="97"/>
      <c r="TYZ303" s="97"/>
      <c r="TZA303" s="97"/>
      <c r="TZB303" s="97"/>
      <c r="TZC303" s="97"/>
      <c r="TZD303" s="97"/>
      <c r="TZE303" s="97"/>
      <c r="TZF303" s="97"/>
      <c r="TZG303" s="97"/>
      <c r="TZH303" s="97"/>
      <c r="TZI303" s="97"/>
      <c r="TZJ303" s="97"/>
      <c r="TZK303" s="97"/>
      <c r="TZL303" s="97"/>
      <c r="TZM303" s="97"/>
      <c r="TZN303" s="97"/>
      <c r="TZO303" s="97"/>
      <c r="TZP303" s="97"/>
      <c r="TZQ303" s="97"/>
      <c r="TZR303" s="97"/>
      <c r="TZS303" s="97"/>
      <c r="TZT303" s="97"/>
      <c r="TZU303" s="97"/>
      <c r="TZV303" s="97"/>
      <c r="TZW303" s="97"/>
      <c r="TZX303" s="97"/>
      <c r="TZY303" s="97"/>
      <c r="TZZ303" s="97"/>
      <c r="UAA303" s="97"/>
      <c r="UAB303" s="97"/>
      <c r="UAC303" s="97"/>
      <c r="UAD303" s="97"/>
      <c r="UAE303" s="97"/>
      <c r="UAF303" s="97"/>
      <c r="UAG303" s="97"/>
      <c r="UAH303" s="97"/>
      <c r="UAI303" s="97"/>
      <c r="UAJ303" s="97"/>
      <c r="UAK303" s="97"/>
      <c r="UAL303" s="97"/>
      <c r="UAM303" s="97"/>
      <c r="UAN303" s="97"/>
      <c r="UAO303" s="97"/>
      <c r="UAP303" s="97"/>
      <c r="UAQ303" s="97"/>
      <c r="UAR303" s="97"/>
      <c r="UAS303" s="97"/>
      <c r="UAT303" s="97"/>
      <c r="UAU303" s="97"/>
      <c r="UAV303" s="97"/>
      <c r="UAW303" s="97"/>
      <c r="UAX303" s="97"/>
      <c r="UAY303" s="97"/>
      <c r="UAZ303" s="97"/>
      <c r="UBA303" s="97"/>
      <c r="UBB303" s="97"/>
      <c r="UBC303" s="97"/>
      <c r="UBD303" s="97"/>
      <c r="UBE303" s="97"/>
      <c r="UBF303" s="97"/>
      <c r="UBG303" s="97"/>
      <c r="UBH303" s="97"/>
      <c r="UBI303" s="97"/>
      <c r="UBJ303" s="97"/>
      <c r="UBK303" s="97"/>
      <c r="UBL303" s="97"/>
      <c r="UBM303" s="97"/>
      <c r="UBN303" s="97"/>
      <c r="UBO303" s="97"/>
      <c r="UBP303" s="97"/>
      <c r="UBQ303" s="97"/>
      <c r="UBR303" s="97"/>
      <c r="UBS303" s="97"/>
      <c r="UBT303" s="97"/>
      <c r="UBU303" s="97"/>
      <c r="UBV303" s="97"/>
      <c r="UBW303" s="97"/>
      <c r="UBX303" s="97"/>
      <c r="UBY303" s="97"/>
      <c r="UBZ303" s="97"/>
      <c r="UCA303" s="97"/>
      <c r="UCB303" s="97"/>
      <c r="UCC303" s="97"/>
      <c r="UCD303" s="97"/>
      <c r="UCE303" s="97"/>
      <c r="UCF303" s="97"/>
      <c r="UCG303" s="97"/>
      <c r="UCH303" s="97"/>
      <c r="UCI303" s="97"/>
      <c r="UCJ303" s="97"/>
      <c r="UCK303" s="97"/>
      <c r="UCL303" s="97"/>
      <c r="UCM303" s="97"/>
      <c r="UCN303" s="97"/>
      <c r="UCO303" s="97"/>
      <c r="UCP303" s="97"/>
      <c r="UCQ303" s="97"/>
      <c r="UCR303" s="97"/>
      <c r="UCS303" s="97"/>
      <c r="UCT303" s="97"/>
      <c r="UCU303" s="97"/>
      <c r="UCV303" s="97"/>
      <c r="UCW303" s="97"/>
      <c r="UCX303" s="97"/>
      <c r="UCY303" s="97"/>
      <c r="UCZ303" s="97"/>
      <c r="UDA303" s="97"/>
      <c r="UDB303" s="97"/>
      <c r="UDC303" s="97"/>
      <c r="UDD303" s="97"/>
      <c r="UDE303" s="97"/>
      <c r="UDF303" s="97"/>
      <c r="UDG303" s="97"/>
      <c r="UDH303" s="97"/>
      <c r="UDI303" s="97"/>
      <c r="UDJ303" s="97"/>
      <c r="UDK303" s="97"/>
      <c r="UDL303" s="97"/>
      <c r="UDM303" s="97"/>
      <c r="UDN303" s="97"/>
      <c r="UDO303" s="97"/>
      <c r="UDP303" s="97"/>
      <c r="UDQ303" s="97"/>
      <c r="UDR303" s="97"/>
      <c r="UDS303" s="97"/>
      <c r="UDT303" s="97"/>
      <c r="UDU303" s="97"/>
      <c r="UDV303" s="97"/>
      <c r="UDW303" s="97"/>
      <c r="UDX303" s="97"/>
      <c r="UDY303" s="97"/>
      <c r="UDZ303" s="97"/>
      <c r="UEA303" s="97"/>
      <c r="UEB303" s="97"/>
      <c r="UEC303" s="97"/>
      <c r="UED303" s="97"/>
      <c r="UEE303" s="97"/>
      <c r="UEF303" s="97"/>
      <c r="UEG303" s="97"/>
      <c r="UEH303" s="97"/>
      <c r="UEI303" s="97"/>
      <c r="UEJ303" s="97"/>
      <c r="UEK303" s="97"/>
      <c r="UEL303" s="97"/>
      <c r="UEM303" s="97"/>
      <c r="UEN303" s="97"/>
      <c r="UEO303" s="97"/>
      <c r="UEP303" s="97"/>
      <c r="UEQ303" s="97"/>
      <c r="UER303" s="97"/>
      <c r="UES303" s="97"/>
      <c r="UET303" s="97"/>
      <c r="UEU303" s="97"/>
      <c r="UEV303" s="97"/>
      <c r="UEW303" s="97"/>
      <c r="UEX303" s="97"/>
      <c r="UEY303" s="97"/>
      <c r="UEZ303" s="97"/>
      <c r="UFA303" s="97"/>
      <c r="UFB303" s="97"/>
      <c r="UFC303" s="97"/>
      <c r="UFD303" s="97"/>
      <c r="UFE303" s="97"/>
      <c r="UFF303" s="97"/>
      <c r="UFG303" s="97"/>
      <c r="UFH303" s="97"/>
      <c r="UFI303" s="97"/>
      <c r="UFJ303" s="97"/>
      <c r="UFK303" s="97"/>
      <c r="UFL303" s="97"/>
      <c r="UFM303" s="97"/>
      <c r="UFN303" s="97"/>
      <c r="UFO303" s="97"/>
      <c r="UFP303" s="97"/>
      <c r="UFQ303" s="97"/>
      <c r="UFR303" s="97"/>
      <c r="UFS303" s="97"/>
      <c r="UFT303" s="97"/>
      <c r="UFU303" s="97"/>
      <c r="UFV303" s="97"/>
      <c r="UFW303" s="97"/>
      <c r="UFX303" s="97"/>
      <c r="UFY303" s="97"/>
      <c r="UFZ303" s="97"/>
      <c r="UGA303" s="97"/>
      <c r="UGB303" s="97"/>
      <c r="UGC303" s="97"/>
      <c r="UGD303" s="97"/>
      <c r="UGE303" s="97"/>
      <c r="UGF303" s="97"/>
      <c r="UGG303" s="97"/>
      <c r="UGH303" s="97"/>
      <c r="UGI303" s="97"/>
      <c r="UGJ303" s="97"/>
      <c r="UGK303" s="97"/>
      <c r="UGL303" s="97"/>
      <c r="UGM303" s="97"/>
      <c r="UGN303" s="97"/>
      <c r="UGO303" s="97"/>
      <c r="UGP303" s="97"/>
      <c r="UGQ303" s="97"/>
      <c r="UGR303" s="97"/>
      <c r="UGS303" s="97"/>
      <c r="UGT303" s="97"/>
      <c r="UGU303" s="97"/>
      <c r="UGV303" s="97"/>
      <c r="UGW303" s="97"/>
      <c r="UGX303" s="97"/>
      <c r="UGY303" s="97"/>
      <c r="UGZ303" s="97"/>
      <c r="UHA303" s="97"/>
      <c r="UHB303" s="97"/>
      <c r="UHC303" s="97"/>
      <c r="UHD303" s="97"/>
      <c r="UHE303" s="97"/>
      <c r="UHF303" s="97"/>
      <c r="UHG303" s="97"/>
      <c r="UHH303" s="97"/>
      <c r="UHI303" s="97"/>
      <c r="UHJ303" s="97"/>
      <c r="UHK303" s="97"/>
      <c r="UHL303" s="97"/>
      <c r="UHM303" s="97"/>
      <c r="UHN303" s="97"/>
      <c r="UHO303" s="97"/>
      <c r="UHP303" s="97"/>
      <c r="UHQ303" s="97"/>
      <c r="UHR303" s="97"/>
      <c r="UHS303" s="97"/>
      <c r="UHT303" s="97"/>
      <c r="UHU303" s="97"/>
      <c r="UHV303" s="97"/>
      <c r="UHW303" s="97"/>
      <c r="UHX303" s="97"/>
      <c r="UHY303" s="97"/>
      <c r="UHZ303" s="97"/>
      <c r="UIA303" s="97"/>
      <c r="UIB303" s="97"/>
      <c r="UIC303" s="97"/>
      <c r="UID303" s="97"/>
      <c r="UIE303" s="97"/>
      <c r="UIF303" s="97"/>
      <c r="UIG303" s="97"/>
      <c r="UIH303" s="97"/>
      <c r="UII303" s="97"/>
      <c r="UIJ303" s="97"/>
      <c r="UIK303" s="97"/>
      <c r="UIL303" s="97"/>
      <c r="UIM303" s="97"/>
      <c r="UIN303" s="97"/>
      <c r="UIO303" s="97"/>
      <c r="UIP303" s="97"/>
      <c r="UIQ303" s="97"/>
      <c r="UIR303" s="97"/>
      <c r="UIS303" s="97"/>
      <c r="UIT303" s="97"/>
      <c r="UIU303" s="97"/>
      <c r="UIV303" s="97"/>
      <c r="UIW303" s="97"/>
      <c r="UIX303" s="97"/>
      <c r="UIY303" s="97"/>
      <c r="UIZ303" s="97"/>
      <c r="UJA303" s="97"/>
      <c r="UJB303" s="97"/>
      <c r="UJC303" s="97"/>
      <c r="UJD303" s="97"/>
      <c r="UJE303" s="97"/>
      <c r="UJF303" s="97"/>
      <c r="UJG303" s="97"/>
      <c r="UJH303" s="97"/>
      <c r="UJI303" s="97"/>
      <c r="UJJ303" s="97"/>
      <c r="UJK303" s="97"/>
      <c r="UJL303" s="97"/>
      <c r="UJM303" s="97"/>
      <c r="UJN303" s="97"/>
      <c r="UJO303" s="97"/>
      <c r="UJP303" s="97"/>
      <c r="UJQ303" s="97"/>
      <c r="UJR303" s="97"/>
      <c r="UJS303" s="97"/>
      <c r="UJT303" s="97"/>
      <c r="UJU303" s="97"/>
      <c r="UJV303" s="97"/>
      <c r="UJW303" s="97"/>
      <c r="UJX303" s="97"/>
      <c r="UJY303" s="97"/>
      <c r="UJZ303" s="97"/>
      <c r="UKA303" s="97"/>
      <c r="UKB303" s="97"/>
      <c r="UKC303" s="97"/>
      <c r="UKD303" s="97"/>
      <c r="UKE303" s="97"/>
      <c r="UKF303" s="97"/>
      <c r="UKG303" s="97"/>
      <c r="UKH303" s="97"/>
      <c r="UKI303" s="97"/>
      <c r="UKJ303" s="97"/>
      <c r="UKK303" s="97"/>
      <c r="UKL303" s="97"/>
      <c r="UKM303" s="97"/>
      <c r="UKN303" s="97"/>
      <c r="UKO303" s="97"/>
      <c r="UKP303" s="97"/>
      <c r="UKQ303" s="97"/>
      <c r="UKR303" s="97"/>
      <c r="UKS303" s="97"/>
      <c r="UKT303" s="97"/>
      <c r="UKU303" s="97"/>
      <c r="UKV303" s="97"/>
      <c r="UKW303" s="97"/>
      <c r="UKX303" s="97"/>
      <c r="UKY303" s="97"/>
      <c r="UKZ303" s="97"/>
      <c r="ULA303" s="97"/>
      <c r="ULB303" s="97"/>
      <c r="ULC303" s="97"/>
      <c r="ULD303" s="97"/>
      <c r="ULE303" s="97"/>
      <c r="ULF303" s="97"/>
      <c r="ULG303" s="97"/>
      <c r="ULH303" s="97"/>
      <c r="ULI303" s="97"/>
      <c r="ULJ303" s="97"/>
      <c r="ULK303" s="97"/>
      <c r="ULL303" s="97"/>
      <c r="ULM303" s="97"/>
      <c r="ULN303" s="97"/>
      <c r="ULO303" s="97"/>
      <c r="ULP303" s="97"/>
      <c r="ULQ303" s="97"/>
      <c r="ULR303" s="97"/>
      <c r="ULS303" s="97"/>
      <c r="ULT303" s="97"/>
      <c r="ULU303" s="97"/>
      <c r="ULV303" s="97"/>
      <c r="ULW303" s="97"/>
      <c r="ULX303" s="97"/>
      <c r="ULY303" s="97"/>
      <c r="ULZ303" s="97"/>
      <c r="UMA303" s="97"/>
      <c r="UMB303" s="97"/>
      <c r="UMC303" s="97"/>
      <c r="UMD303" s="97"/>
      <c r="UME303" s="97"/>
      <c r="UMF303" s="97"/>
      <c r="UMG303" s="97"/>
      <c r="UMH303" s="97"/>
      <c r="UMI303" s="97"/>
      <c r="UMJ303" s="97"/>
      <c r="UMK303" s="97"/>
      <c r="UML303" s="97"/>
      <c r="UMM303" s="97"/>
      <c r="UMN303" s="97"/>
      <c r="UMO303" s="97"/>
      <c r="UMP303" s="97"/>
      <c r="UMQ303" s="97"/>
      <c r="UMR303" s="97"/>
      <c r="UMS303" s="97"/>
      <c r="UMT303" s="97"/>
      <c r="UMU303" s="97"/>
      <c r="UMV303" s="97"/>
      <c r="UMW303" s="97"/>
      <c r="UMX303" s="97"/>
      <c r="UMY303" s="97"/>
      <c r="UMZ303" s="97"/>
      <c r="UNA303" s="97"/>
      <c r="UNB303" s="97"/>
      <c r="UNC303" s="97"/>
      <c r="UND303" s="97"/>
      <c r="UNE303" s="97"/>
      <c r="UNF303" s="97"/>
      <c r="UNG303" s="97"/>
      <c r="UNH303" s="97"/>
      <c r="UNI303" s="97"/>
      <c r="UNJ303" s="97"/>
      <c r="UNK303" s="97"/>
      <c r="UNL303" s="97"/>
      <c r="UNM303" s="97"/>
      <c r="UNN303" s="97"/>
      <c r="UNO303" s="97"/>
      <c r="UNP303" s="97"/>
      <c r="UNQ303" s="97"/>
      <c r="UNR303" s="97"/>
      <c r="UNS303" s="97"/>
      <c r="UNT303" s="97"/>
      <c r="UNU303" s="97"/>
      <c r="UNV303" s="97"/>
      <c r="UNW303" s="97"/>
      <c r="UNX303" s="97"/>
      <c r="UNY303" s="97"/>
      <c r="UNZ303" s="97"/>
      <c r="UOA303" s="97"/>
      <c r="UOB303" s="97"/>
      <c r="UOC303" s="97"/>
      <c r="UOD303" s="97"/>
      <c r="UOE303" s="97"/>
      <c r="UOF303" s="97"/>
      <c r="UOG303" s="97"/>
      <c r="UOH303" s="97"/>
      <c r="UOI303" s="97"/>
      <c r="UOJ303" s="97"/>
      <c r="UOK303" s="97"/>
      <c r="UOL303" s="97"/>
      <c r="UOM303" s="97"/>
      <c r="UON303" s="97"/>
      <c r="UOO303" s="97"/>
      <c r="UOP303" s="97"/>
      <c r="UOQ303" s="97"/>
      <c r="UOR303" s="97"/>
      <c r="UOS303" s="97"/>
      <c r="UOT303" s="97"/>
      <c r="UOU303" s="97"/>
      <c r="UOV303" s="97"/>
      <c r="UOW303" s="97"/>
      <c r="UOX303" s="97"/>
      <c r="UOY303" s="97"/>
      <c r="UOZ303" s="97"/>
      <c r="UPA303" s="97"/>
      <c r="UPB303" s="97"/>
      <c r="UPC303" s="97"/>
      <c r="UPD303" s="97"/>
      <c r="UPE303" s="97"/>
      <c r="UPF303" s="97"/>
      <c r="UPG303" s="97"/>
      <c r="UPH303" s="97"/>
      <c r="UPI303" s="97"/>
      <c r="UPJ303" s="97"/>
      <c r="UPK303" s="97"/>
      <c r="UPL303" s="97"/>
      <c r="UPM303" s="97"/>
      <c r="UPN303" s="97"/>
      <c r="UPO303" s="97"/>
      <c r="UPP303" s="97"/>
      <c r="UPQ303" s="97"/>
      <c r="UPR303" s="97"/>
      <c r="UPS303" s="97"/>
      <c r="UPT303" s="97"/>
      <c r="UPU303" s="97"/>
      <c r="UPV303" s="97"/>
      <c r="UPW303" s="97"/>
      <c r="UPX303" s="97"/>
      <c r="UPY303" s="97"/>
      <c r="UPZ303" s="97"/>
      <c r="UQA303" s="97"/>
      <c r="UQB303" s="97"/>
      <c r="UQC303" s="97"/>
      <c r="UQD303" s="97"/>
      <c r="UQE303" s="97"/>
      <c r="UQF303" s="97"/>
      <c r="UQG303" s="97"/>
      <c r="UQH303" s="97"/>
      <c r="UQI303" s="97"/>
      <c r="UQJ303" s="97"/>
      <c r="UQK303" s="97"/>
      <c r="UQL303" s="97"/>
      <c r="UQM303" s="97"/>
      <c r="UQN303" s="97"/>
      <c r="UQO303" s="97"/>
      <c r="UQP303" s="97"/>
      <c r="UQQ303" s="97"/>
      <c r="UQR303" s="97"/>
      <c r="UQS303" s="97"/>
      <c r="UQT303" s="97"/>
      <c r="UQU303" s="97"/>
      <c r="UQV303" s="97"/>
      <c r="UQW303" s="97"/>
      <c r="UQX303" s="97"/>
      <c r="UQY303" s="97"/>
      <c r="UQZ303" s="97"/>
      <c r="URA303" s="97"/>
      <c r="URB303" s="97"/>
      <c r="URC303" s="97"/>
      <c r="URD303" s="97"/>
      <c r="URE303" s="97"/>
      <c r="URF303" s="97"/>
      <c r="URG303" s="97"/>
      <c r="URH303" s="97"/>
      <c r="URI303" s="97"/>
      <c r="URJ303" s="97"/>
      <c r="URK303" s="97"/>
      <c r="URL303" s="97"/>
      <c r="URM303" s="97"/>
      <c r="URN303" s="97"/>
      <c r="URO303" s="97"/>
      <c r="URP303" s="97"/>
      <c r="URQ303" s="97"/>
      <c r="URR303" s="97"/>
      <c r="URS303" s="97"/>
      <c r="URT303" s="97"/>
      <c r="URU303" s="97"/>
      <c r="URV303" s="97"/>
      <c r="URW303" s="97"/>
      <c r="URX303" s="97"/>
      <c r="URY303" s="97"/>
      <c r="URZ303" s="97"/>
      <c r="USA303" s="97"/>
      <c r="USB303" s="97"/>
      <c r="USC303" s="97"/>
      <c r="USD303" s="97"/>
      <c r="USE303" s="97"/>
      <c r="USF303" s="97"/>
      <c r="USG303" s="97"/>
      <c r="USH303" s="97"/>
      <c r="USI303" s="97"/>
      <c r="USJ303" s="97"/>
      <c r="USK303" s="97"/>
      <c r="USL303" s="97"/>
      <c r="USM303" s="97"/>
      <c r="USN303" s="97"/>
      <c r="USO303" s="97"/>
      <c r="USP303" s="97"/>
      <c r="USQ303" s="97"/>
      <c r="USR303" s="97"/>
      <c r="USS303" s="97"/>
      <c r="UST303" s="97"/>
      <c r="USU303" s="97"/>
      <c r="USV303" s="97"/>
      <c r="USW303" s="97"/>
      <c r="USX303" s="97"/>
      <c r="USY303" s="97"/>
      <c r="USZ303" s="97"/>
      <c r="UTA303" s="97"/>
      <c r="UTB303" s="97"/>
      <c r="UTC303" s="97"/>
      <c r="UTD303" s="97"/>
      <c r="UTE303" s="97"/>
      <c r="UTF303" s="97"/>
      <c r="UTG303" s="97"/>
      <c r="UTH303" s="97"/>
      <c r="UTI303" s="97"/>
      <c r="UTJ303" s="97"/>
      <c r="UTK303" s="97"/>
      <c r="UTL303" s="97"/>
      <c r="UTM303" s="97"/>
      <c r="UTN303" s="97"/>
      <c r="UTO303" s="97"/>
      <c r="UTP303" s="97"/>
      <c r="UTQ303" s="97"/>
      <c r="UTR303" s="97"/>
      <c r="UTS303" s="97"/>
      <c r="UTT303" s="97"/>
      <c r="UTU303" s="97"/>
      <c r="UTV303" s="97"/>
      <c r="UTW303" s="97"/>
      <c r="UTX303" s="97"/>
      <c r="UTY303" s="97"/>
      <c r="UTZ303" s="97"/>
      <c r="UUA303" s="97"/>
      <c r="UUB303" s="97"/>
      <c r="UUC303" s="97"/>
      <c r="UUD303" s="97"/>
      <c r="UUE303" s="97"/>
      <c r="UUF303" s="97"/>
      <c r="UUG303" s="97"/>
      <c r="UUH303" s="97"/>
      <c r="UUI303" s="97"/>
      <c r="UUJ303" s="97"/>
      <c r="UUK303" s="97"/>
      <c r="UUL303" s="97"/>
      <c r="UUM303" s="97"/>
      <c r="UUN303" s="97"/>
      <c r="UUO303" s="97"/>
      <c r="UUP303" s="97"/>
      <c r="UUQ303" s="97"/>
      <c r="UUR303" s="97"/>
      <c r="UUS303" s="97"/>
      <c r="UUT303" s="97"/>
      <c r="UUU303" s="97"/>
      <c r="UUV303" s="97"/>
      <c r="UUW303" s="97"/>
      <c r="UUX303" s="97"/>
      <c r="UUY303" s="97"/>
      <c r="UUZ303" s="97"/>
      <c r="UVA303" s="97"/>
      <c r="UVB303" s="97"/>
      <c r="UVC303" s="97"/>
      <c r="UVD303" s="97"/>
      <c r="UVE303" s="97"/>
      <c r="UVF303" s="97"/>
      <c r="UVG303" s="97"/>
      <c r="UVH303" s="97"/>
      <c r="UVI303" s="97"/>
      <c r="UVJ303" s="97"/>
      <c r="UVK303" s="97"/>
      <c r="UVL303" s="97"/>
      <c r="UVM303" s="97"/>
      <c r="UVN303" s="97"/>
      <c r="UVO303" s="97"/>
      <c r="UVP303" s="97"/>
      <c r="UVQ303" s="97"/>
      <c r="UVR303" s="97"/>
      <c r="UVS303" s="97"/>
      <c r="UVT303" s="97"/>
      <c r="UVU303" s="97"/>
      <c r="UVV303" s="97"/>
      <c r="UVW303" s="97"/>
      <c r="UVX303" s="97"/>
      <c r="UVY303" s="97"/>
      <c r="UVZ303" s="97"/>
      <c r="UWA303" s="97"/>
      <c r="UWB303" s="97"/>
      <c r="UWC303" s="97"/>
      <c r="UWD303" s="97"/>
      <c r="UWE303" s="97"/>
      <c r="UWF303" s="97"/>
      <c r="UWG303" s="97"/>
      <c r="UWH303" s="97"/>
      <c r="UWI303" s="97"/>
      <c r="UWJ303" s="97"/>
      <c r="UWK303" s="97"/>
      <c r="UWL303" s="97"/>
      <c r="UWM303" s="97"/>
      <c r="UWN303" s="97"/>
      <c r="UWO303" s="97"/>
      <c r="UWP303" s="97"/>
      <c r="UWQ303" s="97"/>
      <c r="UWR303" s="97"/>
      <c r="UWS303" s="97"/>
      <c r="UWT303" s="97"/>
      <c r="UWU303" s="97"/>
      <c r="UWV303" s="97"/>
      <c r="UWW303" s="97"/>
      <c r="UWX303" s="97"/>
      <c r="UWY303" s="97"/>
      <c r="UWZ303" s="97"/>
      <c r="UXA303" s="97"/>
      <c r="UXB303" s="97"/>
      <c r="UXC303" s="97"/>
      <c r="UXD303" s="97"/>
      <c r="UXE303" s="97"/>
      <c r="UXF303" s="97"/>
      <c r="UXG303" s="97"/>
      <c r="UXH303" s="97"/>
      <c r="UXI303" s="97"/>
      <c r="UXJ303" s="97"/>
      <c r="UXK303" s="97"/>
      <c r="UXL303" s="97"/>
      <c r="UXM303" s="97"/>
      <c r="UXN303" s="97"/>
      <c r="UXO303" s="97"/>
      <c r="UXP303" s="97"/>
      <c r="UXQ303" s="97"/>
      <c r="UXR303" s="97"/>
      <c r="UXS303" s="97"/>
      <c r="UXT303" s="97"/>
      <c r="UXU303" s="97"/>
      <c r="UXV303" s="97"/>
      <c r="UXW303" s="97"/>
      <c r="UXX303" s="97"/>
      <c r="UXY303" s="97"/>
      <c r="UXZ303" s="97"/>
      <c r="UYA303" s="97"/>
      <c r="UYB303" s="97"/>
      <c r="UYC303" s="97"/>
      <c r="UYD303" s="97"/>
      <c r="UYE303" s="97"/>
      <c r="UYF303" s="97"/>
      <c r="UYG303" s="97"/>
      <c r="UYH303" s="97"/>
      <c r="UYI303" s="97"/>
      <c r="UYJ303" s="97"/>
      <c r="UYK303" s="97"/>
      <c r="UYL303" s="97"/>
      <c r="UYM303" s="97"/>
      <c r="UYN303" s="97"/>
      <c r="UYO303" s="97"/>
      <c r="UYP303" s="97"/>
      <c r="UYQ303" s="97"/>
      <c r="UYR303" s="97"/>
      <c r="UYS303" s="97"/>
      <c r="UYT303" s="97"/>
      <c r="UYU303" s="97"/>
      <c r="UYV303" s="97"/>
      <c r="UYW303" s="97"/>
      <c r="UYX303" s="97"/>
      <c r="UYY303" s="97"/>
      <c r="UYZ303" s="97"/>
      <c r="UZA303" s="97"/>
      <c r="UZB303" s="97"/>
      <c r="UZC303" s="97"/>
      <c r="UZD303" s="97"/>
      <c r="UZE303" s="97"/>
      <c r="UZF303" s="97"/>
      <c r="UZG303" s="97"/>
      <c r="UZH303" s="97"/>
      <c r="UZI303" s="97"/>
      <c r="UZJ303" s="97"/>
      <c r="UZK303" s="97"/>
      <c r="UZL303" s="97"/>
      <c r="UZM303" s="97"/>
      <c r="UZN303" s="97"/>
      <c r="UZO303" s="97"/>
      <c r="UZP303" s="97"/>
      <c r="UZQ303" s="97"/>
      <c r="UZR303" s="97"/>
      <c r="UZS303" s="97"/>
      <c r="UZT303" s="97"/>
      <c r="UZU303" s="97"/>
      <c r="UZV303" s="97"/>
      <c r="UZW303" s="97"/>
      <c r="UZX303" s="97"/>
      <c r="UZY303" s="97"/>
      <c r="UZZ303" s="97"/>
      <c r="VAA303" s="97"/>
      <c r="VAB303" s="97"/>
      <c r="VAC303" s="97"/>
      <c r="VAD303" s="97"/>
      <c r="VAE303" s="97"/>
      <c r="VAF303" s="97"/>
      <c r="VAG303" s="97"/>
      <c r="VAH303" s="97"/>
      <c r="VAI303" s="97"/>
      <c r="VAJ303" s="97"/>
      <c r="VAK303" s="97"/>
      <c r="VAL303" s="97"/>
      <c r="VAM303" s="97"/>
      <c r="VAN303" s="97"/>
      <c r="VAO303" s="97"/>
      <c r="VAP303" s="97"/>
      <c r="VAQ303" s="97"/>
      <c r="VAR303" s="97"/>
      <c r="VAS303" s="97"/>
      <c r="VAT303" s="97"/>
      <c r="VAU303" s="97"/>
      <c r="VAV303" s="97"/>
      <c r="VAW303" s="97"/>
      <c r="VAX303" s="97"/>
      <c r="VAY303" s="97"/>
      <c r="VAZ303" s="97"/>
      <c r="VBA303" s="97"/>
      <c r="VBB303" s="97"/>
      <c r="VBC303" s="97"/>
      <c r="VBD303" s="97"/>
      <c r="VBE303" s="97"/>
      <c r="VBF303" s="97"/>
      <c r="VBG303" s="97"/>
      <c r="VBH303" s="97"/>
      <c r="VBI303" s="97"/>
      <c r="VBJ303" s="97"/>
      <c r="VBK303" s="97"/>
      <c r="VBL303" s="97"/>
      <c r="VBM303" s="97"/>
      <c r="VBN303" s="97"/>
      <c r="VBO303" s="97"/>
      <c r="VBP303" s="97"/>
      <c r="VBQ303" s="97"/>
      <c r="VBR303" s="97"/>
      <c r="VBS303" s="97"/>
      <c r="VBT303" s="97"/>
      <c r="VBU303" s="97"/>
      <c r="VBV303" s="97"/>
      <c r="VBW303" s="97"/>
      <c r="VBX303" s="97"/>
      <c r="VBY303" s="97"/>
      <c r="VBZ303" s="97"/>
      <c r="VCA303" s="97"/>
      <c r="VCB303" s="97"/>
      <c r="VCC303" s="97"/>
      <c r="VCD303" s="97"/>
      <c r="VCE303" s="97"/>
      <c r="VCF303" s="97"/>
      <c r="VCG303" s="97"/>
      <c r="VCH303" s="97"/>
      <c r="VCI303" s="97"/>
      <c r="VCJ303" s="97"/>
      <c r="VCK303" s="97"/>
      <c r="VCL303" s="97"/>
      <c r="VCM303" s="97"/>
      <c r="VCN303" s="97"/>
      <c r="VCO303" s="97"/>
      <c r="VCP303" s="97"/>
      <c r="VCQ303" s="97"/>
      <c r="VCR303" s="97"/>
      <c r="VCS303" s="97"/>
      <c r="VCT303" s="97"/>
      <c r="VCU303" s="97"/>
      <c r="VCV303" s="97"/>
      <c r="VCW303" s="97"/>
      <c r="VCX303" s="97"/>
      <c r="VCY303" s="97"/>
      <c r="VCZ303" s="97"/>
      <c r="VDA303" s="97"/>
      <c r="VDB303" s="97"/>
      <c r="VDC303" s="97"/>
      <c r="VDD303" s="97"/>
      <c r="VDE303" s="97"/>
      <c r="VDF303" s="97"/>
      <c r="VDG303" s="97"/>
      <c r="VDH303" s="97"/>
      <c r="VDI303" s="97"/>
      <c r="VDJ303" s="97"/>
      <c r="VDK303" s="97"/>
      <c r="VDL303" s="97"/>
      <c r="VDM303" s="97"/>
      <c r="VDN303" s="97"/>
      <c r="VDO303" s="97"/>
      <c r="VDP303" s="97"/>
      <c r="VDQ303" s="97"/>
      <c r="VDR303" s="97"/>
      <c r="VDS303" s="97"/>
      <c r="VDT303" s="97"/>
      <c r="VDU303" s="97"/>
      <c r="VDV303" s="97"/>
      <c r="VDW303" s="97"/>
      <c r="VDX303" s="97"/>
      <c r="VDY303" s="97"/>
      <c r="VDZ303" s="97"/>
      <c r="VEA303" s="97"/>
      <c r="VEB303" s="97"/>
      <c r="VEC303" s="97"/>
      <c r="VED303" s="97"/>
      <c r="VEE303" s="97"/>
      <c r="VEF303" s="97"/>
      <c r="VEG303" s="97"/>
      <c r="VEH303" s="97"/>
      <c r="VEI303" s="97"/>
      <c r="VEJ303" s="97"/>
      <c r="VEK303" s="97"/>
      <c r="VEL303" s="97"/>
      <c r="VEM303" s="97"/>
      <c r="VEN303" s="97"/>
      <c r="VEO303" s="97"/>
      <c r="VEP303" s="97"/>
      <c r="VEQ303" s="97"/>
      <c r="VER303" s="97"/>
      <c r="VES303" s="97"/>
      <c r="VET303" s="97"/>
      <c r="VEU303" s="97"/>
      <c r="VEV303" s="97"/>
      <c r="VEW303" s="97"/>
      <c r="VEX303" s="97"/>
      <c r="VEY303" s="97"/>
      <c r="VEZ303" s="97"/>
      <c r="VFA303" s="97"/>
      <c r="VFB303" s="97"/>
      <c r="VFC303" s="97"/>
      <c r="VFD303" s="97"/>
      <c r="VFE303" s="97"/>
      <c r="VFF303" s="97"/>
      <c r="VFG303" s="97"/>
      <c r="VFH303" s="97"/>
      <c r="VFI303" s="97"/>
      <c r="VFJ303" s="97"/>
      <c r="VFK303" s="97"/>
      <c r="VFL303" s="97"/>
      <c r="VFM303" s="97"/>
      <c r="VFN303" s="97"/>
      <c r="VFO303" s="97"/>
      <c r="VFP303" s="97"/>
      <c r="VFQ303" s="97"/>
      <c r="VFR303" s="97"/>
      <c r="VFS303" s="97"/>
      <c r="VFT303" s="97"/>
      <c r="VFU303" s="97"/>
      <c r="VFV303" s="97"/>
      <c r="VFW303" s="97"/>
      <c r="VFX303" s="97"/>
      <c r="VFY303" s="97"/>
      <c r="VFZ303" s="97"/>
      <c r="VGA303" s="97"/>
      <c r="VGB303" s="97"/>
      <c r="VGC303" s="97"/>
      <c r="VGD303" s="97"/>
      <c r="VGE303" s="97"/>
      <c r="VGF303" s="97"/>
      <c r="VGG303" s="97"/>
      <c r="VGH303" s="97"/>
      <c r="VGI303" s="97"/>
      <c r="VGJ303" s="97"/>
      <c r="VGK303" s="97"/>
      <c r="VGL303" s="97"/>
      <c r="VGM303" s="97"/>
      <c r="VGN303" s="97"/>
      <c r="VGO303" s="97"/>
      <c r="VGP303" s="97"/>
      <c r="VGQ303" s="97"/>
      <c r="VGR303" s="97"/>
      <c r="VGS303" s="97"/>
      <c r="VGT303" s="97"/>
      <c r="VGU303" s="97"/>
      <c r="VGV303" s="97"/>
      <c r="VGW303" s="97"/>
      <c r="VGX303" s="97"/>
      <c r="VGY303" s="97"/>
      <c r="VGZ303" s="97"/>
      <c r="VHA303" s="97"/>
      <c r="VHB303" s="97"/>
      <c r="VHC303" s="97"/>
      <c r="VHD303" s="97"/>
      <c r="VHE303" s="97"/>
      <c r="VHF303" s="97"/>
      <c r="VHG303" s="97"/>
      <c r="VHH303" s="97"/>
      <c r="VHI303" s="97"/>
      <c r="VHJ303" s="97"/>
      <c r="VHK303" s="97"/>
      <c r="VHL303" s="97"/>
      <c r="VHM303" s="97"/>
      <c r="VHN303" s="97"/>
      <c r="VHO303" s="97"/>
      <c r="VHP303" s="97"/>
      <c r="VHQ303" s="97"/>
      <c r="VHR303" s="97"/>
      <c r="VHS303" s="97"/>
      <c r="VHT303" s="97"/>
      <c r="VHU303" s="97"/>
      <c r="VHV303" s="97"/>
      <c r="VHW303" s="97"/>
      <c r="VHX303" s="97"/>
      <c r="VHY303" s="97"/>
      <c r="VHZ303" s="97"/>
      <c r="VIA303" s="97"/>
      <c r="VIB303" s="97"/>
      <c r="VIC303" s="97"/>
      <c r="VID303" s="97"/>
      <c r="VIE303" s="97"/>
      <c r="VIF303" s="97"/>
      <c r="VIG303" s="97"/>
      <c r="VIH303" s="97"/>
      <c r="VII303" s="97"/>
      <c r="VIJ303" s="97"/>
      <c r="VIK303" s="97"/>
      <c r="VIL303" s="97"/>
      <c r="VIM303" s="97"/>
      <c r="VIN303" s="97"/>
      <c r="VIO303" s="97"/>
      <c r="VIP303" s="97"/>
      <c r="VIQ303" s="97"/>
      <c r="VIR303" s="97"/>
      <c r="VIS303" s="97"/>
      <c r="VIT303" s="97"/>
      <c r="VIU303" s="97"/>
      <c r="VIV303" s="97"/>
      <c r="VIW303" s="97"/>
      <c r="VIX303" s="97"/>
      <c r="VIY303" s="97"/>
      <c r="VIZ303" s="97"/>
      <c r="VJA303" s="97"/>
      <c r="VJB303" s="97"/>
      <c r="VJC303" s="97"/>
      <c r="VJD303" s="97"/>
      <c r="VJE303" s="97"/>
      <c r="VJF303" s="97"/>
      <c r="VJG303" s="97"/>
      <c r="VJH303" s="97"/>
      <c r="VJI303" s="97"/>
      <c r="VJJ303" s="97"/>
      <c r="VJK303" s="97"/>
      <c r="VJL303" s="97"/>
      <c r="VJM303" s="97"/>
      <c r="VJN303" s="97"/>
      <c r="VJO303" s="97"/>
      <c r="VJP303" s="97"/>
      <c r="VJQ303" s="97"/>
      <c r="VJR303" s="97"/>
      <c r="VJS303" s="97"/>
      <c r="VJT303" s="97"/>
      <c r="VJU303" s="97"/>
      <c r="VJV303" s="97"/>
      <c r="VJW303" s="97"/>
      <c r="VJX303" s="97"/>
      <c r="VJY303" s="97"/>
      <c r="VJZ303" s="97"/>
      <c r="VKA303" s="97"/>
      <c r="VKB303" s="97"/>
      <c r="VKC303" s="97"/>
      <c r="VKD303" s="97"/>
      <c r="VKE303" s="97"/>
      <c r="VKF303" s="97"/>
      <c r="VKG303" s="97"/>
      <c r="VKH303" s="97"/>
      <c r="VKI303" s="97"/>
      <c r="VKJ303" s="97"/>
      <c r="VKK303" s="97"/>
      <c r="VKL303" s="97"/>
      <c r="VKM303" s="97"/>
      <c r="VKN303" s="97"/>
      <c r="VKO303" s="97"/>
      <c r="VKP303" s="97"/>
      <c r="VKQ303" s="97"/>
      <c r="VKR303" s="97"/>
      <c r="VKS303" s="97"/>
      <c r="VKT303" s="97"/>
      <c r="VKU303" s="97"/>
      <c r="VKV303" s="97"/>
      <c r="VKW303" s="97"/>
      <c r="VKX303" s="97"/>
      <c r="VKY303" s="97"/>
      <c r="VKZ303" s="97"/>
      <c r="VLA303" s="97"/>
      <c r="VLB303" s="97"/>
      <c r="VLC303" s="97"/>
      <c r="VLD303" s="97"/>
      <c r="VLE303" s="97"/>
      <c r="VLF303" s="97"/>
      <c r="VLG303" s="97"/>
      <c r="VLH303" s="97"/>
      <c r="VLI303" s="97"/>
      <c r="VLJ303" s="97"/>
      <c r="VLK303" s="97"/>
      <c r="VLL303" s="97"/>
      <c r="VLM303" s="97"/>
      <c r="VLN303" s="97"/>
      <c r="VLO303" s="97"/>
      <c r="VLP303" s="97"/>
      <c r="VLQ303" s="97"/>
      <c r="VLR303" s="97"/>
      <c r="VLS303" s="97"/>
      <c r="VLT303" s="97"/>
      <c r="VLU303" s="97"/>
      <c r="VLV303" s="97"/>
      <c r="VLW303" s="97"/>
      <c r="VLX303" s="97"/>
      <c r="VLY303" s="97"/>
      <c r="VLZ303" s="97"/>
      <c r="VMA303" s="97"/>
      <c r="VMB303" s="97"/>
      <c r="VMC303" s="97"/>
      <c r="VMD303" s="97"/>
      <c r="VME303" s="97"/>
      <c r="VMF303" s="97"/>
      <c r="VMG303" s="97"/>
      <c r="VMH303" s="97"/>
      <c r="VMI303" s="97"/>
      <c r="VMJ303" s="97"/>
      <c r="VMK303" s="97"/>
      <c r="VML303" s="97"/>
      <c r="VMM303" s="97"/>
      <c r="VMN303" s="97"/>
      <c r="VMO303" s="97"/>
      <c r="VMP303" s="97"/>
      <c r="VMQ303" s="97"/>
      <c r="VMR303" s="97"/>
      <c r="VMS303" s="97"/>
      <c r="VMT303" s="97"/>
      <c r="VMU303" s="97"/>
      <c r="VMV303" s="97"/>
      <c r="VMW303" s="97"/>
      <c r="VMX303" s="97"/>
      <c r="VMY303" s="97"/>
      <c r="VMZ303" s="97"/>
      <c r="VNA303" s="97"/>
      <c r="VNB303" s="97"/>
      <c r="VNC303" s="97"/>
      <c r="VND303" s="97"/>
      <c r="VNE303" s="97"/>
      <c r="VNF303" s="97"/>
      <c r="VNG303" s="97"/>
      <c r="VNH303" s="97"/>
      <c r="VNI303" s="97"/>
      <c r="VNJ303" s="97"/>
      <c r="VNK303" s="97"/>
      <c r="VNL303" s="97"/>
      <c r="VNM303" s="97"/>
      <c r="VNN303" s="97"/>
      <c r="VNO303" s="97"/>
      <c r="VNP303" s="97"/>
      <c r="VNQ303" s="97"/>
      <c r="VNR303" s="97"/>
      <c r="VNS303" s="97"/>
      <c r="VNT303" s="97"/>
      <c r="VNU303" s="97"/>
      <c r="VNV303" s="97"/>
      <c r="VNW303" s="97"/>
      <c r="VNX303" s="97"/>
      <c r="VNY303" s="97"/>
      <c r="VNZ303" s="97"/>
      <c r="VOA303" s="97"/>
      <c r="VOB303" s="97"/>
      <c r="VOC303" s="97"/>
      <c r="VOD303" s="97"/>
      <c r="VOE303" s="97"/>
      <c r="VOF303" s="97"/>
      <c r="VOG303" s="97"/>
      <c r="VOH303" s="97"/>
      <c r="VOI303" s="97"/>
      <c r="VOJ303" s="97"/>
      <c r="VOK303" s="97"/>
      <c r="VOL303" s="97"/>
      <c r="VOM303" s="97"/>
      <c r="VON303" s="97"/>
      <c r="VOO303" s="97"/>
      <c r="VOP303" s="97"/>
      <c r="VOQ303" s="97"/>
      <c r="VOR303" s="97"/>
      <c r="VOS303" s="97"/>
      <c r="VOT303" s="97"/>
      <c r="VOU303" s="97"/>
      <c r="VOV303" s="97"/>
      <c r="VOW303" s="97"/>
      <c r="VOX303" s="97"/>
      <c r="VOY303" s="97"/>
      <c r="VOZ303" s="97"/>
      <c r="VPA303" s="97"/>
      <c r="VPB303" s="97"/>
      <c r="VPC303" s="97"/>
      <c r="VPD303" s="97"/>
      <c r="VPE303" s="97"/>
      <c r="VPF303" s="97"/>
      <c r="VPG303" s="97"/>
      <c r="VPH303" s="97"/>
      <c r="VPI303" s="97"/>
      <c r="VPJ303" s="97"/>
      <c r="VPK303" s="97"/>
      <c r="VPL303" s="97"/>
      <c r="VPM303" s="97"/>
      <c r="VPN303" s="97"/>
      <c r="VPO303" s="97"/>
      <c r="VPP303" s="97"/>
      <c r="VPQ303" s="97"/>
      <c r="VPR303" s="97"/>
      <c r="VPS303" s="97"/>
      <c r="VPT303" s="97"/>
      <c r="VPU303" s="97"/>
      <c r="VPV303" s="97"/>
      <c r="VPW303" s="97"/>
      <c r="VPX303" s="97"/>
      <c r="VPY303" s="97"/>
      <c r="VPZ303" s="97"/>
      <c r="VQA303" s="97"/>
      <c r="VQB303" s="97"/>
      <c r="VQC303" s="97"/>
      <c r="VQD303" s="97"/>
      <c r="VQE303" s="97"/>
      <c r="VQF303" s="97"/>
      <c r="VQG303" s="97"/>
      <c r="VQH303" s="97"/>
      <c r="VQI303" s="97"/>
      <c r="VQJ303" s="97"/>
      <c r="VQK303" s="97"/>
      <c r="VQL303" s="97"/>
      <c r="VQM303" s="97"/>
      <c r="VQN303" s="97"/>
      <c r="VQO303" s="97"/>
      <c r="VQP303" s="97"/>
      <c r="VQQ303" s="97"/>
      <c r="VQR303" s="97"/>
      <c r="VQS303" s="97"/>
      <c r="VQT303" s="97"/>
      <c r="VQU303" s="97"/>
      <c r="VQV303" s="97"/>
      <c r="VQW303" s="97"/>
      <c r="VQX303" s="97"/>
      <c r="VQY303" s="97"/>
      <c r="VQZ303" s="97"/>
      <c r="VRA303" s="97"/>
      <c r="VRB303" s="97"/>
      <c r="VRC303" s="97"/>
      <c r="VRD303" s="97"/>
      <c r="VRE303" s="97"/>
      <c r="VRF303" s="97"/>
      <c r="VRG303" s="97"/>
      <c r="VRH303" s="97"/>
      <c r="VRI303" s="97"/>
      <c r="VRJ303" s="97"/>
      <c r="VRK303" s="97"/>
      <c r="VRL303" s="97"/>
      <c r="VRM303" s="97"/>
      <c r="VRN303" s="97"/>
      <c r="VRO303" s="97"/>
      <c r="VRP303" s="97"/>
      <c r="VRQ303" s="97"/>
      <c r="VRR303" s="97"/>
      <c r="VRS303" s="97"/>
      <c r="VRT303" s="97"/>
      <c r="VRU303" s="97"/>
      <c r="VRV303" s="97"/>
      <c r="VRW303" s="97"/>
      <c r="VRX303" s="97"/>
      <c r="VRY303" s="97"/>
      <c r="VRZ303" s="97"/>
      <c r="VSA303" s="97"/>
      <c r="VSB303" s="97"/>
      <c r="VSC303" s="97"/>
      <c r="VSD303" s="97"/>
      <c r="VSE303" s="97"/>
      <c r="VSF303" s="97"/>
      <c r="VSG303" s="97"/>
      <c r="VSH303" s="97"/>
      <c r="VSI303" s="97"/>
      <c r="VSJ303" s="97"/>
      <c r="VSK303" s="97"/>
      <c r="VSL303" s="97"/>
      <c r="VSM303" s="97"/>
      <c r="VSN303" s="97"/>
      <c r="VSO303" s="97"/>
      <c r="VSP303" s="97"/>
      <c r="VSQ303" s="97"/>
      <c r="VSR303" s="97"/>
      <c r="VSS303" s="97"/>
      <c r="VST303" s="97"/>
      <c r="VSU303" s="97"/>
      <c r="VSV303" s="97"/>
      <c r="VSW303" s="97"/>
      <c r="VSX303" s="97"/>
      <c r="VSY303" s="97"/>
      <c r="VSZ303" s="97"/>
      <c r="VTA303" s="97"/>
      <c r="VTB303" s="97"/>
      <c r="VTC303" s="97"/>
      <c r="VTD303" s="97"/>
      <c r="VTE303" s="97"/>
      <c r="VTF303" s="97"/>
      <c r="VTG303" s="97"/>
      <c r="VTH303" s="97"/>
      <c r="VTI303" s="97"/>
      <c r="VTJ303" s="97"/>
      <c r="VTK303" s="97"/>
      <c r="VTL303" s="97"/>
      <c r="VTM303" s="97"/>
      <c r="VTN303" s="97"/>
      <c r="VTO303" s="97"/>
      <c r="VTP303" s="97"/>
      <c r="VTQ303" s="97"/>
      <c r="VTR303" s="97"/>
      <c r="VTS303" s="97"/>
      <c r="VTT303" s="97"/>
      <c r="VTU303" s="97"/>
      <c r="VTV303" s="97"/>
      <c r="VTW303" s="97"/>
      <c r="VTX303" s="97"/>
      <c r="VTY303" s="97"/>
      <c r="VTZ303" s="97"/>
      <c r="VUA303" s="97"/>
      <c r="VUB303" s="97"/>
      <c r="VUC303" s="97"/>
      <c r="VUD303" s="97"/>
      <c r="VUE303" s="97"/>
      <c r="VUF303" s="97"/>
      <c r="VUG303" s="97"/>
      <c r="VUH303" s="97"/>
      <c r="VUI303" s="97"/>
      <c r="VUJ303" s="97"/>
      <c r="VUK303" s="97"/>
      <c r="VUL303" s="97"/>
      <c r="VUM303" s="97"/>
      <c r="VUN303" s="97"/>
      <c r="VUO303" s="97"/>
      <c r="VUP303" s="97"/>
      <c r="VUQ303" s="97"/>
      <c r="VUR303" s="97"/>
      <c r="VUS303" s="97"/>
      <c r="VUT303" s="97"/>
      <c r="VUU303" s="97"/>
      <c r="VUV303" s="97"/>
      <c r="VUW303" s="97"/>
      <c r="VUX303" s="97"/>
      <c r="VUY303" s="97"/>
      <c r="VUZ303" s="97"/>
      <c r="VVA303" s="97"/>
      <c r="VVB303" s="97"/>
      <c r="VVC303" s="97"/>
      <c r="VVD303" s="97"/>
      <c r="VVE303" s="97"/>
      <c r="VVF303" s="97"/>
      <c r="VVG303" s="97"/>
      <c r="VVH303" s="97"/>
      <c r="VVI303" s="97"/>
      <c r="VVJ303" s="97"/>
      <c r="VVK303" s="97"/>
      <c r="VVL303" s="97"/>
      <c r="VVM303" s="97"/>
      <c r="VVN303" s="97"/>
      <c r="VVO303" s="97"/>
      <c r="VVP303" s="97"/>
      <c r="VVQ303" s="97"/>
      <c r="VVR303" s="97"/>
      <c r="VVS303" s="97"/>
      <c r="VVT303" s="97"/>
      <c r="VVU303" s="97"/>
      <c r="VVV303" s="97"/>
      <c r="VVW303" s="97"/>
      <c r="VVX303" s="97"/>
      <c r="VVY303" s="97"/>
      <c r="VVZ303" s="97"/>
      <c r="VWA303" s="97"/>
      <c r="VWB303" s="97"/>
      <c r="VWC303" s="97"/>
      <c r="VWD303" s="97"/>
      <c r="VWE303" s="97"/>
      <c r="VWF303" s="97"/>
      <c r="VWG303" s="97"/>
      <c r="VWH303" s="97"/>
      <c r="VWI303" s="97"/>
      <c r="VWJ303" s="97"/>
      <c r="VWK303" s="97"/>
      <c r="VWL303" s="97"/>
      <c r="VWM303" s="97"/>
      <c r="VWN303" s="97"/>
      <c r="VWO303" s="97"/>
      <c r="VWP303" s="97"/>
      <c r="VWQ303" s="97"/>
      <c r="VWR303" s="97"/>
      <c r="VWS303" s="97"/>
      <c r="VWT303" s="97"/>
      <c r="VWU303" s="97"/>
      <c r="VWV303" s="97"/>
      <c r="VWW303" s="97"/>
      <c r="VWX303" s="97"/>
      <c r="VWY303" s="97"/>
      <c r="VWZ303" s="97"/>
      <c r="VXA303" s="97"/>
      <c r="VXB303" s="97"/>
      <c r="VXC303" s="97"/>
      <c r="VXD303" s="97"/>
      <c r="VXE303" s="97"/>
      <c r="VXF303" s="97"/>
      <c r="VXG303" s="97"/>
      <c r="VXH303" s="97"/>
      <c r="VXI303" s="97"/>
      <c r="VXJ303" s="97"/>
      <c r="VXK303" s="97"/>
      <c r="VXL303" s="97"/>
      <c r="VXM303" s="97"/>
      <c r="VXN303" s="97"/>
      <c r="VXO303" s="97"/>
      <c r="VXP303" s="97"/>
      <c r="VXQ303" s="97"/>
      <c r="VXR303" s="97"/>
      <c r="VXS303" s="97"/>
      <c r="VXT303" s="97"/>
      <c r="VXU303" s="97"/>
      <c r="VXV303" s="97"/>
      <c r="VXW303" s="97"/>
      <c r="VXX303" s="97"/>
      <c r="VXY303" s="97"/>
      <c r="VXZ303" s="97"/>
      <c r="VYA303" s="97"/>
      <c r="VYB303" s="97"/>
      <c r="VYC303" s="97"/>
      <c r="VYD303" s="97"/>
      <c r="VYE303" s="97"/>
      <c r="VYF303" s="97"/>
      <c r="VYG303" s="97"/>
      <c r="VYH303" s="97"/>
      <c r="VYI303" s="97"/>
      <c r="VYJ303" s="97"/>
      <c r="VYK303" s="97"/>
      <c r="VYL303" s="97"/>
      <c r="VYM303" s="97"/>
      <c r="VYN303" s="97"/>
      <c r="VYO303" s="97"/>
      <c r="VYP303" s="97"/>
      <c r="VYQ303" s="97"/>
      <c r="VYR303" s="97"/>
      <c r="VYS303" s="97"/>
      <c r="VYT303" s="97"/>
      <c r="VYU303" s="97"/>
      <c r="VYV303" s="97"/>
      <c r="VYW303" s="97"/>
      <c r="VYX303" s="97"/>
      <c r="VYY303" s="97"/>
      <c r="VYZ303" s="97"/>
      <c r="VZA303" s="97"/>
      <c r="VZB303" s="97"/>
      <c r="VZC303" s="97"/>
      <c r="VZD303" s="97"/>
      <c r="VZE303" s="97"/>
      <c r="VZF303" s="97"/>
      <c r="VZG303" s="97"/>
      <c r="VZH303" s="97"/>
      <c r="VZI303" s="97"/>
      <c r="VZJ303" s="97"/>
      <c r="VZK303" s="97"/>
      <c r="VZL303" s="97"/>
      <c r="VZM303" s="97"/>
      <c r="VZN303" s="97"/>
      <c r="VZO303" s="97"/>
      <c r="VZP303" s="97"/>
      <c r="VZQ303" s="97"/>
      <c r="VZR303" s="97"/>
      <c r="VZS303" s="97"/>
      <c r="VZT303" s="97"/>
      <c r="VZU303" s="97"/>
      <c r="VZV303" s="97"/>
      <c r="VZW303" s="97"/>
      <c r="VZX303" s="97"/>
      <c r="VZY303" s="97"/>
      <c r="VZZ303" s="97"/>
      <c r="WAA303" s="97"/>
      <c r="WAB303" s="97"/>
      <c r="WAC303" s="97"/>
      <c r="WAD303" s="97"/>
      <c r="WAE303" s="97"/>
      <c r="WAF303" s="97"/>
      <c r="WAG303" s="97"/>
      <c r="WAH303" s="97"/>
      <c r="WAI303" s="97"/>
      <c r="WAJ303" s="97"/>
      <c r="WAK303" s="97"/>
      <c r="WAL303" s="97"/>
      <c r="WAM303" s="97"/>
      <c r="WAN303" s="97"/>
      <c r="WAO303" s="97"/>
      <c r="WAP303" s="97"/>
      <c r="WAQ303" s="97"/>
      <c r="WAR303" s="97"/>
      <c r="WAS303" s="97"/>
      <c r="WAT303" s="97"/>
      <c r="WAU303" s="97"/>
      <c r="WAV303" s="97"/>
      <c r="WAW303" s="97"/>
      <c r="WAX303" s="97"/>
      <c r="WAY303" s="97"/>
      <c r="WAZ303" s="97"/>
      <c r="WBA303" s="97"/>
      <c r="WBB303" s="97"/>
      <c r="WBC303" s="97"/>
      <c r="WBD303" s="97"/>
      <c r="WBE303" s="97"/>
      <c r="WBF303" s="97"/>
      <c r="WBG303" s="97"/>
      <c r="WBH303" s="97"/>
      <c r="WBI303" s="97"/>
      <c r="WBJ303" s="97"/>
      <c r="WBK303" s="97"/>
      <c r="WBL303" s="97"/>
      <c r="WBM303" s="97"/>
      <c r="WBN303" s="97"/>
      <c r="WBO303" s="97"/>
      <c r="WBP303" s="97"/>
      <c r="WBQ303" s="97"/>
      <c r="WBR303" s="97"/>
      <c r="WBS303" s="97"/>
      <c r="WBT303" s="97"/>
      <c r="WBU303" s="97"/>
      <c r="WBV303" s="97"/>
      <c r="WBW303" s="97"/>
      <c r="WBX303" s="97"/>
      <c r="WBY303" s="97"/>
      <c r="WBZ303" s="97"/>
      <c r="WCA303" s="97"/>
      <c r="WCB303" s="97"/>
      <c r="WCC303" s="97"/>
      <c r="WCD303" s="97"/>
      <c r="WCE303" s="97"/>
      <c r="WCF303" s="97"/>
      <c r="WCG303" s="97"/>
      <c r="WCH303" s="97"/>
      <c r="WCI303" s="97"/>
      <c r="WCJ303" s="97"/>
      <c r="WCK303" s="97"/>
      <c r="WCL303" s="97"/>
      <c r="WCM303" s="97"/>
      <c r="WCN303" s="97"/>
      <c r="WCO303" s="97"/>
      <c r="WCP303" s="97"/>
      <c r="WCQ303" s="97"/>
      <c r="WCR303" s="97"/>
      <c r="WCS303" s="97"/>
      <c r="WCT303" s="97"/>
      <c r="WCU303" s="97"/>
      <c r="WCV303" s="97"/>
      <c r="WCW303" s="97"/>
      <c r="WCX303" s="97"/>
      <c r="WCY303" s="97"/>
      <c r="WCZ303" s="97"/>
      <c r="WDA303" s="97"/>
      <c r="WDB303" s="97"/>
      <c r="WDC303" s="97"/>
      <c r="WDD303" s="97"/>
      <c r="WDE303" s="97"/>
      <c r="WDF303" s="97"/>
      <c r="WDG303" s="97"/>
      <c r="WDH303" s="97"/>
      <c r="WDI303" s="97"/>
      <c r="WDJ303" s="97"/>
      <c r="WDK303" s="97"/>
      <c r="WDL303" s="97"/>
      <c r="WDM303" s="97"/>
      <c r="WDN303" s="97"/>
      <c r="WDO303" s="97"/>
      <c r="WDP303" s="97"/>
      <c r="WDQ303" s="97"/>
      <c r="WDR303" s="97"/>
      <c r="WDS303" s="97"/>
      <c r="WDT303" s="97"/>
      <c r="WDU303" s="97"/>
      <c r="WDV303" s="97"/>
      <c r="WDW303" s="97"/>
      <c r="WDX303" s="97"/>
      <c r="WDY303" s="97"/>
      <c r="WDZ303" s="97"/>
      <c r="WEA303" s="97"/>
      <c r="WEB303" s="97"/>
      <c r="WEC303" s="97"/>
      <c r="WED303" s="97"/>
      <c r="WEE303" s="97"/>
      <c r="WEF303" s="97"/>
      <c r="WEG303" s="97"/>
      <c r="WEH303" s="97"/>
      <c r="WEI303" s="97"/>
      <c r="WEJ303" s="97"/>
      <c r="WEK303" s="97"/>
      <c r="WEL303" s="97"/>
      <c r="WEM303" s="97"/>
      <c r="WEN303" s="97"/>
      <c r="WEO303" s="97"/>
      <c r="WEP303" s="97"/>
      <c r="WEQ303" s="97"/>
      <c r="WER303" s="97"/>
      <c r="WES303" s="97"/>
      <c r="WET303" s="97"/>
      <c r="WEU303" s="97"/>
      <c r="WEV303" s="97"/>
      <c r="WEW303" s="97"/>
      <c r="WEX303" s="97"/>
      <c r="WEY303" s="97"/>
      <c r="WEZ303" s="97"/>
      <c r="WFA303" s="97"/>
      <c r="WFB303" s="97"/>
      <c r="WFC303" s="97"/>
      <c r="WFD303" s="97"/>
      <c r="WFE303" s="97"/>
      <c r="WFF303" s="97"/>
      <c r="WFG303" s="97"/>
      <c r="WFH303" s="97"/>
      <c r="WFI303" s="97"/>
      <c r="WFJ303" s="97"/>
      <c r="WFK303" s="97"/>
      <c r="WFL303" s="97"/>
      <c r="WFM303" s="97"/>
      <c r="WFN303" s="97"/>
      <c r="WFO303" s="97"/>
      <c r="WFP303" s="97"/>
      <c r="WFQ303" s="97"/>
      <c r="WFR303" s="97"/>
      <c r="WFS303" s="97"/>
      <c r="WFT303" s="97"/>
      <c r="WFU303" s="97"/>
      <c r="WFV303" s="97"/>
      <c r="WFW303" s="97"/>
      <c r="WFX303" s="97"/>
      <c r="WFY303" s="97"/>
      <c r="WFZ303" s="97"/>
      <c r="WGA303" s="97"/>
      <c r="WGB303" s="97"/>
      <c r="WGC303" s="97"/>
      <c r="WGD303" s="97"/>
      <c r="WGE303" s="97"/>
      <c r="WGF303" s="97"/>
      <c r="WGG303" s="97"/>
      <c r="WGH303" s="97"/>
      <c r="WGI303" s="97"/>
      <c r="WGJ303" s="97"/>
      <c r="WGK303" s="97"/>
      <c r="WGL303" s="97"/>
      <c r="WGM303" s="97"/>
      <c r="WGN303" s="97"/>
      <c r="WGO303" s="97"/>
      <c r="WGP303" s="97"/>
      <c r="WGQ303" s="97"/>
      <c r="WGR303" s="97"/>
      <c r="WGS303" s="97"/>
      <c r="WGT303" s="97"/>
      <c r="WGU303" s="97"/>
      <c r="WGV303" s="97"/>
      <c r="WGW303" s="97"/>
      <c r="WGX303" s="97"/>
      <c r="WGY303" s="97"/>
      <c r="WGZ303" s="97"/>
      <c r="WHA303" s="97"/>
      <c r="WHB303" s="97"/>
      <c r="WHC303" s="97"/>
      <c r="WHD303" s="97"/>
      <c r="WHE303" s="97"/>
      <c r="WHF303" s="97"/>
      <c r="WHG303" s="97"/>
      <c r="WHH303" s="97"/>
      <c r="WHI303" s="97"/>
      <c r="WHJ303" s="97"/>
      <c r="WHK303" s="97"/>
      <c r="WHL303" s="97"/>
      <c r="WHM303" s="97"/>
      <c r="WHN303" s="97"/>
      <c r="WHO303" s="97"/>
      <c r="WHP303" s="97"/>
      <c r="WHQ303" s="97"/>
      <c r="WHR303" s="97"/>
      <c r="WHS303" s="97"/>
      <c r="WHT303" s="97"/>
      <c r="WHU303" s="97"/>
      <c r="WHV303" s="97"/>
      <c r="WHW303" s="97"/>
      <c r="WHX303" s="97"/>
      <c r="WHY303" s="97"/>
      <c r="WHZ303" s="97"/>
      <c r="WIA303" s="97"/>
      <c r="WIB303" s="97"/>
      <c r="WIC303" s="97"/>
      <c r="WID303" s="97"/>
      <c r="WIE303" s="97"/>
      <c r="WIF303" s="97"/>
      <c r="WIG303" s="97"/>
      <c r="WIH303" s="97"/>
      <c r="WII303" s="97"/>
      <c r="WIJ303" s="97"/>
      <c r="WIK303" s="97"/>
      <c r="WIL303" s="97"/>
      <c r="WIM303" s="97"/>
      <c r="WIN303" s="97"/>
      <c r="WIO303" s="97"/>
      <c r="WIP303" s="97"/>
      <c r="WIQ303" s="97"/>
      <c r="WIR303" s="97"/>
      <c r="WIS303" s="97"/>
      <c r="WIT303" s="97"/>
      <c r="WIU303" s="97"/>
      <c r="WIV303" s="97"/>
      <c r="WIW303" s="97"/>
      <c r="WIX303" s="97"/>
      <c r="WIY303" s="97"/>
      <c r="WIZ303" s="97"/>
      <c r="WJA303" s="97"/>
      <c r="WJB303" s="97"/>
      <c r="WJC303" s="97"/>
      <c r="WJD303" s="97"/>
      <c r="WJE303" s="97"/>
      <c r="WJF303" s="97"/>
      <c r="WJG303" s="97"/>
      <c r="WJH303" s="97"/>
      <c r="WJI303" s="97"/>
      <c r="WJJ303" s="97"/>
      <c r="WJK303" s="97"/>
      <c r="WJL303" s="97"/>
      <c r="WJM303" s="97"/>
      <c r="WJN303" s="97"/>
      <c r="WJO303" s="97"/>
      <c r="WJP303" s="97"/>
      <c r="WJQ303" s="97"/>
      <c r="WJR303" s="97"/>
      <c r="WJS303" s="97"/>
      <c r="WJT303" s="97"/>
      <c r="WJU303" s="97"/>
      <c r="WJV303" s="97"/>
      <c r="WJW303" s="97"/>
      <c r="WJX303" s="97"/>
      <c r="WJY303" s="97"/>
      <c r="WJZ303" s="97"/>
      <c r="WKA303" s="97"/>
      <c r="WKB303" s="97"/>
      <c r="WKC303" s="97"/>
      <c r="WKD303" s="97"/>
      <c r="WKE303" s="97"/>
      <c r="WKF303" s="97"/>
      <c r="WKG303" s="97"/>
      <c r="WKH303" s="97"/>
      <c r="WKI303" s="97"/>
      <c r="WKJ303" s="97"/>
      <c r="WKK303" s="97"/>
      <c r="WKL303" s="97"/>
      <c r="WKM303" s="97"/>
      <c r="WKN303" s="97"/>
      <c r="WKO303" s="97"/>
      <c r="WKP303" s="97"/>
      <c r="WKQ303" s="97"/>
      <c r="WKR303" s="97"/>
      <c r="WKS303" s="97"/>
      <c r="WKT303" s="97"/>
      <c r="WKU303" s="97"/>
      <c r="WKV303" s="97"/>
      <c r="WKW303" s="97"/>
      <c r="WKX303" s="97"/>
      <c r="WKY303" s="97"/>
      <c r="WKZ303" s="97"/>
      <c r="WLA303" s="97"/>
      <c r="WLB303" s="97"/>
      <c r="WLC303" s="97"/>
      <c r="WLD303" s="97"/>
      <c r="WLE303" s="97"/>
      <c r="WLF303" s="97"/>
      <c r="WLG303" s="97"/>
      <c r="WLH303" s="97"/>
      <c r="WLI303" s="97"/>
      <c r="WLJ303" s="97"/>
      <c r="WLK303" s="97"/>
      <c r="WLL303" s="97"/>
      <c r="WLM303" s="97"/>
      <c r="WLN303" s="97"/>
      <c r="WLO303" s="97"/>
      <c r="WLP303" s="97"/>
      <c r="WLQ303" s="97"/>
      <c r="WLR303" s="97"/>
      <c r="WLS303" s="97"/>
      <c r="WLT303" s="97"/>
      <c r="WLU303" s="97"/>
      <c r="WLV303" s="97"/>
      <c r="WLW303" s="97"/>
      <c r="WLX303" s="97"/>
      <c r="WLY303" s="97"/>
      <c r="WLZ303" s="97"/>
      <c r="WMA303" s="97"/>
      <c r="WMB303" s="97"/>
      <c r="WMC303" s="97"/>
      <c r="WMD303" s="97"/>
      <c r="WME303" s="97"/>
      <c r="WMF303" s="97"/>
      <c r="WMG303" s="97"/>
      <c r="WMH303" s="97"/>
      <c r="WMI303" s="97"/>
      <c r="WMJ303" s="97"/>
      <c r="WMK303" s="97"/>
      <c r="WML303" s="97"/>
      <c r="WMM303" s="97"/>
      <c r="WMN303" s="97"/>
      <c r="WMO303" s="97"/>
      <c r="WMP303" s="97"/>
      <c r="WMQ303" s="97"/>
      <c r="WMR303" s="97"/>
      <c r="WMS303" s="97"/>
      <c r="WMT303" s="97"/>
      <c r="WMU303" s="97"/>
      <c r="WMV303" s="97"/>
      <c r="WMW303" s="97"/>
      <c r="WMX303" s="97"/>
      <c r="WMY303" s="97"/>
      <c r="WMZ303" s="97"/>
      <c r="WNA303" s="97"/>
      <c r="WNB303" s="97"/>
      <c r="WNC303" s="97"/>
      <c r="WND303" s="97"/>
      <c r="WNE303" s="97"/>
      <c r="WNF303" s="97"/>
      <c r="WNG303" s="97"/>
      <c r="WNH303" s="97"/>
      <c r="WNI303" s="97"/>
      <c r="WNJ303" s="97"/>
      <c r="WNK303" s="97"/>
      <c r="WNL303" s="97"/>
      <c r="WNM303" s="97"/>
      <c r="WNN303" s="97"/>
      <c r="WNO303" s="97"/>
      <c r="WNP303" s="97"/>
      <c r="WNQ303" s="97"/>
      <c r="WNR303" s="97"/>
      <c r="WNS303" s="97"/>
      <c r="WNT303" s="97"/>
      <c r="WNU303" s="97"/>
      <c r="WNV303" s="97"/>
      <c r="WNW303" s="97"/>
      <c r="WNX303" s="97"/>
      <c r="WNY303" s="97"/>
      <c r="WNZ303" s="97"/>
      <c r="WOA303" s="97"/>
      <c r="WOB303" s="97"/>
      <c r="WOC303" s="97"/>
      <c r="WOD303" s="97"/>
      <c r="WOE303" s="97"/>
      <c r="WOF303" s="97"/>
      <c r="WOG303" s="97"/>
      <c r="WOH303" s="97"/>
      <c r="WOI303" s="97"/>
      <c r="WOJ303" s="97"/>
      <c r="WOK303" s="97"/>
      <c r="WOL303" s="97"/>
      <c r="WOM303" s="97"/>
      <c r="WON303" s="97"/>
      <c r="WOO303" s="97"/>
      <c r="WOP303" s="97"/>
      <c r="WOQ303" s="97"/>
      <c r="WOR303" s="97"/>
      <c r="WOS303" s="97"/>
      <c r="WOT303" s="97"/>
      <c r="WOU303" s="97"/>
      <c r="WOV303" s="97"/>
      <c r="WOW303" s="97"/>
      <c r="WOX303" s="97"/>
      <c r="WOY303" s="97"/>
      <c r="WOZ303" s="97"/>
      <c r="WPA303" s="97"/>
      <c r="WPB303" s="97"/>
      <c r="WPC303" s="97"/>
      <c r="WPD303" s="97"/>
      <c r="WPE303" s="97"/>
      <c r="WPF303" s="97"/>
      <c r="WPG303" s="97"/>
      <c r="WPH303" s="97"/>
      <c r="WPI303" s="97"/>
      <c r="WPJ303" s="97"/>
      <c r="WPK303" s="97"/>
      <c r="WPL303" s="97"/>
      <c r="WPM303" s="97"/>
      <c r="WPN303" s="97"/>
      <c r="WPO303" s="97"/>
      <c r="WPP303" s="97"/>
      <c r="WPQ303" s="97"/>
      <c r="WPR303" s="97"/>
      <c r="WPS303" s="97"/>
      <c r="WPT303" s="97"/>
      <c r="WPU303" s="97"/>
      <c r="WPV303" s="97"/>
      <c r="WPW303" s="97"/>
      <c r="WPX303" s="97"/>
      <c r="WPY303" s="97"/>
      <c r="WPZ303" s="97"/>
      <c r="WQA303" s="97"/>
      <c r="WQB303" s="97"/>
      <c r="WQC303" s="97"/>
      <c r="WQD303" s="97"/>
      <c r="WQE303" s="97"/>
      <c r="WQF303" s="97"/>
      <c r="WQG303" s="97"/>
      <c r="WQH303" s="97"/>
      <c r="WQI303" s="97"/>
      <c r="WQJ303" s="97"/>
      <c r="WQK303" s="97"/>
      <c r="WQL303" s="97"/>
      <c r="WQM303" s="97"/>
      <c r="WQN303" s="97"/>
      <c r="WQO303" s="97"/>
      <c r="WQP303" s="97"/>
      <c r="WQQ303" s="97"/>
      <c r="WQR303" s="97"/>
      <c r="WQS303" s="97"/>
      <c r="WQT303" s="97"/>
      <c r="WQU303" s="97"/>
      <c r="WQV303" s="97"/>
      <c r="WQW303" s="97"/>
      <c r="WQX303" s="97"/>
      <c r="WQY303" s="97"/>
      <c r="WQZ303" s="97"/>
      <c r="WRA303" s="97"/>
      <c r="WRB303" s="97"/>
      <c r="WRC303" s="97"/>
      <c r="WRD303" s="97"/>
      <c r="WRE303" s="97"/>
      <c r="WRF303" s="97"/>
      <c r="WRG303" s="97"/>
      <c r="WRH303" s="97"/>
      <c r="WRI303" s="97"/>
      <c r="WRJ303" s="97"/>
      <c r="WRK303" s="97"/>
      <c r="WRL303" s="97"/>
      <c r="WRM303" s="97"/>
      <c r="WRN303" s="97"/>
      <c r="WRO303" s="97"/>
      <c r="WRP303" s="97"/>
      <c r="WRQ303" s="97"/>
      <c r="WRR303" s="97"/>
      <c r="WRS303" s="97"/>
      <c r="WRT303" s="97"/>
      <c r="WRU303" s="97"/>
      <c r="WRV303" s="97"/>
      <c r="WRW303" s="97"/>
      <c r="WRX303" s="97"/>
      <c r="WRY303" s="97"/>
      <c r="WRZ303" s="97"/>
      <c r="WSA303" s="97"/>
      <c r="WSB303" s="97"/>
      <c r="WSC303" s="97"/>
      <c r="WSD303" s="97"/>
      <c r="WSE303" s="97"/>
      <c r="WSF303" s="97"/>
      <c r="WSG303" s="97"/>
      <c r="WSH303" s="97"/>
      <c r="WSI303" s="97"/>
      <c r="WSJ303" s="97"/>
      <c r="WSK303" s="97"/>
      <c r="WSL303" s="97"/>
      <c r="WSM303" s="97"/>
      <c r="WSN303" s="97"/>
      <c r="WSO303" s="97"/>
      <c r="WSP303" s="97"/>
      <c r="WSQ303" s="97"/>
      <c r="WSR303" s="97"/>
      <c r="WSS303" s="97"/>
      <c r="WST303" s="97"/>
      <c r="WSU303" s="97"/>
      <c r="WSV303" s="97"/>
      <c r="WSW303" s="97"/>
      <c r="WSX303" s="97"/>
      <c r="WSY303" s="97"/>
      <c r="WSZ303" s="97"/>
      <c r="WTA303" s="97"/>
      <c r="WTB303" s="97"/>
      <c r="WTC303" s="97"/>
      <c r="WTD303" s="97"/>
      <c r="WTE303" s="97"/>
      <c r="WTF303" s="97"/>
      <c r="WTG303" s="97"/>
      <c r="WTH303" s="97"/>
      <c r="WTI303" s="97"/>
      <c r="WTJ303" s="97"/>
      <c r="WTK303" s="97"/>
      <c r="WTL303" s="97"/>
      <c r="WTM303" s="97"/>
      <c r="WTN303" s="97"/>
      <c r="WTO303" s="97"/>
      <c r="WTP303" s="97"/>
      <c r="WTQ303" s="97"/>
      <c r="WTR303" s="97"/>
      <c r="WTS303" s="97"/>
      <c r="WTT303" s="97"/>
      <c r="WTU303" s="97"/>
      <c r="WTV303" s="97"/>
      <c r="WTW303" s="97"/>
      <c r="WTX303" s="97"/>
      <c r="WTY303" s="97"/>
      <c r="WTZ303" s="97"/>
      <c r="WUA303" s="97"/>
      <c r="WUB303" s="97"/>
      <c r="WUC303" s="97"/>
      <c r="WUD303" s="97"/>
      <c r="WUE303" s="97"/>
      <c r="WUF303" s="97"/>
      <c r="WUG303" s="97"/>
      <c r="WUH303" s="97"/>
      <c r="WUI303" s="97"/>
      <c r="WUJ303" s="97"/>
      <c r="WUK303" s="97"/>
      <c r="WUL303" s="97"/>
      <c r="WUM303" s="97"/>
      <c r="WUN303" s="97"/>
      <c r="WUO303" s="97"/>
      <c r="WUP303" s="97"/>
      <c r="WUQ303" s="97"/>
      <c r="WUR303" s="97"/>
      <c r="WUS303" s="97"/>
      <c r="WUT303" s="97"/>
      <c r="WUU303" s="97"/>
      <c r="WUV303" s="97"/>
      <c r="WUW303" s="97"/>
      <c r="WUX303" s="97"/>
      <c r="WUY303" s="97"/>
      <c r="WUZ303" s="97"/>
      <c r="WVA303" s="97"/>
      <c r="WVB303" s="97"/>
      <c r="WVC303" s="97"/>
      <c r="WVD303" s="97"/>
      <c r="WVE303" s="97"/>
      <c r="WVF303" s="97"/>
      <c r="WVG303" s="97"/>
      <c r="WVH303" s="97"/>
      <c r="WVI303" s="97"/>
      <c r="WVJ303" s="97"/>
      <c r="WVK303" s="97"/>
      <c r="WVL303" s="97"/>
      <c r="WVM303" s="97"/>
      <c r="WVN303" s="97"/>
      <c r="WVO303" s="97"/>
      <c r="WVP303" s="97"/>
      <c r="WVQ303" s="97"/>
      <c r="WVR303" s="97"/>
      <c r="WVS303" s="97"/>
      <c r="WVT303" s="97"/>
      <c r="WVU303" s="97"/>
      <c r="WVV303" s="97"/>
      <c r="WVW303" s="97"/>
      <c r="WVX303" s="97"/>
      <c r="WVY303" s="97"/>
      <c r="WVZ303" s="97"/>
      <c r="WWA303" s="97"/>
      <c r="WWB303" s="97"/>
      <c r="WWC303" s="97"/>
      <c r="WWD303" s="97"/>
      <c r="WWE303" s="97"/>
      <c r="WWF303" s="97"/>
      <c r="WWG303" s="97"/>
      <c r="WWH303" s="97"/>
      <c r="WWI303" s="97"/>
      <c r="WWJ303" s="97"/>
      <c r="WWK303" s="97"/>
      <c r="WWL303" s="97"/>
      <c r="WWM303" s="97"/>
      <c r="WWN303" s="97"/>
      <c r="WWO303" s="97"/>
      <c r="WWP303" s="97"/>
      <c r="WWQ303" s="97"/>
      <c r="WWR303" s="97"/>
      <c r="WWS303" s="97"/>
      <c r="WWT303" s="97"/>
      <c r="WWU303" s="97"/>
      <c r="WWV303" s="97"/>
      <c r="WWW303" s="97"/>
      <c r="WWX303" s="97"/>
      <c r="WWY303" s="97"/>
      <c r="WWZ303" s="97"/>
      <c r="WXA303" s="97"/>
      <c r="WXB303" s="97"/>
      <c r="WXC303" s="97"/>
      <c r="WXD303" s="97"/>
      <c r="WXE303" s="97"/>
      <c r="WXF303" s="97"/>
      <c r="WXG303" s="97"/>
      <c r="WXH303" s="97"/>
      <c r="WXI303" s="97"/>
      <c r="WXJ303" s="97"/>
      <c r="WXK303" s="97"/>
      <c r="WXL303" s="97"/>
      <c r="WXM303" s="97"/>
      <c r="WXN303" s="97"/>
      <c r="WXO303" s="97"/>
      <c r="WXP303" s="97"/>
      <c r="WXQ303" s="97"/>
      <c r="WXR303" s="97"/>
      <c r="WXS303" s="97"/>
      <c r="WXT303" s="97"/>
      <c r="WXU303" s="97"/>
      <c r="WXV303" s="97"/>
      <c r="WXW303" s="97"/>
      <c r="WXX303" s="97"/>
      <c r="WXY303" s="97"/>
      <c r="WXZ303" s="97"/>
      <c r="WYA303" s="97"/>
      <c r="WYB303" s="97"/>
      <c r="WYC303" s="97"/>
      <c r="WYD303" s="97"/>
      <c r="WYE303" s="97"/>
      <c r="WYF303" s="97"/>
      <c r="WYG303" s="97"/>
      <c r="WYH303" s="97"/>
      <c r="WYI303" s="97"/>
      <c r="WYJ303" s="97"/>
      <c r="WYK303" s="97"/>
      <c r="WYL303" s="97"/>
      <c r="WYM303" s="97"/>
      <c r="WYN303" s="97"/>
      <c r="WYO303" s="97"/>
      <c r="WYP303" s="97"/>
      <c r="WYQ303" s="97"/>
      <c r="WYR303" s="97"/>
      <c r="WYS303" s="97"/>
      <c r="WYT303" s="97"/>
      <c r="WYU303" s="97"/>
      <c r="WYV303" s="97"/>
      <c r="WYW303" s="97"/>
      <c r="WYX303" s="97"/>
      <c r="WYY303" s="97"/>
      <c r="WYZ303" s="97"/>
      <c r="WZA303" s="97"/>
      <c r="WZB303" s="97"/>
      <c r="WZC303" s="97"/>
      <c r="WZD303" s="97"/>
      <c r="WZE303" s="97"/>
      <c r="WZF303" s="97"/>
      <c r="WZG303" s="97"/>
      <c r="WZH303" s="97"/>
      <c r="WZI303" s="97"/>
      <c r="WZJ303" s="97"/>
      <c r="WZK303" s="97"/>
      <c r="WZL303" s="97"/>
      <c r="WZM303" s="97"/>
      <c r="WZN303" s="97"/>
      <c r="WZO303" s="97"/>
      <c r="WZP303" s="97"/>
      <c r="WZQ303" s="97"/>
      <c r="WZR303" s="97"/>
      <c r="WZS303" s="97"/>
      <c r="WZT303" s="97"/>
      <c r="WZU303" s="97"/>
      <c r="WZV303" s="97"/>
      <c r="WZW303" s="97"/>
      <c r="WZX303" s="97"/>
      <c r="WZY303" s="97"/>
      <c r="WZZ303" s="97"/>
      <c r="XAA303" s="97"/>
      <c r="XAB303" s="97"/>
      <c r="XAC303" s="97"/>
      <c r="XAD303" s="97"/>
      <c r="XAE303" s="97"/>
      <c r="XAF303" s="97"/>
      <c r="XAG303" s="97"/>
      <c r="XAH303" s="97"/>
      <c r="XAI303" s="97"/>
      <c r="XAJ303" s="97"/>
      <c r="XAK303" s="97"/>
      <c r="XAL303" s="97"/>
      <c r="XAM303" s="97"/>
      <c r="XAN303" s="97"/>
      <c r="XAO303" s="97"/>
      <c r="XAP303" s="97"/>
      <c r="XAQ303" s="97"/>
      <c r="XAR303" s="97"/>
      <c r="XAS303" s="97"/>
      <c r="XAT303" s="97"/>
      <c r="XAU303" s="97"/>
      <c r="XAV303" s="97"/>
      <c r="XAW303" s="97"/>
      <c r="XAX303" s="97"/>
      <c r="XAY303" s="97"/>
      <c r="XAZ303" s="97"/>
      <c r="XBA303" s="97"/>
      <c r="XBB303" s="97"/>
      <c r="XBC303" s="97"/>
      <c r="XBD303" s="97"/>
      <c r="XBE303" s="97"/>
      <c r="XBF303" s="97"/>
      <c r="XBG303" s="97"/>
      <c r="XBH303" s="97"/>
      <c r="XBI303" s="97"/>
      <c r="XBJ303" s="97"/>
      <c r="XBK303" s="97"/>
      <c r="XBL303" s="97"/>
      <c r="XBM303" s="97"/>
      <c r="XBN303" s="97"/>
      <c r="XBO303" s="97"/>
      <c r="XBP303" s="97"/>
      <c r="XBQ303" s="97"/>
      <c r="XBR303" s="97"/>
      <c r="XBS303" s="97"/>
      <c r="XBT303" s="97"/>
      <c r="XBU303" s="97"/>
      <c r="XBV303" s="97"/>
      <c r="XBW303" s="97"/>
      <c r="XBX303" s="97"/>
      <c r="XBY303" s="97"/>
      <c r="XBZ303" s="97"/>
      <c r="XCA303" s="97"/>
      <c r="XCB303" s="97"/>
      <c r="XCC303" s="97"/>
      <c r="XCD303" s="97"/>
      <c r="XCE303" s="97"/>
      <c r="XCF303" s="97"/>
      <c r="XCG303" s="97"/>
      <c r="XCH303" s="97"/>
      <c r="XCI303" s="97"/>
      <c r="XCJ303" s="97"/>
      <c r="XCK303" s="97"/>
      <c r="XCL303" s="97"/>
      <c r="XCM303" s="97"/>
      <c r="XCN303" s="97"/>
      <c r="XCO303" s="97"/>
      <c r="XCP303" s="97"/>
      <c r="XCQ303" s="97"/>
      <c r="XCR303" s="97"/>
      <c r="XCS303" s="97"/>
      <c r="XCT303" s="97"/>
      <c r="XCU303" s="97"/>
      <c r="XCV303" s="97"/>
      <c r="XCW303" s="97"/>
      <c r="XCX303" s="97"/>
      <c r="XCY303" s="97"/>
      <c r="XCZ303" s="97"/>
      <c r="XDA303" s="97"/>
      <c r="XDB303" s="97"/>
      <c r="XDC303" s="97"/>
      <c r="XDD303" s="97"/>
      <c r="XDE303" s="97"/>
      <c r="XDF303" s="97"/>
      <c r="XDG303" s="97"/>
      <c r="XDH303" s="97"/>
      <c r="XDI303" s="97"/>
      <c r="XDJ303" s="97"/>
      <c r="XDK303" s="97"/>
      <c r="XDL303" s="97"/>
      <c r="XDM303" s="97"/>
      <c r="XDN303" s="97"/>
      <c r="XDO303" s="97"/>
      <c r="XDP303" s="97"/>
      <c r="XDQ303" s="97"/>
      <c r="XDR303" s="97"/>
      <c r="XDS303" s="97"/>
      <c r="XDT303" s="97"/>
      <c r="XDU303" s="97"/>
      <c r="XDV303" s="97"/>
      <c r="XDW303" s="97"/>
      <c r="XDX303" s="97"/>
      <c r="XDY303" s="97"/>
      <c r="XDZ303" s="97"/>
      <c r="XEA303" s="97"/>
      <c r="XEB303" s="97"/>
      <c r="XEC303" s="97"/>
      <c r="XED303" s="97"/>
      <c r="XEE303" s="97"/>
      <c r="XEF303" s="97"/>
      <c r="XEG303" s="97"/>
      <c r="XEH303" s="97"/>
      <c r="XEI303" s="97"/>
      <c r="XEJ303" s="97"/>
      <c r="XEK303" s="97"/>
      <c r="XEL303" s="97"/>
      <c r="XEM303" s="97"/>
      <c r="XEN303" s="97"/>
      <c r="XEO303" s="97"/>
      <c r="XEP303" s="97"/>
      <c r="XEQ303" s="97"/>
      <c r="XER303" s="97"/>
      <c r="XES303" s="97"/>
      <c r="XET303" s="97"/>
      <c r="XEU303" s="97"/>
      <c r="XEV303" s="97"/>
      <c r="XEW303" s="97"/>
      <c r="XEX303" s="97"/>
      <c r="XEY303" s="97"/>
      <c r="XEZ303" s="97"/>
      <c r="XFA303" s="97"/>
      <c r="XFB303" s="97"/>
      <c r="XFC303" s="97"/>
      <c r="XFD303" s="97"/>
    </row>
    <row r="304" spans="1:16384" s="466" customFormat="1" x14ac:dyDescent="0.2">
      <c r="A304" s="97"/>
      <c r="B304" s="541"/>
      <c r="C304" s="458">
        <f t="shared" si="339"/>
        <v>18</v>
      </c>
      <c r="D304" s="449"/>
      <c r="E304" s="458"/>
      <c r="F304" s="458"/>
      <c r="G304" s="457"/>
      <c r="H304" s="532"/>
      <c r="I304" s="172" t="str">
        <f t="shared" si="319"/>
        <v/>
      </c>
      <c r="J304" s="172" t="str">
        <f t="shared" si="320"/>
        <v/>
      </c>
      <c r="K304" s="459" t="str">
        <f t="shared" si="321"/>
        <v/>
      </c>
      <c r="L304" s="543"/>
      <c r="M304" s="172" t="str">
        <f>IFERROR(RANK(K304, K$287:K$305),"")</f>
        <v/>
      </c>
      <c r="N304" s="533"/>
      <c r="O304" s="533"/>
      <c r="P304" s="458"/>
      <c r="Q304" s="170"/>
      <c r="R304" s="457" t="str">
        <f t="shared" si="312"/>
        <v/>
      </c>
      <c r="S304" s="458" t="str">
        <f>IFERROR(RANK(R304, R$287:R$305),"")</f>
        <v/>
      </c>
      <c r="T304" s="532"/>
      <c r="U304" s="458"/>
      <c r="V304" s="170"/>
      <c r="W304" s="457" t="str">
        <f t="shared" si="313"/>
        <v/>
      </c>
      <c r="X304" s="458" t="str">
        <f>IFERROR(RANK(W304, W$287:W$305),"")</f>
        <v/>
      </c>
      <c r="Y304" s="532"/>
      <c r="Z304" s="458"/>
      <c r="AA304" s="170"/>
      <c r="AB304" s="457" t="str">
        <f t="shared" si="314"/>
        <v/>
      </c>
      <c r="AC304" s="458" t="str">
        <f>IFERROR(RANK(AB304, AB$287:AB$305),"")</f>
        <v/>
      </c>
      <c r="AD304" s="532"/>
      <c r="AE304" s="458"/>
      <c r="AF304" s="170"/>
      <c r="AG304" s="457" t="str">
        <f t="shared" si="315"/>
        <v/>
      </c>
      <c r="AH304" s="458" t="str">
        <f>IFERROR(RANK(AG304, AG$287:AG$305),"")</f>
        <v/>
      </c>
      <c r="AI304" s="532"/>
      <c r="AJ304" s="458"/>
      <c r="AK304" s="170"/>
      <c r="AL304" s="457" t="str">
        <f t="shared" si="316"/>
        <v/>
      </c>
      <c r="AM304" s="458" t="str">
        <f>IFERROR(RANK(AL304, AL$287:AL$305),"")</f>
        <v/>
      </c>
      <c r="AN304" s="532"/>
      <c r="AO304" s="458"/>
      <c r="AP304" s="170"/>
      <c r="AQ304" s="457" t="str">
        <f t="shared" si="317"/>
        <v/>
      </c>
      <c r="AR304" s="458" t="str">
        <f>IFERROR(RANK(AQ304, AQ$287:AQ$305),"")</f>
        <v/>
      </c>
      <c r="AS304" s="532"/>
      <c r="AT304" s="458"/>
      <c r="AU304" s="170"/>
      <c r="AV304" s="457"/>
      <c r="AW304" s="458" t="str">
        <f t="shared" si="309"/>
        <v/>
      </c>
      <c r="AX304" s="532"/>
      <c r="AY304" s="97"/>
      <c r="AZ304" s="97"/>
      <c r="BA304" s="97"/>
      <c r="BB304" s="97"/>
      <c r="BC304" s="97"/>
      <c r="BD304" s="97"/>
      <c r="BE304" s="97"/>
      <c r="BF304" s="97"/>
      <c r="BG304" s="97"/>
      <c r="BH304" s="97"/>
      <c r="BI304" s="97"/>
      <c r="BJ304" s="97"/>
      <c r="BK304" s="97"/>
      <c r="BL304" s="97"/>
      <c r="BM304" s="97"/>
      <c r="BN304" s="97"/>
      <c r="BO304" s="97"/>
      <c r="BP304" s="97"/>
      <c r="BQ304" s="97"/>
      <c r="BR304" s="97"/>
      <c r="BS304" s="97"/>
      <c r="BT304" s="97"/>
      <c r="BU304" s="97"/>
      <c r="BV304" s="97"/>
      <c r="BW304" s="97"/>
      <c r="BX304" s="97"/>
      <c r="BY304" s="97"/>
      <c r="BZ304" s="97"/>
      <c r="CA304" s="97"/>
      <c r="CB304" s="97"/>
      <c r="CC304" s="97"/>
      <c r="CD304" s="97"/>
      <c r="CE304" s="97"/>
      <c r="CF304" s="97"/>
      <c r="CG304" s="97"/>
      <c r="CH304" s="97"/>
      <c r="CI304" s="97"/>
      <c r="CJ304" s="97"/>
      <c r="CK304" s="97"/>
      <c r="CL304" s="97"/>
      <c r="CM304" s="97"/>
      <c r="CN304" s="97"/>
      <c r="CO304" s="97"/>
      <c r="CP304" s="97"/>
      <c r="CQ304" s="97"/>
      <c r="CR304" s="97"/>
      <c r="CS304" s="97"/>
      <c r="CT304" s="97"/>
      <c r="CU304" s="97"/>
      <c r="CV304" s="97"/>
      <c r="CW304" s="97"/>
      <c r="CX304" s="97"/>
      <c r="CY304" s="97"/>
      <c r="CZ304" s="97"/>
      <c r="DA304" s="97"/>
      <c r="DB304" s="97"/>
      <c r="DC304" s="97"/>
      <c r="DD304" s="97"/>
      <c r="DE304" s="97"/>
      <c r="DF304" s="97"/>
      <c r="DG304" s="97"/>
      <c r="DH304" s="97"/>
      <c r="DI304" s="97"/>
      <c r="DJ304" s="97"/>
      <c r="DK304" s="97"/>
      <c r="DL304" s="97"/>
      <c r="DM304" s="97"/>
      <c r="DN304" s="97"/>
      <c r="DO304" s="97"/>
      <c r="DP304" s="97"/>
      <c r="DQ304" s="97"/>
      <c r="DR304" s="97"/>
      <c r="DS304" s="97"/>
      <c r="DT304" s="97"/>
      <c r="DU304" s="97"/>
      <c r="DV304" s="97"/>
      <c r="DW304" s="97"/>
      <c r="DX304" s="97"/>
      <c r="DY304" s="97"/>
      <c r="DZ304" s="97"/>
      <c r="EA304" s="97"/>
      <c r="EB304" s="97"/>
      <c r="EC304" s="97"/>
      <c r="ED304" s="97"/>
      <c r="EE304" s="97"/>
      <c r="EF304" s="97"/>
      <c r="EG304" s="97"/>
      <c r="EH304" s="97"/>
      <c r="EI304" s="97"/>
      <c r="EJ304" s="97"/>
      <c r="EK304" s="97"/>
      <c r="EL304" s="97"/>
      <c r="EM304" s="97"/>
      <c r="EN304" s="97"/>
      <c r="EO304" s="97"/>
      <c r="EP304" s="97"/>
      <c r="EQ304" s="97"/>
      <c r="ER304" s="97"/>
      <c r="ES304" s="97"/>
      <c r="ET304" s="97"/>
      <c r="EU304" s="97"/>
      <c r="EV304" s="97"/>
      <c r="EW304" s="97"/>
      <c r="EX304" s="97"/>
      <c r="EY304" s="97"/>
      <c r="EZ304" s="97"/>
      <c r="FA304" s="97"/>
      <c r="FB304" s="97"/>
      <c r="FC304" s="97"/>
      <c r="FD304" s="97"/>
      <c r="FE304" s="97"/>
      <c r="FF304" s="97"/>
      <c r="FG304" s="97"/>
      <c r="FH304" s="97"/>
      <c r="FI304" s="97"/>
      <c r="FJ304" s="97"/>
      <c r="FK304" s="97"/>
      <c r="FL304" s="97"/>
      <c r="FM304" s="97"/>
      <c r="FN304" s="97"/>
      <c r="FO304" s="97"/>
      <c r="FP304" s="97"/>
      <c r="FQ304" s="97"/>
      <c r="FR304" s="97"/>
      <c r="FS304" s="97"/>
      <c r="FT304" s="97"/>
      <c r="FU304" s="97"/>
      <c r="FV304" s="97"/>
      <c r="FW304" s="97"/>
      <c r="FX304" s="97"/>
      <c r="FY304" s="97"/>
      <c r="FZ304" s="97"/>
      <c r="GA304" s="97"/>
      <c r="GB304" s="97"/>
      <c r="GC304" s="97"/>
      <c r="GD304" s="97"/>
      <c r="GE304" s="97"/>
      <c r="GF304" s="97"/>
      <c r="GG304" s="97"/>
      <c r="GH304" s="97"/>
      <c r="GI304" s="97"/>
      <c r="GJ304" s="97"/>
      <c r="GK304" s="97"/>
      <c r="GL304" s="97"/>
      <c r="GM304" s="97"/>
      <c r="GN304" s="97"/>
      <c r="GO304" s="97"/>
      <c r="GP304" s="97"/>
      <c r="GQ304" s="97"/>
      <c r="GR304" s="97"/>
      <c r="GS304" s="97"/>
      <c r="GT304" s="97"/>
      <c r="GU304" s="97"/>
      <c r="GV304" s="97"/>
      <c r="GW304" s="97"/>
      <c r="GX304" s="97"/>
      <c r="GY304" s="97"/>
      <c r="GZ304" s="97"/>
      <c r="HA304" s="97"/>
      <c r="HB304" s="97"/>
      <c r="HC304" s="97"/>
      <c r="HD304" s="97"/>
      <c r="HE304" s="97"/>
      <c r="HF304" s="97"/>
      <c r="HG304" s="97"/>
      <c r="HH304" s="97"/>
      <c r="HI304" s="97"/>
      <c r="HJ304" s="97"/>
      <c r="HK304" s="97"/>
      <c r="HL304" s="97"/>
      <c r="HM304" s="97"/>
      <c r="HN304" s="97"/>
      <c r="HO304" s="97"/>
      <c r="HP304" s="97"/>
      <c r="HQ304" s="97"/>
      <c r="HR304" s="97"/>
      <c r="HS304" s="97"/>
      <c r="HT304" s="97"/>
      <c r="HU304" s="97"/>
      <c r="HV304" s="97"/>
      <c r="HW304" s="97"/>
      <c r="HX304" s="97"/>
      <c r="HY304" s="97"/>
      <c r="HZ304" s="97"/>
      <c r="IA304" s="97"/>
      <c r="IB304" s="97"/>
      <c r="IC304" s="97"/>
      <c r="ID304" s="97"/>
      <c r="IE304" s="97"/>
      <c r="IF304" s="97"/>
      <c r="IG304" s="97"/>
      <c r="IH304" s="97"/>
      <c r="II304" s="97"/>
      <c r="IJ304" s="97"/>
      <c r="IK304" s="97"/>
      <c r="IL304" s="97"/>
      <c r="IM304" s="97"/>
      <c r="IN304" s="97"/>
      <c r="IO304" s="97"/>
      <c r="IP304" s="97"/>
      <c r="IQ304" s="97"/>
      <c r="IR304" s="97"/>
      <c r="IS304" s="97"/>
      <c r="IT304" s="97"/>
      <c r="IU304" s="97"/>
      <c r="IV304" s="97"/>
      <c r="IW304" s="97"/>
      <c r="IX304" s="97"/>
      <c r="IY304" s="97"/>
      <c r="IZ304" s="97"/>
      <c r="JA304" s="97"/>
      <c r="JB304" s="97"/>
      <c r="JC304" s="97"/>
      <c r="JD304" s="97"/>
      <c r="JE304" s="97"/>
      <c r="JF304" s="97"/>
      <c r="JG304" s="97"/>
      <c r="JH304" s="97"/>
      <c r="JI304" s="97"/>
      <c r="JJ304" s="97"/>
      <c r="JK304" s="97"/>
      <c r="JL304" s="97"/>
      <c r="JM304" s="97"/>
      <c r="JN304" s="97"/>
      <c r="JO304" s="97"/>
      <c r="JP304" s="97"/>
      <c r="JQ304" s="97"/>
      <c r="JR304" s="97"/>
      <c r="JS304" s="97"/>
      <c r="JT304" s="97"/>
      <c r="JU304" s="97"/>
      <c r="JV304" s="97"/>
      <c r="JW304" s="97"/>
      <c r="JX304" s="97"/>
      <c r="JY304" s="97"/>
      <c r="JZ304" s="97"/>
      <c r="KA304" s="97"/>
      <c r="KB304" s="97"/>
      <c r="KC304" s="97"/>
      <c r="KD304" s="97"/>
      <c r="KE304" s="97"/>
      <c r="KF304" s="97"/>
      <c r="KG304" s="97"/>
      <c r="KH304" s="97"/>
      <c r="KI304" s="97"/>
      <c r="KJ304" s="97"/>
      <c r="KK304" s="97"/>
      <c r="KL304" s="97"/>
      <c r="KM304" s="97"/>
      <c r="KN304" s="97"/>
      <c r="KO304" s="97"/>
      <c r="KP304" s="97"/>
      <c r="KQ304" s="97"/>
      <c r="KR304" s="97"/>
      <c r="KS304" s="97"/>
      <c r="KT304" s="97"/>
      <c r="KU304" s="97"/>
      <c r="KV304" s="97"/>
      <c r="KW304" s="97"/>
      <c r="KX304" s="97"/>
      <c r="KY304" s="97"/>
      <c r="KZ304" s="97"/>
      <c r="LA304" s="97"/>
      <c r="LB304" s="97"/>
      <c r="LC304" s="97"/>
      <c r="LD304" s="97"/>
      <c r="LE304" s="97"/>
      <c r="LF304" s="97"/>
      <c r="LG304" s="97"/>
      <c r="LH304" s="97"/>
      <c r="LI304" s="97"/>
      <c r="LJ304" s="97"/>
      <c r="LK304" s="97"/>
      <c r="LL304" s="97"/>
      <c r="LM304" s="97"/>
      <c r="LN304" s="97"/>
      <c r="LO304" s="97"/>
      <c r="LP304" s="97"/>
      <c r="LQ304" s="97"/>
      <c r="LR304" s="97"/>
      <c r="LS304" s="97"/>
      <c r="LT304" s="97"/>
      <c r="LU304" s="97"/>
      <c r="LV304" s="97"/>
      <c r="LW304" s="97"/>
      <c r="LX304" s="97"/>
      <c r="LY304" s="97"/>
      <c r="LZ304" s="97"/>
      <c r="MA304" s="97"/>
      <c r="MB304" s="97"/>
      <c r="MC304" s="97"/>
      <c r="MD304" s="97"/>
      <c r="ME304" s="97"/>
      <c r="MF304" s="97"/>
      <c r="MG304" s="97"/>
      <c r="MH304" s="97"/>
      <c r="MI304" s="97"/>
      <c r="MJ304" s="97"/>
      <c r="MK304" s="97"/>
      <c r="ML304" s="97"/>
      <c r="MM304" s="97"/>
      <c r="MN304" s="97"/>
      <c r="MO304" s="97"/>
      <c r="MP304" s="97"/>
      <c r="MQ304" s="97"/>
      <c r="MR304" s="97"/>
      <c r="MS304" s="97"/>
      <c r="MT304" s="97"/>
      <c r="MU304" s="97"/>
      <c r="MV304" s="97"/>
      <c r="MW304" s="97"/>
      <c r="MX304" s="97"/>
      <c r="MY304" s="97"/>
      <c r="MZ304" s="97"/>
      <c r="NA304" s="97"/>
      <c r="NB304" s="97"/>
      <c r="NC304" s="97"/>
      <c r="ND304" s="97"/>
      <c r="NE304" s="97"/>
      <c r="NF304" s="97"/>
      <c r="NG304" s="97"/>
      <c r="NH304" s="97"/>
      <c r="NI304" s="97"/>
      <c r="NJ304" s="97"/>
      <c r="NK304" s="97"/>
      <c r="NL304" s="97"/>
      <c r="NM304" s="97"/>
      <c r="NN304" s="97"/>
      <c r="NO304" s="97"/>
      <c r="NP304" s="97"/>
      <c r="NQ304" s="97"/>
      <c r="NR304" s="97"/>
      <c r="NS304" s="97"/>
      <c r="NT304" s="97"/>
      <c r="NU304" s="97"/>
      <c r="NV304" s="97"/>
      <c r="NW304" s="97"/>
      <c r="NX304" s="97"/>
      <c r="NY304" s="97"/>
      <c r="NZ304" s="97"/>
      <c r="OA304" s="97"/>
      <c r="OB304" s="97"/>
      <c r="OC304" s="97"/>
      <c r="OD304" s="97"/>
      <c r="OE304" s="97"/>
      <c r="OF304" s="97"/>
      <c r="OG304" s="97"/>
      <c r="OH304" s="97"/>
      <c r="OI304" s="97"/>
      <c r="OJ304" s="97"/>
      <c r="OK304" s="97"/>
      <c r="OL304" s="97"/>
      <c r="OM304" s="97"/>
      <c r="ON304" s="97"/>
      <c r="OO304" s="97"/>
      <c r="OP304" s="97"/>
      <c r="OQ304" s="97"/>
      <c r="OR304" s="97"/>
      <c r="OS304" s="97"/>
      <c r="OT304" s="97"/>
      <c r="OU304" s="97"/>
      <c r="OV304" s="97"/>
      <c r="OW304" s="97"/>
      <c r="OX304" s="97"/>
      <c r="OY304" s="97"/>
      <c r="OZ304" s="97"/>
      <c r="PA304" s="97"/>
      <c r="PB304" s="97"/>
      <c r="PC304" s="97"/>
      <c r="PD304" s="97"/>
      <c r="PE304" s="97"/>
      <c r="PF304" s="97"/>
      <c r="PG304" s="97"/>
      <c r="PH304" s="97"/>
      <c r="PI304" s="97"/>
      <c r="PJ304" s="97"/>
      <c r="PK304" s="97"/>
      <c r="PL304" s="97"/>
      <c r="PM304" s="97"/>
      <c r="PN304" s="97"/>
      <c r="PO304" s="97"/>
      <c r="PP304" s="97"/>
      <c r="PQ304" s="97"/>
      <c r="PR304" s="97"/>
      <c r="PS304" s="97"/>
      <c r="PT304" s="97"/>
      <c r="PU304" s="97"/>
      <c r="PV304" s="97"/>
      <c r="PW304" s="97"/>
      <c r="PX304" s="97"/>
      <c r="PY304" s="97"/>
      <c r="PZ304" s="97"/>
      <c r="QA304" s="97"/>
      <c r="QB304" s="97"/>
      <c r="QC304" s="97"/>
      <c r="QD304" s="97"/>
      <c r="QE304" s="97"/>
      <c r="QF304" s="97"/>
      <c r="QG304" s="97"/>
      <c r="QH304" s="97"/>
      <c r="QI304" s="97"/>
      <c r="QJ304" s="97"/>
      <c r="QK304" s="97"/>
      <c r="QL304" s="97"/>
      <c r="QM304" s="97"/>
      <c r="QN304" s="97"/>
      <c r="QO304" s="97"/>
      <c r="QP304" s="97"/>
      <c r="QQ304" s="97"/>
      <c r="QR304" s="97"/>
      <c r="QS304" s="97"/>
      <c r="QT304" s="97"/>
      <c r="QU304" s="97"/>
      <c r="QV304" s="97"/>
      <c r="QW304" s="97"/>
      <c r="QX304" s="97"/>
      <c r="QY304" s="97"/>
      <c r="QZ304" s="97"/>
      <c r="RA304" s="97"/>
      <c r="RB304" s="97"/>
      <c r="RC304" s="97"/>
      <c r="RD304" s="97"/>
      <c r="RE304" s="97"/>
      <c r="RF304" s="97"/>
      <c r="RG304" s="97"/>
      <c r="RH304" s="97"/>
      <c r="RI304" s="97"/>
      <c r="RJ304" s="97"/>
      <c r="RK304" s="97"/>
      <c r="RL304" s="97"/>
      <c r="RM304" s="97"/>
      <c r="RN304" s="97"/>
      <c r="RO304" s="97"/>
      <c r="RP304" s="97"/>
      <c r="RQ304" s="97"/>
      <c r="RR304" s="97"/>
      <c r="RS304" s="97"/>
      <c r="RT304" s="97"/>
      <c r="RU304" s="97"/>
      <c r="RV304" s="97"/>
      <c r="RW304" s="97"/>
      <c r="RX304" s="97"/>
      <c r="RY304" s="97"/>
      <c r="RZ304" s="97"/>
      <c r="SA304" s="97"/>
      <c r="SB304" s="97"/>
      <c r="SC304" s="97"/>
      <c r="SD304" s="97"/>
      <c r="SE304" s="97"/>
      <c r="SF304" s="97"/>
      <c r="SG304" s="97"/>
      <c r="SH304" s="97"/>
      <c r="SI304" s="97"/>
      <c r="SJ304" s="97"/>
      <c r="SK304" s="97"/>
      <c r="SL304" s="97"/>
      <c r="SM304" s="97"/>
      <c r="SN304" s="97"/>
      <c r="SO304" s="97"/>
      <c r="SP304" s="97"/>
      <c r="SQ304" s="97"/>
      <c r="SR304" s="97"/>
      <c r="SS304" s="97"/>
      <c r="ST304" s="97"/>
      <c r="SU304" s="97"/>
      <c r="SV304" s="97"/>
      <c r="SW304" s="97"/>
      <c r="SX304" s="97"/>
      <c r="SY304" s="97"/>
      <c r="SZ304" s="97"/>
      <c r="TA304" s="97"/>
      <c r="TB304" s="97"/>
      <c r="TC304" s="97"/>
      <c r="TD304" s="97"/>
      <c r="TE304" s="97"/>
      <c r="TF304" s="97"/>
      <c r="TG304" s="97"/>
      <c r="TH304" s="97"/>
      <c r="TI304" s="97"/>
      <c r="TJ304" s="97"/>
      <c r="TK304" s="97"/>
      <c r="TL304" s="97"/>
      <c r="TM304" s="97"/>
      <c r="TN304" s="97"/>
      <c r="TO304" s="97"/>
      <c r="TP304" s="97"/>
      <c r="TQ304" s="97"/>
      <c r="TR304" s="97"/>
      <c r="TS304" s="97"/>
      <c r="TT304" s="97"/>
      <c r="TU304" s="97"/>
      <c r="TV304" s="97"/>
      <c r="TW304" s="97"/>
      <c r="TX304" s="97"/>
      <c r="TY304" s="97"/>
      <c r="TZ304" s="97"/>
      <c r="UA304" s="97"/>
      <c r="UB304" s="97"/>
      <c r="UC304" s="97"/>
      <c r="UD304" s="97"/>
      <c r="UE304" s="97"/>
      <c r="UF304" s="97"/>
      <c r="UG304" s="97"/>
      <c r="UH304" s="97"/>
      <c r="UI304" s="97"/>
      <c r="UJ304" s="97"/>
      <c r="UK304" s="97"/>
      <c r="UL304" s="97"/>
      <c r="UM304" s="97"/>
      <c r="UN304" s="97"/>
      <c r="UO304" s="97"/>
      <c r="UP304" s="97"/>
      <c r="UQ304" s="97"/>
      <c r="UR304" s="97"/>
      <c r="US304" s="97"/>
      <c r="UT304" s="97"/>
      <c r="UU304" s="97"/>
      <c r="UV304" s="97"/>
      <c r="UW304" s="97"/>
      <c r="UX304" s="97"/>
      <c r="UY304" s="97"/>
      <c r="UZ304" s="97"/>
      <c r="VA304" s="97"/>
      <c r="VB304" s="97"/>
      <c r="VC304" s="97"/>
      <c r="VD304" s="97"/>
      <c r="VE304" s="97"/>
      <c r="VF304" s="97"/>
      <c r="VG304" s="97"/>
      <c r="VH304" s="97"/>
      <c r="VI304" s="97"/>
      <c r="VJ304" s="97"/>
      <c r="VK304" s="97"/>
      <c r="VL304" s="97"/>
      <c r="VM304" s="97"/>
      <c r="VN304" s="97"/>
      <c r="VO304" s="97"/>
      <c r="VP304" s="97"/>
      <c r="VQ304" s="97"/>
      <c r="VR304" s="97"/>
      <c r="VS304" s="97"/>
      <c r="VT304" s="97"/>
      <c r="VU304" s="97"/>
      <c r="VV304" s="97"/>
      <c r="VW304" s="97"/>
      <c r="VX304" s="97"/>
      <c r="VY304" s="97"/>
      <c r="VZ304" s="97"/>
      <c r="WA304" s="97"/>
      <c r="WB304" s="97"/>
      <c r="WC304" s="97"/>
      <c r="WD304" s="97"/>
      <c r="WE304" s="97"/>
      <c r="WF304" s="97"/>
      <c r="WG304" s="97"/>
      <c r="WH304" s="97"/>
      <c r="WI304" s="97"/>
      <c r="WJ304" s="97"/>
      <c r="WK304" s="97"/>
      <c r="WL304" s="97"/>
      <c r="WM304" s="97"/>
      <c r="WN304" s="97"/>
      <c r="WO304" s="97"/>
      <c r="WP304" s="97"/>
      <c r="WQ304" s="97"/>
      <c r="WR304" s="97"/>
      <c r="WS304" s="97"/>
      <c r="WT304" s="97"/>
      <c r="WU304" s="97"/>
      <c r="WV304" s="97"/>
      <c r="WW304" s="97"/>
      <c r="WX304" s="97"/>
      <c r="WY304" s="97"/>
      <c r="WZ304" s="97"/>
      <c r="XA304" s="97"/>
      <c r="XB304" s="97"/>
      <c r="XC304" s="97"/>
      <c r="XD304" s="97"/>
      <c r="XE304" s="97"/>
      <c r="XF304" s="97"/>
      <c r="XG304" s="97"/>
      <c r="XH304" s="97"/>
      <c r="XI304" s="97"/>
      <c r="XJ304" s="97"/>
      <c r="XK304" s="97"/>
      <c r="XL304" s="97"/>
      <c r="XM304" s="97"/>
      <c r="XN304" s="97"/>
      <c r="XO304" s="97"/>
      <c r="XP304" s="97"/>
      <c r="XQ304" s="97"/>
      <c r="XR304" s="97"/>
      <c r="XS304" s="97"/>
      <c r="XT304" s="97"/>
      <c r="XU304" s="97"/>
      <c r="XV304" s="97"/>
      <c r="XW304" s="97"/>
      <c r="XX304" s="97"/>
      <c r="XY304" s="97"/>
      <c r="XZ304" s="97"/>
      <c r="YA304" s="97"/>
      <c r="YB304" s="97"/>
      <c r="YC304" s="97"/>
      <c r="YD304" s="97"/>
      <c r="YE304" s="97"/>
      <c r="YF304" s="97"/>
      <c r="YG304" s="97"/>
      <c r="YH304" s="97"/>
      <c r="YI304" s="97"/>
      <c r="YJ304" s="97"/>
      <c r="YK304" s="97"/>
      <c r="YL304" s="97"/>
      <c r="YM304" s="97"/>
      <c r="YN304" s="97"/>
      <c r="YO304" s="97"/>
      <c r="YP304" s="97"/>
      <c r="YQ304" s="97"/>
      <c r="YR304" s="97"/>
      <c r="YS304" s="97"/>
      <c r="YT304" s="97"/>
      <c r="YU304" s="97"/>
      <c r="YV304" s="97"/>
      <c r="YW304" s="97"/>
      <c r="YX304" s="97"/>
      <c r="YY304" s="97"/>
      <c r="YZ304" s="97"/>
      <c r="ZA304" s="97"/>
      <c r="ZB304" s="97"/>
      <c r="ZC304" s="97"/>
      <c r="ZD304" s="97"/>
      <c r="ZE304" s="97"/>
      <c r="ZF304" s="97"/>
      <c r="ZG304" s="97"/>
      <c r="ZH304" s="97"/>
      <c r="ZI304" s="97"/>
      <c r="ZJ304" s="97"/>
      <c r="ZK304" s="97"/>
      <c r="ZL304" s="97"/>
      <c r="ZM304" s="97"/>
      <c r="ZN304" s="97"/>
      <c r="ZO304" s="97"/>
      <c r="ZP304" s="97"/>
      <c r="ZQ304" s="97"/>
      <c r="ZR304" s="97"/>
      <c r="ZS304" s="97"/>
      <c r="ZT304" s="97"/>
      <c r="ZU304" s="97"/>
      <c r="ZV304" s="97"/>
      <c r="ZW304" s="97"/>
      <c r="ZX304" s="97"/>
      <c r="ZY304" s="97"/>
      <c r="ZZ304" s="97"/>
      <c r="AAA304" s="97"/>
      <c r="AAB304" s="97"/>
      <c r="AAC304" s="97"/>
      <c r="AAD304" s="97"/>
      <c r="AAE304" s="97"/>
      <c r="AAF304" s="97"/>
      <c r="AAG304" s="97"/>
      <c r="AAH304" s="97"/>
      <c r="AAI304" s="97"/>
      <c r="AAJ304" s="97"/>
      <c r="AAK304" s="97"/>
      <c r="AAL304" s="97"/>
      <c r="AAM304" s="97"/>
      <c r="AAN304" s="97"/>
      <c r="AAO304" s="97"/>
      <c r="AAP304" s="97"/>
      <c r="AAQ304" s="97"/>
      <c r="AAR304" s="97"/>
      <c r="AAS304" s="97"/>
      <c r="AAT304" s="97"/>
      <c r="AAU304" s="97"/>
      <c r="AAV304" s="97"/>
      <c r="AAW304" s="97"/>
      <c r="AAX304" s="97"/>
      <c r="AAY304" s="97"/>
      <c r="AAZ304" s="97"/>
      <c r="ABA304" s="97"/>
      <c r="ABB304" s="97"/>
      <c r="ABC304" s="97"/>
      <c r="ABD304" s="97"/>
      <c r="ABE304" s="97"/>
      <c r="ABF304" s="97"/>
      <c r="ABG304" s="97"/>
      <c r="ABH304" s="97"/>
      <c r="ABI304" s="97"/>
      <c r="ABJ304" s="97"/>
      <c r="ABK304" s="97"/>
      <c r="ABL304" s="97"/>
      <c r="ABM304" s="97"/>
      <c r="ABN304" s="97"/>
      <c r="ABO304" s="97"/>
      <c r="ABP304" s="97"/>
      <c r="ABQ304" s="97"/>
      <c r="ABR304" s="97"/>
      <c r="ABS304" s="97"/>
      <c r="ABT304" s="97"/>
      <c r="ABU304" s="97"/>
      <c r="ABV304" s="97"/>
      <c r="ABW304" s="97"/>
      <c r="ABX304" s="97"/>
      <c r="ABY304" s="97"/>
      <c r="ABZ304" s="97"/>
      <c r="ACA304" s="97"/>
      <c r="ACB304" s="97"/>
      <c r="ACC304" s="97"/>
      <c r="ACD304" s="97"/>
      <c r="ACE304" s="97"/>
      <c r="ACF304" s="97"/>
      <c r="ACG304" s="97"/>
      <c r="ACH304" s="97"/>
      <c r="ACI304" s="97"/>
      <c r="ACJ304" s="97"/>
      <c r="ACK304" s="97"/>
      <c r="ACL304" s="97"/>
      <c r="ACM304" s="97"/>
      <c r="ACN304" s="97"/>
      <c r="ACO304" s="97"/>
      <c r="ACP304" s="97"/>
      <c r="ACQ304" s="97"/>
      <c r="ACR304" s="97"/>
      <c r="ACS304" s="97"/>
      <c r="ACT304" s="97"/>
      <c r="ACU304" s="97"/>
      <c r="ACV304" s="97"/>
      <c r="ACW304" s="97"/>
      <c r="ACX304" s="97"/>
      <c r="ACY304" s="97"/>
      <c r="ACZ304" s="97"/>
      <c r="ADA304" s="97"/>
      <c r="ADB304" s="97"/>
      <c r="ADC304" s="97"/>
      <c r="ADD304" s="97"/>
      <c r="ADE304" s="97"/>
      <c r="ADF304" s="97"/>
      <c r="ADG304" s="97"/>
      <c r="ADH304" s="97"/>
      <c r="ADI304" s="97"/>
      <c r="ADJ304" s="97"/>
      <c r="ADK304" s="97"/>
      <c r="ADL304" s="97"/>
      <c r="ADM304" s="97"/>
      <c r="ADN304" s="97"/>
      <c r="ADO304" s="97"/>
      <c r="ADP304" s="97"/>
      <c r="ADQ304" s="97"/>
      <c r="ADR304" s="97"/>
      <c r="ADS304" s="97"/>
      <c r="ADT304" s="97"/>
      <c r="ADU304" s="97"/>
      <c r="ADV304" s="97"/>
      <c r="ADW304" s="97"/>
      <c r="ADX304" s="97"/>
      <c r="ADY304" s="97"/>
      <c r="ADZ304" s="97"/>
      <c r="AEA304" s="97"/>
      <c r="AEB304" s="97"/>
      <c r="AEC304" s="97"/>
      <c r="AED304" s="97"/>
      <c r="AEE304" s="97"/>
      <c r="AEF304" s="97"/>
      <c r="AEG304" s="97"/>
      <c r="AEH304" s="97"/>
      <c r="AEI304" s="97"/>
      <c r="AEJ304" s="97"/>
      <c r="AEK304" s="97"/>
      <c r="AEL304" s="97"/>
      <c r="AEM304" s="97"/>
      <c r="AEN304" s="97"/>
      <c r="AEO304" s="97"/>
      <c r="AEP304" s="97"/>
      <c r="AEQ304" s="97"/>
      <c r="AER304" s="97"/>
      <c r="AES304" s="97"/>
      <c r="AET304" s="97"/>
      <c r="AEU304" s="97"/>
      <c r="AEV304" s="97"/>
      <c r="AEW304" s="97"/>
      <c r="AEX304" s="97"/>
      <c r="AEY304" s="97"/>
      <c r="AEZ304" s="97"/>
      <c r="AFA304" s="97"/>
      <c r="AFB304" s="97"/>
      <c r="AFC304" s="97"/>
      <c r="AFD304" s="97"/>
      <c r="AFE304" s="97"/>
      <c r="AFF304" s="97"/>
      <c r="AFG304" s="97"/>
      <c r="AFH304" s="97"/>
      <c r="AFI304" s="97"/>
      <c r="AFJ304" s="97"/>
      <c r="AFK304" s="97"/>
      <c r="AFL304" s="97"/>
      <c r="AFM304" s="97"/>
      <c r="AFN304" s="97"/>
      <c r="AFO304" s="97"/>
      <c r="AFP304" s="97"/>
      <c r="AFQ304" s="97"/>
      <c r="AFR304" s="97"/>
      <c r="AFS304" s="97"/>
      <c r="AFT304" s="97"/>
      <c r="AFU304" s="97"/>
      <c r="AFV304" s="97"/>
      <c r="AFW304" s="97"/>
      <c r="AFX304" s="97"/>
      <c r="AFY304" s="97"/>
      <c r="AFZ304" s="97"/>
      <c r="AGA304" s="97"/>
      <c r="AGB304" s="97"/>
      <c r="AGC304" s="97"/>
      <c r="AGD304" s="97"/>
      <c r="AGE304" s="97"/>
      <c r="AGF304" s="97"/>
      <c r="AGG304" s="97"/>
      <c r="AGH304" s="97"/>
      <c r="AGI304" s="97"/>
      <c r="AGJ304" s="97"/>
      <c r="AGK304" s="97"/>
      <c r="AGL304" s="97"/>
      <c r="AGM304" s="97"/>
      <c r="AGN304" s="97"/>
      <c r="AGO304" s="97"/>
      <c r="AGP304" s="97"/>
      <c r="AGQ304" s="97"/>
      <c r="AGR304" s="97"/>
      <c r="AGS304" s="97"/>
      <c r="AGT304" s="97"/>
      <c r="AGU304" s="97"/>
      <c r="AGV304" s="97"/>
      <c r="AGW304" s="97"/>
      <c r="AGX304" s="97"/>
      <c r="AGY304" s="97"/>
      <c r="AGZ304" s="97"/>
      <c r="AHA304" s="97"/>
      <c r="AHB304" s="97"/>
      <c r="AHC304" s="97"/>
      <c r="AHD304" s="97"/>
      <c r="AHE304" s="97"/>
      <c r="AHF304" s="97"/>
      <c r="AHG304" s="97"/>
      <c r="AHH304" s="97"/>
      <c r="AHI304" s="97"/>
      <c r="AHJ304" s="97"/>
      <c r="AHK304" s="97"/>
      <c r="AHL304" s="97"/>
      <c r="AHM304" s="97"/>
      <c r="AHN304" s="97"/>
      <c r="AHO304" s="97"/>
      <c r="AHP304" s="97"/>
      <c r="AHQ304" s="97"/>
      <c r="AHR304" s="97"/>
      <c r="AHS304" s="97"/>
      <c r="AHT304" s="97"/>
      <c r="AHU304" s="97"/>
      <c r="AHV304" s="97"/>
      <c r="AHW304" s="97"/>
      <c r="AHX304" s="97"/>
      <c r="AHY304" s="97"/>
      <c r="AHZ304" s="97"/>
      <c r="AIA304" s="97"/>
      <c r="AIB304" s="97"/>
      <c r="AIC304" s="97"/>
      <c r="AID304" s="97"/>
      <c r="AIE304" s="97"/>
      <c r="AIF304" s="97"/>
      <c r="AIG304" s="97"/>
      <c r="AIH304" s="97"/>
      <c r="AII304" s="97"/>
      <c r="AIJ304" s="97"/>
      <c r="AIK304" s="97"/>
      <c r="AIL304" s="97"/>
      <c r="AIM304" s="97"/>
      <c r="AIN304" s="97"/>
      <c r="AIO304" s="97"/>
      <c r="AIP304" s="97"/>
      <c r="AIQ304" s="97"/>
      <c r="AIR304" s="97"/>
      <c r="AIS304" s="97"/>
      <c r="AIT304" s="97"/>
      <c r="AIU304" s="97"/>
      <c r="AIV304" s="97"/>
      <c r="AIW304" s="97"/>
      <c r="AIX304" s="97"/>
      <c r="AIY304" s="97"/>
      <c r="AIZ304" s="97"/>
      <c r="AJA304" s="97"/>
      <c r="AJB304" s="97"/>
      <c r="AJC304" s="97"/>
      <c r="AJD304" s="97"/>
      <c r="AJE304" s="97"/>
      <c r="AJF304" s="97"/>
      <c r="AJG304" s="97"/>
      <c r="AJH304" s="97"/>
      <c r="AJI304" s="97"/>
      <c r="AJJ304" s="97"/>
      <c r="AJK304" s="97"/>
      <c r="AJL304" s="97"/>
      <c r="AJM304" s="97"/>
      <c r="AJN304" s="97"/>
      <c r="AJO304" s="97"/>
      <c r="AJP304" s="97"/>
      <c r="AJQ304" s="97"/>
      <c r="AJR304" s="97"/>
      <c r="AJS304" s="97"/>
      <c r="AJT304" s="97"/>
      <c r="AJU304" s="97"/>
      <c r="AJV304" s="97"/>
      <c r="AJW304" s="97"/>
      <c r="AJX304" s="97"/>
      <c r="AJY304" s="97"/>
      <c r="AJZ304" s="97"/>
      <c r="AKA304" s="97"/>
      <c r="AKB304" s="97"/>
      <c r="AKC304" s="97"/>
      <c r="AKD304" s="97"/>
      <c r="AKE304" s="97"/>
      <c r="AKF304" s="97"/>
      <c r="AKG304" s="97"/>
      <c r="AKH304" s="97"/>
      <c r="AKI304" s="97"/>
      <c r="AKJ304" s="97"/>
      <c r="AKK304" s="97"/>
      <c r="AKL304" s="97"/>
      <c r="AKM304" s="97"/>
      <c r="AKN304" s="97"/>
      <c r="AKO304" s="97"/>
      <c r="AKP304" s="97"/>
      <c r="AKQ304" s="97"/>
      <c r="AKR304" s="97"/>
      <c r="AKS304" s="97"/>
      <c r="AKT304" s="97"/>
      <c r="AKU304" s="97"/>
      <c r="AKV304" s="97"/>
      <c r="AKW304" s="97"/>
      <c r="AKX304" s="97"/>
      <c r="AKY304" s="97"/>
      <c r="AKZ304" s="97"/>
      <c r="ALA304" s="97"/>
      <c r="ALB304" s="97"/>
      <c r="ALC304" s="97"/>
      <c r="ALD304" s="97"/>
      <c r="ALE304" s="97"/>
      <c r="ALF304" s="97"/>
      <c r="ALG304" s="97"/>
      <c r="ALH304" s="97"/>
      <c r="ALI304" s="97"/>
      <c r="ALJ304" s="97"/>
      <c r="ALK304" s="97"/>
      <c r="ALL304" s="97"/>
      <c r="ALM304" s="97"/>
      <c r="ALN304" s="97"/>
      <c r="ALO304" s="97"/>
      <c r="ALP304" s="97"/>
      <c r="ALQ304" s="97"/>
      <c r="ALR304" s="97"/>
      <c r="ALS304" s="97"/>
      <c r="ALT304" s="97"/>
      <c r="ALU304" s="97"/>
      <c r="ALV304" s="97"/>
      <c r="ALW304" s="97"/>
      <c r="ALX304" s="97"/>
      <c r="ALY304" s="97"/>
      <c r="ALZ304" s="97"/>
      <c r="AMA304" s="97"/>
      <c r="AMB304" s="97"/>
      <c r="AMC304" s="97"/>
      <c r="AMD304" s="97"/>
      <c r="AME304" s="97"/>
      <c r="AMF304" s="97"/>
      <c r="AMG304" s="97"/>
      <c r="AMH304" s="97"/>
      <c r="AMI304" s="97"/>
      <c r="AMJ304" s="97"/>
      <c r="AMK304" s="97"/>
      <c r="AML304" s="97"/>
      <c r="AMM304" s="97"/>
      <c r="AMN304" s="97"/>
      <c r="AMO304" s="97"/>
      <c r="AMP304" s="97"/>
      <c r="AMQ304" s="97"/>
      <c r="AMR304" s="97"/>
      <c r="AMS304" s="97"/>
      <c r="AMT304" s="97"/>
      <c r="AMU304" s="97"/>
      <c r="AMV304" s="97"/>
      <c r="AMW304" s="97"/>
      <c r="AMX304" s="97"/>
      <c r="AMY304" s="97"/>
      <c r="AMZ304" s="97"/>
      <c r="ANA304" s="97"/>
      <c r="ANB304" s="97"/>
      <c r="ANC304" s="97"/>
      <c r="AND304" s="97"/>
      <c r="ANE304" s="97"/>
      <c r="ANF304" s="97"/>
      <c r="ANG304" s="97"/>
      <c r="ANH304" s="97"/>
      <c r="ANI304" s="97"/>
      <c r="ANJ304" s="97"/>
      <c r="ANK304" s="97"/>
      <c r="ANL304" s="97"/>
      <c r="ANM304" s="97"/>
      <c r="ANN304" s="97"/>
      <c r="ANO304" s="97"/>
      <c r="ANP304" s="97"/>
      <c r="ANQ304" s="97"/>
      <c r="ANR304" s="97"/>
      <c r="ANS304" s="97"/>
      <c r="ANT304" s="97"/>
      <c r="ANU304" s="97"/>
      <c r="ANV304" s="97"/>
      <c r="ANW304" s="97"/>
      <c r="ANX304" s="97"/>
      <c r="ANY304" s="97"/>
      <c r="ANZ304" s="97"/>
      <c r="AOA304" s="97"/>
      <c r="AOB304" s="97"/>
      <c r="AOC304" s="97"/>
      <c r="AOD304" s="97"/>
      <c r="AOE304" s="97"/>
      <c r="AOF304" s="97"/>
      <c r="AOG304" s="97"/>
      <c r="AOH304" s="97"/>
      <c r="AOI304" s="97"/>
      <c r="AOJ304" s="97"/>
      <c r="AOK304" s="97"/>
      <c r="AOL304" s="97"/>
      <c r="AOM304" s="97"/>
      <c r="AON304" s="97"/>
      <c r="AOO304" s="97"/>
      <c r="AOP304" s="97"/>
      <c r="AOQ304" s="97"/>
      <c r="AOR304" s="97"/>
      <c r="AOS304" s="97"/>
      <c r="AOT304" s="97"/>
      <c r="AOU304" s="97"/>
      <c r="AOV304" s="97"/>
      <c r="AOW304" s="97"/>
      <c r="AOX304" s="97"/>
      <c r="AOY304" s="97"/>
      <c r="AOZ304" s="97"/>
      <c r="APA304" s="97"/>
      <c r="APB304" s="97"/>
      <c r="APC304" s="97"/>
      <c r="APD304" s="97"/>
      <c r="APE304" s="97"/>
      <c r="APF304" s="97"/>
      <c r="APG304" s="97"/>
      <c r="APH304" s="97"/>
      <c r="API304" s="97"/>
      <c r="APJ304" s="97"/>
      <c r="APK304" s="97"/>
      <c r="APL304" s="97"/>
      <c r="APM304" s="97"/>
      <c r="APN304" s="97"/>
      <c r="APO304" s="97"/>
      <c r="APP304" s="97"/>
      <c r="APQ304" s="97"/>
      <c r="APR304" s="97"/>
      <c r="APS304" s="97"/>
      <c r="APT304" s="97"/>
      <c r="APU304" s="97"/>
      <c r="APV304" s="97"/>
      <c r="APW304" s="97"/>
      <c r="APX304" s="97"/>
      <c r="APY304" s="97"/>
      <c r="APZ304" s="97"/>
      <c r="AQA304" s="97"/>
      <c r="AQB304" s="97"/>
      <c r="AQC304" s="97"/>
      <c r="AQD304" s="97"/>
      <c r="AQE304" s="97"/>
      <c r="AQF304" s="97"/>
      <c r="AQG304" s="97"/>
      <c r="AQH304" s="97"/>
      <c r="AQI304" s="97"/>
      <c r="AQJ304" s="97"/>
      <c r="AQK304" s="97"/>
      <c r="AQL304" s="97"/>
      <c r="AQM304" s="97"/>
      <c r="AQN304" s="97"/>
      <c r="AQO304" s="97"/>
      <c r="AQP304" s="97"/>
      <c r="AQQ304" s="97"/>
      <c r="AQR304" s="97"/>
      <c r="AQS304" s="97"/>
      <c r="AQT304" s="97"/>
      <c r="AQU304" s="97"/>
      <c r="AQV304" s="97"/>
      <c r="AQW304" s="97"/>
      <c r="AQX304" s="97"/>
      <c r="AQY304" s="97"/>
      <c r="AQZ304" s="97"/>
      <c r="ARA304" s="97"/>
      <c r="ARB304" s="97"/>
      <c r="ARC304" s="97"/>
      <c r="ARD304" s="97"/>
      <c r="ARE304" s="97"/>
      <c r="ARF304" s="97"/>
      <c r="ARG304" s="97"/>
      <c r="ARH304" s="97"/>
      <c r="ARI304" s="97"/>
      <c r="ARJ304" s="97"/>
      <c r="ARK304" s="97"/>
      <c r="ARL304" s="97"/>
      <c r="ARM304" s="97"/>
      <c r="ARN304" s="97"/>
      <c r="ARO304" s="97"/>
      <c r="ARP304" s="97"/>
      <c r="ARQ304" s="97"/>
      <c r="ARR304" s="97"/>
      <c r="ARS304" s="97"/>
      <c r="ART304" s="97"/>
      <c r="ARU304" s="97"/>
      <c r="ARV304" s="97"/>
      <c r="ARW304" s="97"/>
      <c r="ARX304" s="97"/>
      <c r="ARY304" s="97"/>
      <c r="ARZ304" s="97"/>
      <c r="ASA304" s="97"/>
      <c r="ASB304" s="97"/>
      <c r="ASC304" s="97"/>
      <c r="ASD304" s="97"/>
      <c r="ASE304" s="97"/>
      <c r="ASF304" s="97"/>
      <c r="ASG304" s="97"/>
      <c r="ASH304" s="97"/>
      <c r="ASI304" s="97"/>
      <c r="ASJ304" s="97"/>
      <c r="ASK304" s="97"/>
      <c r="ASL304" s="97"/>
      <c r="ASM304" s="97"/>
      <c r="ASN304" s="97"/>
      <c r="ASO304" s="97"/>
      <c r="ASP304" s="97"/>
      <c r="ASQ304" s="97"/>
      <c r="ASR304" s="97"/>
      <c r="ASS304" s="97"/>
      <c r="AST304" s="97"/>
      <c r="ASU304" s="97"/>
      <c r="ASV304" s="97"/>
      <c r="ASW304" s="97"/>
      <c r="ASX304" s="97"/>
      <c r="ASY304" s="97"/>
      <c r="ASZ304" s="97"/>
      <c r="ATA304" s="97"/>
      <c r="ATB304" s="97"/>
      <c r="ATC304" s="97"/>
      <c r="ATD304" s="97"/>
      <c r="ATE304" s="97"/>
      <c r="ATF304" s="97"/>
      <c r="ATG304" s="97"/>
      <c r="ATH304" s="97"/>
      <c r="ATI304" s="97"/>
      <c r="ATJ304" s="97"/>
      <c r="ATK304" s="97"/>
      <c r="ATL304" s="97"/>
      <c r="ATM304" s="97"/>
      <c r="ATN304" s="97"/>
      <c r="ATO304" s="97"/>
      <c r="ATP304" s="97"/>
      <c r="ATQ304" s="97"/>
      <c r="ATR304" s="97"/>
      <c r="ATS304" s="97"/>
      <c r="ATT304" s="97"/>
      <c r="ATU304" s="97"/>
      <c r="ATV304" s="97"/>
      <c r="ATW304" s="97"/>
      <c r="ATX304" s="97"/>
      <c r="ATY304" s="97"/>
      <c r="ATZ304" s="97"/>
      <c r="AUA304" s="97"/>
      <c r="AUB304" s="97"/>
      <c r="AUC304" s="97"/>
      <c r="AUD304" s="97"/>
      <c r="AUE304" s="97"/>
      <c r="AUF304" s="97"/>
      <c r="AUG304" s="97"/>
      <c r="AUH304" s="97"/>
      <c r="AUI304" s="97"/>
      <c r="AUJ304" s="97"/>
      <c r="AUK304" s="97"/>
      <c r="AUL304" s="97"/>
      <c r="AUM304" s="97"/>
      <c r="AUN304" s="97"/>
      <c r="AUO304" s="97"/>
      <c r="AUP304" s="97"/>
      <c r="AUQ304" s="97"/>
      <c r="AUR304" s="97"/>
      <c r="AUS304" s="97"/>
      <c r="AUT304" s="97"/>
      <c r="AUU304" s="97"/>
      <c r="AUV304" s="97"/>
      <c r="AUW304" s="97"/>
      <c r="AUX304" s="97"/>
      <c r="AUY304" s="97"/>
      <c r="AUZ304" s="97"/>
      <c r="AVA304" s="97"/>
      <c r="AVB304" s="97"/>
      <c r="AVC304" s="97"/>
      <c r="AVD304" s="97"/>
      <c r="AVE304" s="97"/>
      <c r="AVF304" s="97"/>
      <c r="AVG304" s="97"/>
      <c r="AVH304" s="97"/>
      <c r="AVI304" s="97"/>
      <c r="AVJ304" s="97"/>
      <c r="AVK304" s="97"/>
      <c r="AVL304" s="97"/>
      <c r="AVM304" s="97"/>
      <c r="AVN304" s="97"/>
      <c r="AVO304" s="97"/>
      <c r="AVP304" s="97"/>
      <c r="AVQ304" s="97"/>
      <c r="AVR304" s="97"/>
      <c r="AVS304" s="97"/>
      <c r="AVT304" s="97"/>
      <c r="AVU304" s="97"/>
      <c r="AVV304" s="97"/>
      <c r="AVW304" s="97"/>
      <c r="AVX304" s="97"/>
      <c r="AVY304" s="97"/>
      <c r="AVZ304" s="97"/>
      <c r="AWA304" s="97"/>
      <c r="AWB304" s="97"/>
      <c r="AWC304" s="97"/>
      <c r="AWD304" s="97"/>
      <c r="AWE304" s="97"/>
      <c r="AWF304" s="97"/>
      <c r="AWG304" s="97"/>
      <c r="AWH304" s="97"/>
      <c r="AWI304" s="97"/>
      <c r="AWJ304" s="97"/>
      <c r="AWK304" s="97"/>
      <c r="AWL304" s="97"/>
      <c r="AWM304" s="97"/>
      <c r="AWN304" s="97"/>
      <c r="AWO304" s="97"/>
      <c r="AWP304" s="97"/>
      <c r="AWQ304" s="97"/>
      <c r="AWR304" s="97"/>
      <c r="AWS304" s="97"/>
      <c r="AWT304" s="97"/>
      <c r="AWU304" s="97"/>
      <c r="AWV304" s="97"/>
      <c r="AWW304" s="97"/>
      <c r="AWX304" s="97"/>
      <c r="AWY304" s="97"/>
      <c r="AWZ304" s="97"/>
      <c r="AXA304" s="97"/>
      <c r="AXB304" s="97"/>
      <c r="AXC304" s="97"/>
      <c r="AXD304" s="97"/>
      <c r="AXE304" s="97"/>
      <c r="AXF304" s="97"/>
      <c r="AXG304" s="97"/>
      <c r="AXH304" s="97"/>
      <c r="AXI304" s="97"/>
      <c r="AXJ304" s="97"/>
      <c r="AXK304" s="97"/>
      <c r="AXL304" s="97"/>
      <c r="AXM304" s="97"/>
      <c r="AXN304" s="97"/>
      <c r="AXO304" s="97"/>
      <c r="AXP304" s="97"/>
      <c r="AXQ304" s="97"/>
      <c r="AXR304" s="97"/>
      <c r="AXS304" s="97"/>
      <c r="AXT304" s="97"/>
      <c r="AXU304" s="97"/>
      <c r="AXV304" s="97"/>
      <c r="AXW304" s="97"/>
      <c r="AXX304" s="97"/>
      <c r="AXY304" s="97"/>
      <c r="AXZ304" s="97"/>
      <c r="AYA304" s="97"/>
      <c r="AYB304" s="97"/>
      <c r="AYC304" s="97"/>
      <c r="AYD304" s="97"/>
      <c r="AYE304" s="97"/>
      <c r="AYF304" s="97"/>
      <c r="AYG304" s="97"/>
      <c r="AYH304" s="97"/>
      <c r="AYI304" s="97"/>
      <c r="AYJ304" s="97"/>
      <c r="AYK304" s="97"/>
      <c r="AYL304" s="97"/>
      <c r="AYM304" s="97"/>
      <c r="AYN304" s="97"/>
      <c r="AYO304" s="97"/>
      <c r="AYP304" s="97"/>
      <c r="AYQ304" s="97"/>
      <c r="AYR304" s="97"/>
      <c r="AYS304" s="97"/>
      <c r="AYT304" s="97"/>
      <c r="AYU304" s="97"/>
      <c r="AYV304" s="97"/>
      <c r="AYW304" s="97"/>
      <c r="AYX304" s="97"/>
      <c r="AYY304" s="97"/>
      <c r="AYZ304" s="97"/>
      <c r="AZA304" s="97"/>
      <c r="AZB304" s="97"/>
      <c r="AZC304" s="97"/>
      <c r="AZD304" s="97"/>
      <c r="AZE304" s="97"/>
      <c r="AZF304" s="97"/>
      <c r="AZG304" s="97"/>
      <c r="AZH304" s="97"/>
      <c r="AZI304" s="97"/>
      <c r="AZJ304" s="97"/>
      <c r="AZK304" s="97"/>
      <c r="AZL304" s="97"/>
      <c r="AZM304" s="97"/>
      <c r="AZN304" s="97"/>
      <c r="AZO304" s="97"/>
      <c r="AZP304" s="97"/>
      <c r="AZQ304" s="97"/>
      <c r="AZR304" s="97"/>
      <c r="AZS304" s="97"/>
      <c r="AZT304" s="97"/>
      <c r="AZU304" s="97"/>
      <c r="AZV304" s="97"/>
      <c r="AZW304" s="97"/>
      <c r="AZX304" s="97"/>
      <c r="AZY304" s="97"/>
      <c r="AZZ304" s="97"/>
      <c r="BAA304" s="97"/>
      <c r="BAB304" s="97"/>
      <c r="BAC304" s="97"/>
      <c r="BAD304" s="97"/>
      <c r="BAE304" s="97"/>
      <c r="BAF304" s="97"/>
      <c r="BAG304" s="97"/>
      <c r="BAH304" s="97"/>
      <c r="BAI304" s="97"/>
      <c r="BAJ304" s="97"/>
      <c r="BAK304" s="97"/>
      <c r="BAL304" s="97"/>
      <c r="BAM304" s="97"/>
      <c r="BAN304" s="97"/>
      <c r="BAO304" s="97"/>
      <c r="BAP304" s="97"/>
      <c r="BAQ304" s="97"/>
      <c r="BAR304" s="97"/>
      <c r="BAS304" s="97"/>
      <c r="BAT304" s="97"/>
      <c r="BAU304" s="97"/>
      <c r="BAV304" s="97"/>
      <c r="BAW304" s="97"/>
      <c r="BAX304" s="97"/>
      <c r="BAY304" s="97"/>
      <c r="BAZ304" s="97"/>
      <c r="BBA304" s="97"/>
      <c r="BBB304" s="97"/>
      <c r="BBC304" s="97"/>
      <c r="BBD304" s="97"/>
      <c r="BBE304" s="97"/>
      <c r="BBF304" s="97"/>
      <c r="BBG304" s="97"/>
      <c r="BBH304" s="97"/>
      <c r="BBI304" s="97"/>
      <c r="BBJ304" s="97"/>
      <c r="BBK304" s="97"/>
      <c r="BBL304" s="97"/>
      <c r="BBM304" s="97"/>
      <c r="BBN304" s="97"/>
      <c r="BBO304" s="97"/>
      <c r="BBP304" s="97"/>
      <c r="BBQ304" s="97"/>
      <c r="BBR304" s="97"/>
      <c r="BBS304" s="97"/>
      <c r="BBT304" s="97"/>
      <c r="BBU304" s="97"/>
      <c r="BBV304" s="97"/>
      <c r="BBW304" s="97"/>
      <c r="BBX304" s="97"/>
      <c r="BBY304" s="97"/>
      <c r="BBZ304" s="97"/>
      <c r="BCA304" s="97"/>
      <c r="BCB304" s="97"/>
      <c r="BCC304" s="97"/>
      <c r="BCD304" s="97"/>
      <c r="BCE304" s="97"/>
      <c r="BCF304" s="97"/>
      <c r="BCG304" s="97"/>
      <c r="BCH304" s="97"/>
      <c r="BCI304" s="97"/>
      <c r="BCJ304" s="97"/>
      <c r="BCK304" s="97"/>
      <c r="BCL304" s="97"/>
      <c r="BCM304" s="97"/>
      <c r="BCN304" s="97"/>
      <c r="BCO304" s="97"/>
      <c r="BCP304" s="97"/>
      <c r="BCQ304" s="97"/>
      <c r="BCR304" s="97"/>
      <c r="BCS304" s="97"/>
      <c r="BCT304" s="97"/>
      <c r="BCU304" s="97"/>
      <c r="BCV304" s="97"/>
      <c r="BCW304" s="97"/>
      <c r="BCX304" s="97"/>
      <c r="BCY304" s="97"/>
      <c r="BCZ304" s="97"/>
      <c r="BDA304" s="97"/>
      <c r="BDB304" s="97"/>
      <c r="BDC304" s="97"/>
      <c r="BDD304" s="97"/>
      <c r="BDE304" s="97"/>
      <c r="BDF304" s="97"/>
      <c r="BDG304" s="97"/>
      <c r="BDH304" s="97"/>
      <c r="BDI304" s="97"/>
      <c r="BDJ304" s="97"/>
      <c r="BDK304" s="97"/>
      <c r="BDL304" s="97"/>
      <c r="BDM304" s="97"/>
      <c r="BDN304" s="97"/>
      <c r="BDO304" s="97"/>
      <c r="BDP304" s="97"/>
      <c r="BDQ304" s="97"/>
      <c r="BDR304" s="97"/>
      <c r="BDS304" s="97"/>
      <c r="BDT304" s="97"/>
      <c r="BDU304" s="97"/>
      <c r="BDV304" s="97"/>
      <c r="BDW304" s="97"/>
      <c r="BDX304" s="97"/>
      <c r="BDY304" s="97"/>
      <c r="BDZ304" s="97"/>
      <c r="BEA304" s="97"/>
      <c r="BEB304" s="97"/>
      <c r="BEC304" s="97"/>
      <c r="BED304" s="97"/>
      <c r="BEE304" s="97"/>
      <c r="BEF304" s="97"/>
      <c r="BEG304" s="97"/>
      <c r="BEH304" s="97"/>
      <c r="BEI304" s="97"/>
      <c r="BEJ304" s="97"/>
      <c r="BEK304" s="97"/>
      <c r="BEL304" s="97"/>
      <c r="BEM304" s="97"/>
      <c r="BEN304" s="97"/>
      <c r="BEO304" s="97"/>
      <c r="BEP304" s="97"/>
      <c r="BEQ304" s="97"/>
      <c r="BER304" s="97"/>
      <c r="BES304" s="97"/>
      <c r="BET304" s="97"/>
      <c r="BEU304" s="97"/>
      <c r="BEV304" s="97"/>
      <c r="BEW304" s="97"/>
      <c r="BEX304" s="97"/>
      <c r="BEY304" s="97"/>
      <c r="BEZ304" s="97"/>
      <c r="BFA304" s="97"/>
      <c r="BFB304" s="97"/>
      <c r="BFC304" s="97"/>
      <c r="BFD304" s="97"/>
      <c r="BFE304" s="97"/>
      <c r="BFF304" s="97"/>
      <c r="BFG304" s="97"/>
      <c r="BFH304" s="97"/>
      <c r="BFI304" s="97"/>
      <c r="BFJ304" s="97"/>
      <c r="BFK304" s="97"/>
      <c r="BFL304" s="97"/>
      <c r="BFM304" s="97"/>
      <c r="BFN304" s="97"/>
      <c r="BFO304" s="97"/>
      <c r="BFP304" s="97"/>
      <c r="BFQ304" s="97"/>
      <c r="BFR304" s="97"/>
      <c r="BFS304" s="97"/>
      <c r="BFT304" s="97"/>
      <c r="BFU304" s="97"/>
      <c r="BFV304" s="97"/>
      <c r="BFW304" s="97"/>
      <c r="BFX304" s="97"/>
      <c r="BFY304" s="97"/>
      <c r="BFZ304" s="97"/>
      <c r="BGA304" s="97"/>
      <c r="BGB304" s="97"/>
      <c r="BGC304" s="97"/>
      <c r="BGD304" s="97"/>
      <c r="BGE304" s="97"/>
      <c r="BGF304" s="97"/>
      <c r="BGG304" s="97"/>
      <c r="BGH304" s="97"/>
      <c r="BGI304" s="97"/>
      <c r="BGJ304" s="97"/>
      <c r="BGK304" s="97"/>
      <c r="BGL304" s="97"/>
      <c r="BGM304" s="97"/>
      <c r="BGN304" s="97"/>
      <c r="BGO304" s="97"/>
      <c r="BGP304" s="97"/>
      <c r="BGQ304" s="97"/>
      <c r="BGR304" s="97"/>
      <c r="BGS304" s="97"/>
      <c r="BGT304" s="97"/>
      <c r="BGU304" s="97"/>
      <c r="BGV304" s="97"/>
      <c r="BGW304" s="97"/>
      <c r="BGX304" s="97"/>
      <c r="BGY304" s="97"/>
      <c r="BGZ304" s="97"/>
      <c r="BHA304" s="97"/>
      <c r="BHB304" s="97"/>
      <c r="BHC304" s="97"/>
      <c r="BHD304" s="97"/>
      <c r="BHE304" s="97"/>
      <c r="BHF304" s="97"/>
      <c r="BHG304" s="97"/>
      <c r="BHH304" s="97"/>
      <c r="BHI304" s="97"/>
      <c r="BHJ304" s="97"/>
      <c r="BHK304" s="97"/>
      <c r="BHL304" s="97"/>
      <c r="BHM304" s="97"/>
      <c r="BHN304" s="97"/>
      <c r="BHO304" s="97"/>
      <c r="BHP304" s="97"/>
      <c r="BHQ304" s="97"/>
      <c r="BHR304" s="97"/>
      <c r="BHS304" s="97"/>
      <c r="BHT304" s="97"/>
      <c r="BHU304" s="97"/>
      <c r="BHV304" s="97"/>
      <c r="BHW304" s="97"/>
      <c r="BHX304" s="97"/>
      <c r="BHY304" s="97"/>
      <c r="BHZ304" s="97"/>
      <c r="BIA304" s="97"/>
      <c r="BIB304" s="97"/>
      <c r="BIC304" s="97"/>
      <c r="BID304" s="97"/>
      <c r="BIE304" s="97"/>
      <c r="BIF304" s="97"/>
      <c r="BIG304" s="97"/>
      <c r="BIH304" s="97"/>
      <c r="BII304" s="97"/>
      <c r="BIJ304" s="97"/>
      <c r="BIK304" s="97"/>
      <c r="BIL304" s="97"/>
      <c r="BIM304" s="97"/>
      <c r="BIN304" s="97"/>
      <c r="BIO304" s="97"/>
      <c r="BIP304" s="97"/>
      <c r="BIQ304" s="97"/>
      <c r="BIR304" s="97"/>
      <c r="BIS304" s="97"/>
      <c r="BIT304" s="97"/>
      <c r="BIU304" s="97"/>
      <c r="BIV304" s="97"/>
      <c r="BIW304" s="97"/>
      <c r="BIX304" s="97"/>
      <c r="BIY304" s="97"/>
      <c r="BIZ304" s="97"/>
      <c r="BJA304" s="97"/>
      <c r="BJB304" s="97"/>
      <c r="BJC304" s="97"/>
      <c r="BJD304" s="97"/>
      <c r="BJE304" s="97"/>
      <c r="BJF304" s="97"/>
      <c r="BJG304" s="97"/>
      <c r="BJH304" s="97"/>
      <c r="BJI304" s="97"/>
      <c r="BJJ304" s="97"/>
      <c r="BJK304" s="97"/>
      <c r="BJL304" s="97"/>
      <c r="BJM304" s="97"/>
      <c r="BJN304" s="97"/>
      <c r="BJO304" s="97"/>
      <c r="BJP304" s="97"/>
      <c r="BJQ304" s="97"/>
      <c r="BJR304" s="97"/>
      <c r="BJS304" s="97"/>
      <c r="BJT304" s="97"/>
      <c r="BJU304" s="97"/>
      <c r="BJV304" s="97"/>
      <c r="BJW304" s="97"/>
      <c r="BJX304" s="97"/>
      <c r="BJY304" s="97"/>
      <c r="BJZ304" s="97"/>
      <c r="BKA304" s="97"/>
      <c r="BKB304" s="97"/>
      <c r="BKC304" s="97"/>
      <c r="BKD304" s="97"/>
      <c r="BKE304" s="97"/>
      <c r="BKF304" s="97"/>
      <c r="BKG304" s="97"/>
      <c r="BKH304" s="97"/>
      <c r="BKI304" s="97"/>
      <c r="BKJ304" s="97"/>
      <c r="BKK304" s="97"/>
      <c r="BKL304" s="97"/>
      <c r="BKM304" s="97"/>
      <c r="BKN304" s="97"/>
      <c r="BKO304" s="97"/>
      <c r="BKP304" s="97"/>
      <c r="BKQ304" s="97"/>
      <c r="BKR304" s="97"/>
      <c r="BKS304" s="97"/>
      <c r="BKT304" s="97"/>
      <c r="BKU304" s="97"/>
      <c r="BKV304" s="97"/>
      <c r="BKW304" s="97"/>
      <c r="BKX304" s="97"/>
      <c r="BKY304" s="97"/>
      <c r="BKZ304" s="97"/>
      <c r="BLA304" s="97"/>
      <c r="BLB304" s="97"/>
      <c r="BLC304" s="97"/>
      <c r="BLD304" s="97"/>
      <c r="BLE304" s="97"/>
      <c r="BLF304" s="97"/>
      <c r="BLG304" s="97"/>
      <c r="BLH304" s="97"/>
      <c r="BLI304" s="97"/>
      <c r="BLJ304" s="97"/>
      <c r="BLK304" s="97"/>
      <c r="BLL304" s="97"/>
      <c r="BLM304" s="97"/>
      <c r="BLN304" s="97"/>
      <c r="BLO304" s="97"/>
      <c r="BLP304" s="97"/>
      <c r="BLQ304" s="97"/>
      <c r="BLR304" s="97"/>
      <c r="BLS304" s="97"/>
      <c r="BLT304" s="97"/>
      <c r="BLU304" s="97"/>
      <c r="BLV304" s="97"/>
      <c r="BLW304" s="97"/>
      <c r="BLX304" s="97"/>
      <c r="BLY304" s="97"/>
      <c r="BLZ304" s="97"/>
      <c r="BMA304" s="97"/>
      <c r="BMB304" s="97"/>
      <c r="BMC304" s="97"/>
      <c r="BMD304" s="97"/>
      <c r="BME304" s="97"/>
      <c r="BMF304" s="97"/>
      <c r="BMG304" s="97"/>
      <c r="BMH304" s="97"/>
      <c r="BMI304" s="97"/>
      <c r="BMJ304" s="97"/>
      <c r="BMK304" s="97"/>
      <c r="BML304" s="97"/>
      <c r="BMM304" s="97"/>
      <c r="BMN304" s="97"/>
      <c r="BMO304" s="97"/>
      <c r="BMP304" s="97"/>
      <c r="BMQ304" s="97"/>
      <c r="BMR304" s="97"/>
      <c r="BMS304" s="97"/>
      <c r="BMT304" s="97"/>
      <c r="BMU304" s="97"/>
      <c r="BMV304" s="97"/>
      <c r="BMW304" s="97"/>
      <c r="BMX304" s="97"/>
      <c r="BMY304" s="97"/>
      <c r="BMZ304" s="97"/>
      <c r="BNA304" s="97"/>
      <c r="BNB304" s="97"/>
      <c r="BNC304" s="97"/>
      <c r="BND304" s="97"/>
      <c r="BNE304" s="97"/>
      <c r="BNF304" s="97"/>
      <c r="BNG304" s="97"/>
      <c r="BNH304" s="97"/>
      <c r="BNI304" s="97"/>
      <c r="BNJ304" s="97"/>
      <c r="BNK304" s="97"/>
      <c r="BNL304" s="97"/>
      <c r="BNM304" s="97"/>
      <c r="BNN304" s="97"/>
      <c r="BNO304" s="97"/>
      <c r="BNP304" s="97"/>
      <c r="BNQ304" s="97"/>
      <c r="BNR304" s="97"/>
      <c r="BNS304" s="97"/>
      <c r="BNT304" s="97"/>
      <c r="BNU304" s="97"/>
      <c r="BNV304" s="97"/>
      <c r="BNW304" s="97"/>
      <c r="BNX304" s="97"/>
      <c r="BNY304" s="97"/>
      <c r="BNZ304" s="97"/>
      <c r="BOA304" s="97"/>
      <c r="BOB304" s="97"/>
      <c r="BOC304" s="97"/>
      <c r="BOD304" s="97"/>
      <c r="BOE304" s="97"/>
      <c r="BOF304" s="97"/>
      <c r="BOG304" s="97"/>
      <c r="BOH304" s="97"/>
      <c r="BOI304" s="97"/>
      <c r="BOJ304" s="97"/>
      <c r="BOK304" s="97"/>
      <c r="BOL304" s="97"/>
      <c r="BOM304" s="97"/>
      <c r="BON304" s="97"/>
      <c r="BOO304" s="97"/>
      <c r="BOP304" s="97"/>
      <c r="BOQ304" s="97"/>
      <c r="BOR304" s="97"/>
      <c r="BOS304" s="97"/>
      <c r="BOT304" s="97"/>
      <c r="BOU304" s="97"/>
      <c r="BOV304" s="97"/>
      <c r="BOW304" s="97"/>
      <c r="BOX304" s="97"/>
      <c r="BOY304" s="97"/>
      <c r="BOZ304" s="97"/>
      <c r="BPA304" s="97"/>
      <c r="BPB304" s="97"/>
      <c r="BPC304" s="97"/>
      <c r="BPD304" s="97"/>
      <c r="BPE304" s="97"/>
      <c r="BPF304" s="97"/>
      <c r="BPG304" s="97"/>
      <c r="BPH304" s="97"/>
      <c r="BPI304" s="97"/>
      <c r="BPJ304" s="97"/>
      <c r="BPK304" s="97"/>
      <c r="BPL304" s="97"/>
      <c r="BPM304" s="97"/>
      <c r="BPN304" s="97"/>
      <c r="BPO304" s="97"/>
      <c r="BPP304" s="97"/>
      <c r="BPQ304" s="97"/>
      <c r="BPR304" s="97"/>
      <c r="BPS304" s="97"/>
      <c r="BPT304" s="97"/>
      <c r="BPU304" s="97"/>
      <c r="BPV304" s="97"/>
      <c r="BPW304" s="97"/>
      <c r="BPX304" s="97"/>
      <c r="BPY304" s="97"/>
      <c r="BPZ304" s="97"/>
      <c r="BQA304" s="97"/>
      <c r="BQB304" s="97"/>
      <c r="BQC304" s="97"/>
      <c r="BQD304" s="97"/>
      <c r="BQE304" s="97"/>
      <c r="BQF304" s="97"/>
      <c r="BQG304" s="97"/>
      <c r="BQH304" s="97"/>
      <c r="BQI304" s="97"/>
      <c r="BQJ304" s="97"/>
      <c r="BQK304" s="97"/>
      <c r="BQL304" s="97"/>
      <c r="BQM304" s="97"/>
      <c r="BQN304" s="97"/>
      <c r="BQO304" s="97"/>
      <c r="BQP304" s="97"/>
      <c r="BQQ304" s="97"/>
      <c r="BQR304" s="97"/>
      <c r="BQS304" s="97"/>
      <c r="BQT304" s="97"/>
      <c r="BQU304" s="97"/>
      <c r="BQV304" s="97"/>
      <c r="BQW304" s="97"/>
      <c r="BQX304" s="97"/>
      <c r="BQY304" s="97"/>
      <c r="BQZ304" s="97"/>
      <c r="BRA304" s="97"/>
      <c r="BRB304" s="97"/>
      <c r="BRC304" s="97"/>
      <c r="BRD304" s="97"/>
      <c r="BRE304" s="97"/>
      <c r="BRF304" s="97"/>
      <c r="BRG304" s="97"/>
      <c r="BRH304" s="97"/>
      <c r="BRI304" s="97"/>
      <c r="BRJ304" s="97"/>
      <c r="BRK304" s="97"/>
      <c r="BRL304" s="97"/>
      <c r="BRM304" s="97"/>
      <c r="BRN304" s="97"/>
      <c r="BRO304" s="97"/>
      <c r="BRP304" s="97"/>
      <c r="BRQ304" s="97"/>
      <c r="BRR304" s="97"/>
      <c r="BRS304" s="97"/>
      <c r="BRT304" s="97"/>
      <c r="BRU304" s="97"/>
      <c r="BRV304" s="97"/>
      <c r="BRW304" s="97"/>
      <c r="BRX304" s="97"/>
      <c r="BRY304" s="97"/>
      <c r="BRZ304" s="97"/>
      <c r="BSA304" s="97"/>
      <c r="BSB304" s="97"/>
      <c r="BSC304" s="97"/>
      <c r="BSD304" s="97"/>
      <c r="BSE304" s="97"/>
      <c r="BSF304" s="97"/>
      <c r="BSG304" s="97"/>
      <c r="BSH304" s="97"/>
      <c r="BSI304" s="97"/>
      <c r="BSJ304" s="97"/>
      <c r="BSK304" s="97"/>
      <c r="BSL304" s="97"/>
      <c r="BSM304" s="97"/>
      <c r="BSN304" s="97"/>
      <c r="BSO304" s="97"/>
      <c r="BSP304" s="97"/>
      <c r="BSQ304" s="97"/>
      <c r="BSR304" s="97"/>
      <c r="BSS304" s="97"/>
      <c r="BST304" s="97"/>
      <c r="BSU304" s="97"/>
      <c r="BSV304" s="97"/>
      <c r="BSW304" s="97"/>
      <c r="BSX304" s="97"/>
      <c r="BSY304" s="97"/>
      <c r="BSZ304" s="97"/>
      <c r="BTA304" s="97"/>
      <c r="BTB304" s="97"/>
      <c r="BTC304" s="97"/>
      <c r="BTD304" s="97"/>
      <c r="BTE304" s="97"/>
      <c r="BTF304" s="97"/>
      <c r="BTG304" s="97"/>
      <c r="BTH304" s="97"/>
      <c r="BTI304" s="97"/>
      <c r="BTJ304" s="97"/>
      <c r="BTK304" s="97"/>
      <c r="BTL304" s="97"/>
      <c r="BTM304" s="97"/>
      <c r="BTN304" s="97"/>
      <c r="BTO304" s="97"/>
      <c r="BTP304" s="97"/>
      <c r="BTQ304" s="97"/>
      <c r="BTR304" s="97"/>
      <c r="BTS304" s="97"/>
      <c r="BTT304" s="97"/>
      <c r="BTU304" s="97"/>
      <c r="BTV304" s="97"/>
      <c r="BTW304" s="97"/>
      <c r="BTX304" s="97"/>
      <c r="BTY304" s="97"/>
      <c r="BTZ304" s="97"/>
      <c r="BUA304" s="97"/>
      <c r="BUB304" s="97"/>
      <c r="BUC304" s="97"/>
      <c r="BUD304" s="97"/>
      <c r="BUE304" s="97"/>
      <c r="BUF304" s="97"/>
      <c r="BUG304" s="97"/>
      <c r="BUH304" s="97"/>
      <c r="BUI304" s="97"/>
      <c r="BUJ304" s="97"/>
      <c r="BUK304" s="97"/>
      <c r="BUL304" s="97"/>
      <c r="BUM304" s="97"/>
      <c r="BUN304" s="97"/>
      <c r="BUO304" s="97"/>
      <c r="BUP304" s="97"/>
      <c r="BUQ304" s="97"/>
      <c r="BUR304" s="97"/>
      <c r="BUS304" s="97"/>
      <c r="BUT304" s="97"/>
      <c r="BUU304" s="97"/>
      <c r="BUV304" s="97"/>
      <c r="BUW304" s="97"/>
      <c r="BUX304" s="97"/>
      <c r="BUY304" s="97"/>
      <c r="BUZ304" s="97"/>
      <c r="BVA304" s="97"/>
      <c r="BVB304" s="97"/>
      <c r="BVC304" s="97"/>
      <c r="BVD304" s="97"/>
      <c r="BVE304" s="97"/>
      <c r="BVF304" s="97"/>
      <c r="BVG304" s="97"/>
      <c r="BVH304" s="97"/>
      <c r="BVI304" s="97"/>
      <c r="BVJ304" s="97"/>
      <c r="BVK304" s="97"/>
      <c r="BVL304" s="97"/>
      <c r="BVM304" s="97"/>
      <c r="BVN304" s="97"/>
      <c r="BVO304" s="97"/>
      <c r="BVP304" s="97"/>
      <c r="BVQ304" s="97"/>
      <c r="BVR304" s="97"/>
      <c r="BVS304" s="97"/>
      <c r="BVT304" s="97"/>
      <c r="BVU304" s="97"/>
      <c r="BVV304" s="97"/>
      <c r="BVW304" s="97"/>
      <c r="BVX304" s="97"/>
      <c r="BVY304" s="97"/>
      <c r="BVZ304" s="97"/>
      <c r="BWA304" s="97"/>
      <c r="BWB304" s="97"/>
      <c r="BWC304" s="97"/>
      <c r="BWD304" s="97"/>
      <c r="BWE304" s="97"/>
      <c r="BWF304" s="97"/>
      <c r="BWG304" s="97"/>
      <c r="BWH304" s="97"/>
      <c r="BWI304" s="97"/>
      <c r="BWJ304" s="97"/>
      <c r="BWK304" s="97"/>
      <c r="BWL304" s="97"/>
      <c r="BWM304" s="97"/>
      <c r="BWN304" s="97"/>
      <c r="BWO304" s="97"/>
      <c r="BWP304" s="97"/>
      <c r="BWQ304" s="97"/>
      <c r="BWR304" s="97"/>
      <c r="BWS304" s="97"/>
      <c r="BWT304" s="97"/>
      <c r="BWU304" s="97"/>
      <c r="BWV304" s="97"/>
      <c r="BWW304" s="97"/>
      <c r="BWX304" s="97"/>
      <c r="BWY304" s="97"/>
      <c r="BWZ304" s="97"/>
      <c r="BXA304" s="97"/>
      <c r="BXB304" s="97"/>
      <c r="BXC304" s="97"/>
      <c r="BXD304" s="97"/>
      <c r="BXE304" s="97"/>
      <c r="BXF304" s="97"/>
      <c r="BXG304" s="97"/>
      <c r="BXH304" s="97"/>
      <c r="BXI304" s="97"/>
      <c r="BXJ304" s="97"/>
      <c r="BXK304" s="97"/>
      <c r="BXL304" s="97"/>
      <c r="BXM304" s="97"/>
      <c r="BXN304" s="97"/>
      <c r="BXO304" s="97"/>
      <c r="BXP304" s="97"/>
      <c r="BXQ304" s="97"/>
      <c r="BXR304" s="97"/>
      <c r="BXS304" s="97"/>
      <c r="BXT304" s="97"/>
      <c r="BXU304" s="97"/>
      <c r="BXV304" s="97"/>
      <c r="BXW304" s="97"/>
      <c r="BXX304" s="97"/>
      <c r="BXY304" s="97"/>
      <c r="BXZ304" s="97"/>
      <c r="BYA304" s="97"/>
      <c r="BYB304" s="97"/>
      <c r="BYC304" s="97"/>
      <c r="BYD304" s="97"/>
      <c r="BYE304" s="97"/>
      <c r="BYF304" s="97"/>
      <c r="BYG304" s="97"/>
      <c r="BYH304" s="97"/>
      <c r="BYI304" s="97"/>
      <c r="BYJ304" s="97"/>
      <c r="BYK304" s="97"/>
      <c r="BYL304" s="97"/>
      <c r="BYM304" s="97"/>
      <c r="BYN304" s="97"/>
      <c r="BYO304" s="97"/>
      <c r="BYP304" s="97"/>
      <c r="BYQ304" s="97"/>
      <c r="BYR304" s="97"/>
      <c r="BYS304" s="97"/>
      <c r="BYT304" s="97"/>
      <c r="BYU304" s="97"/>
      <c r="BYV304" s="97"/>
      <c r="BYW304" s="97"/>
      <c r="BYX304" s="97"/>
      <c r="BYY304" s="97"/>
      <c r="BYZ304" s="97"/>
      <c r="BZA304" s="97"/>
      <c r="BZB304" s="97"/>
      <c r="BZC304" s="97"/>
      <c r="BZD304" s="97"/>
      <c r="BZE304" s="97"/>
      <c r="BZF304" s="97"/>
      <c r="BZG304" s="97"/>
      <c r="BZH304" s="97"/>
      <c r="BZI304" s="97"/>
      <c r="BZJ304" s="97"/>
      <c r="BZK304" s="97"/>
      <c r="BZL304" s="97"/>
      <c r="BZM304" s="97"/>
      <c r="BZN304" s="97"/>
      <c r="BZO304" s="97"/>
      <c r="BZP304" s="97"/>
      <c r="BZQ304" s="97"/>
      <c r="BZR304" s="97"/>
      <c r="BZS304" s="97"/>
      <c r="BZT304" s="97"/>
      <c r="BZU304" s="97"/>
      <c r="BZV304" s="97"/>
      <c r="BZW304" s="97"/>
      <c r="BZX304" s="97"/>
      <c r="BZY304" s="97"/>
      <c r="BZZ304" s="97"/>
      <c r="CAA304" s="97"/>
      <c r="CAB304" s="97"/>
      <c r="CAC304" s="97"/>
      <c r="CAD304" s="97"/>
      <c r="CAE304" s="97"/>
      <c r="CAF304" s="97"/>
      <c r="CAG304" s="97"/>
      <c r="CAH304" s="97"/>
      <c r="CAI304" s="97"/>
      <c r="CAJ304" s="97"/>
      <c r="CAK304" s="97"/>
      <c r="CAL304" s="97"/>
      <c r="CAM304" s="97"/>
      <c r="CAN304" s="97"/>
      <c r="CAO304" s="97"/>
      <c r="CAP304" s="97"/>
      <c r="CAQ304" s="97"/>
      <c r="CAR304" s="97"/>
      <c r="CAS304" s="97"/>
      <c r="CAT304" s="97"/>
      <c r="CAU304" s="97"/>
      <c r="CAV304" s="97"/>
      <c r="CAW304" s="97"/>
      <c r="CAX304" s="97"/>
      <c r="CAY304" s="97"/>
      <c r="CAZ304" s="97"/>
      <c r="CBA304" s="97"/>
      <c r="CBB304" s="97"/>
      <c r="CBC304" s="97"/>
      <c r="CBD304" s="97"/>
      <c r="CBE304" s="97"/>
      <c r="CBF304" s="97"/>
      <c r="CBG304" s="97"/>
      <c r="CBH304" s="97"/>
      <c r="CBI304" s="97"/>
      <c r="CBJ304" s="97"/>
      <c r="CBK304" s="97"/>
      <c r="CBL304" s="97"/>
      <c r="CBM304" s="97"/>
      <c r="CBN304" s="97"/>
      <c r="CBO304" s="97"/>
      <c r="CBP304" s="97"/>
      <c r="CBQ304" s="97"/>
      <c r="CBR304" s="97"/>
      <c r="CBS304" s="97"/>
      <c r="CBT304" s="97"/>
      <c r="CBU304" s="97"/>
      <c r="CBV304" s="97"/>
      <c r="CBW304" s="97"/>
      <c r="CBX304" s="97"/>
      <c r="CBY304" s="97"/>
      <c r="CBZ304" s="97"/>
      <c r="CCA304" s="97"/>
      <c r="CCB304" s="97"/>
      <c r="CCC304" s="97"/>
      <c r="CCD304" s="97"/>
      <c r="CCE304" s="97"/>
      <c r="CCF304" s="97"/>
      <c r="CCG304" s="97"/>
      <c r="CCH304" s="97"/>
      <c r="CCI304" s="97"/>
      <c r="CCJ304" s="97"/>
      <c r="CCK304" s="97"/>
      <c r="CCL304" s="97"/>
      <c r="CCM304" s="97"/>
      <c r="CCN304" s="97"/>
      <c r="CCO304" s="97"/>
      <c r="CCP304" s="97"/>
      <c r="CCQ304" s="97"/>
      <c r="CCR304" s="97"/>
      <c r="CCS304" s="97"/>
      <c r="CCT304" s="97"/>
      <c r="CCU304" s="97"/>
      <c r="CCV304" s="97"/>
      <c r="CCW304" s="97"/>
      <c r="CCX304" s="97"/>
      <c r="CCY304" s="97"/>
      <c r="CCZ304" s="97"/>
      <c r="CDA304" s="97"/>
      <c r="CDB304" s="97"/>
      <c r="CDC304" s="97"/>
      <c r="CDD304" s="97"/>
      <c r="CDE304" s="97"/>
      <c r="CDF304" s="97"/>
      <c r="CDG304" s="97"/>
      <c r="CDH304" s="97"/>
      <c r="CDI304" s="97"/>
      <c r="CDJ304" s="97"/>
      <c r="CDK304" s="97"/>
      <c r="CDL304" s="97"/>
      <c r="CDM304" s="97"/>
      <c r="CDN304" s="97"/>
      <c r="CDO304" s="97"/>
      <c r="CDP304" s="97"/>
      <c r="CDQ304" s="97"/>
      <c r="CDR304" s="97"/>
      <c r="CDS304" s="97"/>
      <c r="CDT304" s="97"/>
      <c r="CDU304" s="97"/>
      <c r="CDV304" s="97"/>
      <c r="CDW304" s="97"/>
      <c r="CDX304" s="97"/>
      <c r="CDY304" s="97"/>
      <c r="CDZ304" s="97"/>
      <c r="CEA304" s="97"/>
      <c r="CEB304" s="97"/>
      <c r="CEC304" s="97"/>
      <c r="CED304" s="97"/>
      <c r="CEE304" s="97"/>
      <c r="CEF304" s="97"/>
      <c r="CEG304" s="97"/>
      <c r="CEH304" s="97"/>
      <c r="CEI304" s="97"/>
      <c r="CEJ304" s="97"/>
      <c r="CEK304" s="97"/>
      <c r="CEL304" s="97"/>
      <c r="CEM304" s="97"/>
      <c r="CEN304" s="97"/>
      <c r="CEO304" s="97"/>
      <c r="CEP304" s="97"/>
      <c r="CEQ304" s="97"/>
      <c r="CER304" s="97"/>
      <c r="CES304" s="97"/>
      <c r="CET304" s="97"/>
      <c r="CEU304" s="97"/>
      <c r="CEV304" s="97"/>
      <c r="CEW304" s="97"/>
      <c r="CEX304" s="97"/>
      <c r="CEY304" s="97"/>
      <c r="CEZ304" s="97"/>
      <c r="CFA304" s="97"/>
      <c r="CFB304" s="97"/>
      <c r="CFC304" s="97"/>
      <c r="CFD304" s="97"/>
      <c r="CFE304" s="97"/>
      <c r="CFF304" s="97"/>
      <c r="CFG304" s="97"/>
      <c r="CFH304" s="97"/>
      <c r="CFI304" s="97"/>
      <c r="CFJ304" s="97"/>
      <c r="CFK304" s="97"/>
      <c r="CFL304" s="97"/>
      <c r="CFM304" s="97"/>
      <c r="CFN304" s="97"/>
      <c r="CFO304" s="97"/>
      <c r="CFP304" s="97"/>
      <c r="CFQ304" s="97"/>
      <c r="CFR304" s="97"/>
      <c r="CFS304" s="97"/>
      <c r="CFT304" s="97"/>
      <c r="CFU304" s="97"/>
      <c r="CFV304" s="97"/>
      <c r="CFW304" s="97"/>
      <c r="CFX304" s="97"/>
      <c r="CFY304" s="97"/>
      <c r="CFZ304" s="97"/>
      <c r="CGA304" s="97"/>
      <c r="CGB304" s="97"/>
      <c r="CGC304" s="97"/>
      <c r="CGD304" s="97"/>
      <c r="CGE304" s="97"/>
      <c r="CGF304" s="97"/>
      <c r="CGG304" s="97"/>
      <c r="CGH304" s="97"/>
      <c r="CGI304" s="97"/>
      <c r="CGJ304" s="97"/>
      <c r="CGK304" s="97"/>
      <c r="CGL304" s="97"/>
      <c r="CGM304" s="97"/>
      <c r="CGN304" s="97"/>
      <c r="CGO304" s="97"/>
      <c r="CGP304" s="97"/>
      <c r="CGQ304" s="97"/>
      <c r="CGR304" s="97"/>
      <c r="CGS304" s="97"/>
      <c r="CGT304" s="97"/>
      <c r="CGU304" s="97"/>
      <c r="CGV304" s="97"/>
      <c r="CGW304" s="97"/>
      <c r="CGX304" s="97"/>
      <c r="CGY304" s="97"/>
      <c r="CGZ304" s="97"/>
      <c r="CHA304" s="97"/>
      <c r="CHB304" s="97"/>
      <c r="CHC304" s="97"/>
      <c r="CHD304" s="97"/>
      <c r="CHE304" s="97"/>
      <c r="CHF304" s="97"/>
      <c r="CHG304" s="97"/>
      <c r="CHH304" s="97"/>
      <c r="CHI304" s="97"/>
      <c r="CHJ304" s="97"/>
      <c r="CHK304" s="97"/>
      <c r="CHL304" s="97"/>
      <c r="CHM304" s="97"/>
      <c r="CHN304" s="97"/>
      <c r="CHO304" s="97"/>
      <c r="CHP304" s="97"/>
      <c r="CHQ304" s="97"/>
      <c r="CHR304" s="97"/>
      <c r="CHS304" s="97"/>
      <c r="CHT304" s="97"/>
      <c r="CHU304" s="97"/>
      <c r="CHV304" s="97"/>
      <c r="CHW304" s="97"/>
      <c r="CHX304" s="97"/>
      <c r="CHY304" s="97"/>
      <c r="CHZ304" s="97"/>
      <c r="CIA304" s="97"/>
      <c r="CIB304" s="97"/>
      <c r="CIC304" s="97"/>
      <c r="CID304" s="97"/>
      <c r="CIE304" s="97"/>
      <c r="CIF304" s="97"/>
      <c r="CIG304" s="97"/>
      <c r="CIH304" s="97"/>
      <c r="CII304" s="97"/>
      <c r="CIJ304" s="97"/>
      <c r="CIK304" s="97"/>
      <c r="CIL304" s="97"/>
      <c r="CIM304" s="97"/>
      <c r="CIN304" s="97"/>
      <c r="CIO304" s="97"/>
      <c r="CIP304" s="97"/>
      <c r="CIQ304" s="97"/>
      <c r="CIR304" s="97"/>
      <c r="CIS304" s="97"/>
      <c r="CIT304" s="97"/>
      <c r="CIU304" s="97"/>
      <c r="CIV304" s="97"/>
      <c r="CIW304" s="97"/>
      <c r="CIX304" s="97"/>
      <c r="CIY304" s="97"/>
      <c r="CIZ304" s="97"/>
      <c r="CJA304" s="97"/>
      <c r="CJB304" s="97"/>
      <c r="CJC304" s="97"/>
      <c r="CJD304" s="97"/>
      <c r="CJE304" s="97"/>
      <c r="CJF304" s="97"/>
      <c r="CJG304" s="97"/>
      <c r="CJH304" s="97"/>
      <c r="CJI304" s="97"/>
      <c r="CJJ304" s="97"/>
      <c r="CJK304" s="97"/>
      <c r="CJL304" s="97"/>
      <c r="CJM304" s="97"/>
      <c r="CJN304" s="97"/>
      <c r="CJO304" s="97"/>
      <c r="CJP304" s="97"/>
      <c r="CJQ304" s="97"/>
      <c r="CJR304" s="97"/>
      <c r="CJS304" s="97"/>
      <c r="CJT304" s="97"/>
      <c r="CJU304" s="97"/>
      <c r="CJV304" s="97"/>
      <c r="CJW304" s="97"/>
      <c r="CJX304" s="97"/>
      <c r="CJY304" s="97"/>
      <c r="CJZ304" s="97"/>
      <c r="CKA304" s="97"/>
      <c r="CKB304" s="97"/>
      <c r="CKC304" s="97"/>
      <c r="CKD304" s="97"/>
      <c r="CKE304" s="97"/>
      <c r="CKF304" s="97"/>
      <c r="CKG304" s="97"/>
      <c r="CKH304" s="97"/>
      <c r="CKI304" s="97"/>
      <c r="CKJ304" s="97"/>
      <c r="CKK304" s="97"/>
      <c r="CKL304" s="97"/>
      <c r="CKM304" s="97"/>
      <c r="CKN304" s="97"/>
      <c r="CKO304" s="97"/>
      <c r="CKP304" s="97"/>
      <c r="CKQ304" s="97"/>
      <c r="CKR304" s="97"/>
      <c r="CKS304" s="97"/>
      <c r="CKT304" s="97"/>
      <c r="CKU304" s="97"/>
      <c r="CKV304" s="97"/>
      <c r="CKW304" s="97"/>
      <c r="CKX304" s="97"/>
      <c r="CKY304" s="97"/>
      <c r="CKZ304" s="97"/>
      <c r="CLA304" s="97"/>
      <c r="CLB304" s="97"/>
      <c r="CLC304" s="97"/>
      <c r="CLD304" s="97"/>
      <c r="CLE304" s="97"/>
      <c r="CLF304" s="97"/>
      <c r="CLG304" s="97"/>
      <c r="CLH304" s="97"/>
      <c r="CLI304" s="97"/>
      <c r="CLJ304" s="97"/>
      <c r="CLK304" s="97"/>
      <c r="CLL304" s="97"/>
      <c r="CLM304" s="97"/>
      <c r="CLN304" s="97"/>
      <c r="CLO304" s="97"/>
      <c r="CLP304" s="97"/>
      <c r="CLQ304" s="97"/>
      <c r="CLR304" s="97"/>
      <c r="CLS304" s="97"/>
      <c r="CLT304" s="97"/>
      <c r="CLU304" s="97"/>
      <c r="CLV304" s="97"/>
      <c r="CLW304" s="97"/>
      <c r="CLX304" s="97"/>
      <c r="CLY304" s="97"/>
      <c r="CLZ304" s="97"/>
      <c r="CMA304" s="97"/>
      <c r="CMB304" s="97"/>
      <c r="CMC304" s="97"/>
      <c r="CMD304" s="97"/>
      <c r="CME304" s="97"/>
      <c r="CMF304" s="97"/>
      <c r="CMG304" s="97"/>
      <c r="CMH304" s="97"/>
      <c r="CMI304" s="97"/>
      <c r="CMJ304" s="97"/>
      <c r="CMK304" s="97"/>
      <c r="CML304" s="97"/>
      <c r="CMM304" s="97"/>
      <c r="CMN304" s="97"/>
      <c r="CMO304" s="97"/>
      <c r="CMP304" s="97"/>
      <c r="CMQ304" s="97"/>
      <c r="CMR304" s="97"/>
      <c r="CMS304" s="97"/>
      <c r="CMT304" s="97"/>
      <c r="CMU304" s="97"/>
      <c r="CMV304" s="97"/>
      <c r="CMW304" s="97"/>
      <c r="CMX304" s="97"/>
      <c r="CMY304" s="97"/>
      <c r="CMZ304" s="97"/>
      <c r="CNA304" s="97"/>
      <c r="CNB304" s="97"/>
      <c r="CNC304" s="97"/>
      <c r="CND304" s="97"/>
      <c r="CNE304" s="97"/>
      <c r="CNF304" s="97"/>
      <c r="CNG304" s="97"/>
      <c r="CNH304" s="97"/>
      <c r="CNI304" s="97"/>
      <c r="CNJ304" s="97"/>
      <c r="CNK304" s="97"/>
      <c r="CNL304" s="97"/>
      <c r="CNM304" s="97"/>
      <c r="CNN304" s="97"/>
      <c r="CNO304" s="97"/>
      <c r="CNP304" s="97"/>
      <c r="CNQ304" s="97"/>
      <c r="CNR304" s="97"/>
      <c r="CNS304" s="97"/>
      <c r="CNT304" s="97"/>
      <c r="CNU304" s="97"/>
      <c r="CNV304" s="97"/>
      <c r="CNW304" s="97"/>
      <c r="CNX304" s="97"/>
      <c r="CNY304" s="97"/>
      <c r="CNZ304" s="97"/>
      <c r="COA304" s="97"/>
      <c r="COB304" s="97"/>
      <c r="COC304" s="97"/>
      <c r="COD304" s="97"/>
      <c r="COE304" s="97"/>
      <c r="COF304" s="97"/>
      <c r="COG304" s="97"/>
      <c r="COH304" s="97"/>
      <c r="COI304" s="97"/>
      <c r="COJ304" s="97"/>
      <c r="COK304" s="97"/>
      <c r="COL304" s="97"/>
      <c r="COM304" s="97"/>
      <c r="CON304" s="97"/>
      <c r="COO304" s="97"/>
      <c r="COP304" s="97"/>
      <c r="COQ304" s="97"/>
      <c r="COR304" s="97"/>
      <c r="COS304" s="97"/>
      <c r="COT304" s="97"/>
      <c r="COU304" s="97"/>
      <c r="COV304" s="97"/>
      <c r="COW304" s="97"/>
      <c r="COX304" s="97"/>
      <c r="COY304" s="97"/>
      <c r="COZ304" s="97"/>
      <c r="CPA304" s="97"/>
      <c r="CPB304" s="97"/>
      <c r="CPC304" s="97"/>
      <c r="CPD304" s="97"/>
      <c r="CPE304" s="97"/>
      <c r="CPF304" s="97"/>
      <c r="CPG304" s="97"/>
      <c r="CPH304" s="97"/>
      <c r="CPI304" s="97"/>
      <c r="CPJ304" s="97"/>
      <c r="CPK304" s="97"/>
      <c r="CPL304" s="97"/>
      <c r="CPM304" s="97"/>
      <c r="CPN304" s="97"/>
      <c r="CPO304" s="97"/>
      <c r="CPP304" s="97"/>
      <c r="CPQ304" s="97"/>
      <c r="CPR304" s="97"/>
      <c r="CPS304" s="97"/>
      <c r="CPT304" s="97"/>
      <c r="CPU304" s="97"/>
      <c r="CPV304" s="97"/>
      <c r="CPW304" s="97"/>
      <c r="CPX304" s="97"/>
      <c r="CPY304" s="97"/>
      <c r="CPZ304" s="97"/>
      <c r="CQA304" s="97"/>
      <c r="CQB304" s="97"/>
      <c r="CQC304" s="97"/>
      <c r="CQD304" s="97"/>
      <c r="CQE304" s="97"/>
      <c r="CQF304" s="97"/>
      <c r="CQG304" s="97"/>
      <c r="CQH304" s="97"/>
      <c r="CQI304" s="97"/>
      <c r="CQJ304" s="97"/>
      <c r="CQK304" s="97"/>
      <c r="CQL304" s="97"/>
      <c r="CQM304" s="97"/>
      <c r="CQN304" s="97"/>
      <c r="CQO304" s="97"/>
      <c r="CQP304" s="97"/>
      <c r="CQQ304" s="97"/>
      <c r="CQR304" s="97"/>
      <c r="CQS304" s="97"/>
      <c r="CQT304" s="97"/>
      <c r="CQU304" s="97"/>
      <c r="CQV304" s="97"/>
      <c r="CQW304" s="97"/>
      <c r="CQX304" s="97"/>
      <c r="CQY304" s="97"/>
      <c r="CQZ304" s="97"/>
      <c r="CRA304" s="97"/>
      <c r="CRB304" s="97"/>
      <c r="CRC304" s="97"/>
      <c r="CRD304" s="97"/>
      <c r="CRE304" s="97"/>
      <c r="CRF304" s="97"/>
      <c r="CRG304" s="97"/>
      <c r="CRH304" s="97"/>
      <c r="CRI304" s="97"/>
      <c r="CRJ304" s="97"/>
      <c r="CRK304" s="97"/>
      <c r="CRL304" s="97"/>
      <c r="CRM304" s="97"/>
      <c r="CRN304" s="97"/>
      <c r="CRO304" s="97"/>
      <c r="CRP304" s="97"/>
      <c r="CRQ304" s="97"/>
      <c r="CRR304" s="97"/>
      <c r="CRS304" s="97"/>
      <c r="CRT304" s="97"/>
      <c r="CRU304" s="97"/>
      <c r="CRV304" s="97"/>
      <c r="CRW304" s="97"/>
      <c r="CRX304" s="97"/>
      <c r="CRY304" s="97"/>
      <c r="CRZ304" s="97"/>
      <c r="CSA304" s="97"/>
      <c r="CSB304" s="97"/>
      <c r="CSC304" s="97"/>
      <c r="CSD304" s="97"/>
      <c r="CSE304" s="97"/>
      <c r="CSF304" s="97"/>
      <c r="CSG304" s="97"/>
      <c r="CSH304" s="97"/>
      <c r="CSI304" s="97"/>
      <c r="CSJ304" s="97"/>
      <c r="CSK304" s="97"/>
      <c r="CSL304" s="97"/>
      <c r="CSM304" s="97"/>
      <c r="CSN304" s="97"/>
      <c r="CSO304" s="97"/>
      <c r="CSP304" s="97"/>
      <c r="CSQ304" s="97"/>
      <c r="CSR304" s="97"/>
      <c r="CSS304" s="97"/>
      <c r="CST304" s="97"/>
      <c r="CSU304" s="97"/>
      <c r="CSV304" s="97"/>
      <c r="CSW304" s="97"/>
      <c r="CSX304" s="97"/>
      <c r="CSY304" s="97"/>
      <c r="CSZ304" s="97"/>
      <c r="CTA304" s="97"/>
      <c r="CTB304" s="97"/>
      <c r="CTC304" s="97"/>
      <c r="CTD304" s="97"/>
      <c r="CTE304" s="97"/>
      <c r="CTF304" s="97"/>
      <c r="CTG304" s="97"/>
      <c r="CTH304" s="97"/>
      <c r="CTI304" s="97"/>
      <c r="CTJ304" s="97"/>
      <c r="CTK304" s="97"/>
      <c r="CTL304" s="97"/>
      <c r="CTM304" s="97"/>
      <c r="CTN304" s="97"/>
      <c r="CTO304" s="97"/>
      <c r="CTP304" s="97"/>
      <c r="CTQ304" s="97"/>
      <c r="CTR304" s="97"/>
      <c r="CTS304" s="97"/>
      <c r="CTT304" s="97"/>
      <c r="CTU304" s="97"/>
      <c r="CTV304" s="97"/>
      <c r="CTW304" s="97"/>
      <c r="CTX304" s="97"/>
      <c r="CTY304" s="97"/>
      <c r="CTZ304" s="97"/>
      <c r="CUA304" s="97"/>
      <c r="CUB304" s="97"/>
      <c r="CUC304" s="97"/>
      <c r="CUD304" s="97"/>
      <c r="CUE304" s="97"/>
      <c r="CUF304" s="97"/>
      <c r="CUG304" s="97"/>
      <c r="CUH304" s="97"/>
      <c r="CUI304" s="97"/>
      <c r="CUJ304" s="97"/>
      <c r="CUK304" s="97"/>
      <c r="CUL304" s="97"/>
      <c r="CUM304" s="97"/>
      <c r="CUN304" s="97"/>
      <c r="CUO304" s="97"/>
      <c r="CUP304" s="97"/>
      <c r="CUQ304" s="97"/>
      <c r="CUR304" s="97"/>
      <c r="CUS304" s="97"/>
      <c r="CUT304" s="97"/>
      <c r="CUU304" s="97"/>
      <c r="CUV304" s="97"/>
      <c r="CUW304" s="97"/>
      <c r="CUX304" s="97"/>
      <c r="CUY304" s="97"/>
      <c r="CUZ304" s="97"/>
      <c r="CVA304" s="97"/>
      <c r="CVB304" s="97"/>
      <c r="CVC304" s="97"/>
      <c r="CVD304" s="97"/>
      <c r="CVE304" s="97"/>
      <c r="CVF304" s="97"/>
      <c r="CVG304" s="97"/>
      <c r="CVH304" s="97"/>
      <c r="CVI304" s="97"/>
      <c r="CVJ304" s="97"/>
      <c r="CVK304" s="97"/>
      <c r="CVL304" s="97"/>
      <c r="CVM304" s="97"/>
      <c r="CVN304" s="97"/>
      <c r="CVO304" s="97"/>
      <c r="CVP304" s="97"/>
      <c r="CVQ304" s="97"/>
      <c r="CVR304" s="97"/>
      <c r="CVS304" s="97"/>
      <c r="CVT304" s="97"/>
      <c r="CVU304" s="97"/>
      <c r="CVV304" s="97"/>
      <c r="CVW304" s="97"/>
      <c r="CVX304" s="97"/>
      <c r="CVY304" s="97"/>
      <c r="CVZ304" s="97"/>
      <c r="CWA304" s="97"/>
      <c r="CWB304" s="97"/>
      <c r="CWC304" s="97"/>
      <c r="CWD304" s="97"/>
      <c r="CWE304" s="97"/>
      <c r="CWF304" s="97"/>
      <c r="CWG304" s="97"/>
      <c r="CWH304" s="97"/>
      <c r="CWI304" s="97"/>
      <c r="CWJ304" s="97"/>
      <c r="CWK304" s="97"/>
      <c r="CWL304" s="97"/>
      <c r="CWM304" s="97"/>
      <c r="CWN304" s="97"/>
      <c r="CWO304" s="97"/>
      <c r="CWP304" s="97"/>
      <c r="CWQ304" s="97"/>
      <c r="CWR304" s="97"/>
      <c r="CWS304" s="97"/>
      <c r="CWT304" s="97"/>
      <c r="CWU304" s="97"/>
      <c r="CWV304" s="97"/>
      <c r="CWW304" s="97"/>
      <c r="CWX304" s="97"/>
      <c r="CWY304" s="97"/>
      <c r="CWZ304" s="97"/>
      <c r="CXA304" s="97"/>
      <c r="CXB304" s="97"/>
      <c r="CXC304" s="97"/>
      <c r="CXD304" s="97"/>
      <c r="CXE304" s="97"/>
      <c r="CXF304" s="97"/>
      <c r="CXG304" s="97"/>
      <c r="CXH304" s="97"/>
      <c r="CXI304" s="97"/>
      <c r="CXJ304" s="97"/>
      <c r="CXK304" s="97"/>
      <c r="CXL304" s="97"/>
      <c r="CXM304" s="97"/>
      <c r="CXN304" s="97"/>
      <c r="CXO304" s="97"/>
      <c r="CXP304" s="97"/>
      <c r="CXQ304" s="97"/>
      <c r="CXR304" s="97"/>
      <c r="CXS304" s="97"/>
      <c r="CXT304" s="97"/>
      <c r="CXU304" s="97"/>
      <c r="CXV304" s="97"/>
      <c r="CXW304" s="97"/>
      <c r="CXX304" s="97"/>
      <c r="CXY304" s="97"/>
      <c r="CXZ304" s="97"/>
      <c r="CYA304" s="97"/>
      <c r="CYB304" s="97"/>
      <c r="CYC304" s="97"/>
      <c r="CYD304" s="97"/>
      <c r="CYE304" s="97"/>
      <c r="CYF304" s="97"/>
      <c r="CYG304" s="97"/>
      <c r="CYH304" s="97"/>
      <c r="CYI304" s="97"/>
      <c r="CYJ304" s="97"/>
      <c r="CYK304" s="97"/>
      <c r="CYL304" s="97"/>
      <c r="CYM304" s="97"/>
      <c r="CYN304" s="97"/>
      <c r="CYO304" s="97"/>
      <c r="CYP304" s="97"/>
      <c r="CYQ304" s="97"/>
      <c r="CYR304" s="97"/>
      <c r="CYS304" s="97"/>
      <c r="CYT304" s="97"/>
      <c r="CYU304" s="97"/>
      <c r="CYV304" s="97"/>
      <c r="CYW304" s="97"/>
      <c r="CYX304" s="97"/>
      <c r="CYY304" s="97"/>
      <c r="CYZ304" s="97"/>
      <c r="CZA304" s="97"/>
      <c r="CZB304" s="97"/>
      <c r="CZC304" s="97"/>
      <c r="CZD304" s="97"/>
      <c r="CZE304" s="97"/>
      <c r="CZF304" s="97"/>
      <c r="CZG304" s="97"/>
      <c r="CZH304" s="97"/>
      <c r="CZI304" s="97"/>
      <c r="CZJ304" s="97"/>
      <c r="CZK304" s="97"/>
      <c r="CZL304" s="97"/>
      <c r="CZM304" s="97"/>
      <c r="CZN304" s="97"/>
      <c r="CZO304" s="97"/>
      <c r="CZP304" s="97"/>
      <c r="CZQ304" s="97"/>
      <c r="CZR304" s="97"/>
      <c r="CZS304" s="97"/>
      <c r="CZT304" s="97"/>
      <c r="CZU304" s="97"/>
      <c r="CZV304" s="97"/>
      <c r="CZW304" s="97"/>
      <c r="CZX304" s="97"/>
      <c r="CZY304" s="97"/>
      <c r="CZZ304" s="97"/>
      <c r="DAA304" s="97"/>
      <c r="DAB304" s="97"/>
      <c r="DAC304" s="97"/>
      <c r="DAD304" s="97"/>
      <c r="DAE304" s="97"/>
      <c r="DAF304" s="97"/>
      <c r="DAG304" s="97"/>
      <c r="DAH304" s="97"/>
      <c r="DAI304" s="97"/>
      <c r="DAJ304" s="97"/>
      <c r="DAK304" s="97"/>
      <c r="DAL304" s="97"/>
      <c r="DAM304" s="97"/>
      <c r="DAN304" s="97"/>
      <c r="DAO304" s="97"/>
      <c r="DAP304" s="97"/>
      <c r="DAQ304" s="97"/>
      <c r="DAR304" s="97"/>
      <c r="DAS304" s="97"/>
      <c r="DAT304" s="97"/>
      <c r="DAU304" s="97"/>
      <c r="DAV304" s="97"/>
      <c r="DAW304" s="97"/>
      <c r="DAX304" s="97"/>
      <c r="DAY304" s="97"/>
      <c r="DAZ304" s="97"/>
      <c r="DBA304" s="97"/>
      <c r="DBB304" s="97"/>
      <c r="DBC304" s="97"/>
      <c r="DBD304" s="97"/>
      <c r="DBE304" s="97"/>
      <c r="DBF304" s="97"/>
      <c r="DBG304" s="97"/>
      <c r="DBH304" s="97"/>
      <c r="DBI304" s="97"/>
      <c r="DBJ304" s="97"/>
      <c r="DBK304" s="97"/>
      <c r="DBL304" s="97"/>
      <c r="DBM304" s="97"/>
      <c r="DBN304" s="97"/>
      <c r="DBO304" s="97"/>
      <c r="DBP304" s="97"/>
      <c r="DBQ304" s="97"/>
      <c r="DBR304" s="97"/>
      <c r="DBS304" s="97"/>
      <c r="DBT304" s="97"/>
      <c r="DBU304" s="97"/>
      <c r="DBV304" s="97"/>
      <c r="DBW304" s="97"/>
      <c r="DBX304" s="97"/>
      <c r="DBY304" s="97"/>
      <c r="DBZ304" s="97"/>
      <c r="DCA304" s="97"/>
      <c r="DCB304" s="97"/>
      <c r="DCC304" s="97"/>
      <c r="DCD304" s="97"/>
      <c r="DCE304" s="97"/>
      <c r="DCF304" s="97"/>
      <c r="DCG304" s="97"/>
      <c r="DCH304" s="97"/>
      <c r="DCI304" s="97"/>
      <c r="DCJ304" s="97"/>
      <c r="DCK304" s="97"/>
      <c r="DCL304" s="97"/>
      <c r="DCM304" s="97"/>
      <c r="DCN304" s="97"/>
      <c r="DCO304" s="97"/>
      <c r="DCP304" s="97"/>
      <c r="DCQ304" s="97"/>
      <c r="DCR304" s="97"/>
      <c r="DCS304" s="97"/>
      <c r="DCT304" s="97"/>
      <c r="DCU304" s="97"/>
      <c r="DCV304" s="97"/>
      <c r="DCW304" s="97"/>
      <c r="DCX304" s="97"/>
      <c r="DCY304" s="97"/>
      <c r="DCZ304" s="97"/>
      <c r="DDA304" s="97"/>
      <c r="DDB304" s="97"/>
      <c r="DDC304" s="97"/>
      <c r="DDD304" s="97"/>
      <c r="DDE304" s="97"/>
      <c r="DDF304" s="97"/>
      <c r="DDG304" s="97"/>
      <c r="DDH304" s="97"/>
      <c r="DDI304" s="97"/>
      <c r="DDJ304" s="97"/>
      <c r="DDK304" s="97"/>
      <c r="DDL304" s="97"/>
      <c r="DDM304" s="97"/>
      <c r="DDN304" s="97"/>
      <c r="DDO304" s="97"/>
      <c r="DDP304" s="97"/>
      <c r="DDQ304" s="97"/>
      <c r="DDR304" s="97"/>
      <c r="DDS304" s="97"/>
      <c r="DDT304" s="97"/>
      <c r="DDU304" s="97"/>
      <c r="DDV304" s="97"/>
      <c r="DDW304" s="97"/>
      <c r="DDX304" s="97"/>
      <c r="DDY304" s="97"/>
      <c r="DDZ304" s="97"/>
      <c r="DEA304" s="97"/>
      <c r="DEB304" s="97"/>
      <c r="DEC304" s="97"/>
      <c r="DED304" s="97"/>
      <c r="DEE304" s="97"/>
      <c r="DEF304" s="97"/>
      <c r="DEG304" s="97"/>
      <c r="DEH304" s="97"/>
      <c r="DEI304" s="97"/>
      <c r="DEJ304" s="97"/>
      <c r="DEK304" s="97"/>
      <c r="DEL304" s="97"/>
      <c r="DEM304" s="97"/>
      <c r="DEN304" s="97"/>
      <c r="DEO304" s="97"/>
      <c r="DEP304" s="97"/>
      <c r="DEQ304" s="97"/>
      <c r="DER304" s="97"/>
      <c r="DES304" s="97"/>
      <c r="DET304" s="97"/>
      <c r="DEU304" s="97"/>
      <c r="DEV304" s="97"/>
      <c r="DEW304" s="97"/>
      <c r="DEX304" s="97"/>
      <c r="DEY304" s="97"/>
      <c r="DEZ304" s="97"/>
      <c r="DFA304" s="97"/>
      <c r="DFB304" s="97"/>
      <c r="DFC304" s="97"/>
      <c r="DFD304" s="97"/>
      <c r="DFE304" s="97"/>
      <c r="DFF304" s="97"/>
      <c r="DFG304" s="97"/>
      <c r="DFH304" s="97"/>
      <c r="DFI304" s="97"/>
      <c r="DFJ304" s="97"/>
      <c r="DFK304" s="97"/>
      <c r="DFL304" s="97"/>
      <c r="DFM304" s="97"/>
      <c r="DFN304" s="97"/>
      <c r="DFO304" s="97"/>
      <c r="DFP304" s="97"/>
      <c r="DFQ304" s="97"/>
      <c r="DFR304" s="97"/>
      <c r="DFS304" s="97"/>
      <c r="DFT304" s="97"/>
      <c r="DFU304" s="97"/>
      <c r="DFV304" s="97"/>
      <c r="DFW304" s="97"/>
      <c r="DFX304" s="97"/>
      <c r="DFY304" s="97"/>
      <c r="DFZ304" s="97"/>
      <c r="DGA304" s="97"/>
      <c r="DGB304" s="97"/>
      <c r="DGC304" s="97"/>
      <c r="DGD304" s="97"/>
      <c r="DGE304" s="97"/>
      <c r="DGF304" s="97"/>
      <c r="DGG304" s="97"/>
      <c r="DGH304" s="97"/>
      <c r="DGI304" s="97"/>
      <c r="DGJ304" s="97"/>
      <c r="DGK304" s="97"/>
      <c r="DGL304" s="97"/>
      <c r="DGM304" s="97"/>
      <c r="DGN304" s="97"/>
      <c r="DGO304" s="97"/>
      <c r="DGP304" s="97"/>
      <c r="DGQ304" s="97"/>
      <c r="DGR304" s="97"/>
      <c r="DGS304" s="97"/>
      <c r="DGT304" s="97"/>
      <c r="DGU304" s="97"/>
      <c r="DGV304" s="97"/>
      <c r="DGW304" s="97"/>
      <c r="DGX304" s="97"/>
      <c r="DGY304" s="97"/>
      <c r="DGZ304" s="97"/>
      <c r="DHA304" s="97"/>
      <c r="DHB304" s="97"/>
      <c r="DHC304" s="97"/>
      <c r="DHD304" s="97"/>
      <c r="DHE304" s="97"/>
      <c r="DHF304" s="97"/>
      <c r="DHG304" s="97"/>
      <c r="DHH304" s="97"/>
      <c r="DHI304" s="97"/>
      <c r="DHJ304" s="97"/>
      <c r="DHK304" s="97"/>
      <c r="DHL304" s="97"/>
      <c r="DHM304" s="97"/>
      <c r="DHN304" s="97"/>
      <c r="DHO304" s="97"/>
      <c r="DHP304" s="97"/>
      <c r="DHQ304" s="97"/>
      <c r="DHR304" s="97"/>
      <c r="DHS304" s="97"/>
      <c r="DHT304" s="97"/>
      <c r="DHU304" s="97"/>
      <c r="DHV304" s="97"/>
      <c r="DHW304" s="97"/>
      <c r="DHX304" s="97"/>
      <c r="DHY304" s="97"/>
      <c r="DHZ304" s="97"/>
      <c r="DIA304" s="97"/>
      <c r="DIB304" s="97"/>
      <c r="DIC304" s="97"/>
      <c r="DID304" s="97"/>
      <c r="DIE304" s="97"/>
      <c r="DIF304" s="97"/>
      <c r="DIG304" s="97"/>
      <c r="DIH304" s="97"/>
      <c r="DII304" s="97"/>
      <c r="DIJ304" s="97"/>
      <c r="DIK304" s="97"/>
      <c r="DIL304" s="97"/>
      <c r="DIM304" s="97"/>
      <c r="DIN304" s="97"/>
      <c r="DIO304" s="97"/>
      <c r="DIP304" s="97"/>
      <c r="DIQ304" s="97"/>
      <c r="DIR304" s="97"/>
      <c r="DIS304" s="97"/>
      <c r="DIT304" s="97"/>
      <c r="DIU304" s="97"/>
      <c r="DIV304" s="97"/>
      <c r="DIW304" s="97"/>
      <c r="DIX304" s="97"/>
      <c r="DIY304" s="97"/>
      <c r="DIZ304" s="97"/>
      <c r="DJA304" s="97"/>
      <c r="DJB304" s="97"/>
      <c r="DJC304" s="97"/>
      <c r="DJD304" s="97"/>
      <c r="DJE304" s="97"/>
      <c r="DJF304" s="97"/>
      <c r="DJG304" s="97"/>
      <c r="DJH304" s="97"/>
      <c r="DJI304" s="97"/>
      <c r="DJJ304" s="97"/>
      <c r="DJK304" s="97"/>
      <c r="DJL304" s="97"/>
      <c r="DJM304" s="97"/>
      <c r="DJN304" s="97"/>
      <c r="DJO304" s="97"/>
      <c r="DJP304" s="97"/>
      <c r="DJQ304" s="97"/>
      <c r="DJR304" s="97"/>
      <c r="DJS304" s="97"/>
      <c r="DJT304" s="97"/>
      <c r="DJU304" s="97"/>
      <c r="DJV304" s="97"/>
      <c r="DJW304" s="97"/>
      <c r="DJX304" s="97"/>
      <c r="DJY304" s="97"/>
      <c r="DJZ304" s="97"/>
      <c r="DKA304" s="97"/>
      <c r="DKB304" s="97"/>
      <c r="DKC304" s="97"/>
      <c r="DKD304" s="97"/>
      <c r="DKE304" s="97"/>
      <c r="DKF304" s="97"/>
      <c r="DKG304" s="97"/>
      <c r="DKH304" s="97"/>
      <c r="DKI304" s="97"/>
      <c r="DKJ304" s="97"/>
      <c r="DKK304" s="97"/>
      <c r="DKL304" s="97"/>
      <c r="DKM304" s="97"/>
      <c r="DKN304" s="97"/>
      <c r="DKO304" s="97"/>
      <c r="DKP304" s="97"/>
      <c r="DKQ304" s="97"/>
      <c r="DKR304" s="97"/>
      <c r="DKS304" s="97"/>
      <c r="DKT304" s="97"/>
      <c r="DKU304" s="97"/>
      <c r="DKV304" s="97"/>
      <c r="DKW304" s="97"/>
      <c r="DKX304" s="97"/>
      <c r="DKY304" s="97"/>
      <c r="DKZ304" s="97"/>
      <c r="DLA304" s="97"/>
      <c r="DLB304" s="97"/>
      <c r="DLC304" s="97"/>
      <c r="DLD304" s="97"/>
      <c r="DLE304" s="97"/>
      <c r="DLF304" s="97"/>
      <c r="DLG304" s="97"/>
      <c r="DLH304" s="97"/>
      <c r="DLI304" s="97"/>
      <c r="DLJ304" s="97"/>
      <c r="DLK304" s="97"/>
      <c r="DLL304" s="97"/>
      <c r="DLM304" s="97"/>
      <c r="DLN304" s="97"/>
      <c r="DLO304" s="97"/>
      <c r="DLP304" s="97"/>
      <c r="DLQ304" s="97"/>
      <c r="DLR304" s="97"/>
      <c r="DLS304" s="97"/>
      <c r="DLT304" s="97"/>
      <c r="DLU304" s="97"/>
      <c r="DLV304" s="97"/>
      <c r="DLW304" s="97"/>
      <c r="DLX304" s="97"/>
      <c r="DLY304" s="97"/>
      <c r="DLZ304" s="97"/>
      <c r="DMA304" s="97"/>
      <c r="DMB304" s="97"/>
      <c r="DMC304" s="97"/>
      <c r="DMD304" s="97"/>
      <c r="DME304" s="97"/>
      <c r="DMF304" s="97"/>
      <c r="DMG304" s="97"/>
      <c r="DMH304" s="97"/>
      <c r="DMI304" s="97"/>
      <c r="DMJ304" s="97"/>
      <c r="DMK304" s="97"/>
      <c r="DML304" s="97"/>
      <c r="DMM304" s="97"/>
      <c r="DMN304" s="97"/>
      <c r="DMO304" s="97"/>
      <c r="DMP304" s="97"/>
      <c r="DMQ304" s="97"/>
      <c r="DMR304" s="97"/>
      <c r="DMS304" s="97"/>
      <c r="DMT304" s="97"/>
      <c r="DMU304" s="97"/>
      <c r="DMV304" s="97"/>
      <c r="DMW304" s="97"/>
      <c r="DMX304" s="97"/>
      <c r="DMY304" s="97"/>
      <c r="DMZ304" s="97"/>
      <c r="DNA304" s="97"/>
      <c r="DNB304" s="97"/>
      <c r="DNC304" s="97"/>
      <c r="DND304" s="97"/>
      <c r="DNE304" s="97"/>
      <c r="DNF304" s="97"/>
      <c r="DNG304" s="97"/>
      <c r="DNH304" s="97"/>
      <c r="DNI304" s="97"/>
      <c r="DNJ304" s="97"/>
      <c r="DNK304" s="97"/>
      <c r="DNL304" s="97"/>
      <c r="DNM304" s="97"/>
      <c r="DNN304" s="97"/>
      <c r="DNO304" s="97"/>
      <c r="DNP304" s="97"/>
      <c r="DNQ304" s="97"/>
      <c r="DNR304" s="97"/>
      <c r="DNS304" s="97"/>
      <c r="DNT304" s="97"/>
      <c r="DNU304" s="97"/>
      <c r="DNV304" s="97"/>
      <c r="DNW304" s="97"/>
      <c r="DNX304" s="97"/>
      <c r="DNY304" s="97"/>
      <c r="DNZ304" s="97"/>
      <c r="DOA304" s="97"/>
      <c r="DOB304" s="97"/>
      <c r="DOC304" s="97"/>
      <c r="DOD304" s="97"/>
      <c r="DOE304" s="97"/>
      <c r="DOF304" s="97"/>
      <c r="DOG304" s="97"/>
      <c r="DOH304" s="97"/>
      <c r="DOI304" s="97"/>
      <c r="DOJ304" s="97"/>
      <c r="DOK304" s="97"/>
      <c r="DOL304" s="97"/>
      <c r="DOM304" s="97"/>
      <c r="DON304" s="97"/>
      <c r="DOO304" s="97"/>
      <c r="DOP304" s="97"/>
      <c r="DOQ304" s="97"/>
      <c r="DOR304" s="97"/>
      <c r="DOS304" s="97"/>
      <c r="DOT304" s="97"/>
      <c r="DOU304" s="97"/>
      <c r="DOV304" s="97"/>
      <c r="DOW304" s="97"/>
      <c r="DOX304" s="97"/>
      <c r="DOY304" s="97"/>
      <c r="DOZ304" s="97"/>
      <c r="DPA304" s="97"/>
      <c r="DPB304" s="97"/>
      <c r="DPC304" s="97"/>
      <c r="DPD304" s="97"/>
      <c r="DPE304" s="97"/>
      <c r="DPF304" s="97"/>
      <c r="DPG304" s="97"/>
      <c r="DPH304" s="97"/>
      <c r="DPI304" s="97"/>
      <c r="DPJ304" s="97"/>
      <c r="DPK304" s="97"/>
      <c r="DPL304" s="97"/>
      <c r="DPM304" s="97"/>
      <c r="DPN304" s="97"/>
      <c r="DPO304" s="97"/>
      <c r="DPP304" s="97"/>
      <c r="DPQ304" s="97"/>
      <c r="DPR304" s="97"/>
      <c r="DPS304" s="97"/>
      <c r="DPT304" s="97"/>
      <c r="DPU304" s="97"/>
      <c r="DPV304" s="97"/>
      <c r="DPW304" s="97"/>
      <c r="DPX304" s="97"/>
      <c r="DPY304" s="97"/>
      <c r="DPZ304" s="97"/>
      <c r="DQA304" s="97"/>
      <c r="DQB304" s="97"/>
      <c r="DQC304" s="97"/>
      <c r="DQD304" s="97"/>
      <c r="DQE304" s="97"/>
      <c r="DQF304" s="97"/>
      <c r="DQG304" s="97"/>
      <c r="DQH304" s="97"/>
      <c r="DQI304" s="97"/>
      <c r="DQJ304" s="97"/>
      <c r="DQK304" s="97"/>
      <c r="DQL304" s="97"/>
      <c r="DQM304" s="97"/>
      <c r="DQN304" s="97"/>
      <c r="DQO304" s="97"/>
      <c r="DQP304" s="97"/>
      <c r="DQQ304" s="97"/>
      <c r="DQR304" s="97"/>
      <c r="DQS304" s="97"/>
      <c r="DQT304" s="97"/>
      <c r="DQU304" s="97"/>
      <c r="DQV304" s="97"/>
      <c r="DQW304" s="97"/>
      <c r="DQX304" s="97"/>
      <c r="DQY304" s="97"/>
      <c r="DQZ304" s="97"/>
      <c r="DRA304" s="97"/>
      <c r="DRB304" s="97"/>
      <c r="DRC304" s="97"/>
      <c r="DRD304" s="97"/>
      <c r="DRE304" s="97"/>
      <c r="DRF304" s="97"/>
      <c r="DRG304" s="97"/>
      <c r="DRH304" s="97"/>
      <c r="DRI304" s="97"/>
      <c r="DRJ304" s="97"/>
      <c r="DRK304" s="97"/>
      <c r="DRL304" s="97"/>
      <c r="DRM304" s="97"/>
      <c r="DRN304" s="97"/>
      <c r="DRO304" s="97"/>
      <c r="DRP304" s="97"/>
      <c r="DRQ304" s="97"/>
      <c r="DRR304" s="97"/>
      <c r="DRS304" s="97"/>
      <c r="DRT304" s="97"/>
      <c r="DRU304" s="97"/>
      <c r="DRV304" s="97"/>
      <c r="DRW304" s="97"/>
      <c r="DRX304" s="97"/>
      <c r="DRY304" s="97"/>
      <c r="DRZ304" s="97"/>
      <c r="DSA304" s="97"/>
      <c r="DSB304" s="97"/>
      <c r="DSC304" s="97"/>
      <c r="DSD304" s="97"/>
      <c r="DSE304" s="97"/>
      <c r="DSF304" s="97"/>
      <c r="DSG304" s="97"/>
      <c r="DSH304" s="97"/>
      <c r="DSI304" s="97"/>
      <c r="DSJ304" s="97"/>
      <c r="DSK304" s="97"/>
      <c r="DSL304" s="97"/>
      <c r="DSM304" s="97"/>
      <c r="DSN304" s="97"/>
      <c r="DSO304" s="97"/>
      <c r="DSP304" s="97"/>
      <c r="DSQ304" s="97"/>
      <c r="DSR304" s="97"/>
      <c r="DSS304" s="97"/>
      <c r="DST304" s="97"/>
      <c r="DSU304" s="97"/>
      <c r="DSV304" s="97"/>
      <c r="DSW304" s="97"/>
      <c r="DSX304" s="97"/>
      <c r="DSY304" s="97"/>
      <c r="DSZ304" s="97"/>
      <c r="DTA304" s="97"/>
      <c r="DTB304" s="97"/>
      <c r="DTC304" s="97"/>
      <c r="DTD304" s="97"/>
      <c r="DTE304" s="97"/>
      <c r="DTF304" s="97"/>
      <c r="DTG304" s="97"/>
      <c r="DTH304" s="97"/>
      <c r="DTI304" s="97"/>
      <c r="DTJ304" s="97"/>
      <c r="DTK304" s="97"/>
      <c r="DTL304" s="97"/>
      <c r="DTM304" s="97"/>
      <c r="DTN304" s="97"/>
      <c r="DTO304" s="97"/>
      <c r="DTP304" s="97"/>
      <c r="DTQ304" s="97"/>
      <c r="DTR304" s="97"/>
      <c r="DTS304" s="97"/>
      <c r="DTT304" s="97"/>
      <c r="DTU304" s="97"/>
      <c r="DTV304" s="97"/>
      <c r="DTW304" s="97"/>
      <c r="DTX304" s="97"/>
      <c r="DTY304" s="97"/>
      <c r="DTZ304" s="97"/>
      <c r="DUA304" s="97"/>
      <c r="DUB304" s="97"/>
      <c r="DUC304" s="97"/>
      <c r="DUD304" s="97"/>
      <c r="DUE304" s="97"/>
      <c r="DUF304" s="97"/>
      <c r="DUG304" s="97"/>
      <c r="DUH304" s="97"/>
      <c r="DUI304" s="97"/>
      <c r="DUJ304" s="97"/>
      <c r="DUK304" s="97"/>
      <c r="DUL304" s="97"/>
      <c r="DUM304" s="97"/>
      <c r="DUN304" s="97"/>
      <c r="DUO304" s="97"/>
      <c r="DUP304" s="97"/>
      <c r="DUQ304" s="97"/>
      <c r="DUR304" s="97"/>
      <c r="DUS304" s="97"/>
      <c r="DUT304" s="97"/>
      <c r="DUU304" s="97"/>
      <c r="DUV304" s="97"/>
      <c r="DUW304" s="97"/>
      <c r="DUX304" s="97"/>
      <c r="DUY304" s="97"/>
      <c r="DUZ304" s="97"/>
      <c r="DVA304" s="97"/>
      <c r="DVB304" s="97"/>
      <c r="DVC304" s="97"/>
      <c r="DVD304" s="97"/>
      <c r="DVE304" s="97"/>
      <c r="DVF304" s="97"/>
      <c r="DVG304" s="97"/>
      <c r="DVH304" s="97"/>
      <c r="DVI304" s="97"/>
      <c r="DVJ304" s="97"/>
      <c r="DVK304" s="97"/>
      <c r="DVL304" s="97"/>
      <c r="DVM304" s="97"/>
      <c r="DVN304" s="97"/>
      <c r="DVO304" s="97"/>
      <c r="DVP304" s="97"/>
      <c r="DVQ304" s="97"/>
      <c r="DVR304" s="97"/>
      <c r="DVS304" s="97"/>
      <c r="DVT304" s="97"/>
      <c r="DVU304" s="97"/>
      <c r="DVV304" s="97"/>
      <c r="DVW304" s="97"/>
      <c r="DVX304" s="97"/>
      <c r="DVY304" s="97"/>
      <c r="DVZ304" s="97"/>
      <c r="DWA304" s="97"/>
      <c r="DWB304" s="97"/>
      <c r="DWC304" s="97"/>
      <c r="DWD304" s="97"/>
      <c r="DWE304" s="97"/>
      <c r="DWF304" s="97"/>
      <c r="DWG304" s="97"/>
      <c r="DWH304" s="97"/>
      <c r="DWI304" s="97"/>
      <c r="DWJ304" s="97"/>
      <c r="DWK304" s="97"/>
      <c r="DWL304" s="97"/>
      <c r="DWM304" s="97"/>
      <c r="DWN304" s="97"/>
      <c r="DWO304" s="97"/>
      <c r="DWP304" s="97"/>
      <c r="DWQ304" s="97"/>
      <c r="DWR304" s="97"/>
      <c r="DWS304" s="97"/>
      <c r="DWT304" s="97"/>
      <c r="DWU304" s="97"/>
      <c r="DWV304" s="97"/>
      <c r="DWW304" s="97"/>
      <c r="DWX304" s="97"/>
      <c r="DWY304" s="97"/>
      <c r="DWZ304" s="97"/>
      <c r="DXA304" s="97"/>
      <c r="DXB304" s="97"/>
      <c r="DXC304" s="97"/>
      <c r="DXD304" s="97"/>
      <c r="DXE304" s="97"/>
      <c r="DXF304" s="97"/>
      <c r="DXG304" s="97"/>
      <c r="DXH304" s="97"/>
      <c r="DXI304" s="97"/>
      <c r="DXJ304" s="97"/>
      <c r="DXK304" s="97"/>
      <c r="DXL304" s="97"/>
      <c r="DXM304" s="97"/>
      <c r="DXN304" s="97"/>
      <c r="DXO304" s="97"/>
      <c r="DXP304" s="97"/>
      <c r="DXQ304" s="97"/>
      <c r="DXR304" s="97"/>
      <c r="DXS304" s="97"/>
      <c r="DXT304" s="97"/>
      <c r="DXU304" s="97"/>
      <c r="DXV304" s="97"/>
      <c r="DXW304" s="97"/>
      <c r="DXX304" s="97"/>
      <c r="DXY304" s="97"/>
      <c r="DXZ304" s="97"/>
      <c r="DYA304" s="97"/>
      <c r="DYB304" s="97"/>
      <c r="DYC304" s="97"/>
      <c r="DYD304" s="97"/>
      <c r="DYE304" s="97"/>
      <c r="DYF304" s="97"/>
      <c r="DYG304" s="97"/>
      <c r="DYH304" s="97"/>
      <c r="DYI304" s="97"/>
      <c r="DYJ304" s="97"/>
      <c r="DYK304" s="97"/>
      <c r="DYL304" s="97"/>
      <c r="DYM304" s="97"/>
      <c r="DYN304" s="97"/>
      <c r="DYO304" s="97"/>
      <c r="DYP304" s="97"/>
      <c r="DYQ304" s="97"/>
      <c r="DYR304" s="97"/>
      <c r="DYS304" s="97"/>
      <c r="DYT304" s="97"/>
      <c r="DYU304" s="97"/>
      <c r="DYV304" s="97"/>
      <c r="DYW304" s="97"/>
      <c r="DYX304" s="97"/>
      <c r="DYY304" s="97"/>
      <c r="DYZ304" s="97"/>
      <c r="DZA304" s="97"/>
      <c r="DZB304" s="97"/>
      <c r="DZC304" s="97"/>
      <c r="DZD304" s="97"/>
      <c r="DZE304" s="97"/>
      <c r="DZF304" s="97"/>
      <c r="DZG304" s="97"/>
      <c r="DZH304" s="97"/>
      <c r="DZI304" s="97"/>
      <c r="DZJ304" s="97"/>
      <c r="DZK304" s="97"/>
      <c r="DZL304" s="97"/>
      <c r="DZM304" s="97"/>
      <c r="DZN304" s="97"/>
      <c r="DZO304" s="97"/>
      <c r="DZP304" s="97"/>
      <c r="DZQ304" s="97"/>
      <c r="DZR304" s="97"/>
      <c r="DZS304" s="97"/>
      <c r="DZT304" s="97"/>
      <c r="DZU304" s="97"/>
      <c r="DZV304" s="97"/>
      <c r="DZW304" s="97"/>
      <c r="DZX304" s="97"/>
      <c r="DZY304" s="97"/>
      <c r="DZZ304" s="97"/>
      <c r="EAA304" s="97"/>
      <c r="EAB304" s="97"/>
      <c r="EAC304" s="97"/>
      <c r="EAD304" s="97"/>
      <c r="EAE304" s="97"/>
      <c r="EAF304" s="97"/>
      <c r="EAG304" s="97"/>
      <c r="EAH304" s="97"/>
      <c r="EAI304" s="97"/>
      <c r="EAJ304" s="97"/>
      <c r="EAK304" s="97"/>
      <c r="EAL304" s="97"/>
      <c r="EAM304" s="97"/>
      <c r="EAN304" s="97"/>
      <c r="EAO304" s="97"/>
      <c r="EAP304" s="97"/>
      <c r="EAQ304" s="97"/>
      <c r="EAR304" s="97"/>
      <c r="EAS304" s="97"/>
      <c r="EAT304" s="97"/>
      <c r="EAU304" s="97"/>
      <c r="EAV304" s="97"/>
      <c r="EAW304" s="97"/>
      <c r="EAX304" s="97"/>
      <c r="EAY304" s="97"/>
      <c r="EAZ304" s="97"/>
      <c r="EBA304" s="97"/>
      <c r="EBB304" s="97"/>
      <c r="EBC304" s="97"/>
      <c r="EBD304" s="97"/>
      <c r="EBE304" s="97"/>
      <c r="EBF304" s="97"/>
      <c r="EBG304" s="97"/>
      <c r="EBH304" s="97"/>
      <c r="EBI304" s="97"/>
      <c r="EBJ304" s="97"/>
      <c r="EBK304" s="97"/>
      <c r="EBL304" s="97"/>
      <c r="EBM304" s="97"/>
      <c r="EBN304" s="97"/>
      <c r="EBO304" s="97"/>
      <c r="EBP304" s="97"/>
      <c r="EBQ304" s="97"/>
      <c r="EBR304" s="97"/>
      <c r="EBS304" s="97"/>
      <c r="EBT304" s="97"/>
      <c r="EBU304" s="97"/>
      <c r="EBV304" s="97"/>
      <c r="EBW304" s="97"/>
      <c r="EBX304" s="97"/>
      <c r="EBY304" s="97"/>
      <c r="EBZ304" s="97"/>
      <c r="ECA304" s="97"/>
      <c r="ECB304" s="97"/>
      <c r="ECC304" s="97"/>
      <c r="ECD304" s="97"/>
      <c r="ECE304" s="97"/>
      <c r="ECF304" s="97"/>
      <c r="ECG304" s="97"/>
      <c r="ECH304" s="97"/>
      <c r="ECI304" s="97"/>
      <c r="ECJ304" s="97"/>
      <c r="ECK304" s="97"/>
      <c r="ECL304" s="97"/>
      <c r="ECM304" s="97"/>
      <c r="ECN304" s="97"/>
      <c r="ECO304" s="97"/>
      <c r="ECP304" s="97"/>
      <c r="ECQ304" s="97"/>
      <c r="ECR304" s="97"/>
      <c r="ECS304" s="97"/>
      <c r="ECT304" s="97"/>
      <c r="ECU304" s="97"/>
      <c r="ECV304" s="97"/>
      <c r="ECW304" s="97"/>
      <c r="ECX304" s="97"/>
      <c r="ECY304" s="97"/>
      <c r="ECZ304" s="97"/>
      <c r="EDA304" s="97"/>
      <c r="EDB304" s="97"/>
      <c r="EDC304" s="97"/>
      <c r="EDD304" s="97"/>
      <c r="EDE304" s="97"/>
      <c r="EDF304" s="97"/>
      <c r="EDG304" s="97"/>
      <c r="EDH304" s="97"/>
      <c r="EDI304" s="97"/>
      <c r="EDJ304" s="97"/>
      <c r="EDK304" s="97"/>
      <c r="EDL304" s="97"/>
      <c r="EDM304" s="97"/>
      <c r="EDN304" s="97"/>
      <c r="EDO304" s="97"/>
      <c r="EDP304" s="97"/>
      <c r="EDQ304" s="97"/>
      <c r="EDR304" s="97"/>
      <c r="EDS304" s="97"/>
      <c r="EDT304" s="97"/>
      <c r="EDU304" s="97"/>
      <c r="EDV304" s="97"/>
      <c r="EDW304" s="97"/>
      <c r="EDX304" s="97"/>
      <c r="EDY304" s="97"/>
      <c r="EDZ304" s="97"/>
      <c r="EEA304" s="97"/>
      <c r="EEB304" s="97"/>
      <c r="EEC304" s="97"/>
      <c r="EED304" s="97"/>
      <c r="EEE304" s="97"/>
      <c r="EEF304" s="97"/>
      <c r="EEG304" s="97"/>
      <c r="EEH304" s="97"/>
      <c r="EEI304" s="97"/>
      <c r="EEJ304" s="97"/>
      <c r="EEK304" s="97"/>
      <c r="EEL304" s="97"/>
      <c r="EEM304" s="97"/>
      <c r="EEN304" s="97"/>
      <c r="EEO304" s="97"/>
      <c r="EEP304" s="97"/>
      <c r="EEQ304" s="97"/>
      <c r="EER304" s="97"/>
      <c r="EES304" s="97"/>
      <c r="EET304" s="97"/>
      <c r="EEU304" s="97"/>
      <c r="EEV304" s="97"/>
      <c r="EEW304" s="97"/>
      <c r="EEX304" s="97"/>
      <c r="EEY304" s="97"/>
      <c r="EEZ304" s="97"/>
      <c r="EFA304" s="97"/>
      <c r="EFB304" s="97"/>
      <c r="EFC304" s="97"/>
      <c r="EFD304" s="97"/>
      <c r="EFE304" s="97"/>
      <c r="EFF304" s="97"/>
      <c r="EFG304" s="97"/>
      <c r="EFH304" s="97"/>
      <c r="EFI304" s="97"/>
      <c r="EFJ304" s="97"/>
      <c r="EFK304" s="97"/>
      <c r="EFL304" s="97"/>
      <c r="EFM304" s="97"/>
      <c r="EFN304" s="97"/>
      <c r="EFO304" s="97"/>
      <c r="EFP304" s="97"/>
      <c r="EFQ304" s="97"/>
      <c r="EFR304" s="97"/>
      <c r="EFS304" s="97"/>
      <c r="EFT304" s="97"/>
      <c r="EFU304" s="97"/>
      <c r="EFV304" s="97"/>
      <c r="EFW304" s="97"/>
      <c r="EFX304" s="97"/>
      <c r="EFY304" s="97"/>
      <c r="EFZ304" s="97"/>
      <c r="EGA304" s="97"/>
      <c r="EGB304" s="97"/>
      <c r="EGC304" s="97"/>
      <c r="EGD304" s="97"/>
      <c r="EGE304" s="97"/>
      <c r="EGF304" s="97"/>
      <c r="EGG304" s="97"/>
      <c r="EGH304" s="97"/>
      <c r="EGI304" s="97"/>
      <c r="EGJ304" s="97"/>
      <c r="EGK304" s="97"/>
      <c r="EGL304" s="97"/>
      <c r="EGM304" s="97"/>
      <c r="EGN304" s="97"/>
      <c r="EGO304" s="97"/>
      <c r="EGP304" s="97"/>
      <c r="EGQ304" s="97"/>
      <c r="EGR304" s="97"/>
      <c r="EGS304" s="97"/>
      <c r="EGT304" s="97"/>
      <c r="EGU304" s="97"/>
      <c r="EGV304" s="97"/>
      <c r="EGW304" s="97"/>
      <c r="EGX304" s="97"/>
      <c r="EGY304" s="97"/>
      <c r="EGZ304" s="97"/>
      <c r="EHA304" s="97"/>
      <c r="EHB304" s="97"/>
      <c r="EHC304" s="97"/>
      <c r="EHD304" s="97"/>
      <c r="EHE304" s="97"/>
      <c r="EHF304" s="97"/>
      <c r="EHG304" s="97"/>
      <c r="EHH304" s="97"/>
      <c r="EHI304" s="97"/>
      <c r="EHJ304" s="97"/>
      <c r="EHK304" s="97"/>
      <c r="EHL304" s="97"/>
      <c r="EHM304" s="97"/>
      <c r="EHN304" s="97"/>
      <c r="EHO304" s="97"/>
      <c r="EHP304" s="97"/>
      <c r="EHQ304" s="97"/>
      <c r="EHR304" s="97"/>
      <c r="EHS304" s="97"/>
      <c r="EHT304" s="97"/>
      <c r="EHU304" s="97"/>
      <c r="EHV304" s="97"/>
      <c r="EHW304" s="97"/>
      <c r="EHX304" s="97"/>
      <c r="EHY304" s="97"/>
      <c r="EHZ304" s="97"/>
      <c r="EIA304" s="97"/>
      <c r="EIB304" s="97"/>
      <c r="EIC304" s="97"/>
      <c r="EID304" s="97"/>
      <c r="EIE304" s="97"/>
      <c r="EIF304" s="97"/>
      <c r="EIG304" s="97"/>
      <c r="EIH304" s="97"/>
      <c r="EII304" s="97"/>
      <c r="EIJ304" s="97"/>
      <c r="EIK304" s="97"/>
      <c r="EIL304" s="97"/>
      <c r="EIM304" s="97"/>
      <c r="EIN304" s="97"/>
      <c r="EIO304" s="97"/>
      <c r="EIP304" s="97"/>
      <c r="EIQ304" s="97"/>
      <c r="EIR304" s="97"/>
      <c r="EIS304" s="97"/>
      <c r="EIT304" s="97"/>
      <c r="EIU304" s="97"/>
      <c r="EIV304" s="97"/>
      <c r="EIW304" s="97"/>
      <c r="EIX304" s="97"/>
      <c r="EIY304" s="97"/>
      <c r="EIZ304" s="97"/>
      <c r="EJA304" s="97"/>
      <c r="EJB304" s="97"/>
      <c r="EJC304" s="97"/>
      <c r="EJD304" s="97"/>
      <c r="EJE304" s="97"/>
      <c r="EJF304" s="97"/>
      <c r="EJG304" s="97"/>
      <c r="EJH304" s="97"/>
      <c r="EJI304" s="97"/>
      <c r="EJJ304" s="97"/>
      <c r="EJK304" s="97"/>
      <c r="EJL304" s="97"/>
      <c r="EJM304" s="97"/>
      <c r="EJN304" s="97"/>
      <c r="EJO304" s="97"/>
      <c r="EJP304" s="97"/>
      <c r="EJQ304" s="97"/>
      <c r="EJR304" s="97"/>
      <c r="EJS304" s="97"/>
      <c r="EJT304" s="97"/>
      <c r="EJU304" s="97"/>
      <c r="EJV304" s="97"/>
      <c r="EJW304" s="97"/>
      <c r="EJX304" s="97"/>
      <c r="EJY304" s="97"/>
      <c r="EJZ304" s="97"/>
      <c r="EKA304" s="97"/>
      <c r="EKB304" s="97"/>
      <c r="EKC304" s="97"/>
      <c r="EKD304" s="97"/>
      <c r="EKE304" s="97"/>
      <c r="EKF304" s="97"/>
      <c r="EKG304" s="97"/>
      <c r="EKH304" s="97"/>
      <c r="EKI304" s="97"/>
      <c r="EKJ304" s="97"/>
      <c r="EKK304" s="97"/>
      <c r="EKL304" s="97"/>
      <c r="EKM304" s="97"/>
      <c r="EKN304" s="97"/>
      <c r="EKO304" s="97"/>
      <c r="EKP304" s="97"/>
      <c r="EKQ304" s="97"/>
      <c r="EKR304" s="97"/>
      <c r="EKS304" s="97"/>
      <c r="EKT304" s="97"/>
      <c r="EKU304" s="97"/>
      <c r="EKV304" s="97"/>
      <c r="EKW304" s="97"/>
      <c r="EKX304" s="97"/>
      <c r="EKY304" s="97"/>
      <c r="EKZ304" s="97"/>
      <c r="ELA304" s="97"/>
      <c r="ELB304" s="97"/>
      <c r="ELC304" s="97"/>
      <c r="ELD304" s="97"/>
      <c r="ELE304" s="97"/>
      <c r="ELF304" s="97"/>
      <c r="ELG304" s="97"/>
      <c r="ELH304" s="97"/>
      <c r="ELI304" s="97"/>
      <c r="ELJ304" s="97"/>
      <c r="ELK304" s="97"/>
      <c r="ELL304" s="97"/>
      <c r="ELM304" s="97"/>
      <c r="ELN304" s="97"/>
      <c r="ELO304" s="97"/>
      <c r="ELP304" s="97"/>
      <c r="ELQ304" s="97"/>
      <c r="ELR304" s="97"/>
      <c r="ELS304" s="97"/>
      <c r="ELT304" s="97"/>
      <c r="ELU304" s="97"/>
      <c r="ELV304" s="97"/>
      <c r="ELW304" s="97"/>
      <c r="ELX304" s="97"/>
      <c r="ELY304" s="97"/>
      <c r="ELZ304" s="97"/>
      <c r="EMA304" s="97"/>
      <c r="EMB304" s="97"/>
      <c r="EMC304" s="97"/>
      <c r="EMD304" s="97"/>
      <c r="EME304" s="97"/>
      <c r="EMF304" s="97"/>
      <c r="EMG304" s="97"/>
      <c r="EMH304" s="97"/>
      <c r="EMI304" s="97"/>
      <c r="EMJ304" s="97"/>
      <c r="EMK304" s="97"/>
      <c r="EML304" s="97"/>
      <c r="EMM304" s="97"/>
      <c r="EMN304" s="97"/>
      <c r="EMO304" s="97"/>
      <c r="EMP304" s="97"/>
      <c r="EMQ304" s="97"/>
      <c r="EMR304" s="97"/>
      <c r="EMS304" s="97"/>
      <c r="EMT304" s="97"/>
      <c r="EMU304" s="97"/>
      <c r="EMV304" s="97"/>
      <c r="EMW304" s="97"/>
      <c r="EMX304" s="97"/>
      <c r="EMY304" s="97"/>
      <c r="EMZ304" s="97"/>
      <c r="ENA304" s="97"/>
      <c r="ENB304" s="97"/>
      <c r="ENC304" s="97"/>
      <c r="END304" s="97"/>
      <c r="ENE304" s="97"/>
      <c r="ENF304" s="97"/>
      <c r="ENG304" s="97"/>
      <c r="ENH304" s="97"/>
      <c r="ENI304" s="97"/>
      <c r="ENJ304" s="97"/>
      <c r="ENK304" s="97"/>
      <c r="ENL304" s="97"/>
      <c r="ENM304" s="97"/>
      <c r="ENN304" s="97"/>
      <c r="ENO304" s="97"/>
      <c r="ENP304" s="97"/>
      <c r="ENQ304" s="97"/>
      <c r="ENR304" s="97"/>
      <c r="ENS304" s="97"/>
      <c r="ENT304" s="97"/>
      <c r="ENU304" s="97"/>
      <c r="ENV304" s="97"/>
      <c r="ENW304" s="97"/>
      <c r="ENX304" s="97"/>
      <c r="ENY304" s="97"/>
      <c r="ENZ304" s="97"/>
      <c r="EOA304" s="97"/>
      <c r="EOB304" s="97"/>
      <c r="EOC304" s="97"/>
      <c r="EOD304" s="97"/>
      <c r="EOE304" s="97"/>
      <c r="EOF304" s="97"/>
      <c r="EOG304" s="97"/>
      <c r="EOH304" s="97"/>
      <c r="EOI304" s="97"/>
      <c r="EOJ304" s="97"/>
      <c r="EOK304" s="97"/>
      <c r="EOL304" s="97"/>
      <c r="EOM304" s="97"/>
      <c r="EON304" s="97"/>
      <c r="EOO304" s="97"/>
      <c r="EOP304" s="97"/>
      <c r="EOQ304" s="97"/>
      <c r="EOR304" s="97"/>
      <c r="EOS304" s="97"/>
      <c r="EOT304" s="97"/>
      <c r="EOU304" s="97"/>
      <c r="EOV304" s="97"/>
      <c r="EOW304" s="97"/>
      <c r="EOX304" s="97"/>
      <c r="EOY304" s="97"/>
      <c r="EOZ304" s="97"/>
      <c r="EPA304" s="97"/>
      <c r="EPB304" s="97"/>
      <c r="EPC304" s="97"/>
      <c r="EPD304" s="97"/>
      <c r="EPE304" s="97"/>
      <c r="EPF304" s="97"/>
      <c r="EPG304" s="97"/>
      <c r="EPH304" s="97"/>
      <c r="EPI304" s="97"/>
      <c r="EPJ304" s="97"/>
      <c r="EPK304" s="97"/>
      <c r="EPL304" s="97"/>
      <c r="EPM304" s="97"/>
      <c r="EPN304" s="97"/>
      <c r="EPO304" s="97"/>
      <c r="EPP304" s="97"/>
      <c r="EPQ304" s="97"/>
      <c r="EPR304" s="97"/>
      <c r="EPS304" s="97"/>
      <c r="EPT304" s="97"/>
      <c r="EPU304" s="97"/>
      <c r="EPV304" s="97"/>
      <c r="EPW304" s="97"/>
      <c r="EPX304" s="97"/>
      <c r="EPY304" s="97"/>
      <c r="EPZ304" s="97"/>
      <c r="EQA304" s="97"/>
      <c r="EQB304" s="97"/>
      <c r="EQC304" s="97"/>
      <c r="EQD304" s="97"/>
      <c r="EQE304" s="97"/>
      <c r="EQF304" s="97"/>
      <c r="EQG304" s="97"/>
      <c r="EQH304" s="97"/>
      <c r="EQI304" s="97"/>
      <c r="EQJ304" s="97"/>
      <c r="EQK304" s="97"/>
      <c r="EQL304" s="97"/>
      <c r="EQM304" s="97"/>
      <c r="EQN304" s="97"/>
      <c r="EQO304" s="97"/>
      <c r="EQP304" s="97"/>
      <c r="EQQ304" s="97"/>
      <c r="EQR304" s="97"/>
      <c r="EQS304" s="97"/>
      <c r="EQT304" s="97"/>
      <c r="EQU304" s="97"/>
      <c r="EQV304" s="97"/>
      <c r="EQW304" s="97"/>
      <c r="EQX304" s="97"/>
      <c r="EQY304" s="97"/>
      <c r="EQZ304" s="97"/>
      <c r="ERA304" s="97"/>
      <c r="ERB304" s="97"/>
      <c r="ERC304" s="97"/>
      <c r="ERD304" s="97"/>
      <c r="ERE304" s="97"/>
      <c r="ERF304" s="97"/>
      <c r="ERG304" s="97"/>
      <c r="ERH304" s="97"/>
      <c r="ERI304" s="97"/>
      <c r="ERJ304" s="97"/>
      <c r="ERK304" s="97"/>
      <c r="ERL304" s="97"/>
      <c r="ERM304" s="97"/>
      <c r="ERN304" s="97"/>
      <c r="ERO304" s="97"/>
      <c r="ERP304" s="97"/>
      <c r="ERQ304" s="97"/>
      <c r="ERR304" s="97"/>
      <c r="ERS304" s="97"/>
      <c r="ERT304" s="97"/>
      <c r="ERU304" s="97"/>
      <c r="ERV304" s="97"/>
      <c r="ERW304" s="97"/>
      <c r="ERX304" s="97"/>
      <c r="ERY304" s="97"/>
      <c r="ERZ304" s="97"/>
      <c r="ESA304" s="97"/>
      <c r="ESB304" s="97"/>
      <c r="ESC304" s="97"/>
      <c r="ESD304" s="97"/>
      <c r="ESE304" s="97"/>
      <c r="ESF304" s="97"/>
      <c r="ESG304" s="97"/>
      <c r="ESH304" s="97"/>
      <c r="ESI304" s="97"/>
      <c r="ESJ304" s="97"/>
      <c r="ESK304" s="97"/>
      <c r="ESL304" s="97"/>
      <c r="ESM304" s="97"/>
      <c r="ESN304" s="97"/>
      <c r="ESO304" s="97"/>
      <c r="ESP304" s="97"/>
      <c r="ESQ304" s="97"/>
      <c r="ESR304" s="97"/>
      <c r="ESS304" s="97"/>
      <c r="EST304" s="97"/>
      <c r="ESU304" s="97"/>
      <c r="ESV304" s="97"/>
      <c r="ESW304" s="97"/>
      <c r="ESX304" s="97"/>
      <c r="ESY304" s="97"/>
      <c r="ESZ304" s="97"/>
      <c r="ETA304" s="97"/>
      <c r="ETB304" s="97"/>
      <c r="ETC304" s="97"/>
      <c r="ETD304" s="97"/>
      <c r="ETE304" s="97"/>
      <c r="ETF304" s="97"/>
      <c r="ETG304" s="97"/>
      <c r="ETH304" s="97"/>
      <c r="ETI304" s="97"/>
      <c r="ETJ304" s="97"/>
      <c r="ETK304" s="97"/>
      <c r="ETL304" s="97"/>
      <c r="ETM304" s="97"/>
      <c r="ETN304" s="97"/>
      <c r="ETO304" s="97"/>
      <c r="ETP304" s="97"/>
      <c r="ETQ304" s="97"/>
      <c r="ETR304" s="97"/>
      <c r="ETS304" s="97"/>
      <c r="ETT304" s="97"/>
      <c r="ETU304" s="97"/>
      <c r="ETV304" s="97"/>
      <c r="ETW304" s="97"/>
      <c r="ETX304" s="97"/>
      <c r="ETY304" s="97"/>
      <c r="ETZ304" s="97"/>
      <c r="EUA304" s="97"/>
      <c r="EUB304" s="97"/>
      <c r="EUC304" s="97"/>
      <c r="EUD304" s="97"/>
      <c r="EUE304" s="97"/>
      <c r="EUF304" s="97"/>
      <c r="EUG304" s="97"/>
      <c r="EUH304" s="97"/>
      <c r="EUI304" s="97"/>
      <c r="EUJ304" s="97"/>
      <c r="EUK304" s="97"/>
      <c r="EUL304" s="97"/>
      <c r="EUM304" s="97"/>
      <c r="EUN304" s="97"/>
      <c r="EUO304" s="97"/>
      <c r="EUP304" s="97"/>
      <c r="EUQ304" s="97"/>
      <c r="EUR304" s="97"/>
      <c r="EUS304" s="97"/>
      <c r="EUT304" s="97"/>
      <c r="EUU304" s="97"/>
      <c r="EUV304" s="97"/>
      <c r="EUW304" s="97"/>
      <c r="EUX304" s="97"/>
      <c r="EUY304" s="97"/>
      <c r="EUZ304" s="97"/>
      <c r="EVA304" s="97"/>
      <c r="EVB304" s="97"/>
      <c r="EVC304" s="97"/>
      <c r="EVD304" s="97"/>
      <c r="EVE304" s="97"/>
      <c r="EVF304" s="97"/>
      <c r="EVG304" s="97"/>
      <c r="EVH304" s="97"/>
      <c r="EVI304" s="97"/>
      <c r="EVJ304" s="97"/>
      <c r="EVK304" s="97"/>
      <c r="EVL304" s="97"/>
      <c r="EVM304" s="97"/>
      <c r="EVN304" s="97"/>
      <c r="EVO304" s="97"/>
      <c r="EVP304" s="97"/>
      <c r="EVQ304" s="97"/>
      <c r="EVR304" s="97"/>
      <c r="EVS304" s="97"/>
      <c r="EVT304" s="97"/>
      <c r="EVU304" s="97"/>
      <c r="EVV304" s="97"/>
      <c r="EVW304" s="97"/>
      <c r="EVX304" s="97"/>
      <c r="EVY304" s="97"/>
      <c r="EVZ304" s="97"/>
      <c r="EWA304" s="97"/>
      <c r="EWB304" s="97"/>
      <c r="EWC304" s="97"/>
      <c r="EWD304" s="97"/>
      <c r="EWE304" s="97"/>
      <c r="EWF304" s="97"/>
      <c r="EWG304" s="97"/>
      <c r="EWH304" s="97"/>
      <c r="EWI304" s="97"/>
      <c r="EWJ304" s="97"/>
      <c r="EWK304" s="97"/>
      <c r="EWL304" s="97"/>
      <c r="EWM304" s="97"/>
      <c r="EWN304" s="97"/>
      <c r="EWO304" s="97"/>
      <c r="EWP304" s="97"/>
      <c r="EWQ304" s="97"/>
      <c r="EWR304" s="97"/>
      <c r="EWS304" s="97"/>
      <c r="EWT304" s="97"/>
      <c r="EWU304" s="97"/>
      <c r="EWV304" s="97"/>
      <c r="EWW304" s="97"/>
      <c r="EWX304" s="97"/>
      <c r="EWY304" s="97"/>
      <c r="EWZ304" s="97"/>
      <c r="EXA304" s="97"/>
      <c r="EXB304" s="97"/>
      <c r="EXC304" s="97"/>
      <c r="EXD304" s="97"/>
      <c r="EXE304" s="97"/>
      <c r="EXF304" s="97"/>
      <c r="EXG304" s="97"/>
      <c r="EXH304" s="97"/>
      <c r="EXI304" s="97"/>
      <c r="EXJ304" s="97"/>
      <c r="EXK304" s="97"/>
      <c r="EXL304" s="97"/>
      <c r="EXM304" s="97"/>
      <c r="EXN304" s="97"/>
      <c r="EXO304" s="97"/>
      <c r="EXP304" s="97"/>
      <c r="EXQ304" s="97"/>
      <c r="EXR304" s="97"/>
      <c r="EXS304" s="97"/>
      <c r="EXT304" s="97"/>
      <c r="EXU304" s="97"/>
      <c r="EXV304" s="97"/>
      <c r="EXW304" s="97"/>
      <c r="EXX304" s="97"/>
      <c r="EXY304" s="97"/>
      <c r="EXZ304" s="97"/>
      <c r="EYA304" s="97"/>
      <c r="EYB304" s="97"/>
      <c r="EYC304" s="97"/>
      <c r="EYD304" s="97"/>
      <c r="EYE304" s="97"/>
      <c r="EYF304" s="97"/>
      <c r="EYG304" s="97"/>
      <c r="EYH304" s="97"/>
      <c r="EYI304" s="97"/>
      <c r="EYJ304" s="97"/>
      <c r="EYK304" s="97"/>
      <c r="EYL304" s="97"/>
      <c r="EYM304" s="97"/>
      <c r="EYN304" s="97"/>
      <c r="EYO304" s="97"/>
      <c r="EYP304" s="97"/>
      <c r="EYQ304" s="97"/>
      <c r="EYR304" s="97"/>
      <c r="EYS304" s="97"/>
      <c r="EYT304" s="97"/>
      <c r="EYU304" s="97"/>
      <c r="EYV304" s="97"/>
      <c r="EYW304" s="97"/>
      <c r="EYX304" s="97"/>
      <c r="EYY304" s="97"/>
      <c r="EYZ304" s="97"/>
      <c r="EZA304" s="97"/>
      <c r="EZB304" s="97"/>
      <c r="EZC304" s="97"/>
      <c r="EZD304" s="97"/>
      <c r="EZE304" s="97"/>
      <c r="EZF304" s="97"/>
      <c r="EZG304" s="97"/>
      <c r="EZH304" s="97"/>
      <c r="EZI304" s="97"/>
      <c r="EZJ304" s="97"/>
      <c r="EZK304" s="97"/>
      <c r="EZL304" s="97"/>
      <c r="EZM304" s="97"/>
      <c r="EZN304" s="97"/>
      <c r="EZO304" s="97"/>
      <c r="EZP304" s="97"/>
      <c r="EZQ304" s="97"/>
      <c r="EZR304" s="97"/>
      <c r="EZS304" s="97"/>
      <c r="EZT304" s="97"/>
      <c r="EZU304" s="97"/>
      <c r="EZV304" s="97"/>
      <c r="EZW304" s="97"/>
      <c r="EZX304" s="97"/>
      <c r="EZY304" s="97"/>
      <c r="EZZ304" s="97"/>
      <c r="FAA304" s="97"/>
      <c r="FAB304" s="97"/>
      <c r="FAC304" s="97"/>
      <c r="FAD304" s="97"/>
      <c r="FAE304" s="97"/>
      <c r="FAF304" s="97"/>
      <c r="FAG304" s="97"/>
      <c r="FAH304" s="97"/>
      <c r="FAI304" s="97"/>
      <c r="FAJ304" s="97"/>
      <c r="FAK304" s="97"/>
      <c r="FAL304" s="97"/>
      <c r="FAM304" s="97"/>
      <c r="FAN304" s="97"/>
      <c r="FAO304" s="97"/>
      <c r="FAP304" s="97"/>
      <c r="FAQ304" s="97"/>
      <c r="FAR304" s="97"/>
      <c r="FAS304" s="97"/>
      <c r="FAT304" s="97"/>
      <c r="FAU304" s="97"/>
      <c r="FAV304" s="97"/>
      <c r="FAW304" s="97"/>
      <c r="FAX304" s="97"/>
      <c r="FAY304" s="97"/>
      <c r="FAZ304" s="97"/>
      <c r="FBA304" s="97"/>
      <c r="FBB304" s="97"/>
      <c r="FBC304" s="97"/>
      <c r="FBD304" s="97"/>
      <c r="FBE304" s="97"/>
      <c r="FBF304" s="97"/>
      <c r="FBG304" s="97"/>
      <c r="FBH304" s="97"/>
      <c r="FBI304" s="97"/>
      <c r="FBJ304" s="97"/>
      <c r="FBK304" s="97"/>
      <c r="FBL304" s="97"/>
      <c r="FBM304" s="97"/>
      <c r="FBN304" s="97"/>
      <c r="FBO304" s="97"/>
      <c r="FBP304" s="97"/>
      <c r="FBQ304" s="97"/>
      <c r="FBR304" s="97"/>
      <c r="FBS304" s="97"/>
      <c r="FBT304" s="97"/>
      <c r="FBU304" s="97"/>
      <c r="FBV304" s="97"/>
      <c r="FBW304" s="97"/>
      <c r="FBX304" s="97"/>
      <c r="FBY304" s="97"/>
      <c r="FBZ304" s="97"/>
      <c r="FCA304" s="97"/>
      <c r="FCB304" s="97"/>
      <c r="FCC304" s="97"/>
      <c r="FCD304" s="97"/>
      <c r="FCE304" s="97"/>
      <c r="FCF304" s="97"/>
      <c r="FCG304" s="97"/>
      <c r="FCH304" s="97"/>
      <c r="FCI304" s="97"/>
      <c r="FCJ304" s="97"/>
      <c r="FCK304" s="97"/>
      <c r="FCL304" s="97"/>
      <c r="FCM304" s="97"/>
      <c r="FCN304" s="97"/>
      <c r="FCO304" s="97"/>
      <c r="FCP304" s="97"/>
      <c r="FCQ304" s="97"/>
      <c r="FCR304" s="97"/>
      <c r="FCS304" s="97"/>
      <c r="FCT304" s="97"/>
      <c r="FCU304" s="97"/>
      <c r="FCV304" s="97"/>
      <c r="FCW304" s="97"/>
      <c r="FCX304" s="97"/>
      <c r="FCY304" s="97"/>
      <c r="FCZ304" s="97"/>
      <c r="FDA304" s="97"/>
      <c r="FDB304" s="97"/>
      <c r="FDC304" s="97"/>
      <c r="FDD304" s="97"/>
      <c r="FDE304" s="97"/>
      <c r="FDF304" s="97"/>
      <c r="FDG304" s="97"/>
      <c r="FDH304" s="97"/>
      <c r="FDI304" s="97"/>
      <c r="FDJ304" s="97"/>
      <c r="FDK304" s="97"/>
      <c r="FDL304" s="97"/>
      <c r="FDM304" s="97"/>
      <c r="FDN304" s="97"/>
      <c r="FDO304" s="97"/>
      <c r="FDP304" s="97"/>
      <c r="FDQ304" s="97"/>
      <c r="FDR304" s="97"/>
      <c r="FDS304" s="97"/>
      <c r="FDT304" s="97"/>
      <c r="FDU304" s="97"/>
      <c r="FDV304" s="97"/>
      <c r="FDW304" s="97"/>
      <c r="FDX304" s="97"/>
      <c r="FDY304" s="97"/>
      <c r="FDZ304" s="97"/>
      <c r="FEA304" s="97"/>
      <c r="FEB304" s="97"/>
      <c r="FEC304" s="97"/>
      <c r="FED304" s="97"/>
      <c r="FEE304" s="97"/>
      <c r="FEF304" s="97"/>
      <c r="FEG304" s="97"/>
      <c r="FEH304" s="97"/>
      <c r="FEI304" s="97"/>
      <c r="FEJ304" s="97"/>
      <c r="FEK304" s="97"/>
      <c r="FEL304" s="97"/>
      <c r="FEM304" s="97"/>
      <c r="FEN304" s="97"/>
      <c r="FEO304" s="97"/>
      <c r="FEP304" s="97"/>
      <c r="FEQ304" s="97"/>
      <c r="FER304" s="97"/>
      <c r="FES304" s="97"/>
      <c r="FET304" s="97"/>
      <c r="FEU304" s="97"/>
      <c r="FEV304" s="97"/>
      <c r="FEW304" s="97"/>
      <c r="FEX304" s="97"/>
      <c r="FEY304" s="97"/>
      <c r="FEZ304" s="97"/>
      <c r="FFA304" s="97"/>
      <c r="FFB304" s="97"/>
      <c r="FFC304" s="97"/>
      <c r="FFD304" s="97"/>
      <c r="FFE304" s="97"/>
      <c r="FFF304" s="97"/>
      <c r="FFG304" s="97"/>
      <c r="FFH304" s="97"/>
      <c r="FFI304" s="97"/>
      <c r="FFJ304" s="97"/>
      <c r="FFK304" s="97"/>
      <c r="FFL304" s="97"/>
      <c r="FFM304" s="97"/>
      <c r="FFN304" s="97"/>
      <c r="FFO304" s="97"/>
      <c r="FFP304" s="97"/>
      <c r="FFQ304" s="97"/>
      <c r="FFR304" s="97"/>
      <c r="FFS304" s="97"/>
      <c r="FFT304" s="97"/>
      <c r="FFU304" s="97"/>
      <c r="FFV304" s="97"/>
      <c r="FFW304" s="97"/>
      <c r="FFX304" s="97"/>
      <c r="FFY304" s="97"/>
      <c r="FFZ304" s="97"/>
      <c r="FGA304" s="97"/>
      <c r="FGB304" s="97"/>
      <c r="FGC304" s="97"/>
      <c r="FGD304" s="97"/>
      <c r="FGE304" s="97"/>
      <c r="FGF304" s="97"/>
      <c r="FGG304" s="97"/>
      <c r="FGH304" s="97"/>
      <c r="FGI304" s="97"/>
      <c r="FGJ304" s="97"/>
      <c r="FGK304" s="97"/>
      <c r="FGL304" s="97"/>
      <c r="FGM304" s="97"/>
      <c r="FGN304" s="97"/>
      <c r="FGO304" s="97"/>
      <c r="FGP304" s="97"/>
      <c r="FGQ304" s="97"/>
      <c r="FGR304" s="97"/>
      <c r="FGS304" s="97"/>
      <c r="FGT304" s="97"/>
      <c r="FGU304" s="97"/>
      <c r="FGV304" s="97"/>
      <c r="FGW304" s="97"/>
      <c r="FGX304" s="97"/>
      <c r="FGY304" s="97"/>
      <c r="FGZ304" s="97"/>
      <c r="FHA304" s="97"/>
      <c r="FHB304" s="97"/>
      <c r="FHC304" s="97"/>
      <c r="FHD304" s="97"/>
      <c r="FHE304" s="97"/>
      <c r="FHF304" s="97"/>
      <c r="FHG304" s="97"/>
      <c r="FHH304" s="97"/>
      <c r="FHI304" s="97"/>
      <c r="FHJ304" s="97"/>
      <c r="FHK304" s="97"/>
      <c r="FHL304" s="97"/>
      <c r="FHM304" s="97"/>
      <c r="FHN304" s="97"/>
      <c r="FHO304" s="97"/>
      <c r="FHP304" s="97"/>
      <c r="FHQ304" s="97"/>
      <c r="FHR304" s="97"/>
      <c r="FHS304" s="97"/>
      <c r="FHT304" s="97"/>
      <c r="FHU304" s="97"/>
      <c r="FHV304" s="97"/>
      <c r="FHW304" s="97"/>
      <c r="FHX304" s="97"/>
      <c r="FHY304" s="97"/>
      <c r="FHZ304" s="97"/>
      <c r="FIA304" s="97"/>
      <c r="FIB304" s="97"/>
      <c r="FIC304" s="97"/>
      <c r="FID304" s="97"/>
      <c r="FIE304" s="97"/>
      <c r="FIF304" s="97"/>
      <c r="FIG304" s="97"/>
      <c r="FIH304" s="97"/>
      <c r="FII304" s="97"/>
      <c r="FIJ304" s="97"/>
      <c r="FIK304" s="97"/>
      <c r="FIL304" s="97"/>
      <c r="FIM304" s="97"/>
      <c r="FIN304" s="97"/>
      <c r="FIO304" s="97"/>
      <c r="FIP304" s="97"/>
      <c r="FIQ304" s="97"/>
      <c r="FIR304" s="97"/>
      <c r="FIS304" s="97"/>
      <c r="FIT304" s="97"/>
      <c r="FIU304" s="97"/>
      <c r="FIV304" s="97"/>
      <c r="FIW304" s="97"/>
      <c r="FIX304" s="97"/>
      <c r="FIY304" s="97"/>
      <c r="FIZ304" s="97"/>
      <c r="FJA304" s="97"/>
      <c r="FJB304" s="97"/>
      <c r="FJC304" s="97"/>
      <c r="FJD304" s="97"/>
      <c r="FJE304" s="97"/>
      <c r="FJF304" s="97"/>
      <c r="FJG304" s="97"/>
      <c r="FJH304" s="97"/>
      <c r="FJI304" s="97"/>
      <c r="FJJ304" s="97"/>
      <c r="FJK304" s="97"/>
      <c r="FJL304" s="97"/>
      <c r="FJM304" s="97"/>
      <c r="FJN304" s="97"/>
      <c r="FJO304" s="97"/>
      <c r="FJP304" s="97"/>
      <c r="FJQ304" s="97"/>
      <c r="FJR304" s="97"/>
      <c r="FJS304" s="97"/>
      <c r="FJT304" s="97"/>
      <c r="FJU304" s="97"/>
      <c r="FJV304" s="97"/>
      <c r="FJW304" s="97"/>
      <c r="FJX304" s="97"/>
      <c r="FJY304" s="97"/>
      <c r="FJZ304" s="97"/>
      <c r="FKA304" s="97"/>
      <c r="FKB304" s="97"/>
      <c r="FKC304" s="97"/>
      <c r="FKD304" s="97"/>
      <c r="FKE304" s="97"/>
      <c r="FKF304" s="97"/>
      <c r="FKG304" s="97"/>
      <c r="FKH304" s="97"/>
      <c r="FKI304" s="97"/>
      <c r="FKJ304" s="97"/>
      <c r="FKK304" s="97"/>
      <c r="FKL304" s="97"/>
      <c r="FKM304" s="97"/>
      <c r="FKN304" s="97"/>
      <c r="FKO304" s="97"/>
      <c r="FKP304" s="97"/>
      <c r="FKQ304" s="97"/>
      <c r="FKR304" s="97"/>
      <c r="FKS304" s="97"/>
      <c r="FKT304" s="97"/>
      <c r="FKU304" s="97"/>
      <c r="FKV304" s="97"/>
      <c r="FKW304" s="97"/>
      <c r="FKX304" s="97"/>
      <c r="FKY304" s="97"/>
      <c r="FKZ304" s="97"/>
      <c r="FLA304" s="97"/>
      <c r="FLB304" s="97"/>
      <c r="FLC304" s="97"/>
      <c r="FLD304" s="97"/>
      <c r="FLE304" s="97"/>
      <c r="FLF304" s="97"/>
      <c r="FLG304" s="97"/>
      <c r="FLH304" s="97"/>
      <c r="FLI304" s="97"/>
      <c r="FLJ304" s="97"/>
      <c r="FLK304" s="97"/>
      <c r="FLL304" s="97"/>
      <c r="FLM304" s="97"/>
      <c r="FLN304" s="97"/>
      <c r="FLO304" s="97"/>
      <c r="FLP304" s="97"/>
      <c r="FLQ304" s="97"/>
      <c r="FLR304" s="97"/>
      <c r="FLS304" s="97"/>
      <c r="FLT304" s="97"/>
      <c r="FLU304" s="97"/>
      <c r="FLV304" s="97"/>
      <c r="FLW304" s="97"/>
      <c r="FLX304" s="97"/>
      <c r="FLY304" s="97"/>
      <c r="FLZ304" s="97"/>
      <c r="FMA304" s="97"/>
      <c r="FMB304" s="97"/>
      <c r="FMC304" s="97"/>
      <c r="FMD304" s="97"/>
      <c r="FME304" s="97"/>
      <c r="FMF304" s="97"/>
      <c r="FMG304" s="97"/>
      <c r="FMH304" s="97"/>
      <c r="FMI304" s="97"/>
      <c r="FMJ304" s="97"/>
      <c r="FMK304" s="97"/>
      <c r="FML304" s="97"/>
      <c r="FMM304" s="97"/>
      <c r="FMN304" s="97"/>
      <c r="FMO304" s="97"/>
      <c r="FMP304" s="97"/>
      <c r="FMQ304" s="97"/>
      <c r="FMR304" s="97"/>
      <c r="FMS304" s="97"/>
      <c r="FMT304" s="97"/>
      <c r="FMU304" s="97"/>
      <c r="FMV304" s="97"/>
      <c r="FMW304" s="97"/>
      <c r="FMX304" s="97"/>
      <c r="FMY304" s="97"/>
      <c r="FMZ304" s="97"/>
      <c r="FNA304" s="97"/>
      <c r="FNB304" s="97"/>
      <c r="FNC304" s="97"/>
      <c r="FND304" s="97"/>
      <c r="FNE304" s="97"/>
      <c r="FNF304" s="97"/>
      <c r="FNG304" s="97"/>
      <c r="FNH304" s="97"/>
      <c r="FNI304" s="97"/>
      <c r="FNJ304" s="97"/>
      <c r="FNK304" s="97"/>
      <c r="FNL304" s="97"/>
      <c r="FNM304" s="97"/>
      <c r="FNN304" s="97"/>
      <c r="FNO304" s="97"/>
      <c r="FNP304" s="97"/>
      <c r="FNQ304" s="97"/>
      <c r="FNR304" s="97"/>
      <c r="FNS304" s="97"/>
      <c r="FNT304" s="97"/>
      <c r="FNU304" s="97"/>
      <c r="FNV304" s="97"/>
      <c r="FNW304" s="97"/>
      <c r="FNX304" s="97"/>
      <c r="FNY304" s="97"/>
      <c r="FNZ304" s="97"/>
      <c r="FOA304" s="97"/>
      <c r="FOB304" s="97"/>
      <c r="FOC304" s="97"/>
      <c r="FOD304" s="97"/>
      <c r="FOE304" s="97"/>
      <c r="FOF304" s="97"/>
      <c r="FOG304" s="97"/>
      <c r="FOH304" s="97"/>
      <c r="FOI304" s="97"/>
      <c r="FOJ304" s="97"/>
      <c r="FOK304" s="97"/>
      <c r="FOL304" s="97"/>
      <c r="FOM304" s="97"/>
      <c r="FON304" s="97"/>
      <c r="FOO304" s="97"/>
      <c r="FOP304" s="97"/>
      <c r="FOQ304" s="97"/>
      <c r="FOR304" s="97"/>
      <c r="FOS304" s="97"/>
      <c r="FOT304" s="97"/>
      <c r="FOU304" s="97"/>
      <c r="FOV304" s="97"/>
      <c r="FOW304" s="97"/>
      <c r="FOX304" s="97"/>
      <c r="FOY304" s="97"/>
      <c r="FOZ304" s="97"/>
      <c r="FPA304" s="97"/>
      <c r="FPB304" s="97"/>
      <c r="FPC304" s="97"/>
      <c r="FPD304" s="97"/>
      <c r="FPE304" s="97"/>
      <c r="FPF304" s="97"/>
      <c r="FPG304" s="97"/>
      <c r="FPH304" s="97"/>
      <c r="FPI304" s="97"/>
      <c r="FPJ304" s="97"/>
      <c r="FPK304" s="97"/>
      <c r="FPL304" s="97"/>
      <c r="FPM304" s="97"/>
      <c r="FPN304" s="97"/>
      <c r="FPO304" s="97"/>
      <c r="FPP304" s="97"/>
      <c r="FPQ304" s="97"/>
      <c r="FPR304" s="97"/>
      <c r="FPS304" s="97"/>
      <c r="FPT304" s="97"/>
      <c r="FPU304" s="97"/>
      <c r="FPV304" s="97"/>
      <c r="FPW304" s="97"/>
      <c r="FPX304" s="97"/>
      <c r="FPY304" s="97"/>
      <c r="FPZ304" s="97"/>
      <c r="FQA304" s="97"/>
      <c r="FQB304" s="97"/>
      <c r="FQC304" s="97"/>
      <c r="FQD304" s="97"/>
      <c r="FQE304" s="97"/>
      <c r="FQF304" s="97"/>
      <c r="FQG304" s="97"/>
      <c r="FQH304" s="97"/>
      <c r="FQI304" s="97"/>
      <c r="FQJ304" s="97"/>
      <c r="FQK304" s="97"/>
      <c r="FQL304" s="97"/>
      <c r="FQM304" s="97"/>
      <c r="FQN304" s="97"/>
      <c r="FQO304" s="97"/>
      <c r="FQP304" s="97"/>
      <c r="FQQ304" s="97"/>
      <c r="FQR304" s="97"/>
      <c r="FQS304" s="97"/>
      <c r="FQT304" s="97"/>
      <c r="FQU304" s="97"/>
      <c r="FQV304" s="97"/>
      <c r="FQW304" s="97"/>
      <c r="FQX304" s="97"/>
      <c r="FQY304" s="97"/>
      <c r="FQZ304" s="97"/>
      <c r="FRA304" s="97"/>
      <c r="FRB304" s="97"/>
      <c r="FRC304" s="97"/>
      <c r="FRD304" s="97"/>
      <c r="FRE304" s="97"/>
      <c r="FRF304" s="97"/>
      <c r="FRG304" s="97"/>
      <c r="FRH304" s="97"/>
      <c r="FRI304" s="97"/>
      <c r="FRJ304" s="97"/>
      <c r="FRK304" s="97"/>
      <c r="FRL304" s="97"/>
      <c r="FRM304" s="97"/>
      <c r="FRN304" s="97"/>
      <c r="FRO304" s="97"/>
      <c r="FRP304" s="97"/>
      <c r="FRQ304" s="97"/>
      <c r="FRR304" s="97"/>
      <c r="FRS304" s="97"/>
      <c r="FRT304" s="97"/>
      <c r="FRU304" s="97"/>
      <c r="FRV304" s="97"/>
      <c r="FRW304" s="97"/>
      <c r="FRX304" s="97"/>
      <c r="FRY304" s="97"/>
      <c r="FRZ304" s="97"/>
      <c r="FSA304" s="97"/>
      <c r="FSB304" s="97"/>
      <c r="FSC304" s="97"/>
      <c r="FSD304" s="97"/>
      <c r="FSE304" s="97"/>
      <c r="FSF304" s="97"/>
      <c r="FSG304" s="97"/>
      <c r="FSH304" s="97"/>
      <c r="FSI304" s="97"/>
      <c r="FSJ304" s="97"/>
      <c r="FSK304" s="97"/>
      <c r="FSL304" s="97"/>
      <c r="FSM304" s="97"/>
      <c r="FSN304" s="97"/>
      <c r="FSO304" s="97"/>
      <c r="FSP304" s="97"/>
      <c r="FSQ304" s="97"/>
      <c r="FSR304" s="97"/>
      <c r="FSS304" s="97"/>
      <c r="FST304" s="97"/>
      <c r="FSU304" s="97"/>
      <c r="FSV304" s="97"/>
      <c r="FSW304" s="97"/>
      <c r="FSX304" s="97"/>
      <c r="FSY304" s="97"/>
      <c r="FSZ304" s="97"/>
      <c r="FTA304" s="97"/>
      <c r="FTB304" s="97"/>
      <c r="FTC304" s="97"/>
      <c r="FTD304" s="97"/>
      <c r="FTE304" s="97"/>
      <c r="FTF304" s="97"/>
      <c r="FTG304" s="97"/>
      <c r="FTH304" s="97"/>
      <c r="FTI304" s="97"/>
      <c r="FTJ304" s="97"/>
      <c r="FTK304" s="97"/>
      <c r="FTL304" s="97"/>
      <c r="FTM304" s="97"/>
      <c r="FTN304" s="97"/>
      <c r="FTO304" s="97"/>
      <c r="FTP304" s="97"/>
      <c r="FTQ304" s="97"/>
      <c r="FTR304" s="97"/>
      <c r="FTS304" s="97"/>
      <c r="FTT304" s="97"/>
      <c r="FTU304" s="97"/>
      <c r="FTV304" s="97"/>
      <c r="FTW304" s="97"/>
      <c r="FTX304" s="97"/>
      <c r="FTY304" s="97"/>
      <c r="FTZ304" s="97"/>
      <c r="FUA304" s="97"/>
      <c r="FUB304" s="97"/>
      <c r="FUC304" s="97"/>
      <c r="FUD304" s="97"/>
      <c r="FUE304" s="97"/>
      <c r="FUF304" s="97"/>
      <c r="FUG304" s="97"/>
      <c r="FUH304" s="97"/>
      <c r="FUI304" s="97"/>
      <c r="FUJ304" s="97"/>
      <c r="FUK304" s="97"/>
      <c r="FUL304" s="97"/>
      <c r="FUM304" s="97"/>
      <c r="FUN304" s="97"/>
      <c r="FUO304" s="97"/>
      <c r="FUP304" s="97"/>
      <c r="FUQ304" s="97"/>
      <c r="FUR304" s="97"/>
      <c r="FUS304" s="97"/>
      <c r="FUT304" s="97"/>
      <c r="FUU304" s="97"/>
      <c r="FUV304" s="97"/>
      <c r="FUW304" s="97"/>
      <c r="FUX304" s="97"/>
      <c r="FUY304" s="97"/>
      <c r="FUZ304" s="97"/>
      <c r="FVA304" s="97"/>
      <c r="FVB304" s="97"/>
      <c r="FVC304" s="97"/>
      <c r="FVD304" s="97"/>
      <c r="FVE304" s="97"/>
      <c r="FVF304" s="97"/>
      <c r="FVG304" s="97"/>
      <c r="FVH304" s="97"/>
      <c r="FVI304" s="97"/>
      <c r="FVJ304" s="97"/>
      <c r="FVK304" s="97"/>
      <c r="FVL304" s="97"/>
      <c r="FVM304" s="97"/>
      <c r="FVN304" s="97"/>
      <c r="FVO304" s="97"/>
      <c r="FVP304" s="97"/>
      <c r="FVQ304" s="97"/>
      <c r="FVR304" s="97"/>
      <c r="FVS304" s="97"/>
      <c r="FVT304" s="97"/>
      <c r="FVU304" s="97"/>
      <c r="FVV304" s="97"/>
      <c r="FVW304" s="97"/>
      <c r="FVX304" s="97"/>
      <c r="FVY304" s="97"/>
      <c r="FVZ304" s="97"/>
      <c r="FWA304" s="97"/>
      <c r="FWB304" s="97"/>
      <c r="FWC304" s="97"/>
      <c r="FWD304" s="97"/>
      <c r="FWE304" s="97"/>
      <c r="FWF304" s="97"/>
      <c r="FWG304" s="97"/>
      <c r="FWH304" s="97"/>
      <c r="FWI304" s="97"/>
      <c r="FWJ304" s="97"/>
      <c r="FWK304" s="97"/>
      <c r="FWL304" s="97"/>
      <c r="FWM304" s="97"/>
      <c r="FWN304" s="97"/>
      <c r="FWO304" s="97"/>
      <c r="FWP304" s="97"/>
      <c r="FWQ304" s="97"/>
      <c r="FWR304" s="97"/>
      <c r="FWS304" s="97"/>
      <c r="FWT304" s="97"/>
      <c r="FWU304" s="97"/>
      <c r="FWV304" s="97"/>
      <c r="FWW304" s="97"/>
      <c r="FWX304" s="97"/>
      <c r="FWY304" s="97"/>
      <c r="FWZ304" s="97"/>
      <c r="FXA304" s="97"/>
      <c r="FXB304" s="97"/>
      <c r="FXC304" s="97"/>
      <c r="FXD304" s="97"/>
      <c r="FXE304" s="97"/>
      <c r="FXF304" s="97"/>
      <c r="FXG304" s="97"/>
      <c r="FXH304" s="97"/>
      <c r="FXI304" s="97"/>
      <c r="FXJ304" s="97"/>
      <c r="FXK304" s="97"/>
      <c r="FXL304" s="97"/>
      <c r="FXM304" s="97"/>
      <c r="FXN304" s="97"/>
      <c r="FXO304" s="97"/>
      <c r="FXP304" s="97"/>
      <c r="FXQ304" s="97"/>
      <c r="FXR304" s="97"/>
      <c r="FXS304" s="97"/>
      <c r="FXT304" s="97"/>
      <c r="FXU304" s="97"/>
      <c r="FXV304" s="97"/>
      <c r="FXW304" s="97"/>
      <c r="FXX304" s="97"/>
      <c r="FXY304" s="97"/>
      <c r="FXZ304" s="97"/>
      <c r="FYA304" s="97"/>
      <c r="FYB304" s="97"/>
      <c r="FYC304" s="97"/>
      <c r="FYD304" s="97"/>
      <c r="FYE304" s="97"/>
      <c r="FYF304" s="97"/>
      <c r="FYG304" s="97"/>
      <c r="FYH304" s="97"/>
      <c r="FYI304" s="97"/>
      <c r="FYJ304" s="97"/>
      <c r="FYK304" s="97"/>
      <c r="FYL304" s="97"/>
      <c r="FYM304" s="97"/>
      <c r="FYN304" s="97"/>
      <c r="FYO304" s="97"/>
      <c r="FYP304" s="97"/>
      <c r="FYQ304" s="97"/>
      <c r="FYR304" s="97"/>
      <c r="FYS304" s="97"/>
      <c r="FYT304" s="97"/>
      <c r="FYU304" s="97"/>
      <c r="FYV304" s="97"/>
      <c r="FYW304" s="97"/>
      <c r="FYX304" s="97"/>
      <c r="FYY304" s="97"/>
      <c r="FYZ304" s="97"/>
      <c r="FZA304" s="97"/>
      <c r="FZB304" s="97"/>
      <c r="FZC304" s="97"/>
      <c r="FZD304" s="97"/>
      <c r="FZE304" s="97"/>
      <c r="FZF304" s="97"/>
      <c r="FZG304" s="97"/>
      <c r="FZH304" s="97"/>
      <c r="FZI304" s="97"/>
      <c r="FZJ304" s="97"/>
      <c r="FZK304" s="97"/>
      <c r="FZL304" s="97"/>
      <c r="FZM304" s="97"/>
      <c r="FZN304" s="97"/>
      <c r="FZO304" s="97"/>
      <c r="FZP304" s="97"/>
      <c r="FZQ304" s="97"/>
      <c r="FZR304" s="97"/>
      <c r="FZS304" s="97"/>
      <c r="FZT304" s="97"/>
      <c r="FZU304" s="97"/>
      <c r="FZV304" s="97"/>
      <c r="FZW304" s="97"/>
      <c r="FZX304" s="97"/>
      <c r="FZY304" s="97"/>
      <c r="FZZ304" s="97"/>
      <c r="GAA304" s="97"/>
      <c r="GAB304" s="97"/>
      <c r="GAC304" s="97"/>
      <c r="GAD304" s="97"/>
      <c r="GAE304" s="97"/>
      <c r="GAF304" s="97"/>
      <c r="GAG304" s="97"/>
      <c r="GAH304" s="97"/>
      <c r="GAI304" s="97"/>
      <c r="GAJ304" s="97"/>
      <c r="GAK304" s="97"/>
      <c r="GAL304" s="97"/>
      <c r="GAM304" s="97"/>
      <c r="GAN304" s="97"/>
      <c r="GAO304" s="97"/>
      <c r="GAP304" s="97"/>
      <c r="GAQ304" s="97"/>
      <c r="GAR304" s="97"/>
      <c r="GAS304" s="97"/>
      <c r="GAT304" s="97"/>
      <c r="GAU304" s="97"/>
      <c r="GAV304" s="97"/>
      <c r="GAW304" s="97"/>
      <c r="GAX304" s="97"/>
      <c r="GAY304" s="97"/>
      <c r="GAZ304" s="97"/>
      <c r="GBA304" s="97"/>
      <c r="GBB304" s="97"/>
      <c r="GBC304" s="97"/>
      <c r="GBD304" s="97"/>
      <c r="GBE304" s="97"/>
      <c r="GBF304" s="97"/>
      <c r="GBG304" s="97"/>
      <c r="GBH304" s="97"/>
      <c r="GBI304" s="97"/>
      <c r="GBJ304" s="97"/>
      <c r="GBK304" s="97"/>
      <c r="GBL304" s="97"/>
      <c r="GBM304" s="97"/>
      <c r="GBN304" s="97"/>
      <c r="GBO304" s="97"/>
      <c r="GBP304" s="97"/>
      <c r="GBQ304" s="97"/>
      <c r="GBR304" s="97"/>
      <c r="GBS304" s="97"/>
      <c r="GBT304" s="97"/>
      <c r="GBU304" s="97"/>
      <c r="GBV304" s="97"/>
      <c r="GBW304" s="97"/>
      <c r="GBX304" s="97"/>
      <c r="GBY304" s="97"/>
      <c r="GBZ304" s="97"/>
      <c r="GCA304" s="97"/>
      <c r="GCB304" s="97"/>
      <c r="GCC304" s="97"/>
      <c r="GCD304" s="97"/>
      <c r="GCE304" s="97"/>
      <c r="GCF304" s="97"/>
      <c r="GCG304" s="97"/>
      <c r="GCH304" s="97"/>
      <c r="GCI304" s="97"/>
      <c r="GCJ304" s="97"/>
      <c r="GCK304" s="97"/>
      <c r="GCL304" s="97"/>
      <c r="GCM304" s="97"/>
      <c r="GCN304" s="97"/>
      <c r="GCO304" s="97"/>
      <c r="GCP304" s="97"/>
      <c r="GCQ304" s="97"/>
      <c r="GCR304" s="97"/>
      <c r="GCS304" s="97"/>
      <c r="GCT304" s="97"/>
      <c r="GCU304" s="97"/>
      <c r="GCV304" s="97"/>
      <c r="GCW304" s="97"/>
      <c r="GCX304" s="97"/>
      <c r="GCY304" s="97"/>
      <c r="GCZ304" s="97"/>
      <c r="GDA304" s="97"/>
      <c r="GDB304" s="97"/>
      <c r="GDC304" s="97"/>
      <c r="GDD304" s="97"/>
      <c r="GDE304" s="97"/>
      <c r="GDF304" s="97"/>
      <c r="GDG304" s="97"/>
      <c r="GDH304" s="97"/>
      <c r="GDI304" s="97"/>
      <c r="GDJ304" s="97"/>
      <c r="GDK304" s="97"/>
      <c r="GDL304" s="97"/>
      <c r="GDM304" s="97"/>
      <c r="GDN304" s="97"/>
      <c r="GDO304" s="97"/>
      <c r="GDP304" s="97"/>
      <c r="GDQ304" s="97"/>
      <c r="GDR304" s="97"/>
      <c r="GDS304" s="97"/>
      <c r="GDT304" s="97"/>
      <c r="GDU304" s="97"/>
      <c r="GDV304" s="97"/>
      <c r="GDW304" s="97"/>
      <c r="GDX304" s="97"/>
      <c r="GDY304" s="97"/>
      <c r="GDZ304" s="97"/>
      <c r="GEA304" s="97"/>
      <c r="GEB304" s="97"/>
      <c r="GEC304" s="97"/>
      <c r="GED304" s="97"/>
      <c r="GEE304" s="97"/>
      <c r="GEF304" s="97"/>
      <c r="GEG304" s="97"/>
      <c r="GEH304" s="97"/>
      <c r="GEI304" s="97"/>
      <c r="GEJ304" s="97"/>
      <c r="GEK304" s="97"/>
      <c r="GEL304" s="97"/>
      <c r="GEM304" s="97"/>
      <c r="GEN304" s="97"/>
      <c r="GEO304" s="97"/>
      <c r="GEP304" s="97"/>
      <c r="GEQ304" s="97"/>
      <c r="GER304" s="97"/>
      <c r="GES304" s="97"/>
      <c r="GET304" s="97"/>
      <c r="GEU304" s="97"/>
      <c r="GEV304" s="97"/>
      <c r="GEW304" s="97"/>
      <c r="GEX304" s="97"/>
      <c r="GEY304" s="97"/>
      <c r="GEZ304" s="97"/>
      <c r="GFA304" s="97"/>
      <c r="GFB304" s="97"/>
      <c r="GFC304" s="97"/>
      <c r="GFD304" s="97"/>
      <c r="GFE304" s="97"/>
      <c r="GFF304" s="97"/>
      <c r="GFG304" s="97"/>
      <c r="GFH304" s="97"/>
      <c r="GFI304" s="97"/>
      <c r="GFJ304" s="97"/>
      <c r="GFK304" s="97"/>
      <c r="GFL304" s="97"/>
      <c r="GFM304" s="97"/>
      <c r="GFN304" s="97"/>
      <c r="GFO304" s="97"/>
      <c r="GFP304" s="97"/>
      <c r="GFQ304" s="97"/>
      <c r="GFR304" s="97"/>
      <c r="GFS304" s="97"/>
      <c r="GFT304" s="97"/>
      <c r="GFU304" s="97"/>
      <c r="GFV304" s="97"/>
      <c r="GFW304" s="97"/>
      <c r="GFX304" s="97"/>
      <c r="GFY304" s="97"/>
      <c r="GFZ304" s="97"/>
      <c r="GGA304" s="97"/>
      <c r="GGB304" s="97"/>
      <c r="GGC304" s="97"/>
      <c r="GGD304" s="97"/>
      <c r="GGE304" s="97"/>
      <c r="GGF304" s="97"/>
      <c r="GGG304" s="97"/>
      <c r="GGH304" s="97"/>
      <c r="GGI304" s="97"/>
      <c r="GGJ304" s="97"/>
      <c r="GGK304" s="97"/>
      <c r="GGL304" s="97"/>
      <c r="GGM304" s="97"/>
      <c r="GGN304" s="97"/>
      <c r="GGO304" s="97"/>
      <c r="GGP304" s="97"/>
      <c r="GGQ304" s="97"/>
      <c r="GGR304" s="97"/>
      <c r="GGS304" s="97"/>
      <c r="GGT304" s="97"/>
      <c r="GGU304" s="97"/>
      <c r="GGV304" s="97"/>
      <c r="GGW304" s="97"/>
      <c r="GGX304" s="97"/>
      <c r="GGY304" s="97"/>
      <c r="GGZ304" s="97"/>
      <c r="GHA304" s="97"/>
      <c r="GHB304" s="97"/>
      <c r="GHC304" s="97"/>
      <c r="GHD304" s="97"/>
      <c r="GHE304" s="97"/>
      <c r="GHF304" s="97"/>
      <c r="GHG304" s="97"/>
      <c r="GHH304" s="97"/>
      <c r="GHI304" s="97"/>
      <c r="GHJ304" s="97"/>
      <c r="GHK304" s="97"/>
      <c r="GHL304" s="97"/>
      <c r="GHM304" s="97"/>
      <c r="GHN304" s="97"/>
      <c r="GHO304" s="97"/>
      <c r="GHP304" s="97"/>
      <c r="GHQ304" s="97"/>
      <c r="GHR304" s="97"/>
      <c r="GHS304" s="97"/>
      <c r="GHT304" s="97"/>
      <c r="GHU304" s="97"/>
      <c r="GHV304" s="97"/>
      <c r="GHW304" s="97"/>
      <c r="GHX304" s="97"/>
      <c r="GHY304" s="97"/>
      <c r="GHZ304" s="97"/>
      <c r="GIA304" s="97"/>
      <c r="GIB304" s="97"/>
      <c r="GIC304" s="97"/>
      <c r="GID304" s="97"/>
      <c r="GIE304" s="97"/>
      <c r="GIF304" s="97"/>
      <c r="GIG304" s="97"/>
      <c r="GIH304" s="97"/>
      <c r="GII304" s="97"/>
      <c r="GIJ304" s="97"/>
      <c r="GIK304" s="97"/>
      <c r="GIL304" s="97"/>
      <c r="GIM304" s="97"/>
      <c r="GIN304" s="97"/>
      <c r="GIO304" s="97"/>
      <c r="GIP304" s="97"/>
      <c r="GIQ304" s="97"/>
      <c r="GIR304" s="97"/>
      <c r="GIS304" s="97"/>
      <c r="GIT304" s="97"/>
      <c r="GIU304" s="97"/>
      <c r="GIV304" s="97"/>
      <c r="GIW304" s="97"/>
      <c r="GIX304" s="97"/>
      <c r="GIY304" s="97"/>
      <c r="GIZ304" s="97"/>
      <c r="GJA304" s="97"/>
      <c r="GJB304" s="97"/>
      <c r="GJC304" s="97"/>
      <c r="GJD304" s="97"/>
      <c r="GJE304" s="97"/>
      <c r="GJF304" s="97"/>
      <c r="GJG304" s="97"/>
      <c r="GJH304" s="97"/>
      <c r="GJI304" s="97"/>
      <c r="GJJ304" s="97"/>
      <c r="GJK304" s="97"/>
      <c r="GJL304" s="97"/>
      <c r="GJM304" s="97"/>
      <c r="GJN304" s="97"/>
      <c r="GJO304" s="97"/>
      <c r="GJP304" s="97"/>
      <c r="GJQ304" s="97"/>
      <c r="GJR304" s="97"/>
      <c r="GJS304" s="97"/>
      <c r="GJT304" s="97"/>
      <c r="GJU304" s="97"/>
      <c r="GJV304" s="97"/>
      <c r="GJW304" s="97"/>
      <c r="GJX304" s="97"/>
      <c r="GJY304" s="97"/>
      <c r="GJZ304" s="97"/>
      <c r="GKA304" s="97"/>
      <c r="GKB304" s="97"/>
      <c r="GKC304" s="97"/>
      <c r="GKD304" s="97"/>
      <c r="GKE304" s="97"/>
      <c r="GKF304" s="97"/>
      <c r="GKG304" s="97"/>
      <c r="GKH304" s="97"/>
      <c r="GKI304" s="97"/>
      <c r="GKJ304" s="97"/>
      <c r="GKK304" s="97"/>
      <c r="GKL304" s="97"/>
      <c r="GKM304" s="97"/>
      <c r="GKN304" s="97"/>
      <c r="GKO304" s="97"/>
      <c r="GKP304" s="97"/>
      <c r="GKQ304" s="97"/>
      <c r="GKR304" s="97"/>
      <c r="GKS304" s="97"/>
      <c r="GKT304" s="97"/>
      <c r="GKU304" s="97"/>
      <c r="GKV304" s="97"/>
      <c r="GKW304" s="97"/>
      <c r="GKX304" s="97"/>
      <c r="GKY304" s="97"/>
      <c r="GKZ304" s="97"/>
      <c r="GLA304" s="97"/>
      <c r="GLB304" s="97"/>
      <c r="GLC304" s="97"/>
      <c r="GLD304" s="97"/>
      <c r="GLE304" s="97"/>
      <c r="GLF304" s="97"/>
      <c r="GLG304" s="97"/>
      <c r="GLH304" s="97"/>
      <c r="GLI304" s="97"/>
      <c r="GLJ304" s="97"/>
      <c r="GLK304" s="97"/>
      <c r="GLL304" s="97"/>
      <c r="GLM304" s="97"/>
      <c r="GLN304" s="97"/>
      <c r="GLO304" s="97"/>
      <c r="GLP304" s="97"/>
      <c r="GLQ304" s="97"/>
      <c r="GLR304" s="97"/>
      <c r="GLS304" s="97"/>
      <c r="GLT304" s="97"/>
      <c r="GLU304" s="97"/>
      <c r="GLV304" s="97"/>
      <c r="GLW304" s="97"/>
      <c r="GLX304" s="97"/>
      <c r="GLY304" s="97"/>
      <c r="GLZ304" s="97"/>
      <c r="GMA304" s="97"/>
      <c r="GMB304" s="97"/>
      <c r="GMC304" s="97"/>
      <c r="GMD304" s="97"/>
      <c r="GME304" s="97"/>
      <c r="GMF304" s="97"/>
      <c r="GMG304" s="97"/>
      <c r="GMH304" s="97"/>
      <c r="GMI304" s="97"/>
      <c r="GMJ304" s="97"/>
      <c r="GMK304" s="97"/>
      <c r="GML304" s="97"/>
      <c r="GMM304" s="97"/>
      <c r="GMN304" s="97"/>
      <c r="GMO304" s="97"/>
      <c r="GMP304" s="97"/>
      <c r="GMQ304" s="97"/>
      <c r="GMR304" s="97"/>
      <c r="GMS304" s="97"/>
      <c r="GMT304" s="97"/>
      <c r="GMU304" s="97"/>
      <c r="GMV304" s="97"/>
      <c r="GMW304" s="97"/>
      <c r="GMX304" s="97"/>
      <c r="GMY304" s="97"/>
      <c r="GMZ304" s="97"/>
      <c r="GNA304" s="97"/>
      <c r="GNB304" s="97"/>
      <c r="GNC304" s="97"/>
      <c r="GND304" s="97"/>
      <c r="GNE304" s="97"/>
      <c r="GNF304" s="97"/>
      <c r="GNG304" s="97"/>
      <c r="GNH304" s="97"/>
      <c r="GNI304" s="97"/>
      <c r="GNJ304" s="97"/>
      <c r="GNK304" s="97"/>
      <c r="GNL304" s="97"/>
      <c r="GNM304" s="97"/>
      <c r="GNN304" s="97"/>
      <c r="GNO304" s="97"/>
      <c r="GNP304" s="97"/>
      <c r="GNQ304" s="97"/>
      <c r="GNR304" s="97"/>
      <c r="GNS304" s="97"/>
      <c r="GNT304" s="97"/>
      <c r="GNU304" s="97"/>
      <c r="GNV304" s="97"/>
      <c r="GNW304" s="97"/>
      <c r="GNX304" s="97"/>
      <c r="GNY304" s="97"/>
      <c r="GNZ304" s="97"/>
      <c r="GOA304" s="97"/>
      <c r="GOB304" s="97"/>
      <c r="GOC304" s="97"/>
      <c r="GOD304" s="97"/>
      <c r="GOE304" s="97"/>
      <c r="GOF304" s="97"/>
      <c r="GOG304" s="97"/>
      <c r="GOH304" s="97"/>
      <c r="GOI304" s="97"/>
      <c r="GOJ304" s="97"/>
      <c r="GOK304" s="97"/>
      <c r="GOL304" s="97"/>
      <c r="GOM304" s="97"/>
      <c r="GON304" s="97"/>
      <c r="GOO304" s="97"/>
      <c r="GOP304" s="97"/>
      <c r="GOQ304" s="97"/>
      <c r="GOR304" s="97"/>
      <c r="GOS304" s="97"/>
      <c r="GOT304" s="97"/>
      <c r="GOU304" s="97"/>
      <c r="GOV304" s="97"/>
      <c r="GOW304" s="97"/>
      <c r="GOX304" s="97"/>
      <c r="GOY304" s="97"/>
      <c r="GOZ304" s="97"/>
      <c r="GPA304" s="97"/>
      <c r="GPB304" s="97"/>
      <c r="GPC304" s="97"/>
      <c r="GPD304" s="97"/>
      <c r="GPE304" s="97"/>
      <c r="GPF304" s="97"/>
      <c r="GPG304" s="97"/>
      <c r="GPH304" s="97"/>
      <c r="GPI304" s="97"/>
      <c r="GPJ304" s="97"/>
      <c r="GPK304" s="97"/>
      <c r="GPL304" s="97"/>
      <c r="GPM304" s="97"/>
      <c r="GPN304" s="97"/>
      <c r="GPO304" s="97"/>
      <c r="GPP304" s="97"/>
      <c r="GPQ304" s="97"/>
      <c r="GPR304" s="97"/>
      <c r="GPS304" s="97"/>
      <c r="GPT304" s="97"/>
      <c r="GPU304" s="97"/>
      <c r="GPV304" s="97"/>
      <c r="GPW304" s="97"/>
      <c r="GPX304" s="97"/>
      <c r="GPY304" s="97"/>
      <c r="GPZ304" s="97"/>
      <c r="GQA304" s="97"/>
      <c r="GQB304" s="97"/>
      <c r="GQC304" s="97"/>
      <c r="GQD304" s="97"/>
      <c r="GQE304" s="97"/>
      <c r="GQF304" s="97"/>
      <c r="GQG304" s="97"/>
      <c r="GQH304" s="97"/>
      <c r="GQI304" s="97"/>
      <c r="GQJ304" s="97"/>
      <c r="GQK304" s="97"/>
      <c r="GQL304" s="97"/>
      <c r="GQM304" s="97"/>
      <c r="GQN304" s="97"/>
      <c r="GQO304" s="97"/>
      <c r="GQP304" s="97"/>
      <c r="GQQ304" s="97"/>
      <c r="GQR304" s="97"/>
      <c r="GQS304" s="97"/>
      <c r="GQT304" s="97"/>
      <c r="GQU304" s="97"/>
      <c r="GQV304" s="97"/>
      <c r="GQW304" s="97"/>
      <c r="GQX304" s="97"/>
      <c r="GQY304" s="97"/>
      <c r="GQZ304" s="97"/>
      <c r="GRA304" s="97"/>
      <c r="GRB304" s="97"/>
      <c r="GRC304" s="97"/>
      <c r="GRD304" s="97"/>
      <c r="GRE304" s="97"/>
      <c r="GRF304" s="97"/>
      <c r="GRG304" s="97"/>
      <c r="GRH304" s="97"/>
      <c r="GRI304" s="97"/>
      <c r="GRJ304" s="97"/>
      <c r="GRK304" s="97"/>
      <c r="GRL304" s="97"/>
      <c r="GRM304" s="97"/>
      <c r="GRN304" s="97"/>
      <c r="GRO304" s="97"/>
      <c r="GRP304" s="97"/>
      <c r="GRQ304" s="97"/>
      <c r="GRR304" s="97"/>
      <c r="GRS304" s="97"/>
      <c r="GRT304" s="97"/>
      <c r="GRU304" s="97"/>
      <c r="GRV304" s="97"/>
      <c r="GRW304" s="97"/>
      <c r="GRX304" s="97"/>
      <c r="GRY304" s="97"/>
      <c r="GRZ304" s="97"/>
      <c r="GSA304" s="97"/>
      <c r="GSB304" s="97"/>
      <c r="GSC304" s="97"/>
      <c r="GSD304" s="97"/>
      <c r="GSE304" s="97"/>
      <c r="GSF304" s="97"/>
      <c r="GSG304" s="97"/>
      <c r="GSH304" s="97"/>
      <c r="GSI304" s="97"/>
      <c r="GSJ304" s="97"/>
      <c r="GSK304" s="97"/>
      <c r="GSL304" s="97"/>
      <c r="GSM304" s="97"/>
      <c r="GSN304" s="97"/>
      <c r="GSO304" s="97"/>
      <c r="GSP304" s="97"/>
      <c r="GSQ304" s="97"/>
      <c r="GSR304" s="97"/>
      <c r="GSS304" s="97"/>
      <c r="GST304" s="97"/>
      <c r="GSU304" s="97"/>
      <c r="GSV304" s="97"/>
      <c r="GSW304" s="97"/>
      <c r="GSX304" s="97"/>
      <c r="GSY304" s="97"/>
      <c r="GSZ304" s="97"/>
      <c r="GTA304" s="97"/>
      <c r="GTB304" s="97"/>
      <c r="GTC304" s="97"/>
      <c r="GTD304" s="97"/>
      <c r="GTE304" s="97"/>
      <c r="GTF304" s="97"/>
      <c r="GTG304" s="97"/>
      <c r="GTH304" s="97"/>
      <c r="GTI304" s="97"/>
      <c r="GTJ304" s="97"/>
      <c r="GTK304" s="97"/>
      <c r="GTL304" s="97"/>
      <c r="GTM304" s="97"/>
      <c r="GTN304" s="97"/>
      <c r="GTO304" s="97"/>
      <c r="GTP304" s="97"/>
      <c r="GTQ304" s="97"/>
      <c r="GTR304" s="97"/>
      <c r="GTS304" s="97"/>
      <c r="GTT304" s="97"/>
      <c r="GTU304" s="97"/>
      <c r="GTV304" s="97"/>
      <c r="GTW304" s="97"/>
      <c r="GTX304" s="97"/>
      <c r="GTY304" s="97"/>
      <c r="GTZ304" s="97"/>
      <c r="GUA304" s="97"/>
      <c r="GUB304" s="97"/>
      <c r="GUC304" s="97"/>
      <c r="GUD304" s="97"/>
      <c r="GUE304" s="97"/>
      <c r="GUF304" s="97"/>
      <c r="GUG304" s="97"/>
      <c r="GUH304" s="97"/>
      <c r="GUI304" s="97"/>
      <c r="GUJ304" s="97"/>
      <c r="GUK304" s="97"/>
      <c r="GUL304" s="97"/>
      <c r="GUM304" s="97"/>
      <c r="GUN304" s="97"/>
      <c r="GUO304" s="97"/>
      <c r="GUP304" s="97"/>
      <c r="GUQ304" s="97"/>
      <c r="GUR304" s="97"/>
      <c r="GUS304" s="97"/>
      <c r="GUT304" s="97"/>
      <c r="GUU304" s="97"/>
      <c r="GUV304" s="97"/>
      <c r="GUW304" s="97"/>
      <c r="GUX304" s="97"/>
      <c r="GUY304" s="97"/>
      <c r="GUZ304" s="97"/>
      <c r="GVA304" s="97"/>
      <c r="GVB304" s="97"/>
      <c r="GVC304" s="97"/>
      <c r="GVD304" s="97"/>
      <c r="GVE304" s="97"/>
      <c r="GVF304" s="97"/>
      <c r="GVG304" s="97"/>
      <c r="GVH304" s="97"/>
      <c r="GVI304" s="97"/>
      <c r="GVJ304" s="97"/>
      <c r="GVK304" s="97"/>
      <c r="GVL304" s="97"/>
      <c r="GVM304" s="97"/>
      <c r="GVN304" s="97"/>
      <c r="GVO304" s="97"/>
      <c r="GVP304" s="97"/>
      <c r="GVQ304" s="97"/>
      <c r="GVR304" s="97"/>
      <c r="GVS304" s="97"/>
      <c r="GVT304" s="97"/>
      <c r="GVU304" s="97"/>
      <c r="GVV304" s="97"/>
      <c r="GVW304" s="97"/>
      <c r="GVX304" s="97"/>
      <c r="GVY304" s="97"/>
      <c r="GVZ304" s="97"/>
      <c r="GWA304" s="97"/>
      <c r="GWB304" s="97"/>
      <c r="GWC304" s="97"/>
      <c r="GWD304" s="97"/>
      <c r="GWE304" s="97"/>
      <c r="GWF304" s="97"/>
      <c r="GWG304" s="97"/>
      <c r="GWH304" s="97"/>
      <c r="GWI304" s="97"/>
      <c r="GWJ304" s="97"/>
      <c r="GWK304" s="97"/>
      <c r="GWL304" s="97"/>
      <c r="GWM304" s="97"/>
      <c r="GWN304" s="97"/>
      <c r="GWO304" s="97"/>
      <c r="GWP304" s="97"/>
      <c r="GWQ304" s="97"/>
      <c r="GWR304" s="97"/>
      <c r="GWS304" s="97"/>
      <c r="GWT304" s="97"/>
      <c r="GWU304" s="97"/>
      <c r="GWV304" s="97"/>
      <c r="GWW304" s="97"/>
      <c r="GWX304" s="97"/>
      <c r="GWY304" s="97"/>
      <c r="GWZ304" s="97"/>
      <c r="GXA304" s="97"/>
      <c r="GXB304" s="97"/>
      <c r="GXC304" s="97"/>
      <c r="GXD304" s="97"/>
      <c r="GXE304" s="97"/>
      <c r="GXF304" s="97"/>
      <c r="GXG304" s="97"/>
      <c r="GXH304" s="97"/>
      <c r="GXI304" s="97"/>
      <c r="GXJ304" s="97"/>
      <c r="GXK304" s="97"/>
      <c r="GXL304" s="97"/>
      <c r="GXM304" s="97"/>
      <c r="GXN304" s="97"/>
      <c r="GXO304" s="97"/>
      <c r="GXP304" s="97"/>
      <c r="GXQ304" s="97"/>
      <c r="GXR304" s="97"/>
      <c r="GXS304" s="97"/>
      <c r="GXT304" s="97"/>
      <c r="GXU304" s="97"/>
      <c r="GXV304" s="97"/>
      <c r="GXW304" s="97"/>
      <c r="GXX304" s="97"/>
      <c r="GXY304" s="97"/>
      <c r="GXZ304" s="97"/>
      <c r="GYA304" s="97"/>
      <c r="GYB304" s="97"/>
      <c r="GYC304" s="97"/>
      <c r="GYD304" s="97"/>
      <c r="GYE304" s="97"/>
      <c r="GYF304" s="97"/>
      <c r="GYG304" s="97"/>
      <c r="GYH304" s="97"/>
      <c r="GYI304" s="97"/>
      <c r="GYJ304" s="97"/>
      <c r="GYK304" s="97"/>
      <c r="GYL304" s="97"/>
      <c r="GYM304" s="97"/>
      <c r="GYN304" s="97"/>
      <c r="GYO304" s="97"/>
      <c r="GYP304" s="97"/>
      <c r="GYQ304" s="97"/>
      <c r="GYR304" s="97"/>
      <c r="GYS304" s="97"/>
      <c r="GYT304" s="97"/>
      <c r="GYU304" s="97"/>
      <c r="GYV304" s="97"/>
      <c r="GYW304" s="97"/>
      <c r="GYX304" s="97"/>
      <c r="GYY304" s="97"/>
      <c r="GYZ304" s="97"/>
      <c r="GZA304" s="97"/>
      <c r="GZB304" s="97"/>
      <c r="GZC304" s="97"/>
      <c r="GZD304" s="97"/>
      <c r="GZE304" s="97"/>
      <c r="GZF304" s="97"/>
      <c r="GZG304" s="97"/>
      <c r="GZH304" s="97"/>
      <c r="GZI304" s="97"/>
      <c r="GZJ304" s="97"/>
      <c r="GZK304" s="97"/>
      <c r="GZL304" s="97"/>
      <c r="GZM304" s="97"/>
      <c r="GZN304" s="97"/>
      <c r="GZO304" s="97"/>
      <c r="GZP304" s="97"/>
      <c r="GZQ304" s="97"/>
      <c r="GZR304" s="97"/>
      <c r="GZS304" s="97"/>
      <c r="GZT304" s="97"/>
      <c r="GZU304" s="97"/>
      <c r="GZV304" s="97"/>
      <c r="GZW304" s="97"/>
      <c r="GZX304" s="97"/>
      <c r="GZY304" s="97"/>
      <c r="GZZ304" s="97"/>
      <c r="HAA304" s="97"/>
      <c r="HAB304" s="97"/>
      <c r="HAC304" s="97"/>
      <c r="HAD304" s="97"/>
      <c r="HAE304" s="97"/>
      <c r="HAF304" s="97"/>
      <c r="HAG304" s="97"/>
      <c r="HAH304" s="97"/>
      <c r="HAI304" s="97"/>
      <c r="HAJ304" s="97"/>
      <c r="HAK304" s="97"/>
      <c r="HAL304" s="97"/>
      <c r="HAM304" s="97"/>
      <c r="HAN304" s="97"/>
      <c r="HAO304" s="97"/>
      <c r="HAP304" s="97"/>
      <c r="HAQ304" s="97"/>
      <c r="HAR304" s="97"/>
      <c r="HAS304" s="97"/>
      <c r="HAT304" s="97"/>
      <c r="HAU304" s="97"/>
      <c r="HAV304" s="97"/>
      <c r="HAW304" s="97"/>
      <c r="HAX304" s="97"/>
      <c r="HAY304" s="97"/>
      <c r="HAZ304" s="97"/>
      <c r="HBA304" s="97"/>
      <c r="HBB304" s="97"/>
      <c r="HBC304" s="97"/>
      <c r="HBD304" s="97"/>
      <c r="HBE304" s="97"/>
      <c r="HBF304" s="97"/>
      <c r="HBG304" s="97"/>
      <c r="HBH304" s="97"/>
      <c r="HBI304" s="97"/>
      <c r="HBJ304" s="97"/>
      <c r="HBK304" s="97"/>
      <c r="HBL304" s="97"/>
      <c r="HBM304" s="97"/>
      <c r="HBN304" s="97"/>
      <c r="HBO304" s="97"/>
      <c r="HBP304" s="97"/>
      <c r="HBQ304" s="97"/>
      <c r="HBR304" s="97"/>
      <c r="HBS304" s="97"/>
      <c r="HBT304" s="97"/>
      <c r="HBU304" s="97"/>
      <c r="HBV304" s="97"/>
      <c r="HBW304" s="97"/>
      <c r="HBX304" s="97"/>
      <c r="HBY304" s="97"/>
      <c r="HBZ304" s="97"/>
      <c r="HCA304" s="97"/>
      <c r="HCB304" s="97"/>
      <c r="HCC304" s="97"/>
      <c r="HCD304" s="97"/>
      <c r="HCE304" s="97"/>
      <c r="HCF304" s="97"/>
      <c r="HCG304" s="97"/>
      <c r="HCH304" s="97"/>
      <c r="HCI304" s="97"/>
      <c r="HCJ304" s="97"/>
      <c r="HCK304" s="97"/>
      <c r="HCL304" s="97"/>
      <c r="HCM304" s="97"/>
      <c r="HCN304" s="97"/>
      <c r="HCO304" s="97"/>
      <c r="HCP304" s="97"/>
      <c r="HCQ304" s="97"/>
      <c r="HCR304" s="97"/>
      <c r="HCS304" s="97"/>
      <c r="HCT304" s="97"/>
      <c r="HCU304" s="97"/>
      <c r="HCV304" s="97"/>
      <c r="HCW304" s="97"/>
      <c r="HCX304" s="97"/>
      <c r="HCY304" s="97"/>
      <c r="HCZ304" s="97"/>
      <c r="HDA304" s="97"/>
      <c r="HDB304" s="97"/>
      <c r="HDC304" s="97"/>
      <c r="HDD304" s="97"/>
      <c r="HDE304" s="97"/>
      <c r="HDF304" s="97"/>
      <c r="HDG304" s="97"/>
      <c r="HDH304" s="97"/>
      <c r="HDI304" s="97"/>
      <c r="HDJ304" s="97"/>
      <c r="HDK304" s="97"/>
      <c r="HDL304" s="97"/>
      <c r="HDM304" s="97"/>
      <c r="HDN304" s="97"/>
      <c r="HDO304" s="97"/>
      <c r="HDP304" s="97"/>
      <c r="HDQ304" s="97"/>
      <c r="HDR304" s="97"/>
      <c r="HDS304" s="97"/>
      <c r="HDT304" s="97"/>
      <c r="HDU304" s="97"/>
      <c r="HDV304" s="97"/>
      <c r="HDW304" s="97"/>
      <c r="HDX304" s="97"/>
      <c r="HDY304" s="97"/>
      <c r="HDZ304" s="97"/>
      <c r="HEA304" s="97"/>
      <c r="HEB304" s="97"/>
      <c r="HEC304" s="97"/>
      <c r="HED304" s="97"/>
      <c r="HEE304" s="97"/>
      <c r="HEF304" s="97"/>
      <c r="HEG304" s="97"/>
      <c r="HEH304" s="97"/>
      <c r="HEI304" s="97"/>
      <c r="HEJ304" s="97"/>
      <c r="HEK304" s="97"/>
      <c r="HEL304" s="97"/>
      <c r="HEM304" s="97"/>
      <c r="HEN304" s="97"/>
      <c r="HEO304" s="97"/>
      <c r="HEP304" s="97"/>
      <c r="HEQ304" s="97"/>
      <c r="HER304" s="97"/>
      <c r="HES304" s="97"/>
      <c r="HET304" s="97"/>
      <c r="HEU304" s="97"/>
      <c r="HEV304" s="97"/>
      <c r="HEW304" s="97"/>
      <c r="HEX304" s="97"/>
      <c r="HEY304" s="97"/>
      <c r="HEZ304" s="97"/>
      <c r="HFA304" s="97"/>
      <c r="HFB304" s="97"/>
      <c r="HFC304" s="97"/>
      <c r="HFD304" s="97"/>
      <c r="HFE304" s="97"/>
      <c r="HFF304" s="97"/>
      <c r="HFG304" s="97"/>
      <c r="HFH304" s="97"/>
      <c r="HFI304" s="97"/>
      <c r="HFJ304" s="97"/>
      <c r="HFK304" s="97"/>
      <c r="HFL304" s="97"/>
      <c r="HFM304" s="97"/>
      <c r="HFN304" s="97"/>
      <c r="HFO304" s="97"/>
      <c r="HFP304" s="97"/>
      <c r="HFQ304" s="97"/>
      <c r="HFR304" s="97"/>
      <c r="HFS304" s="97"/>
      <c r="HFT304" s="97"/>
      <c r="HFU304" s="97"/>
      <c r="HFV304" s="97"/>
      <c r="HFW304" s="97"/>
      <c r="HFX304" s="97"/>
      <c r="HFY304" s="97"/>
      <c r="HFZ304" s="97"/>
      <c r="HGA304" s="97"/>
      <c r="HGB304" s="97"/>
      <c r="HGC304" s="97"/>
      <c r="HGD304" s="97"/>
      <c r="HGE304" s="97"/>
      <c r="HGF304" s="97"/>
      <c r="HGG304" s="97"/>
      <c r="HGH304" s="97"/>
      <c r="HGI304" s="97"/>
      <c r="HGJ304" s="97"/>
      <c r="HGK304" s="97"/>
      <c r="HGL304" s="97"/>
      <c r="HGM304" s="97"/>
      <c r="HGN304" s="97"/>
      <c r="HGO304" s="97"/>
      <c r="HGP304" s="97"/>
      <c r="HGQ304" s="97"/>
      <c r="HGR304" s="97"/>
      <c r="HGS304" s="97"/>
      <c r="HGT304" s="97"/>
      <c r="HGU304" s="97"/>
      <c r="HGV304" s="97"/>
      <c r="HGW304" s="97"/>
      <c r="HGX304" s="97"/>
      <c r="HGY304" s="97"/>
      <c r="HGZ304" s="97"/>
      <c r="HHA304" s="97"/>
      <c r="HHB304" s="97"/>
      <c r="HHC304" s="97"/>
      <c r="HHD304" s="97"/>
      <c r="HHE304" s="97"/>
      <c r="HHF304" s="97"/>
      <c r="HHG304" s="97"/>
      <c r="HHH304" s="97"/>
      <c r="HHI304" s="97"/>
      <c r="HHJ304" s="97"/>
      <c r="HHK304" s="97"/>
      <c r="HHL304" s="97"/>
      <c r="HHM304" s="97"/>
      <c r="HHN304" s="97"/>
      <c r="HHO304" s="97"/>
      <c r="HHP304" s="97"/>
      <c r="HHQ304" s="97"/>
      <c r="HHR304" s="97"/>
      <c r="HHS304" s="97"/>
      <c r="HHT304" s="97"/>
      <c r="HHU304" s="97"/>
      <c r="HHV304" s="97"/>
      <c r="HHW304" s="97"/>
      <c r="HHX304" s="97"/>
      <c r="HHY304" s="97"/>
      <c r="HHZ304" s="97"/>
      <c r="HIA304" s="97"/>
      <c r="HIB304" s="97"/>
      <c r="HIC304" s="97"/>
      <c r="HID304" s="97"/>
      <c r="HIE304" s="97"/>
      <c r="HIF304" s="97"/>
      <c r="HIG304" s="97"/>
      <c r="HIH304" s="97"/>
      <c r="HII304" s="97"/>
      <c r="HIJ304" s="97"/>
      <c r="HIK304" s="97"/>
      <c r="HIL304" s="97"/>
      <c r="HIM304" s="97"/>
      <c r="HIN304" s="97"/>
      <c r="HIO304" s="97"/>
      <c r="HIP304" s="97"/>
      <c r="HIQ304" s="97"/>
      <c r="HIR304" s="97"/>
      <c r="HIS304" s="97"/>
      <c r="HIT304" s="97"/>
      <c r="HIU304" s="97"/>
      <c r="HIV304" s="97"/>
      <c r="HIW304" s="97"/>
      <c r="HIX304" s="97"/>
      <c r="HIY304" s="97"/>
      <c r="HIZ304" s="97"/>
      <c r="HJA304" s="97"/>
      <c r="HJB304" s="97"/>
      <c r="HJC304" s="97"/>
      <c r="HJD304" s="97"/>
      <c r="HJE304" s="97"/>
      <c r="HJF304" s="97"/>
      <c r="HJG304" s="97"/>
      <c r="HJH304" s="97"/>
      <c r="HJI304" s="97"/>
      <c r="HJJ304" s="97"/>
      <c r="HJK304" s="97"/>
      <c r="HJL304" s="97"/>
      <c r="HJM304" s="97"/>
      <c r="HJN304" s="97"/>
      <c r="HJO304" s="97"/>
      <c r="HJP304" s="97"/>
      <c r="HJQ304" s="97"/>
      <c r="HJR304" s="97"/>
      <c r="HJS304" s="97"/>
      <c r="HJT304" s="97"/>
      <c r="HJU304" s="97"/>
      <c r="HJV304" s="97"/>
      <c r="HJW304" s="97"/>
      <c r="HJX304" s="97"/>
      <c r="HJY304" s="97"/>
      <c r="HJZ304" s="97"/>
      <c r="HKA304" s="97"/>
      <c r="HKB304" s="97"/>
      <c r="HKC304" s="97"/>
      <c r="HKD304" s="97"/>
      <c r="HKE304" s="97"/>
      <c r="HKF304" s="97"/>
      <c r="HKG304" s="97"/>
      <c r="HKH304" s="97"/>
      <c r="HKI304" s="97"/>
      <c r="HKJ304" s="97"/>
      <c r="HKK304" s="97"/>
      <c r="HKL304" s="97"/>
      <c r="HKM304" s="97"/>
      <c r="HKN304" s="97"/>
      <c r="HKO304" s="97"/>
      <c r="HKP304" s="97"/>
      <c r="HKQ304" s="97"/>
      <c r="HKR304" s="97"/>
      <c r="HKS304" s="97"/>
      <c r="HKT304" s="97"/>
      <c r="HKU304" s="97"/>
      <c r="HKV304" s="97"/>
      <c r="HKW304" s="97"/>
      <c r="HKX304" s="97"/>
      <c r="HKY304" s="97"/>
      <c r="HKZ304" s="97"/>
      <c r="HLA304" s="97"/>
      <c r="HLB304" s="97"/>
      <c r="HLC304" s="97"/>
      <c r="HLD304" s="97"/>
      <c r="HLE304" s="97"/>
      <c r="HLF304" s="97"/>
      <c r="HLG304" s="97"/>
      <c r="HLH304" s="97"/>
      <c r="HLI304" s="97"/>
      <c r="HLJ304" s="97"/>
      <c r="HLK304" s="97"/>
      <c r="HLL304" s="97"/>
      <c r="HLM304" s="97"/>
      <c r="HLN304" s="97"/>
      <c r="HLO304" s="97"/>
      <c r="HLP304" s="97"/>
      <c r="HLQ304" s="97"/>
      <c r="HLR304" s="97"/>
      <c r="HLS304" s="97"/>
      <c r="HLT304" s="97"/>
      <c r="HLU304" s="97"/>
      <c r="HLV304" s="97"/>
      <c r="HLW304" s="97"/>
      <c r="HLX304" s="97"/>
      <c r="HLY304" s="97"/>
      <c r="HLZ304" s="97"/>
      <c r="HMA304" s="97"/>
      <c r="HMB304" s="97"/>
      <c r="HMC304" s="97"/>
      <c r="HMD304" s="97"/>
      <c r="HME304" s="97"/>
      <c r="HMF304" s="97"/>
      <c r="HMG304" s="97"/>
      <c r="HMH304" s="97"/>
      <c r="HMI304" s="97"/>
      <c r="HMJ304" s="97"/>
      <c r="HMK304" s="97"/>
      <c r="HML304" s="97"/>
      <c r="HMM304" s="97"/>
      <c r="HMN304" s="97"/>
      <c r="HMO304" s="97"/>
      <c r="HMP304" s="97"/>
      <c r="HMQ304" s="97"/>
      <c r="HMR304" s="97"/>
      <c r="HMS304" s="97"/>
      <c r="HMT304" s="97"/>
      <c r="HMU304" s="97"/>
      <c r="HMV304" s="97"/>
      <c r="HMW304" s="97"/>
      <c r="HMX304" s="97"/>
      <c r="HMY304" s="97"/>
      <c r="HMZ304" s="97"/>
      <c r="HNA304" s="97"/>
      <c r="HNB304" s="97"/>
      <c r="HNC304" s="97"/>
      <c r="HND304" s="97"/>
      <c r="HNE304" s="97"/>
      <c r="HNF304" s="97"/>
      <c r="HNG304" s="97"/>
      <c r="HNH304" s="97"/>
      <c r="HNI304" s="97"/>
      <c r="HNJ304" s="97"/>
      <c r="HNK304" s="97"/>
      <c r="HNL304" s="97"/>
      <c r="HNM304" s="97"/>
      <c r="HNN304" s="97"/>
      <c r="HNO304" s="97"/>
      <c r="HNP304" s="97"/>
      <c r="HNQ304" s="97"/>
      <c r="HNR304" s="97"/>
      <c r="HNS304" s="97"/>
      <c r="HNT304" s="97"/>
      <c r="HNU304" s="97"/>
      <c r="HNV304" s="97"/>
      <c r="HNW304" s="97"/>
      <c r="HNX304" s="97"/>
      <c r="HNY304" s="97"/>
      <c r="HNZ304" s="97"/>
      <c r="HOA304" s="97"/>
      <c r="HOB304" s="97"/>
      <c r="HOC304" s="97"/>
      <c r="HOD304" s="97"/>
      <c r="HOE304" s="97"/>
      <c r="HOF304" s="97"/>
      <c r="HOG304" s="97"/>
      <c r="HOH304" s="97"/>
      <c r="HOI304" s="97"/>
      <c r="HOJ304" s="97"/>
      <c r="HOK304" s="97"/>
      <c r="HOL304" s="97"/>
      <c r="HOM304" s="97"/>
      <c r="HON304" s="97"/>
      <c r="HOO304" s="97"/>
      <c r="HOP304" s="97"/>
      <c r="HOQ304" s="97"/>
      <c r="HOR304" s="97"/>
      <c r="HOS304" s="97"/>
      <c r="HOT304" s="97"/>
      <c r="HOU304" s="97"/>
      <c r="HOV304" s="97"/>
      <c r="HOW304" s="97"/>
      <c r="HOX304" s="97"/>
      <c r="HOY304" s="97"/>
      <c r="HOZ304" s="97"/>
      <c r="HPA304" s="97"/>
      <c r="HPB304" s="97"/>
      <c r="HPC304" s="97"/>
      <c r="HPD304" s="97"/>
      <c r="HPE304" s="97"/>
      <c r="HPF304" s="97"/>
      <c r="HPG304" s="97"/>
      <c r="HPH304" s="97"/>
      <c r="HPI304" s="97"/>
      <c r="HPJ304" s="97"/>
      <c r="HPK304" s="97"/>
      <c r="HPL304" s="97"/>
      <c r="HPM304" s="97"/>
      <c r="HPN304" s="97"/>
      <c r="HPO304" s="97"/>
      <c r="HPP304" s="97"/>
      <c r="HPQ304" s="97"/>
      <c r="HPR304" s="97"/>
      <c r="HPS304" s="97"/>
      <c r="HPT304" s="97"/>
      <c r="HPU304" s="97"/>
      <c r="HPV304" s="97"/>
      <c r="HPW304" s="97"/>
      <c r="HPX304" s="97"/>
      <c r="HPY304" s="97"/>
      <c r="HPZ304" s="97"/>
      <c r="HQA304" s="97"/>
      <c r="HQB304" s="97"/>
      <c r="HQC304" s="97"/>
      <c r="HQD304" s="97"/>
      <c r="HQE304" s="97"/>
      <c r="HQF304" s="97"/>
      <c r="HQG304" s="97"/>
      <c r="HQH304" s="97"/>
      <c r="HQI304" s="97"/>
      <c r="HQJ304" s="97"/>
      <c r="HQK304" s="97"/>
      <c r="HQL304" s="97"/>
      <c r="HQM304" s="97"/>
      <c r="HQN304" s="97"/>
      <c r="HQO304" s="97"/>
      <c r="HQP304" s="97"/>
      <c r="HQQ304" s="97"/>
      <c r="HQR304" s="97"/>
      <c r="HQS304" s="97"/>
      <c r="HQT304" s="97"/>
      <c r="HQU304" s="97"/>
      <c r="HQV304" s="97"/>
      <c r="HQW304" s="97"/>
      <c r="HQX304" s="97"/>
      <c r="HQY304" s="97"/>
      <c r="HQZ304" s="97"/>
      <c r="HRA304" s="97"/>
      <c r="HRB304" s="97"/>
      <c r="HRC304" s="97"/>
      <c r="HRD304" s="97"/>
      <c r="HRE304" s="97"/>
      <c r="HRF304" s="97"/>
      <c r="HRG304" s="97"/>
      <c r="HRH304" s="97"/>
      <c r="HRI304" s="97"/>
      <c r="HRJ304" s="97"/>
      <c r="HRK304" s="97"/>
      <c r="HRL304" s="97"/>
      <c r="HRM304" s="97"/>
      <c r="HRN304" s="97"/>
      <c r="HRO304" s="97"/>
      <c r="HRP304" s="97"/>
      <c r="HRQ304" s="97"/>
      <c r="HRR304" s="97"/>
      <c r="HRS304" s="97"/>
      <c r="HRT304" s="97"/>
      <c r="HRU304" s="97"/>
      <c r="HRV304" s="97"/>
      <c r="HRW304" s="97"/>
      <c r="HRX304" s="97"/>
      <c r="HRY304" s="97"/>
      <c r="HRZ304" s="97"/>
      <c r="HSA304" s="97"/>
      <c r="HSB304" s="97"/>
      <c r="HSC304" s="97"/>
      <c r="HSD304" s="97"/>
      <c r="HSE304" s="97"/>
      <c r="HSF304" s="97"/>
      <c r="HSG304" s="97"/>
      <c r="HSH304" s="97"/>
      <c r="HSI304" s="97"/>
      <c r="HSJ304" s="97"/>
      <c r="HSK304" s="97"/>
      <c r="HSL304" s="97"/>
      <c r="HSM304" s="97"/>
      <c r="HSN304" s="97"/>
      <c r="HSO304" s="97"/>
      <c r="HSP304" s="97"/>
      <c r="HSQ304" s="97"/>
      <c r="HSR304" s="97"/>
      <c r="HSS304" s="97"/>
      <c r="HST304" s="97"/>
      <c r="HSU304" s="97"/>
      <c r="HSV304" s="97"/>
      <c r="HSW304" s="97"/>
      <c r="HSX304" s="97"/>
      <c r="HSY304" s="97"/>
      <c r="HSZ304" s="97"/>
      <c r="HTA304" s="97"/>
      <c r="HTB304" s="97"/>
      <c r="HTC304" s="97"/>
      <c r="HTD304" s="97"/>
      <c r="HTE304" s="97"/>
      <c r="HTF304" s="97"/>
      <c r="HTG304" s="97"/>
      <c r="HTH304" s="97"/>
      <c r="HTI304" s="97"/>
      <c r="HTJ304" s="97"/>
      <c r="HTK304" s="97"/>
      <c r="HTL304" s="97"/>
      <c r="HTM304" s="97"/>
      <c r="HTN304" s="97"/>
      <c r="HTO304" s="97"/>
      <c r="HTP304" s="97"/>
      <c r="HTQ304" s="97"/>
      <c r="HTR304" s="97"/>
      <c r="HTS304" s="97"/>
      <c r="HTT304" s="97"/>
      <c r="HTU304" s="97"/>
      <c r="HTV304" s="97"/>
      <c r="HTW304" s="97"/>
      <c r="HTX304" s="97"/>
      <c r="HTY304" s="97"/>
      <c r="HTZ304" s="97"/>
      <c r="HUA304" s="97"/>
      <c r="HUB304" s="97"/>
      <c r="HUC304" s="97"/>
      <c r="HUD304" s="97"/>
      <c r="HUE304" s="97"/>
      <c r="HUF304" s="97"/>
      <c r="HUG304" s="97"/>
      <c r="HUH304" s="97"/>
      <c r="HUI304" s="97"/>
      <c r="HUJ304" s="97"/>
      <c r="HUK304" s="97"/>
      <c r="HUL304" s="97"/>
      <c r="HUM304" s="97"/>
      <c r="HUN304" s="97"/>
      <c r="HUO304" s="97"/>
      <c r="HUP304" s="97"/>
      <c r="HUQ304" s="97"/>
      <c r="HUR304" s="97"/>
      <c r="HUS304" s="97"/>
      <c r="HUT304" s="97"/>
      <c r="HUU304" s="97"/>
      <c r="HUV304" s="97"/>
      <c r="HUW304" s="97"/>
      <c r="HUX304" s="97"/>
      <c r="HUY304" s="97"/>
      <c r="HUZ304" s="97"/>
      <c r="HVA304" s="97"/>
      <c r="HVB304" s="97"/>
      <c r="HVC304" s="97"/>
      <c r="HVD304" s="97"/>
      <c r="HVE304" s="97"/>
      <c r="HVF304" s="97"/>
      <c r="HVG304" s="97"/>
      <c r="HVH304" s="97"/>
      <c r="HVI304" s="97"/>
      <c r="HVJ304" s="97"/>
      <c r="HVK304" s="97"/>
      <c r="HVL304" s="97"/>
      <c r="HVM304" s="97"/>
      <c r="HVN304" s="97"/>
      <c r="HVO304" s="97"/>
      <c r="HVP304" s="97"/>
      <c r="HVQ304" s="97"/>
      <c r="HVR304" s="97"/>
      <c r="HVS304" s="97"/>
      <c r="HVT304" s="97"/>
      <c r="HVU304" s="97"/>
      <c r="HVV304" s="97"/>
      <c r="HVW304" s="97"/>
      <c r="HVX304" s="97"/>
      <c r="HVY304" s="97"/>
      <c r="HVZ304" s="97"/>
      <c r="HWA304" s="97"/>
      <c r="HWB304" s="97"/>
      <c r="HWC304" s="97"/>
      <c r="HWD304" s="97"/>
      <c r="HWE304" s="97"/>
      <c r="HWF304" s="97"/>
      <c r="HWG304" s="97"/>
      <c r="HWH304" s="97"/>
      <c r="HWI304" s="97"/>
      <c r="HWJ304" s="97"/>
      <c r="HWK304" s="97"/>
      <c r="HWL304" s="97"/>
      <c r="HWM304" s="97"/>
      <c r="HWN304" s="97"/>
      <c r="HWO304" s="97"/>
      <c r="HWP304" s="97"/>
      <c r="HWQ304" s="97"/>
      <c r="HWR304" s="97"/>
      <c r="HWS304" s="97"/>
      <c r="HWT304" s="97"/>
      <c r="HWU304" s="97"/>
      <c r="HWV304" s="97"/>
      <c r="HWW304" s="97"/>
      <c r="HWX304" s="97"/>
      <c r="HWY304" s="97"/>
      <c r="HWZ304" s="97"/>
      <c r="HXA304" s="97"/>
      <c r="HXB304" s="97"/>
      <c r="HXC304" s="97"/>
      <c r="HXD304" s="97"/>
      <c r="HXE304" s="97"/>
      <c r="HXF304" s="97"/>
      <c r="HXG304" s="97"/>
      <c r="HXH304" s="97"/>
      <c r="HXI304" s="97"/>
      <c r="HXJ304" s="97"/>
      <c r="HXK304" s="97"/>
      <c r="HXL304" s="97"/>
      <c r="HXM304" s="97"/>
      <c r="HXN304" s="97"/>
      <c r="HXO304" s="97"/>
      <c r="HXP304" s="97"/>
      <c r="HXQ304" s="97"/>
      <c r="HXR304" s="97"/>
      <c r="HXS304" s="97"/>
      <c r="HXT304" s="97"/>
      <c r="HXU304" s="97"/>
      <c r="HXV304" s="97"/>
      <c r="HXW304" s="97"/>
      <c r="HXX304" s="97"/>
      <c r="HXY304" s="97"/>
      <c r="HXZ304" s="97"/>
      <c r="HYA304" s="97"/>
      <c r="HYB304" s="97"/>
      <c r="HYC304" s="97"/>
      <c r="HYD304" s="97"/>
      <c r="HYE304" s="97"/>
      <c r="HYF304" s="97"/>
      <c r="HYG304" s="97"/>
      <c r="HYH304" s="97"/>
      <c r="HYI304" s="97"/>
      <c r="HYJ304" s="97"/>
      <c r="HYK304" s="97"/>
      <c r="HYL304" s="97"/>
      <c r="HYM304" s="97"/>
      <c r="HYN304" s="97"/>
      <c r="HYO304" s="97"/>
      <c r="HYP304" s="97"/>
      <c r="HYQ304" s="97"/>
      <c r="HYR304" s="97"/>
      <c r="HYS304" s="97"/>
      <c r="HYT304" s="97"/>
      <c r="HYU304" s="97"/>
      <c r="HYV304" s="97"/>
      <c r="HYW304" s="97"/>
      <c r="HYX304" s="97"/>
      <c r="HYY304" s="97"/>
      <c r="HYZ304" s="97"/>
      <c r="HZA304" s="97"/>
      <c r="HZB304" s="97"/>
      <c r="HZC304" s="97"/>
      <c r="HZD304" s="97"/>
      <c r="HZE304" s="97"/>
      <c r="HZF304" s="97"/>
      <c r="HZG304" s="97"/>
      <c r="HZH304" s="97"/>
      <c r="HZI304" s="97"/>
      <c r="HZJ304" s="97"/>
      <c r="HZK304" s="97"/>
      <c r="HZL304" s="97"/>
      <c r="HZM304" s="97"/>
      <c r="HZN304" s="97"/>
      <c r="HZO304" s="97"/>
      <c r="HZP304" s="97"/>
      <c r="HZQ304" s="97"/>
      <c r="HZR304" s="97"/>
      <c r="HZS304" s="97"/>
      <c r="HZT304" s="97"/>
      <c r="HZU304" s="97"/>
      <c r="HZV304" s="97"/>
      <c r="HZW304" s="97"/>
      <c r="HZX304" s="97"/>
      <c r="HZY304" s="97"/>
      <c r="HZZ304" s="97"/>
      <c r="IAA304" s="97"/>
      <c r="IAB304" s="97"/>
      <c r="IAC304" s="97"/>
      <c r="IAD304" s="97"/>
      <c r="IAE304" s="97"/>
      <c r="IAF304" s="97"/>
      <c r="IAG304" s="97"/>
      <c r="IAH304" s="97"/>
      <c r="IAI304" s="97"/>
      <c r="IAJ304" s="97"/>
      <c r="IAK304" s="97"/>
      <c r="IAL304" s="97"/>
      <c r="IAM304" s="97"/>
      <c r="IAN304" s="97"/>
      <c r="IAO304" s="97"/>
      <c r="IAP304" s="97"/>
      <c r="IAQ304" s="97"/>
      <c r="IAR304" s="97"/>
      <c r="IAS304" s="97"/>
      <c r="IAT304" s="97"/>
      <c r="IAU304" s="97"/>
      <c r="IAV304" s="97"/>
      <c r="IAW304" s="97"/>
      <c r="IAX304" s="97"/>
      <c r="IAY304" s="97"/>
      <c r="IAZ304" s="97"/>
      <c r="IBA304" s="97"/>
      <c r="IBB304" s="97"/>
      <c r="IBC304" s="97"/>
      <c r="IBD304" s="97"/>
      <c r="IBE304" s="97"/>
      <c r="IBF304" s="97"/>
      <c r="IBG304" s="97"/>
      <c r="IBH304" s="97"/>
      <c r="IBI304" s="97"/>
      <c r="IBJ304" s="97"/>
      <c r="IBK304" s="97"/>
      <c r="IBL304" s="97"/>
      <c r="IBM304" s="97"/>
      <c r="IBN304" s="97"/>
      <c r="IBO304" s="97"/>
      <c r="IBP304" s="97"/>
      <c r="IBQ304" s="97"/>
      <c r="IBR304" s="97"/>
      <c r="IBS304" s="97"/>
      <c r="IBT304" s="97"/>
      <c r="IBU304" s="97"/>
      <c r="IBV304" s="97"/>
      <c r="IBW304" s="97"/>
      <c r="IBX304" s="97"/>
      <c r="IBY304" s="97"/>
      <c r="IBZ304" s="97"/>
      <c r="ICA304" s="97"/>
      <c r="ICB304" s="97"/>
      <c r="ICC304" s="97"/>
      <c r="ICD304" s="97"/>
      <c r="ICE304" s="97"/>
      <c r="ICF304" s="97"/>
      <c r="ICG304" s="97"/>
      <c r="ICH304" s="97"/>
      <c r="ICI304" s="97"/>
      <c r="ICJ304" s="97"/>
      <c r="ICK304" s="97"/>
      <c r="ICL304" s="97"/>
      <c r="ICM304" s="97"/>
      <c r="ICN304" s="97"/>
      <c r="ICO304" s="97"/>
      <c r="ICP304" s="97"/>
      <c r="ICQ304" s="97"/>
      <c r="ICR304" s="97"/>
      <c r="ICS304" s="97"/>
      <c r="ICT304" s="97"/>
      <c r="ICU304" s="97"/>
      <c r="ICV304" s="97"/>
      <c r="ICW304" s="97"/>
      <c r="ICX304" s="97"/>
      <c r="ICY304" s="97"/>
      <c r="ICZ304" s="97"/>
      <c r="IDA304" s="97"/>
      <c r="IDB304" s="97"/>
      <c r="IDC304" s="97"/>
      <c r="IDD304" s="97"/>
      <c r="IDE304" s="97"/>
      <c r="IDF304" s="97"/>
      <c r="IDG304" s="97"/>
      <c r="IDH304" s="97"/>
      <c r="IDI304" s="97"/>
      <c r="IDJ304" s="97"/>
      <c r="IDK304" s="97"/>
      <c r="IDL304" s="97"/>
      <c r="IDM304" s="97"/>
      <c r="IDN304" s="97"/>
      <c r="IDO304" s="97"/>
      <c r="IDP304" s="97"/>
      <c r="IDQ304" s="97"/>
      <c r="IDR304" s="97"/>
      <c r="IDS304" s="97"/>
      <c r="IDT304" s="97"/>
      <c r="IDU304" s="97"/>
      <c r="IDV304" s="97"/>
      <c r="IDW304" s="97"/>
      <c r="IDX304" s="97"/>
      <c r="IDY304" s="97"/>
      <c r="IDZ304" s="97"/>
      <c r="IEA304" s="97"/>
      <c r="IEB304" s="97"/>
      <c r="IEC304" s="97"/>
      <c r="IED304" s="97"/>
      <c r="IEE304" s="97"/>
      <c r="IEF304" s="97"/>
      <c r="IEG304" s="97"/>
      <c r="IEH304" s="97"/>
      <c r="IEI304" s="97"/>
      <c r="IEJ304" s="97"/>
      <c r="IEK304" s="97"/>
      <c r="IEL304" s="97"/>
      <c r="IEM304" s="97"/>
      <c r="IEN304" s="97"/>
      <c r="IEO304" s="97"/>
      <c r="IEP304" s="97"/>
      <c r="IEQ304" s="97"/>
      <c r="IER304" s="97"/>
      <c r="IES304" s="97"/>
      <c r="IET304" s="97"/>
      <c r="IEU304" s="97"/>
      <c r="IEV304" s="97"/>
      <c r="IEW304" s="97"/>
      <c r="IEX304" s="97"/>
      <c r="IEY304" s="97"/>
      <c r="IEZ304" s="97"/>
      <c r="IFA304" s="97"/>
      <c r="IFB304" s="97"/>
      <c r="IFC304" s="97"/>
      <c r="IFD304" s="97"/>
      <c r="IFE304" s="97"/>
      <c r="IFF304" s="97"/>
      <c r="IFG304" s="97"/>
      <c r="IFH304" s="97"/>
      <c r="IFI304" s="97"/>
      <c r="IFJ304" s="97"/>
      <c r="IFK304" s="97"/>
      <c r="IFL304" s="97"/>
      <c r="IFM304" s="97"/>
      <c r="IFN304" s="97"/>
      <c r="IFO304" s="97"/>
      <c r="IFP304" s="97"/>
      <c r="IFQ304" s="97"/>
      <c r="IFR304" s="97"/>
      <c r="IFS304" s="97"/>
      <c r="IFT304" s="97"/>
      <c r="IFU304" s="97"/>
      <c r="IFV304" s="97"/>
      <c r="IFW304" s="97"/>
      <c r="IFX304" s="97"/>
      <c r="IFY304" s="97"/>
      <c r="IFZ304" s="97"/>
      <c r="IGA304" s="97"/>
      <c r="IGB304" s="97"/>
      <c r="IGC304" s="97"/>
      <c r="IGD304" s="97"/>
      <c r="IGE304" s="97"/>
      <c r="IGF304" s="97"/>
      <c r="IGG304" s="97"/>
      <c r="IGH304" s="97"/>
      <c r="IGI304" s="97"/>
      <c r="IGJ304" s="97"/>
      <c r="IGK304" s="97"/>
      <c r="IGL304" s="97"/>
      <c r="IGM304" s="97"/>
      <c r="IGN304" s="97"/>
      <c r="IGO304" s="97"/>
      <c r="IGP304" s="97"/>
      <c r="IGQ304" s="97"/>
      <c r="IGR304" s="97"/>
      <c r="IGS304" s="97"/>
      <c r="IGT304" s="97"/>
      <c r="IGU304" s="97"/>
      <c r="IGV304" s="97"/>
      <c r="IGW304" s="97"/>
      <c r="IGX304" s="97"/>
      <c r="IGY304" s="97"/>
      <c r="IGZ304" s="97"/>
      <c r="IHA304" s="97"/>
      <c r="IHB304" s="97"/>
      <c r="IHC304" s="97"/>
      <c r="IHD304" s="97"/>
      <c r="IHE304" s="97"/>
      <c r="IHF304" s="97"/>
      <c r="IHG304" s="97"/>
      <c r="IHH304" s="97"/>
      <c r="IHI304" s="97"/>
      <c r="IHJ304" s="97"/>
      <c r="IHK304" s="97"/>
      <c r="IHL304" s="97"/>
      <c r="IHM304" s="97"/>
      <c r="IHN304" s="97"/>
      <c r="IHO304" s="97"/>
      <c r="IHP304" s="97"/>
      <c r="IHQ304" s="97"/>
      <c r="IHR304" s="97"/>
      <c r="IHS304" s="97"/>
      <c r="IHT304" s="97"/>
      <c r="IHU304" s="97"/>
      <c r="IHV304" s="97"/>
      <c r="IHW304" s="97"/>
      <c r="IHX304" s="97"/>
      <c r="IHY304" s="97"/>
      <c r="IHZ304" s="97"/>
      <c r="IIA304" s="97"/>
      <c r="IIB304" s="97"/>
      <c r="IIC304" s="97"/>
      <c r="IID304" s="97"/>
      <c r="IIE304" s="97"/>
      <c r="IIF304" s="97"/>
      <c r="IIG304" s="97"/>
      <c r="IIH304" s="97"/>
      <c r="III304" s="97"/>
      <c r="IIJ304" s="97"/>
      <c r="IIK304" s="97"/>
      <c r="IIL304" s="97"/>
      <c r="IIM304" s="97"/>
      <c r="IIN304" s="97"/>
      <c r="IIO304" s="97"/>
      <c r="IIP304" s="97"/>
      <c r="IIQ304" s="97"/>
      <c r="IIR304" s="97"/>
      <c r="IIS304" s="97"/>
      <c r="IIT304" s="97"/>
      <c r="IIU304" s="97"/>
      <c r="IIV304" s="97"/>
      <c r="IIW304" s="97"/>
      <c r="IIX304" s="97"/>
      <c r="IIY304" s="97"/>
      <c r="IIZ304" s="97"/>
      <c r="IJA304" s="97"/>
      <c r="IJB304" s="97"/>
      <c r="IJC304" s="97"/>
      <c r="IJD304" s="97"/>
      <c r="IJE304" s="97"/>
      <c r="IJF304" s="97"/>
      <c r="IJG304" s="97"/>
      <c r="IJH304" s="97"/>
      <c r="IJI304" s="97"/>
      <c r="IJJ304" s="97"/>
      <c r="IJK304" s="97"/>
      <c r="IJL304" s="97"/>
      <c r="IJM304" s="97"/>
      <c r="IJN304" s="97"/>
      <c r="IJO304" s="97"/>
      <c r="IJP304" s="97"/>
      <c r="IJQ304" s="97"/>
      <c r="IJR304" s="97"/>
      <c r="IJS304" s="97"/>
      <c r="IJT304" s="97"/>
      <c r="IJU304" s="97"/>
      <c r="IJV304" s="97"/>
      <c r="IJW304" s="97"/>
      <c r="IJX304" s="97"/>
      <c r="IJY304" s="97"/>
      <c r="IJZ304" s="97"/>
      <c r="IKA304" s="97"/>
      <c r="IKB304" s="97"/>
      <c r="IKC304" s="97"/>
      <c r="IKD304" s="97"/>
      <c r="IKE304" s="97"/>
      <c r="IKF304" s="97"/>
      <c r="IKG304" s="97"/>
      <c r="IKH304" s="97"/>
      <c r="IKI304" s="97"/>
      <c r="IKJ304" s="97"/>
      <c r="IKK304" s="97"/>
      <c r="IKL304" s="97"/>
      <c r="IKM304" s="97"/>
      <c r="IKN304" s="97"/>
      <c r="IKO304" s="97"/>
      <c r="IKP304" s="97"/>
      <c r="IKQ304" s="97"/>
      <c r="IKR304" s="97"/>
      <c r="IKS304" s="97"/>
      <c r="IKT304" s="97"/>
      <c r="IKU304" s="97"/>
      <c r="IKV304" s="97"/>
      <c r="IKW304" s="97"/>
      <c r="IKX304" s="97"/>
      <c r="IKY304" s="97"/>
      <c r="IKZ304" s="97"/>
      <c r="ILA304" s="97"/>
      <c r="ILB304" s="97"/>
      <c r="ILC304" s="97"/>
      <c r="ILD304" s="97"/>
      <c r="ILE304" s="97"/>
      <c r="ILF304" s="97"/>
      <c r="ILG304" s="97"/>
      <c r="ILH304" s="97"/>
      <c r="ILI304" s="97"/>
      <c r="ILJ304" s="97"/>
      <c r="ILK304" s="97"/>
      <c r="ILL304" s="97"/>
      <c r="ILM304" s="97"/>
      <c r="ILN304" s="97"/>
      <c r="ILO304" s="97"/>
      <c r="ILP304" s="97"/>
      <c r="ILQ304" s="97"/>
      <c r="ILR304" s="97"/>
      <c r="ILS304" s="97"/>
      <c r="ILT304" s="97"/>
      <c r="ILU304" s="97"/>
      <c r="ILV304" s="97"/>
      <c r="ILW304" s="97"/>
      <c r="ILX304" s="97"/>
      <c r="ILY304" s="97"/>
      <c r="ILZ304" s="97"/>
      <c r="IMA304" s="97"/>
      <c r="IMB304" s="97"/>
      <c r="IMC304" s="97"/>
      <c r="IMD304" s="97"/>
      <c r="IME304" s="97"/>
      <c r="IMF304" s="97"/>
      <c r="IMG304" s="97"/>
      <c r="IMH304" s="97"/>
      <c r="IMI304" s="97"/>
      <c r="IMJ304" s="97"/>
      <c r="IMK304" s="97"/>
      <c r="IML304" s="97"/>
      <c r="IMM304" s="97"/>
      <c r="IMN304" s="97"/>
      <c r="IMO304" s="97"/>
      <c r="IMP304" s="97"/>
      <c r="IMQ304" s="97"/>
      <c r="IMR304" s="97"/>
      <c r="IMS304" s="97"/>
      <c r="IMT304" s="97"/>
      <c r="IMU304" s="97"/>
      <c r="IMV304" s="97"/>
      <c r="IMW304" s="97"/>
      <c r="IMX304" s="97"/>
      <c r="IMY304" s="97"/>
      <c r="IMZ304" s="97"/>
      <c r="INA304" s="97"/>
      <c r="INB304" s="97"/>
      <c r="INC304" s="97"/>
      <c r="IND304" s="97"/>
      <c r="INE304" s="97"/>
      <c r="INF304" s="97"/>
      <c r="ING304" s="97"/>
      <c r="INH304" s="97"/>
      <c r="INI304" s="97"/>
      <c r="INJ304" s="97"/>
      <c r="INK304" s="97"/>
      <c r="INL304" s="97"/>
      <c r="INM304" s="97"/>
      <c r="INN304" s="97"/>
      <c r="INO304" s="97"/>
      <c r="INP304" s="97"/>
      <c r="INQ304" s="97"/>
      <c r="INR304" s="97"/>
      <c r="INS304" s="97"/>
      <c r="INT304" s="97"/>
      <c r="INU304" s="97"/>
      <c r="INV304" s="97"/>
      <c r="INW304" s="97"/>
      <c r="INX304" s="97"/>
      <c r="INY304" s="97"/>
      <c r="INZ304" s="97"/>
      <c r="IOA304" s="97"/>
      <c r="IOB304" s="97"/>
      <c r="IOC304" s="97"/>
      <c r="IOD304" s="97"/>
      <c r="IOE304" s="97"/>
      <c r="IOF304" s="97"/>
      <c r="IOG304" s="97"/>
      <c r="IOH304" s="97"/>
      <c r="IOI304" s="97"/>
      <c r="IOJ304" s="97"/>
      <c r="IOK304" s="97"/>
      <c r="IOL304" s="97"/>
      <c r="IOM304" s="97"/>
      <c r="ION304" s="97"/>
      <c r="IOO304" s="97"/>
      <c r="IOP304" s="97"/>
      <c r="IOQ304" s="97"/>
      <c r="IOR304" s="97"/>
      <c r="IOS304" s="97"/>
      <c r="IOT304" s="97"/>
      <c r="IOU304" s="97"/>
      <c r="IOV304" s="97"/>
      <c r="IOW304" s="97"/>
      <c r="IOX304" s="97"/>
      <c r="IOY304" s="97"/>
      <c r="IOZ304" s="97"/>
      <c r="IPA304" s="97"/>
      <c r="IPB304" s="97"/>
      <c r="IPC304" s="97"/>
      <c r="IPD304" s="97"/>
      <c r="IPE304" s="97"/>
      <c r="IPF304" s="97"/>
      <c r="IPG304" s="97"/>
      <c r="IPH304" s="97"/>
      <c r="IPI304" s="97"/>
      <c r="IPJ304" s="97"/>
      <c r="IPK304" s="97"/>
      <c r="IPL304" s="97"/>
      <c r="IPM304" s="97"/>
      <c r="IPN304" s="97"/>
      <c r="IPO304" s="97"/>
      <c r="IPP304" s="97"/>
      <c r="IPQ304" s="97"/>
      <c r="IPR304" s="97"/>
      <c r="IPS304" s="97"/>
      <c r="IPT304" s="97"/>
      <c r="IPU304" s="97"/>
      <c r="IPV304" s="97"/>
      <c r="IPW304" s="97"/>
      <c r="IPX304" s="97"/>
      <c r="IPY304" s="97"/>
      <c r="IPZ304" s="97"/>
      <c r="IQA304" s="97"/>
      <c r="IQB304" s="97"/>
      <c r="IQC304" s="97"/>
      <c r="IQD304" s="97"/>
      <c r="IQE304" s="97"/>
      <c r="IQF304" s="97"/>
      <c r="IQG304" s="97"/>
      <c r="IQH304" s="97"/>
      <c r="IQI304" s="97"/>
      <c r="IQJ304" s="97"/>
      <c r="IQK304" s="97"/>
      <c r="IQL304" s="97"/>
      <c r="IQM304" s="97"/>
      <c r="IQN304" s="97"/>
      <c r="IQO304" s="97"/>
      <c r="IQP304" s="97"/>
      <c r="IQQ304" s="97"/>
      <c r="IQR304" s="97"/>
      <c r="IQS304" s="97"/>
      <c r="IQT304" s="97"/>
      <c r="IQU304" s="97"/>
      <c r="IQV304" s="97"/>
      <c r="IQW304" s="97"/>
      <c r="IQX304" s="97"/>
      <c r="IQY304" s="97"/>
      <c r="IQZ304" s="97"/>
      <c r="IRA304" s="97"/>
      <c r="IRB304" s="97"/>
      <c r="IRC304" s="97"/>
      <c r="IRD304" s="97"/>
      <c r="IRE304" s="97"/>
      <c r="IRF304" s="97"/>
      <c r="IRG304" s="97"/>
      <c r="IRH304" s="97"/>
      <c r="IRI304" s="97"/>
      <c r="IRJ304" s="97"/>
      <c r="IRK304" s="97"/>
      <c r="IRL304" s="97"/>
      <c r="IRM304" s="97"/>
      <c r="IRN304" s="97"/>
      <c r="IRO304" s="97"/>
      <c r="IRP304" s="97"/>
      <c r="IRQ304" s="97"/>
      <c r="IRR304" s="97"/>
      <c r="IRS304" s="97"/>
      <c r="IRT304" s="97"/>
      <c r="IRU304" s="97"/>
      <c r="IRV304" s="97"/>
      <c r="IRW304" s="97"/>
      <c r="IRX304" s="97"/>
      <c r="IRY304" s="97"/>
      <c r="IRZ304" s="97"/>
      <c r="ISA304" s="97"/>
      <c r="ISB304" s="97"/>
      <c r="ISC304" s="97"/>
      <c r="ISD304" s="97"/>
      <c r="ISE304" s="97"/>
      <c r="ISF304" s="97"/>
      <c r="ISG304" s="97"/>
      <c r="ISH304" s="97"/>
      <c r="ISI304" s="97"/>
      <c r="ISJ304" s="97"/>
      <c r="ISK304" s="97"/>
      <c r="ISL304" s="97"/>
      <c r="ISM304" s="97"/>
      <c r="ISN304" s="97"/>
      <c r="ISO304" s="97"/>
      <c r="ISP304" s="97"/>
      <c r="ISQ304" s="97"/>
      <c r="ISR304" s="97"/>
      <c r="ISS304" s="97"/>
      <c r="IST304" s="97"/>
      <c r="ISU304" s="97"/>
      <c r="ISV304" s="97"/>
      <c r="ISW304" s="97"/>
      <c r="ISX304" s="97"/>
      <c r="ISY304" s="97"/>
      <c r="ISZ304" s="97"/>
      <c r="ITA304" s="97"/>
      <c r="ITB304" s="97"/>
      <c r="ITC304" s="97"/>
      <c r="ITD304" s="97"/>
      <c r="ITE304" s="97"/>
      <c r="ITF304" s="97"/>
      <c r="ITG304" s="97"/>
      <c r="ITH304" s="97"/>
      <c r="ITI304" s="97"/>
      <c r="ITJ304" s="97"/>
      <c r="ITK304" s="97"/>
      <c r="ITL304" s="97"/>
      <c r="ITM304" s="97"/>
      <c r="ITN304" s="97"/>
      <c r="ITO304" s="97"/>
      <c r="ITP304" s="97"/>
      <c r="ITQ304" s="97"/>
      <c r="ITR304" s="97"/>
      <c r="ITS304" s="97"/>
      <c r="ITT304" s="97"/>
      <c r="ITU304" s="97"/>
      <c r="ITV304" s="97"/>
      <c r="ITW304" s="97"/>
      <c r="ITX304" s="97"/>
      <c r="ITY304" s="97"/>
      <c r="ITZ304" s="97"/>
      <c r="IUA304" s="97"/>
      <c r="IUB304" s="97"/>
      <c r="IUC304" s="97"/>
      <c r="IUD304" s="97"/>
      <c r="IUE304" s="97"/>
      <c r="IUF304" s="97"/>
      <c r="IUG304" s="97"/>
      <c r="IUH304" s="97"/>
      <c r="IUI304" s="97"/>
      <c r="IUJ304" s="97"/>
      <c r="IUK304" s="97"/>
      <c r="IUL304" s="97"/>
      <c r="IUM304" s="97"/>
      <c r="IUN304" s="97"/>
      <c r="IUO304" s="97"/>
      <c r="IUP304" s="97"/>
      <c r="IUQ304" s="97"/>
      <c r="IUR304" s="97"/>
      <c r="IUS304" s="97"/>
      <c r="IUT304" s="97"/>
      <c r="IUU304" s="97"/>
      <c r="IUV304" s="97"/>
      <c r="IUW304" s="97"/>
      <c r="IUX304" s="97"/>
      <c r="IUY304" s="97"/>
      <c r="IUZ304" s="97"/>
      <c r="IVA304" s="97"/>
      <c r="IVB304" s="97"/>
      <c r="IVC304" s="97"/>
      <c r="IVD304" s="97"/>
      <c r="IVE304" s="97"/>
      <c r="IVF304" s="97"/>
      <c r="IVG304" s="97"/>
      <c r="IVH304" s="97"/>
      <c r="IVI304" s="97"/>
      <c r="IVJ304" s="97"/>
      <c r="IVK304" s="97"/>
      <c r="IVL304" s="97"/>
      <c r="IVM304" s="97"/>
      <c r="IVN304" s="97"/>
      <c r="IVO304" s="97"/>
      <c r="IVP304" s="97"/>
      <c r="IVQ304" s="97"/>
      <c r="IVR304" s="97"/>
      <c r="IVS304" s="97"/>
      <c r="IVT304" s="97"/>
      <c r="IVU304" s="97"/>
      <c r="IVV304" s="97"/>
      <c r="IVW304" s="97"/>
      <c r="IVX304" s="97"/>
      <c r="IVY304" s="97"/>
      <c r="IVZ304" s="97"/>
      <c r="IWA304" s="97"/>
      <c r="IWB304" s="97"/>
      <c r="IWC304" s="97"/>
      <c r="IWD304" s="97"/>
      <c r="IWE304" s="97"/>
      <c r="IWF304" s="97"/>
      <c r="IWG304" s="97"/>
      <c r="IWH304" s="97"/>
      <c r="IWI304" s="97"/>
      <c r="IWJ304" s="97"/>
      <c r="IWK304" s="97"/>
      <c r="IWL304" s="97"/>
      <c r="IWM304" s="97"/>
      <c r="IWN304" s="97"/>
      <c r="IWO304" s="97"/>
      <c r="IWP304" s="97"/>
      <c r="IWQ304" s="97"/>
      <c r="IWR304" s="97"/>
      <c r="IWS304" s="97"/>
      <c r="IWT304" s="97"/>
      <c r="IWU304" s="97"/>
      <c r="IWV304" s="97"/>
      <c r="IWW304" s="97"/>
      <c r="IWX304" s="97"/>
      <c r="IWY304" s="97"/>
      <c r="IWZ304" s="97"/>
      <c r="IXA304" s="97"/>
      <c r="IXB304" s="97"/>
      <c r="IXC304" s="97"/>
      <c r="IXD304" s="97"/>
      <c r="IXE304" s="97"/>
      <c r="IXF304" s="97"/>
      <c r="IXG304" s="97"/>
      <c r="IXH304" s="97"/>
      <c r="IXI304" s="97"/>
      <c r="IXJ304" s="97"/>
      <c r="IXK304" s="97"/>
      <c r="IXL304" s="97"/>
      <c r="IXM304" s="97"/>
      <c r="IXN304" s="97"/>
      <c r="IXO304" s="97"/>
      <c r="IXP304" s="97"/>
      <c r="IXQ304" s="97"/>
      <c r="IXR304" s="97"/>
      <c r="IXS304" s="97"/>
      <c r="IXT304" s="97"/>
      <c r="IXU304" s="97"/>
      <c r="IXV304" s="97"/>
      <c r="IXW304" s="97"/>
      <c r="IXX304" s="97"/>
      <c r="IXY304" s="97"/>
      <c r="IXZ304" s="97"/>
      <c r="IYA304" s="97"/>
      <c r="IYB304" s="97"/>
      <c r="IYC304" s="97"/>
      <c r="IYD304" s="97"/>
      <c r="IYE304" s="97"/>
      <c r="IYF304" s="97"/>
      <c r="IYG304" s="97"/>
      <c r="IYH304" s="97"/>
      <c r="IYI304" s="97"/>
      <c r="IYJ304" s="97"/>
      <c r="IYK304" s="97"/>
      <c r="IYL304" s="97"/>
      <c r="IYM304" s="97"/>
      <c r="IYN304" s="97"/>
      <c r="IYO304" s="97"/>
      <c r="IYP304" s="97"/>
      <c r="IYQ304" s="97"/>
      <c r="IYR304" s="97"/>
      <c r="IYS304" s="97"/>
      <c r="IYT304" s="97"/>
      <c r="IYU304" s="97"/>
      <c r="IYV304" s="97"/>
      <c r="IYW304" s="97"/>
      <c r="IYX304" s="97"/>
      <c r="IYY304" s="97"/>
      <c r="IYZ304" s="97"/>
      <c r="IZA304" s="97"/>
      <c r="IZB304" s="97"/>
      <c r="IZC304" s="97"/>
      <c r="IZD304" s="97"/>
      <c r="IZE304" s="97"/>
      <c r="IZF304" s="97"/>
      <c r="IZG304" s="97"/>
      <c r="IZH304" s="97"/>
      <c r="IZI304" s="97"/>
      <c r="IZJ304" s="97"/>
      <c r="IZK304" s="97"/>
      <c r="IZL304" s="97"/>
      <c r="IZM304" s="97"/>
      <c r="IZN304" s="97"/>
      <c r="IZO304" s="97"/>
      <c r="IZP304" s="97"/>
      <c r="IZQ304" s="97"/>
      <c r="IZR304" s="97"/>
      <c r="IZS304" s="97"/>
      <c r="IZT304" s="97"/>
      <c r="IZU304" s="97"/>
      <c r="IZV304" s="97"/>
      <c r="IZW304" s="97"/>
      <c r="IZX304" s="97"/>
      <c r="IZY304" s="97"/>
      <c r="IZZ304" s="97"/>
      <c r="JAA304" s="97"/>
      <c r="JAB304" s="97"/>
      <c r="JAC304" s="97"/>
      <c r="JAD304" s="97"/>
      <c r="JAE304" s="97"/>
      <c r="JAF304" s="97"/>
      <c r="JAG304" s="97"/>
      <c r="JAH304" s="97"/>
      <c r="JAI304" s="97"/>
      <c r="JAJ304" s="97"/>
      <c r="JAK304" s="97"/>
      <c r="JAL304" s="97"/>
      <c r="JAM304" s="97"/>
      <c r="JAN304" s="97"/>
      <c r="JAO304" s="97"/>
      <c r="JAP304" s="97"/>
      <c r="JAQ304" s="97"/>
      <c r="JAR304" s="97"/>
      <c r="JAS304" s="97"/>
      <c r="JAT304" s="97"/>
      <c r="JAU304" s="97"/>
      <c r="JAV304" s="97"/>
      <c r="JAW304" s="97"/>
      <c r="JAX304" s="97"/>
      <c r="JAY304" s="97"/>
      <c r="JAZ304" s="97"/>
      <c r="JBA304" s="97"/>
      <c r="JBB304" s="97"/>
      <c r="JBC304" s="97"/>
      <c r="JBD304" s="97"/>
      <c r="JBE304" s="97"/>
      <c r="JBF304" s="97"/>
      <c r="JBG304" s="97"/>
      <c r="JBH304" s="97"/>
      <c r="JBI304" s="97"/>
      <c r="JBJ304" s="97"/>
      <c r="JBK304" s="97"/>
      <c r="JBL304" s="97"/>
      <c r="JBM304" s="97"/>
      <c r="JBN304" s="97"/>
      <c r="JBO304" s="97"/>
      <c r="JBP304" s="97"/>
      <c r="JBQ304" s="97"/>
      <c r="JBR304" s="97"/>
      <c r="JBS304" s="97"/>
      <c r="JBT304" s="97"/>
      <c r="JBU304" s="97"/>
      <c r="JBV304" s="97"/>
      <c r="JBW304" s="97"/>
      <c r="JBX304" s="97"/>
      <c r="JBY304" s="97"/>
      <c r="JBZ304" s="97"/>
      <c r="JCA304" s="97"/>
      <c r="JCB304" s="97"/>
      <c r="JCC304" s="97"/>
      <c r="JCD304" s="97"/>
      <c r="JCE304" s="97"/>
      <c r="JCF304" s="97"/>
      <c r="JCG304" s="97"/>
      <c r="JCH304" s="97"/>
      <c r="JCI304" s="97"/>
      <c r="JCJ304" s="97"/>
      <c r="JCK304" s="97"/>
      <c r="JCL304" s="97"/>
      <c r="JCM304" s="97"/>
      <c r="JCN304" s="97"/>
      <c r="JCO304" s="97"/>
      <c r="JCP304" s="97"/>
      <c r="JCQ304" s="97"/>
      <c r="JCR304" s="97"/>
      <c r="JCS304" s="97"/>
      <c r="JCT304" s="97"/>
      <c r="JCU304" s="97"/>
      <c r="JCV304" s="97"/>
      <c r="JCW304" s="97"/>
      <c r="JCX304" s="97"/>
      <c r="JCY304" s="97"/>
      <c r="JCZ304" s="97"/>
      <c r="JDA304" s="97"/>
      <c r="JDB304" s="97"/>
      <c r="JDC304" s="97"/>
      <c r="JDD304" s="97"/>
      <c r="JDE304" s="97"/>
      <c r="JDF304" s="97"/>
      <c r="JDG304" s="97"/>
      <c r="JDH304" s="97"/>
      <c r="JDI304" s="97"/>
      <c r="JDJ304" s="97"/>
      <c r="JDK304" s="97"/>
      <c r="JDL304" s="97"/>
      <c r="JDM304" s="97"/>
      <c r="JDN304" s="97"/>
      <c r="JDO304" s="97"/>
      <c r="JDP304" s="97"/>
      <c r="JDQ304" s="97"/>
      <c r="JDR304" s="97"/>
      <c r="JDS304" s="97"/>
      <c r="JDT304" s="97"/>
      <c r="JDU304" s="97"/>
      <c r="JDV304" s="97"/>
      <c r="JDW304" s="97"/>
      <c r="JDX304" s="97"/>
      <c r="JDY304" s="97"/>
      <c r="JDZ304" s="97"/>
      <c r="JEA304" s="97"/>
      <c r="JEB304" s="97"/>
      <c r="JEC304" s="97"/>
      <c r="JED304" s="97"/>
      <c r="JEE304" s="97"/>
      <c r="JEF304" s="97"/>
      <c r="JEG304" s="97"/>
      <c r="JEH304" s="97"/>
      <c r="JEI304" s="97"/>
      <c r="JEJ304" s="97"/>
      <c r="JEK304" s="97"/>
      <c r="JEL304" s="97"/>
      <c r="JEM304" s="97"/>
      <c r="JEN304" s="97"/>
      <c r="JEO304" s="97"/>
      <c r="JEP304" s="97"/>
      <c r="JEQ304" s="97"/>
      <c r="JER304" s="97"/>
      <c r="JES304" s="97"/>
      <c r="JET304" s="97"/>
      <c r="JEU304" s="97"/>
      <c r="JEV304" s="97"/>
      <c r="JEW304" s="97"/>
      <c r="JEX304" s="97"/>
      <c r="JEY304" s="97"/>
      <c r="JEZ304" s="97"/>
      <c r="JFA304" s="97"/>
      <c r="JFB304" s="97"/>
      <c r="JFC304" s="97"/>
      <c r="JFD304" s="97"/>
      <c r="JFE304" s="97"/>
      <c r="JFF304" s="97"/>
      <c r="JFG304" s="97"/>
      <c r="JFH304" s="97"/>
      <c r="JFI304" s="97"/>
      <c r="JFJ304" s="97"/>
      <c r="JFK304" s="97"/>
      <c r="JFL304" s="97"/>
      <c r="JFM304" s="97"/>
      <c r="JFN304" s="97"/>
      <c r="JFO304" s="97"/>
      <c r="JFP304" s="97"/>
      <c r="JFQ304" s="97"/>
      <c r="JFR304" s="97"/>
      <c r="JFS304" s="97"/>
      <c r="JFT304" s="97"/>
      <c r="JFU304" s="97"/>
      <c r="JFV304" s="97"/>
      <c r="JFW304" s="97"/>
      <c r="JFX304" s="97"/>
      <c r="JFY304" s="97"/>
      <c r="JFZ304" s="97"/>
      <c r="JGA304" s="97"/>
      <c r="JGB304" s="97"/>
      <c r="JGC304" s="97"/>
      <c r="JGD304" s="97"/>
      <c r="JGE304" s="97"/>
      <c r="JGF304" s="97"/>
      <c r="JGG304" s="97"/>
      <c r="JGH304" s="97"/>
      <c r="JGI304" s="97"/>
      <c r="JGJ304" s="97"/>
      <c r="JGK304" s="97"/>
      <c r="JGL304" s="97"/>
      <c r="JGM304" s="97"/>
      <c r="JGN304" s="97"/>
      <c r="JGO304" s="97"/>
      <c r="JGP304" s="97"/>
      <c r="JGQ304" s="97"/>
      <c r="JGR304" s="97"/>
      <c r="JGS304" s="97"/>
      <c r="JGT304" s="97"/>
      <c r="JGU304" s="97"/>
      <c r="JGV304" s="97"/>
      <c r="JGW304" s="97"/>
      <c r="JGX304" s="97"/>
      <c r="JGY304" s="97"/>
      <c r="JGZ304" s="97"/>
      <c r="JHA304" s="97"/>
      <c r="JHB304" s="97"/>
      <c r="JHC304" s="97"/>
      <c r="JHD304" s="97"/>
      <c r="JHE304" s="97"/>
      <c r="JHF304" s="97"/>
      <c r="JHG304" s="97"/>
      <c r="JHH304" s="97"/>
      <c r="JHI304" s="97"/>
      <c r="JHJ304" s="97"/>
      <c r="JHK304" s="97"/>
      <c r="JHL304" s="97"/>
      <c r="JHM304" s="97"/>
      <c r="JHN304" s="97"/>
      <c r="JHO304" s="97"/>
      <c r="JHP304" s="97"/>
      <c r="JHQ304" s="97"/>
      <c r="JHR304" s="97"/>
      <c r="JHS304" s="97"/>
      <c r="JHT304" s="97"/>
      <c r="JHU304" s="97"/>
      <c r="JHV304" s="97"/>
      <c r="JHW304" s="97"/>
      <c r="JHX304" s="97"/>
      <c r="JHY304" s="97"/>
      <c r="JHZ304" s="97"/>
      <c r="JIA304" s="97"/>
      <c r="JIB304" s="97"/>
      <c r="JIC304" s="97"/>
      <c r="JID304" s="97"/>
      <c r="JIE304" s="97"/>
      <c r="JIF304" s="97"/>
      <c r="JIG304" s="97"/>
      <c r="JIH304" s="97"/>
      <c r="JII304" s="97"/>
      <c r="JIJ304" s="97"/>
      <c r="JIK304" s="97"/>
      <c r="JIL304" s="97"/>
      <c r="JIM304" s="97"/>
      <c r="JIN304" s="97"/>
      <c r="JIO304" s="97"/>
      <c r="JIP304" s="97"/>
      <c r="JIQ304" s="97"/>
      <c r="JIR304" s="97"/>
      <c r="JIS304" s="97"/>
      <c r="JIT304" s="97"/>
      <c r="JIU304" s="97"/>
      <c r="JIV304" s="97"/>
      <c r="JIW304" s="97"/>
      <c r="JIX304" s="97"/>
      <c r="JIY304" s="97"/>
      <c r="JIZ304" s="97"/>
      <c r="JJA304" s="97"/>
      <c r="JJB304" s="97"/>
      <c r="JJC304" s="97"/>
      <c r="JJD304" s="97"/>
      <c r="JJE304" s="97"/>
      <c r="JJF304" s="97"/>
      <c r="JJG304" s="97"/>
      <c r="JJH304" s="97"/>
      <c r="JJI304" s="97"/>
      <c r="JJJ304" s="97"/>
      <c r="JJK304" s="97"/>
      <c r="JJL304" s="97"/>
      <c r="JJM304" s="97"/>
      <c r="JJN304" s="97"/>
      <c r="JJO304" s="97"/>
      <c r="JJP304" s="97"/>
      <c r="JJQ304" s="97"/>
      <c r="JJR304" s="97"/>
      <c r="JJS304" s="97"/>
      <c r="JJT304" s="97"/>
      <c r="JJU304" s="97"/>
      <c r="JJV304" s="97"/>
      <c r="JJW304" s="97"/>
      <c r="JJX304" s="97"/>
      <c r="JJY304" s="97"/>
      <c r="JJZ304" s="97"/>
      <c r="JKA304" s="97"/>
      <c r="JKB304" s="97"/>
      <c r="JKC304" s="97"/>
      <c r="JKD304" s="97"/>
      <c r="JKE304" s="97"/>
      <c r="JKF304" s="97"/>
      <c r="JKG304" s="97"/>
      <c r="JKH304" s="97"/>
      <c r="JKI304" s="97"/>
      <c r="JKJ304" s="97"/>
      <c r="JKK304" s="97"/>
      <c r="JKL304" s="97"/>
      <c r="JKM304" s="97"/>
      <c r="JKN304" s="97"/>
      <c r="JKO304" s="97"/>
      <c r="JKP304" s="97"/>
      <c r="JKQ304" s="97"/>
      <c r="JKR304" s="97"/>
      <c r="JKS304" s="97"/>
      <c r="JKT304" s="97"/>
      <c r="JKU304" s="97"/>
      <c r="JKV304" s="97"/>
      <c r="JKW304" s="97"/>
      <c r="JKX304" s="97"/>
      <c r="JKY304" s="97"/>
      <c r="JKZ304" s="97"/>
      <c r="JLA304" s="97"/>
      <c r="JLB304" s="97"/>
      <c r="JLC304" s="97"/>
      <c r="JLD304" s="97"/>
      <c r="JLE304" s="97"/>
      <c r="JLF304" s="97"/>
      <c r="JLG304" s="97"/>
      <c r="JLH304" s="97"/>
      <c r="JLI304" s="97"/>
      <c r="JLJ304" s="97"/>
      <c r="JLK304" s="97"/>
      <c r="JLL304" s="97"/>
      <c r="JLM304" s="97"/>
      <c r="JLN304" s="97"/>
      <c r="JLO304" s="97"/>
      <c r="JLP304" s="97"/>
      <c r="JLQ304" s="97"/>
      <c r="JLR304" s="97"/>
      <c r="JLS304" s="97"/>
      <c r="JLT304" s="97"/>
      <c r="JLU304" s="97"/>
      <c r="JLV304" s="97"/>
      <c r="JLW304" s="97"/>
      <c r="JLX304" s="97"/>
      <c r="JLY304" s="97"/>
      <c r="JLZ304" s="97"/>
      <c r="JMA304" s="97"/>
      <c r="JMB304" s="97"/>
      <c r="JMC304" s="97"/>
      <c r="JMD304" s="97"/>
      <c r="JME304" s="97"/>
      <c r="JMF304" s="97"/>
      <c r="JMG304" s="97"/>
      <c r="JMH304" s="97"/>
      <c r="JMI304" s="97"/>
      <c r="JMJ304" s="97"/>
      <c r="JMK304" s="97"/>
      <c r="JML304" s="97"/>
      <c r="JMM304" s="97"/>
      <c r="JMN304" s="97"/>
      <c r="JMO304" s="97"/>
      <c r="JMP304" s="97"/>
      <c r="JMQ304" s="97"/>
      <c r="JMR304" s="97"/>
      <c r="JMS304" s="97"/>
      <c r="JMT304" s="97"/>
      <c r="JMU304" s="97"/>
      <c r="JMV304" s="97"/>
      <c r="JMW304" s="97"/>
      <c r="JMX304" s="97"/>
      <c r="JMY304" s="97"/>
      <c r="JMZ304" s="97"/>
      <c r="JNA304" s="97"/>
      <c r="JNB304" s="97"/>
      <c r="JNC304" s="97"/>
      <c r="JND304" s="97"/>
      <c r="JNE304" s="97"/>
      <c r="JNF304" s="97"/>
      <c r="JNG304" s="97"/>
      <c r="JNH304" s="97"/>
      <c r="JNI304" s="97"/>
      <c r="JNJ304" s="97"/>
      <c r="JNK304" s="97"/>
      <c r="JNL304" s="97"/>
      <c r="JNM304" s="97"/>
      <c r="JNN304" s="97"/>
      <c r="JNO304" s="97"/>
      <c r="JNP304" s="97"/>
      <c r="JNQ304" s="97"/>
      <c r="JNR304" s="97"/>
      <c r="JNS304" s="97"/>
      <c r="JNT304" s="97"/>
      <c r="JNU304" s="97"/>
      <c r="JNV304" s="97"/>
      <c r="JNW304" s="97"/>
      <c r="JNX304" s="97"/>
      <c r="JNY304" s="97"/>
      <c r="JNZ304" s="97"/>
      <c r="JOA304" s="97"/>
      <c r="JOB304" s="97"/>
      <c r="JOC304" s="97"/>
      <c r="JOD304" s="97"/>
      <c r="JOE304" s="97"/>
      <c r="JOF304" s="97"/>
      <c r="JOG304" s="97"/>
      <c r="JOH304" s="97"/>
      <c r="JOI304" s="97"/>
      <c r="JOJ304" s="97"/>
      <c r="JOK304" s="97"/>
      <c r="JOL304" s="97"/>
      <c r="JOM304" s="97"/>
      <c r="JON304" s="97"/>
      <c r="JOO304" s="97"/>
      <c r="JOP304" s="97"/>
      <c r="JOQ304" s="97"/>
      <c r="JOR304" s="97"/>
      <c r="JOS304" s="97"/>
      <c r="JOT304" s="97"/>
      <c r="JOU304" s="97"/>
      <c r="JOV304" s="97"/>
      <c r="JOW304" s="97"/>
      <c r="JOX304" s="97"/>
      <c r="JOY304" s="97"/>
      <c r="JOZ304" s="97"/>
      <c r="JPA304" s="97"/>
      <c r="JPB304" s="97"/>
      <c r="JPC304" s="97"/>
      <c r="JPD304" s="97"/>
      <c r="JPE304" s="97"/>
      <c r="JPF304" s="97"/>
      <c r="JPG304" s="97"/>
      <c r="JPH304" s="97"/>
      <c r="JPI304" s="97"/>
      <c r="JPJ304" s="97"/>
      <c r="JPK304" s="97"/>
      <c r="JPL304" s="97"/>
      <c r="JPM304" s="97"/>
      <c r="JPN304" s="97"/>
      <c r="JPO304" s="97"/>
      <c r="JPP304" s="97"/>
      <c r="JPQ304" s="97"/>
      <c r="JPR304" s="97"/>
      <c r="JPS304" s="97"/>
      <c r="JPT304" s="97"/>
      <c r="JPU304" s="97"/>
      <c r="JPV304" s="97"/>
      <c r="JPW304" s="97"/>
      <c r="JPX304" s="97"/>
      <c r="JPY304" s="97"/>
      <c r="JPZ304" s="97"/>
      <c r="JQA304" s="97"/>
      <c r="JQB304" s="97"/>
      <c r="JQC304" s="97"/>
      <c r="JQD304" s="97"/>
      <c r="JQE304" s="97"/>
      <c r="JQF304" s="97"/>
      <c r="JQG304" s="97"/>
      <c r="JQH304" s="97"/>
      <c r="JQI304" s="97"/>
      <c r="JQJ304" s="97"/>
      <c r="JQK304" s="97"/>
      <c r="JQL304" s="97"/>
      <c r="JQM304" s="97"/>
      <c r="JQN304" s="97"/>
      <c r="JQO304" s="97"/>
      <c r="JQP304" s="97"/>
      <c r="JQQ304" s="97"/>
      <c r="JQR304" s="97"/>
      <c r="JQS304" s="97"/>
      <c r="JQT304" s="97"/>
      <c r="JQU304" s="97"/>
      <c r="JQV304" s="97"/>
      <c r="JQW304" s="97"/>
      <c r="JQX304" s="97"/>
      <c r="JQY304" s="97"/>
      <c r="JQZ304" s="97"/>
      <c r="JRA304" s="97"/>
      <c r="JRB304" s="97"/>
      <c r="JRC304" s="97"/>
      <c r="JRD304" s="97"/>
      <c r="JRE304" s="97"/>
      <c r="JRF304" s="97"/>
      <c r="JRG304" s="97"/>
      <c r="JRH304" s="97"/>
      <c r="JRI304" s="97"/>
      <c r="JRJ304" s="97"/>
      <c r="JRK304" s="97"/>
      <c r="JRL304" s="97"/>
      <c r="JRM304" s="97"/>
      <c r="JRN304" s="97"/>
      <c r="JRO304" s="97"/>
      <c r="JRP304" s="97"/>
      <c r="JRQ304" s="97"/>
      <c r="JRR304" s="97"/>
      <c r="JRS304" s="97"/>
      <c r="JRT304" s="97"/>
      <c r="JRU304" s="97"/>
      <c r="JRV304" s="97"/>
      <c r="JRW304" s="97"/>
      <c r="JRX304" s="97"/>
      <c r="JRY304" s="97"/>
      <c r="JRZ304" s="97"/>
      <c r="JSA304" s="97"/>
      <c r="JSB304" s="97"/>
      <c r="JSC304" s="97"/>
      <c r="JSD304" s="97"/>
      <c r="JSE304" s="97"/>
      <c r="JSF304" s="97"/>
      <c r="JSG304" s="97"/>
      <c r="JSH304" s="97"/>
      <c r="JSI304" s="97"/>
      <c r="JSJ304" s="97"/>
      <c r="JSK304" s="97"/>
      <c r="JSL304" s="97"/>
      <c r="JSM304" s="97"/>
      <c r="JSN304" s="97"/>
      <c r="JSO304" s="97"/>
      <c r="JSP304" s="97"/>
      <c r="JSQ304" s="97"/>
      <c r="JSR304" s="97"/>
      <c r="JSS304" s="97"/>
      <c r="JST304" s="97"/>
      <c r="JSU304" s="97"/>
      <c r="JSV304" s="97"/>
      <c r="JSW304" s="97"/>
      <c r="JSX304" s="97"/>
      <c r="JSY304" s="97"/>
      <c r="JSZ304" s="97"/>
      <c r="JTA304" s="97"/>
      <c r="JTB304" s="97"/>
      <c r="JTC304" s="97"/>
      <c r="JTD304" s="97"/>
      <c r="JTE304" s="97"/>
      <c r="JTF304" s="97"/>
      <c r="JTG304" s="97"/>
      <c r="JTH304" s="97"/>
      <c r="JTI304" s="97"/>
      <c r="JTJ304" s="97"/>
      <c r="JTK304" s="97"/>
      <c r="JTL304" s="97"/>
      <c r="JTM304" s="97"/>
      <c r="JTN304" s="97"/>
      <c r="JTO304" s="97"/>
      <c r="JTP304" s="97"/>
      <c r="JTQ304" s="97"/>
      <c r="JTR304" s="97"/>
      <c r="JTS304" s="97"/>
      <c r="JTT304" s="97"/>
      <c r="JTU304" s="97"/>
      <c r="JTV304" s="97"/>
      <c r="JTW304" s="97"/>
      <c r="JTX304" s="97"/>
      <c r="JTY304" s="97"/>
      <c r="JTZ304" s="97"/>
      <c r="JUA304" s="97"/>
      <c r="JUB304" s="97"/>
      <c r="JUC304" s="97"/>
      <c r="JUD304" s="97"/>
      <c r="JUE304" s="97"/>
      <c r="JUF304" s="97"/>
      <c r="JUG304" s="97"/>
      <c r="JUH304" s="97"/>
      <c r="JUI304" s="97"/>
      <c r="JUJ304" s="97"/>
      <c r="JUK304" s="97"/>
      <c r="JUL304" s="97"/>
      <c r="JUM304" s="97"/>
      <c r="JUN304" s="97"/>
      <c r="JUO304" s="97"/>
      <c r="JUP304" s="97"/>
      <c r="JUQ304" s="97"/>
      <c r="JUR304" s="97"/>
      <c r="JUS304" s="97"/>
      <c r="JUT304" s="97"/>
      <c r="JUU304" s="97"/>
      <c r="JUV304" s="97"/>
      <c r="JUW304" s="97"/>
      <c r="JUX304" s="97"/>
      <c r="JUY304" s="97"/>
      <c r="JUZ304" s="97"/>
      <c r="JVA304" s="97"/>
      <c r="JVB304" s="97"/>
      <c r="JVC304" s="97"/>
      <c r="JVD304" s="97"/>
      <c r="JVE304" s="97"/>
      <c r="JVF304" s="97"/>
      <c r="JVG304" s="97"/>
      <c r="JVH304" s="97"/>
      <c r="JVI304" s="97"/>
      <c r="JVJ304" s="97"/>
      <c r="JVK304" s="97"/>
      <c r="JVL304" s="97"/>
      <c r="JVM304" s="97"/>
      <c r="JVN304" s="97"/>
      <c r="JVO304" s="97"/>
      <c r="JVP304" s="97"/>
      <c r="JVQ304" s="97"/>
      <c r="JVR304" s="97"/>
      <c r="JVS304" s="97"/>
      <c r="JVT304" s="97"/>
      <c r="JVU304" s="97"/>
      <c r="JVV304" s="97"/>
      <c r="JVW304" s="97"/>
      <c r="JVX304" s="97"/>
      <c r="JVY304" s="97"/>
      <c r="JVZ304" s="97"/>
      <c r="JWA304" s="97"/>
      <c r="JWB304" s="97"/>
      <c r="JWC304" s="97"/>
      <c r="JWD304" s="97"/>
      <c r="JWE304" s="97"/>
      <c r="JWF304" s="97"/>
      <c r="JWG304" s="97"/>
      <c r="JWH304" s="97"/>
      <c r="JWI304" s="97"/>
      <c r="JWJ304" s="97"/>
      <c r="JWK304" s="97"/>
      <c r="JWL304" s="97"/>
      <c r="JWM304" s="97"/>
      <c r="JWN304" s="97"/>
      <c r="JWO304" s="97"/>
      <c r="JWP304" s="97"/>
      <c r="JWQ304" s="97"/>
      <c r="JWR304" s="97"/>
      <c r="JWS304" s="97"/>
      <c r="JWT304" s="97"/>
      <c r="JWU304" s="97"/>
      <c r="JWV304" s="97"/>
      <c r="JWW304" s="97"/>
      <c r="JWX304" s="97"/>
      <c r="JWY304" s="97"/>
      <c r="JWZ304" s="97"/>
      <c r="JXA304" s="97"/>
      <c r="JXB304" s="97"/>
      <c r="JXC304" s="97"/>
      <c r="JXD304" s="97"/>
      <c r="JXE304" s="97"/>
      <c r="JXF304" s="97"/>
      <c r="JXG304" s="97"/>
      <c r="JXH304" s="97"/>
      <c r="JXI304" s="97"/>
      <c r="JXJ304" s="97"/>
      <c r="JXK304" s="97"/>
      <c r="JXL304" s="97"/>
      <c r="JXM304" s="97"/>
      <c r="JXN304" s="97"/>
      <c r="JXO304" s="97"/>
      <c r="JXP304" s="97"/>
      <c r="JXQ304" s="97"/>
      <c r="JXR304" s="97"/>
      <c r="JXS304" s="97"/>
      <c r="JXT304" s="97"/>
      <c r="JXU304" s="97"/>
      <c r="JXV304" s="97"/>
      <c r="JXW304" s="97"/>
      <c r="JXX304" s="97"/>
      <c r="JXY304" s="97"/>
      <c r="JXZ304" s="97"/>
      <c r="JYA304" s="97"/>
      <c r="JYB304" s="97"/>
      <c r="JYC304" s="97"/>
      <c r="JYD304" s="97"/>
      <c r="JYE304" s="97"/>
      <c r="JYF304" s="97"/>
      <c r="JYG304" s="97"/>
      <c r="JYH304" s="97"/>
      <c r="JYI304" s="97"/>
      <c r="JYJ304" s="97"/>
      <c r="JYK304" s="97"/>
      <c r="JYL304" s="97"/>
      <c r="JYM304" s="97"/>
      <c r="JYN304" s="97"/>
      <c r="JYO304" s="97"/>
      <c r="JYP304" s="97"/>
      <c r="JYQ304" s="97"/>
      <c r="JYR304" s="97"/>
      <c r="JYS304" s="97"/>
      <c r="JYT304" s="97"/>
      <c r="JYU304" s="97"/>
      <c r="JYV304" s="97"/>
      <c r="JYW304" s="97"/>
      <c r="JYX304" s="97"/>
      <c r="JYY304" s="97"/>
      <c r="JYZ304" s="97"/>
      <c r="JZA304" s="97"/>
      <c r="JZB304" s="97"/>
      <c r="JZC304" s="97"/>
      <c r="JZD304" s="97"/>
      <c r="JZE304" s="97"/>
      <c r="JZF304" s="97"/>
      <c r="JZG304" s="97"/>
      <c r="JZH304" s="97"/>
      <c r="JZI304" s="97"/>
      <c r="JZJ304" s="97"/>
      <c r="JZK304" s="97"/>
      <c r="JZL304" s="97"/>
      <c r="JZM304" s="97"/>
      <c r="JZN304" s="97"/>
      <c r="JZO304" s="97"/>
      <c r="JZP304" s="97"/>
      <c r="JZQ304" s="97"/>
      <c r="JZR304" s="97"/>
      <c r="JZS304" s="97"/>
      <c r="JZT304" s="97"/>
      <c r="JZU304" s="97"/>
      <c r="JZV304" s="97"/>
      <c r="JZW304" s="97"/>
      <c r="JZX304" s="97"/>
      <c r="JZY304" s="97"/>
      <c r="JZZ304" s="97"/>
      <c r="KAA304" s="97"/>
      <c r="KAB304" s="97"/>
      <c r="KAC304" s="97"/>
      <c r="KAD304" s="97"/>
      <c r="KAE304" s="97"/>
      <c r="KAF304" s="97"/>
      <c r="KAG304" s="97"/>
      <c r="KAH304" s="97"/>
      <c r="KAI304" s="97"/>
      <c r="KAJ304" s="97"/>
      <c r="KAK304" s="97"/>
      <c r="KAL304" s="97"/>
      <c r="KAM304" s="97"/>
      <c r="KAN304" s="97"/>
      <c r="KAO304" s="97"/>
      <c r="KAP304" s="97"/>
      <c r="KAQ304" s="97"/>
      <c r="KAR304" s="97"/>
      <c r="KAS304" s="97"/>
      <c r="KAT304" s="97"/>
      <c r="KAU304" s="97"/>
      <c r="KAV304" s="97"/>
      <c r="KAW304" s="97"/>
      <c r="KAX304" s="97"/>
      <c r="KAY304" s="97"/>
      <c r="KAZ304" s="97"/>
      <c r="KBA304" s="97"/>
      <c r="KBB304" s="97"/>
      <c r="KBC304" s="97"/>
      <c r="KBD304" s="97"/>
      <c r="KBE304" s="97"/>
      <c r="KBF304" s="97"/>
      <c r="KBG304" s="97"/>
      <c r="KBH304" s="97"/>
      <c r="KBI304" s="97"/>
      <c r="KBJ304" s="97"/>
      <c r="KBK304" s="97"/>
      <c r="KBL304" s="97"/>
      <c r="KBM304" s="97"/>
      <c r="KBN304" s="97"/>
      <c r="KBO304" s="97"/>
      <c r="KBP304" s="97"/>
      <c r="KBQ304" s="97"/>
      <c r="KBR304" s="97"/>
      <c r="KBS304" s="97"/>
      <c r="KBT304" s="97"/>
      <c r="KBU304" s="97"/>
      <c r="KBV304" s="97"/>
      <c r="KBW304" s="97"/>
      <c r="KBX304" s="97"/>
      <c r="KBY304" s="97"/>
      <c r="KBZ304" s="97"/>
      <c r="KCA304" s="97"/>
      <c r="KCB304" s="97"/>
      <c r="KCC304" s="97"/>
      <c r="KCD304" s="97"/>
      <c r="KCE304" s="97"/>
      <c r="KCF304" s="97"/>
      <c r="KCG304" s="97"/>
      <c r="KCH304" s="97"/>
      <c r="KCI304" s="97"/>
      <c r="KCJ304" s="97"/>
      <c r="KCK304" s="97"/>
      <c r="KCL304" s="97"/>
      <c r="KCM304" s="97"/>
      <c r="KCN304" s="97"/>
      <c r="KCO304" s="97"/>
      <c r="KCP304" s="97"/>
      <c r="KCQ304" s="97"/>
      <c r="KCR304" s="97"/>
      <c r="KCS304" s="97"/>
      <c r="KCT304" s="97"/>
      <c r="KCU304" s="97"/>
      <c r="KCV304" s="97"/>
      <c r="KCW304" s="97"/>
      <c r="KCX304" s="97"/>
      <c r="KCY304" s="97"/>
      <c r="KCZ304" s="97"/>
      <c r="KDA304" s="97"/>
      <c r="KDB304" s="97"/>
      <c r="KDC304" s="97"/>
      <c r="KDD304" s="97"/>
      <c r="KDE304" s="97"/>
      <c r="KDF304" s="97"/>
      <c r="KDG304" s="97"/>
      <c r="KDH304" s="97"/>
      <c r="KDI304" s="97"/>
      <c r="KDJ304" s="97"/>
      <c r="KDK304" s="97"/>
      <c r="KDL304" s="97"/>
      <c r="KDM304" s="97"/>
      <c r="KDN304" s="97"/>
      <c r="KDO304" s="97"/>
      <c r="KDP304" s="97"/>
      <c r="KDQ304" s="97"/>
      <c r="KDR304" s="97"/>
      <c r="KDS304" s="97"/>
      <c r="KDT304" s="97"/>
      <c r="KDU304" s="97"/>
      <c r="KDV304" s="97"/>
      <c r="KDW304" s="97"/>
      <c r="KDX304" s="97"/>
      <c r="KDY304" s="97"/>
      <c r="KDZ304" s="97"/>
      <c r="KEA304" s="97"/>
      <c r="KEB304" s="97"/>
      <c r="KEC304" s="97"/>
      <c r="KED304" s="97"/>
      <c r="KEE304" s="97"/>
      <c r="KEF304" s="97"/>
      <c r="KEG304" s="97"/>
      <c r="KEH304" s="97"/>
      <c r="KEI304" s="97"/>
      <c r="KEJ304" s="97"/>
      <c r="KEK304" s="97"/>
      <c r="KEL304" s="97"/>
      <c r="KEM304" s="97"/>
      <c r="KEN304" s="97"/>
      <c r="KEO304" s="97"/>
      <c r="KEP304" s="97"/>
      <c r="KEQ304" s="97"/>
      <c r="KER304" s="97"/>
      <c r="KES304" s="97"/>
      <c r="KET304" s="97"/>
      <c r="KEU304" s="97"/>
      <c r="KEV304" s="97"/>
      <c r="KEW304" s="97"/>
      <c r="KEX304" s="97"/>
      <c r="KEY304" s="97"/>
      <c r="KEZ304" s="97"/>
      <c r="KFA304" s="97"/>
      <c r="KFB304" s="97"/>
      <c r="KFC304" s="97"/>
      <c r="KFD304" s="97"/>
      <c r="KFE304" s="97"/>
      <c r="KFF304" s="97"/>
      <c r="KFG304" s="97"/>
      <c r="KFH304" s="97"/>
      <c r="KFI304" s="97"/>
      <c r="KFJ304" s="97"/>
      <c r="KFK304" s="97"/>
      <c r="KFL304" s="97"/>
      <c r="KFM304" s="97"/>
      <c r="KFN304" s="97"/>
      <c r="KFO304" s="97"/>
      <c r="KFP304" s="97"/>
      <c r="KFQ304" s="97"/>
      <c r="KFR304" s="97"/>
      <c r="KFS304" s="97"/>
      <c r="KFT304" s="97"/>
      <c r="KFU304" s="97"/>
      <c r="KFV304" s="97"/>
      <c r="KFW304" s="97"/>
      <c r="KFX304" s="97"/>
      <c r="KFY304" s="97"/>
      <c r="KFZ304" s="97"/>
      <c r="KGA304" s="97"/>
      <c r="KGB304" s="97"/>
      <c r="KGC304" s="97"/>
      <c r="KGD304" s="97"/>
      <c r="KGE304" s="97"/>
      <c r="KGF304" s="97"/>
      <c r="KGG304" s="97"/>
      <c r="KGH304" s="97"/>
      <c r="KGI304" s="97"/>
      <c r="KGJ304" s="97"/>
      <c r="KGK304" s="97"/>
      <c r="KGL304" s="97"/>
      <c r="KGM304" s="97"/>
      <c r="KGN304" s="97"/>
      <c r="KGO304" s="97"/>
      <c r="KGP304" s="97"/>
      <c r="KGQ304" s="97"/>
      <c r="KGR304" s="97"/>
      <c r="KGS304" s="97"/>
      <c r="KGT304" s="97"/>
      <c r="KGU304" s="97"/>
      <c r="KGV304" s="97"/>
      <c r="KGW304" s="97"/>
      <c r="KGX304" s="97"/>
      <c r="KGY304" s="97"/>
      <c r="KGZ304" s="97"/>
      <c r="KHA304" s="97"/>
      <c r="KHB304" s="97"/>
      <c r="KHC304" s="97"/>
      <c r="KHD304" s="97"/>
      <c r="KHE304" s="97"/>
      <c r="KHF304" s="97"/>
      <c r="KHG304" s="97"/>
      <c r="KHH304" s="97"/>
      <c r="KHI304" s="97"/>
      <c r="KHJ304" s="97"/>
      <c r="KHK304" s="97"/>
      <c r="KHL304" s="97"/>
      <c r="KHM304" s="97"/>
      <c r="KHN304" s="97"/>
      <c r="KHO304" s="97"/>
      <c r="KHP304" s="97"/>
      <c r="KHQ304" s="97"/>
      <c r="KHR304" s="97"/>
      <c r="KHS304" s="97"/>
      <c r="KHT304" s="97"/>
      <c r="KHU304" s="97"/>
      <c r="KHV304" s="97"/>
      <c r="KHW304" s="97"/>
      <c r="KHX304" s="97"/>
      <c r="KHY304" s="97"/>
      <c r="KHZ304" s="97"/>
      <c r="KIA304" s="97"/>
      <c r="KIB304" s="97"/>
      <c r="KIC304" s="97"/>
      <c r="KID304" s="97"/>
      <c r="KIE304" s="97"/>
      <c r="KIF304" s="97"/>
      <c r="KIG304" s="97"/>
      <c r="KIH304" s="97"/>
      <c r="KII304" s="97"/>
      <c r="KIJ304" s="97"/>
      <c r="KIK304" s="97"/>
      <c r="KIL304" s="97"/>
      <c r="KIM304" s="97"/>
      <c r="KIN304" s="97"/>
      <c r="KIO304" s="97"/>
      <c r="KIP304" s="97"/>
      <c r="KIQ304" s="97"/>
      <c r="KIR304" s="97"/>
      <c r="KIS304" s="97"/>
      <c r="KIT304" s="97"/>
      <c r="KIU304" s="97"/>
      <c r="KIV304" s="97"/>
      <c r="KIW304" s="97"/>
      <c r="KIX304" s="97"/>
      <c r="KIY304" s="97"/>
      <c r="KIZ304" s="97"/>
      <c r="KJA304" s="97"/>
      <c r="KJB304" s="97"/>
      <c r="KJC304" s="97"/>
      <c r="KJD304" s="97"/>
      <c r="KJE304" s="97"/>
      <c r="KJF304" s="97"/>
      <c r="KJG304" s="97"/>
      <c r="KJH304" s="97"/>
      <c r="KJI304" s="97"/>
      <c r="KJJ304" s="97"/>
      <c r="KJK304" s="97"/>
      <c r="KJL304" s="97"/>
      <c r="KJM304" s="97"/>
      <c r="KJN304" s="97"/>
      <c r="KJO304" s="97"/>
      <c r="KJP304" s="97"/>
      <c r="KJQ304" s="97"/>
      <c r="KJR304" s="97"/>
      <c r="KJS304" s="97"/>
      <c r="KJT304" s="97"/>
      <c r="KJU304" s="97"/>
      <c r="KJV304" s="97"/>
      <c r="KJW304" s="97"/>
      <c r="KJX304" s="97"/>
      <c r="KJY304" s="97"/>
      <c r="KJZ304" s="97"/>
      <c r="KKA304" s="97"/>
      <c r="KKB304" s="97"/>
      <c r="KKC304" s="97"/>
      <c r="KKD304" s="97"/>
      <c r="KKE304" s="97"/>
      <c r="KKF304" s="97"/>
      <c r="KKG304" s="97"/>
      <c r="KKH304" s="97"/>
      <c r="KKI304" s="97"/>
      <c r="KKJ304" s="97"/>
      <c r="KKK304" s="97"/>
      <c r="KKL304" s="97"/>
      <c r="KKM304" s="97"/>
      <c r="KKN304" s="97"/>
      <c r="KKO304" s="97"/>
      <c r="KKP304" s="97"/>
      <c r="KKQ304" s="97"/>
      <c r="KKR304" s="97"/>
      <c r="KKS304" s="97"/>
      <c r="KKT304" s="97"/>
      <c r="KKU304" s="97"/>
      <c r="KKV304" s="97"/>
      <c r="KKW304" s="97"/>
      <c r="KKX304" s="97"/>
      <c r="KKY304" s="97"/>
      <c r="KKZ304" s="97"/>
      <c r="KLA304" s="97"/>
      <c r="KLB304" s="97"/>
      <c r="KLC304" s="97"/>
      <c r="KLD304" s="97"/>
      <c r="KLE304" s="97"/>
      <c r="KLF304" s="97"/>
      <c r="KLG304" s="97"/>
      <c r="KLH304" s="97"/>
      <c r="KLI304" s="97"/>
      <c r="KLJ304" s="97"/>
      <c r="KLK304" s="97"/>
      <c r="KLL304" s="97"/>
      <c r="KLM304" s="97"/>
      <c r="KLN304" s="97"/>
      <c r="KLO304" s="97"/>
      <c r="KLP304" s="97"/>
      <c r="KLQ304" s="97"/>
      <c r="KLR304" s="97"/>
      <c r="KLS304" s="97"/>
      <c r="KLT304" s="97"/>
      <c r="KLU304" s="97"/>
      <c r="KLV304" s="97"/>
      <c r="KLW304" s="97"/>
      <c r="KLX304" s="97"/>
      <c r="KLY304" s="97"/>
      <c r="KLZ304" s="97"/>
      <c r="KMA304" s="97"/>
      <c r="KMB304" s="97"/>
      <c r="KMC304" s="97"/>
      <c r="KMD304" s="97"/>
      <c r="KME304" s="97"/>
      <c r="KMF304" s="97"/>
      <c r="KMG304" s="97"/>
      <c r="KMH304" s="97"/>
      <c r="KMI304" s="97"/>
      <c r="KMJ304" s="97"/>
      <c r="KMK304" s="97"/>
      <c r="KML304" s="97"/>
      <c r="KMM304" s="97"/>
      <c r="KMN304" s="97"/>
      <c r="KMO304" s="97"/>
      <c r="KMP304" s="97"/>
      <c r="KMQ304" s="97"/>
      <c r="KMR304" s="97"/>
      <c r="KMS304" s="97"/>
      <c r="KMT304" s="97"/>
      <c r="KMU304" s="97"/>
      <c r="KMV304" s="97"/>
      <c r="KMW304" s="97"/>
      <c r="KMX304" s="97"/>
      <c r="KMY304" s="97"/>
      <c r="KMZ304" s="97"/>
      <c r="KNA304" s="97"/>
      <c r="KNB304" s="97"/>
      <c r="KNC304" s="97"/>
      <c r="KND304" s="97"/>
      <c r="KNE304" s="97"/>
      <c r="KNF304" s="97"/>
      <c r="KNG304" s="97"/>
      <c r="KNH304" s="97"/>
      <c r="KNI304" s="97"/>
      <c r="KNJ304" s="97"/>
      <c r="KNK304" s="97"/>
      <c r="KNL304" s="97"/>
      <c r="KNM304" s="97"/>
      <c r="KNN304" s="97"/>
      <c r="KNO304" s="97"/>
      <c r="KNP304" s="97"/>
      <c r="KNQ304" s="97"/>
      <c r="KNR304" s="97"/>
      <c r="KNS304" s="97"/>
      <c r="KNT304" s="97"/>
      <c r="KNU304" s="97"/>
      <c r="KNV304" s="97"/>
      <c r="KNW304" s="97"/>
      <c r="KNX304" s="97"/>
      <c r="KNY304" s="97"/>
      <c r="KNZ304" s="97"/>
      <c r="KOA304" s="97"/>
      <c r="KOB304" s="97"/>
      <c r="KOC304" s="97"/>
      <c r="KOD304" s="97"/>
      <c r="KOE304" s="97"/>
      <c r="KOF304" s="97"/>
      <c r="KOG304" s="97"/>
      <c r="KOH304" s="97"/>
      <c r="KOI304" s="97"/>
      <c r="KOJ304" s="97"/>
      <c r="KOK304" s="97"/>
      <c r="KOL304" s="97"/>
      <c r="KOM304" s="97"/>
      <c r="KON304" s="97"/>
      <c r="KOO304" s="97"/>
      <c r="KOP304" s="97"/>
      <c r="KOQ304" s="97"/>
      <c r="KOR304" s="97"/>
      <c r="KOS304" s="97"/>
      <c r="KOT304" s="97"/>
      <c r="KOU304" s="97"/>
      <c r="KOV304" s="97"/>
      <c r="KOW304" s="97"/>
      <c r="KOX304" s="97"/>
      <c r="KOY304" s="97"/>
      <c r="KOZ304" s="97"/>
      <c r="KPA304" s="97"/>
      <c r="KPB304" s="97"/>
      <c r="KPC304" s="97"/>
      <c r="KPD304" s="97"/>
      <c r="KPE304" s="97"/>
      <c r="KPF304" s="97"/>
      <c r="KPG304" s="97"/>
      <c r="KPH304" s="97"/>
      <c r="KPI304" s="97"/>
      <c r="KPJ304" s="97"/>
      <c r="KPK304" s="97"/>
      <c r="KPL304" s="97"/>
      <c r="KPM304" s="97"/>
      <c r="KPN304" s="97"/>
      <c r="KPO304" s="97"/>
      <c r="KPP304" s="97"/>
      <c r="KPQ304" s="97"/>
      <c r="KPR304" s="97"/>
      <c r="KPS304" s="97"/>
      <c r="KPT304" s="97"/>
      <c r="KPU304" s="97"/>
      <c r="KPV304" s="97"/>
      <c r="KPW304" s="97"/>
      <c r="KPX304" s="97"/>
      <c r="KPY304" s="97"/>
      <c r="KPZ304" s="97"/>
      <c r="KQA304" s="97"/>
      <c r="KQB304" s="97"/>
      <c r="KQC304" s="97"/>
      <c r="KQD304" s="97"/>
      <c r="KQE304" s="97"/>
      <c r="KQF304" s="97"/>
      <c r="KQG304" s="97"/>
      <c r="KQH304" s="97"/>
      <c r="KQI304" s="97"/>
      <c r="KQJ304" s="97"/>
      <c r="KQK304" s="97"/>
      <c r="KQL304" s="97"/>
      <c r="KQM304" s="97"/>
      <c r="KQN304" s="97"/>
      <c r="KQO304" s="97"/>
      <c r="KQP304" s="97"/>
      <c r="KQQ304" s="97"/>
      <c r="KQR304" s="97"/>
      <c r="KQS304" s="97"/>
      <c r="KQT304" s="97"/>
      <c r="KQU304" s="97"/>
      <c r="KQV304" s="97"/>
      <c r="KQW304" s="97"/>
      <c r="KQX304" s="97"/>
      <c r="KQY304" s="97"/>
      <c r="KQZ304" s="97"/>
      <c r="KRA304" s="97"/>
      <c r="KRB304" s="97"/>
      <c r="KRC304" s="97"/>
      <c r="KRD304" s="97"/>
      <c r="KRE304" s="97"/>
      <c r="KRF304" s="97"/>
      <c r="KRG304" s="97"/>
      <c r="KRH304" s="97"/>
      <c r="KRI304" s="97"/>
      <c r="KRJ304" s="97"/>
      <c r="KRK304" s="97"/>
      <c r="KRL304" s="97"/>
      <c r="KRM304" s="97"/>
      <c r="KRN304" s="97"/>
      <c r="KRO304" s="97"/>
      <c r="KRP304" s="97"/>
      <c r="KRQ304" s="97"/>
      <c r="KRR304" s="97"/>
      <c r="KRS304" s="97"/>
      <c r="KRT304" s="97"/>
      <c r="KRU304" s="97"/>
      <c r="KRV304" s="97"/>
      <c r="KRW304" s="97"/>
      <c r="KRX304" s="97"/>
      <c r="KRY304" s="97"/>
      <c r="KRZ304" s="97"/>
      <c r="KSA304" s="97"/>
      <c r="KSB304" s="97"/>
      <c r="KSC304" s="97"/>
      <c r="KSD304" s="97"/>
      <c r="KSE304" s="97"/>
      <c r="KSF304" s="97"/>
      <c r="KSG304" s="97"/>
      <c r="KSH304" s="97"/>
      <c r="KSI304" s="97"/>
      <c r="KSJ304" s="97"/>
      <c r="KSK304" s="97"/>
      <c r="KSL304" s="97"/>
      <c r="KSM304" s="97"/>
      <c r="KSN304" s="97"/>
      <c r="KSO304" s="97"/>
      <c r="KSP304" s="97"/>
      <c r="KSQ304" s="97"/>
      <c r="KSR304" s="97"/>
      <c r="KSS304" s="97"/>
      <c r="KST304" s="97"/>
      <c r="KSU304" s="97"/>
      <c r="KSV304" s="97"/>
      <c r="KSW304" s="97"/>
      <c r="KSX304" s="97"/>
      <c r="KSY304" s="97"/>
      <c r="KSZ304" s="97"/>
      <c r="KTA304" s="97"/>
      <c r="KTB304" s="97"/>
      <c r="KTC304" s="97"/>
      <c r="KTD304" s="97"/>
      <c r="KTE304" s="97"/>
      <c r="KTF304" s="97"/>
      <c r="KTG304" s="97"/>
      <c r="KTH304" s="97"/>
      <c r="KTI304" s="97"/>
      <c r="KTJ304" s="97"/>
      <c r="KTK304" s="97"/>
      <c r="KTL304" s="97"/>
      <c r="KTM304" s="97"/>
      <c r="KTN304" s="97"/>
      <c r="KTO304" s="97"/>
      <c r="KTP304" s="97"/>
      <c r="KTQ304" s="97"/>
      <c r="KTR304" s="97"/>
      <c r="KTS304" s="97"/>
      <c r="KTT304" s="97"/>
      <c r="KTU304" s="97"/>
      <c r="KTV304" s="97"/>
      <c r="KTW304" s="97"/>
      <c r="KTX304" s="97"/>
      <c r="KTY304" s="97"/>
      <c r="KTZ304" s="97"/>
      <c r="KUA304" s="97"/>
      <c r="KUB304" s="97"/>
      <c r="KUC304" s="97"/>
      <c r="KUD304" s="97"/>
      <c r="KUE304" s="97"/>
      <c r="KUF304" s="97"/>
      <c r="KUG304" s="97"/>
      <c r="KUH304" s="97"/>
      <c r="KUI304" s="97"/>
      <c r="KUJ304" s="97"/>
      <c r="KUK304" s="97"/>
      <c r="KUL304" s="97"/>
      <c r="KUM304" s="97"/>
      <c r="KUN304" s="97"/>
      <c r="KUO304" s="97"/>
      <c r="KUP304" s="97"/>
      <c r="KUQ304" s="97"/>
      <c r="KUR304" s="97"/>
      <c r="KUS304" s="97"/>
      <c r="KUT304" s="97"/>
      <c r="KUU304" s="97"/>
      <c r="KUV304" s="97"/>
      <c r="KUW304" s="97"/>
      <c r="KUX304" s="97"/>
      <c r="KUY304" s="97"/>
      <c r="KUZ304" s="97"/>
      <c r="KVA304" s="97"/>
      <c r="KVB304" s="97"/>
      <c r="KVC304" s="97"/>
      <c r="KVD304" s="97"/>
      <c r="KVE304" s="97"/>
      <c r="KVF304" s="97"/>
      <c r="KVG304" s="97"/>
      <c r="KVH304" s="97"/>
      <c r="KVI304" s="97"/>
      <c r="KVJ304" s="97"/>
      <c r="KVK304" s="97"/>
      <c r="KVL304" s="97"/>
      <c r="KVM304" s="97"/>
      <c r="KVN304" s="97"/>
      <c r="KVO304" s="97"/>
      <c r="KVP304" s="97"/>
      <c r="KVQ304" s="97"/>
      <c r="KVR304" s="97"/>
      <c r="KVS304" s="97"/>
      <c r="KVT304" s="97"/>
      <c r="KVU304" s="97"/>
      <c r="KVV304" s="97"/>
      <c r="KVW304" s="97"/>
      <c r="KVX304" s="97"/>
      <c r="KVY304" s="97"/>
      <c r="KVZ304" s="97"/>
      <c r="KWA304" s="97"/>
      <c r="KWB304" s="97"/>
      <c r="KWC304" s="97"/>
      <c r="KWD304" s="97"/>
      <c r="KWE304" s="97"/>
      <c r="KWF304" s="97"/>
      <c r="KWG304" s="97"/>
      <c r="KWH304" s="97"/>
      <c r="KWI304" s="97"/>
      <c r="KWJ304" s="97"/>
      <c r="KWK304" s="97"/>
      <c r="KWL304" s="97"/>
      <c r="KWM304" s="97"/>
      <c r="KWN304" s="97"/>
      <c r="KWO304" s="97"/>
      <c r="KWP304" s="97"/>
      <c r="KWQ304" s="97"/>
      <c r="KWR304" s="97"/>
      <c r="KWS304" s="97"/>
      <c r="KWT304" s="97"/>
      <c r="KWU304" s="97"/>
      <c r="KWV304" s="97"/>
      <c r="KWW304" s="97"/>
      <c r="KWX304" s="97"/>
      <c r="KWY304" s="97"/>
      <c r="KWZ304" s="97"/>
      <c r="KXA304" s="97"/>
      <c r="KXB304" s="97"/>
      <c r="KXC304" s="97"/>
      <c r="KXD304" s="97"/>
      <c r="KXE304" s="97"/>
      <c r="KXF304" s="97"/>
      <c r="KXG304" s="97"/>
      <c r="KXH304" s="97"/>
      <c r="KXI304" s="97"/>
      <c r="KXJ304" s="97"/>
      <c r="KXK304" s="97"/>
      <c r="KXL304" s="97"/>
      <c r="KXM304" s="97"/>
      <c r="KXN304" s="97"/>
      <c r="KXO304" s="97"/>
      <c r="KXP304" s="97"/>
      <c r="KXQ304" s="97"/>
      <c r="KXR304" s="97"/>
      <c r="KXS304" s="97"/>
      <c r="KXT304" s="97"/>
      <c r="KXU304" s="97"/>
      <c r="KXV304" s="97"/>
      <c r="KXW304" s="97"/>
      <c r="KXX304" s="97"/>
      <c r="KXY304" s="97"/>
      <c r="KXZ304" s="97"/>
      <c r="KYA304" s="97"/>
      <c r="KYB304" s="97"/>
      <c r="KYC304" s="97"/>
      <c r="KYD304" s="97"/>
      <c r="KYE304" s="97"/>
      <c r="KYF304" s="97"/>
      <c r="KYG304" s="97"/>
      <c r="KYH304" s="97"/>
      <c r="KYI304" s="97"/>
      <c r="KYJ304" s="97"/>
      <c r="KYK304" s="97"/>
      <c r="KYL304" s="97"/>
      <c r="KYM304" s="97"/>
      <c r="KYN304" s="97"/>
      <c r="KYO304" s="97"/>
      <c r="KYP304" s="97"/>
      <c r="KYQ304" s="97"/>
      <c r="KYR304" s="97"/>
      <c r="KYS304" s="97"/>
      <c r="KYT304" s="97"/>
      <c r="KYU304" s="97"/>
      <c r="KYV304" s="97"/>
      <c r="KYW304" s="97"/>
      <c r="KYX304" s="97"/>
      <c r="KYY304" s="97"/>
      <c r="KYZ304" s="97"/>
      <c r="KZA304" s="97"/>
      <c r="KZB304" s="97"/>
      <c r="KZC304" s="97"/>
      <c r="KZD304" s="97"/>
      <c r="KZE304" s="97"/>
      <c r="KZF304" s="97"/>
      <c r="KZG304" s="97"/>
      <c r="KZH304" s="97"/>
      <c r="KZI304" s="97"/>
      <c r="KZJ304" s="97"/>
      <c r="KZK304" s="97"/>
      <c r="KZL304" s="97"/>
      <c r="KZM304" s="97"/>
      <c r="KZN304" s="97"/>
      <c r="KZO304" s="97"/>
      <c r="KZP304" s="97"/>
      <c r="KZQ304" s="97"/>
      <c r="KZR304" s="97"/>
      <c r="KZS304" s="97"/>
      <c r="KZT304" s="97"/>
      <c r="KZU304" s="97"/>
      <c r="KZV304" s="97"/>
      <c r="KZW304" s="97"/>
      <c r="KZX304" s="97"/>
      <c r="KZY304" s="97"/>
      <c r="KZZ304" s="97"/>
      <c r="LAA304" s="97"/>
      <c r="LAB304" s="97"/>
      <c r="LAC304" s="97"/>
      <c r="LAD304" s="97"/>
      <c r="LAE304" s="97"/>
      <c r="LAF304" s="97"/>
      <c r="LAG304" s="97"/>
      <c r="LAH304" s="97"/>
      <c r="LAI304" s="97"/>
      <c r="LAJ304" s="97"/>
      <c r="LAK304" s="97"/>
      <c r="LAL304" s="97"/>
      <c r="LAM304" s="97"/>
      <c r="LAN304" s="97"/>
      <c r="LAO304" s="97"/>
      <c r="LAP304" s="97"/>
      <c r="LAQ304" s="97"/>
      <c r="LAR304" s="97"/>
      <c r="LAS304" s="97"/>
      <c r="LAT304" s="97"/>
      <c r="LAU304" s="97"/>
      <c r="LAV304" s="97"/>
      <c r="LAW304" s="97"/>
      <c r="LAX304" s="97"/>
      <c r="LAY304" s="97"/>
      <c r="LAZ304" s="97"/>
      <c r="LBA304" s="97"/>
      <c r="LBB304" s="97"/>
      <c r="LBC304" s="97"/>
      <c r="LBD304" s="97"/>
      <c r="LBE304" s="97"/>
      <c r="LBF304" s="97"/>
      <c r="LBG304" s="97"/>
      <c r="LBH304" s="97"/>
      <c r="LBI304" s="97"/>
      <c r="LBJ304" s="97"/>
      <c r="LBK304" s="97"/>
      <c r="LBL304" s="97"/>
      <c r="LBM304" s="97"/>
      <c r="LBN304" s="97"/>
      <c r="LBO304" s="97"/>
      <c r="LBP304" s="97"/>
      <c r="LBQ304" s="97"/>
      <c r="LBR304" s="97"/>
      <c r="LBS304" s="97"/>
      <c r="LBT304" s="97"/>
      <c r="LBU304" s="97"/>
      <c r="LBV304" s="97"/>
      <c r="LBW304" s="97"/>
      <c r="LBX304" s="97"/>
      <c r="LBY304" s="97"/>
      <c r="LBZ304" s="97"/>
      <c r="LCA304" s="97"/>
      <c r="LCB304" s="97"/>
      <c r="LCC304" s="97"/>
      <c r="LCD304" s="97"/>
      <c r="LCE304" s="97"/>
      <c r="LCF304" s="97"/>
      <c r="LCG304" s="97"/>
      <c r="LCH304" s="97"/>
      <c r="LCI304" s="97"/>
      <c r="LCJ304" s="97"/>
      <c r="LCK304" s="97"/>
      <c r="LCL304" s="97"/>
      <c r="LCM304" s="97"/>
      <c r="LCN304" s="97"/>
      <c r="LCO304" s="97"/>
      <c r="LCP304" s="97"/>
      <c r="LCQ304" s="97"/>
      <c r="LCR304" s="97"/>
      <c r="LCS304" s="97"/>
      <c r="LCT304" s="97"/>
      <c r="LCU304" s="97"/>
      <c r="LCV304" s="97"/>
      <c r="LCW304" s="97"/>
      <c r="LCX304" s="97"/>
      <c r="LCY304" s="97"/>
      <c r="LCZ304" s="97"/>
      <c r="LDA304" s="97"/>
      <c r="LDB304" s="97"/>
      <c r="LDC304" s="97"/>
      <c r="LDD304" s="97"/>
      <c r="LDE304" s="97"/>
      <c r="LDF304" s="97"/>
      <c r="LDG304" s="97"/>
      <c r="LDH304" s="97"/>
      <c r="LDI304" s="97"/>
      <c r="LDJ304" s="97"/>
      <c r="LDK304" s="97"/>
      <c r="LDL304" s="97"/>
      <c r="LDM304" s="97"/>
      <c r="LDN304" s="97"/>
      <c r="LDO304" s="97"/>
      <c r="LDP304" s="97"/>
      <c r="LDQ304" s="97"/>
      <c r="LDR304" s="97"/>
      <c r="LDS304" s="97"/>
      <c r="LDT304" s="97"/>
      <c r="LDU304" s="97"/>
      <c r="LDV304" s="97"/>
      <c r="LDW304" s="97"/>
      <c r="LDX304" s="97"/>
      <c r="LDY304" s="97"/>
      <c r="LDZ304" s="97"/>
      <c r="LEA304" s="97"/>
      <c r="LEB304" s="97"/>
      <c r="LEC304" s="97"/>
      <c r="LED304" s="97"/>
      <c r="LEE304" s="97"/>
      <c r="LEF304" s="97"/>
      <c r="LEG304" s="97"/>
      <c r="LEH304" s="97"/>
      <c r="LEI304" s="97"/>
      <c r="LEJ304" s="97"/>
      <c r="LEK304" s="97"/>
      <c r="LEL304" s="97"/>
      <c r="LEM304" s="97"/>
      <c r="LEN304" s="97"/>
      <c r="LEO304" s="97"/>
      <c r="LEP304" s="97"/>
      <c r="LEQ304" s="97"/>
      <c r="LER304" s="97"/>
      <c r="LES304" s="97"/>
      <c r="LET304" s="97"/>
      <c r="LEU304" s="97"/>
      <c r="LEV304" s="97"/>
      <c r="LEW304" s="97"/>
      <c r="LEX304" s="97"/>
      <c r="LEY304" s="97"/>
      <c r="LEZ304" s="97"/>
      <c r="LFA304" s="97"/>
      <c r="LFB304" s="97"/>
      <c r="LFC304" s="97"/>
      <c r="LFD304" s="97"/>
      <c r="LFE304" s="97"/>
      <c r="LFF304" s="97"/>
      <c r="LFG304" s="97"/>
      <c r="LFH304" s="97"/>
      <c r="LFI304" s="97"/>
      <c r="LFJ304" s="97"/>
      <c r="LFK304" s="97"/>
      <c r="LFL304" s="97"/>
      <c r="LFM304" s="97"/>
      <c r="LFN304" s="97"/>
      <c r="LFO304" s="97"/>
      <c r="LFP304" s="97"/>
      <c r="LFQ304" s="97"/>
      <c r="LFR304" s="97"/>
      <c r="LFS304" s="97"/>
      <c r="LFT304" s="97"/>
      <c r="LFU304" s="97"/>
      <c r="LFV304" s="97"/>
      <c r="LFW304" s="97"/>
      <c r="LFX304" s="97"/>
      <c r="LFY304" s="97"/>
      <c r="LFZ304" s="97"/>
      <c r="LGA304" s="97"/>
      <c r="LGB304" s="97"/>
      <c r="LGC304" s="97"/>
      <c r="LGD304" s="97"/>
      <c r="LGE304" s="97"/>
      <c r="LGF304" s="97"/>
      <c r="LGG304" s="97"/>
      <c r="LGH304" s="97"/>
      <c r="LGI304" s="97"/>
      <c r="LGJ304" s="97"/>
      <c r="LGK304" s="97"/>
      <c r="LGL304" s="97"/>
      <c r="LGM304" s="97"/>
      <c r="LGN304" s="97"/>
      <c r="LGO304" s="97"/>
      <c r="LGP304" s="97"/>
      <c r="LGQ304" s="97"/>
      <c r="LGR304" s="97"/>
      <c r="LGS304" s="97"/>
      <c r="LGT304" s="97"/>
      <c r="LGU304" s="97"/>
      <c r="LGV304" s="97"/>
      <c r="LGW304" s="97"/>
      <c r="LGX304" s="97"/>
      <c r="LGY304" s="97"/>
      <c r="LGZ304" s="97"/>
      <c r="LHA304" s="97"/>
      <c r="LHB304" s="97"/>
      <c r="LHC304" s="97"/>
      <c r="LHD304" s="97"/>
      <c r="LHE304" s="97"/>
      <c r="LHF304" s="97"/>
      <c r="LHG304" s="97"/>
      <c r="LHH304" s="97"/>
      <c r="LHI304" s="97"/>
      <c r="LHJ304" s="97"/>
      <c r="LHK304" s="97"/>
      <c r="LHL304" s="97"/>
      <c r="LHM304" s="97"/>
      <c r="LHN304" s="97"/>
      <c r="LHO304" s="97"/>
      <c r="LHP304" s="97"/>
      <c r="LHQ304" s="97"/>
      <c r="LHR304" s="97"/>
      <c r="LHS304" s="97"/>
      <c r="LHT304" s="97"/>
      <c r="LHU304" s="97"/>
      <c r="LHV304" s="97"/>
      <c r="LHW304" s="97"/>
      <c r="LHX304" s="97"/>
      <c r="LHY304" s="97"/>
      <c r="LHZ304" s="97"/>
      <c r="LIA304" s="97"/>
      <c r="LIB304" s="97"/>
      <c r="LIC304" s="97"/>
      <c r="LID304" s="97"/>
      <c r="LIE304" s="97"/>
      <c r="LIF304" s="97"/>
      <c r="LIG304" s="97"/>
      <c r="LIH304" s="97"/>
      <c r="LII304" s="97"/>
      <c r="LIJ304" s="97"/>
      <c r="LIK304" s="97"/>
      <c r="LIL304" s="97"/>
      <c r="LIM304" s="97"/>
      <c r="LIN304" s="97"/>
      <c r="LIO304" s="97"/>
      <c r="LIP304" s="97"/>
      <c r="LIQ304" s="97"/>
      <c r="LIR304" s="97"/>
      <c r="LIS304" s="97"/>
      <c r="LIT304" s="97"/>
      <c r="LIU304" s="97"/>
      <c r="LIV304" s="97"/>
      <c r="LIW304" s="97"/>
      <c r="LIX304" s="97"/>
      <c r="LIY304" s="97"/>
      <c r="LIZ304" s="97"/>
      <c r="LJA304" s="97"/>
      <c r="LJB304" s="97"/>
      <c r="LJC304" s="97"/>
      <c r="LJD304" s="97"/>
      <c r="LJE304" s="97"/>
      <c r="LJF304" s="97"/>
      <c r="LJG304" s="97"/>
      <c r="LJH304" s="97"/>
      <c r="LJI304" s="97"/>
      <c r="LJJ304" s="97"/>
      <c r="LJK304" s="97"/>
      <c r="LJL304" s="97"/>
      <c r="LJM304" s="97"/>
      <c r="LJN304" s="97"/>
      <c r="LJO304" s="97"/>
      <c r="LJP304" s="97"/>
      <c r="LJQ304" s="97"/>
      <c r="LJR304" s="97"/>
      <c r="LJS304" s="97"/>
      <c r="LJT304" s="97"/>
      <c r="LJU304" s="97"/>
      <c r="LJV304" s="97"/>
      <c r="LJW304" s="97"/>
      <c r="LJX304" s="97"/>
      <c r="LJY304" s="97"/>
      <c r="LJZ304" s="97"/>
      <c r="LKA304" s="97"/>
      <c r="LKB304" s="97"/>
      <c r="LKC304" s="97"/>
      <c r="LKD304" s="97"/>
      <c r="LKE304" s="97"/>
      <c r="LKF304" s="97"/>
      <c r="LKG304" s="97"/>
      <c r="LKH304" s="97"/>
      <c r="LKI304" s="97"/>
      <c r="LKJ304" s="97"/>
      <c r="LKK304" s="97"/>
      <c r="LKL304" s="97"/>
      <c r="LKM304" s="97"/>
      <c r="LKN304" s="97"/>
      <c r="LKO304" s="97"/>
      <c r="LKP304" s="97"/>
      <c r="LKQ304" s="97"/>
      <c r="LKR304" s="97"/>
      <c r="LKS304" s="97"/>
      <c r="LKT304" s="97"/>
      <c r="LKU304" s="97"/>
      <c r="LKV304" s="97"/>
      <c r="LKW304" s="97"/>
      <c r="LKX304" s="97"/>
      <c r="LKY304" s="97"/>
      <c r="LKZ304" s="97"/>
      <c r="LLA304" s="97"/>
      <c r="LLB304" s="97"/>
      <c r="LLC304" s="97"/>
      <c r="LLD304" s="97"/>
      <c r="LLE304" s="97"/>
      <c r="LLF304" s="97"/>
      <c r="LLG304" s="97"/>
      <c r="LLH304" s="97"/>
      <c r="LLI304" s="97"/>
      <c r="LLJ304" s="97"/>
      <c r="LLK304" s="97"/>
      <c r="LLL304" s="97"/>
      <c r="LLM304" s="97"/>
      <c r="LLN304" s="97"/>
      <c r="LLO304" s="97"/>
      <c r="LLP304" s="97"/>
      <c r="LLQ304" s="97"/>
      <c r="LLR304" s="97"/>
      <c r="LLS304" s="97"/>
      <c r="LLT304" s="97"/>
      <c r="LLU304" s="97"/>
      <c r="LLV304" s="97"/>
      <c r="LLW304" s="97"/>
      <c r="LLX304" s="97"/>
      <c r="LLY304" s="97"/>
      <c r="LLZ304" s="97"/>
      <c r="LMA304" s="97"/>
      <c r="LMB304" s="97"/>
      <c r="LMC304" s="97"/>
      <c r="LMD304" s="97"/>
      <c r="LME304" s="97"/>
      <c r="LMF304" s="97"/>
      <c r="LMG304" s="97"/>
      <c r="LMH304" s="97"/>
      <c r="LMI304" s="97"/>
      <c r="LMJ304" s="97"/>
      <c r="LMK304" s="97"/>
      <c r="LML304" s="97"/>
      <c r="LMM304" s="97"/>
      <c r="LMN304" s="97"/>
      <c r="LMO304" s="97"/>
      <c r="LMP304" s="97"/>
      <c r="LMQ304" s="97"/>
      <c r="LMR304" s="97"/>
      <c r="LMS304" s="97"/>
      <c r="LMT304" s="97"/>
      <c r="LMU304" s="97"/>
      <c r="LMV304" s="97"/>
      <c r="LMW304" s="97"/>
      <c r="LMX304" s="97"/>
      <c r="LMY304" s="97"/>
      <c r="LMZ304" s="97"/>
      <c r="LNA304" s="97"/>
      <c r="LNB304" s="97"/>
      <c r="LNC304" s="97"/>
      <c r="LND304" s="97"/>
      <c r="LNE304" s="97"/>
      <c r="LNF304" s="97"/>
      <c r="LNG304" s="97"/>
      <c r="LNH304" s="97"/>
      <c r="LNI304" s="97"/>
      <c r="LNJ304" s="97"/>
      <c r="LNK304" s="97"/>
      <c r="LNL304" s="97"/>
      <c r="LNM304" s="97"/>
      <c r="LNN304" s="97"/>
      <c r="LNO304" s="97"/>
      <c r="LNP304" s="97"/>
      <c r="LNQ304" s="97"/>
      <c r="LNR304" s="97"/>
      <c r="LNS304" s="97"/>
      <c r="LNT304" s="97"/>
      <c r="LNU304" s="97"/>
      <c r="LNV304" s="97"/>
      <c r="LNW304" s="97"/>
      <c r="LNX304" s="97"/>
      <c r="LNY304" s="97"/>
      <c r="LNZ304" s="97"/>
      <c r="LOA304" s="97"/>
      <c r="LOB304" s="97"/>
      <c r="LOC304" s="97"/>
      <c r="LOD304" s="97"/>
      <c r="LOE304" s="97"/>
      <c r="LOF304" s="97"/>
      <c r="LOG304" s="97"/>
      <c r="LOH304" s="97"/>
      <c r="LOI304" s="97"/>
      <c r="LOJ304" s="97"/>
      <c r="LOK304" s="97"/>
      <c r="LOL304" s="97"/>
      <c r="LOM304" s="97"/>
      <c r="LON304" s="97"/>
      <c r="LOO304" s="97"/>
      <c r="LOP304" s="97"/>
      <c r="LOQ304" s="97"/>
      <c r="LOR304" s="97"/>
      <c r="LOS304" s="97"/>
      <c r="LOT304" s="97"/>
      <c r="LOU304" s="97"/>
      <c r="LOV304" s="97"/>
      <c r="LOW304" s="97"/>
      <c r="LOX304" s="97"/>
      <c r="LOY304" s="97"/>
      <c r="LOZ304" s="97"/>
      <c r="LPA304" s="97"/>
      <c r="LPB304" s="97"/>
      <c r="LPC304" s="97"/>
      <c r="LPD304" s="97"/>
      <c r="LPE304" s="97"/>
      <c r="LPF304" s="97"/>
      <c r="LPG304" s="97"/>
      <c r="LPH304" s="97"/>
      <c r="LPI304" s="97"/>
      <c r="LPJ304" s="97"/>
      <c r="LPK304" s="97"/>
      <c r="LPL304" s="97"/>
      <c r="LPM304" s="97"/>
      <c r="LPN304" s="97"/>
      <c r="LPO304" s="97"/>
      <c r="LPP304" s="97"/>
      <c r="LPQ304" s="97"/>
      <c r="LPR304" s="97"/>
      <c r="LPS304" s="97"/>
      <c r="LPT304" s="97"/>
      <c r="LPU304" s="97"/>
      <c r="LPV304" s="97"/>
      <c r="LPW304" s="97"/>
      <c r="LPX304" s="97"/>
      <c r="LPY304" s="97"/>
      <c r="LPZ304" s="97"/>
      <c r="LQA304" s="97"/>
      <c r="LQB304" s="97"/>
      <c r="LQC304" s="97"/>
      <c r="LQD304" s="97"/>
      <c r="LQE304" s="97"/>
      <c r="LQF304" s="97"/>
      <c r="LQG304" s="97"/>
      <c r="LQH304" s="97"/>
      <c r="LQI304" s="97"/>
      <c r="LQJ304" s="97"/>
      <c r="LQK304" s="97"/>
      <c r="LQL304" s="97"/>
      <c r="LQM304" s="97"/>
      <c r="LQN304" s="97"/>
      <c r="LQO304" s="97"/>
      <c r="LQP304" s="97"/>
      <c r="LQQ304" s="97"/>
      <c r="LQR304" s="97"/>
      <c r="LQS304" s="97"/>
      <c r="LQT304" s="97"/>
      <c r="LQU304" s="97"/>
      <c r="LQV304" s="97"/>
      <c r="LQW304" s="97"/>
      <c r="LQX304" s="97"/>
      <c r="LQY304" s="97"/>
      <c r="LQZ304" s="97"/>
      <c r="LRA304" s="97"/>
      <c r="LRB304" s="97"/>
      <c r="LRC304" s="97"/>
      <c r="LRD304" s="97"/>
      <c r="LRE304" s="97"/>
      <c r="LRF304" s="97"/>
      <c r="LRG304" s="97"/>
      <c r="LRH304" s="97"/>
      <c r="LRI304" s="97"/>
      <c r="LRJ304" s="97"/>
      <c r="LRK304" s="97"/>
      <c r="LRL304" s="97"/>
      <c r="LRM304" s="97"/>
      <c r="LRN304" s="97"/>
      <c r="LRO304" s="97"/>
      <c r="LRP304" s="97"/>
      <c r="LRQ304" s="97"/>
      <c r="LRR304" s="97"/>
      <c r="LRS304" s="97"/>
      <c r="LRT304" s="97"/>
      <c r="LRU304" s="97"/>
      <c r="LRV304" s="97"/>
      <c r="LRW304" s="97"/>
      <c r="LRX304" s="97"/>
      <c r="LRY304" s="97"/>
      <c r="LRZ304" s="97"/>
      <c r="LSA304" s="97"/>
      <c r="LSB304" s="97"/>
      <c r="LSC304" s="97"/>
      <c r="LSD304" s="97"/>
      <c r="LSE304" s="97"/>
      <c r="LSF304" s="97"/>
      <c r="LSG304" s="97"/>
      <c r="LSH304" s="97"/>
      <c r="LSI304" s="97"/>
      <c r="LSJ304" s="97"/>
      <c r="LSK304" s="97"/>
      <c r="LSL304" s="97"/>
      <c r="LSM304" s="97"/>
      <c r="LSN304" s="97"/>
      <c r="LSO304" s="97"/>
      <c r="LSP304" s="97"/>
      <c r="LSQ304" s="97"/>
      <c r="LSR304" s="97"/>
      <c r="LSS304" s="97"/>
      <c r="LST304" s="97"/>
      <c r="LSU304" s="97"/>
      <c r="LSV304" s="97"/>
      <c r="LSW304" s="97"/>
      <c r="LSX304" s="97"/>
      <c r="LSY304" s="97"/>
      <c r="LSZ304" s="97"/>
      <c r="LTA304" s="97"/>
      <c r="LTB304" s="97"/>
      <c r="LTC304" s="97"/>
      <c r="LTD304" s="97"/>
      <c r="LTE304" s="97"/>
      <c r="LTF304" s="97"/>
      <c r="LTG304" s="97"/>
      <c r="LTH304" s="97"/>
      <c r="LTI304" s="97"/>
      <c r="LTJ304" s="97"/>
      <c r="LTK304" s="97"/>
      <c r="LTL304" s="97"/>
      <c r="LTM304" s="97"/>
      <c r="LTN304" s="97"/>
      <c r="LTO304" s="97"/>
      <c r="LTP304" s="97"/>
      <c r="LTQ304" s="97"/>
      <c r="LTR304" s="97"/>
      <c r="LTS304" s="97"/>
      <c r="LTT304" s="97"/>
      <c r="LTU304" s="97"/>
      <c r="LTV304" s="97"/>
      <c r="LTW304" s="97"/>
      <c r="LTX304" s="97"/>
      <c r="LTY304" s="97"/>
      <c r="LTZ304" s="97"/>
      <c r="LUA304" s="97"/>
      <c r="LUB304" s="97"/>
      <c r="LUC304" s="97"/>
      <c r="LUD304" s="97"/>
      <c r="LUE304" s="97"/>
      <c r="LUF304" s="97"/>
      <c r="LUG304" s="97"/>
      <c r="LUH304" s="97"/>
      <c r="LUI304" s="97"/>
      <c r="LUJ304" s="97"/>
      <c r="LUK304" s="97"/>
      <c r="LUL304" s="97"/>
      <c r="LUM304" s="97"/>
      <c r="LUN304" s="97"/>
      <c r="LUO304" s="97"/>
      <c r="LUP304" s="97"/>
      <c r="LUQ304" s="97"/>
      <c r="LUR304" s="97"/>
      <c r="LUS304" s="97"/>
      <c r="LUT304" s="97"/>
      <c r="LUU304" s="97"/>
      <c r="LUV304" s="97"/>
      <c r="LUW304" s="97"/>
      <c r="LUX304" s="97"/>
      <c r="LUY304" s="97"/>
      <c r="LUZ304" s="97"/>
      <c r="LVA304" s="97"/>
      <c r="LVB304" s="97"/>
      <c r="LVC304" s="97"/>
      <c r="LVD304" s="97"/>
      <c r="LVE304" s="97"/>
      <c r="LVF304" s="97"/>
      <c r="LVG304" s="97"/>
      <c r="LVH304" s="97"/>
      <c r="LVI304" s="97"/>
      <c r="LVJ304" s="97"/>
      <c r="LVK304" s="97"/>
      <c r="LVL304" s="97"/>
      <c r="LVM304" s="97"/>
      <c r="LVN304" s="97"/>
      <c r="LVO304" s="97"/>
      <c r="LVP304" s="97"/>
      <c r="LVQ304" s="97"/>
      <c r="LVR304" s="97"/>
      <c r="LVS304" s="97"/>
      <c r="LVT304" s="97"/>
      <c r="LVU304" s="97"/>
      <c r="LVV304" s="97"/>
      <c r="LVW304" s="97"/>
      <c r="LVX304" s="97"/>
      <c r="LVY304" s="97"/>
      <c r="LVZ304" s="97"/>
      <c r="LWA304" s="97"/>
      <c r="LWB304" s="97"/>
      <c r="LWC304" s="97"/>
      <c r="LWD304" s="97"/>
      <c r="LWE304" s="97"/>
      <c r="LWF304" s="97"/>
      <c r="LWG304" s="97"/>
      <c r="LWH304" s="97"/>
      <c r="LWI304" s="97"/>
      <c r="LWJ304" s="97"/>
      <c r="LWK304" s="97"/>
      <c r="LWL304" s="97"/>
      <c r="LWM304" s="97"/>
      <c r="LWN304" s="97"/>
      <c r="LWO304" s="97"/>
      <c r="LWP304" s="97"/>
      <c r="LWQ304" s="97"/>
      <c r="LWR304" s="97"/>
      <c r="LWS304" s="97"/>
      <c r="LWT304" s="97"/>
      <c r="LWU304" s="97"/>
      <c r="LWV304" s="97"/>
      <c r="LWW304" s="97"/>
      <c r="LWX304" s="97"/>
      <c r="LWY304" s="97"/>
      <c r="LWZ304" s="97"/>
      <c r="LXA304" s="97"/>
      <c r="LXB304" s="97"/>
      <c r="LXC304" s="97"/>
      <c r="LXD304" s="97"/>
      <c r="LXE304" s="97"/>
      <c r="LXF304" s="97"/>
      <c r="LXG304" s="97"/>
      <c r="LXH304" s="97"/>
      <c r="LXI304" s="97"/>
      <c r="LXJ304" s="97"/>
      <c r="LXK304" s="97"/>
      <c r="LXL304" s="97"/>
      <c r="LXM304" s="97"/>
      <c r="LXN304" s="97"/>
      <c r="LXO304" s="97"/>
      <c r="LXP304" s="97"/>
      <c r="LXQ304" s="97"/>
      <c r="LXR304" s="97"/>
      <c r="LXS304" s="97"/>
      <c r="LXT304" s="97"/>
      <c r="LXU304" s="97"/>
      <c r="LXV304" s="97"/>
      <c r="LXW304" s="97"/>
      <c r="LXX304" s="97"/>
      <c r="LXY304" s="97"/>
      <c r="LXZ304" s="97"/>
      <c r="LYA304" s="97"/>
      <c r="LYB304" s="97"/>
      <c r="LYC304" s="97"/>
      <c r="LYD304" s="97"/>
      <c r="LYE304" s="97"/>
      <c r="LYF304" s="97"/>
      <c r="LYG304" s="97"/>
      <c r="LYH304" s="97"/>
      <c r="LYI304" s="97"/>
      <c r="LYJ304" s="97"/>
      <c r="LYK304" s="97"/>
      <c r="LYL304" s="97"/>
      <c r="LYM304" s="97"/>
      <c r="LYN304" s="97"/>
      <c r="LYO304" s="97"/>
      <c r="LYP304" s="97"/>
      <c r="LYQ304" s="97"/>
      <c r="LYR304" s="97"/>
      <c r="LYS304" s="97"/>
      <c r="LYT304" s="97"/>
      <c r="LYU304" s="97"/>
      <c r="LYV304" s="97"/>
      <c r="LYW304" s="97"/>
      <c r="LYX304" s="97"/>
      <c r="LYY304" s="97"/>
      <c r="LYZ304" s="97"/>
      <c r="LZA304" s="97"/>
      <c r="LZB304" s="97"/>
      <c r="LZC304" s="97"/>
      <c r="LZD304" s="97"/>
      <c r="LZE304" s="97"/>
      <c r="LZF304" s="97"/>
      <c r="LZG304" s="97"/>
      <c r="LZH304" s="97"/>
      <c r="LZI304" s="97"/>
      <c r="LZJ304" s="97"/>
      <c r="LZK304" s="97"/>
      <c r="LZL304" s="97"/>
      <c r="LZM304" s="97"/>
      <c r="LZN304" s="97"/>
      <c r="LZO304" s="97"/>
      <c r="LZP304" s="97"/>
      <c r="LZQ304" s="97"/>
      <c r="LZR304" s="97"/>
      <c r="LZS304" s="97"/>
      <c r="LZT304" s="97"/>
      <c r="LZU304" s="97"/>
      <c r="LZV304" s="97"/>
      <c r="LZW304" s="97"/>
      <c r="LZX304" s="97"/>
      <c r="LZY304" s="97"/>
      <c r="LZZ304" s="97"/>
      <c r="MAA304" s="97"/>
      <c r="MAB304" s="97"/>
      <c r="MAC304" s="97"/>
      <c r="MAD304" s="97"/>
      <c r="MAE304" s="97"/>
      <c r="MAF304" s="97"/>
      <c r="MAG304" s="97"/>
      <c r="MAH304" s="97"/>
      <c r="MAI304" s="97"/>
      <c r="MAJ304" s="97"/>
      <c r="MAK304" s="97"/>
      <c r="MAL304" s="97"/>
      <c r="MAM304" s="97"/>
      <c r="MAN304" s="97"/>
      <c r="MAO304" s="97"/>
      <c r="MAP304" s="97"/>
      <c r="MAQ304" s="97"/>
      <c r="MAR304" s="97"/>
      <c r="MAS304" s="97"/>
      <c r="MAT304" s="97"/>
      <c r="MAU304" s="97"/>
      <c r="MAV304" s="97"/>
      <c r="MAW304" s="97"/>
      <c r="MAX304" s="97"/>
      <c r="MAY304" s="97"/>
      <c r="MAZ304" s="97"/>
      <c r="MBA304" s="97"/>
      <c r="MBB304" s="97"/>
      <c r="MBC304" s="97"/>
      <c r="MBD304" s="97"/>
      <c r="MBE304" s="97"/>
      <c r="MBF304" s="97"/>
      <c r="MBG304" s="97"/>
      <c r="MBH304" s="97"/>
      <c r="MBI304" s="97"/>
      <c r="MBJ304" s="97"/>
      <c r="MBK304" s="97"/>
      <c r="MBL304" s="97"/>
      <c r="MBM304" s="97"/>
      <c r="MBN304" s="97"/>
      <c r="MBO304" s="97"/>
      <c r="MBP304" s="97"/>
      <c r="MBQ304" s="97"/>
      <c r="MBR304" s="97"/>
      <c r="MBS304" s="97"/>
      <c r="MBT304" s="97"/>
      <c r="MBU304" s="97"/>
      <c r="MBV304" s="97"/>
      <c r="MBW304" s="97"/>
      <c r="MBX304" s="97"/>
      <c r="MBY304" s="97"/>
      <c r="MBZ304" s="97"/>
      <c r="MCA304" s="97"/>
      <c r="MCB304" s="97"/>
      <c r="MCC304" s="97"/>
      <c r="MCD304" s="97"/>
      <c r="MCE304" s="97"/>
      <c r="MCF304" s="97"/>
      <c r="MCG304" s="97"/>
      <c r="MCH304" s="97"/>
      <c r="MCI304" s="97"/>
      <c r="MCJ304" s="97"/>
      <c r="MCK304" s="97"/>
      <c r="MCL304" s="97"/>
      <c r="MCM304" s="97"/>
      <c r="MCN304" s="97"/>
      <c r="MCO304" s="97"/>
      <c r="MCP304" s="97"/>
      <c r="MCQ304" s="97"/>
      <c r="MCR304" s="97"/>
      <c r="MCS304" s="97"/>
      <c r="MCT304" s="97"/>
      <c r="MCU304" s="97"/>
      <c r="MCV304" s="97"/>
      <c r="MCW304" s="97"/>
      <c r="MCX304" s="97"/>
      <c r="MCY304" s="97"/>
      <c r="MCZ304" s="97"/>
      <c r="MDA304" s="97"/>
      <c r="MDB304" s="97"/>
      <c r="MDC304" s="97"/>
      <c r="MDD304" s="97"/>
      <c r="MDE304" s="97"/>
      <c r="MDF304" s="97"/>
      <c r="MDG304" s="97"/>
      <c r="MDH304" s="97"/>
      <c r="MDI304" s="97"/>
      <c r="MDJ304" s="97"/>
      <c r="MDK304" s="97"/>
      <c r="MDL304" s="97"/>
      <c r="MDM304" s="97"/>
      <c r="MDN304" s="97"/>
      <c r="MDO304" s="97"/>
      <c r="MDP304" s="97"/>
      <c r="MDQ304" s="97"/>
      <c r="MDR304" s="97"/>
      <c r="MDS304" s="97"/>
      <c r="MDT304" s="97"/>
      <c r="MDU304" s="97"/>
      <c r="MDV304" s="97"/>
      <c r="MDW304" s="97"/>
      <c r="MDX304" s="97"/>
      <c r="MDY304" s="97"/>
      <c r="MDZ304" s="97"/>
      <c r="MEA304" s="97"/>
      <c r="MEB304" s="97"/>
      <c r="MEC304" s="97"/>
      <c r="MED304" s="97"/>
      <c r="MEE304" s="97"/>
      <c r="MEF304" s="97"/>
      <c r="MEG304" s="97"/>
      <c r="MEH304" s="97"/>
      <c r="MEI304" s="97"/>
      <c r="MEJ304" s="97"/>
      <c r="MEK304" s="97"/>
      <c r="MEL304" s="97"/>
      <c r="MEM304" s="97"/>
      <c r="MEN304" s="97"/>
      <c r="MEO304" s="97"/>
      <c r="MEP304" s="97"/>
      <c r="MEQ304" s="97"/>
      <c r="MER304" s="97"/>
      <c r="MES304" s="97"/>
      <c r="MET304" s="97"/>
      <c r="MEU304" s="97"/>
      <c r="MEV304" s="97"/>
      <c r="MEW304" s="97"/>
      <c r="MEX304" s="97"/>
      <c r="MEY304" s="97"/>
      <c r="MEZ304" s="97"/>
      <c r="MFA304" s="97"/>
      <c r="MFB304" s="97"/>
      <c r="MFC304" s="97"/>
      <c r="MFD304" s="97"/>
      <c r="MFE304" s="97"/>
      <c r="MFF304" s="97"/>
      <c r="MFG304" s="97"/>
      <c r="MFH304" s="97"/>
      <c r="MFI304" s="97"/>
      <c r="MFJ304" s="97"/>
      <c r="MFK304" s="97"/>
      <c r="MFL304" s="97"/>
      <c r="MFM304" s="97"/>
      <c r="MFN304" s="97"/>
      <c r="MFO304" s="97"/>
      <c r="MFP304" s="97"/>
      <c r="MFQ304" s="97"/>
      <c r="MFR304" s="97"/>
      <c r="MFS304" s="97"/>
      <c r="MFT304" s="97"/>
      <c r="MFU304" s="97"/>
      <c r="MFV304" s="97"/>
      <c r="MFW304" s="97"/>
      <c r="MFX304" s="97"/>
      <c r="MFY304" s="97"/>
      <c r="MFZ304" s="97"/>
      <c r="MGA304" s="97"/>
      <c r="MGB304" s="97"/>
      <c r="MGC304" s="97"/>
      <c r="MGD304" s="97"/>
      <c r="MGE304" s="97"/>
      <c r="MGF304" s="97"/>
      <c r="MGG304" s="97"/>
      <c r="MGH304" s="97"/>
      <c r="MGI304" s="97"/>
      <c r="MGJ304" s="97"/>
      <c r="MGK304" s="97"/>
      <c r="MGL304" s="97"/>
      <c r="MGM304" s="97"/>
      <c r="MGN304" s="97"/>
      <c r="MGO304" s="97"/>
      <c r="MGP304" s="97"/>
      <c r="MGQ304" s="97"/>
      <c r="MGR304" s="97"/>
      <c r="MGS304" s="97"/>
      <c r="MGT304" s="97"/>
      <c r="MGU304" s="97"/>
      <c r="MGV304" s="97"/>
      <c r="MGW304" s="97"/>
      <c r="MGX304" s="97"/>
      <c r="MGY304" s="97"/>
      <c r="MGZ304" s="97"/>
      <c r="MHA304" s="97"/>
      <c r="MHB304" s="97"/>
      <c r="MHC304" s="97"/>
      <c r="MHD304" s="97"/>
      <c r="MHE304" s="97"/>
      <c r="MHF304" s="97"/>
      <c r="MHG304" s="97"/>
      <c r="MHH304" s="97"/>
      <c r="MHI304" s="97"/>
      <c r="MHJ304" s="97"/>
      <c r="MHK304" s="97"/>
      <c r="MHL304" s="97"/>
      <c r="MHM304" s="97"/>
      <c r="MHN304" s="97"/>
      <c r="MHO304" s="97"/>
      <c r="MHP304" s="97"/>
      <c r="MHQ304" s="97"/>
      <c r="MHR304" s="97"/>
      <c r="MHS304" s="97"/>
      <c r="MHT304" s="97"/>
      <c r="MHU304" s="97"/>
      <c r="MHV304" s="97"/>
      <c r="MHW304" s="97"/>
      <c r="MHX304" s="97"/>
      <c r="MHY304" s="97"/>
      <c r="MHZ304" s="97"/>
      <c r="MIA304" s="97"/>
      <c r="MIB304" s="97"/>
      <c r="MIC304" s="97"/>
      <c r="MID304" s="97"/>
      <c r="MIE304" s="97"/>
      <c r="MIF304" s="97"/>
      <c r="MIG304" s="97"/>
      <c r="MIH304" s="97"/>
      <c r="MII304" s="97"/>
      <c r="MIJ304" s="97"/>
      <c r="MIK304" s="97"/>
      <c r="MIL304" s="97"/>
      <c r="MIM304" s="97"/>
      <c r="MIN304" s="97"/>
      <c r="MIO304" s="97"/>
      <c r="MIP304" s="97"/>
      <c r="MIQ304" s="97"/>
      <c r="MIR304" s="97"/>
      <c r="MIS304" s="97"/>
      <c r="MIT304" s="97"/>
      <c r="MIU304" s="97"/>
      <c r="MIV304" s="97"/>
      <c r="MIW304" s="97"/>
      <c r="MIX304" s="97"/>
      <c r="MIY304" s="97"/>
      <c r="MIZ304" s="97"/>
      <c r="MJA304" s="97"/>
      <c r="MJB304" s="97"/>
      <c r="MJC304" s="97"/>
      <c r="MJD304" s="97"/>
      <c r="MJE304" s="97"/>
      <c r="MJF304" s="97"/>
      <c r="MJG304" s="97"/>
      <c r="MJH304" s="97"/>
      <c r="MJI304" s="97"/>
      <c r="MJJ304" s="97"/>
      <c r="MJK304" s="97"/>
      <c r="MJL304" s="97"/>
      <c r="MJM304" s="97"/>
      <c r="MJN304" s="97"/>
      <c r="MJO304" s="97"/>
      <c r="MJP304" s="97"/>
      <c r="MJQ304" s="97"/>
      <c r="MJR304" s="97"/>
      <c r="MJS304" s="97"/>
      <c r="MJT304" s="97"/>
      <c r="MJU304" s="97"/>
      <c r="MJV304" s="97"/>
      <c r="MJW304" s="97"/>
      <c r="MJX304" s="97"/>
      <c r="MJY304" s="97"/>
      <c r="MJZ304" s="97"/>
      <c r="MKA304" s="97"/>
      <c r="MKB304" s="97"/>
      <c r="MKC304" s="97"/>
      <c r="MKD304" s="97"/>
      <c r="MKE304" s="97"/>
      <c r="MKF304" s="97"/>
      <c r="MKG304" s="97"/>
      <c r="MKH304" s="97"/>
      <c r="MKI304" s="97"/>
      <c r="MKJ304" s="97"/>
      <c r="MKK304" s="97"/>
      <c r="MKL304" s="97"/>
      <c r="MKM304" s="97"/>
      <c r="MKN304" s="97"/>
      <c r="MKO304" s="97"/>
      <c r="MKP304" s="97"/>
      <c r="MKQ304" s="97"/>
      <c r="MKR304" s="97"/>
      <c r="MKS304" s="97"/>
      <c r="MKT304" s="97"/>
      <c r="MKU304" s="97"/>
      <c r="MKV304" s="97"/>
      <c r="MKW304" s="97"/>
      <c r="MKX304" s="97"/>
      <c r="MKY304" s="97"/>
      <c r="MKZ304" s="97"/>
      <c r="MLA304" s="97"/>
      <c r="MLB304" s="97"/>
      <c r="MLC304" s="97"/>
      <c r="MLD304" s="97"/>
      <c r="MLE304" s="97"/>
      <c r="MLF304" s="97"/>
      <c r="MLG304" s="97"/>
      <c r="MLH304" s="97"/>
      <c r="MLI304" s="97"/>
      <c r="MLJ304" s="97"/>
      <c r="MLK304" s="97"/>
      <c r="MLL304" s="97"/>
      <c r="MLM304" s="97"/>
      <c r="MLN304" s="97"/>
      <c r="MLO304" s="97"/>
      <c r="MLP304" s="97"/>
      <c r="MLQ304" s="97"/>
      <c r="MLR304" s="97"/>
      <c r="MLS304" s="97"/>
      <c r="MLT304" s="97"/>
      <c r="MLU304" s="97"/>
      <c r="MLV304" s="97"/>
      <c r="MLW304" s="97"/>
      <c r="MLX304" s="97"/>
      <c r="MLY304" s="97"/>
      <c r="MLZ304" s="97"/>
      <c r="MMA304" s="97"/>
      <c r="MMB304" s="97"/>
      <c r="MMC304" s="97"/>
      <c r="MMD304" s="97"/>
      <c r="MME304" s="97"/>
      <c r="MMF304" s="97"/>
      <c r="MMG304" s="97"/>
      <c r="MMH304" s="97"/>
      <c r="MMI304" s="97"/>
      <c r="MMJ304" s="97"/>
      <c r="MMK304" s="97"/>
      <c r="MML304" s="97"/>
      <c r="MMM304" s="97"/>
      <c r="MMN304" s="97"/>
      <c r="MMO304" s="97"/>
      <c r="MMP304" s="97"/>
      <c r="MMQ304" s="97"/>
      <c r="MMR304" s="97"/>
      <c r="MMS304" s="97"/>
      <c r="MMT304" s="97"/>
      <c r="MMU304" s="97"/>
      <c r="MMV304" s="97"/>
      <c r="MMW304" s="97"/>
      <c r="MMX304" s="97"/>
      <c r="MMY304" s="97"/>
      <c r="MMZ304" s="97"/>
      <c r="MNA304" s="97"/>
      <c r="MNB304" s="97"/>
      <c r="MNC304" s="97"/>
      <c r="MND304" s="97"/>
      <c r="MNE304" s="97"/>
      <c r="MNF304" s="97"/>
      <c r="MNG304" s="97"/>
      <c r="MNH304" s="97"/>
      <c r="MNI304" s="97"/>
      <c r="MNJ304" s="97"/>
      <c r="MNK304" s="97"/>
      <c r="MNL304" s="97"/>
      <c r="MNM304" s="97"/>
      <c r="MNN304" s="97"/>
      <c r="MNO304" s="97"/>
      <c r="MNP304" s="97"/>
      <c r="MNQ304" s="97"/>
      <c r="MNR304" s="97"/>
      <c r="MNS304" s="97"/>
      <c r="MNT304" s="97"/>
      <c r="MNU304" s="97"/>
      <c r="MNV304" s="97"/>
      <c r="MNW304" s="97"/>
      <c r="MNX304" s="97"/>
      <c r="MNY304" s="97"/>
      <c r="MNZ304" s="97"/>
      <c r="MOA304" s="97"/>
      <c r="MOB304" s="97"/>
      <c r="MOC304" s="97"/>
      <c r="MOD304" s="97"/>
      <c r="MOE304" s="97"/>
      <c r="MOF304" s="97"/>
      <c r="MOG304" s="97"/>
      <c r="MOH304" s="97"/>
      <c r="MOI304" s="97"/>
      <c r="MOJ304" s="97"/>
      <c r="MOK304" s="97"/>
      <c r="MOL304" s="97"/>
      <c r="MOM304" s="97"/>
      <c r="MON304" s="97"/>
      <c r="MOO304" s="97"/>
      <c r="MOP304" s="97"/>
      <c r="MOQ304" s="97"/>
      <c r="MOR304" s="97"/>
      <c r="MOS304" s="97"/>
      <c r="MOT304" s="97"/>
      <c r="MOU304" s="97"/>
      <c r="MOV304" s="97"/>
      <c r="MOW304" s="97"/>
      <c r="MOX304" s="97"/>
      <c r="MOY304" s="97"/>
      <c r="MOZ304" s="97"/>
      <c r="MPA304" s="97"/>
      <c r="MPB304" s="97"/>
      <c r="MPC304" s="97"/>
      <c r="MPD304" s="97"/>
      <c r="MPE304" s="97"/>
      <c r="MPF304" s="97"/>
      <c r="MPG304" s="97"/>
      <c r="MPH304" s="97"/>
      <c r="MPI304" s="97"/>
      <c r="MPJ304" s="97"/>
      <c r="MPK304" s="97"/>
      <c r="MPL304" s="97"/>
      <c r="MPM304" s="97"/>
      <c r="MPN304" s="97"/>
      <c r="MPO304" s="97"/>
      <c r="MPP304" s="97"/>
      <c r="MPQ304" s="97"/>
      <c r="MPR304" s="97"/>
      <c r="MPS304" s="97"/>
      <c r="MPT304" s="97"/>
      <c r="MPU304" s="97"/>
      <c r="MPV304" s="97"/>
      <c r="MPW304" s="97"/>
      <c r="MPX304" s="97"/>
      <c r="MPY304" s="97"/>
      <c r="MPZ304" s="97"/>
      <c r="MQA304" s="97"/>
      <c r="MQB304" s="97"/>
      <c r="MQC304" s="97"/>
      <c r="MQD304" s="97"/>
      <c r="MQE304" s="97"/>
      <c r="MQF304" s="97"/>
      <c r="MQG304" s="97"/>
      <c r="MQH304" s="97"/>
      <c r="MQI304" s="97"/>
      <c r="MQJ304" s="97"/>
      <c r="MQK304" s="97"/>
      <c r="MQL304" s="97"/>
      <c r="MQM304" s="97"/>
      <c r="MQN304" s="97"/>
      <c r="MQO304" s="97"/>
      <c r="MQP304" s="97"/>
      <c r="MQQ304" s="97"/>
      <c r="MQR304" s="97"/>
      <c r="MQS304" s="97"/>
      <c r="MQT304" s="97"/>
      <c r="MQU304" s="97"/>
      <c r="MQV304" s="97"/>
      <c r="MQW304" s="97"/>
      <c r="MQX304" s="97"/>
      <c r="MQY304" s="97"/>
      <c r="MQZ304" s="97"/>
      <c r="MRA304" s="97"/>
      <c r="MRB304" s="97"/>
      <c r="MRC304" s="97"/>
      <c r="MRD304" s="97"/>
      <c r="MRE304" s="97"/>
      <c r="MRF304" s="97"/>
      <c r="MRG304" s="97"/>
      <c r="MRH304" s="97"/>
      <c r="MRI304" s="97"/>
      <c r="MRJ304" s="97"/>
      <c r="MRK304" s="97"/>
      <c r="MRL304" s="97"/>
      <c r="MRM304" s="97"/>
      <c r="MRN304" s="97"/>
      <c r="MRO304" s="97"/>
      <c r="MRP304" s="97"/>
      <c r="MRQ304" s="97"/>
      <c r="MRR304" s="97"/>
      <c r="MRS304" s="97"/>
      <c r="MRT304" s="97"/>
      <c r="MRU304" s="97"/>
      <c r="MRV304" s="97"/>
      <c r="MRW304" s="97"/>
      <c r="MRX304" s="97"/>
      <c r="MRY304" s="97"/>
      <c r="MRZ304" s="97"/>
      <c r="MSA304" s="97"/>
      <c r="MSB304" s="97"/>
      <c r="MSC304" s="97"/>
      <c r="MSD304" s="97"/>
      <c r="MSE304" s="97"/>
      <c r="MSF304" s="97"/>
      <c r="MSG304" s="97"/>
      <c r="MSH304" s="97"/>
      <c r="MSI304" s="97"/>
      <c r="MSJ304" s="97"/>
      <c r="MSK304" s="97"/>
      <c r="MSL304" s="97"/>
      <c r="MSM304" s="97"/>
      <c r="MSN304" s="97"/>
      <c r="MSO304" s="97"/>
      <c r="MSP304" s="97"/>
      <c r="MSQ304" s="97"/>
      <c r="MSR304" s="97"/>
      <c r="MSS304" s="97"/>
      <c r="MST304" s="97"/>
      <c r="MSU304" s="97"/>
      <c r="MSV304" s="97"/>
      <c r="MSW304" s="97"/>
      <c r="MSX304" s="97"/>
      <c r="MSY304" s="97"/>
      <c r="MSZ304" s="97"/>
      <c r="MTA304" s="97"/>
      <c r="MTB304" s="97"/>
      <c r="MTC304" s="97"/>
      <c r="MTD304" s="97"/>
      <c r="MTE304" s="97"/>
      <c r="MTF304" s="97"/>
      <c r="MTG304" s="97"/>
      <c r="MTH304" s="97"/>
      <c r="MTI304" s="97"/>
      <c r="MTJ304" s="97"/>
      <c r="MTK304" s="97"/>
      <c r="MTL304" s="97"/>
      <c r="MTM304" s="97"/>
      <c r="MTN304" s="97"/>
      <c r="MTO304" s="97"/>
      <c r="MTP304" s="97"/>
      <c r="MTQ304" s="97"/>
      <c r="MTR304" s="97"/>
      <c r="MTS304" s="97"/>
      <c r="MTT304" s="97"/>
      <c r="MTU304" s="97"/>
      <c r="MTV304" s="97"/>
      <c r="MTW304" s="97"/>
      <c r="MTX304" s="97"/>
      <c r="MTY304" s="97"/>
      <c r="MTZ304" s="97"/>
      <c r="MUA304" s="97"/>
      <c r="MUB304" s="97"/>
      <c r="MUC304" s="97"/>
      <c r="MUD304" s="97"/>
      <c r="MUE304" s="97"/>
      <c r="MUF304" s="97"/>
      <c r="MUG304" s="97"/>
      <c r="MUH304" s="97"/>
      <c r="MUI304" s="97"/>
      <c r="MUJ304" s="97"/>
      <c r="MUK304" s="97"/>
      <c r="MUL304" s="97"/>
      <c r="MUM304" s="97"/>
      <c r="MUN304" s="97"/>
      <c r="MUO304" s="97"/>
      <c r="MUP304" s="97"/>
      <c r="MUQ304" s="97"/>
      <c r="MUR304" s="97"/>
      <c r="MUS304" s="97"/>
      <c r="MUT304" s="97"/>
      <c r="MUU304" s="97"/>
      <c r="MUV304" s="97"/>
      <c r="MUW304" s="97"/>
      <c r="MUX304" s="97"/>
      <c r="MUY304" s="97"/>
      <c r="MUZ304" s="97"/>
      <c r="MVA304" s="97"/>
      <c r="MVB304" s="97"/>
      <c r="MVC304" s="97"/>
      <c r="MVD304" s="97"/>
      <c r="MVE304" s="97"/>
      <c r="MVF304" s="97"/>
      <c r="MVG304" s="97"/>
      <c r="MVH304" s="97"/>
      <c r="MVI304" s="97"/>
      <c r="MVJ304" s="97"/>
      <c r="MVK304" s="97"/>
      <c r="MVL304" s="97"/>
      <c r="MVM304" s="97"/>
      <c r="MVN304" s="97"/>
      <c r="MVO304" s="97"/>
      <c r="MVP304" s="97"/>
      <c r="MVQ304" s="97"/>
      <c r="MVR304" s="97"/>
      <c r="MVS304" s="97"/>
      <c r="MVT304" s="97"/>
      <c r="MVU304" s="97"/>
      <c r="MVV304" s="97"/>
      <c r="MVW304" s="97"/>
      <c r="MVX304" s="97"/>
      <c r="MVY304" s="97"/>
      <c r="MVZ304" s="97"/>
      <c r="MWA304" s="97"/>
      <c r="MWB304" s="97"/>
      <c r="MWC304" s="97"/>
      <c r="MWD304" s="97"/>
      <c r="MWE304" s="97"/>
      <c r="MWF304" s="97"/>
      <c r="MWG304" s="97"/>
      <c r="MWH304" s="97"/>
      <c r="MWI304" s="97"/>
      <c r="MWJ304" s="97"/>
      <c r="MWK304" s="97"/>
      <c r="MWL304" s="97"/>
      <c r="MWM304" s="97"/>
      <c r="MWN304" s="97"/>
      <c r="MWO304" s="97"/>
      <c r="MWP304" s="97"/>
      <c r="MWQ304" s="97"/>
      <c r="MWR304" s="97"/>
      <c r="MWS304" s="97"/>
      <c r="MWT304" s="97"/>
      <c r="MWU304" s="97"/>
      <c r="MWV304" s="97"/>
      <c r="MWW304" s="97"/>
      <c r="MWX304" s="97"/>
      <c r="MWY304" s="97"/>
      <c r="MWZ304" s="97"/>
      <c r="MXA304" s="97"/>
      <c r="MXB304" s="97"/>
      <c r="MXC304" s="97"/>
      <c r="MXD304" s="97"/>
      <c r="MXE304" s="97"/>
      <c r="MXF304" s="97"/>
      <c r="MXG304" s="97"/>
      <c r="MXH304" s="97"/>
      <c r="MXI304" s="97"/>
      <c r="MXJ304" s="97"/>
      <c r="MXK304" s="97"/>
      <c r="MXL304" s="97"/>
      <c r="MXM304" s="97"/>
      <c r="MXN304" s="97"/>
      <c r="MXO304" s="97"/>
      <c r="MXP304" s="97"/>
      <c r="MXQ304" s="97"/>
      <c r="MXR304" s="97"/>
      <c r="MXS304" s="97"/>
      <c r="MXT304" s="97"/>
      <c r="MXU304" s="97"/>
      <c r="MXV304" s="97"/>
      <c r="MXW304" s="97"/>
      <c r="MXX304" s="97"/>
      <c r="MXY304" s="97"/>
      <c r="MXZ304" s="97"/>
      <c r="MYA304" s="97"/>
      <c r="MYB304" s="97"/>
      <c r="MYC304" s="97"/>
      <c r="MYD304" s="97"/>
      <c r="MYE304" s="97"/>
      <c r="MYF304" s="97"/>
      <c r="MYG304" s="97"/>
      <c r="MYH304" s="97"/>
      <c r="MYI304" s="97"/>
      <c r="MYJ304" s="97"/>
      <c r="MYK304" s="97"/>
      <c r="MYL304" s="97"/>
      <c r="MYM304" s="97"/>
      <c r="MYN304" s="97"/>
      <c r="MYO304" s="97"/>
      <c r="MYP304" s="97"/>
      <c r="MYQ304" s="97"/>
      <c r="MYR304" s="97"/>
      <c r="MYS304" s="97"/>
      <c r="MYT304" s="97"/>
      <c r="MYU304" s="97"/>
      <c r="MYV304" s="97"/>
      <c r="MYW304" s="97"/>
      <c r="MYX304" s="97"/>
      <c r="MYY304" s="97"/>
      <c r="MYZ304" s="97"/>
      <c r="MZA304" s="97"/>
      <c r="MZB304" s="97"/>
      <c r="MZC304" s="97"/>
      <c r="MZD304" s="97"/>
      <c r="MZE304" s="97"/>
      <c r="MZF304" s="97"/>
      <c r="MZG304" s="97"/>
      <c r="MZH304" s="97"/>
      <c r="MZI304" s="97"/>
      <c r="MZJ304" s="97"/>
      <c r="MZK304" s="97"/>
      <c r="MZL304" s="97"/>
      <c r="MZM304" s="97"/>
      <c r="MZN304" s="97"/>
      <c r="MZO304" s="97"/>
      <c r="MZP304" s="97"/>
      <c r="MZQ304" s="97"/>
      <c r="MZR304" s="97"/>
      <c r="MZS304" s="97"/>
      <c r="MZT304" s="97"/>
      <c r="MZU304" s="97"/>
      <c r="MZV304" s="97"/>
      <c r="MZW304" s="97"/>
      <c r="MZX304" s="97"/>
      <c r="MZY304" s="97"/>
      <c r="MZZ304" s="97"/>
      <c r="NAA304" s="97"/>
      <c r="NAB304" s="97"/>
      <c r="NAC304" s="97"/>
      <c r="NAD304" s="97"/>
      <c r="NAE304" s="97"/>
      <c r="NAF304" s="97"/>
      <c r="NAG304" s="97"/>
      <c r="NAH304" s="97"/>
      <c r="NAI304" s="97"/>
      <c r="NAJ304" s="97"/>
      <c r="NAK304" s="97"/>
      <c r="NAL304" s="97"/>
      <c r="NAM304" s="97"/>
      <c r="NAN304" s="97"/>
      <c r="NAO304" s="97"/>
      <c r="NAP304" s="97"/>
      <c r="NAQ304" s="97"/>
      <c r="NAR304" s="97"/>
      <c r="NAS304" s="97"/>
      <c r="NAT304" s="97"/>
      <c r="NAU304" s="97"/>
      <c r="NAV304" s="97"/>
      <c r="NAW304" s="97"/>
      <c r="NAX304" s="97"/>
      <c r="NAY304" s="97"/>
      <c r="NAZ304" s="97"/>
      <c r="NBA304" s="97"/>
      <c r="NBB304" s="97"/>
      <c r="NBC304" s="97"/>
      <c r="NBD304" s="97"/>
      <c r="NBE304" s="97"/>
      <c r="NBF304" s="97"/>
      <c r="NBG304" s="97"/>
      <c r="NBH304" s="97"/>
      <c r="NBI304" s="97"/>
      <c r="NBJ304" s="97"/>
      <c r="NBK304" s="97"/>
      <c r="NBL304" s="97"/>
      <c r="NBM304" s="97"/>
      <c r="NBN304" s="97"/>
      <c r="NBO304" s="97"/>
      <c r="NBP304" s="97"/>
      <c r="NBQ304" s="97"/>
      <c r="NBR304" s="97"/>
      <c r="NBS304" s="97"/>
      <c r="NBT304" s="97"/>
      <c r="NBU304" s="97"/>
      <c r="NBV304" s="97"/>
      <c r="NBW304" s="97"/>
      <c r="NBX304" s="97"/>
      <c r="NBY304" s="97"/>
      <c r="NBZ304" s="97"/>
      <c r="NCA304" s="97"/>
      <c r="NCB304" s="97"/>
      <c r="NCC304" s="97"/>
      <c r="NCD304" s="97"/>
      <c r="NCE304" s="97"/>
      <c r="NCF304" s="97"/>
      <c r="NCG304" s="97"/>
      <c r="NCH304" s="97"/>
      <c r="NCI304" s="97"/>
      <c r="NCJ304" s="97"/>
      <c r="NCK304" s="97"/>
      <c r="NCL304" s="97"/>
      <c r="NCM304" s="97"/>
      <c r="NCN304" s="97"/>
      <c r="NCO304" s="97"/>
      <c r="NCP304" s="97"/>
      <c r="NCQ304" s="97"/>
      <c r="NCR304" s="97"/>
      <c r="NCS304" s="97"/>
      <c r="NCT304" s="97"/>
      <c r="NCU304" s="97"/>
      <c r="NCV304" s="97"/>
      <c r="NCW304" s="97"/>
      <c r="NCX304" s="97"/>
      <c r="NCY304" s="97"/>
      <c r="NCZ304" s="97"/>
      <c r="NDA304" s="97"/>
      <c r="NDB304" s="97"/>
      <c r="NDC304" s="97"/>
      <c r="NDD304" s="97"/>
      <c r="NDE304" s="97"/>
      <c r="NDF304" s="97"/>
      <c r="NDG304" s="97"/>
      <c r="NDH304" s="97"/>
      <c r="NDI304" s="97"/>
      <c r="NDJ304" s="97"/>
      <c r="NDK304" s="97"/>
      <c r="NDL304" s="97"/>
      <c r="NDM304" s="97"/>
      <c r="NDN304" s="97"/>
      <c r="NDO304" s="97"/>
      <c r="NDP304" s="97"/>
      <c r="NDQ304" s="97"/>
      <c r="NDR304" s="97"/>
      <c r="NDS304" s="97"/>
      <c r="NDT304" s="97"/>
      <c r="NDU304" s="97"/>
      <c r="NDV304" s="97"/>
      <c r="NDW304" s="97"/>
      <c r="NDX304" s="97"/>
      <c r="NDY304" s="97"/>
      <c r="NDZ304" s="97"/>
      <c r="NEA304" s="97"/>
      <c r="NEB304" s="97"/>
      <c r="NEC304" s="97"/>
      <c r="NED304" s="97"/>
      <c r="NEE304" s="97"/>
      <c r="NEF304" s="97"/>
      <c r="NEG304" s="97"/>
      <c r="NEH304" s="97"/>
      <c r="NEI304" s="97"/>
      <c r="NEJ304" s="97"/>
      <c r="NEK304" s="97"/>
      <c r="NEL304" s="97"/>
      <c r="NEM304" s="97"/>
      <c r="NEN304" s="97"/>
      <c r="NEO304" s="97"/>
      <c r="NEP304" s="97"/>
      <c r="NEQ304" s="97"/>
      <c r="NER304" s="97"/>
      <c r="NES304" s="97"/>
      <c r="NET304" s="97"/>
      <c r="NEU304" s="97"/>
      <c r="NEV304" s="97"/>
      <c r="NEW304" s="97"/>
      <c r="NEX304" s="97"/>
      <c r="NEY304" s="97"/>
      <c r="NEZ304" s="97"/>
      <c r="NFA304" s="97"/>
      <c r="NFB304" s="97"/>
      <c r="NFC304" s="97"/>
      <c r="NFD304" s="97"/>
      <c r="NFE304" s="97"/>
      <c r="NFF304" s="97"/>
      <c r="NFG304" s="97"/>
      <c r="NFH304" s="97"/>
      <c r="NFI304" s="97"/>
      <c r="NFJ304" s="97"/>
      <c r="NFK304" s="97"/>
      <c r="NFL304" s="97"/>
      <c r="NFM304" s="97"/>
      <c r="NFN304" s="97"/>
      <c r="NFO304" s="97"/>
      <c r="NFP304" s="97"/>
      <c r="NFQ304" s="97"/>
      <c r="NFR304" s="97"/>
      <c r="NFS304" s="97"/>
      <c r="NFT304" s="97"/>
      <c r="NFU304" s="97"/>
      <c r="NFV304" s="97"/>
      <c r="NFW304" s="97"/>
      <c r="NFX304" s="97"/>
      <c r="NFY304" s="97"/>
      <c r="NFZ304" s="97"/>
      <c r="NGA304" s="97"/>
      <c r="NGB304" s="97"/>
      <c r="NGC304" s="97"/>
      <c r="NGD304" s="97"/>
      <c r="NGE304" s="97"/>
      <c r="NGF304" s="97"/>
      <c r="NGG304" s="97"/>
      <c r="NGH304" s="97"/>
      <c r="NGI304" s="97"/>
      <c r="NGJ304" s="97"/>
      <c r="NGK304" s="97"/>
      <c r="NGL304" s="97"/>
      <c r="NGM304" s="97"/>
      <c r="NGN304" s="97"/>
      <c r="NGO304" s="97"/>
      <c r="NGP304" s="97"/>
      <c r="NGQ304" s="97"/>
      <c r="NGR304" s="97"/>
      <c r="NGS304" s="97"/>
      <c r="NGT304" s="97"/>
      <c r="NGU304" s="97"/>
      <c r="NGV304" s="97"/>
      <c r="NGW304" s="97"/>
      <c r="NGX304" s="97"/>
      <c r="NGY304" s="97"/>
      <c r="NGZ304" s="97"/>
      <c r="NHA304" s="97"/>
      <c r="NHB304" s="97"/>
      <c r="NHC304" s="97"/>
      <c r="NHD304" s="97"/>
      <c r="NHE304" s="97"/>
      <c r="NHF304" s="97"/>
      <c r="NHG304" s="97"/>
      <c r="NHH304" s="97"/>
      <c r="NHI304" s="97"/>
      <c r="NHJ304" s="97"/>
      <c r="NHK304" s="97"/>
      <c r="NHL304" s="97"/>
      <c r="NHM304" s="97"/>
      <c r="NHN304" s="97"/>
      <c r="NHO304" s="97"/>
      <c r="NHP304" s="97"/>
      <c r="NHQ304" s="97"/>
      <c r="NHR304" s="97"/>
      <c r="NHS304" s="97"/>
      <c r="NHT304" s="97"/>
      <c r="NHU304" s="97"/>
      <c r="NHV304" s="97"/>
      <c r="NHW304" s="97"/>
      <c r="NHX304" s="97"/>
      <c r="NHY304" s="97"/>
      <c r="NHZ304" s="97"/>
      <c r="NIA304" s="97"/>
      <c r="NIB304" s="97"/>
      <c r="NIC304" s="97"/>
      <c r="NID304" s="97"/>
      <c r="NIE304" s="97"/>
      <c r="NIF304" s="97"/>
      <c r="NIG304" s="97"/>
      <c r="NIH304" s="97"/>
      <c r="NII304" s="97"/>
      <c r="NIJ304" s="97"/>
      <c r="NIK304" s="97"/>
      <c r="NIL304" s="97"/>
      <c r="NIM304" s="97"/>
      <c r="NIN304" s="97"/>
      <c r="NIO304" s="97"/>
      <c r="NIP304" s="97"/>
      <c r="NIQ304" s="97"/>
      <c r="NIR304" s="97"/>
      <c r="NIS304" s="97"/>
      <c r="NIT304" s="97"/>
      <c r="NIU304" s="97"/>
      <c r="NIV304" s="97"/>
      <c r="NIW304" s="97"/>
      <c r="NIX304" s="97"/>
      <c r="NIY304" s="97"/>
      <c r="NIZ304" s="97"/>
      <c r="NJA304" s="97"/>
      <c r="NJB304" s="97"/>
      <c r="NJC304" s="97"/>
      <c r="NJD304" s="97"/>
      <c r="NJE304" s="97"/>
      <c r="NJF304" s="97"/>
      <c r="NJG304" s="97"/>
      <c r="NJH304" s="97"/>
      <c r="NJI304" s="97"/>
      <c r="NJJ304" s="97"/>
      <c r="NJK304" s="97"/>
      <c r="NJL304" s="97"/>
      <c r="NJM304" s="97"/>
      <c r="NJN304" s="97"/>
      <c r="NJO304" s="97"/>
      <c r="NJP304" s="97"/>
      <c r="NJQ304" s="97"/>
      <c r="NJR304" s="97"/>
      <c r="NJS304" s="97"/>
      <c r="NJT304" s="97"/>
      <c r="NJU304" s="97"/>
      <c r="NJV304" s="97"/>
      <c r="NJW304" s="97"/>
      <c r="NJX304" s="97"/>
      <c r="NJY304" s="97"/>
      <c r="NJZ304" s="97"/>
      <c r="NKA304" s="97"/>
      <c r="NKB304" s="97"/>
      <c r="NKC304" s="97"/>
      <c r="NKD304" s="97"/>
      <c r="NKE304" s="97"/>
      <c r="NKF304" s="97"/>
      <c r="NKG304" s="97"/>
      <c r="NKH304" s="97"/>
      <c r="NKI304" s="97"/>
      <c r="NKJ304" s="97"/>
      <c r="NKK304" s="97"/>
      <c r="NKL304" s="97"/>
      <c r="NKM304" s="97"/>
      <c r="NKN304" s="97"/>
      <c r="NKO304" s="97"/>
      <c r="NKP304" s="97"/>
      <c r="NKQ304" s="97"/>
      <c r="NKR304" s="97"/>
      <c r="NKS304" s="97"/>
      <c r="NKT304" s="97"/>
      <c r="NKU304" s="97"/>
      <c r="NKV304" s="97"/>
      <c r="NKW304" s="97"/>
      <c r="NKX304" s="97"/>
      <c r="NKY304" s="97"/>
      <c r="NKZ304" s="97"/>
      <c r="NLA304" s="97"/>
      <c r="NLB304" s="97"/>
      <c r="NLC304" s="97"/>
      <c r="NLD304" s="97"/>
      <c r="NLE304" s="97"/>
      <c r="NLF304" s="97"/>
      <c r="NLG304" s="97"/>
      <c r="NLH304" s="97"/>
      <c r="NLI304" s="97"/>
      <c r="NLJ304" s="97"/>
      <c r="NLK304" s="97"/>
      <c r="NLL304" s="97"/>
      <c r="NLM304" s="97"/>
      <c r="NLN304" s="97"/>
      <c r="NLO304" s="97"/>
      <c r="NLP304" s="97"/>
      <c r="NLQ304" s="97"/>
      <c r="NLR304" s="97"/>
      <c r="NLS304" s="97"/>
      <c r="NLT304" s="97"/>
      <c r="NLU304" s="97"/>
      <c r="NLV304" s="97"/>
      <c r="NLW304" s="97"/>
      <c r="NLX304" s="97"/>
      <c r="NLY304" s="97"/>
      <c r="NLZ304" s="97"/>
      <c r="NMA304" s="97"/>
      <c r="NMB304" s="97"/>
      <c r="NMC304" s="97"/>
      <c r="NMD304" s="97"/>
      <c r="NME304" s="97"/>
      <c r="NMF304" s="97"/>
      <c r="NMG304" s="97"/>
      <c r="NMH304" s="97"/>
      <c r="NMI304" s="97"/>
      <c r="NMJ304" s="97"/>
      <c r="NMK304" s="97"/>
      <c r="NML304" s="97"/>
      <c r="NMM304" s="97"/>
      <c r="NMN304" s="97"/>
      <c r="NMO304" s="97"/>
      <c r="NMP304" s="97"/>
      <c r="NMQ304" s="97"/>
      <c r="NMR304" s="97"/>
      <c r="NMS304" s="97"/>
      <c r="NMT304" s="97"/>
      <c r="NMU304" s="97"/>
      <c r="NMV304" s="97"/>
      <c r="NMW304" s="97"/>
      <c r="NMX304" s="97"/>
      <c r="NMY304" s="97"/>
      <c r="NMZ304" s="97"/>
      <c r="NNA304" s="97"/>
      <c r="NNB304" s="97"/>
      <c r="NNC304" s="97"/>
      <c r="NND304" s="97"/>
      <c r="NNE304" s="97"/>
      <c r="NNF304" s="97"/>
      <c r="NNG304" s="97"/>
      <c r="NNH304" s="97"/>
      <c r="NNI304" s="97"/>
      <c r="NNJ304" s="97"/>
      <c r="NNK304" s="97"/>
      <c r="NNL304" s="97"/>
      <c r="NNM304" s="97"/>
      <c r="NNN304" s="97"/>
      <c r="NNO304" s="97"/>
      <c r="NNP304" s="97"/>
      <c r="NNQ304" s="97"/>
      <c r="NNR304" s="97"/>
      <c r="NNS304" s="97"/>
      <c r="NNT304" s="97"/>
      <c r="NNU304" s="97"/>
      <c r="NNV304" s="97"/>
      <c r="NNW304" s="97"/>
      <c r="NNX304" s="97"/>
      <c r="NNY304" s="97"/>
      <c r="NNZ304" s="97"/>
      <c r="NOA304" s="97"/>
      <c r="NOB304" s="97"/>
      <c r="NOC304" s="97"/>
      <c r="NOD304" s="97"/>
      <c r="NOE304" s="97"/>
      <c r="NOF304" s="97"/>
      <c r="NOG304" s="97"/>
      <c r="NOH304" s="97"/>
      <c r="NOI304" s="97"/>
      <c r="NOJ304" s="97"/>
      <c r="NOK304" s="97"/>
      <c r="NOL304" s="97"/>
      <c r="NOM304" s="97"/>
      <c r="NON304" s="97"/>
      <c r="NOO304" s="97"/>
      <c r="NOP304" s="97"/>
      <c r="NOQ304" s="97"/>
      <c r="NOR304" s="97"/>
      <c r="NOS304" s="97"/>
      <c r="NOT304" s="97"/>
      <c r="NOU304" s="97"/>
      <c r="NOV304" s="97"/>
      <c r="NOW304" s="97"/>
      <c r="NOX304" s="97"/>
      <c r="NOY304" s="97"/>
      <c r="NOZ304" s="97"/>
      <c r="NPA304" s="97"/>
      <c r="NPB304" s="97"/>
      <c r="NPC304" s="97"/>
      <c r="NPD304" s="97"/>
      <c r="NPE304" s="97"/>
      <c r="NPF304" s="97"/>
      <c r="NPG304" s="97"/>
      <c r="NPH304" s="97"/>
      <c r="NPI304" s="97"/>
      <c r="NPJ304" s="97"/>
      <c r="NPK304" s="97"/>
      <c r="NPL304" s="97"/>
      <c r="NPM304" s="97"/>
      <c r="NPN304" s="97"/>
      <c r="NPO304" s="97"/>
      <c r="NPP304" s="97"/>
      <c r="NPQ304" s="97"/>
      <c r="NPR304" s="97"/>
      <c r="NPS304" s="97"/>
      <c r="NPT304" s="97"/>
      <c r="NPU304" s="97"/>
      <c r="NPV304" s="97"/>
      <c r="NPW304" s="97"/>
      <c r="NPX304" s="97"/>
      <c r="NPY304" s="97"/>
      <c r="NPZ304" s="97"/>
      <c r="NQA304" s="97"/>
      <c r="NQB304" s="97"/>
      <c r="NQC304" s="97"/>
      <c r="NQD304" s="97"/>
      <c r="NQE304" s="97"/>
      <c r="NQF304" s="97"/>
      <c r="NQG304" s="97"/>
      <c r="NQH304" s="97"/>
      <c r="NQI304" s="97"/>
      <c r="NQJ304" s="97"/>
      <c r="NQK304" s="97"/>
      <c r="NQL304" s="97"/>
      <c r="NQM304" s="97"/>
      <c r="NQN304" s="97"/>
      <c r="NQO304" s="97"/>
      <c r="NQP304" s="97"/>
      <c r="NQQ304" s="97"/>
      <c r="NQR304" s="97"/>
      <c r="NQS304" s="97"/>
      <c r="NQT304" s="97"/>
      <c r="NQU304" s="97"/>
      <c r="NQV304" s="97"/>
      <c r="NQW304" s="97"/>
      <c r="NQX304" s="97"/>
      <c r="NQY304" s="97"/>
      <c r="NQZ304" s="97"/>
      <c r="NRA304" s="97"/>
      <c r="NRB304" s="97"/>
      <c r="NRC304" s="97"/>
      <c r="NRD304" s="97"/>
      <c r="NRE304" s="97"/>
      <c r="NRF304" s="97"/>
      <c r="NRG304" s="97"/>
      <c r="NRH304" s="97"/>
      <c r="NRI304" s="97"/>
      <c r="NRJ304" s="97"/>
      <c r="NRK304" s="97"/>
      <c r="NRL304" s="97"/>
      <c r="NRM304" s="97"/>
      <c r="NRN304" s="97"/>
      <c r="NRO304" s="97"/>
      <c r="NRP304" s="97"/>
      <c r="NRQ304" s="97"/>
      <c r="NRR304" s="97"/>
      <c r="NRS304" s="97"/>
      <c r="NRT304" s="97"/>
      <c r="NRU304" s="97"/>
      <c r="NRV304" s="97"/>
      <c r="NRW304" s="97"/>
      <c r="NRX304" s="97"/>
      <c r="NRY304" s="97"/>
      <c r="NRZ304" s="97"/>
      <c r="NSA304" s="97"/>
      <c r="NSB304" s="97"/>
      <c r="NSC304" s="97"/>
      <c r="NSD304" s="97"/>
      <c r="NSE304" s="97"/>
      <c r="NSF304" s="97"/>
      <c r="NSG304" s="97"/>
      <c r="NSH304" s="97"/>
      <c r="NSI304" s="97"/>
      <c r="NSJ304" s="97"/>
      <c r="NSK304" s="97"/>
      <c r="NSL304" s="97"/>
      <c r="NSM304" s="97"/>
      <c r="NSN304" s="97"/>
      <c r="NSO304" s="97"/>
      <c r="NSP304" s="97"/>
      <c r="NSQ304" s="97"/>
      <c r="NSR304" s="97"/>
      <c r="NSS304" s="97"/>
      <c r="NST304" s="97"/>
      <c r="NSU304" s="97"/>
      <c r="NSV304" s="97"/>
      <c r="NSW304" s="97"/>
      <c r="NSX304" s="97"/>
      <c r="NSY304" s="97"/>
      <c r="NSZ304" s="97"/>
      <c r="NTA304" s="97"/>
      <c r="NTB304" s="97"/>
      <c r="NTC304" s="97"/>
      <c r="NTD304" s="97"/>
      <c r="NTE304" s="97"/>
      <c r="NTF304" s="97"/>
      <c r="NTG304" s="97"/>
      <c r="NTH304" s="97"/>
      <c r="NTI304" s="97"/>
      <c r="NTJ304" s="97"/>
      <c r="NTK304" s="97"/>
      <c r="NTL304" s="97"/>
      <c r="NTM304" s="97"/>
      <c r="NTN304" s="97"/>
      <c r="NTO304" s="97"/>
      <c r="NTP304" s="97"/>
      <c r="NTQ304" s="97"/>
      <c r="NTR304" s="97"/>
      <c r="NTS304" s="97"/>
      <c r="NTT304" s="97"/>
      <c r="NTU304" s="97"/>
      <c r="NTV304" s="97"/>
      <c r="NTW304" s="97"/>
      <c r="NTX304" s="97"/>
      <c r="NTY304" s="97"/>
      <c r="NTZ304" s="97"/>
      <c r="NUA304" s="97"/>
      <c r="NUB304" s="97"/>
      <c r="NUC304" s="97"/>
      <c r="NUD304" s="97"/>
      <c r="NUE304" s="97"/>
      <c r="NUF304" s="97"/>
      <c r="NUG304" s="97"/>
      <c r="NUH304" s="97"/>
      <c r="NUI304" s="97"/>
      <c r="NUJ304" s="97"/>
      <c r="NUK304" s="97"/>
      <c r="NUL304" s="97"/>
      <c r="NUM304" s="97"/>
      <c r="NUN304" s="97"/>
      <c r="NUO304" s="97"/>
      <c r="NUP304" s="97"/>
      <c r="NUQ304" s="97"/>
      <c r="NUR304" s="97"/>
      <c r="NUS304" s="97"/>
      <c r="NUT304" s="97"/>
      <c r="NUU304" s="97"/>
      <c r="NUV304" s="97"/>
      <c r="NUW304" s="97"/>
      <c r="NUX304" s="97"/>
      <c r="NUY304" s="97"/>
      <c r="NUZ304" s="97"/>
      <c r="NVA304" s="97"/>
      <c r="NVB304" s="97"/>
      <c r="NVC304" s="97"/>
      <c r="NVD304" s="97"/>
      <c r="NVE304" s="97"/>
      <c r="NVF304" s="97"/>
      <c r="NVG304" s="97"/>
      <c r="NVH304" s="97"/>
      <c r="NVI304" s="97"/>
      <c r="NVJ304" s="97"/>
      <c r="NVK304" s="97"/>
      <c r="NVL304" s="97"/>
      <c r="NVM304" s="97"/>
      <c r="NVN304" s="97"/>
      <c r="NVO304" s="97"/>
      <c r="NVP304" s="97"/>
      <c r="NVQ304" s="97"/>
      <c r="NVR304" s="97"/>
      <c r="NVS304" s="97"/>
      <c r="NVT304" s="97"/>
      <c r="NVU304" s="97"/>
      <c r="NVV304" s="97"/>
      <c r="NVW304" s="97"/>
      <c r="NVX304" s="97"/>
      <c r="NVY304" s="97"/>
      <c r="NVZ304" s="97"/>
      <c r="NWA304" s="97"/>
      <c r="NWB304" s="97"/>
      <c r="NWC304" s="97"/>
      <c r="NWD304" s="97"/>
      <c r="NWE304" s="97"/>
      <c r="NWF304" s="97"/>
      <c r="NWG304" s="97"/>
      <c r="NWH304" s="97"/>
      <c r="NWI304" s="97"/>
      <c r="NWJ304" s="97"/>
      <c r="NWK304" s="97"/>
      <c r="NWL304" s="97"/>
      <c r="NWM304" s="97"/>
      <c r="NWN304" s="97"/>
      <c r="NWO304" s="97"/>
      <c r="NWP304" s="97"/>
      <c r="NWQ304" s="97"/>
      <c r="NWR304" s="97"/>
      <c r="NWS304" s="97"/>
      <c r="NWT304" s="97"/>
      <c r="NWU304" s="97"/>
      <c r="NWV304" s="97"/>
      <c r="NWW304" s="97"/>
      <c r="NWX304" s="97"/>
      <c r="NWY304" s="97"/>
      <c r="NWZ304" s="97"/>
      <c r="NXA304" s="97"/>
      <c r="NXB304" s="97"/>
      <c r="NXC304" s="97"/>
      <c r="NXD304" s="97"/>
      <c r="NXE304" s="97"/>
      <c r="NXF304" s="97"/>
      <c r="NXG304" s="97"/>
      <c r="NXH304" s="97"/>
      <c r="NXI304" s="97"/>
      <c r="NXJ304" s="97"/>
      <c r="NXK304" s="97"/>
      <c r="NXL304" s="97"/>
      <c r="NXM304" s="97"/>
      <c r="NXN304" s="97"/>
      <c r="NXO304" s="97"/>
      <c r="NXP304" s="97"/>
      <c r="NXQ304" s="97"/>
      <c r="NXR304" s="97"/>
      <c r="NXS304" s="97"/>
      <c r="NXT304" s="97"/>
      <c r="NXU304" s="97"/>
      <c r="NXV304" s="97"/>
      <c r="NXW304" s="97"/>
      <c r="NXX304" s="97"/>
      <c r="NXY304" s="97"/>
      <c r="NXZ304" s="97"/>
      <c r="NYA304" s="97"/>
      <c r="NYB304" s="97"/>
      <c r="NYC304" s="97"/>
      <c r="NYD304" s="97"/>
      <c r="NYE304" s="97"/>
      <c r="NYF304" s="97"/>
      <c r="NYG304" s="97"/>
      <c r="NYH304" s="97"/>
      <c r="NYI304" s="97"/>
      <c r="NYJ304" s="97"/>
      <c r="NYK304" s="97"/>
      <c r="NYL304" s="97"/>
      <c r="NYM304" s="97"/>
      <c r="NYN304" s="97"/>
      <c r="NYO304" s="97"/>
      <c r="NYP304" s="97"/>
      <c r="NYQ304" s="97"/>
      <c r="NYR304" s="97"/>
      <c r="NYS304" s="97"/>
      <c r="NYT304" s="97"/>
      <c r="NYU304" s="97"/>
      <c r="NYV304" s="97"/>
      <c r="NYW304" s="97"/>
      <c r="NYX304" s="97"/>
      <c r="NYY304" s="97"/>
      <c r="NYZ304" s="97"/>
      <c r="NZA304" s="97"/>
      <c r="NZB304" s="97"/>
      <c r="NZC304" s="97"/>
      <c r="NZD304" s="97"/>
      <c r="NZE304" s="97"/>
      <c r="NZF304" s="97"/>
      <c r="NZG304" s="97"/>
      <c r="NZH304" s="97"/>
      <c r="NZI304" s="97"/>
      <c r="NZJ304" s="97"/>
      <c r="NZK304" s="97"/>
      <c r="NZL304" s="97"/>
      <c r="NZM304" s="97"/>
      <c r="NZN304" s="97"/>
      <c r="NZO304" s="97"/>
      <c r="NZP304" s="97"/>
      <c r="NZQ304" s="97"/>
      <c r="NZR304" s="97"/>
      <c r="NZS304" s="97"/>
      <c r="NZT304" s="97"/>
      <c r="NZU304" s="97"/>
      <c r="NZV304" s="97"/>
      <c r="NZW304" s="97"/>
      <c r="NZX304" s="97"/>
      <c r="NZY304" s="97"/>
      <c r="NZZ304" s="97"/>
      <c r="OAA304" s="97"/>
      <c r="OAB304" s="97"/>
      <c r="OAC304" s="97"/>
      <c r="OAD304" s="97"/>
      <c r="OAE304" s="97"/>
      <c r="OAF304" s="97"/>
      <c r="OAG304" s="97"/>
      <c r="OAH304" s="97"/>
      <c r="OAI304" s="97"/>
      <c r="OAJ304" s="97"/>
      <c r="OAK304" s="97"/>
      <c r="OAL304" s="97"/>
      <c r="OAM304" s="97"/>
      <c r="OAN304" s="97"/>
      <c r="OAO304" s="97"/>
      <c r="OAP304" s="97"/>
      <c r="OAQ304" s="97"/>
      <c r="OAR304" s="97"/>
      <c r="OAS304" s="97"/>
      <c r="OAT304" s="97"/>
      <c r="OAU304" s="97"/>
      <c r="OAV304" s="97"/>
      <c r="OAW304" s="97"/>
      <c r="OAX304" s="97"/>
      <c r="OAY304" s="97"/>
      <c r="OAZ304" s="97"/>
      <c r="OBA304" s="97"/>
      <c r="OBB304" s="97"/>
      <c r="OBC304" s="97"/>
      <c r="OBD304" s="97"/>
      <c r="OBE304" s="97"/>
      <c r="OBF304" s="97"/>
      <c r="OBG304" s="97"/>
      <c r="OBH304" s="97"/>
      <c r="OBI304" s="97"/>
      <c r="OBJ304" s="97"/>
      <c r="OBK304" s="97"/>
      <c r="OBL304" s="97"/>
      <c r="OBM304" s="97"/>
      <c r="OBN304" s="97"/>
      <c r="OBO304" s="97"/>
      <c r="OBP304" s="97"/>
      <c r="OBQ304" s="97"/>
      <c r="OBR304" s="97"/>
      <c r="OBS304" s="97"/>
      <c r="OBT304" s="97"/>
      <c r="OBU304" s="97"/>
      <c r="OBV304" s="97"/>
      <c r="OBW304" s="97"/>
      <c r="OBX304" s="97"/>
      <c r="OBY304" s="97"/>
      <c r="OBZ304" s="97"/>
      <c r="OCA304" s="97"/>
      <c r="OCB304" s="97"/>
      <c r="OCC304" s="97"/>
      <c r="OCD304" s="97"/>
      <c r="OCE304" s="97"/>
      <c r="OCF304" s="97"/>
      <c r="OCG304" s="97"/>
      <c r="OCH304" s="97"/>
      <c r="OCI304" s="97"/>
      <c r="OCJ304" s="97"/>
      <c r="OCK304" s="97"/>
      <c r="OCL304" s="97"/>
      <c r="OCM304" s="97"/>
      <c r="OCN304" s="97"/>
      <c r="OCO304" s="97"/>
      <c r="OCP304" s="97"/>
      <c r="OCQ304" s="97"/>
      <c r="OCR304" s="97"/>
      <c r="OCS304" s="97"/>
      <c r="OCT304" s="97"/>
      <c r="OCU304" s="97"/>
      <c r="OCV304" s="97"/>
      <c r="OCW304" s="97"/>
      <c r="OCX304" s="97"/>
      <c r="OCY304" s="97"/>
      <c r="OCZ304" s="97"/>
      <c r="ODA304" s="97"/>
      <c r="ODB304" s="97"/>
      <c r="ODC304" s="97"/>
      <c r="ODD304" s="97"/>
      <c r="ODE304" s="97"/>
      <c r="ODF304" s="97"/>
      <c r="ODG304" s="97"/>
      <c r="ODH304" s="97"/>
      <c r="ODI304" s="97"/>
      <c r="ODJ304" s="97"/>
      <c r="ODK304" s="97"/>
      <c r="ODL304" s="97"/>
      <c r="ODM304" s="97"/>
      <c r="ODN304" s="97"/>
      <c r="ODO304" s="97"/>
      <c r="ODP304" s="97"/>
      <c r="ODQ304" s="97"/>
      <c r="ODR304" s="97"/>
      <c r="ODS304" s="97"/>
      <c r="ODT304" s="97"/>
      <c r="ODU304" s="97"/>
      <c r="ODV304" s="97"/>
      <c r="ODW304" s="97"/>
      <c r="ODX304" s="97"/>
      <c r="ODY304" s="97"/>
      <c r="ODZ304" s="97"/>
      <c r="OEA304" s="97"/>
      <c r="OEB304" s="97"/>
      <c r="OEC304" s="97"/>
      <c r="OED304" s="97"/>
      <c r="OEE304" s="97"/>
      <c r="OEF304" s="97"/>
      <c r="OEG304" s="97"/>
      <c r="OEH304" s="97"/>
      <c r="OEI304" s="97"/>
      <c r="OEJ304" s="97"/>
      <c r="OEK304" s="97"/>
      <c r="OEL304" s="97"/>
      <c r="OEM304" s="97"/>
      <c r="OEN304" s="97"/>
      <c r="OEO304" s="97"/>
      <c r="OEP304" s="97"/>
      <c r="OEQ304" s="97"/>
      <c r="OER304" s="97"/>
      <c r="OES304" s="97"/>
      <c r="OET304" s="97"/>
      <c r="OEU304" s="97"/>
      <c r="OEV304" s="97"/>
      <c r="OEW304" s="97"/>
      <c r="OEX304" s="97"/>
      <c r="OEY304" s="97"/>
      <c r="OEZ304" s="97"/>
      <c r="OFA304" s="97"/>
      <c r="OFB304" s="97"/>
      <c r="OFC304" s="97"/>
      <c r="OFD304" s="97"/>
      <c r="OFE304" s="97"/>
      <c r="OFF304" s="97"/>
      <c r="OFG304" s="97"/>
      <c r="OFH304" s="97"/>
      <c r="OFI304" s="97"/>
      <c r="OFJ304" s="97"/>
      <c r="OFK304" s="97"/>
      <c r="OFL304" s="97"/>
      <c r="OFM304" s="97"/>
      <c r="OFN304" s="97"/>
      <c r="OFO304" s="97"/>
      <c r="OFP304" s="97"/>
      <c r="OFQ304" s="97"/>
      <c r="OFR304" s="97"/>
      <c r="OFS304" s="97"/>
      <c r="OFT304" s="97"/>
      <c r="OFU304" s="97"/>
      <c r="OFV304" s="97"/>
      <c r="OFW304" s="97"/>
      <c r="OFX304" s="97"/>
      <c r="OFY304" s="97"/>
      <c r="OFZ304" s="97"/>
      <c r="OGA304" s="97"/>
      <c r="OGB304" s="97"/>
      <c r="OGC304" s="97"/>
      <c r="OGD304" s="97"/>
      <c r="OGE304" s="97"/>
      <c r="OGF304" s="97"/>
      <c r="OGG304" s="97"/>
      <c r="OGH304" s="97"/>
      <c r="OGI304" s="97"/>
      <c r="OGJ304" s="97"/>
      <c r="OGK304" s="97"/>
      <c r="OGL304" s="97"/>
      <c r="OGM304" s="97"/>
      <c r="OGN304" s="97"/>
      <c r="OGO304" s="97"/>
      <c r="OGP304" s="97"/>
      <c r="OGQ304" s="97"/>
      <c r="OGR304" s="97"/>
      <c r="OGS304" s="97"/>
      <c r="OGT304" s="97"/>
      <c r="OGU304" s="97"/>
      <c r="OGV304" s="97"/>
      <c r="OGW304" s="97"/>
      <c r="OGX304" s="97"/>
      <c r="OGY304" s="97"/>
      <c r="OGZ304" s="97"/>
      <c r="OHA304" s="97"/>
      <c r="OHB304" s="97"/>
      <c r="OHC304" s="97"/>
      <c r="OHD304" s="97"/>
      <c r="OHE304" s="97"/>
      <c r="OHF304" s="97"/>
      <c r="OHG304" s="97"/>
      <c r="OHH304" s="97"/>
      <c r="OHI304" s="97"/>
      <c r="OHJ304" s="97"/>
      <c r="OHK304" s="97"/>
      <c r="OHL304" s="97"/>
      <c r="OHM304" s="97"/>
      <c r="OHN304" s="97"/>
      <c r="OHO304" s="97"/>
      <c r="OHP304" s="97"/>
      <c r="OHQ304" s="97"/>
      <c r="OHR304" s="97"/>
      <c r="OHS304" s="97"/>
      <c r="OHT304" s="97"/>
      <c r="OHU304" s="97"/>
      <c r="OHV304" s="97"/>
      <c r="OHW304" s="97"/>
      <c r="OHX304" s="97"/>
      <c r="OHY304" s="97"/>
      <c r="OHZ304" s="97"/>
      <c r="OIA304" s="97"/>
      <c r="OIB304" s="97"/>
      <c r="OIC304" s="97"/>
      <c r="OID304" s="97"/>
      <c r="OIE304" s="97"/>
      <c r="OIF304" s="97"/>
      <c r="OIG304" s="97"/>
      <c r="OIH304" s="97"/>
      <c r="OII304" s="97"/>
      <c r="OIJ304" s="97"/>
      <c r="OIK304" s="97"/>
      <c r="OIL304" s="97"/>
      <c r="OIM304" s="97"/>
      <c r="OIN304" s="97"/>
      <c r="OIO304" s="97"/>
      <c r="OIP304" s="97"/>
      <c r="OIQ304" s="97"/>
      <c r="OIR304" s="97"/>
      <c r="OIS304" s="97"/>
      <c r="OIT304" s="97"/>
      <c r="OIU304" s="97"/>
      <c r="OIV304" s="97"/>
      <c r="OIW304" s="97"/>
      <c r="OIX304" s="97"/>
      <c r="OIY304" s="97"/>
      <c r="OIZ304" s="97"/>
      <c r="OJA304" s="97"/>
      <c r="OJB304" s="97"/>
      <c r="OJC304" s="97"/>
      <c r="OJD304" s="97"/>
      <c r="OJE304" s="97"/>
      <c r="OJF304" s="97"/>
      <c r="OJG304" s="97"/>
      <c r="OJH304" s="97"/>
      <c r="OJI304" s="97"/>
      <c r="OJJ304" s="97"/>
      <c r="OJK304" s="97"/>
      <c r="OJL304" s="97"/>
      <c r="OJM304" s="97"/>
      <c r="OJN304" s="97"/>
      <c r="OJO304" s="97"/>
      <c r="OJP304" s="97"/>
      <c r="OJQ304" s="97"/>
      <c r="OJR304" s="97"/>
      <c r="OJS304" s="97"/>
      <c r="OJT304" s="97"/>
      <c r="OJU304" s="97"/>
      <c r="OJV304" s="97"/>
      <c r="OJW304" s="97"/>
      <c r="OJX304" s="97"/>
      <c r="OJY304" s="97"/>
      <c r="OJZ304" s="97"/>
      <c r="OKA304" s="97"/>
      <c r="OKB304" s="97"/>
      <c r="OKC304" s="97"/>
      <c r="OKD304" s="97"/>
      <c r="OKE304" s="97"/>
      <c r="OKF304" s="97"/>
      <c r="OKG304" s="97"/>
      <c r="OKH304" s="97"/>
      <c r="OKI304" s="97"/>
      <c r="OKJ304" s="97"/>
      <c r="OKK304" s="97"/>
      <c r="OKL304" s="97"/>
      <c r="OKM304" s="97"/>
      <c r="OKN304" s="97"/>
      <c r="OKO304" s="97"/>
      <c r="OKP304" s="97"/>
      <c r="OKQ304" s="97"/>
      <c r="OKR304" s="97"/>
      <c r="OKS304" s="97"/>
      <c r="OKT304" s="97"/>
      <c r="OKU304" s="97"/>
      <c r="OKV304" s="97"/>
      <c r="OKW304" s="97"/>
      <c r="OKX304" s="97"/>
      <c r="OKY304" s="97"/>
      <c r="OKZ304" s="97"/>
      <c r="OLA304" s="97"/>
      <c r="OLB304" s="97"/>
      <c r="OLC304" s="97"/>
      <c r="OLD304" s="97"/>
      <c r="OLE304" s="97"/>
      <c r="OLF304" s="97"/>
      <c r="OLG304" s="97"/>
      <c r="OLH304" s="97"/>
      <c r="OLI304" s="97"/>
      <c r="OLJ304" s="97"/>
      <c r="OLK304" s="97"/>
      <c r="OLL304" s="97"/>
      <c r="OLM304" s="97"/>
      <c r="OLN304" s="97"/>
      <c r="OLO304" s="97"/>
      <c r="OLP304" s="97"/>
      <c r="OLQ304" s="97"/>
      <c r="OLR304" s="97"/>
      <c r="OLS304" s="97"/>
      <c r="OLT304" s="97"/>
      <c r="OLU304" s="97"/>
      <c r="OLV304" s="97"/>
      <c r="OLW304" s="97"/>
      <c r="OLX304" s="97"/>
      <c r="OLY304" s="97"/>
      <c r="OLZ304" s="97"/>
      <c r="OMA304" s="97"/>
      <c r="OMB304" s="97"/>
      <c r="OMC304" s="97"/>
      <c r="OMD304" s="97"/>
      <c r="OME304" s="97"/>
      <c r="OMF304" s="97"/>
      <c r="OMG304" s="97"/>
      <c r="OMH304" s="97"/>
      <c r="OMI304" s="97"/>
      <c r="OMJ304" s="97"/>
      <c r="OMK304" s="97"/>
      <c r="OML304" s="97"/>
      <c r="OMM304" s="97"/>
      <c r="OMN304" s="97"/>
      <c r="OMO304" s="97"/>
      <c r="OMP304" s="97"/>
      <c r="OMQ304" s="97"/>
      <c r="OMR304" s="97"/>
      <c r="OMS304" s="97"/>
      <c r="OMT304" s="97"/>
      <c r="OMU304" s="97"/>
      <c r="OMV304" s="97"/>
      <c r="OMW304" s="97"/>
      <c r="OMX304" s="97"/>
      <c r="OMY304" s="97"/>
      <c r="OMZ304" s="97"/>
      <c r="ONA304" s="97"/>
      <c r="ONB304" s="97"/>
      <c r="ONC304" s="97"/>
      <c r="OND304" s="97"/>
      <c r="ONE304" s="97"/>
      <c r="ONF304" s="97"/>
      <c r="ONG304" s="97"/>
      <c r="ONH304" s="97"/>
      <c r="ONI304" s="97"/>
      <c r="ONJ304" s="97"/>
      <c r="ONK304" s="97"/>
      <c r="ONL304" s="97"/>
      <c r="ONM304" s="97"/>
      <c r="ONN304" s="97"/>
      <c r="ONO304" s="97"/>
      <c r="ONP304" s="97"/>
      <c r="ONQ304" s="97"/>
      <c r="ONR304" s="97"/>
      <c r="ONS304" s="97"/>
      <c r="ONT304" s="97"/>
      <c r="ONU304" s="97"/>
      <c r="ONV304" s="97"/>
      <c r="ONW304" s="97"/>
      <c r="ONX304" s="97"/>
      <c r="ONY304" s="97"/>
      <c r="ONZ304" s="97"/>
      <c r="OOA304" s="97"/>
      <c r="OOB304" s="97"/>
      <c r="OOC304" s="97"/>
      <c r="OOD304" s="97"/>
      <c r="OOE304" s="97"/>
      <c r="OOF304" s="97"/>
      <c r="OOG304" s="97"/>
      <c r="OOH304" s="97"/>
      <c r="OOI304" s="97"/>
      <c r="OOJ304" s="97"/>
      <c r="OOK304" s="97"/>
      <c r="OOL304" s="97"/>
      <c r="OOM304" s="97"/>
      <c r="OON304" s="97"/>
      <c r="OOO304" s="97"/>
      <c r="OOP304" s="97"/>
      <c r="OOQ304" s="97"/>
      <c r="OOR304" s="97"/>
      <c r="OOS304" s="97"/>
      <c r="OOT304" s="97"/>
      <c r="OOU304" s="97"/>
      <c r="OOV304" s="97"/>
      <c r="OOW304" s="97"/>
      <c r="OOX304" s="97"/>
      <c r="OOY304" s="97"/>
      <c r="OOZ304" s="97"/>
      <c r="OPA304" s="97"/>
      <c r="OPB304" s="97"/>
      <c r="OPC304" s="97"/>
      <c r="OPD304" s="97"/>
      <c r="OPE304" s="97"/>
      <c r="OPF304" s="97"/>
      <c r="OPG304" s="97"/>
      <c r="OPH304" s="97"/>
      <c r="OPI304" s="97"/>
      <c r="OPJ304" s="97"/>
      <c r="OPK304" s="97"/>
      <c r="OPL304" s="97"/>
      <c r="OPM304" s="97"/>
      <c r="OPN304" s="97"/>
      <c r="OPO304" s="97"/>
      <c r="OPP304" s="97"/>
      <c r="OPQ304" s="97"/>
      <c r="OPR304" s="97"/>
      <c r="OPS304" s="97"/>
      <c r="OPT304" s="97"/>
      <c r="OPU304" s="97"/>
      <c r="OPV304" s="97"/>
      <c r="OPW304" s="97"/>
      <c r="OPX304" s="97"/>
      <c r="OPY304" s="97"/>
      <c r="OPZ304" s="97"/>
      <c r="OQA304" s="97"/>
      <c r="OQB304" s="97"/>
      <c r="OQC304" s="97"/>
      <c r="OQD304" s="97"/>
      <c r="OQE304" s="97"/>
      <c r="OQF304" s="97"/>
      <c r="OQG304" s="97"/>
      <c r="OQH304" s="97"/>
      <c r="OQI304" s="97"/>
      <c r="OQJ304" s="97"/>
      <c r="OQK304" s="97"/>
      <c r="OQL304" s="97"/>
      <c r="OQM304" s="97"/>
      <c r="OQN304" s="97"/>
      <c r="OQO304" s="97"/>
      <c r="OQP304" s="97"/>
      <c r="OQQ304" s="97"/>
      <c r="OQR304" s="97"/>
      <c r="OQS304" s="97"/>
      <c r="OQT304" s="97"/>
      <c r="OQU304" s="97"/>
      <c r="OQV304" s="97"/>
      <c r="OQW304" s="97"/>
      <c r="OQX304" s="97"/>
      <c r="OQY304" s="97"/>
      <c r="OQZ304" s="97"/>
      <c r="ORA304" s="97"/>
      <c r="ORB304" s="97"/>
      <c r="ORC304" s="97"/>
      <c r="ORD304" s="97"/>
      <c r="ORE304" s="97"/>
      <c r="ORF304" s="97"/>
      <c r="ORG304" s="97"/>
      <c r="ORH304" s="97"/>
      <c r="ORI304" s="97"/>
      <c r="ORJ304" s="97"/>
      <c r="ORK304" s="97"/>
      <c r="ORL304" s="97"/>
      <c r="ORM304" s="97"/>
      <c r="ORN304" s="97"/>
      <c r="ORO304" s="97"/>
      <c r="ORP304" s="97"/>
      <c r="ORQ304" s="97"/>
      <c r="ORR304" s="97"/>
      <c r="ORS304" s="97"/>
      <c r="ORT304" s="97"/>
      <c r="ORU304" s="97"/>
      <c r="ORV304" s="97"/>
      <c r="ORW304" s="97"/>
      <c r="ORX304" s="97"/>
      <c r="ORY304" s="97"/>
      <c r="ORZ304" s="97"/>
      <c r="OSA304" s="97"/>
      <c r="OSB304" s="97"/>
      <c r="OSC304" s="97"/>
      <c r="OSD304" s="97"/>
      <c r="OSE304" s="97"/>
      <c r="OSF304" s="97"/>
      <c r="OSG304" s="97"/>
      <c r="OSH304" s="97"/>
      <c r="OSI304" s="97"/>
      <c r="OSJ304" s="97"/>
      <c r="OSK304" s="97"/>
      <c r="OSL304" s="97"/>
      <c r="OSM304" s="97"/>
      <c r="OSN304" s="97"/>
      <c r="OSO304" s="97"/>
      <c r="OSP304" s="97"/>
      <c r="OSQ304" s="97"/>
      <c r="OSR304" s="97"/>
      <c r="OSS304" s="97"/>
      <c r="OST304" s="97"/>
      <c r="OSU304" s="97"/>
      <c r="OSV304" s="97"/>
      <c r="OSW304" s="97"/>
      <c r="OSX304" s="97"/>
      <c r="OSY304" s="97"/>
      <c r="OSZ304" s="97"/>
      <c r="OTA304" s="97"/>
      <c r="OTB304" s="97"/>
      <c r="OTC304" s="97"/>
      <c r="OTD304" s="97"/>
      <c r="OTE304" s="97"/>
      <c r="OTF304" s="97"/>
      <c r="OTG304" s="97"/>
      <c r="OTH304" s="97"/>
      <c r="OTI304" s="97"/>
      <c r="OTJ304" s="97"/>
      <c r="OTK304" s="97"/>
      <c r="OTL304" s="97"/>
      <c r="OTM304" s="97"/>
      <c r="OTN304" s="97"/>
      <c r="OTO304" s="97"/>
      <c r="OTP304" s="97"/>
      <c r="OTQ304" s="97"/>
      <c r="OTR304" s="97"/>
      <c r="OTS304" s="97"/>
      <c r="OTT304" s="97"/>
      <c r="OTU304" s="97"/>
      <c r="OTV304" s="97"/>
      <c r="OTW304" s="97"/>
      <c r="OTX304" s="97"/>
      <c r="OTY304" s="97"/>
      <c r="OTZ304" s="97"/>
      <c r="OUA304" s="97"/>
      <c r="OUB304" s="97"/>
      <c r="OUC304" s="97"/>
      <c r="OUD304" s="97"/>
      <c r="OUE304" s="97"/>
      <c r="OUF304" s="97"/>
      <c r="OUG304" s="97"/>
      <c r="OUH304" s="97"/>
      <c r="OUI304" s="97"/>
      <c r="OUJ304" s="97"/>
      <c r="OUK304" s="97"/>
      <c r="OUL304" s="97"/>
      <c r="OUM304" s="97"/>
      <c r="OUN304" s="97"/>
      <c r="OUO304" s="97"/>
      <c r="OUP304" s="97"/>
      <c r="OUQ304" s="97"/>
      <c r="OUR304" s="97"/>
      <c r="OUS304" s="97"/>
      <c r="OUT304" s="97"/>
      <c r="OUU304" s="97"/>
      <c r="OUV304" s="97"/>
      <c r="OUW304" s="97"/>
      <c r="OUX304" s="97"/>
      <c r="OUY304" s="97"/>
      <c r="OUZ304" s="97"/>
      <c r="OVA304" s="97"/>
      <c r="OVB304" s="97"/>
      <c r="OVC304" s="97"/>
      <c r="OVD304" s="97"/>
      <c r="OVE304" s="97"/>
      <c r="OVF304" s="97"/>
      <c r="OVG304" s="97"/>
      <c r="OVH304" s="97"/>
      <c r="OVI304" s="97"/>
      <c r="OVJ304" s="97"/>
      <c r="OVK304" s="97"/>
      <c r="OVL304" s="97"/>
      <c r="OVM304" s="97"/>
      <c r="OVN304" s="97"/>
      <c r="OVO304" s="97"/>
      <c r="OVP304" s="97"/>
      <c r="OVQ304" s="97"/>
      <c r="OVR304" s="97"/>
      <c r="OVS304" s="97"/>
      <c r="OVT304" s="97"/>
      <c r="OVU304" s="97"/>
      <c r="OVV304" s="97"/>
      <c r="OVW304" s="97"/>
      <c r="OVX304" s="97"/>
      <c r="OVY304" s="97"/>
      <c r="OVZ304" s="97"/>
      <c r="OWA304" s="97"/>
      <c r="OWB304" s="97"/>
      <c r="OWC304" s="97"/>
      <c r="OWD304" s="97"/>
      <c r="OWE304" s="97"/>
      <c r="OWF304" s="97"/>
      <c r="OWG304" s="97"/>
      <c r="OWH304" s="97"/>
      <c r="OWI304" s="97"/>
      <c r="OWJ304" s="97"/>
      <c r="OWK304" s="97"/>
      <c r="OWL304" s="97"/>
      <c r="OWM304" s="97"/>
      <c r="OWN304" s="97"/>
      <c r="OWO304" s="97"/>
      <c r="OWP304" s="97"/>
      <c r="OWQ304" s="97"/>
      <c r="OWR304" s="97"/>
      <c r="OWS304" s="97"/>
      <c r="OWT304" s="97"/>
      <c r="OWU304" s="97"/>
      <c r="OWV304" s="97"/>
      <c r="OWW304" s="97"/>
      <c r="OWX304" s="97"/>
      <c r="OWY304" s="97"/>
      <c r="OWZ304" s="97"/>
      <c r="OXA304" s="97"/>
      <c r="OXB304" s="97"/>
      <c r="OXC304" s="97"/>
      <c r="OXD304" s="97"/>
      <c r="OXE304" s="97"/>
      <c r="OXF304" s="97"/>
      <c r="OXG304" s="97"/>
      <c r="OXH304" s="97"/>
      <c r="OXI304" s="97"/>
      <c r="OXJ304" s="97"/>
      <c r="OXK304" s="97"/>
      <c r="OXL304" s="97"/>
      <c r="OXM304" s="97"/>
      <c r="OXN304" s="97"/>
      <c r="OXO304" s="97"/>
      <c r="OXP304" s="97"/>
      <c r="OXQ304" s="97"/>
      <c r="OXR304" s="97"/>
      <c r="OXS304" s="97"/>
      <c r="OXT304" s="97"/>
      <c r="OXU304" s="97"/>
      <c r="OXV304" s="97"/>
      <c r="OXW304" s="97"/>
      <c r="OXX304" s="97"/>
      <c r="OXY304" s="97"/>
      <c r="OXZ304" s="97"/>
      <c r="OYA304" s="97"/>
      <c r="OYB304" s="97"/>
      <c r="OYC304" s="97"/>
      <c r="OYD304" s="97"/>
      <c r="OYE304" s="97"/>
      <c r="OYF304" s="97"/>
      <c r="OYG304" s="97"/>
      <c r="OYH304" s="97"/>
      <c r="OYI304" s="97"/>
      <c r="OYJ304" s="97"/>
      <c r="OYK304" s="97"/>
      <c r="OYL304" s="97"/>
      <c r="OYM304" s="97"/>
      <c r="OYN304" s="97"/>
      <c r="OYO304" s="97"/>
      <c r="OYP304" s="97"/>
      <c r="OYQ304" s="97"/>
      <c r="OYR304" s="97"/>
      <c r="OYS304" s="97"/>
      <c r="OYT304" s="97"/>
      <c r="OYU304" s="97"/>
      <c r="OYV304" s="97"/>
      <c r="OYW304" s="97"/>
      <c r="OYX304" s="97"/>
      <c r="OYY304" s="97"/>
      <c r="OYZ304" s="97"/>
      <c r="OZA304" s="97"/>
      <c r="OZB304" s="97"/>
      <c r="OZC304" s="97"/>
      <c r="OZD304" s="97"/>
      <c r="OZE304" s="97"/>
      <c r="OZF304" s="97"/>
      <c r="OZG304" s="97"/>
      <c r="OZH304" s="97"/>
      <c r="OZI304" s="97"/>
      <c r="OZJ304" s="97"/>
      <c r="OZK304" s="97"/>
      <c r="OZL304" s="97"/>
      <c r="OZM304" s="97"/>
      <c r="OZN304" s="97"/>
      <c r="OZO304" s="97"/>
      <c r="OZP304" s="97"/>
      <c r="OZQ304" s="97"/>
      <c r="OZR304" s="97"/>
      <c r="OZS304" s="97"/>
      <c r="OZT304" s="97"/>
      <c r="OZU304" s="97"/>
      <c r="OZV304" s="97"/>
      <c r="OZW304" s="97"/>
      <c r="OZX304" s="97"/>
      <c r="OZY304" s="97"/>
      <c r="OZZ304" s="97"/>
      <c r="PAA304" s="97"/>
      <c r="PAB304" s="97"/>
      <c r="PAC304" s="97"/>
      <c r="PAD304" s="97"/>
      <c r="PAE304" s="97"/>
      <c r="PAF304" s="97"/>
      <c r="PAG304" s="97"/>
      <c r="PAH304" s="97"/>
      <c r="PAI304" s="97"/>
      <c r="PAJ304" s="97"/>
      <c r="PAK304" s="97"/>
      <c r="PAL304" s="97"/>
      <c r="PAM304" s="97"/>
      <c r="PAN304" s="97"/>
      <c r="PAO304" s="97"/>
      <c r="PAP304" s="97"/>
      <c r="PAQ304" s="97"/>
      <c r="PAR304" s="97"/>
      <c r="PAS304" s="97"/>
      <c r="PAT304" s="97"/>
      <c r="PAU304" s="97"/>
      <c r="PAV304" s="97"/>
      <c r="PAW304" s="97"/>
      <c r="PAX304" s="97"/>
      <c r="PAY304" s="97"/>
      <c r="PAZ304" s="97"/>
      <c r="PBA304" s="97"/>
      <c r="PBB304" s="97"/>
      <c r="PBC304" s="97"/>
      <c r="PBD304" s="97"/>
      <c r="PBE304" s="97"/>
      <c r="PBF304" s="97"/>
      <c r="PBG304" s="97"/>
      <c r="PBH304" s="97"/>
      <c r="PBI304" s="97"/>
      <c r="PBJ304" s="97"/>
      <c r="PBK304" s="97"/>
      <c r="PBL304" s="97"/>
      <c r="PBM304" s="97"/>
      <c r="PBN304" s="97"/>
      <c r="PBO304" s="97"/>
      <c r="PBP304" s="97"/>
      <c r="PBQ304" s="97"/>
      <c r="PBR304" s="97"/>
      <c r="PBS304" s="97"/>
      <c r="PBT304" s="97"/>
      <c r="PBU304" s="97"/>
      <c r="PBV304" s="97"/>
      <c r="PBW304" s="97"/>
      <c r="PBX304" s="97"/>
      <c r="PBY304" s="97"/>
      <c r="PBZ304" s="97"/>
      <c r="PCA304" s="97"/>
      <c r="PCB304" s="97"/>
      <c r="PCC304" s="97"/>
      <c r="PCD304" s="97"/>
      <c r="PCE304" s="97"/>
      <c r="PCF304" s="97"/>
      <c r="PCG304" s="97"/>
      <c r="PCH304" s="97"/>
      <c r="PCI304" s="97"/>
      <c r="PCJ304" s="97"/>
      <c r="PCK304" s="97"/>
      <c r="PCL304" s="97"/>
      <c r="PCM304" s="97"/>
      <c r="PCN304" s="97"/>
      <c r="PCO304" s="97"/>
      <c r="PCP304" s="97"/>
      <c r="PCQ304" s="97"/>
      <c r="PCR304" s="97"/>
      <c r="PCS304" s="97"/>
      <c r="PCT304" s="97"/>
      <c r="PCU304" s="97"/>
      <c r="PCV304" s="97"/>
      <c r="PCW304" s="97"/>
      <c r="PCX304" s="97"/>
      <c r="PCY304" s="97"/>
      <c r="PCZ304" s="97"/>
      <c r="PDA304" s="97"/>
      <c r="PDB304" s="97"/>
      <c r="PDC304" s="97"/>
      <c r="PDD304" s="97"/>
      <c r="PDE304" s="97"/>
      <c r="PDF304" s="97"/>
      <c r="PDG304" s="97"/>
      <c r="PDH304" s="97"/>
      <c r="PDI304" s="97"/>
      <c r="PDJ304" s="97"/>
      <c r="PDK304" s="97"/>
      <c r="PDL304" s="97"/>
      <c r="PDM304" s="97"/>
      <c r="PDN304" s="97"/>
      <c r="PDO304" s="97"/>
      <c r="PDP304" s="97"/>
      <c r="PDQ304" s="97"/>
      <c r="PDR304" s="97"/>
      <c r="PDS304" s="97"/>
      <c r="PDT304" s="97"/>
      <c r="PDU304" s="97"/>
      <c r="PDV304" s="97"/>
      <c r="PDW304" s="97"/>
      <c r="PDX304" s="97"/>
      <c r="PDY304" s="97"/>
      <c r="PDZ304" s="97"/>
      <c r="PEA304" s="97"/>
      <c r="PEB304" s="97"/>
      <c r="PEC304" s="97"/>
      <c r="PED304" s="97"/>
      <c r="PEE304" s="97"/>
      <c r="PEF304" s="97"/>
      <c r="PEG304" s="97"/>
      <c r="PEH304" s="97"/>
      <c r="PEI304" s="97"/>
      <c r="PEJ304" s="97"/>
      <c r="PEK304" s="97"/>
      <c r="PEL304" s="97"/>
      <c r="PEM304" s="97"/>
      <c r="PEN304" s="97"/>
      <c r="PEO304" s="97"/>
      <c r="PEP304" s="97"/>
      <c r="PEQ304" s="97"/>
      <c r="PER304" s="97"/>
      <c r="PES304" s="97"/>
      <c r="PET304" s="97"/>
      <c r="PEU304" s="97"/>
      <c r="PEV304" s="97"/>
      <c r="PEW304" s="97"/>
      <c r="PEX304" s="97"/>
      <c r="PEY304" s="97"/>
      <c r="PEZ304" s="97"/>
      <c r="PFA304" s="97"/>
      <c r="PFB304" s="97"/>
      <c r="PFC304" s="97"/>
      <c r="PFD304" s="97"/>
      <c r="PFE304" s="97"/>
      <c r="PFF304" s="97"/>
      <c r="PFG304" s="97"/>
      <c r="PFH304" s="97"/>
      <c r="PFI304" s="97"/>
      <c r="PFJ304" s="97"/>
      <c r="PFK304" s="97"/>
      <c r="PFL304" s="97"/>
      <c r="PFM304" s="97"/>
      <c r="PFN304" s="97"/>
      <c r="PFO304" s="97"/>
      <c r="PFP304" s="97"/>
      <c r="PFQ304" s="97"/>
      <c r="PFR304" s="97"/>
      <c r="PFS304" s="97"/>
      <c r="PFT304" s="97"/>
      <c r="PFU304" s="97"/>
      <c r="PFV304" s="97"/>
      <c r="PFW304" s="97"/>
      <c r="PFX304" s="97"/>
      <c r="PFY304" s="97"/>
      <c r="PFZ304" s="97"/>
      <c r="PGA304" s="97"/>
      <c r="PGB304" s="97"/>
      <c r="PGC304" s="97"/>
      <c r="PGD304" s="97"/>
      <c r="PGE304" s="97"/>
      <c r="PGF304" s="97"/>
      <c r="PGG304" s="97"/>
      <c r="PGH304" s="97"/>
      <c r="PGI304" s="97"/>
      <c r="PGJ304" s="97"/>
      <c r="PGK304" s="97"/>
      <c r="PGL304" s="97"/>
      <c r="PGM304" s="97"/>
      <c r="PGN304" s="97"/>
      <c r="PGO304" s="97"/>
      <c r="PGP304" s="97"/>
      <c r="PGQ304" s="97"/>
      <c r="PGR304" s="97"/>
      <c r="PGS304" s="97"/>
      <c r="PGT304" s="97"/>
      <c r="PGU304" s="97"/>
      <c r="PGV304" s="97"/>
      <c r="PGW304" s="97"/>
      <c r="PGX304" s="97"/>
      <c r="PGY304" s="97"/>
      <c r="PGZ304" s="97"/>
      <c r="PHA304" s="97"/>
      <c r="PHB304" s="97"/>
      <c r="PHC304" s="97"/>
      <c r="PHD304" s="97"/>
      <c r="PHE304" s="97"/>
      <c r="PHF304" s="97"/>
      <c r="PHG304" s="97"/>
      <c r="PHH304" s="97"/>
      <c r="PHI304" s="97"/>
      <c r="PHJ304" s="97"/>
      <c r="PHK304" s="97"/>
      <c r="PHL304" s="97"/>
      <c r="PHM304" s="97"/>
      <c r="PHN304" s="97"/>
      <c r="PHO304" s="97"/>
      <c r="PHP304" s="97"/>
      <c r="PHQ304" s="97"/>
      <c r="PHR304" s="97"/>
      <c r="PHS304" s="97"/>
      <c r="PHT304" s="97"/>
      <c r="PHU304" s="97"/>
      <c r="PHV304" s="97"/>
      <c r="PHW304" s="97"/>
      <c r="PHX304" s="97"/>
      <c r="PHY304" s="97"/>
      <c r="PHZ304" s="97"/>
      <c r="PIA304" s="97"/>
      <c r="PIB304" s="97"/>
      <c r="PIC304" s="97"/>
      <c r="PID304" s="97"/>
      <c r="PIE304" s="97"/>
      <c r="PIF304" s="97"/>
      <c r="PIG304" s="97"/>
      <c r="PIH304" s="97"/>
      <c r="PII304" s="97"/>
      <c r="PIJ304" s="97"/>
      <c r="PIK304" s="97"/>
      <c r="PIL304" s="97"/>
      <c r="PIM304" s="97"/>
      <c r="PIN304" s="97"/>
      <c r="PIO304" s="97"/>
      <c r="PIP304" s="97"/>
      <c r="PIQ304" s="97"/>
      <c r="PIR304" s="97"/>
      <c r="PIS304" s="97"/>
      <c r="PIT304" s="97"/>
      <c r="PIU304" s="97"/>
      <c r="PIV304" s="97"/>
      <c r="PIW304" s="97"/>
      <c r="PIX304" s="97"/>
      <c r="PIY304" s="97"/>
      <c r="PIZ304" s="97"/>
      <c r="PJA304" s="97"/>
      <c r="PJB304" s="97"/>
      <c r="PJC304" s="97"/>
      <c r="PJD304" s="97"/>
      <c r="PJE304" s="97"/>
      <c r="PJF304" s="97"/>
      <c r="PJG304" s="97"/>
      <c r="PJH304" s="97"/>
      <c r="PJI304" s="97"/>
      <c r="PJJ304" s="97"/>
      <c r="PJK304" s="97"/>
      <c r="PJL304" s="97"/>
      <c r="PJM304" s="97"/>
      <c r="PJN304" s="97"/>
      <c r="PJO304" s="97"/>
      <c r="PJP304" s="97"/>
      <c r="PJQ304" s="97"/>
      <c r="PJR304" s="97"/>
      <c r="PJS304" s="97"/>
      <c r="PJT304" s="97"/>
      <c r="PJU304" s="97"/>
      <c r="PJV304" s="97"/>
      <c r="PJW304" s="97"/>
      <c r="PJX304" s="97"/>
      <c r="PJY304" s="97"/>
      <c r="PJZ304" s="97"/>
      <c r="PKA304" s="97"/>
      <c r="PKB304" s="97"/>
      <c r="PKC304" s="97"/>
      <c r="PKD304" s="97"/>
      <c r="PKE304" s="97"/>
      <c r="PKF304" s="97"/>
      <c r="PKG304" s="97"/>
      <c r="PKH304" s="97"/>
      <c r="PKI304" s="97"/>
      <c r="PKJ304" s="97"/>
      <c r="PKK304" s="97"/>
      <c r="PKL304" s="97"/>
      <c r="PKM304" s="97"/>
      <c r="PKN304" s="97"/>
      <c r="PKO304" s="97"/>
      <c r="PKP304" s="97"/>
      <c r="PKQ304" s="97"/>
      <c r="PKR304" s="97"/>
      <c r="PKS304" s="97"/>
      <c r="PKT304" s="97"/>
      <c r="PKU304" s="97"/>
      <c r="PKV304" s="97"/>
      <c r="PKW304" s="97"/>
      <c r="PKX304" s="97"/>
      <c r="PKY304" s="97"/>
      <c r="PKZ304" s="97"/>
      <c r="PLA304" s="97"/>
      <c r="PLB304" s="97"/>
      <c r="PLC304" s="97"/>
      <c r="PLD304" s="97"/>
      <c r="PLE304" s="97"/>
      <c r="PLF304" s="97"/>
      <c r="PLG304" s="97"/>
      <c r="PLH304" s="97"/>
      <c r="PLI304" s="97"/>
      <c r="PLJ304" s="97"/>
      <c r="PLK304" s="97"/>
      <c r="PLL304" s="97"/>
      <c r="PLM304" s="97"/>
      <c r="PLN304" s="97"/>
      <c r="PLO304" s="97"/>
      <c r="PLP304" s="97"/>
      <c r="PLQ304" s="97"/>
      <c r="PLR304" s="97"/>
      <c r="PLS304" s="97"/>
      <c r="PLT304" s="97"/>
      <c r="PLU304" s="97"/>
      <c r="PLV304" s="97"/>
      <c r="PLW304" s="97"/>
      <c r="PLX304" s="97"/>
      <c r="PLY304" s="97"/>
      <c r="PLZ304" s="97"/>
      <c r="PMA304" s="97"/>
      <c r="PMB304" s="97"/>
      <c r="PMC304" s="97"/>
      <c r="PMD304" s="97"/>
      <c r="PME304" s="97"/>
      <c r="PMF304" s="97"/>
      <c r="PMG304" s="97"/>
      <c r="PMH304" s="97"/>
      <c r="PMI304" s="97"/>
      <c r="PMJ304" s="97"/>
      <c r="PMK304" s="97"/>
      <c r="PML304" s="97"/>
      <c r="PMM304" s="97"/>
      <c r="PMN304" s="97"/>
      <c r="PMO304" s="97"/>
      <c r="PMP304" s="97"/>
      <c r="PMQ304" s="97"/>
      <c r="PMR304" s="97"/>
      <c r="PMS304" s="97"/>
      <c r="PMT304" s="97"/>
      <c r="PMU304" s="97"/>
      <c r="PMV304" s="97"/>
      <c r="PMW304" s="97"/>
      <c r="PMX304" s="97"/>
      <c r="PMY304" s="97"/>
      <c r="PMZ304" s="97"/>
      <c r="PNA304" s="97"/>
      <c r="PNB304" s="97"/>
      <c r="PNC304" s="97"/>
      <c r="PND304" s="97"/>
      <c r="PNE304" s="97"/>
      <c r="PNF304" s="97"/>
      <c r="PNG304" s="97"/>
      <c r="PNH304" s="97"/>
      <c r="PNI304" s="97"/>
      <c r="PNJ304" s="97"/>
      <c r="PNK304" s="97"/>
      <c r="PNL304" s="97"/>
      <c r="PNM304" s="97"/>
      <c r="PNN304" s="97"/>
      <c r="PNO304" s="97"/>
      <c r="PNP304" s="97"/>
      <c r="PNQ304" s="97"/>
      <c r="PNR304" s="97"/>
      <c r="PNS304" s="97"/>
      <c r="PNT304" s="97"/>
      <c r="PNU304" s="97"/>
      <c r="PNV304" s="97"/>
      <c r="PNW304" s="97"/>
      <c r="PNX304" s="97"/>
      <c r="PNY304" s="97"/>
      <c r="PNZ304" s="97"/>
      <c r="POA304" s="97"/>
      <c r="POB304" s="97"/>
      <c r="POC304" s="97"/>
      <c r="POD304" s="97"/>
      <c r="POE304" s="97"/>
      <c r="POF304" s="97"/>
      <c r="POG304" s="97"/>
      <c r="POH304" s="97"/>
      <c r="POI304" s="97"/>
      <c r="POJ304" s="97"/>
      <c r="POK304" s="97"/>
      <c r="POL304" s="97"/>
      <c r="POM304" s="97"/>
      <c r="PON304" s="97"/>
      <c r="POO304" s="97"/>
      <c r="POP304" s="97"/>
      <c r="POQ304" s="97"/>
      <c r="POR304" s="97"/>
      <c r="POS304" s="97"/>
      <c r="POT304" s="97"/>
      <c r="POU304" s="97"/>
      <c r="POV304" s="97"/>
      <c r="POW304" s="97"/>
      <c r="POX304" s="97"/>
      <c r="POY304" s="97"/>
      <c r="POZ304" s="97"/>
      <c r="PPA304" s="97"/>
      <c r="PPB304" s="97"/>
      <c r="PPC304" s="97"/>
      <c r="PPD304" s="97"/>
      <c r="PPE304" s="97"/>
      <c r="PPF304" s="97"/>
      <c r="PPG304" s="97"/>
      <c r="PPH304" s="97"/>
      <c r="PPI304" s="97"/>
      <c r="PPJ304" s="97"/>
      <c r="PPK304" s="97"/>
      <c r="PPL304" s="97"/>
      <c r="PPM304" s="97"/>
      <c r="PPN304" s="97"/>
      <c r="PPO304" s="97"/>
      <c r="PPP304" s="97"/>
      <c r="PPQ304" s="97"/>
      <c r="PPR304" s="97"/>
      <c r="PPS304" s="97"/>
      <c r="PPT304" s="97"/>
      <c r="PPU304" s="97"/>
      <c r="PPV304" s="97"/>
      <c r="PPW304" s="97"/>
      <c r="PPX304" s="97"/>
      <c r="PPY304" s="97"/>
      <c r="PPZ304" s="97"/>
      <c r="PQA304" s="97"/>
      <c r="PQB304" s="97"/>
      <c r="PQC304" s="97"/>
      <c r="PQD304" s="97"/>
      <c r="PQE304" s="97"/>
      <c r="PQF304" s="97"/>
      <c r="PQG304" s="97"/>
      <c r="PQH304" s="97"/>
      <c r="PQI304" s="97"/>
      <c r="PQJ304" s="97"/>
      <c r="PQK304" s="97"/>
      <c r="PQL304" s="97"/>
      <c r="PQM304" s="97"/>
      <c r="PQN304" s="97"/>
      <c r="PQO304" s="97"/>
      <c r="PQP304" s="97"/>
      <c r="PQQ304" s="97"/>
      <c r="PQR304" s="97"/>
      <c r="PQS304" s="97"/>
      <c r="PQT304" s="97"/>
      <c r="PQU304" s="97"/>
      <c r="PQV304" s="97"/>
      <c r="PQW304" s="97"/>
      <c r="PQX304" s="97"/>
      <c r="PQY304" s="97"/>
      <c r="PQZ304" s="97"/>
      <c r="PRA304" s="97"/>
      <c r="PRB304" s="97"/>
      <c r="PRC304" s="97"/>
      <c r="PRD304" s="97"/>
      <c r="PRE304" s="97"/>
      <c r="PRF304" s="97"/>
      <c r="PRG304" s="97"/>
      <c r="PRH304" s="97"/>
      <c r="PRI304" s="97"/>
      <c r="PRJ304" s="97"/>
      <c r="PRK304" s="97"/>
      <c r="PRL304" s="97"/>
      <c r="PRM304" s="97"/>
      <c r="PRN304" s="97"/>
      <c r="PRO304" s="97"/>
      <c r="PRP304" s="97"/>
      <c r="PRQ304" s="97"/>
      <c r="PRR304" s="97"/>
      <c r="PRS304" s="97"/>
      <c r="PRT304" s="97"/>
      <c r="PRU304" s="97"/>
      <c r="PRV304" s="97"/>
      <c r="PRW304" s="97"/>
      <c r="PRX304" s="97"/>
      <c r="PRY304" s="97"/>
      <c r="PRZ304" s="97"/>
      <c r="PSA304" s="97"/>
      <c r="PSB304" s="97"/>
      <c r="PSC304" s="97"/>
      <c r="PSD304" s="97"/>
      <c r="PSE304" s="97"/>
      <c r="PSF304" s="97"/>
      <c r="PSG304" s="97"/>
      <c r="PSH304" s="97"/>
      <c r="PSI304" s="97"/>
      <c r="PSJ304" s="97"/>
      <c r="PSK304" s="97"/>
      <c r="PSL304" s="97"/>
      <c r="PSM304" s="97"/>
      <c r="PSN304" s="97"/>
      <c r="PSO304" s="97"/>
      <c r="PSP304" s="97"/>
      <c r="PSQ304" s="97"/>
      <c r="PSR304" s="97"/>
      <c r="PSS304" s="97"/>
      <c r="PST304" s="97"/>
      <c r="PSU304" s="97"/>
      <c r="PSV304" s="97"/>
      <c r="PSW304" s="97"/>
      <c r="PSX304" s="97"/>
      <c r="PSY304" s="97"/>
      <c r="PSZ304" s="97"/>
      <c r="PTA304" s="97"/>
      <c r="PTB304" s="97"/>
      <c r="PTC304" s="97"/>
      <c r="PTD304" s="97"/>
      <c r="PTE304" s="97"/>
      <c r="PTF304" s="97"/>
      <c r="PTG304" s="97"/>
      <c r="PTH304" s="97"/>
      <c r="PTI304" s="97"/>
      <c r="PTJ304" s="97"/>
      <c r="PTK304" s="97"/>
      <c r="PTL304" s="97"/>
      <c r="PTM304" s="97"/>
      <c r="PTN304" s="97"/>
      <c r="PTO304" s="97"/>
      <c r="PTP304" s="97"/>
      <c r="PTQ304" s="97"/>
      <c r="PTR304" s="97"/>
      <c r="PTS304" s="97"/>
      <c r="PTT304" s="97"/>
      <c r="PTU304" s="97"/>
      <c r="PTV304" s="97"/>
      <c r="PTW304" s="97"/>
      <c r="PTX304" s="97"/>
      <c r="PTY304" s="97"/>
      <c r="PTZ304" s="97"/>
      <c r="PUA304" s="97"/>
      <c r="PUB304" s="97"/>
      <c r="PUC304" s="97"/>
      <c r="PUD304" s="97"/>
      <c r="PUE304" s="97"/>
      <c r="PUF304" s="97"/>
      <c r="PUG304" s="97"/>
      <c r="PUH304" s="97"/>
      <c r="PUI304" s="97"/>
      <c r="PUJ304" s="97"/>
      <c r="PUK304" s="97"/>
      <c r="PUL304" s="97"/>
      <c r="PUM304" s="97"/>
      <c r="PUN304" s="97"/>
      <c r="PUO304" s="97"/>
      <c r="PUP304" s="97"/>
      <c r="PUQ304" s="97"/>
      <c r="PUR304" s="97"/>
      <c r="PUS304" s="97"/>
      <c r="PUT304" s="97"/>
      <c r="PUU304" s="97"/>
      <c r="PUV304" s="97"/>
      <c r="PUW304" s="97"/>
      <c r="PUX304" s="97"/>
      <c r="PUY304" s="97"/>
      <c r="PUZ304" s="97"/>
      <c r="PVA304" s="97"/>
      <c r="PVB304" s="97"/>
      <c r="PVC304" s="97"/>
      <c r="PVD304" s="97"/>
      <c r="PVE304" s="97"/>
      <c r="PVF304" s="97"/>
      <c r="PVG304" s="97"/>
      <c r="PVH304" s="97"/>
      <c r="PVI304" s="97"/>
      <c r="PVJ304" s="97"/>
      <c r="PVK304" s="97"/>
      <c r="PVL304" s="97"/>
      <c r="PVM304" s="97"/>
      <c r="PVN304" s="97"/>
      <c r="PVO304" s="97"/>
      <c r="PVP304" s="97"/>
      <c r="PVQ304" s="97"/>
      <c r="PVR304" s="97"/>
      <c r="PVS304" s="97"/>
      <c r="PVT304" s="97"/>
      <c r="PVU304" s="97"/>
      <c r="PVV304" s="97"/>
      <c r="PVW304" s="97"/>
      <c r="PVX304" s="97"/>
      <c r="PVY304" s="97"/>
      <c r="PVZ304" s="97"/>
      <c r="PWA304" s="97"/>
      <c r="PWB304" s="97"/>
      <c r="PWC304" s="97"/>
      <c r="PWD304" s="97"/>
      <c r="PWE304" s="97"/>
      <c r="PWF304" s="97"/>
      <c r="PWG304" s="97"/>
      <c r="PWH304" s="97"/>
      <c r="PWI304" s="97"/>
      <c r="PWJ304" s="97"/>
      <c r="PWK304" s="97"/>
      <c r="PWL304" s="97"/>
      <c r="PWM304" s="97"/>
      <c r="PWN304" s="97"/>
      <c r="PWO304" s="97"/>
      <c r="PWP304" s="97"/>
      <c r="PWQ304" s="97"/>
      <c r="PWR304" s="97"/>
      <c r="PWS304" s="97"/>
      <c r="PWT304" s="97"/>
      <c r="PWU304" s="97"/>
      <c r="PWV304" s="97"/>
      <c r="PWW304" s="97"/>
      <c r="PWX304" s="97"/>
      <c r="PWY304" s="97"/>
      <c r="PWZ304" s="97"/>
      <c r="PXA304" s="97"/>
      <c r="PXB304" s="97"/>
      <c r="PXC304" s="97"/>
      <c r="PXD304" s="97"/>
      <c r="PXE304" s="97"/>
      <c r="PXF304" s="97"/>
      <c r="PXG304" s="97"/>
      <c r="PXH304" s="97"/>
      <c r="PXI304" s="97"/>
      <c r="PXJ304" s="97"/>
      <c r="PXK304" s="97"/>
      <c r="PXL304" s="97"/>
      <c r="PXM304" s="97"/>
      <c r="PXN304" s="97"/>
      <c r="PXO304" s="97"/>
      <c r="PXP304" s="97"/>
      <c r="PXQ304" s="97"/>
      <c r="PXR304" s="97"/>
      <c r="PXS304" s="97"/>
      <c r="PXT304" s="97"/>
      <c r="PXU304" s="97"/>
      <c r="PXV304" s="97"/>
      <c r="PXW304" s="97"/>
      <c r="PXX304" s="97"/>
      <c r="PXY304" s="97"/>
      <c r="PXZ304" s="97"/>
      <c r="PYA304" s="97"/>
      <c r="PYB304" s="97"/>
      <c r="PYC304" s="97"/>
      <c r="PYD304" s="97"/>
      <c r="PYE304" s="97"/>
      <c r="PYF304" s="97"/>
      <c r="PYG304" s="97"/>
      <c r="PYH304" s="97"/>
      <c r="PYI304" s="97"/>
      <c r="PYJ304" s="97"/>
      <c r="PYK304" s="97"/>
      <c r="PYL304" s="97"/>
      <c r="PYM304" s="97"/>
      <c r="PYN304" s="97"/>
      <c r="PYO304" s="97"/>
      <c r="PYP304" s="97"/>
      <c r="PYQ304" s="97"/>
      <c r="PYR304" s="97"/>
      <c r="PYS304" s="97"/>
      <c r="PYT304" s="97"/>
      <c r="PYU304" s="97"/>
      <c r="PYV304" s="97"/>
      <c r="PYW304" s="97"/>
      <c r="PYX304" s="97"/>
      <c r="PYY304" s="97"/>
      <c r="PYZ304" s="97"/>
      <c r="PZA304" s="97"/>
      <c r="PZB304" s="97"/>
      <c r="PZC304" s="97"/>
      <c r="PZD304" s="97"/>
      <c r="PZE304" s="97"/>
      <c r="PZF304" s="97"/>
      <c r="PZG304" s="97"/>
      <c r="PZH304" s="97"/>
      <c r="PZI304" s="97"/>
      <c r="PZJ304" s="97"/>
      <c r="PZK304" s="97"/>
      <c r="PZL304" s="97"/>
      <c r="PZM304" s="97"/>
      <c r="PZN304" s="97"/>
      <c r="PZO304" s="97"/>
      <c r="PZP304" s="97"/>
      <c r="PZQ304" s="97"/>
      <c r="PZR304" s="97"/>
      <c r="PZS304" s="97"/>
      <c r="PZT304" s="97"/>
      <c r="PZU304" s="97"/>
      <c r="PZV304" s="97"/>
      <c r="PZW304" s="97"/>
      <c r="PZX304" s="97"/>
      <c r="PZY304" s="97"/>
      <c r="PZZ304" s="97"/>
      <c r="QAA304" s="97"/>
      <c r="QAB304" s="97"/>
      <c r="QAC304" s="97"/>
      <c r="QAD304" s="97"/>
      <c r="QAE304" s="97"/>
      <c r="QAF304" s="97"/>
      <c r="QAG304" s="97"/>
      <c r="QAH304" s="97"/>
      <c r="QAI304" s="97"/>
      <c r="QAJ304" s="97"/>
      <c r="QAK304" s="97"/>
      <c r="QAL304" s="97"/>
      <c r="QAM304" s="97"/>
      <c r="QAN304" s="97"/>
      <c r="QAO304" s="97"/>
      <c r="QAP304" s="97"/>
      <c r="QAQ304" s="97"/>
      <c r="QAR304" s="97"/>
      <c r="QAS304" s="97"/>
      <c r="QAT304" s="97"/>
      <c r="QAU304" s="97"/>
      <c r="QAV304" s="97"/>
      <c r="QAW304" s="97"/>
      <c r="QAX304" s="97"/>
      <c r="QAY304" s="97"/>
      <c r="QAZ304" s="97"/>
      <c r="QBA304" s="97"/>
      <c r="QBB304" s="97"/>
      <c r="QBC304" s="97"/>
      <c r="QBD304" s="97"/>
      <c r="QBE304" s="97"/>
      <c r="QBF304" s="97"/>
      <c r="QBG304" s="97"/>
      <c r="QBH304" s="97"/>
      <c r="QBI304" s="97"/>
      <c r="QBJ304" s="97"/>
      <c r="QBK304" s="97"/>
      <c r="QBL304" s="97"/>
      <c r="QBM304" s="97"/>
      <c r="QBN304" s="97"/>
      <c r="QBO304" s="97"/>
      <c r="QBP304" s="97"/>
      <c r="QBQ304" s="97"/>
      <c r="QBR304" s="97"/>
      <c r="QBS304" s="97"/>
      <c r="QBT304" s="97"/>
      <c r="QBU304" s="97"/>
      <c r="QBV304" s="97"/>
      <c r="QBW304" s="97"/>
      <c r="QBX304" s="97"/>
      <c r="QBY304" s="97"/>
      <c r="QBZ304" s="97"/>
      <c r="QCA304" s="97"/>
      <c r="QCB304" s="97"/>
      <c r="QCC304" s="97"/>
      <c r="QCD304" s="97"/>
      <c r="QCE304" s="97"/>
      <c r="QCF304" s="97"/>
      <c r="QCG304" s="97"/>
      <c r="QCH304" s="97"/>
      <c r="QCI304" s="97"/>
      <c r="QCJ304" s="97"/>
      <c r="QCK304" s="97"/>
      <c r="QCL304" s="97"/>
      <c r="QCM304" s="97"/>
      <c r="QCN304" s="97"/>
      <c r="QCO304" s="97"/>
      <c r="QCP304" s="97"/>
      <c r="QCQ304" s="97"/>
      <c r="QCR304" s="97"/>
      <c r="QCS304" s="97"/>
      <c r="QCT304" s="97"/>
      <c r="QCU304" s="97"/>
      <c r="QCV304" s="97"/>
      <c r="QCW304" s="97"/>
      <c r="QCX304" s="97"/>
      <c r="QCY304" s="97"/>
      <c r="QCZ304" s="97"/>
      <c r="QDA304" s="97"/>
      <c r="QDB304" s="97"/>
      <c r="QDC304" s="97"/>
      <c r="QDD304" s="97"/>
      <c r="QDE304" s="97"/>
      <c r="QDF304" s="97"/>
      <c r="QDG304" s="97"/>
      <c r="QDH304" s="97"/>
      <c r="QDI304" s="97"/>
      <c r="QDJ304" s="97"/>
      <c r="QDK304" s="97"/>
      <c r="QDL304" s="97"/>
      <c r="QDM304" s="97"/>
      <c r="QDN304" s="97"/>
      <c r="QDO304" s="97"/>
      <c r="QDP304" s="97"/>
      <c r="QDQ304" s="97"/>
      <c r="QDR304" s="97"/>
      <c r="QDS304" s="97"/>
      <c r="QDT304" s="97"/>
      <c r="QDU304" s="97"/>
      <c r="QDV304" s="97"/>
      <c r="QDW304" s="97"/>
      <c r="QDX304" s="97"/>
      <c r="QDY304" s="97"/>
      <c r="QDZ304" s="97"/>
      <c r="QEA304" s="97"/>
      <c r="QEB304" s="97"/>
      <c r="QEC304" s="97"/>
      <c r="QED304" s="97"/>
      <c r="QEE304" s="97"/>
      <c r="QEF304" s="97"/>
      <c r="QEG304" s="97"/>
      <c r="QEH304" s="97"/>
      <c r="QEI304" s="97"/>
      <c r="QEJ304" s="97"/>
      <c r="QEK304" s="97"/>
      <c r="QEL304" s="97"/>
      <c r="QEM304" s="97"/>
      <c r="QEN304" s="97"/>
      <c r="QEO304" s="97"/>
      <c r="QEP304" s="97"/>
      <c r="QEQ304" s="97"/>
      <c r="QER304" s="97"/>
      <c r="QES304" s="97"/>
      <c r="QET304" s="97"/>
      <c r="QEU304" s="97"/>
      <c r="QEV304" s="97"/>
      <c r="QEW304" s="97"/>
      <c r="QEX304" s="97"/>
      <c r="QEY304" s="97"/>
      <c r="QEZ304" s="97"/>
      <c r="QFA304" s="97"/>
      <c r="QFB304" s="97"/>
      <c r="QFC304" s="97"/>
      <c r="QFD304" s="97"/>
      <c r="QFE304" s="97"/>
      <c r="QFF304" s="97"/>
      <c r="QFG304" s="97"/>
      <c r="QFH304" s="97"/>
      <c r="QFI304" s="97"/>
      <c r="QFJ304" s="97"/>
      <c r="QFK304" s="97"/>
      <c r="QFL304" s="97"/>
      <c r="QFM304" s="97"/>
      <c r="QFN304" s="97"/>
      <c r="QFO304" s="97"/>
      <c r="QFP304" s="97"/>
      <c r="QFQ304" s="97"/>
      <c r="QFR304" s="97"/>
      <c r="QFS304" s="97"/>
      <c r="QFT304" s="97"/>
      <c r="QFU304" s="97"/>
      <c r="QFV304" s="97"/>
      <c r="QFW304" s="97"/>
      <c r="QFX304" s="97"/>
      <c r="QFY304" s="97"/>
      <c r="QFZ304" s="97"/>
      <c r="QGA304" s="97"/>
      <c r="QGB304" s="97"/>
      <c r="QGC304" s="97"/>
      <c r="QGD304" s="97"/>
      <c r="QGE304" s="97"/>
      <c r="QGF304" s="97"/>
      <c r="QGG304" s="97"/>
      <c r="QGH304" s="97"/>
      <c r="QGI304" s="97"/>
      <c r="QGJ304" s="97"/>
      <c r="QGK304" s="97"/>
      <c r="QGL304" s="97"/>
      <c r="QGM304" s="97"/>
      <c r="QGN304" s="97"/>
      <c r="QGO304" s="97"/>
      <c r="QGP304" s="97"/>
      <c r="QGQ304" s="97"/>
      <c r="QGR304" s="97"/>
      <c r="QGS304" s="97"/>
      <c r="QGT304" s="97"/>
      <c r="QGU304" s="97"/>
      <c r="QGV304" s="97"/>
      <c r="QGW304" s="97"/>
      <c r="QGX304" s="97"/>
      <c r="QGY304" s="97"/>
      <c r="QGZ304" s="97"/>
      <c r="QHA304" s="97"/>
      <c r="QHB304" s="97"/>
      <c r="QHC304" s="97"/>
      <c r="QHD304" s="97"/>
      <c r="QHE304" s="97"/>
      <c r="QHF304" s="97"/>
      <c r="QHG304" s="97"/>
      <c r="QHH304" s="97"/>
      <c r="QHI304" s="97"/>
      <c r="QHJ304" s="97"/>
      <c r="QHK304" s="97"/>
      <c r="QHL304" s="97"/>
      <c r="QHM304" s="97"/>
      <c r="QHN304" s="97"/>
      <c r="QHO304" s="97"/>
      <c r="QHP304" s="97"/>
      <c r="QHQ304" s="97"/>
      <c r="QHR304" s="97"/>
      <c r="QHS304" s="97"/>
      <c r="QHT304" s="97"/>
      <c r="QHU304" s="97"/>
      <c r="QHV304" s="97"/>
      <c r="QHW304" s="97"/>
      <c r="QHX304" s="97"/>
      <c r="QHY304" s="97"/>
      <c r="QHZ304" s="97"/>
      <c r="QIA304" s="97"/>
      <c r="QIB304" s="97"/>
      <c r="QIC304" s="97"/>
      <c r="QID304" s="97"/>
      <c r="QIE304" s="97"/>
      <c r="QIF304" s="97"/>
      <c r="QIG304" s="97"/>
      <c r="QIH304" s="97"/>
      <c r="QII304" s="97"/>
      <c r="QIJ304" s="97"/>
      <c r="QIK304" s="97"/>
      <c r="QIL304" s="97"/>
      <c r="QIM304" s="97"/>
      <c r="QIN304" s="97"/>
      <c r="QIO304" s="97"/>
      <c r="QIP304" s="97"/>
      <c r="QIQ304" s="97"/>
      <c r="QIR304" s="97"/>
      <c r="QIS304" s="97"/>
      <c r="QIT304" s="97"/>
      <c r="QIU304" s="97"/>
      <c r="QIV304" s="97"/>
      <c r="QIW304" s="97"/>
      <c r="QIX304" s="97"/>
      <c r="QIY304" s="97"/>
      <c r="QIZ304" s="97"/>
      <c r="QJA304" s="97"/>
      <c r="QJB304" s="97"/>
      <c r="QJC304" s="97"/>
      <c r="QJD304" s="97"/>
      <c r="QJE304" s="97"/>
      <c r="QJF304" s="97"/>
      <c r="QJG304" s="97"/>
      <c r="QJH304" s="97"/>
      <c r="QJI304" s="97"/>
      <c r="QJJ304" s="97"/>
      <c r="QJK304" s="97"/>
      <c r="QJL304" s="97"/>
      <c r="QJM304" s="97"/>
      <c r="QJN304" s="97"/>
      <c r="QJO304" s="97"/>
      <c r="QJP304" s="97"/>
      <c r="QJQ304" s="97"/>
      <c r="QJR304" s="97"/>
      <c r="QJS304" s="97"/>
      <c r="QJT304" s="97"/>
      <c r="QJU304" s="97"/>
      <c r="QJV304" s="97"/>
      <c r="QJW304" s="97"/>
      <c r="QJX304" s="97"/>
      <c r="QJY304" s="97"/>
      <c r="QJZ304" s="97"/>
      <c r="QKA304" s="97"/>
      <c r="QKB304" s="97"/>
      <c r="QKC304" s="97"/>
      <c r="QKD304" s="97"/>
      <c r="QKE304" s="97"/>
      <c r="QKF304" s="97"/>
      <c r="QKG304" s="97"/>
      <c r="QKH304" s="97"/>
      <c r="QKI304" s="97"/>
      <c r="QKJ304" s="97"/>
      <c r="QKK304" s="97"/>
      <c r="QKL304" s="97"/>
      <c r="QKM304" s="97"/>
      <c r="QKN304" s="97"/>
      <c r="QKO304" s="97"/>
      <c r="QKP304" s="97"/>
      <c r="QKQ304" s="97"/>
      <c r="QKR304" s="97"/>
      <c r="QKS304" s="97"/>
      <c r="QKT304" s="97"/>
      <c r="QKU304" s="97"/>
      <c r="QKV304" s="97"/>
      <c r="QKW304" s="97"/>
      <c r="QKX304" s="97"/>
      <c r="QKY304" s="97"/>
      <c r="QKZ304" s="97"/>
      <c r="QLA304" s="97"/>
      <c r="QLB304" s="97"/>
      <c r="QLC304" s="97"/>
      <c r="QLD304" s="97"/>
      <c r="QLE304" s="97"/>
      <c r="QLF304" s="97"/>
      <c r="QLG304" s="97"/>
      <c r="QLH304" s="97"/>
      <c r="QLI304" s="97"/>
      <c r="QLJ304" s="97"/>
      <c r="QLK304" s="97"/>
      <c r="QLL304" s="97"/>
      <c r="QLM304" s="97"/>
      <c r="QLN304" s="97"/>
      <c r="QLO304" s="97"/>
      <c r="QLP304" s="97"/>
      <c r="QLQ304" s="97"/>
      <c r="QLR304" s="97"/>
      <c r="QLS304" s="97"/>
      <c r="QLT304" s="97"/>
      <c r="QLU304" s="97"/>
      <c r="QLV304" s="97"/>
      <c r="QLW304" s="97"/>
      <c r="QLX304" s="97"/>
      <c r="QLY304" s="97"/>
      <c r="QLZ304" s="97"/>
      <c r="QMA304" s="97"/>
      <c r="QMB304" s="97"/>
      <c r="QMC304" s="97"/>
      <c r="QMD304" s="97"/>
      <c r="QME304" s="97"/>
      <c r="QMF304" s="97"/>
      <c r="QMG304" s="97"/>
      <c r="QMH304" s="97"/>
      <c r="QMI304" s="97"/>
      <c r="QMJ304" s="97"/>
      <c r="QMK304" s="97"/>
      <c r="QML304" s="97"/>
      <c r="QMM304" s="97"/>
      <c r="QMN304" s="97"/>
      <c r="QMO304" s="97"/>
      <c r="QMP304" s="97"/>
      <c r="QMQ304" s="97"/>
      <c r="QMR304" s="97"/>
      <c r="QMS304" s="97"/>
      <c r="QMT304" s="97"/>
      <c r="QMU304" s="97"/>
      <c r="QMV304" s="97"/>
      <c r="QMW304" s="97"/>
      <c r="QMX304" s="97"/>
      <c r="QMY304" s="97"/>
      <c r="QMZ304" s="97"/>
      <c r="QNA304" s="97"/>
      <c r="QNB304" s="97"/>
      <c r="QNC304" s="97"/>
      <c r="QND304" s="97"/>
      <c r="QNE304" s="97"/>
      <c r="QNF304" s="97"/>
      <c r="QNG304" s="97"/>
      <c r="QNH304" s="97"/>
      <c r="QNI304" s="97"/>
      <c r="QNJ304" s="97"/>
      <c r="QNK304" s="97"/>
      <c r="QNL304" s="97"/>
      <c r="QNM304" s="97"/>
      <c r="QNN304" s="97"/>
      <c r="QNO304" s="97"/>
      <c r="QNP304" s="97"/>
      <c r="QNQ304" s="97"/>
      <c r="QNR304" s="97"/>
      <c r="QNS304" s="97"/>
      <c r="QNT304" s="97"/>
      <c r="QNU304" s="97"/>
      <c r="QNV304" s="97"/>
      <c r="QNW304" s="97"/>
      <c r="QNX304" s="97"/>
      <c r="QNY304" s="97"/>
      <c r="QNZ304" s="97"/>
      <c r="QOA304" s="97"/>
      <c r="QOB304" s="97"/>
      <c r="QOC304" s="97"/>
      <c r="QOD304" s="97"/>
      <c r="QOE304" s="97"/>
      <c r="QOF304" s="97"/>
      <c r="QOG304" s="97"/>
      <c r="QOH304" s="97"/>
      <c r="QOI304" s="97"/>
      <c r="QOJ304" s="97"/>
      <c r="QOK304" s="97"/>
      <c r="QOL304" s="97"/>
      <c r="QOM304" s="97"/>
      <c r="QON304" s="97"/>
      <c r="QOO304" s="97"/>
      <c r="QOP304" s="97"/>
      <c r="QOQ304" s="97"/>
      <c r="QOR304" s="97"/>
      <c r="QOS304" s="97"/>
      <c r="QOT304" s="97"/>
      <c r="QOU304" s="97"/>
      <c r="QOV304" s="97"/>
      <c r="QOW304" s="97"/>
      <c r="QOX304" s="97"/>
      <c r="QOY304" s="97"/>
      <c r="QOZ304" s="97"/>
      <c r="QPA304" s="97"/>
      <c r="QPB304" s="97"/>
      <c r="QPC304" s="97"/>
      <c r="QPD304" s="97"/>
      <c r="QPE304" s="97"/>
      <c r="QPF304" s="97"/>
      <c r="QPG304" s="97"/>
      <c r="QPH304" s="97"/>
      <c r="QPI304" s="97"/>
      <c r="QPJ304" s="97"/>
      <c r="QPK304" s="97"/>
      <c r="QPL304" s="97"/>
      <c r="QPM304" s="97"/>
      <c r="QPN304" s="97"/>
      <c r="QPO304" s="97"/>
      <c r="QPP304" s="97"/>
      <c r="QPQ304" s="97"/>
      <c r="QPR304" s="97"/>
      <c r="QPS304" s="97"/>
      <c r="QPT304" s="97"/>
      <c r="QPU304" s="97"/>
      <c r="QPV304" s="97"/>
      <c r="QPW304" s="97"/>
      <c r="QPX304" s="97"/>
      <c r="QPY304" s="97"/>
      <c r="QPZ304" s="97"/>
      <c r="QQA304" s="97"/>
      <c r="QQB304" s="97"/>
      <c r="QQC304" s="97"/>
      <c r="QQD304" s="97"/>
      <c r="QQE304" s="97"/>
      <c r="QQF304" s="97"/>
      <c r="QQG304" s="97"/>
      <c r="QQH304" s="97"/>
      <c r="QQI304" s="97"/>
      <c r="QQJ304" s="97"/>
      <c r="QQK304" s="97"/>
      <c r="QQL304" s="97"/>
      <c r="QQM304" s="97"/>
      <c r="QQN304" s="97"/>
      <c r="QQO304" s="97"/>
      <c r="QQP304" s="97"/>
      <c r="QQQ304" s="97"/>
      <c r="QQR304" s="97"/>
      <c r="QQS304" s="97"/>
      <c r="QQT304" s="97"/>
      <c r="QQU304" s="97"/>
      <c r="QQV304" s="97"/>
      <c r="QQW304" s="97"/>
      <c r="QQX304" s="97"/>
      <c r="QQY304" s="97"/>
      <c r="QQZ304" s="97"/>
      <c r="QRA304" s="97"/>
      <c r="QRB304" s="97"/>
      <c r="QRC304" s="97"/>
      <c r="QRD304" s="97"/>
      <c r="QRE304" s="97"/>
      <c r="QRF304" s="97"/>
      <c r="QRG304" s="97"/>
      <c r="QRH304" s="97"/>
      <c r="QRI304" s="97"/>
      <c r="QRJ304" s="97"/>
      <c r="QRK304" s="97"/>
      <c r="QRL304" s="97"/>
      <c r="QRM304" s="97"/>
      <c r="QRN304" s="97"/>
      <c r="QRO304" s="97"/>
      <c r="QRP304" s="97"/>
      <c r="QRQ304" s="97"/>
      <c r="QRR304" s="97"/>
      <c r="QRS304" s="97"/>
      <c r="QRT304" s="97"/>
      <c r="QRU304" s="97"/>
      <c r="QRV304" s="97"/>
      <c r="QRW304" s="97"/>
      <c r="QRX304" s="97"/>
      <c r="QRY304" s="97"/>
      <c r="QRZ304" s="97"/>
      <c r="QSA304" s="97"/>
      <c r="QSB304" s="97"/>
      <c r="QSC304" s="97"/>
      <c r="QSD304" s="97"/>
      <c r="QSE304" s="97"/>
      <c r="QSF304" s="97"/>
      <c r="QSG304" s="97"/>
      <c r="QSH304" s="97"/>
      <c r="QSI304" s="97"/>
      <c r="QSJ304" s="97"/>
      <c r="QSK304" s="97"/>
      <c r="QSL304" s="97"/>
      <c r="QSM304" s="97"/>
      <c r="QSN304" s="97"/>
      <c r="QSO304" s="97"/>
      <c r="QSP304" s="97"/>
      <c r="QSQ304" s="97"/>
      <c r="QSR304" s="97"/>
      <c r="QSS304" s="97"/>
      <c r="QST304" s="97"/>
      <c r="QSU304" s="97"/>
      <c r="QSV304" s="97"/>
      <c r="QSW304" s="97"/>
      <c r="QSX304" s="97"/>
      <c r="QSY304" s="97"/>
      <c r="QSZ304" s="97"/>
      <c r="QTA304" s="97"/>
      <c r="QTB304" s="97"/>
      <c r="QTC304" s="97"/>
      <c r="QTD304" s="97"/>
      <c r="QTE304" s="97"/>
      <c r="QTF304" s="97"/>
      <c r="QTG304" s="97"/>
      <c r="QTH304" s="97"/>
      <c r="QTI304" s="97"/>
      <c r="QTJ304" s="97"/>
      <c r="QTK304" s="97"/>
      <c r="QTL304" s="97"/>
      <c r="QTM304" s="97"/>
      <c r="QTN304" s="97"/>
      <c r="QTO304" s="97"/>
      <c r="QTP304" s="97"/>
      <c r="QTQ304" s="97"/>
      <c r="QTR304" s="97"/>
      <c r="QTS304" s="97"/>
      <c r="QTT304" s="97"/>
      <c r="QTU304" s="97"/>
      <c r="QTV304" s="97"/>
      <c r="QTW304" s="97"/>
      <c r="QTX304" s="97"/>
      <c r="QTY304" s="97"/>
      <c r="QTZ304" s="97"/>
      <c r="QUA304" s="97"/>
      <c r="QUB304" s="97"/>
      <c r="QUC304" s="97"/>
      <c r="QUD304" s="97"/>
      <c r="QUE304" s="97"/>
      <c r="QUF304" s="97"/>
      <c r="QUG304" s="97"/>
      <c r="QUH304" s="97"/>
      <c r="QUI304" s="97"/>
      <c r="QUJ304" s="97"/>
      <c r="QUK304" s="97"/>
      <c r="QUL304" s="97"/>
      <c r="QUM304" s="97"/>
      <c r="QUN304" s="97"/>
      <c r="QUO304" s="97"/>
      <c r="QUP304" s="97"/>
      <c r="QUQ304" s="97"/>
      <c r="QUR304" s="97"/>
      <c r="QUS304" s="97"/>
      <c r="QUT304" s="97"/>
      <c r="QUU304" s="97"/>
      <c r="QUV304" s="97"/>
      <c r="QUW304" s="97"/>
      <c r="QUX304" s="97"/>
      <c r="QUY304" s="97"/>
      <c r="QUZ304" s="97"/>
      <c r="QVA304" s="97"/>
      <c r="QVB304" s="97"/>
      <c r="QVC304" s="97"/>
      <c r="QVD304" s="97"/>
      <c r="QVE304" s="97"/>
      <c r="QVF304" s="97"/>
      <c r="QVG304" s="97"/>
      <c r="QVH304" s="97"/>
      <c r="QVI304" s="97"/>
      <c r="QVJ304" s="97"/>
      <c r="QVK304" s="97"/>
      <c r="QVL304" s="97"/>
      <c r="QVM304" s="97"/>
      <c r="QVN304" s="97"/>
      <c r="QVO304" s="97"/>
      <c r="QVP304" s="97"/>
      <c r="QVQ304" s="97"/>
      <c r="QVR304" s="97"/>
      <c r="QVS304" s="97"/>
      <c r="QVT304" s="97"/>
      <c r="QVU304" s="97"/>
      <c r="QVV304" s="97"/>
      <c r="QVW304" s="97"/>
      <c r="QVX304" s="97"/>
      <c r="QVY304" s="97"/>
      <c r="QVZ304" s="97"/>
      <c r="QWA304" s="97"/>
      <c r="QWB304" s="97"/>
      <c r="QWC304" s="97"/>
      <c r="QWD304" s="97"/>
      <c r="QWE304" s="97"/>
      <c r="QWF304" s="97"/>
      <c r="QWG304" s="97"/>
      <c r="QWH304" s="97"/>
      <c r="QWI304" s="97"/>
      <c r="QWJ304" s="97"/>
      <c r="QWK304" s="97"/>
      <c r="QWL304" s="97"/>
      <c r="QWM304" s="97"/>
      <c r="QWN304" s="97"/>
      <c r="QWO304" s="97"/>
      <c r="QWP304" s="97"/>
      <c r="QWQ304" s="97"/>
      <c r="QWR304" s="97"/>
      <c r="QWS304" s="97"/>
      <c r="QWT304" s="97"/>
      <c r="QWU304" s="97"/>
      <c r="QWV304" s="97"/>
      <c r="QWW304" s="97"/>
      <c r="QWX304" s="97"/>
      <c r="QWY304" s="97"/>
      <c r="QWZ304" s="97"/>
      <c r="QXA304" s="97"/>
      <c r="QXB304" s="97"/>
      <c r="QXC304" s="97"/>
      <c r="QXD304" s="97"/>
      <c r="QXE304" s="97"/>
      <c r="QXF304" s="97"/>
      <c r="QXG304" s="97"/>
      <c r="QXH304" s="97"/>
      <c r="QXI304" s="97"/>
      <c r="QXJ304" s="97"/>
      <c r="QXK304" s="97"/>
      <c r="QXL304" s="97"/>
      <c r="QXM304" s="97"/>
      <c r="QXN304" s="97"/>
      <c r="QXO304" s="97"/>
      <c r="QXP304" s="97"/>
      <c r="QXQ304" s="97"/>
      <c r="QXR304" s="97"/>
      <c r="QXS304" s="97"/>
      <c r="QXT304" s="97"/>
      <c r="QXU304" s="97"/>
      <c r="QXV304" s="97"/>
      <c r="QXW304" s="97"/>
      <c r="QXX304" s="97"/>
      <c r="QXY304" s="97"/>
      <c r="QXZ304" s="97"/>
      <c r="QYA304" s="97"/>
      <c r="QYB304" s="97"/>
      <c r="QYC304" s="97"/>
      <c r="QYD304" s="97"/>
      <c r="QYE304" s="97"/>
      <c r="QYF304" s="97"/>
      <c r="QYG304" s="97"/>
      <c r="QYH304" s="97"/>
      <c r="QYI304" s="97"/>
      <c r="QYJ304" s="97"/>
      <c r="QYK304" s="97"/>
      <c r="QYL304" s="97"/>
      <c r="QYM304" s="97"/>
      <c r="QYN304" s="97"/>
      <c r="QYO304" s="97"/>
      <c r="QYP304" s="97"/>
      <c r="QYQ304" s="97"/>
      <c r="QYR304" s="97"/>
      <c r="QYS304" s="97"/>
      <c r="QYT304" s="97"/>
      <c r="QYU304" s="97"/>
      <c r="QYV304" s="97"/>
      <c r="QYW304" s="97"/>
      <c r="QYX304" s="97"/>
      <c r="QYY304" s="97"/>
      <c r="QYZ304" s="97"/>
      <c r="QZA304" s="97"/>
      <c r="QZB304" s="97"/>
      <c r="QZC304" s="97"/>
      <c r="QZD304" s="97"/>
      <c r="QZE304" s="97"/>
      <c r="QZF304" s="97"/>
      <c r="QZG304" s="97"/>
      <c r="QZH304" s="97"/>
      <c r="QZI304" s="97"/>
      <c r="QZJ304" s="97"/>
      <c r="QZK304" s="97"/>
      <c r="QZL304" s="97"/>
      <c r="QZM304" s="97"/>
      <c r="QZN304" s="97"/>
      <c r="QZO304" s="97"/>
      <c r="QZP304" s="97"/>
      <c r="QZQ304" s="97"/>
      <c r="QZR304" s="97"/>
      <c r="QZS304" s="97"/>
      <c r="QZT304" s="97"/>
      <c r="QZU304" s="97"/>
      <c r="QZV304" s="97"/>
      <c r="QZW304" s="97"/>
      <c r="QZX304" s="97"/>
      <c r="QZY304" s="97"/>
      <c r="QZZ304" s="97"/>
      <c r="RAA304" s="97"/>
      <c r="RAB304" s="97"/>
      <c r="RAC304" s="97"/>
      <c r="RAD304" s="97"/>
      <c r="RAE304" s="97"/>
      <c r="RAF304" s="97"/>
      <c r="RAG304" s="97"/>
      <c r="RAH304" s="97"/>
      <c r="RAI304" s="97"/>
      <c r="RAJ304" s="97"/>
      <c r="RAK304" s="97"/>
      <c r="RAL304" s="97"/>
      <c r="RAM304" s="97"/>
      <c r="RAN304" s="97"/>
      <c r="RAO304" s="97"/>
      <c r="RAP304" s="97"/>
      <c r="RAQ304" s="97"/>
      <c r="RAR304" s="97"/>
      <c r="RAS304" s="97"/>
      <c r="RAT304" s="97"/>
      <c r="RAU304" s="97"/>
      <c r="RAV304" s="97"/>
      <c r="RAW304" s="97"/>
      <c r="RAX304" s="97"/>
      <c r="RAY304" s="97"/>
      <c r="RAZ304" s="97"/>
      <c r="RBA304" s="97"/>
      <c r="RBB304" s="97"/>
      <c r="RBC304" s="97"/>
      <c r="RBD304" s="97"/>
      <c r="RBE304" s="97"/>
      <c r="RBF304" s="97"/>
      <c r="RBG304" s="97"/>
      <c r="RBH304" s="97"/>
      <c r="RBI304" s="97"/>
      <c r="RBJ304" s="97"/>
      <c r="RBK304" s="97"/>
      <c r="RBL304" s="97"/>
      <c r="RBM304" s="97"/>
      <c r="RBN304" s="97"/>
      <c r="RBO304" s="97"/>
      <c r="RBP304" s="97"/>
      <c r="RBQ304" s="97"/>
      <c r="RBR304" s="97"/>
      <c r="RBS304" s="97"/>
      <c r="RBT304" s="97"/>
      <c r="RBU304" s="97"/>
      <c r="RBV304" s="97"/>
      <c r="RBW304" s="97"/>
      <c r="RBX304" s="97"/>
      <c r="RBY304" s="97"/>
      <c r="RBZ304" s="97"/>
      <c r="RCA304" s="97"/>
      <c r="RCB304" s="97"/>
      <c r="RCC304" s="97"/>
      <c r="RCD304" s="97"/>
      <c r="RCE304" s="97"/>
      <c r="RCF304" s="97"/>
      <c r="RCG304" s="97"/>
      <c r="RCH304" s="97"/>
      <c r="RCI304" s="97"/>
      <c r="RCJ304" s="97"/>
      <c r="RCK304" s="97"/>
      <c r="RCL304" s="97"/>
      <c r="RCM304" s="97"/>
      <c r="RCN304" s="97"/>
      <c r="RCO304" s="97"/>
      <c r="RCP304" s="97"/>
      <c r="RCQ304" s="97"/>
      <c r="RCR304" s="97"/>
      <c r="RCS304" s="97"/>
      <c r="RCT304" s="97"/>
      <c r="RCU304" s="97"/>
      <c r="RCV304" s="97"/>
      <c r="RCW304" s="97"/>
      <c r="RCX304" s="97"/>
      <c r="RCY304" s="97"/>
      <c r="RCZ304" s="97"/>
      <c r="RDA304" s="97"/>
      <c r="RDB304" s="97"/>
      <c r="RDC304" s="97"/>
      <c r="RDD304" s="97"/>
      <c r="RDE304" s="97"/>
      <c r="RDF304" s="97"/>
      <c r="RDG304" s="97"/>
      <c r="RDH304" s="97"/>
      <c r="RDI304" s="97"/>
      <c r="RDJ304" s="97"/>
      <c r="RDK304" s="97"/>
      <c r="RDL304" s="97"/>
      <c r="RDM304" s="97"/>
      <c r="RDN304" s="97"/>
      <c r="RDO304" s="97"/>
      <c r="RDP304" s="97"/>
      <c r="RDQ304" s="97"/>
      <c r="RDR304" s="97"/>
      <c r="RDS304" s="97"/>
      <c r="RDT304" s="97"/>
      <c r="RDU304" s="97"/>
      <c r="RDV304" s="97"/>
      <c r="RDW304" s="97"/>
      <c r="RDX304" s="97"/>
      <c r="RDY304" s="97"/>
      <c r="RDZ304" s="97"/>
      <c r="REA304" s="97"/>
      <c r="REB304" s="97"/>
      <c r="REC304" s="97"/>
      <c r="RED304" s="97"/>
      <c r="REE304" s="97"/>
      <c r="REF304" s="97"/>
      <c r="REG304" s="97"/>
      <c r="REH304" s="97"/>
      <c r="REI304" s="97"/>
      <c r="REJ304" s="97"/>
      <c r="REK304" s="97"/>
      <c r="REL304" s="97"/>
      <c r="REM304" s="97"/>
      <c r="REN304" s="97"/>
      <c r="REO304" s="97"/>
      <c r="REP304" s="97"/>
      <c r="REQ304" s="97"/>
      <c r="RER304" s="97"/>
      <c r="RES304" s="97"/>
      <c r="RET304" s="97"/>
      <c r="REU304" s="97"/>
      <c r="REV304" s="97"/>
      <c r="REW304" s="97"/>
      <c r="REX304" s="97"/>
      <c r="REY304" s="97"/>
      <c r="REZ304" s="97"/>
      <c r="RFA304" s="97"/>
      <c r="RFB304" s="97"/>
      <c r="RFC304" s="97"/>
      <c r="RFD304" s="97"/>
      <c r="RFE304" s="97"/>
      <c r="RFF304" s="97"/>
      <c r="RFG304" s="97"/>
      <c r="RFH304" s="97"/>
      <c r="RFI304" s="97"/>
      <c r="RFJ304" s="97"/>
      <c r="RFK304" s="97"/>
      <c r="RFL304" s="97"/>
      <c r="RFM304" s="97"/>
      <c r="RFN304" s="97"/>
      <c r="RFO304" s="97"/>
      <c r="RFP304" s="97"/>
      <c r="RFQ304" s="97"/>
      <c r="RFR304" s="97"/>
      <c r="RFS304" s="97"/>
      <c r="RFT304" s="97"/>
      <c r="RFU304" s="97"/>
      <c r="RFV304" s="97"/>
      <c r="RFW304" s="97"/>
      <c r="RFX304" s="97"/>
      <c r="RFY304" s="97"/>
      <c r="RFZ304" s="97"/>
      <c r="RGA304" s="97"/>
      <c r="RGB304" s="97"/>
      <c r="RGC304" s="97"/>
      <c r="RGD304" s="97"/>
      <c r="RGE304" s="97"/>
      <c r="RGF304" s="97"/>
      <c r="RGG304" s="97"/>
      <c r="RGH304" s="97"/>
      <c r="RGI304" s="97"/>
      <c r="RGJ304" s="97"/>
      <c r="RGK304" s="97"/>
      <c r="RGL304" s="97"/>
      <c r="RGM304" s="97"/>
      <c r="RGN304" s="97"/>
      <c r="RGO304" s="97"/>
      <c r="RGP304" s="97"/>
      <c r="RGQ304" s="97"/>
      <c r="RGR304" s="97"/>
      <c r="RGS304" s="97"/>
      <c r="RGT304" s="97"/>
      <c r="RGU304" s="97"/>
      <c r="RGV304" s="97"/>
      <c r="RGW304" s="97"/>
      <c r="RGX304" s="97"/>
      <c r="RGY304" s="97"/>
      <c r="RGZ304" s="97"/>
      <c r="RHA304" s="97"/>
      <c r="RHB304" s="97"/>
      <c r="RHC304" s="97"/>
      <c r="RHD304" s="97"/>
      <c r="RHE304" s="97"/>
      <c r="RHF304" s="97"/>
      <c r="RHG304" s="97"/>
      <c r="RHH304" s="97"/>
      <c r="RHI304" s="97"/>
      <c r="RHJ304" s="97"/>
      <c r="RHK304" s="97"/>
      <c r="RHL304" s="97"/>
      <c r="RHM304" s="97"/>
      <c r="RHN304" s="97"/>
      <c r="RHO304" s="97"/>
      <c r="RHP304" s="97"/>
      <c r="RHQ304" s="97"/>
      <c r="RHR304" s="97"/>
      <c r="RHS304" s="97"/>
      <c r="RHT304" s="97"/>
      <c r="RHU304" s="97"/>
      <c r="RHV304" s="97"/>
      <c r="RHW304" s="97"/>
      <c r="RHX304" s="97"/>
      <c r="RHY304" s="97"/>
      <c r="RHZ304" s="97"/>
      <c r="RIA304" s="97"/>
      <c r="RIB304" s="97"/>
      <c r="RIC304" s="97"/>
      <c r="RID304" s="97"/>
      <c r="RIE304" s="97"/>
      <c r="RIF304" s="97"/>
      <c r="RIG304" s="97"/>
      <c r="RIH304" s="97"/>
      <c r="RII304" s="97"/>
      <c r="RIJ304" s="97"/>
      <c r="RIK304" s="97"/>
      <c r="RIL304" s="97"/>
      <c r="RIM304" s="97"/>
      <c r="RIN304" s="97"/>
      <c r="RIO304" s="97"/>
      <c r="RIP304" s="97"/>
      <c r="RIQ304" s="97"/>
      <c r="RIR304" s="97"/>
      <c r="RIS304" s="97"/>
      <c r="RIT304" s="97"/>
      <c r="RIU304" s="97"/>
      <c r="RIV304" s="97"/>
      <c r="RIW304" s="97"/>
      <c r="RIX304" s="97"/>
      <c r="RIY304" s="97"/>
      <c r="RIZ304" s="97"/>
      <c r="RJA304" s="97"/>
      <c r="RJB304" s="97"/>
      <c r="RJC304" s="97"/>
      <c r="RJD304" s="97"/>
      <c r="RJE304" s="97"/>
      <c r="RJF304" s="97"/>
      <c r="RJG304" s="97"/>
      <c r="RJH304" s="97"/>
      <c r="RJI304" s="97"/>
      <c r="RJJ304" s="97"/>
      <c r="RJK304" s="97"/>
      <c r="RJL304" s="97"/>
      <c r="RJM304" s="97"/>
      <c r="RJN304" s="97"/>
      <c r="RJO304" s="97"/>
      <c r="RJP304" s="97"/>
      <c r="RJQ304" s="97"/>
      <c r="RJR304" s="97"/>
      <c r="RJS304" s="97"/>
      <c r="RJT304" s="97"/>
      <c r="RJU304" s="97"/>
      <c r="RJV304" s="97"/>
      <c r="RJW304" s="97"/>
      <c r="RJX304" s="97"/>
      <c r="RJY304" s="97"/>
      <c r="RJZ304" s="97"/>
      <c r="RKA304" s="97"/>
      <c r="RKB304" s="97"/>
      <c r="RKC304" s="97"/>
      <c r="RKD304" s="97"/>
      <c r="RKE304" s="97"/>
      <c r="RKF304" s="97"/>
      <c r="RKG304" s="97"/>
      <c r="RKH304" s="97"/>
      <c r="RKI304" s="97"/>
      <c r="RKJ304" s="97"/>
      <c r="RKK304" s="97"/>
      <c r="RKL304" s="97"/>
      <c r="RKM304" s="97"/>
      <c r="RKN304" s="97"/>
      <c r="RKO304" s="97"/>
      <c r="RKP304" s="97"/>
      <c r="RKQ304" s="97"/>
      <c r="RKR304" s="97"/>
      <c r="RKS304" s="97"/>
      <c r="RKT304" s="97"/>
      <c r="RKU304" s="97"/>
      <c r="RKV304" s="97"/>
      <c r="RKW304" s="97"/>
      <c r="RKX304" s="97"/>
      <c r="RKY304" s="97"/>
      <c r="RKZ304" s="97"/>
      <c r="RLA304" s="97"/>
      <c r="RLB304" s="97"/>
      <c r="RLC304" s="97"/>
      <c r="RLD304" s="97"/>
      <c r="RLE304" s="97"/>
      <c r="RLF304" s="97"/>
      <c r="RLG304" s="97"/>
      <c r="RLH304" s="97"/>
      <c r="RLI304" s="97"/>
      <c r="RLJ304" s="97"/>
      <c r="RLK304" s="97"/>
      <c r="RLL304" s="97"/>
      <c r="RLM304" s="97"/>
      <c r="RLN304" s="97"/>
      <c r="RLO304" s="97"/>
      <c r="RLP304" s="97"/>
      <c r="RLQ304" s="97"/>
      <c r="RLR304" s="97"/>
      <c r="RLS304" s="97"/>
      <c r="RLT304" s="97"/>
      <c r="RLU304" s="97"/>
      <c r="RLV304" s="97"/>
      <c r="RLW304" s="97"/>
      <c r="RLX304" s="97"/>
      <c r="RLY304" s="97"/>
      <c r="RLZ304" s="97"/>
      <c r="RMA304" s="97"/>
      <c r="RMB304" s="97"/>
      <c r="RMC304" s="97"/>
      <c r="RMD304" s="97"/>
      <c r="RME304" s="97"/>
      <c r="RMF304" s="97"/>
      <c r="RMG304" s="97"/>
      <c r="RMH304" s="97"/>
      <c r="RMI304" s="97"/>
      <c r="RMJ304" s="97"/>
      <c r="RMK304" s="97"/>
      <c r="RML304" s="97"/>
      <c r="RMM304" s="97"/>
      <c r="RMN304" s="97"/>
      <c r="RMO304" s="97"/>
      <c r="RMP304" s="97"/>
      <c r="RMQ304" s="97"/>
      <c r="RMR304" s="97"/>
      <c r="RMS304" s="97"/>
      <c r="RMT304" s="97"/>
      <c r="RMU304" s="97"/>
      <c r="RMV304" s="97"/>
      <c r="RMW304" s="97"/>
      <c r="RMX304" s="97"/>
      <c r="RMY304" s="97"/>
      <c r="RMZ304" s="97"/>
      <c r="RNA304" s="97"/>
      <c r="RNB304" s="97"/>
      <c r="RNC304" s="97"/>
      <c r="RND304" s="97"/>
      <c r="RNE304" s="97"/>
      <c r="RNF304" s="97"/>
      <c r="RNG304" s="97"/>
      <c r="RNH304" s="97"/>
      <c r="RNI304" s="97"/>
      <c r="RNJ304" s="97"/>
      <c r="RNK304" s="97"/>
      <c r="RNL304" s="97"/>
      <c r="RNM304" s="97"/>
      <c r="RNN304" s="97"/>
      <c r="RNO304" s="97"/>
      <c r="RNP304" s="97"/>
      <c r="RNQ304" s="97"/>
      <c r="RNR304" s="97"/>
      <c r="RNS304" s="97"/>
      <c r="RNT304" s="97"/>
      <c r="RNU304" s="97"/>
      <c r="RNV304" s="97"/>
      <c r="RNW304" s="97"/>
      <c r="RNX304" s="97"/>
      <c r="RNY304" s="97"/>
      <c r="RNZ304" s="97"/>
      <c r="ROA304" s="97"/>
      <c r="ROB304" s="97"/>
      <c r="ROC304" s="97"/>
      <c r="ROD304" s="97"/>
      <c r="ROE304" s="97"/>
      <c r="ROF304" s="97"/>
      <c r="ROG304" s="97"/>
      <c r="ROH304" s="97"/>
      <c r="ROI304" s="97"/>
      <c r="ROJ304" s="97"/>
      <c r="ROK304" s="97"/>
      <c r="ROL304" s="97"/>
      <c r="ROM304" s="97"/>
      <c r="RON304" s="97"/>
      <c r="ROO304" s="97"/>
      <c r="ROP304" s="97"/>
      <c r="ROQ304" s="97"/>
      <c r="ROR304" s="97"/>
      <c r="ROS304" s="97"/>
      <c r="ROT304" s="97"/>
      <c r="ROU304" s="97"/>
      <c r="ROV304" s="97"/>
      <c r="ROW304" s="97"/>
      <c r="ROX304" s="97"/>
      <c r="ROY304" s="97"/>
      <c r="ROZ304" s="97"/>
      <c r="RPA304" s="97"/>
      <c r="RPB304" s="97"/>
      <c r="RPC304" s="97"/>
      <c r="RPD304" s="97"/>
      <c r="RPE304" s="97"/>
      <c r="RPF304" s="97"/>
      <c r="RPG304" s="97"/>
      <c r="RPH304" s="97"/>
      <c r="RPI304" s="97"/>
      <c r="RPJ304" s="97"/>
      <c r="RPK304" s="97"/>
      <c r="RPL304" s="97"/>
      <c r="RPM304" s="97"/>
      <c r="RPN304" s="97"/>
      <c r="RPO304" s="97"/>
      <c r="RPP304" s="97"/>
      <c r="RPQ304" s="97"/>
      <c r="RPR304" s="97"/>
      <c r="RPS304" s="97"/>
      <c r="RPT304" s="97"/>
      <c r="RPU304" s="97"/>
      <c r="RPV304" s="97"/>
      <c r="RPW304" s="97"/>
      <c r="RPX304" s="97"/>
      <c r="RPY304" s="97"/>
      <c r="RPZ304" s="97"/>
      <c r="RQA304" s="97"/>
      <c r="RQB304" s="97"/>
      <c r="RQC304" s="97"/>
      <c r="RQD304" s="97"/>
      <c r="RQE304" s="97"/>
      <c r="RQF304" s="97"/>
      <c r="RQG304" s="97"/>
      <c r="RQH304" s="97"/>
      <c r="RQI304" s="97"/>
      <c r="RQJ304" s="97"/>
      <c r="RQK304" s="97"/>
      <c r="RQL304" s="97"/>
      <c r="RQM304" s="97"/>
      <c r="RQN304" s="97"/>
      <c r="RQO304" s="97"/>
      <c r="RQP304" s="97"/>
      <c r="RQQ304" s="97"/>
      <c r="RQR304" s="97"/>
      <c r="RQS304" s="97"/>
      <c r="RQT304" s="97"/>
      <c r="RQU304" s="97"/>
      <c r="RQV304" s="97"/>
      <c r="RQW304" s="97"/>
      <c r="RQX304" s="97"/>
      <c r="RQY304" s="97"/>
      <c r="RQZ304" s="97"/>
      <c r="RRA304" s="97"/>
      <c r="RRB304" s="97"/>
      <c r="RRC304" s="97"/>
      <c r="RRD304" s="97"/>
      <c r="RRE304" s="97"/>
      <c r="RRF304" s="97"/>
      <c r="RRG304" s="97"/>
      <c r="RRH304" s="97"/>
      <c r="RRI304" s="97"/>
      <c r="RRJ304" s="97"/>
      <c r="RRK304" s="97"/>
      <c r="RRL304" s="97"/>
      <c r="RRM304" s="97"/>
      <c r="RRN304" s="97"/>
      <c r="RRO304" s="97"/>
      <c r="RRP304" s="97"/>
      <c r="RRQ304" s="97"/>
      <c r="RRR304" s="97"/>
      <c r="RRS304" s="97"/>
      <c r="RRT304" s="97"/>
      <c r="RRU304" s="97"/>
      <c r="RRV304" s="97"/>
      <c r="RRW304" s="97"/>
      <c r="RRX304" s="97"/>
      <c r="RRY304" s="97"/>
      <c r="RRZ304" s="97"/>
      <c r="RSA304" s="97"/>
      <c r="RSB304" s="97"/>
      <c r="RSC304" s="97"/>
      <c r="RSD304" s="97"/>
      <c r="RSE304" s="97"/>
      <c r="RSF304" s="97"/>
      <c r="RSG304" s="97"/>
      <c r="RSH304" s="97"/>
      <c r="RSI304" s="97"/>
      <c r="RSJ304" s="97"/>
      <c r="RSK304" s="97"/>
      <c r="RSL304" s="97"/>
      <c r="RSM304" s="97"/>
      <c r="RSN304" s="97"/>
      <c r="RSO304" s="97"/>
      <c r="RSP304" s="97"/>
      <c r="RSQ304" s="97"/>
      <c r="RSR304" s="97"/>
      <c r="RSS304" s="97"/>
      <c r="RST304" s="97"/>
      <c r="RSU304" s="97"/>
      <c r="RSV304" s="97"/>
      <c r="RSW304" s="97"/>
      <c r="RSX304" s="97"/>
      <c r="RSY304" s="97"/>
      <c r="RSZ304" s="97"/>
      <c r="RTA304" s="97"/>
      <c r="RTB304" s="97"/>
      <c r="RTC304" s="97"/>
      <c r="RTD304" s="97"/>
      <c r="RTE304" s="97"/>
      <c r="RTF304" s="97"/>
      <c r="RTG304" s="97"/>
      <c r="RTH304" s="97"/>
      <c r="RTI304" s="97"/>
      <c r="RTJ304" s="97"/>
      <c r="RTK304" s="97"/>
      <c r="RTL304" s="97"/>
      <c r="RTM304" s="97"/>
      <c r="RTN304" s="97"/>
      <c r="RTO304" s="97"/>
      <c r="RTP304" s="97"/>
      <c r="RTQ304" s="97"/>
      <c r="RTR304" s="97"/>
      <c r="RTS304" s="97"/>
      <c r="RTT304" s="97"/>
      <c r="RTU304" s="97"/>
      <c r="RTV304" s="97"/>
      <c r="RTW304" s="97"/>
      <c r="RTX304" s="97"/>
      <c r="RTY304" s="97"/>
      <c r="RTZ304" s="97"/>
      <c r="RUA304" s="97"/>
      <c r="RUB304" s="97"/>
      <c r="RUC304" s="97"/>
      <c r="RUD304" s="97"/>
      <c r="RUE304" s="97"/>
      <c r="RUF304" s="97"/>
      <c r="RUG304" s="97"/>
      <c r="RUH304" s="97"/>
      <c r="RUI304" s="97"/>
      <c r="RUJ304" s="97"/>
      <c r="RUK304" s="97"/>
      <c r="RUL304" s="97"/>
      <c r="RUM304" s="97"/>
      <c r="RUN304" s="97"/>
      <c r="RUO304" s="97"/>
      <c r="RUP304" s="97"/>
      <c r="RUQ304" s="97"/>
      <c r="RUR304" s="97"/>
      <c r="RUS304" s="97"/>
      <c r="RUT304" s="97"/>
      <c r="RUU304" s="97"/>
      <c r="RUV304" s="97"/>
      <c r="RUW304" s="97"/>
      <c r="RUX304" s="97"/>
      <c r="RUY304" s="97"/>
      <c r="RUZ304" s="97"/>
      <c r="RVA304" s="97"/>
      <c r="RVB304" s="97"/>
      <c r="RVC304" s="97"/>
      <c r="RVD304" s="97"/>
      <c r="RVE304" s="97"/>
      <c r="RVF304" s="97"/>
      <c r="RVG304" s="97"/>
      <c r="RVH304" s="97"/>
      <c r="RVI304" s="97"/>
      <c r="RVJ304" s="97"/>
      <c r="RVK304" s="97"/>
      <c r="RVL304" s="97"/>
      <c r="RVM304" s="97"/>
      <c r="RVN304" s="97"/>
      <c r="RVO304" s="97"/>
      <c r="RVP304" s="97"/>
      <c r="RVQ304" s="97"/>
      <c r="RVR304" s="97"/>
      <c r="RVS304" s="97"/>
      <c r="RVT304" s="97"/>
      <c r="RVU304" s="97"/>
      <c r="RVV304" s="97"/>
      <c r="RVW304" s="97"/>
      <c r="RVX304" s="97"/>
      <c r="RVY304" s="97"/>
      <c r="RVZ304" s="97"/>
      <c r="RWA304" s="97"/>
      <c r="RWB304" s="97"/>
      <c r="RWC304" s="97"/>
      <c r="RWD304" s="97"/>
      <c r="RWE304" s="97"/>
      <c r="RWF304" s="97"/>
      <c r="RWG304" s="97"/>
      <c r="RWH304" s="97"/>
      <c r="RWI304" s="97"/>
      <c r="RWJ304" s="97"/>
      <c r="RWK304" s="97"/>
      <c r="RWL304" s="97"/>
      <c r="RWM304" s="97"/>
      <c r="RWN304" s="97"/>
      <c r="RWO304" s="97"/>
      <c r="RWP304" s="97"/>
      <c r="RWQ304" s="97"/>
      <c r="RWR304" s="97"/>
      <c r="RWS304" s="97"/>
      <c r="RWT304" s="97"/>
      <c r="RWU304" s="97"/>
      <c r="RWV304" s="97"/>
      <c r="RWW304" s="97"/>
      <c r="RWX304" s="97"/>
      <c r="RWY304" s="97"/>
      <c r="RWZ304" s="97"/>
      <c r="RXA304" s="97"/>
      <c r="RXB304" s="97"/>
      <c r="RXC304" s="97"/>
      <c r="RXD304" s="97"/>
      <c r="RXE304" s="97"/>
      <c r="RXF304" s="97"/>
      <c r="RXG304" s="97"/>
      <c r="RXH304" s="97"/>
      <c r="RXI304" s="97"/>
      <c r="RXJ304" s="97"/>
      <c r="RXK304" s="97"/>
      <c r="RXL304" s="97"/>
      <c r="RXM304" s="97"/>
      <c r="RXN304" s="97"/>
      <c r="RXO304" s="97"/>
      <c r="RXP304" s="97"/>
      <c r="RXQ304" s="97"/>
      <c r="RXR304" s="97"/>
      <c r="RXS304" s="97"/>
      <c r="RXT304" s="97"/>
      <c r="RXU304" s="97"/>
      <c r="RXV304" s="97"/>
      <c r="RXW304" s="97"/>
      <c r="RXX304" s="97"/>
      <c r="RXY304" s="97"/>
      <c r="RXZ304" s="97"/>
      <c r="RYA304" s="97"/>
      <c r="RYB304" s="97"/>
      <c r="RYC304" s="97"/>
      <c r="RYD304" s="97"/>
      <c r="RYE304" s="97"/>
      <c r="RYF304" s="97"/>
      <c r="RYG304" s="97"/>
      <c r="RYH304" s="97"/>
      <c r="RYI304" s="97"/>
      <c r="RYJ304" s="97"/>
      <c r="RYK304" s="97"/>
      <c r="RYL304" s="97"/>
      <c r="RYM304" s="97"/>
      <c r="RYN304" s="97"/>
      <c r="RYO304" s="97"/>
      <c r="RYP304" s="97"/>
      <c r="RYQ304" s="97"/>
      <c r="RYR304" s="97"/>
      <c r="RYS304" s="97"/>
      <c r="RYT304" s="97"/>
      <c r="RYU304" s="97"/>
      <c r="RYV304" s="97"/>
      <c r="RYW304" s="97"/>
      <c r="RYX304" s="97"/>
      <c r="RYY304" s="97"/>
      <c r="RYZ304" s="97"/>
      <c r="RZA304" s="97"/>
      <c r="RZB304" s="97"/>
      <c r="RZC304" s="97"/>
      <c r="RZD304" s="97"/>
      <c r="RZE304" s="97"/>
      <c r="RZF304" s="97"/>
      <c r="RZG304" s="97"/>
      <c r="RZH304" s="97"/>
      <c r="RZI304" s="97"/>
      <c r="RZJ304" s="97"/>
      <c r="RZK304" s="97"/>
      <c r="RZL304" s="97"/>
      <c r="RZM304" s="97"/>
      <c r="RZN304" s="97"/>
      <c r="RZO304" s="97"/>
      <c r="RZP304" s="97"/>
      <c r="RZQ304" s="97"/>
      <c r="RZR304" s="97"/>
      <c r="RZS304" s="97"/>
      <c r="RZT304" s="97"/>
      <c r="RZU304" s="97"/>
      <c r="RZV304" s="97"/>
      <c r="RZW304" s="97"/>
      <c r="RZX304" s="97"/>
      <c r="RZY304" s="97"/>
      <c r="RZZ304" s="97"/>
      <c r="SAA304" s="97"/>
      <c r="SAB304" s="97"/>
      <c r="SAC304" s="97"/>
      <c r="SAD304" s="97"/>
      <c r="SAE304" s="97"/>
      <c r="SAF304" s="97"/>
      <c r="SAG304" s="97"/>
      <c r="SAH304" s="97"/>
      <c r="SAI304" s="97"/>
      <c r="SAJ304" s="97"/>
      <c r="SAK304" s="97"/>
      <c r="SAL304" s="97"/>
      <c r="SAM304" s="97"/>
      <c r="SAN304" s="97"/>
      <c r="SAO304" s="97"/>
      <c r="SAP304" s="97"/>
      <c r="SAQ304" s="97"/>
      <c r="SAR304" s="97"/>
      <c r="SAS304" s="97"/>
      <c r="SAT304" s="97"/>
      <c r="SAU304" s="97"/>
      <c r="SAV304" s="97"/>
      <c r="SAW304" s="97"/>
      <c r="SAX304" s="97"/>
      <c r="SAY304" s="97"/>
      <c r="SAZ304" s="97"/>
      <c r="SBA304" s="97"/>
      <c r="SBB304" s="97"/>
      <c r="SBC304" s="97"/>
      <c r="SBD304" s="97"/>
      <c r="SBE304" s="97"/>
      <c r="SBF304" s="97"/>
      <c r="SBG304" s="97"/>
      <c r="SBH304" s="97"/>
      <c r="SBI304" s="97"/>
      <c r="SBJ304" s="97"/>
      <c r="SBK304" s="97"/>
      <c r="SBL304" s="97"/>
      <c r="SBM304" s="97"/>
      <c r="SBN304" s="97"/>
      <c r="SBO304" s="97"/>
      <c r="SBP304" s="97"/>
      <c r="SBQ304" s="97"/>
      <c r="SBR304" s="97"/>
      <c r="SBS304" s="97"/>
      <c r="SBT304" s="97"/>
      <c r="SBU304" s="97"/>
      <c r="SBV304" s="97"/>
      <c r="SBW304" s="97"/>
      <c r="SBX304" s="97"/>
      <c r="SBY304" s="97"/>
      <c r="SBZ304" s="97"/>
      <c r="SCA304" s="97"/>
      <c r="SCB304" s="97"/>
      <c r="SCC304" s="97"/>
      <c r="SCD304" s="97"/>
      <c r="SCE304" s="97"/>
      <c r="SCF304" s="97"/>
      <c r="SCG304" s="97"/>
      <c r="SCH304" s="97"/>
      <c r="SCI304" s="97"/>
      <c r="SCJ304" s="97"/>
      <c r="SCK304" s="97"/>
      <c r="SCL304" s="97"/>
      <c r="SCM304" s="97"/>
      <c r="SCN304" s="97"/>
      <c r="SCO304" s="97"/>
      <c r="SCP304" s="97"/>
      <c r="SCQ304" s="97"/>
      <c r="SCR304" s="97"/>
      <c r="SCS304" s="97"/>
      <c r="SCT304" s="97"/>
      <c r="SCU304" s="97"/>
      <c r="SCV304" s="97"/>
      <c r="SCW304" s="97"/>
      <c r="SCX304" s="97"/>
      <c r="SCY304" s="97"/>
      <c r="SCZ304" s="97"/>
      <c r="SDA304" s="97"/>
      <c r="SDB304" s="97"/>
      <c r="SDC304" s="97"/>
      <c r="SDD304" s="97"/>
      <c r="SDE304" s="97"/>
      <c r="SDF304" s="97"/>
      <c r="SDG304" s="97"/>
      <c r="SDH304" s="97"/>
      <c r="SDI304" s="97"/>
      <c r="SDJ304" s="97"/>
      <c r="SDK304" s="97"/>
      <c r="SDL304" s="97"/>
      <c r="SDM304" s="97"/>
      <c r="SDN304" s="97"/>
      <c r="SDO304" s="97"/>
      <c r="SDP304" s="97"/>
      <c r="SDQ304" s="97"/>
      <c r="SDR304" s="97"/>
      <c r="SDS304" s="97"/>
      <c r="SDT304" s="97"/>
      <c r="SDU304" s="97"/>
      <c r="SDV304" s="97"/>
      <c r="SDW304" s="97"/>
      <c r="SDX304" s="97"/>
      <c r="SDY304" s="97"/>
      <c r="SDZ304" s="97"/>
      <c r="SEA304" s="97"/>
      <c r="SEB304" s="97"/>
      <c r="SEC304" s="97"/>
      <c r="SED304" s="97"/>
      <c r="SEE304" s="97"/>
      <c r="SEF304" s="97"/>
      <c r="SEG304" s="97"/>
      <c r="SEH304" s="97"/>
      <c r="SEI304" s="97"/>
      <c r="SEJ304" s="97"/>
      <c r="SEK304" s="97"/>
      <c r="SEL304" s="97"/>
      <c r="SEM304" s="97"/>
      <c r="SEN304" s="97"/>
      <c r="SEO304" s="97"/>
      <c r="SEP304" s="97"/>
      <c r="SEQ304" s="97"/>
      <c r="SER304" s="97"/>
      <c r="SES304" s="97"/>
      <c r="SET304" s="97"/>
      <c r="SEU304" s="97"/>
      <c r="SEV304" s="97"/>
      <c r="SEW304" s="97"/>
      <c r="SEX304" s="97"/>
      <c r="SEY304" s="97"/>
      <c r="SEZ304" s="97"/>
      <c r="SFA304" s="97"/>
      <c r="SFB304" s="97"/>
      <c r="SFC304" s="97"/>
      <c r="SFD304" s="97"/>
      <c r="SFE304" s="97"/>
      <c r="SFF304" s="97"/>
      <c r="SFG304" s="97"/>
      <c r="SFH304" s="97"/>
      <c r="SFI304" s="97"/>
      <c r="SFJ304" s="97"/>
      <c r="SFK304" s="97"/>
      <c r="SFL304" s="97"/>
      <c r="SFM304" s="97"/>
      <c r="SFN304" s="97"/>
      <c r="SFO304" s="97"/>
      <c r="SFP304" s="97"/>
      <c r="SFQ304" s="97"/>
      <c r="SFR304" s="97"/>
      <c r="SFS304" s="97"/>
      <c r="SFT304" s="97"/>
      <c r="SFU304" s="97"/>
      <c r="SFV304" s="97"/>
      <c r="SFW304" s="97"/>
      <c r="SFX304" s="97"/>
      <c r="SFY304" s="97"/>
      <c r="SFZ304" s="97"/>
      <c r="SGA304" s="97"/>
      <c r="SGB304" s="97"/>
      <c r="SGC304" s="97"/>
      <c r="SGD304" s="97"/>
      <c r="SGE304" s="97"/>
      <c r="SGF304" s="97"/>
      <c r="SGG304" s="97"/>
      <c r="SGH304" s="97"/>
      <c r="SGI304" s="97"/>
      <c r="SGJ304" s="97"/>
      <c r="SGK304" s="97"/>
      <c r="SGL304" s="97"/>
      <c r="SGM304" s="97"/>
      <c r="SGN304" s="97"/>
      <c r="SGO304" s="97"/>
      <c r="SGP304" s="97"/>
      <c r="SGQ304" s="97"/>
      <c r="SGR304" s="97"/>
      <c r="SGS304" s="97"/>
      <c r="SGT304" s="97"/>
      <c r="SGU304" s="97"/>
      <c r="SGV304" s="97"/>
      <c r="SGW304" s="97"/>
      <c r="SGX304" s="97"/>
      <c r="SGY304" s="97"/>
      <c r="SGZ304" s="97"/>
      <c r="SHA304" s="97"/>
      <c r="SHB304" s="97"/>
      <c r="SHC304" s="97"/>
      <c r="SHD304" s="97"/>
      <c r="SHE304" s="97"/>
      <c r="SHF304" s="97"/>
      <c r="SHG304" s="97"/>
      <c r="SHH304" s="97"/>
      <c r="SHI304" s="97"/>
      <c r="SHJ304" s="97"/>
      <c r="SHK304" s="97"/>
      <c r="SHL304" s="97"/>
      <c r="SHM304" s="97"/>
      <c r="SHN304" s="97"/>
      <c r="SHO304" s="97"/>
      <c r="SHP304" s="97"/>
      <c r="SHQ304" s="97"/>
      <c r="SHR304" s="97"/>
      <c r="SHS304" s="97"/>
      <c r="SHT304" s="97"/>
      <c r="SHU304" s="97"/>
      <c r="SHV304" s="97"/>
      <c r="SHW304" s="97"/>
      <c r="SHX304" s="97"/>
      <c r="SHY304" s="97"/>
      <c r="SHZ304" s="97"/>
      <c r="SIA304" s="97"/>
      <c r="SIB304" s="97"/>
      <c r="SIC304" s="97"/>
      <c r="SID304" s="97"/>
      <c r="SIE304" s="97"/>
      <c r="SIF304" s="97"/>
      <c r="SIG304" s="97"/>
      <c r="SIH304" s="97"/>
      <c r="SII304" s="97"/>
      <c r="SIJ304" s="97"/>
      <c r="SIK304" s="97"/>
      <c r="SIL304" s="97"/>
      <c r="SIM304" s="97"/>
      <c r="SIN304" s="97"/>
      <c r="SIO304" s="97"/>
      <c r="SIP304" s="97"/>
      <c r="SIQ304" s="97"/>
      <c r="SIR304" s="97"/>
      <c r="SIS304" s="97"/>
      <c r="SIT304" s="97"/>
      <c r="SIU304" s="97"/>
      <c r="SIV304" s="97"/>
      <c r="SIW304" s="97"/>
      <c r="SIX304" s="97"/>
      <c r="SIY304" s="97"/>
      <c r="SIZ304" s="97"/>
      <c r="SJA304" s="97"/>
      <c r="SJB304" s="97"/>
      <c r="SJC304" s="97"/>
      <c r="SJD304" s="97"/>
      <c r="SJE304" s="97"/>
      <c r="SJF304" s="97"/>
      <c r="SJG304" s="97"/>
      <c r="SJH304" s="97"/>
      <c r="SJI304" s="97"/>
      <c r="SJJ304" s="97"/>
      <c r="SJK304" s="97"/>
      <c r="SJL304" s="97"/>
      <c r="SJM304" s="97"/>
      <c r="SJN304" s="97"/>
      <c r="SJO304" s="97"/>
      <c r="SJP304" s="97"/>
      <c r="SJQ304" s="97"/>
      <c r="SJR304" s="97"/>
      <c r="SJS304" s="97"/>
      <c r="SJT304" s="97"/>
      <c r="SJU304" s="97"/>
      <c r="SJV304" s="97"/>
      <c r="SJW304" s="97"/>
      <c r="SJX304" s="97"/>
      <c r="SJY304" s="97"/>
      <c r="SJZ304" s="97"/>
      <c r="SKA304" s="97"/>
      <c r="SKB304" s="97"/>
      <c r="SKC304" s="97"/>
      <c r="SKD304" s="97"/>
      <c r="SKE304" s="97"/>
      <c r="SKF304" s="97"/>
      <c r="SKG304" s="97"/>
      <c r="SKH304" s="97"/>
      <c r="SKI304" s="97"/>
      <c r="SKJ304" s="97"/>
      <c r="SKK304" s="97"/>
      <c r="SKL304" s="97"/>
      <c r="SKM304" s="97"/>
      <c r="SKN304" s="97"/>
      <c r="SKO304" s="97"/>
      <c r="SKP304" s="97"/>
      <c r="SKQ304" s="97"/>
      <c r="SKR304" s="97"/>
      <c r="SKS304" s="97"/>
      <c r="SKT304" s="97"/>
      <c r="SKU304" s="97"/>
      <c r="SKV304" s="97"/>
      <c r="SKW304" s="97"/>
      <c r="SKX304" s="97"/>
      <c r="SKY304" s="97"/>
      <c r="SKZ304" s="97"/>
      <c r="SLA304" s="97"/>
      <c r="SLB304" s="97"/>
      <c r="SLC304" s="97"/>
      <c r="SLD304" s="97"/>
      <c r="SLE304" s="97"/>
      <c r="SLF304" s="97"/>
      <c r="SLG304" s="97"/>
      <c r="SLH304" s="97"/>
      <c r="SLI304" s="97"/>
      <c r="SLJ304" s="97"/>
      <c r="SLK304" s="97"/>
      <c r="SLL304" s="97"/>
      <c r="SLM304" s="97"/>
      <c r="SLN304" s="97"/>
      <c r="SLO304" s="97"/>
      <c r="SLP304" s="97"/>
      <c r="SLQ304" s="97"/>
      <c r="SLR304" s="97"/>
      <c r="SLS304" s="97"/>
      <c r="SLT304" s="97"/>
      <c r="SLU304" s="97"/>
      <c r="SLV304" s="97"/>
      <c r="SLW304" s="97"/>
      <c r="SLX304" s="97"/>
      <c r="SLY304" s="97"/>
      <c r="SLZ304" s="97"/>
      <c r="SMA304" s="97"/>
      <c r="SMB304" s="97"/>
      <c r="SMC304" s="97"/>
      <c r="SMD304" s="97"/>
      <c r="SME304" s="97"/>
      <c r="SMF304" s="97"/>
      <c r="SMG304" s="97"/>
      <c r="SMH304" s="97"/>
      <c r="SMI304" s="97"/>
      <c r="SMJ304" s="97"/>
      <c r="SMK304" s="97"/>
      <c r="SML304" s="97"/>
      <c r="SMM304" s="97"/>
      <c r="SMN304" s="97"/>
      <c r="SMO304" s="97"/>
      <c r="SMP304" s="97"/>
      <c r="SMQ304" s="97"/>
      <c r="SMR304" s="97"/>
      <c r="SMS304" s="97"/>
      <c r="SMT304" s="97"/>
      <c r="SMU304" s="97"/>
      <c r="SMV304" s="97"/>
      <c r="SMW304" s="97"/>
      <c r="SMX304" s="97"/>
      <c r="SMY304" s="97"/>
      <c r="SMZ304" s="97"/>
      <c r="SNA304" s="97"/>
      <c r="SNB304" s="97"/>
      <c r="SNC304" s="97"/>
      <c r="SND304" s="97"/>
      <c r="SNE304" s="97"/>
      <c r="SNF304" s="97"/>
      <c r="SNG304" s="97"/>
      <c r="SNH304" s="97"/>
      <c r="SNI304" s="97"/>
      <c r="SNJ304" s="97"/>
      <c r="SNK304" s="97"/>
      <c r="SNL304" s="97"/>
      <c r="SNM304" s="97"/>
      <c r="SNN304" s="97"/>
      <c r="SNO304" s="97"/>
      <c r="SNP304" s="97"/>
      <c r="SNQ304" s="97"/>
      <c r="SNR304" s="97"/>
      <c r="SNS304" s="97"/>
      <c r="SNT304" s="97"/>
      <c r="SNU304" s="97"/>
      <c r="SNV304" s="97"/>
      <c r="SNW304" s="97"/>
      <c r="SNX304" s="97"/>
      <c r="SNY304" s="97"/>
      <c r="SNZ304" s="97"/>
      <c r="SOA304" s="97"/>
      <c r="SOB304" s="97"/>
      <c r="SOC304" s="97"/>
      <c r="SOD304" s="97"/>
      <c r="SOE304" s="97"/>
      <c r="SOF304" s="97"/>
      <c r="SOG304" s="97"/>
      <c r="SOH304" s="97"/>
      <c r="SOI304" s="97"/>
      <c r="SOJ304" s="97"/>
      <c r="SOK304" s="97"/>
      <c r="SOL304" s="97"/>
      <c r="SOM304" s="97"/>
      <c r="SON304" s="97"/>
      <c r="SOO304" s="97"/>
      <c r="SOP304" s="97"/>
      <c r="SOQ304" s="97"/>
      <c r="SOR304" s="97"/>
      <c r="SOS304" s="97"/>
      <c r="SOT304" s="97"/>
      <c r="SOU304" s="97"/>
      <c r="SOV304" s="97"/>
      <c r="SOW304" s="97"/>
      <c r="SOX304" s="97"/>
      <c r="SOY304" s="97"/>
      <c r="SOZ304" s="97"/>
      <c r="SPA304" s="97"/>
      <c r="SPB304" s="97"/>
      <c r="SPC304" s="97"/>
      <c r="SPD304" s="97"/>
      <c r="SPE304" s="97"/>
      <c r="SPF304" s="97"/>
      <c r="SPG304" s="97"/>
      <c r="SPH304" s="97"/>
      <c r="SPI304" s="97"/>
      <c r="SPJ304" s="97"/>
      <c r="SPK304" s="97"/>
      <c r="SPL304" s="97"/>
      <c r="SPM304" s="97"/>
      <c r="SPN304" s="97"/>
      <c r="SPO304" s="97"/>
      <c r="SPP304" s="97"/>
      <c r="SPQ304" s="97"/>
      <c r="SPR304" s="97"/>
      <c r="SPS304" s="97"/>
      <c r="SPT304" s="97"/>
      <c r="SPU304" s="97"/>
      <c r="SPV304" s="97"/>
      <c r="SPW304" s="97"/>
      <c r="SPX304" s="97"/>
      <c r="SPY304" s="97"/>
      <c r="SPZ304" s="97"/>
      <c r="SQA304" s="97"/>
      <c r="SQB304" s="97"/>
      <c r="SQC304" s="97"/>
      <c r="SQD304" s="97"/>
      <c r="SQE304" s="97"/>
      <c r="SQF304" s="97"/>
      <c r="SQG304" s="97"/>
      <c r="SQH304" s="97"/>
      <c r="SQI304" s="97"/>
      <c r="SQJ304" s="97"/>
      <c r="SQK304" s="97"/>
      <c r="SQL304" s="97"/>
      <c r="SQM304" s="97"/>
      <c r="SQN304" s="97"/>
      <c r="SQO304" s="97"/>
      <c r="SQP304" s="97"/>
      <c r="SQQ304" s="97"/>
      <c r="SQR304" s="97"/>
      <c r="SQS304" s="97"/>
      <c r="SQT304" s="97"/>
      <c r="SQU304" s="97"/>
      <c r="SQV304" s="97"/>
      <c r="SQW304" s="97"/>
      <c r="SQX304" s="97"/>
      <c r="SQY304" s="97"/>
      <c r="SQZ304" s="97"/>
      <c r="SRA304" s="97"/>
      <c r="SRB304" s="97"/>
      <c r="SRC304" s="97"/>
      <c r="SRD304" s="97"/>
      <c r="SRE304" s="97"/>
      <c r="SRF304" s="97"/>
      <c r="SRG304" s="97"/>
      <c r="SRH304" s="97"/>
      <c r="SRI304" s="97"/>
      <c r="SRJ304" s="97"/>
      <c r="SRK304" s="97"/>
      <c r="SRL304" s="97"/>
      <c r="SRM304" s="97"/>
      <c r="SRN304" s="97"/>
      <c r="SRO304" s="97"/>
      <c r="SRP304" s="97"/>
      <c r="SRQ304" s="97"/>
      <c r="SRR304" s="97"/>
      <c r="SRS304" s="97"/>
      <c r="SRT304" s="97"/>
      <c r="SRU304" s="97"/>
      <c r="SRV304" s="97"/>
      <c r="SRW304" s="97"/>
      <c r="SRX304" s="97"/>
      <c r="SRY304" s="97"/>
      <c r="SRZ304" s="97"/>
      <c r="SSA304" s="97"/>
      <c r="SSB304" s="97"/>
      <c r="SSC304" s="97"/>
      <c r="SSD304" s="97"/>
      <c r="SSE304" s="97"/>
      <c r="SSF304" s="97"/>
      <c r="SSG304" s="97"/>
      <c r="SSH304" s="97"/>
      <c r="SSI304" s="97"/>
      <c r="SSJ304" s="97"/>
      <c r="SSK304" s="97"/>
      <c r="SSL304" s="97"/>
      <c r="SSM304" s="97"/>
      <c r="SSN304" s="97"/>
      <c r="SSO304" s="97"/>
      <c r="SSP304" s="97"/>
      <c r="SSQ304" s="97"/>
      <c r="SSR304" s="97"/>
      <c r="SSS304" s="97"/>
      <c r="SST304" s="97"/>
      <c r="SSU304" s="97"/>
      <c r="SSV304" s="97"/>
      <c r="SSW304" s="97"/>
      <c r="SSX304" s="97"/>
      <c r="SSY304" s="97"/>
      <c r="SSZ304" s="97"/>
      <c r="STA304" s="97"/>
      <c r="STB304" s="97"/>
      <c r="STC304" s="97"/>
      <c r="STD304" s="97"/>
      <c r="STE304" s="97"/>
      <c r="STF304" s="97"/>
      <c r="STG304" s="97"/>
      <c r="STH304" s="97"/>
      <c r="STI304" s="97"/>
      <c r="STJ304" s="97"/>
      <c r="STK304" s="97"/>
      <c r="STL304" s="97"/>
      <c r="STM304" s="97"/>
      <c r="STN304" s="97"/>
      <c r="STO304" s="97"/>
      <c r="STP304" s="97"/>
      <c r="STQ304" s="97"/>
      <c r="STR304" s="97"/>
      <c r="STS304" s="97"/>
      <c r="STT304" s="97"/>
      <c r="STU304" s="97"/>
      <c r="STV304" s="97"/>
      <c r="STW304" s="97"/>
      <c r="STX304" s="97"/>
      <c r="STY304" s="97"/>
      <c r="STZ304" s="97"/>
      <c r="SUA304" s="97"/>
      <c r="SUB304" s="97"/>
      <c r="SUC304" s="97"/>
      <c r="SUD304" s="97"/>
      <c r="SUE304" s="97"/>
      <c r="SUF304" s="97"/>
      <c r="SUG304" s="97"/>
      <c r="SUH304" s="97"/>
      <c r="SUI304" s="97"/>
      <c r="SUJ304" s="97"/>
      <c r="SUK304" s="97"/>
      <c r="SUL304" s="97"/>
      <c r="SUM304" s="97"/>
      <c r="SUN304" s="97"/>
      <c r="SUO304" s="97"/>
      <c r="SUP304" s="97"/>
      <c r="SUQ304" s="97"/>
      <c r="SUR304" s="97"/>
      <c r="SUS304" s="97"/>
      <c r="SUT304" s="97"/>
      <c r="SUU304" s="97"/>
      <c r="SUV304" s="97"/>
      <c r="SUW304" s="97"/>
      <c r="SUX304" s="97"/>
      <c r="SUY304" s="97"/>
      <c r="SUZ304" s="97"/>
      <c r="SVA304" s="97"/>
      <c r="SVB304" s="97"/>
      <c r="SVC304" s="97"/>
      <c r="SVD304" s="97"/>
      <c r="SVE304" s="97"/>
      <c r="SVF304" s="97"/>
      <c r="SVG304" s="97"/>
      <c r="SVH304" s="97"/>
      <c r="SVI304" s="97"/>
      <c r="SVJ304" s="97"/>
      <c r="SVK304" s="97"/>
      <c r="SVL304" s="97"/>
      <c r="SVM304" s="97"/>
      <c r="SVN304" s="97"/>
      <c r="SVO304" s="97"/>
      <c r="SVP304" s="97"/>
      <c r="SVQ304" s="97"/>
      <c r="SVR304" s="97"/>
      <c r="SVS304" s="97"/>
      <c r="SVT304" s="97"/>
      <c r="SVU304" s="97"/>
      <c r="SVV304" s="97"/>
      <c r="SVW304" s="97"/>
      <c r="SVX304" s="97"/>
      <c r="SVY304" s="97"/>
      <c r="SVZ304" s="97"/>
      <c r="SWA304" s="97"/>
      <c r="SWB304" s="97"/>
      <c r="SWC304" s="97"/>
      <c r="SWD304" s="97"/>
      <c r="SWE304" s="97"/>
      <c r="SWF304" s="97"/>
      <c r="SWG304" s="97"/>
      <c r="SWH304" s="97"/>
      <c r="SWI304" s="97"/>
      <c r="SWJ304" s="97"/>
      <c r="SWK304" s="97"/>
      <c r="SWL304" s="97"/>
      <c r="SWM304" s="97"/>
      <c r="SWN304" s="97"/>
      <c r="SWO304" s="97"/>
      <c r="SWP304" s="97"/>
      <c r="SWQ304" s="97"/>
      <c r="SWR304" s="97"/>
      <c r="SWS304" s="97"/>
      <c r="SWT304" s="97"/>
      <c r="SWU304" s="97"/>
      <c r="SWV304" s="97"/>
      <c r="SWW304" s="97"/>
      <c r="SWX304" s="97"/>
      <c r="SWY304" s="97"/>
      <c r="SWZ304" s="97"/>
      <c r="SXA304" s="97"/>
      <c r="SXB304" s="97"/>
      <c r="SXC304" s="97"/>
      <c r="SXD304" s="97"/>
      <c r="SXE304" s="97"/>
      <c r="SXF304" s="97"/>
      <c r="SXG304" s="97"/>
      <c r="SXH304" s="97"/>
      <c r="SXI304" s="97"/>
      <c r="SXJ304" s="97"/>
      <c r="SXK304" s="97"/>
      <c r="SXL304" s="97"/>
      <c r="SXM304" s="97"/>
      <c r="SXN304" s="97"/>
      <c r="SXO304" s="97"/>
      <c r="SXP304" s="97"/>
      <c r="SXQ304" s="97"/>
      <c r="SXR304" s="97"/>
      <c r="SXS304" s="97"/>
      <c r="SXT304" s="97"/>
      <c r="SXU304" s="97"/>
      <c r="SXV304" s="97"/>
      <c r="SXW304" s="97"/>
      <c r="SXX304" s="97"/>
      <c r="SXY304" s="97"/>
      <c r="SXZ304" s="97"/>
      <c r="SYA304" s="97"/>
      <c r="SYB304" s="97"/>
      <c r="SYC304" s="97"/>
      <c r="SYD304" s="97"/>
      <c r="SYE304" s="97"/>
      <c r="SYF304" s="97"/>
      <c r="SYG304" s="97"/>
      <c r="SYH304" s="97"/>
      <c r="SYI304" s="97"/>
      <c r="SYJ304" s="97"/>
      <c r="SYK304" s="97"/>
      <c r="SYL304" s="97"/>
      <c r="SYM304" s="97"/>
      <c r="SYN304" s="97"/>
      <c r="SYO304" s="97"/>
      <c r="SYP304" s="97"/>
      <c r="SYQ304" s="97"/>
      <c r="SYR304" s="97"/>
      <c r="SYS304" s="97"/>
      <c r="SYT304" s="97"/>
      <c r="SYU304" s="97"/>
      <c r="SYV304" s="97"/>
      <c r="SYW304" s="97"/>
      <c r="SYX304" s="97"/>
      <c r="SYY304" s="97"/>
      <c r="SYZ304" s="97"/>
      <c r="SZA304" s="97"/>
      <c r="SZB304" s="97"/>
      <c r="SZC304" s="97"/>
      <c r="SZD304" s="97"/>
      <c r="SZE304" s="97"/>
      <c r="SZF304" s="97"/>
      <c r="SZG304" s="97"/>
      <c r="SZH304" s="97"/>
      <c r="SZI304" s="97"/>
      <c r="SZJ304" s="97"/>
      <c r="SZK304" s="97"/>
      <c r="SZL304" s="97"/>
      <c r="SZM304" s="97"/>
      <c r="SZN304" s="97"/>
      <c r="SZO304" s="97"/>
      <c r="SZP304" s="97"/>
      <c r="SZQ304" s="97"/>
      <c r="SZR304" s="97"/>
      <c r="SZS304" s="97"/>
      <c r="SZT304" s="97"/>
      <c r="SZU304" s="97"/>
      <c r="SZV304" s="97"/>
      <c r="SZW304" s="97"/>
      <c r="SZX304" s="97"/>
      <c r="SZY304" s="97"/>
      <c r="SZZ304" s="97"/>
      <c r="TAA304" s="97"/>
      <c r="TAB304" s="97"/>
      <c r="TAC304" s="97"/>
      <c r="TAD304" s="97"/>
      <c r="TAE304" s="97"/>
      <c r="TAF304" s="97"/>
      <c r="TAG304" s="97"/>
      <c r="TAH304" s="97"/>
      <c r="TAI304" s="97"/>
      <c r="TAJ304" s="97"/>
      <c r="TAK304" s="97"/>
      <c r="TAL304" s="97"/>
      <c r="TAM304" s="97"/>
      <c r="TAN304" s="97"/>
      <c r="TAO304" s="97"/>
      <c r="TAP304" s="97"/>
      <c r="TAQ304" s="97"/>
      <c r="TAR304" s="97"/>
      <c r="TAS304" s="97"/>
      <c r="TAT304" s="97"/>
      <c r="TAU304" s="97"/>
      <c r="TAV304" s="97"/>
      <c r="TAW304" s="97"/>
      <c r="TAX304" s="97"/>
      <c r="TAY304" s="97"/>
      <c r="TAZ304" s="97"/>
      <c r="TBA304" s="97"/>
      <c r="TBB304" s="97"/>
      <c r="TBC304" s="97"/>
      <c r="TBD304" s="97"/>
      <c r="TBE304" s="97"/>
      <c r="TBF304" s="97"/>
      <c r="TBG304" s="97"/>
      <c r="TBH304" s="97"/>
      <c r="TBI304" s="97"/>
      <c r="TBJ304" s="97"/>
      <c r="TBK304" s="97"/>
      <c r="TBL304" s="97"/>
      <c r="TBM304" s="97"/>
      <c r="TBN304" s="97"/>
      <c r="TBO304" s="97"/>
      <c r="TBP304" s="97"/>
      <c r="TBQ304" s="97"/>
      <c r="TBR304" s="97"/>
      <c r="TBS304" s="97"/>
      <c r="TBT304" s="97"/>
      <c r="TBU304" s="97"/>
      <c r="TBV304" s="97"/>
      <c r="TBW304" s="97"/>
      <c r="TBX304" s="97"/>
      <c r="TBY304" s="97"/>
      <c r="TBZ304" s="97"/>
      <c r="TCA304" s="97"/>
      <c r="TCB304" s="97"/>
      <c r="TCC304" s="97"/>
      <c r="TCD304" s="97"/>
      <c r="TCE304" s="97"/>
      <c r="TCF304" s="97"/>
      <c r="TCG304" s="97"/>
      <c r="TCH304" s="97"/>
      <c r="TCI304" s="97"/>
      <c r="TCJ304" s="97"/>
      <c r="TCK304" s="97"/>
      <c r="TCL304" s="97"/>
      <c r="TCM304" s="97"/>
      <c r="TCN304" s="97"/>
      <c r="TCO304" s="97"/>
      <c r="TCP304" s="97"/>
      <c r="TCQ304" s="97"/>
      <c r="TCR304" s="97"/>
      <c r="TCS304" s="97"/>
      <c r="TCT304" s="97"/>
      <c r="TCU304" s="97"/>
      <c r="TCV304" s="97"/>
      <c r="TCW304" s="97"/>
      <c r="TCX304" s="97"/>
      <c r="TCY304" s="97"/>
      <c r="TCZ304" s="97"/>
      <c r="TDA304" s="97"/>
      <c r="TDB304" s="97"/>
      <c r="TDC304" s="97"/>
      <c r="TDD304" s="97"/>
      <c r="TDE304" s="97"/>
      <c r="TDF304" s="97"/>
      <c r="TDG304" s="97"/>
      <c r="TDH304" s="97"/>
      <c r="TDI304" s="97"/>
      <c r="TDJ304" s="97"/>
      <c r="TDK304" s="97"/>
      <c r="TDL304" s="97"/>
      <c r="TDM304" s="97"/>
      <c r="TDN304" s="97"/>
      <c r="TDO304" s="97"/>
      <c r="TDP304" s="97"/>
      <c r="TDQ304" s="97"/>
      <c r="TDR304" s="97"/>
      <c r="TDS304" s="97"/>
      <c r="TDT304" s="97"/>
      <c r="TDU304" s="97"/>
      <c r="TDV304" s="97"/>
      <c r="TDW304" s="97"/>
      <c r="TDX304" s="97"/>
      <c r="TDY304" s="97"/>
      <c r="TDZ304" s="97"/>
      <c r="TEA304" s="97"/>
      <c r="TEB304" s="97"/>
      <c r="TEC304" s="97"/>
      <c r="TED304" s="97"/>
      <c r="TEE304" s="97"/>
      <c r="TEF304" s="97"/>
      <c r="TEG304" s="97"/>
      <c r="TEH304" s="97"/>
      <c r="TEI304" s="97"/>
      <c r="TEJ304" s="97"/>
      <c r="TEK304" s="97"/>
      <c r="TEL304" s="97"/>
      <c r="TEM304" s="97"/>
      <c r="TEN304" s="97"/>
      <c r="TEO304" s="97"/>
      <c r="TEP304" s="97"/>
      <c r="TEQ304" s="97"/>
      <c r="TER304" s="97"/>
      <c r="TES304" s="97"/>
      <c r="TET304" s="97"/>
      <c r="TEU304" s="97"/>
      <c r="TEV304" s="97"/>
      <c r="TEW304" s="97"/>
      <c r="TEX304" s="97"/>
      <c r="TEY304" s="97"/>
      <c r="TEZ304" s="97"/>
      <c r="TFA304" s="97"/>
      <c r="TFB304" s="97"/>
      <c r="TFC304" s="97"/>
      <c r="TFD304" s="97"/>
      <c r="TFE304" s="97"/>
      <c r="TFF304" s="97"/>
      <c r="TFG304" s="97"/>
      <c r="TFH304" s="97"/>
      <c r="TFI304" s="97"/>
      <c r="TFJ304" s="97"/>
      <c r="TFK304" s="97"/>
      <c r="TFL304" s="97"/>
      <c r="TFM304" s="97"/>
      <c r="TFN304" s="97"/>
      <c r="TFO304" s="97"/>
      <c r="TFP304" s="97"/>
      <c r="TFQ304" s="97"/>
      <c r="TFR304" s="97"/>
      <c r="TFS304" s="97"/>
      <c r="TFT304" s="97"/>
      <c r="TFU304" s="97"/>
      <c r="TFV304" s="97"/>
      <c r="TFW304" s="97"/>
      <c r="TFX304" s="97"/>
      <c r="TFY304" s="97"/>
      <c r="TFZ304" s="97"/>
      <c r="TGA304" s="97"/>
      <c r="TGB304" s="97"/>
      <c r="TGC304" s="97"/>
      <c r="TGD304" s="97"/>
      <c r="TGE304" s="97"/>
      <c r="TGF304" s="97"/>
      <c r="TGG304" s="97"/>
      <c r="TGH304" s="97"/>
      <c r="TGI304" s="97"/>
      <c r="TGJ304" s="97"/>
      <c r="TGK304" s="97"/>
      <c r="TGL304" s="97"/>
      <c r="TGM304" s="97"/>
      <c r="TGN304" s="97"/>
      <c r="TGO304" s="97"/>
      <c r="TGP304" s="97"/>
      <c r="TGQ304" s="97"/>
      <c r="TGR304" s="97"/>
      <c r="TGS304" s="97"/>
      <c r="TGT304" s="97"/>
      <c r="TGU304" s="97"/>
      <c r="TGV304" s="97"/>
      <c r="TGW304" s="97"/>
      <c r="TGX304" s="97"/>
      <c r="TGY304" s="97"/>
      <c r="TGZ304" s="97"/>
      <c r="THA304" s="97"/>
      <c r="THB304" s="97"/>
      <c r="THC304" s="97"/>
      <c r="THD304" s="97"/>
      <c r="THE304" s="97"/>
      <c r="THF304" s="97"/>
      <c r="THG304" s="97"/>
      <c r="THH304" s="97"/>
      <c r="THI304" s="97"/>
      <c r="THJ304" s="97"/>
      <c r="THK304" s="97"/>
      <c r="THL304" s="97"/>
      <c r="THM304" s="97"/>
      <c r="THN304" s="97"/>
      <c r="THO304" s="97"/>
      <c r="THP304" s="97"/>
      <c r="THQ304" s="97"/>
      <c r="THR304" s="97"/>
      <c r="THS304" s="97"/>
      <c r="THT304" s="97"/>
      <c r="THU304" s="97"/>
      <c r="THV304" s="97"/>
      <c r="THW304" s="97"/>
      <c r="THX304" s="97"/>
      <c r="THY304" s="97"/>
      <c r="THZ304" s="97"/>
      <c r="TIA304" s="97"/>
      <c r="TIB304" s="97"/>
      <c r="TIC304" s="97"/>
      <c r="TID304" s="97"/>
      <c r="TIE304" s="97"/>
      <c r="TIF304" s="97"/>
      <c r="TIG304" s="97"/>
      <c r="TIH304" s="97"/>
      <c r="TII304" s="97"/>
      <c r="TIJ304" s="97"/>
      <c r="TIK304" s="97"/>
      <c r="TIL304" s="97"/>
      <c r="TIM304" s="97"/>
      <c r="TIN304" s="97"/>
      <c r="TIO304" s="97"/>
      <c r="TIP304" s="97"/>
      <c r="TIQ304" s="97"/>
      <c r="TIR304" s="97"/>
      <c r="TIS304" s="97"/>
      <c r="TIT304" s="97"/>
      <c r="TIU304" s="97"/>
      <c r="TIV304" s="97"/>
      <c r="TIW304" s="97"/>
      <c r="TIX304" s="97"/>
      <c r="TIY304" s="97"/>
      <c r="TIZ304" s="97"/>
      <c r="TJA304" s="97"/>
      <c r="TJB304" s="97"/>
      <c r="TJC304" s="97"/>
      <c r="TJD304" s="97"/>
      <c r="TJE304" s="97"/>
      <c r="TJF304" s="97"/>
      <c r="TJG304" s="97"/>
      <c r="TJH304" s="97"/>
      <c r="TJI304" s="97"/>
      <c r="TJJ304" s="97"/>
      <c r="TJK304" s="97"/>
      <c r="TJL304" s="97"/>
      <c r="TJM304" s="97"/>
      <c r="TJN304" s="97"/>
      <c r="TJO304" s="97"/>
      <c r="TJP304" s="97"/>
      <c r="TJQ304" s="97"/>
      <c r="TJR304" s="97"/>
      <c r="TJS304" s="97"/>
      <c r="TJT304" s="97"/>
      <c r="TJU304" s="97"/>
      <c r="TJV304" s="97"/>
      <c r="TJW304" s="97"/>
      <c r="TJX304" s="97"/>
      <c r="TJY304" s="97"/>
      <c r="TJZ304" s="97"/>
      <c r="TKA304" s="97"/>
      <c r="TKB304" s="97"/>
      <c r="TKC304" s="97"/>
      <c r="TKD304" s="97"/>
      <c r="TKE304" s="97"/>
      <c r="TKF304" s="97"/>
      <c r="TKG304" s="97"/>
      <c r="TKH304" s="97"/>
      <c r="TKI304" s="97"/>
      <c r="TKJ304" s="97"/>
      <c r="TKK304" s="97"/>
      <c r="TKL304" s="97"/>
      <c r="TKM304" s="97"/>
      <c r="TKN304" s="97"/>
      <c r="TKO304" s="97"/>
      <c r="TKP304" s="97"/>
      <c r="TKQ304" s="97"/>
      <c r="TKR304" s="97"/>
      <c r="TKS304" s="97"/>
      <c r="TKT304" s="97"/>
      <c r="TKU304" s="97"/>
      <c r="TKV304" s="97"/>
      <c r="TKW304" s="97"/>
      <c r="TKX304" s="97"/>
      <c r="TKY304" s="97"/>
      <c r="TKZ304" s="97"/>
      <c r="TLA304" s="97"/>
      <c r="TLB304" s="97"/>
      <c r="TLC304" s="97"/>
      <c r="TLD304" s="97"/>
      <c r="TLE304" s="97"/>
      <c r="TLF304" s="97"/>
      <c r="TLG304" s="97"/>
      <c r="TLH304" s="97"/>
      <c r="TLI304" s="97"/>
      <c r="TLJ304" s="97"/>
      <c r="TLK304" s="97"/>
      <c r="TLL304" s="97"/>
      <c r="TLM304" s="97"/>
      <c r="TLN304" s="97"/>
      <c r="TLO304" s="97"/>
      <c r="TLP304" s="97"/>
      <c r="TLQ304" s="97"/>
      <c r="TLR304" s="97"/>
      <c r="TLS304" s="97"/>
      <c r="TLT304" s="97"/>
      <c r="TLU304" s="97"/>
      <c r="TLV304" s="97"/>
      <c r="TLW304" s="97"/>
      <c r="TLX304" s="97"/>
      <c r="TLY304" s="97"/>
      <c r="TLZ304" s="97"/>
      <c r="TMA304" s="97"/>
      <c r="TMB304" s="97"/>
      <c r="TMC304" s="97"/>
      <c r="TMD304" s="97"/>
      <c r="TME304" s="97"/>
      <c r="TMF304" s="97"/>
      <c r="TMG304" s="97"/>
      <c r="TMH304" s="97"/>
      <c r="TMI304" s="97"/>
      <c r="TMJ304" s="97"/>
      <c r="TMK304" s="97"/>
      <c r="TML304" s="97"/>
      <c r="TMM304" s="97"/>
      <c r="TMN304" s="97"/>
      <c r="TMO304" s="97"/>
      <c r="TMP304" s="97"/>
      <c r="TMQ304" s="97"/>
      <c r="TMR304" s="97"/>
      <c r="TMS304" s="97"/>
      <c r="TMT304" s="97"/>
      <c r="TMU304" s="97"/>
      <c r="TMV304" s="97"/>
      <c r="TMW304" s="97"/>
      <c r="TMX304" s="97"/>
      <c r="TMY304" s="97"/>
      <c r="TMZ304" s="97"/>
      <c r="TNA304" s="97"/>
      <c r="TNB304" s="97"/>
      <c r="TNC304" s="97"/>
      <c r="TND304" s="97"/>
      <c r="TNE304" s="97"/>
      <c r="TNF304" s="97"/>
      <c r="TNG304" s="97"/>
      <c r="TNH304" s="97"/>
      <c r="TNI304" s="97"/>
      <c r="TNJ304" s="97"/>
      <c r="TNK304" s="97"/>
      <c r="TNL304" s="97"/>
      <c r="TNM304" s="97"/>
      <c r="TNN304" s="97"/>
      <c r="TNO304" s="97"/>
      <c r="TNP304" s="97"/>
      <c r="TNQ304" s="97"/>
      <c r="TNR304" s="97"/>
      <c r="TNS304" s="97"/>
      <c r="TNT304" s="97"/>
      <c r="TNU304" s="97"/>
      <c r="TNV304" s="97"/>
      <c r="TNW304" s="97"/>
      <c r="TNX304" s="97"/>
      <c r="TNY304" s="97"/>
      <c r="TNZ304" s="97"/>
      <c r="TOA304" s="97"/>
      <c r="TOB304" s="97"/>
      <c r="TOC304" s="97"/>
      <c r="TOD304" s="97"/>
      <c r="TOE304" s="97"/>
      <c r="TOF304" s="97"/>
      <c r="TOG304" s="97"/>
      <c r="TOH304" s="97"/>
      <c r="TOI304" s="97"/>
      <c r="TOJ304" s="97"/>
      <c r="TOK304" s="97"/>
      <c r="TOL304" s="97"/>
      <c r="TOM304" s="97"/>
      <c r="TON304" s="97"/>
      <c r="TOO304" s="97"/>
      <c r="TOP304" s="97"/>
      <c r="TOQ304" s="97"/>
      <c r="TOR304" s="97"/>
      <c r="TOS304" s="97"/>
      <c r="TOT304" s="97"/>
      <c r="TOU304" s="97"/>
      <c r="TOV304" s="97"/>
      <c r="TOW304" s="97"/>
      <c r="TOX304" s="97"/>
      <c r="TOY304" s="97"/>
      <c r="TOZ304" s="97"/>
      <c r="TPA304" s="97"/>
      <c r="TPB304" s="97"/>
      <c r="TPC304" s="97"/>
      <c r="TPD304" s="97"/>
      <c r="TPE304" s="97"/>
      <c r="TPF304" s="97"/>
      <c r="TPG304" s="97"/>
      <c r="TPH304" s="97"/>
      <c r="TPI304" s="97"/>
      <c r="TPJ304" s="97"/>
      <c r="TPK304" s="97"/>
      <c r="TPL304" s="97"/>
      <c r="TPM304" s="97"/>
      <c r="TPN304" s="97"/>
      <c r="TPO304" s="97"/>
      <c r="TPP304" s="97"/>
      <c r="TPQ304" s="97"/>
      <c r="TPR304" s="97"/>
      <c r="TPS304" s="97"/>
      <c r="TPT304" s="97"/>
      <c r="TPU304" s="97"/>
      <c r="TPV304" s="97"/>
      <c r="TPW304" s="97"/>
      <c r="TPX304" s="97"/>
      <c r="TPY304" s="97"/>
      <c r="TPZ304" s="97"/>
      <c r="TQA304" s="97"/>
      <c r="TQB304" s="97"/>
      <c r="TQC304" s="97"/>
      <c r="TQD304" s="97"/>
      <c r="TQE304" s="97"/>
      <c r="TQF304" s="97"/>
      <c r="TQG304" s="97"/>
      <c r="TQH304" s="97"/>
      <c r="TQI304" s="97"/>
      <c r="TQJ304" s="97"/>
      <c r="TQK304" s="97"/>
      <c r="TQL304" s="97"/>
      <c r="TQM304" s="97"/>
      <c r="TQN304" s="97"/>
      <c r="TQO304" s="97"/>
      <c r="TQP304" s="97"/>
      <c r="TQQ304" s="97"/>
      <c r="TQR304" s="97"/>
      <c r="TQS304" s="97"/>
      <c r="TQT304" s="97"/>
      <c r="TQU304" s="97"/>
      <c r="TQV304" s="97"/>
      <c r="TQW304" s="97"/>
      <c r="TQX304" s="97"/>
      <c r="TQY304" s="97"/>
      <c r="TQZ304" s="97"/>
      <c r="TRA304" s="97"/>
      <c r="TRB304" s="97"/>
      <c r="TRC304" s="97"/>
      <c r="TRD304" s="97"/>
      <c r="TRE304" s="97"/>
      <c r="TRF304" s="97"/>
      <c r="TRG304" s="97"/>
      <c r="TRH304" s="97"/>
      <c r="TRI304" s="97"/>
      <c r="TRJ304" s="97"/>
      <c r="TRK304" s="97"/>
      <c r="TRL304" s="97"/>
      <c r="TRM304" s="97"/>
      <c r="TRN304" s="97"/>
      <c r="TRO304" s="97"/>
      <c r="TRP304" s="97"/>
      <c r="TRQ304" s="97"/>
      <c r="TRR304" s="97"/>
      <c r="TRS304" s="97"/>
      <c r="TRT304" s="97"/>
      <c r="TRU304" s="97"/>
      <c r="TRV304" s="97"/>
      <c r="TRW304" s="97"/>
      <c r="TRX304" s="97"/>
      <c r="TRY304" s="97"/>
      <c r="TRZ304" s="97"/>
      <c r="TSA304" s="97"/>
      <c r="TSB304" s="97"/>
      <c r="TSC304" s="97"/>
      <c r="TSD304" s="97"/>
      <c r="TSE304" s="97"/>
      <c r="TSF304" s="97"/>
      <c r="TSG304" s="97"/>
      <c r="TSH304" s="97"/>
      <c r="TSI304" s="97"/>
      <c r="TSJ304" s="97"/>
      <c r="TSK304" s="97"/>
      <c r="TSL304" s="97"/>
      <c r="TSM304" s="97"/>
      <c r="TSN304" s="97"/>
      <c r="TSO304" s="97"/>
      <c r="TSP304" s="97"/>
      <c r="TSQ304" s="97"/>
      <c r="TSR304" s="97"/>
      <c r="TSS304" s="97"/>
      <c r="TST304" s="97"/>
      <c r="TSU304" s="97"/>
      <c r="TSV304" s="97"/>
      <c r="TSW304" s="97"/>
      <c r="TSX304" s="97"/>
      <c r="TSY304" s="97"/>
      <c r="TSZ304" s="97"/>
      <c r="TTA304" s="97"/>
      <c r="TTB304" s="97"/>
      <c r="TTC304" s="97"/>
      <c r="TTD304" s="97"/>
      <c r="TTE304" s="97"/>
      <c r="TTF304" s="97"/>
      <c r="TTG304" s="97"/>
      <c r="TTH304" s="97"/>
      <c r="TTI304" s="97"/>
      <c r="TTJ304" s="97"/>
      <c r="TTK304" s="97"/>
      <c r="TTL304" s="97"/>
      <c r="TTM304" s="97"/>
      <c r="TTN304" s="97"/>
      <c r="TTO304" s="97"/>
      <c r="TTP304" s="97"/>
      <c r="TTQ304" s="97"/>
      <c r="TTR304" s="97"/>
      <c r="TTS304" s="97"/>
      <c r="TTT304" s="97"/>
      <c r="TTU304" s="97"/>
      <c r="TTV304" s="97"/>
      <c r="TTW304" s="97"/>
      <c r="TTX304" s="97"/>
      <c r="TTY304" s="97"/>
      <c r="TTZ304" s="97"/>
      <c r="TUA304" s="97"/>
      <c r="TUB304" s="97"/>
      <c r="TUC304" s="97"/>
      <c r="TUD304" s="97"/>
      <c r="TUE304" s="97"/>
      <c r="TUF304" s="97"/>
      <c r="TUG304" s="97"/>
      <c r="TUH304" s="97"/>
      <c r="TUI304" s="97"/>
      <c r="TUJ304" s="97"/>
      <c r="TUK304" s="97"/>
      <c r="TUL304" s="97"/>
      <c r="TUM304" s="97"/>
      <c r="TUN304" s="97"/>
      <c r="TUO304" s="97"/>
      <c r="TUP304" s="97"/>
      <c r="TUQ304" s="97"/>
      <c r="TUR304" s="97"/>
      <c r="TUS304" s="97"/>
      <c r="TUT304" s="97"/>
      <c r="TUU304" s="97"/>
      <c r="TUV304" s="97"/>
      <c r="TUW304" s="97"/>
      <c r="TUX304" s="97"/>
      <c r="TUY304" s="97"/>
      <c r="TUZ304" s="97"/>
      <c r="TVA304" s="97"/>
      <c r="TVB304" s="97"/>
      <c r="TVC304" s="97"/>
      <c r="TVD304" s="97"/>
      <c r="TVE304" s="97"/>
      <c r="TVF304" s="97"/>
      <c r="TVG304" s="97"/>
      <c r="TVH304" s="97"/>
      <c r="TVI304" s="97"/>
      <c r="TVJ304" s="97"/>
      <c r="TVK304" s="97"/>
      <c r="TVL304" s="97"/>
      <c r="TVM304" s="97"/>
      <c r="TVN304" s="97"/>
      <c r="TVO304" s="97"/>
      <c r="TVP304" s="97"/>
      <c r="TVQ304" s="97"/>
      <c r="TVR304" s="97"/>
      <c r="TVS304" s="97"/>
      <c r="TVT304" s="97"/>
      <c r="TVU304" s="97"/>
      <c r="TVV304" s="97"/>
      <c r="TVW304" s="97"/>
      <c r="TVX304" s="97"/>
      <c r="TVY304" s="97"/>
      <c r="TVZ304" s="97"/>
      <c r="TWA304" s="97"/>
      <c r="TWB304" s="97"/>
      <c r="TWC304" s="97"/>
      <c r="TWD304" s="97"/>
      <c r="TWE304" s="97"/>
      <c r="TWF304" s="97"/>
      <c r="TWG304" s="97"/>
      <c r="TWH304" s="97"/>
      <c r="TWI304" s="97"/>
      <c r="TWJ304" s="97"/>
      <c r="TWK304" s="97"/>
      <c r="TWL304" s="97"/>
      <c r="TWM304" s="97"/>
      <c r="TWN304" s="97"/>
      <c r="TWO304" s="97"/>
      <c r="TWP304" s="97"/>
      <c r="TWQ304" s="97"/>
      <c r="TWR304" s="97"/>
      <c r="TWS304" s="97"/>
      <c r="TWT304" s="97"/>
      <c r="TWU304" s="97"/>
      <c r="TWV304" s="97"/>
      <c r="TWW304" s="97"/>
      <c r="TWX304" s="97"/>
      <c r="TWY304" s="97"/>
      <c r="TWZ304" s="97"/>
      <c r="TXA304" s="97"/>
      <c r="TXB304" s="97"/>
      <c r="TXC304" s="97"/>
      <c r="TXD304" s="97"/>
      <c r="TXE304" s="97"/>
      <c r="TXF304" s="97"/>
      <c r="TXG304" s="97"/>
      <c r="TXH304" s="97"/>
      <c r="TXI304" s="97"/>
      <c r="TXJ304" s="97"/>
      <c r="TXK304" s="97"/>
      <c r="TXL304" s="97"/>
      <c r="TXM304" s="97"/>
      <c r="TXN304" s="97"/>
      <c r="TXO304" s="97"/>
      <c r="TXP304" s="97"/>
      <c r="TXQ304" s="97"/>
      <c r="TXR304" s="97"/>
      <c r="TXS304" s="97"/>
      <c r="TXT304" s="97"/>
      <c r="TXU304" s="97"/>
      <c r="TXV304" s="97"/>
      <c r="TXW304" s="97"/>
      <c r="TXX304" s="97"/>
      <c r="TXY304" s="97"/>
      <c r="TXZ304" s="97"/>
      <c r="TYA304" s="97"/>
      <c r="TYB304" s="97"/>
      <c r="TYC304" s="97"/>
      <c r="TYD304" s="97"/>
      <c r="TYE304" s="97"/>
      <c r="TYF304" s="97"/>
      <c r="TYG304" s="97"/>
      <c r="TYH304" s="97"/>
      <c r="TYI304" s="97"/>
      <c r="TYJ304" s="97"/>
      <c r="TYK304" s="97"/>
      <c r="TYL304" s="97"/>
      <c r="TYM304" s="97"/>
      <c r="TYN304" s="97"/>
      <c r="TYO304" s="97"/>
      <c r="TYP304" s="97"/>
      <c r="TYQ304" s="97"/>
      <c r="TYR304" s="97"/>
      <c r="TYS304" s="97"/>
      <c r="TYT304" s="97"/>
      <c r="TYU304" s="97"/>
      <c r="TYV304" s="97"/>
      <c r="TYW304" s="97"/>
      <c r="TYX304" s="97"/>
      <c r="TYY304" s="97"/>
      <c r="TYZ304" s="97"/>
      <c r="TZA304" s="97"/>
      <c r="TZB304" s="97"/>
      <c r="TZC304" s="97"/>
      <c r="TZD304" s="97"/>
      <c r="TZE304" s="97"/>
      <c r="TZF304" s="97"/>
      <c r="TZG304" s="97"/>
      <c r="TZH304" s="97"/>
      <c r="TZI304" s="97"/>
      <c r="TZJ304" s="97"/>
      <c r="TZK304" s="97"/>
      <c r="TZL304" s="97"/>
      <c r="TZM304" s="97"/>
      <c r="TZN304" s="97"/>
      <c r="TZO304" s="97"/>
      <c r="TZP304" s="97"/>
      <c r="TZQ304" s="97"/>
      <c r="TZR304" s="97"/>
      <c r="TZS304" s="97"/>
      <c r="TZT304" s="97"/>
      <c r="TZU304" s="97"/>
      <c r="TZV304" s="97"/>
      <c r="TZW304" s="97"/>
      <c r="TZX304" s="97"/>
      <c r="TZY304" s="97"/>
      <c r="TZZ304" s="97"/>
      <c r="UAA304" s="97"/>
      <c r="UAB304" s="97"/>
      <c r="UAC304" s="97"/>
      <c r="UAD304" s="97"/>
      <c r="UAE304" s="97"/>
      <c r="UAF304" s="97"/>
      <c r="UAG304" s="97"/>
      <c r="UAH304" s="97"/>
      <c r="UAI304" s="97"/>
      <c r="UAJ304" s="97"/>
      <c r="UAK304" s="97"/>
      <c r="UAL304" s="97"/>
      <c r="UAM304" s="97"/>
      <c r="UAN304" s="97"/>
      <c r="UAO304" s="97"/>
      <c r="UAP304" s="97"/>
      <c r="UAQ304" s="97"/>
      <c r="UAR304" s="97"/>
      <c r="UAS304" s="97"/>
      <c r="UAT304" s="97"/>
      <c r="UAU304" s="97"/>
      <c r="UAV304" s="97"/>
      <c r="UAW304" s="97"/>
      <c r="UAX304" s="97"/>
      <c r="UAY304" s="97"/>
      <c r="UAZ304" s="97"/>
      <c r="UBA304" s="97"/>
      <c r="UBB304" s="97"/>
      <c r="UBC304" s="97"/>
      <c r="UBD304" s="97"/>
      <c r="UBE304" s="97"/>
      <c r="UBF304" s="97"/>
      <c r="UBG304" s="97"/>
      <c r="UBH304" s="97"/>
      <c r="UBI304" s="97"/>
      <c r="UBJ304" s="97"/>
      <c r="UBK304" s="97"/>
      <c r="UBL304" s="97"/>
      <c r="UBM304" s="97"/>
      <c r="UBN304" s="97"/>
      <c r="UBO304" s="97"/>
      <c r="UBP304" s="97"/>
      <c r="UBQ304" s="97"/>
      <c r="UBR304" s="97"/>
      <c r="UBS304" s="97"/>
      <c r="UBT304" s="97"/>
      <c r="UBU304" s="97"/>
      <c r="UBV304" s="97"/>
      <c r="UBW304" s="97"/>
      <c r="UBX304" s="97"/>
      <c r="UBY304" s="97"/>
      <c r="UBZ304" s="97"/>
      <c r="UCA304" s="97"/>
      <c r="UCB304" s="97"/>
      <c r="UCC304" s="97"/>
      <c r="UCD304" s="97"/>
      <c r="UCE304" s="97"/>
      <c r="UCF304" s="97"/>
      <c r="UCG304" s="97"/>
      <c r="UCH304" s="97"/>
      <c r="UCI304" s="97"/>
      <c r="UCJ304" s="97"/>
      <c r="UCK304" s="97"/>
      <c r="UCL304" s="97"/>
      <c r="UCM304" s="97"/>
      <c r="UCN304" s="97"/>
      <c r="UCO304" s="97"/>
      <c r="UCP304" s="97"/>
      <c r="UCQ304" s="97"/>
      <c r="UCR304" s="97"/>
      <c r="UCS304" s="97"/>
      <c r="UCT304" s="97"/>
      <c r="UCU304" s="97"/>
      <c r="UCV304" s="97"/>
      <c r="UCW304" s="97"/>
      <c r="UCX304" s="97"/>
      <c r="UCY304" s="97"/>
      <c r="UCZ304" s="97"/>
      <c r="UDA304" s="97"/>
      <c r="UDB304" s="97"/>
      <c r="UDC304" s="97"/>
      <c r="UDD304" s="97"/>
      <c r="UDE304" s="97"/>
      <c r="UDF304" s="97"/>
      <c r="UDG304" s="97"/>
      <c r="UDH304" s="97"/>
      <c r="UDI304" s="97"/>
      <c r="UDJ304" s="97"/>
      <c r="UDK304" s="97"/>
      <c r="UDL304" s="97"/>
      <c r="UDM304" s="97"/>
      <c r="UDN304" s="97"/>
      <c r="UDO304" s="97"/>
      <c r="UDP304" s="97"/>
      <c r="UDQ304" s="97"/>
      <c r="UDR304" s="97"/>
      <c r="UDS304" s="97"/>
      <c r="UDT304" s="97"/>
      <c r="UDU304" s="97"/>
      <c r="UDV304" s="97"/>
      <c r="UDW304" s="97"/>
      <c r="UDX304" s="97"/>
      <c r="UDY304" s="97"/>
      <c r="UDZ304" s="97"/>
      <c r="UEA304" s="97"/>
      <c r="UEB304" s="97"/>
      <c r="UEC304" s="97"/>
      <c r="UED304" s="97"/>
      <c r="UEE304" s="97"/>
      <c r="UEF304" s="97"/>
      <c r="UEG304" s="97"/>
      <c r="UEH304" s="97"/>
      <c r="UEI304" s="97"/>
      <c r="UEJ304" s="97"/>
      <c r="UEK304" s="97"/>
      <c r="UEL304" s="97"/>
      <c r="UEM304" s="97"/>
      <c r="UEN304" s="97"/>
      <c r="UEO304" s="97"/>
      <c r="UEP304" s="97"/>
      <c r="UEQ304" s="97"/>
      <c r="UER304" s="97"/>
      <c r="UES304" s="97"/>
      <c r="UET304" s="97"/>
      <c r="UEU304" s="97"/>
      <c r="UEV304" s="97"/>
      <c r="UEW304" s="97"/>
      <c r="UEX304" s="97"/>
      <c r="UEY304" s="97"/>
      <c r="UEZ304" s="97"/>
      <c r="UFA304" s="97"/>
      <c r="UFB304" s="97"/>
      <c r="UFC304" s="97"/>
      <c r="UFD304" s="97"/>
      <c r="UFE304" s="97"/>
      <c r="UFF304" s="97"/>
      <c r="UFG304" s="97"/>
      <c r="UFH304" s="97"/>
      <c r="UFI304" s="97"/>
      <c r="UFJ304" s="97"/>
      <c r="UFK304" s="97"/>
      <c r="UFL304" s="97"/>
      <c r="UFM304" s="97"/>
      <c r="UFN304" s="97"/>
      <c r="UFO304" s="97"/>
      <c r="UFP304" s="97"/>
      <c r="UFQ304" s="97"/>
      <c r="UFR304" s="97"/>
      <c r="UFS304" s="97"/>
      <c r="UFT304" s="97"/>
      <c r="UFU304" s="97"/>
      <c r="UFV304" s="97"/>
      <c r="UFW304" s="97"/>
      <c r="UFX304" s="97"/>
      <c r="UFY304" s="97"/>
      <c r="UFZ304" s="97"/>
      <c r="UGA304" s="97"/>
      <c r="UGB304" s="97"/>
      <c r="UGC304" s="97"/>
      <c r="UGD304" s="97"/>
      <c r="UGE304" s="97"/>
      <c r="UGF304" s="97"/>
      <c r="UGG304" s="97"/>
      <c r="UGH304" s="97"/>
      <c r="UGI304" s="97"/>
      <c r="UGJ304" s="97"/>
      <c r="UGK304" s="97"/>
      <c r="UGL304" s="97"/>
      <c r="UGM304" s="97"/>
      <c r="UGN304" s="97"/>
      <c r="UGO304" s="97"/>
      <c r="UGP304" s="97"/>
      <c r="UGQ304" s="97"/>
      <c r="UGR304" s="97"/>
      <c r="UGS304" s="97"/>
      <c r="UGT304" s="97"/>
      <c r="UGU304" s="97"/>
      <c r="UGV304" s="97"/>
      <c r="UGW304" s="97"/>
      <c r="UGX304" s="97"/>
      <c r="UGY304" s="97"/>
      <c r="UGZ304" s="97"/>
      <c r="UHA304" s="97"/>
      <c r="UHB304" s="97"/>
      <c r="UHC304" s="97"/>
      <c r="UHD304" s="97"/>
      <c r="UHE304" s="97"/>
      <c r="UHF304" s="97"/>
      <c r="UHG304" s="97"/>
      <c r="UHH304" s="97"/>
      <c r="UHI304" s="97"/>
      <c r="UHJ304" s="97"/>
      <c r="UHK304" s="97"/>
      <c r="UHL304" s="97"/>
      <c r="UHM304" s="97"/>
      <c r="UHN304" s="97"/>
      <c r="UHO304" s="97"/>
      <c r="UHP304" s="97"/>
      <c r="UHQ304" s="97"/>
      <c r="UHR304" s="97"/>
      <c r="UHS304" s="97"/>
      <c r="UHT304" s="97"/>
      <c r="UHU304" s="97"/>
      <c r="UHV304" s="97"/>
      <c r="UHW304" s="97"/>
      <c r="UHX304" s="97"/>
      <c r="UHY304" s="97"/>
      <c r="UHZ304" s="97"/>
      <c r="UIA304" s="97"/>
      <c r="UIB304" s="97"/>
      <c r="UIC304" s="97"/>
      <c r="UID304" s="97"/>
      <c r="UIE304" s="97"/>
      <c r="UIF304" s="97"/>
      <c r="UIG304" s="97"/>
      <c r="UIH304" s="97"/>
      <c r="UII304" s="97"/>
      <c r="UIJ304" s="97"/>
      <c r="UIK304" s="97"/>
      <c r="UIL304" s="97"/>
      <c r="UIM304" s="97"/>
      <c r="UIN304" s="97"/>
      <c r="UIO304" s="97"/>
      <c r="UIP304" s="97"/>
      <c r="UIQ304" s="97"/>
      <c r="UIR304" s="97"/>
      <c r="UIS304" s="97"/>
      <c r="UIT304" s="97"/>
      <c r="UIU304" s="97"/>
      <c r="UIV304" s="97"/>
      <c r="UIW304" s="97"/>
      <c r="UIX304" s="97"/>
      <c r="UIY304" s="97"/>
      <c r="UIZ304" s="97"/>
      <c r="UJA304" s="97"/>
      <c r="UJB304" s="97"/>
      <c r="UJC304" s="97"/>
      <c r="UJD304" s="97"/>
      <c r="UJE304" s="97"/>
      <c r="UJF304" s="97"/>
      <c r="UJG304" s="97"/>
      <c r="UJH304" s="97"/>
      <c r="UJI304" s="97"/>
      <c r="UJJ304" s="97"/>
      <c r="UJK304" s="97"/>
      <c r="UJL304" s="97"/>
      <c r="UJM304" s="97"/>
      <c r="UJN304" s="97"/>
      <c r="UJO304" s="97"/>
      <c r="UJP304" s="97"/>
      <c r="UJQ304" s="97"/>
      <c r="UJR304" s="97"/>
      <c r="UJS304" s="97"/>
      <c r="UJT304" s="97"/>
      <c r="UJU304" s="97"/>
      <c r="UJV304" s="97"/>
      <c r="UJW304" s="97"/>
      <c r="UJX304" s="97"/>
      <c r="UJY304" s="97"/>
      <c r="UJZ304" s="97"/>
      <c r="UKA304" s="97"/>
      <c r="UKB304" s="97"/>
      <c r="UKC304" s="97"/>
      <c r="UKD304" s="97"/>
      <c r="UKE304" s="97"/>
      <c r="UKF304" s="97"/>
      <c r="UKG304" s="97"/>
      <c r="UKH304" s="97"/>
      <c r="UKI304" s="97"/>
      <c r="UKJ304" s="97"/>
      <c r="UKK304" s="97"/>
      <c r="UKL304" s="97"/>
      <c r="UKM304" s="97"/>
      <c r="UKN304" s="97"/>
      <c r="UKO304" s="97"/>
      <c r="UKP304" s="97"/>
      <c r="UKQ304" s="97"/>
      <c r="UKR304" s="97"/>
      <c r="UKS304" s="97"/>
      <c r="UKT304" s="97"/>
      <c r="UKU304" s="97"/>
      <c r="UKV304" s="97"/>
      <c r="UKW304" s="97"/>
      <c r="UKX304" s="97"/>
      <c r="UKY304" s="97"/>
      <c r="UKZ304" s="97"/>
      <c r="ULA304" s="97"/>
      <c r="ULB304" s="97"/>
      <c r="ULC304" s="97"/>
      <c r="ULD304" s="97"/>
      <c r="ULE304" s="97"/>
      <c r="ULF304" s="97"/>
      <c r="ULG304" s="97"/>
      <c r="ULH304" s="97"/>
      <c r="ULI304" s="97"/>
      <c r="ULJ304" s="97"/>
      <c r="ULK304" s="97"/>
      <c r="ULL304" s="97"/>
      <c r="ULM304" s="97"/>
      <c r="ULN304" s="97"/>
      <c r="ULO304" s="97"/>
      <c r="ULP304" s="97"/>
      <c r="ULQ304" s="97"/>
      <c r="ULR304" s="97"/>
      <c r="ULS304" s="97"/>
      <c r="ULT304" s="97"/>
      <c r="ULU304" s="97"/>
      <c r="ULV304" s="97"/>
      <c r="ULW304" s="97"/>
      <c r="ULX304" s="97"/>
      <c r="ULY304" s="97"/>
      <c r="ULZ304" s="97"/>
      <c r="UMA304" s="97"/>
      <c r="UMB304" s="97"/>
      <c r="UMC304" s="97"/>
      <c r="UMD304" s="97"/>
      <c r="UME304" s="97"/>
      <c r="UMF304" s="97"/>
      <c r="UMG304" s="97"/>
      <c r="UMH304" s="97"/>
      <c r="UMI304" s="97"/>
      <c r="UMJ304" s="97"/>
      <c r="UMK304" s="97"/>
      <c r="UML304" s="97"/>
      <c r="UMM304" s="97"/>
      <c r="UMN304" s="97"/>
      <c r="UMO304" s="97"/>
      <c r="UMP304" s="97"/>
      <c r="UMQ304" s="97"/>
      <c r="UMR304" s="97"/>
      <c r="UMS304" s="97"/>
      <c r="UMT304" s="97"/>
      <c r="UMU304" s="97"/>
      <c r="UMV304" s="97"/>
      <c r="UMW304" s="97"/>
      <c r="UMX304" s="97"/>
      <c r="UMY304" s="97"/>
      <c r="UMZ304" s="97"/>
      <c r="UNA304" s="97"/>
      <c r="UNB304" s="97"/>
      <c r="UNC304" s="97"/>
      <c r="UND304" s="97"/>
      <c r="UNE304" s="97"/>
      <c r="UNF304" s="97"/>
      <c r="UNG304" s="97"/>
      <c r="UNH304" s="97"/>
      <c r="UNI304" s="97"/>
      <c r="UNJ304" s="97"/>
      <c r="UNK304" s="97"/>
      <c r="UNL304" s="97"/>
      <c r="UNM304" s="97"/>
      <c r="UNN304" s="97"/>
      <c r="UNO304" s="97"/>
      <c r="UNP304" s="97"/>
      <c r="UNQ304" s="97"/>
      <c r="UNR304" s="97"/>
      <c r="UNS304" s="97"/>
      <c r="UNT304" s="97"/>
      <c r="UNU304" s="97"/>
      <c r="UNV304" s="97"/>
      <c r="UNW304" s="97"/>
      <c r="UNX304" s="97"/>
      <c r="UNY304" s="97"/>
      <c r="UNZ304" s="97"/>
      <c r="UOA304" s="97"/>
      <c r="UOB304" s="97"/>
      <c r="UOC304" s="97"/>
      <c r="UOD304" s="97"/>
      <c r="UOE304" s="97"/>
      <c r="UOF304" s="97"/>
      <c r="UOG304" s="97"/>
      <c r="UOH304" s="97"/>
      <c r="UOI304" s="97"/>
      <c r="UOJ304" s="97"/>
      <c r="UOK304" s="97"/>
      <c r="UOL304" s="97"/>
      <c r="UOM304" s="97"/>
      <c r="UON304" s="97"/>
      <c r="UOO304" s="97"/>
      <c r="UOP304" s="97"/>
      <c r="UOQ304" s="97"/>
      <c r="UOR304" s="97"/>
      <c r="UOS304" s="97"/>
      <c r="UOT304" s="97"/>
      <c r="UOU304" s="97"/>
      <c r="UOV304" s="97"/>
      <c r="UOW304" s="97"/>
      <c r="UOX304" s="97"/>
      <c r="UOY304" s="97"/>
      <c r="UOZ304" s="97"/>
      <c r="UPA304" s="97"/>
      <c r="UPB304" s="97"/>
      <c r="UPC304" s="97"/>
      <c r="UPD304" s="97"/>
      <c r="UPE304" s="97"/>
      <c r="UPF304" s="97"/>
      <c r="UPG304" s="97"/>
      <c r="UPH304" s="97"/>
      <c r="UPI304" s="97"/>
      <c r="UPJ304" s="97"/>
      <c r="UPK304" s="97"/>
      <c r="UPL304" s="97"/>
      <c r="UPM304" s="97"/>
      <c r="UPN304" s="97"/>
      <c r="UPO304" s="97"/>
      <c r="UPP304" s="97"/>
      <c r="UPQ304" s="97"/>
      <c r="UPR304" s="97"/>
      <c r="UPS304" s="97"/>
      <c r="UPT304" s="97"/>
      <c r="UPU304" s="97"/>
      <c r="UPV304" s="97"/>
      <c r="UPW304" s="97"/>
      <c r="UPX304" s="97"/>
      <c r="UPY304" s="97"/>
      <c r="UPZ304" s="97"/>
      <c r="UQA304" s="97"/>
      <c r="UQB304" s="97"/>
      <c r="UQC304" s="97"/>
      <c r="UQD304" s="97"/>
      <c r="UQE304" s="97"/>
      <c r="UQF304" s="97"/>
      <c r="UQG304" s="97"/>
      <c r="UQH304" s="97"/>
      <c r="UQI304" s="97"/>
      <c r="UQJ304" s="97"/>
      <c r="UQK304" s="97"/>
      <c r="UQL304" s="97"/>
      <c r="UQM304" s="97"/>
      <c r="UQN304" s="97"/>
      <c r="UQO304" s="97"/>
      <c r="UQP304" s="97"/>
      <c r="UQQ304" s="97"/>
      <c r="UQR304" s="97"/>
      <c r="UQS304" s="97"/>
      <c r="UQT304" s="97"/>
      <c r="UQU304" s="97"/>
      <c r="UQV304" s="97"/>
      <c r="UQW304" s="97"/>
      <c r="UQX304" s="97"/>
      <c r="UQY304" s="97"/>
      <c r="UQZ304" s="97"/>
      <c r="URA304" s="97"/>
      <c r="URB304" s="97"/>
      <c r="URC304" s="97"/>
      <c r="URD304" s="97"/>
      <c r="URE304" s="97"/>
      <c r="URF304" s="97"/>
      <c r="URG304" s="97"/>
      <c r="URH304" s="97"/>
      <c r="URI304" s="97"/>
      <c r="URJ304" s="97"/>
      <c r="URK304" s="97"/>
      <c r="URL304" s="97"/>
      <c r="URM304" s="97"/>
      <c r="URN304" s="97"/>
      <c r="URO304" s="97"/>
      <c r="URP304" s="97"/>
      <c r="URQ304" s="97"/>
      <c r="URR304" s="97"/>
      <c r="URS304" s="97"/>
      <c r="URT304" s="97"/>
      <c r="URU304" s="97"/>
      <c r="URV304" s="97"/>
      <c r="URW304" s="97"/>
      <c r="URX304" s="97"/>
      <c r="URY304" s="97"/>
      <c r="URZ304" s="97"/>
      <c r="USA304" s="97"/>
      <c r="USB304" s="97"/>
      <c r="USC304" s="97"/>
      <c r="USD304" s="97"/>
      <c r="USE304" s="97"/>
      <c r="USF304" s="97"/>
      <c r="USG304" s="97"/>
      <c r="USH304" s="97"/>
      <c r="USI304" s="97"/>
      <c r="USJ304" s="97"/>
      <c r="USK304" s="97"/>
      <c r="USL304" s="97"/>
      <c r="USM304" s="97"/>
      <c r="USN304" s="97"/>
      <c r="USO304" s="97"/>
      <c r="USP304" s="97"/>
      <c r="USQ304" s="97"/>
      <c r="USR304" s="97"/>
      <c r="USS304" s="97"/>
      <c r="UST304" s="97"/>
      <c r="USU304" s="97"/>
      <c r="USV304" s="97"/>
      <c r="USW304" s="97"/>
      <c r="USX304" s="97"/>
      <c r="USY304" s="97"/>
      <c r="USZ304" s="97"/>
      <c r="UTA304" s="97"/>
      <c r="UTB304" s="97"/>
      <c r="UTC304" s="97"/>
      <c r="UTD304" s="97"/>
      <c r="UTE304" s="97"/>
      <c r="UTF304" s="97"/>
      <c r="UTG304" s="97"/>
      <c r="UTH304" s="97"/>
      <c r="UTI304" s="97"/>
      <c r="UTJ304" s="97"/>
      <c r="UTK304" s="97"/>
      <c r="UTL304" s="97"/>
      <c r="UTM304" s="97"/>
      <c r="UTN304" s="97"/>
      <c r="UTO304" s="97"/>
      <c r="UTP304" s="97"/>
      <c r="UTQ304" s="97"/>
      <c r="UTR304" s="97"/>
      <c r="UTS304" s="97"/>
      <c r="UTT304" s="97"/>
      <c r="UTU304" s="97"/>
      <c r="UTV304" s="97"/>
      <c r="UTW304" s="97"/>
      <c r="UTX304" s="97"/>
      <c r="UTY304" s="97"/>
      <c r="UTZ304" s="97"/>
      <c r="UUA304" s="97"/>
      <c r="UUB304" s="97"/>
      <c r="UUC304" s="97"/>
      <c r="UUD304" s="97"/>
      <c r="UUE304" s="97"/>
      <c r="UUF304" s="97"/>
      <c r="UUG304" s="97"/>
      <c r="UUH304" s="97"/>
      <c r="UUI304" s="97"/>
      <c r="UUJ304" s="97"/>
      <c r="UUK304" s="97"/>
      <c r="UUL304" s="97"/>
      <c r="UUM304" s="97"/>
      <c r="UUN304" s="97"/>
      <c r="UUO304" s="97"/>
      <c r="UUP304" s="97"/>
      <c r="UUQ304" s="97"/>
      <c r="UUR304" s="97"/>
      <c r="UUS304" s="97"/>
      <c r="UUT304" s="97"/>
      <c r="UUU304" s="97"/>
      <c r="UUV304" s="97"/>
      <c r="UUW304" s="97"/>
      <c r="UUX304" s="97"/>
      <c r="UUY304" s="97"/>
      <c r="UUZ304" s="97"/>
      <c r="UVA304" s="97"/>
      <c r="UVB304" s="97"/>
      <c r="UVC304" s="97"/>
      <c r="UVD304" s="97"/>
      <c r="UVE304" s="97"/>
      <c r="UVF304" s="97"/>
      <c r="UVG304" s="97"/>
      <c r="UVH304" s="97"/>
      <c r="UVI304" s="97"/>
      <c r="UVJ304" s="97"/>
      <c r="UVK304" s="97"/>
      <c r="UVL304" s="97"/>
      <c r="UVM304" s="97"/>
      <c r="UVN304" s="97"/>
      <c r="UVO304" s="97"/>
      <c r="UVP304" s="97"/>
      <c r="UVQ304" s="97"/>
      <c r="UVR304" s="97"/>
      <c r="UVS304" s="97"/>
      <c r="UVT304" s="97"/>
      <c r="UVU304" s="97"/>
      <c r="UVV304" s="97"/>
      <c r="UVW304" s="97"/>
      <c r="UVX304" s="97"/>
      <c r="UVY304" s="97"/>
      <c r="UVZ304" s="97"/>
      <c r="UWA304" s="97"/>
      <c r="UWB304" s="97"/>
      <c r="UWC304" s="97"/>
      <c r="UWD304" s="97"/>
      <c r="UWE304" s="97"/>
      <c r="UWF304" s="97"/>
      <c r="UWG304" s="97"/>
      <c r="UWH304" s="97"/>
      <c r="UWI304" s="97"/>
      <c r="UWJ304" s="97"/>
      <c r="UWK304" s="97"/>
      <c r="UWL304" s="97"/>
      <c r="UWM304" s="97"/>
      <c r="UWN304" s="97"/>
      <c r="UWO304" s="97"/>
      <c r="UWP304" s="97"/>
      <c r="UWQ304" s="97"/>
      <c r="UWR304" s="97"/>
      <c r="UWS304" s="97"/>
      <c r="UWT304" s="97"/>
      <c r="UWU304" s="97"/>
      <c r="UWV304" s="97"/>
      <c r="UWW304" s="97"/>
      <c r="UWX304" s="97"/>
      <c r="UWY304" s="97"/>
      <c r="UWZ304" s="97"/>
      <c r="UXA304" s="97"/>
      <c r="UXB304" s="97"/>
      <c r="UXC304" s="97"/>
      <c r="UXD304" s="97"/>
      <c r="UXE304" s="97"/>
      <c r="UXF304" s="97"/>
      <c r="UXG304" s="97"/>
      <c r="UXH304" s="97"/>
      <c r="UXI304" s="97"/>
      <c r="UXJ304" s="97"/>
      <c r="UXK304" s="97"/>
      <c r="UXL304" s="97"/>
      <c r="UXM304" s="97"/>
      <c r="UXN304" s="97"/>
      <c r="UXO304" s="97"/>
      <c r="UXP304" s="97"/>
      <c r="UXQ304" s="97"/>
      <c r="UXR304" s="97"/>
      <c r="UXS304" s="97"/>
      <c r="UXT304" s="97"/>
      <c r="UXU304" s="97"/>
      <c r="UXV304" s="97"/>
      <c r="UXW304" s="97"/>
      <c r="UXX304" s="97"/>
      <c r="UXY304" s="97"/>
      <c r="UXZ304" s="97"/>
      <c r="UYA304" s="97"/>
      <c r="UYB304" s="97"/>
      <c r="UYC304" s="97"/>
      <c r="UYD304" s="97"/>
      <c r="UYE304" s="97"/>
      <c r="UYF304" s="97"/>
      <c r="UYG304" s="97"/>
      <c r="UYH304" s="97"/>
      <c r="UYI304" s="97"/>
      <c r="UYJ304" s="97"/>
      <c r="UYK304" s="97"/>
      <c r="UYL304" s="97"/>
      <c r="UYM304" s="97"/>
      <c r="UYN304" s="97"/>
      <c r="UYO304" s="97"/>
      <c r="UYP304" s="97"/>
      <c r="UYQ304" s="97"/>
      <c r="UYR304" s="97"/>
      <c r="UYS304" s="97"/>
      <c r="UYT304" s="97"/>
      <c r="UYU304" s="97"/>
      <c r="UYV304" s="97"/>
      <c r="UYW304" s="97"/>
      <c r="UYX304" s="97"/>
      <c r="UYY304" s="97"/>
      <c r="UYZ304" s="97"/>
      <c r="UZA304" s="97"/>
      <c r="UZB304" s="97"/>
      <c r="UZC304" s="97"/>
      <c r="UZD304" s="97"/>
      <c r="UZE304" s="97"/>
      <c r="UZF304" s="97"/>
      <c r="UZG304" s="97"/>
      <c r="UZH304" s="97"/>
      <c r="UZI304" s="97"/>
      <c r="UZJ304" s="97"/>
      <c r="UZK304" s="97"/>
      <c r="UZL304" s="97"/>
      <c r="UZM304" s="97"/>
      <c r="UZN304" s="97"/>
      <c r="UZO304" s="97"/>
      <c r="UZP304" s="97"/>
      <c r="UZQ304" s="97"/>
      <c r="UZR304" s="97"/>
      <c r="UZS304" s="97"/>
      <c r="UZT304" s="97"/>
      <c r="UZU304" s="97"/>
      <c r="UZV304" s="97"/>
      <c r="UZW304" s="97"/>
      <c r="UZX304" s="97"/>
      <c r="UZY304" s="97"/>
      <c r="UZZ304" s="97"/>
      <c r="VAA304" s="97"/>
      <c r="VAB304" s="97"/>
      <c r="VAC304" s="97"/>
      <c r="VAD304" s="97"/>
      <c r="VAE304" s="97"/>
      <c r="VAF304" s="97"/>
      <c r="VAG304" s="97"/>
      <c r="VAH304" s="97"/>
      <c r="VAI304" s="97"/>
      <c r="VAJ304" s="97"/>
      <c r="VAK304" s="97"/>
      <c r="VAL304" s="97"/>
      <c r="VAM304" s="97"/>
      <c r="VAN304" s="97"/>
      <c r="VAO304" s="97"/>
      <c r="VAP304" s="97"/>
      <c r="VAQ304" s="97"/>
      <c r="VAR304" s="97"/>
      <c r="VAS304" s="97"/>
      <c r="VAT304" s="97"/>
      <c r="VAU304" s="97"/>
      <c r="VAV304" s="97"/>
      <c r="VAW304" s="97"/>
      <c r="VAX304" s="97"/>
      <c r="VAY304" s="97"/>
      <c r="VAZ304" s="97"/>
      <c r="VBA304" s="97"/>
      <c r="VBB304" s="97"/>
      <c r="VBC304" s="97"/>
      <c r="VBD304" s="97"/>
      <c r="VBE304" s="97"/>
      <c r="VBF304" s="97"/>
      <c r="VBG304" s="97"/>
      <c r="VBH304" s="97"/>
      <c r="VBI304" s="97"/>
      <c r="VBJ304" s="97"/>
      <c r="VBK304" s="97"/>
      <c r="VBL304" s="97"/>
      <c r="VBM304" s="97"/>
      <c r="VBN304" s="97"/>
      <c r="VBO304" s="97"/>
      <c r="VBP304" s="97"/>
      <c r="VBQ304" s="97"/>
      <c r="VBR304" s="97"/>
      <c r="VBS304" s="97"/>
      <c r="VBT304" s="97"/>
      <c r="VBU304" s="97"/>
      <c r="VBV304" s="97"/>
      <c r="VBW304" s="97"/>
      <c r="VBX304" s="97"/>
      <c r="VBY304" s="97"/>
      <c r="VBZ304" s="97"/>
      <c r="VCA304" s="97"/>
      <c r="VCB304" s="97"/>
      <c r="VCC304" s="97"/>
      <c r="VCD304" s="97"/>
      <c r="VCE304" s="97"/>
      <c r="VCF304" s="97"/>
      <c r="VCG304" s="97"/>
      <c r="VCH304" s="97"/>
      <c r="VCI304" s="97"/>
      <c r="VCJ304" s="97"/>
      <c r="VCK304" s="97"/>
      <c r="VCL304" s="97"/>
      <c r="VCM304" s="97"/>
      <c r="VCN304" s="97"/>
      <c r="VCO304" s="97"/>
      <c r="VCP304" s="97"/>
      <c r="VCQ304" s="97"/>
      <c r="VCR304" s="97"/>
      <c r="VCS304" s="97"/>
      <c r="VCT304" s="97"/>
      <c r="VCU304" s="97"/>
      <c r="VCV304" s="97"/>
      <c r="VCW304" s="97"/>
      <c r="VCX304" s="97"/>
      <c r="VCY304" s="97"/>
      <c r="VCZ304" s="97"/>
      <c r="VDA304" s="97"/>
      <c r="VDB304" s="97"/>
      <c r="VDC304" s="97"/>
      <c r="VDD304" s="97"/>
      <c r="VDE304" s="97"/>
      <c r="VDF304" s="97"/>
      <c r="VDG304" s="97"/>
      <c r="VDH304" s="97"/>
      <c r="VDI304" s="97"/>
      <c r="VDJ304" s="97"/>
      <c r="VDK304" s="97"/>
      <c r="VDL304" s="97"/>
      <c r="VDM304" s="97"/>
      <c r="VDN304" s="97"/>
      <c r="VDO304" s="97"/>
      <c r="VDP304" s="97"/>
      <c r="VDQ304" s="97"/>
      <c r="VDR304" s="97"/>
      <c r="VDS304" s="97"/>
      <c r="VDT304" s="97"/>
      <c r="VDU304" s="97"/>
      <c r="VDV304" s="97"/>
      <c r="VDW304" s="97"/>
      <c r="VDX304" s="97"/>
      <c r="VDY304" s="97"/>
      <c r="VDZ304" s="97"/>
      <c r="VEA304" s="97"/>
      <c r="VEB304" s="97"/>
      <c r="VEC304" s="97"/>
      <c r="VED304" s="97"/>
      <c r="VEE304" s="97"/>
      <c r="VEF304" s="97"/>
      <c r="VEG304" s="97"/>
      <c r="VEH304" s="97"/>
      <c r="VEI304" s="97"/>
      <c r="VEJ304" s="97"/>
      <c r="VEK304" s="97"/>
      <c r="VEL304" s="97"/>
      <c r="VEM304" s="97"/>
      <c r="VEN304" s="97"/>
      <c r="VEO304" s="97"/>
      <c r="VEP304" s="97"/>
      <c r="VEQ304" s="97"/>
      <c r="VER304" s="97"/>
      <c r="VES304" s="97"/>
      <c r="VET304" s="97"/>
      <c r="VEU304" s="97"/>
      <c r="VEV304" s="97"/>
      <c r="VEW304" s="97"/>
      <c r="VEX304" s="97"/>
      <c r="VEY304" s="97"/>
      <c r="VEZ304" s="97"/>
      <c r="VFA304" s="97"/>
      <c r="VFB304" s="97"/>
      <c r="VFC304" s="97"/>
      <c r="VFD304" s="97"/>
      <c r="VFE304" s="97"/>
      <c r="VFF304" s="97"/>
      <c r="VFG304" s="97"/>
      <c r="VFH304" s="97"/>
      <c r="VFI304" s="97"/>
      <c r="VFJ304" s="97"/>
      <c r="VFK304" s="97"/>
      <c r="VFL304" s="97"/>
      <c r="VFM304" s="97"/>
      <c r="VFN304" s="97"/>
      <c r="VFO304" s="97"/>
      <c r="VFP304" s="97"/>
      <c r="VFQ304" s="97"/>
      <c r="VFR304" s="97"/>
      <c r="VFS304" s="97"/>
      <c r="VFT304" s="97"/>
      <c r="VFU304" s="97"/>
      <c r="VFV304" s="97"/>
      <c r="VFW304" s="97"/>
      <c r="VFX304" s="97"/>
      <c r="VFY304" s="97"/>
      <c r="VFZ304" s="97"/>
      <c r="VGA304" s="97"/>
      <c r="VGB304" s="97"/>
      <c r="VGC304" s="97"/>
      <c r="VGD304" s="97"/>
      <c r="VGE304" s="97"/>
      <c r="VGF304" s="97"/>
      <c r="VGG304" s="97"/>
      <c r="VGH304" s="97"/>
      <c r="VGI304" s="97"/>
      <c r="VGJ304" s="97"/>
      <c r="VGK304" s="97"/>
      <c r="VGL304" s="97"/>
      <c r="VGM304" s="97"/>
      <c r="VGN304" s="97"/>
      <c r="VGO304" s="97"/>
      <c r="VGP304" s="97"/>
      <c r="VGQ304" s="97"/>
      <c r="VGR304" s="97"/>
      <c r="VGS304" s="97"/>
      <c r="VGT304" s="97"/>
      <c r="VGU304" s="97"/>
      <c r="VGV304" s="97"/>
      <c r="VGW304" s="97"/>
      <c r="VGX304" s="97"/>
      <c r="VGY304" s="97"/>
      <c r="VGZ304" s="97"/>
      <c r="VHA304" s="97"/>
      <c r="VHB304" s="97"/>
      <c r="VHC304" s="97"/>
      <c r="VHD304" s="97"/>
      <c r="VHE304" s="97"/>
      <c r="VHF304" s="97"/>
      <c r="VHG304" s="97"/>
      <c r="VHH304" s="97"/>
      <c r="VHI304" s="97"/>
      <c r="VHJ304" s="97"/>
      <c r="VHK304" s="97"/>
      <c r="VHL304" s="97"/>
      <c r="VHM304" s="97"/>
      <c r="VHN304" s="97"/>
      <c r="VHO304" s="97"/>
      <c r="VHP304" s="97"/>
      <c r="VHQ304" s="97"/>
      <c r="VHR304" s="97"/>
      <c r="VHS304" s="97"/>
      <c r="VHT304" s="97"/>
      <c r="VHU304" s="97"/>
      <c r="VHV304" s="97"/>
      <c r="VHW304" s="97"/>
      <c r="VHX304" s="97"/>
      <c r="VHY304" s="97"/>
      <c r="VHZ304" s="97"/>
      <c r="VIA304" s="97"/>
      <c r="VIB304" s="97"/>
      <c r="VIC304" s="97"/>
      <c r="VID304" s="97"/>
      <c r="VIE304" s="97"/>
      <c r="VIF304" s="97"/>
      <c r="VIG304" s="97"/>
      <c r="VIH304" s="97"/>
      <c r="VII304" s="97"/>
      <c r="VIJ304" s="97"/>
      <c r="VIK304" s="97"/>
      <c r="VIL304" s="97"/>
      <c r="VIM304" s="97"/>
      <c r="VIN304" s="97"/>
      <c r="VIO304" s="97"/>
      <c r="VIP304" s="97"/>
      <c r="VIQ304" s="97"/>
      <c r="VIR304" s="97"/>
      <c r="VIS304" s="97"/>
      <c r="VIT304" s="97"/>
      <c r="VIU304" s="97"/>
      <c r="VIV304" s="97"/>
      <c r="VIW304" s="97"/>
      <c r="VIX304" s="97"/>
      <c r="VIY304" s="97"/>
      <c r="VIZ304" s="97"/>
      <c r="VJA304" s="97"/>
      <c r="VJB304" s="97"/>
      <c r="VJC304" s="97"/>
      <c r="VJD304" s="97"/>
      <c r="VJE304" s="97"/>
      <c r="VJF304" s="97"/>
      <c r="VJG304" s="97"/>
      <c r="VJH304" s="97"/>
      <c r="VJI304" s="97"/>
      <c r="VJJ304" s="97"/>
      <c r="VJK304" s="97"/>
      <c r="VJL304" s="97"/>
      <c r="VJM304" s="97"/>
      <c r="VJN304" s="97"/>
      <c r="VJO304" s="97"/>
      <c r="VJP304" s="97"/>
      <c r="VJQ304" s="97"/>
      <c r="VJR304" s="97"/>
      <c r="VJS304" s="97"/>
      <c r="VJT304" s="97"/>
      <c r="VJU304" s="97"/>
      <c r="VJV304" s="97"/>
      <c r="VJW304" s="97"/>
      <c r="VJX304" s="97"/>
      <c r="VJY304" s="97"/>
      <c r="VJZ304" s="97"/>
      <c r="VKA304" s="97"/>
      <c r="VKB304" s="97"/>
      <c r="VKC304" s="97"/>
      <c r="VKD304" s="97"/>
      <c r="VKE304" s="97"/>
      <c r="VKF304" s="97"/>
      <c r="VKG304" s="97"/>
      <c r="VKH304" s="97"/>
      <c r="VKI304" s="97"/>
      <c r="VKJ304" s="97"/>
      <c r="VKK304" s="97"/>
      <c r="VKL304" s="97"/>
      <c r="VKM304" s="97"/>
      <c r="VKN304" s="97"/>
      <c r="VKO304" s="97"/>
      <c r="VKP304" s="97"/>
      <c r="VKQ304" s="97"/>
      <c r="VKR304" s="97"/>
      <c r="VKS304" s="97"/>
      <c r="VKT304" s="97"/>
      <c r="VKU304" s="97"/>
      <c r="VKV304" s="97"/>
      <c r="VKW304" s="97"/>
      <c r="VKX304" s="97"/>
      <c r="VKY304" s="97"/>
      <c r="VKZ304" s="97"/>
      <c r="VLA304" s="97"/>
      <c r="VLB304" s="97"/>
      <c r="VLC304" s="97"/>
      <c r="VLD304" s="97"/>
      <c r="VLE304" s="97"/>
      <c r="VLF304" s="97"/>
      <c r="VLG304" s="97"/>
      <c r="VLH304" s="97"/>
      <c r="VLI304" s="97"/>
      <c r="VLJ304" s="97"/>
      <c r="VLK304" s="97"/>
      <c r="VLL304" s="97"/>
      <c r="VLM304" s="97"/>
      <c r="VLN304" s="97"/>
      <c r="VLO304" s="97"/>
      <c r="VLP304" s="97"/>
      <c r="VLQ304" s="97"/>
      <c r="VLR304" s="97"/>
      <c r="VLS304" s="97"/>
      <c r="VLT304" s="97"/>
      <c r="VLU304" s="97"/>
      <c r="VLV304" s="97"/>
      <c r="VLW304" s="97"/>
      <c r="VLX304" s="97"/>
      <c r="VLY304" s="97"/>
      <c r="VLZ304" s="97"/>
      <c r="VMA304" s="97"/>
      <c r="VMB304" s="97"/>
      <c r="VMC304" s="97"/>
      <c r="VMD304" s="97"/>
      <c r="VME304" s="97"/>
      <c r="VMF304" s="97"/>
      <c r="VMG304" s="97"/>
      <c r="VMH304" s="97"/>
      <c r="VMI304" s="97"/>
      <c r="VMJ304" s="97"/>
      <c r="VMK304" s="97"/>
      <c r="VML304" s="97"/>
      <c r="VMM304" s="97"/>
      <c r="VMN304" s="97"/>
      <c r="VMO304" s="97"/>
      <c r="VMP304" s="97"/>
      <c r="VMQ304" s="97"/>
      <c r="VMR304" s="97"/>
      <c r="VMS304" s="97"/>
      <c r="VMT304" s="97"/>
      <c r="VMU304" s="97"/>
      <c r="VMV304" s="97"/>
      <c r="VMW304" s="97"/>
      <c r="VMX304" s="97"/>
      <c r="VMY304" s="97"/>
      <c r="VMZ304" s="97"/>
      <c r="VNA304" s="97"/>
      <c r="VNB304" s="97"/>
      <c r="VNC304" s="97"/>
      <c r="VND304" s="97"/>
      <c r="VNE304" s="97"/>
      <c r="VNF304" s="97"/>
      <c r="VNG304" s="97"/>
      <c r="VNH304" s="97"/>
      <c r="VNI304" s="97"/>
      <c r="VNJ304" s="97"/>
      <c r="VNK304" s="97"/>
      <c r="VNL304" s="97"/>
      <c r="VNM304" s="97"/>
      <c r="VNN304" s="97"/>
      <c r="VNO304" s="97"/>
      <c r="VNP304" s="97"/>
      <c r="VNQ304" s="97"/>
      <c r="VNR304" s="97"/>
      <c r="VNS304" s="97"/>
      <c r="VNT304" s="97"/>
      <c r="VNU304" s="97"/>
      <c r="VNV304" s="97"/>
      <c r="VNW304" s="97"/>
      <c r="VNX304" s="97"/>
      <c r="VNY304" s="97"/>
      <c r="VNZ304" s="97"/>
      <c r="VOA304" s="97"/>
      <c r="VOB304" s="97"/>
      <c r="VOC304" s="97"/>
      <c r="VOD304" s="97"/>
      <c r="VOE304" s="97"/>
      <c r="VOF304" s="97"/>
      <c r="VOG304" s="97"/>
      <c r="VOH304" s="97"/>
      <c r="VOI304" s="97"/>
      <c r="VOJ304" s="97"/>
      <c r="VOK304" s="97"/>
      <c r="VOL304" s="97"/>
      <c r="VOM304" s="97"/>
      <c r="VON304" s="97"/>
      <c r="VOO304" s="97"/>
      <c r="VOP304" s="97"/>
      <c r="VOQ304" s="97"/>
      <c r="VOR304" s="97"/>
      <c r="VOS304" s="97"/>
      <c r="VOT304" s="97"/>
      <c r="VOU304" s="97"/>
      <c r="VOV304" s="97"/>
      <c r="VOW304" s="97"/>
      <c r="VOX304" s="97"/>
      <c r="VOY304" s="97"/>
      <c r="VOZ304" s="97"/>
      <c r="VPA304" s="97"/>
      <c r="VPB304" s="97"/>
      <c r="VPC304" s="97"/>
      <c r="VPD304" s="97"/>
      <c r="VPE304" s="97"/>
      <c r="VPF304" s="97"/>
      <c r="VPG304" s="97"/>
      <c r="VPH304" s="97"/>
      <c r="VPI304" s="97"/>
      <c r="VPJ304" s="97"/>
      <c r="VPK304" s="97"/>
      <c r="VPL304" s="97"/>
      <c r="VPM304" s="97"/>
      <c r="VPN304" s="97"/>
      <c r="VPO304" s="97"/>
      <c r="VPP304" s="97"/>
      <c r="VPQ304" s="97"/>
      <c r="VPR304" s="97"/>
      <c r="VPS304" s="97"/>
      <c r="VPT304" s="97"/>
      <c r="VPU304" s="97"/>
      <c r="VPV304" s="97"/>
      <c r="VPW304" s="97"/>
      <c r="VPX304" s="97"/>
      <c r="VPY304" s="97"/>
      <c r="VPZ304" s="97"/>
      <c r="VQA304" s="97"/>
      <c r="VQB304" s="97"/>
      <c r="VQC304" s="97"/>
      <c r="VQD304" s="97"/>
      <c r="VQE304" s="97"/>
      <c r="VQF304" s="97"/>
      <c r="VQG304" s="97"/>
      <c r="VQH304" s="97"/>
      <c r="VQI304" s="97"/>
      <c r="VQJ304" s="97"/>
      <c r="VQK304" s="97"/>
      <c r="VQL304" s="97"/>
      <c r="VQM304" s="97"/>
      <c r="VQN304" s="97"/>
      <c r="VQO304" s="97"/>
      <c r="VQP304" s="97"/>
      <c r="VQQ304" s="97"/>
      <c r="VQR304" s="97"/>
      <c r="VQS304" s="97"/>
      <c r="VQT304" s="97"/>
      <c r="VQU304" s="97"/>
      <c r="VQV304" s="97"/>
      <c r="VQW304" s="97"/>
      <c r="VQX304" s="97"/>
      <c r="VQY304" s="97"/>
      <c r="VQZ304" s="97"/>
      <c r="VRA304" s="97"/>
      <c r="VRB304" s="97"/>
      <c r="VRC304" s="97"/>
      <c r="VRD304" s="97"/>
      <c r="VRE304" s="97"/>
      <c r="VRF304" s="97"/>
      <c r="VRG304" s="97"/>
      <c r="VRH304" s="97"/>
      <c r="VRI304" s="97"/>
      <c r="VRJ304" s="97"/>
      <c r="VRK304" s="97"/>
      <c r="VRL304" s="97"/>
      <c r="VRM304" s="97"/>
      <c r="VRN304" s="97"/>
      <c r="VRO304" s="97"/>
      <c r="VRP304" s="97"/>
      <c r="VRQ304" s="97"/>
      <c r="VRR304" s="97"/>
      <c r="VRS304" s="97"/>
      <c r="VRT304" s="97"/>
      <c r="VRU304" s="97"/>
      <c r="VRV304" s="97"/>
      <c r="VRW304" s="97"/>
      <c r="VRX304" s="97"/>
      <c r="VRY304" s="97"/>
      <c r="VRZ304" s="97"/>
      <c r="VSA304" s="97"/>
      <c r="VSB304" s="97"/>
      <c r="VSC304" s="97"/>
      <c r="VSD304" s="97"/>
      <c r="VSE304" s="97"/>
      <c r="VSF304" s="97"/>
      <c r="VSG304" s="97"/>
      <c r="VSH304" s="97"/>
      <c r="VSI304" s="97"/>
      <c r="VSJ304" s="97"/>
      <c r="VSK304" s="97"/>
      <c r="VSL304" s="97"/>
      <c r="VSM304" s="97"/>
      <c r="VSN304" s="97"/>
      <c r="VSO304" s="97"/>
      <c r="VSP304" s="97"/>
      <c r="VSQ304" s="97"/>
      <c r="VSR304" s="97"/>
      <c r="VSS304" s="97"/>
      <c r="VST304" s="97"/>
      <c r="VSU304" s="97"/>
      <c r="VSV304" s="97"/>
      <c r="VSW304" s="97"/>
      <c r="VSX304" s="97"/>
      <c r="VSY304" s="97"/>
      <c r="VSZ304" s="97"/>
      <c r="VTA304" s="97"/>
      <c r="VTB304" s="97"/>
      <c r="VTC304" s="97"/>
      <c r="VTD304" s="97"/>
      <c r="VTE304" s="97"/>
      <c r="VTF304" s="97"/>
      <c r="VTG304" s="97"/>
      <c r="VTH304" s="97"/>
      <c r="VTI304" s="97"/>
      <c r="VTJ304" s="97"/>
      <c r="VTK304" s="97"/>
      <c r="VTL304" s="97"/>
      <c r="VTM304" s="97"/>
      <c r="VTN304" s="97"/>
      <c r="VTO304" s="97"/>
      <c r="VTP304" s="97"/>
      <c r="VTQ304" s="97"/>
      <c r="VTR304" s="97"/>
      <c r="VTS304" s="97"/>
      <c r="VTT304" s="97"/>
      <c r="VTU304" s="97"/>
      <c r="VTV304" s="97"/>
      <c r="VTW304" s="97"/>
      <c r="VTX304" s="97"/>
      <c r="VTY304" s="97"/>
      <c r="VTZ304" s="97"/>
      <c r="VUA304" s="97"/>
      <c r="VUB304" s="97"/>
      <c r="VUC304" s="97"/>
      <c r="VUD304" s="97"/>
      <c r="VUE304" s="97"/>
      <c r="VUF304" s="97"/>
      <c r="VUG304" s="97"/>
      <c r="VUH304" s="97"/>
      <c r="VUI304" s="97"/>
      <c r="VUJ304" s="97"/>
      <c r="VUK304" s="97"/>
      <c r="VUL304" s="97"/>
      <c r="VUM304" s="97"/>
      <c r="VUN304" s="97"/>
      <c r="VUO304" s="97"/>
      <c r="VUP304" s="97"/>
      <c r="VUQ304" s="97"/>
      <c r="VUR304" s="97"/>
      <c r="VUS304" s="97"/>
      <c r="VUT304" s="97"/>
      <c r="VUU304" s="97"/>
      <c r="VUV304" s="97"/>
      <c r="VUW304" s="97"/>
      <c r="VUX304" s="97"/>
      <c r="VUY304" s="97"/>
      <c r="VUZ304" s="97"/>
      <c r="VVA304" s="97"/>
      <c r="VVB304" s="97"/>
      <c r="VVC304" s="97"/>
      <c r="VVD304" s="97"/>
      <c r="VVE304" s="97"/>
      <c r="VVF304" s="97"/>
      <c r="VVG304" s="97"/>
      <c r="VVH304" s="97"/>
      <c r="VVI304" s="97"/>
      <c r="VVJ304" s="97"/>
      <c r="VVK304" s="97"/>
      <c r="VVL304" s="97"/>
      <c r="VVM304" s="97"/>
      <c r="VVN304" s="97"/>
      <c r="VVO304" s="97"/>
      <c r="VVP304" s="97"/>
      <c r="VVQ304" s="97"/>
      <c r="VVR304" s="97"/>
      <c r="VVS304" s="97"/>
      <c r="VVT304" s="97"/>
      <c r="VVU304" s="97"/>
      <c r="VVV304" s="97"/>
      <c r="VVW304" s="97"/>
      <c r="VVX304" s="97"/>
      <c r="VVY304" s="97"/>
      <c r="VVZ304" s="97"/>
      <c r="VWA304" s="97"/>
      <c r="VWB304" s="97"/>
      <c r="VWC304" s="97"/>
      <c r="VWD304" s="97"/>
      <c r="VWE304" s="97"/>
      <c r="VWF304" s="97"/>
      <c r="VWG304" s="97"/>
      <c r="VWH304" s="97"/>
      <c r="VWI304" s="97"/>
      <c r="VWJ304" s="97"/>
      <c r="VWK304" s="97"/>
      <c r="VWL304" s="97"/>
      <c r="VWM304" s="97"/>
      <c r="VWN304" s="97"/>
      <c r="VWO304" s="97"/>
      <c r="VWP304" s="97"/>
      <c r="VWQ304" s="97"/>
      <c r="VWR304" s="97"/>
      <c r="VWS304" s="97"/>
      <c r="VWT304" s="97"/>
      <c r="VWU304" s="97"/>
      <c r="VWV304" s="97"/>
      <c r="VWW304" s="97"/>
      <c r="VWX304" s="97"/>
      <c r="VWY304" s="97"/>
      <c r="VWZ304" s="97"/>
      <c r="VXA304" s="97"/>
      <c r="VXB304" s="97"/>
      <c r="VXC304" s="97"/>
      <c r="VXD304" s="97"/>
      <c r="VXE304" s="97"/>
      <c r="VXF304" s="97"/>
      <c r="VXG304" s="97"/>
      <c r="VXH304" s="97"/>
      <c r="VXI304" s="97"/>
      <c r="VXJ304" s="97"/>
      <c r="VXK304" s="97"/>
      <c r="VXL304" s="97"/>
      <c r="VXM304" s="97"/>
      <c r="VXN304" s="97"/>
      <c r="VXO304" s="97"/>
      <c r="VXP304" s="97"/>
      <c r="VXQ304" s="97"/>
      <c r="VXR304" s="97"/>
      <c r="VXS304" s="97"/>
      <c r="VXT304" s="97"/>
      <c r="VXU304" s="97"/>
      <c r="VXV304" s="97"/>
      <c r="VXW304" s="97"/>
      <c r="VXX304" s="97"/>
      <c r="VXY304" s="97"/>
      <c r="VXZ304" s="97"/>
      <c r="VYA304" s="97"/>
      <c r="VYB304" s="97"/>
      <c r="VYC304" s="97"/>
      <c r="VYD304" s="97"/>
      <c r="VYE304" s="97"/>
      <c r="VYF304" s="97"/>
      <c r="VYG304" s="97"/>
      <c r="VYH304" s="97"/>
      <c r="VYI304" s="97"/>
      <c r="VYJ304" s="97"/>
      <c r="VYK304" s="97"/>
      <c r="VYL304" s="97"/>
      <c r="VYM304" s="97"/>
      <c r="VYN304" s="97"/>
      <c r="VYO304" s="97"/>
      <c r="VYP304" s="97"/>
      <c r="VYQ304" s="97"/>
      <c r="VYR304" s="97"/>
      <c r="VYS304" s="97"/>
      <c r="VYT304" s="97"/>
      <c r="VYU304" s="97"/>
      <c r="VYV304" s="97"/>
      <c r="VYW304" s="97"/>
      <c r="VYX304" s="97"/>
      <c r="VYY304" s="97"/>
      <c r="VYZ304" s="97"/>
      <c r="VZA304" s="97"/>
      <c r="VZB304" s="97"/>
      <c r="VZC304" s="97"/>
      <c r="VZD304" s="97"/>
      <c r="VZE304" s="97"/>
      <c r="VZF304" s="97"/>
      <c r="VZG304" s="97"/>
      <c r="VZH304" s="97"/>
      <c r="VZI304" s="97"/>
      <c r="VZJ304" s="97"/>
      <c r="VZK304" s="97"/>
      <c r="VZL304" s="97"/>
      <c r="VZM304" s="97"/>
      <c r="VZN304" s="97"/>
      <c r="VZO304" s="97"/>
      <c r="VZP304" s="97"/>
      <c r="VZQ304" s="97"/>
      <c r="VZR304" s="97"/>
      <c r="VZS304" s="97"/>
      <c r="VZT304" s="97"/>
      <c r="VZU304" s="97"/>
      <c r="VZV304" s="97"/>
      <c r="VZW304" s="97"/>
      <c r="VZX304" s="97"/>
      <c r="VZY304" s="97"/>
      <c r="VZZ304" s="97"/>
      <c r="WAA304" s="97"/>
      <c r="WAB304" s="97"/>
      <c r="WAC304" s="97"/>
      <c r="WAD304" s="97"/>
      <c r="WAE304" s="97"/>
      <c r="WAF304" s="97"/>
      <c r="WAG304" s="97"/>
      <c r="WAH304" s="97"/>
      <c r="WAI304" s="97"/>
      <c r="WAJ304" s="97"/>
      <c r="WAK304" s="97"/>
      <c r="WAL304" s="97"/>
      <c r="WAM304" s="97"/>
      <c r="WAN304" s="97"/>
      <c r="WAO304" s="97"/>
      <c r="WAP304" s="97"/>
      <c r="WAQ304" s="97"/>
      <c r="WAR304" s="97"/>
      <c r="WAS304" s="97"/>
      <c r="WAT304" s="97"/>
      <c r="WAU304" s="97"/>
      <c r="WAV304" s="97"/>
      <c r="WAW304" s="97"/>
      <c r="WAX304" s="97"/>
      <c r="WAY304" s="97"/>
      <c r="WAZ304" s="97"/>
      <c r="WBA304" s="97"/>
      <c r="WBB304" s="97"/>
      <c r="WBC304" s="97"/>
      <c r="WBD304" s="97"/>
      <c r="WBE304" s="97"/>
      <c r="WBF304" s="97"/>
      <c r="WBG304" s="97"/>
      <c r="WBH304" s="97"/>
      <c r="WBI304" s="97"/>
      <c r="WBJ304" s="97"/>
      <c r="WBK304" s="97"/>
      <c r="WBL304" s="97"/>
      <c r="WBM304" s="97"/>
      <c r="WBN304" s="97"/>
      <c r="WBO304" s="97"/>
      <c r="WBP304" s="97"/>
      <c r="WBQ304" s="97"/>
      <c r="WBR304" s="97"/>
      <c r="WBS304" s="97"/>
      <c r="WBT304" s="97"/>
      <c r="WBU304" s="97"/>
      <c r="WBV304" s="97"/>
      <c r="WBW304" s="97"/>
      <c r="WBX304" s="97"/>
      <c r="WBY304" s="97"/>
      <c r="WBZ304" s="97"/>
      <c r="WCA304" s="97"/>
      <c r="WCB304" s="97"/>
      <c r="WCC304" s="97"/>
      <c r="WCD304" s="97"/>
      <c r="WCE304" s="97"/>
      <c r="WCF304" s="97"/>
      <c r="WCG304" s="97"/>
      <c r="WCH304" s="97"/>
      <c r="WCI304" s="97"/>
      <c r="WCJ304" s="97"/>
      <c r="WCK304" s="97"/>
      <c r="WCL304" s="97"/>
      <c r="WCM304" s="97"/>
      <c r="WCN304" s="97"/>
      <c r="WCO304" s="97"/>
      <c r="WCP304" s="97"/>
      <c r="WCQ304" s="97"/>
      <c r="WCR304" s="97"/>
      <c r="WCS304" s="97"/>
      <c r="WCT304" s="97"/>
      <c r="WCU304" s="97"/>
      <c r="WCV304" s="97"/>
      <c r="WCW304" s="97"/>
      <c r="WCX304" s="97"/>
      <c r="WCY304" s="97"/>
      <c r="WCZ304" s="97"/>
      <c r="WDA304" s="97"/>
      <c r="WDB304" s="97"/>
      <c r="WDC304" s="97"/>
      <c r="WDD304" s="97"/>
      <c r="WDE304" s="97"/>
      <c r="WDF304" s="97"/>
      <c r="WDG304" s="97"/>
      <c r="WDH304" s="97"/>
      <c r="WDI304" s="97"/>
      <c r="WDJ304" s="97"/>
      <c r="WDK304" s="97"/>
      <c r="WDL304" s="97"/>
      <c r="WDM304" s="97"/>
      <c r="WDN304" s="97"/>
      <c r="WDO304" s="97"/>
      <c r="WDP304" s="97"/>
      <c r="WDQ304" s="97"/>
      <c r="WDR304" s="97"/>
      <c r="WDS304" s="97"/>
      <c r="WDT304" s="97"/>
      <c r="WDU304" s="97"/>
      <c r="WDV304" s="97"/>
      <c r="WDW304" s="97"/>
      <c r="WDX304" s="97"/>
      <c r="WDY304" s="97"/>
      <c r="WDZ304" s="97"/>
      <c r="WEA304" s="97"/>
      <c r="WEB304" s="97"/>
      <c r="WEC304" s="97"/>
      <c r="WED304" s="97"/>
      <c r="WEE304" s="97"/>
      <c r="WEF304" s="97"/>
      <c r="WEG304" s="97"/>
      <c r="WEH304" s="97"/>
      <c r="WEI304" s="97"/>
      <c r="WEJ304" s="97"/>
      <c r="WEK304" s="97"/>
      <c r="WEL304" s="97"/>
      <c r="WEM304" s="97"/>
      <c r="WEN304" s="97"/>
      <c r="WEO304" s="97"/>
      <c r="WEP304" s="97"/>
      <c r="WEQ304" s="97"/>
      <c r="WER304" s="97"/>
      <c r="WES304" s="97"/>
      <c r="WET304" s="97"/>
      <c r="WEU304" s="97"/>
      <c r="WEV304" s="97"/>
      <c r="WEW304" s="97"/>
      <c r="WEX304" s="97"/>
      <c r="WEY304" s="97"/>
      <c r="WEZ304" s="97"/>
      <c r="WFA304" s="97"/>
      <c r="WFB304" s="97"/>
      <c r="WFC304" s="97"/>
      <c r="WFD304" s="97"/>
      <c r="WFE304" s="97"/>
      <c r="WFF304" s="97"/>
      <c r="WFG304" s="97"/>
      <c r="WFH304" s="97"/>
      <c r="WFI304" s="97"/>
      <c r="WFJ304" s="97"/>
      <c r="WFK304" s="97"/>
      <c r="WFL304" s="97"/>
      <c r="WFM304" s="97"/>
      <c r="WFN304" s="97"/>
      <c r="WFO304" s="97"/>
      <c r="WFP304" s="97"/>
      <c r="WFQ304" s="97"/>
      <c r="WFR304" s="97"/>
      <c r="WFS304" s="97"/>
      <c r="WFT304" s="97"/>
      <c r="WFU304" s="97"/>
      <c r="WFV304" s="97"/>
      <c r="WFW304" s="97"/>
      <c r="WFX304" s="97"/>
      <c r="WFY304" s="97"/>
      <c r="WFZ304" s="97"/>
      <c r="WGA304" s="97"/>
      <c r="WGB304" s="97"/>
      <c r="WGC304" s="97"/>
      <c r="WGD304" s="97"/>
      <c r="WGE304" s="97"/>
      <c r="WGF304" s="97"/>
      <c r="WGG304" s="97"/>
      <c r="WGH304" s="97"/>
      <c r="WGI304" s="97"/>
      <c r="WGJ304" s="97"/>
      <c r="WGK304" s="97"/>
      <c r="WGL304" s="97"/>
      <c r="WGM304" s="97"/>
      <c r="WGN304" s="97"/>
      <c r="WGO304" s="97"/>
      <c r="WGP304" s="97"/>
      <c r="WGQ304" s="97"/>
      <c r="WGR304" s="97"/>
      <c r="WGS304" s="97"/>
      <c r="WGT304" s="97"/>
      <c r="WGU304" s="97"/>
      <c r="WGV304" s="97"/>
      <c r="WGW304" s="97"/>
      <c r="WGX304" s="97"/>
      <c r="WGY304" s="97"/>
      <c r="WGZ304" s="97"/>
      <c r="WHA304" s="97"/>
      <c r="WHB304" s="97"/>
      <c r="WHC304" s="97"/>
      <c r="WHD304" s="97"/>
      <c r="WHE304" s="97"/>
      <c r="WHF304" s="97"/>
      <c r="WHG304" s="97"/>
      <c r="WHH304" s="97"/>
      <c r="WHI304" s="97"/>
      <c r="WHJ304" s="97"/>
      <c r="WHK304" s="97"/>
      <c r="WHL304" s="97"/>
      <c r="WHM304" s="97"/>
      <c r="WHN304" s="97"/>
      <c r="WHO304" s="97"/>
      <c r="WHP304" s="97"/>
      <c r="WHQ304" s="97"/>
      <c r="WHR304" s="97"/>
      <c r="WHS304" s="97"/>
      <c r="WHT304" s="97"/>
      <c r="WHU304" s="97"/>
      <c r="WHV304" s="97"/>
      <c r="WHW304" s="97"/>
      <c r="WHX304" s="97"/>
      <c r="WHY304" s="97"/>
      <c r="WHZ304" s="97"/>
      <c r="WIA304" s="97"/>
      <c r="WIB304" s="97"/>
      <c r="WIC304" s="97"/>
      <c r="WID304" s="97"/>
      <c r="WIE304" s="97"/>
      <c r="WIF304" s="97"/>
      <c r="WIG304" s="97"/>
      <c r="WIH304" s="97"/>
      <c r="WII304" s="97"/>
      <c r="WIJ304" s="97"/>
      <c r="WIK304" s="97"/>
      <c r="WIL304" s="97"/>
      <c r="WIM304" s="97"/>
      <c r="WIN304" s="97"/>
      <c r="WIO304" s="97"/>
      <c r="WIP304" s="97"/>
      <c r="WIQ304" s="97"/>
      <c r="WIR304" s="97"/>
      <c r="WIS304" s="97"/>
      <c r="WIT304" s="97"/>
      <c r="WIU304" s="97"/>
      <c r="WIV304" s="97"/>
      <c r="WIW304" s="97"/>
      <c r="WIX304" s="97"/>
      <c r="WIY304" s="97"/>
      <c r="WIZ304" s="97"/>
      <c r="WJA304" s="97"/>
      <c r="WJB304" s="97"/>
      <c r="WJC304" s="97"/>
      <c r="WJD304" s="97"/>
      <c r="WJE304" s="97"/>
      <c r="WJF304" s="97"/>
      <c r="WJG304" s="97"/>
      <c r="WJH304" s="97"/>
      <c r="WJI304" s="97"/>
      <c r="WJJ304" s="97"/>
      <c r="WJK304" s="97"/>
      <c r="WJL304" s="97"/>
      <c r="WJM304" s="97"/>
      <c r="WJN304" s="97"/>
      <c r="WJO304" s="97"/>
      <c r="WJP304" s="97"/>
      <c r="WJQ304" s="97"/>
      <c r="WJR304" s="97"/>
      <c r="WJS304" s="97"/>
      <c r="WJT304" s="97"/>
      <c r="WJU304" s="97"/>
      <c r="WJV304" s="97"/>
      <c r="WJW304" s="97"/>
      <c r="WJX304" s="97"/>
      <c r="WJY304" s="97"/>
      <c r="WJZ304" s="97"/>
      <c r="WKA304" s="97"/>
      <c r="WKB304" s="97"/>
      <c r="WKC304" s="97"/>
      <c r="WKD304" s="97"/>
      <c r="WKE304" s="97"/>
      <c r="WKF304" s="97"/>
      <c r="WKG304" s="97"/>
      <c r="WKH304" s="97"/>
      <c r="WKI304" s="97"/>
      <c r="WKJ304" s="97"/>
      <c r="WKK304" s="97"/>
      <c r="WKL304" s="97"/>
      <c r="WKM304" s="97"/>
      <c r="WKN304" s="97"/>
      <c r="WKO304" s="97"/>
      <c r="WKP304" s="97"/>
      <c r="WKQ304" s="97"/>
      <c r="WKR304" s="97"/>
      <c r="WKS304" s="97"/>
      <c r="WKT304" s="97"/>
      <c r="WKU304" s="97"/>
      <c r="WKV304" s="97"/>
      <c r="WKW304" s="97"/>
      <c r="WKX304" s="97"/>
      <c r="WKY304" s="97"/>
      <c r="WKZ304" s="97"/>
      <c r="WLA304" s="97"/>
      <c r="WLB304" s="97"/>
      <c r="WLC304" s="97"/>
      <c r="WLD304" s="97"/>
      <c r="WLE304" s="97"/>
      <c r="WLF304" s="97"/>
      <c r="WLG304" s="97"/>
      <c r="WLH304" s="97"/>
      <c r="WLI304" s="97"/>
      <c r="WLJ304" s="97"/>
      <c r="WLK304" s="97"/>
      <c r="WLL304" s="97"/>
      <c r="WLM304" s="97"/>
      <c r="WLN304" s="97"/>
      <c r="WLO304" s="97"/>
      <c r="WLP304" s="97"/>
      <c r="WLQ304" s="97"/>
      <c r="WLR304" s="97"/>
      <c r="WLS304" s="97"/>
      <c r="WLT304" s="97"/>
      <c r="WLU304" s="97"/>
      <c r="WLV304" s="97"/>
      <c r="WLW304" s="97"/>
      <c r="WLX304" s="97"/>
      <c r="WLY304" s="97"/>
      <c r="WLZ304" s="97"/>
      <c r="WMA304" s="97"/>
      <c r="WMB304" s="97"/>
      <c r="WMC304" s="97"/>
      <c r="WMD304" s="97"/>
      <c r="WME304" s="97"/>
      <c r="WMF304" s="97"/>
      <c r="WMG304" s="97"/>
      <c r="WMH304" s="97"/>
      <c r="WMI304" s="97"/>
      <c r="WMJ304" s="97"/>
      <c r="WMK304" s="97"/>
      <c r="WML304" s="97"/>
      <c r="WMM304" s="97"/>
      <c r="WMN304" s="97"/>
      <c r="WMO304" s="97"/>
      <c r="WMP304" s="97"/>
      <c r="WMQ304" s="97"/>
      <c r="WMR304" s="97"/>
      <c r="WMS304" s="97"/>
      <c r="WMT304" s="97"/>
      <c r="WMU304" s="97"/>
      <c r="WMV304" s="97"/>
      <c r="WMW304" s="97"/>
      <c r="WMX304" s="97"/>
      <c r="WMY304" s="97"/>
      <c r="WMZ304" s="97"/>
      <c r="WNA304" s="97"/>
      <c r="WNB304" s="97"/>
      <c r="WNC304" s="97"/>
      <c r="WND304" s="97"/>
      <c r="WNE304" s="97"/>
      <c r="WNF304" s="97"/>
      <c r="WNG304" s="97"/>
      <c r="WNH304" s="97"/>
      <c r="WNI304" s="97"/>
      <c r="WNJ304" s="97"/>
      <c r="WNK304" s="97"/>
      <c r="WNL304" s="97"/>
      <c r="WNM304" s="97"/>
      <c r="WNN304" s="97"/>
      <c r="WNO304" s="97"/>
      <c r="WNP304" s="97"/>
      <c r="WNQ304" s="97"/>
      <c r="WNR304" s="97"/>
      <c r="WNS304" s="97"/>
      <c r="WNT304" s="97"/>
      <c r="WNU304" s="97"/>
      <c r="WNV304" s="97"/>
      <c r="WNW304" s="97"/>
      <c r="WNX304" s="97"/>
      <c r="WNY304" s="97"/>
      <c r="WNZ304" s="97"/>
      <c r="WOA304" s="97"/>
      <c r="WOB304" s="97"/>
      <c r="WOC304" s="97"/>
      <c r="WOD304" s="97"/>
      <c r="WOE304" s="97"/>
      <c r="WOF304" s="97"/>
      <c r="WOG304" s="97"/>
      <c r="WOH304" s="97"/>
      <c r="WOI304" s="97"/>
      <c r="WOJ304" s="97"/>
      <c r="WOK304" s="97"/>
      <c r="WOL304" s="97"/>
      <c r="WOM304" s="97"/>
      <c r="WON304" s="97"/>
      <c r="WOO304" s="97"/>
      <c r="WOP304" s="97"/>
      <c r="WOQ304" s="97"/>
      <c r="WOR304" s="97"/>
      <c r="WOS304" s="97"/>
      <c r="WOT304" s="97"/>
      <c r="WOU304" s="97"/>
      <c r="WOV304" s="97"/>
      <c r="WOW304" s="97"/>
      <c r="WOX304" s="97"/>
      <c r="WOY304" s="97"/>
      <c r="WOZ304" s="97"/>
      <c r="WPA304" s="97"/>
      <c r="WPB304" s="97"/>
      <c r="WPC304" s="97"/>
      <c r="WPD304" s="97"/>
      <c r="WPE304" s="97"/>
      <c r="WPF304" s="97"/>
      <c r="WPG304" s="97"/>
      <c r="WPH304" s="97"/>
      <c r="WPI304" s="97"/>
      <c r="WPJ304" s="97"/>
      <c r="WPK304" s="97"/>
      <c r="WPL304" s="97"/>
      <c r="WPM304" s="97"/>
      <c r="WPN304" s="97"/>
      <c r="WPO304" s="97"/>
      <c r="WPP304" s="97"/>
      <c r="WPQ304" s="97"/>
      <c r="WPR304" s="97"/>
      <c r="WPS304" s="97"/>
      <c r="WPT304" s="97"/>
      <c r="WPU304" s="97"/>
      <c r="WPV304" s="97"/>
      <c r="WPW304" s="97"/>
      <c r="WPX304" s="97"/>
      <c r="WPY304" s="97"/>
      <c r="WPZ304" s="97"/>
      <c r="WQA304" s="97"/>
      <c r="WQB304" s="97"/>
      <c r="WQC304" s="97"/>
      <c r="WQD304" s="97"/>
      <c r="WQE304" s="97"/>
      <c r="WQF304" s="97"/>
      <c r="WQG304" s="97"/>
      <c r="WQH304" s="97"/>
      <c r="WQI304" s="97"/>
      <c r="WQJ304" s="97"/>
      <c r="WQK304" s="97"/>
      <c r="WQL304" s="97"/>
      <c r="WQM304" s="97"/>
      <c r="WQN304" s="97"/>
      <c r="WQO304" s="97"/>
      <c r="WQP304" s="97"/>
      <c r="WQQ304" s="97"/>
      <c r="WQR304" s="97"/>
      <c r="WQS304" s="97"/>
      <c r="WQT304" s="97"/>
      <c r="WQU304" s="97"/>
      <c r="WQV304" s="97"/>
      <c r="WQW304" s="97"/>
      <c r="WQX304" s="97"/>
      <c r="WQY304" s="97"/>
      <c r="WQZ304" s="97"/>
      <c r="WRA304" s="97"/>
      <c r="WRB304" s="97"/>
      <c r="WRC304" s="97"/>
      <c r="WRD304" s="97"/>
      <c r="WRE304" s="97"/>
      <c r="WRF304" s="97"/>
      <c r="WRG304" s="97"/>
      <c r="WRH304" s="97"/>
      <c r="WRI304" s="97"/>
      <c r="WRJ304" s="97"/>
      <c r="WRK304" s="97"/>
      <c r="WRL304" s="97"/>
      <c r="WRM304" s="97"/>
      <c r="WRN304" s="97"/>
      <c r="WRO304" s="97"/>
      <c r="WRP304" s="97"/>
      <c r="WRQ304" s="97"/>
      <c r="WRR304" s="97"/>
      <c r="WRS304" s="97"/>
      <c r="WRT304" s="97"/>
      <c r="WRU304" s="97"/>
      <c r="WRV304" s="97"/>
      <c r="WRW304" s="97"/>
      <c r="WRX304" s="97"/>
      <c r="WRY304" s="97"/>
      <c r="WRZ304" s="97"/>
      <c r="WSA304" s="97"/>
      <c r="WSB304" s="97"/>
      <c r="WSC304" s="97"/>
      <c r="WSD304" s="97"/>
      <c r="WSE304" s="97"/>
      <c r="WSF304" s="97"/>
      <c r="WSG304" s="97"/>
      <c r="WSH304" s="97"/>
      <c r="WSI304" s="97"/>
      <c r="WSJ304" s="97"/>
      <c r="WSK304" s="97"/>
      <c r="WSL304" s="97"/>
      <c r="WSM304" s="97"/>
      <c r="WSN304" s="97"/>
      <c r="WSO304" s="97"/>
      <c r="WSP304" s="97"/>
      <c r="WSQ304" s="97"/>
      <c r="WSR304" s="97"/>
      <c r="WSS304" s="97"/>
      <c r="WST304" s="97"/>
      <c r="WSU304" s="97"/>
      <c r="WSV304" s="97"/>
      <c r="WSW304" s="97"/>
      <c r="WSX304" s="97"/>
      <c r="WSY304" s="97"/>
      <c r="WSZ304" s="97"/>
      <c r="WTA304" s="97"/>
      <c r="WTB304" s="97"/>
      <c r="WTC304" s="97"/>
      <c r="WTD304" s="97"/>
      <c r="WTE304" s="97"/>
      <c r="WTF304" s="97"/>
      <c r="WTG304" s="97"/>
      <c r="WTH304" s="97"/>
      <c r="WTI304" s="97"/>
      <c r="WTJ304" s="97"/>
      <c r="WTK304" s="97"/>
      <c r="WTL304" s="97"/>
      <c r="WTM304" s="97"/>
      <c r="WTN304" s="97"/>
      <c r="WTO304" s="97"/>
      <c r="WTP304" s="97"/>
      <c r="WTQ304" s="97"/>
      <c r="WTR304" s="97"/>
      <c r="WTS304" s="97"/>
      <c r="WTT304" s="97"/>
      <c r="WTU304" s="97"/>
      <c r="WTV304" s="97"/>
      <c r="WTW304" s="97"/>
      <c r="WTX304" s="97"/>
      <c r="WTY304" s="97"/>
      <c r="WTZ304" s="97"/>
      <c r="WUA304" s="97"/>
      <c r="WUB304" s="97"/>
      <c r="WUC304" s="97"/>
      <c r="WUD304" s="97"/>
      <c r="WUE304" s="97"/>
      <c r="WUF304" s="97"/>
      <c r="WUG304" s="97"/>
      <c r="WUH304" s="97"/>
      <c r="WUI304" s="97"/>
      <c r="WUJ304" s="97"/>
      <c r="WUK304" s="97"/>
      <c r="WUL304" s="97"/>
      <c r="WUM304" s="97"/>
      <c r="WUN304" s="97"/>
      <c r="WUO304" s="97"/>
      <c r="WUP304" s="97"/>
      <c r="WUQ304" s="97"/>
      <c r="WUR304" s="97"/>
      <c r="WUS304" s="97"/>
      <c r="WUT304" s="97"/>
      <c r="WUU304" s="97"/>
      <c r="WUV304" s="97"/>
      <c r="WUW304" s="97"/>
      <c r="WUX304" s="97"/>
      <c r="WUY304" s="97"/>
      <c r="WUZ304" s="97"/>
      <c r="WVA304" s="97"/>
      <c r="WVB304" s="97"/>
      <c r="WVC304" s="97"/>
      <c r="WVD304" s="97"/>
      <c r="WVE304" s="97"/>
      <c r="WVF304" s="97"/>
      <c r="WVG304" s="97"/>
      <c r="WVH304" s="97"/>
      <c r="WVI304" s="97"/>
      <c r="WVJ304" s="97"/>
      <c r="WVK304" s="97"/>
      <c r="WVL304" s="97"/>
      <c r="WVM304" s="97"/>
      <c r="WVN304" s="97"/>
      <c r="WVO304" s="97"/>
      <c r="WVP304" s="97"/>
      <c r="WVQ304" s="97"/>
      <c r="WVR304" s="97"/>
      <c r="WVS304" s="97"/>
      <c r="WVT304" s="97"/>
      <c r="WVU304" s="97"/>
      <c r="WVV304" s="97"/>
      <c r="WVW304" s="97"/>
      <c r="WVX304" s="97"/>
      <c r="WVY304" s="97"/>
      <c r="WVZ304" s="97"/>
      <c r="WWA304" s="97"/>
      <c r="WWB304" s="97"/>
      <c r="WWC304" s="97"/>
      <c r="WWD304" s="97"/>
      <c r="WWE304" s="97"/>
      <c r="WWF304" s="97"/>
      <c r="WWG304" s="97"/>
      <c r="WWH304" s="97"/>
      <c r="WWI304" s="97"/>
      <c r="WWJ304" s="97"/>
      <c r="WWK304" s="97"/>
      <c r="WWL304" s="97"/>
      <c r="WWM304" s="97"/>
      <c r="WWN304" s="97"/>
      <c r="WWO304" s="97"/>
      <c r="WWP304" s="97"/>
      <c r="WWQ304" s="97"/>
      <c r="WWR304" s="97"/>
      <c r="WWS304" s="97"/>
      <c r="WWT304" s="97"/>
      <c r="WWU304" s="97"/>
      <c r="WWV304" s="97"/>
      <c r="WWW304" s="97"/>
      <c r="WWX304" s="97"/>
      <c r="WWY304" s="97"/>
      <c r="WWZ304" s="97"/>
      <c r="WXA304" s="97"/>
      <c r="WXB304" s="97"/>
      <c r="WXC304" s="97"/>
      <c r="WXD304" s="97"/>
      <c r="WXE304" s="97"/>
      <c r="WXF304" s="97"/>
      <c r="WXG304" s="97"/>
      <c r="WXH304" s="97"/>
      <c r="WXI304" s="97"/>
      <c r="WXJ304" s="97"/>
      <c r="WXK304" s="97"/>
      <c r="WXL304" s="97"/>
      <c r="WXM304" s="97"/>
      <c r="WXN304" s="97"/>
      <c r="WXO304" s="97"/>
      <c r="WXP304" s="97"/>
      <c r="WXQ304" s="97"/>
      <c r="WXR304" s="97"/>
      <c r="WXS304" s="97"/>
      <c r="WXT304" s="97"/>
      <c r="WXU304" s="97"/>
      <c r="WXV304" s="97"/>
      <c r="WXW304" s="97"/>
      <c r="WXX304" s="97"/>
      <c r="WXY304" s="97"/>
      <c r="WXZ304" s="97"/>
      <c r="WYA304" s="97"/>
      <c r="WYB304" s="97"/>
      <c r="WYC304" s="97"/>
      <c r="WYD304" s="97"/>
      <c r="WYE304" s="97"/>
      <c r="WYF304" s="97"/>
      <c r="WYG304" s="97"/>
      <c r="WYH304" s="97"/>
      <c r="WYI304" s="97"/>
      <c r="WYJ304" s="97"/>
      <c r="WYK304" s="97"/>
      <c r="WYL304" s="97"/>
      <c r="WYM304" s="97"/>
      <c r="WYN304" s="97"/>
      <c r="WYO304" s="97"/>
      <c r="WYP304" s="97"/>
      <c r="WYQ304" s="97"/>
      <c r="WYR304" s="97"/>
      <c r="WYS304" s="97"/>
      <c r="WYT304" s="97"/>
      <c r="WYU304" s="97"/>
      <c r="WYV304" s="97"/>
      <c r="WYW304" s="97"/>
      <c r="WYX304" s="97"/>
      <c r="WYY304" s="97"/>
      <c r="WYZ304" s="97"/>
      <c r="WZA304" s="97"/>
      <c r="WZB304" s="97"/>
      <c r="WZC304" s="97"/>
      <c r="WZD304" s="97"/>
      <c r="WZE304" s="97"/>
      <c r="WZF304" s="97"/>
      <c r="WZG304" s="97"/>
      <c r="WZH304" s="97"/>
      <c r="WZI304" s="97"/>
      <c r="WZJ304" s="97"/>
      <c r="WZK304" s="97"/>
      <c r="WZL304" s="97"/>
      <c r="WZM304" s="97"/>
      <c r="WZN304" s="97"/>
      <c r="WZO304" s="97"/>
      <c r="WZP304" s="97"/>
      <c r="WZQ304" s="97"/>
      <c r="WZR304" s="97"/>
      <c r="WZS304" s="97"/>
      <c r="WZT304" s="97"/>
      <c r="WZU304" s="97"/>
      <c r="WZV304" s="97"/>
      <c r="WZW304" s="97"/>
      <c r="WZX304" s="97"/>
      <c r="WZY304" s="97"/>
      <c r="WZZ304" s="97"/>
      <c r="XAA304" s="97"/>
      <c r="XAB304" s="97"/>
      <c r="XAC304" s="97"/>
      <c r="XAD304" s="97"/>
      <c r="XAE304" s="97"/>
      <c r="XAF304" s="97"/>
      <c r="XAG304" s="97"/>
      <c r="XAH304" s="97"/>
      <c r="XAI304" s="97"/>
      <c r="XAJ304" s="97"/>
      <c r="XAK304" s="97"/>
      <c r="XAL304" s="97"/>
      <c r="XAM304" s="97"/>
      <c r="XAN304" s="97"/>
      <c r="XAO304" s="97"/>
      <c r="XAP304" s="97"/>
      <c r="XAQ304" s="97"/>
      <c r="XAR304" s="97"/>
      <c r="XAS304" s="97"/>
      <c r="XAT304" s="97"/>
      <c r="XAU304" s="97"/>
      <c r="XAV304" s="97"/>
      <c r="XAW304" s="97"/>
      <c r="XAX304" s="97"/>
      <c r="XAY304" s="97"/>
      <c r="XAZ304" s="97"/>
      <c r="XBA304" s="97"/>
      <c r="XBB304" s="97"/>
      <c r="XBC304" s="97"/>
      <c r="XBD304" s="97"/>
      <c r="XBE304" s="97"/>
      <c r="XBF304" s="97"/>
      <c r="XBG304" s="97"/>
      <c r="XBH304" s="97"/>
      <c r="XBI304" s="97"/>
      <c r="XBJ304" s="97"/>
      <c r="XBK304" s="97"/>
      <c r="XBL304" s="97"/>
      <c r="XBM304" s="97"/>
      <c r="XBN304" s="97"/>
      <c r="XBO304" s="97"/>
      <c r="XBP304" s="97"/>
      <c r="XBQ304" s="97"/>
      <c r="XBR304" s="97"/>
      <c r="XBS304" s="97"/>
      <c r="XBT304" s="97"/>
      <c r="XBU304" s="97"/>
      <c r="XBV304" s="97"/>
      <c r="XBW304" s="97"/>
      <c r="XBX304" s="97"/>
      <c r="XBY304" s="97"/>
      <c r="XBZ304" s="97"/>
      <c r="XCA304" s="97"/>
      <c r="XCB304" s="97"/>
      <c r="XCC304" s="97"/>
      <c r="XCD304" s="97"/>
      <c r="XCE304" s="97"/>
      <c r="XCF304" s="97"/>
      <c r="XCG304" s="97"/>
      <c r="XCH304" s="97"/>
      <c r="XCI304" s="97"/>
      <c r="XCJ304" s="97"/>
      <c r="XCK304" s="97"/>
      <c r="XCL304" s="97"/>
      <c r="XCM304" s="97"/>
      <c r="XCN304" s="97"/>
      <c r="XCO304" s="97"/>
      <c r="XCP304" s="97"/>
      <c r="XCQ304" s="97"/>
      <c r="XCR304" s="97"/>
      <c r="XCS304" s="97"/>
      <c r="XCT304" s="97"/>
      <c r="XCU304" s="97"/>
      <c r="XCV304" s="97"/>
      <c r="XCW304" s="97"/>
      <c r="XCX304" s="97"/>
      <c r="XCY304" s="97"/>
      <c r="XCZ304" s="97"/>
      <c r="XDA304" s="97"/>
      <c r="XDB304" s="97"/>
      <c r="XDC304" s="97"/>
      <c r="XDD304" s="97"/>
      <c r="XDE304" s="97"/>
      <c r="XDF304" s="97"/>
      <c r="XDG304" s="97"/>
      <c r="XDH304" s="97"/>
      <c r="XDI304" s="97"/>
      <c r="XDJ304" s="97"/>
      <c r="XDK304" s="97"/>
      <c r="XDL304" s="97"/>
      <c r="XDM304" s="97"/>
      <c r="XDN304" s="97"/>
      <c r="XDO304" s="97"/>
      <c r="XDP304" s="97"/>
      <c r="XDQ304" s="97"/>
      <c r="XDR304" s="97"/>
      <c r="XDS304" s="97"/>
      <c r="XDT304" s="97"/>
      <c r="XDU304" s="97"/>
      <c r="XDV304" s="97"/>
      <c r="XDW304" s="97"/>
      <c r="XDX304" s="97"/>
      <c r="XDY304" s="97"/>
      <c r="XDZ304" s="97"/>
      <c r="XEA304" s="97"/>
      <c r="XEB304" s="97"/>
      <c r="XEC304" s="97"/>
      <c r="XED304" s="97"/>
      <c r="XEE304" s="97"/>
      <c r="XEF304" s="97"/>
      <c r="XEG304" s="97"/>
      <c r="XEH304" s="97"/>
      <c r="XEI304" s="97"/>
      <c r="XEJ304" s="97"/>
      <c r="XEK304" s="97"/>
      <c r="XEL304" s="97"/>
      <c r="XEM304" s="97"/>
      <c r="XEN304" s="97"/>
      <c r="XEO304" s="97"/>
      <c r="XEP304" s="97"/>
      <c r="XEQ304" s="97"/>
      <c r="XER304" s="97"/>
      <c r="XES304" s="97"/>
      <c r="XET304" s="97"/>
      <c r="XEU304" s="97"/>
      <c r="XEV304" s="97"/>
      <c r="XEW304" s="97"/>
      <c r="XEX304" s="97"/>
      <c r="XEY304" s="97"/>
      <c r="XEZ304" s="97"/>
      <c r="XFA304" s="97"/>
      <c r="XFB304" s="97"/>
      <c r="XFC304" s="97"/>
      <c r="XFD304" s="97"/>
    </row>
    <row r="305" spans="1:16384" s="467" customFormat="1" x14ac:dyDescent="0.2">
      <c r="A305" s="97"/>
      <c r="B305" s="541"/>
      <c r="C305" s="458">
        <f t="shared" si="339"/>
        <v>19</v>
      </c>
      <c r="D305" s="449"/>
      <c r="E305" s="458"/>
      <c r="F305" s="458"/>
      <c r="G305" s="457"/>
      <c r="H305" s="532"/>
      <c r="I305" s="172" t="str">
        <f t="shared" si="319"/>
        <v/>
      </c>
      <c r="J305" s="172" t="str">
        <f t="shared" si="320"/>
        <v/>
      </c>
      <c r="K305" s="459" t="str">
        <f t="shared" si="321"/>
        <v/>
      </c>
      <c r="L305" s="544"/>
      <c r="M305" s="172" t="str">
        <f>IFERROR(RANK(K305, K$287:K$305),"")</f>
        <v/>
      </c>
      <c r="N305" s="533"/>
      <c r="O305" s="533"/>
      <c r="P305" s="458"/>
      <c r="Q305" s="170"/>
      <c r="R305" s="457" t="str">
        <f t="shared" si="312"/>
        <v/>
      </c>
      <c r="S305" s="458" t="str">
        <f>IFERROR(RANK(R305, R$287:R$305),"")</f>
        <v/>
      </c>
      <c r="T305" s="532"/>
      <c r="U305" s="458"/>
      <c r="V305" s="170"/>
      <c r="W305" s="457" t="str">
        <f t="shared" si="313"/>
        <v/>
      </c>
      <c r="X305" s="458" t="str">
        <f>IFERROR(RANK(W305, W$287:W$305),"")</f>
        <v/>
      </c>
      <c r="Y305" s="532"/>
      <c r="Z305" s="458"/>
      <c r="AA305" s="170"/>
      <c r="AB305" s="457" t="str">
        <f t="shared" si="314"/>
        <v/>
      </c>
      <c r="AC305" s="458" t="str">
        <f>IFERROR(RANK(AB305, AB$287:AB$305),"")</f>
        <v/>
      </c>
      <c r="AD305" s="532"/>
      <c r="AE305" s="458"/>
      <c r="AF305" s="170"/>
      <c r="AG305" s="457" t="str">
        <f t="shared" si="315"/>
        <v/>
      </c>
      <c r="AH305" s="458" t="str">
        <f>IFERROR(RANK(AG305, AG$287:AG$305),"")</f>
        <v/>
      </c>
      <c r="AI305" s="532"/>
      <c r="AJ305" s="458"/>
      <c r="AK305" s="170"/>
      <c r="AL305" s="457" t="str">
        <f t="shared" si="316"/>
        <v/>
      </c>
      <c r="AM305" s="458" t="str">
        <f>IFERROR(RANK(AL305, AL$287:AL$305),"")</f>
        <v/>
      </c>
      <c r="AN305" s="532"/>
      <c r="AO305" s="458"/>
      <c r="AP305" s="170"/>
      <c r="AQ305" s="457" t="str">
        <f t="shared" si="317"/>
        <v/>
      </c>
      <c r="AR305" s="458" t="str">
        <f>IFERROR(RANK(AQ305, AQ$287:AQ$305),"")</f>
        <v/>
      </c>
      <c r="AS305" s="532"/>
      <c r="AT305" s="458"/>
      <c r="AU305" s="170"/>
      <c r="AV305" s="457"/>
      <c r="AW305" s="458" t="str">
        <f t="shared" si="309"/>
        <v/>
      </c>
      <c r="AX305" s="532"/>
      <c r="AY305" s="97"/>
      <c r="AZ305" s="97"/>
      <c r="BA305" s="97"/>
      <c r="BB305" s="97"/>
      <c r="BC305" s="97"/>
      <c r="BD305" s="97"/>
      <c r="BE305" s="97"/>
      <c r="BF305" s="97"/>
      <c r="BG305" s="97"/>
      <c r="BH305" s="97"/>
      <c r="BI305" s="97"/>
      <c r="BJ305" s="97"/>
      <c r="BK305" s="97"/>
      <c r="BL305" s="97"/>
      <c r="BM305" s="97"/>
      <c r="BN305" s="97"/>
      <c r="BO305" s="97"/>
      <c r="BP305" s="97"/>
      <c r="BQ305" s="97"/>
      <c r="BR305" s="97"/>
      <c r="BS305" s="97"/>
      <c r="BT305" s="97"/>
      <c r="BU305" s="97"/>
      <c r="BV305" s="97"/>
      <c r="BW305" s="97"/>
      <c r="BX305" s="97"/>
      <c r="BY305" s="97"/>
      <c r="BZ305" s="97"/>
      <c r="CA305" s="97"/>
      <c r="CB305" s="97"/>
      <c r="CC305" s="97"/>
      <c r="CD305" s="97"/>
      <c r="CE305" s="97"/>
      <c r="CF305" s="97"/>
      <c r="CG305" s="97"/>
      <c r="CH305" s="97"/>
      <c r="CI305" s="97"/>
      <c r="CJ305" s="97"/>
      <c r="CK305" s="97"/>
      <c r="CL305" s="97"/>
      <c r="CM305" s="97"/>
      <c r="CN305" s="97"/>
      <c r="CO305" s="97"/>
      <c r="CP305" s="97"/>
      <c r="CQ305" s="97"/>
      <c r="CR305" s="97"/>
      <c r="CS305" s="97"/>
      <c r="CT305" s="97"/>
      <c r="CU305" s="97"/>
      <c r="CV305" s="97"/>
      <c r="CW305" s="97"/>
      <c r="CX305" s="97"/>
      <c r="CY305" s="97"/>
      <c r="CZ305" s="97"/>
      <c r="DA305" s="97"/>
      <c r="DB305" s="97"/>
      <c r="DC305" s="97"/>
      <c r="DD305" s="97"/>
      <c r="DE305" s="97"/>
      <c r="DF305" s="97"/>
      <c r="DG305" s="97"/>
      <c r="DH305" s="97"/>
      <c r="DI305" s="97"/>
      <c r="DJ305" s="97"/>
      <c r="DK305" s="97"/>
      <c r="DL305" s="97"/>
      <c r="DM305" s="97"/>
      <c r="DN305" s="97"/>
      <c r="DO305" s="97"/>
      <c r="DP305" s="97"/>
      <c r="DQ305" s="97"/>
      <c r="DR305" s="97"/>
      <c r="DS305" s="97"/>
      <c r="DT305" s="97"/>
      <c r="DU305" s="97"/>
      <c r="DV305" s="97"/>
      <c r="DW305" s="97"/>
      <c r="DX305" s="97"/>
      <c r="DY305" s="97"/>
      <c r="DZ305" s="97"/>
      <c r="EA305" s="97"/>
      <c r="EB305" s="97"/>
      <c r="EC305" s="97"/>
      <c r="ED305" s="97"/>
      <c r="EE305" s="97"/>
      <c r="EF305" s="97"/>
      <c r="EG305" s="97"/>
      <c r="EH305" s="97"/>
      <c r="EI305" s="97"/>
      <c r="EJ305" s="97"/>
      <c r="EK305" s="97"/>
      <c r="EL305" s="97"/>
      <c r="EM305" s="97"/>
      <c r="EN305" s="97"/>
      <c r="EO305" s="97"/>
      <c r="EP305" s="97"/>
      <c r="EQ305" s="97"/>
      <c r="ER305" s="97"/>
      <c r="ES305" s="97"/>
      <c r="ET305" s="97"/>
      <c r="EU305" s="97"/>
      <c r="EV305" s="97"/>
      <c r="EW305" s="97"/>
      <c r="EX305" s="97"/>
      <c r="EY305" s="97"/>
      <c r="EZ305" s="97"/>
      <c r="FA305" s="97"/>
      <c r="FB305" s="97"/>
      <c r="FC305" s="97"/>
      <c r="FD305" s="97"/>
      <c r="FE305" s="97"/>
      <c r="FF305" s="97"/>
      <c r="FG305" s="97"/>
      <c r="FH305" s="97"/>
      <c r="FI305" s="97"/>
      <c r="FJ305" s="97"/>
      <c r="FK305" s="97"/>
      <c r="FL305" s="97"/>
      <c r="FM305" s="97"/>
      <c r="FN305" s="97"/>
      <c r="FO305" s="97"/>
      <c r="FP305" s="97"/>
      <c r="FQ305" s="97"/>
      <c r="FR305" s="97"/>
      <c r="FS305" s="97"/>
      <c r="FT305" s="97"/>
      <c r="FU305" s="97"/>
      <c r="FV305" s="97"/>
      <c r="FW305" s="97"/>
      <c r="FX305" s="97"/>
      <c r="FY305" s="97"/>
      <c r="FZ305" s="97"/>
      <c r="GA305" s="97"/>
      <c r="GB305" s="97"/>
      <c r="GC305" s="97"/>
      <c r="GD305" s="97"/>
      <c r="GE305" s="97"/>
      <c r="GF305" s="97"/>
      <c r="GG305" s="97"/>
      <c r="GH305" s="97"/>
      <c r="GI305" s="97"/>
      <c r="GJ305" s="97"/>
      <c r="GK305" s="97"/>
      <c r="GL305" s="97"/>
      <c r="GM305" s="97"/>
      <c r="GN305" s="97"/>
      <c r="GO305" s="97"/>
      <c r="GP305" s="97"/>
      <c r="GQ305" s="97"/>
      <c r="GR305" s="97"/>
      <c r="GS305" s="97"/>
      <c r="GT305" s="97"/>
      <c r="GU305" s="97"/>
      <c r="GV305" s="97"/>
      <c r="GW305" s="97"/>
      <c r="GX305" s="97"/>
      <c r="GY305" s="97"/>
      <c r="GZ305" s="97"/>
      <c r="HA305" s="97"/>
      <c r="HB305" s="97"/>
      <c r="HC305" s="97"/>
      <c r="HD305" s="97"/>
      <c r="HE305" s="97"/>
      <c r="HF305" s="97"/>
      <c r="HG305" s="97"/>
      <c r="HH305" s="97"/>
      <c r="HI305" s="97"/>
      <c r="HJ305" s="97"/>
      <c r="HK305" s="97"/>
      <c r="HL305" s="97"/>
      <c r="HM305" s="97"/>
      <c r="HN305" s="97"/>
      <c r="HO305" s="97"/>
      <c r="HP305" s="97"/>
      <c r="HQ305" s="97"/>
      <c r="HR305" s="97"/>
      <c r="HS305" s="97"/>
      <c r="HT305" s="97"/>
      <c r="HU305" s="97"/>
      <c r="HV305" s="97"/>
      <c r="HW305" s="97"/>
      <c r="HX305" s="97"/>
      <c r="HY305" s="97"/>
      <c r="HZ305" s="97"/>
      <c r="IA305" s="97"/>
      <c r="IB305" s="97"/>
      <c r="IC305" s="97"/>
      <c r="ID305" s="97"/>
      <c r="IE305" s="97"/>
      <c r="IF305" s="97"/>
      <c r="IG305" s="97"/>
      <c r="IH305" s="97"/>
      <c r="II305" s="97"/>
      <c r="IJ305" s="97"/>
      <c r="IK305" s="97"/>
      <c r="IL305" s="97"/>
      <c r="IM305" s="97"/>
      <c r="IN305" s="97"/>
      <c r="IO305" s="97"/>
      <c r="IP305" s="97"/>
      <c r="IQ305" s="97"/>
      <c r="IR305" s="97"/>
      <c r="IS305" s="97"/>
      <c r="IT305" s="97"/>
      <c r="IU305" s="97"/>
      <c r="IV305" s="97"/>
      <c r="IW305" s="97"/>
      <c r="IX305" s="97"/>
      <c r="IY305" s="97"/>
      <c r="IZ305" s="97"/>
      <c r="JA305" s="97"/>
      <c r="JB305" s="97"/>
      <c r="JC305" s="97"/>
      <c r="JD305" s="97"/>
      <c r="JE305" s="97"/>
      <c r="JF305" s="97"/>
      <c r="JG305" s="97"/>
      <c r="JH305" s="97"/>
      <c r="JI305" s="97"/>
      <c r="JJ305" s="97"/>
      <c r="JK305" s="97"/>
      <c r="JL305" s="97"/>
      <c r="JM305" s="97"/>
      <c r="JN305" s="97"/>
      <c r="JO305" s="97"/>
      <c r="JP305" s="97"/>
      <c r="JQ305" s="97"/>
      <c r="JR305" s="97"/>
      <c r="JS305" s="97"/>
      <c r="JT305" s="97"/>
      <c r="JU305" s="97"/>
      <c r="JV305" s="97"/>
      <c r="JW305" s="97"/>
      <c r="JX305" s="97"/>
      <c r="JY305" s="97"/>
      <c r="JZ305" s="97"/>
      <c r="KA305" s="97"/>
      <c r="KB305" s="97"/>
      <c r="KC305" s="97"/>
      <c r="KD305" s="97"/>
      <c r="KE305" s="97"/>
      <c r="KF305" s="97"/>
      <c r="KG305" s="97"/>
      <c r="KH305" s="97"/>
      <c r="KI305" s="97"/>
      <c r="KJ305" s="97"/>
      <c r="KK305" s="97"/>
      <c r="KL305" s="97"/>
      <c r="KM305" s="97"/>
      <c r="KN305" s="97"/>
      <c r="KO305" s="97"/>
      <c r="KP305" s="97"/>
      <c r="KQ305" s="97"/>
      <c r="KR305" s="97"/>
      <c r="KS305" s="97"/>
      <c r="KT305" s="97"/>
      <c r="KU305" s="97"/>
      <c r="KV305" s="97"/>
      <c r="KW305" s="97"/>
      <c r="KX305" s="97"/>
      <c r="KY305" s="97"/>
      <c r="KZ305" s="97"/>
      <c r="LA305" s="97"/>
      <c r="LB305" s="97"/>
      <c r="LC305" s="97"/>
      <c r="LD305" s="97"/>
      <c r="LE305" s="97"/>
      <c r="LF305" s="97"/>
      <c r="LG305" s="97"/>
      <c r="LH305" s="97"/>
      <c r="LI305" s="97"/>
      <c r="LJ305" s="97"/>
      <c r="LK305" s="97"/>
      <c r="LL305" s="97"/>
      <c r="LM305" s="97"/>
      <c r="LN305" s="97"/>
      <c r="LO305" s="97"/>
      <c r="LP305" s="97"/>
      <c r="LQ305" s="97"/>
      <c r="LR305" s="97"/>
      <c r="LS305" s="97"/>
      <c r="LT305" s="97"/>
      <c r="LU305" s="97"/>
      <c r="LV305" s="97"/>
      <c r="LW305" s="97"/>
      <c r="LX305" s="97"/>
      <c r="LY305" s="97"/>
      <c r="LZ305" s="97"/>
      <c r="MA305" s="97"/>
      <c r="MB305" s="97"/>
      <c r="MC305" s="97"/>
      <c r="MD305" s="97"/>
      <c r="ME305" s="97"/>
      <c r="MF305" s="97"/>
      <c r="MG305" s="97"/>
      <c r="MH305" s="97"/>
      <c r="MI305" s="97"/>
      <c r="MJ305" s="97"/>
      <c r="MK305" s="97"/>
      <c r="ML305" s="97"/>
      <c r="MM305" s="97"/>
      <c r="MN305" s="97"/>
      <c r="MO305" s="97"/>
      <c r="MP305" s="97"/>
      <c r="MQ305" s="97"/>
      <c r="MR305" s="97"/>
      <c r="MS305" s="97"/>
      <c r="MT305" s="97"/>
      <c r="MU305" s="97"/>
      <c r="MV305" s="97"/>
      <c r="MW305" s="97"/>
      <c r="MX305" s="97"/>
      <c r="MY305" s="97"/>
      <c r="MZ305" s="97"/>
      <c r="NA305" s="97"/>
      <c r="NB305" s="97"/>
      <c r="NC305" s="97"/>
      <c r="ND305" s="97"/>
      <c r="NE305" s="97"/>
      <c r="NF305" s="97"/>
      <c r="NG305" s="97"/>
      <c r="NH305" s="97"/>
      <c r="NI305" s="97"/>
      <c r="NJ305" s="97"/>
      <c r="NK305" s="97"/>
      <c r="NL305" s="97"/>
      <c r="NM305" s="97"/>
      <c r="NN305" s="97"/>
      <c r="NO305" s="97"/>
      <c r="NP305" s="97"/>
      <c r="NQ305" s="97"/>
      <c r="NR305" s="97"/>
      <c r="NS305" s="97"/>
      <c r="NT305" s="97"/>
      <c r="NU305" s="97"/>
      <c r="NV305" s="97"/>
      <c r="NW305" s="97"/>
      <c r="NX305" s="97"/>
      <c r="NY305" s="97"/>
      <c r="NZ305" s="97"/>
      <c r="OA305" s="97"/>
      <c r="OB305" s="97"/>
      <c r="OC305" s="97"/>
      <c r="OD305" s="97"/>
      <c r="OE305" s="97"/>
      <c r="OF305" s="97"/>
      <c r="OG305" s="97"/>
      <c r="OH305" s="97"/>
      <c r="OI305" s="97"/>
      <c r="OJ305" s="97"/>
      <c r="OK305" s="97"/>
      <c r="OL305" s="97"/>
      <c r="OM305" s="97"/>
      <c r="ON305" s="97"/>
      <c r="OO305" s="97"/>
      <c r="OP305" s="97"/>
      <c r="OQ305" s="97"/>
      <c r="OR305" s="97"/>
      <c r="OS305" s="97"/>
      <c r="OT305" s="97"/>
      <c r="OU305" s="97"/>
      <c r="OV305" s="97"/>
      <c r="OW305" s="97"/>
      <c r="OX305" s="97"/>
      <c r="OY305" s="97"/>
      <c r="OZ305" s="97"/>
      <c r="PA305" s="97"/>
      <c r="PB305" s="97"/>
      <c r="PC305" s="97"/>
      <c r="PD305" s="97"/>
      <c r="PE305" s="97"/>
      <c r="PF305" s="97"/>
      <c r="PG305" s="97"/>
      <c r="PH305" s="97"/>
      <c r="PI305" s="97"/>
      <c r="PJ305" s="97"/>
      <c r="PK305" s="97"/>
      <c r="PL305" s="97"/>
      <c r="PM305" s="97"/>
      <c r="PN305" s="97"/>
      <c r="PO305" s="97"/>
      <c r="PP305" s="97"/>
      <c r="PQ305" s="97"/>
      <c r="PR305" s="97"/>
      <c r="PS305" s="97"/>
      <c r="PT305" s="97"/>
      <c r="PU305" s="97"/>
      <c r="PV305" s="97"/>
      <c r="PW305" s="97"/>
      <c r="PX305" s="97"/>
      <c r="PY305" s="97"/>
      <c r="PZ305" s="97"/>
      <c r="QA305" s="97"/>
      <c r="QB305" s="97"/>
      <c r="QC305" s="97"/>
      <c r="QD305" s="97"/>
      <c r="QE305" s="97"/>
      <c r="QF305" s="97"/>
      <c r="QG305" s="97"/>
      <c r="QH305" s="97"/>
      <c r="QI305" s="97"/>
      <c r="QJ305" s="97"/>
      <c r="QK305" s="97"/>
      <c r="QL305" s="97"/>
      <c r="QM305" s="97"/>
      <c r="QN305" s="97"/>
      <c r="QO305" s="97"/>
      <c r="QP305" s="97"/>
      <c r="QQ305" s="97"/>
      <c r="QR305" s="97"/>
      <c r="QS305" s="97"/>
      <c r="QT305" s="97"/>
      <c r="QU305" s="97"/>
      <c r="QV305" s="97"/>
      <c r="QW305" s="97"/>
      <c r="QX305" s="97"/>
      <c r="QY305" s="97"/>
      <c r="QZ305" s="97"/>
      <c r="RA305" s="97"/>
      <c r="RB305" s="97"/>
      <c r="RC305" s="97"/>
      <c r="RD305" s="97"/>
      <c r="RE305" s="97"/>
      <c r="RF305" s="97"/>
      <c r="RG305" s="97"/>
      <c r="RH305" s="97"/>
      <c r="RI305" s="97"/>
      <c r="RJ305" s="97"/>
      <c r="RK305" s="97"/>
      <c r="RL305" s="97"/>
      <c r="RM305" s="97"/>
      <c r="RN305" s="97"/>
      <c r="RO305" s="97"/>
      <c r="RP305" s="97"/>
      <c r="RQ305" s="97"/>
      <c r="RR305" s="97"/>
      <c r="RS305" s="97"/>
      <c r="RT305" s="97"/>
      <c r="RU305" s="97"/>
      <c r="RV305" s="97"/>
      <c r="RW305" s="97"/>
      <c r="RX305" s="97"/>
      <c r="RY305" s="97"/>
      <c r="RZ305" s="97"/>
      <c r="SA305" s="97"/>
      <c r="SB305" s="97"/>
      <c r="SC305" s="97"/>
      <c r="SD305" s="97"/>
      <c r="SE305" s="97"/>
      <c r="SF305" s="97"/>
      <c r="SG305" s="97"/>
      <c r="SH305" s="97"/>
      <c r="SI305" s="97"/>
      <c r="SJ305" s="97"/>
      <c r="SK305" s="97"/>
      <c r="SL305" s="97"/>
      <c r="SM305" s="97"/>
      <c r="SN305" s="97"/>
      <c r="SO305" s="97"/>
      <c r="SP305" s="97"/>
      <c r="SQ305" s="97"/>
      <c r="SR305" s="97"/>
      <c r="SS305" s="97"/>
      <c r="ST305" s="97"/>
      <c r="SU305" s="97"/>
      <c r="SV305" s="97"/>
      <c r="SW305" s="97"/>
      <c r="SX305" s="97"/>
      <c r="SY305" s="97"/>
      <c r="SZ305" s="97"/>
      <c r="TA305" s="97"/>
      <c r="TB305" s="97"/>
      <c r="TC305" s="97"/>
      <c r="TD305" s="97"/>
      <c r="TE305" s="97"/>
      <c r="TF305" s="97"/>
      <c r="TG305" s="97"/>
      <c r="TH305" s="97"/>
      <c r="TI305" s="97"/>
      <c r="TJ305" s="97"/>
      <c r="TK305" s="97"/>
      <c r="TL305" s="97"/>
      <c r="TM305" s="97"/>
      <c r="TN305" s="97"/>
      <c r="TO305" s="97"/>
      <c r="TP305" s="97"/>
      <c r="TQ305" s="97"/>
      <c r="TR305" s="97"/>
      <c r="TS305" s="97"/>
      <c r="TT305" s="97"/>
      <c r="TU305" s="97"/>
      <c r="TV305" s="97"/>
      <c r="TW305" s="97"/>
      <c r="TX305" s="97"/>
      <c r="TY305" s="97"/>
      <c r="TZ305" s="97"/>
      <c r="UA305" s="97"/>
      <c r="UB305" s="97"/>
      <c r="UC305" s="97"/>
      <c r="UD305" s="97"/>
      <c r="UE305" s="97"/>
      <c r="UF305" s="97"/>
      <c r="UG305" s="97"/>
      <c r="UH305" s="97"/>
      <c r="UI305" s="97"/>
      <c r="UJ305" s="97"/>
      <c r="UK305" s="97"/>
      <c r="UL305" s="97"/>
      <c r="UM305" s="97"/>
      <c r="UN305" s="97"/>
      <c r="UO305" s="97"/>
      <c r="UP305" s="97"/>
      <c r="UQ305" s="97"/>
      <c r="UR305" s="97"/>
      <c r="US305" s="97"/>
      <c r="UT305" s="97"/>
      <c r="UU305" s="97"/>
      <c r="UV305" s="97"/>
      <c r="UW305" s="97"/>
      <c r="UX305" s="97"/>
      <c r="UY305" s="97"/>
      <c r="UZ305" s="97"/>
      <c r="VA305" s="97"/>
      <c r="VB305" s="97"/>
      <c r="VC305" s="97"/>
      <c r="VD305" s="97"/>
      <c r="VE305" s="97"/>
      <c r="VF305" s="97"/>
      <c r="VG305" s="97"/>
      <c r="VH305" s="97"/>
      <c r="VI305" s="97"/>
      <c r="VJ305" s="97"/>
      <c r="VK305" s="97"/>
      <c r="VL305" s="97"/>
      <c r="VM305" s="97"/>
      <c r="VN305" s="97"/>
      <c r="VO305" s="97"/>
      <c r="VP305" s="97"/>
      <c r="VQ305" s="97"/>
      <c r="VR305" s="97"/>
      <c r="VS305" s="97"/>
      <c r="VT305" s="97"/>
      <c r="VU305" s="97"/>
      <c r="VV305" s="97"/>
      <c r="VW305" s="97"/>
      <c r="VX305" s="97"/>
      <c r="VY305" s="97"/>
      <c r="VZ305" s="97"/>
      <c r="WA305" s="97"/>
      <c r="WB305" s="97"/>
      <c r="WC305" s="97"/>
      <c r="WD305" s="97"/>
      <c r="WE305" s="97"/>
      <c r="WF305" s="97"/>
      <c r="WG305" s="97"/>
      <c r="WH305" s="97"/>
      <c r="WI305" s="97"/>
      <c r="WJ305" s="97"/>
      <c r="WK305" s="97"/>
      <c r="WL305" s="97"/>
      <c r="WM305" s="97"/>
      <c r="WN305" s="97"/>
      <c r="WO305" s="97"/>
      <c r="WP305" s="97"/>
      <c r="WQ305" s="97"/>
      <c r="WR305" s="97"/>
      <c r="WS305" s="97"/>
      <c r="WT305" s="97"/>
      <c r="WU305" s="97"/>
      <c r="WV305" s="97"/>
      <c r="WW305" s="97"/>
      <c r="WX305" s="97"/>
      <c r="WY305" s="97"/>
      <c r="WZ305" s="97"/>
      <c r="XA305" s="97"/>
      <c r="XB305" s="97"/>
      <c r="XC305" s="97"/>
      <c r="XD305" s="97"/>
      <c r="XE305" s="97"/>
      <c r="XF305" s="97"/>
      <c r="XG305" s="97"/>
      <c r="XH305" s="97"/>
      <c r="XI305" s="97"/>
      <c r="XJ305" s="97"/>
      <c r="XK305" s="97"/>
      <c r="XL305" s="97"/>
      <c r="XM305" s="97"/>
      <c r="XN305" s="97"/>
      <c r="XO305" s="97"/>
      <c r="XP305" s="97"/>
      <c r="XQ305" s="97"/>
      <c r="XR305" s="97"/>
      <c r="XS305" s="97"/>
      <c r="XT305" s="97"/>
      <c r="XU305" s="97"/>
      <c r="XV305" s="97"/>
      <c r="XW305" s="97"/>
      <c r="XX305" s="97"/>
      <c r="XY305" s="97"/>
      <c r="XZ305" s="97"/>
      <c r="YA305" s="97"/>
      <c r="YB305" s="97"/>
      <c r="YC305" s="97"/>
      <c r="YD305" s="97"/>
      <c r="YE305" s="97"/>
      <c r="YF305" s="97"/>
      <c r="YG305" s="97"/>
      <c r="YH305" s="97"/>
      <c r="YI305" s="97"/>
      <c r="YJ305" s="97"/>
      <c r="YK305" s="97"/>
      <c r="YL305" s="97"/>
      <c r="YM305" s="97"/>
      <c r="YN305" s="97"/>
      <c r="YO305" s="97"/>
      <c r="YP305" s="97"/>
      <c r="YQ305" s="97"/>
      <c r="YR305" s="97"/>
      <c r="YS305" s="97"/>
      <c r="YT305" s="97"/>
      <c r="YU305" s="97"/>
      <c r="YV305" s="97"/>
      <c r="YW305" s="97"/>
      <c r="YX305" s="97"/>
      <c r="YY305" s="97"/>
      <c r="YZ305" s="97"/>
      <c r="ZA305" s="97"/>
      <c r="ZB305" s="97"/>
      <c r="ZC305" s="97"/>
      <c r="ZD305" s="97"/>
      <c r="ZE305" s="97"/>
      <c r="ZF305" s="97"/>
      <c r="ZG305" s="97"/>
      <c r="ZH305" s="97"/>
      <c r="ZI305" s="97"/>
      <c r="ZJ305" s="97"/>
      <c r="ZK305" s="97"/>
      <c r="ZL305" s="97"/>
      <c r="ZM305" s="97"/>
      <c r="ZN305" s="97"/>
      <c r="ZO305" s="97"/>
      <c r="ZP305" s="97"/>
      <c r="ZQ305" s="97"/>
      <c r="ZR305" s="97"/>
      <c r="ZS305" s="97"/>
      <c r="ZT305" s="97"/>
      <c r="ZU305" s="97"/>
      <c r="ZV305" s="97"/>
      <c r="ZW305" s="97"/>
      <c r="ZX305" s="97"/>
      <c r="ZY305" s="97"/>
      <c r="ZZ305" s="97"/>
      <c r="AAA305" s="97"/>
      <c r="AAB305" s="97"/>
      <c r="AAC305" s="97"/>
      <c r="AAD305" s="97"/>
      <c r="AAE305" s="97"/>
      <c r="AAF305" s="97"/>
      <c r="AAG305" s="97"/>
      <c r="AAH305" s="97"/>
      <c r="AAI305" s="97"/>
      <c r="AAJ305" s="97"/>
      <c r="AAK305" s="97"/>
      <c r="AAL305" s="97"/>
      <c r="AAM305" s="97"/>
      <c r="AAN305" s="97"/>
      <c r="AAO305" s="97"/>
      <c r="AAP305" s="97"/>
      <c r="AAQ305" s="97"/>
      <c r="AAR305" s="97"/>
      <c r="AAS305" s="97"/>
      <c r="AAT305" s="97"/>
      <c r="AAU305" s="97"/>
      <c r="AAV305" s="97"/>
      <c r="AAW305" s="97"/>
      <c r="AAX305" s="97"/>
      <c r="AAY305" s="97"/>
      <c r="AAZ305" s="97"/>
      <c r="ABA305" s="97"/>
      <c r="ABB305" s="97"/>
      <c r="ABC305" s="97"/>
      <c r="ABD305" s="97"/>
      <c r="ABE305" s="97"/>
      <c r="ABF305" s="97"/>
      <c r="ABG305" s="97"/>
      <c r="ABH305" s="97"/>
      <c r="ABI305" s="97"/>
      <c r="ABJ305" s="97"/>
      <c r="ABK305" s="97"/>
      <c r="ABL305" s="97"/>
      <c r="ABM305" s="97"/>
      <c r="ABN305" s="97"/>
      <c r="ABO305" s="97"/>
      <c r="ABP305" s="97"/>
      <c r="ABQ305" s="97"/>
      <c r="ABR305" s="97"/>
      <c r="ABS305" s="97"/>
      <c r="ABT305" s="97"/>
      <c r="ABU305" s="97"/>
      <c r="ABV305" s="97"/>
      <c r="ABW305" s="97"/>
      <c r="ABX305" s="97"/>
      <c r="ABY305" s="97"/>
      <c r="ABZ305" s="97"/>
      <c r="ACA305" s="97"/>
      <c r="ACB305" s="97"/>
      <c r="ACC305" s="97"/>
      <c r="ACD305" s="97"/>
      <c r="ACE305" s="97"/>
      <c r="ACF305" s="97"/>
      <c r="ACG305" s="97"/>
      <c r="ACH305" s="97"/>
      <c r="ACI305" s="97"/>
      <c r="ACJ305" s="97"/>
      <c r="ACK305" s="97"/>
      <c r="ACL305" s="97"/>
      <c r="ACM305" s="97"/>
      <c r="ACN305" s="97"/>
      <c r="ACO305" s="97"/>
      <c r="ACP305" s="97"/>
      <c r="ACQ305" s="97"/>
      <c r="ACR305" s="97"/>
      <c r="ACS305" s="97"/>
      <c r="ACT305" s="97"/>
      <c r="ACU305" s="97"/>
      <c r="ACV305" s="97"/>
      <c r="ACW305" s="97"/>
      <c r="ACX305" s="97"/>
      <c r="ACY305" s="97"/>
      <c r="ACZ305" s="97"/>
      <c r="ADA305" s="97"/>
      <c r="ADB305" s="97"/>
      <c r="ADC305" s="97"/>
      <c r="ADD305" s="97"/>
      <c r="ADE305" s="97"/>
      <c r="ADF305" s="97"/>
      <c r="ADG305" s="97"/>
      <c r="ADH305" s="97"/>
      <c r="ADI305" s="97"/>
      <c r="ADJ305" s="97"/>
      <c r="ADK305" s="97"/>
      <c r="ADL305" s="97"/>
      <c r="ADM305" s="97"/>
      <c r="ADN305" s="97"/>
      <c r="ADO305" s="97"/>
      <c r="ADP305" s="97"/>
      <c r="ADQ305" s="97"/>
      <c r="ADR305" s="97"/>
      <c r="ADS305" s="97"/>
      <c r="ADT305" s="97"/>
      <c r="ADU305" s="97"/>
      <c r="ADV305" s="97"/>
      <c r="ADW305" s="97"/>
      <c r="ADX305" s="97"/>
      <c r="ADY305" s="97"/>
      <c r="ADZ305" s="97"/>
      <c r="AEA305" s="97"/>
      <c r="AEB305" s="97"/>
      <c r="AEC305" s="97"/>
      <c r="AED305" s="97"/>
      <c r="AEE305" s="97"/>
      <c r="AEF305" s="97"/>
      <c r="AEG305" s="97"/>
      <c r="AEH305" s="97"/>
      <c r="AEI305" s="97"/>
      <c r="AEJ305" s="97"/>
      <c r="AEK305" s="97"/>
      <c r="AEL305" s="97"/>
      <c r="AEM305" s="97"/>
      <c r="AEN305" s="97"/>
      <c r="AEO305" s="97"/>
      <c r="AEP305" s="97"/>
      <c r="AEQ305" s="97"/>
      <c r="AER305" s="97"/>
      <c r="AES305" s="97"/>
      <c r="AET305" s="97"/>
      <c r="AEU305" s="97"/>
      <c r="AEV305" s="97"/>
      <c r="AEW305" s="97"/>
      <c r="AEX305" s="97"/>
      <c r="AEY305" s="97"/>
      <c r="AEZ305" s="97"/>
      <c r="AFA305" s="97"/>
      <c r="AFB305" s="97"/>
      <c r="AFC305" s="97"/>
      <c r="AFD305" s="97"/>
      <c r="AFE305" s="97"/>
      <c r="AFF305" s="97"/>
      <c r="AFG305" s="97"/>
      <c r="AFH305" s="97"/>
      <c r="AFI305" s="97"/>
      <c r="AFJ305" s="97"/>
      <c r="AFK305" s="97"/>
      <c r="AFL305" s="97"/>
      <c r="AFM305" s="97"/>
      <c r="AFN305" s="97"/>
      <c r="AFO305" s="97"/>
      <c r="AFP305" s="97"/>
      <c r="AFQ305" s="97"/>
      <c r="AFR305" s="97"/>
      <c r="AFS305" s="97"/>
      <c r="AFT305" s="97"/>
      <c r="AFU305" s="97"/>
      <c r="AFV305" s="97"/>
      <c r="AFW305" s="97"/>
      <c r="AFX305" s="97"/>
      <c r="AFY305" s="97"/>
      <c r="AFZ305" s="97"/>
      <c r="AGA305" s="97"/>
      <c r="AGB305" s="97"/>
      <c r="AGC305" s="97"/>
      <c r="AGD305" s="97"/>
      <c r="AGE305" s="97"/>
      <c r="AGF305" s="97"/>
      <c r="AGG305" s="97"/>
      <c r="AGH305" s="97"/>
      <c r="AGI305" s="97"/>
      <c r="AGJ305" s="97"/>
      <c r="AGK305" s="97"/>
      <c r="AGL305" s="97"/>
      <c r="AGM305" s="97"/>
      <c r="AGN305" s="97"/>
      <c r="AGO305" s="97"/>
      <c r="AGP305" s="97"/>
      <c r="AGQ305" s="97"/>
      <c r="AGR305" s="97"/>
      <c r="AGS305" s="97"/>
      <c r="AGT305" s="97"/>
      <c r="AGU305" s="97"/>
      <c r="AGV305" s="97"/>
      <c r="AGW305" s="97"/>
      <c r="AGX305" s="97"/>
      <c r="AGY305" s="97"/>
      <c r="AGZ305" s="97"/>
      <c r="AHA305" s="97"/>
      <c r="AHB305" s="97"/>
      <c r="AHC305" s="97"/>
      <c r="AHD305" s="97"/>
      <c r="AHE305" s="97"/>
      <c r="AHF305" s="97"/>
      <c r="AHG305" s="97"/>
      <c r="AHH305" s="97"/>
      <c r="AHI305" s="97"/>
      <c r="AHJ305" s="97"/>
      <c r="AHK305" s="97"/>
      <c r="AHL305" s="97"/>
      <c r="AHM305" s="97"/>
      <c r="AHN305" s="97"/>
      <c r="AHO305" s="97"/>
      <c r="AHP305" s="97"/>
      <c r="AHQ305" s="97"/>
      <c r="AHR305" s="97"/>
      <c r="AHS305" s="97"/>
      <c r="AHT305" s="97"/>
      <c r="AHU305" s="97"/>
      <c r="AHV305" s="97"/>
      <c r="AHW305" s="97"/>
      <c r="AHX305" s="97"/>
      <c r="AHY305" s="97"/>
      <c r="AHZ305" s="97"/>
      <c r="AIA305" s="97"/>
      <c r="AIB305" s="97"/>
      <c r="AIC305" s="97"/>
      <c r="AID305" s="97"/>
      <c r="AIE305" s="97"/>
      <c r="AIF305" s="97"/>
      <c r="AIG305" s="97"/>
      <c r="AIH305" s="97"/>
      <c r="AII305" s="97"/>
      <c r="AIJ305" s="97"/>
      <c r="AIK305" s="97"/>
      <c r="AIL305" s="97"/>
      <c r="AIM305" s="97"/>
      <c r="AIN305" s="97"/>
      <c r="AIO305" s="97"/>
      <c r="AIP305" s="97"/>
      <c r="AIQ305" s="97"/>
      <c r="AIR305" s="97"/>
      <c r="AIS305" s="97"/>
      <c r="AIT305" s="97"/>
      <c r="AIU305" s="97"/>
      <c r="AIV305" s="97"/>
      <c r="AIW305" s="97"/>
      <c r="AIX305" s="97"/>
      <c r="AIY305" s="97"/>
      <c r="AIZ305" s="97"/>
      <c r="AJA305" s="97"/>
      <c r="AJB305" s="97"/>
      <c r="AJC305" s="97"/>
      <c r="AJD305" s="97"/>
      <c r="AJE305" s="97"/>
      <c r="AJF305" s="97"/>
      <c r="AJG305" s="97"/>
      <c r="AJH305" s="97"/>
      <c r="AJI305" s="97"/>
      <c r="AJJ305" s="97"/>
      <c r="AJK305" s="97"/>
      <c r="AJL305" s="97"/>
      <c r="AJM305" s="97"/>
      <c r="AJN305" s="97"/>
      <c r="AJO305" s="97"/>
      <c r="AJP305" s="97"/>
      <c r="AJQ305" s="97"/>
      <c r="AJR305" s="97"/>
      <c r="AJS305" s="97"/>
      <c r="AJT305" s="97"/>
      <c r="AJU305" s="97"/>
      <c r="AJV305" s="97"/>
      <c r="AJW305" s="97"/>
      <c r="AJX305" s="97"/>
      <c r="AJY305" s="97"/>
      <c r="AJZ305" s="97"/>
      <c r="AKA305" s="97"/>
      <c r="AKB305" s="97"/>
      <c r="AKC305" s="97"/>
      <c r="AKD305" s="97"/>
      <c r="AKE305" s="97"/>
      <c r="AKF305" s="97"/>
      <c r="AKG305" s="97"/>
      <c r="AKH305" s="97"/>
      <c r="AKI305" s="97"/>
      <c r="AKJ305" s="97"/>
      <c r="AKK305" s="97"/>
      <c r="AKL305" s="97"/>
      <c r="AKM305" s="97"/>
      <c r="AKN305" s="97"/>
      <c r="AKO305" s="97"/>
      <c r="AKP305" s="97"/>
      <c r="AKQ305" s="97"/>
      <c r="AKR305" s="97"/>
      <c r="AKS305" s="97"/>
      <c r="AKT305" s="97"/>
      <c r="AKU305" s="97"/>
      <c r="AKV305" s="97"/>
      <c r="AKW305" s="97"/>
      <c r="AKX305" s="97"/>
      <c r="AKY305" s="97"/>
      <c r="AKZ305" s="97"/>
      <c r="ALA305" s="97"/>
      <c r="ALB305" s="97"/>
      <c r="ALC305" s="97"/>
      <c r="ALD305" s="97"/>
      <c r="ALE305" s="97"/>
      <c r="ALF305" s="97"/>
      <c r="ALG305" s="97"/>
      <c r="ALH305" s="97"/>
      <c r="ALI305" s="97"/>
      <c r="ALJ305" s="97"/>
      <c r="ALK305" s="97"/>
      <c r="ALL305" s="97"/>
      <c r="ALM305" s="97"/>
      <c r="ALN305" s="97"/>
      <c r="ALO305" s="97"/>
      <c r="ALP305" s="97"/>
      <c r="ALQ305" s="97"/>
      <c r="ALR305" s="97"/>
      <c r="ALS305" s="97"/>
      <c r="ALT305" s="97"/>
      <c r="ALU305" s="97"/>
      <c r="ALV305" s="97"/>
      <c r="ALW305" s="97"/>
      <c r="ALX305" s="97"/>
      <c r="ALY305" s="97"/>
      <c r="ALZ305" s="97"/>
      <c r="AMA305" s="97"/>
      <c r="AMB305" s="97"/>
      <c r="AMC305" s="97"/>
      <c r="AMD305" s="97"/>
      <c r="AME305" s="97"/>
      <c r="AMF305" s="97"/>
      <c r="AMG305" s="97"/>
      <c r="AMH305" s="97"/>
      <c r="AMI305" s="97"/>
      <c r="AMJ305" s="97"/>
      <c r="AMK305" s="97"/>
      <c r="AML305" s="97"/>
      <c r="AMM305" s="97"/>
      <c r="AMN305" s="97"/>
      <c r="AMO305" s="97"/>
      <c r="AMP305" s="97"/>
      <c r="AMQ305" s="97"/>
      <c r="AMR305" s="97"/>
      <c r="AMS305" s="97"/>
      <c r="AMT305" s="97"/>
      <c r="AMU305" s="97"/>
      <c r="AMV305" s="97"/>
      <c r="AMW305" s="97"/>
      <c r="AMX305" s="97"/>
      <c r="AMY305" s="97"/>
      <c r="AMZ305" s="97"/>
      <c r="ANA305" s="97"/>
      <c r="ANB305" s="97"/>
      <c r="ANC305" s="97"/>
      <c r="AND305" s="97"/>
      <c r="ANE305" s="97"/>
      <c r="ANF305" s="97"/>
      <c r="ANG305" s="97"/>
      <c r="ANH305" s="97"/>
      <c r="ANI305" s="97"/>
      <c r="ANJ305" s="97"/>
      <c r="ANK305" s="97"/>
      <c r="ANL305" s="97"/>
      <c r="ANM305" s="97"/>
      <c r="ANN305" s="97"/>
      <c r="ANO305" s="97"/>
      <c r="ANP305" s="97"/>
      <c r="ANQ305" s="97"/>
      <c r="ANR305" s="97"/>
      <c r="ANS305" s="97"/>
      <c r="ANT305" s="97"/>
      <c r="ANU305" s="97"/>
      <c r="ANV305" s="97"/>
      <c r="ANW305" s="97"/>
      <c r="ANX305" s="97"/>
      <c r="ANY305" s="97"/>
      <c r="ANZ305" s="97"/>
      <c r="AOA305" s="97"/>
      <c r="AOB305" s="97"/>
      <c r="AOC305" s="97"/>
      <c r="AOD305" s="97"/>
      <c r="AOE305" s="97"/>
      <c r="AOF305" s="97"/>
      <c r="AOG305" s="97"/>
      <c r="AOH305" s="97"/>
      <c r="AOI305" s="97"/>
      <c r="AOJ305" s="97"/>
      <c r="AOK305" s="97"/>
      <c r="AOL305" s="97"/>
      <c r="AOM305" s="97"/>
      <c r="AON305" s="97"/>
      <c r="AOO305" s="97"/>
      <c r="AOP305" s="97"/>
      <c r="AOQ305" s="97"/>
      <c r="AOR305" s="97"/>
      <c r="AOS305" s="97"/>
      <c r="AOT305" s="97"/>
      <c r="AOU305" s="97"/>
      <c r="AOV305" s="97"/>
      <c r="AOW305" s="97"/>
      <c r="AOX305" s="97"/>
      <c r="AOY305" s="97"/>
      <c r="AOZ305" s="97"/>
      <c r="APA305" s="97"/>
      <c r="APB305" s="97"/>
      <c r="APC305" s="97"/>
      <c r="APD305" s="97"/>
      <c r="APE305" s="97"/>
      <c r="APF305" s="97"/>
      <c r="APG305" s="97"/>
      <c r="APH305" s="97"/>
      <c r="API305" s="97"/>
      <c r="APJ305" s="97"/>
      <c r="APK305" s="97"/>
      <c r="APL305" s="97"/>
      <c r="APM305" s="97"/>
      <c r="APN305" s="97"/>
      <c r="APO305" s="97"/>
      <c r="APP305" s="97"/>
      <c r="APQ305" s="97"/>
      <c r="APR305" s="97"/>
      <c r="APS305" s="97"/>
      <c r="APT305" s="97"/>
      <c r="APU305" s="97"/>
      <c r="APV305" s="97"/>
      <c r="APW305" s="97"/>
      <c r="APX305" s="97"/>
      <c r="APY305" s="97"/>
      <c r="APZ305" s="97"/>
      <c r="AQA305" s="97"/>
      <c r="AQB305" s="97"/>
      <c r="AQC305" s="97"/>
      <c r="AQD305" s="97"/>
      <c r="AQE305" s="97"/>
      <c r="AQF305" s="97"/>
      <c r="AQG305" s="97"/>
      <c r="AQH305" s="97"/>
      <c r="AQI305" s="97"/>
      <c r="AQJ305" s="97"/>
      <c r="AQK305" s="97"/>
      <c r="AQL305" s="97"/>
      <c r="AQM305" s="97"/>
      <c r="AQN305" s="97"/>
      <c r="AQO305" s="97"/>
      <c r="AQP305" s="97"/>
      <c r="AQQ305" s="97"/>
      <c r="AQR305" s="97"/>
      <c r="AQS305" s="97"/>
      <c r="AQT305" s="97"/>
      <c r="AQU305" s="97"/>
      <c r="AQV305" s="97"/>
      <c r="AQW305" s="97"/>
      <c r="AQX305" s="97"/>
      <c r="AQY305" s="97"/>
      <c r="AQZ305" s="97"/>
      <c r="ARA305" s="97"/>
      <c r="ARB305" s="97"/>
      <c r="ARC305" s="97"/>
      <c r="ARD305" s="97"/>
      <c r="ARE305" s="97"/>
      <c r="ARF305" s="97"/>
      <c r="ARG305" s="97"/>
      <c r="ARH305" s="97"/>
      <c r="ARI305" s="97"/>
      <c r="ARJ305" s="97"/>
      <c r="ARK305" s="97"/>
      <c r="ARL305" s="97"/>
      <c r="ARM305" s="97"/>
      <c r="ARN305" s="97"/>
      <c r="ARO305" s="97"/>
      <c r="ARP305" s="97"/>
      <c r="ARQ305" s="97"/>
      <c r="ARR305" s="97"/>
      <c r="ARS305" s="97"/>
      <c r="ART305" s="97"/>
      <c r="ARU305" s="97"/>
      <c r="ARV305" s="97"/>
      <c r="ARW305" s="97"/>
      <c r="ARX305" s="97"/>
      <c r="ARY305" s="97"/>
      <c r="ARZ305" s="97"/>
      <c r="ASA305" s="97"/>
      <c r="ASB305" s="97"/>
      <c r="ASC305" s="97"/>
      <c r="ASD305" s="97"/>
      <c r="ASE305" s="97"/>
      <c r="ASF305" s="97"/>
      <c r="ASG305" s="97"/>
      <c r="ASH305" s="97"/>
      <c r="ASI305" s="97"/>
      <c r="ASJ305" s="97"/>
      <c r="ASK305" s="97"/>
      <c r="ASL305" s="97"/>
      <c r="ASM305" s="97"/>
      <c r="ASN305" s="97"/>
      <c r="ASO305" s="97"/>
      <c r="ASP305" s="97"/>
      <c r="ASQ305" s="97"/>
      <c r="ASR305" s="97"/>
      <c r="ASS305" s="97"/>
      <c r="AST305" s="97"/>
      <c r="ASU305" s="97"/>
      <c r="ASV305" s="97"/>
      <c r="ASW305" s="97"/>
      <c r="ASX305" s="97"/>
      <c r="ASY305" s="97"/>
      <c r="ASZ305" s="97"/>
      <c r="ATA305" s="97"/>
      <c r="ATB305" s="97"/>
      <c r="ATC305" s="97"/>
      <c r="ATD305" s="97"/>
      <c r="ATE305" s="97"/>
      <c r="ATF305" s="97"/>
      <c r="ATG305" s="97"/>
      <c r="ATH305" s="97"/>
      <c r="ATI305" s="97"/>
      <c r="ATJ305" s="97"/>
      <c r="ATK305" s="97"/>
      <c r="ATL305" s="97"/>
      <c r="ATM305" s="97"/>
      <c r="ATN305" s="97"/>
      <c r="ATO305" s="97"/>
      <c r="ATP305" s="97"/>
      <c r="ATQ305" s="97"/>
      <c r="ATR305" s="97"/>
      <c r="ATS305" s="97"/>
      <c r="ATT305" s="97"/>
      <c r="ATU305" s="97"/>
      <c r="ATV305" s="97"/>
      <c r="ATW305" s="97"/>
      <c r="ATX305" s="97"/>
      <c r="ATY305" s="97"/>
      <c r="ATZ305" s="97"/>
      <c r="AUA305" s="97"/>
      <c r="AUB305" s="97"/>
      <c r="AUC305" s="97"/>
      <c r="AUD305" s="97"/>
      <c r="AUE305" s="97"/>
      <c r="AUF305" s="97"/>
      <c r="AUG305" s="97"/>
      <c r="AUH305" s="97"/>
      <c r="AUI305" s="97"/>
      <c r="AUJ305" s="97"/>
      <c r="AUK305" s="97"/>
      <c r="AUL305" s="97"/>
      <c r="AUM305" s="97"/>
      <c r="AUN305" s="97"/>
      <c r="AUO305" s="97"/>
      <c r="AUP305" s="97"/>
      <c r="AUQ305" s="97"/>
      <c r="AUR305" s="97"/>
      <c r="AUS305" s="97"/>
      <c r="AUT305" s="97"/>
      <c r="AUU305" s="97"/>
      <c r="AUV305" s="97"/>
      <c r="AUW305" s="97"/>
      <c r="AUX305" s="97"/>
      <c r="AUY305" s="97"/>
      <c r="AUZ305" s="97"/>
      <c r="AVA305" s="97"/>
      <c r="AVB305" s="97"/>
      <c r="AVC305" s="97"/>
      <c r="AVD305" s="97"/>
      <c r="AVE305" s="97"/>
      <c r="AVF305" s="97"/>
      <c r="AVG305" s="97"/>
      <c r="AVH305" s="97"/>
      <c r="AVI305" s="97"/>
      <c r="AVJ305" s="97"/>
      <c r="AVK305" s="97"/>
      <c r="AVL305" s="97"/>
      <c r="AVM305" s="97"/>
      <c r="AVN305" s="97"/>
      <c r="AVO305" s="97"/>
      <c r="AVP305" s="97"/>
      <c r="AVQ305" s="97"/>
      <c r="AVR305" s="97"/>
      <c r="AVS305" s="97"/>
      <c r="AVT305" s="97"/>
      <c r="AVU305" s="97"/>
      <c r="AVV305" s="97"/>
      <c r="AVW305" s="97"/>
      <c r="AVX305" s="97"/>
      <c r="AVY305" s="97"/>
      <c r="AVZ305" s="97"/>
      <c r="AWA305" s="97"/>
      <c r="AWB305" s="97"/>
      <c r="AWC305" s="97"/>
      <c r="AWD305" s="97"/>
      <c r="AWE305" s="97"/>
      <c r="AWF305" s="97"/>
      <c r="AWG305" s="97"/>
      <c r="AWH305" s="97"/>
      <c r="AWI305" s="97"/>
      <c r="AWJ305" s="97"/>
      <c r="AWK305" s="97"/>
      <c r="AWL305" s="97"/>
      <c r="AWM305" s="97"/>
      <c r="AWN305" s="97"/>
      <c r="AWO305" s="97"/>
      <c r="AWP305" s="97"/>
      <c r="AWQ305" s="97"/>
      <c r="AWR305" s="97"/>
      <c r="AWS305" s="97"/>
      <c r="AWT305" s="97"/>
      <c r="AWU305" s="97"/>
      <c r="AWV305" s="97"/>
      <c r="AWW305" s="97"/>
      <c r="AWX305" s="97"/>
      <c r="AWY305" s="97"/>
      <c r="AWZ305" s="97"/>
      <c r="AXA305" s="97"/>
      <c r="AXB305" s="97"/>
      <c r="AXC305" s="97"/>
      <c r="AXD305" s="97"/>
      <c r="AXE305" s="97"/>
      <c r="AXF305" s="97"/>
      <c r="AXG305" s="97"/>
      <c r="AXH305" s="97"/>
      <c r="AXI305" s="97"/>
      <c r="AXJ305" s="97"/>
      <c r="AXK305" s="97"/>
      <c r="AXL305" s="97"/>
      <c r="AXM305" s="97"/>
      <c r="AXN305" s="97"/>
      <c r="AXO305" s="97"/>
      <c r="AXP305" s="97"/>
      <c r="AXQ305" s="97"/>
      <c r="AXR305" s="97"/>
      <c r="AXS305" s="97"/>
      <c r="AXT305" s="97"/>
      <c r="AXU305" s="97"/>
      <c r="AXV305" s="97"/>
      <c r="AXW305" s="97"/>
      <c r="AXX305" s="97"/>
      <c r="AXY305" s="97"/>
      <c r="AXZ305" s="97"/>
      <c r="AYA305" s="97"/>
      <c r="AYB305" s="97"/>
      <c r="AYC305" s="97"/>
      <c r="AYD305" s="97"/>
      <c r="AYE305" s="97"/>
      <c r="AYF305" s="97"/>
      <c r="AYG305" s="97"/>
      <c r="AYH305" s="97"/>
      <c r="AYI305" s="97"/>
      <c r="AYJ305" s="97"/>
      <c r="AYK305" s="97"/>
      <c r="AYL305" s="97"/>
      <c r="AYM305" s="97"/>
      <c r="AYN305" s="97"/>
      <c r="AYO305" s="97"/>
      <c r="AYP305" s="97"/>
      <c r="AYQ305" s="97"/>
      <c r="AYR305" s="97"/>
      <c r="AYS305" s="97"/>
      <c r="AYT305" s="97"/>
      <c r="AYU305" s="97"/>
      <c r="AYV305" s="97"/>
      <c r="AYW305" s="97"/>
      <c r="AYX305" s="97"/>
      <c r="AYY305" s="97"/>
      <c r="AYZ305" s="97"/>
      <c r="AZA305" s="97"/>
      <c r="AZB305" s="97"/>
      <c r="AZC305" s="97"/>
      <c r="AZD305" s="97"/>
      <c r="AZE305" s="97"/>
      <c r="AZF305" s="97"/>
      <c r="AZG305" s="97"/>
      <c r="AZH305" s="97"/>
      <c r="AZI305" s="97"/>
      <c r="AZJ305" s="97"/>
      <c r="AZK305" s="97"/>
      <c r="AZL305" s="97"/>
      <c r="AZM305" s="97"/>
      <c r="AZN305" s="97"/>
      <c r="AZO305" s="97"/>
      <c r="AZP305" s="97"/>
      <c r="AZQ305" s="97"/>
      <c r="AZR305" s="97"/>
      <c r="AZS305" s="97"/>
      <c r="AZT305" s="97"/>
      <c r="AZU305" s="97"/>
      <c r="AZV305" s="97"/>
      <c r="AZW305" s="97"/>
      <c r="AZX305" s="97"/>
      <c r="AZY305" s="97"/>
      <c r="AZZ305" s="97"/>
      <c r="BAA305" s="97"/>
      <c r="BAB305" s="97"/>
      <c r="BAC305" s="97"/>
      <c r="BAD305" s="97"/>
      <c r="BAE305" s="97"/>
      <c r="BAF305" s="97"/>
      <c r="BAG305" s="97"/>
      <c r="BAH305" s="97"/>
      <c r="BAI305" s="97"/>
      <c r="BAJ305" s="97"/>
      <c r="BAK305" s="97"/>
      <c r="BAL305" s="97"/>
      <c r="BAM305" s="97"/>
      <c r="BAN305" s="97"/>
      <c r="BAO305" s="97"/>
      <c r="BAP305" s="97"/>
      <c r="BAQ305" s="97"/>
      <c r="BAR305" s="97"/>
      <c r="BAS305" s="97"/>
      <c r="BAT305" s="97"/>
      <c r="BAU305" s="97"/>
      <c r="BAV305" s="97"/>
      <c r="BAW305" s="97"/>
      <c r="BAX305" s="97"/>
      <c r="BAY305" s="97"/>
      <c r="BAZ305" s="97"/>
      <c r="BBA305" s="97"/>
      <c r="BBB305" s="97"/>
      <c r="BBC305" s="97"/>
      <c r="BBD305" s="97"/>
      <c r="BBE305" s="97"/>
      <c r="BBF305" s="97"/>
      <c r="BBG305" s="97"/>
      <c r="BBH305" s="97"/>
      <c r="BBI305" s="97"/>
      <c r="BBJ305" s="97"/>
      <c r="BBK305" s="97"/>
      <c r="BBL305" s="97"/>
      <c r="BBM305" s="97"/>
      <c r="BBN305" s="97"/>
      <c r="BBO305" s="97"/>
      <c r="BBP305" s="97"/>
      <c r="BBQ305" s="97"/>
      <c r="BBR305" s="97"/>
      <c r="BBS305" s="97"/>
      <c r="BBT305" s="97"/>
      <c r="BBU305" s="97"/>
      <c r="BBV305" s="97"/>
      <c r="BBW305" s="97"/>
      <c r="BBX305" s="97"/>
      <c r="BBY305" s="97"/>
      <c r="BBZ305" s="97"/>
      <c r="BCA305" s="97"/>
      <c r="BCB305" s="97"/>
      <c r="BCC305" s="97"/>
      <c r="BCD305" s="97"/>
      <c r="BCE305" s="97"/>
      <c r="BCF305" s="97"/>
      <c r="BCG305" s="97"/>
      <c r="BCH305" s="97"/>
      <c r="BCI305" s="97"/>
      <c r="BCJ305" s="97"/>
      <c r="BCK305" s="97"/>
      <c r="BCL305" s="97"/>
      <c r="BCM305" s="97"/>
      <c r="BCN305" s="97"/>
      <c r="BCO305" s="97"/>
      <c r="BCP305" s="97"/>
      <c r="BCQ305" s="97"/>
      <c r="BCR305" s="97"/>
      <c r="BCS305" s="97"/>
      <c r="BCT305" s="97"/>
      <c r="BCU305" s="97"/>
      <c r="BCV305" s="97"/>
      <c r="BCW305" s="97"/>
      <c r="BCX305" s="97"/>
      <c r="BCY305" s="97"/>
      <c r="BCZ305" s="97"/>
      <c r="BDA305" s="97"/>
      <c r="BDB305" s="97"/>
      <c r="BDC305" s="97"/>
      <c r="BDD305" s="97"/>
      <c r="BDE305" s="97"/>
      <c r="BDF305" s="97"/>
      <c r="BDG305" s="97"/>
      <c r="BDH305" s="97"/>
      <c r="BDI305" s="97"/>
      <c r="BDJ305" s="97"/>
      <c r="BDK305" s="97"/>
      <c r="BDL305" s="97"/>
      <c r="BDM305" s="97"/>
      <c r="BDN305" s="97"/>
      <c r="BDO305" s="97"/>
      <c r="BDP305" s="97"/>
      <c r="BDQ305" s="97"/>
      <c r="BDR305" s="97"/>
      <c r="BDS305" s="97"/>
      <c r="BDT305" s="97"/>
      <c r="BDU305" s="97"/>
      <c r="BDV305" s="97"/>
      <c r="BDW305" s="97"/>
      <c r="BDX305" s="97"/>
      <c r="BDY305" s="97"/>
      <c r="BDZ305" s="97"/>
      <c r="BEA305" s="97"/>
      <c r="BEB305" s="97"/>
      <c r="BEC305" s="97"/>
      <c r="BED305" s="97"/>
      <c r="BEE305" s="97"/>
      <c r="BEF305" s="97"/>
      <c r="BEG305" s="97"/>
      <c r="BEH305" s="97"/>
      <c r="BEI305" s="97"/>
      <c r="BEJ305" s="97"/>
      <c r="BEK305" s="97"/>
      <c r="BEL305" s="97"/>
      <c r="BEM305" s="97"/>
      <c r="BEN305" s="97"/>
      <c r="BEO305" s="97"/>
      <c r="BEP305" s="97"/>
      <c r="BEQ305" s="97"/>
      <c r="BER305" s="97"/>
      <c r="BES305" s="97"/>
      <c r="BET305" s="97"/>
      <c r="BEU305" s="97"/>
      <c r="BEV305" s="97"/>
      <c r="BEW305" s="97"/>
      <c r="BEX305" s="97"/>
      <c r="BEY305" s="97"/>
      <c r="BEZ305" s="97"/>
      <c r="BFA305" s="97"/>
      <c r="BFB305" s="97"/>
      <c r="BFC305" s="97"/>
      <c r="BFD305" s="97"/>
      <c r="BFE305" s="97"/>
      <c r="BFF305" s="97"/>
      <c r="BFG305" s="97"/>
      <c r="BFH305" s="97"/>
      <c r="BFI305" s="97"/>
      <c r="BFJ305" s="97"/>
      <c r="BFK305" s="97"/>
      <c r="BFL305" s="97"/>
      <c r="BFM305" s="97"/>
      <c r="BFN305" s="97"/>
      <c r="BFO305" s="97"/>
      <c r="BFP305" s="97"/>
      <c r="BFQ305" s="97"/>
      <c r="BFR305" s="97"/>
      <c r="BFS305" s="97"/>
      <c r="BFT305" s="97"/>
      <c r="BFU305" s="97"/>
      <c r="BFV305" s="97"/>
      <c r="BFW305" s="97"/>
      <c r="BFX305" s="97"/>
      <c r="BFY305" s="97"/>
      <c r="BFZ305" s="97"/>
      <c r="BGA305" s="97"/>
      <c r="BGB305" s="97"/>
      <c r="BGC305" s="97"/>
      <c r="BGD305" s="97"/>
      <c r="BGE305" s="97"/>
      <c r="BGF305" s="97"/>
      <c r="BGG305" s="97"/>
      <c r="BGH305" s="97"/>
      <c r="BGI305" s="97"/>
      <c r="BGJ305" s="97"/>
      <c r="BGK305" s="97"/>
      <c r="BGL305" s="97"/>
      <c r="BGM305" s="97"/>
      <c r="BGN305" s="97"/>
      <c r="BGO305" s="97"/>
      <c r="BGP305" s="97"/>
      <c r="BGQ305" s="97"/>
      <c r="BGR305" s="97"/>
      <c r="BGS305" s="97"/>
      <c r="BGT305" s="97"/>
      <c r="BGU305" s="97"/>
      <c r="BGV305" s="97"/>
      <c r="BGW305" s="97"/>
      <c r="BGX305" s="97"/>
      <c r="BGY305" s="97"/>
      <c r="BGZ305" s="97"/>
      <c r="BHA305" s="97"/>
      <c r="BHB305" s="97"/>
      <c r="BHC305" s="97"/>
      <c r="BHD305" s="97"/>
      <c r="BHE305" s="97"/>
      <c r="BHF305" s="97"/>
      <c r="BHG305" s="97"/>
      <c r="BHH305" s="97"/>
      <c r="BHI305" s="97"/>
      <c r="BHJ305" s="97"/>
      <c r="BHK305" s="97"/>
      <c r="BHL305" s="97"/>
      <c r="BHM305" s="97"/>
      <c r="BHN305" s="97"/>
      <c r="BHO305" s="97"/>
      <c r="BHP305" s="97"/>
      <c r="BHQ305" s="97"/>
      <c r="BHR305" s="97"/>
      <c r="BHS305" s="97"/>
      <c r="BHT305" s="97"/>
      <c r="BHU305" s="97"/>
      <c r="BHV305" s="97"/>
      <c r="BHW305" s="97"/>
      <c r="BHX305" s="97"/>
      <c r="BHY305" s="97"/>
      <c r="BHZ305" s="97"/>
      <c r="BIA305" s="97"/>
      <c r="BIB305" s="97"/>
      <c r="BIC305" s="97"/>
      <c r="BID305" s="97"/>
      <c r="BIE305" s="97"/>
      <c r="BIF305" s="97"/>
      <c r="BIG305" s="97"/>
      <c r="BIH305" s="97"/>
      <c r="BII305" s="97"/>
      <c r="BIJ305" s="97"/>
      <c r="BIK305" s="97"/>
      <c r="BIL305" s="97"/>
      <c r="BIM305" s="97"/>
      <c r="BIN305" s="97"/>
      <c r="BIO305" s="97"/>
      <c r="BIP305" s="97"/>
      <c r="BIQ305" s="97"/>
      <c r="BIR305" s="97"/>
      <c r="BIS305" s="97"/>
      <c r="BIT305" s="97"/>
      <c r="BIU305" s="97"/>
      <c r="BIV305" s="97"/>
      <c r="BIW305" s="97"/>
      <c r="BIX305" s="97"/>
      <c r="BIY305" s="97"/>
      <c r="BIZ305" s="97"/>
      <c r="BJA305" s="97"/>
      <c r="BJB305" s="97"/>
      <c r="BJC305" s="97"/>
      <c r="BJD305" s="97"/>
      <c r="BJE305" s="97"/>
      <c r="BJF305" s="97"/>
      <c r="BJG305" s="97"/>
      <c r="BJH305" s="97"/>
      <c r="BJI305" s="97"/>
      <c r="BJJ305" s="97"/>
      <c r="BJK305" s="97"/>
      <c r="BJL305" s="97"/>
      <c r="BJM305" s="97"/>
      <c r="BJN305" s="97"/>
      <c r="BJO305" s="97"/>
      <c r="BJP305" s="97"/>
      <c r="BJQ305" s="97"/>
      <c r="BJR305" s="97"/>
      <c r="BJS305" s="97"/>
      <c r="BJT305" s="97"/>
      <c r="BJU305" s="97"/>
      <c r="BJV305" s="97"/>
      <c r="BJW305" s="97"/>
      <c r="BJX305" s="97"/>
      <c r="BJY305" s="97"/>
      <c r="BJZ305" s="97"/>
      <c r="BKA305" s="97"/>
      <c r="BKB305" s="97"/>
      <c r="BKC305" s="97"/>
      <c r="BKD305" s="97"/>
      <c r="BKE305" s="97"/>
      <c r="BKF305" s="97"/>
      <c r="BKG305" s="97"/>
      <c r="BKH305" s="97"/>
      <c r="BKI305" s="97"/>
      <c r="BKJ305" s="97"/>
      <c r="BKK305" s="97"/>
      <c r="BKL305" s="97"/>
      <c r="BKM305" s="97"/>
      <c r="BKN305" s="97"/>
      <c r="BKO305" s="97"/>
      <c r="BKP305" s="97"/>
      <c r="BKQ305" s="97"/>
      <c r="BKR305" s="97"/>
      <c r="BKS305" s="97"/>
      <c r="BKT305" s="97"/>
      <c r="BKU305" s="97"/>
      <c r="BKV305" s="97"/>
      <c r="BKW305" s="97"/>
      <c r="BKX305" s="97"/>
      <c r="BKY305" s="97"/>
      <c r="BKZ305" s="97"/>
      <c r="BLA305" s="97"/>
      <c r="BLB305" s="97"/>
      <c r="BLC305" s="97"/>
      <c r="BLD305" s="97"/>
      <c r="BLE305" s="97"/>
      <c r="BLF305" s="97"/>
      <c r="BLG305" s="97"/>
      <c r="BLH305" s="97"/>
      <c r="BLI305" s="97"/>
      <c r="BLJ305" s="97"/>
      <c r="BLK305" s="97"/>
      <c r="BLL305" s="97"/>
      <c r="BLM305" s="97"/>
      <c r="BLN305" s="97"/>
      <c r="BLO305" s="97"/>
      <c r="BLP305" s="97"/>
      <c r="BLQ305" s="97"/>
      <c r="BLR305" s="97"/>
      <c r="BLS305" s="97"/>
      <c r="BLT305" s="97"/>
      <c r="BLU305" s="97"/>
      <c r="BLV305" s="97"/>
      <c r="BLW305" s="97"/>
      <c r="BLX305" s="97"/>
      <c r="BLY305" s="97"/>
      <c r="BLZ305" s="97"/>
      <c r="BMA305" s="97"/>
      <c r="BMB305" s="97"/>
      <c r="BMC305" s="97"/>
      <c r="BMD305" s="97"/>
      <c r="BME305" s="97"/>
      <c r="BMF305" s="97"/>
      <c r="BMG305" s="97"/>
      <c r="BMH305" s="97"/>
      <c r="BMI305" s="97"/>
      <c r="BMJ305" s="97"/>
      <c r="BMK305" s="97"/>
      <c r="BML305" s="97"/>
      <c r="BMM305" s="97"/>
      <c r="BMN305" s="97"/>
      <c r="BMO305" s="97"/>
      <c r="BMP305" s="97"/>
      <c r="BMQ305" s="97"/>
      <c r="BMR305" s="97"/>
      <c r="BMS305" s="97"/>
      <c r="BMT305" s="97"/>
      <c r="BMU305" s="97"/>
      <c r="BMV305" s="97"/>
      <c r="BMW305" s="97"/>
      <c r="BMX305" s="97"/>
      <c r="BMY305" s="97"/>
      <c r="BMZ305" s="97"/>
      <c r="BNA305" s="97"/>
      <c r="BNB305" s="97"/>
      <c r="BNC305" s="97"/>
      <c r="BND305" s="97"/>
      <c r="BNE305" s="97"/>
      <c r="BNF305" s="97"/>
      <c r="BNG305" s="97"/>
      <c r="BNH305" s="97"/>
      <c r="BNI305" s="97"/>
      <c r="BNJ305" s="97"/>
      <c r="BNK305" s="97"/>
      <c r="BNL305" s="97"/>
      <c r="BNM305" s="97"/>
      <c r="BNN305" s="97"/>
      <c r="BNO305" s="97"/>
      <c r="BNP305" s="97"/>
      <c r="BNQ305" s="97"/>
      <c r="BNR305" s="97"/>
      <c r="BNS305" s="97"/>
      <c r="BNT305" s="97"/>
      <c r="BNU305" s="97"/>
      <c r="BNV305" s="97"/>
      <c r="BNW305" s="97"/>
      <c r="BNX305" s="97"/>
      <c r="BNY305" s="97"/>
      <c r="BNZ305" s="97"/>
      <c r="BOA305" s="97"/>
      <c r="BOB305" s="97"/>
      <c r="BOC305" s="97"/>
      <c r="BOD305" s="97"/>
      <c r="BOE305" s="97"/>
      <c r="BOF305" s="97"/>
      <c r="BOG305" s="97"/>
      <c r="BOH305" s="97"/>
      <c r="BOI305" s="97"/>
      <c r="BOJ305" s="97"/>
      <c r="BOK305" s="97"/>
      <c r="BOL305" s="97"/>
      <c r="BOM305" s="97"/>
      <c r="BON305" s="97"/>
      <c r="BOO305" s="97"/>
      <c r="BOP305" s="97"/>
      <c r="BOQ305" s="97"/>
      <c r="BOR305" s="97"/>
      <c r="BOS305" s="97"/>
      <c r="BOT305" s="97"/>
      <c r="BOU305" s="97"/>
      <c r="BOV305" s="97"/>
      <c r="BOW305" s="97"/>
      <c r="BOX305" s="97"/>
      <c r="BOY305" s="97"/>
      <c r="BOZ305" s="97"/>
      <c r="BPA305" s="97"/>
      <c r="BPB305" s="97"/>
      <c r="BPC305" s="97"/>
      <c r="BPD305" s="97"/>
      <c r="BPE305" s="97"/>
      <c r="BPF305" s="97"/>
      <c r="BPG305" s="97"/>
      <c r="BPH305" s="97"/>
      <c r="BPI305" s="97"/>
      <c r="BPJ305" s="97"/>
      <c r="BPK305" s="97"/>
      <c r="BPL305" s="97"/>
      <c r="BPM305" s="97"/>
      <c r="BPN305" s="97"/>
      <c r="BPO305" s="97"/>
      <c r="BPP305" s="97"/>
      <c r="BPQ305" s="97"/>
      <c r="BPR305" s="97"/>
      <c r="BPS305" s="97"/>
      <c r="BPT305" s="97"/>
      <c r="BPU305" s="97"/>
      <c r="BPV305" s="97"/>
      <c r="BPW305" s="97"/>
      <c r="BPX305" s="97"/>
      <c r="BPY305" s="97"/>
      <c r="BPZ305" s="97"/>
      <c r="BQA305" s="97"/>
      <c r="BQB305" s="97"/>
      <c r="BQC305" s="97"/>
      <c r="BQD305" s="97"/>
      <c r="BQE305" s="97"/>
      <c r="BQF305" s="97"/>
      <c r="BQG305" s="97"/>
      <c r="BQH305" s="97"/>
      <c r="BQI305" s="97"/>
      <c r="BQJ305" s="97"/>
      <c r="BQK305" s="97"/>
      <c r="BQL305" s="97"/>
      <c r="BQM305" s="97"/>
      <c r="BQN305" s="97"/>
      <c r="BQO305" s="97"/>
      <c r="BQP305" s="97"/>
      <c r="BQQ305" s="97"/>
      <c r="BQR305" s="97"/>
      <c r="BQS305" s="97"/>
      <c r="BQT305" s="97"/>
      <c r="BQU305" s="97"/>
      <c r="BQV305" s="97"/>
      <c r="BQW305" s="97"/>
      <c r="BQX305" s="97"/>
      <c r="BQY305" s="97"/>
      <c r="BQZ305" s="97"/>
      <c r="BRA305" s="97"/>
      <c r="BRB305" s="97"/>
      <c r="BRC305" s="97"/>
      <c r="BRD305" s="97"/>
      <c r="BRE305" s="97"/>
      <c r="BRF305" s="97"/>
      <c r="BRG305" s="97"/>
      <c r="BRH305" s="97"/>
      <c r="BRI305" s="97"/>
      <c r="BRJ305" s="97"/>
      <c r="BRK305" s="97"/>
      <c r="BRL305" s="97"/>
      <c r="BRM305" s="97"/>
      <c r="BRN305" s="97"/>
      <c r="BRO305" s="97"/>
      <c r="BRP305" s="97"/>
      <c r="BRQ305" s="97"/>
      <c r="BRR305" s="97"/>
      <c r="BRS305" s="97"/>
      <c r="BRT305" s="97"/>
      <c r="BRU305" s="97"/>
      <c r="BRV305" s="97"/>
      <c r="BRW305" s="97"/>
      <c r="BRX305" s="97"/>
      <c r="BRY305" s="97"/>
      <c r="BRZ305" s="97"/>
      <c r="BSA305" s="97"/>
      <c r="BSB305" s="97"/>
      <c r="BSC305" s="97"/>
      <c r="BSD305" s="97"/>
      <c r="BSE305" s="97"/>
      <c r="BSF305" s="97"/>
      <c r="BSG305" s="97"/>
      <c r="BSH305" s="97"/>
      <c r="BSI305" s="97"/>
      <c r="BSJ305" s="97"/>
      <c r="BSK305" s="97"/>
      <c r="BSL305" s="97"/>
      <c r="BSM305" s="97"/>
      <c r="BSN305" s="97"/>
      <c r="BSO305" s="97"/>
      <c r="BSP305" s="97"/>
      <c r="BSQ305" s="97"/>
      <c r="BSR305" s="97"/>
      <c r="BSS305" s="97"/>
      <c r="BST305" s="97"/>
      <c r="BSU305" s="97"/>
      <c r="BSV305" s="97"/>
      <c r="BSW305" s="97"/>
      <c r="BSX305" s="97"/>
      <c r="BSY305" s="97"/>
      <c r="BSZ305" s="97"/>
      <c r="BTA305" s="97"/>
      <c r="BTB305" s="97"/>
      <c r="BTC305" s="97"/>
      <c r="BTD305" s="97"/>
      <c r="BTE305" s="97"/>
      <c r="BTF305" s="97"/>
      <c r="BTG305" s="97"/>
      <c r="BTH305" s="97"/>
      <c r="BTI305" s="97"/>
      <c r="BTJ305" s="97"/>
      <c r="BTK305" s="97"/>
      <c r="BTL305" s="97"/>
      <c r="BTM305" s="97"/>
      <c r="BTN305" s="97"/>
      <c r="BTO305" s="97"/>
      <c r="BTP305" s="97"/>
      <c r="BTQ305" s="97"/>
      <c r="BTR305" s="97"/>
      <c r="BTS305" s="97"/>
      <c r="BTT305" s="97"/>
      <c r="BTU305" s="97"/>
      <c r="BTV305" s="97"/>
      <c r="BTW305" s="97"/>
      <c r="BTX305" s="97"/>
      <c r="BTY305" s="97"/>
      <c r="BTZ305" s="97"/>
      <c r="BUA305" s="97"/>
      <c r="BUB305" s="97"/>
      <c r="BUC305" s="97"/>
      <c r="BUD305" s="97"/>
      <c r="BUE305" s="97"/>
      <c r="BUF305" s="97"/>
      <c r="BUG305" s="97"/>
      <c r="BUH305" s="97"/>
      <c r="BUI305" s="97"/>
      <c r="BUJ305" s="97"/>
      <c r="BUK305" s="97"/>
      <c r="BUL305" s="97"/>
      <c r="BUM305" s="97"/>
      <c r="BUN305" s="97"/>
      <c r="BUO305" s="97"/>
      <c r="BUP305" s="97"/>
      <c r="BUQ305" s="97"/>
      <c r="BUR305" s="97"/>
      <c r="BUS305" s="97"/>
      <c r="BUT305" s="97"/>
      <c r="BUU305" s="97"/>
      <c r="BUV305" s="97"/>
      <c r="BUW305" s="97"/>
      <c r="BUX305" s="97"/>
      <c r="BUY305" s="97"/>
      <c r="BUZ305" s="97"/>
      <c r="BVA305" s="97"/>
      <c r="BVB305" s="97"/>
      <c r="BVC305" s="97"/>
      <c r="BVD305" s="97"/>
      <c r="BVE305" s="97"/>
      <c r="BVF305" s="97"/>
      <c r="BVG305" s="97"/>
      <c r="BVH305" s="97"/>
      <c r="BVI305" s="97"/>
      <c r="BVJ305" s="97"/>
      <c r="BVK305" s="97"/>
      <c r="BVL305" s="97"/>
      <c r="BVM305" s="97"/>
      <c r="BVN305" s="97"/>
      <c r="BVO305" s="97"/>
      <c r="BVP305" s="97"/>
      <c r="BVQ305" s="97"/>
      <c r="BVR305" s="97"/>
      <c r="BVS305" s="97"/>
      <c r="BVT305" s="97"/>
      <c r="BVU305" s="97"/>
      <c r="BVV305" s="97"/>
      <c r="BVW305" s="97"/>
      <c r="BVX305" s="97"/>
      <c r="BVY305" s="97"/>
      <c r="BVZ305" s="97"/>
      <c r="BWA305" s="97"/>
      <c r="BWB305" s="97"/>
      <c r="BWC305" s="97"/>
      <c r="BWD305" s="97"/>
      <c r="BWE305" s="97"/>
      <c r="BWF305" s="97"/>
      <c r="BWG305" s="97"/>
      <c r="BWH305" s="97"/>
      <c r="BWI305" s="97"/>
      <c r="BWJ305" s="97"/>
      <c r="BWK305" s="97"/>
      <c r="BWL305" s="97"/>
      <c r="BWM305" s="97"/>
      <c r="BWN305" s="97"/>
      <c r="BWO305" s="97"/>
      <c r="BWP305" s="97"/>
      <c r="BWQ305" s="97"/>
      <c r="BWR305" s="97"/>
      <c r="BWS305" s="97"/>
      <c r="BWT305" s="97"/>
      <c r="BWU305" s="97"/>
      <c r="BWV305" s="97"/>
      <c r="BWW305" s="97"/>
      <c r="BWX305" s="97"/>
      <c r="BWY305" s="97"/>
      <c r="BWZ305" s="97"/>
      <c r="BXA305" s="97"/>
      <c r="BXB305" s="97"/>
      <c r="BXC305" s="97"/>
      <c r="BXD305" s="97"/>
      <c r="BXE305" s="97"/>
      <c r="BXF305" s="97"/>
      <c r="BXG305" s="97"/>
      <c r="BXH305" s="97"/>
      <c r="BXI305" s="97"/>
      <c r="BXJ305" s="97"/>
      <c r="BXK305" s="97"/>
      <c r="BXL305" s="97"/>
      <c r="BXM305" s="97"/>
      <c r="BXN305" s="97"/>
      <c r="BXO305" s="97"/>
      <c r="BXP305" s="97"/>
      <c r="BXQ305" s="97"/>
      <c r="BXR305" s="97"/>
      <c r="BXS305" s="97"/>
      <c r="BXT305" s="97"/>
      <c r="BXU305" s="97"/>
      <c r="BXV305" s="97"/>
      <c r="BXW305" s="97"/>
      <c r="BXX305" s="97"/>
      <c r="BXY305" s="97"/>
      <c r="BXZ305" s="97"/>
      <c r="BYA305" s="97"/>
      <c r="BYB305" s="97"/>
      <c r="BYC305" s="97"/>
      <c r="BYD305" s="97"/>
      <c r="BYE305" s="97"/>
      <c r="BYF305" s="97"/>
      <c r="BYG305" s="97"/>
      <c r="BYH305" s="97"/>
      <c r="BYI305" s="97"/>
      <c r="BYJ305" s="97"/>
      <c r="BYK305" s="97"/>
      <c r="BYL305" s="97"/>
      <c r="BYM305" s="97"/>
      <c r="BYN305" s="97"/>
      <c r="BYO305" s="97"/>
      <c r="BYP305" s="97"/>
      <c r="BYQ305" s="97"/>
      <c r="BYR305" s="97"/>
      <c r="BYS305" s="97"/>
      <c r="BYT305" s="97"/>
      <c r="BYU305" s="97"/>
      <c r="BYV305" s="97"/>
      <c r="BYW305" s="97"/>
      <c r="BYX305" s="97"/>
      <c r="BYY305" s="97"/>
      <c r="BYZ305" s="97"/>
      <c r="BZA305" s="97"/>
      <c r="BZB305" s="97"/>
      <c r="BZC305" s="97"/>
      <c r="BZD305" s="97"/>
      <c r="BZE305" s="97"/>
      <c r="BZF305" s="97"/>
      <c r="BZG305" s="97"/>
      <c r="BZH305" s="97"/>
      <c r="BZI305" s="97"/>
      <c r="BZJ305" s="97"/>
      <c r="BZK305" s="97"/>
      <c r="BZL305" s="97"/>
      <c r="BZM305" s="97"/>
      <c r="BZN305" s="97"/>
      <c r="BZO305" s="97"/>
      <c r="BZP305" s="97"/>
      <c r="BZQ305" s="97"/>
      <c r="BZR305" s="97"/>
      <c r="BZS305" s="97"/>
      <c r="BZT305" s="97"/>
      <c r="BZU305" s="97"/>
      <c r="BZV305" s="97"/>
      <c r="BZW305" s="97"/>
      <c r="BZX305" s="97"/>
      <c r="BZY305" s="97"/>
      <c r="BZZ305" s="97"/>
      <c r="CAA305" s="97"/>
      <c r="CAB305" s="97"/>
      <c r="CAC305" s="97"/>
      <c r="CAD305" s="97"/>
      <c r="CAE305" s="97"/>
      <c r="CAF305" s="97"/>
      <c r="CAG305" s="97"/>
      <c r="CAH305" s="97"/>
      <c r="CAI305" s="97"/>
      <c r="CAJ305" s="97"/>
      <c r="CAK305" s="97"/>
      <c r="CAL305" s="97"/>
      <c r="CAM305" s="97"/>
      <c r="CAN305" s="97"/>
      <c r="CAO305" s="97"/>
      <c r="CAP305" s="97"/>
      <c r="CAQ305" s="97"/>
      <c r="CAR305" s="97"/>
      <c r="CAS305" s="97"/>
      <c r="CAT305" s="97"/>
      <c r="CAU305" s="97"/>
      <c r="CAV305" s="97"/>
      <c r="CAW305" s="97"/>
      <c r="CAX305" s="97"/>
      <c r="CAY305" s="97"/>
      <c r="CAZ305" s="97"/>
      <c r="CBA305" s="97"/>
      <c r="CBB305" s="97"/>
      <c r="CBC305" s="97"/>
      <c r="CBD305" s="97"/>
      <c r="CBE305" s="97"/>
      <c r="CBF305" s="97"/>
      <c r="CBG305" s="97"/>
      <c r="CBH305" s="97"/>
      <c r="CBI305" s="97"/>
      <c r="CBJ305" s="97"/>
      <c r="CBK305" s="97"/>
      <c r="CBL305" s="97"/>
      <c r="CBM305" s="97"/>
      <c r="CBN305" s="97"/>
      <c r="CBO305" s="97"/>
      <c r="CBP305" s="97"/>
      <c r="CBQ305" s="97"/>
      <c r="CBR305" s="97"/>
      <c r="CBS305" s="97"/>
      <c r="CBT305" s="97"/>
      <c r="CBU305" s="97"/>
      <c r="CBV305" s="97"/>
      <c r="CBW305" s="97"/>
      <c r="CBX305" s="97"/>
      <c r="CBY305" s="97"/>
      <c r="CBZ305" s="97"/>
      <c r="CCA305" s="97"/>
      <c r="CCB305" s="97"/>
      <c r="CCC305" s="97"/>
      <c r="CCD305" s="97"/>
      <c r="CCE305" s="97"/>
      <c r="CCF305" s="97"/>
      <c r="CCG305" s="97"/>
      <c r="CCH305" s="97"/>
      <c r="CCI305" s="97"/>
      <c r="CCJ305" s="97"/>
      <c r="CCK305" s="97"/>
      <c r="CCL305" s="97"/>
      <c r="CCM305" s="97"/>
      <c r="CCN305" s="97"/>
      <c r="CCO305" s="97"/>
      <c r="CCP305" s="97"/>
      <c r="CCQ305" s="97"/>
      <c r="CCR305" s="97"/>
      <c r="CCS305" s="97"/>
      <c r="CCT305" s="97"/>
      <c r="CCU305" s="97"/>
      <c r="CCV305" s="97"/>
      <c r="CCW305" s="97"/>
      <c r="CCX305" s="97"/>
      <c r="CCY305" s="97"/>
      <c r="CCZ305" s="97"/>
      <c r="CDA305" s="97"/>
      <c r="CDB305" s="97"/>
      <c r="CDC305" s="97"/>
      <c r="CDD305" s="97"/>
      <c r="CDE305" s="97"/>
      <c r="CDF305" s="97"/>
      <c r="CDG305" s="97"/>
      <c r="CDH305" s="97"/>
      <c r="CDI305" s="97"/>
      <c r="CDJ305" s="97"/>
      <c r="CDK305" s="97"/>
      <c r="CDL305" s="97"/>
      <c r="CDM305" s="97"/>
      <c r="CDN305" s="97"/>
      <c r="CDO305" s="97"/>
      <c r="CDP305" s="97"/>
      <c r="CDQ305" s="97"/>
      <c r="CDR305" s="97"/>
      <c r="CDS305" s="97"/>
      <c r="CDT305" s="97"/>
      <c r="CDU305" s="97"/>
      <c r="CDV305" s="97"/>
      <c r="CDW305" s="97"/>
      <c r="CDX305" s="97"/>
      <c r="CDY305" s="97"/>
      <c r="CDZ305" s="97"/>
      <c r="CEA305" s="97"/>
      <c r="CEB305" s="97"/>
      <c r="CEC305" s="97"/>
      <c r="CED305" s="97"/>
      <c r="CEE305" s="97"/>
      <c r="CEF305" s="97"/>
      <c r="CEG305" s="97"/>
      <c r="CEH305" s="97"/>
      <c r="CEI305" s="97"/>
      <c r="CEJ305" s="97"/>
      <c r="CEK305" s="97"/>
      <c r="CEL305" s="97"/>
      <c r="CEM305" s="97"/>
      <c r="CEN305" s="97"/>
      <c r="CEO305" s="97"/>
      <c r="CEP305" s="97"/>
      <c r="CEQ305" s="97"/>
      <c r="CER305" s="97"/>
      <c r="CES305" s="97"/>
      <c r="CET305" s="97"/>
      <c r="CEU305" s="97"/>
      <c r="CEV305" s="97"/>
      <c r="CEW305" s="97"/>
      <c r="CEX305" s="97"/>
      <c r="CEY305" s="97"/>
      <c r="CEZ305" s="97"/>
      <c r="CFA305" s="97"/>
      <c r="CFB305" s="97"/>
      <c r="CFC305" s="97"/>
      <c r="CFD305" s="97"/>
      <c r="CFE305" s="97"/>
      <c r="CFF305" s="97"/>
      <c r="CFG305" s="97"/>
      <c r="CFH305" s="97"/>
      <c r="CFI305" s="97"/>
      <c r="CFJ305" s="97"/>
      <c r="CFK305" s="97"/>
      <c r="CFL305" s="97"/>
      <c r="CFM305" s="97"/>
      <c r="CFN305" s="97"/>
      <c r="CFO305" s="97"/>
      <c r="CFP305" s="97"/>
      <c r="CFQ305" s="97"/>
      <c r="CFR305" s="97"/>
      <c r="CFS305" s="97"/>
      <c r="CFT305" s="97"/>
      <c r="CFU305" s="97"/>
      <c r="CFV305" s="97"/>
      <c r="CFW305" s="97"/>
      <c r="CFX305" s="97"/>
      <c r="CFY305" s="97"/>
      <c r="CFZ305" s="97"/>
      <c r="CGA305" s="97"/>
      <c r="CGB305" s="97"/>
      <c r="CGC305" s="97"/>
      <c r="CGD305" s="97"/>
      <c r="CGE305" s="97"/>
      <c r="CGF305" s="97"/>
      <c r="CGG305" s="97"/>
      <c r="CGH305" s="97"/>
      <c r="CGI305" s="97"/>
      <c r="CGJ305" s="97"/>
      <c r="CGK305" s="97"/>
      <c r="CGL305" s="97"/>
      <c r="CGM305" s="97"/>
      <c r="CGN305" s="97"/>
      <c r="CGO305" s="97"/>
      <c r="CGP305" s="97"/>
      <c r="CGQ305" s="97"/>
      <c r="CGR305" s="97"/>
      <c r="CGS305" s="97"/>
      <c r="CGT305" s="97"/>
      <c r="CGU305" s="97"/>
      <c r="CGV305" s="97"/>
      <c r="CGW305" s="97"/>
      <c r="CGX305" s="97"/>
      <c r="CGY305" s="97"/>
      <c r="CGZ305" s="97"/>
      <c r="CHA305" s="97"/>
      <c r="CHB305" s="97"/>
      <c r="CHC305" s="97"/>
      <c r="CHD305" s="97"/>
      <c r="CHE305" s="97"/>
      <c r="CHF305" s="97"/>
      <c r="CHG305" s="97"/>
      <c r="CHH305" s="97"/>
      <c r="CHI305" s="97"/>
      <c r="CHJ305" s="97"/>
      <c r="CHK305" s="97"/>
      <c r="CHL305" s="97"/>
      <c r="CHM305" s="97"/>
      <c r="CHN305" s="97"/>
      <c r="CHO305" s="97"/>
      <c r="CHP305" s="97"/>
      <c r="CHQ305" s="97"/>
      <c r="CHR305" s="97"/>
      <c r="CHS305" s="97"/>
      <c r="CHT305" s="97"/>
      <c r="CHU305" s="97"/>
      <c r="CHV305" s="97"/>
      <c r="CHW305" s="97"/>
      <c r="CHX305" s="97"/>
      <c r="CHY305" s="97"/>
      <c r="CHZ305" s="97"/>
      <c r="CIA305" s="97"/>
      <c r="CIB305" s="97"/>
      <c r="CIC305" s="97"/>
      <c r="CID305" s="97"/>
      <c r="CIE305" s="97"/>
      <c r="CIF305" s="97"/>
      <c r="CIG305" s="97"/>
      <c r="CIH305" s="97"/>
      <c r="CII305" s="97"/>
      <c r="CIJ305" s="97"/>
      <c r="CIK305" s="97"/>
      <c r="CIL305" s="97"/>
      <c r="CIM305" s="97"/>
      <c r="CIN305" s="97"/>
      <c r="CIO305" s="97"/>
      <c r="CIP305" s="97"/>
      <c r="CIQ305" s="97"/>
      <c r="CIR305" s="97"/>
      <c r="CIS305" s="97"/>
      <c r="CIT305" s="97"/>
      <c r="CIU305" s="97"/>
      <c r="CIV305" s="97"/>
      <c r="CIW305" s="97"/>
      <c r="CIX305" s="97"/>
      <c r="CIY305" s="97"/>
      <c r="CIZ305" s="97"/>
      <c r="CJA305" s="97"/>
      <c r="CJB305" s="97"/>
      <c r="CJC305" s="97"/>
      <c r="CJD305" s="97"/>
      <c r="CJE305" s="97"/>
      <c r="CJF305" s="97"/>
      <c r="CJG305" s="97"/>
      <c r="CJH305" s="97"/>
      <c r="CJI305" s="97"/>
      <c r="CJJ305" s="97"/>
      <c r="CJK305" s="97"/>
      <c r="CJL305" s="97"/>
      <c r="CJM305" s="97"/>
      <c r="CJN305" s="97"/>
      <c r="CJO305" s="97"/>
      <c r="CJP305" s="97"/>
      <c r="CJQ305" s="97"/>
      <c r="CJR305" s="97"/>
      <c r="CJS305" s="97"/>
      <c r="CJT305" s="97"/>
      <c r="CJU305" s="97"/>
      <c r="CJV305" s="97"/>
      <c r="CJW305" s="97"/>
      <c r="CJX305" s="97"/>
      <c r="CJY305" s="97"/>
      <c r="CJZ305" s="97"/>
      <c r="CKA305" s="97"/>
      <c r="CKB305" s="97"/>
      <c r="CKC305" s="97"/>
      <c r="CKD305" s="97"/>
      <c r="CKE305" s="97"/>
      <c r="CKF305" s="97"/>
      <c r="CKG305" s="97"/>
      <c r="CKH305" s="97"/>
      <c r="CKI305" s="97"/>
      <c r="CKJ305" s="97"/>
      <c r="CKK305" s="97"/>
      <c r="CKL305" s="97"/>
      <c r="CKM305" s="97"/>
      <c r="CKN305" s="97"/>
      <c r="CKO305" s="97"/>
      <c r="CKP305" s="97"/>
      <c r="CKQ305" s="97"/>
      <c r="CKR305" s="97"/>
      <c r="CKS305" s="97"/>
      <c r="CKT305" s="97"/>
      <c r="CKU305" s="97"/>
      <c r="CKV305" s="97"/>
      <c r="CKW305" s="97"/>
      <c r="CKX305" s="97"/>
      <c r="CKY305" s="97"/>
      <c r="CKZ305" s="97"/>
      <c r="CLA305" s="97"/>
      <c r="CLB305" s="97"/>
      <c r="CLC305" s="97"/>
      <c r="CLD305" s="97"/>
      <c r="CLE305" s="97"/>
      <c r="CLF305" s="97"/>
      <c r="CLG305" s="97"/>
      <c r="CLH305" s="97"/>
      <c r="CLI305" s="97"/>
      <c r="CLJ305" s="97"/>
      <c r="CLK305" s="97"/>
      <c r="CLL305" s="97"/>
      <c r="CLM305" s="97"/>
      <c r="CLN305" s="97"/>
      <c r="CLO305" s="97"/>
      <c r="CLP305" s="97"/>
      <c r="CLQ305" s="97"/>
      <c r="CLR305" s="97"/>
      <c r="CLS305" s="97"/>
      <c r="CLT305" s="97"/>
      <c r="CLU305" s="97"/>
      <c r="CLV305" s="97"/>
      <c r="CLW305" s="97"/>
      <c r="CLX305" s="97"/>
      <c r="CLY305" s="97"/>
      <c r="CLZ305" s="97"/>
      <c r="CMA305" s="97"/>
      <c r="CMB305" s="97"/>
      <c r="CMC305" s="97"/>
      <c r="CMD305" s="97"/>
      <c r="CME305" s="97"/>
      <c r="CMF305" s="97"/>
      <c r="CMG305" s="97"/>
      <c r="CMH305" s="97"/>
      <c r="CMI305" s="97"/>
      <c r="CMJ305" s="97"/>
      <c r="CMK305" s="97"/>
      <c r="CML305" s="97"/>
      <c r="CMM305" s="97"/>
      <c r="CMN305" s="97"/>
      <c r="CMO305" s="97"/>
      <c r="CMP305" s="97"/>
      <c r="CMQ305" s="97"/>
      <c r="CMR305" s="97"/>
      <c r="CMS305" s="97"/>
      <c r="CMT305" s="97"/>
      <c r="CMU305" s="97"/>
      <c r="CMV305" s="97"/>
      <c r="CMW305" s="97"/>
      <c r="CMX305" s="97"/>
      <c r="CMY305" s="97"/>
      <c r="CMZ305" s="97"/>
      <c r="CNA305" s="97"/>
      <c r="CNB305" s="97"/>
      <c r="CNC305" s="97"/>
      <c r="CND305" s="97"/>
      <c r="CNE305" s="97"/>
      <c r="CNF305" s="97"/>
      <c r="CNG305" s="97"/>
      <c r="CNH305" s="97"/>
      <c r="CNI305" s="97"/>
      <c r="CNJ305" s="97"/>
      <c r="CNK305" s="97"/>
      <c r="CNL305" s="97"/>
      <c r="CNM305" s="97"/>
      <c r="CNN305" s="97"/>
      <c r="CNO305" s="97"/>
      <c r="CNP305" s="97"/>
      <c r="CNQ305" s="97"/>
      <c r="CNR305" s="97"/>
      <c r="CNS305" s="97"/>
      <c r="CNT305" s="97"/>
      <c r="CNU305" s="97"/>
      <c r="CNV305" s="97"/>
      <c r="CNW305" s="97"/>
      <c r="CNX305" s="97"/>
      <c r="CNY305" s="97"/>
      <c r="CNZ305" s="97"/>
      <c r="COA305" s="97"/>
      <c r="COB305" s="97"/>
      <c r="COC305" s="97"/>
      <c r="COD305" s="97"/>
      <c r="COE305" s="97"/>
      <c r="COF305" s="97"/>
      <c r="COG305" s="97"/>
      <c r="COH305" s="97"/>
      <c r="COI305" s="97"/>
      <c r="COJ305" s="97"/>
      <c r="COK305" s="97"/>
      <c r="COL305" s="97"/>
      <c r="COM305" s="97"/>
      <c r="CON305" s="97"/>
      <c r="COO305" s="97"/>
      <c r="COP305" s="97"/>
      <c r="COQ305" s="97"/>
      <c r="COR305" s="97"/>
      <c r="COS305" s="97"/>
      <c r="COT305" s="97"/>
      <c r="COU305" s="97"/>
      <c r="COV305" s="97"/>
      <c r="COW305" s="97"/>
      <c r="COX305" s="97"/>
      <c r="COY305" s="97"/>
      <c r="COZ305" s="97"/>
      <c r="CPA305" s="97"/>
      <c r="CPB305" s="97"/>
      <c r="CPC305" s="97"/>
      <c r="CPD305" s="97"/>
      <c r="CPE305" s="97"/>
      <c r="CPF305" s="97"/>
      <c r="CPG305" s="97"/>
      <c r="CPH305" s="97"/>
      <c r="CPI305" s="97"/>
      <c r="CPJ305" s="97"/>
      <c r="CPK305" s="97"/>
      <c r="CPL305" s="97"/>
      <c r="CPM305" s="97"/>
      <c r="CPN305" s="97"/>
      <c r="CPO305" s="97"/>
      <c r="CPP305" s="97"/>
      <c r="CPQ305" s="97"/>
      <c r="CPR305" s="97"/>
      <c r="CPS305" s="97"/>
      <c r="CPT305" s="97"/>
      <c r="CPU305" s="97"/>
      <c r="CPV305" s="97"/>
      <c r="CPW305" s="97"/>
      <c r="CPX305" s="97"/>
      <c r="CPY305" s="97"/>
      <c r="CPZ305" s="97"/>
      <c r="CQA305" s="97"/>
      <c r="CQB305" s="97"/>
      <c r="CQC305" s="97"/>
      <c r="CQD305" s="97"/>
      <c r="CQE305" s="97"/>
      <c r="CQF305" s="97"/>
      <c r="CQG305" s="97"/>
      <c r="CQH305" s="97"/>
      <c r="CQI305" s="97"/>
      <c r="CQJ305" s="97"/>
      <c r="CQK305" s="97"/>
      <c r="CQL305" s="97"/>
      <c r="CQM305" s="97"/>
      <c r="CQN305" s="97"/>
      <c r="CQO305" s="97"/>
      <c r="CQP305" s="97"/>
      <c r="CQQ305" s="97"/>
      <c r="CQR305" s="97"/>
      <c r="CQS305" s="97"/>
      <c r="CQT305" s="97"/>
      <c r="CQU305" s="97"/>
      <c r="CQV305" s="97"/>
      <c r="CQW305" s="97"/>
      <c r="CQX305" s="97"/>
      <c r="CQY305" s="97"/>
      <c r="CQZ305" s="97"/>
      <c r="CRA305" s="97"/>
      <c r="CRB305" s="97"/>
      <c r="CRC305" s="97"/>
      <c r="CRD305" s="97"/>
      <c r="CRE305" s="97"/>
      <c r="CRF305" s="97"/>
      <c r="CRG305" s="97"/>
      <c r="CRH305" s="97"/>
      <c r="CRI305" s="97"/>
      <c r="CRJ305" s="97"/>
      <c r="CRK305" s="97"/>
      <c r="CRL305" s="97"/>
      <c r="CRM305" s="97"/>
      <c r="CRN305" s="97"/>
      <c r="CRO305" s="97"/>
      <c r="CRP305" s="97"/>
      <c r="CRQ305" s="97"/>
      <c r="CRR305" s="97"/>
      <c r="CRS305" s="97"/>
      <c r="CRT305" s="97"/>
      <c r="CRU305" s="97"/>
      <c r="CRV305" s="97"/>
      <c r="CRW305" s="97"/>
      <c r="CRX305" s="97"/>
      <c r="CRY305" s="97"/>
      <c r="CRZ305" s="97"/>
      <c r="CSA305" s="97"/>
      <c r="CSB305" s="97"/>
      <c r="CSC305" s="97"/>
      <c r="CSD305" s="97"/>
      <c r="CSE305" s="97"/>
      <c r="CSF305" s="97"/>
      <c r="CSG305" s="97"/>
      <c r="CSH305" s="97"/>
      <c r="CSI305" s="97"/>
      <c r="CSJ305" s="97"/>
      <c r="CSK305" s="97"/>
      <c r="CSL305" s="97"/>
      <c r="CSM305" s="97"/>
      <c r="CSN305" s="97"/>
      <c r="CSO305" s="97"/>
      <c r="CSP305" s="97"/>
      <c r="CSQ305" s="97"/>
      <c r="CSR305" s="97"/>
      <c r="CSS305" s="97"/>
      <c r="CST305" s="97"/>
      <c r="CSU305" s="97"/>
      <c r="CSV305" s="97"/>
      <c r="CSW305" s="97"/>
      <c r="CSX305" s="97"/>
      <c r="CSY305" s="97"/>
      <c r="CSZ305" s="97"/>
      <c r="CTA305" s="97"/>
      <c r="CTB305" s="97"/>
      <c r="CTC305" s="97"/>
      <c r="CTD305" s="97"/>
      <c r="CTE305" s="97"/>
      <c r="CTF305" s="97"/>
      <c r="CTG305" s="97"/>
      <c r="CTH305" s="97"/>
      <c r="CTI305" s="97"/>
      <c r="CTJ305" s="97"/>
      <c r="CTK305" s="97"/>
      <c r="CTL305" s="97"/>
      <c r="CTM305" s="97"/>
      <c r="CTN305" s="97"/>
      <c r="CTO305" s="97"/>
      <c r="CTP305" s="97"/>
      <c r="CTQ305" s="97"/>
      <c r="CTR305" s="97"/>
      <c r="CTS305" s="97"/>
      <c r="CTT305" s="97"/>
      <c r="CTU305" s="97"/>
      <c r="CTV305" s="97"/>
      <c r="CTW305" s="97"/>
      <c r="CTX305" s="97"/>
      <c r="CTY305" s="97"/>
      <c r="CTZ305" s="97"/>
      <c r="CUA305" s="97"/>
      <c r="CUB305" s="97"/>
      <c r="CUC305" s="97"/>
      <c r="CUD305" s="97"/>
      <c r="CUE305" s="97"/>
      <c r="CUF305" s="97"/>
      <c r="CUG305" s="97"/>
      <c r="CUH305" s="97"/>
      <c r="CUI305" s="97"/>
      <c r="CUJ305" s="97"/>
      <c r="CUK305" s="97"/>
      <c r="CUL305" s="97"/>
      <c r="CUM305" s="97"/>
      <c r="CUN305" s="97"/>
      <c r="CUO305" s="97"/>
      <c r="CUP305" s="97"/>
      <c r="CUQ305" s="97"/>
      <c r="CUR305" s="97"/>
      <c r="CUS305" s="97"/>
      <c r="CUT305" s="97"/>
      <c r="CUU305" s="97"/>
      <c r="CUV305" s="97"/>
      <c r="CUW305" s="97"/>
      <c r="CUX305" s="97"/>
      <c r="CUY305" s="97"/>
      <c r="CUZ305" s="97"/>
      <c r="CVA305" s="97"/>
      <c r="CVB305" s="97"/>
      <c r="CVC305" s="97"/>
      <c r="CVD305" s="97"/>
      <c r="CVE305" s="97"/>
      <c r="CVF305" s="97"/>
      <c r="CVG305" s="97"/>
      <c r="CVH305" s="97"/>
      <c r="CVI305" s="97"/>
      <c r="CVJ305" s="97"/>
      <c r="CVK305" s="97"/>
      <c r="CVL305" s="97"/>
      <c r="CVM305" s="97"/>
      <c r="CVN305" s="97"/>
      <c r="CVO305" s="97"/>
      <c r="CVP305" s="97"/>
      <c r="CVQ305" s="97"/>
      <c r="CVR305" s="97"/>
      <c r="CVS305" s="97"/>
      <c r="CVT305" s="97"/>
      <c r="CVU305" s="97"/>
      <c r="CVV305" s="97"/>
      <c r="CVW305" s="97"/>
      <c r="CVX305" s="97"/>
      <c r="CVY305" s="97"/>
      <c r="CVZ305" s="97"/>
      <c r="CWA305" s="97"/>
      <c r="CWB305" s="97"/>
      <c r="CWC305" s="97"/>
      <c r="CWD305" s="97"/>
      <c r="CWE305" s="97"/>
      <c r="CWF305" s="97"/>
      <c r="CWG305" s="97"/>
      <c r="CWH305" s="97"/>
      <c r="CWI305" s="97"/>
      <c r="CWJ305" s="97"/>
      <c r="CWK305" s="97"/>
      <c r="CWL305" s="97"/>
      <c r="CWM305" s="97"/>
      <c r="CWN305" s="97"/>
      <c r="CWO305" s="97"/>
      <c r="CWP305" s="97"/>
      <c r="CWQ305" s="97"/>
      <c r="CWR305" s="97"/>
      <c r="CWS305" s="97"/>
      <c r="CWT305" s="97"/>
      <c r="CWU305" s="97"/>
      <c r="CWV305" s="97"/>
      <c r="CWW305" s="97"/>
      <c r="CWX305" s="97"/>
      <c r="CWY305" s="97"/>
      <c r="CWZ305" s="97"/>
      <c r="CXA305" s="97"/>
      <c r="CXB305" s="97"/>
      <c r="CXC305" s="97"/>
      <c r="CXD305" s="97"/>
      <c r="CXE305" s="97"/>
      <c r="CXF305" s="97"/>
      <c r="CXG305" s="97"/>
      <c r="CXH305" s="97"/>
      <c r="CXI305" s="97"/>
      <c r="CXJ305" s="97"/>
      <c r="CXK305" s="97"/>
      <c r="CXL305" s="97"/>
      <c r="CXM305" s="97"/>
      <c r="CXN305" s="97"/>
      <c r="CXO305" s="97"/>
      <c r="CXP305" s="97"/>
      <c r="CXQ305" s="97"/>
      <c r="CXR305" s="97"/>
      <c r="CXS305" s="97"/>
      <c r="CXT305" s="97"/>
      <c r="CXU305" s="97"/>
      <c r="CXV305" s="97"/>
      <c r="CXW305" s="97"/>
      <c r="CXX305" s="97"/>
      <c r="CXY305" s="97"/>
      <c r="CXZ305" s="97"/>
      <c r="CYA305" s="97"/>
      <c r="CYB305" s="97"/>
      <c r="CYC305" s="97"/>
      <c r="CYD305" s="97"/>
      <c r="CYE305" s="97"/>
      <c r="CYF305" s="97"/>
      <c r="CYG305" s="97"/>
      <c r="CYH305" s="97"/>
      <c r="CYI305" s="97"/>
      <c r="CYJ305" s="97"/>
      <c r="CYK305" s="97"/>
      <c r="CYL305" s="97"/>
      <c r="CYM305" s="97"/>
      <c r="CYN305" s="97"/>
      <c r="CYO305" s="97"/>
      <c r="CYP305" s="97"/>
      <c r="CYQ305" s="97"/>
      <c r="CYR305" s="97"/>
      <c r="CYS305" s="97"/>
      <c r="CYT305" s="97"/>
      <c r="CYU305" s="97"/>
      <c r="CYV305" s="97"/>
      <c r="CYW305" s="97"/>
      <c r="CYX305" s="97"/>
      <c r="CYY305" s="97"/>
      <c r="CYZ305" s="97"/>
      <c r="CZA305" s="97"/>
      <c r="CZB305" s="97"/>
      <c r="CZC305" s="97"/>
      <c r="CZD305" s="97"/>
      <c r="CZE305" s="97"/>
      <c r="CZF305" s="97"/>
      <c r="CZG305" s="97"/>
      <c r="CZH305" s="97"/>
      <c r="CZI305" s="97"/>
      <c r="CZJ305" s="97"/>
      <c r="CZK305" s="97"/>
      <c r="CZL305" s="97"/>
      <c r="CZM305" s="97"/>
      <c r="CZN305" s="97"/>
      <c r="CZO305" s="97"/>
      <c r="CZP305" s="97"/>
      <c r="CZQ305" s="97"/>
      <c r="CZR305" s="97"/>
      <c r="CZS305" s="97"/>
      <c r="CZT305" s="97"/>
      <c r="CZU305" s="97"/>
      <c r="CZV305" s="97"/>
      <c r="CZW305" s="97"/>
      <c r="CZX305" s="97"/>
      <c r="CZY305" s="97"/>
      <c r="CZZ305" s="97"/>
      <c r="DAA305" s="97"/>
      <c r="DAB305" s="97"/>
      <c r="DAC305" s="97"/>
      <c r="DAD305" s="97"/>
      <c r="DAE305" s="97"/>
      <c r="DAF305" s="97"/>
      <c r="DAG305" s="97"/>
      <c r="DAH305" s="97"/>
      <c r="DAI305" s="97"/>
      <c r="DAJ305" s="97"/>
      <c r="DAK305" s="97"/>
      <c r="DAL305" s="97"/>
      <c r="DAM305" s="97"/>
      <c r="DAN305" s="97"/>
      <c r="DAO305" s="97"/>
      <c r="DAP305" s="97"/>
      <c r="DAQ305" s="97"/>
      <c r="DAR305" s="97"/>
      <c r="DAS305" s="97"/>
      <c r="DAT305" s="97"/>
      <c r="DAU305" s="97"/>
      <c r="DAV305" s="97"/>
      <c r="DAW305" s="97"/>
      <c r="DAX305" s="97"/>
      <c r="DAY305" s="97"/>
      <c r="DAZ305" s="97"/>
      <c r="DBA305" s="97"/>
      <c r="DBB305" s="97"/>
      <c r="DBC305" s="97"/>
      <c r="DBD305" s="97"/>
      <c r="DBE305" s="97"/>
      <c r="DBF305" s="97"/>
      <c r="DBG305" s="97"/>
      <c r="DBH305" s="97"/>
      <c r="DBI305" s="97"/>
      <c r="DBJ305" s="97"/>
      <c r="DBK305" s="97"/>
      <c r="DBL305" s="97"/>
      <c r="DBM305" s="97"/>
      <c r="DBN305" s="97"/>
      <c r="DBO305" s="97"/>
      <c r="DBP305" s="97"/>
      <c r="DBQ305" s="97"/>
      <c r="DBR305" s="97"/>
      <c r="DBS305" s="97"/>
      <c r="DBT305" s="97"/>
      <c r="DBU305" s="97"/>
      <c r="DBV305" s="97"/>
      <c r="DBW305" s="97"/>
      <c r="DBX305" s="97"/>
      <c r="DBY305" s="97"/>
      <c r="DBZ305" s="97"/>
      <c r="DCA305" s="97"/>
      <c r="DCB305" s="97"/>
      <c r="DCC305" s="97"/>
      <c r="DCD305" s="97"/>
      <c r="DCE305" s="97"/>
      <c r="DCF305" s="97"/>
      <c r="DCG305" s="97"/>
      <c r="DCH305" s="97"/>
      <c r="DCI305" s="97"/>
      <c r="DCJ305" s="97"/>
      <c r="DCK305" s="97"/>
      <c r="DCL305" s="97"/>
      <c r="DCM305" s="97"/>
      <c r="DCN305" s="97"/>
      <c r="DCO305" s="97"/>
      <c r="DCP305" s="97"/>
      <c r="DCQ305" s="97"/>
      <c r="DCR305" s="97"/>
      <c r="DCS305" s="97"/>
      <c r="DCT305" s="97"/>
      <c r="DCU305" s="97"/>
      <c r="DCV305" s="97"/>
      <c r="DCW305" s="97"/>
      <c r="DCX305" s="97"/>
      <c r="DCY305" s="97"/>
      <c r="DCZ305" s="97"/>
      <c r="DDA305" s="97"/>
      <c r="DDB305" s="97"/>
      <c r="DDC305" s="97"/>
      <c r="DDD305" s="97"/>
      <c r="DDE305" s="97"/>
      <c r="DDF305" s="97"/>
      <c r="DDG305" s="97"/>
      <c r="DDH305" s="97"/>
      <c r="DDI305" s="97"/>
      <c r="DDJ305" s="97"/>
      <c r="DDK305" s="97"/>
      <c r="DDL305" s="97"/>
      <c r="DDM305" s="97"/>
      <c r="DDN305" s="97"/>
      <c r="DDO305" s="97"/>
      <c r="DDP305" s="97"/>
      <c r="DDQ305" s="97"/>
      <c r="DDR305" s="97"/>
      <c r="DDS305" s="97"/>
      <c r="DDT305" s="97"/>
      <c r="DDU305" s="97"/>
      <c r="DDV305" s="97"/>
      <c r="DDW305" s="97"/>
      <c r="DDX305" s="97"/>
      <c r="DDY305" s="97"/>
      <c r="DDZ305" s="97"/>
      <c r="DEA305" s="97"/>
      <c r="DEB305" s="97"/>
      <c r="DEC305" s="97"/>
      <c r="DED305" s="97"/>
      <c r="DEE305" s="97"/>
      <c r="DEF305" s="97"/>
      <c r="DEG305" s="97"/>
      <c r="DEH305" s="97"/>
      <c r="DEI305" s="97"/>
      <c r="DEJ305" s="97"/>
      <c r="DEK305" s="97"/>
      <c r="DEL305" s="97"/>
      <c r="DEM305" s="97"/>
      <c r="DEN305" s="97"/>
      <c r="DEO305" s="97"/>
      <c r="DEP305" s="97"/>
      <c r="DEQ305" s="97"/>
      <c r="DER305" s="97"/>
      <c r="DES305" s="97"/>
      <c r="DET305" s="97"/>
      <c r="DEU305" s="97"/>
      <c r="DEV305" s="97"/>
      <c r="DEW305" s="97"/>
      <c r="DEX305" s="97"/>
      <c r="DEY305" s="97"/>
      <c r="DEZ305" s="97"/>
      <c r="DFA305" s="97"/>
      <c r="DFB305" s="97"/>
      <c r="DFC305" s="97"/>
      <c r="DFD305" s="97"/>
      <c r="DFE305" s="97"/>
      <c r="DFF305" s="97"/>
      <c r="DFG305" s="97"/>
      <c r="DFH305" s="97"/>
      <c r="DFI305" s="97"/>
      <c r="DFJ305" s="97"/>
      <c r="DFK305" s="97"/>
      <c r="DFL305" s="97"/>
      <c r="DFM305" s="97"/>
      <c r="DFN305" s="97"/>
      <c r="DFO305" s="97"/>
      <c r="DFP305" s="97"/>
      <c r="DFQ305" s="97"/>
      <c r="DFR305" s="97"/>
      <c r="DFS305" s="97"/>
      <c r="DFT305" s="97"/>
      <c r="DFU305" s="97"/>
      <c r="DFV305" s="97"/>
      <c r="DFW305" s="97"/>
      <c r="DFX305" s="97"/>
      <c r="DFY305" s="97"/>
      <c r="DFZ305" s="97"/>
      <c r="DGA305" s="97"/>
      <c r="DGB305" s="97"/>
      <c r="DGC305" s="97"/>
      <c r="DGD305" s="97"/>
      <c r="DGE305" s="97"/>
      <c r="DGF305" s="97"/>
      <c r="DGG305" s="97"/>
      <c r="DGH305" s="97"/>
      <c r="DGI305" s="97"/>
      <c r="DGJ305" s="97"/>
      <c r="DGK305" s="97"/>
      <c r="DGL305" s="97"/>
      <c r="DGM305" s="97"/>
      <c r="DGN305" s="97"/>
      <c r="DGO305" s="97"/>
      <c r="DGP305" s="97"/>
      <c r="DGQ305" s="97"/>
      <c r="DGR305" s="97"/>
      <c r="DGS305" s="97"/>
      <c r="DGT305" s="97"/>
      <c r="DGU305" s="97"/>
      <c r="DGV305" s="97"/>
      <c r="DGW305" s="97"/>
      <c r="DGX305" s="97"/>
      <c r="DGY305" s="97"/>
      <c r="DGZ305" s="97"/>
      <c r="DHA305" s="97"/>
      <c r="DHB305" s="97"/>
      <c r="DHC305" s="97"/>
      <c r="DHD305" s="97"/>
      <c r="DHE305" s="97"/>
      <c r="DHF305" s="97"/>
      <c r="DHG305" s="97"/>
      <c r="DHH305" s="97"/>
      <c r="DHI305" s="97"/>
      <c r="DHJ305" s="97"/>
      <c r="DHK305" s="97"/>
      <c r="DHL305" s="97"/>
      <c r="DHM305" s="97"/>
      <c r="DHN305" s="97"/>
      <c r="DHO305" s="97"/>
      <c r="DHP305" s="97"/>
      <c r="DHQ305" s="97"/>
      <c r="DHR305" s="97"/>
      <c r="DHS305" s="97"/>
      <c r="DHT305" s="97"/>
      <c r="DHU305" s="97"/>
      <c r="DHV305" s="97"/>
      <c r="DHW305" s="97"/>
      <c r="DHX305" s="97"/>
      <c r="DHY305" s="97"/>
      <c r="DHZ305" s="97"/>
      <c r="DIA305" s="97"/>
      <c r="DIB305" s="97"/>
      <c r="DIC305" s="97"/>
      <c r="DID305" s="97"/>
      <c r="DIE305" s="97"/>
      <c r="DIF305" s="97"/>
      <c r="DIG305" s="97"/>
      <c r="DIH305" s="97"/>
      <c r="DII305" s="97"/>
      <c r="DIJ305" s="97"/>
      <c r="DIK305" s="97"/>
      <c r="DIL305" s="97"/>
      <c r="DIM305" s="97"/>
      <c r="DIN305" s="97"/>
      <c r="DIO305" s="97"/>
      <c r="DIP305" s="97"/>
      <c r="DIQ305" s="97"/>
      <c r="DIR305" s="97"/>
      <c r="DIS305" s="97"/>
      <c r="DIT305" s="97"/>
      <c r="DIU305" s="97"/>
      <c r="DIV305" s="97"/>
      <c r="DIW305" s="97"/>
      <c r="DIX305" s="97"/>
      <c r="DIY305" s="97"/>
      <c r="DIZ305" s="97"/>
      <c r="DJA305" s="97"/>
      <c r="DJB305" s="97"/>
      <c r="DJC305" s="97"/>
      <c r="DJD305" s="97"/>
      <c r="DJE305" s="97"/>
      <c r="DJF305" s="97"/>
      <c r="DJG305" s="97"/>
      <c r="DJH305" s="97"/>
      <c r="DJI305" s="97"/>
      <c r="DJJ305" s="97"/>
      <c r="DJK305" s="97"/>
      <c r="DJL305" s="97"/>
      <c r="DJM305" s="97"/>
      <c r="DJN305" s="97"/>
      <c r="DJO305" s="97"/>
      <c r="DJP305" s="97"/>
      <c r="DJQ305" s="97"/>
      <c r="DJR305" s="97"/>
      <c r="DJS305" s="97"/>
      <c r="DJT305" s="97"/>
      <c r="DJU305" s="97"/>
      <c r="DJV305" s="97"/>
      <c r="DJW305" s="97"/>
      <c r="DJX305" s="97"/>
      <c r="DJY305" s="97"/>
      <c r="DJZ305" s="97"/>
      <c r="DKA305" s="97"/>
      <c r="DKB305" s="97"/>
      <c r="DKC305" s="97"/>
      <c r="DKD305" s="97"/>
      <c r="DKE305" s="97"/>
      <c r="DKF305" s="97"/>
      <c r="DKG305" s="97"/>
      <c r="DKH305" s="97"/>
      <c r="DKI305" s="97"/>
      <c r="DKJ305" s="97"/>
      <c r="DKK305" s="97"/>
      <c r="DKL305" s="97"/>
      <c r="DKM305" s="97"/>
      <c r="DKN305" s="97"/>
      <c r="DKO305" s="97"/>
      <c r="DKP305" s="97"/>
      <c r="DKQ305" s="97"/>
      <c r="DKR305" s="97"/>
      <c r="DKS305" s="97"/>
      <c r="DKT305" s="97"/>
      <c r="DKU305" s="97"/>
      <c r="DKV305" s="97"/>
      <c r="DKW305" s="97"/>
      <c r="DKX305" s="97"/>
      <c r="DKY305" s="97"/>
      <c r="DKZ305" s="97"/>
      <c r="DLA305" s="97"/>
      <c r="DLB305" s="97"/>
      <c r="DLC305" s="97"/>
      <c r="DLD305" s="97"/>
      <c r="DLE305" s="97"/>
      <c r="DLF305" s="97"/>
      <c r="DLG305" s="97"/>
      <c r="DLH305" s="97"/>
      <c r="DLI305" s="97"/>
      <c r="DLJ305" s="97"/>
      <c r="DLK305" s="97"/>
      <c r="DLL305" s="97"/>
      <c r="DLM305" s="97"/>
      <c r="DLN305" s="97"/>
      <c r="DLO305" s="97"/>
      <c r="DLP305" s="97"/>
      <c r="DLQ305" s="97"/>
      <c r="DLR305" s="97"/>
      <c r="DLS305" s="97"/>
      <c r="DLT305" s="97"/>
      <c r="DLU305" s="97"/>
      <c r="DLV305" s="97"/>
      <c r="DLW305" s="97"/>
      <c r="DLX305" s="97"/>
      <c r="DLY305" s="97"/>
      <c r="DLZ305" s="97"/>
      <c r="DMA305" s="97"/>
      <c r="DMB305" s="97"/>
      <c r="DMC305" s="97"/>
      <c r="DMD305" s="97"/>
      <c r="DME305" s="97"/>
      <c r="DMF305" s="97"/>
      <c r="DMG305" s="97"/>
      <c r="DMH305" s="97"/>
      <c r="DMI305" s="97"/>
      <c r="DMJ305" s="97"/>
      <c r="DMK305" s="97"/>
      <c r="DML305" s="97"/>
      <c r="DMM305" s="97"/>
      <c r="DMN305" s="97"/>
      <c r="DMO305" s="97"/>
      <c r="DMP305" s="97"/>
      <c r="DMQ305" s="97"/>
      <c r="DMR305" s="97"/>
      <c r="DMS305" s="97"/>
      <c r="DMT305" s="97"/>
      <c r="DMU305" s="97"/>
      <c r="DMV305" s="97"/>
      <c r="DMW305" s="97"/>
      <c r="DMX305" s="97"/>
      <c r="DMY305" s="97"/>
      <c r="DMZ305" s="97"/>
      <c r="DNA305" s="97"/>
      <c r="DNB305" s="97"/>
      <c r="DNC305" s="97"/>
      <c r="DND305" s="97"/>
      <c r="DNE305" s="97"/>
      <c r="DNF305" s="97"/>
      <c r="DNG305" s="97"/>
      <c r="DNH305" s="97"/>
      <c r="DNI305" s="97"/>
      <c r="DNJ305" s="97"/>
      <c r="DNK305" s="97"/>
      <c r="DNL305" s="97"/>
      <c r="DNM305" s="97"/>
      <c r="DNN305" s="97"/>
      <c r="DNO305" s="97"/>
      <c r="DNP305" s="97"/>
      <c r="DNQ305" s="97"/>
      <c r="DNR305" s="97"/>
      <c r="DNS305" s="97"/>
      <c r="DNT305" s="97"/>
      <c r="DNU305" s="97"/>
      <c r="DNV305" s="97"/>
      <c r="DNW305" s="97"/>
      <c r="DNX305" s="97"/>
      <c r="DNY305" s="97"/>
      <c r="DNZ305" s="97"/>
      <c r="DOA305" s="97"/>
      <c r="DOB305" s="97"/>
      <c r="DOC305" s="97"/>
      <c r="DOD305" s="97"/>
      <c r="DOE305" s="97"/>
      <c r="DOF305" s="97"/>
      <c r="DOG305" s="97"/>
      <c r="DOH305" s="97"/>
      <c r="DOI305" s="97"/>
      <c r="DOJ305" s="97"/>
      <c r="DOK305" s="97"/>
      <c r="DOL305" s="97"/>
      <c r="DOM305" s="97"/>
      <c r="DON305" s="97"/>
      <c r="DOO305" s="97"/>
      <c r="DOP305" s="97"/>
      <c r="DOQ305" s="97"/>
      <c r="DOR305" s="97"/>
      <c r="DOS305" s="97"/>
      <c r="DOT305" s="97"/>
      <c r="DOU305" s="97"/>
      <c r="DOV305" s="97"/>
      <c r="DOW305" s="97"/>
      <c r="DOX305" s="97"/>
      <c r="DOY305" s="97"/>
      <c r="DOZ305" s="97"/>
      <c r="DPA305" s="97"/>
      <c r="DPB305" s="97"/>
      <c r="DPC305" s="97"/>
      <c r="DPD305" s="97"/>
      <c r="DPE305" s="97"/>
      <c r="DPF305" s="97"/>
      <c r="DPG305" s="97"/>
      <c r="DPH305" s="97"/>
      <c r="DPI305" s="97"/>
      <c r="DPJ305" s="97"/>
      <c r="DPK305" s="97"/>
      <c r="DPL305" s="97"/>
      <c r="DPM305" s="97"/>
      <c r="DPN305" s="97"/>
      <c r="DPO305" s="97"/>
      <c r="DPP305" s="97"/>
      <c r="DPQ305" s="97"/>
      <c r="DPR305" s="97"/>
      <c r="DPS305" s="97"/>
      <c r="DPT305" s="97"/>
      <c r="DPU305" s="97"/>
      <c r="DPV305" s="97"/>
      <c r="DPW305" s="97"/>
      <c r="DPX305" s="97"/>
      <c r="DPY305" s="97"/>
      <c r="DPZ305" s="97"/>
      <c r="DQA305" s="97"/>
      <c r="DQB305" s="97"/>
      <c r="DQC305" s="97"/>
      <c r="DQD305" s="97"/>
      <c r="DQE305" s="97"/>
      <c r="DQF305" s="97"/>
      <c r="DQG305" s="97"/>
      <c r="DQH305" s="97"/>
      <c r="DQI305" s="97"/>
      <c r="DQJ305" s="97"/>
      <c r="DQK305" s="97"/>
      <c r="DQL305" s="97"/>
      <c r="DQM305" s="97"/>
      <c r="DQN305" s="97"/>
      <c r="DQO305" s="97"/>
      <c r="DQP305" s="97"/>
      <c r="DQQ305" s="97"/>
      <c r="DQR305" s="97"/>
      <c r="DQS305" s="97"/>
      <c r="DQT305" s="97"/>
      <c r="DQU305" s="97"/>
      <c r="DQV305" s="97"/>
      <c r="DQW305" s="97"/>
      <c r="DQX305" s="97"/>
      <c r="DQY305" s="97"/>
      <c r="DQZ305" s="97"/>
      <c r="DRA305" s="97"/>
      <c r="DRB305" s="97"/>
      <c r="DRC305" s="97"/>
      <c r="DRD305" s="97"/>
      <c r="DRE305" s="97"/>
      <c r="DRF305" s="97"/>
      <c r="DRG305" s="97"/>
      <c r="DRH305" s="97"/>
      <c r="DRI305" s="97"/>
      <c r="DRJ305" s="97"/>
      <c r="DRK305" s="97"/>
      <c r="DRL305" s="97"/>
      <c r="DRM305" s="97"/>
      <c r="DRN305" s="97"/>
      <c r="DRO305" s="97"/>
      <c r="DRP305" s="97"/>
      <c r="DRQ305" s="97"/>
      <c r="DRR305" s="97"/>
      <c r="DRS305" s="97"/>
      <c r="DRT305" s="97"/>
      <c r="DRU305" s="97"/>
      <c r="DRV305" s="97"/>
      <c r="DRW305" s="97"/>
      <c r="DRX305" s="97"/>
      <c r="DRY305" s="97"/>
      <c r="DRZ305" s="97"/>
      <c r="DSA305" s="97"/>
      <c r="DSB305" s="97"/>
      <c r="DSC305" s="97"/>
      <c r="DSD305" s="97"/>
      <c r="DSE305" s="97"/>
      <c r="DSF305" s="97"/>
      <c r="DSG305" s="97"/>
      <c r="DSH305" s="97"/>
      <c r="DSI305" s="97"/>
      <c r="DSJ305" s="97"/>
      <c r="DSK305" s="97"/>
      <c r="DSL305" s="97"/>
      <c r="DSM305" s="97"/>
      <c r="DSN305" s="97"/>
      <c r="DSO305" s="97"/>
      <c r="DSP305" s="97"/>
      <c r="DSQ305" s="97"/>
      <c r="DSR305" s="97"/>
      <c r="DSS305" s="97"/>
      <c r="DST305" s="97"/>
      <c r="DSU305" s="97"/>
      <c r="DSV305" s="97"/>
      <c r="DSW305" s="97"/>
      <c r="DSX305" s="97"/>
      <c r="DSY305" s="97"/>
      <c r="DSZ305" s="97"/>
      <c r="DTA305" s="97"/>
      <c r="DTB305" s="97"/>
      <c r="DTC305" s="97"/>
      <c r="DTD305" s="97"/>
      <c r="DTE305" s="97"/>
      <c r="DTF305" s="97"/>
      <c r="DTG305" s="97"/>
      <c r="DTH305" s="97"/>
      <c r="DTI305" s="97"/>
      <c r="DTJ305" s="97"/>
      <c r="DTK305" s="97"/>
      <c r="DTL305" s="97"/>
      <c r="DTM305" s="97"/>
      <c r="DTN305" s="97"/>
      <c r="DTO305" s="97"/>
      <c r="DTP305" s="97"/>
      <c r="DTQ305" s="97"/>
      <c r="DTR305" s="97"/>
      <c r="DTS305" s="97"/>
      <c r="DTT305" s="97"/>
      <c r="DTU305" s="97"/>
      <c r="DTV305" s="97"/>
      <c r="DTW305" s="97"/>
      <c r="DTX305" s="97"/>
      <c r="DTY305" s="97"/>
      <c r="DTZ305" s="97"/>
      <c r="DUA305" s="97"/>
      <c r="DUB305" s="97"/>
      <c r="DUC305" s="97"/>
      <c r="DUD305" s="97"/>
      <c r="DUE305" s="97"/>
      <c r="DUF305" s="97"/>
      <c r="DUG305" s="97"/>
      <c r="DUH305" s="97"/>
      <c r="DUI305" s="97"/>
      <c r="DUJ305" s="97"/>
      <c r="DUK305" s="97"/>
      <c r="DUL305" s="97"/>
      <c r="DUM305" s="97"/>
      <c r="DUN305" s="97"/>
      <c r="DUO305" s="97"/>
      <c r="DUP305" s="97"/>
      <c r="DUQ305" s="97"/>
      <c r="DUR305" s="97"/>
      <c r="DUS305" s="97"/>
      <c r="DUT305" s="97"/>
      <c r="DUU305" s="97"/>
      <c r="DUV305" s="97"/>
      <c r="DUW305" s="97"/>
      <c r="DUX305" s="97"/>
      <c r="DUY305" s="97"/>
      <c r="DUZ305" s="97"/>
      <c r="DVA305" s="97"/>
      <c r="DVB305" s="97"/>
      <c r="DVC305" s="97"/>
      <c r="DVD305" s="97"/>
      <c r="DVE305" s="97"/>
      <c r="DVF305" s="97"/>
      <c r="DVG305" s="97"/>
      <c r="DVH305" s="97"/>
      <c r="DVI305" s="97"/>
      <c r="DVJ305" s="97"/>
      <c r="DVK305" s="97"/>
      <c r="DVL305" s="97"/>
      <c r="DVM305" s="97"/>
      <c r="DVN305" s="97"/>
      <c r="DVO305" s="97"/>
      <c r="DVP305" s="97"/>
      <c r="DVQ305" s="97"/>
      <c r="DVR305" s="97"/>
      <c r="DVS305" s="97"/>
      <c r="DVT305" s="97"/>
      <c r="DVU305" s="97"/>
      <c r="DVV305" s="97"/>
      <c r="DVW305" s="97"/>
      <c r="DVX305" s="97"/>
      <c r="DVY305" s="97"/>
      <c r="DVZ305" s="97"/>
      <c r="DWA305" s="97"/>
      <c r="DWB305" s="97"/>
      <c r="DWC305" s="97"/>
      <c r="DWD305" s="97"/>
      <c r="DWE305" s="97"/>
      <c r="DWF305" s="97"/>
      <c r="DWG305" s="97"/>
      <c r="DWH305" s="97"/>
      <c r="DWI305" s="97"/>
      <c r="DWJ305" s="97"/>
      <c r="DWK305" s="97"/>
      <c r="DWL305" s="97"/>
      <c r="DWM305" s="97"/>
      <c r="DWN305" s="97"/>
      <c r="DWO305" s="97"/>
      <c r="DWP305" s="97"/>
      <c r="DWQ305" s="97"/>
      <c r="DWR305" s="97"/>
      <c r="DWS305" s="97"/>
      <c r="DWT305" s="97"/>
      <c r="DWU305" s="97"/>
      <c r="DWV305" s="97"/>
      <c r="DWW305" s="97"/>
      <c r="DWX305" s="97"/>
      <c r="DWY305" s="97"/>
      <c r="DWZ305" s="97"/>
      <c r="DXA305" s="97"/>
      <c r="DXB305" s="97"/>
      <c r="DXC305" s="97"/>
      <c r="DXD305" s="97"/>
      <c r="DXE305" s="97"/>
      <c r="DXF305" s="97"/>
      <c r="DXG305" s="97"/>
      <c r="DXH305" s="97"/>
      <c r="DXI305" s="97"/>
      <c r="DXJ305" s="97"/>
      <c r="DXK305" s="97"/>
      <c r="DXL305" s="97"/>
      <c r="DXM305" s="97"/>
      <c r="DXN305" s="97"/>
      <c r="DXO305" s="97"/>
      <c r="DXP305" s="97"/>
      <c r="DXQ305" s="97"/>
      <c r="DXR305" s="97"/>
      <c r="DXS305" s="97"/>
      <c r="DXT305" s="97"/>
      <c r="DXU305" s="97"/>
      <c r="DXV305" s="97"/>
      <c r="DXW305" s="97"/>
      <c r="DXX305" s="97"/>
      <c r="DXY305" s="97"/>
      <c r="DXZ305" s="97"/>
      <c r="DYA305" s="97"/>
      <c r="DYB305" s="97"/>
      <c r="DYC305" s="97"/>
      <c r="DYD305" s="97"/>
      <c r="DYE305" s="97"/>
      <c r="DYF305" s="97"/>
      <c r="DYG305" s="97"/>
      <c r="DYH305" s="97"/>
      <c r="DYI305" s="97"/>
      <c r="DYJ305" s="97"/>
      <c r="DYK305" s="97"/>
      <c r="DYL305" s="97"/>
      <c r="DYM305" s="97"/>
      <c r="DYN305" s="97"/>
      <c r="DYO305" s="97"/>
      <c r="DYP305" s="97"/>
      <c r="DYQ305" s="97"/>
      <c r="DYR305" s="97"/>
      <c r="DYS305" s="97"/>
      <c r="DYT305" s="97"/>
      <c r="DYU305" s="97"/>
      <c r="DYV305" s="97"/>
      <c r="DYW305" s="97"/>
      <c r="DYX305" s="97"/>
      <c r="DYY305" s="97"/>
      <c r="DYZ305" s="97"/>
      <c r="DZA305" s="97"/>
      <c r="DZB305" s="97"/>
      <c r="DZC305" s="97"/>
      <c r="DZD305" s="97"/>
      <c r="DZE305" s="97"/>
      <c r="DZF305" s="97"/>
      <c r="DZG305" s="97"/>
      <c r="DZH305" s="97"/>
      <c r="DZI305" s="97"/>
      <c r="DZJ305" s="97"/>
      <c r="DZK305" s="97"/>
      <c r="DZL305" s="97"/>
      <c r="DZM305" s="97"/>
      <c r="DZN305" s="97"/>
      <c r="DZO305" s="97"/>
      <c r="DZP305" s="97"/>
      <c r="DZQ305" s="97"/>
      <c r="DZR305" s="97"/>
      <c r="DZS305" s="97"/>
      <c r="DZT305" s="97"/>
      <c r="DZU305" s="97"/>
      <c r="DZV305" s="97"/>
      <c r="DZW305" s="97"/>
      <c r="DZX305" s="97"/>
      <c r="DZY305" s="97"/>
      <c r="DZZ305" s="97"/>
      <c r="EAA305" s="97"/>
      <c r="EAB305" s="97"/>
      <c r="EAC305" s="97"/>
      <c r="EAD305" s="97"/>
      <c r="EAE305" s="97"/>
      <c r="EAF305" s="97"/>
      <c r="EAG305" s="97"/>
      <c r="EAH305" s="97"/>
      <c r="EAI305" s="97"/>
      <c r="EAJ305" s="97"/>
      <c r="EAK305" s="97"/>
      <c r="EAL305" s="97"/>
      <c r="EAM305" s="97"/>
      <c r="EAN305" s="97"/>
      <c r="EAO305" s="97"/>
      <c r="EAP305" s="97"/>
      <c r="EAQ305" s="97"/>
      <c r="EAR305" s="97"/>
      <c r="EAS305" s="97"/>
      <c r="EAT305" s="97"/>
      <c r="EAU305" s="97"/>
      <c r="EAV305" s="97"/>
      <c r="EAW305" s="97"/>
      <c r="EAX305" s="97"/>
      <c r="EAY305" s="97"/>
      <c r="EAZ305" s="97"/>
      <c r="EBA305" s="97"/>
      <c r="EBB305" s="97"/>
      <c r="EBC305" s="97"/>
      <c r="EBD305" s="97"/>
      <c r="EBE305" s="97"/>
      <c r="EBF305" s="97"/>
      <c r="EBG305" s="97"/>
      <c r="EBH305" s="97"/>
      <c r="EBI305" s="97"/>
      <c r="EBJ305" s="97"/>
      <c r="EBK305" s="97"/>
      <c r="EBL305" s="97"/>
      <c r="EBM305" s="97"/>
      <c r="EBN305" s="97"/>
      <c r="EBO305" s="97"/>
      <c r="EBP305" s="97"/>
      <c r="EBQ305" s="97"/>
      <c r="EBR305" s="97"/>
      <c r="EBS305" s="97"/>
      <c r="EBT305" s="97"/>
      <c r="EBU305" s="97"/>
      <c r="EBV305" s="97"/>
      <c r="EBW305" s="97"/>
      <c r="EBX305" s="97"/>
      <c r="EBY305" s="97"/>
      <c r="EBZ305" s="97"/>
      <c r="ECA305" s="97"/>
      <c r="ECB305" s="97"/>
      <c r="ECC305" s="97"/>
      <c r="ECD305" s="97"/>
      <c r="ECE305" s="97"/>
      <c r="ECF305" s="97"/>
      <c r="ECG305" s="97"/>
      <c r="ECH305" s="97"/>
      <c r="ECI305" s="97"/>
      <c r="ECJ305" s="97"/>
      <c r="ECK305" s="97"/>
      <c r="ECL305" s="97"/>
      <c r="ECM305" s="97"/>
      <c r="ECN305" s="97"/>
      <c r="ECO305" s="97"/>
      <c r="ECP305" s="97"/>
      <c r="ECQ305" s="97"/>
      <c r="ECR305" s="97"/>
      <c r="ECS305" s="97"/>
      <c r="ECT305" s="97"/>
      <c r="ECU305" s="97"/>
      <c r="ECV305" s="97"/>
      <c r="ECW305" s="97"/>
      <c r="ECX305" s="97"/>
      <c r="ECY305" s="97"/>
      <c r="ECZ305" s="97"/>
      <c r="EDA305" s="97"/>
      <c r="EDB305" s="97"/>
      <c r="EDC305" s="97"/>
      <c r="EDD305" s="97"/>
      <c r="EDE305" s="97"/>
      <c r="EDF305" s="97"/>
      <c r="EDG305" s="97"/>
      <c r="EDH305" s="97"/>
      <c r="EDI305" s="97"/>
      <c r="EDJ305" s="97"/>
      <c r="EDK305" s="97"/>
      <c r="EDL305" s="97"/>
      <c r="EDM305" s="97"/>
      <c r="EDN305" s="97"/>
      <c r="EDO305" s="97"/>
      <c r="EDP305" s="97"/>
      <c r="EDQ305" s="97"/>
      <c r="EDR305" s="97"/>
      <c r="EDS305" s="97"/>
      <c r="EDT305" s="97"/>
      <c r="EDU305" s="97"/>
      <c r="EDV305" s="97"/>
      <c r="EDW305" s="97"/>
      <c r="EDX305" s="97"/>
      <c r="EDY305" s="97"/>
      <c r="EDZ305" s="97"/>
      <c r="EEA305" s="97"/>
      <c r="EEB305" s="97"/>
      <c r="EEC305" s="97"/>
      <c r="EED305" s="97"/>
      <c r="EEE305" s="97"/>
      <c r="EEF305" s="97"/>
      <c r="EEG305" s="97"/>
      <c r="EEH305" s="97"/>
      <c r="EEI305" s="97"/>
      <c r="EEJ305" s="97"/>
      <c r="EEK305" s="97"/>
      <c r="EEL305" s="97"/>
      <c r="EEM305" s="97"/>
      <c r="EEN305" s="97"/>
      <c r="EEO305" s="97"/>
      <c r="EEP305" s="97"/>
      <c r="EEQ305" s="97"/>
      <c r="EER305" s="97"/>
      <c r="EES305" s="97"/>
      <c r="EET305" s="97"/>
      <c r="EEU305" s="97"/>
      <c r="EEV305" s="97"/>
      <c r="EEW305" s="97"/>
      <c r="EEX305" s="97"/>
      <c r="EEY305" s="97"/>
      <c r="EEZ305" s="97"/>
      <c r="EFA305" s="97"/>
      <c r="EFB305" s="97"/>
      <c r="EFC305" s="97"/>
      <c r="EFD305" s="97"/>
      <c r="EFE305" s="97"/>
      <c r="EFF305" s="97"/>
      <c r="EFG305" s="97"/>
      <c r="EFH305" s="97"/>
      <c r="EFI305" s="97"/>
      <c r="EFJ305" s="97"/>
      <c r="EFK305" s="97"/>
      <c r="EFL305" s="97"/>
      <c r="EFM305" s="97"/>
      <c r="EFN305" s="97"/>
      <c r="EFO305" s="97"/>
      <c r="EFP305" s="97"/>
      <c r="EFQ305" s="97"/>
      <c r="EFR305" s="97"/>
      <c r="EFS305" s="97"/>
      <c r="EFT305" s="97"/>
      <c r="EFU305" s="97"/>
      <c r="EFV305" s="97"/>
      <c r="EFW305" s="97"/>
      <c r="EFX305" s="97"/>
      <c r="EFY305" s="97"/>
      <c r="EFZ305" s="97"/>
      <c r="EGA305" s="97"/>
      <c r="EGB305" s="97"/>
      <c r="EGC305" s="97"/>
      <c r="EGD305" s="97"/>
      <c r="EGE305" s="97"/>
      <c r="EGF305" s="97"/>
      <c r="EGG305" s="97"/>
      <c r="EGH305" s="97"/>
      <c r="EGI305" s="97"/>
      <c r="EGJ305" s="97"/>
      <c r="EGK305" s="97"/>
      <c r="EGL305" s="97"/>
      <c r="EGM305" s="97"/>
      <c r="EGN305" s="97"/>
      <c r="EGO305" s="97"/>
      <c r="EGP305" s="97"/>
      <c r="EGQ305" s="97"/>
      <c r="EGR305" s="97"/>
      <c r="EGS305" s="97"/>
      <c r="EGT305" s="97"/>
      <c r="EGU305" s="97"/>
      <c r="EGV305" s="97"/>
      <c r="EGW305" s="97"/>
      <c r="EGX305" s="97"/>
      <c r="EGY305" s="97"/>
      <c r="EGZ305" s="97"/>
      <c r="EHA305" s="97"/>
      <c r="EHB305" s="97"/>
      <c r="EHC305" s="97"/>
      <c r="EHD305" s="97"/>
      <c r="EHE305" s="97"/>
      <c r="EHF305" s="97"/>
      <c r="EHG305" s="97"/>
      <c r="EHH305" s="97"/>
      <c r="EHI305" s="97"/>
      <c r="EHJ305" s="97"/>
      <c r="EHK305" s="97"/>
      <c r="EHL305" s="97"/>
      <c r="EHM305" s="97"/>
      <c r="EHN305" s="97"/>
      <c r="EHO305" s="97"/>
      <c r="EHP305" s="97"/>
      <c r="EHQ305" s="97"/>
      <c r="EHR305" s="97"/>
      <c r="EHS305" s="97"/>
      <c r="EHT305" s="97"/>
      <c r="EHU305" s="97"/>
      <c r="EHV305" s="97"/>
      <c r="EHW305" s="97"/>
      <c r="EHX305" s="97"/>
      <c r="EHY305" s="97"/>
      <c r="EHZ305" s="97"/>
      <c r="EIA305" s="97"/>
      <c r="EIB305" s="97"/>
      <c r="EIC305" s="97"/>
      <c r="EID305" s="97"/>
      <c r="EIE305" s="97"/>
      <c r="EIF305" s="97"/>
      <c r="EIG305" s="97"/>
      <c r="EIH305" s="97"/>
      <c r="EII305" s="97"/>
      <c r="EIJ305" s="97"/>
      <c r="EIK305" s="97"/>
      <c r="EIL305" s="97"/>
      <c r="EIM305" s="97"/>
      <c r="EIN305" s="97"/>
      <c r="EIO305" s="97"/>
      <c r="EIP305" s="97"/>
      <c r="EIQ305" s="97"/>
      <c r="EIR305" s="97"/>
      <c r="EIS305" s="97"/>
      <c r="EIT305" s="97"/>
      <c r="EIU305" s="97"/>
      <c r="EIV305" s="97"/>
      <c r="EIW305" s="97"/>
      <c r="EIX305" s="97"/>
      <c r="EIY305" s="97"/>
      <c r="EIZ305" s="97"/>
      <c r="EJA305" s="97"/>
      <c r="EJB305" s="97"/>
      <c r="EJC305" s="97"/>
      <c r="EJD305" s="97"/>
      <c r="EJE305" s="97"/>
      <c r="EJF305" s="97"/>
      <c r="EJG305" s="97"/>
      <c r="EJH305" s="97"/>
      <c r="EJI305" s="97"/>
      <c r="EJJ305" s="97"/>
      <c r="EJK305" s="97"/>
      <c r="EJL305" s="97"/>
      <c r="EJM305" s="97"/>
      <c r="EJN305" s="97"/>
      <c r="EJO305" s="97"/>
      <c r="EJP305" s="97"/>
      <c r="EJQ305" s="97"/>
      <c r="EJR305" s="97"/>
      <c r="EJS305" s="97"/>
      <c r="EJT305" s="97"/>
      <c r="EJU305" s="97"/>
      <c r="EJV305" s="97"/>
      <c r="EJW305" s="97"/>
      <c r="EJX305" s="97"/>
      <c r="EJY305" s="97"/>
      <c r="EJZ305" s="97"/>
      <c r="EKA305" s="97"/>
      <c r="EKB305" s="97"/>
      <c r="EKC305" s="97"/>
      <c r="EKD305" s="97"/>
      <c r="EKE305" s="97"/>
      <c r="EKF305" s="97"/>
      <c r="EKG305" s="97"/>
      <c r="EKH305" s="97"/>
      <c r="EKI305" s="97"/>
      <c r="EKJ305" s="97"/>
      <c r="EKK305" s="97"/>
      <c r="EKL305" s="97"/>
      <c r="EKM305" s="97"/>
      <c r="EKN305" s="97"/>
      <c r="EKO305" s="97"/>
      <c r="EKP305" s="97"/>
      <c r="EKQ305" s="97"/>
      <c r="EKR305" s="97"/>
      <c r="EKS305" s="97"/>
      <c r="EKT305" s="97"/>
      <c r="EKU305" s="97"/>
      <c r="EKV305" s="97"/>
      <c r="EKW305" s="97"/>
      <c r="EKX305" s="97"/>
      <c r="EKY305" s="97"/>
      <c r="EKZ305" s="97"/>
      <c r="ELA305" s="97"/>
      <c r="ELB305" s="97"/>
      <c r="ELC305" s="97"/>
      <c r="ELD305" s="97"/>
      <c r="ELE305" s="97"/>
      <c r="ELF305" s="97"/>
      <c r="ELG305" s="97"/>
      <c r="ELH305" s="97"/>
      <c r="ELI305" s="97"/>
      <c r="ELJ305" s="97"/>
      <c r="ELK305" s="97"/>
      <c r="ELL305" s="97"/>
      <c r="ELM305" s="97"/>
      <c r="ELN305" s="97"/>
      <c r="ELO305" s="97"/>
      <c r="ELP305" s="97"/>
      <c r="ELQ305" s="97"/>
      <c r="ELR305" s="97"/>
      <c r="ELS305" s="97"/>
      <c r="ELT305" s="97"/>
      <c r="ELU305" s="97"/>
      <c r="ELV305" s="97"/>
      <c r="ELW305" s="97"/>
      <c r="ELX305" s="97"/>
      <c r="ELY305" s="97"/>
      <c r="ELZ305" s="97"/>
      <c r="EMA305" s="97"/>
      <c r="EMB305" s="97"/>
      <c r="EMC305" s="97"/>
      <c r="EMD305" s="97"/>
      <c r="EME305" s="97"/>
      <c r="EMF305" s="97"/>
      <c r="EMG305" s="97"/>
      <c r="EMH305" s="97"/>
      <c r="EMI305" s="97"/>
      <c r="EMJ305" s="97"/>
      <c r="EMK305" s="97"/>
      <c r="EML305" s="97"/>
      <c r="EMM305" s="97"/>
      <c r="EMN305" s="97"/>
      <c r="EMO305" s="97"/>
      <c r="EMP305" s="97"/>
      <c r="EMQ305" s="97"/>
      <c r="EMR305" s="97"/>
      <c r="EMS305" s="97"/>
      <c r="EMT305" s="97"/>
      <c r="EMU305" s="97"/>
      <c r="EMV305" s="97"/>
      <c r="EMW305" s="97"/>
      <c r="EMX305" s="97"/>
      <c r="EMY305" s="97"/>
      <c r="EMZ305" s="97"/>
      <c r="ENA305" s="97"/>
      <c r="ENB305" s="97"/>
      <c r="ENC305" s="97"/>
      <c r="END305" s="97"/>
      <c r="ENE305" s="97"/>
      <c r="ENF305" s="97"/>
      <c r="ENG305" s="97"/>
      <c r="ENH305" s="97"/>
      <c r="ENI305" s="97"/>
      <c r="ENJ305" s="97"/>
      <c r="ENK305" s="97"/>
      <c r="ENL305" s="97"/>
      <c r="ENM305" s="97"/>
      <c r="ENN305" s="97"/>
      <c r="ENO305" s="97"/>
      <c r="ENP305" s="97"/>
      <c r="ENQ305" s="97"/>
      <c r="ENR305" s="97"/>
      <c r="ENS305" s="97"/>
      <c r="ENT305" s="97"/>
      <c r="ENU305" s="97"/>
      <c r="ENV305" s="97"/>
      <c r="ENW305" s="97"/>
      <c r="ENX305" s="97"/>
      <c r="ENY305" s="97"/>
      <c r="ENZ305" s="97"/>
      <c r="EOA305" s="97"/>
      <c r="EOB305" s="97"/>
      <c r="EOC305" s="97"/>
      <c r="EOD305" s="97"/>
      <c r="EOE305" s="97"/>
      <c r="EOF305" s="97"/>
      <c r="EOG305" s="97"/>
      <c r="EOH305" s="97"/>
      <c r="EOI305" s="97"/>
      <c r="EOJ305" s="97"/>
      <c r="EOK305" s="97"/>
      <c r="EOL305" s="97"/>
      <c r="EOM305" s="97"/>
      <c r="EON305" s="97"/>
      <c r="EOO305" s="97"/>
      <c r="EOP305" s="97"/>
      <c r="EOQ305" s="97"/>
      <c r="EOR305" s="97"/>
      <c r="EOS305" s="97"/>
      <c r="EOT305" s="97"/>
      <c r="EOU305" s="97"/>
      <c r="EOV305" s="97"/>
      <c r="EOW305" s="97"/>
      <c r="EOX305" s="97"/>
      <c r="EOY305" s="97"/>
      <c r="EOZ305" s="97"/>
      <c r="EPA305" s="97"/>
      <c r="EPB305" s="97"/>
      <c r="EPC305" s="97"/>
      <c r="EPD305" s="97"/>
      <c r="EPE305" s="97"/>
      <c r="EPF305" s="97"/>
      <c r="EPG305" s="97"/>
      <c r="EPH305" s="97"/>
      <c r="EPI305" s="97"/>
      <c r="EPJ305" s="97"/>
      <c r="EPK305" s="97"/>
      <c r="EPL305" s="97"/>
      <c r="EPM305" s="97"/>
      <c r="EPN305" s="97"/>
      <c r="EPO305" s="97"/>
      <c r="EPP305" s="97"/>
      <c r="EPQ305" s="97"/>
      <c r="EPR305" s="97"/>
      <c r="EPS305" s="97"/>
      <c r="EPT305" s="97"/>
      <c r="EPU305" s="97"/>
      <c r="EPV305" s="97"/>
      <c r="EPW305" s="97"/>
      <c r="EPX305" s="97"/>
      <c r="EPY305" s="97"/>
      <c r="EPZ305" s="97"/>
      <c r="EQA305" s="97"/>
      <c r="EQB305" s="97"/>
      <c r="EQC305" s="97"/>
      <c r="EQD305" s="97"/>
      <c r="EQE305" s="97"/>
      <c r="EQF305" s="97"/>
      <c r="EQG305" s="97"/>
      <c r="EQH305" s="97"/>
      <c r="EQI305" s="97"/>
      <c r="EQJ305" s="97"/>
      <c r="EQK305" s="97"/>
      <c r="EQL305" s="97"/>
      <c r="EQM305" s="97"/>
      <c r="EQN305" s="97"/>
      <c r="EQO305" s="97"/>
      <c r="EQP305" s="97"/>
      <c r="EQQ305" s="97"/>
      <c r="EQR305" s="97"/>
      <c r="EQS305" s="97"/>
      <c r="EQT305" s="97"/>
      <c r="EQU305" s="97"/>
      <c r="EQV305" s="97"/>
      <c r="EQW305" s="97"/>
      <c r="EQX305" s="97"/>
      <c r="EQY305" s="97"/>
      <c r="EQZ305" s="97"/>
      <c r="ERA305" s="97"/>
      <c r="ERB305" s="97"/>
      <c r="ERC305" s="97"/>
      <c r="ERD305" s="97"/>
      <c r="ERE305" s="97"/>
      <c r="ERF305" s="97"/>
      <c r="ERG305" s="97"/>
      <c r="ERH305" s="97"/>
      <c r="ERI305" s="97"/>
      <c r="ERJ305" s="97"/>
      <c r="ERK305" s="97"/>
      <c r="ERL305" s="97"/>
      <c r="ERM305" s="97"/>
      <c r="ERN305" s="97"/>
      <c r="ERO305" s="97"/>
      <c r="ERP305" s="97"/>
      <c r="ERQ305" s="97"/>
      <c r="ERR305" s="97"/>
      <c r="ERS305" s="97"/>
      <c r="ERT305" s="97"/>
      <c r="ERU305" s="97"/>
      <c r="ERV305" s="97"/>
      <c r="ERW305" s="97"/>
      <c r="ERX305" s="97"/>
      <c r="ERY305" s="97"/>
      <c r="ERZ305" s="97"/>
      <c r="ESA305" s="97"/>
      <c r="ESB305" s="97"/>
      <c r="ESC305" s="97"/>
      <c r="ESD305" s="97"/>
      <c r="ESE305" s="97"/>
      <c r="ESF305" s="97"/>
      <c r="ESG305" s="97"/>
      <c r="ESH305" s="97"/>
      <c r="ESI305" s="97"/>
      <c r="ESJ305" s="97"/>
      <c r="ESK305" s="97"/>
      <c r="ESL305" s="97"/>
      <c r="ESM305" s="97"/>
      <c r="ESN305" s="97"/>
      <c r="ESO305" s="97"/>
      <c r="ESP305" s="97"/>
      <c r="ESQ305" s="97"/>
      <c r="ESR305" s="97"/>
      <c r="ESS305" s="97"/>
      <c r="EST305" s="97"/>
      <c r="ESU305" s="97"/>
      <c r="ESV305" s="97"/>
      <c r="ESW305" s="97"/>
      <c r="ESX305" s="97"/>
      <c r="ESY305" s="97"/>
      <c r="ESZ305" s="97"/>
      <c r="ETA305" s="97"/>
      <c r="ETB305" s="97"/>
      <c r="ETC305" s="97"/>
      <c r="ETD305" s="97"/>
      <c r="ETE305" s="97"/>
      <c r="ETF305" s="97"/>
      <c r="ETG305" s="97"/>
      <c r="ETH305" s="97"/>
      <c r="ETI305" s="97"/>
      <c r="ETJ305" s="97"/>
      <c r="ETK305" s="97"/>
      <c r="ETL305" s="97"/>
      <c r="ETM305" s="97"/>
      <c r="ETN305" s="97"/>
      <c r="ETO305" s="97"/>
      <c r="ETP305" s="97"/>
      <c r="ETQ305" s="97"/>
      <c r="ETR305" s="97"/>
      <c r="ETS305" s="97"/>
      <c r="ETT305" s="97"/>
      <c r="ETU305" s="97"/>
      <c r="ETV305" s="97"/>
      <c r="ETW305" s="97"/>
      <c r="ETX305" s="97"/>
      <c r="ETY305" s="97"/>
      <c r="ETZ305" s="97"/>
      <c r="EUA305" s="97"/>
      <c r="EUB305" s="97"/>
      <c r="EUC305" s="97"/>
      <c r="EUD305" s="97"/>
      <c r="EUE305" s="97"/>
      <c r="EUF305" s="97"/>
      <c r="EUG305" s="97"/>
      <c r="EUH305" s="97"/>
      <c r="EUI305" s="97"/>
      <c r="EUJ305" s="97"/>
      <c r="EUK305" s="97"/>
      <c r="EUL305" s="97"/>
      <c r="EUM305" s="97"/>
      <c r="EUN305" s="97"/>
      <c r="EUO305" s="97"/>
      <c r="EUP305" s="97"/>
      <c r="EUQ305" s="97"/>
      <c r="EUR305" s="97"/>
      <c r="EUS305" s="97"/>
      <c r="EUT305" s="97"/>
      <c r="EUU305" s="97"/>
      <c r="EUV305" s="97"/>
      <c r="EUW305" s="97"/>
      <c r="EUX305" s="97"/>
      <c r="EUY305" s="97"/>
      <c r="EUZ305" s="97"/>
      <c r="EVA305" s="97"/>
      <c r="EVB305" s="97"/>
      <c r="EVC305" s="97"/>
      <c r="EVD305" s="97"/>
      <c r="EVE305" s="97"/>
      <c r="EVF305" s="97"/>
      <c r="EVG305" s="97"/>
      <c r="EVH305" s="97"/>
      <c r="EVI305" s="97"/>
      <c r="EVJ305" s="97"/>
      <c r="EVK305" s="97"/>
      <c r="EVL305" s="97"/>
      <c r="EVM305" s="97"/>
      <c r="EVN305" s="97"/>
      <c r="EVO305" s="97"/>
      <c r="EVP305" s="97"/>
      <c r="EVQ305" s="97"/>
      <c r="EVR305" s="97"/>
      <c r="EVS305" s="97"/>
      <c r="EVT305" s="97"/>
      <c r="EVU305" s="97"/>
      <c r="EVV305" s="97"/>
      <c r="EVW305" s="97"/>
      <c r="EVX305" s="97"/>
      <c r="EVY305" s="97"/>
      <c r="EVZ305" s="97"/>
      <c r="EWA305" s="97"/>
      <c r="EWB305" s="97"/>
      <c r="EWC305" s="97"/>
      <c r="EWD305" s="97"/>
      <c r="EWE305" s="97"/>
      <c r="EWF305" s="97"/>
      <c r="EWG305" s="97"/>
      <c r="EWH305" s="97"/>
      <c r="EWI305" s="97"/>
      <c r="EWJ305" s="97"/>
      <c r="EWK305" s="97"/>
      <c r="EWL305" s="97"/>
      <c r="EWM305" s="97"/>
      <c r="EWN305" s="97"/>
      <c r="EWO305" s="97"/>
      <c r="EWP305" s="97"/>
      <c r="EWQ305" s="97"/>
      <c r="EWR305" s="97"/>
      <c r="EWS305" s="97"/>
      <c r="EWT305" s="97"/>
      <c r="EWU305" s="97"/>
      <c r="EWV305" s="97"/>
      <c r="EWW305" s="97"/>
      <c r="EWX305" s="97"/>
      <c r="EWY305" s="97"/>
      <c r="EWZ305" s="97"/>
      <c r="EXA305" s="97"/>
      <c r="EXB305" s="97"/>
      <c r="EXC305" s="97"/>
      <c r="EXD305" s="97"/>
      <c r="EXE305" s="97"/>
      <c r="EXF305" s="97"/>
      <c r="EXG305" s="97"/>
      <c r="EXH305" s="97"/>
      <c r="EXI305" s="97"/>
      <c r="EXJ305" s="97"/>
      <c r="EXK305" s="97"/>
      <c r="EXL305" s="97"/>
      <c r="EXM305" s="97"/>
      <c r="EXN305" s="97"/>
      <c r="EXO305" s="97"/>
      <c r="EXP305" s="97"/>
      <c r="EXQ305" s="97"/>
      <c r="EXR305" s="97"/>
      <c r="EXS305" s="97"/>
      <c r="EXT305" s="97"/>
      <c r="EXU305" s="97"/>
      <c r="EXV305" s="97"/>
      <c r="EXW305" s="97"/>
      <c r="EXX305" s="97"/>
      <c r="EXY305" s="97"/>
      <c r="EXZ305" s="97"/>
      <c r="EYA305" s="97"/>
      <c r="EYB305" s="97"/>
      <c r="EYC305" s="97"/>
      <c r="EYD305" s="97"/>
      <c r="EYE305" s="97"/>
      <c r="EYF305" s="97"/>
      <c r="EYG305" s="97"/>
      <c r="EYH305" s="97"/>
      <c r="EYI305" s="97"/>
      <c r="EYJ305" s="97"/>
      <c r="EYK305" s="97"/>
      <c r="EYL305" s="97"/>
      <c r="EYM305" s="97"/>
      <c r="EYN305" s="97"/>
      <c r="EYO305" s="97"/>
      <c r="EYP305" s="97"/>
      <c r="EYQ305" s="97"/>
      <c r="EYR305" s="97"/>
      <c r="EYS305" s="97"/>
      <c r="EYT305" s="97"/>
      <c r="EYU305" s="97"/>
      <c r="EYV305" s="97"/>
      <c r="EYW305" s="97"/>
      <c r="EYX305" s="97"/>
      <c r="EYY305" s="97"/>
      <c r="EYZ305" s="97"/>
      <c r="EZA305" s="97"/>
      <c r="EZB305" s="97"/>
      <c r="EZC305" s="97"/>
      <c r="EZD305" s="97"/>
      <c r="EZE305" s="97"/>
      <c r="EZF305" s="97"/>
      <c r="EZG305" s="97"/>
      <c r="EZH305" s="97"/>
      <c r="EZI305" s="97"/>
      <c r="EZJ305" s="97"/>
      <c r="EZK305" s="97"/>
      <c r="EZL305" s="97"/>
      <c r="EZM305" s="97"/>
      <c r="EZN305" s="97"/>
      <c r="EZO305" s="97"/>
      <c r="EZP305" s="97"/>
      <c r="EZQ305" s="97"/>
      <c r="EZR305" s="97"/>
      <c r="EZS305" s="97"/>
      <c r="EZT305" s="97"/>
      <c r="EZU305" s="97"/>
      <c r="EZV305" s="97"/>
      <c r="EZW305" s="97"/>
      <c r="EZX305" s="97"/>
      <c r="EZY305" s="97"/>
      <c r="EZZ305" s="97"/>
      <c r="FAA305" s="97"/>
      <c r="FAB305" s="97"/>
      <c r="FAC305" s="97"/>
      <c r="FAD305" s="97"/>
      <c r="FAE305" s="97"/>
      <c r="FAF305" s="97"/>
      <c r="FAG305" s="97"/>
      <c r="FAH305" s="97"/>
      <c r="FAI305" s="97"/>
      <c r="FAJ305" s="97"/>
      <c r="FAK305" s="97"/>
      <c r="FAL305" s="97"/>
      <c r="FAM305" s="97"/>
      <c r="FAN305" s="97"/>
      <c r="FAO305" s="97"/>
      <c r="FAP305" s="97"/>
      <c r="FAQ305" s="97"/>
      <c r="FAR305" s="97"/>
      <c r="FAS305" s="97"/>
      <c r="FAT305" s="97"/>
      <c r="FAU305" s="97"/>
      <c r="FAV305" s="97"/>
      <c r="FAW305" s="97"/>
      <c r="FAX305" s="97"/>
      <c r="FAY305" s="97"/>
      <c r="FAZ305" s="97"/>
      <c r="FBA305" s="97"/>
      <c r="FBB305" s="97"/>
      <c r="FBC305" s="97"/>
      <c r="FBD305" s="97"/>
      <c r="FBE305" s="97"/>
      <c r="FBF305" s="97"/>
      <c r="FBG305" s="97"/>
      <c r="FBH305" s="97"/>
      <c r="FBI305" s="97"/>
      <c r="FBJ305" s="97"/>
      <c r="FBK305" s="97"/>
      <c r="FBL305" s="97"/>
      <c r="FBM305" s="97"/>
      <c r="FBN305" s="97"/>
      <c r="FBO305" s="97"/>
      <c r="FBP305" s="97"/>
      <c r="FBQ305" s="97"/>
      <c r="FBR305" s="97"/>
      <c r="FBS305" s="97"/>
      <c r="FBT305" s="97"/>
      <c r="FBU305" s="97"/>
      <c r="FBV305" s="97"/>
      <c r="FBW305" s="97"/>
      <c r="FBX305" s="97"/>
      <c r="FBY305" s="97"/>
      <c r="FBZ305" s="97"/>
      <c r="FCA305" s="97"/>
      <c r="FCB305" s="97"/>
      <c r="FCC305" s="97"/>
      <c r="FCD305" s="97"/>
      <c r="FCE305" s="97"/>
      <c r="FCF305" s="97"/>
      <c r="FCG305" s="97"/>
      <c r="FCH305" s="97"/>
      <c r="FCI305" s="97"/>
      <c r="FCJ305" s="97"/>
      <c r="FCK305" s="97"/>
      <c r="FCL305" s="97"/>
      <c r="FCM305" s="97"/>
      <c r="FCN305" s="97"/>
      <c r="FCO305" s="97"/>
      <c r="FCP305" s="97"/>
      <c r="FCQ305" s="97"/>
      <c r="FCR305" s="97"/>
      <c r="FCS305" s="97"/>
      <c r="FCT305" s="97"/>
      <c r="FCU305" s="97"/>
      <c r="FCV305" s="97"/>
      <c r="FCW305" s="97"/>
      <c r="FCX305" s="97"/>
      <c r="FCY305" s="97"/>
      <c r="FCZ305" s="97"/>
      <c r="FDA305" s="97"/>
      <c r="FDB305" s="97"/>
      <c r="FDC305" s="97"/>
      <c r="FDD305" s="97"/>
      <c r="FDE305" s="97"/>
      <c r="FDF305" s="97"/>
      <c r="FDG305" s="97"/>
      <c r="FDH305" s="97"/>
      <c r="FDI305" s="97"/>
      <c r="FDJ305" s="97"/>
      <c r="FDK305" s="97"/>
      <c r="FDL305" s="97"/>
      <c r="FDM305" s="97"/>
      <c r="FDN305" s="97"/>
      <c r="FDO305" s="97"/>
      <c r="FDP305" s="97"/>
      <c r="FDQ305" s="97"/>
      <c r="FDR305" s="97"/>
      <c r="FDS305" s="97"/>
      <c r="FDT305" s="97"/>
      <c r="FDU305" s="97"/>
      <c r="FDV305" s="97"/>
      <c r="FDW305" s="97"/>
      <c r="FDX305" s="97"/>
      <c r="FDY305" s="97"/>
      <c r="FDZ305" s="97"/>
      <c r="FEA305" s="97"/>
      <c r="FEB305" s="97"/>
      <c r="FEC305" s="97"/>
      <c r="FED305" s="97"/>
      <c r="FEE305" s="97"/>
      <c r="FEF305" s="97"/>
      <c r="FEG305" s="97"/>
      <c r="FEH305" s="97"/>
      <c r="FEI305" s="97"/>
      <c r="FEJ305" s="97"/>
      <c r="FEK305" s="97"/>
      <c r="FEL305" s="97"/>
      <c r="FEM305" s="97"/>
      <c r="FEN305" s="97"/>
      <c r="FEO305" s="97"/>
      <c r="FEP305" s="97"/>
      <c r="FEQ305" s="97"/>
      <c r="FER305" s="97"/>
      <c r="FES305" s="97"/>
      <c r="FET305" s="97"/>
      <c r="FEU305" s="97"/>
      <c r="FEV305" s="97"/>
      <c r="FEW305" s="97"/>
      <c r="FEX305" s="97"/>
      <c r="FEY305" s="97"/>
      <c r="FEZ305" s="97"/>
      <c r="FFA305" s="97"/>
      <c r="FFB305" s="97"/>
      <c r="FFC305" s="97"/>
      <c r="FFD305" s="97"/>
      <c r="FFE305" s="97"/>
      <c r="FFF305" s="97"/>
      <c r="FFG305" s="97"/>
      <c r="FFH305" s="97"/>
      <c r="FFI305" s="97"/>
      <c r="FFJ305" s="97"/>
      <c r="FFK305" s="97"/>
      <c r="FFL305" s="97"/>
      <c r="FFM305" s="97"/>
      <c r="FFN305" s="97"/>
      <c r="FFO305" s="97"/>
      <c r="FFP305" s="97"/>
      <c r="FFQ305" s="97"/>
      <c r="FFR305" s="97"/>
      <c r="FFS305" s="97"/>
      <c r="FFT305" s="97"/>
      <c r="FFU305" s="97"/>
      <c r="FFV305" s="97"/>
      <c r="FFW305" s="97"/>
      <c r="FFX305" s="97"/>
      <c r="FFY305" s="97"/>
      <c r="FFZ305" s="97"/>
      <c r="FGA305" s="97"/>
      <c r="FGB305" s="97"/>
      <c r="FGC305" s="97"/>
      <c r="FGD305" s="97"/>
      <c r="FGE305" s="97"/>
      <c r="FGF305" s="97"/>
      <c r="FGG305" s="97"/>
      <c r="FGH305" s="97"/>
      <c r="FGI305" s="97"/>
      <c r="FGJ305" s="97"/>
      <c r="FGK305" s="97"/>
      <c r="FGL305" s="97"/>
      <c r="FGM305" s="97"/>
      <c r="FGN305" s="97"/>
      <c r="FGO305" s="97"/>
      <c r="FGP305" s="97"/>
      <c r="FGQ305" s="97"/>
      <c r="FGR305" s="97"/>
      <c r="FGS305" s="97"/>
      <c r="FGT305" s="97"/>
      <c r="FGU305" s="97"/>
      <c r="FGV305" s="97"/>
      <c r="FGW305" s="97"/>
      <c r="FGX305" s="97"/>
      <c r="FGY305" s="97"/>
      <c r="FGZ305" s="97"/>
      <c r="FHA305" s="97"/>
      <c r="FHB305" s="97"/>
      <c r="FHC305" s="97"/>
      <c r="FHD305" s="97"/>
      <c r="FHE305" s="97"/>
      <c r="FHF305" s="97"/>
      <c r="FHG305" s="97"/>
      <c r="FHH305" s="97"/>
      <c r="FHI305" s="97"/>
      <c r="FHJ305" s="97"/>
      <c r="FHK305" s="97"/>
      <c r="FHL305" s="97"/>
      <c r="FHM305" s="97"/>
      <c r="FHN305" s="97"/>
      <c r="FHO305" s="97"/>
      <c r="FHP305" s="97"/>
      <c r="FHQ305" s="97"/>
      <c r="FHR305" s="97"/>
      <c r="FHS305" s="97"/>
      <c r="FHT305" s="97"/>
      <c r="FHU305" s="97"/>
      <c r="FHV305" s="97"/>
      <c r="FHW305" s="97"/>
      <c r="FHX305" s="97"/>
      <c r="FHY305" s="97"/>
      <c r="FHZ305" s="97"/>
      <c r="FIA305" s="97"/>
      <c r="FIB305" s="97"/>
      <c r="FIC305" s="97"/>
      <c r="FID305" s="97"/>
      <c r="FIE305" s="97"/>
      <c r="FIF305" s="97"/>
      <c r="FIG305" s="97"/>
      <c r="FIH305" s="97"/>
      <c r="FII305" s="97"/>
      <c r="FIJ305" s="97"/>
      <c r="FIK305" s="97"/>
      <c r="FIL305" s="97"/>
      <c r="FIM305" s="97"/>
      <c r="FIN305" s="97"/>
      <c r="FIO305" s="97"/>
      <c r="FIP305" s="97"/>
      <c r="FIQ305" s="97"/>
      <c r="FIR305" s="97"/>
      <c r="FIS305" s="97"/>
      <c r="FIT305" s="97"/>
      <c r="FIU305" s="97"/>
      <c r="FIV305" s="97"/>
      <c r="FIW305" s="97"/>
      <c r="FIX305" s="97"/>
      <c r="FIY305" s="97"/>
      <c r="FIZ305" s="97"/>
      <c r="FJA305" s="97"/>
      <c r="FJB305" s="97"/>
      <c r="FJC305" s="97"/>
      <c r="FJD305" s="97"/>
      <c r="FJE305" s="97"/>
      <c r="FJF305" s="97"/>
      <c r="FJG305" s="97"/>
      <c r="FJH305" s="97"/>
      <c r="FJI305" s="97"/>
      <c r="FJJ305" s="97"/>
      <c r="FJK305" s="97"/>
      <c r="FJL305" s="97"/>
      <c r="FJM305" s="97"/>
      <c r="FJN305" s="97"/>
      <c r="FJO305" s="97"/>
      <c r="FJP305" s="97"/>
      <c r="FJQ305" s="97"/>
      <c r="FJR305" s="97"/>
      <c r="FJS305" s="97"/>
      <c r="FJT305" s="97"/>
      <c r="FJU305" s="97"/>
      <c r="FJV305" s="97"/>
      <c r="FJW305" s="97"/>
      <c r="FJX305" s="97"/>
      <c r="FJY305" s="97"/>
      <c r="FJZ305" s="97"/>
      <c r="FKA305" s="97"/>
      <c r="FKB305" s="97"/>
      <c r="FKC305" s="97"/>
      <c r="FKD305" s="97"/>
      <c r="FKE305" s="97"/>
      <c r="FKF305" s="97"/>
      <c r="FKG305" s="97"/>
      <c r="FKH305" s="97"/>
      <c r="FKI305" s="97"/>
      <c r="FKJ305" s="97"/>
      <c r="FKK305" s="97"/>
      <c r="FKL305" s="97"/>
      <c r="FKM305" s="97"/>
      <c r="FKN305" s="97"/>
      <c r="FKO305" s="97"/>
      <c r="FKP305" s="97"/>
      <c r="FKQ305" s="97"/>
      <c r="FKR305" s="97"/>
      <c r="FKS305" s="97"/>
      <c r="FKT305" s="97"/>
      <c r="FKU305" s="97"/>
      <c r="FKV305" s="97"/>
      <c r="FKW305" s="97"/>
      <c r="FKX305" s="97"/>
      <c r="FKY305" s="97"/>
      <c r="FKZ305" s="97"/>
      <c r="FLA305" s="97"/>
      <c r="FLB305" s="97"/>
      <c r="FLC305" s="97"/>
      <c r="FLD305" s="97"/>
      <c r="FLE305" s="97"/>
      <c r="FLF305" s="97"/>
      <c r="FLG305" s="97"/>
      <c r="FLH305" s="97"/>
      <c r="FLI305" s="97"/>
      <c r="FLJ305" s="97"/>
      <c r="FLK305" s="97"/>
      <c r="FLL305" s="97"/>
      <c r="FLM305" s="97"/>
      <c r="FLN305" s="97"/>
      <c r="FLO305" s="97"/>
      <c r="FLP305" s="97"/>
      <c r="FLQ305" s="97"/>
      <c r="FLR305" s="97"/>
      <c r="FLS305" s="97"/>
      <c r="FLT305" s="97"/>
      <c r="FLU305" s="97"/>
      <c r="FLV305" s="97"/>
      <c r="FLW305" s="97"/>
      <c r="FLX305" s="97"/>
      <c r="FLY305" s="97"/>
      <c r="FLZ305" s="97"/>
      <c r="FMA305" s="97"/>
      <c r="FMB305" s="97"/>
      <c r="FMC305" s="97"/>
      <c r="FMD305" s="97"/>
      <c r="FME305" s="97"/>
      <c r="FMF305" s="97"/>
      <c r="FMG305" s="97"/>
      <c r="FMH305" s="97"/>
      <c r="FMI305" s="97"/>
      <c r="FMJ305" s="97"/>
      <c r="FMK305" s="97"/>
      <c r="FML305" s="97"/>
      <c r="FMM305" s="97"/>
      <c r="FMN305" s="97"/>
      <c r="FMO305" s="97"/>
      <c r="FMP305" s="97"/>
      <c r="FMQ305" s="97"/>
      <c r="FMR305" s="97"/>
      <c r="FMS305" s="97"/>
      <c r="FMT305" s="97"/>
      <c r="FMU305" s="97"/>
      <c r="FMV305" s="97"/>
      <c r="FMW305" s="97"/>
      <c r="FMX305" s="97"/>
      <c r="FMY305" s="97"/>
      <c r="FMZ305" s="97"/>
      <c r="FNA305" s="97"/>
      <c r="FNB305" s="97"/>
      <c r="FNC305" s="97"/>
      <c r="FND305" s="97"/>
      <c r="FNE305" s="97"/>
      <c r="FNF305" s="97"/>
      <c r="FNG305" s="97"/>
      <c r="FNH305" s="97"/>
      <c r="FNI305" s="97"/>
      <c r="FNJ305" s="97"/>
      <c r="FNK305" s="97"/>
      <c r="FNL305" s="97"/>
      <c r="FNM305" s="97"/>
      <c r="FNN305" s="97"/>
      <c r="FNO305" s="97"/>
      <c r="FNP305" s="97"/>
      <c r="FNQ305" s="97"/>
      <c r="FNR305" s="97"/>
      <c r="FNS305" s="97"/>
      <c r="FNT305" s="97"/>
      <c r="FNU305" s="97"/>
      <c r="FNV305" s="97"/>
      <c r="FNW305" s="97"/>
      <c r="FNX305" s="97"/>
      <c r="FNY305" s="97"/>
      <c r="FNZ305" s="97"/>
      <c r="FOA305" s="97"/>
      <c r="FOB305" s="97"/>
      <c r="FOC305" s="97"/>
      <c r="FOD305" s="97"/>
      <c r="FOE305" s="97"/>
      <c r="FOF305" s="97"/>
      <c r="FOG305" s="97"/>
      <c r="FOH305" s="97"/>
      <c r="FOI305" s="97"/>
      <c r="FOJ305" s="97"/>
      <c r="FOK305" s="97"/>
      <c r="FOL305" s="97"/>
      <c r="FOM305" s="97"/>
      <c r="FON305" s="97"/>
      <c r="FOO305" s="97"/>
      <c r="FOP305" s="97"/>
      <c r="FOQ305" s="97"/>
      <c r="FOR305" s="97"/>
      <c r="FOS305" s="97"/>
      <c r="FOT305" s="97"/>
      <c r="FOU305" s="97"/>
      <c r="FOV305" s="97"/>
      <c r="FOW305" s="97"/>
      <c r="FOX305" s="97"/>
      <c r="FOY305" s="97"/>
      <c r="FOZ305" s="97"/>
      <c r="FPA305" s="97"/>
      <c r="FPB305" s="97"/>
      <c r="FPC305" s="97"/>
      <c r="FPD305" s="97"/>
      <c r="FPE305" s="97"/>
      <c r="FPF305" s="97"/>
      <c r="FPG305" s="97"/>
      <c r="FPH305" s="97"/>
      <c r="FPI305" s="97"/>
      <c r="FPJ305" s="97"/>
      <c r="FPK305" s="97"/>
      <c r="FPL305" s="97"/>
      <c r="FPM305" s="97"/>
      <c r="FPN305" s="97"/>
      <c r="FPO305" s="97"/>
      <c r="FPP305" s="97"/>
      <c r="FPQ305" s="97"/>
      <c r="FPR305" s="97"/>
      <c r="FPS305" s="97"/>
      <c r="FPT305" s="97"/>
      <c r="FPU305" s="97"/>
      <c r="FPV305" s="97"/>
      <c r="FPW305" s="97"/>
      <c r="FPX305" s="97"/>
      <c r="FPY305" s="97"/>
      <c r="FPZ305" s="97"/>
      <c r="FQA305" s="97"/>
      <c r="FQB305" s="97"/>
      <c r="FQC305" s="97"/>
      <c r="FQD305" s="97"/>
      <c r="FQE305" s="97"/>
      <c r="FQF305" s="97"/>
      <c r="FQG305" s="97"/>
      <c r="FQH305" s="97"/>
      <c r="FQI305" s="97"/>
      <c r="FQJ305" s="97"/>
      <c r="FQK305" s="97"/>
      <c r="FQL305" s="97"/>
      <c r="FQM305" s="97"/>
      <c r="FQN305" s="97"/>
      <c r="FQO305" s="97"/>
      <c r="FQP305" s="97"/>
      <c r="FQQ305" s="97"/>
      <c r="FQR305" s="97"/>
      <c r="FQS305" s="97"/>
      <c r="FQT305" s="97"/>
      <c r="FQU305" s="97"/>
      <c r="FQV305" s="97"/>
      <c r="FQW305" s="97"/>
      <c r="FQX305" s="97"/>
      <c r="FQY305" s="97"/>
      <c r="FQZ305" s="97"/>
      <c r="FRA305" s="97"/>
      <c r="FRB305" s="97"/>
      <c r="FRC305" s="97"/>
      <c r="FRD305" s="97"/>
      <c r="FRE305" s="97"/>
      <c r="FRF305" s="97"/>
      <c r="FRG305" s="97"/>
      <c r="FRH305" s="97"/>
      <c r="FRI305" s="97"/>
      <c r="FRJ305" s="97"/>
      <c r="FRK305" s="97"/>
      <c r="FRL305" s="97"/>
      <c r="FRM305" s="97"/>
      <c r="FRN305" s="97"/>
      <c r="FRO305" s="97"/>
      <c r="FRP305" s="97"/>
      <c r="FRQ305" s="97"/>
      <c r="FRR305" s="97"/>
      <c r="FRS305" s="97"/>
      <c r="FRT305" s="97"/>
      <c r="FRU305" s="97"/>
      <c r="FRV305" s="97"/>
      <c r="FRW305" s="97"/>
      <c r="FRX305" s="97"/>
      <c r="FRY305" s="97"/>
      <c r="FRZ305" s="97"/>
      <c r="FSA305" s="97"/>
      <c r="FSB305" s="97"/>
      <c r="FSC305" s="97"/>
      <c r="FSD305" s="97"/>
      <c r="FSE305" s="97"/>
      <c r="FSF305" s="97"/>
      <c r="FSG305" s="97"/>
      <c r="FSH305" s="97"/>
      <c r="FSI305" s="97"/>
      <c r="FSJ305" s="97"/>
      <c r="FSK305" s="97"/>
      <c r="FSL305" s="97"/>
      <c r="FSM305" s="97"/>
      <c r="FSN305" s="97"/>
      <c r="FSO305" s="97"/>
      <c r="FSP305" s="97"/>
      <c r="FSQ305" s="97"/>
      <c r="FSR305" s="97"/>
      <c r="FSS305" s="97"/>
      <c r="FST305" s="97"/>
      <c r="FSU305" s="97"/>
      <c r="FSV305" s="97"/>
      <c r="FSW305" s="97"/>
      <c r="FSX305" s="97"/>
      <c r="FSY305" s="97"/>
      <c r="FSZ305" s="97"/>
      <c r="FTA305" s="97"/>
      <c r="FTB305" s="97"/>
      <c r="FTC305" s="97"/>
      <c r="FTD305" s="97"/>
      <c r="FTE305" s="97"/>
      <c r="FTF305" s="97"/>
      <c r="FTG305" s="97"/>
      <c r="FTH305" s="97"/>
      <c r="FTI305" s="97"/>
      <c r="FTJ305" s="97"/>
      <c r="FTK305" s="97"/>
      <c r="FTL305" s="97"/>
      <c r="FTM305" s="97"/>
      <c r="FTN305" s="97"/>
      <c r="FTO305" s="97"/>
      <c r="FTP305" s="97"/>
      <c r="FTQ305" s="97"/>
      <c r="FTR305" s="97"/>
      <c r="FTS305" s="97"/>
      <c r="FTT305" s="97"/>
      <c r="FTU305" s="97"/>
      <c r="FTV305" s="97"/>
      <c r="FTW305" s="97"/>
      <c r="FTX305" s="97"/>
      <c r="FTY305" s="97"/>
      <c r="FTZ305" s="97"/>
      <c r="FUA305" s="97"/>
      <c r="FUB305" s="97"/>
      <c r="FUC305" s="97"/>
      <c r="FUD305" s="97"/>
      <c r="FUE305" s="97"/>
      <c r="FUF305" s="97"/>
      <c r="FUG305" s="97"/>
      <c r="FUH305" s="97"/>
      <c r="FUI305" s="97"/>
      <c r="FUJ305" s="97"/>
      <c r="FUK305" s="97"/>
      <c r="FUL305" s="97"/>
      <c r="FUM305" s="97"/>
      <c r="FUN305" s="97"/>
      <c r="FUO305" s="97"/>
      <c r="FUP305" s="97"/>
      <c r="FUQ305" s="97"/>
      <c r="FUR305" s="97"/>
      <c r="FUS305" s="97"/>
      <c r="FUT305" s="97"/>
      <c r="FUU305" s="97"/>
      <c r="FUV305" s="97"/>
      <c r="FUW305" s="97"/>
      <c r="FUX305" s="97"/>
      <c r="FUY305" s="97"/>
      <c r="FUZ305" s="97"/>
      <c r="FVA305" s="97"/>
      <c r="FVB305" s="97"/>
      <c r="FVC305" s="97"/>
      <c r="FVD305" s="97"/>
      <c r="FVE305" s="97"/>
      <c r="FVF305" s="97"/>
      <c r="FVG305" s="97"/>
      <c r="FVH305" s="97"/>
      <c r="FVI305" s="97"/>
      <c r="FVJ305" s="97"/>
      <c r="FVK305" s="97"/>
      <c r="FVL305" s="97"/>
      <c r="FVM305" s="97"/>
      <c r="FVN305" s="97"/>
      <c r="FVO305" s="97"/>
      <c r="FVP305" s="97"/>
      <c r="FVQ305" s="97"/>
      <c r="FVR305" s="97"/>
      <c r="FVS305" s="97"/>
      <c r="FVT305" s="97"/>
      <c r="FVU305" s="97"/>
      <c r="FVV305" s="97"/>
      <c r="FVW305" s="97"/>
      <c r="FVX305" s="97"/>
      <c r="FVY305" s="97"/>
      <c r="FVZ305" s="97"/>
      <c r="FWA305" s="97"/>
      <c r="FWB305" s="97"/>
      <c r="FWC305" s="97"/>
      <c r="FWD305" s="97"/>
      <c r="FWE305" s="97"/>
      <c r="FWF305" s="97"/>
      <c r="FWG305" s="97"/>
      <c r="FWH305" s="97"/>
      <c r="FWI305" s="97"/>
      <c r="FWJ305" s="97"/>
      <c r="FWK305" s="97"/>
      <c r="FWL305" s="97"/>
      <c r="FWM305" s="97"/>
      <c r="FWN305" s="97"/>
      <c r="FWO305" s="97"/>
      <c r="FWP305" s="97"/>
      <c r="FWQ305" s="97"/>
      <c r="FWR305" s="97"/>
      <c r="FWS305" s="97"/>
      <c r="FWT305" s="97"/>
      <c r="FWU305" s="97"/>
      <c r="FWV305" s="97"/>
      <c r="FWW305" s="97"/>
      <c r="FWX305" s="97"/>
      <c r="FWY305" s="97"/>
      <c r="FWZ305" s="97"/>
      <c r="FXA305" s="97"/>
      <c r="FXB305" s="97"/>
      <c r="FXC305" s="97"/>
      <c r="FXD305" s="97"/>
      <c r="FXE305" s="97"/>
      <c r="FXF305" s="97"/>
      <c r="FXG305" s="97"/>
      <c r="FXH305" s="97"/>
      <c r="FXI305" s="97"/>
      <c r="FXJ305" s="97"/>
      <c r="FXK305" s="97"/>
      <c r="FXL305" s="97"/>
      <c r="FXM305" s="97"/>
      <c r="FXN305" s="97"/>
      <c r="FXO305" s="97"/>
      <c r="FXP305" s="97"/>
      <c r="FXQ305" s="97"/>
      <c r="FXR305" s="97"/>
      <c r="FXS305" s="97"/>
      <c r="FXT305" s="97"/>
      <c r="FXU305" s="97"/>
      <c r="FXV305" s="97"/>
      <c r="FXW305" s="97"/>
      <c r="FXX305" s="97"/>
      <c r="FXY305" s="97"/>
      <c r="FXZ305" s="97"/>
      <c r="FYA305" s="97"/>
      <c r="FYB305" s="97"/>
      <c r="FYC305" s="97"/>
      <c r="FYD305" s="97"/>
      <c r="FYE305" s="97"/>
      <c r="FYF305" s="97"/>
      <c r="FYG305" s="97"/>
      <c r="FYH305" s="97"/>
      <c r="FYI305" s="97"/>
      <c r="FYJ305" s="97"/>
      <c r="FYK305" s="97"/>
      <c r="FYL305" s="97"/>
      <c r="FYM305" s="97"/>
      <c r="FYN305" s="97"/>
      <c r="FYO305" s="97"/>
      <c r="FYP305" s="97"/>
      <c r="FYQ305" s="97"/>
      <c r="FYR305" s="97"/>
      <c r="FYS305" s="97"/>
      <c r="FYT305" s="97"/>
      <c r="FYU305" s="97"/>
      <c r="FYV305" s="97"/>
      <c r="FYW305" s="97"/>
      <c r="FYX305" s="97"/>
      <c r="FYY305" s="97"/>
      <c r="FYZ305" s="97"/>
      <c r="FZA305" s="97"/>
      <c r="FZB305" s="97"/>
      <c r="FZC305" s="97"/>
      <c r="FZD305" s="97"/>
      <c r="FZE305" s="97"/>
      <c r="FZF305" s="97"/>
      <c r="FZG305" s="97"/>
      <c r="FZH305" s="97"/>
      <c r="FZI305" s="97"/>
      <c r="FZJ305" s="97"/>
      <c r="FZK305" s="97"/>
      <c r="FZL305" s="97"/>
      <c r="FZM305" s="97"/>
      <c r="FZN305" s="97"/>
      <c r="FZO305" s="97"/>
      <c r="FZP305" s="97"/>
      <c r="FZQ305" s="97"/>
      <c r="FZR305" s="97"/>
      <c r="FZS305" s="97"/>
      <c r="FZT305" s="97"/>
      <c r="FZU305" s="97"/>
      <c r="FZV305" s="97"/>
      <c r="FZW305" s="97"/>
      <c r="FZX305" s="97"/>
      <c r="FZY305" s="97"/>
      <c r="FZZ305" s="97"/>
      <c r="GAA305" s="97"/>
      <c r="GAB305" s="97"/>
      <c r="GAC305" s="97"/>
      <c r="GAD305" s="97"/>
      <c r="GAE305" s="97"/>
      <c r="GAF305" s="97"/>
      <c r="GAG305" s="97"/>
      <c r="GAH305" s="97"/>
      <c r="GAI305" s="97"/>
      <c r="GAJ305" s="97"/>
      <c r="GAK305" s="97"/>
      <c r="GAL305" s="97"/>
      <c r="GAM305" s="97"/>
      <c r="GAN305" s="97"/>
      <c r="GAO305" s="97"/>
      <c r="GAP305" s="97"/>
      <c r="GAQ305" s="97"/>
      <c r="GAR305" s="97"/>
      <c r="GAS305" s="97"/>
      <c r="GAT305" s="97"/>
      <c r="GAU305" s="97"/>
      <c r="GAV305" s="97"/>
      <c r="GAW305" s="97"/>
      <c r="GAX305" s="97"/>
      <c r="GAY305" s="97"/>
      <c r="GAZ305" s="97"/>
      <c r="GBA305" s="97"/>
      <c r="GBB305" s="97"/>
      <c r="GBC305" s="97"/>
      <c r="GBD305" s="97"/>
      <c r="GBE305" s="97"/>
      <c r="GBF305" s="97"/>
      <c r="GBG305" s="97"/>
      <c r="GBH305" s="97"/>
      <c r="GBI305" s="97"/>
      <c r="GBJ305" s="97"/>
      <c r="GBK305" s="97"/>
      <c r="GBL305" s="97"/>
      <c r="GBM305" s="97"/>
      <c r="GBN305" s="97"/>
      <c r="GBO305" s="97"/>
      <c r="GBP305" s="97"/>
      <c r="GBQ305" s="97"/>
      <c r="GBR305" s="97"/>
      <c r="GBS305" s="97"/>
      <c r="GBT305" s="97"/>
      <c r="GBU305" s="97"/>
      <c r="GBV305" s="97"/>
      <c r="GBW305" s="97"/>
      <c r="GBX305" s="97"/>
      <c r="GBY305" s="97"/>
      <c r="GBZ305" s="97"/>
      <c r="GCA305" s="97"/>
      <c r="GCB305" s="97"/>
      <c r="GCC305" s="97"/>
      <c r="GCD305" s="97"/>
      <c r="GCE305" s="97"/>
      <c r="GCF305" s="97"/>
      <c r="GCG305" s="97"/>
      <c r="GCH305" s="97"/>
      <c r="GCI305" s="97"/>
      <c r="GCJ305" s="97"/>
      <c r="GCK305" s="97"/>
      <c r="GCL305" s="97"/>
      <c r="GCM305" s="97"/>
      <c r="GCN305" s="97"/>
      <c r="GCO305" s="97"/>
      <c r="GCP305" s="97"/>
      <c r="GCQ305" s="97"/>
      <c r="GCR305" s="97"/>
      <c r="GCS305" s="97"/>
      <c r="GCT305" s="97"/>
      <c r="GCU305" s="97"/>
      <c r="GCV305" s="97"/>
      <c r="GCW305" s="97"/>
      <c r="GCX305" s="97"/>
      <c r="GCY305" s="97"/>
      <c r="GCZ305" s="97"/>
      <c r="GDA305" s="97"/>
      <c r="GDB305" s="97"/>
      <c r="GDC305" s="97"/>
      <c r="GDD305" s="97"/>
      <c r="GDE305" s="97"/>
      <c r="GDF305" s="97"/>
      <c r="GDG305" s="97"/>
      <c r="GDH305" s="97"/>
      <c r="GDI305" s="97"/>
      <c r="GDJ305" s="97"/>
      <c r="GDK305" s="97"/>
      <c r="GDL305" s="97"/>
      <c r="GDM305" s="97"/>
      <c r="GDN305" s="97"/>
      <c r="GDO305" s="97"/>
      <c r="GDP305" s="97"/>
      <c r="GDQ305" s="97"/>
      <c r="GDR305" s="97"/>
      <c r="GDS305" s="97"/>
      <c r="GDT305" s="97"/>
      <c r="GDU305" s="97"/>
      <c r="GDV305" s="97"/>
      <c r="GDW305" s="97"/>
      <c r="GDX305" s="97"/>
      <c r="GDY305" s="97"/>
      <c r="GDZ305" s="97"/>
      <c r="GEA305" s="97"/>
      <c r="GEB305" s="97"/>
      <c r="GEC305" s="97"/>
      <c r="GED305" s="97"/>
      <c r="GEE305" s="97"/>
      <c r="GEF305" s="97"/>
      <c r="GEG305" s="97"/>
      <c r="GEH305" s="97"/>
      <c r="GEI305" s="97"/>
      <c r="GEJ305" s="97"/>
      <c r="GEK305" s="97"/>
      <c r="GEL305" s="97"/>
      <c r="GEM305" s="97"/>
      <c r="GEN305" s="97"/>
      <c r="GEO305" s="97"/>
      <c r="GEP305" s="97"/>
      <c r="GEQ305" s="97"/>
      <c r="GER305" s="97"/>
      <c r="GES305" s="97"/>
      <c r="GET305" s="97"/>
      <c r="GEU305" s="97"/>
      <c r="GEV305" s="97"/>
      <c r="GEW305" s="97"/>
      <c r="GEX305" s="97"/>
      <c r="GEY305" s="97"/>
      <c r="GEZ305" s="97"/>
      <c r="GFA305" s="97"/>
      <c r="GFB305" s="97"/>
      <c r="GFC305" s="97"/>
      <c r="GFD305" s="97"/>
      <c r="GFE305" s="97"/>
      <c r="GFF305" s="97"/>
      <c r="GFG305" s="97"/>
      <c r="GFH305" s="97"/>
      <c r="GFI305" s="97"/>
      <c r="GFJ305" s="97"/>
      <c r="GFK305" s="97"/>
      <c r="GFL305" s="97"/>
      <c r="GFM305" s="97"/>
      <c r="GFN305" s="97"/>
      <c r="GFO305" s="97"/>
      <c r="GFP305" s="97"/>
      <c r="GFQ305" s="97"/>
      <c r="GFR305" s="97"/>
      <c r="GFS305" s="97"/>
      <c r="GFT305" s="97"/>
      <c r="GFU305" s="97"/>
      <c r="GFV305" s="97"/>
      <c r="GFW305" s="97"/>
      <c r="GFX305" s="97"/>
      <c r="GFY305" s="97"/>
      <c r="GFZ305" s="97"/>
      <c r="GGA305" s="97"/>
      <c r="GGB305" s="97"/>
      <c r="GGC305" s="97"/>
      <c r="GGD305" s="97"/>
      <c r="GGE305" s="97"/>
      <c r="GGF305" s="97"/>
      <c r="GGG305" s="97"/>
      <c r="GGH305" s="97"/>
      <c r="GGI305" s="97"/>
      <c r="GGJ305" s="97"/>
      <c r="GGK305" s="97"/>
      <c r="GGL305" s="97"/>
      <c r="GGM305" s="97"/>
      <c r="GGN305" s="97"/>
      <c r="GGO305" s="97"/>
      <c r="GGP305" s="97"/>
      <c r="GGQ305" s="97"/>
      <c r="GGR305" s="97"/>
      <c r="GGS305" s="97"/>
      <c r="GGT305" s="97"/>
      <c r="GGU305" s="97"/>
      <c r="GGV305" s="97"/>
      <c r="GGW305" s="97"/>
      <c r="GGX305" s="97"/>
      <c r="GGY305" s="97"/>
      <c r="GGZ305" s="97"/>
      <c r="GHA305" s="97"/>
      <c r="GHB305" s="97"/>
      <c r="GHC305" s="97"/>
      <c r="GHD305" s="97"/>
      <c r="GHE305" s="97"/>
      <c r="GHF305" s="97"/>
      <c r="GHG305" s="97"/>
      <c r="GHH305" s="97"/>
      <c r="GHI305" s="97"/>
      <c r="GHJ305" s="97"/>
      <c r="GHK305" s="97"/>
      <c r="GHL305" s="97"/>
      <c r="GHM305" s="97"/>
      <c r="GHN305" s="97"/>
      <c r="GHO305" s="97"/>
      <c r="GHP305" s="97"/>
      <c r="GHQ305" s="97"/>
      <c r="GHR305" s="97"/>
      <c r="GHS305" s="97"/>
      <c r="GHT305" s="97"/>
      <c r="GHU305" s="97"/>
      <c r="GHV305" s="97"/>
      <c r="GHW305" s="97"/>
      <c r="GHX305" s="97"/>
      <c r="GHY305" s="97"/>
      <c r="GHZ305" s="97"/>
      <c r="GIA305" s="97"/>
      <c r="GIB305" s="97"/>
      <c r="GIC305" s="97"/>
      <c r="GID305" s="97"/>
      <c r="GIE305" s="97"/>
      <c r="GIF305" s="97"/>
      <c r="GIG305" s="97"/>
      <c r="GIH305" s="97"/>
      <c r="GII305" s="97"/>
      <c r="GIJ305" s="97"/>
      <c r="GIK305" s="97"/>
      <c r="GIL305" s="97"/>
      <c r="GIM305" s="97"/>
      <c r="GIN305" s="97"/>
      <c r="GIO305" s="97"/>
      <c r="GIP305" s="97"/>
      <c r="GIQ305" s="97"/>
      <c r="GIR305" s="97"/>
      <c r="GIS305" s="97"/>
      <c r="GIT305" s="97"/>
      <c r="GIU305" s="97"/>
      <c r="GIV305" s="97"/>
      <c r="GIW305" s="97"/>
      <c r="GIX305" s="97"/>
      <c r="GIY305" s="97"/>
      <c r="GIZ305" s="97"/>
      <c r="GJA305" s="97"/>
      <c r="GJB305" s="97"/>
      <c r="GJC305" s="97"/>
      <c r="GJD305" s="97"/>
      <c r="GJE305" s="97"/>
      <c r="GJF305" s="97"/>
      <c r="GJG305" s="97"/>
      <c r="GJH305" s="97"/>
      <c r="GJI305" s="97"/>
      <c r="GJJ305" s="97"/>
      <c r="GJK305" s="97"/>
      <c r="GJL305" s="97"/>
      <c r="GJM305" s="97"/>
      <c r="GJN305" s="97"/>
      <c r="GJO305" s="97"/>
      <c r="GJP305" s="97"/>
      <c r="GJQ305" s="97"/>
      <c r="GJR305" s="97"/>
      <c r="GJS305" s="97"/>
      <c r="GJT305" s="97"/>
      <c r="GJU305" s="97"/>
      <c r="GJV305" s="97"/>
      <c r="GJW305" s="97"/>
      <c r="GJX305" s="97"/>
      <c r="GJY305" s="97"/>
      <c r="GJZ305" s="97"/>
      <c r="GKA305" s="97"/>
      <c r="GKB305" s="97"/>
      <c r="GKC305" s="97"/>
      <c r="GKD305" s="97"/>
      <c r="GKE305" s="97"/>
      <c r="GKF305" s="97"/>
      <c r="GKG305" s="97"/>
      <c r="GKH305" s="97"/>
      <c r="GKI305" s="97"/>
      <c r="GKJ305" s="97"/>
      <c r="GKK305" s="97"/>
      <c r="GKL305" s="97"/>
      <c r="GKM305" s="97"/>
      <c r="GKN305" s="97"/>
      <c r="GKO305" s="97"/>
      <c r="GKP305" s="97"/>
      <c r="GKQ305" s="97"/>
      <c r="GKR305" s="97"/>
      <c r="GKS305" s="97"/>
      <c r="GKT305" s="97"/>
      <c r="GKU305" s="97"/>
      <c r="GKV305" s="97"/>
      <c r="GKW305" s="97"/>
      <c r="GKX305" s="97"/>
      <c r="GKY305" s="97"/>
      <c r="GKZ305" s="97"/>
      <c r="GLA305" s="97"/>
      <c r="GLB305" s="97"/>
      <c r="GLC305" s="97"/>
      <c r="GLD305" s="97"/>
      <c r="GLE305" s="97"/>
      <c r="GLF305" s="97"/>
      <c r="GLG305" s="97"/>
      <c r="GLH305" s="97"/>
      <c r="GLI305" s="97"/>
      <c r="GLJ305" s="97"/>
      <c r="GLK305" s="97"/>
      <c r="GLL305" s="97"/>
      <c r="GLM305" s="97"/>
      <c r="GLN305" s="97"/>
      <c r="GLO305" s="97"/>
      <c r="GLP305" s="97"/>
      <c r="GLQ305" s="97"/>
      <c r="GLR305" s="97"/>
      <c r="GLS305" s="97"/>
      <c r="GLT305" s="97"/>
      <c r="GLU305" s="97"/>
      <c r="GLV305" s="97"/>
      <c r="GLW305" s="97"/>
      <c r="GLX305" s="97"/>
      <c r="GLY305" s="97"/>
      <c r="GLZ305" s="97"/>
      <c r="GMA305" s="97"/>
      <c r="GMB305" s="97"/>
      <c r="GMC305" s="97"/>
      <c r="GMD305" s="97"/>
      <c r="GME305" s="97"/>
      <c r="GMF305" s="97"/>
      <c r="GMG305" s="97"/>
      <c r="GMH305" s="97"/>
      <c r="GMI305" s="97"/>
      <c r="GMJ305" s="97"/>
      <c r="GMK305" s="97"/>
      <c r="GML305" s="97"/>
      <c r="GMM305" s="97"/>
      <c r="GMN305" s="97"/>
      <c r="GMO305" s="97"/>
      <c r="GMP305" s="97"/>
      <c r="GMQ305" s="97"/>
      <c r="GMR305" s="97"/>
      <c r="GMS305" s="97"/>
      <c r="GMT305" s="97"/>
      <c r="GMU305" s="97"/>
      <c r="GMV305" s="97"/>
      <c r="GMW305" s="97"/>
      <c r="GMX305" s="97"/>
      <c r="GMY305" s="97"/>
      <c r="GMZ305" s="97"/>
      <c r="GNA305" s="97"/>
      <c r="GNB305" s="97"/>
      <c r="GNC305" s="97"/>
      <c r="GND305" s="97"/>
      <c r="GNE305" s="97"/>
      <c r="GNF305" s="97"/>
      <c r="GNG305" s="97"/>
      <c r="GNH305" s="97"/>
      <c r="GNI305" s="97"/>
      <c r="GNJ305" s="97"/>
      <c r="GNK305" s="97"/>
      <c r="GNL305" s="97"/>
      <c r="GNM305" s="97"/>
      <c r="GNN305" s="97"/>
      <c r="GNO305" s="97"/>
      <c r="GNP305" s="97"/>
      <c r="GNQ305" s="97"/>
      <c r="GNR305" s="97"/>
      <c r="GNS305" s="97"/>
      <c r="GNT305" s="97"/>
      <c r="GNU305" s="97"/>
      <c r="GNV305" s="97"/>
      <c r="GNW305" s="97"/>
      <c r="GNX305" s="97"/>
      <c r="GNY305" s="97"/>
      <c r="GNZ305" s="97"/>
      <c r="GOA305" s="97"/>
      <c r="GOB305" s="97"/>
      <c r="GOC305" s="97"/>
      <c r="GOD305" s="97"/>
      <c r="GOE305" s="97"/>
      <c r="GOF305" s="97"/>
      <c r="GOG305" s="97"/>
      <c r="GOH305" s="97"/>
      <c r="GOI305" s="97"/>
      <c r="GOJ305" s="97"/>
      <c r="GOK305" s="97"/>
      <c r="GOL305" s="97"/>
      <c r="GOM305" s="97"/>
      <c r="GON305" s="97"/>
      <c r="GOO305" s="97"/>
      <c r="GOP305" s="97"/>
      <c r="GOQ305" s="97"/>
      <c r="GOR305" s="97"/>
      <c r="GOS305" s="97"/>
      <c r="GOT305" s="97"/>
      <c r="GOU305" s="97"/>
      <c r="GOV305" s="97"/>
      <c r="GOW305" s="97"/>
      <c r="GOX305" s="97"/>
      <c r="GOY305" s="97"/>
      <c r="GOZ305" s="97"/>
      <c r="GPA305" s="97"/>
      <c r="GPB305" s="97"/>
      <c r="GPC305" s="97"/>
      <c r="GPD305" s="97"/>
      <c r="GPE305" s="97"/>
      <c r="GPF305" s="97"/>
      <c r="GPG305" s="97"/>
      <c r="GPH305" s="97"/>
      <c r="GPI305" s="97"/>
      <c r="GPJ305" s="97"/>
      <c r="GPK305" s="97"/>
      <c r="GPL305" s="97"/>
      <c r="GPM305" s="97"/>
      <c r="GPN305" s="97"/>
      <c r="GPO305" s="97"/>
      <c r="GPP305" s="97"/>
      <c r="GPQ305" s="97"/>
      <c r="GPR305" s="97"/>
      <c r="GPS305" s="97"/>
      <c r="GPT305" s="97"/>
      <c r="GPU305" s="97"/>
      <c r="GPV305" s="97"/>
      <c r="GPW305" s="97"/>
      <c r="GPX305" s="97"/>
      <c r="GPY305" s="97"/>
      <c r="GPZ305" s="97"/>
      <c r="GQA305" s="97"/>
      <c r="GQB305" s="97"/>
      <c r="GQC305" s="97"/>
      <c r="GQD305" s="97"/>
      <c r="GQE305" s="97"/>
      <c r="GQF305" s="97"/>
      <c r="GQG305" s="97"/>
      <c r="GQH305" s="97"/>
      <c r="GQI305" s="97"/>
      <c r="GQJ305" s="97"/>
      <c r="GQK305" s="97"/>
      <c r="GQL305" s="97"/>
      <c r="GQM305" s="97"/>
      <c r="GQN305" s="97"/>
      <c r="GQO305" s="97"/>
      <c r="GQP305" s="97"/>
      <c r="GQQ305" s="97"/>
      <c r="GQR305" s="97"/>
      <c r="GQS305" s="97"/>
      <c r="GQT305" s="97"/>
      <c r="GQU305" s="97"/>
      <c r="GQV305" s="97"/>
      <c r="GQW305" s="97"/>
      <c r="GQX305" s="97"/>
      <c r="GQY305" s="97"/>
      <c r="GQZ305" s="97"/>
      <c r="GRA305" s="97"/>
      <c r="GRB305" s="97"/>
      <c r="GRC305" s="97"/>
      <c r="GRD305" s="97"/>
      <c r="GRE305" s="97"/>
      <c r="GRF305" s="97"/>
      <c r="GRG305" s="97"/>
      <c r="GRH305" s="97"/>
      <c r="GRI305" s="97"/>
      <c r="GRJ305" s="97"/>
      <c r="GRK305" s="97"/>
      <c r="GRL305" s="97"/>
      <c r="GRM305" s="97"/>
      <c r="GRN305" s="97"/>
      <c r="GRO305" s="97"/>
      <c r="GRP305" s="97"/>
      <c r="GRQ305" s="97"/>
      <c r="GRR305" s="97"/>
      <c r="GRS305" s="97"/>
      <c r="GRT305" s="97"/>
      <c r="GRU305" s="97"/>
      <c r="GRV305" s="97"/>
      <c r="GRW305" s="97"/>
      <c r="GRX305" s="97"/>
      <c r="GRY305" s="97"/>
      <c r="GRZ305" s="97"/>
      <c r="GSA305" s="97"/>
      <c r="GSB305" s="97"/>
      <c r="GSC305" s="97"/>
      <c r="GSD305" s="97"/>
      <c r="GSE305" s="97"/>
      <c r="GSF305" s="97"/>
      <c r="GSG305" s="97"/>
      <c r="GSH305" s="97"/>
      <c r="GSI305" s="97"/>
      <c r="GSJ305" s="97"/>
      <c r="GSK305" s="97"/>
      <c r="GSL305" s="97"/>
      <c r="GSM305" s="97"/>
      <c r="GSN305" s="97"/>
      <c r="GSO305" s="97"/>
      <c r="GSP305" s="97"/>
      <c r="GSQ305" s="97"/>
      <c r="GSR305" s="97"/>
      <c r="GSS305" s="97"/>
      <c r="GST305" s="97"/>
      <c r="GSU305" s="97"/>
      <c r="GSV305" s="97"/>
      <c r="GSW305" s="97"/>
      <c r="GSX305" s="97"/>
      <c r="GSY305" s="97"/>
      <c r="GSZ305" s="97"/>
      <c r="GTA305" s="97"/>
      <c r="GTB305" s="97"/>
      <c r="GTC305" s="97"/>
      <c r="GTD305" s="97"/>
      <c r="GTE305" s="97"/>
      <c r="GTF305" s="97"/>
      <c r="GTG305" s="97"/>
      <c r="GTH305" s="97"/>
      <c r="GTI305" s="97"/>
      <c r="GTJ305" s="97"/>
      <c r="GTK305" s="97"/>
      <c r="GTL305" s="97"/>
      <c r="GTM305" s="97"/>
      <c r="GTN305" s="97"/>
      <c r="GTO305" s="97"/>
      <c r="GTP305" s="97"/>
      <c r="GTQ305" s="97"/>
      <c r="GTR305" s="97"/>
      <c r="GTS305" s="97"/>
      <c r="GTT305" s="97"/>
      <c r="GTU305" s="97"/>
      <c r="GTV305" s="97"/>
      <c r="GTW305" s="97"/>
      <c r="GTX305" s="97"/>
      <c r="GTY305" s="97"/>
      <c r="GTZ305" s="97"/>
      <c r="GUA305" s="97"/>
      <c r="GUB305" s="97"/>
      <c r="GUC305" s="97"/>
      <c r="GUD305" s="97"/>
      <c r="GUE305" s="97"/>
      <c r="GUF305" s="97"/>
      <c r="GUG305" s="97"/>
      <c r="GUH305" s="97"/>
      <c r="GUI305" s="97"/>
      <c r="GUJ305" s="97"/>
      <c r="GUK305" s="97"/>
      <c r="GUL305" s="97"/>
      <c r="GUM305" s="97"/>
      <c r="GUN305" s="97"/>
      <c r="GUO305" s="97"/>
      <c r="GUP305" s="97"/>
      <c r="GUQ305" s="97"/>
      <c r="GUR305" s="97"/>
      <c r="GUS305" s="97"/>
      <c r="GUT305" s="97"/>
      <c r="GUU305" s="97"/>
      <c r="GUV305" s="97"/>
      <c r="GUW305" s="97"/>
      <c r="GUX305" s="97"/>
      <c r="GUY305" s="97"/>
      <c r="GUZ305" s="97"/>
      <c r="GVA305" s="97"/>
      <c r="GVB305" s="97"/>
      <c r="GVC305" s="97"/>
      <c r="GVD305" s="97"/>
      <c r="GVE305" s="97"/>
      <c r="GVF305" s="97"/>
      <c r="GVG305" s="97"/>
      <c r="GVH305" s="97"/>
      <c r="GVI305" s="97"/>
      <c r="GVJ305" s="97"/>
      <c r="GVK305" s="97"/>
      <c r="GVL305" s="97"/>
      <c r="GVM305" s="97"/>
      <c r="GVN305" s="97"/>
      <c r="GVO305" s="97"/>
      <c r="GVP305" s="97"/>
      <c r="GVQ305" s="97"/>
      <c r="GVR305" s="97"/>
      <c r="GVS305" s="97"/>
      <c r="GVT305" s="97"/>
      <c r="GVU305" s="97"/>
      <c r="GVV305" s="97"/>
      <c r="GVW305" s="97"/>
      <c r="GVX305" s="97"/>
      <c r="GVY305" s="97"/>
      <c r="GVZ305" s="97"/>
      <c r="GWA305" s="97"/>
      <c r="GWB305" s="97"/>
      <c r="GWC305" s="97"/>
      <c r="GWD305" s="97"/>
      <c r="GWE305" s="97"/>
      <c r="GWF305" s="97"/>
      <c r="GWG305" s="97"/>
      <c r="GWH305" s="97"/>
      <c r="GWI305" s="97"/>
      <c r="GWJ305" s="97"/>
      <c r="GWK305" s="97"/>
      <c r="GWL305" s="97"/>
      <c r="GWM305" s="97"/>
      <c r="GWN305" s="97"/>
      <c r="GWO305" s="97"/>
      <c r="GWP305" s="97"/>
      <c r="GWQ305" s="97"/>
      <c r="GWR305" s="97"/>
      <c r="GWS305" s="97"/>
      <c r="GWT305" s="97"/>
      <c r="GWU305" s="97"/>
      <c r="GWV305" s="97"/>
      <c r="GWW305" s="97"/>
      <c r="GWX305" s="97"/>
      <c r="GWY305" s="97"/>
      <c r="GWZ305" s="97"/>
      <c r="GXA305" s="97"/>
      <c r="GXB305" s="97"/>
      <c r="GXC305" s="97"/>
      <c r="GXD305" s="97"/>
      <c r="GXE305" s="97"/>
      <c r="GXF305" s="97"/>
      <c r="GXG305" s="97"/>
      <c r="GXH305" s="97"/>
      <c r="GXI305" s="97"/>
      <c r="GXJ305" s="97"/>
      <c r="GXK305" s="97"/>
      <c r="GXL305" s="97"/>
      <c r="GXM305" s="97"/>
      <c r="GXN305" s="97"/>
      <c r="GXO305" s="97"/>
      <c r="GXP305" s="97"/>
      <c r="GXQ305" s="97"/>
      <c r="GXR305" s="97"/>
      <c r="GXS305" s="97"/>
      <c r="GXT305" s="97"/>
      <c r="GXU305" s="97"/>
      <c r="GXV305" s="97"/>
      <c r="GXW305" s="97"/>
      <c r="GXX305" s="97"/>
      <c r="GXY305" s="97"/>
      <c r="GXZ305" s="97"/>
      <c r="GYA305" s="97"/>
      <c r="GYB305" s="97"/>
      <c r="GYC305" s="97"/>
      <c r="GYD305" s="97"/>
      <c r="GYE305" s="97"/>
      <c r="GYF305" s="97"/>
      <c r="GYG305" s="97"/>
      <c r="GYH305" s="97"/>
      <c r="GYI305" s="97"/>
      <c r="GYJ305" s="97"/>
      <c r="GYK305" s="97"/>
      <c r="GYL305" s="97"/>
      <c r="GYM305" s="97"/>
      <c r="GYN305" s="97"/>
      <c r="GYO305" s="97"/>
      <c r="GYP305" s="97"/>
      <c r="GYQ305" s="97"/>
      <c r="GYR305" s="97"/>
      <c r="GYS305" s="97"/>
      <c r="GYT305" s="97"/>
      <c r="GYU305" s="97"/>
      <c r="GYV305" s="97"/>
      <c r="GYW305" s="97"/>
      <c r="GYX305" s="97"/>
      <c r="GYY305" s="97"/>
      <c r="GYZ305" s="97"/>
      <c r="GZA305" s="97"/>
      <c r="GZB305" s="97"/>
      <c r="GZC305" s="97"/>
      <c r="GZD305" s="97"/>
      <c r="GZE305" s="97"/>
      <c r="GZF305" s="97"/>
      <c r="GZG305" s="97"/>
      <c r="GZH305" s="97"/>
      <c r="GZI305" s="97"/>
      <c r="GZJ305" s="97"/>
      <c r="GZK305" s="97"/>
      <c r="GZL305" s="97"/>
      <c r="GZM305" s="97"/>
      <c r="GZN305" s="97"/>
      <c r="GZO305" s="97"/>
      <c r="GZP305" s="97"/>
      <c r="GZQ305" s="97"/>
      <c r="GZR305" s="97"/>
      <c r="GZS305" s="97"/>
      <c r="GZT305" s="97"/>
      <c r="GZU305" s="97"/>
      <c r="GZV305" s="97"/>
      <c r="GZW305" s="97"/>
      <c r="GZX305" s="97"/>
      <c r="GZY305" s="97"/>
      <c r="GZZ305" s="97"/>
      <c r="HAA305" s="97"/>
      <c r="HAB305" s="97"/>
      <c r="HAC305" s="97"/>
      <c r="HAD305" s="97"/>
      <c r="HAE305" s="97"/>
      <c r="HAF305" s="97"/>
      <c r="HAG305" s="97"/>
      <c r="HAH305" s="97"/>
      <c r="HAI305" s="97"/>
      <c r="HAJ305" s="97"/>
      <c r="HAK305" s="97"/>
      <c r="HAL305" s="97"/>
      <c r="HAM305" s="97"/>
      <c r="HAN305" s="97"/>
      <c r="HAO305" s="97"/>
      <c r="HAP305" s="97"/>
      <c r="HAQ305" s="97"/>
      <c r="HAR305" s="97"/>
      <c r="HAS305" s="97"/>
      <c r="HAT305" s="97"/>
      <c r="HAU305" s="97"/>
      <c r="HAV305" s="97"/>
      <c r="HAW305" s="97"/>
      <c r="HAX305" s="97"/>
      <c r="HAY305" s="97"/>
      <c r="HAZ305" s="97"/>
      <c r="HBA305" s="97"/>
      <c r="HBB305" s="97"/>
      <c r="HBC305" s="97"/>
      <c r="HBD305" s="97"/>
      <c r="HBE305" s="97"/>
      <c r="HBF305" s="97"/>
      <c r="HBG305" s="97"/>
      <c r="HBH305" s="97"/>
      <c r="HBI305" s="97"/>
      <c r="HBJ305" s="97"/>
      <c r="HBK305" s="97"/>
      <c r="HBL305" s="97"/>
      <c r="HBM305" s="97"/>
      <c r="HBN305" s="97"/>
      <c r="HBO305" s="97"/>
      <c r="HBP305" s="97"/>
      <c r="HBQ305" s="97"/>
      <c r="HBR305" s="97"/>
      <c r="HBS305" s="97"/>
      <c r="HBT305" s="97"/>
      <c r="HBU305" s="97"/>
      <c r="HBV305" s="97"/>
      <c r="HBW305" s="97"/>
      <c r="HBX305" s="97"/>
      <c r="HBY305" s="97"/>
      <c r="HBZ305" s="97"/>
      <c r="HCA305" s="97"/>
      <c r="HCB305" s="97"/>
      <c r="HCC305" s="97"/>
      <c r="HCD305" s="97"/>
      <c r="HCE305" s="97"/>
      <c r="HCF305" s="97"/>
      <c r="HCG305" s="97"/>
      <c r="HCH305" s="97"/>
      <c r="HCI305" s="97"/>
      <c r="HCJ305" s="97"/>
      <c r="HCK305" s="97"/>
      <c r="HCL305" s="97"/>
      <c r="HCM305" s="97"/>
      <c r="HCN305" s="97"/>
      <c r="HCO305" s="97"/>
      <c r="HCP305" s="97"/>
      <c r="HCQ305" s="97"/>
      <c r="HCR305" s="97"/>
      <c r="HCS305" s="97"/>
      <c r="HCT305" s="97"/>
      <c r="HCU305" s="97"/>
      <c r="HCV305" s="97"/>
      <c r="HCW305" s="97"/>
      <c r="HCX305" s="97"/>
      <c r="HCY305" s="97"/>
      <c r="HCZ305" s="97"/>
      <c r="HDA305" s="97"/>
      <c r="HDB305" s="97"/>
      <c r="HDC305" s="97"/>
      <c r="HDD305" s="97"/>
      <c r="HDE305" s="97"/>
      <c r="HDF305" s="97"/>
      <c r="HDG305" s="97"/>
      <c r="HDH305" s="97"/>
      <c r="HDI305" s="97"/>
      <c r="HDJ305" s="97"/>
      <c r="HDK305" s="97"/>
      <c r="HDL305" s="97"/>
      <c r="HDM305" s="97"/>
      <c r="HDN305" s="97"/>
      <c r="HDO305" s="97"/>
      <c r="HDP305" s="97"/>
      <c r="HDQ305" s="97"/>
      <c r="HDR305" s="97"/>
      <c r="HDS305" s="97"/>
      <c r="HDT305" s="97"/>
      <c r="HDU305" s="97"/>
      <c r="HDV305" s="97"/>
      <c r="HDW305" s="97"/>
      <c r="HDX305" s="97"/>
      <c r="HDY305" s="97"/>
      <c r="HDZ305" s="97"/>
      <c r="HEA305" s="97"/>
      <c r="HEB305" s="97"/>
      <c r="HEC305" s="97"/>
      <c r="HED305" s="97"/>
      <c r="HEE305" s="97"/>
      <c r="HEF305" s="97"/>
      <c r="HEG305" s="97"/>
      <c r="HEH305" s="97"/>
      <c r="HEI305" s="97"/>
      <c r="HEJ305" s="97"/>
      <c r="HEK305" s="97"/>
      <c r="HEL305" s="97"/>
      <c r="HEM305" s="97"/>
      <c r="HEN305" s="97"/>
      <c r="HEO305" s="97"/>
      <c r="HEP305" s="97"/>
      <c r="HEQ305" s="97"/>
      <c r="HER305" s="97"/>
      <c r="HES305" s="97"/>
      <c r="HET305" s="97"/>
      <c r="HEU305" s="97"/>
      <c r="HEV305" s="97"/>
      <c r="HEW305" s="97"/>
      <c r="HEX305" s="97"/>
      <c r="HEY305" s="97"/>
      <c r="HEZ305" s="97"/>
      <c r="HFA305" s="97"/>
      <c r="HFB305" s="97"/>
      <c r="HFC305" s="97"/>
      <c r="HFD305" s="97"/>
      <c r="HFE305" s="97"/>
      <c r="HFF305" s="97"/>
      <c r="HFG305" s="97"/>
      <c r="HFH305" s="97"/>
      <c r="HFI305" s="97"/>
      <c r="HFJ305" s="97"/>
      <c r="HFK305" s="97"/>
      <c r="HFL305" s="97"/>
      <c r="HFM305" s="97"/>
      <c r="HFN305" s="97"/>
      <c r="HFO305" s="97"/>
      <c r="HFP305" s="97"/>
      <c r="HFQ305" s="97"/>
      <c r="HFR305" s="97"/>
      <c r="HFS305" s="97"/>
      <c r="HFT305" s="97"/>
      <c r="HFU305" s="97"/>
      <c r="HFV305" s="97"/>
      <c r="HFW305" s="97"/>
      <c r="HFX305" s="97"/>
      <c r="HFY305" s="97"/>
      <c r="HFZ305" s="97"/>
      <c r="HGA305" s="97"/>
      <c r="HGB305" s="97"/>
      <c r="HGC305" s="97"/>
      <c r="HGD305" s="97"/>
      <c r="HGE305" s="97"/>
      <c r="HGF305" s="97"/>
      <c r="HGG305" s="97"/>
      <c r="HGH305" s="97"/>
      <c r="HGI305" s="97"/>
      <c r="HGJ305" s="97"/>
      <c r="HGK305" s="97"/>
      <c r="HGL305" s="97"/>
      <c r="HGM305" s="97"/>
      <c r="HGN305" s="97"/>
      <c r="HGO305" s="97"/>
      <c r="HGP305" s="97"/>
      <c r="HGQ305" s="97"/>
      <c r="HGR305" s="97"/>
      <c r="HGS305" s="97"/>
      <c r="HGT305" s="97"/>
      <c r="HGU305" s="97"/>
      <c r="HGV305" s="97"/>
      <c r="HGW305" s="97"/>
      <c r="HGX305" s="97"/>
      <c r="HGY305" s="97"/>
      <c r="HGZ305" s="97"/>
      <c r="HHA305" s="97"/>
      <c r="HHB305" s="97"/>
      <c r="HHC305" s="97"/>
      <c r="HHD305" s="97"/>
      <c r="HHE305" s="97"/>
      <c r="HHF305" s="97"/>
      <c r="HHG305" s="97"/>
      <c r="HHH305" s="97"/>
      <c r="HHI305" s="97"/>
      <c r="HHJ305" s="97"/>
      <c r="HHK305" s="97"/>
      <c r="HHL305" s="97"/>
      <c r="HHM305" s="97"/>
      <c r="HHN305" s="97"/>
      <c r="HHO305" s="97"/>
      <c r="HHP305" s="97"/>
      <c r="HHQ305" s="97"/>
      <c r="HHR305" s="97"/>
      <c r="HHS305" s="97"/>
      <c r="HHT305" s="97"/>
      <c r="HHU305" s="97"/>
      <c r="HHV305" s="97"/>
      <c r="HHW305" s="97"/>
      <c r="HHX305" s="97"/>
      <c r="HHY305" s="97"/>
      <c r="HHZ305" s="97"/>
      <c r="HIA305" s="97"/>
      <c r="HIB305" s="97"/>
      <c r="HIC305" s="97"/>
      <c r="HID305" s="97"/>
      <c r="HIE305" s="97"/>
      <c r="HIF305" s="97"/>
      <c r="HIG305" s="97"/>
      <c r="HIH305" s="97"/>
      <c r="HII305" s="97"/>
      <c r="HIJ305" s="97"/>
      <c r="HIK305" s="97"/>
      <c r="HIL305" s="97"/>
      <c r="HIM305" s="97"/>
      <c r="HIN305" s="97"/>
      <c r="HIO305" s="97"/>
      <c r="HIP305" s="97"/>
      <c r="HIQ305" s="97"/>
      <c r="HIR305" s="97"/>
      <c r="HIS305" s="97"/>
      <c r="HIT305" s="97"/>
      <c r="HIU305" s="97"/>
      <c r="HIV305" s="97"/>
      <c r="HIW305" s="97"/>
      <c r="HIX305" s="97"/>
      <c r="HIY305" s="97"/>
      <c r="HIZ305" s="97"/>
      <c r="HJA305" s="97"/>
      <c r="HJB305" s="97"/>
      <c r="HJC305" s="97"/>
      <c r="HJD305" s="97"/>
      <c r="HJE305" s="97"/>
      <c r="HJF305" s="97"/>
      <c r="HJG305" s="97"/>
      <c r="HJH305" s="97"/>
      <c r="HJI305" s="97"/>
      <c r="HJJ305" s="97"/>
      <c r="HJK305" s="97"/>
      <c r="HJL305" s="97"/>
      <c r="HJM305" s="97"/>
      <c r="HJN305" s="97"/>
      <c r="HJO305" s="97"/>
      <c r="HJP305" s="97"/>
      <c r="HJQ305" s="97"/>
      <c r="HJR305" s="97"/>
      <c r="HJS305" s="97"/>
      <c r="HJT305" s="97"/>
      <c r="HJU305" s="97"/>
      <c r="HJV305" s="97"/>
      <c r="HJW305" s="97"/>
      <c r="HJX305" s="97"/>
      <c r="HJY305" s="97"/>
      <c r="HJZ305" s="97"/>
      <c r="HKA305" s="97"/>
      <c r="HKB305" s="97"/>
      <c r="HKC305" s="97"/>
      <c r="HKD305" s="97"/>
      <c r="HKE305" s="97"/>
      <c r="HKF305" s="97"/>
      <c r="HKG305" s="97"/>
      <c r="HKH305" s="97"/>
      <c r="HKI305" s="97"/>
      <c r="HKJ305" s="97"/>
      <c r="HKK305" s="97"/>
      <c r="HKL305" s="97"/>
      <c r="HKM305" s="97"/>
      <c r="HKN305" s="97"/>
      <c r="HKO305" s="97"/>
      <c r="HKP305" s="97"/>
      <c r="HKQ305" s="97"/>
      <c r="HKR305" s="97"/>
      <c r="HKS305" s="97"/>
      <c r="HKT305" s="97"/>
      <c r="HKU305" s="97"/>
      <c r="HKV305" s="97"/>
      <c r="HKW305" s="97"/>
      <c r="HKX305" s="97"/>
      <c r="HKY305" s="97"/>
      <c r="HKZ305" s="97"/>
      <c r="HLA305" s="97"/>
      <c r="HLB305" s="97"/>
      <c r="HLC305" s="97"/>
      <c r="HLD305" s="97"/>
      <c r="HLE305" s="97"/>
      <c r="HLF305" s="97"/>
      <c r="HLG305" s="97"/>
      <c r="HLH305" s="97"/>
      <c r="HLI305" s="97"/>
      <c r="HLJ305" s="97"/>
      <c r="HLK305" s="97"/>
      <c r="HLL305" s="97"/>
      <c r="HLM305" s="97"/>
      <c r="HLN305" s="97"/>
      <c r="HLO305" s="97"/>
      <c r="HLP305" s="97"/>
      <c r="HLQ305" s="97"/>
      <c r="HLR305" s="97"/>
      <c r="HLS305" s="97"/>
      <c r="HLT305" s="97"/>
      <c r="HLU305" s="97"/>
      <c r="HLV305" s="97"/>
      <c r="HLW305" s="97"/>
      <c r="HLX305" s="97"/>
      <c r="HLY305" s="97"/>
      <c r="HLZ305" s="97"/>
      <c r="HMA305" s="97"/>
      <c r="HMB305" s="97"/>
      <c r="HMC305" s="97"/>
      <c r="HMD305" s="97"/>
      <c r="HME305" s="97"/>
      <c r="HMF305" s="97"/>
      <c r="HMG305" s="97"/>
      <c r="HMH305" s="97"/>
      <c r="HMI305" s="97"/>
      <c r="HMJ305" s="97"/>
      <c r="HMK305" s="97"/>
      <c r="HML305" s="97"/>
      <c r="HMM305" s="97"/>
      <c r="HMN305" s="97"/>
      <c r="HMO305" s="97"/>
      <c r="HMP305" s="97"/>
      <c r="HMQ305" s="97"/>
      <c r="HMR305" s="97"/>
      <c r="HMS305" s="97"/>
      <c r="HMT305" s="97"/>
      <c r="HMU305" s="97"/>
      <c r="HMV305" s="97"/>
      <c r="HMW305" s="97"/>
      <c r="HMX305" s="97"/>
      <c r="HMY305" s="97"/>
      <c r="HMZ305" s="97"/>
      <c r="HNA305" s="97"/>
      <c r="HNB305" s="97"/>
      <c r="HNC305" s="97"/>
      <c r="HND305" s="97"/>
      <c r="HNE305" s="97"/>
      <c r="HNF305" s="97"/>
      <c r="HNG305" s="97"/>
      <c r="HNH305" s="97"/>
      <c r="HNI305" s="97"/>
      <c r="HNJ305" s="97"/>
      <c r="HNK305" s="97"/>
      <c r="HNL305" s="97"/>
      <c r="HNM305" s="97"/>
      <c r="HNN305" s="97"/>
      <c r="HNO305" s="97"/>
      <c r="HNP305" s="97"/>
      <c r="HNQ305" s="97"/>
      <c r="HNR305" s="97"/>
      <c r="HNS305" s="97"/>
      <c r="HNT305" s="97"/>
      <c r="HNU305" s="97"/>
      <c r="HNV305" s="97"/>
      <c r="HNW305" s="97"/>
      <c r="HNX305" s="97"/>
      <c r="HNY305" s="97"/>
      <c r="HNZ305" s="97"/>
      <c r="HOA305" s="97"/>
      <c r="HOB305" s="97"/>
      <c r="HOC305" s="97"/>
      <c r="HOD305" s="97"/>
      <c r="HOE305" s="97"/>
      <c r="HOF305" s="97"/>
      <c r="HOG305" s="97"/>
      <c r="HOH305" s="97"/>
      <c r="HOI305" s="97"/>
      <c r="HOJ305" s="97"/>
      <c r="HOK305" s="97"/>
      <c r="HOL305" s="97"/>
      <c r="HOM305" s="97"/>
      <c r="HON305" s="97"/>
      <c r="HOO305" s="97"/>
      <c r="HOP305" s="97"/>
      <c r="HOQ305" s="97"/>
      <c r="HOR305" s="97"/>
      <c r="HOS305" s="97"/>
      <c r="HOT305" s="97"/>
      <c r="HOU305" s="97"/>
      <c r="HOV305" s="97"/>
      <c r="HOW305" s="97"/>
      <c r="HOX305" s="97"/>
      <c r="HOY305" s="97"/>
      <c r="HOZ305" s="97"/>
      <c r="HPA305" s="97"/>
      <c r="HPB305" s="97"/>
      <c r="HPC305" s="97"/>
      <c r="HPD305" s="97"/>
      <c r="HPE305" s="97"/>
      <c r="HPF305" s="97"/>
      <c r="HPG305" s="97"/>
      <c r="HPH305" s="97"/>
      <c r="HPI305" s="97"/>
      <c r="HPJ305" s="97"/>
      <c r="HPK305" s="97"/>
      <c r="HPL305" s="97"/>
      <c r="HPM305" s="97"/>
      <c r="HPN305" s="97"/>
      <c r="HPO305" s="97"/>
      <c r="HPP305" s="97"/>
      <c r="HPQ305" s="97"/>
      <c r="HPR305" s="97"/>
      <c r="HPS305" s="97"/>
      <c r="HPT305" s="97"/>
      <c r="HPU305" s="97"/>
      <c r="HPV305" s="97"/>
      <c r="HPW305" s="97"/>
      <c r="HPX305" s="97"/>
      <c r="HPY305" s="97"/>
      <c r="HPZ305" s="97"/>
      <c r="HQA305" s="97"/>
      <c r="HQB305" s="97"/>
      <c r="HQC305" s="97"/>
      <c r="HQD305" s="97"/>
      <c r="HQE305" s="97"/>
      <c r="HQF305" s="97"/>
      <c r="HQG305" s="97"/>
      <c r="HQH305" s="97"/>
      <c r="HQI305" s="97"/>
      <c r="HQJ305" s="97"/>
      <c r="HQK305" s="97"/>
      <c r="HQL305" s="97"/>
      <c r="HQM305" s="97"/>
      <c r="HQN305" s="97"/>
      <c r="HQO305" s="97"/>
      <c r="HQP305" s="97"/>
      <c r="HQQ305" s="97"/>
      <c r="HQR305" s="97"/>
      <c r="HQS305" s="97"/>
      <c r="HQT305" s="97"/>
      <c r="HQU305" s="97"/>
      <c r="HQV305" s="97"/>
      <c r="HQW305" s="97"/>
      <c r="HQX305" s="97"/>
      <c r="HQY305" s="97"/>
      <c r="HQZ305" s="97"/>
      <c r="HRA305" s="97"/>
      <c r="HRB305" s="97"/>
      <c r="HRC305" s="97"/>
      <c r="HRD305" s="97"/>
      <c r="HRE305" s="97"/>
      <c r="HRF305" s="97"/>
      <c r="HRG305" s="97"/>
      <c r="HRH305" s="97"/>
      <c r="HRI305" s="97"/>
      <c r="HRJ305" s="97"/>
      <c r="HRK305" s="97"/>
      <c r="HRL305" s="97"/>
      <c r="HRM305" s="97"/>
      <c r="HRN305" s="97"/>
      <c r="HRO305" s="97"/>
      <c r="HRP305" s="97"/>
      <c r="HRQ305" s="97"/>
      <c r="HRR305" s="97"/>
      <c r="HRS305" s="97"/>
      <c r="HRT305" s="97"/>
      <c r="HRU305" s="97"/>
      <c r="HRV305" s="97"/>
      <c r="HRW305" s="97"/>
      <c r="HRX305" s="97"/>
      <c r="HRY305" s="97"/>
      <c r="HRZ305" s="97"/>
      <c r="HSA305" s="97"/>
      <c r="HSB305" s="97"/>
      <c r="HSC305" s="97"/>
      <c r="HSD305" s="97"/>
      <c r="HSE305" s="97"/>
      <c r="HSF305" s="97"/>
      <c r="HSG305" s="97"/>
      <c r="HSH305" s="97"/>
      <c r="HSI305" s="97"/>
      <c r="HSJ305" s="97"/>
      <c r="HSK305" s="97"/>
      <c r="HSL305" s="97"/>
      <c r="HSM305" s="97"/>
      <c r="HSN305" s="97"/>
      <c r="HSO305" s="97"/>
      <c r="HSP305" s="97"/>
      <c r="HSQ305" s="97"/>
      <c r="HSR305" s="97"/>
      <c r="HSS305" s="97"/>
      <c r="HST305" s="97"/>
      <c r="HSU305" s="97"/>
      <c r="HSV305" s="97"/>
      <c r="HSW305" s="97"/>
      <c r="HSX305" s="97"/>
      <c r="HSY305" s="97"/>
      <c r="HSZ305" s="97"/>
      <c r="HTA305" s="97"/>
      <c r="HTB305" s="97"/>
      <c r="HTC305" s="97"/>
      <c r="HTD305" s="97"/>
      <c r="HTE305" s="97"/>
      <c r="HTF305" s="97"/>
      <c r="HTG305" s="97"/>
      <c r="HTH305" s="97"/>
      <c r="HTI305" s="97"/>
      <c r="HTJ305" s="97"/>
      <c r="HTK305" s="97"/>
      <c r="HTL305" s="97"/>
      <c r="HTM305" s="97"/>
      <c r="HTN305" s="97"/>
      <c r="HTO305" s="97"/>
      <c r="HTP305" s="97"/>
      <c r="HTQ305" s="97"/>
      <c r="HTR305" s="97"/>
      <c r="HTS305" s="97"/>
      <c r="HTT305" s="97"/>
      <c r="HTU305" s="97"/>
      <c r="HTV305" s="97"/>
      <c r="HTW305" s="97"/>
      <c r="HTX305" s="97"/>
      <c r="HTY305" s="97"/>
      <c r="HTZ305" s="97"/>
      <c r="HUA305" s="97"/>
      <c r="HUB305" s="97"/>
      <c r="HUC305" s="97"/>
      <c r="HUD305" s="97"/>
      <c r="HUE305" s="97"/>
      <c r="HUF305" s="97"/>
      <c r="HUG305" s="97"/>
      <c r="HUH305" s="97"/>
      <c r="HUI305" s="97"/>
      <c r="HUJ305" s="97"/>
      <c r="HUK305" s="97"/>
      <c r="HUL305" s="97"/>
      <c r="HUM305" s="97"/>
      <c r="HUN305" s="97"/>
      <c r="HUO305" s="97"/>
      <c r="HUP305" s="97"/>
      <c r="HUQ305" s="97"/>
      <c r="HUR305" s="97"/>
      <c r="HUS305" s="97"/>
      <c r="HUT305" s="97"/>
      <c r="HUU305" s="97"/>
      <c r="HUV305" s="97"/>
      <c r="HUW305" s="97"/>
      <c r="HUX305" s="97"/>
      <c r="HUY305" s="97"/>
      <c r="HUZ305" s="97"/>
      <c r="HVA305" s="97"/>
      <c r="HVB305" s="97"/>
      <c r="HVC305" s="97"/>
      <c r="HVD305" s="97"/>
      <c r="HVE305" s="97"/>
      <c r="HVF305" s="97"/>
      <c r="HVG305" s="97"/>
      <c r="HVH305" s="97"/>
      <c r="HVI305" s="97"/>
      <c r="HVJ305" s="97"/>
      <c r="HVK305" s="97"/>
      <c r="HVL305" s="97"/>
      <c r="HVM305" s="97"/>
      <c r="HVN305" s="97"/>
      <c r="HVO305" s="97"/>
      <c r="HVP305" s="97"/>
      <c r="HVQ305" s="97"/>
      <c r="HVR305" s="97"/>
      <c r="HVS305" s="97"/>
      <c r="HVT305" s="97"/>
      <c r="HVU305" s="97"/>
      <c r="HVV305" s="97"/>
      <c r="HVW305" s="97"/>
      <c r="HVX305" s="97"/>
      <c r="HVY305" s="97"/>
      <c r="HVZ305" s="97"/>
      <c r="HWA305" s="97"/>
      <c r="HWB305" s="97"/>
      <c r="HWC305" s="97"/>
      <c r="HWD305" s="97"/>
      <c r="HWE305" s="97"/>
      <c r="HWF305" s="97"/>
      <c r="HWG305" s="97"/>
      <c r="HWH305" s="97"/>
      <c r="HWI305" s="97"/>
      <c r="HWJ305" s="97"/>
      <c r="HWK305" s="97"/>
      <c r="HWL305" s="97"/>
      <c r="HWM305" s="97"/>
      <c r="HWN305" s="97"/>
      <c r="HWO305" s="97"/>
      <c r="HWP305" s="97"/>
      <c r="HWQ305" s="97"/>
      <c r="HWR305" s="97"/>
      <c r="HWS305" s="97"/>
      <c r="HWT305" s="97"/>
      <c r="HWU305" s="97"/>
      <c r="HWV305" s="97"/>
      <c r="HWW305" s="97"/>
      <c r="HWX305" s="97"/>
      <c r="HWY305" s="97"/>
      <c r="HWZ305" s="97"/>
      <c r="HXA305" s="97"/>
      <c r="HXB305" s="97"/>
      <c r="HXC305" s="97"/>
      <c r="HXD305" s="97"/>
      <c r="HXE305" s="97"/>
      <c r="HXF305" s="97"/>
      <c r="HXG305" s="97"/>
      <c r="HXH305" s="97"/>
      <c r="HXI305" s="97"/>
      <c r="HXJ305" s="97"/>
      <c r="HXK305" s="97"/>
      <c r="HXL305" s="97"/>
      <c r="HXM305" s="97"/>
      <c r="HXN305" s="97"/>
      <c r="HXO305" s="97"/>
      <c r="HXP305" s="97"/>
      <c r="HXQ305" s="97"/>
      <c r="HXR305" s="97"/>
      <c r="HXS305" s="97"/>
      <c r="HXT305" s="97"/>
      <c r="HXU305" s="97"/>
      <c r="HXV305" s="97"/>
      <c r="HXW305" s="97"/>
      <c r="HXX305" s="97"/>
      <c r="HXY305" s="97"/>
      <c r="HXZ305" s="97"/>
      <c r="HYA305" s="97"/>
      <c r="HYB305" s="97"/>
      <c r="HYC305" s="97"/>
      <c r="HYD305" s="97"/>
      <c r="HYE305" s="97"/>
      <c r="HYF305" s="97"/>
      <c r="HYG305" s="97"/>
      <c r="HYH305" s="97"/>
      <c r="HYI305" s="97"/>
      <c r="HYJ305" s="97"/>
      <c r="HYK305" s="97"/>
      <c r="HYL305" s="97"/>
      <c r="HYM305" s="97"/>
      <c r="HYN305" s="97"/>
      <c r="HYO305" s="97"/>
      <c r="HYP305" s="97"/>
      <c r="HYQ305" s="97"/>
      <c r="HYR305" s="97"/>
      <c r="HYS305" s="97"/>
      <c r="HYT305" s="97"/>
      <c r="HYU305" s="97"/>
      <c r="HYV305" s="97"/>
      <c r="HYW305" s="97"/>
      <c r="HYX305" s="97"/>
      <c r="HYY305" s="97"/>
      <c r="HYZ305" s="97"/>
      <c r="HZA305" s="97"/>
      <c r="HZB305" s="97"/>
      <c r="HZC305" s="97"/>
      <c r="HZD305" s="97"/>
      <c r="HZE305" s="97"/>
      <c r="HZF305" s="97"/>
      <c r="HZG305" s="97"/>
      <c r="HZH305" s="97"/>
      <c r="HZI305" s="97"/>
      <c r="HZJ305" s="97"/>
      <c r="HZK305" s="97"/>
      <c r="HZL305" s="97"/>
      <c r="HZM305" s="97"/>
      <c r="HZN305" s="97"/>
      <c r="HZO305" s="97"/>
      <c r="HZP305" s="97"/>
      <c r="HZQ305" s="97"/>
      <c r="HZR305" s="97"/>
      <c r="HZS305" s="97"/>
      <c r="HZT305" s="97"/>
      <c r="HZU305" s="97"/>
      <c r="HZV305" s="97"/>
      <c r="HZW305" s="97"/>
      <c r="HZX305" s="97"/>
      <c r="HZY305" s="97"/>
      <c r="HZZ305" s="97"/>
      <c r="IAA305" s="97"/>
      <c r="IAB305" s="97"/>
      <c r="IAC305" s="97"/>
      <c r="IAD305" s="97"/>
      <c r="IAE305" s="97"/>
      <c r="IAF305" s="97"/>
      <c r="IAG305" s="97"/>
      <c r="IAH305" s="97"/>
      <c r="IAI305" s="97"/>
      <c r="IAJ305" s="97"/>
      <c r="IAK305" s="97"/>
      <c r="IAL305" s="97"/>
      <c r="IAM305" s="97"/>
      <c r="IAN305" s="97"/>
      <c r="IAO305" s="97"/>
      <c r="IAP305" s="97"/>
      <c r="IAQ305" s="97"/>
      <c r="IAR305" s="97"/>
      <c r="IAS305" s="97"/>
      <c r="IAT305" s="97"/>
      <c r="IAU305" s="97"/>
      <c r="IAV305" s="97"/>
      <c r="IAW305" s="97"/>
      <c r="IAX305" s="97"/>
      <c r="IAY305" s="97"/>
      <c r="IAZ305" s="97"/>
      <c r="IBA305" s="97"/>
      <c r="IBB305" s="97"/>
      <c r="IBC305" s="97"/>
      <c r="IBD305" s="97"/>
      <c r="IBE305" s="97"/>
      <c r="IBF305" s="97"/>
      <c r="IBG305" s="97"/>
      <c r="IBH305" s="97"/>
      <c r="IBI305" s="97"/>
      <c r="IBJ305" s="97"/>
      <c r="IBK305" s="97"/>
      <c r="IBL305" s="97"/>
      <c r="IBM305" s="97"/>
      <c r="IBN305" s="97"/>
      <c r="IBO305" s="97"/>
      <c r="IBP305" s="97"/>
      <c r="IBQ305" s="97"/>
      <c r="IBR305" s="97"/>
      <c r="IBS305" s="97"/>
      <c r="IBT305" s="97"/>
      <c r="IBU305" s="97"/>
      <c r="IBV305" s="97"/>
      <c r="IBW305" s="97"/>
      <c r="IBX305" s="97"/>
      <c r="IBY305" s="97"/>
      <c r="IBZ305" s="97"/>
      <c r="ICA305" s="97"/>
      <c r="ICB305" s="97"/>
      <c r="ICC305" s="97"/>
      <c r="ICD305" s="97"/>
      <c r="ICE305" s="97"/>
      <c r="ICF305" s="97"/>
      <c r="ICG305" s="97"/>
      <c r="ICH305" s="97"/>
      <c r="ICI305" s="97"/>
      <c r="ICJ305" s="97"/>
      <c r="ICK305" s="97"/>
      <c r="ICL305" s="97"/>
      <c r="ICM305" s="97"/>
      <c r="ICN305" s="97"/>
      <c r="ICO305" s="97"/>
      <c r="ICP305" s="97"/>
      <c r="ICQ305" s="97"/>
      <c r="ICR305" s="97"/>
      <c r="ICS305" s="97"/>
      <c r="ICT305" s="97"/>
      <c r="ICU305" s="97"/>
      <c r="ICV305" s="97"/>
      <c r="ICW305" s="97"/>
      <c r="ICX305" s="97"/>
      <c r="ICY305" s="97"/>
      <c r="ICZ305" s="97"/>
      <c r="IDA305" s="97"/>
      <c r="IDB305" s="97"/>
      <c r="IDC305" s="97"/>
      <c r="IDD305" s="97"/>
      <c r="IDE305" s="97"/>
      <c r="IDF305" s="97"/>
      <c r="IDG305" s="97"/>
      <c r="IDH305" s="97"/>
      <c r="IDI305" s="97"/>
      <c r="IDJ305" s="97"/>
      <c r="IDK305" s="97"/>
      <c r="IDL305" s="97"/>
      <c r="IDM305" s="97"/>
      <c r="IDN305" s="97"/>
      <c r="IDO305" s="97"/>
      <c r="IDP305" s="97"/>
      <c r="IDQ305" s="97"/>
      <c r="IDR305" s="97"/>
      <c r="IDS305" s="97"/>
      <c r="IDT305" s="97"/>
      <c r="IDU305" s="97"/>
      <c r="IDV305" s="97"/>
      <c r="IDW305" s="97"/>
      <c r="IDX305" s="97"/>
      <c r="IDY305" s="97"/>
      <c r="IDZ305" s="97"/>
      <c r="IEA305" s="97"/>
      <c r="IEB305" s="97"/>
      <c r="IEC305" s="97"/>
      <c r="IED305" s="97"/>
      <c r="IEE305" s="97"/>
      <c r="IEF305" s="97"/>
      <c r="IEG305" s="97"/>
      <c r="IEH305" s="97"/>
      <c r="IEI305" s="97"/>
      <c r="IEJ305" s="97"/>
      <c r="IEK305" s="97"/>
      <c r="IEL305" s="97"/>
      <c r="IEM305" s="97"/>
      <c r="IEN305" s="97"/>
      <c r="IEO305" s="97"/>
      <c r="IEP305" s="97"/>
      <c r="IEQ305" s="97"/>
      <c r="IER305" s="97"/>
      <c r="IES305" s="97"/>
      <c r="IET305" s="97"/>
      <c r="IEU305" s="97"/>
      <c r="IEV305" s="97"/>
      <c r="IEW305" s="97"/>
      <c r="IEX305" s="97"/>
      <c r="IEY305" s="97"/>
      <c r="IEZ305" s="97"/>
      <c r="IFA305" s="97"/>
      <c r="IFB305" s="97"/>
      <c r="IFC305" s="97"/>
      <c r="IFD305" s="97"/>
      <c r="IFE305" s="97"/>
      <c r="IFF305" s="97"/>
      <c r="IFG305" s="97"/>
      <c r="IFH305" s="97"/>
      <c r="IFI305" s="97"/>
      <c r="IFJ305" s="97"/>
      <c r="IFK305" s="97"/>
      <c r="IFL305" s="97"/>
      <c r="IFM305" s="97"/>
      <c r="IFN305" s="97"/>
      <c r="IFO305" s="97"/>
      <c r="IFP305" s="97"/>
      <c r="IFQ305" s="97"/>
      <c r="IFR305" s="97"/>
      <c r="IFS305" s="97"/>
      <c r="IFT305" s="97"/>
      <c r="IFU305" s="97"/>
      <c r="IFV305" s="97"/>
      <c r="IFW305" s="97"/>
      <c r="IFX305" s="97"/>
      <c r="IFY305" s="97"/>
      <c r="IFZ305" s="97"/>
      <c r="IGA305" s="97"/>
      <c r="IGB305" s="97"/>
      <c r="IGC305" s="97"/>
      <c r="IGD305" s="97"/>
      <c r="IGE305" s="97"/>
      <c r="IGF305" s="97"/>
      <c r="IGG305" s="97"/>
      <c r="IGH305" s="97"/>
      <c r="IGI305" s="97"/>
      <c r="IGJ305" s="97"/>
      <c r="IGK305" s="97"/>
      <c r="IGL305" s="97"/>
      <c r="IGM305" s="97"/>
      <c r="IGN305" s="97"/>
      <c r="IGO305" s="97"/>
      <c r="IGP305" s="97"/>
      <c r="IGQ305" s="97"/>
      <c r="IGR305" s="97"/>
      <c r="IGS305" s="97"/>
      <c r="IGT305" s="97"/>
      <c r="IGU305" s="97"/>
      <c r="IGV305" s="97"/>
      <c r="IGW305" s="97"/>
      <c r="IGX305" s="97"/>
      <c r="IGY305" s="97"/>
      <c r="IGZ305" s="97"/>
      <c r="IHA305" s="97"/>
      <c r="IHB305" s="97"/>
      <c r="IHC305" s="97"/>
      <c r="IHD305" s="97"/>
      <c r="IHE305" s="97"/>
      <c r="IHF305" s="97"/>
      <c r="IHG305" s="97"/>
      <c r="IHH305" s="97"/>
      <c r="IHI305" s="97"/>
      <c r="IHJ305" s="97"/>
      <c r="IHK305" s="97"/>
      <c r="IHL305" s="97"/>
      <c r="IHM305" s="97"/>
      <c r="IHN305" s="97"/>
      <c r="IHO305" s="97"/>
      <c r="IHP305" s="97"/>
      <c r="IHQ305" s="97"/>
      <c r="IHR305" s="97"/>
      <c r="IHS305" s="97"/>
      <c r="IHT305" s="97"/>
      <c r="IHU305" s="97"/>
      <c r="IHV305" s="97"/>
      <c r="IHW305" s="97"/>
      <c r="IHX305" s="97"/>
      <c r="IHY305" s="97"/>
      <c r="IHZ305" s="97"/>
      <c r="IIA305" s="97"/>
      <c r="IIB305" s="97"/>
      <c r="IIC305" s="97"/>
      <c r="IID305" s="97"/>
      <c r="IIE305" s="97"/>
      <c r="IIF305" s="97"/>
      <c r="IIG305" s="97"/>
      <c r="IIH305" s="97"/>
      <c r="III305" s="97"/>
      <c r="IIJ305" s="97"/>
      <c r="IIK305" s="97"/>
      <c r="IIL305" s="97"/>
      <c r="IIM305" s="97"/>
      <c r="IIN305" s="97"/>
      <c r="IIO305" s="97"/>
      <c r="IIP305" s="97"/>
      <c r="IIQ305" s="97"/>
      <c r="IIR305" s="97"/>
      <c r="IIS305" s="97"/>
      <c r="IIT305" s="97"/>
      <c r="IIU305" s="97"/>
      <c r="IIV305" s="97"/>
      <c r="IIW305" s="97"/>
      <c r="IIX305" s="97"/>
      <c r="IIY305" s="97"/>
      <c r="IIZ305" s="97"/>
      <c r="IJA305" s="97"/>
      <c r="IJB305" s="97"/>
      <c r="IJC305" s="97"/>
      <c r="IJD305" s="97"/>
      <c r="IJE305" s="97"/>
      <c r="IJF305" s="97"/>
      <c r="IJG305" s="97"/>
      <c r="IJH305" s="97"/>
      <c r="IJI305" s="97"/>
      <c r="IJJ305" s="97"/>
      <c r="IJK305" s="97"/>
      <c r="IJL305" s="97"/>
      <c r="IJM305" s="97"/>
      <c r="IJN305" s="97"/>
      <c r="IJO305" s="97"/>
      <c r="IJP305" s="97"/>
      <c r="IJQ305" s="97"/>
      <c r="IJR305" s="97"/>
      <c r="IJS305" s="97"/>
      <c r="IJT305" s="97"/>
      <c r="IJU305" s="97"/>
      <c r="IJV305" s="97"/>
      <c r="IJW305" s="97"/>
      <c r="IJX305" s="97"/>
      <c r="IJY305" s="97"/>
      <c r="IJZ305" s="97"/>
      <c r="IKA305" s="97"/>
      <c r="IKB305" s="97"/>
      <c r="IKC305" s="97"/>
      <c r="IKD305" s="97"/>
      <c r="IKE305" s="97"/>
      <c r="IKF305" s="97"/>
      <c r="IKG305" s="97"/>
      <c r="IKH305" s="97"/>
      <c r="IKI305" s="97"/>
      <c r="IKJ305" s="97"/>
      <c r="IKK305" s="97"/>
      <c r="IKL305" s="97"/>
      <c r="IKM305" s="97"/>
      <c r="IKN305" s="97"/>
      <c r="IKO305" s="97"/>
      <c r="IKP305" s="97"/>
      <c r="IKQ305" s="97"/>
      <c r="IKR305" s="97"/>
      <c r="IKS305" s="97"/>
      <c r="IKT305" s="97"/>
      <c r="IKU305" s="97"/>
      <c r="IKV305" s="97"/>
      <c r="IKW305" s="97"/>
      <c r="IKX305" s="97"/>
      <c r="IKY305" s="97"/>
      <c r="IKZ305" s="97"/>
      <c r="ILA305" s="97"/>
      <c r="ILB305" s="97"/>
      <c r="ILC305" s="97"/>
      <c r="ILD305" s="97"/>
      <c r="ILE305" s="97"/>
      <c r="ILF305" s="97"/>
      <c r="ILG305" s="97"/>
      <c r="ILH305" s="97"/>
      <c r="ILI305" s="97"/>
      <c r="ILJ305" s="97"/>
      <c r="ILK305" s="97"/>
      <c r="ILL305" s="97"/>
      <c r="ILM305" s="97"/>
      <c r="ILN305" s="97"/>
      <c r="ILO305" s="97"/>
      <c r="ILP305" s="97"/>
      <c r="ILQ305" s="97"/>
      <c r="ILR305" s="97"/>
      <c r="ILS305" s="97"/>
      <c r="ILT305" s="97"/>
      <c r="ILU305" s="97"/>
      <c r="ILV305" s="97"/>
      <c r="ILW305" s="97"/>
      <c r="ILX305" s="97"/>
      <c r="ILY305" s="97"/>
      <c r="ILZ305" s="97"/>
      <c r="IMA305" s="97"/>
      <c r="IMB305" s="97"/>
      <c r="IMC305" s="97"/>
      <c r="IMD305" s="97"/>
      <c r="IME305" s="97"/>
      <c r="IMF305" s="97"/>
      <c r="IMG305" s="97"/>
      <c r="IMH305" s="97"/>
      <c r="IMI305" s="97"/>
      <c r="IMJ305" s="97"/>
      <c r="IMK305" s="97"/>
      <c r="IML305" s="97"/>
      <c r="IMM305" s="97"/>
      <c r="IMN305" s="97"/>
      <c r="IMO305" s="97"/>
      <c r="IMP305" s="97"/>
      <c r="IMQ305" s="97"/>
      <c r="IMR305" s="97"/>
      <c r="IMS305" s="97"/>
      <c r="IMT305" s="97"/>
      <c r="IMU305" s="97"/>
      <c r="IMV305" s="97"/>
      <c r="IMW305" s="97"/>
      <c r="IMX305" s="97"/>
      <c r="IMY305" s="97"/>
      <c r="IMZ305" s="97"/>
      <c r="INA305" s="97"/>
      <c r="INB305" s="97"/>
      <c r="INC305" s="97"/>
      <c r="IND305" s="97"/>
      <c r="INE305" s="97"/>
      <c r="INF305" s="97"/>
      <c r="ING305" s="97"/>
      <c r="INH305" s="97"/>
      <c r="INI305" s="97"/>
      <c r="INJ305" s="97"/>
      <c r="INK305" s="97"/>
      <c r="INL305" s="97"/>
      <c r="INM305" s="97"/>
      <c r="INN305" s="97"/>
      <c r="INO305" s="97"/>
      <c r="INP305" s="97"/>
      <c r="INQ305" s="97"/>
      <c r="INR305" s="97"/>
      <c r="INS305" s="97"/>
      <c r="INT305" s="97"/>
      <c r="INU305" s="97"/>
      <c r="INV305" s="97"/>
      <c r="INW305" s="97"/>
      <c r="INX305" s="97"/>
      <c r="INY305" s="97"/>
      <c r="INZ305" s="97"/>
      <c r="IOA305" s="97"/>
      <c r="IOB305" s="97"/>
      <c r="IOC305" s="97"/>
      <c r="IOD305" s="97"/>
      <c r="IOE305" s="97"/>
      <c r="IOF305" s="97"/>
      <c r="IOG305" s="97"/>
      <c r="IOH305" s="97"/>
      <c r="IOI305" s="97"/>
      <c r="IOJ305" s="97"/>
      <c r="IOK305" s="97"/>
      <c r="IOL305" s="97"/>
      <c r="IOM305" s="97"/>
      <c r="ION305" s="97"/>
      <c r="IOO305" s="97"/>
      <c r="IOP305" s="97"/>
      <c r="IOQ305" s="97"/>
      <c r="IOR305" s="97"/>
      <c r="IOS305" s="97"/>
      <c r="IOT305" s="97"/>
      <c r="IOU305" s="97"/>
      <c r="IOV305" s="97"/>
      <c r="IOW305" s="97"/>
      <c r="IOX305" s="97"/>
      <c r="IOY305" s="97"/>
      <c r="IOZ305" s="97"/>
      <c r="IPA305" s="97"/>
      <c r="IPB305" s="97"/>
      <c r="IPC305" s="97"/>
      <c r="IPD305" s="97"/>
      <c r="IPE305" s="97"/>
      <c r="IPF305" s="97"/>
      <c r="IPG305" s="97"/>
      <c r="IPH305" s="97"/>
      <c r="IPI305" s="97"/>
      <c r="IPJ305" s="97"/>
      <c r="IPK305" s="97"/>
      <c r="IPL305" s="97"/>
      <c r="IPM305" s="97"/>
      <c r="IPN305" s="97"/>
      <c r="IPO305" s="97"/>
      <c r="IPP305" s="97"/>
      <c r="IPQ305" s="97"/>
      <c r="IPR305" s="97"/>
      <c r="IPS305" s="97"/>
      <c r="IPT305" s="97"/>
      <c r="IPU305" s="97"/>
      <c r="IPV305" s="97"/>
      <c r="IPW305" s="97"/>
      <c r="IPX305" s="97"/>
      <c r="IPY305" s="97"/>
      <c r="IPZ305" s="97"/>
      <c r="IQA305" s="97"/>
      <c r="IQB305" s="97"/>
      <c r="IQC305" s="97"/>
      <c r="IQD305" s="97"/>
      <c r="IQE305" s="97"/>
      <c r="IQF305" s="97"/>
      <c r="IQG305" s="97"/>
      <c r="IQH305" s="97"/>
      <c r="IQI305" s="97"/>
      <c r="IQJ305" s="97"/>
      <c r="IQK305" s="97"/>
      <c r="IQL305" s="97"/>
      <c r="IQM305" s="97"/>
      <c r="IQN305" s="97"/>
      <c r="IQO305" s="97"/>
      <c r="IQP305" s="97"/>
      <c r="IQQ305" s="97"/>
      <c r="IQR305" s="97"/>
      <c r="IQS305" s="97"/>
      <c r="IQT305" s="97"/>
      <c r="IQU305" s="97"/>
      <c r="IQV305" s="97"/>
      <c r="IQW305" s="97"/>
      <c r="IQX305" s="97"/>
      <c r="IQY305" s="97"/>
      <c r="IQZ305" s="97"/>
      <c r="IRA305" s="97"/>
      <c r="IRB305" s="97"/>
      <c r="IRC305" s="97"/>
      <c r="IRD305" s="97"/>
      <c r="IRE305" s="97"/>
      <c r="IRF305" s="97"/>
      <c r="IRG305" s="97"/>
      <c r="IRH305" s="97"/>
      <c r="IRI305" s="97"/>
      <c r="IRJ305" s="97"/>
      <c r="IRK305" s="97"/>
      <c r="IRL305" s="97"/>
      <c r="IRM305" s="97"/>
      <c r="IRN305" s="97"/>
      <c r="IRO305" s="97"/>
      <c r="IRP305" s="97"/>
      <c r="IRQ305" s="97"/>
      <c r="IRR305" s="97"/>
      <c r="IRS305" s="97"/>
      <c r="IRT305" s="97"/>
      <c r="IRU305" s="97"/>
      <c r="IRV305" s="97"/>
      <c r="IRW305" s="97"/>
      <c r="IRX305" s="97"/>
      <c r="IRY305" s="97"/>
      <c r="IRZ305" s="97"/>
      <c r="ISA305" s="97"/>
      <c r="ISB305" s="97"/>
      <c r="ISC305" s="97"/>
      <c r="ISD305" s="97"/>
      <c r="ISE305" s="97"/>
      <c r="ISF305" s="97"/>
      <c r="ISG305" s="97"/>
      <c r="ISH305" s="97"/>
      <c r="ISI305" s="97"/>
      <c r="ISJ305" s="97"/>
      <c r="ISK305" s="97"/>
      <c r="ISL305" s="97"/>
      <c r="ISM305" s="97"/>
      <c r="ISN305" s="97"/>
      <c r="ISO305" s="97"/>
      <c r="ISP305" s="97"/>
      <c r="ISQ305" s="97"/>
      <c r="ISR305" s="97"/>
      <c r="ISS305" s="97"/>
      <c r="IST305" s="97"/>
      <c r="ISU305" s="97"/>
      <c r="ISV305" s="97"/>
      <c r="ISW305" s="97"/>
      <c r="ISX305" s="97"/>
      <c r="ISY305" s="97"/>
      <c r="ISZ305" s="97"/>
      <c r="ITA305" s="97"/>
      <c r="ITB305" s="97"/>
      <c r="ITC305" s="97"/>
      <c r="ITD305" s="97"/>
      <c r="ITE305" s="97"/>
      <c r="ITF305" s="97"/>
      <c r="ITG305" s="97"/>
      <c r="ITH305" s="97"/>
      <c r="ITI305" s="97"/>
      <c r="ITJ305" s="97"/>
      <c r="ITK305" s="97"/>
      <c r="ITL305" s="97"/>
      <c r="ITM305" s="97"/>
      <c r="ITN305" s="97"/>
      <c r="ITO305" s="97"/>
      <c r="ITP305" s="97"/>
      <c r="ITQ305" s="97"/>
      <c r="ITR305" s="97"/>
      <c r="ITS305" s="97"/>
      <c r="ITT305" s="97"/>
      <c r="ITU305" s="97"/>
      <c r="ITV305" s="97"/>
      <c r="ITW305" s="97"/>
      <c r="ITX305" s="97"/>
      <c r="ITY305" s="97"/>
      <c r="ITZ305" s="97"/>
      <c r="IUA305" s="97"/>
      <c r="IUB305" s="97"/>
      <c r="IUC305" s="97"/>
      <c r="IUD305" s="97"/>
      <c r="IUE305" s="97"/>
      <c r="IUF305" s="97"/>
      <c r="IUG305" s="97"/>
      <c r="IUH305" s="97"/>
      <c r="IUI305" s="97"/>
      <c r="IUJ305" s="97"/>
      <c r="IUK305" s="97"/>
      <c r="IUL305" s="97"/>
      <c r="IUM305" s="97"/>
      <c r="IUN305" s="97"/>
      <c r="IUO305" s="97"/>
      <c r="IUP305" s="97"/>
      <c r="IUQ305" s="97"/>
      <c r="IUR305" s="97"/>
      <c r="IUS305" s="97"/>
      <c r="IUT305" s="97"/>
      <c r="IUU305" s="97"/>
      <c r="IUV305" s="97"/>
      <c r="IUW305" s="97"/>
      <c r="IUX305" s="97"/>
      <c r="IUY305" s="97"/>
      <c r="IUZ305" s="97"/>
      <c r="IVA305" s="97"/>
      <c r="IVB305" s="97"/>
      <c r="IVC305" s="97"/>
      <c r="IVD305" s="97"/>
      <c r="IVE305" s="97"/>
      <c r="IVF305" s="97"/>
      <c r="IVG305" s="97"/>
      <c r="IVH305" s="97"/>
      <c r="IVI305" s="97"/>
      <c r="IVJ305" s="97"/>
      <c r="IVK305" s="97"/>
      <c r="IVL305" s="97"/>
      <c r="IVM305" s="97"/>
      <c r="IVN305" s="97"/>
      <c r="IVO305" s="97"/>
      <c r="IVP305" s="97"/>
      <c r="IVQ305" s="97"/>
      <c r="IVR305" s="97"/>
      <c r="IVS305" s="97"/>
      <c r="IVT305" s="97"/>
      <c r="IVU305" s="97"/>
      <c r="IVV305" s="97"/>
      <c r="IVW305" s="97"/>
      <c r="IVX305" s="97"/>
      <c r="IVY305" s="97"/>
      <c r="IVZ305" s="97"/>
      <c r="IWA305" s="97"/>
      <c r="IWB305" s="97"/>
      <c r="IWC305" s="97"/>
      <c r="IWD305" s="97"/>
      <c r="IWE305" s="97"/>
      <c r="IWF305" s="97"/>
      <c r="IWG305" s="97"/>
      <c r="IWH305" s="97"/>
      <c r="IWI305" s="97"/>
      <c r="IWJ305" s="97"/>
      <c r="IWK305" s="97"/>
      <c r="IWL305" s="97"/>
      <c r="IWM305" s="97"/>
      <c r="IWN305" s="97"/>
      <c r="IWO305" s="97"/>
      <c r="IWP305" s="97"/>
      <c r="IWQ305" s="97"/>
      <c r="IWR305" s="97"/>
      <c r="IWS305" s="97"/>
      <c r="IWT305" s="97"/>
      <c r="IWU305" s="97"/>
      <c r="IWV305" s="97"/>
      <c r="IWW305" s="97"/>
      <c r="IWX305" s="97"/>
      <c r="IWY305" s="97"/>
      <c r="IWZ305" s="97"/>
      <c r="IXA305" s="97"/>
      <c r="IXB305" s="97"/>
      <c r="IXC305" s="97"/>
      <c r="IXD305" s="97"/>
      <c r="IXE305" s="97"/>
      <c r="IXF305" s="97"/>
      <c r="IXG305" s="97"/>
      <c r="IXH305" s="97"/>
      <c r="IXI305" s="97"/>
      <c r="IXJ305" s="97"/>
      <c r="IXK305" s="97"/>
      <c r="IXL305" s="97"/>
      <c r="IXM305" s="97"/>
      <c r="IXN305" s="97"/>
      <c r="IXO305" s="97"/>
      <c r="IXP305" s="97"/>
      <c r="IXQ305" s="97"/>
      <c r="IXR305" s="97"/>
      <c r="IXS305" s="97"/>
      <c r="IXT305" s="97"/>
      <c r="IXU305" s="97"/>
      <c r="IXV305" s="97"/>
      <c r="IXW305" s="97"/>
      <c r="IXX305" s="97"/>
      <c r="IXY305" s="97"/>
      <c r="IXZ305" s="97"/>
      <c r="IYA305" s="97"/>
      <c r="IYB305" s="97"/>
      <c r="IYC305" s="97"/>
      <c r="IYD305" s="97"/>
      <c r="IYE305" s="97"/>
      <c r="IYF305" s="97"/>
      <c r="IYG305" s="97"/>
      <c r="IYH305" s="97"/>
      <c r="IYI305" s="97"/>
      <c r="IYJ305" s="97"/>
      <c r="IYK305" s="97"/>
      <c r="IYL305" s="97"/>
      <c r="IYM305" s="97"/>
      <c r="IYN305" s="97"/>
      <c r="IYO305" s="97"/>
      <c r="IYP305" s="97"/>
      <c r="IYQ305" s="97"/>
      <c r="IYR305" s="97"/>
      <c r="IYS305" s="97"/>
      <c r="IYT305" s="97"/>
      <c r="IYU305" s="97"/>
      <c r="IYV305" s="97"/>
      <c r="IYW305" s="97"/>
      <c r="IYX305" s="97"/>
      <c r="IYY305" s="97"/>
      <c r="IYZ305" s="97"/>
      <c r="IZA305" s="97"/>
      <c r="IZB305" s="97"/>
      <c r="IZC305" s="97"/>
      <c r="IZD305" s="97"/>
      <c r="IZE305" s="97"/>
      <c r="IZF305" s="97"/>
      <c r="IZG305" s="97"/>
      <c r="IZH305" s="97"/>
      <c r="IZI305" s="97"/>
      <c r="IZJ305" s="97"/>
      <c r="IZK305" s="97"/>
      <c r="IZL305" s="97"/>
      <c r="IZM305" s="97"/>
      <c r="IZN305" s="97"/>
      <c r="IZO305" s="97"/>
      <c r="IZP305" s="97"/>
      <c r="IZQ305" s="97"/>
      <c r="IZR305" s="97"/>
      <c r="IZS305" s="97"/>
      <c r="IZT305" s="97"/>
      <c r="IZU305" s="97"/>
      <c r="IZV305" s="97"/>
      <c r="IZW305" s="97"/>
      <c r="IZX305" s="97"/>
      <c r="IZY305" s="97"/>
      <c r="IZZ305" s="97"/>
      <c r="JAA305" s="97"/>
      <c r="JAB305" s="97"/>
      <c r="JAC305" s="97"/>
      <c r="JAD305" s="97"/>
      <c r="JAE305" s="97"/>
      <c r="JAF305" s="97"/>
      <c r="JAG305" s="97"/>
      <c r="JAH305" s="97"/>
      <c r="JAI305" s="97"/>
      <c r="JAJ305" s="97"/>
      <c r="JAK305" s="97"/>
      <c r="JAL305" s="97"/>
      <c r="JAM305" s="97"/>
      <c r="JAN305" s="97"/>
      <c r="JAO305" s="97"/>
      <c r="JAP305" s="97"/>
      <c r="JAQ305" s="97"/>
      <c r="JAR305" s="97"/>
      <c r="JAS305" s="97"/>
      <c r="JAT305" s="97"/>
      <c r="JAU305" s="97"/>
      <c r="JAV305" s="97"/>
      <c r="JAW305" s="97"/>
      <c r="JAX305" s="97"/>
      <c r="JAY305" s="97"/>
      <c r="JAZ305" s="97"/>
      <c r="JBA305" s="97"/>
      <c r="JBB305" s="97"/>
      <c r="JBC305" s="97"/>
      <c r="JBD305" s="97"/>
      <c r="JBE305" s="97"/>
      <c r="JBF305" s="97"/>
      <c r="JBG305" s="97"/>
      <c r="JBH305" s="97"/>
      <c r="JBI305" s="97"/>
      <c r="JBJ305" s="97"/>
      <c r="JBK305" s="97"/>
      <c r="JBL305" s="97"/>
      <c r="JBM305" s="97"/>
      <c r="JBN305" s="97"/>
      <c r="JBO305" s="97"/>
      <c r="JBP305" s="97"/>
      <c r="JBQ305" s="97"/>
      <c r="JBR305" s="97"/>
      <c r="JBS305" s="97"/>
      <c r="JBT305" s="97"/>
      <c r="JBU305" s="97"/>
      <c r="JBV305" s="97"/>
      <c r="JBW305" s="97"/>
      <c r="JBX305" s="97"/>
      <c r="JBY305" s="97"/>
      <c r="JBZ305" s="97"/>
      <c r="JCA305" s="97"/>
      <c r="JCB305" s="97"/>
      <c r="JCC305" s="97"/>
      <c r="JCD305" s="97"/>
      <c r="JCE305" s="97"/>
      <c r="JCF305" s="97"/>
      <c r="JCG305" s="97"/>
      <c r="JCH305" s="97"/>
      <c r="JCI305" s="97"/>
      <c r="JCJ305" s="97"/>
      <c r="JCK305" s="97"/>
      <c r="JCL305" s="97"/>
      <c r="JCM305" s="97"/>
      <c r="JCN305" s="97"/>
      <c r="JCO305" s="97"/>
      <c r="JCP305" s="97"/>
      <c r="JCQ305" s="97"/>
      <c r="JCR305" s="97"/>
      <c r="JCS305" s="97"/>
      <c r="JCT305" s="97"/>
      <c r="JCU305" s="97"/>
      <c r="JCV305" s="97"/>
      <c r="JCW305" s="97"/>
      <c r="JCX305" s="97"/>
      <c r="JCY305" s="97"/>
      <c r="JCZ305" s="97"/>
      <c r="JDA305" s="97"/>
      <c r="JDB305" s="97"/>
      <c r="JDC305" s="97"/>
      <c r="JDD305" s="97"/>
      <c r="JDE305" s="97"/>
      <c r="JDF305" s="97"/>
      <c r="JDG305" s="97"/>
      <c r="JDH305" s="97"/>
      <c r="JDI305" s="97"/>
      <c r="JDJ305" s="97"/>
      <c r="JDK305" s="97"/>
      <c r="JDL305" s="97"/>
      <c r="JDM305" s="97"/>
      <c r="JDN305" s="97"/>
      <c r="JDO305" s="97"/>
      <c r="JDP305" s="97"/>
      <c r="JDQ305" s="97"/>
      <c r="JDR305" s="97"/>
      <c r="JDS305" s="97"/>
      <c r="JDT305" s="97"/>
      <c r="JDU305" s="97"/>
      <c r="JDV305" s="97"/>
      <c r="JDW305" s="97"/>
      <c r="JDX305" s="97"/>
      <c r="JDY305" s="97"/>
      <c r="JDZ305" s="97"/>
      <c r="JEA305" s="97"/>
      <c r="JEB305" s="97"/>
      <c r="JEC305" s="97"/>
      <c r="JED305" s="97"/>
      <c r="JEE305" s="97"/>
      <c r="JEF305" s="97"/>
      <c r="JEG305" s="97"/>
      <c r="JEH305" s="97"/>
      <c r="JEI305" s="97"/>
      <c r="JEJ305" s="97"/>
      <c r="JEK305" s="97"/>
      <c r="JEL305" s="97"/>
      <c r="JEM305" s="97"/>
      <c r="JEN305" s="97"/>
      <c r="JEO305" s="97"/>
      <c r="JEP305" s="97"/>
      <c r="JEQ305" s="97"/>
      <c r="JER305" s="97"/>
      <c r="JES305" s="97"/>
      <c r="JET305" s="97"/>
      <c r="JEU305" s="97"/>
      <c r="JEV305" s="97"/>
      <c r="JEW305" s="97"/>
      <c r="JEX305" s="97"/>
      <c r="JEY305" s="97"/>
      <c r="JEZ305" s="97"/>
      <c r="JFA305" s="97"/>
      <c r="JFB305" s="97"/>
      <c r="JFC305" s="97"/>
      <c r="JFD305" s="97"/>
      <c r="JFE305" s="97"/>
      <c r="JFF305" s="97"/>
      <c r="JFG305" s="97"/>
      <c r="JFH305" s="97"/>
      <c r="JFI305" s="97"/>
      <c r="JFJ305" s="97"/>
      <c r="JFK305" s="97"/>
      <c r="JFL305" s="97"/>
      <c r="JFM305" s="97"/>
      <c r="JFN305" s="97"/>
      <c r="JFO305" s="97"/>
      <c r="JFP305" s="97"/>
      <c r="JFQ305" s="97"/>
      <c r="JFR305" s="97"/>
      <c r="JFS305" s="97"/>
      <c r="JFT305" s="97"/>
      <c r="JFU305" s="97"/>
      <c r="JFV305" s="97"/>
      <c r="JFW305" s="97"/>
      <c r="JFX305" s="97"/>
      <c r="JFY305" s="97"/>
      <c r="JFZ305" s="97"/>
      <c r="JGA305" s="97"/>
      <c r="JGB305" s="97"/>
      <c r="JGC305" s="97"/>
      <c r="JGD305" s="97"/>
      <c r="JGE305" s="97"/>
      <c r="JGF305" s="97"/>
      <c r="JGG305" s="97"/>
      <c r="JGH305" s="97"/>
      <c r="JGI305" s="97"/>
      <c r="JGJ305" s="97"/>
      <c r="JGK305" s="97"/>
      <c r="JGL305" s="97"/>
      <c r="JGM305" s="97"/>
      <c r="JGN305" s="97"/>
      <c r="JGO305" s="97"/>
      <c r="JGP305" s="97"/>
      <c r="JGQ305" s="97"/>
      <c r="JGR305" s="97"/>
      <c r="JGS305" s="97"/>
      <c r="JGT305" s="97"/>
      <c r="JGU305" s="97"/>
      <c r="JGV305" s="97"/>
      <c r="JGW305" s="97"/>
      <c r="JGX305" s="97"/>
      <c r="JGY305" s="97"/>
      <c r="JGZ305" s="97"/>
      <c r="JHA305" s="97"/>
      <c r="JHB305" s="97"/>
      <c r="JHC305" s="97"/>
      <c r="JHD305" s="97"/>
      <c r="JHE305" s="97"/>
      <c r="JHF305" s="97"/>
      <c r="JHG305" s="97"/>
      <c r="JHH305" s="97"/>
      <c r="JHI305" s="97"/>
      <c r="JHJ305" s="97"/>
      <c r="JHK305" s="97"/>
      <c r="JHL305" s="97"/>
      <c r="JHM305" s="97"/>
      <c r="JHN305" s="97"/>
      <c r="JHO305" s="97"/>
      <c r="JHP305" s="97"/>
      <c r="JHQ305" s="97"/>
      <c r="JHR305" s="97"/>
      <c r="JHS305" s="97"/>
      <c r="JHT305" s="97"/>
      <c r="JHU305" s="97"/>
      <c r="JHV305" s="97"/>
      <c r="JHW305" s="97"/>
      <c r="JHX305" s="97"/>
      <c r="JHY305" s="97"/>
      <c r="JHZ305" s="97"/>
      <c r="JIA305" s="97"/>
      <c r="JIB305" s="97"/>
      <c r="JIC305" s="97"/>
      <c r="JID305" s="97"/>
      <c r="JIE305" s="97"/>
      <c r="JIF305" s="97"/>
      <c r="JIG305" s="97"/>
      <c r="JIH305" s="97"/>
      <c r="JII305" s="97"/>
      <c r="JIJ305" s="97"/>
      <c r="JIK305" s="97"/>
      <c r="JIL305" s="97"/>
      <c r="JIM305" s="97"/>
      <c r="JIN305" s="97"/>
      <c r="JIO305" s="97"/>
      <c r="JIP305" s="97"/>
      <c r="JIQ305" s="97"/>
      <c r="JIR305" s="97"/>
      <c r="JIS305" s="97"/>
      <c r="JIT305" s="97"/>
      <c r="JIU305" s="97"/>
      <c r="JIV305" s="97"/>
      <c r="JIW305" s="97"/>
      <c r="JIX305" s="97"/>
      <c r="JIY305" s="97"/>
      <c r="JIZ305" s="97"/>
      <c r="JJA305" s="97"/>
      <c r="JJB305" s="97"/>
      <c r="JJC305" s="97"/>
      <c r="JJD305" s="97"/>
      <c r="JJE305" s="97"/>
      <c r="JJF305" s="97"/>
      <c r="JJG305" s="97"/>
      <c r="JJH305" s="97"/>
      <c r="JJI305" s="97"/>
      <c r="JJJ305" s="97"/>
      <c r="JJK305" s="97"/>
      <c r="JJL305" s="97"/>
      <c r="JJM305" s="97"/>
      <c r="JJN305" s="97"/>
      <c r="JJO305" s="97"/>
      <c r="JJP305" s="97"/>
      <c r="JJQ305" s="97"/>
      <c r="JJR305" s="97"/>
      <c r="JJS305" s="97"/>
      <c r="JJT305" s="97"/>
      <c r="JJU305" s="97"/>
      <c r="JJV305" s="97"/>
      <c r="JJW305" s="97"/>
      <c r="JJX305" s="97"/>
      <c r="JJY305" s="97"/>
      <c r="JJZ305" s="97"/>
      <c r="JKA305" s="97"/>
      <c r="JKB305" s="97"/>
      <c r="JKC305" s="97"/>
      <c r="JKD305" s="97"/>
      <c r="JKE305" s="97"/>
      <c r="JKF305" s="97"/>
      <c r="JKG305" s="97"/>
      <c r="JKH305" s="97"/>
      <c r="JKI305" s="97"/>
      <c r="JKJ305" s="97"/>
      <c r="JKK305" s="97"/>
      <c r="JKL305" s="97"/>
      <c r="JKM305" s="97"/>
      <c r="JKN305" s="97"/>
      <c r="JKO305" s="97"/>
      <c r="JKP305" s="97"/>
      <c r="JKQ305" s="97"/>
      <c r="JKR305" s="97"/>
      <c r="JKS305" s="97"/>
      <c r="JKT305" s="97"/>
      <c r="JKU305" s="97"/>
      <c r="JKV305" s="97"/>
      <c r="JKW305" s="97"/>
      <c r="JKX305" s="97"/>
      <c r="JKY305" s="97"/>
      <c r="JKZ305" s="97"/>
      <c r="JLA305" s="97"/>
      <c r="JLB305" s="97"/>
      <c r="JLC305" s="97"/>
      <c r="JLD305" s="97"/>
      <c r="JLE305" s="97"/>
      <c r="JLF305" s="97"/>
      <c r="JLG305" s="97"/>
      <c r="JLH305" s="97"/>
      <c r="JLI305" s="97"/>
      <c r="JLJ305" s="97"/>
      <c r="JLK305" s="97"/>
      <c r="JLL305" s="97"/>
      <c r="JLM305" s="97"/>
      <c r="JLN305" s="97"/>
      <c r="JLO305" s="97"/>
      <c r="JLP305" s="97"/>
      <c r="JLQ305" s="97"/>
      <c r="JLR305" s="97"/>
      <c r="JLS305" s="97"/>
      <c r="JLT305" s="97"/>
      <c r="JLU305" s="97"/>
      <c r="JLV305" s="97"/>
      <c r="JLW305" s="97"/>
      <c r="JLX305" s="97"/>
      <c r="JLY305" s="97"/>
      <c r="JLZ305" s="97"/>
      <c r="JMA305" s="97"/>
      <c r="JMB305" s="97"/>
      <c r="JMC305" s="97"/>
      <c r="JMD305" s="97"/>
      <c r="JME305" s="97"/>
      <c r="JMF305" s="97"/>
      <c r="JMG305" s="97"/>
      <c r="JMH305" s="97"/>
      <c r="JMI305" s="97"/>
      <c r="JMJ305" s="97"/>
      <c r="JMK305" s="97"/>
      <c r="JML305" s="97"/>
      <c r="JMM305" s="97"/>
      <c r="JMN305" s="97"/>
      <c r="JMO305" s="97"/>
      <c r="JMP305" s="97"/>
      <c r="JMQ305" s="97"/>
      <c r="JMR305" s="97"/>
      <c r="JMS305" s="97"/>
      <c r="JMT305" s="97"/>
      <c r="JMU305" s="97"/>
      <c r="JMV305" s="97"/>
      <c r="JMW305" s="97"/>
      <c r="JMX305" s="97"/>
      <c r="JMY305" s="97"/>
      <c r="JMZ305" s="97"/>
      <c r="JNA305" s="97"/>
      <c r="JNB305" s="97"/>
      <c r="JNC305" s="97"/>
      <c r="JND305" s="97"/>
      <c r="JNE305" s="97"/>
      <c r="JNF305" s="97"/>
      <c r="JNG305" s="97"/>
      <c r="JNH305" s="97"/>
      <c r="JNI305" s="97"/>
      <c r="JNJ305" s="97"/>
      <c r="JNK305" s="97"/>
      <c r="JNL305" s="97"/>
      <c r="JNM305" s="97"/>
      <c r="JNN305" s="97"/>
      <c r="JNO305" s="97"/>
      <c r="JNP305" s="97"/>
      <c r="JNQ305" s="97"/>
      <c r="JNR305" s="97"/>
      <c r="JNS305" s="97"/>
      <c r="JNT305" s="97"/>
      <c r="JNU305" s="97"/>
      <c r="JNV305" s="97"/>
      <c r="JNW305" s="97"/>
      <c r="JNX305" s="97"/>
      <c r="JNY305" s="97"/>
      <c r="JNZ305" s="97"/>
      <c r="JOA305" s="97"/>
      <c r="JOB305" s="97"/>
      <c r="JOC305" s="97"/>
      <c r="JOD305" s="97"/>
      <c r="JOE305" s="97"/>
      <c r="JOF305" s="97"/>
      <c r="JOG305" s="97"/>
      <c r="JOH305" s="97"/>
      <c r="JOI305" s="97"/>
      <c r="JOJ305" s="97"/>
      <c r="JOK305" s="97"/>
      <c r="JOL305" s="97"/>
      <c r="JOM305" s="97"/>
      <c r="JON305" s="97"/>
      <c r="JOO305" s="97"/>
      <c r="JOP305" s="97"/>
      <c r="JOQ305" s="97"/>
      <c r="JOR305" s="97"/>
      <c r="JOS305" s="97"/>
      <c r="JOT305" s="97"/>
      <c r="JOU305" s="97"/>
      <c r="JOV305" s="97"/>
      <c r="JOW305" s="97"/>
      <c r="JOX305" s="97"/>
      <c r="JOY305" s="97"/>
      <c r="JOZ305" s="97"/>
      <c r="JPA305" s="97"/>
      <c r="JPB305" s="97"/>
      <c r="JPC305" s="97"/>
      <c r="JPD305" s="97"/>
      <c r="JPE305" s="97"/>
      <c r="JPF305" s="97"/>
      <c r="JPG305" s="97"/>
      <c r="JPH305" s="97"/>
      <c r="JPI305" s="97"/>
      <c r="JPJ305" s="97"/>
      <c r="JPK305" s="97"/>
      <c r="JPL305" s="97"/>
      <c r="JPM305" s="97"/>
      <c r="JPN305" s="97"/>
      <c r="JPO305" s="97"/>
      <c r="JPP305" s="97"/>
      <c r="JPQ305" s="97"/>
      <c r="JPR305" s="97"/>
      <c r="JPS305" s="97"/>
      <c r="JPT305" s="97"/>
      <c r="JPU305" s="97"/>
      <c r="JPV305" s="97"/>
      <c r="JPW305" s="97"/>
      <c r="JPX305" s="97"/>
      <c r="JPY305" s="97"/>
      <c r="JPZ305" s="97"/>
      <c r="JQA305" s="97"/>
      <c r="JQB305" s="97"/>
      <c r="JQC305" s="97"/>
      <c r="JQD305" s="97"/>
      <c r="JQE305" s="97"/>
      <c r="JQF305" s="97"/>
      <c r="JQG305" s="97"/>
      <c r="JQH305" s="97"/>
      <c r="JQI305" s="97"/>
      <c r="JQJ305" s="97"/>
      <c r="JQK305" s="97"/>
      <c r="JQL305" s="97"/>
      <c r="JQM305" s="97"/>
      <c r="JQN305" s="97"/>
      <c r="JQO305" s="97"/>
      <c r="JQP305" s="97"/>
      <c r="JQQ305" s="97"/>
      <c r="JQR305" s="97"/>
      <c r="JQS305" s="97"/>
      <c r="JQT305" s="97"/>
      <c r="JQU305" s="97"/>
      <c r="JQV305" s="97"/>
      <c r="JQW305" s="97"/>
      <c r="JQX305" s="97"/>
      <c r="JQY305" s="97"/>
      <c r="JQZ305" s="97"/>
      <c r="JRA305" s="97"/>
      <c r="JRB305" s="97"/>
      <c r="JRC305" s="97"/>
      <c r="JRD305" s="97"/>
      <c r="JRE305" s="97"/>
      <c r="JRF305" s="97"/>
      <c r="JRG305" s="97"/>
      <c r="JRH305" s="97"/>
      <c r="JRI305" s="97"/>
      <c r="JRJ305" s="97"/>
      <c r="JRK305" s="97"/>
      <c r="JRL305" s="97"/>
      <c r="JRM305" s="97"/>
      <c r="JRN305" s="97"/>
      <c r="JRO305" s="97"/>
      <c r="JRP305" s="97"/>
      <c r="JRQ305" s="97"/>
      <c r="JRR305" s="97"/>
      <c r="JRS305" s="97"/>
      <c r="JRT305" s="97"/>
      <c r="JRU305" s="97"/>
      <c r="JRV305" s="97"/>
      <c r="JRW305" s="97"/>
      <c r="JRX305" s="97"/>
      <c r="JRY305" s="97"/>
      <c r="JRZ305" s="97"/>
      <c r="JSA305" s="97"/>
      <c r="JSB305" s="97"/>
      <c r="JSC305" s="97"/>
      <c r="JSD305" s="97"/>
      <c r="JSE305" s="97"/>
      <c r="JSF305" s="97"/>
      <c r="JSG305" s="97"/>
      <c r="JSH305" s="97"/>
      <c r="JSI305" s="97"/>
      <c r="JSJ305" s="97"/>
      <c r="JSK305" s="97"/>
      <c r="JSL305" s="97"/>
      <c r="JSM305" s="97"/>
      <c r="JSN305" s="97"/>
      <c r="JSO305" s="97"/>
      <c r="JSP305" s="97"/>
      <c r="JSQ305" s="97"/>
      <c r="JSR305" s="97"/>
      <c r="JSS305" s="97"/>
      <c r="JST305" s="97"/>
      <c r="JSU305" s="97"/>
      <c r="JSV305" s="97"/>
      <c r="JSW305" s="97"/>
      <c r="JSX305" s="97"/>
      <c r="JSY305" s="97"/>
      <c r="JSZ305" s="97"/>
      <c r="JTA305" s="97"/>
      <c r="JTB305" s="97"/>
      <c r="JTC305" s="97"/>
      <c r="JTD305" s="97"/>
      <c r="JTE305" s="97"/>
      <c r="JTF305" s="97"/>
      <c r="JTG305" s="97"/>
      <c r="JTH305" s="97"/>
      <c r="JTI305" s="97"/>
      <c r="JTJ305" s="97"/>
      <c r="JTK305" s="97"/>
      <c r="JTL305" s="97"/>
      <c r="JTM305" s="97"/>
      <c r="JTN305" s="97"/>
      <c r="JTO305" s="97"/>
      <c r="JTP305" s="97"/>
      <c r="JTQ305" s="97"/>
      <c r="JTR305" s="97"/>
      <c r="JTS305" s="97"/>
      <c r="JTT305" s="97"/>
      <c r="JTU305" s="97"/>
      <c r="JTV305" s="97"/>
      <c r="JTW305" s="97"/>
      <c r="JTX305" s="97"/>
      <c r="JTY305" s="97"/>
      <c r="JTZ305" s="97"/>
      <c r="JUA305" s="97"/>
      <c r="JUB305" s="97"/>
      <c r="JUC305" s="97"/>
      <c r="JUD305" s="97"/>
      <c r="JUE305" s="97"/>
      <c r="JUF305" s="97"/>
      <c r="JUG305" s="97"/>
      <c r="JUH305" s="97"/>
      <c r="JUI305" s="97"/>
      <c r="JUJ305" s="97"/>
      <c r="JUK305" s="97"/>
      <c r="JUL305" s="97"/>
      <c r="JUM305" s="97"/>
      <c r="JUN305" s="97"/>
      <c r="JUO305" s="97"/>
      <c r="JUP305" s="97"/>
      <c r="JUQ305" s="97"/>
      <c r="JUR305" s="97"/>
      <c r="JUS305" s="97"/>
      <c r="JUT305" s="97"/>
      <c r="JUU305" s="97"/>
      <c r="JUV305" s="97"/>
      <c r="JUW305" s="97"/>
      <c r="JUX305" s="97"/>
      <c r="JUY305" s="97"/>
      <c r="JUZ305" s="97"/>
      <c r="JVA305" s="97"/>
      <c r="JVB305" s="97"/>
      <c r="JVC305" s="97"/>
      <c r="JVD305" s="97"/>
      <c r="JVE305" s="97"/>
      <c r="JVF305" s="97"/>
      <c r="JVG305" s="97"/>
      <c r="JVH305" s="97"/>
      <c r="JVI305" s="97"/>
      <c r="JVJ305" s="97"/>
      <c r="JVK305" s="97"/>
      <c r="JVL305" s="97"/>
      <c r="JVM305" s="97"/>
      <c r="JVN305" s="97"/>
      <c r="JVO305" s="97"/>
      <c r="JVP305" s="97"/>
      <c r="JVQ305" s="97"/>
      <c r="JVR305" s="97"/>
      <c r="JVS305" s="97"/>
      <c r="JVT305" s="97"/>
      <c r="JVU305" s="97"/>
      <c r="JVV305" s="97"/>
      <c r="JVW305" s="97"/>
      <c r="JVX305" s="97"/>
      <c r="JVY305" s="97"/>
      <c r="JVZ305" s="97"/>
      <c r="JWA305" s="97"/>
      <c r="JWB305" s="97"/>
      <c r="JWC305" s="97"/>
      <c r="JWD305" s="97"/>
      <c r="JWE305" s="97"/>
      <c r="JWF305" s="97"/>
      <c r="JWG305" s="97"/>
      <c r="JWH305" s="97"/>
      <c r="JWI305" s="97"/>
      <c r="JWJ305" s="97"/>
      <c r="JWK305" s="97"/>
      <c r="JWL305" s="97"/>
      <c r="JWM305" s="97"/>
      <c r="JWN305" s="97"/>
      <c r="JWO305" s="97"/>
      <c r="JWP305" s="97"/>
      <c r="JWQ305" s="97"/>
      <c r="JWR305" s="97"/>
      <c r="JWS305" s="97"/>
      <c r="JWT305" s="97"/>
      <c r="JWU305" s="97"/>
      <c r="JWV305" s="97"/>
      <c r="JWW305" s="97"/>
      <c r="JWX305" s="97"/>
      <c r="JWY305" s="97"/>
      <c r="JWZ305" s="97"/>
      <c r="JXA305" s="97"/>
      <c r="JXB305" s="97"/>
      <c r="JXC305" s="97"/>
      <c r="JXD305" s="97"/>
      <c r="JXE305" s="97"/>
      <c r="JXF305" s="97"/>
      <c r="JXG305" s="97"/>
      <c r="JXH305" s="97"/>
      <c r="JXI305" s="97"/>
      <c r="JXJ305" s="97"/>
      <c r="JXK305" s="97"/>
      <c r="JXL305" s="97"/>
      <c r="JXM305" s="97"/>
      <c r="JXN305" s="97"/>
      <c r="JXO305" s="97"/>
      <c r="JXP305" s="97"/>
      <c r="JXQ305" s="97"/>
      <c r="JXR305" s="97"/>
      <c r="JXS305" s="97"/>
      <c r="JXT305" s="97"/>
      <c r="JXU305" s="97"/>
      <c r="JXV305" s="97"/>
      <c r="JXW305" s="97"/>
      <c r="JXX305" s="97"/>
      <c r="JXY305" s="97"/>
      <c r="JXZ305" s="97"/>
      <c r="JYA305" s="97"/>
      <c r="JYB305" s="97"/>
      <c r="JYC305" s="97"/>
      <c r="JYD305" s="97"/>
      <c r="JYE305" s="97"/>
      <c r="JYF305" s="97"/>
      <c r="JYG305" s="97"/>
      <c r="JYH305" s="97"/>
      <c r="JYI305" s="97"/>
      <c r="JYJ305" s="97"/>
      <c r="JYK305" s="97"/>
      <c r="JYL305" s="97"/>
      <c r="JYM305" s="97"/>
      <c r="JYN305" s="97"/>
      <c r="JYO305" s="97"/>
      <c r="JYP305" s="97"/>
      <c r="JYQ305" s="97"/>
      <c r="JYR305" s="97"/>
      <c r="JYS305" s="97"/>
      <c r="JYT305" s="97"/>
      <c r="JYU305" s="97"/>
      <c r="JYV305" s="97"/>
      <c r="JYW305" s="97"/>
      <c r="JYX305" s="97"/>
      <c r="JYY305" s="97"/>
      <c r="JYZ305" s="97"/>
      <c r="JZA305" s="97"/>
      <c r="JZB305" s="97"/>
      <c r="JZC305" s="97"/>
      <c r="JZD305" s="97"/>
      <c r="JZE305" s="97"/>
      <c r="JZF305" s="97"/>
      <c r="JZG305" s="97"/>
      <c r="JZH305" s="97"/>
      <c r="JZI305" s="97"/>
      <c r="JZJ305" s="97"/>
      <c r="JZK305" s="97"/>
      <c r="JZL305" s="97"/>
      <c r="JZM305" s="97"/>
      <c r="JZN305" s="97"/>
      <c r="JZO305" s="97"/>
      <c r="JZP305" s="97"/>
      <c r="JZQ305" s="97"/>
      <c r="JZR305" s="97"/>
      <c r="JZS305" s="97"/>
      <c r="JZT305" s="97"/>
      <c r="JZU305" s="97"/>
      <c r="JZV305" s="97"/>
      <c r="JZW305" s="97"/>
      <c r="JZX305" s="97"/>
      <c r="JZY305" s="97"/>
      <c r="JZZ305" s="97"/>
      <c r="KAA305" s="97"/>
      <c r="KAB305" s="97"/>
      <c r="KAC305" s="97"/>
      <c r="KAD305" s="97"/>
      <c r="KAE305" s="97"/>
      <c r="KAF305" s="97"/>
      <c r="KAG305" s="97"/>
      <c r="KAH305" s="97"/>
      <c r="KAI305" s="97"/>
      <c r="KAJ305" s="97"/>
      <c r="KAK305" s="97"/>
      <c r="KAL305" s="97"/>
      <c r="KAM305" s="97"/>
      <c r="KAN305" s="97"/>
      <c r="KAO305" s="97"/>
      <c r="KAP305" s="97"/>
      <c r="KAQ305" s="97"/>
      <c r="KAR305" s="97"/>
      <c r="KAS305" s="97"/>
      <c r="KAT305" s="97"/>
      <c r="KAU305" s="97"/>
      <c r="KAV305" s="97"/>
      <c r="KAW305" s="97"/>
      <c r="KAX305" s="97"/>
      <c r="KAY305" s="97"/>
      <c r="KAZ305" s="97"/>
      <c r="KBA305" s="97"/>
      <c r="KBB305" s="97"/>
      <c r="KBC305" s="97"/>
      <c r="KBD305" s="97"/>
      <c r="KBE305" s="97"/>
      <c r="KBF305" s="97"/>
      <c r="KBG305" s="97"/>
      <c r="KBH305" s="97"/>
      <c r="KBI305" s="97"/>
      <c r="KBJ305" s="97"/>
      <c r="KBK305" s="97"/>
      <c r="KBL305" s="97"/>
      <c r="KBM305" s="97"/>
      <c r="KBN305" s="97"/>
      <c r="KBO305" s="97"/>
      <c r="KBP305" s="97"/>
      <c r="KBQ305" s="97"/>
      <c r="KBR305" s="97"/>
      <c r="KBS305" s="97"/>
      <c r="KBT305" s="97"/>
      <c r="KBU305" s="97"/>
      <c r="KBV305" s="97"/>
      <c r="KBW305" s="97"/>
      <c r="KBX305" s="97"/>
      <c r="KBY305" s="97"/>
      <c r="KBZ305" s="97"/>
      <c r="KCA305" s="97"/>
      <c r="KCB305" s="97"/>
      <c r="KCC305" s="97"/>
      <c r="KCD305" s="97"/>
      <c r="KCE305" s="97"/>
      <c r="KCF305" s="97"/>
      <c r="KCG305" s="97"/>
      <c r="KCH305" s="97"/>
      <c r="KCI305" s="97"/>
      <c r="KCJ305" s="97"/>
      <c r="KCK305" s="97"/>
      <c r="KCL305" s="97"/>
      <c r="KCM305" s="97"/>
      <c r="KCN305" s="97"/>
      <c r="KCO305" s="97"/>
      <c r="KCP305" s="97"/>
      <c r="KCQ305" s="97"/>
      <c r="KCR305" s="97"/>
      <c r="KCS305" s="97"/>
      <c r="KCT305" s="97"/>
      <c r="KCU305" s="97"/>
      <c r="KCV305" s="97"/>
      <c r="KCW305" s="97"/>
      <c r="KCX305" s="97"/>
      <c r="KCY305" s="97"/>
      <c r="KCZ305" s="97"/>
      <c r="KDA305" s="97"/>
      <c r="KDB305" s="97"/>
      <c r="KDC305" s="97"/>
      <c r="KDD305" s="97"/>
      <c r="KDE305" s="97"/>
      <c r="KDF305" s="97"/>
      <c r="KDG305" s="97"/>
      <c r="KDH305" s="97"/>
      <c r="KDI305" s="97"/>
      <c r="KDJ305" s="97"/>
      <c r="KDK305" s="97"/>
      <c r="KDL305" s="97"/>
      <c r="KDM305" s="97"/>
      <c r="KDN305" s="97"/>
      <c r="KDO305" s="97"/>
      <c r="KDP305" s="97"/>
      <c r="KDQ305" s="97"/>
      <c r="KDR305" s="97"/>
      <c r="KDS305" s="97"/>
      <c r="KDT305" s="97"/>
      <c r="KDU305" s="97"/>
      <c r="KDV305" s="97"/>
      <c r="KDW305" s="97"/>
      <c r="KDX305" s="97"/>
      <c r="KDY305" s="97"/>
      <c r="KDZ305" s="97"/>
      <c r="KEA305" s="97"/>
      <c r="KEB305" s="97"/>
      <c r="KEC305" s="97"/>
      <c r="KED305" s="97"/>
      <c r="KEE305" s="97"/>
      <c r="KEF305" s="97"/>
      <c r="KEG305" s="97"/>
      <c r="KEH305" s="97"/>
      <c r="KEI305" s="97"/>
      <c r="KEJ305" s="97"/>
      <c r="KEK305" s="97"/>
      <c r="KEL305" s="97"/>
      <c r="KEM305" s="97"/>
      <c r="KEN305" s="97"/>
      <c r="KEO305" s="97"/>
      <c r="KEP305" s="97"/>
      <c r="KEQ305" s="97"/>
      <c r="KER305" s="97"/>
      <c r="KES305" s="97"/>
      <c r="KET305" s="97"/>
      <c r="KEU305" s="97"/>
      <c r="KEV305" s="97"/>
      <c r="KEW305" s="97"/>
      <c r="KEX305" s="97"/>
      <c r="KEY305" s="97"/>
      <c r="KEZ305" s="97"/>
      <c r="KFA305" s="97"/>
      <c r="KFB305" s="97"/>
      <c r="KFC305" s="97"/>
      <c r="KFD305" s="97"/>
      <c r="KFE305" s="97"/>
      <c r="KFF305" s="97"/>
      <c r="KFG305" s="97"/>
      <c r="KFH305" s="97"/>
      <c r="KFI305" s="97"/>
      <c r="KFJ305" s="97"/>
      <c r="KFK305" s="97"/>
      <c r="KFL305" s="97"/>
      <c r="KFM305" s="97"/>
      <c r="KFN305" s="97"/>
      <c r="KFO305" s="97"/>
      <c r="KFP305" s="97"/>
      <c r="KFQ305" s="97"/>
      <c r="KFR305" s="97"/>
      <c r="KFS305" s="97"/>
      <c r="KFT305" s="97"/>
      <c r="KFU305" s="97"/>
      <c r="KFV305" s="97"/>
      <c r="KFW305" s="97"/>
      <c r="KFX305" s="97"/>
      <c r="KFY305" s="97"/>
      <c r="KFZ305" s="97"/>
      <c r="KGA305" s="97"/>
      <c r="KGB305" s="97"/>
      <c r="KGC305" s="97"/>
      <c r="KGD305" s="97"/>
      <c r="KGE305" s="97"/>
      <c r="KGF305" s="97"/>
      <c r="KGG305" s="97"/>
      <c r="KGH305" s="97"/>
      <c r="KGI305" s="97"/>
      <c r="KGJ305" s="97"/>
      <c r="KGK305" s="97"/>
      <c r="KGL305" s="97"/>
      <c r="KGM305" s="97"/>
      <c r="KGN305" s="97"/>
      <c r="KGO305" s="97"/>
      <c r="KGP305" s="97"/>
      <c r="KGQ305" s="97"/>
      <c r="KGR305" s="97"/>
      <c r="KGS305" s="97"/>
      <c r="KGT305" s="97"/>
      <c r="KGU305" s="97"/>
      <c r="KGV305" s="97"/>
      <c r="KGW305" s="97"/>
      <c r="KGX305" s="97"/>
      <c r="KGY305" s="97"/>
      <c r="KGZ305" s="97"/>
      <c r="KHA305" s="97"/>
      <c r="KHB305" s="97"/>
      <c r="KHC305" s="97"/>
      <c r="KHD305" s="97"/>
      <c r="KHE305" s="97"/>
      <c r="KHF305" s="97"/>
      <c r="KHG305" s="97"/>
      <c r="KHH305" s="97"/>
      <c r="KHI305" s="97"/>
      <c r="KHJ305" s="97"/>
      <c r="KHK305" s="97"/>
      <c r="KHL305" s="97"/>
      <c r="KHM305" s="97"/>
      <c r="KHN305" s="97"/>
      <c r="KHO305" s="97"/>
      <c r="KHP305" s="97"/>
      <c r="KHQ305" s="97"/>
      <c r="KHR305" s="97"/>
      <c r="KHS305" s="97"/>
      <c r="KHT305" s="97"/>
      <c r="KHU305" s="97"/>
      <c r="KHV305" s="97"/>
      <c r="KHW305" s="97"/>
      <c r="KHX305" s="97"/>
      <c r="KHY305" s="97"/>
      <c r="KHZ305" s="97"/>
      <c r="KIA305" s="97"/>
      <c r="KIB305" s="97"/>
      <c r="KIC305" s="97"/>
      <c r="KID305" s="97"/>
      <c r="KIE305" s="97"/>
      <c r="KIF305" s="97"/>
      <c r="KIG305" s="97"/>
      <c r="KIH305" s="97"/>
      <c r="KII305" s="97"/>
      <c r="KIJ305" s="97"/>
      <c r="KIK305" s="97"/>
      <c r="KIL305" s="97"/>
      <c r="KIM305" s="97"/>
      <c r="KIN305" s="97"/>
      <c r="KIO305" s="97"/>
      <c r="KIP305" s="97"/>
      <c r="KIQ305" s="97"/>
      <c r="KIR305" s="97"/>
      <c r="KIS305" s="97"/>
      <c r="KIT305" s="97"/>
      <c r="KIU305" s="97"/>
      <c r="KIV305" s="97"/>
      <c r="KIW305" s="97"/>
      <c r="KIX305" s="97"/>
      <c r="KIY305" s="97"/>
      <c r="KIZ305" s="97"/>
      <c r="KJA305" s="97"/>
      <c r="KJB305" s="97"/>
      <c r="KJC305" s="97"/>
      <c r="KJD305" s="97"/>
      <c r="KJE305" s="97"/>
      <c r="KJF305" s="97"/>
      <c r="KJG305" s="97"/>
      <c r="KJH305" s="97"/>
      <c r="KJI305" s="97"/>
      <c r="KJJ305" s="97"/>
      <c r="KJK305" s="97"/>
      <c r="KJL305" s="97"/>
      <c r="KJM305" s="97"/>
      <c r="KJN305" s="97"/>
      <c r="KJO305" s="97"/>
      <c r="KJP305" s="97"/>
      <c r="KJQ305" s="97"/>
      <c r="KJR305" s="97"/>
      <c r="KJS305" s="97"/>
      <c r="KJT305" s="97"/>
      <c r="KJU305" s="97"/>
      <c r="KJV305" s="97"/>
      <c r="KJW305" s="97"/>
      <c r="KJX305" s="97"/>
      <c r="KJY305" s="97"/>
      <c r="KJZ305" s="97"/>
      <c r="KKA305" s="97"/>
      <c r="KKB305" s="97"/>
      <c r="KKC305" s="97"/>
      <c r="KKD305" s="97"/>
      <c r="KKE305" s="97"/>
      <c r="KKF305" s="97"/>
      <c r="KKG305" s="97"/>
      <c r="KKH305" s="97"/>
      <c r="KKI305" s="97"/>
      <c r="KKJ305" s="97"/>
      <c r="KKK305" s="97"/>
      <c r="KKL305" s="97"/>
      <c r="KKM305" s="97"/>
      <c r="KKN305" s="97"/>
      <c r="KKO305" s="97"/>
      <c r="KKP305" s="97"/>
      <c r="KKQ305" s="97"/>
      <c r="KKR305" s="97"/>
      <c r="KKS305" s="97"/>
      <c r="KKT305" s="97"/>
      <c r="KKU305" s="97"/>
      <c r="KKV305" s="97"/>
      <c r="KKW305" s="97"/>
      <c r="KKX305" s="97"/>
      <c r="KKY305" s="97"/>
      <c r="KKZ305" s="97"/>
      <c r="KLA305" s="97"/>
      <c r="KLB305" s="97"/>
      <c r="KLC305" s="97"/>
      <c r="KLD305" s="97"/>
      <c r="KLE305" s="97"/>
      <c r="KLF305" s="97"/>
      <c r="KLG305" s="97"/>
      <c r="KLH305" s="97"/>
      <c r="KLI305" s="97"/>
      <c r="KLJ305" s="97"/>
      <c r="KLK305" s="97"/>
      <c r="KLL305" s="97"/>
      <c r="KLM305" s="97"/>
      <c r="KLN305" s="97"/>
      <c r="KLO305" s="97"/>
      <c r="KLP305" s="97"/>
      <c r="KLQ305" s="97"/>
      <c r="KLR305" s="97"/>
      <c r="KLS305" s="97"/>
      <c r="KLT305" s="97"/>
      <c r="KLU305" s="97"/>
      <c r="KLV305" s="97"/>
      <c r="KLW305" s="97"/>
      <c r="KLX305" s="97"/>
      <c r="KLY305" s="97"/>
      <c r="KLZ305" s="97"/>
      <c r="KMA305" s="97"/>
      <c r="KMB305" s="97"/>
      <c r="KMC305" s="97"/>
      <c r="KMD305" s="97"/>
      <c r="KME305" s="97"/>
      <c r="KMF305" s="97"/>
      <c r="KMG305" s="97"/>
      <c r="KMH305" s="97"/>
      <c r="KMI305" s="97"/>
      <c r="KMJ305" s="97"/>
      <c r="KMK305" s="97"/>
      <c r="KML305" s="97"/>
      <c r="KMM305" s="97"/>
      <c r="KMN305" s="97"/>
      <c r="KMO305" s="97"/>
      <c r="KMP305" s="97"/>
      <c r="KMQ305" s="97"/>
      <c r="KMR305" s="97"/>
      <c r="KMS305" s="97"/>
      <c r="KMT305" s="97"/>
      <c r="KMU305" s="97"/>
      <c r="KMV305" s="97"/>
      <c r="KMW305" s="97"/>
      <c r="KMX305" s="97"/>
      <c r="KMY305" s="97"/>
      <c r="KMZ305" s="97"/>
      <c r="KNA305" s="97"/>
      <c r="KNB305" s="97"/>
      <c r="KNC305" s="97"/>
      <c r="KND305" s="97"/>
      <c r="KNE305" s="97"/>
      <c r="KNF305" s="97"/>
      <c r="KNG305" s="97"/>
      <c r="KNH305" s="97"/>
      <c r="KNI305" s="97"/>
      <c r="KNJ305" s="97"/>
      <c r="KNK305" s="97"/>
      <c r="KNL305" s="97"/>
      <c r="KNM305" s="97"/>
      <c r="KNN305" s="97"/>
      <c r="KNO305" s="97"/>
      <c r="KNP305" s="97"/>
      <c r="KNQ305" s="97"/>
      <c r="KNR305" s="97"/>
      <c r="KNS305" s="97"/>
      <c r="KNT305" s="97"/>
      <c r="KNU305" s="97"/>
      <c r="KNV305" s="97"/>
      <c r="KNW305" s="97"/>
      <c r="KNX305" s="97"/>
      <c r="KNY305" s="97"/>
      <c r="KNZ305" s="97"/>
      <c r="KOA305" s="97"/>
      <c r="KOB305" s="97"/>
      <c r="KOC305" s="97"/>
      <c r="KOD305" s="97"/>
      <c r="KOE305" s="97"/>
      <c r="KOF305" s="97"/>
      <c r="KOG305" s="97"/>
      <c r="KOH305" s="97"/>
      <c r="KOI305" s="97"/>
      <c r="KOJ305" s="97"/>
      <c r="KOK305" s="97"/>
      <c r="KOL305" s="97"/>
      <c r="KOM305" s="97"/>
      <c r="KON305" s="97"/>
      <c r="KOO305" s="97"/>
      <c r="KOP305" s="97"/>
      <c r="KOQ305" s="97"/>
      <c r="KOR305" s="97"/>
      <c r="KOS305" s="97"/>
      <c r="KOT305" s="97"/>
      <c r="KOU305" s="97"/>
      <c r="KOV305" s="97"/>
      <c r="KOW305" s="97"/>
      <c r="KOX305" s="97"/>
      <c r="KOY305" s="97"/>
      <c r="KOZ305" s="97"/>
      <c r="KPA305" s="97"/>
      <c r="KPB305" s="97"/>
      <c r="KPC305" s="97"/>
      <c r="KPD305" s="97"/>
      <c r="KPE305" s="97"/>
      <c r="KPF305" s="97"/>
      <c r="KPG305" s="97"/>
      <c r="KPH305" s="97"/>
      <c r="KPI305" s="97"/>
      <c r="KPJ305" s="97"/>
      <c r="KPK305" s="97"/>
      <c r="KPL305" s="97"/>
      <c r="KPM305" s="97"/>
      <c r="KPN305" s="97"/>
      <c r="KPO305" s="97"/>
      <c r="KPP305" s="97"/>
      <c r="KPQ305" s="97"/>
      <c r="KPR305" s="97"/>
      <c r="KPS305" s="97"/>
      <c r="KPT305" s="97"/>
      <c r="KPU305" s="97"/>
      <c r="KPV305" s="97"/>
      <c r="KPW305" s="97"/>
      <c r="KPX305" s="97"/>
      <c r="KPY305" s="97"/>
      <c r="KPZ305" s="97"/>
      <c r="KQA305" s="97"/>
      <c r="KQB305" s="97"/>
      <c r="KQC305" s="97"/>
      <c r="KQD305" s="97"/>
      <c r="KQE305" s="97"/>
      <c r="KQF305" s="97"/>
      <c r="KQG305" s="97"/>
      <c r="KQH305" s="97"/>
      <c r="KQI305" s="97"/>
      <c r="KQJ305" s="97"/>
      <c r="KQK305" s="97"/>
      <c r="KQL305" s="97"/>
      <c r="KQM305" s="97"/>
      <c r="KQN305" s="97"/>
      <c r="KQO305" s="97"/>
      <c r="KQP305" s="97"/>
      <c r="KQQ305" s="97"/>
      <c r="KQR305" s="97"/>
      <c r="KQS305" s="97"/>
      <c r="KQT305" s="97"/>
      <c r="KQU305" s="97"/>
      <c r="KQV305" s="97"/>
      <c r="KQW305" s="97"/>
      <c r="KQX305" s="97"/>
      <c r="KQY305" s="97"/>
      <c r="KQZ305" s="97"/>
      <c r="KRA305" s="97"/>
      <c r="KRB305" s="97"/>
      <c r="KRC305" s="97"/>
      <c r="KRD305" s="97"/>
      <c r="KRE305" s="97"/>
      <c r="KRF305" s="97"/>
      <c r="KRG305" s="97"/>
      <c r="KRH305" s="97"/>
      <c r="KRI305" s="97"/>
      <c r="KRJ305" s="97"/>
      <c r="KRK305" s="97"/>
      <c r="KRL305" s="97"/>
      <c r="KRM305" s="97"/>
      <c r="KRN305" s="97"/>
      <c r="KRO305" s="97"/>
      <c r="KRP305" s="97"/>
      <c r="KRQ305" s="97"/>
      <c r="KRR305" s="97"/>
      <c r="KRS305" s="97"/>
      <c r="KRT305" s="97"/>
      <c r="KRU305" s="97"/>
      <c r="KRV305" s="97"/>
      <c r="KRW305" s="97"/>
      <c r="KRX305" s="97"/>
      <c r="KRY305" s="97"/>
      <c r="KRZ305" s="97"/>
      <c r="KSA305" s="97"/>
      <c r="KSB305" s="97"/>
      <c r="KSC305" s="97"/>
      <c r="KSD305" s="97"/>
      <c r="KSE305" s="97"/>
      <c r="KSF305" s="97"/>
      <c r="KSG305" s="97"/>
      <c r="KSH305" s="97"/>
      <c r="KSI305" s="97"/>
      <c r="KSJ305" s="97"/>
      <c r="KSK305" s="97"/>
      <c r="KSL305" s="97"/>
      <c r="KSM305" s="97"/>
      <c r="KSN305" s="97"/>
      <c r="KSO305" s="97"/>
      <c r="KSP305" s="97"/>
      <c r="KSQ305" s="97"/>
      <c r="KSR305" s="97"/>
      <c r="KSS305" s="97"/>
      <c r="KST305" s="97"/>
      <c r="KSU305" s="97"/>
      <c r="KSV305" s="97"/>
      <c r="KSW305" s="97"/>
      <c r="KSX305" s="97"/>
      <c r="KSY305" s="97"/>
      <c r="KSZ305" s="97"/>
      <c r="KTA305" s="97"/>
      <c r="KTB305" s="97"/>
      <c r="KTC305" s="97"/>
      <c r="KTD305" s="97"/>
      <c r="KTE305" s="97"/>
      <c r="KTF305" s="97"/>
      <c r="KTG305" s="97"/>
      <c r="KTH305" s="97"/>
      <c r="KTI305" s="97"/>
      <c r="KTJ305" s="97"/>
      <c r="KTK305" s="97"/>
      <c r="KTL305" s="97"/>
      <c r="KTM305" s="97"/>
      <c r="KTN305" s="97"/>
      <c r="KTO305" s="97"/>
      <c r="KTP305" s="97"/>
      <c r="KTQ305" s="97"/>
      <c r="KTR305" s="97"/>
      <c r="KTS305" s="97"/>
      <c r="KTT305" s="97"/>
      <c r="KTU305" s="97"/>
      <c r="KTV305" s="97"/>
      <c r="KTW305" s="97"/>
      <c r="KTX305" s="97"/>
      <c r="KTY305" s="97"/>
      <c r="KTZ305" s="97"/>
      <c r="KUA305" s="97"/>
      <c r="KUB305" s="97"/>
      <c r="KUC305" s="97"/>
      <c r="KUD305" s="97"/>
      <c r="KUE305" s="97"/>
      <c r="KUF305" s="97"/>
      <c r="KUG305" s="97"/>
      <c r="KUH305" s="97"/>
      <c r="KUI305" s="97"/>
      <c r="KUJ305" s="97"/>
      <c r="KUK305" s="97"/>
      <c r="KUL305" s="97"/>
      <c r="KUM305" s="97"/>
      <c r="KUN305" s="97"/>
      <c r="KUO305" s="97"/>
      <c r="KUP305" s="97"/>
      <c r="KUQ305" s="97"/>
      <c r="KUR305" s="97"/>
      <c r="KUS305" s="97"/>
      <c r="KUT305" s="97"/>
      <c r="KUU305" s="97"/>
      <c r="KUV305" s="97"/>
      <c r="KUW305" s="97"/>
      <c r="KUX305" s="97"/>
      <c r="KUY305" s="97"/>
      <c r="KUZ305" s="97"/>
      <c r="KVA305" s="97"/>
      <c r="KVB305" s="97"/>
      <c r="KVC305" s="97"/>
      <c r="KVD305" s="97"/>
      <c r="KVE305" s="97"/>
      <c r="KVF305" s="97"/>
      <c r="KVG305" s="97"/>
      <c r="KVH305" s="97"/>
      <c r="KVI305" s="97"/>
      <c r="KVJ305" s="97"/>
      <c r="KVK305" s="97"/>
      <c r="KVL305" s="97"/>
      <c r="KVM305" s="97"/>
      <c r="KVN305" s="97"/>
      <c r="KVO305" s="97"/>
      <c r="KVP305" s="97"/>
      <c r="KVQ305" s="97"/>
      <c r="KVR305" s="97"/>
      <c r="KVS305" s="97"/>
      <c r="KVT305" s="97"/>
      <c r="KVU305" s="97"/>
      <c r="KVV305" s="97"/>
      <c r="KVW305" s="97"/>
      <c r="KVX305" s="97"/>
      <c r="KVY305" s="97"/>
      <c r="KVZ305" s="97"/>
      <c r="KWA305" s="97"/>
      <c r="KWB305" s="97"/>
      <c r="KWC305" s="97"/>
      <c r="KWD305" s="97"/>
      <c r="KWE305" s="97"/>
      <c r="KWF305" s="97"/>
      <c r="KWG305" s="97"/>
      <c r="KWH305" s="97"/>
      <c r="KWI305" s="97"/>
      <c r="KWJ305" s="97"/>
      <c r="KWK305" s="97"/>
      <c r="KWL305" s="97"/>
      <c r="KWM305" s="97"/>
      <c r="KWN305" s="97"/>
      <c r="KWO305" s="97"/>
      <c r="KWP305" s="97"/>
      <c r="KWQ305" s="97"/>
      <c r="KWR305" s="97"/>
      <c r="KWS305" s="97"/>
      <c r="KWT305" s="97"/>
      <c r="KWU305" s="97"/>
      <c r="KWV305" s="97"/>
      <c r="KWW305" s="97"/>
      <c r="KWX305" s="97"/>
      <c r="KWY305" s="97"/>
      <c r="KWZ305" s="97"/>
      <c r="KXA305" s="97"/>
      <c r="KXB305" s="97"/>
      <c r="KXC305" s="97"/>
      <c r="KXD305" s="97"/>
      <c r="KXE305" s="97"/>
      <c r="KXF305" s="97"/>
      <c r="KXG305" s="97"/>
      <c r="KXH305" s="97"/>
      <c r="KXI305" s="97"/>
      <c r="KXJ305" s="97"/>
      <c r="KXK305" s="97"/>
      <c r="KXL305" s="97"/>
      <c r="KXM305" s="97"/>
      <c r="KXN305" s="97"/>
      <c r="KXO305" s="97"/>
      <c r="KXP305" s="97"/>
      <c r="KXQ305" s="97"/>
      <c r="KXR305" s="97"/>
      <c r="KXS305" s="97"/>
      <c r="KXT305" s="97"/>
      <c r="KXU305" s="97"/>
      <c r="KXV305" s="97"/>
      <c r="KXW305" s="97"/>
      <c r="KXX305" s="97"/>
      <c r="KXY305" s="97"/>
      <c r="KXZ305" s="97"/>
      <c r="KYA305" s="97"/>
      <c r="KYB305" s="97"/>
      <c r="KYC305" s="97"/>
      <c r="KYD305" s="97"/>
      <c r="KYE305" s="97"/>
      <c r="KYF305" s="97"/>
      <c r="KYG305" s="97"/>
      <c r="KYH305" s="97"/>
      <c r="KYI305" s="97"/>
      <c r="KYJ305" s="97"/>
      <c r="KYK305" s="97"/>
      <c r="KYL305" s="97"/>
      <c r="KYM305" s="97"/>
      <c r="KYN305" s="97"/>
      <c r="KYO305" s="97"/>
      <c r="KYP305" s="97"/>
      <c r="KYQ305" s="97"/>
      <c r="KYR305" s="97"/>
      <c r="KYS305" s="97"/>
      <c r="KYT305" s="97"/>
      <c r="KYU305" s="97"/>
      <c r="KYV305" s="97"/>
      <c r="KYW305" s="97"/>
      <c r="KYX305" s="97"/>
      <c r="KYY305" s="97"/>
      <c r="KYZ305" s="97"/>
      <c r="KZA305" s="97"/>
      <c r="KZB305" s="97"/>
      <c r="KZC305" s="97"/>
      <c r="KZD305" s="97"/>
      <c r="KZE305" s="97"/>
      <c r="KZF305" s="97"/>
      <c r="KZG305" s="97"/>
      <c r="KZH305" s="97"/>
      <c r="KZI305" s="97"/>
      <c r="KZJ305" s="97"/>
      <c r="KZK305" s="97"/>
      <c r="KZL305" s="97"/>
      <c r="KZM305" s="97"/>
      <c r="KZN305" s="97"/>
      <c r="KZO305" s="97"/>
      <c r="KZP305" s="97"/>
      <c r="KZQ305" s="97"/>
      <c r="KZR305" s="97"/>
      <c r="KZS305" s="97"/>
      <c r="KZT305" s="97"/>
      <c r="KZU305" s="97"/>
      <c r="KZV305" s="97"/>
      <c r="KZW305" s="97"/>
      <c r="KZX305" s="97"/>
      <c r="KZY305" s="97"/>
      <c r="KZZ305" s="97"/>
      <c r="LAA305" s="97"/>
      <c r="LAB305" s="97"/>
      <c r="LAC305" s="97"/>
      <c r="LAD305" s="97"/>
      <c r="LAE305" s="97"/>
      <c r="LAF305" s="97"/>
      <c r="LAG305" s="97"/>
      <c r="LAH305" s="97"/>
      <c r="LAI305" s="97"/>
      <c r="LAJ305" s="97"/>
      <c r="LAK305" s="97"/>
      <c r="LAL305" s="97"/>
      <c r="LAM305" s="97"/>
      <c r="LAN305" s="97"/>
      <c r="LAO305" s="97"/>
      <c r="LAP305" s="97"/>
      <c r="LAQ305" s="97"/>
      <c r="LAR305" s="97"/>
      <c r="LAS305" s="97"/>
      <c r="LAT305" s="97"/>
      <c r="LAU305" s="97"/>
      <c r="LAV305" s="97"/>
      <c r="LAW305" s="97"/>
      <c r="LAX305" s="97"/>
      <c r="LAY305" s="97"/>
      <c r="LAZ305" s="97"/>
      <c r="LBA305" s="97"/>
      <c r="LBB305" s="97"/>
      <c r="LBC305" s="97"/>
      <c r="LBD305" s="97"/>
      <c r="LBE305" s="97"/>
      <c r="LBF305" s="97"/>
      <c r="LBG305" s="97"/>
      <c r="LBH305" s="97"/>
      <c r="LBI305" s="97"/>
      <c r="LBJ305" s="97"/>
      <c r="LBK305" s="97"/>
      <c r="LBL305" s="97"/>
      <c r="LBM305" s="97"/>
      <c r="LBN305" s="97"/>
      <c r="LBO305" s="97"/>
      <c r="LBP305" s="97"/>
      <c r="LBQ305" s="97"/>
      <c r="LBR305" s="97"/>
      <c r="LBS305" s="97"/>
      <c r="LBT305" s="97"/>
      <c r="LBU305" s="97"/>
      <c r="LBV305" s="97"/>
      <c r="LBW305" s="97"/>
      <c r="LBX305" s="97"/>
      <c r="LBY305" s="97"/>
      <c r="LBZ305" s="97"/>
      <c r="LCA305" s="97"/>
      <c r="LCB305" s="97"/>
      <c r="LCC305" s="97"/>
      <c r="LCD305" s="97"/>
      <c r="LCE305" s="97"/>
      <c r="LCF305" s="97"/>
      <c r="LCG305" s="97"/>
      <c r="LCH305" s="97"/>
      <c r="LCI305" s="97"/>
      <c r="LCJ305" s="97"/>
      <c r="LCK305" s="97"/>
      <c r="LCL305" s="97"/>
      <c r="LCM305" s="97"/>
      <c r="LCN305" s="97"/>
      <c r="LCO305" s="97"/>
      <c r="LCP305" s="97"/>
      <c r="LCQ305" s="97"/>
      <c r="LCR305" s="97"/>
      <c r="LCS305" s="97"/>
      <c r="LCT305" s="97"/>
      <c r="LCU305" s="97"/>
      <c r="LCV305" s="97"/>
      <c r="LCW305" s="97"/>
      <c r="LCX305" s="97"/>
      <c r="LCY305" s="97"/>
      <c r="LCZ305" s="97"/>
      <c r="LDA305" s="97"/>
      <c r="LDB305" s="97"/>
      <c r="LDC305" s="97"/>
      <c r="LDD305" s="97"/>
      <c r="LDE305" s="97"/>
      <c r="LDF305" s="97"/>
      <c r="LDG305" s="97"/>
      <c r="LDH305" s="97"/>
      <c r="LDI305" s="97"/>
      <c r="LDJ305" s="97"/>
      <c r="LDK305" s="97"/>
      <c r="LDL305" s="97"/>
      <c r="LDM305" s="97"/>
      <c r="LDN305" s="97"/>
      <c r="LDO305" s="97"/>
      <c r="LDP305" s="97"/>
      <c r="LDQ305" s="97"/>
      <c r="LDR305" s="97"/>
      <c r="LDS305" s="97"/>
      <c r="LDT305" s="97"/>
      <c r="LDU305" s="97"/>
      <c r="LDV305" s="97"/>
      <c r="LDW305" s="97"/>
      <c r="LDX305" s="97"/>
      <c r="LDY305" s="97"/>
      <c r="LDZ305" s="97"/>
      <c r="LEA305" s="97"/>
      <c r="LEB305" s="97"/>
      <c r="LEC305" s="97"/>
      <c r="LED305" s="97"/>
      <c r="LEE305" s="97"/>
      <c r="LEF305" s="97"/>
      <c r="LEG305" s="97"/>
      <c r="LEH305" s="97"/>
      <c r="LEI305" s="97"/>
      <c r="LEJ305" s="97"/>
      <c r="LEK305" s="97"/>
      <c r="LEL305" s="97"/>
      <c r="LEM305" s="97"/>
      <c r="LEN305" s="97"/>
      <c r="LEO305" s="97"/>
      <c r="LEP305" s="97"/>
      <c r="LEQ305" s="97"/>
      <c r="LER305" s="97"/>
      <c r="LES305" s="97"/>
      <c r="LET305" s="97"/>
      <c r="LEU305" s="97"/>
      <c r="LEV305" s="97"/>
      <c r="LEW305" s="97"/>
      <c r="LEX305" s="97"/>
      <c r="LEY305" s="97"/>
      <c r="LEZ305" s="97"/>
      <c r="LFA305" s="97"/>
      <c r="LFB305" s="97"/>
      <c r="LFC305" s="97"/>
      <c r="LFD305" s="97"/>
      <c r="LFE305" s="97"/>
      <c r="LFF305" s="97"/>
      <c r="LFG305" s="97"/>
      <c r="LFH305" s="97"/>
      <c r="LFI305" s="97"/>
      <c r="LFJ305" s="97"/>
      <c r="LFK305" s="97"/>
      <c r="LFL305" s="97"/>
      <c r="LFM305" s="97"/>
      <c r="LFN305" s="97"/>
      <c r="LFO305" s="97"/>
      <c r="LFP305" s="97"/>
      <c r="LFQ305" s="97"/>
      <c r="LFR305" s="97"/>
      <c r="LFS305" s="97"/>
      <c r="LFT305" s="97"/>
      <c r="LFU305" s="97"/>
      <c r="LFV305" s="97"/>
      <c r="LFW305" s="97"/>
      <c r="LFX305" s="97"/>
      <c r="LFY305" s="97"/>
      <c r="LFZ305" s="97"/>
      <c r="LGA305" s="97"/>
      <c r="LGB305" s="97"/>
      <c r="LGC305" s="97"/>
      <c r="LGD305" s="97"/>
      <c r="LGE305" s="97"/>
      <c r="LGF305" s="97"/>
      <c r="LGG305" s="97"/>
      <c r="LGH305" s="97"/>
      <c r="LGI305" s="97"/>
      <c r="LGJ305" s="97"/>
      <c r="LGK305" s="97"/>
      <c r="LGL305" s="97"/>
      <c r="LGM305" s="97"/>
      <c r="LGN305" s="97"/>
      <c r="LGO305" s="97"/>
      <c r="LGP305" s="97"/>
      <c r="LGQ305" s="97"/>
      <c r="LGR305" s="97"/>
      <c r="LGS305" s="97"/>
      <c r="LGT305" s="97"/>
      <c r="LGU305" s="97"/>
      <c r="LGV305" s="97"/>
      <c r="LGW305" s="97"/>
      <c r="LGX305" s="97"/>
      <c r="LGY305" s="97"/>
      <c r="LGZ305" s="97"/>
      <c r="LHA305" s="97"/>
      <c r="LHB305" s="97"/>
      <c r="LHC305" s="97"/>
      <c r="LHD305" s="97"/>
      <c r="LHE305" s="97"/>
      <c r="LHF305" s="97"/>
      <c r="LHG305" s="97"/>
      <c r="LHH305" s="97"/>
      <c r="LHI305" s="97"/>
      <c r="LHJ305" s="97"/>
      <c r="LHK305" s="97"/>
      <c r="LHL305" s="97"/>
      <c r="LHM305" s="97"/>
      <c r="LHN305" s="97"/>
      <c r="LHO305" s="97"/>
      <c r="LHP305" s="97"/>
      <c r="LHQ305" s="97"/>
      <c r="LHR305" s="97"/>
      <c r="LHS305" s="97"/>
      <c r="LHT305" s="97"/>
      <c r="LHU305" s="97"/>
      <c r="LHV305" s="97"/>
      <c r="LHW305" s="97"/>
      <c r="LHX305" s="97"/>
      <c r="LHY305" s="97"/>
      <c r="LHZ305" s="97"/>
      <c r="LIA305" s="97"/>
      <c r="LIB305" s="97"/>
      <c r="LIC305" s="97"/>
      <c r="LID305" s="97"/>
      <c r="LIE305" s="97"/>
      <c r="LIF305" s="97"/>
      <c r="LIG305" s="97"/>
      <c r="LIH305" s="97"/>
      <c r="LII305" s="97"/>
      <c r="LIJ305" s="97"/>
      <c r="LIK305" s="97"/>
      <c r="LIL305" s="97"/>
      <c r="LIM305" s="97"/>
      <c r="LIN305" s="97"/>
      <c r="LIO305" s="97"/>
      <c r="LIP305" s="97"/>
      <c r="LIQ305" s="97"/>
      <c r="LIR305" s="97"/>
      <c r="LIS305" s="97"/>
      <c r="LIT305" s="97"/>
      <c r="LIU305" s="97"/>
      <c r="LIV305" s="97"/>
      <c r="LIW305" s="97"/>
      <c r="LIX305" s="97"/>
      <c r="LIY305" s="97"/>
      <c r="LIZ305" s="97"/>
      <c r="LJA305" s="97"/>
      <c r="LJB305" s="97"/>
      <c r="LJC305" s="97"/>
      <c r="LJD305" s="97"/>
      <c r="LJE305" s="97"/>
      <c r="LJF305" s="97"/>
      <c r="LJG305" s="97"/>
      <c r="LJH305" s="97"/>
      <c r="LJI305" s="97"/>
      <c r="LJJ305" s="97"/>
      <c r="LJK305" s="97"/>
      <c r="LJL305" s="97"/>
      <c r="LJM305" s="97"/>
      <c r="LJN305" s="97"/>
      <c r="LJO305" s="97"/>
      <c r="LJP305" s="97"/>
      <c r="LJQ305" s="97"/>
      <c r="LJR305" s="97"/>
      <c r="LJS305" s="97"/>
      <c r="LJT305" s="97"/>
      <c r="LJU305" s="97"/>
      <c r="LJV305" s="97"/>
      <c r="LJW305" s="97"/>
      <c r="LJX305" s="97"/>
      <c r="LJY305" s="97"/>
      <c r="LJZ305" s="97"/>
      <c r="LKA305" s="97"/>
      <c r="LKB305" s="97"/>
      <c r="LKC305" s="97"/>
      <c r="LKD305" s="97"/>
      <c r="LKE305" s="97"/>
      <c r="LKF305" s="97"/>
      <c r="LKG305" s="97"/>
      <c r="LKH305" s="97"/>
      <c r="LKI305" s="97"/>
      <c r="LKJ305" s="97"/>
      <c r="LKK305" s="97"/>
      <c r="LKL305" s="97"/>
      <c r="LKM305" s="97"/>
      <c r="LKN305" s="97"/>
      <c r="LKO305" s="97"/>
      <c r="LKP305" s="97"/>
      <c r="LKQ305" s="97"/>
      <c r="LKR305" s="97"/>
      <c r="LKS305" s="97"/>
      <c r="LKT305" s="97"/>
      <c r="LKU305" s="97"/>
      <c r="LKV305" s="97"/>
      <c r="LKW305" s="97"/>
      <c r="LKX305" s="97"/>
      <c r="LKY305" s="97"/>
      <c r="LKZ305" s="97"/>
      <c r="LLA305" s="97"/>
      <c r="LLB305" s="97"/>
      <c r="LLC305" s="97"/>
      <c r="LLD305" s="97"/>
      <c r="LLE305" s="97"/>
      <c r="LLF305" s="97"/>
      <c r="LLG305" s="97"/>
      <c r="LLH305" s="97"/>
      <c r="LLI305" s="97"/>
      <c r="LLJ305" s="97"/>
      <c r="LLK305" s="97"/>
      <c r="LLL305" s="97"/>
      <c r="LLM305" s="97"/>
      <c r="LLN305" s="97"/>
      <c r="LLO305" s="97"/>
      <c r="LLP305" s="97"/>
      <c r="LLQ305" s="97"/>
      <c r="LLR305" s="97"/>
      <c r="LLS305" s="97"/>
      <c r="LLT305" s="97"/>
      <c r="LLU305" s="97"/>
      <c r="LLV305" s="97"/>
      <c r="LLW305" s="97"/>
      <c r="LLX305" s="97"/>
      <c r="LLY305" s="97"/>
      <c r="LLZ305" s="97"/>
      <c r="LMA305" s="97"/>
      <c r="LMB305" s="97"/>
      <c r="LMC305" s="97"/>
      <c r="LMD305" s="97"/>
      <c r="LME305" s="97"/>
      <c r="LMF305" s="97"/>
      <c r="LMG305" s="97"/>
      <c r="LMH305" s="97"/>
      <c r="LMI305" s="97"/>
      <c r="LMJ305" s="97"/>
      <c r="LMK305" s="97"/>
      <c r="LML305" s="97"/>
      <c r="LMM305" s="97"/>
      <c r="LMN305" s="97"/>
      <c r="LMO305" s="97"/>
      <c r="LMP305" s="97"/>
      <c r="LMQ305" s="97"/>
      <c r="LMR305" s="97"/>
      <c r="LMS305" s="97"/>
      <c r="LMT305" s="97"/>
      <c r="LMU305" s="97"/>
      <c r="LMV305" s="97"/>
      <c r="LMW305" s="97"/>
      <c r="LMX305" s="97"/>
      <c r="LMY305" s="97"/>
      <c r="LMZ305" s="97"/>
      <c r="LNA305" s="97"/>
      <c r="LNB305" s="97"/>
      <c r="LNC305" s="97"/>
      <c r="LND305" s="97"/>
      <c r="LNE305" s="97"/>
      <c r="LNF305" s="97"/>
      <c r="LNG305" s="97"/>
      <c r="LNH305" s="97"/>
      <c r="LNI305" s="97"/>
      <c r="LNJ305" s="97"/>
      <c r="LNK305" s="97"/>
      <c r="LNL305" s="97"/>
      <c r="LNM305" s="97"/>
      <c r="LNN305" s="97"/>
      <c r="LNO305" s="97"/>
      <c r="LNP305" s="97"/>
      <c r="LNQ305" s="97"/>
      <c r="LNR305" s="97"/>
      <c r="LNS305" s="97"/>
      <c r="LNT305" s="97"/>
      <c r="LNU305" s="97"/>
      <c r="LNV305" s="97"/>
      <c r="LNW305" s="97"/>
      <c r="LNX305" s="97"/>
      <c r="LNY305" s="97"/>
      <c r="LNZ305" s="97"/>
      <c r="LOA305" s="97"/>
      <c r="LOB305" s="97"/>
      <c r="LOC305" s="97"/>
      <c r="LOD305" s="97"/>
      <c r="LOE305" s="97"/>
      <c r="LOF305" s="97"/>
      <c r="LOG305" s="97"/>
      <c r="LOH305" s="97"/>
      <c r="LOI305" s="97"/>
      <c r="LOJ305" s="97"/>
      <c r="LOK305" s="97"/>
      <c r="LOL305" s="97"/>
      <c r="LOM305" s="97"/>
      <c r="LON305" s="97"/>
      <c r="LOO305" s="97"/>
      <c r="LOP305" s="97"/>
      <c r="LOQ305" s="97"/>
      <c r="LOR305" s="97"/>
      <c r="LOS305" s="97"/>
      <c r="LOT305" s="97"/>
      <c r="LOU305" s="97"/>
      <c r="LOV305" s="97"/>
      <c r="LOW305" s="97"/>
      <c r="LOX305" s="97"/>
      <c r="LOY305" s="97"/>
      <c r="LOZ305" s="97"/>
      <c r="LPA305" s="97"/>
      <c r="LPB305" s="97"/>
      <c r="LPC305" s="97"/>
      <c r="LPD305" s="97"/>
      <c r="LPE305" s="97"/>
      <c r="LPF305" s="97"/>
      <c r="LPG305" s="97"/>
      <c r="LPH305" s="97"/>
      <c r="LPI305" s="97"/>
      <c r="LPJ305" s="97"/>
      <c r="LPK305" s="97"/>
      <c r="LPL305" s="97"/>
      <c r="LPM305" s="97"/>
      <c r="LPN305" s="97"/>
      <c r="LPO305" s="97"/>
      <c r="LPP305" s="97"/>
      <c r="LPQ305" s="97"/>
      <c r="LPR305" s="97"/>
      <c r="LPS305" s="97"/>
      <c r="LPT305" s="97"/>
      <c r="LPU305" s="97"/>
      <c r="LPV305" s="97"/>
      <c r="LPW305" s="97"/>
      <c r="LPX305" s="97"/>
      <c r="LPY305" s="97"/>
      <c r="LPZ305" s="97"/>
      <c r="LQA305" s="97"/>
      <c r="LQB305" s="97"/>
      <c r="LQC305" s="97"/>
      <c r="LQD305" s="97"/>
      <c r="LQE305" s="97"/>
      <c r="LQF305" s="97"/>
      <c r="LQG305" s="97"/>
      <c r="LQH305" s="97"/>
      <c r="LQI305" s="97"/>
      <c r="LQJ305" s="97"/>
      <c r="LQK305" s="97"/>
      <c r="LQL305" s="97"/>
      <c r="LQM305" s="97"/>
      <c r="LQN305" s="97"/>
      <c r="LQO305" s="97"/>
      <c r="LQP305" s="97"/>
      <c r="LQQ305" s="97"/>
      <c r="LQR305" s="97"/>
      <c r="LQS305" s="97"/>
      <c r="LQT305" s="97"/>
      <c r="LQU305" s="97"/>
      <c r="LQV305" s="97"/>
      <c r="LQW305" s="97"/>
      <c r="LQX305" s="97"/>
      <c r="LQY305" s="97"/>
      <c r="LQZ305" s="97"/>
      <c r="LRA305" s="97"/>
      <c r="LRB305" s="97"/>
      <c r="LRC305" s="97"/>
      <c r="LRD305" s="97"/>
      <c r="LRE305" s="97"/>
      <c r="LRF305" s="97"/>
      <c r="LRG305" s="97"/>
      <c r="LRH305" s="97"/>
      <c r="LRI305" s="97"/>
      <c r="LRJ305" s="97"/>
      <c r="LRK305" s="97"/>
      <c r="LRL305" s="97"/>
      <c r="LRM305" s="97"/>
      <c r="LRN305" s="97"/>
      <c r="LRO305" s="97"/>
      <c r="LRP305" s="97"/>
      <c r="LRQ305" s="97"/>
      <c r="LRR305" s="97"/>
      <c r="LRS305" s="97"/>
      <c r="LRT305" s="97"/>
      <c r="LRU305" s="97"/>
      <c r="LRV305" s="97"/>
      <c r="LRW305" s="97"/>
      <c r="LRX305" s="97"/>
      <c r="LRY305" s="97"/>
      <c r="LRZ305" s="97"/>
      <c r="LSA305" s="97"/>
      <c r="LSB305" s="97"/>
      <c r="LSC305" s="97"/>
      <c r="LSD305" s="97"/>
      <c r="LSE305" s="97"/>
      <c r="LSF305" s="97"/>
      <c r="LSG305" s="97"/>
      <c r="LSH305" s="97"/>
      <c r="LSI305" s="97"/>
      <c r="LSJ305" s="97"/>
      <c r="LSK305" s="97"/>
      <c r="LSL305" s="97"/>
      <c r="LSM305" s="97"/>
      <c r="LSN305" s="97"/>
      <c r="LSO305" s="97"/>
      <c r="LSP305" s="97"/>
      <c r="LSQ305" s="97"/>
      <c r="LSR305" s="97"/>
      <c r="LSS305" s="97"/>
      <c r="LST305" s="97"/>
      <c r="LSU305" s="97"/>
      <c r="LSV305" s="97"/>
      <c r="LSW305" s="97"/>
      <c r="LSX305" s="97"/>
      <c r="LSY305" s="97"/>
      <c r="LSZ305" s="97"/>
      <c r="LTA305" s="97"/>
      <c r="LTB305" s="97"/>
      <c r="LTC305" s="97"/>
      <c r="LTD305" s="97"/>
      <c r="LTE305" s="97"/>
      <c r="LTF305" s="97"/>
      <c r="LTG305" s="97"/>
      <c r="LTH305" s="97"/>
      <c r="LTI305" s="97"/>
      <c r="LTJ305" s="97"/>
      <c r="LTK305" s="97"/>
      <c r="LTL305" s="97"/>
      <c r="LTM305" s="97"/>
      <c r="LTN305" s="97"/>
      <c r="LTO305" s="97"/>
      <c r="LTP305" s="97"/>
      <c r="LTQ305" s="97"/>
      <c r="LTR305" s="97"/>
      <c r="LTS305" s="97"/>
      <c r="LTT305" s="97"/>
      <c r="LTU305" s="97"/>
      <c r="LTV305" s="97"/>
      <c r="LTW305" s="97"/>
      <c r="LTX305" s="97"/>
      <c r="LTY305" s="97"/>
      <c r="LTZ305" s="97"/>
      <c r="LUA305" s="97"/>
      <c r="LUB305" s="97"/>
      <c r="LUC305" s="97"/>
      <c r="LUD305" s="97"/>
      <c r="LUE305" s="97"/>
      <c r="LUF305" s="97"/>
      <c r="LUG305" s="97"/>
      <c r="LUH305" s="97"/>
      <c r="LUI305" s="97"/>
      <c r="LUJ305" s="97"/>
      <c r="LUK305" s="97"/>
      <c r="LUL305" s="97"/>
      <c r="LUM305" s="97"/>
      <c r="LUN305" s="97"/>
      <c r="LUO305" s="97"/>
      <c r="LUP305" s="97"/>
      <c r="LUQ305" s="97"/>
      <c r="LUR305" s="97"/>
      <c r="LUS305" s="97"/>
      <c r="LUT305" s="97"/>
      <c r="LUU305" s="97"/>
      <c r="LUV305" s="97"/>
      <c r="LUW305" s="97"/>
      <c r="LUX305" s="97"/>
      <c r="LUY305" s="97"/>
      <c r="LUZ305" s="97"/>
      <c r="LVA305" s="97"/>
      <c r="LVB305" s="97"/>
      <c r="LVC305" s="97"/>
      <c r="LVD305" s="97"/>
      <c r="LVE305" s="97"/>
      <c r="LVF305" s="97"/>
      <c r="LVG305" s="97"/>
      <c r="LVH305" s="97"/>
      <c r="LVI305" s="97"/>
      <c r="LVJ305" s="97"/>
      <c r="LVK305" s="97"/>
      <c r="LVL305" s="97"/>
      <c r="LVM305" s="97"/>
      <c r="LVN305" s="97"/>
      <c r="LVO305" s="97"/>
      <c r="LVP305" s="97"/>
      <c r="LVQ305" s="97"/>
      <c r="LVR305" s="97"/>
      <c r="LVS305" s="97"/>
      <c r="LVT305" s="97"/>
      <c r="LVU305" s="97"/>
      <c r="LVV305" s="97"/>
      <c r="LVW305" s="97"/>
      <c r="LVX305" s="97"/>
      <c r="LVY305" s="97"/>
      <c r="LVZ305" s="97"/>
      <c r="LWA305" s="97"/>
      <c r="LWB305" s="97"/>
      <c r="LWC305" s="97"/>
      <c r="LWD305" s="97"/>
      <c r="LWE305" s="97"/>
      <c r="LWF305" s="97"/>
      <c r="LWG305" s="97"/>
      <c r="LWH305" s="97"/>
      <c r="LWI305" s="97"/>
      <c r="LWJ305" s="97"/>
      <c r="LWK305" s="97"/>
      <c r="LWL305" s="97"/>
      <c r="LWM305" s="97"/>
      <c r="LWN305" s="97"/>
      <c r="LWO305" s="97"/>
      <c r="LWP305" s="97"/>
      <c r="LWQ305" s="97"/>
      <c r="LWR305" s="97"/>
      <c r="LWS305" s="97"/>
      <c r="LWT305" s="97"/>
      <c r="LWU305" s="97"/>
      <c r="LWV305" s="97"/>
      <c r="LWW305" s="97"/>
      <c r="LWX305" s="97"/>
      <c r="LWY305" s="97"/>
      <c r="LWZ305" s="97"/>
      <c r="LXA305" s="97"/>
      <c r="LXB305" s="97"/>
      <c r="LXC305" s="97"/>
      <c r="LXD305" s="97"/>
      <c r="LXE305" s="97"/>
      <c r="LXF305" s="97"/>
      <c r="LXG305" s="97"/>
      <c r="LXH305" s="97"/>
      <c r="LXI305" s="97"/>
      <c r="LXJ305" s="97"/>
      <c r="LXK305" s="97"/>
      <c r="LXL305" s="97"/>
      <c r="LXM305" s="97"/>
      <c r="LXN305" s="97"/>
      <c r="LXO305" s="97"/>
      <c r="LXP305" s="97"/>
      <c r="LXQ305" s="97"/>
      <c r="LXR305" s="97"/>
      <c r="LXS305" s="97"/>
      <c r="LXT305" s="97"/>
      <c r="LXU305" s="97"/>
      <c r="LXV305" s="97"/>
      <c r="LXW305" s="97"/>
      <c r="LXX305" s="97"/>
      <c r="LXY305" s="97"/>
      <c r="LXZ305" s="97"/>
      <c r="LYA305" s="97"/>
      <c r="LYB305" s="97"/>
      <c r="LYC305" s="97"/>
      <c r="LYD305" s="97"/>
      <c r="LYE305" s="97"/>
      <c r="LYF305" s="97"/>
      <c r="LYG305" s="97"/>
      <c r="LYH305" s="97"/>
      <c r="LYI305" s="97"/>
      <c r="LYJ305" s="97"/>
      <c r="LYK305" s="97"/>
      <c r="LYL305" s="97"/>
      <c r="LYM305" s="97"/>
      <c r="LYN305" s="97"/>
      <c r="LYO305" s="97"/>
      <c r="LYP305" s="97"/>
      <c r="LYQ305" s="97"/>
      <c r="LYR305" s="97"/>
      <c r="LYS305" s="97"/>
      <c r="LYT305" s="97"/>
      <c r="LYU305" s="97"/>
      <c r="LYV305" s="97"/>
      <c r="LYW305" s="97"/>
      <c r="LYX305" s="97"/>
      <c r="LYY305" s="97"/>
      <c r="LYZ305" s="97"/>
      <c r="LZA305" s="97"/>
      <c r="LZB305" s="97"/>
      <c r="LZC305" s="97"/>
      <c r="LZD305" s="97"/>
      <c r="LZE305" s="97"/>
      <c r="LZF305" s="97"/>
      <c r="LZG305" s="97"/>
      <c r="LZH305" s="97"/>
      <c r="LZI305" s="97"/>
      <c r="LZJ305" s="97"/>
      <c r="LZK305" s="97"/>
      <c r="LZL305" s="97"/>
      <c r="LZM305" s="97"/>
      <c r="LZN305" s="97"/>
      <c r="LZO305" s="97"/>
      <c r="LZP305" s="97"/>
      <c r="LZQ305" s="97"/>
      <c r="LZR305" s="97"/>
      <c r="LZS305" s="97"/>
      <c r="LZT305" s="97"/>
      <c r="LZU305" s="97"/>
      <c r="LZV305" s="97"/>
      <c r="LZW305" s="97"/>
      <c r="LZX305" s="97"/>
      <c r="LZY305" s="97"/>
      <c r="LZZ305" s="97"/>
      <c r="MAA305" s="97"/>
      <c r="MAB305" s="97"/>
      <c r="MAC305" s="97"/>
      <c r="MAD305" s="97"/>
      <c r="MAE305" s="97"/>
      <c r="MAF305" s="97"/>
      <c r="MAG305" s="97"/>
      <c r="MAH305" s="97"/>
      <c r="MAI305" s="97"/>
      <c r="MAJ305" s="97"/>
      <c r="MAK305" s="97"/>
      <c r="MAL305" s="97"/>
      <c r="MAM305" s="97"/>
      <c r="MAN305" s="97"/>
      <c r="MAO305" s="97"/>
      <c r="MAP305" s="97"/>
      <c r="MAQ305" s="97"/>
      <c r="MAR305" s="97"/>
      <c r="MAS305" s="97"/>
      <c r="MAT305" s="97"/>
      <c r="MAU305" s="97"/>
      <c r="MAV305" s="97"/>
      <c r="MAW305" s="97"/>
      <c r="MAX305" s="97"/>
      <c r="MAY305" s="97"/>
      <c r="MAZ305" s="97"/>
      <c r="MBA305" s="97"/>
      <c r="MBB305" s="97"/>
      <c r="MBC305" s="97"/>
      <c r="MBD305" s="97"/>
      <c r="MBE305" s="97"/>
      <c r="MBF305" s="97"/>
      <c r="MBG305" s="97"/>
      <c r="MBH305" s="97"/>
      <c r="MBI305" s="97"/>
      <c r="MBJ305" s="97"/>
      <c r="MBK305" s="97"/>
      <c r="MBL305" s="97"/>
      <c r="MBM305" s="97"/>
      <c r="MBN305" s="97"/>
      <c r="MBO305" s="97"/>
      <c r="MBP305" s="97"/>
      <c r="MBQ305" s="97"/>
      <c r="MBR305" s="97"/>
      <c r="MBS305" s="97"/>
      <c r="MBT305" s="97"/>
      <c r="MBU305" s="97"/>
      <c r="MBV305" s="97"/>
      <c r="MBW305" s="97"/>
      <c r="MBX305" s="97"/>
      <c r="MBY305" s="97"/>
      <c r="MBZ305" s="97"/>
      <c r="MCA305" s="97"/>
      <c r="MCB305" s="97"/>
      <c r="MCC305" s="97"/>
      <c r="MCD305" s="97"/>
      <c r="MCE305" s="97"/>
      <c r="MCF305" s="97"/>
      <c r="MCG305" s="97"/>
      <c r="MCH305" s="97"/>
      <c r="MCI305" s="97"/>
      <c r="MCJ305" s="97"/>
      <c r="MCK305" s="97"/>
      <c r="MCL305" s="97"/>
      <c r="MCM305" s="97"/>
      <c r="MCN305" s="97"/>
      <c r="MCO305" s="97"/>
      <c r="MCP305" s="97"/>
      <c r="MCQ305" s="97"/>
      <c r="MCR305" s="97"/>
      <c r="MCS305" s="97"/>
      <c r="MCT305" s="97"/>
      <c r="MCU305" s="97"/>
      <c r="MCV305" s="97"/>
      <c r="MCW305" s="97"/>
      <c r="MCX305" s="97"/>
      <c r="MCY305" s="97"/>
      <c r="MCZ305" s="97"/>
      <c r="MDA305" s="97"/>
      <c r="MDB305" s="97"/>
      <c r="MDC305" s="97"/>
      <c r="MDD305" s="97"/>
      <c r="MDE305" s="97"/>
      <c r="MDF305" s="97"/>
      <c r="MDG305" s="97"/>
      <c r="MDH305" s="97"/>
      <c r="MDI305" s="97"/>
      <c r="MDJ305" s="97"/>
      <c r="MDK305" s="97"/>
      <c r="MDL305" s="97"/>
      <c r="MDM305" s="97"/>
      <c r="MDN305" s="97"/>
      <c r="MDO305" s="97"/>
      <c r="MDP305" s="97"/>
      <c r="MDQ305" s="97"/>
      <c r="MDR305" s="97"/>
      <c r="MDS305" s="97"/>
      <c r="MDT305" s="97"/>
      <c r="MDU305" s="97"/>
      <c r="MDV305" s="97"/>
      <c r="MDW305" s="97"/>
      <c r="MDX305" s="97"/>
      <c r="MDY305" s="97"/>
      <c r="MDZ305" s="97"/>
      <c r="MEA305" s="97"/>
      <c r="MEB305" s="97"/>
      <c r="MEC305" s="97"/>
      <c r="MED305" s="97"/>
      <c r="MEE305" s="97"/>
      <c r="MEF305" s="97"/>
      <c r="MEG305" s="97"/>
      <c r="MEH305" s="97"/>
      <c r="MEI305" s="97"/>
      <c r="MEJ305" s="97"/>
      <c r="MEK305" s="97"/>
      <c r="MEL305" s="97"/>
      <c r="MEM305" s="97"/>
      <c r="MEN305" s="97"/>
      <c r="MEO305" s="97"/>
      <c r="MEP305" s="97"/>
      <c r="MEQ305" s="97"/>
      <c r="MER305" s="97"/>
      <c r="MES305" s="97"/>
      <c r="MET305" s="97"/>
      <c r="MEU305" s="97"/>
      <c r="MEV305" s="97"/>
      <c r="MEW305" s="97"/>
      <c r="MEX305" s="97"/>
      <c r="MEY305" s="97"/>
      <c r="MEZ305" s="97"/>
      <c r="MFA305" s="97"/>
      <c r="MFB305" s="97"/>
      <c r="MFC305" s="97"/>
      <c r="MFD305" s="97"/>
      <c r="MFE305" s="97"/>
      <c r="MFF305" s="97"/>
      <c r="MFG305" s="97"/>
      <c r="MFH305" s="97"/>
      <c r="MFI305" s="97"/>
      <c r="MFJ305" s="97"/>
      <c r="MFK305" s="97"/>
      <c r="MFL305" s="97"/>
      <c r="MFM305" s="97"/>
      <c r="MFN305" s="97"/>
      <c r="MFO305" s="97"/>
      <c r="MFP305" s="97"/>
      <c r="MFQ305" s="97"/>
      <c r="MFR305" s="97"/>
      <c r="MFS305" s="97"/>
      <c r="MFT305" s="97"/>
      <c r="MFU305" s="97"/>
      <c r="MFV305" s="97"/>
      <c r="MFW305" s="97"/>
      <c r="MFX305" s="97"/>
      <c r="MFY305" s="97"/>
      <c r="MFZ305" s="97"/>
      <c r="MGA305" s="97"/>
      <c r="MGB305" s="97"/>
      <c r="MGC305" s="97"/>
      <c r="MGD305" s="97"/>
      <c r="MGE305" s="97"/>
      <c r="MGF305" s="97"/>
      <c r="MGG305" s="97"/>
      <c r="MGH305" s="97"/>
      <c r="MGI305" s="97"/>
      <c r="MGJ305" s="97"/>
      <c r="MGK305" s="97"/>
      <c r="MGL305" s="97"/>
      <c r="MGM305" s="97"/>
      <c r="MGN305" s="97"/>
      <c r="MGO305" s="97"/>
      <c r="MGP305" s="97"/>
      <c r="MGQ305" s="97"/>
      <c r="MGR305" s="97"/>
      <c r="MGS305" s="97"/>
      <c r="MGT305" s="97"/>
      <c r="MGU305" s="97"/>
      <c r="MGV305" s="97"/>
      <c r="MGW305" s="97"/>
      <c r="MGX305" s="97"/>
      <c r="MGY305" s="97"/>
      <c r="MGZ305" s="97"/>
      <c r="MHA305" s="97"/>
      <c r="MHB305" s="97"/>
      <c r="MHC305" s="97"/>
      <c r="MHD305" s="97"/>
      <c r="MHE305" s="97"/>
      <c r="MHF305" s="97"/>
      <c r="MHG305" s="97"/>
      <c r="MHH305" s="97"/>
      <c r="MHI305" s="97"/>
      <c r="MHJ305" s="97"/>
      <c r="MHK305" s="97"/>
      <c r="MHL305" s="97"/>
      <c r="MHM305" s="97"/>
      <c r="MHN305" s="97"/>
      <c r="MHO305" s="97"/>
      <c r="MHP305" s="97"/>
      <c r="MHQ305" s="97"/>
      <c r="MHR305" s="97"/>
      <c r="MHS305" s="97"/>
      <c r="MHT305" s="97"/>
      <c r="MHU305" s="97"/>
      <c r="MHV305" s="97"/>
      <c r="MHW305" s="97"/>
      <c r="MHX305" s="97"/>
      <c r="MHY305" s="97"/>
      <c r="MHZ305" s="97"/>
      <c r="MIA305" s="97"/>
      <c r="MIB305" s="97"/>
      <c r="MIC305" s="97"/>
      <c r="MID305" s="97"/>
      <c r="MIE305" s="97"/>
      <c r="MIF305" s="97"/>
      <c r="MIG305" s="97"/>
      <c r="MIH305" s="97"/>
      <c r="MII305" s="97"/>
      <c r="MIJ305" s="97"/>
      <c r="MIK305" s="97"/>
      <c r="MIL305" s="97"/>
      <c r="MIM305" s="97"/>
      <c r="MIN305" s="97"/>
      <c r="MIO305" s="97"/>
      <c r="MIP305" s="97"/>
      <c r="MIQ305" s="97"/>
      <c r="MIR305" s="97"/>
      <c r="MIS305" s="97"/>
      <c r="MIT305" s="97"/>
      <c r="MIU305" s="97"/>
      <c r="MIV305" s="97"/>
      <c r="MIW305" s="97"/>
      <c r="MIX305" s="97"/>
      <c r="MIY305" s="97"/>
      <c r="MIZ305" s="97"/>
      <c r="MJA305" s="97"/>
      <c r="MJB305" s="97"/>
      <c r="MJC305" s="97"/>
      <c r="MJD305" s="97"/>
      <c r="MJE305" s="97"/>
      <c r="MJF305" s="97"/>
      <c r="MJG305" s="97"/>
      <c r="MJH305" s="97"/>
      <c r="MJI305" s="97"/>
      <c r="MJJ305" s="97"/>
      <c r="MJK305" s="97"/>
      <c r="MJL305" s="97"/>
      <c r="MJM305" s="97"/>
      <c r="MJN305" s="97"/>
      <c r="MJO305" s="97"/>
      <c r="MJP305" s="97"/>
      <c r="MJQ305" s="97"/>
      <c r="MJR305" s="97"/>
      <c r="MJS305" s="97"/>
      <c r="MJT305" s="97"/>
      <c r="MJU305" s="97"/>
      <c r="MJV305" s="97"/>
      <c r="MJW305" s="97"/>
      <c r="MJX305" s="97"/>
      <c r="MJY305" s="97"/>
      <c r="MJZ305" s="97"/>
      <c r="MKA305" s="97"/>
      <c r="MKB305" s="97"/>
      <c r="MKC305" s="97"/>
      <c r="MKD305" s="97"/>
      <c r="MKE305" s="97"/>
      <c r="MKF305" s="97"/>
      <c r="MKG305" s="97"/>
      <c r="MKH305" s="97"/>
      <c r="MKI305" s="97"/>
      <c r="MKJ305" s="97"/>
      <c r="MKK305" s="97"/>
      <c r="MKL305" s="97"/>
      <c r="MKM305" s="97"/>
      <c r="MKN305" s="97"/>
      <c r="MKO305" s="97"/>
      <c r="MKP305" s="97"/>
      <c r="MKQ305" s="97"/>
      <c r="MKR305" s="97"/>
      <c r="MKS305" s="97"/>
      <c r="MKT305" s="97"/>
      <c r="MKU305" s="97"/>
      <c r="MKV305" s="97"/>
      <c r="MKW305" s="97"/>
      <c r="MKX305" s="97"/>
      <c r="MKY305" s="97"/>
      <c r="MKZ305" s="97"/>
      <c r="MLA305" s="97"/>
      <c r="MLB305" s="97"/>
      <c r="MLC305" s="97"/>
      <c r="MLD305" s="97"/>
      <c r="MLE305" s="97"/>
      <c r="MLF305" s="97"/>
      <c r="MLG305" s="97"/>
      <c r="MLH305" s="97"/>
      <c r="MLI305" s="97"/>
      <c r="MLJ305" s="97"/>
      <c r="MLK305" s="97"/>
      <c r="MLL305" s="97"/>
      <c r="MLM305" s="97"/>
      <c r="MLN305" s="97"/>
      <c r="MLO305" s="97"/>
      <c r="MLP305" s="97"/>
      <c r="MLQ305" s="97"/>
      <c r="MLR305" s="97"/>
      <c r="MLS305" s="97"/>
      <c r="MLT305" s="97"/>
      <c r="MLU305" s="97"/>
      <c r="MLV305" s="97"/>
      <c r="MLW305" s="97"/>
      <c r="MLX305" s="97"/>
      <c r="MLY305" s="97"/>
      <c r="MLZ305" s="97"/>
      <c r="MMA305" s="97"/>
      <c r="MMB305" s="97"/>
      <c r="MMC305" s="97"/>
      <c r="MMD305" s="97"/>
      <c r="MME305" s="97"/>
      <c r="MMF305" s="97"/>
      <c r="MMG305" s="97"/>
      <c r="MMH305" s="97"/>
      <c r="MMI305" s="97"/>
      <c r="MMJ305" s="97"/>
      <c r="MMK305" s="97"/>
      <c r="MML305" s="97"/>
      <c r="MMM305" s="97"/>
      <c r="MMN305" s="97"/>
      <c r="MMO305" s="97"/>
      <c r="MMP305" s="97"/>
      <c r="MMQ305" s="97"/>
      <c r="MMR305" s="97"/>
      <c r="MMS305" s="97"/>
      <c r="MMT305" s="97"/>
      <c r="MMU305" s="97"/>
      <c r="MMV305" s="97"/>
      <c r="MMW305" s="97"/>
      <c r="MMX305" s="97"/>
      <c r="MMY305" s="97"/>
      <c r="MMZ305" s="97"/>
      <c r="MNA305" s="97"/>
      <c r="MNB305" s="97"/>
      <c r="MNC305" s="97"/>
      <c r="MND305" s="97"/>
      <c r="MNE305" s="97"/>
      <c r="MNF305" s="97"/>
      <c r="MNG305" s="97"/>
      <c r="MNH305" s="97"/>
      <c r="MNI305" s="97"/>
      <c r="MNJ305" s="97"/>
      <c r="MNK305" s="97"/>
      <c r="MNL305" s="97"/>
      <c r="MNM305" s="97"/>
      <c r="MNN305" s="97"/>
      <c r="MNO305" s="97"/>
      <c r="MNP305" s="97"/>
      <c r="MNQ305" s="97"/>
      <c r="MNR305" s="97"/>
      <c r="MNS305" s="97"/>
      <c r="MNT305" s="97"/>
      <c r="MNU305" s="97"/>
      <c r="MNV305" s="97"/>
      <c r="MNW305" s="97"/>
      <c r="MNX305" s="97"/>
      <c r="MNY305" s="97"/>
      <c r="MNZ305" s="97"/>
      <c r="MOA305" s="97"/>
      <c r="MOB305" s="97"/>
      <c r="MOC305" s="97"/>
      <c r="MOD305" s="97"/>
      <c r="MOE305" s="97"/>
      <c r="MOF305" s="97"/>
      <c r="MOG305" s="97"/>
      <c r="MOH305" s="97"/>
      <c r="MOI305" s="97"/>
      <c r="MOJ305" s="97"/>
      <c r="MOK305" s="97"/>
      <c r="MOL305" s="97"/>
      <c r="MOM305" s="97"/>
      <c r="MON305" s="97"/>
      <c r="MOO305" s="97"/>
      <c r="MOP305" s="97"/>
      <c r="MOQ305" s="97"/>
      <c r="MOR305" s="97"/>
      <c r="MOS305" s="97"/>
      <c r="MOT305" s="97"/>
      <c r="MOU305" s="97"/>
      <c r="MOV305" s="97"/>
      <c r="MOW305" s="97"/>
      <c r="MOX305" s="97"/>
      <c r="MOY305" s="97"/>
      <c r="MOZ305" s="97"/>
      <c r="MPA305" s="97"/>
      <c r="MPB305" s="97"/>
      <c r="MPC305" s="97"/>
      <c r="MPD305" s="97"/>
      <c r="MPE305" s="97"/>
      <c r="MPF305" s="97"/>
      <c r="MPG305" s="97"/>
      <c r="MPH305" s="97"/>
      <c r="MPI305" s="97"/>
      <c r="MPJ305" s="97"/>
      <c r="MPK305" s="97"/>
      <c r="MPL305" s="97"/>
      <c r="MPM305" s="97"/>
      <c r="MPN305" s="97"/>
      <c r="MPO305" s="97"/>
      <c r="MPP305" s="97"/>
      <c r="MPQ305" s="97"/>
      <c r="MPR305" s="97"/>
      <c r="MPS305" s="97"/>
      <c r="MPT305" s="97"/>
      <c r="MPU305" s="97"/>
      <c r="MPV305" s="97"/>
      <c r="MPW305" s="97"/>
      <c r="MPX305" s="97"/>
      <c r="MPY305" s="97"/>
      <c r="MPZ305" s="97"/>
      <c r="MQA305" s="97"/>
      <c r="MQB305" s="97"/>
      <c r="MQC305" s="97"/>
      <c r="MQD305" s="97"/>
      <c r="MQE305" s="97"/>
      <c r="MQF305" s="97"/>
      <c r="MQG305" s="97"/>
      <c r="MQH305" s="97"/>
      <c r="MQI305" s="97"/>
      <c r="MQJ305" s="97"/>
      <c r="MQK305" s="97"/>
      <c r="MQL305" s="97"/>
      <c r="MQM305" s="97"/>
      <c r="MQN305" s="97"/>
      <c r="MQO305" s="97"/>
      <c r="MQP305" s="97"/>
      <c r="MQQ305" s="97"/>
      <c r="MQR305" s="97"/>
      <c r="MQS305" s="97"/>
      <c r="MQT305" s="97"/>
      <c r="MQU305" s="97"/>
      <c r="MQV305" s="97"/>
      <c r="MQW305" s="97"/>
      <c r="MQX305" s="97"/>
      <c r="MQY305" s="97"/>
      <c r="MQZ305" s="97"/>
      <c r="MRA305" s="97"/>
      <c r="MRB305" s="97"/>
      <c r="MRC305" s="97"/>
      <c r="MRD305" s="97"/>
      <c r="MRE305" s="97"/>
      <c r="MRF305" s="97"/>
      <c r="MRG305" s="97"/>
      <c r="MRH305" s="97"/>
      <c r="MRI305" s="97"/>
      <c r="MRJ305" s="97"/>
      <c r="MRK305" s="97"/>
      <c r="MRL305" s="97"/>
      <c r="MRM305" s="97"/>
      <c r="MRN305" s="97"/>
      <c r="MRO305" s="97"/>
      <c r="MRP305" s="97"/>
      <c r="MRQ305" s="97"/>
      <c r="MRR305" s="97"/>
      <c r="MRS305" s="97"/>
      <c r="MRT305" s="97"/>
      <c r="MRU305" s="97"/>
      <c r="MRV305" s="97"/>
      <c r="MRW305" s="97"/>
      <c r="MRX305" s="97"/>
      <c r="MRY305" s="97"/>
      <c r="MRZ305" s="97"/>
      <c r="MSA305" s="97"/>
      <c r="MSB305" s="97"/>
      <c r="MSC305" s="97"/>
      <c r="MSD305" s="97"/>
      <c r="MSE305" s="97"/>
      <c r="MSF305" s="97"/>
      <c r="MSG305" s="97"/>
      <c r="MSH305" s="97"/>
      <c r="MSI305" s="97"/>
      <c r="MSJ305" s="97"/>
      <c r="MSK305" s="97"/>
      <c r="MSL305" s="97"/>
      <c r="MSM305" s="97"/>
      <c r="MSN305" s="97"/>
      <c r="MSO305" s="97"/>
      <c r="MSP305" s="97"/>
      <c r="MSQ305" s="97"/>
      <c r="MSR305" s="97"/>
      <c r="MSS305" s="97"/>
      <c r="MST305" s="97"/>
      <c r="MSU305" s="97"/>
      <c r="MSV305" s="97"/>
      <c r="MSW305" s="97"/>
      <c r="MSX305" s="97"/>
      <c r="MSY305" s="97"/>
      <c r="MSZ305" s="97"/>
      <c r="MTA305" s="97"/>
      <c r="MTB305" s="97"/>
      <c r="MTC305" s="97"/>
      <c r="MTD305" s="97"/>
      <c r="MTE305" s="97"/>
      <c r="MTF305" s="97"/>
      <c r="MTG305" s="97"/>
      <c r="MTH305" s="97"/>
      <c r="MTI305" s="97"/>
      <c r="MTJ305" s="97"/>
      <c r="MTK305" s="97"/>
      <c r="MTL305" s="97"/>
      <c r="MTM305" s="97"/>
      <c r="MTN305" s="97"/>
      <c r="MTO305" s="97"/>
      <c r="MTP305" s="97"/>
      <c r="MTQ305" s="97"/>
      <c r="MTR305" s="97"/>
      <c r="MTS305" s="97"/>
      <c r="MTT305" s="97"/>
      <c r="MTU305" s="97"/>
      <c r="MTV305" s="97"/>
      <c r="MTW305" s="97"/>
      <c r="MTX305" s="97"/>
      <c r="MTY305" s="97"/>
      <c r="MTZ305" s="97"/>
      <c r="MUA305" s="97"/>
      <c r="MUB305" s="97"/>
      <c r="MUC305" s="97"/>
      <c r="MUD305" s="97"/>
      <c r="MUE305" s="97"/>
      <c r="MUF305" s="97"/>
      <c r="MUG305" s="97"/>
      <c r="MUH305" s="97"/>
      <c r="MUI305" s="97"/>
      <c r="MUJ305" s="97"/>
      <c r="MUK305" s="97"/>
      <c r="MUL305" s="97"/>
      <c r="MUM305" s="97"/>
      <c r="MUN305" s="97"/>
      <c r="MUO305" s="97"/>
      <c r="MUP305" s="97"/>
      <c r="MUQ305" s="97"/>
      <c r="MUR305" s="97"/>
      <c r="MUS305" s="97"/>
      <c r="MUT305" s="97"/>
      <c r="MUU305" s="97"/>
      <c r="MUV305" s="97"/>
      <c r="MUW305" s="97"/>
      <c r="MUX305" s="97"/>
      <c r="MUY305" s="97"/>
      <c r="MUZ305" s="97"/>
      <c r="MVA305" s="97"/>
      <c r="MVB305" s="97"/>
      <c r="MVC305" s="97"/>
      <c r="MVD305" s="97"/>
      <c r="MVE305" s="97"/>
      <c r="MVF305" s="97"/>
      <c r="MVG305" s="97"/>
      <c r="MVH305" s="97"/>
      <c r="MVI305" s="97"/>
      <c r="MVJ305" s="97"/>
      <c r="MVK305" s="97"/>
      <c r="MVL305" s="97"/>
      <c r="MVM305" s="97"/>
      <c r="MVN305" s="97"/>
      <c r="MVO305" s="97"/>
      <c r="MVP305" s="97"/>
      <c r="MVQ305" s="97"/>
      <c r="MVR305" s="97"/>
      <c r="MVS305" s="97"/>
      <c r="MVT305" s="97"/>
      <c r="MVU305" s="97"/>
      <c r="MVV305" s="97"/>
      <c r="MVW305" s="97"/>
      <c r="MVX305" s="97"/>
      <c r="MVY305" s="97"/>
      <c r="MVZ305" s="97"/>
      <c r="MWA305" s="97"/>
      <c r="MWB305" s="97"/>
      <c r="MWC305" s="97"/>
      <c r="MWD305" s="97"/>
      <c r="MWE305" s="97"/>
      <c r="MWF305" s="97"/>
      <c r="MWG305" s="97"/>
      <c r="MWH305" s="97"/>
      <c r="MWI305" s="97"/>
      <c r="MWJ305" s="97"/>
      <c r="MWK305" s="97"/>
      <c r="MWL305" s="97"/>
      <c r="MWM305" s="97"/>
      <c r="MWN305" s="97"/>
      <c r="MWO305" s="97"/>
      <c r="MWP305" s="97"/>
      <c r="MWQ305" s="97"/>
      <c r="MWR305" s="97"/>
      <c r="MWS305" s="97"/>
      <c r="MWT305" s="97"/>
      <c r="MWU305" s="97"/>
      <c r="MWV305" s="97"/>
      <c r="MWW305" s="97"/>
      <c r="MWX305" s="97"/>
      <c r="MWY305" s="97"/>
      <c r="MWZ305" s="97"/>
      <c r="MXA305" s="97"/>
      <c r="MXB305" s="97"/>
      <c r="MXC305" s="97"/>
      <c r="MXD305" s="97"/>
      <c r="MXE305" s="97"/>
      <c r="MXF305" s="97"/>
      <c r="MXG305" s="97"/>
      <c r="MXH305" s="97"/>
      <c r="MXI305" s="97"/>
      <c r="MXJ305" s="97"/>
      <c r="MXK305" s="97"/>
      <c r="MXL305" s="97"/>
      <c r="MXM305" s="97"/>
      <c r="MXN305" s="97"/>
      <c r="MXO305" s="97"/>
      <c r="MXP305" s="97"/>
      <c r="MXQ305" s="97"/>
      <c r="MXR305" s="97"/>
      <c r="MXS305" s="97"/>
      <c r="MXT305" s="97"/>
      <c r="MXU305" s="97"/>
      <c r="MXV305" s="97"/>
      <c r="MXW305" s="97"/>
      <c r="MXX305" s="97"/>
      <c r="MXY305" s="97"/>
      <c r="MXZ305" s="97"/>
      <c r="MYA305" s="97"/>
      <c r="MYB305" s="97"/>
      <c r="MYC305" s="97"/>
      <c r="MYD305" s="97"/>
      <c r="MYE305" s="97"/>
      <c r="MYF305" s="97"/>
      <c r="MYG305" s="97"/>
      <c r="MYH305" s="97"/>
      <c r="MYI305" s="97"/>
      <c r="MYJ305" s="97"/>
      <c r="MYK305" s="97"/>
      <c r="MYL305" s="97"/>
      <c r="MYM305" s="97"/>
      <c r="MYN305" s="97"/>
      <c r="MYO305" s="97"/>
      <c r="MYP305" s="97"/>
      <c r="MYQ305" s="97"/>
      <c r="MYR305" s="97"/>
      <c r="MYS305" s="97"/>
      <c r="MYT305" s="97"/>
      <c r="MYU305" s="97"/>
      <c r="MYV305" s="97"/>
      <c r="MYW305" s="97"/>
      <c r="MYX305" s="97"/>
      <c r="MYY305" s="97"/>
      <c r="MYZ305" s="97"/>
      <c r="MZA305" s="97"/>
      <c r="MZB305" s="97"/>
      <c r="MZC305" s="97"/>
      <c r="MZD305" s="97"/>
      <c r="MZE305" s="97"/>
      <c r="MZF305" s="97"/>
      <c r="MZG305" s="97"/>
      <c r="MZH305" s="97"/>
      <c r="MZI305" s="97"/>
      <c r="MZJ305" s="97"/>
      <c r="MZK305" s="97"/>
      <c r="MZL305" s="97"/>
      <c r="MZM305" s="97"/>
      <c r="MZN305" s="97"/>
      <c r="MZO305" s="97"/>
      <c r="MZP305" s="97"/>
      <c r="MZQ305" s="97"/>
      <c r="MZR305" s="97"/>
      <c r="MZS305" s="97"/>
      <c r="MZT305" s="97"/>
      <c r="MZU305" s="97"/>
      <c r="MZV305" s="97"/>
      <c r="MZW305" s="97"/>
      <c r="MZX305" s="97"/>
      <c r="MZY305" s="97"/>
      <c r="MZZ305" s="97"/>
      <c r="NAA305" s="97"/>
      <c r="NAB305" s="97"/>
      <c r="NAC305" s="97"/>
      <c r="NAD305" s="97"/>
      <c r="NAE305" s="97"/>
      <c r="NAF305" s="97"/>
      <c r="NAG305" s="97"/>
      <c r="NAH305" s="97"/>
      <c r="NAI305" s="97"/>
      <c r="NAJ305" s="97"/>
      <c r="NAK305" s="97"/>
      <c r="NAL305" s="97"/>
      <c r="NAM305" s="97"/>
      <c r="NAN305" s="97"/>
      <c r="NAO305" s="97"/>
      <c r="NAP305" s="97"/>
      <c r="NAQ305" s="97"/>
      <c r="NAR305" s="97"/>
      <c r="NAS305" s="97"/>
      <c r="NAT305" s="97"/>
      <c r="NAU305" s="97"/>
      <c r="NAV305" s="97"/>
      <c r="NAW305" s="97"/>
      <c r="NAX305" s="97"/>
      <c r="NAY305" s="97"/>
      <c r="NAZ305" s="97"/>
      <c r="NBA305" s="97"/>
      <c r="NBB305" s="97"/>
      <c r="NBC305" s="97"/>
      <c r="NBD305" s="97"/>
      <c r="NBE305" s="97"/>
      <c r="NBF305" s="97"/>
      <c r="NBG305" s="97"/>
      <c r="NBH305" s="97"/>
      <c r="NBI305" s="97"/>
      <c r="NBJ305" s="97"/>
      <c r="NBK305" s="97"/>
      <c r="NBL305" s="97"/>
      <c r="NBM305" s="97"/>
      <c r="NBN305" s="97"/>
      <c r="NBO305" s="97"/>
      <c r="NBP305" s="97"/>
      <c r="NBQ305" s="97"/>
      <c r="NBR305" s="97"/>
      <c r="NBS305" s="97"/>
      <c r="NBT305" s="97"/>
      <c r="NBU305" s="97"/>
      <c r="NBV305" s="97"/>
      <c r="NBW305" s="97"/>
      <c r="NBX305" s="97"/>
      <c r="NBY305" s="97"/>
      <c r="NBZ305" s="97"/>
      <c r="NCA305" s="97"/>
      <c r="NCB305" s="97"/>
      <c r="NCC305" s="97"/>
      <c r="NCD305" s="97"/>
      <c r="NCE305" s="97"/>
      <c r="NCF305" s="97"/>
      <c r="NCG305" s="97"/>
      <c r="NCH305" s="97"/>
      <c r="NCI305" s="97"/>
      <c r="NCJ305" s="97"/>
      <c r="NCK305" s="97"/>
      <c r="NCL305" s="97"/>
      <c r="NCM305" s="97"/>
      <c r="NCN305" s="97"/>
      <c r="NCO305" s="97"/>
      <c r="NCP305" s="97"/>
      <c r="NCQ305" s="97"/>
      <c r="NCR305" s="97"/>
      <c r="NCS305" s="97"/>
      <c r="NCT305" s="97"/>
      <c r="NCU305" s="97"/>
      <c r="NCV305" s="97"/>
      <c r="NCW305" s="97"/>
      <c r="NCX305" s="97"/>
      <c r="NCY305" s="97"/>
      <c r="NCZ305" s="97"/>
      <c r="NDA305" s="97"/>
      <c r="NDB305" s="97"/>
      <c r="NDC305" s="97"/>
      <c r="NDD305" s="97"/>
      <c r="NDE305" s="97"/>
      <c r="NDF305" s="97"/>
      <c r="NDG305" s="97"/>
      <c r="NDH305" s="97"/>
      <c r="NDI305" s="97"/>
      <c r="NDJ305" s="97"/>
      <c r="NDK305" s="97"/>
      <c r="NDL305" s="97"/>
      <c r="NDM305" s="97"/>
      <c r="NDN305" s="97"/>
      <c r="NDO305" s="97"/>
      <c r="NDP305" s="97"/>
      <c r="NDQ305" s="97"/>
      <c r="NDR305" s="97"/>
      <c r="NDS305" s="97"/>
      <c r="NDT305" s="97"/>
      <c r="NDU305" s="97"/>
      <c r="NDV305" s="97"/>
      <c r="NDW305" s="97"/>
      <c r="NDX305" s="97"/>
      <c r="NDY305" s="97"/>
      <c r="NDZ305" s="97"/>
      <c r="NEA305" s="97"/>
      <c r="NEB305" s="97"/>
      <c r="NEC305" s="97"/>
      <c r="NED305" s="97"/>
      <c r="NEE305" s="97"/>
      <c r="NEF305" s="97"/>
      <c r="NEG305" s="97"/>
      <c r="NEH305" s="97"/>
      <c r="NEI305" s="97"/>
      <c r="NEJ305" s="97"/>
      <c r="NEK305" s="97"/>
      <c r="NEL305" s="97"/>
      <c r="NEM305" s="97"/>
      <c r="NEN305" s="97"/>
      <c r="NEO305" s="97"/>
      <c r="NEP305" s="97"/>
      <c r="NEQ305" s="97"/>
      <c r="NER305" s="97"/>
      <c r="NES305" s="97"/>
      <c r="NET305" s="97"/>
      <c r="NEU305" s="97"/>
      <c r="NEV305" s="97"/>
      <c r="NEW305" s="97"/>
      <c r="NEX305" s="97"/>
      <c r="NEY305" s="97"/>
      <c r="NEZ305" s="97"/>
      <c r="NFA305" s="97"/>
      <c r="NFB305" s="97"/>
      <c r="NFC305" s="97"/>
      <c r="NFD305" s="97"/>
      <c r="NFE305" s="97"/>
      <c r="NFF305" s="97"/>
      <c r="NFG305" s="97"/>
      <c r="NFH305" s="97"/>
      <c r="NFI305" s="97"/>
      <c r="NFJ305" s="97"/>
      <c r="NFK305" s="97"/>
      <c r="NFL305" s="97"/>
      <c r="NFM305" s="97"/>
      <c r="NFN305" s="97"/>
      <c r="NFO305" s="97"/>
      <c r="NFP305" s="97"/>
      <c r="NFQ305" s="97"/>
      <c r="NFR305" s="97"/>
      <c r="NFS305" s="97"/>
      <c r="NFT305" s="97"/>
      <c r="NFU305" s="97"/>
      <c r="NFV305" s="97"/>
      <c r="NFW305" s="97"/>
      <c r="NFX305" s="97"/>
      <c r="NFY305" s="97"/>
      <c r="NFZ305" s="97"/>
      <c r="NGA305" s="97"/>
      <c r="NGB305" s="97"/>
      <c r="NGC305" s="97"/>
      <c r="NGD305" s="97"/>
      <c r="NGE305" s="97"/>
      <c r="NGF305" s="97"/>
      <c r="NGG305" s="97"/>
      <c r="NGH305" s="97"/>
      <c r="NGI305" s="97"/>
      <c r="NGJ305" s="97"/>
      <c r="NGK305" s="97"/>
      <c r="NGL305" s="97"/>
      <c r="NGM305" s="97"/>
      <c r="NGN305" s="97"/>
      <c r="NGO305" s="97"/>
      <c r="NGP305" s="97"/>
      <c r="NGQ305" s="97"/>
      <c r="NGR305" s="97"/>
      <c r="NGS305" s="97"/>
      <c r="NGT305" s="97"/>
      <c r="NGU305" s="97"/>
      <c r="NGV305" s="97"/>
      <c r="NGW305" s="97"/>
      <c r="NGX305" s="97"/>
      <c r="NGY305" s="97"/>
      <c r="NGZ305" s="97"/>
      <c r="NHA305" s="97"/>
      <c r="NHB305" s="97"/>
      <c r="NHC305" s="97"/>
      <c r="NHD305" s="97"/>
      <c r="NHE305" s="97"/>
      <c r="NHF305" s="97"/>
      <c r="NHG305" s="97"/>
      <c r="NHH305" s="97"/>
      <c r="NHI305" s="97"/>
      <c r="NHJ305" s="97"/>
      <c r="NHK305" s="97"/>
      <c r="NHL305" s="97"/>
      <c r="NHM305" s="97"/>
      <c r="NHN305" s="97"/>
      <c r="NHO305" s="97"/>
      <c r="NHP305" s="97"/>
      <c r="NHQ305" s="97"/>
      <c r="NHR305" s="97"/>
      <c r="NHS305" s="97"/>
      <c r="NHT305" s="97"/>
      <c r="NHU305" s="97"/>
      <c r="NHV305" s="97"/>
      <c r="NHW305" s="97"/>
      <c r="NHX305" s="97"/>
      <c r="NHY305" s="97"/>
      <c r="NHZ305" s="97"/>
      <c r="NIA305" s="97"/>
      <c r="NIB305" s="97"/>
      <c r="NIC305" s="97"/>
      <c r="NID305" s="97"/>
      <c r="NIE305" s="97"/>
      <c r="NIF305" s="97"/>
      <c r="NIG305" s="97"/>
      <c r="NIH305" s="97"/>
      <c r="NII305" s="97"/>
      <c r="NIJ305" s="97"/>
      <c r="NIK305" s="97"/>
      <c r="NIL305" s="97"/>
      <c r="NIM305" s="97"/>
      <c r="NIN305" s="97"/>
      <c r="NIO305" s="97"/>
      <c r="NIP305" s="97"/>
      <c r="NIQ305" s="97"/>
      <c r="NIR305" s="97"/>
      <c r="NIS305" s="97"/>
      <c r="NIT305" s="97"/>
      <c r="NIU305" s="97"/>
      <c r="NIV305" s="97"/>
      <c r="NIW305" s="97"/>
      <c r="NIX305" s="97"/>
      <c r="NIY305" s="97"/>
      <c r="NIZ305" s="97"/>
      <c r="NJA305" s="97"/>
      <c r="NJB305" s="97"/>
      <c r="NJC305" s="97"/>
      <c r="NJD305" s="97"/>
      <c r="NJE305" s="97"/>
      <c r="NJF305" s="97"/>
      <c r="NJG305" s="97"/>
      <c r="NJH305" s="97"/>
      <c r="NJI305" s="97"/>
      <c r="NJJ305" s="97"/>
      <c r="NJK305" s="97"/>
      <c r="NJL305" s="97"/>
      <c r="NJM305" s="97"/>
      <c r="NJN305" s="97"/>
      <c r="NJO305" s="97"/>
      <c r="NJP305" s="97"/>
      <c r="NJQ305" s="97"/>
      <c r="NJR305" s="97"/>
      <c r="NJS305" s="97"/>
      <c r="NJT305" s="97"/>
      <c r="NJU305" s="97"/>
      <c r="NJV305" s="97"/>
      <c r="NJW305" s="97"/>
      <c r="NJX305" s="97"/>
      <c r="NJY305" s="97"/>
      <c r="NJZ305" s="97"/>
      <c r="NKA305" s="97"/>
      <c r="NKB305" s="97"/>
      <c r="NKC305" s="97"/>
      <c r="NKD305" s="97"/>
      <c r="NKE305" s="97"/>
      <c r="NKF305" s="97"/>
      <c r="NKG305" s="97"/>
      <c r="NKH305" s="97"/>
      <c r="NKI305" s="97"/>
      <c r="NKJ305" s="97"/>
      <c r="NKK305" s="97"/>
      <c r="NKL305" s="97"/>
      <c r="NKM305" s="97"/>
      <c r="NKN305" s="97"/>
      <c r="NKO305" s="97"/>
      <c r="NKP305" s="97"/>
      <c r="NKQ305" s="97"/>
      <c r="NKR305" s="97"/>
      <c r="NKS305" s="97"/>
      <c r="NKT305" s="97"/>
      <c r="NKU305" s="97"/>
      <c r="NKV305" s="97"/>
      <c r="NKW305" s="97"/>
      <c r="NKX305" s="97"/>
      <c r="NKY305" s="97"/>
      <c r="NKZ305" s="97"/>
      <c r="NLA305" s="97"/>
      <c r="NLB305" s="97"/>
      <c r="NLC305" s="97"/>
      <c r="NLD305" s="97"/>
      <c r="NLE305" s="97"/>
      <c r="NLF305" s="97"/>
      <c r="NLG305" s="97"/>
      <c r="NLH305" s="97"/>
      <c r="NLI305" s="97"/>
      <c r="NLJ305" s="97"/>
      <c r="NLK305" s="97"/>
      <c r="NLL305" s="97"/>
      <c r="NLM305" s="97"/>
      <c r="NLN305" s="97"/>
      <c r="NLO305" s="97"/>
      <c r="NLP305" s="97"/>
      <c r="NLQ305" s="97"/>
      <c r="NLR305" s="97"/>
      <c r="NLS305" s="97"/>
      <c r="NLT305" s="97"/>
      <c r="NLU305" s="97"/>
      <c r="NLV305" s="97"/>
      <c r="NLW305" s="97"/>
      <c r="NLX305" s="97"/>
      <c r="NLY305" s="97"/>
      <c r="NLZ305" s="97"/>
      <c r="NMA305" s="97"/>
      <c r="NMB305" s="97"/>
      <c r="NMC305" s="97"/>
      <c r="NMD305" s="97"/>
      <c r="NME305" s="97"/>
      <c r="NMF305" s="97"/>
      <c r="NMG305" s="97"/>
      <c r="NMH305" s="97"/>
      <c r="NMI305" s="97"/>
      <c r="NMJ305" s="97"/>
      <c r="NMK305" s="97"/>
      <c r="NML305" s="97"/>
      <c r="NMM305" s="97"/>
      <c r="NMN305" s="97"/>
      <c r="NMO305" s="97"/>
      <c r="NMP305" s="97"/>
      <c r="NMQ305" s="97"/>
      <c r="NMR305" s="97"/>
      <c r="NMS305" s="97"/>
      <c r="NMT305" s="97"/>
      <c r="NMU305" s="97"/>
      <c r="NMV305" s="97"/>
      <c r="NMW305" s="97"/>
      <c r="NMX305" s="97"/>
      <c r="NMY305" s="97"/>
      <c r="NMZ305" s="97"/>
      <c r="NNA305" s="97"/>
      <c r="NNB305" s="97"/>
      <c r="NNC305" s="97"/>
      <c r="NND305" s="97"/>
      <c r="NNE305" s="97"/>
      <c r="NNF305" s="97"/>
      <c r="NNG305" s="97"/>
      <c r="NNH305" s="97"/>
      <c r="NNI305" s="97"/>
      <c r="NNJ305" s="97"/>
      <c r="NNK305" s="97"/>
      <c r="NNL305" s="97"/>
      <c r="NNM305" s="97"/>
      <c r="NNN305" s="97"/>
      <c r="NNO305" s="97"/>
      <c r="NNP305" s="97"/>
      <c r="NNQ305" s="97"/>
      <c r="NNR305" s="97"/>
      <c r="NNS305" s="97"/>
      <c r="NNT305" s="97"/>
      <c r="NNU305" s="97"/>
      <c r="NNV305" s="97"/>
      <c r="NNW305" s="97"/>
      <c r="NNX305" s="97"/>
      <c r="NNY305" s="97"/>
      <c r="NNZ305" s="97"/>
      <c r="NOA305" s="97"/>
      <c r="NOB305" s="97"/>
      <c r="NOC305" s="97"/>
      <c r="NOD305" s="97"/>
      <c r="NOE305" s="97"/>
      <c r="NOF305" s="97"/>
      <c r="NOG305" s="97"/>
      <c r="NOH305" s="97"/>
      <c r="NOI305" s="97"/>
      <c r="NOJ305" s="97"/>
      <c r="NOK305" s="97"/>
      <c r="NOL305" s="97"/>
      <c r="NOM305" s="97"/>
      <c r="NON305" s="97"/>
      <c r="NOO305" s="97"/>
      <c r="NOP305" s="97"/>
      <c r="NOQ305" s="97"/>
      <c r="NOR305" s="97"/>
      <c r="NOS305" s="97"/>
      <c r="NOT305" s="97"/>
      <c r="NOU305" s="97"/>
      <c r="NOV305" s="97"/>
      <c r="NOW305" s="97"/>
      <c r="NOX305" s="97"/>
      <c r="NOY305" s="97"/>
      <c r="NOZ305" s="97"/>
      <c r="NPA305" s="97"/>
      <c r="NPB305" s="97"/>
      <c r="NPC305" s="97"/>
      <c r="NPD305" s="97"/>
      <c r="NPE305" s="97"/>
      <c r="NPF305" s="97"/>
      <c r="NPG305" s="97"/>
      <c r="NPH305" s="97"/>
      <c r="NPI305" s="97"/>
      <c r="NPJ305" s="97"/>
      <c r="NPK305" s="97"/>
      <c r="NPL305" s="97"/>
      <c r="NPM305" s="97"/>
      <c r="NPN305" s="97"/>
      <c r="NPO305" s="97"/>
      <c r="NPP305" s="97"/>
      <c r="NPQ305" s="97"/>
      <c r="NPR305" s="97"/>
      <c r="NPS305" s="97"/>
      <c r="NPT305" s="97"/>
      <c r="NPU305" s="97"/>
      <c r="NPV305" s="97"/>
      <c r="NPW305" s="97"/>
      <c r="NPX305" s="97"/>
      <c r="NPY305" s="97"/>
      <c r="NPZ305" s="97"/>
      <c r="NQA305" s="97"/>
      <c r="NQB305" s="97"/>
      <c r="NQC305" s="97"/>
      <c r="NQD305" s="97"/>
      <c r="NQE305" s="97"/>
      <c r="NQF305" s="97"/>
      <c r="NQG305" s="97"/>
      <c r="NQH305" s="97"/>
      <c r="NQI305" s="97"/>
      <c r="NQJ305" s="97"/>
      <c r="NQK305" s="97"/>
      <c r="NQL305" s="97"/>
      <c r="NQM305" s="97"/>
      <c r="NQN305" s="97"/>
      <c r="NQO305" s="97"/>
      <c r="NQP305" s="97"/>
      <c r="NQQ305" s="97"/>
      <c r="NQR305" s="97"/>
      <c r="NQS305" s="97"/>
      <c r="NQT305" s="97"/>
      <c r="NQU305" s="97"/>
      <c r="NQV305" s="97"/>
      <c r="NQW305" s="97"/>
      <c r="NQX305" s="97"/>
      <c r="NQY305" s="97"/>
      <c r="NQZ305" s="97"/>
      <c r="NRA305" s="97"/>
      <c r="NRB305" s="97"/>
      <c r="NRC305" s="97"/>
      <c r="NRD305" s="97"/>
      <c r="NRE305" s="97"/>
      <c r="NRF305" s="97"/>
      <c r="NRG305" s="97"/>
      <c r="NRH305" s="97"/>
      <c r="NRI305" s="97"/>
      <c r="NRJ305" s="97"/>
      <c r="NRK305" s="97"/>
      <c r="NRL305" s="97"/>
      <c r="NRM305" s="97"/>
      <c r="NRN305" s="97"/>
      <c r="NRO305" s="97"/>
      <c r="NRP305" s="97"/>
      <c r="NRQ305" s="97"/>
      <c r="NRR305" s="97"/>
      <c r="NRS305" s="97"/>
      <c r="NRT305" s="97"/>
      <c r="NRU305" s="97"/>
      <c r="NRV305" s="97"/>
      <c r="NRW305" s="97"/>
      <c r="NRX305" s="97"/>
      <c r="NRY305" s="97"/>
      <c r="NRZ305" s="97"/>
      <c r="NSA305" s="97"/>
      <c r="NSB305" s="97"/>
      <c r="NSC305" s="97"/>
      <c r="NSD305" s="97"/>
      <c r="NSE305" s="97"/>
      <c r="NSF305" s="97"/>
      <c r="NSG305" s="97"/>
      <c r="NSH305" s="97"/>
      <c r="NSI305" s="97"/>
      <c r="NSJ305" s="97"/>
      <c r="NSK305" s="97"/>
      <c r="NSL305" s="97"/>
      <c r="NSM305" s="97"/>
      <c r="NSN305" s="97"/>
      <c r="NSO305" s="97"/>
      <c r="NSP305" s="97"/>
      <c r="NSQ305" s="97"/>
      <c r="NSR305" s="97"/>
      <c r="NSS305" s="97"/>
      <c r="NST305" s="97"/>
      <c r="NSU305" s="97"/>
      <c r="NSV305" s="97"/>
      <c r="NSW305" s="97"/>
      <c r="NSX305" s="97"/>
      <c r="NSY305" s="97"/>
      <c r="NSZ305" s="97"/>
      <c r="NTA305" s="97"/>
      <c r="NTB305" s="97"/>
      <c r="NTC305" s="97"/>
      <c r="NTD305" s="97"/>
      <c r="NTE305" s="97"/>
      <c r="NTF305" s="97"/>
      <c r="NTG305" s="97"/>
      <c r="NTH305" s="97"/>
      <c r="NTI305" s="97"/>
      <c r="NTJ305" s="97"/>
      <c r="NTK305" s="97"/>
      <c r="NTL305" s="97"/>
      <c r="NTM305" s="97"/>
      <c r="NTN305" s="97"/>
      <c r="NTO305" s="97"/>
      <c r="NTP305" s="97"/>
      <c r="NTQ305" s="97"/>
      <c r="NTR305" s="97"/>
      <c r="NTS305" s="97"/>
      <c r="NTT305" s="97"/>
      <c r="NTU305" s="97"/>
      <c r="NTV305" s="97"/>
      <c r="NTW305" s="97"/>
      <c r="NTX305" s="97"/>
      <c r="NTY305" s="97"/>
      <c r="NTZ305" s="97"/>
      <c r="NUA305" s="97"/>
      <c r="NUB305" s="97"/>
      <c r="NUC305" s="97"/>
      <c r="NUD305" s="97"/>
      <c r="NUE305" s="97"/>
      <c r="NUF305" s="97"/>
      <c r="NUG305" s="97"/>
      <c r="NUH305" s="97"/>
      <c r="NUI305" s="97"/>
      <c r="NUJ305" s="97"/>
      <c r="NUK305" s="97"/>
      <c r="NUL305" s="97"/>
      <c r="NUM305" s="97"/>
      <c r="NUN305" s="97"/>
      <c r="NUO305" s="97"/>
      <c r="NUP305" s="97"/>
      <c r="NUQ305" s="97"/>
      <c r="NUR305" s="97"/>
      <c r="NUS305" s="97"/>
      <c r="NUT305" s="97"/>
      <c r="NUU305" s="97"/>
      <c r="NUV305" s="97"/>
      <c r="NUW305" s="97"/>
      <c r="NUX305" s="97"/>
      <c r="NUY305" s="97"/>
      <c r="NUZ305" s="97"/>
      <c r="NVA305" s="97"/>
      <c r="NVB305" s="97"/>
      <c r="NVC305" s="97"/>
      <c r="NVD305" s="97"/>
      <c r="NVE305" s="97"/>
      <c r="NVF305" s="97"/>
      <c r="NVG305" s="97"/>
      <c r="NVH305" s="97"/>
      <c r="NVI305" s="97"/>
      <c r="NVJ305" s="97"/>
      <c r="NVK305" s="97"/>
      <c r="NVL305" s="97"/>
      <c r="NVM305" s="97"/>
      <c r="NVN305" s="97"/>
      <c r="NVO305" s="97"/>
      <c r="NVP305" s="97"/>
      <c r="NVQ305" s="97"/>
      <c r="NVR305" s="97"/>
      <c r="NVS305" s="97"/>
      <c r="NVT305" s="97"/>
      <c r="NVU305" s="97"/>
      <c r="NVV305" s="97"/>
      <c r="NVW305" s="97"/>
      <c r="NVX305" s="97"/>
      <c r="NVY305" s="97"/>
      <c r="NVZ305" s="97"/>
      <c r="NWA305" s="97"/>
      <c r="NWB305" s="97"/>
      <c r="NWC305" s="97"/>
      <c r="NWD305" s="97"/>
      <c r="NWE305" s="97"/>
      <c r="NWF305" s="97"/>
      <c r="NWG305" s="97"/>
      <c r="NWH305" s="97"/>
      <c r="NWI305" s="97"/>
      <c r="NWJ305" s="97"/>
      <c r="NWK305" s="97"/>
      <c r="NWL305" s="97"/>
      <c r="NWM305" s="97"/>
      <c r="NWN305" s="97"/>
      <c r="NWO305" s="97"/>
      <c r="NWP305" s="97"/>
      <c r="NWQ305" s="97"/>
      <c r="NWR305" s="97"/>
      <c r="NWS305" s="97"/>
      <c r="NWT305" s="97"/>
      <c r="NWU305" s="97"/>
      <c r="NWV305" s="97"/>
      <c r="NWW305" s="97"/>
      <c r="NWX305" s="97"/>
      <c r="NWY305" s="97"/>
      <c r="NWZ305" s="97"/>
      <c r="NXA305" s="97"/>
      <c r="NXB305" s="97"/>
      <c r="NXC305" s="97"/>
      <c r="NXD305" s="97"/>
      <c r="NXE305" s="97"/>
      <c r="NXF305" s="97"/>
      <c r="NXG305" s="97"/>
      <c r="NXH305" s="97"/>
      <c r="NXI305" s="97"/>
      <c r="NXJ305" s="97"/>
      <c r="NXK305" s="97"/>
      <c r="NXL305" s="97"/>
      <c r="NXM305" s="97"/>
      <c r="NXN305" s="97"/>
      <c r="NXO305" s="97"/>
      <c r="NXP305" s="97"/>
      <c r="NXQ305" s="97"/>
      <c r="NXR305" s="97"/>
      <c r="NXS305" s="97"/>
      <c r="NXT305" s="97"/>
      <c r="NXU305" s="97"/>
      <c r="NXV305" s="97"/>
      <c r="NXW305" s="97"/>
      <c r="NXX305" s="97"/>
      <c r="NXY305" s="97"/>
      <c r="NXZ305" s="97"/>
      <c r="NYA305" s="97"/>
      <c r="NYB305" s="97"/>
      <c r="NYC305" s="97"/>
      <c r="NYD305" s="97"/>
      <c r="NYE305" s="97"/>
      <c r="NYF305" s="97"/>
      <c r="NYG305" s="97"/>
      <c r="NYH305" s="97"/>
      <c r="NYI305" s="97"/>
      <c r="NYJ305" s="97"/>
      <c r="NYK305" s="97"/>
      <c r="NYL305" s="97"/>
      <c r="NYM305" s="97"/>
      <c r="NYN305" s="97"/>
      <c r="NYO305" s="97"/>
      <c r="NYP305" s="97"/>
      <c r="NYQ305" s="97"/>
      <c r="NYR305" s="97"/>
      <c r="NYS305" s="97"/>
      <c r="NYT305" s="97"/>
      <c r="NYU305" s="97"/>
      <c r="NYV305" s="97"/>
      <c r="NYW305" s="97"/>
      <c r="NYX305" s="97"/>
      <c r="NYY305" s="97"/>
      <c r="NYZ305" s="97"/>
      <c r="NZA305" s="97"/>
      <c r="NZB305" s="97"/>
      <c r="NZC305" s="97"/>
      <c r="NZD305" s="97"/>
      <c r="NZE305" s="97"/>
      <c r="NZF305" s="97"/>
      <c r="NZG305" s="97"/>
      <c r="NZH305" s="97"/>
      <c r="NZI305" s="97"/>
      <c r="NZJ305" s="97"/>
      <c r="NZK305" s="97"/>
      <c r="NZL305" s="97"/>
      <c r="NZM305" s="97"/>
      <c r="NZN305" s="97"/>
      <c r="NZO305" s="97"/>
      <c r="NZP305" s="97"/>
      <c r="NZQ305" s="97"/>
      <c r="NZR305" s="97"/>
      <c r="NZS305" s="97"/>
      <c r="NZT305" s="97"/>
      <c r="NZU305" s="97"/>
      <c r="NZV305" s="97"/>
      <c r="NZW305" s="97"/>
      <c r="NZX305" s="97"/>
      <c r="NZY305" s="97"/>
      <c r="NZZ305" s="97"/>
      <c r="OAA305" s="97"/>
      <c r="OAB305" s="97"/>
      <c r="OAC305" s="97"/>
      <c r="OAD305" s="97"/>
      <c r="OAE305" s="97"/>
      <c r="OAF305" s="97"/>
      <c r="OAG305" s="97"/>
      <c r="OAH305" s="97"/>
      <c r="OAI305" s="97"/>
      <c r="OAJ305" s="97"/>
      <c r="OAK305" s="97"/>
      <c r="OAL305" s="97"/>
      <c r="OAM305" s="97"/>
      <c r="OAN305" s="97"/>
      <c r="OAO305" s="97"/>
      <c r="OAP305" s="97"/>
      <c r="OAQ305" s="97"/>
      <c r="OAR305" s="97"/>
      <c r="OAS305" s="97"/>
      <c r="OAT305" s="97"/>
      <c r="OAU305" s="97"/>
      <c r="OAV305" s="97"/>
      <c r="OAW305" s="97"/>
      <c r="OAX305" s="97"/>
      <c r="OAY305" s="97"/>
      <c r="OAZ305" s="97"/>
      <c r="OBA305" s="97"/>
      <c r="OBB305" s="97"/>
      <c r="OBC305" s="97"/>
      <c r="OBD305" s="97"/>
      <c r="OBE305" s="97"/>
      <c r="OBF305" s="97"/>
      <c r="OBG305" s="97"/>
      <c r="OBH305" s="97"/>
      <c r="OBI305" s="97"/>
      <c r="OBJ305" s="97"/>
      <c r="OBK305" s="97"/>
      <c r="OBL305" s="97"/>
      <c r="OBM305" s="97"/>
      <c r="OBN305" s="97"/>
      <c r="OBO305" s="97"/>
      <c r="OBP305" s="97"/>
      <c r="OBQ305" s="97"/>
      <c r="OBR305" s="97"/>
      <c r="OBS305" s="97"/>
      <c r="OBT305" s="97"/>
      <c r="OBU305" s="97"/>
      <c r="OBV305" s="97"/>
      <c r="OBW305" s="97"/>
      <c r="OBX305" s="97"/>
      <c r="OBY305" s="97"/>
      <c r="OBZ305" s="97"/>
      <c r="OCA305" s="97"/>
      <c r="OCB305" s="97"/>
      <c r="OCC305" s="97"/>
      <c r="OCD305" s="97"/>
      <c r="OCE305" s="97"/>
      <c r="OCF305" s="97"/>
      <c r="OCG305" s="97"/>
      <c r="OCH305" s="97"/>
      <c r="OCI305" s="97"/>
      <c r="OCJ305" s="97"/>
      <c r="OCK305" s="97"/>
      <c r="OCL305" s="97"/>
      <c r="OCM305" s="97"/>
      <c r="OCN305" s="97"/>
      <c r="OCO305" s="97"/>
      <c r="OCP305" s="97"/>
      <c r="OCQ305" s="97"/>
      <c r="OCR305" s="97"/>
      <c r="OCS305" s="97"/>
      <c r="OCT305" s="97"/>
      <c r="OCU305" s="97"/>
      <c r="OCV305" s="97"/>
      <c r="OCW305" s="97"/>
      <c r="OCX305" s="97"/>
      <c r="OCY305" s="97"/>
      <c r="OCZ305" s="97"/>
      <c r="ODA305" s="97"/>
      <c r="ODB305" s="97"/>
      <c r="ODC305" s="97"/>
      <c r="ODD305" s="97"/>
      <c r="ODE305" s="97"/>
      <c r="ODF305" s="97"/>
      <c r="ODG305" s="97"/>
      <c r="ODH305" s="97"/>
      <c r="ODI305" s="97"/>
      <c r="ODJ305" s="97"/>
      <c r="ODK305" s="97"/>
      <c r="ODL305" s="97"/>
      <c r="ODM305" s="97"/>
      <c r="ODN305" s="97"/>
      <c r="ODO305" s="97"/>
      <c r="ODP305" s="97"/>
      <c r="ODQ305" s="97"/>
      <c r="ODR305" s="97"/>
      <c r="ODS305" s="97"/>
      <c r="ODT305" s="97"/>
      <c r="ODU305" s="97"/>
      <c r="ODV305" s="97"/>
      <c r="ODW305" s="97"/>
      <c r="ODX305" s="97"/>
      <c r="ODY305" s="97"/>
      <c r="ODZ305" s="97"/>
      <c r="OEA305" s="97"/>
      <c r="OEB305" s="97"/>
      <c r="OEC305" s="97"/>
      <c r="OED305" s="97"/>
      <c r="OEE305" s="97"/>
      <c r="OEF305" s="97"/>
      <c r="OEG305" s="97"/>
      <c r="OEH305" s="97"/>
      <c r="OEI305" s="97"/>
      <c r="OEJ305" s="97"/>
      <c r="OEK305" s="97"/>
      <c r="OEL305" s="97"/>
      <c r="OEM305" s="97"/>
      <c r="OEN305" s="97"/>
      <c r="OEO305" s="97"/>
      <c r="OEP305" s="97"/>
      <c r="OEQ305" s="97"/>
      <c r="OER305" s="97"/>
      <c r="OES305" s="97"/>
      <c r="OET305" s="97"/>
      <c r="OEU305" s="97"/>
      <c r="OEV305" s="97"/>
      <c r="OEW305" s="97"/>
      <c r="OEX305" s="97"/>
      <c r="OEY305" s="97"/>
      <c r="OEZ305" s="97"/>
      <c r="OFA305" s="97"/>
      <c r="OFB305" s="97"/>
      <c r="OFC305" s="97"/>
      <c r="OFD305" s="97"/>
      <c r="OFE305" s="97"/>
      <c r="OFF305" s="97"/>
      <c r="OFG305" s="97"/>
      <c r="OFH305" s="97"/>
      <c r="OFI305" s="97"/>
      <c r="OFJ305" s="97"/>
      <c r="OFK305" s="97"/>
      <c r="OFL305" s="97"/>
      <c r="OFM305" s="97"/>
      <c r="OFN305" s="97"/>
      <c r="OFO305" s="97"/>
      <c r="OFP305" s="97"/>
      <c r="OFQ305" s="97"/>
      <c r="OFR305" s="97"/>
      <c r="OFS305" s="97"/>
      <c r="OFT305" s="97"/>
      <c r="OFU305" s="97"/>
      <c r="OFV305" s="97"/>
      <c r="OFW305" s="97"/>
      <c r="OFX305" s="97"/>
      <c r="OFY305" s="97"/>
      <c r="OFZ305" s="97"/>
      <c r="OGA305" s="97"/>
      <c r="OGB305" s="97"/>
      <c r="OGC305" s="97"/>
      <c r="OGD305" s="97"/>
      <c r="OGE305" s="97"/>
      <c r="OGF305" s="97"/>
      <c r="OGG305" s="97"/>
      <c r="OGH305" s="97"/>
      <c r="OGI305" s="97"/>
      <c r="OGJ305" s="97"/>
      <c r="OGK305" s="97"/>
      <c r="OGL305" s="97"/>
      <c r="OGM305" s="97"/>
      <c r="OGN305" s="97"/>
      <c r="OGO305" s="97"/>
      <c r="OGP305" s="97"/>
      <c r="OGQ305" s="97"/>
      <c r="OGR305" s="97"/>
      <c r="OGS305" s="97"/>
      <c r="OGT305" s="97"/>
      <c r="OGU305" s="97"/>
      <c r="OGV305" s="97"/>
      <c r="OGW305" s="97"/>
      <c r="OGX305" s="97"/>
      <c r="OGY305" s="97"/>
      <c r="OGZ305" s="97"/>
      <c r="OHA305" s="97"/>
      <c r="OHB305" s="97"/>
      <c r="OHC305" s="97"/>
      <c r="OHD305" s="97"/>
      <c r="OHE305" s="97"/>
      <c r="OHF305" s="97"/>
      <c r="OHG305" s="97"/>
      <c r="OHH305" s="97"/>
      <c r="OHI305" s="97"/>
      <c r="OHJ305" s="97"/>
      <c r="OHK305" s="97"/>
      <c r="OHL305" s="97"/>
      <c r="OHM305" s="97"/>
      <c r="OHN305" s="97"/>
      <c r="OHO305" s="97"/>
      <c r="OHP305" s="97"/>
      <c r="OHQ305" s="97"/>
      <c r="OHR305" s="97"/>
      <c r="OHS305" s="97"/>
      <c r="OHT305" s="97"/>
      <c r="OHU305" s="97"/>
      <c r="OHV305" s="97"/>
      <c r="OHW305" s="97"/>
      <c r="OHX305" s="97"/>
      <c r="OHY305" s="97"/>
      <c r="OHZ305" s="97"/>
      <c r="OIA305" s="97"/>
      <c r="OIB305" s="97"/>
      <c r="OIC305" s="97"/>
      <c r="OID305" s="97"/>
      <c r="OIE305" s="97"/>
      <c r="OIF305" s="97"/>
      <c r="OIG305" s="97"/>
      <c r="OIH305" s="97"/>
      <c r="OII305" s="97"/>
      <c r="OIJ305" s="97"/>
      <c r="OIK305" s="97"/>
      <c r="OIL305" s="97"/>
      <c r="OIM305" s="97"/>
      <c r="OIN305" s="97"/>
      <c r="OIO305" s="97"/>
      <c r="OIP305" s="97"/>
      <c r="OIQ305" s="97"/>
      <c r="OIR305" s="97"/>
      <c r="OIS305" s="97"/>
      <c r="OIT305" s="97"/>
      <c r="OIU305" s="97"/>
      <c r="OIV305" s="97"/>
      <c r="OIW305" s="97"/>
      <c r="OIX305" s="97"/>
      <c r="OIY305" s="97"/>
      <c r="OIZ305" s="97"/>
      <c r="OJA305" s="97"/>
      <c r="OJB305" s="97"/>
      <c r="OJC305" s="97"/>
      <c r="OJD305" s="97"/>
      <c r="OJE305" s="97"/>
      <c r="OJF305" s="97"/>
      <c r="OJG305" s="97"/>
      <c r="OJH305" s="97"/>
      <c r="OJI305" s="97"/>
      <c r="OJJ305" s="97"/>
      <c r="OJK305" s="97"/>
      <c r="OJL305" s="97"/>
      <c r="OJM305" s="97"/>
      <c r="OJN305" s="97"/>
      <c r="OJO305" s="97"/>
      <c r="OJP305" s="97"/>
      <c r="OJQ305" s="97"/>
      <c r="OJR305" s="97"/>
      <c r="OJS305" s="97"/>
      <c r="OJT305" s="97"/>
      <c r="OJU305" s="97"/>
      <c r="OJV305" s="97"/>
      <c r="OJW305" s="97"/>
      <c r="OJX305" s="97"/>
      <c r="OJY305" s="97"/>
      <c r="OJZ305" s="97"/>
      <c r="OKA305" s="97"/>
      <c r="OKB305" s="97"/>
      <c r="OKC305" s="97"/>
      <c r="OKD305" s="97"/>
      <c r="OKE305" s="97"/>
      <c r="OKF305" s="97"/>
      <c r="OKG305" s="97"/>
      <c r="OKH305" s="97"/>
      <c r="OKI305" s="97"/>
      <c r="OKJ305" s="97"/>
      <c r="OKK305" s="97"/>
      <c r="OKL305" s="97"/>
      <c r="OKM305" s="97"/>
      <c r="OKN305" s="97"/>
      <c r="OKO305" s="97"/>
      <c r="OKP305" s="97"/>
      <c r="OKQ305" s="97"/>
      <c r="OKR305" s="97"/>
      <c r="OKS305" s="97"/>
      <c r="OKT305" s="97"/>
      <c r="OKU305" s="97"/>
      <c r="OKV305" s="97"/>
      <c r="OKW305" s="97"/>
      <c r="OKX305" s="97"/>
      <c r="OKY305" s="97"/>
      <c r="OKZ305" s="97"/>
      <c r="OLA305" s="97"/>
      <c r="OLB305" s="97"/>
      <c r="OLC305" s="97"/>
      <c r="OLD305" s="97"/>
      <c r="OLE305" s="97"/>
      <c r="OLF305" s="97"/>
      <c r="OLG305" s="97"/>
      <c r="OLH305" s="97"/>
      <c r="OLI305" s="97"/>
      <c r="OLJ305" s="97"/>
      <c r="OLK305" s="97"/>
      <c r="OLL305" s="97"/>
      <c r="OLM305" s="97"/>
      <c r="OLN305" s="97"/>
      <c r="OLO305" s="97"/>
      <c r="OLP305" s="97"/>
      <c r="OLQ305" s="97"/>
      <c r="OLR305" s="97"/>
      <c r="OLS305" s="97"/>
      <c r="OLT305" s="97"/>
      <c r="OLU305" s="97"/>
      <c r="OLV305" s="97"/>
      <c r="OLW305" s="97"/>
      <c r="OLX305" s="97"/>
      <c r="OLY305" s="97"/>
      <c r="OLZ305" s="97"/>
      <c r="OMA305" s="97"/>
      <c r="OMB305" s="97"/>
      <c r="OMC305" s="97"/>
      <c r="OMD305" s="97"/>
      <c r="OME305" s="97"/>
      <c r="OMF305" s="97"/>
      <c r="OMG305" s="97"/>
      <c r="OMH305" s="97"/>
      <c r="OMI305" s="97"/>
      <c r="OMJ305" s="97"/>
      <c r="OMK305" s="97"/>
      <c r="OML305" s="97"/>
      <c r="OMM305" s="97"/>
      <c r="OMN305" s="97"/>
      <c r="OMO305" s="97"/>
      <c r="OMP305" s="97"/>
      <c r="OMQ305" s="97"/>
      <c r="OMR305" s="97"/>
      <c r="OMS305" s="97"/>
      <c r="OMT305" s="97"/>
      <c r="OMU305" s="97"/>
      <c r="OMV305" s="97"/>
      <c r="OMW305" s="97"/>
      <c r="OMX305" s="97"/>
      <c r="OMY305" s="97"/>
      <c r="OMZ305" s="97"/>
      <c r="ONA305" s="97"/>
      <c r="ONB305" s="97"/>
      <c r="ONC305" s="97"/>
      <c r="OND305" s="97"/>
      <c r="ONE305" s="97"/>
      <c r="ONF305" s="97"/>
      <c r="ONG305" s="97"/>
      <c r="ONH305" s="97"/>
      <c r="ONI305" s="97"/>
      <c r="ONJ305" s="97"/>
      <c r="ONK305" s="97"/>
      <c r="ONL305" s="97"/>
      <c r="ONM305" s="97"/>
      <c r="ONN305" s="97"/>
      <c r="ONO305" s="97"/>
      <c r="ONP305" s="97"/>
      <c r="ONQ305" s="97"/>
      <c r="ONR305" s="97"/>
      <c r="ONS305" s="97"/>
      <c r="ONT305" s="97"/>
      <c r="ONU305" s="97"/>
      <c r="ONV305" s="97"/>
      <c r="ONW305" s="97"/>
      <c r="ONX305" s="97"/>
      <c r="ONY305" s="97"/>
      <c r="ONZ305" s="97"/>
      <c r="OOA305" s="97"/>
      <c r="OOB305" s="97"/>
      <c r="OOC305" s="97"/>
      <c r="OOD305" s="97"/>
      <c r="OOE305" s="97"/>
      <c r="OOF305" s="97"/>
      <c r="OOG305" s="97"/>
      <c r="OOH305" s="97"/>
      <c r="OOI305" s="97"/>
      <c r="OOJ305" s="97"/>
      <c r="OOK305" s="97"/>
      <c r="OOL305" s="97"/>
      <c r="OOM305" s="97"/>
      <c r="OON305" s="97"/>
      <c r="OOO305" s="97"/>
      <c r="OOP305" s="97"/>
      <c r="OOQ305" s="97"/>
      <c r="OOR305" s="97"/>
      <c r="OOS305" s="97"/>
      <c r="OOT305" s="97"/>
      <c r="OOU305" s="97"/>
      <c r="OOV305" s="97"/>
      <c r="OOW305" s="97"/>
      <c r="OOX305" s="97"/>
      <c r="OOY305" s="97"/>
      <c r="OOZ305" s="97"/>
      <c r="OPA305" s="97"/>
      <c r="OPB305" s="97"/>
      <c r="OPC305" s="97"/>
      <c r="OPD305" s="97"/>
      <c r="OPE305" s="97"/>
      <c r="OPF305" s="97"/>
      <c r="OPG305" s="97"/>
      <c r="OPH305" s="97"/>
      <c r="OPI305" s="97"/>
      <c r="OPJ305" s="97"/>
      <c r="OPK305" s="97"/>
      <c r="OPL305" s="97"/>
      <c r="OPM305" s="97"/>
      <c r="OPN305" s="97"/>
      <c r="OPO305" s="97"/>
      <c r="OPP305" s="97"/>
      <c r="OPQ305" s="97"/>
      <c r="OPR305" s="97"/>
      <c r="OPS305" s="97"/>
      <c r="OPT305" s="97"/>
      <c r="OPU305" s="97"/>
      <c r="OPV305" s="97"/>
      <c r="OPW305" s="97"/>
      <c r="OPX305" s="97"/>
      <c r="OPY305" s="97"/>
      <c r="OPZ305" s="97"/>
      <c r="OQA305" s="97"/>
      <c r="OQB305" s="97"/>
      <c r="OQC305" s="97"/>
      <c r="OQD305" s="97"/>
      <c r="OQE305" s="97"/>
      <c r="OQF305" s="97"/>
      <c r="OQG305" s="97"/>
      <c r="OQH305" s="97"/>
      <c r="OQI305" s="97"/>
      <c r="OQJ305" s="97"/>
      <c r="OQK305" s="97"/>
      <c r="OQL305" s="97"/>
      <c r="OQM305" s="97"/>
      <c r="OQN305" s="97"/>
      <c r="OQO305" s="97"/>
      <c r="OQP305" s="97"/>
      <c r="OQQ305" s="97"/>
      <c r="OQR305" s="97"/>
      <c r="OQS305" s="97"/>
      <c r="OQT305" s="97"/>
      <c r="OQU305" s="97"/>
      <c r="OQV305" s="97"/>
      <c r="OQW305" s="97"/>
      <c r="OQX305" s="97"/>
      <c r="OQY305" s="97"/>
      <c r="OQZ305" s="97"/>
      <c r="ORA305" s="97"/>
      <c r="ORB305" s="97"/>
      <c r="ORC305" s="97"/>
      <c r="ORD305" s="97"/>
      <c r="ORE305" s="97"/>
      <c r="ORF305" s="97"/>
      <c r="ORG305" s="97"/>
      <c r="ORH305" s="97"/>
      <c r="ORI305" s="97"/>
      <c r="ORJ305" s="97"/>
      <c r="ORK305" s="97"/>
      <c r="ORL305" s="97"/>
      <c r="ORM305" s="97"/>
      <c r="ORN305" s="97"/>
      <c r="ORO305" s="97"/>
      <c r="ORP305" s="97"/>
      <c r="ORQ305" s="97"/>
      <c r="ORR305" s="97"/>
      <c r="ORS305" s="97"/>
      <c r="ORT305" s="97"/>
      <c r="ORU305" s="97"/>
      <c r="ORV305" s="97"/>
      <c r="ORW305" s="97"/>
      <c r="ORX305" s="97"/>
      <c r="ORY305" s="97"/>
      <c r="ORZ305" s="97"/>
      <c r="OSA305" s="97"/>
      <c r="OSB305" s="97"/>
      <c r="OSC305" s="97"/>
      <c r="OSD305" s="97"/>
      <c r="OSE305" s="97"/>
      <c r="OSF305" s="97"/>
      <c r="OSG305" s="97"/>
      <c r="OSH305" s="97"/>
      <c r="OSI305" s="97"/>
      <c r="OSJ305" s="97"/>
      <c r="OSK305" s="97"/>
      <c r="OSL305" s="97"/>
      <c r="OSM305" s="97"/>
      <c r="OSN305" s="97"/>
      <c r="OSO305" s="97"/>
      <c r="OSP305" s="97"/>
      <c r="OSQ305" s="97"/>
      <c r="OSR305" s="97"/>
      <c r="OSS305" s="97"/>
      <c r="OST305" s="97"/>
      <c r="OSU305" s="97"/>
      <c r="OSV305" s="97"/>
      <c r="OSW305" s="97"/>
      <c r="OSX305" s="97"/>
      <c r="OSY305" s="97"/>
      <c r="OSZ305" s="97"/>
      <c r="OTA305" s="97"/>
      <c r="OTB305" s="97"/>
      <c r="OTC305" s="97"/>
      <c r="OTD305" s="97"/>
      <c r="OTE305" s="97"/>
      <c r="OTF305" s="97"/>
      <c r="OTG305" s="97"/>
      <c r="OTH305" s="97"/>
      <c r="OTI305" s="97"/>
      <c r="OTJ305" s="97"/>
      <c r="OTK305" s="97"/>
      <c r="OTL305" s="97"/>
      <c r="OTM305" s="97"/>
      <c r="OTN305" s="97"/>
      <c r="OTO305" s="97"/>
      <c r="OTP305" s="97"/>
      <c r="OTQ305" s="97"/>
      <c r="OTR305" s="97"/>
      <c r="OTS305" s="97"/>
      <c r="OTT305" s="97"/>
      <c r="OTU305" s="97"/>
      <c r="OTV305" s="97"/>
      <c r="OTW305" s="97"/>
      <c r="OTX305" s="97"/>
      <c r="OTY305" s="97"/>
      <c r="OTZ305" s="97"/>
      <c r="OUA305" s="97"/>
      <c r="OUB305" s="97"/>
      <c r="OUC305" s="97"/>
      <c r="OUD305" s="97"/>
      <c r="OUE305" s="97"/>
      <c r="OUF305" s="97"/>
      <c r="OUG305" s="97"/>
      <c r="OUH305" s="97"/>
      <c r="OUI305" s="97"/>
      <c r="OUJ305" s="97"/>
      <c r="OUK305" s="97"/>
      <c r="OUL305" s="97"/>
      <c r="OUM305" s="97"/>
      <c r="OUN305" s="97"/>
      <c r="OUO305" s="97"/>
      <c r="OUP305" s="97"/>
      <c r="OUQ305" s="97"/>
      <c r="OUR305" s="97"/>
      <c r="OUS305" s="97"/>
      <c r="OUT305" s="97"/>
      <c r="OUU305" s="97"/>
      <c r="OUV305" s="97"/>
      <c r="OUW305" s="97"/>
      <c r="OUX305" s="97"/>
      <c r="OUY305" s="97"/>
      <c r="OUZ305" s="97"/>
      <c r="OVA305" s="97"/>
      <c r="OVB305" s="97"/>
      <c r="OVC305" s="97"/>
      <c r="OVD305" s="97"/>
      <c r="OVE305" s="97"/>
      <c r="OVF305" s="97"/>
      <c r="OVG305" s="97"/>
      <c r="OVH305" s="97"/>
      <c r="OVI305" s="97"/>
      <c r="OVJ305" s="97"/>
      <c r="OVK305" s="97"/>
      <c r="OVL305" s="97"/>
      <c r="OVM305" s="97"/>
      <c r="OVN305" s="97"/>
      <c r="OVO305" s="97"/>
      <c r="OVP305" s="97"/>
      <c r="OVQ305" s="97"/>
      <c r="OVR305" s="97"/>
      <c r="OVS305" s="97"/>
      <c r="OVT305" s="97"/>
      <c r="OVU305" s="97"/>
      <c r="OVV305" s="97"/>
      <c r="OVW305" s="97"/>
      <c r="OVX305" s="97"/>
      <c r="OVY305" s="97"/>
      <c r="OVZ305" s="97"/>
      <c r="OWA305" s="97"/>
      <c r="OWB305" s="97"/>
      <c r="OWC305" s="97"/>
      <c r="OWD305" s="97"/>
      <c r="OWE305" s="97"/>
      <c r="OWF305" s="97"/>
      <c r="OWG305" s="97"/>
      <c r="OWH305" s="97"/>
      <c r="OWI305" s="97"/>
      <c r="OWJ305" s="97"/>
      <c r="OWK305" s="97"/>
      <c r="OWL305" s="97"/>
      <c r="OWM305" s="97"/>
      <c r="OWN305" s="97"/>
      <c r="OWO305" s="97"/>
      <c r="OWP305" s="97"/>
      <c r="OWQ305" s="97"/>
      <c r="OWR305" s="97"/>
      <c r="OWS305" s="97"/>
      <c r="OWT305" s="97"/>
      <c r="OWU305" s="97"/>
      <c r="OWV305" s="97"/>
      <c r="OWW305" s="97"/>
      <c r="OWX305" s="97"/>
      <c r="OWY305" s="97"/>
      <c r="OWZ305" s="97"/>
      <c r="OXA305" s="97"/>
      <c r="OXB305" s="97"/>
      <c r="OXC305" s="97"/>
      <c r="OXD305" s="97"/>
      <c r="OXE305" s="97"/>
      <c r="OXF305" s="97"/>
      <c r="OXG305" s="97"/>
      <c r="OXH305" s="97"/>
      <c r="OXI305" s="97"/>
      <c r="OXJ305" s="97"/>
      <c r="OXK305" s="97"/>
      <c r="OXL305" s="97"/>
      <c r="OXM305" s="97"/>
      <c r="OXN305" s="97"/>
      <c r="OXO305" s="97"/>
      <c r="OXP305" s="97"/>
      <c r="OXQ305" s="97"/>
      <c r="OXR305" s="97"/>
      <c r="OXS305" s="97"/>
      <c r="OXT305" s="97"/>
      <c r="OXU305" s="97"/>
      <c r="OXV305" s="97"/>
      <c r="OXW305" s="97"/>
      <c r="OXX305" s="97"/>
      <c r="OXY305" s="97"/>
      <c r="OXZ305" s="97"/>
      <c r="OYA305" s="97"/>
      <c r="OYB305" s="97"/>
      <c r="OYC305" s="97"/>
      <c r="OYD305" s="97"/>
      <c r="OYE305" s="97"/>
      <c r="OYF305" s="97"/>
      <c r="OYG305" s="97"/>
      <c r="OYH305" s="97"/>
      <c r="OYI305" s="97"/>
      <c r="OYJ305" s="97"/>
      <c r="OYK305" s="97"/>
      <c r="OYL305" s="97"/>
      <c r="OYM305" s="97"/>
      <c r="OYN305" s="97"/>
      <c r="OYO305" s="97"/>
      <c r="OYP305" s="97"/>
      <c r="OYQ305" s="97"/>
      <c r="OYR305" s="97"/>
      <c r="OYS305" s="97"/>
      <c r="OYT305" s="97"/>
      <c r="OYU305" s="97"/>
      <c r="OYV305" s="97"/>
      <c r="OYW305" s="97"/>
      <c r="OYX305" s="97"/>
      <c r="OYY305" s="97"/>
      <c r="OYZ305" s="97"/>
      <c r="OZA305" s="97"/>
      <c r="OZB305" s="97"/>
      <c r="OZC305" s="97"/>
      <c r="OZD305" s="97"/>
      <c r="OZE305" s="97"/>
      <c r="OZF305" s="97"/>
      <c r="OZG305" s="97"/>
      <c r="OZH305" s="97"/>
      <c r="OZI305" s="97"/>
      <c r="OZJ305" s="97"/>
      <c r="OZK305" s="97"/>
      <c r="OZL305" s="97"/>
      <c r="OZM305" s="97"/>
      <c r="OZN305" s="97"/>
      <c r="OZO305" s="97"/>
      <c r="OZP305" s="97"/>
      <c r="OZQ305" s="97"/>
      <c r="OZR305" s="97"/>
      <c r="OZS305" s="97"/>
      <c r="OZT305" s="97"/>
      <c r="OZU305" s="97"/>
      <c r="OZV305" s="97"/>
      <c r="OZW305" s="97"/>
      <c r="OZX305" s="97"/>
      <c r="OZY305" s="97"/>
      <c r="OZZ305" s="97"/>
      <c r="PAA305" s="97"/>
      <c r="PAB305" s="97"/>
      <c r="PAC305" s="97"/>
      <c r="PAD305" s="97"/>
      <c r="PAE305" s="97"/>
      <c r="PAF305" s="97"/>
      <c r="PAG305" s="97"/>
      <c r="PAH305" s="97"/>
      <c r="PAI305" s="97"/>
      <c r="PAJ305" s="97"/>
      <c r="PAK305" s="97"/>
      <c r="PAL305" s="97"/>
      <c r="PAM305" s="97"/>
      <c r="PAN305" s="97"/>
      <c r="PAO305" s="97"/>
      <c r="PAP305" s="97"/>
      <c r="PAQ305" s="97"/>
      <c r="PAR305" s="97"/>
      <c r="PAS305" s="97"/>
      <c r="PAT305" s="97"/>
      <c r="PAU305" s="97"/>
      <c r="PAV305" s="97"/>
      <c r="PAW305" s="97"/>
      <c r="PAX305" s="97"/>
      <c r="PAY305" s="97"/>
      <c r="PAZ305" s="97"/>
      <c r="PBA305" s="97"/>
      <c r="PBB305" s="97"/>
      <c r="PBC305" s="97"/>
      <c r="PBD305" s="97"/>
      <c r="PBE305" s="97"/>
      <c r="PBF305" s="97"/>
      <c r="PBG305" s="97"/>
      <c r="PBH305" s="97"/>
      <c r="PBI305" s="97"/>
      <c r="PBJ305" s="97"/>
      <c r="PBK305" s="97"/>
      <c r="PBL305" s="97"/>
      <c r="PBM305" s="97"/>
      <c r="PBN305" s="97"/>
      <c r="PBO305" s="97"/>
      <c r="PBP305" s="97"/>
      <c r="PBQ305" s="97"/>
      <c r="PBR305" s="97"/>
      <c r="PBS305" s="97"/>
      <c r="PBT305" s="97"/>
      <c r="PBU305" s="97"/>
      <c r="PBV305" s="97"/>
      <c r="PBW305" s="97"/>
      <c r="PBX305" s="97"/>
      <c r="PBY305" s="97"/>
      <c r="PBZ305" s="97"/>
      <c r="PCA305" s="97"/>
      <c r="PCB305" s="97"/>
      <c r="PCC305" s="97"/>
      <c r="PCD305" s="97"/>
      <c r="PCE305" s="97"/>
      <c r="PCF305" s="97"/>
      <c r="PCG305" s="97"/>
      <c r="PCH305" s="97"/>
      <c r="PCI305" s="97"/>
      <c r="PCJ305" s="97"/>
      <c r="PCK305" s="97"/>
      <c r="PCL305" s="97"/>
      <c r="PCM305" s="97"/>
      <c r="PCN305" s="97"/>
      <c r="PCO305" s="97"/>
      <c r="PCP305" s="97"/>
      <c r="PCQ305" s="97"/>
      <c r="PCR305" s="97"/>
      <c r="PCS305" s="97"/>
      <c r="PCT305" s="97"/>
      <c r="PCU305" s="97"/>
      <c r="PCV305" s="97"/>
      <c r="PCW305" s="97"/>
      <c r="PCX305" s="97"/>
      <c r="PCY305" s="97"/>
      <c r="PCZ305" s="97"/>
      <c r="PDA305" s="97"/>
      <c r="PDB305" s="97"/>
      <c r="PDC305" s="97"/>
      <c r="PDD305" s="97"/>
      <c r="PDE305" s="97"/>
      <c r="PDF305" s="97"/>
      <c r="PDG305" s="97"/>
      <c r="PDH305" s="97"/>
      <c r="PDI305" s="97"/>
      <c r="PDJ305" s="97"/>
      <c r="PDK305" s="97"/>
      <c r="PDL305" s="97"/>
      <c r="PDM305" s="97"/>
      <c r="PDN305" s="97"/>
      <c r="PDO305" s="97"/>
      <c r="PDP305" s="97"/>
      <c r="PDQ305" s="97"/>
      <c r="PDR305" s="97"/>
      <c r="PDS305" s="97"/>
      <c r="PDT305" s="97"/>
      <c r="PDU305" s="97"/>
      <c r="PDV305" s="97"/>
      <c r="PDW305" s="97"/>
      <c r="PDX305" s="97"/>
      <c r="PDY305" s="97"/>
      <c r="PDZ305" s="97"/>
      <c r="PEA305" s="97"/>
      <c r="PEB305" s="97"/>
      <c r="PEC305" s="97"/>
      <c r="PED305" s="97"/>
      <c r="PEE305" s="97"/>
      <c r="PEF305" s="97"/>
      <c r="PEG305" s="97"/>
      <c r="PEH305" s="97"/>
      <c r="PEI305" s="97"/>
      <c r="PEJ305" s="97"/>
      <c r="PEK305" s="97"/>
      <c r="PEL305" s="97"/>
      <c r="PEM305" s="97"/>
      <c r="PEN305" s="97"/>
      <c r="PEO305" s="97"/>
      <c r="PEP305" s="97"/>
      <c r="PEQ305" s="97"/>
      <c r="PER305" s="97"/>
      <c r="PES305" s="97"/>
      <c r="PET305" s="97"/>
      <c r="PEU305" s="97"/>
      <c r="PEV305" s="97"/>
      <c r="PEW305" s="97"/>
      <c r="PEX305" s="97"/>
      <c r="PEY305" s="97"/>
      <c r="PEZ305" s="97"/>
      <c r="PFA305" s="97"/>
      <c r="PFB305" s="97"/>
      <c r="PFC305" s="97"/>
      <c r="PFD305" s="97"/>
      <c r="PFE305" s="97"/>
      <c r="PFF305" s="97"/>
      <c r="PFG305" s="97"/>
      <c r="PFH305" s="97"/>
      <c r="PFI305" s="97"/>
      <c r="PFJ305" s="97"/>
      <c r="PFK305" s="97"/>
      <c r="PFL305" s="97"/>
      <c r="PFM305" s="97"/>
      <c r="PFN305" s="97"/>
      <c r="PFO305" s="97"/>
      <c r="PFP305" s="97"/>
      <c r="PFQ305" s="97"/>
      <c r="PFR305" s="97"/>
      <c r="PFS305" s="97"/>
      <c r="PFT305" s="97"/>
      <c r="PFU305" s="97"/>
      <c r="PFV305" s="97"/>
      <c r="PFW305" s="97"/>
      <c r="PFX305" s="97"/>
      <c r="PFY305" s="97"/>
      <c r="PFZ305" s="97"/>
      <c r="PGA305" s="97"/>
      <c r="PGB305" s="97"/>
      <c r="PGC305" s="97"/>
      <c r="PGD305" s="97"/>
      <c r="PGE305" s="97"/>
      <c r="PGF305" s="97"/>
      <c r="PGG305" s="97"/>
      <c r="PGH305" s="97"/>
      <c r="PGI305" s="97"/>
      <c r="PGJ305" s="97"/>
      <c r="PGK305" s="97"/>
      <c r="PGL305" s="97"/>
      <c r="PGM305" s="97"/>
      <c r="PGN305" s="97"/>
      <c r="PGO305" s="97"/>
      <c r="PGP305" s="97"/>
      <c r="PGQ305" s="97"/>
      <c r="PGR305" s="97"/>
      <c r="PGS305" s="97"/>
      <c r="PGT305" s="97"/>
      <c r="PGU305" s="97"/>
      <c r="PGV305" s="97"/>
      <c r="PGW305" s="97"/>
      <c r="PGX305" s="97"/>
      <c r="PGY305" s="97"/>
      <c r="PGZ305" s="97"/>
      <c r="PHA305" s="97"/>
      <c r="PHB305" s="97"/>
      <c r="PHC305" s="97"/>
      <c r="PHD305" s="97"/>
      <c r="PHE305" s="97"/>
      <c r="PHF305" s="97"/>
      <c r="PHG305" s="97"/>
      <c r="PHH305" s="97"/>
      <c r="PHI305" s="97"/>
      <c r="PHJ305" s="97"/>
      <c r="PHK305" s="97"/>
      <c r="PHL305" s="97"/>
      <c r="PHM305" s="97"/>
      <c r="PHN305" s="97"/>
      <c r="PHO305" s="97"/>
      <c r="PHP305" s="97"/>
      <c r="PHQ305" s="97"/>
      <c r="PHR305" s="97"/>
      <c r="PHS305" s="97"/>
      <c r="PHT305" s="97"/>
      <c r="PHU305" s="97"/>
      <c r="PHV305" s="97"/>
      <c r="PHW305" s="97"/>
      <c r="PHX305" s="97"/>
      <c r="PHY305" s="97"/>
      <c r="PHZ305" s="97"/>
      <c r="PIA305" s="97"/>
      <c r="PIB305" s="97"/>
      <c r="PIC305" s="97"/>
      <c r="PID305" s="97"/>
      <c r="PIE305" s="97"/>
      <c r="PIF305" s="97"/>
      <c r="PIG305" s="97"/>
      <c r="PIH305" s="97"/>
      <c r="PII305" s="97"/>
      <c r="PIJ305" s="97"/>
      <c r="PIK305" s="97"/>
      <c r="PIL305" s="97"/>
      <c r="PIM305" s="97"/>
      <c r="PIN305" s="97"/>
      <c r="PIO305" s="97"/>
      <c r="PIP305" s="97"/>
      <c r="PIQ305" s="97"/>
      <c r="PIR305" s="97"/>
      <c r="PIS305" s="97"/>
      <c r="PIT305" s="97"/>
      <c r="PIU305" s="97"/>
      <c r="PIV305" s="97"/>
      <c r="PIW305" s="97"/>
      <c r="PIX305" s="97"/>
      <c r="PIY305" s="97"/>
      <c r="PIZ305" s="97"/>
      <c r="PJA305" s="97"/>
      <c r="PJB305" s="97"/>
      <c r="PJC305" s="97"/>
      <c r="PJD305" s="97"/>
      <c r="PJE305" s="97"/>
      <c r="PJF305" s="97"/>
      <c r="PJG305" s="97"/>
      <c r="PJH305" s="97"/>
      <c r="PJI305" s="97"/>
      <c r="PJJ305" s="97"/>
      <c r="PJK305" s="97"/>
      <c r="PJL305" s="97"/>
      <c r="PJM305" s="97"/>
      <c r="PJN305" s="97"/>
      <c r="PJO305" s="97"/>
      <c r="PJP305" s="97"/>
      <c r="PJQ305" s="97"/>
      <c r="PJR305" s="97"/>
      <c r="PJS305" s="97"/>
      <c r="PJT305" s="97"/>
      <c r="PJU305" s="97"/>
      <c r="PJV305" s="97"/>
      <c r="PJW305" s="97"/>
      <c r="PJX305" s="97"/>
      <c r="PJY305" s="97"/>
      <c r="PJZ305" s="97"/>
      <c r="PKA305" s="97"/>
      <c r="PKB305" s="97"/>
      <c r="PKC305" s="97"/>
      <c r="PKD305" s="97"/>
      <c r="PKE305" s="97"/>
      <c r="PKF305" s="97"/>
      <c r="PKG305" s="97"/>
      <c r="PKH305" s="97"/>
      <c r="PKI305" s="97"/>
      <c r="PKJ305" s="97"/>
      <c r="PKK305" s="97"/>
      <c r="PKL305" s="97"/>
      <c r="PKM305" s="97"/>
      <c r="PKN305" s="97"/>
      <c r="PKO305" s="97"/>
      <c r="PKP305" s="97"/>
      <c r="PKQ305" s="97"/>
      <c r="PKR305" s="97"/>
      <c r="PKS305" s="97"/>
      <c r="PKT305" s="97"/>
      <c r="PKU305" s="97"/>
      <c r="PKV305" s="97"/>
      <c r="PKW305" s="97"/>
      <c r="PKX305" s="97"/>
      <c r="PKY305" s="97"/>
      <c r="PKZ305" s="97"/>
      <c r="PLA305" s="97"/>
      <c r="PLB305" s="97"/>
      <c r="PLC305" s="97"/>
      <c r="PLD305" s="97"/>
      <c r="PLE305" s="97"/>
      <c r="PLF305" s="97"/>
      <c r="PLG305" s="97"/>
      <c r="PLH305" s="97"/>
      <c r="PLI305" s="97"/>
      <c r="PLJ305" s="97"/>
      <c r="PLK305" s="97"/>
      <c r="PLL305" s="97"/>
      <c r="PLM305" s="97"/>
      <c r="PLN305" s="97"/>
      <c r="PLO305" s="97"/>
      <c r="PLP305" s="97"/>
      <c r="PLQ305" s="97"/>
      <c r="PLR305" s="97"/>
      <c r="PLS305" s="97"/>
      <c r="PLT305" s="97"/>
      <c r="PLU305" s="97"/>
      <c r="PLV305" s="97"/>
      <c r="PLW305" s="97"/>
      <c r="PLX305" s="97"/>
      <c r="PLY305" s="97"/>
      <c r="PLZ305" s="97"/>
      <c r="PMA305" s="97"/>
      <c r="PMB305" s="97"/>
      <c r="PMC305" s="97"/>
      <c r="PMD305" s="97"/>
      <c r="PME305" s="97"/>
      <c r="PMF305" s="97"/>
      <c r="PMG305" s="97"/>
      <c r="PMH305" s="97"/>
      <c r="PMI305" s="97"/>
      <c r="PMJ305" s="97"/>
      <c r="PMK305" s="97"/>
      <c r="PML305" s="97"/>
      <c r="PMM305" s="97"/>
      <c r="PMN305" s="97"/>
      <c r="PMO305" s="97"/>
      <c r="PMP305" s="97"/>
      <c r="PMQ305" s="97"/>
      <c r="PMR305" s="97"/>
      <c r="PMS305" s="97"/>
      <c r="PMT305" s="97"/>
      <c r="PMU305" s="97"/>
      <c r="PMV305" s="97"/>
      <c r="PMW305" s="97"/>
      <c r="PMX305" s="97"/>
      <c r="PMY305" s="97"/>
      <c r="PMZ305" s="97"/>
      <c r="PNA305" s="97"/>
      <c r="PNB305" s="97"/>
      <c r="PNC305" s="97"/>
      <c r="PND305" s="97"/>
      <c r="PNE305" s="97"/>
      <c r="PNF305" s="97"/>
      <c r="PNG305" s="97"/>
      <c r="PNH305" s="97"/>
      <c r="PNI305" s="97"/>
      <c r="PNJ305" s="97"/>
      <c r="PNK305" s="97"/>
      <c r="PNL305" s="97"/>
      <c r="PNM305" s="97"/>
      <c r="PNN305" s="97"/>
      <c r="PNO305" s="97"/>
      <c r="PNP305" s="97"/>
      <c r="PNQ305" s="97"/>
      <c r="PNR305" s="97"/>
      <c r="PNS305" s="97"/>
      <c r="PNT305" s="97"/>
      <c r="PNU305" s="97"/>
      <c r="PNV305" s="97"/>
      <c r="PNW305" s="97"/>
      <c r="PNX305" s="97"/>
      <c r="PNY305" s="97"/>
      <c r="PNZ305" s="97"/>
      <c r="POA305" s="97"/>
      <c r="POB305" s="97"/>
      <c r="POC305" s="97"/>
      <c r="POD305" s="97"/>
      <c r="POE305" s="97"/>
      <c r="POF305" s="97"/>
      <c r="POG305" s="97"/>
      <c r="POH305" s="97"/>
      <c r="POI305" s="97"/>
      <c r="POJ305" s="97"/>
      <c r="POK305" s="97"/>
      <c r="POL305" s="97"/>
      <c r="POM305" s="97"/>
      <c r="PON305" s="97"/>
      <c r="POO305" s="97"/>
      <c r="POP305" s="97"/>
      <c r="POQ305" s="97"/>
      <c r="POR305" s="97"/>
      <c r="POS305" s="97"/>
      <c r="POT305" s="97"/>
      <c r="POU305" s="97"/>
      <c r="POV305" s="97"/>
      <c r="POW305" s="97"/>
      <c r="POX305" s="97"/>
      <c r="POY305" s="97"/>
      <c r="POZ305" s="97"/>
      <c r="PPA305" s="97"/>
      <c r="PPB305" s="97"/>
      <c r="PPC305" s="97"/>
      <c r="PPD305" s="97"/>
      <c r="PPE305" s="97"/>
      <c r="PPF305" s="97"/>
      <c r="PPG305" s="97"/>
      <c r="PPH305" s="97"/>
      <c r="PPI305" s="97"/>
      <c r="PPJ305" s="97"/>
      <c r="PPK305" s="97"/>
      <c r="PPL305" s="97"/>
      <c r="PPM305" s="97"/>
      <c r="PPN305" s="97"/>
      <c r="PPO305" s="97"/>
      <c r="PPP305" s="97"/>
      <c r="PPQ305" s="97"/>
      <c r="PPR305" s="97"/>
      <c r="PPS305" s="97"/>
      <c r="PPT305" s="97"/>
      <c r="PPU305" s="97"/>
      <c r="PPV305" s="97"/>
      <c r="PPW305" s="97"/>
      <c r="PPX305" s="97"/>
      <c r="PPY305" s="97"/>
      <c r="PPZ305" s="97"/>
      <c r="PQA305" s="97"/>
      <c r="PQB305" s="97"/>
      <c r="PQC305" s="97"/>
      <c r="PQD305" s="97"/>
      <c r="PQE305" s="97"/>
      <c r="PQF305" s="97"/>
      <c r="PQG305" s="97"/>
      <c r="PQH305" s="97"/>
      <c r="PQI305" s="97"/>
      <c r="PQJ305" s="97"/>
      <c r="PQK305" s="97"/>
      <c r="PQL305" s="97"/>
      <c r="PQM305" s="97"/>
      <c r="PQN305" s="97"/>
      <c r="PQO305" s="97"/>
      <c r="PQP305" s="97"/>
      <c r="PQQ305" s="97"/>
      <c r="PQR305" s="97"/>
      <c r="PQS305" s="97"/>
      <c r="PQT305" s="97"/>
      <c r="PQU305" s="97"/>
      <c r="PQV305" s="97"/>
      <c r="PQW305" s="97"/>
      <c r="PQX305" s="97"/>
      <c r="PQY305" s="97"/>
      <c r="PQZ305" s="97"/>
      <c r="PRA305" s="97"/>
      <c r="PRB305" s="97"/>
      <c r="PRC305" s="97"/>
      <c r="PRD305" s="97"/>
      <c r="PRE305" s="97"/>
      <c r="PRF305" s="97"/>
      <c r="PRG305" s="97"/>
      <c r="PRH305" s="97"/>
      <c r="PRI305" s="97"/>
      <c r="PRJ305" s="97"/>
      <c r="PRK305" s="97"/>
      <c r="PRL305" s="97"/>
      <c r="PRM305" s="97"/>
      <c r="PRN305" s="97"/>
      <c r="PRO305" s="97"/>
      <c r="PRP305" s="97"/>
      <c r="PRQ305" s="97"/>
      <c r="PRR305" s="97"/>
      <c r="PRS305" s="97"/>
      <c r="PRT305" s="97"/>
      <c r="PRU305" s="97"/>
      <c r="PRV305" s="97"/>
      <c r="PRW305" s="97"/>
      <c r="PRX305" s="97"/>
      <c r="PRY305" s="97"/>
      <c r="PRZ305" s="97"/>
      <c r="PSA305" s="97"/>
      <c r="PSB305" s="97"/>
      <c r="PSC305" s="97"/>
      <c r="PSD305" s="97"/>
      <c r="PSE305" s="97"/>
      <c r="PSF305" s="97"/>
      <c r="PSG305" s="97"/>
      <c r="PSH305" s="97"/>
      <c r="PSI305" s="97"/>
      <c r="PSJ305" s="97"/>
      <c r="PSK305" s="97"/>
      <c r="PSL305" s="97"/>
      <c r="PSM305" s="97"/>
      <c r="PSN305" s="97"/>
      <c r="PSO305" s="97"/>
      <c r="PSP305" s="97"/>
      <c r="PSQ305" s="97"/>
      <c r="PSR305" s="97"/>
      <c r="PSS305" s="97"/>
      <c r="PST305" s="97"/>
      <c r="PSU305" s="97"/>
      <c r="PSV305" s="97"/>
      <c r="PSW305" s="97"/>
      <c r="PSX305" s="97"/>
      <c r="PSY305" s="97"/>
      <c r="PSZ305" s="97"/>
      <c r="PTA305" s="97"/>
      <c r="PTB305" s="97"/>
      <c r="PTC305" s="97"/>
      <c r="PTD305" s="97"/>
      <c r="PTE305" s="97"/>
      <c r="PTF305" s="97"/>
      <c r="PTG305" s="97"/>
      <c r="PTH305" s="97"/>
      <c r="PTI305" s="97"/>
      <c r="PTJ305" s="97"/>
      <c r="PTK305" s="97"/>
      <c r="PTL305" s="97"/>
      <c r="PTM305" s="97"/>
      <c r="PTN305" s="97"/>
      <c r="PTO305" s="97"/>
      <c r="PTP305" s="97"/>
      <c r="PTQ305" s="97"/>
      <c r="PTR305" s="97"/>
      <c r="PTS305" s="97"/>
      <c r="PTT305" s="97"/>
      <c r="PTU305" s="97"/>
      <c r="PTV305" s="97"/>
      <c r="PTW305" s="97"/>
      <c r="PTX305" s="97"/>
      <c r="PTY305" s="97"/>
      <c r="PTZ305" s="97"/>
      <c r="PUA305" s="97"/>
      <c r="PUB305" s="97"/>
      <c r="PUC305" s="97"/>
      <c r="PUD305" s="97"/>
      <c r="PUE305" s="97"/>
      <c r="PUF305" s="97"/>
      <c r="PUG305" s="97"/>
      <c r="PUH305" s="97"/>
      <c r="PUI305" s="97"/>
      <c r="PUJ305" s="97"/>
      <c r="PUK305" s="97"/>
      <c r="PUL305" s="97"/>
      <c r="PUM305" s="97"/>
      <c r="PUN305" s="97"/>
      <c r="PUO305" s="97"/>
      <c r="PUP305" s="97"/>
      <c r="PUQ305" s="97"/>
      <c r="PUR305" s="97"/>
      <c r="PUS305" s="97"/>
      <c r="PUT305" s="97"/>
      <c r="PUU305" s="97"/>
      <c r="PUV305" s="97"/>
      <c r="PUW305" s="97"/>
      <c r="PUX305" s="97"/>
      <c r="PUY305" s="97"/>
      <c r="PUZ305" s="97"/>
      <c r="PVA305" s="97"/>
      <c r="PVB305" s="97"/>
      <c r="PVC305" s="97"/>
      <c r="PVD305" s="97"/>
      <c r="PVE305" s="97"/>
      <c r="PVF305" s="97"/>
      <c r="PVG305" s="97"/>
      <c r="PVH305" s="97"/>
      <c r="PVI305" s="97"/>
      <c r="PVJ305" s="97"/>
      <c r="PVK305" s="97"/>
      <c r="PVL305" s="97"/>
      <c r="PVM305" s="97"/>
      <c r="PVN305" s="97"/>
      <c r="PVO305" s="97"/>
      <c r="PVP305" s="97"/>
      <c r="PVQ305" s="97"/>
      <c r="PVR305" s="97"/>
      <c r="PVS305" s="97"/>
      <c r="PVT305" s="97"/>
      <c r="PVU305" s="97"/>
      <c r="PVV305" s="97"/>
      <c r="PVW305" s="97"/>
      <c r="PVX305" s="97"/>
      <c r="PVY305" s="97"/>
      <c r="PVZ305" s="97"/>
      <c r="PWA305" s="97"/>
      <c r="PWB305" s="97"/>
      <c r="PWC305" s="97"/>
      <c r="PWD305" s="97"/>
      <c r="PWE305" s="97"/>
      <c r="PWF305" s="97"/>
      <c r="PWG305" s="97"/>
      <c r="PWH305" s="97"/>
      <c r="PWI305" s="97"/>
      <c r="PWJ305" s="97"/>
      <c r="PWK305" s="97"/>
      <c r="PWL305" s="97"/>
      <c r="PWM305" s="97"/>
      <c r="PWN305" s="97"/>
      <c r="PWO305" s="97"/>
      <c r="PWP305" s="97"/>
      <c r="PWQ305" s="97"/>
      <c r="PWR305" s="97"/>
      <c r="PWS305" s="97"/>
      <c r="PWT305" s="97"/>
      <c r="PWU305" s="97"/>
      <c r="PWV305" s="97"/>
      <c r="PWW305" s="97"/>
      <c r="PWX305" s="97"/>
      <c r="PWY305" s="97"/>
      <c r="PWZ305" s="97"/>
      <c r="PXA305" s="97"/>
      <c r="PXB305" s="97"/>
      <c r="PXC305" s="97"/>
      <c r="PXD305" s="97"/>
      <c r="PXE305" s="97"/>
      <c r="PXF305" s="97"/>
      <c r="PXG305" s="97"/>
      <c r="PXH305" s="97"/>
      <c r="PXI305" s="97"/>
      <c r="PXJ305" s="97"/>
      <c r="PXK305" s="97"/>
      <c r="PXL305" s="97"/>
      <c r="PXM305" s="97"/>
      <c r="PXN305" s="97"/>
      <c r="PXO305" s="97"/>
      <c r="PXP305" s="97"/>
      <c r="PXQ305" s="97"/>
      <c r="PXR305" s="97"/>
      <c r="PXS305" s="97"/>
      <c r="PXT305" s="97"/>
      <c r="PXU305" s="97"/>
      <c r="PXV305" s="97"/>
      <c r="PXW305" s="97"/>
      <c r="PXX305" s="97"/>
      <c r="PXY305" s="97"/>
      <c r="PXZ305" s="97"/>
      <c r="PYA305" s="97"/>
      <c r="PYB305" s="97"/>
      <c r="PYC305" s="97"/>
      <c r="PYD305" s="97"/>
      <c r="PYE305" s="97"/>
      <c r="PYF305" s="97"/>
      <c r="PYG305" s="97"/>
      <c r="PYH305" s="97"/>
      <c r="PYI305" s="97"/>
      <c r="PYJ305" s="97"/>
      <c r="PYK305" s="97"/>
      <c r="PYL305" s="97"/>
      <c r="PYM305" s="97"/>
      <c r="PYN305" s="97"/>
      <c r="PYO305" s="97"/>
      <c r="PYP305" s="97"/>
      <c r="PYQ305" s="97"/>
      <c r="PYR305" s="97"/>
      <c r="PYS305" s="97"/>
      <c r="PYT305" s="97"/>
      <c r="PYU305" s="97"/>
      <c r="PYV305" s="97"/>
      <c r="PYW305" s="97"/>
      <c r="PYX305" s="97"/>
      <c r="PYY305" s="97"/>
      <c r="PYZ305" s="97"/>
      <c r="PZA305" s="97"/>
      <c r="PZB305" s="97"/>
      <c r="PZC305" s="97"/>
      <c r="PZD305" s="97"/>
      <c r="PZE305" s="97"/>
      <c r="PZF305" s="97"/>
      <c r="PZG305" s="97"/>
      <c r="PZH305" s="97"/>
      <c r="PZI305" s="97"/>
      <c r="PZJ305" s="97"/>
      <c r="PZK305" s="97"/>
      <c r="PZL305" s="97"/>
      <c r="PZM305" s="97"/>
      <c r="PZN305" s="97"/>
      <c r="PZO305" s="97"/>
      <c r="PZP305" s="97"/>
      <c r="PZQ305" s="97"/>
      <c r="PZR305" s="97"/>
      <c r="PZS305" s="97"/>
      <c r="PZT305" s="97"/>
      <c r="PZU305" s="97"/>
      <c r="PZV305" s="97"/>
      <c r="PZW305" s="97"/>
      <c r="PZX305" s="97"/>
      <c r="PZY305" s="97"/>
      <c r="PZZ305" s="97"/>
      <c r="QAA305" s="97"/>
      <c r="QAB305" s="97"/>
      <c r="QAC305" s="97"/>
      <c r="QAD305" s="97"/>
      <c r="QAE305" s="97"/>
      <c r="QAF305" s="97"/>
      <c r="QAG305" s="97"/>
      <c r="QAH305" s="97"/>
      <c r="QAI305" s="97"/>
      <c r="QAJ305" s="97"/>
      <c r="QAK305" s="97"/>
      <c r="QAL305" s="97"/>
      <c r="QAM305" s="97"/>
      <c r="QAN305" s="97"/>
      <c r="QAO305" s="97"/>
      <c r="QAP305" s="97"/>
      <c r="QAQ305" s="97"/>
      <c r="QAR305" s="97"/>
      <c r="QAS305" s="97"/>
      <c r="QAT305" s="97"/>
      <c r="QAU305" s="97"/>
      <c r="QAV305" s="97"/>
      <c r="QAW305" s="97"/>
      <c r="QAX305" s="97"/>
      <c r="QAY305" s="97"/>
      <c r="QAZ305" s="97"/>
      <c r="QBA305" s="97"/>
      <c r="QBB305" s="97"/>
      <c r="QBC305" s="97"/>
      <c r="QBD305" s="97"/>
      <c r="QBE305" s="97"/>
      <c r="QBF305" s="97"/>
      <c r="QBG305" s="97"/>
      <c r="QBH305" s="97"/>
      <c r="QBI305" s="97"/>
      <c r="QBJ305" s="97"/>
      <c r="QBK305" s="97"/>
      <c r="QBL305" s="97"/>
      <c r="QBM305" s="97"/>
      <c r="QBN305" s="97"/>
      <c r="QBO305" s="97"/>
      <c r="QBP305" s="97"/>
      <c r="QBQ305" s="97"/>
      <c r="QBR305" s="97"/>
      <c r="QBS305" s="97"/>
      <c r="QBT305" s="97"/>
      <c r="QBU305" s="97"/>
      <c r="QBV305" s="97"/>
      <c r="QBW305" s="97"/>
      <c r="QBX305" s="97"/>
      <c r="QBY305" s="97"/>
      <c r="QBZ305" s="97"/>
      <c r="QCA305" s="97"/>
      <c r="QCB305" s="97"/>
      <c r="QCC305" s="97"/>
      <c r="QCD305" s="97"/>
      <c r="QCE305" s="97"/>
      <c r="QCF305" s="97"/>
      <c r="QCG305" s="97"/>
      <c r="QCH305" s="97"/>
      <c r="QCI305" s="97"/>
      <c r="QCJ305" s="97"/>
      <c r="QCK305" s="97"/>
      <c r="QCL305" s="97"/>
      <c r="QCM305" s="97"/>
      <c r="QCN305" s="97"/>
      <c r="QCO305" s="97"/>
      <c r="QCP305" s="97"/>
      <c r="QCQ305" s="97"/>
      <c r="QCR305" s="97"/>
      <c r="QCS305" s="97"/>
      <c r="QCT305" s="97"/>
      <c r="QCU305" s="97"/>
      <c r="QCV305" s="97"/>
      <c r="QCW305" s="97"/>
      <c r="QCX305" s="97"/>
      <c r="QCY305" s="97"/>
      <c r="QCZ305" s="97"/>
      <c r="QDA305" s="97"/>
      <c r="QDB305" s="97"/>
      <c r="QDC305" s="97"/>
      <c r="QDD305" s="97"/>
      <c r="QDE305" s="97"/>
      <c r="QDF305" s="97"/>
      <c r="QDG305" s="97"/>
      <c r="QDH305" s="97"/>
      <c r="QDI305" s="97"/>
      <c r="QDJ305" s="97"/>
      <c r="QDK305" s="97"/>
      <c r="QDL305" s="97"/>
      <c r="QDM305" s="97"/>
      <c r="QDN305" s="97"/>
      <c r="QDO305" s="97"/>
      <c r="QDP305" s="97"/>
      <c r="QDQ305" s="97"/>
      <c r="QDR305" s="97"/>
      <c r="QDS305" s="97"/>
      <c r="QDT305" s="97"/>
      <c r="QDU305" s="97"/>
      <c r="QDV305" s="97"/>
      <c r="QDW305" s="97"/>
      <c r="QDX305" s="97"/>
      <c r="QDY305" s="97"/>
      <c r="QDZ305" s="97"/>
      <c r="QEA305" s="97"/>
      <c r="QEB305" s="97"/>
      <c r="QEC305" s="97"/>
      <c r="QED305" s="97"/>
      <c r="QEE305" s="97"/>
      <c r="QEF305" s="97"/>
      <c r="QEG305" s="97"/>
      <c r="QEH305" s="97"/>
      <c r="QEI305" s="97"/>
      <c r="QEJ305" s="97"/>
      <c r="QEK305" s="97"/>
      <c r="QEL305" s="97"/>
      <c r="QEM305" s="97"/>
      <c r="QEN305" s="97"/>
      <c r="QEO305" s="97"/>
      <c r="QEP305" s="97"/>
      <c r="QEQ305" s="97"/>
      <c r="QER305" s="97"/>
      <c r="QES305" s="97"/>
      <c r="QET305" s="97"/>
      <c r="QEU305" s="97"/>
      <c r="QEV305" s="97"/>
      <c r="QEW305" s="97"/>
      <c r="QEX305" s="97"/>
      <c r="QEY305" s="97"/>
      <c r="QEZ305" s="97"/>
      <c r="QFA305" s="97"/>
      <c r="QFB305" s="97"/>
      <c r="QFC305" s="97"/>
      <c r="QFD305" s="97"/>
      <c r="QFE305" s="97"/>
      <c r="QFF305" s="97"/>
      <c r="QFG305" s="97"/>
      <c r="QFH305" s="97"/>
      <c r="QFI305" s="97"/>
      <c r="QFJ305" s="97"/>
      <c r="QFK305" s="97"/>
      <c r="QFL305" s="97"/>
      <c r="QFM305" s="97"/>
      <c r="QFN305" s="97"/>
      <c r="QFO305" s="97"/>
      <c r="QFP305" s="97"/>
      <c r="QFQ305" s="97"/>
      <c r="QFR305" s="97"/>
      <c r="QFS305" s="97"/>
      <c r="QFT305" s="97"/>
      <c r="QFU305" s="97"/>
      <c r="QFV305" s="97"/>
      <c r="QFW305" s="97"/>
      <c r="QFX305" s="97"/>
      <c r="QFY305" s="97"/>
      <c r="QFZ305" s="97"/>
      <c r="QGA305" s="97"/>
      <c r="QGB305" s="97"/>
      <c r="QGC305" s="97"/>
      <c r="QGD305" s="97"/>
      <c r="QGE305" s="97"/>
      <c r="QGF305" s="97"/>
      <c r="QGG305" s="97"/>
      <c r="QGH305" s="97"/>
      <c r="QGI305" s="97"/>
      <c r="QGJ305" s="97"/>
      <c r="QGK305" s="97"/>
      <c r="QGL305" s="97"/>
      <c r="QGM305" s="97"/>
      <c r="QGN305" s="97"/>
      <c r="QGO305" s="97"/>
      <c r="QGP305" s="97"/>
      <c r="QGQ305" s="97"/>
      <c r="QGR305" s="97"/>
      <c r="QGS305" s="97"/>
      <c r="QGT305" s="97"/>
      <c r="QGU305" s="97"/>
      <c r="QGV305" s="97"/>
      <c r="QGW305" s="97"/>
      <c r="QGX305" s="97"/>
      <c r="QGY305" s="97"/>
      <c r="QGZ305" s="97"/>
      <c r="QHA305" s="97"/>
      <c r="QHB305" s="97"/>
      <c r="QHC305" s="97"/>
      <c r="QHD305" s="97"/>
      <c r="QHE305" s="97"/>
      <c r="QHF305" s="97"/>
      <c r="QHG305" s="97"/>
      <c r="QHH305" s="97"/>
      <c r="QHI305" s="97"/>
      <c r="QHJ305" s="97"/>
      <c r="QHK305" s="97"/>
      <c r="QHL305" s="97"/>
      <c r="QHM305" s="97"/>
      <c r="QHN305" s="97"/>
      <c r="QHO305" s="97"/>
      <c r="QHP305" s="97"/>
      <c r="QHQ305" s="97"/>
      <c r="QHR305" s="97"/>
      <c r="QHS305" s="97"/>
      <c r="QHT305" s="97"/>
      <c r="QHU305" s="97"/>
      <c r="QHV305" s="97"/>
      <c r="QHW305" s="97"/>
      <c r="QHX305" s="97"/>
      <c r="QHY305" s="97"/>
      <c r="QHZ305" s="97"/>
      <c r="QIA305" s="97"/>
      <c r="QIB305" s="97"/>
      <c r="QIC305" s="97"/>
      <c r="QID305" s="97"/>
      <c r="QIE305" s="97"/>
      <c r="QIF305" s="97"/>
      <c r="QIG305" s="97"/>
      <c r="QIH305" s="97"/>
      <c r="QII305" s="97"/>
      <c r="QIJ305" s="97"/>
      <c r="QIK305" s="97"/>
      <c r="QIL305" s="97"/>
      <c r="QIM305" s="97"/>
      <c r="QIN305" s="97"/>
      <c r="QIO305" s="97"/>
      <c r="QIP305" s="97"/>
      <c r="QIQ305" s="97"/>
      <c r="QIR305" s="97"/>
      <c r="QIS305" s="97"/>
      <c r="QIT305" s="97"/>
      <c r="QIU305" s="97"/>
      <c r="QIV305" s="97"/>
      <c r="QIW305" s="97"/>
      <c r="QIX305" s="97"/>
      <c r="QIY305" s="97"/>
      <c r="QIZ305" s="97"/>
      <c r="QJA305" s="97"/>
      <c r="QJB305" s="97"/>
      <c r="QJC305" s="97"/>
      <c r="QJD305" s="97"/>
      <c r="QJE305" s="97"/>
      <c r="QJF305" s="97"/>
      <c r="QJG305" s="97"/>
      <c r="QJH305" s="97"/>
      <c r="QJI305" s="97"/>
      <c r="QJJ305" s="97"/>
      <c r="QJK305" s="97"/>
      <c r="QJL305" s="97"/>
      <c r="QJM305" s="97"/>
      <c r="QJN305" s="97"/>
      <c r="QJO305" s="97"/>
      <c r="QJP305" s="97"/>
      <c r="QJQ305" s="97"/>
      <c r="QJR305" s="97"/>
      <c r="QJS305" s="97"/>
      <c r="QJT305" s="97"/>
      <c r="QJU305" s="97"/>
      <c r="QJV305" s="97"/>
      <c r="QJW305" s="97"/>
      <c r="QJX305" s="97"/>
      <c r="QJY305" s="97"/>
      <c r="QJZ305" s="97"/>
      <c r="QKA305" s="97"/>
      <c r="QKB305" s="97"/>
      <c r="QKC305" s="97"/>
      <c r="QKD305" s="97"/>
      <c r="QKE305" s="97"/>
      <c r="QKF305" s="97"/>
      <c r="QKG305" s="97"/>
      <c r="QKH305" s="97"/>
      <c r="QKI305" s="97"/>
      <c r="QKJ305" s="97"/>
      <c r="QKK305" s="97"/>
      <c r="QKL305" s="97"/>
      <c r="QKM305" s="97"/>
      <c r="QKN305" s="97"/>
      <c r="QKO305" s="97"/>
      <c r="QKP305" s="97"/>
      <c r="QKQ305" s="97"/>
      <c r="QKR305" s="97"/>
      <c r="QKS305" s="97"/>
      <c r="QKT305" s="97"/>
      <c r="QKU305" s="97"/>
      <c r="QKV305" s="97"/>
      <c r="QKW305" s="97"/>
      <c r="QKX305" s="97"/>
      <c r="QKY305" s="97"/>
      <c r="QKZ305" s="97"/>
      <c r="QLA305" s="97"/>
      <c r="QLB305" s="97"/>
      <c r="QLC305" s="97"/>
      <c r="QLD305" s="97"/>
      <c r="QLE305" s="97"/>
      <c r="QLF305" s="97"/>
      <c r="QLG305" s="97"/>
      <c r="QLH305" s="97"/>
      <c r="QLI305" s="97"/>
      <c r="QLJ305" s="97"/>
      <c r="QLK305" s="97"/>
      <c r="QLL305" s="97"/>
      <c r="QLM305" s="97"/>
      <c r="QLN305" s="97"/>
      <c r="QLO305" s="97"/>
      <c r="QLP305" s="97"/>
      <c r="QLQ305" s="97"/>
      <c r="QLR305" s="97"/>
      <c r="QLS305" s="97"/>
      <c r="QLT305" s="97"/>
      <c r="QLU305" s="97"/>
      <c r="QLV305" s="97"/>
      <c r="QLW305" s="97"/>
      <c r="QLX305" s="97"/>
      <c r="QLY305" s="97"/>
      <c r="QLZ305" s="97"/>
      <c r="QMA305" s="97"/>
      <c r="QMB305" s="97"/>
      <c r="QMC305" s="97"/>
      <c r="QMD305" s="97"/>
      <c r="QME305" s="97"/>
      <c r="QMF305" s="97"/>
      <c r="QMG305" s="97"/>
      <c r="QMH305" s="97"/>
      <c r="QMI305" s="97"/>
      <c r="QMJ305" s="97"/>
      <c r="QMK305" s="97"/>
      <c r="QML305" s="97"/>
      <c r="QMM305" s="97"/>
      <c r="QMN305" s="97"/>
      <c r="QMO305" s="97"/>
      <c r="QMP305" s="97"/>
      <c r="QMQ305" s="97"/>
      <c r="QMR305" s="97"/>
      <c r="QMS305" s="97"/>
      <c r="QMT305" s="97"/>
      <c r="QMU305" s="97"/>
      <c r="QMV305" s="97"/>
      <c r="QMW305" s="97"/>
      <c r="QMX305" s="97"/>
      <c r="QMY305" s="97"/>
      <c r="QMZ305" s="97"/>
      <c r="QNA305" s="97"/>
      <c r="QNB305" s="97"/>
      <c r="QNC305" s="97"/>
      <c r="QND305" s="97"/>
      <c r="QNE305" s="97"/>
      <c r="QNF305" s="97"/>
      <c r="QNG305" s="97"/>
      <c r="QNH305" s="97"/>
      <c r="QNI305" s="97"/>
      <c r="QNJ305" s="97"/>
      <c r="QNK305" s="97"/>
      <c r="QNL305" s="97"/>
      <c r="QNM305" s="97"/>
      <c r="QNN305" s="97"/>
      <c r="QNO305" s="97"/>
      <c r="QNP305" s="97"/>
      <c r="QNQ305" s="97"/>
      <c r="QNR305" s="97"/>
      <c r="QNS305" s="97"/>
      <c r="QNT305" s="97"/>
      <c r="QNU305" s="97"/>
      <c r="QNV305" s="97"/>
      <c r="QNW305" s="97"/>
      <c r="QNX305" s="97"/>
      <c r="QNY305" s="97"/>
      <c r="QNZ305" s="97"/>
      <c r="QOA305" s="97"/>
      <c r="QOB305" s="97"/>
      <c r="QOC305" s="97"/>
      <c r="QOD305" s="97"/>
      <c r="QOE305" s="97"/>
      <c r="QOF305" s="97"/>
      <c r="QOG305" s="97"/>
      <c r="QOH305" s="97"/>
      <c r="QOI305" s="97"/>
      <c r="QOJ305" s="97"/>
      <c r="QOK305" s="97"/>
      <c r="QOL305" s="97"/>
      <c r="QOM305" s="97"/>
      <c r="QON305" s="97"/>
      <c r="QOO305" s="97"/>
      <c r="QOP305" s="97"/>
      <c r="QOQ305" s="97"/>
      <c r="QOR305" s="97"/>
      <c r="QOS305" s="97"/>
      <c r="QOT305" s="97"/>
      <c r="QOU305" s="97"/>
      <c r="QOV305" s="97"/>
      <c r="QOW305" s="97"/>
      <c r="QOX305" s="97"/>
      <c r="QOY305" s="97"/>
      <c r="QOZ305" s="97"/>
      <c r="QPA305" s="97"/>
      <c r="QPB305" s="97"/>
      <c r="QPC305" s="97"/>
      <c r="QPD305" s="97"/>
      <c r="QPE305" s="97"/>
      <c r="QPF305" s="97"/>
      <c r="QPG305" s="97"/>
      <c r="QPH305" s="97"/>
      <c r="QPI305" s="97"/>
      <c r="QPJ305" s="97"/>
      <c r="QPK305" s="97"/>
      <c r="QPL305" s="97"/>
      <c r="QPM305" s="97"/>
      <c r="QPN305" s="97"/>
      <c r="QPO305" s="97"/>
      <c r="QPP305" s="97"/>
      <c r="QPQ305" s="97"/>
      <c r="QPR305" s="97"/>
      <c r="QPS305" s="97"/>
      <c r="QPT305" s="97"/>
      <c r="QPU305" s="97"/>
      <c r="QPV305" s="97"/>
      <c r="QPW305" s="97"/>
      <c r="QPX305" s="97"/>
      <c r="QPY305" s="97"/>
      <c r="QPZ305" s="97"/>
      <c r="QQA305" s="97"/>
      <c r="QQB305" s="97"/>
      <c r="QQC305" s="97"/>
      <c r="QQD305" s="97"/>
      <c r="QQE305" s="97"/>
      <c r="QQF305" s="97"/>
      <c r="QQG305" s="97"/>
      <c r="QQH305" s="97"/>
      <c r="QQI305" s="97"/>
      <c r="QQJ305" s="97"/>
      <c r="QQK305" s="97"/>
      <c r="QQL305" s="97"/>
      <c r="QQM305" s="97"/>
      <c r="QQN305" s="97"/>
      <c r="QQO305" s="97"/>
      <c r="QQP305" s="97"/>
      <c r="QQQ305" s="97"/>
      <c r="QQR305" s="97"/>
      <c r="QQS305" s="97"/>
      <c r="QQT305" s="97"/>
      <c r="QQU305" s="97"/>
      <c r="QQV305" s="97"/>
      <c r="QQW305" s="97"/>
      <c r="QQX305" s="97"/>
      <c r="QQY305" s="97"/>
      <c r="QQZ305" s="97"/>
      <c r="QRA305" s="97"/>
      <c r="QRB305" s="97"/>
      <c r="QRC305" s="97"/>
      <c r="QRD305" s="97"/>
      <c r="QRE305" s="97"/>
      <c r="QRF305" s="97"/>
      <c r="QRG305" s="97"/>
      <c r="QRH305" s="97"/>
      <c r="QRI305" s="97"/>
      <c r="QRJ305" s="97"/>
      <c r="QRK305" s="97"/>
      <c r="QRL305" s="97"/>
      <c r="QRM305" s="97"/>
      <c r="QRN305" s="97"/>
      <c r="QRO305" s="97"/>
      <c r="QRP305" s="97"/>
      <c r="QRQ305" s="97"/>
      <c r="QRR305" s="97"/>
      <c r="QRS305" s="97"/>
      <c r="QRT305" s="97"/>
      <c r="QRU305" s="97"/>
      <c r="QRV305" s="97"/>
      <c r="QRW305" s="97"/>
      <c r="QRX305" s="97"/>
      <c r="QRY305" s="97"/>
      <c r="QRZ305" s="97"/>
      <c r="QSA305" s="97"/>
      <c r="QSB305" s="97"/>
      <c r="QSC305" s="97"/>
      <c r="QSD305" s="97"/>
      <c r="QSE305" s="97"/>
      <c r="QSF305" s="97"/>
      <c r="QSG305" s="97"/>
      <c r="QSH305" s="97"/>
      <c r="QSI305" s="97"/>
      <c r="QSJ305" s="97"/>
      <c r="QSK305" s="97"/>
      <c r="QSL305" s="97"/>
      <c r="QSM305" s="97"/>
      <c r="QSN305" s="97"/>
      <c r="QSO305" s="97"/>
      <c r="QSP305" s="97"/>
      <c r="QSQ305" s="97"/>
      <c r="QSR305" s="97"/>
      <c r="QSS305" s="97"/>
      <c r="QST305" s="97"/>
      <c r="QSU305" s="97"/>
      <c r="QSV305" s="97"/>
      <c r="QSW305" s="97"/>
      <c r="QSX305" s="97"/>
      <c r="QSY305" s="97"/>
      <c r="QSZ305" s="97"/>
      <c r="QTA305" s="97"/>
      <c r="QTB305" s="97"/>
      <c r="QTC305" s="97"/>
      <c r="QTD305" s="97"/>
      <c r="QTE305" s="97"/>
      <c r="QTF305" s="97"/>
      <c r="QTG305" s="97"/>
      <c r="QTH305" s="97"/>
      <c r="QTI305" s="97"/>
      <c r="QTJ305" s="97"/>
      <c r="QTK305" s="97"/>
      <c r="QTL305" s="97"/>
      <c r="QTM305" s="97"/>
      <c r="QTN305" s="97"/>
      <c r="QTO305" s="97"/>
      <c r="QTP305" s="97"/>
      <c r="QTQ305" s="97"/>
      <c r="QTR305" s="97"/>
      <c r="QTS305" s="97"/>
      <c r="QTT305" s="97"/>
      <c r="QTU305" s="97"/>
      <c r="QTV305" s="97"/>
      <c r="QTW305" s="97"/>
      <c r="QTX305" s="97"/>
      <c r="QTY305" s="97"/>
      <c r="QTZ305" s="97"/>
      <c r="QUA305" s="97"/>
      <c r="QUB305" s="97"/>
      <c r="QUC305" s="97"/>
      <c r="QUD305" s="97"/>
      <c r="QUE305" s="97"/>
      <c r="QUF305" s="97"/>
      <c r="QUG305" s="97"/>
      <c r="QUH305" s="97"/>
      <c r="QUI305" s="97"/>
      <c r="QUJ305" s="97"/>
      <c r="QUK305" s="97"/>
      <c r="QUL305" s="97"/>
      <c r="QUM305" s="97"/>
      <c r="QUN305" s="97"/>
      <c r="QUO305" s="97"/>
      <c r="QUP305" s="97"/>
      <c r="QUQ305" s="97"/>
      <c r="QUR305" s="97"/>
      <c r="QUS305" s="97"/>
      <c r="QUT305" s="97"/>
      <c r="QUU305" s="97"/>
      <c r="QUV305" s="97"/>
      <c r="QUW305" s="97"/>
      <c r="QUX305" s="97"/>
      <c r="QUY305" s="97"/>
      <c r="QUZ305" s="97"/>
      <c r="QVA305" s="97"/>
      <c r="QVB305" s="97"/>
      <c r="QVC305" s="97"/>
      <c r="QVD305" s="97"/>
      <c r="QVE305" s="97"/>
      <c r="QVF305" s="97"/>
      <c r="QVG305" s="97"/>
      <c r="QVH305" s="97"/>
      <c r="QVI305" s="97"/>
      <c r="QVJ305" s="97"/>
      <c r="QVK305" s="97"/>
      <c r="QVL305" s="97"/>
      <c r="QVM305" s="97"/>
      <c r="QVN305" s="97"/>
      <c r="QVO305" s="97"/>
      <c r="QVP305" s="97"/>
      <c r="QVQ305" s="97"/>
      <c r="QVR305" s="97"/>
      <c r="QVS305" s="97"/>
      <c r="QVT305" s="97"/>
      <c r="QVU305" s="97"/>
      <c r="QVV305" s="97"/>
      <c r="QVW305" s="97"/>
      <c r="QVX305" s="97"/>
      <c r="QVY305" s="97"/>
      <c r="QVZ305" s="97"/>
      <c r="QWA305" s="97"/>
      <c r="QWB305" s="97"/>
      <c r="QWC305" s="97"/>
      <c r="QWD305" s="97"/>
      <c r="QWE305" s="97"/>
      <c r="QWF305" s="97"/>
      <c r="QWG305" s="97"/>
      <c r="QWH305" s="97"/>
      <c r="QWI305" s="97"/>
      <c r="QWJ305" s="97"/>
      <c r="QWK305" s="97"/>
      <c r="QWL305" s="97"/>
      <c r="QWM305" s="97"/>
      <c r="QWN305" s="97"/>
      <c r="QWO305" s="97"/>
      <c r="QWP305" s="97"/>
      <c r="QWQ305" s="97"/>
      <c r="QWR305" s="97"/>
      <c r="QWS305" s="97"/>
      <c r="QWT305" s="97"/>
      <c r="QWU305" s="97"/>
      <c r="QWV305" s="97"/>
      <c r="QWW305" s="97"/>
      <c r="QWX305" s="97"/>
      <c r="QWY305" s="97"/>
      <c r="QWZ305" s="97"/>
      <c r="QXA305" s="97"/>
      <c r="QXB305" s="97"/>
      <c r="QXC305" s="97"/>
      <c r="QXD305" s="97"/>
      <c r="QXE305" s="97"/>
      <c r="QXF305" s="97"/>
      <c r="QXG305" s="97"/>
      <c r="QXH305" s="97"/>
      <c r="QXI305" s="97"/>
      <c r="QXJ305" s="97"/>
      <c r="QXK305" s="97"/>
      <c r="QXL305" s="97"/>
      <c r="QXM305" s="97"/>
      <c r="QXN305" s="97"/>
      <c r="QXO305" s="97"/>
      <c r="QXP305" s="97"/>
      <c r="QXQ305" s="97"/>
      <c r="QXR305" s="97"/>
      <c r="QXS305" s="97"/>
      <c r="QXT305" s="97"/>
      <c r="QXU305" s="97"/>
      <c r="QXV305" s="97"/>
      <c r="QXW305" s="97"/>
      <c r="QXX305" s="97"/>
      <c r="QXY305" s="97"/>
      <c r="QXZ305" s="97"/>
      <c r="QYA305" s="97"/>
      <c r="QYB305" s="97"/>
      <c r="QYC305" s="97"/>
      <c r="QYD305" s="97"/>
      <c r="QYE305" s="97"/>
      <c r="QYF305" s="97"/>
      <c r="QYG305" s="97"/>
      <c r="QYH305" s="97"/>
      <c r="QYI305" s="97"/>
      <c r="QYJ305" s="97"/>
      <c r="QYK305" s="97"/>
      <c r="QYL305" s="97"/>
      <c r="QYM305" s="97"/>
      <c r="QYN305" s="97"/>
      <c r="QYO305" s="97"/>
      <c r="QYP305" s="97"/>
      <c r="QYQ305" s="97"/>
      <c r="QYR305" s="97"/>
      <c r="QYS305" s="97"/>
      <c r="QYT305" s="97"/>
      <c r="QYU305" s="97"/>
      <c r="QYV305" s="97"/>
      <c r="QYW305" s="97"/>
      <c r="QYX305" s="97"/>
      <c r="QYY305" s="97"/>
      <c r="QYZ305" s="97"/>
      <c r="QZA305" s="97"/>
      <c r="QZB305" s="97"/>
      <c r="QZC305" s="97"/>
      <c r="QZD305" s="97"/>
      <c r="QZE305" s="97"/>
      <c r="QZF305" s="97"/>
      <c r="QZG305" s="97"/>
      <c r="QZH305" s="97"/>
      <c r="QZI305" s="97"/>
      <c r="QZJ305" s="97"/>
      <c r="QZK305" s="97"/>
      <c r="QZL305" s="97"/>
      <c r="QZM305" s="97"/>
      <c r="QZN305" s="97"/>
      <c r="QZO305" s="97"/>
      <c r="QZP305" s="97"/>
      <c r="QZQ305" s="97"/>
      <c r="QZR305" s="97"/>
      <c r="QZS305" s="97"/>
      <c r="QZT305" s="97"/>
      <c r="QZU305" s="97"/>
      <c r="QZV305" s="97"/>
      <c r="QZW305" s="97"/>
      <c r="QZX305" s="97"/>
      <c r="QZY305" s="97"/>
      <c r="QZZ305" s="97"/>
      <c r="RAA305" s="97"/>
      <c r="RAB305" s="97"/>
      <c r="RAC305" s="97"/>
      <c r="RAD305" s="97"/>
      <c r="RAE305" s="97"/>
      <c r="RAF305" s="97"/>
      <c r="RAG305" s="97"/>
      <c r="RAH305" s="97"/>
      <c r="RAI305" s="97"/>
      <c r="RAJ305" s="97"/>
      <c r="RAK305" s="97"/>
      <c r="RAL305" s="97"/>
      <c r="RAM305" s="97"/>
      <c r="RAN305" s="97"/>
      <c r="RAO305" s="97"/>
      <c r="RAP305" s="97"/>
      <c r="RAQ305" s="97"/>
      <c r="RAR305" s="97"/>
      <c r="RAS305" s="97"/>
      <c r="RAT305" s="97"/>
      <c r="RAU305" s="97"/>
      <c r="RAV305" s="97"/>
      <c r="RAW305" s="97"/>
      <c r="RAX305" s="97"/>
      <c r="RAY305" s="97"/>
      <c r="RAZ305" s="97"/>
      <c r="RBA305" s="97"/>
      <c r="RBB305" s="97"/>
      <c r="RBC305" s="97"/>
      <c r="RBD305" s="97"/>
      <c r="RBE305" s="97"/>
      <c r="RBF305" s="97"/>
      <c r="RBG305" s="97"/>
      <c r="RBH305" s="97"/>
      <c r="RBI305" s="97"/>
      <c r="RBJ305" s="97"/>
      <c r="RBK305" s="97"/>
      <c r="RBL305" s="97"/>
      <c r="RBM305" s="97"/>
      <c r="RBN305" s="97"/>
      <c r="RBO305" s="97"/>
      <c r="RBP305" s="97"/>
      <c r="RBQ305" s="97"/>
      <c r="RBR305" s="97"/>
      <c r="RBS305" s="97"/>
      <c r="RBT305" s="97"/>
      <c r="RBU305" s="97"/>
      <c r="RBV305" s="97"/>
      <c r="RBW305" s="97"/>
      <c r="RBX305" s="97"/>
      <c r="RBY305" s="97"/>
      <c r="RBZ305" s="97"/>
      <c r="RCA305" s="97"/>
      <c r="RCB305" s="97"/>
      <c r="RCC305" s="97"/>
      <c r="RCD305" s="97"/>
      <c r="RCE305" s="97"/>
      <c r="RCF305" s="97"/>
      <c r="RCG305" s="97"/>
      <c r="RCH305" s="97"/>
      <c r="RCI305" s="97"/>
      <c r="RCJ305" s="97"/>
      <c r="RCK305" s="97"/>
      <c r="RCL305" s="97"/>
      <c r="RCM305" s="97"/>
      <c r="RCN305" s="97"/>
      <c r="RCO305" s="97"/>
      <c r="RCP305" s="97"/>
      <c r="RCQ305" s="97"/>
      <c r="RCR305" s="97"/>
      <c r="RCS305" s="97"/>
      <c r="RCT305" s="97"/>
      <c r="RCU305" s="97"/>
      <c r="RCV305" s="97"/>
      <c r="RCW305" s="97"/>
      <c r="RCX305" s="97"/>
      <c r="RCY305" s="97"/>
      <c r="RCZ305" s="97"/>
      <c r="RDA305" s="97"/>
      <c r="RDB305" s="97"/>
      <c r="RDC305" s="97"/>
      <c r="RDD305" s="97"/>
      <c r="RDE305" s="97"/>
      <c r="RDF305" s="97"/>
      <c r="RDG305" s="97"/>
      <c r="RDH305" s="97"/>
      <c r="RDI305" s="97"/>
      <c r="RDJ305" s="97"/>
      <c r="RDK305" s="97"/>
      <c r="RDL305" s="97"/>
      <c r="RDM305" s="97"/>
      <c r="RDN305" s="97"/>
      <c r="RDO305" s="97"/>
      <c r="RDP305" s="97"/>
      <c r="RDQ305" s="97"/>
      <c r="RDR305" s="97"/>
      <c r="RDS305" s="97"/>
      <c r="RDT305" s="97"/>
      <c r="RDU305" s="97"/>
      <c r="RDV305" s="97"/>
      <c r="RDW305" s="97"/>
      <c r="RDX305" s="97"/>
      <c r="RDY305" s="97"/>
      <c r="RDZ305" s="97"/>
      <c r="REA305" s="97"/>
      <c r="REB305" s="97"/>
      <c r="REC305" s="97"/>
      <c r="RED305" s="97"/>
      <c r="REE305" s="97"/>
      <c r="REF305" s="97"/>
      <c r="REG305" s="97"/>
      <c r="REH305" s="97"/>
      <c r="REI305" s="97"/>
      <c r="REJ305" s="97"/>
      <c r="REK305" s="97"/>
      <c r="REL305" s="97"/>
      <c r="REM305" s="97"/>
      <c r="REN305" s="97"/>
      <c r="REO305" s="97"/>
      <c r="REP305" s="97"/>
      <c r="REQ305" s="97"/>
      <c r="RER305" s="97"/>
      <c r="RES305" s="97"/>
      <c r="RET305" s="97"/>
      <c r="REU305" s="97"/>
      <c r="REV305" s="97"/>
      <c r="REW305" s="97"/>
      <c r="REX305" s="97"/>
      <c r="REY305" s="97"/>
      <c r="REZ305" s="97"/>
      <c r="RFA305" s="97"/>
      <c r="RFB305" s="97"/>
      <c r="RFC305" s="97"/>
      <c r="RFD305" s="97"/>
      <c r="RFE305" s="97"/>
      <c r="RFF305" s="97"/>
      <c r="RFG305" s="97"/>
      <c r="RFH305" s="97"/>
      <c r="RFI305" s="97"/>
      <c r="RFJ305" s="97"/>
      <c r="RFK305" s="97"/>
      <c r="RFL305" s="97"/>
      <c r="RFM305" s="97"/>
      <c r="RFN305" s="97"/>
      <c r="RFO305" s="97"/>
      <c r="RFP305" s="97"/>
      <c r="RFQ305" s="97"/>
      <c r="RFR305" s="97"/>
      <c r="RFS305" s="97"/>
      <c r="RFT305" s="97"/>
      <c r="RFU305" s="97"/>
      <c r="RFV305" s="97"/>
      <c r="RFW305" s="97"/>
      <c r="RFX305" s="97"/>
      <c r="RFY305" s="97"/>
      <c r="RFZ305" s="97"/>
      <c r="RGA305" s="97"/>
      <c r="RGB305" s="97"/>
      <c r="RGC305" s="97"/>
      <c r="RGD305" s="97"/>
      <c r="RGE305" s="97"/>
      <c r="RGF305" s="97"/>
      <c r="RGG305" s="97"/>
      <c r="RGH305" s="97"/>
      <c r="RGI305" s="97"/>
      <c r="RGJ305" s="97"/>
      <c r="RGK305" s="97"/>
      <c r="RGL305" s="97"/>
      <c r="RGM305" s="97"/>
      <c r="RGN305" s="97"/>
      <c r="RGO305" s="97"/>
      <c r="RGP305" s="97"/>
      <c r="RGQ305" s="97"/>
      <c r="RGR305" s="97"/>
      <c r="RGS305" s="97"/>
      <c r="RGT305" s="97"/>
      <c r="RGU305" s="97"/>
      <c r="RGV305" s="97"/>
      <c r="RGW305" s="97"/>
      <c r="RGX305" s="97"/>
      <c r="RGY305" s="97"/>
      <c r="RGZ305" s="97"/>
      <c r="RHA305" s="97"/>
      <c r="RHB305" s="97"/>
      <c r="RHC305" s="97"/>
      <c r="RHD305" s="97"/>
      <c r="RHE305" s="97"/>
      <c r="RHF305" s="97"/>
      <c r="RHG305" s="97"/>
      <c r="RHH305" s="97"/>
      <c r="RHI305" s="97"/>
      <c r="RHJ305" s="97"/>
      <c r="RHK305" s="97"/>
      <c r="RHL305" s="97"/>
      <c r="RHM305" s="97"/>
      <c r="RHN305" s="97"/>
      <c r="RHO305" s="97"/>
      <c r="RHP305" s="97"/>
      <c r="RHQ305" s="97"/>
      <c r="RHR305" s="97"/>
      <c r="RHS305" s="97"/>
      <c r="RHT305" s="97"/>
      <c r="RHU305" s="97"/>
      <c r="RHV305" s="97"/>
      <c r="RHW305" s="97"/>
      <c r="RHX305" s="97"/>
      <c r="RHY305" s="97"/>
      <c r="RHZ305" s="97"/>
      <c r="RIA305" s="97"/>
      <c r="RIB305" s="97"/>
      <c r="RIC305" s="97"/>
      <c r="RID305" s="97"/>
      <c r="RIE305" s="97"/>
      <c r="RIF305" s="97"/>
      <c r="RIG305" s="97"/>
      <c r="RIH305" s="97"/>
      <c r="RII305" s="97"/>
      <c r="RIJ305" s="97"/>
      <c r="RIK305" s="97"/>
      <c r="RIL305" s="97"/>
      <c r="RIM305" s="97"/>
      <c r="RIN305" s="97"/>
      <c r="RIO305" s="97"/>
      <c r="RIP305" s="97"/>
      <c r="RIQ305" s="97"/>
      <c r="RIR305" s="97"/>
      <c r="RIS305" s="97"/>
      <c r="RIT305" s="97"/>
      <c r="RIU305" s="97"/>
      <c r="RIV305" s="97"/>
      <c r="RIW305" s="97"/>
      <c r="RIX305" s="97"/>
      <c r="RIY305" s="97"/>
      <c r="RIZ305" s="97"/>
      <c r="RJA305" s="97"/>
      <c r="RJB305" s="97"/>
      <c r="RJC305" s="97"/>
      <c r="RJD305" s="97"/>
      <c r="RJE305" s="97"/>
      <c r="RJF305" s="97"/>
      <c r="RJG305" s="97"/>
      <c r="RJH305" s="97"/>
      <c r="RJI305" s="97"/>
      <c r="RJJ305" s="97"/>
      <c r="RJK305" s="97"/>
      <c r="RJL305" s="97"/>
      <c r="RJM305" s="97"/>
      <c r="RJN305" s="97"/>
      <c r="RJO305" s="97"/>
      <c r="RJP305" s="97"/>
      <c r="RJQ305" s="97"/>
      <c r="RJR305" s="97"/>
      <c r="RJS305" s="97"/>
      <c r="RJT305" s="97"/>
      <c r="RJU305" s="97"/>
      <c r="RJV305" s="97"/>
      <c r="RJW305" s="97"/>
      <c r="RJX305" s="97"/>
      <c r="RJY305" s="97"/>
      <c r="RJZ305" s="97"/>
      <c r="RKA305" s="97"/>
      <c r="RKB305" s="97"/>
      <c r="RKC305" s="97"/>
      <c r="RKD305" s="97"/>
      <c r="RKE305" s="97"/>
      <c r="RKF305" s="97"/>
      <c r="RKG305" s="97"/>
      <c r="RKH305" s="97"/>
      <c r="RKI305" s="97"/>
      <c r="RKJ305" s="97"/>
      <c r="RKK305" s="97"/>
      <c r="RKL305" s="97"/>
      <c r="RKM305" s="97"/>
      <c r="RKN305" s="97"/>
      <c r="RKO305" s="97"/>
      <c r="RKP305" s="97"/>
      <c r="RKQ305" s="97"/>
      <c r="RKR305" s="97"/>
      <c r="RKS305" s="97"/>
      <c r="RKT305" s="97"/>
      <c r="RKU305" s="97"/>
      <c r="RKV305" s="97"/>
      <c r="RKW305" s="97"/>
      <c r="RKX305" s="97"/>
      <c r="RKY305" s="97"/>
      <c r="RKZ305" s="97"/>
      <c r="RLA305" s="97"/>
      <c r="RLB305" s="97"/>
      <c r="RLC305" s="97"/>
      <c r="RLD305" s="97"/>
      <c r="RLE305" s="97"/>
      <c r="RLF305" s="97"/>
      <c r="RLG305" s="97"/>
      <c r="RLH305" s="97"/>
      <c r="RLI305" s="97"/>
      <c r="RLJ305" s="97"/>
      <c r="RLK305" s="97"/>
      <c r="RLL305" s="97"/>
      <c r="RLM305" s="97"/>
      <c r="RLN305" s="97"/>
      <c r="RLO305" s="97"/>
      <c r="RLP305" s="97"/>
      <c r="RLQ305" s="97"/>
      <c r="RLR305" s="97"/>
      <c r="RLS305" s="97"/>
      <c r="RLT305" s="97"/>
      <c r="RLU305" s="97"/>
      <c r="RLV305" s="97"/>
      <c r="RLW305" s="97"/>
      <c r="RLX305" s="97"/>
      <c r="RLY305" s="97"/>
      <c r="RLZ305" s="97"/>
      <c r="RMA305" s="97"/>
      <c r="RMB305" s="97"/>
      <c r="RMC305" s="97"/>
      <c r="RMD305" s="97"/>
      <c r="RME305" s="97"/>
      <c r="RMF305" s="97"/>
      <c r="RMG305" s="97"/>
      <c r="RMH305" s="97"/>
      <c r="RMI305" s="97"/>
      <c r="RMJ305" s="97"/>
      <c r="RMK305" s="97"/>
      <c r="RML305" s="97"/>
      <c r="RMM305" s="97"/>
      <c r="RMN305" s="97"/>
      <c r="RMO305" s="97"/>
      <c r="RMP305" s="97"/>
      <c r="RMQ305" s="97"/>
      <c r="RMR305" s="97"/>
      <c r="RMS305" s="97"/>
      <c r="RMT305" s="97"/>
      <c r="RMU305" s="97"/>
      <c r="RMV305" s="97"/>
      <c r="RMW305" s="97"/>
      <c r="RMX305" s="97"/>
      <c r="RMY305" s="97"/>
      <c r="RMZ305" s="97"/>
      <c r="RNA305" s="97"/>
      <c r="RNB305" s="97"/>
      <c r="RNC305" s="97"/>
      <c r="RND305" s="97"/>
      <c r="RNE305" s="97"/>
      <c r="RNF305" s="97"/>
      <c r="RNG305" s="97"/>
      <c r="RNH305" s="97"/>
      <c r="RNI305" s="97"/>
      <c r="RNJ305" s="97"/>
      <c r="RNK305" s="97"/>
      <c r="RNL305" s="97"/>
      <c r="RNM305" s="97"/>
      <c r="RNN305" s="97"/>
      <c r="RNO305" s="97"/>
      <c r="RNP305" s="97"/>
      <c r="RNQ305" s="97"/>
      <c r="RNR305" s="97"/>
      <c r="RNS305" s="97"/>
      <c r="RNT305" s="97"/>
      <c r="RNU305" s="97"/>
      <c r="RNV305" s="97"/>
      <c r="RNW305" s="97"/>
      <c r="RNX305" s="97"/>
      <c r="RNY305" s="97"/>
      <c r="RNZ305" s="97"/>
      <c r="ROA305" s="97"/>
      <c r="ROB305" s="97"/>
      <c r="ROC305" s="97"/>
      <c r="ROD305" s="97"/>
      <c r="ROE305" s="97"/>
      <c r="ROF305" s="97"/>
      <c r="ROG305" s="97"/>
      <c r="ROH305" s="97"/>
      <c r="ROI305" s="97"/>
      <c r="ROJ305" s="97"/>
      <c r="ROK305" s="97"/>
      <c r="ROL305" s="97"/>
      <c r="ROM305" s="97"/>
      <c r="RON305" s="97"/>
      <c r="ROO305" s="97"/>
      <c r="ROP305" s="97"/>
      <c r="ROQ305" s="97"/>
      <c r="ROR305" s="97"/>
      <c r="ROS305" s="97"/>
      <c r="ROT305" s="97"/>
      <c r="ROU305" s="97"/>
      <c r="ROV305" s="97"/>
      <c r="ROW305" s="97"/>
      <c r="ROX305" s="97"/>
      <c r="ROY305" s="97"/>
      <c r="ROZ305" s="97"/>
      <c r="RPA305" s="97"/>
      <c r="RPB305" s="97"/>
      <c r="RPC305" s="97"/>
      <c r="RPD305" s="97"/>
      <c r="RPE305" s="97"/>
      <c r="RPF305" s="97"/>
      <c r="RPG305" s="97"/>
      <c r="RPH305" s="97"/>
      <c r="RPI305" s="97"/>
      <c r="RPJ305" s="97"/>
      <c r="RPK305" s="97"/>
      <c r="RPL305" s="97"/>
      <c r="RPM305" s="97"/>
      <c r="RPN305" s="97"/>
      <c r="RPO305" s="97"/>
      <c r="RPP305" s="97"/>
      <c r="RPQ305" s="97"/>
      <c r="RPR305" s="97"/>
      <c r="RPS305" s="97"/>
      <c r="RPT305" s="97"/>
      <c r="RPU305" s="97"/>
      <c r="RPV305" s="97"/>
      <c r="RPW305" s="97"/>
      <c r="RPX305" s="97"/>
      <c r="RPY305" s="97"/>
      <c r="RPZ305" s="97"/>
      <c r="RQA305" s="97"/>
      <c r="RQB305" s="97"/>
      <c r="RQC305" s="97"/>
      <c r="RQD305" s="97"/>
      <c r="RQE305" s="97"/>
      <c r="RQF305" s="97"/>
      <c r="RQG305" s="97"/>
      <c r="RQH305" s="97"/>
      <c r="RQI305" s="97"/>
      <c r="RQJ305" s="97"/>
      <c r="RQK305" s="97"/>
      <c r="RQL305" s="97"/>
      <c r="RQM305" s="97"/>
      <c r="RQN305" s="97"/>
      <c r="RQO305" s="97"/>
      <c r="RQP305" s="97"/>
      <c r="RQQ305" s="97"/>
      <c r="RQR305" s="97"/>
      <c r="RQS305" s="97"/>
      <c r="RQT305" s="97"/>
      <c r="RQU305" s="97"/>
      <c r="RQV305" s="97"/>
      <c r="RQW305" s="97"/>
      <c r="RQX305" s="97"/>
      <c r="RQY305" s="97"/>
      <c r="RQZ305" s="97"/>
      <c r="RRA305" s="97"/>
      <c r="RRB305" s="97"/>
      <c r="RRC305" s="97"/>
      <c r="RRD305" s="97"/>
      <c r="RRE305" s="97"/>
      <c r="RRF305" s="97"/>
      <c r="RRG305" s="97"/>
      <c r="RRH305" s="97"/>
      <c r="RRI305" s="97"/>
      <c r="RRJ305" s="97"/>
      <c r="RRK305" s="97"/>
      <c r="RRL305" s="97"/>
      <c r="RRM305" s="97"/>
      <c r="RRN305" s="97"/>
      <c r="RRO305" s="97"/>
      <c r="RRP305" s="97"/>
      <c r="RRQ305" s="97"/>
      <c r="RRR305" s="97"/>
      <c r="RRS305" s="97"/>
      <c r="RRT305" s="97"/>
      <c r="RRU305" s="97"/>
      <c r="RRV305" s="97"/>
      <c r="RRW305" s="97"/>
      <c r="RRX305" s="97"/>
      <c r="RRY305" s="97"/>
      <c r="RRZ305" s="97"/>
      <c r="RSA305" s="97"/>
      <c r="RSB305" s="97"/>
      <c r="RSC305" s="97"/>
      <c r="RSD305" s="97"/>
      <c r="RSE305" s="97"/>
      <c r="RSF305" s="97"/>
      <c r="RSG305" s="97"/>
      <c r="RSH305" s="97"/>
      <c r="RSI305" s="97"/>
      <c r="RSJ305" s="97"/>
      <c r="RSK305" s="97"/>
      <c r="RSL305" s="97"/>
      <c r="RSM305" s="97"/>
      <c r="RSN305" s="97"/>
      <c r="RSO305" s="97"/>
      <c r="RSP305" s="97"/>
      <c r="RSQ305" s="97"/>
      <c r="RSR305" s="97"/>
      <c r="RSS305" s="97"/>
      <c r="RST305" s="97"/>
      <c r="RSU305" s="97"/>
      <c r="RSV305" s="97"/>
      <c r="RSW305" s="97"/>
      <c r="RSX305" s="97"/>
      <c r="RSY305" s="97"/>
      <c r="RSZ305" s="97"/>
      <c r="RTA305" s="97"/>
      <c r="RTB305" s="97"/>
      <c r="RTC305" s="97"/>
      <c r="RTD305" s="97"/>
      <c r="RTE305" s="97"/>
      <c r="RTF305" s="97"/>
      <c r="RTG305" s="97"/>
      <c r="RTH305" s="97"/>
      <c r="RTI305" s="97"/>
      <c r="RTJ305" s="97"/>
      <c r="RTK305" s="97"/>
      <c r="RTL305" s="97"/>
      <c r="RTM305" s="97"/>
      <c r="RTN305" s="97"/>
      <c r="RTO305" s="97"/>
      <c r="RTP305" s="97"/>
      <c r="RTQ305" s="97"/>
      <c r="RTR305" s="97"/>
      <c r="RTS305" s="97"/>
      <c r="RTT305" s="97"/>
      <c r="RTU305" s="97"/>
      <c r="RTV305" s="97"/>
      <c r="RTW305" s="97"/>
      <c r="RTX305" s="97"/>
      <c r="RTY305" s="97"/>
      <c r="RTZ305" s="97"/>
      <c r="RUA305" s="97"/>
      <c r="RUB305" s="97"/>
      <c r="RUC305" s="97"/>
      <c r="RUD305" s="97"/>
      <c r="RUE305" s="97"/>
      <c r="RUF305" s="97"/>
      <c r="RUG305" s="97"/>
      <c r="RUH305" s="97"/>
      <c r="RUI305" s="97"/>
      <c r="RUJ305" s="97"/>
      <c r="RUK305" s="97"/>
      <c r="RUL305" s="97"/>
      <c r="RUM305" s="97"/>
      <c r="RUN305" s="97"/>
      <c r="RUO305" s="97"/>
      <c r="RUP305" s="97"/>
      <c r="RUQ305" s="97"/>
      <c r="RUR305" s="97"/>
      <c r="RUS305" s="97"/>
      <c r="RUT305" s="97"/>
      <c r="RUU305" s="97"/>
      <c r="RUV305" s="97"/>
      <c r="RUW305" s="97"/>
      <c r="RUX305" s="97"/>
      <c r="RUY305" s="97"/>
      <c r="RUZ305" s="97"/>
      <c r="RVA305" s="97"/>
      <c r="RVB305" s="97"/>
      <c r="RVC305" s="97"/>
      <c r="RVD305" s="97"/>
      <c r="RVE305" s="97"/>
      <c r="RVF305" s="97"/>
      <c r="RVG305" s="97"/>
      <c r="RVH305" s="97"/>
      <c r="RVI305" s="97"/>
      <c r="RVJ305" s="97"/>
      <c r="RVK305" s="97"/>
      <c r="RVL305" s="97"/>
      <c r="RVM305" s="97"/>
      <c r="RVN305" s="97"/>
      <c r="RVO305" s="97"/>
      <c r="RVP305" s="97"/>
      <c r="RVQ305" s="97"/>
      <c r="RVR305" s="97"/>
      <c r="RVS305" s="97"/>
      <c r="RVT305" s="97"/>
      <c r="RVU305" s="97"/>
      <c r="RVV305" s="97"/>
      <c r="RVW305" s="97"/>
      <c r="RVX305" s="97"/>
      <c r="RVY305" s="97"/>
      <c r="RVZ305" s="97"/>
      <c r="RWA305" s="97"/>
      <c r="RWB305" s="97"/>
      <c r="RWC305" s="97"/>
      <c r="RWD305" s="97"/>
      <c r="RWE305" s="97"/>
      <c r="RWF305" s="97"/>
      <c r="RWG305" s="97"/>
      <c r="RWH305" s="97"/>
      <c r="RWI305" s="97"/>
      <c r="RWJ305" s="97"/>
      <c r="RWK305" s="97"/>
      <c r="RWL305" s="97"/>
      <c r="RWM305" s="97"/>
      <c r="RWN305" s="97"/>
      <c r="RWO305" s="97"/>
      <c r="RWP305" s="97"/>
      <c r="RWQ305" s="97"/>
      <c r="RWR305" s="97"/>
      <c r="RWS305" s="97"/>
      <c r="RWT305" s="97"/>
      <c r="RWU305" s="97"/>
      <c r="RWV305" s="97"/>
      <c r="RWW305" s="97"/>
      <c r="RWX305" s="97"/>
      <c r="RWY305" s="97"/>
      <c r="RWZ305" s="97"/>
      <c r="RXA305" s="97"/>
      <c r="RXB305" s="97"/>
      <c r="RXC305" s="97"/>
      <c r="RXD305" s="97"/>
      <c r="RXE305" s="97"/>
      <c r="RXF305" s="97"/>
      <c r="RXG305" s="97"/>
      <c r="RXH305" s="97"/>
      <c r="RXI305" s="97"/>
      <c r="RXJ305" s="97"/>
      <c r="RXK305" s="97"/>
      <c r="RXL305" s="97"/>
      <c r="RXM305" s="97"/>
      <c r="RXN305" s="97"/>
      <c r="RXO305" s="97"/>
      <c r="RXP305" s="97"/>
      <c r="RXQ305" s="97"/>
      <c r="RXR305" s="97"/>
      <c r="RXS305" s="97"/>
      <c r="RXT305" s="97"/>
      <c r="RXU305" s="97"/>
      <c r="RXV305" s="97"/>
      <c r="RXW305" s="97"/>
      <c r="RXX305" s="97"/>
      <c r="RXY305" s="97"/>
      <c r="RXZ305" s="97"/>
      <c r="RYA305" s="97"/>
      <c r="RYB305" s="97"/>
      <c r="RYC305" s="97"/>
      <c r="RYD305" s="97"/>
      <c r="RYE305" s="97"/>
      <c r="RYF305" s="97"/>
      <c r="RYG305" s="97"/>
      <c r="RYH305" s="97"/>
      <c r="RYI305" s="97"/>
      <c r="RYJ305" s="97"/>
      <c r="RYK305" s="97"/>
      <c r="RYL305" s="97"/>
      <c r="RYM305" s="97"/>
      <c r="RYN305" s="97"/>
      <c r="RYO305" s="97"/>
      <c r="RYP305" s="97"/>
      <c r="RYQ305" s="97"/>
      <c r="RYR305" s="97"/>
      <c r="RYS305" s="97"/>
      <c r="RYT305" s="97"/>
      <c r="RYU305" s="97"/>
      <c r="RYV305" s="97"/>
      <c r="RYW305" s="97"/>
      <c r="RYX305" s="97"/>
      <c r="RYY305" s="97"/>
      <c r="RYZ305" s="97"/>
      <c r="RZA305" s="97"/>
      <c r="RZB305" s="97"/>
      <c r="RZC305" s="97"/>
      <c r="RZD305" s="97"/>
      <c r="RZE305" s="97"/>
      <c r="RZF305" s="97"/>
      <c r="RZG305" s="97"/>
      <c r="RZH305" s="97"/>
      <c r="RZI305" s="97"/>
      <c r="RZJ305" s="97"/>
      <c r="RZK305" s="97"/>
      <c r="RZL305" s="97"/>
      <c r="RZM305" s="97"/>
      <c r="RZN305" s="97"/>
      <c r="RZO305" s="97"/>
      <c r="RZP305" s="97"/>
      <c r="RZQ305" s="97"/>
      <c r="RZR305" s="97"/>
      <c r="RZS305" s="97"/>
      <c r="RZT305" s="97"/>
      <c r="RZU305" s="97"/>
      <c r="RZV305" s="97"/>
      <c r="RZW305" s="97"/>
      <c r="RZX305" s="97"/>
      <c r="RZY305" s="97"/>
      <c r="RZZ305" s="97"/>
      <c r="SAA305" s="97"/>
      <c r="SAB305" s="97"/>
      <c r="SAC305" s="97"/>
      <c r="SAD305" s="97"/>
      <c r="SAE305" s="97"/>
      <c r="SAF305" s="97"/>
      <c r="SAG305" s="97"/>
      <c r="SAH305" s="97"/>
      <c r="SAI305" s="97"/>
      <c r="SAJ305" s="97"/>
      <c r="SAK305" s="97"/>
      <c r="SAL305" s="97"/>
      <c r="SAM305" s="97"/>
      <c r="SAN305" s="97"/>
      <c r="SAO305" s="97"/>
      <c r="SAP305" s="97"/>
      <c r="SAQ305" s="97"/>
      <c r="SAR305" s="97"/>
      <c r="SAS305" s="97"/>
      <c r="SAT305" s="97"/>
      <c r="SAU305" s="97"/>
      <c r="SAV305" s="97"/>
      <c r="SAW305" s="97"/>
      <c r="SAX305" s="97"/>
      <c r="SAY305" s="97"/>
      <c r="SAZ305" s="97"/>
      <c r="SBA305" s="97"/>
      <c r="SBB305" s="97"/>
      <c r="SBC305" s="97"/>
      <c r="SBD305" s="97"/>
      <c r="SBE305" s="97"/>
      <c r="SBF305" s="97"/>
      <c r="SBG305" s="97"/>
      <c r="SBH305" s="97"/>
      <c r="SBI305" s="97"/>
      <c r="SBJ305" s="97"/>
      <c r="SBK305" s="97"/>
      <c r="SBL305" s="97"/>
      <c r="SBM305" s="97"/>
      <c r="SBN305" s="97"/>
      <c r="SBO305" s="97"/>
      <c r="SBP305" s="97"/>
      <c r="SBQ305" s="97"/>
      <c r="SBR305" s="97"/>
      <c r="SBS305" s="97"/>
      <c r="SBT305" s="97"/>
      <c r="SBU305" s="97"/>
      <c r="SBV305" s="97"/>
      <c r="SBW305" s="97"/>
      <c r="SBX305" s="97"/>
      <c r="SBY305" s="97"/>
      <c r="SBZ305" s="97"/>
      <c r="SCA305" s="97"/>
      <c r="SCB305" s="97"/>
      <c r="SCC305" s="97"/>
      <c r="SCD305" s="97"/>
      <c r="SCE305" s="97"/>
      <c r="SCF305" s="97"/>
      <c r="SCG305" s="97"/>
      <c r="SCH305" s="97"/>
      <c r="SCI305" s="97"/>
      <c r="SCJ305" s="97"/>
      <c r="SCK305" s="97"/>
      <c r="SCL305" s="97"/>
      <c r="SCM305" s="97"/>
      <c r="SCN305" s="97"/>
      <c r="SCO305" s="97"/>
      <c r="SCP305" s="97"/>
      <c r="SCQ305" s="97"/>
      <c r="SCR305" s="97"/>
      <c r="SCS305" s="97"/>
      <c r="SCT305" s="97"/>
      <c r="SCU305" s="97"/>
      <c r="SCV305" s="97"/>
      <c r="SCW305" s="97"/>
      <c r="SCX305" s="97"/>
      <c r="SCY305" s="97"/>
      <c r="SCZ305" s="97"/>
      <c r="SDA305" s="97"/>
      <c r="SDB305" s="97"/>
      <c r="SDC305" s="97"/>
      <c r="SDD305" s="97"/>
      <c r="SDE305" s="97"/>
      <c r="SDF305" s="97"/>
      <c r="SDG305" s="97"/>
      <c r="SDH305" s="97"/>
      <c r="SDI305" s="97"/>
      <c r="SDJ305" s="97"/>
      <c r="SDK305" s="97"/>
      <c r="SDL305" s="97"/>
      <c r="SDM305" s="97"/>
      <c r="SDN305" s="97"/>
      <c r="SDO305" s="97"/>
      <c r="SDP305" s="97"/>
      <c r="SDQ305" s="97"/>
      <c r="SDR305" s="97"/>
      <c r="SDS305" s="97"/>
      <c r="SDT305" s="97"/>
      <c r="SDU305" s="97"/>
      <c r="SDV305" s="97"/>
      <c r="SDW305" s="97"/>
      <c r="SDX305" s="97"/>
      <c r="SDY305" s="97"/>
      <c r="SDZ305" s="97"/>
      <c r="SEA305" s="97"/>
      <c r="SEB305" s="97"/>
      <c r="SEC305" s="97"/>
      <c r="SED305" s="97"/>
      <c r="SEE305" s="97"/>
      <c r="SEF305" s="97"/>
      <c r="SEG305" s="97"/>
      <c r="SEH305" s="97"/>
      <c r="SEI305" s="97"/>
      <c r="SEJ305" s="97"/>
      <c r="SEK305" s="97"/>
      <c r="SEL305" s="97"/>
      <c r="SEM305" s="97"/>
      <c r="SEN305" s="97"/>
      <c r="SEO305" s="97"/>
      <c r="SEP305" s="97"/>
      <c r="SEQ305" s="97"/>
      <c r="SER305" s="97"/>
      <c r="SES305" s="97"/>
      <c r="SET305" s="97"/>
      <c r="SEU305" s="97"/>
      <c r="SEV305" s="97"/>
      <c r="SEW305" s="97"/>
      <c r="SEX305" s="97"/>
      <c r="SEY305" s="97"/>
      <c r="SEZ305" s="97"/>
      <c r="SFA305" s="97"/>
      <c r="SFB305" s="97"/>
      <c r="SFC305" s="97"/>
      <c r="SFD305" s="97"/>
      <c r="SFE305" s="97"/>
      <c r="SFF305" s="97"/>
      <c r="SFG305" s="97"/>
      <c r="SFH305" s="97"/>
      <c r="SFI305" s="97"/>
      <c r="SFJ305" s="97"/>
      <c r="SFK305" s="97"/>
      <c r="SFL305" s="97"/>
      <c r="SFM305" s="97"/>
      <c r="SFN305" s="97"/>
      <c r="SFO305" s="97"/>
      <c r="SFP305" s="97"/>
      <c r="SFQ305" s="97"/>
      <c r="SFR305" s="97"/>
      <c r="SFS305" s="97"/>
      <c r="SFT305" s="97"/>
      <c r="SFU305" s="97"/>
      <c r="SFV305" s="97"/>
      <c r="SFW305" s="97"/>
      <c r="SFX305" s="97"/>
      <c r="SFY305" s="97"/>
      <c r="SFZ305" s="97"/>
      <c r="SGA305" s="97"/>
      <c r="SGB305" s="97"/>
      <c r="SGC305" s="97"/>
      <c r="SGD305" s="97"/>
      <c r="SGE305" s="97"/>
      <c r="SGF305" s="97"/>
      <c r="SGG305" s="97"/>
      <c r="SGH305" s="97"/>
      <c r="SGI305" s="97"/>
      <c r="SGJ305" s="97"/>
      <c r="SGK305" s="97"/>
      <c r="SGL305" s="97"/>
      <c r="SGM305" s="97"/>
      <c r="SGN305" s="97"/>
      <c r="SGO305" s="97"/>
      <c r="SGP305" s="97"/>
      <c r="SGQ305" s="97"/>
      <c r="SGR305" s="97"/>
      <c r="SGS305" s="97"/>
      <c r="SGT305" s="97"/>
      <c r="SGU305" s="97"/>
      <c r="SGV305" s="97"/>
      <c r="SGW305" s="97"/>
      <c r="SGX305" s="97"/>
      <c r="SGY305" s="97"/>
      <c r="SGZ305" s="97"/>
      <c r="SHA305" s="97"/>
      <c r="SHB305" s="97"/>
      <c r="SHC305" s="97"/>
      <c r="SHD305" s="97"/>
      <c r="SHE305" s="97"/>
      <c r="SHF305" s="97"/>
      <c r="SHG305" s="97"/>
      <c r="SHH305" s="97"/>
      <c r="SHI305" s="97"/>
      <c r="SHJ305" s="97"/>
      <c r="SHK305" s="97"/>
      <c r="SHL305" s="97"/>
      <c r="SHM305" s="97"/>
      <c r="SHN305" s="97"/>
      <c r="SHO305" s="97"/>
      <c r="SHP305" s="97"/>
      <c r="SHQ305" s="97"/>
      <c r="SHR305" s="97"/>
      <c r="SHS305" s="97"/>
      <c r="SHT305" s="97"/>
      <c r="SHU305" s="97"/>
      <c r="SHV305" s="97"/>
      <c r="SHW305" s="97"/>
      <c r="SHX305" s="97"/>
      <c r="SHY305" s="97"/>
      <c r="SHZ305" s="97"/>
      <c r="SIA305" s="97"/>
      <c r="SIB305" s="97"/>
      <c r="SIC305" s="97"/>
      <c r="SID305" s="97"/>
      <c r="SIE305" s="97"/>
      <c r="SIF305" s="97"/>
      <c r="SIG305" s="97"/>
      <c r="SIH305" s="97"/>
      <c r="SII305" s="97"/>
      <c r="SIJ305" s="97"/>
      <c r="SIK305" s="97"/>
      <c r="SIL305" s="97"/>
      <c r="SIM305" s="97"/>
      <c r="SIN305" s="97"/>
      <c r="SIO305" s="97"/>
      <c r="SIP305" s="97"/>
      <c r="SIQ305" s="97"/>
      <c r="SIR305" s="97"/>
      <c r="SIS305" s="97"/>
      <c r="SIT305" s="97"/>
      <c r="SIU305" s="97"/>
      <c r="SIV305" s="97"/>
      <c r="SIW305" s="97"/>
      <c r="SIX305" s="97"/>
      <c r="SIY305" s="97"/>
      <c r="SIZ305" s="97"/>
      <c r="SJA305" s="97"/>
      <c r="SJB305" s="97"/>
      <c r="SJC305" s="97"/>
      <c r="SJD305" s="97"/>
      <c r="SJE305" s="97"/>
      <c r="SJF305" s="97"/>
      <c r="SJG305" s="97"/>
      <c r="SJH305" s="97"/>
      <c r="SJI305" s="97"/>
      <c r="SJJ305" s="97"/>
      <c r="SJK305" s="97"/>
      <c r="SJL305" s="97"/>
      <c r="SJM305" s="97"/>
      <c r="SJN305" s="97"/>
      <c r="SJO305" s="97"/>
      <c r="SJP305" s="97"/>
      <c r="SJQ305" s="97"/>
      <c r="SJR305" s="97"/>
      <c r="SJS305" s="97"/>
      <c r="SJT305" s="97"/>
      <c r="SJU305" s="97"/>
      <c r="SJV305" s="97"/>
      <c r="SJW305" s="97"/>
      <c r="SJX305" s="97"/>
      <c r="SJY305" s="97"/>
      <c r="SJZ305" s="97"/>
      <c r="SKA305" s="97"/>
      <c r="SKB305" s="97"/>
      <c r="SKC305" s="97"/>
      <c r="SKD305" s="97"/>
      <c r="SKE305" s="97"/>
      <c r="SKF305" s="97"/>
      <c r="SKG305" s="97"/>
      <c r="SKH305" s="97"/>
      <c r="SKI305" s="97"/>
      <c r="SKJ305" s="97"/>
      <c r="SKK305" s="97"/>
      <c r="SKL305" s="97"/>
      <c r="SKM305" s="97"/>
      <c r="SKN305" s="97"/>
      <c r="SKO305" s="97"/>
      <c r="SKP305" s="97"/>
      <c r="SKQ305" s="97"/>
      <c r="SKR305" s="97"/>
      <c r="SKS305" s="97"/>
      <c r="SKT305" s="97"/>
      <c r="SKU305" s="97"/>
      <c r="SKV305" s="97"/>
      <c r="SKW305" s="97"/>
      <c r="SKX305" s="97"/>
      <c r="SKY305" s="97"/>
      <c r="SKZ305" s="97"/>
      <c r="SLA305" s="97"/>
      <c r="SLB305" s="97"/>
      <c r="SLC305" s="97"/>
      <c r="SLD305" s="97"/>
      <c r="SLE305" s="97"/>
      <c r="SLF305" s="97"/>
      <c r="SLG305" s="97"/>
      <c r="SLH305" s="97"/>
      <c r="SLI305" s="97"/>
      <c r="SLJ305" s="97"/>
      <c r="SLK305" s="97"/>
      <c r="SLL305" s="97"/>
      <c r="SLM305" s="97"/>
      <c r="SLN305" s="97"/>
      <c r="SLO305" s="97"/>
      <c r="SLP305" s="97"/>
      <c r="SLQ305" s="97"/>
      <c r="SLR305" s="97"/>
      <c r="SLS305" s="97"/>
      <c r="SLT305" s="97"/>
      <c r="SLU305" s="97"/>
      <c r="SLV305" s="97"/>
      <c r="SLW305" s="97"/>
      <c r="SLX305" s="97"/>
      <c r="SLY305" s="97"/>
      <c r="SLZ305" s="97"/>
      <c r="SMA305" s="97"/>
      <c r="SMB305" s="97"/>
      <c r="SMC305" s="97"/>
      <c r="SMD305" s="97"/>
      <c r="SME305" s="97"/>
      <c r="SMF305" s="97"/>
      <c r="SMG305" s="97"/>
      <c r="SMH305" s="97"/>
      <c r="SMI305" s="97"/>
      <c r="SMJ305" s="97"/>
      <c r="SMK305" s="97"/>
      <c r="SML305" s="97"/>
      <c r="SMM305" s="97"/>
      <c r="SMN305" s="97"/>
      <c r="SMO305" s="97"/>
      <c r="SMP305" s="97"/>
      <c r="SMQ305" s="97"/>
      <c r="SMR305" s="97"/>
      <c r="SMS305" s="97"/>
      <c r="SMT305" s="97"/>
      <c r="SMU305" s="97"/>
      <c r="SMV305" s="97"/>
      <c r="SMW305" s="97"/>
      <c r="SMX305" s="97"/>
      <c r="SMY305" s="97"/>
      <c r="SMZ305" s="97"/>
      <c r="SNA305" s="97"/>
      <c r="SNB305" s="97"/>
      <c r="SNC305" s="97"/>
      <c r="SND305" s="97"/>
      <c r="SNE305" s="97"/>
      <c r="SNF305" s="97"/>
      <c r="SNG305" s="97"/>
      <c r="SNH305" s="97"/>
      <c r="SNI305" s="97"/>
      <c r="SNJ305" s="97"/>
      <c r="SNK305" s="97"/>
      <c r="SNL305" s="97"/>
      <c r="SNM305" s="97"/>
      <c r="SNN305" s="97"/>
      <c r="SNO305" s="97"/>
      <c r="SNP305" s="97"/>
      <c r="SNQ305" s="97"/>
      <c r="SNR305" s="97"/>
      <c r="SNS305" s="97"/>
      <c r="SNT305" s="97"/>
      <c r="SNU305" s="97"/>
      <c r="SNV305" s="97"/>
      <c r="SNW305" s="97"/>
      <c r="SNX305" s="97"/>
      <c r="SNY305" s="97"/>
      <c r="SNZ305" s="97"/>
      <c r="SOA305" s="97"/>
      <c r="SOB305" s="97"/>
      <c r="SOC305" s="97"/>
      <c r="SOD305" s="97"/>
      <c r="SOE305" s="97"/>
      <c r="SOF305" s="97"/>
      <c r="SOG305" s="97"/>
      <c r="SOH305" s="97"/>
      <c r="SOI305" s="97"/>
      <c r="SOJ305" s="97"/>
      <c r="SOK305" s="97"/>
      <c r="SOL305" s="97"/>
      <c r="SOM305" s="97"/>
      <c r="SON305" s="97"/>
      <c r="SOO305" s="97"/>
      <c r="SOP305" s="97"/>
      <c r="SOQ305" s="97"/>
      <c r="SOR305" s="97"/>
      <c r="SOS305" s="97"/>
      <c r="SOT305" s="97"/>
      <c r="SOU305" s="97"/>
      <c r="SOV305" s="97"/>
      <c r="SOW305" s="97"/>
      <c r="SOX305" s="97"/>
      <c r="SOY305" s="97"/>
      <c r="SOZ305" s="97"/>
      <c r="SPA305" s="97"/>
      <c r="SPB305" s="97"/>
      <c r="SPC305" s="97"/>
      <c r="SPD305" s="97"/>
      <c r="SPE305" s="97"/>
      <c r="SPF305" s="97"/>
      <c r="SPG305" s="97"/>
      <c r="SPH305" s="97"/>
      <c r="SPI305" s="97"/>
      <c r="SPJ305" s="97"/>
      <c r="SPK305" s="97"/>
      <c r="SPL305" s="97"/>
      <c r="SPM305" s="97"/>
      <c r="SPN305" s="97"/>
      <c r="SPO305" s="97"/>
      <c r="SPP305" s="97"/>
      <c r="SPQ305" s="97"/>
      <c r="SPR305" s="97"/>
      <c r="SPS305" s="97"/>
      <c r="SPT305" s="97"/>
      <c r="SPU305" s="97"/>
      <c r="SPV305" s="97"/>
      <c r="SPW305" s="97"/>
      <c r="SPX305" s="97"/>
      <c r="SPY305" s="97"/>
      <c r="SPZ305" s="97"/>
      <c r="SQA305" s="97"/>
      <c r="SQB305" s="97"/>
      <c r="SQC305" s="97"/>
      <c r="SQD305" s="97"/>
      <c r="SQE305" s="97"/>
      <c r="SQF305" s="97"/>
      <c r="SQG305" s="97"/>
      <c r="SQH305" s="97"/>
      <c r="SQI305" s="97"/>
      <c r="SQJ305" s="97"/>
      <c r="SQK305" s="97"/>
      <c r="SQL305" s="97"/>
      <c r="SQM305" s="97"/>
      <c r="SQN305" s="97"/>
      <c r="SQO305" s="97"/>
      <c r="SQP305" s="97"/>
      <c r="SQQ305" s="97"/>
      <c r="SQR305" s="97"/>
      <c r="SQS305" s="97"/>
      <c r="SQT305" s="97"/>
      <c r="SQU305" s="97"/>
      <c r="SQV305" s="97"/>
      <c r="SQW305" s="97"/>
      <c r="SQX305" s="97"/>
      <c r="SQY305" s="97"/>
      <c r="SQZ305" s="97"/>
      <c r="SRA305" s="97"/>
      <c r="SRB305" s="97"/>
      <c r="SRC305" s="97"/>
      <c r="SRD305" s="97"/>
      <c r="SRE305" s="97"/>
      <c r="SRF305" s="97"/>
      <c r="SRG305" s="97"/>
      <c r="SRH305" s="97"/>
      <c r="SRI305" s="97"/>
      <c r="SRJ305" s="97"/>
      <c r="SRK305" s="97"/>
      <c r="SRL305" s="97"/>
      <c r="SRM305" s="97"/>
      <c r="SRN305" s="97"/>
      <c r="SRO305" s="97"/>
      <c r="SRP305" s="97"/>
      <c r="SRQ305" s="97"/>
      <c r="SRR305" s="97"/>
      <c r="SRS305" s="97"/>
      <c r="SRT305" s="97"/>
      <c r="SRU305" s="97"/>
      <c r="SRV305" s="97"/>
      <c r="SRW305" s="97"/>
      <c r="SRX305" s="97"/>
      <c r="SRY305" s="97"/>
      <c r="SRZ305" s="97"/>
      <c r="SSA305" s="97"/>
      <c r="SSB305" s="97"/>
      <c r="SSC305" s="97"/>
      <c r="SSD305" s="97"/>
      <c r="SSE305" s="97"/>
      <c r="SSF305" s="97"/>
      <c r="SSG305" s="97"/>
      <c r="SSH305" s="97"/>
      <c r="SSI305" s="97"/>
      <c r="SSJ305" s="97"/>
      <c r="SSK305" s="97"/>
      <c r="SSL305" s="97"/>
      <c r="SSM305" s="97"/>
      <c r="SSN305" s="97"/>
      <c r="SSO305" s="97"/>
      <c r="SSP305" s="97"/>
      <c r="SSQ305" s="97"/>
      <c r="SSR305" s="97"/>
      <c r="SSS305" s="97"/>
      <c r="SST305" s="97"/>
      <c r="SSU305" s="97"/>
      <c r="SSV305" s="97"/>
      <c r="SSW305" s="97"/>
      <c r="SSX305" s="97"/>
      <c r="SSY305" s="97"/>
      <c r="SSZ305" s="97"/>
      <c r="STA305" s="97"/>
      <c r="STB305" s="97"/>
      <c r="STC305" s="97"/>
      <c r="STD305" s="97"/>
      <c r="STE305" s="97"/>
      <c r="STF305" s="97"/>
      <c r="STG305" s="97"/>
      <c r="STH305" s="97"/>
      <c r="STI305" s="97"/>
      <c r="STJ305" s="97"/>
      <c r="STK305" s="97"/>
      <c r="STL305" s="97"/>
      <c r="STM305" s="97"/>
      <c r="STN305" s="97"/>
      <c r="STO305" s="97"/>
      <c r="STP305" s="97"/>
      <c r="STQ305" s="97"/>
      <c r="STR305" s="97"/>
      <c r="STS305" s="97"/>
      <c r="STT305" s="97"/>
      <c r="STU305" s="97"/>
      <c r="STV305" s="97"/>
      <c r="STW305" s="97"/>
      <c r="STX305" s="97"/>
      <c r="STY305" s="97"/>
      <c r="STZ305" s="97"/>
      <c r="SUA305" s="97"/>
      <c r="SUB305" s="97"/>
      <c r="SUC305" s="97"/>
      <c r="SUD305" s="97"/>
      <c r="SUE305" s="97"/>
      <c r="SUF305" s="97"/>
      <c r="SUG305" s="97"/>
      <c r="SUH305" s="97"/>
      <c r="SUI305" s="97"/>
      <c r="SUJ305" s="97"/>
      <c r="SUK305" s="97"/>
      <c r="SUL305" s="97"/>
      <c r="SUM305" s="97"/>
      <c r="SUN305" s="97"/>
      <c r="SUO305" s="97"/>
      <c r="SUP305" s="97"/>
      <c r="SUQ305" s="97"/>
      <c r="SUR305" s="97"/>
      <c r="SUS305" s="97"/>
      <c r="SUT305" s="97"/>
      <c r="SUU305" s="97"/>
      <c r="SUV305" s="97"/>
      <c r="SUW305" s="97"/>
      <c r="SUX305" s="97"/>
      <c r="SUY305" s="97"/>
      <c r="SUZ305" s="97"/>
      <c r="SVA305" s="97"/>
      <c r="SVB305" s="97"/>
      <c r="SVC305" s="97"/>
      <c r="SVD305" s="97"/>
      <c r="SVE305" s="97"/>
      <c r="SVF305" s="97"/>
      <c r="SVG305" s="97"/>
      <c r="SVH305" s="97"/>
      <c r="SVI305" s="97"/>
      <c r="SVJ305" s="97"/>
      <c r="SVK305" s="97"/>
      <c r="SVL305" s="97"/>
      <c r="SVM305" s="97"/>
      <c r="SVN305" s="97"/>
      <c r="SVO305" s="97"/>
      <c r="SVP305" s="97"/>
      <c r="SVQ305" s="97"/>
      <c r="SVR305" s="97"/>
      <c r="SVS305" s="97"/>
      <c r="SVT305" s="97"/>
      <c r="SVU305" s="97"/>
      <c r="SVV305" s="97"/>
      <c r="SVW305" s="97"/>
      <c r="SVX305" s="97"/>
      <c r="SVY305" s="97"/>
      <c r="SVZ305" s="97"/>
      <c r="SWA305" s="97"/>
      <c r="SWB305" s="97"/>
      <c r="SWC305" s="97"/>
      <c r="SWD305" s="97"/>
      <c r="SWE305" s="97"/>
      <c r="SWF305" s="97"/>
      <c r="SWG305" s="97"/>
      <c r="SWH305" s="97"/>
      <c r="SWI305" s="97"/>
      <c r="SWJ305" s="97"/>
      <c r="SWK305" s="97"/>
      <c r="SWL305" s="97"/>
      <c r="SWM305" s="97"/>
      <c r="SWN305" s="97"/>
      <c r="SWO305" s="97"/>
      <c r="SWP305" s="97"/>
      <c r="SWQ305" s="97"/>
      <c r="SWR305" s="97"/>
      <c r="SWS305" s="97"/>
      <c r="SWT305" s="97"/>
      <c r="SWU305" s="97"/>
      <c r="SWV305" s="97"/>
      <c r="SWW305" s="97"/>
      <c r="SWX305" s="97"/>
      <c r="SWY305" s="97"/>
      <c r="SWZ305" s="97"/>
      <c r="SXA305" s="97"/>
      <c r="SXB305" s="97"/>
      <c r="SXC305" s="97"/>
      <c r="SXD305" s="97"/>
      <c r="SXE305" s="97"/>
      <c r="SXF305" s="97"/>
      <c r="SXG305" s="97"/>
      <c r="SXH305" s="97"/>
      <c r="SXI305" s="97"/>
      <c r="SXJ305" s="97"/>
      <c r="SXK305" s="97"/>
      <c r="SXL305" s="97"/>
      <c r="SXM305" s="97"/>
      <c r="SXN305" s="97"/>
      <c r="SXO305" s="97"/>
      <c r="SXP305" s="97"/>
      <c r="SXQ305" s="97"/>
      <c r="SXR305" s="97"/>
      <c r="SXS305" s="97"/>
      <c r="SXT305" s="97"/>
      <c r="SXU305" s="97"/>
      <c r="SXV305" s="97"/>
      <c r="SXW305" s="97"/>
      <c r="SXX305" s="97"/>
      <c r="SXY305" s="97"/>
      <c r="SXZ305" s="97"/>
      <c r="SYA305" s="97"/>
      <c r="SYB305" s="97"/>
      <c r="SYC305" s="97"/>
      <c r="SYD305" s="97"/>
      <c r="SYE305" s="97"/>
      <c r="SYF305" s="97"/>
      <c r="SYG305" s="97"/>
      <c r="SYH305" s="97"/>
      <c r="SYI305" s="97"/>
      <c r="SYJ305" s="97"/>
      <c r="SYK305" s="97"/>
      <c r="SYL305" s="97"/>
      <c r="SYM305" s="97"/>
      <c r="SYN305" s="97"/>
      <c r="SYO305" s="97"/>
      <c r="SYP305" s="97"/>
      <c r="SYQ305" s="97"/>
      <c r="SYR305" s="97"/>
      <c r="SYS305" s="97"/>
      <c r="SYT305" s="97"/>
      <c r="SYU305" s="97"/>
      <c r="SYV305" s="97"/>
      <c r="SYW305" s="97"/>
      <c r="SYX305" s="97"/>
      <c r="SYY305" s="97"/>
      <c r="SYZ305" s="97"/>
      <c r="SZA305" s="97"/>
      <c r="SZB305" s="97"/>
      <c r="SZC305" s="97"/>
      <c r="SZD305" s="97"/>
      <c r="SZE305" s="97"/>
      <c r="SZF305" s="97"/>
      <c r="SZG305" s="97"/>
      <c r="SZH305" s="97"/>
      <c r="SZI305" s="97"/>
      <c r="SZJ305" s="97"/>
      <c r="SZK305" s="97"/>
      <c r="SZL305" s="97"/>
      <c r="SZM305" s="97"/>
      <c r="SZN305" s="97"/>
      <c r="SZO305" s="97"/>
      <c r="SZP305" s="97"/>
      <c r="SZQ305" s="97"/>
      <c r="SZR305" s="97"/>
      <c r="SZS305" s="97"/>
      <c r="SZT305" s="97"/>
      <c r="SZU305" s="97"/>
      <c r="SZV305" s="97"/>
      <c r="SZW305" s="97"/>
      <c r="SZX305" s="97"/>
      <c r="SZY305" s="97"/>
      <c r="SZZ305" s="97"/>
      <c r="TAA305" s="97"/>
      <c r="TAB305" s="97"/>
      <c r="TAC305" s="97"/>
      <c r="TAD305" s="97"/>
      <c r="TAE305" s="97"/>
      <c r="TAF305" s="97"/>
      <c r="TAG305" s="97"/>
      <c r="TAH305" s="97"/>
      <c r="TAI305" s="97"/>
      <c r="TAJ305" s="97"/>
      <c r="TAK305" s="97"/>
      <c r="TAL305" s="97"/>
      <c r="TAM305" s="97"/>
      <c r="TAN305" s="97"/>
      <c r="TAO305" s="97"/>
      <c r="TAP305" s="97"/>
      <c r="TAQ305" s="97"/>
      <c r="TAR305" s="97"/>
      <c r="TAS305" s="97"/>
      <c r="TAT305" s="97"/>
      <c r="TAU305" s="97"/>
      <c r="TAV305" s="97"/>
      <c r="TAW305" s="97"/>
      <c r="TAX305" s="97"/>
      <c r="TAY305" s="97"/>
      <c r="TAZ305" s="97"/>
      <c r="TBA305" s="97"/>
      <c r="TBB305" s="97"/>
      <c r="TBC305" s="97"/>
      <c r="TBD305" s="97"/>
      <c r="TBE305" s="97"/>
      <c r="TBF305" s="97"/>
      <c r="TBG305" s="97"/>
      <c r="TBH305" s="97"/>
      <c r="TBI305" s="97"/>
      <c r="TBJ305" s="97"/>
      <c r="TBK305" s="97"/>
      <c r="TBL305" s="97"/>
      <c r="TBM305" s="97"/>
      <c r="TBN305" s="97"/>
      <c r="TBO305" s="97"/>
      <c r="TBP305" s="97"/>
      <c r="TBQ305" s="97"/>
      <c r="TBR305" s="97"/>
      <c r="TBS305" s="97"/>
      <c r="TBT305" s="97"/>
      <c r="TBU305" s="97"/>
      <c r="TBV305" s="97"/>
      <c r="TBW305" s="97"/>
      <c r="TBX305" s="97"/>
      <c r="TBY305" s="97"/>
      <c r="TBZ305" s="97"/>
      <c r="TCA305" s="97"/>
      <c r="TCB305" s="97"/>
      <c r="TCC305" s="97"/>
      <c r="TCD305" s="97"/>
      <c r="TCE305" s="97"/>
      <c r="TCF305" s="97"/>
      <c r="TCG305" s="97"/>
      <c r="TCH305" s="97"/>
      <c r="TCI305" s="97"/>
      <c r="TCJ305" s="97"/>
      <c r="TCK305" s="97"/>
      <c r="TCL305" s="97"/>
      <c r="TCM305" s="97"/>
      <c r="TCN305" s="97"/>
      <c r="TCO305" s="97"/>
      <c r="TCP305" s="97"/>
      <c r="TCQ305" s="97"/>
      <c r="TCR305" s="97"/>
      <c r="TCS305" s="97"/>
      <c r="TCT305" s="97"/>
      <c r="TCU305" s="97"/>
      <c r="TCV305" s="97"/>
      <c r="TCW305" s="97"/>
      <c r="TCX305" s="97"/>
      <c r="TCY305" s="97"/>
      <c r="TCZ305" s="97"/>
      <c r="TDA305" s="97"/>
      <c r="TDB305" s="97"/>
      <c r="TDC305" s="97"/>
      <c r="TDD305" s="97"/>
      <c r="TDE305" s="97"/>
      <c r="TDF305" s="97"/>
      <c r="TDG305" s="97"/>
      <c r="TDH305" s="97"/>
      <c r="TDI305" s="97"/>
      <c r="TDJ305" s="97"/>
      <c r="TDK305" s="97"/>
      <c r="TDL305" s="97"/>
      <c r="TDM305" s="97"/>
      <c r="TDN305" s="97"/>
      <c r="TDO305" s="97"/>
      <c r="TDP305" s="97"/>
      <c r="TDQ305" s="97"/>
      <c r="TDR305" s="97"/>
      <c r="TDS305" s="97"/>
      <c r="TDT305" s="97"/>
      <c r="TDU305" s="97"/>
      <c r="TDV305" s="97"/>
      <c r="TDW305" s="97"/>
      <c r="TDX305" s="97"/>
      <c r="TDY305" s="97"/>
      <c r="TDZ305" s="97"/>
      <c r="TEA305" s="97"/>
      <c r="TEB305" s="97"/>
      <c r="TEC305" s="97"/>
      <c r="TED305" s="97"/>
      <c r="TEE305" s="97"/>
      <c r="TEF305" s="97"/>
      <c r="TEG305" s="97"/>
      <c r="TEH305" s="97"/>
      <c r="TEI305" s="97"/>
      <c r="TEJ305" s="97"/>
      <c r="TEK305" s="97"/>
      <c r="TEL305" s="97"/>
      <c r="TEM305" s="97"/>
      <c r="TEN305" s="97"/>
      <c r="TEO305" s="97"/>
      <c r="TEP305" s="97"/>
      <c r="TEQ305" s="97"/>
      <c r="TER305" s="97"/>
      <c r="TES305" s="97"/>
      <c r="TET305" s="97"/>
      <c r="TEU305" s="97"/>
      <c r="TEV305" s="97"/>
      <c r="TEW305" s="97"/>
      <c r="TEX305" s="97"/>
      <c r="TEY305" s="97"/>
      <c r="TEZ305" s="97"/>
      <c r="TFA305" s="97"/>
      <c r="TFB305" s="97"/>
      <c r="TFC305" s="97"/>
      <c r="TFD305" s="97"/>
      <c r="TFE305" s="97"/>
      <c r="TFF305" s="97"/>
      <c r="TFG305" s="97"/>
      <c r="TFH305" s="97"/>
      <c r="TFI305" s="97"/>
      <c r="TFJ305" s="97"/>
      <c r="TFK305" s="97"/>
      <c r="TFL305" s="97"/>
      <c r="TFM305" s="97"/>
      <c r="TFN305" s="97"/>
      <c r="TFO305" s="97"/>
      <c r="TFP305" s="97"/>
      <c r="TFQ305" s="97"/>
      <c r="TFR305" s="97"/>
      <c r="TFS305" s="97"/>
      <c r="TFT305" s="97"/>
      <c r="TFU305" s="97"/>
      <c r="TFV305" s="97"/>
      <c r="TFW305" s="97"/>
      <c r="TFX305" s="97"/>
      <c r="TFY305" s="97"/>
      <c r="TFZ305" s="97"/>
      <c r="TGA305" s="97"/>
      <c r="TGB305" s="97"/>
      <c r="TGC305" s="97"/>
      <c r="TGD305" s="97"/>
      <c r="TGE305" s="97"/>
      <c r="TGF305" s="97"/>
      <c r="TGG305" s="97"/>
      <c r="TGH305" s="97"/>
      <c r="TGI305" s="97"/>
      <c r="TGJ305" s="97"/>
      <c r="TGK305" s="97"/>
      <c r="TGL305" s="97"/>
      <c r="TGM305" s="97"/>
      <c r="TGN305" s="97"/>
      <c r="TGO305" s="97"/>
      <c r="TGP305" s="97"/>
      <c r="TGQ305" s="97"/>
      <c r="TGR305" s="97"/>
      <c r="TGS305" s="97"/>
      <c r="TGT305" s="97"/>
      <c r="TGU305" s="97"/>
      <c r="TGV305" s="97"/>
      <c r="TGW305" s="97"/>
      <c r="TGX305" s="97"/>
      <c r="TGY305" s="97"/>
      <c r="TGZ305" s="97"/>
      <c r="THA305" s="97"/>
      <c r="THB305" s="97"/>
      <c r="THC305" s="97"/>
      <c r="THD305" s="97"/>
      <c r="THE305" s="97"/>
      <c r="THF305" s="97"/>
      <c r="THG305" s="97"/>
      <c r="THH305" s="97"/>
      <c r="THI305" s="97"/>
      <c r="THJ305" s="97"/>
      <c r="THK305" s="97"/>
      <c r="THL305" s="97"/>
      <c r="THM305" s="97"/>
      <c r="THN305" s="97"/>
      <c r="THO305" s="97"/>
      <c r="THP305" s="97"/>
      <c r="THQ305" s="97"/>
      <c r="THR305" s="97"/>
      <c r="THS305" s="97"/>
      <c r="THT305" s="97"/>
      <c r="THU305" s="97"/>
      <c r="THV305" s="97"/>
      <c r="THW305" s="97"/>
      <c r="THX305" s="97"/>
      <c r="THY305" s="97"/>
      <c r="THZ305" s="97"/>
      <c r="TIA305" s="97"/>
      <c r="TIB305" s="97"/>
      <c r="TIC305" s="97"/>
      <c r="TID305" s="97"/>
      <c r="TIE305" s="97"/>
      <c r="TIF305" s="97"/>
      <c r="TIG305" s="97"/>
      <c r="TIH305" s="97"/>
      <c r="TII305" s="97"/>
      <c r="TIJ305" s="97"/>
      <c r="TIK305" s="97"/>
      <c r="TIL305" s="97"/>
      <c r="TIM305" s="97"/>
      <c r="TIN305" s="97"/>
      <c r="TIO305" s="97"/>
      <c r="TIP305" s="97"/>
      <c r="TIQ305" s="97"/>
      <c r="TIR305" s="97"/>
      <c r="TIS305" s="97"/>
      <c r="TIT305" s="97"/>
      <c r="TIU305" s="97"/>
      <c r="TIV305" s="97"/>
      <c r="TIW305" s="97"/>
      <c r="TIX305" s="97"/>
      <c r="TIY305" s="97"/>
      <c r="TIZ305" s="97"/>
      <c r="TJA305" s="97"/>
      <c r="TJB305" s="97"/>
      <c r="TJC305" s="97"/>
      <c r="TJD305" s="97"/>
      <c r="TJE305" s="97"/>
      <c r="TJF305" s="97"/>
      <c r="TJG305" s="97"/>
      <c r="TJH305" s="97"/>
      <c r="TJI305" s="97"/>
      <c r="TJJ305" s="97"/>
      <c r="TJK305" s="97"/>
      <c r="TJL305" s="97"/>
      <c r="TJM305" s="97"/>
      <c r="TJN305" s="97"/>
      <c r="TJO305" s="97"/>
      <c r="TJP305" s="97"/>
      <c r="TJQ305" s="97"/>
      <c r="TJR305" s="97"/>
      <c r="TJS305" s="97"/>
      <c r="TJT305" s="97"/>
      <c r="TJU305" s="97"/>
      <c r="TJV305" s="97"/>
      <c r="TJW305" s="97"/>
      <c r="TJX305" s="97"/>
      <c r="TJY305" s="97"/>
      <c r="TJZ305" s="97"/>
      <c r="TKA305" s="97"/>
      <c r="TKB305" s="97"/>
      <c r="TKC305" s="97"/>
      <c r="TKD305" s="97"/>
      <c r="TKE305" s="97"/>
      <c r="TKF305" s="97"/>
      <c r="TKG305" s="97"/>
      <c r="TKH305" s="97"/>
      <c r="TKI305" s="97"/>
      <c r="TKJ305" s="97"/>
      <c r="TKK305" s="97"/>
      <c r="TKL305" s="97"/>
      <c r="TKM305" s="97"/>
      <c r="TKN305" s="97"/>
      <c r="TKO305" s="97"/>
      <c r="TKP305" s="97"/>
      <c r="TKQ305" s="97"/>
      <c r="TKR305" s="97"/>
      <c r="TKS305" s="97"/>
      <c r="TKT305" s="97"/>
      <c r="TKU305" s="97"/>
      <c r="TKV305" s="97"/>
      <c r="TKW305" s="97"/>
      <c r="TKX305" s="97"/>
      <c r="TKY305" s="97"/>
      <c r="TKZ305" s="97"/>
      <c r="TLA305" s="97"/>
      <c r="TLB305" s="97"/>
      <c r="TLC305" s="97"/>
      <c r="TLD305" s="97"/>
      <c r="TLE305" s="97"/>
      <c r="TLF305" s="97"/>
      <c r="TLG305" s="97"/>
      <c r="TLH305" s="97"/>
      <c r="TLI305" s="97"/>
      <c r="TLJ305" s="97"/>
      <c r="TLK305" s="97"/>
      <c r="TLL305" s="97"/>
      <c r="TLM305" s="97"/>
      <c r="TLN305" s="97"/>
      <c r="TLO305" s="97"/>
      <c r="TLP305" s="97"/>
      <c r="TLQ305" s="97"/>
      <c r="TLR305" s="97"/>
      <c r="TLS305" s="97"/>
      <c r="TLT305" s="97"/>
      <c r="TLU305" s="97"/>
      <c r="TLV305" s="97"/>
      <c r="TLW305" s="97"/>
      <c r="TLX305" s="97"/>
      <c r="TLY305" s="97"/>
      <c r="TLZ305" s="97"/>
      <c r="TMA305" s="97"/>
      <c r="TMB305" s="97"/>
      <c r="TMC305" s="97"/>
      <c r="TMD305" s="97"/>
      <c r="TME305" s="97"/>
      <c r="TMF305" s="97"/>
      <c r="TMG305" s="97"/>
      <c r="TMH305" s="97"/>
      <c r="TMI305" s="97"/>
      <c r="TMJ305" s="97"/>
      <c r="TMK305" s="97"/>
      <c r="TML305" s="97"/>
      <c r="TMM305" s="97"/>
      <c r="TMN305" s="97"/>
      <c r="TMO305" s="97"/>
      <c r="TMP305" s="97"/>
      <c r="TMQ305" s="97"/>
      <c r="TMR305" s="97"/>
      <c r="TMS305" s="97"/>
      <c r="TMT305" s="97"/>
      <c r="TMU305" s="97"/>
      <c r="TMV305" s="97"/>
      <c r="TMW305" s="97"/>
      <c r="TMX305" s="97"/>
      <c r="TMY305" s="97"/>
      <c r="TMZ305" s="97"/>
      <c r="TNA305" s="97"/>
      <c r="TNB305" s="97"/>
      <c r="TNC305" s="97"/>
      <c r="TND305" s="97"/>
      <c r="TNE305" s="97"/>
      <c r="TNF305" s="97"/>
      <c r="TNG305" s="97"/>
      <c r="TNH305" s="97"/>
      <c r="TNI305" s="97"/>
      <c r="TNJ305" s="97"/>
      <c r="TNK305" s="97"/>
      <c r="TNL305" s="97"/>
      <c r="TNM305" s="97"/>
      <c r="TNN305" s="97"/>
      <c r="TNO305" s="97"/>
      <c r="TNP305" s="97"/>
      <c r="TNQ305" s="97"/>
      <c r="TNR305" s="97"/>
      <c r="TNS305" s="97"/>
      <c r="TNT305" s="97"/>
      <c r="TNU305" s="97"/>
      <c r="TNV305" s="97"/>
      <c r="TNW305" s="97"/>
      <c r="TNX305" s="97"/>
      <c r="TNY305" s="97"/>
      <c r="TNZ305" s="97"/>
      <c r="TOA305" s="97"/>
      <c r="TOB305" s="97"/>
      <c r="TOC305" s="97"/>
      <c r="TOD305" s="97"/>
      <c r="TOE305" s="97"/>
      <c r="TOF305" s="97"/>
      <c r="TOG305" s="97"/>
      <c r="TOH305" s="97"/>
      <c r="TOI305" s="97"/>
      <c r="TOJ305" s="97"/>
      <c r="TOK305" s="97"/>
      <c r="TOL305" s="97"/>
      <c r="TOM305" s="97"/>
      <c r="TON305" s="97"/>
      <c r="TOO305" s="97"/>
      <c r="TOP305" s="97"/>
      <c r="TOQ305" s="97"/>
      <c r="TOR305" s="97"/>
      <c r="TOS305" s="97"/>
      <c r="TOT305" s="97"/>
      <c r="TOU305" s="97"/>
      <c r="TOV305" s="97"/>
      <c r="TOW305" s="97"/>
      <c r="TOX305" s="97"/>
      <c r="TOY305" s="97"/>
      <c r="TOZ305" s="97"/>
      <c r="TPA305" s="97"/>
      <c r="TPB305" s="97"/>
      <c r="TPC305" s="97"/>
      <c r="TPD305" s="97"/>
      <c r="TPE305" s="97"/>
      <c r="TPF305" s="97"/>
      <c r="TPG305" s="97"/>
      <c r="TPH305" s="97"/>
      <c r="TPI305" s="97"/>
      <c r="TPJ305" s="97"/>
      <c r="TPK305" s="97"/>
      <c r="TPL305" s="97"/>
      <c r="TPM305" s="97"/>
      <c r="TPN305" s="97"/>
      <c r="TPO305" s="97"/>
      <c r="TPP305" s="97"/>
      <c r="TPQ305" s="97"/>
      <c r="TPR305" s="97"/>
      <c r="TPS305" s="97"/>
      <c r="TPT305" s="97"/>
      <c r="TPU305" s="97"/>
      <c r="TPV305" s="97"/>
      <c r="TPW305" s="97"/>
      <c r="TPX305" s="97"/>
      <c r="TPY305" s="97"/>
      <c r="TPZ305" s="97"/>
      <c r="TQA305" s="97"/>
      <c r="TQB305" s="97"/>
      <c r="TQC305" s="97"/>
      <c r="TQD305" s="97"/>
      <c r="TQE305" s="97"/>
      <c r="TQF305" s="97"/>
      <c r="TQG305" s="97"/>
      <c r="TQH305" s="97"/>
      <c r="TQI305" s="97"/>
      <c r="TQJ305" s="97"/>
      <c r="TQK305" s="97"/>
      <c r="TQL305" s="97"/>
      <c r="TQM305" s="97"/>
      <c r="TQN305" s="97"/>
      <c r="TQO305" s="97"/>
      <c r="TQP305" s="97"/>
      <c r="TQQ305" s="97"/>
      <c r="TQR305" s="97"/>
      <c r="TQS305" s="97"/>
      <c r="TQT305" s="97"/>
      <c r="TQU305" s="97"/>
      <c r="TQV305" s="97"/>
      <c r="TQW305" s="97"/>
      <c r="TQX305" s="97"/>
      <c r="TQY305" s="97"/>
      <c r="TQZ305" s="97"/>
      <c r="TRA305" s="97"/>
      <c r="TRB305" s="97"/>
      <c r="TRC305" s="97"/>
      <c r="TRD305" s="97"/>
      <c r="TRE305" s="97"/>
      <c r="TRF305" s="97"/>
      <c r="TRG305" s="97"/>
      <c r="TRH305" s="97"/>
      <c r="TRI305" s="97"/>
      <c r="TRJ305" s="97"/>
      <c r="TRK305" s="97"/>
      <c r="TRL305" s="97"/>
      <c r="TRM305" s="97"/>
      <c r="TRN305" s="97"/>
      <c r="TRO305" s="97"/>
      <c r="TRP305" s="97"/>
      <c r="TRQ305" s="97"/>
      <c r="TRR305" s="97"/>
      <c r="TRS305" s="97"/>
      <c r="TRT305" s="97"/>
      <c r="TRU305" s="97"/>
      <c r="TRV305" s="97"/>
      <c r="TRW305" s="97"/>
      <c r="TRX305" s="97"/>
      <c r="TRY305" s="97"/>
      <c r="TRZ305" s="97"/>
      <c r="TSA305" s="97"/>
      <c r="TSB305" s="97"/>
      <c r="TSC305" s="97"/>
      <c r="TSD305" s="97"/>
      <c r="TSE305" s="97"/>
      <c r="TSF305" s="97"/>
      <c r="TSG305" s="97"/>
      <c r="TSH305" s="97"/>
      <c r="TSI305" s="97"/>
      <c r="TSJ305" s="97"/>
      <c r="TSK305" s="97"/>
      <c r="TSL305" s="97"/>
      <c r="TSM305" s="97"/>
      <c r="TSN305" s="97"/>
      <c r="TSO305" s="97"/>
      <c r="TSP305" s="97"/>
      <c r="TSQ305" s="97"/>
      <c r="TSR305" s="97"/>
      <c r="TSS305" s="97"/>
      <c r="TST305" s="97"/>
      <c r="TSU305" s="97"/>
      <c r="TSV305" s="97"/>
      <c r="TSW305" s="97"/>
      <c r="TSX305" s="97"/>
      <c r="TSY305" s="97"/>
      <c r="TSZ305" s="97"/>
      <c r="TTA305" s="97"/>
      <c r="TTB305" s="97"/>
      <c r="TTC305" s="97"/>
      <c r="TTD305" s="97"/>
      <c r="TTE305" s="97"/>
      <c r="TTF305" s="97"/>
      <c r="TTG305" s="97"/>
      <c r="TTH305" s="97"/>
      <c r="TTI305" s="97"/>
      <c r="TTJ305" s="97"/>
      <c r="TTK305" s="97"/>
      <c r="TTL305" s="97"/>
      <c r="TTM305" s="97"/>
      <c r="TTN305" s="97"/>
      <c r="TTO305" s="97"/>
      <c r="TTP305" s="97"/>
      <c r="TTQ305" s="97"/>
      <c r="TTR305" s="97"/>
      <c r="TTS305" s="97"/>
      <c r="TTT305" s="97"/>
      <c r="TTU305" s="97"/>
      <c r="TTV305" s="97"/>
      <c r="TTW305" s="97"/>
      <c r="TTX305" s="97"/>
      <c r="TTY305" s="97"/>
      <c r="TTZ305" s="97"/>
      <c r="TUA305" s="97"/>
      <c r="TUB305" s="97"/>
      <c r="TUC305" s="97"/>
      <c r="TUD305" s="97"/>
      <c r="TUE305" s="97"/>
      <c r="TUF305" s="97"/>
      <c r="TUG305" s="97"/>
      <c r="TUH305" s="97"/>
      <c r="TUI305" s="97"/>
      <c r="TUJ305" s="97"/>
      <c r="TUK305" s="97"/>
      <c r="TUL305" s="97"/>
      <c r="TUM305" s="97"/>
      <c r="TUN305" s="97"/>
      <c r="TUO305" s="97"/>
      <c r="TUP305" s="97"/>
      <c r="TUQ305" s="97"/>
      <c r="TUR305" s="97"/>
      <c r="TUS305" s="97"/>
      <c r="TUT305" s="97"/>
      <c r="TUU305" s="97"/>
      <c r="TUV305" s="97"/>
      <c r="TUW305" s="97"/>
      <c r="TUX305" s="97"/>
      <c r="TUY305" s="97"/>
      <c r="TUZ305" s="97"/>
      <c r="TVA305" s="97"/>
      <c r="TVB305" s="97"/>
      <c r="TVC305" s="97"/>
      <c r="TVD305" s="97"/>
      <c r="TVE305" s="97"/>
      <c r="TVF305" s="97"/>
      <c r="TVG305" s="97"/>
      <c r="TVH305" s="97"/>
      <c r="TVI305" s="97"/>
      <c r="TVJ305" s="97"/>
      <c r="TVK305" s="97"/>
      <c r="TVL305" s="97"/>
      <c r="TVM305" s="97"/>
      <c r="TVN305" s="97"/>
      <c r="TVO305" s="97"/>
      <c r="TVP305" s="97"/>
      <c r="TVQ305" s="97"/>
      <c r="TVR305" s="97"/>
      <c r="TVS305" s="97"/>
      <c r="TVT305" s="97"/>
      <c r="TVU305" s="97"/>
      <c r="TVV305" s="97"/>
      <c r="TVW305" s="97"/>
      <c r="TVX305" s="97"/>
      <c r="TVY305" s="97"/>
      <c r="TVZ305" s="97"/>
      <c r="TWA305" s="97"/>
      <c r="TWB305" s="97"/>
      <c r="TWC305" s="97"/>
      <c r="TWD305" s="97"/>
      <c r="TWE305" s="97"/>
      <c r="TWF305" s="97"/>
      <c r="TWG305" s="97"/>
      <c r="TWH305" s="97"/>
      <c r="TWI305" s="97"/>
      <c r="TWJ305" s="97"/>
      <c r="TWK305" s="97"/>
      <c r="TWL305" s="97"/>
      <c r="TWM305" s="97"/>
      <c r="TWN305" s="97"/>
      <c r="TWO305" s="97"/>
      <c r="TWP305" s="97"/>
      <c r="TWQ305" s="97"/>
      <c r="TWR305" s="97"/>
      <c r="TWS305" s="97"/>
      <c r="TWT305" s="97"/>
      <c r="TWU305" s="97"/>
      <c r="TWV305" s="97"/>
      <c r="TWW305" s="97"/>
      <c r="TWX305" s="97"/>
      <c r="TWY305" s="97"/>
      <c r="TWZ305" s="97"/>
      <c r="TXA305" s="97"/>
      <c r="TXB305" s="97"/>
      <c r="TXC305" s="97"/>
      <c r="TXD305" s="97"/>
      <c r="TXE305" s="97"/>
      <c r="TXF305" s="97"/>
      <c r="TXG305" s="97"/>
      <c r="TXH305" s="97"/>
      <c r="TXI305" s="97"/>
      <c r="TXJ305" s="97"/>
      <c r="TXK305" s="97"/>
      <c r="TXL305" s="97"/>
      <c r="TXM305" s="97"/>
      <c r="TXN305" s="97"/>
      <c r="TXO305" s="97"/>
      <c r="TXP305" s="97"/>
      <c r="TXQ305" s="97"/>
      <c r="TXR305" s="97"/>
      <c r="TXS305" s="97"/>
      <c r="TXT305" s="97"/>
      <c r="TXU305" s="97"/>
      <c r="TXV305" s="97"/>
      <c r="TXW305" s="97"/>
      <c r="TXX305" s="97"/>
      <c r="TXY305" s="97"/>
      <c r="TXZ305" s="97"/>
      <c r="TYA305" s="97"/>
      <c r="TYB305" s="97"/>
      <c r="TYC305" s="97"/>
      <c r="TYD305" s="97"/>
      <c r="TYE305" s="97"/>
      <c r="TYF305" s="97"/>
      <c r="TYG305" s="97"/>
      <c r="TYH305" s="97"/>
      <c r="TYI305" s="97"/>
      <c r="TYJ305" s="97"/>
      <c r="TYK305" s="97"/>
      <c r="TYL305" s="97"/>
      <c r="TYM305" s="97"/>
      <c r="TYN305" s="97"/>
      <c r="TYO305" s="97"/>
      <c r="TYP305" s="97"/>
      <c r="TYQ305" s="97"/>
      <c r="TYR305" s="97"/>
      <c r="TYS305" s="97"/>
      <c r="TYT305" s="97"/>
      <c r="TYU305" s="97"/>
      <c r="TYV305" s="97"/>
      <c r="TYW305" s="97"/>
      <c r="TYX305" s="97"/>
      <c r="TYY305" s="97"/>
      <c r="TYZ305" s="97"/>
      <c r="TZA305" s="97"/>
      <c r="TZB305" s="97"/>
      <c r="TZC305" s="97"/>
      <c r="TZD305" s="97"/>
      <c r="TZE305" s="97"/>
      <c r="TZF305" s="97"/>
      <c r="TZG305" s="97"/>
      <c r="TZH305" s="97"/>
      <c r="TZI305" s="97"/>
      <c r="TZJ305" s="97"/>
      <c r="TZK305" s="97"/>
      <c r="TZL305" s="97"/>
      <c r="TZM305" s="97"/>
      <c r="TZN305" s="97"/>
      <c r="TZO305" s="97"/>
      <c r="TZP305" s="97"/>
      <c r="TZQ305" s="97"/>
      <c r="TZR305" s="97"/>
      <c r="TZS305" s="97"/>
      <c r="TZT305" s="97"/>
      <c r="TZU305" s="97"/>
      <c r="TZV305" s="97"/>
      <c r="TZW305" s="97"/>
      <c r="TZX305" s="97"/>
      <c r="TZY305" s="97"/>
      <c r="TZZ305" s="97"/>
      <c r="UAA305" s="97"/>
      <c r="UAB305" s="97"/>
      <c r="UAC305" s="97"/>
      <c r="UAD305" s="97"/>
      <c r="UAE305" s="97"/>
      <c r="UAF305" s="97"/>
      <c r="UAG305" s="97"/>
      <c r="UAH305" s="97"/>
      <c r="UAI305" s="97"/>
      <c r="UAJ305" s="97"/>
      <c r="UAK305" s="97"/>
      <c r="UAL305" s="97"/>
      <c r="UAM305" s="97"/>
      <c r="UAN305" s="97"/>
      <c r="UAO305" s="97"/>
      <c r="UAP305" s="97"/>
      <c r="UAQ305" s="97"/>
      <c r="UAR305" s="97"/>
      <c r="UAS305" s="97"/>
      <c r="UAT305" s="97"/>
      <c r="UAU305" s="97"/>
      <c r="UAV305" s="97"/>
      <c r="UAW305" s="97"/>
      <c r="UAX305" s="97"/>
      <c r="UAY305" s="97"/>
      <c r="UAZ305" s="97"/>
      <c r="UBA305" s="97"/>
      <c r="UBB305" s="97"/>
      <c r="UBC305" s="97"/>
      <c r="UBD305" s="97"/>
      <c r="UBE305" s="97"/>
      <c r="UBF305" s="97"/>
      <c r="UBG305" s="97"/>
      <c r="UBH305" s="97"/>
      <c r="UBI305" s="97"/>
      <c r="UBJ305" s="97"/>
      <c r="UBK305" s="97"/>
      <c r="UBL305" s="97"/>
      <c r="UBM305" s="97"/>
      <c r="UBN305" s="97"/>
      <c r="UBO305" s="97"/>
      <c r="UBP305" s="97"/>
      <c r="UBQ305" s="97"/>
      <c r="UBR305" s="97"/>
      <c r="UBS305" s="97"/>
      <c r="UBT305" s="97"/>
      <c r="UBU305" s="97"/>
      <c r="UBV305" s="97"/>
      <c r="UBW305" s="97"/>
      <c r="UBX305" s="97"/>
      <c r="UBY305" s="97"/>
      <c r="UBZ305" s="97"/>
      <c r="UCA305" s="97"/>
      <c r="UCB305" s="97"/>
      <c r="UCC305" s="97"/>
      <c r="UCD305" s="97"/>
      <c r="UCE305" s="97"/>
      <c r="UCF305" s="97"/>
      <c r="UCG305" s="97"/>
      <c r="UCH305" s="97"/>
      <c r="UCI305" s="97"/>
      <c r="UCJ305" s="97"/>
      <c r="UCK305" s="97"/>
      <c r="UCL305" s="97"/>
      <c r="UCM305" s="97"/>
      <c r="UCN305" s="97"/>
      <c r="UCO305" s="97"/>
      <c r="UCP305" s="97"/>
      <c r="UCQ305" s="97"/>
      <c r="UCR305" s="97"/>
      <c r="UCS305" s="97"/>
      <c r="UCT305" s="97"/>
      <c r="UCU305" s="97"/>
      <c r="UCV305" s="97"/>
      <c r="UCW305" s="97"/>
      <c r="UCX305" s="97"/>
      <c r="UCY305" s="97"/>
      <c r="UCZ305" s="97"/>
      <c r="UDA305" s="97"/>
      <c r="UDB305" s="97"/>
      <c r="UDC305" s="97"/>
      <c r="UDD305" s="97"/>
      <c r="UDE305" s="97"/>
      <c r="UDF305" s="97"/>
      <c r="UDG305" s="97"/>
      <c r="UDH305" s="97"/>
      <c r="UDI305" s="97"/>
      <c r="UDJ305" s="97"/>
      <c r="UDK305" s="97"/>
      <c r="UDL305" s="97"/>
      <c r="UDM305" s="97"/>
      <c r="UDN305" s="97"/>
      <c r="UDO305" s="97"/>
      <c r="UDP305" s="97"/>
      <c r="UDQ305" s="97"/>
      <c r="UDR305" s="97"/>
      <c r="UDS305" s="97"/>
      <c r="UDT305" s="97"/>
      <c r="UDU305" s="97"/>
      <c r="UDV305" s="97"/>
      <c r="UDW305" s="97"/>
      <c r="UDX305" s="97"/>
      <c r="UDY305" s="97"/>
      <c r="UDZ305" s="97"/>
      <c r="UEA305" s="97"/>
      <c r="UEB305" s="97"/>
      <c r="UEC305" s="97"/>
      <c r="UED305" s="97"/>
      <c r="UEE305" s="97"/>
      <c r="UEF305" s="97"/>
      <c r="UEG305" s="97"/>
      <c r="UEH305" s="97"/>
      <c r="UEI305" s="97"/>
      <c r="UEJ305" s="97"/>
      <c r="UEK305" s="97"/>
      <c r="UEL305" s="97"/>
      <c r="UEM305" s="97"/>
      <c r="UEN305" s="97"/>
      <c r="UEO305" s="97"/>
      <c r="UEP305" s="97"/>
      <c r="UEQ305" s="97"/>
      <c r="UER305" s="97"/>
      <c r="UES305" s="97"/>
      <c r="UET305" s="97"/>
      <c r="UEU305" s="97"/>
      <c r="UEV305" s="97"/>
      <c r="UEW305" s="97"/>
      <c r="UEX305" s="97"/>
      <c r="UEY305" s="97"/>
      <c r="UEZ305" s="97"/>
      <c r="UFA305" s="97"/>
      <c r="UFB305" s="97"/>
      <c r="UFC305" s="97"/>
      <c r="UFD305" s="97"/>
      <c r="UFE305" s="97"/>
      <c r="UFF305" s="97"/>
      <c r="UFG305" s="97"/>
      <c r="UFH305" s="97"/>
      <c r="UFI305" s="97"/>
      <c r="UFJ305" s="97"/>
      <c r="UFK305" s="97"/>
      <c r="UFL305" s="97"/>
      <c r="UFM305" s="97"/>
      <c r="UFN305" s="97"/>
      <c r="UFO305" s="97"/>
      <c r="UFP305" s="97"/>
      <c r="UFQ305" s="97"/>
      <c r="UFR305" s="97"/>
      <c r="UFS305" s="97"/>
      <c r="UFT305" s="97"/>
      <c r="UFU305" s="97"/>
      <c r="UFV305" s="97"/>
      <c r="UFW305" s="97"/>
      <c r="UFX305" s="97"/>
      <c r="UFY305" s="97"/>
      <c r="UFZ305" s="97"/>
      <c r="UGA305" s="97"/>
      <c r="UGB305" s="97"/>
      <c r="UGC305" s="97"/>
      <c r="UGD305" s="97"/>
      <c r="UGE305" s="97"/>
      <c r="UGF305" s="97"/>
      <c r="UGG305" s="97"/>
      <c r="UGH305" s="97"/>
      <c r="UGI305" s="97"/>
      <c r="UGJ305" s="97"/>
      <c r="UGK305" s="97"/>
      <c r="UGL305" s="97"/>
      <c r="UGM305" s="97"/>
      <c r="UGN305" s="97"/>
      <c r="UGO305" s="97"/>
      <c r="UGP305" s="97"/>
      <c r="UGQ305" s="97"/>
      <c r="UGR305" s="97"/>
      <c r="UGS305" s="97"/>
      <c r="UGT305" s="97"/>
      <c r="UGU305" s="97"/>
      <c r="UGV305" s="97"/>
      <c r="UGW305" s="97"/>
      <c r="UGX305" s="97"/>
      <c r="UGY305" s="97"/>
      <c r="UGZ305" s="97"/>
      <c r="UHA305" s="97"/>
      <c r="UHB305" s="97"/>
      <c r="UHC305" s="97"/>
      <c r="UHD305" s="97"/>
      <c r="UHE305" s="97"/>
      <c r="UHF305" s="97"/>
      <c r="UHG305" s="97"/>
      <c r="UHH305" s="97"/>
      <c r="UHI305" s="97"/>
      <c r="UHJ305" s="97"/>
      <c r="UHK305" s="97"/>
      <c r="UHL305" s="97"/>
      <c r="UHM305" s="97"/>
      <c r="UHN305" s="97"/>
      <c r="UHO305" s="97"/>
      <c r="UHP305" s="97"/>
      <c r="UHQ305" s="97"/>
      <c r="UHR305" s="97"/>
      <c r="UHS305" s="97"/>
      <c r="UHT305" s="97"/>
      <c r="UHU305" s="97"/>
      <c r="UHV305" s="97"/>
      <c r="UHW305" s="97"/>
      <c r="UHX305" s="97"/>
      <c r="UHY305" s="97"/>
      <c r="UHZ305" s="97"/>
      <c r="UIA305" s="97"/>
      <c r="UIB305" s="97"/>
      <c r="UIC305" s="97"/>
      <c r="UID305" s="97"/>
      <c r="UIE305" s="97"/>
      <c r="UIF305" s="97"/>
      <c r="UIG305" s="97"/>
      <c r="UIH305" s="97"/>
      <c r="UII305" s="97"/>
      <c r="UIJ305" s="97"/>
      <c r="UIK305" s="97"/>
      <c r="UIL305" s="97"/>
      <c r="UIM305" s="97"/>
      <c r="UIN305" s="97"/>
      <c r="UIO305" s="97"/>
      <c r="UIP305" s="97"/>
      <c r="UIQ305" s="97"/>
      <c r="UIR305" s="97"/>
      <c r="UIS305" s="97"/>
      <c r="UIT305" s="97"/>
      <c r="UIU305" s="97"/>
      <c r="UIV305" s="97"/>
      <c r="UIW305" s="97"/>
      <c r="UIX305" s="97"/>
      <c r="UIY305" s="97"/>
      <c r="UIZ305" s="97"/>
      <c r="UJA305" s="97"/>
      <c r="UJB305" s="97"/>
      <c r="UJC305" s="97"/>
      <c r="UJD305" s="97"/>
      <c r="UJE305" s="97"/>
      <c r="UJF305" s="97"/>
      <c r="UJG305" s="97"/>
      <c r="UJH305" s="97"/>
      <c r="UJI305" s="97"/>
      <c r="UJJ305" s="97"/>
      <c r="UJK305" s="97"/>
      <c r="UJL305" s="97"/>
      <c r="UJM305" s="97"/>
      <c r="UJN305" s="97"/>
      <c r="UJO305" s="97"/>
      <c r="UJP305" s="97"/>
      <c r="UJQ305" s="97"/>
      <c r="UJR305" s="97"/>
      <c r="UJS305" s="97"/>
      <c r="UJT305" s="97"/>
      <c r="UJU305" s="97"/>
      <c r="UJV305" s="97"/>
      <c r="UJW305" s="97"/>
      <c r="UJX305" s="97"/>
      <c r="UJY305" s="97"/>
      <c r="UJZ305" s="97"/>
      <c r="UKA305" s="97"/>
      <c r="UKB305" s="97"/>
      <c r="UKC305" s="97"/>
      <c r="UKD305" s="97"/>
      <c r="UKE305" s="97"/>
      <c r="UKF305" s="97"/>
      <c r="UKG305" s="97"/>
      <c r="UKH305" s="97"/>
      <c r="UKI305" s="97"/>
      <c r="UKJ305" s="97"/>
      <c r="UKK305" s="97"/>
      <c r="UKL305" s="97"/>
      <c r="UKM305" s="97"/>
      <c r="UKN305" s="97"/>
      <c r="UKO305" s="97"/>
      <c r="UKP305" s="97"/>
      <c r="UKQ305" s="97"/>
      <c r="UKR305" s="97"/>
      <c r="UKS305" s="97"/>
      <c r="UKT305" s="97"/>
      <c r="UKU305" s="97"/>
      <c r="UKV305" s="97"/>
      <c r="UKW305" s="97"/>
      <c r="UKX305" s="97"/>
      <c r="UKY305" s="97"/>
      <c r="UKZ305" s="97"/>
      <c r="ULA305" s="97"/>
      <c r="ULB305" s="97"/>
      <c r="ULC305" s="97"/>
      <c r="ULD305" s="97"/>
      <c r="ULE305" s="97"/>
      <c r="ULF305" s="97"/>
      <c r="ULG305" s="97"/>
      <c r="ULH305" s="97"/>
      <c r="ULI305" s="97"/>
      <c r="ULJ305" s="97"/>
      <c r="ULK305" s="97"/>
      <c r="ULL305" s="97"/>
      <c r="ULM305" s="97"/>
      <c r="ULN305" s="97"/>
      <c r="ULO305" s="97"/>
      <c r="ULP305" s="97"/>
      <c r="ULQ305" s="97"/>
      <c r="ULR305" s="97"/>
      <c r="ULS305" s="97"/>
      <c r="ULT305" s="97"/>
      <c r="ULU305" s="97"/>
      <c r="ULV305" s="97"/>
      <c r="ULW305" s="97"/>
      <c r="ULX305" s="97"/>
      <c r="ULY305" s="97"/>
      <c r="ULZ305" s="97"/>
      <c r="UMA305" s="97"/>
      <c r="UMB305" s="97"/>
      <c r="UMC305" s="97"/>
      <c r="UMD305" s="97"/>
      <c r="UME305" s="97"/>
      <c r="UMF305" s="97"/>
      <c r="UMG305" s="97"/>
      <c r="UMH305" s="97"/>
      <c r="UMI305" s="97"/>
      <c r="UMJ305" s="97"/>
      <c r="UMK305" s="97"/>
      <c r="UML305" s="97"/>
      <c r="UMM305" s="97"/>
      <c r="UMN305" s="97"/>
      <c r="UMO305" s="97"/>
      <c r="UMP305" s="97"/>
      <c r="UMQ305" s="97"/>
      <c r="UMR305" s="97"/>
      <c r="UMS305" s="97"/>
      <c r="UMT305" s="97"/>
      <c r="UMU305" s="97"/>
      <c r="UMV305" s="97"/>
      <c r="UMW305" s="97"/>
      <c r="UMX305" s="97"/>
      <c r="UMY305" s="97"/>
      <c r="UMZ305" s="97"/>
      <c r="UNA305" s="97"/>
      <c r="UNB305" s="97"/>
      <c r="UNC305" s="97"/>
      <c r="UND305" s="97"/>
      <c r="UNE305" s="97"/>
      <c r="UNF305" s="97"/>
      <c r="UNG305" s="97"/>
      <c r="UNH305" s="97"/>
      <c r="UNI305" s="97"/>
      <c r="UNJ305" s="97"/>
      <c r="UNK305" s="97"/>
      <c r="UNL305" s="97"/>
      <c r="UNM305" s="97"/>
      <c r="UNN305" s="97"/>
      <c r="UNO305" s="97"/>
      <c r="UNP305" s="97"/>
      <c r="UNQ305" s="97"/>
      <c r="UNR305" s="97"/>
      <c r="UNS305" s="97"/>
      <c r="UNT305" s="97"/>
      <c r="UNU305" s="97"/>
      <c r="UNV305" s="97"/>
      <c r="UNW305" s="97"/>
      <c r="UNX305" s="97"/>
      <c r="UNY305" s="97"/>
      <c r="UNZ305" s="97"/>
      <c r="UOA305" s="97"/>
      <c r="UOB305" s="97"/>
      <c r="UOC305" s="97"/>
      <c r="UOD305" s="97"/>
      <c r="UOE305" s="97"/>
      <c r="UOF305" s="97"/>
      <c r="UOG305" s="97"/>
      <c r="UOH305" s="97"/>
      <c r="UOI305" s="97"/>
      <c r="UOJ305" s="97"/>
      <c r="UOK305" s="97"/>
      <c r="UOL305" s="97"/>
      <c r="UOM305" s="97"/>
      <c r="UON305" s="97"/>
      <c r="UOO305" s="97"/>
      <c r="UOP305" s="97"/>
      <c r="UOQ305" s="97"/>
      <c r="UOR305" s="97"/>
      <c r="UOS305" s="97"/>
      <c r="UOT305" s="97"/>
      <c r="UOU305" s="97"/>
      <c r="UOV305" s="97"/>
      <c r="UOW305" s="97"/>
      <c r="UOX305" s="97"/>
      <c r="UOY305" s="97"/>
      <c r="UOZ305" s="97"/>
      <c r="UPA305" s="97"/>
      <c r="UPB305" s="97"/>
      <c r="UPC305" s="97"/>
      <c r="UPD305" s="97"/>
      <c r="UPE305" s="97"/>
      <c r="UPF305" s="97"/>
      <c r="UPG305" s="97"/>
      <c r="UPH305" s="97"/>
      <c r="UPI305" s="97"/>
      <c r="UPJ305" s="97"/>
      <c r="UPK305" s="97"/>
      <c r="UPL305" s="97"/>
      <c r="UPM305" s="97"/>
      <c r="UPN305" s="97"/>
      <c r="UPO305" s="97"/>
      <c r="UPP305" s="97"/>
      <c r="UPQ305" s="97"/>
      <c r="UPR305" s="97"/>
      <c r="UPS305" s="97"/>
      <c r="UPT305" s="97"/>
      <c r="UPU305" s="97"/>
      <c r="UPV305" s="97"/>
      <c r="UPW305" s="97"/>
      <c r="UPX305" s="97"/>
      <c r="UPY305" s="97"/>
      <c r="UPZ305" s="97"/>
      <c r="UQA305" s="97"/>
      <c r="UQB305" s="97"/>
      <c r="UQC305" s="97"/>
      <c r="UQD305" s="97"/>
      <c r="UQE305" s="97"/>
      <c r="UQF305" s="97"/>
      <c r="UQG305" s="97"/>
      <c r="UQH305" s="97"/>
      <c r="UQI305" s="97"/>
      <c r="UQJ305" s="97"/>
      <c r="UQK305" s="97"/>
      <c r="UQL305" s="97"/>
      <c r="UQM305" s="97"/>
      <c r="UQN305" s="97"/>
      <c r="UQO305" s="97"/>
      <c r="UQP305" s="97"/>
      <c r="UQQ305" s="97"/>
      <c r="UQR305" s="97"/>
      <c r="UQS305" s="97"/>
      <c r="UQT305" s="97"/>
      <c r="UQU305" s="97"/>
      <c r="UQV305" s="97"/>
      <c r="UQW305" s="97"/>
      <c r="UQX305" s="97"/>
      <c r="UQY305" s="97"/>
      <c r="UQZ305" s="97"/>
      <c r="URA305" s="97"/>
      <c r="URB305" s="97"/>
      <c r="URC305" s="97"/>
      <c r="URD305" s="97"/>
      <c r="URE305" s="97"/>
      <c r="URF305" s="97"/>
      <c r="URG305" s="97"/>
      <c r="URH305" s="97"/>
      <c r="URI305" s="97"/>
      <c r="URJ305" s="97"/>
      <c r="URK305" s="97"/>
      <c r="URL305" s="97"/>
      <c r="URM305" s="97"/>
      <c r="URN305" s="97"/>
      <c r="URO305" s="97"/>
      <c r="URP305" s="97"/>
      <c r="URQ305" s="97"/>
      <c r="URR305" s="97"/>
      <c r="URS305" s="97"/>
      <c r="URT305" s="97"/>
      <c r="URU305" s="97"/>
      <c r="URV305" s="97"/>
      <c r="URW305" s="97"/>
      <c r="URX305" s="97"/>
      <c r="URY305" s="97"/>
      <c r="URZ305" s="97"/>
      <c r="USA305" s="97"/>
      <c r="USB305" s="97"/>
      <c r="USC305" s="97"/>
      <c r="USD305" s="97"/>
      <c r="USE305" s="97"/>
      <c r="USF305" s="97"/>
      <c r="USG305" s="97"/>
      <c r="USH305" s="97"/>
      <c r="USI305" s="97"/>
      <c r="USJ305" s="97"/>
      <c r="USK305" s="97"/>
      <c r="USL305" s="97"/>
      <c r="USM305" s="97"/>
      <c r="USN305" s="97"/>
      <c r="USO305" s="97"/>
      <c r="USP305" s="97"/>
      <c r="USQ305" s="97"/>
      <c r="USR305" s="97"/>
      <c r="USS305" s="97"/>
      <c r="UST305" s="97"/>
      <c r="USU305" s="97"/>
      <c r="USV305" s="97"/>
      <c r="USW305" s="97"/>
      <c r="USX305" s="97"/>
      <c r="USY305" s="97"/>
      <c r="USZ305" s="97"/>
      <c r="UTA305" s="97"/>
      <c r="UTB305" s="97"/>
      <c r="UTC305" s="97"/>
      <c r="UTD305" s="97"/>
      <c r="UTE305" s="97"/>
      <c r="UTF305" s="97"/>
      <c r="UTG305" s="97"/>
      <c r="UTH305" s="97"/>
      <c r="UTI305" s="97"/>
      <c r="UTJ305" s="97"/>
      <c r="UTK305" s="97"/>
      <c r="UTL305" s="97"/>
      <c r="UTM305" s="97"/>
      <c r="UTN305" s="97"/>
      <c r="UTO305" s="97"/>
      <c r="UTP305" s="97"/>
      <c r="UTQ305" s="97"/>
      <c r="UTR305" s="97"/>
      <c r="UTS305" s="97"/>
      <c r="UTT305" s="97"/>
      <c r="UTU305" s="97"/>
      <c r="UTV305" s="97"/>
      <c r="UTW305" s="97"/>
      <c r="UTX305" s="97"/>
      <c r="UTY305" s="97"/>
      <c r="UTZ305" s="97"/>
      <c r="UUA305" s="97"/>
      <c r="UUB305" s="97"/>
      <c r="UUC305" s="97"/>
      <c r="UUD305" s="97"/>
      <c r="UUE305" s="97"/>
      <c r="UUF305" s="97"/>
      <c r="UUG305" s="97"/>
      <c r="UUH305" s="97"/>
      <c r="UUI305" s="97"/>
      <c r="UUJ305" s="97"/>
      <c r="UUK305" s="97"/>
      <c r="UUL305" s="97"/>
      <c r="UUM305" s="97"/>
      <c r="UUN305" s="97"/>
      <c r="UUO305" s="97"/>
      <c r="UUP305" s="97"/>
      <c r="UUQ305" s="97"/>
      <c r="UUR305" s="97"/>
      <c r="UUS305" s="97"/>
      <c r="UUT305" s="97"/>
      <c r="UUU305" s="97"/>
      <c r="UUV305" s="97"/>
      <c r="UUW305" s="97"/>
      <c r="UUX305" s="97"/>
      <c r="UUY305" s="97"/>
      <c r="UUZ305" s="97"/>
      <c r="UVA305" s="97"/>
      <c r="UVB305" s="97"/>
      <c r="UVC305" s="97"/>
      <c r="UVD305" s="97"/>
      <c r="UVE305" s="97"/>
      <c r="UVF305" s="97"/>
      <c r="UVG305" s="97"/>
      <c r="UVH305" s="97"/>
      <c r="UVI305" s="97"/>
      <c r="UVJ305" s="97"/>
      <c r="UVK305" s="97"/>
      <c r="UVL305" s="97"/>
      <c r="UVM305" s="97"/>
      <c r="UVN305" s="97"/>
      <c r="UVO305" s="97"/>
      <c r="UVP305" s="97"/>
      <c r="UVQ305" s="97"/>
      <c r="UVR305" s="97"/>
      <c r="UVS305" s="97"/>
      <c r="UVT305" s="97"/>
      <c r="UVU305" s="97"/>
      <c r="UVV305" s="97"/>
      <c r="UVW305" s="97"/>
      <c r="UVX305" s="97"/>
      <c r="UVY305" s="97"/>
      <c r="UVZ305" s="97"/>
      <c r="UWA305" s="97"/>
      <c r="UWB305" s="97"/>
      <c r="UWC305" s="97"/>
      <c r="UWD305" s="97"/>
      <c r="UWE305" s="97"/>
      <c r="UWF305" s="97"/>
      <c r="UWG305" s="97"/>
      <c r="UWH305" s="97"/>
      <c r="UWI305" s="97"/>
      <c r="UWJ305" s="97"/>
      <c r="UWK305" s="97"/>
      <c r="UWL305" s="97"/>
      <c r="UWM305" s="97"/>
      <c r="UWN305" s="97"/>
      <c r="UWO305" s="97"/>
      <c r="UWP305" s="97"/>
      <c r="UWQ305" s="97"/>
      <c r="UWR305" s="97"/>
      <c r="UWS305" s="97"/>
      <c r="UWT305" s="97"/>
      <c r="UWU305" s="97"/>
      <c r="UWV305" s="97"/>
      <c r="UWW305" s="97"/>
      <c r="UWX305" s="97"/>
      <c r="UWY305" s="97"/>
      <c r="UWZ305" s="97"/>
      <c r="UXA305" s="97"/>
      <c r="UXB305" s="97"/>
      <c r="UXC305" s="97"/>
      <c r="UXD305" s="97"/>
      <c r="UXE305" s="97"/>
      <c r="UXF305" s="97"/>
      <c r="UXG305" s="97"/>
      <c r="UXH305" s="97"/>
      <c r="UXI305" s="97"/>
      <c r="UXJ305" s="97"/>
      <c r="UXK305" s="97"/>
      <c r="UXL305" s="97"/>
      <c r="UXM305" s="97"/>
      <c r="UXN305" s="97"/>
      <c r="UXO305" s="97"/>
      <c r="UXP305" s="97"/>
      <c r="UXQ305" s="97"/>
      <c r="UXR305" s="97"/>
      <c r="UXS305" s="97"/>
      <c r="UXT305" s="97"/>
      <c r="UXU305" s="97"/>
      <c r="UXV305" s="97"/>
      <c r="UXW305" s="97"/>
      <c r="UXX305" s="97"/>
      <c r="UXY305" s="97"/>
      <c r="UXZ305" s="97"/>
      <c r="UYA305" s="97"/>
      <c r="UYB305" s="97"/>
      <c r="UYC305" s="97"/>
      <c r="UYD305" s="97"/>
      <c r="UYE305" s="97"/>
      <c r="UYF305" s="97"/>
      <c r="UYG305" s="97"/>
      <c r="UYH305" s="97"/>
      <c r="UYI305" s="97"/>
      <c r="UYJ305" s="97"/>
      <c r="UYK305" s="97"/>
      <c r="UYL305" s="97"/>
      <c r="UYM305" s="97"/>
      <c r="UYN305" s="97"/>
      <c r="UYO305" s="97"/>
      <c r="UYP305" s="97"/>
      <c r="UYQ305" s="97"/>
      <c r="UYR305" s="97"/>
      <c r="UYS305" s="97"/>
      <c r="UYT305" s="97"/>
      <c r="UYU305" s="97"/>
      <c r="UYV305" s="97"/>
      <c r="UYW305" s="97"/>
      <c r="UYX305" s="97"/>
      <c r="UYY305" s="97"/>
      <c r="UYZ305" s="97"/>
      <c r="UZA305" s="97"/>
      <c r="UZB305" s="97"/>
      <c r="UZC305" s="97"/>
      <c r="UZD305" s="97"/>
      <c r="UZE305" s="97"/>
      <c r="UZF305" s="97"/>
      <c r="UZG305" s="97"/>
      <c r="UZH305" s="97"/>
      <c r="UZI305" s="97"/>
      <c r="UZJ305" s="97"/>
      <c r="UZK305" s="97"/>
      <c r="UZL305" s="97"/>
      <c r="UZM305" s="97"/>
      <c r="UZN305" s="97"/>
      <c r="UZO305" s="97"/>
      <c r="UZP305" s="97"/>
      <c r="UZQ305" s="97"/>
      <c r="UZR305" s="97"/>
      <c r="UZS305" s="97"/>
      <c r="UZT305" s="97"/>
      <c r="UZU305" s="97"/>
      <c r="UZV305" s="97"/>
      <c r="UZW305" s="97"/>
      <c r="UZX305" s="97"/>
      <c r="UZY305" s="97"/>
      <c r="UZZ305" s="97"/>
      <c r="VAA305" s="97"/>
      <c r="VAB305" s="97"/>
      <c r="VAC305" s="97"/>
      <c r="VAD305" s="97"/>
      <c r="VAE305" s="97"/>
      <c r="VAF305" s="97"/>
      <c r="VAG305" s="97"/>
      <c r="VAH305" s="97"/>
      <c r="VAI305" s="97"/>
      <c r="VAJ305" s="97"/>
      <c r="VAK305" s="97"/>
      <c r="VAL305" s="97"/>
      <c r="VAM305" s="97"/>
      <c r="VAN305" s="97"/>
      <c r="VAO305" s="97"/>
      <c r="VAP305" s="97"/>
      <c r="VAQ305" s="97"/>
      <c r="VAR305" s="97"/>
      <c r="VAS305" s="97"/>
      <c r="VAT305" s="97"/>
      <c r="VAU305" s="97"/>
      <c r="VAV305" s="97"/>
      <c r="VAW305" s="97"/>
      <c r="VAX305" s="97"/>
      <c r="VAY305" s="97"/>
      <c r="VAZ305" s="97"/>
      <c r="VBA305" s="97"/>
      <c r="VBB305" s="97"/>
      <c r="VBC305" s="97"/>
      <c r="VBD305" s="97"/>
      <c r="VBE305" s="97"/>
      <c r="VBF305" s="97"/>
      <c r="VBG305" s="97"/>
      <c r="VBH305" s="97"/>
      <c r="VBI305" s="97"/>
      <c r="VBJ305" s="97"/>
      <c r="VBK305" s="97"/>
      <c r="VBL305" s="97"/>
      <c r="VBM305" s="97"/>
      <c r="VBN305" s="97"/>
      <c r="VBO305" s="97"/>
      <c r="VBP305" s="97"/>
      <c r="VBQ305" s="97"/>
      <c r="VBR305" s="97"/>
      <c r="VBS305" s="97"/>
      <c r="VBT305" s="97"/>
      <c r="VBU305" s="97"/>
      <c r="VBV305" s="97"/>
      <c r="VBW305" s="97"/>
      <c r="VBX305" s="97"/>
      <c r="VBY305" s="97"/>
      <c r="VBZ305" s="97"/>
      <c r="VCA305" s="97"/>
      <c r="VCB305" s="97"/>
      <c r="VCC305" s="97"/>
      <c r="VCD305" s="97"/>
      <c r="VCE305" s="97"/>
      <c r="VCF305" s="97"/>
      <c r="VCG305" s="97"/>
      <c r="VCH305" s="97"/>
      <c r="VCI305" s="97"/>
      <c r="VCJ305" s="97"/>
      <c r="VCK305" s="97"/>
      <c r="VCL305" s="97"/>
      <c r="VCM305" s="97"/>
      <c r="VCN305" s="97"/>
      <c r="VCO305" s="97"/>
      <c r="VCP305" s="97"/>
      <c r="VCQ305" s="97"/>
      <c r="VCR305" s="97"/>
      <c r="VCS305" s="97"/>
      <c r="VCT305" s="97"/>
      <c r="VCU305" s="97"/>
      <c r="VCV305" s="97"/>
      <c r="VCW305" s="97"/>
      <c r="VCX305" s="97"/>
      <c r="VCY305" s="97"/>
      <c r="VCZ305" s="97"/>
      <c r="VDA305" s="97"/>
      <c r="VDB305" s="97"/>
      <c r="VDC305" s="97"/>
      <c r="VDD305" s="97"/>
      <c r="VDE305" s="97"/>
      <c r="VDF305" s="97"/>
      <c r="VDG305" s="97"/>
      <c r="VDH305" s="97"/>
      <c r="VDI305" s="97"/>
      <c r="VDJ305" s="97"/>
      <c r="VDK305" s="97"/>
      <c r="VDL305" s="97"/>
      <c r="VDM305" s="97"/>
      <c r="VDN305" s="97"/>
      <c r="VDO305" s="97"/>
      <c r="VDP305" s="97"/>
      <c r="VDQ305" s="97"/>
      <c r="VDR305" s="97"/>
      <c r="VDS305" s="97"/>
      <c r="VDT305" s="97"/>
      <c r="VDU305" s="97"/>
      <c r="VDV305" s="97"/>
      <c r="VDW305" s="97"/>
      <c r="VDX305" s="97"/>
      <c r="VDY305" s="97"/>
      <c r="VDZ305" s="97"/>
      <c r="VEA305" s="97"/>
      <c r="VEB305" s="97"/>
      <c r="VEC305" s="97"/>
      <c r="VED305" s="97"/>
      <c r="VEE305" s="97"/>
      <c r="VEF305" s="97"/>
      <c r="VEG305" s="97"/>
      <c r="VEH305" s="97"/>
      <c r="VEI305" s="97"/>
      <c r="VEJ305" s="97"/>
      <c r="VEK305" s="97"/>
      <c r="VEL305" s="97"/>
      <c r="VEM305" s="97"/>
      <c r="VEN305" s="97"/>
      <c r="VEO305" s="97"/>
      <c r="VEP305" s="97"/>
      <c r="VEQ305" s="97"/>
      <c r="VER305" s="97"/>
      <c r="VES305" s="97"/>
      <c r="VET305" s="97"/>
      <c r="VEU305" s="97"/>
      <c r="VEV305" s="97"/>
      <c r="VEW305" s="97"/>
      <c r="VEX305" s="97"/>
      <c r="VEY305" s="97"/>
      <c r="VEZ305" s="97"/>
      <c r="VFA305" s="97"/>
      <c r="VFB305" s="97"/>
      <c r="VFC305" s="97"/>
      <c r="VFD305" s="97"/>
      <c r="VFE305" s="97"/>
      <c r="VFF305" s="97"/>
      <c r="VFG305" s="97"/>
      <c r="VFH305" s="97"/>
      <c r="VFI305" s="97"/>
      <c r="VFJ305" s="97"/>
      <c r="VFK305" s="97"/>
      <c r="VFL305" s="97"/>
      <c r="VFM305" s="97"/>
      <c r="VFN305" s="97"/>
      <c r="VFO305" s="97"/>
      <c r="VFP305" s="97"/>
      <c r="VFQ305" s="97"/>
      <c r="VFR305" s="97"/>
      <c r="VFS305" s="97"/>
      <c r="VFT305" s="97"/>
      <c r="VFU305" s="97"/>
      <c r="VFV305" s="97"/>
      <c r="VFW305" s="97"/>
      <c r="VFX305" s="97"/>
      <c r="VFY305" s="97"/>
      <c r="VFZ305" s="97"/>
      <c r="VGA305" s="97"/>
      <c r="VGB305" s="97"/>
      <c r="VGC305" s="97"/>
      <c r="VGD305" s="97"/>
      <c r="VGE305" s="97"/>
      <c r="VGF305" s="97"/>
      <c r="VGG305" s="97"/>
      <c r="VGH305" s="97"/>
      <c r="VGI305" s="97"/>
      <c r="VGJ305" s="97"/>
      <c r="VGK305" s="97"/>
      <c r="VGL305" s="97"/>
      <c r="VGM305" s="97"/>
      <c r="VGN305" s="97"/>
      <c r="VGO305" s="97"/>
      <c r="VGP305" s="97"/>
      <c r="VGQ305" s="97"/>
      <c r="VGR305" s="97"/>
      <c r="VGS305" s="97"/>
      <c r="VGT305" s="97"/>
      <c r="VGU305" s="97"/>
      <c r="VGV305" s="97"/>
      <c r="VGW305" s="97"/>
      <c r="VGX305" s="97"/>
      <c r="VGY305" s="97"/>
      <c r="VGZ305" s="97"/>
      <c r="VHA305" s="97"/>
      <c r="VHB305" s="97"/>
      <c r="VHC305" s="97"/>
      <c r="VHD305" s="97"/>
      <c r="VHE305" s="97"/>
      <c r="VHF305" s="97"/>
      <c r="VHG305" s="97"/>
      <c r="VHH305" s="97"/>
      <c r="VHI305" s="97"/>
      <c r="VHJ305" s="97"/>
      <c r="VHK305" s="97"/>
      <c r="VHL305" s="97"/>
      <c r="VHM305" s="97"/>
      <c r="VHN305" s="97"/>
      <c r="VHO305" s="97"/>
      <c r="VHP305" s="97"/>
      <c r="VHQ305" s="97"/>
      <c r="VHR305" s="97"/>
      <c r="VHS305" s="97"/>
      <c r="VHT305" s="97"/>
      <c r="VHU305" s="97"/>
      <c r="VHV305" s="97"/>
      <c r="VHW305" s="97"/>
      <c r="VHX305" s="97"/>
      <c r="VHY305" s="97"/>
      <c r="VHZ305" s="97"/>
      <c r="VIA305" s="97"/>
      <c r="VIB305" s="97"/>
      <c r="VIC305" s="97"/>
      <c r="VID305" s="97"/>
      <c r="VIE305" s="97"/>
      <c r="VIF305" s="97"/>
      <c r="VIG305" s="97"/>
      <c r="VIH305" s="97"/>
      <c r="VII305" s="97"/>
      <c r="VIJ305" s="97"/>
      <c r="VIK305" s="97"/>
      <c r="VIL305" s="97"/>
      <c r="VIM305" s="97"/>
      <c r="VIN305" s="97"/>
      <c r="VIO305" s="97"/>
      <c r="VIP305" s="97"/>
      <c r="VIQ305" s="97"/>
      <c r="VIR305" s="97"/>
      <c r="VIS305" s="97"/>
      <c r="VIT305" s="97"/>
      <c r="VIU305" s="97"/>
      <c r="VIV305" s="97"/>
      <c r="VIW305" s="97"/>
      <c r="VIX305" s="97"/>
      <c r="VIY305" s="97"/>
      <c r="VIZ305" s="97"/>
      <c r="VJA305" s="97"/>
      <c r="VJB305" s="97"/>
      <c r="VJC305" s="97"/>
      <c r="VJD305" s="97"/>
      <c r="VJE305" s="97"/>
      <c r="VJF305" s="97"/>
      <c r="VJG305" s="97"/>
      <c r="VJH305" s="97"/>
      <c r="VJI305" s="97"/>
      <c r="VJJ305" s="97"/>
      <c r="VJK305" s="97"/>
      <c r="VJL305" s="97"/>
      <c r="VJM305" s="97"/>
      <c r="VJN305" s="97"/>
      <c r="VJO305" s="97"/>
      <c r="VJP305" s="97"/>
      <c r="VJQ305" s="97"/>
      <c r="VJR305" s="97"/>
      <c r="VJS305" s="97"/>
      <c r="VJT305" s="97"/>
      <c r="VJU305" s="97"/>
      <c r="VJV305" s="97"/>
      <c r="VJW305" s="97"/>
      <c r="VJX305" s="97"/>
      <c r="VJY305" s="97"/>
      <c r="VJZ305" s="97"/>
      <c r="VKA305" s="97"/>
      <c r="VKB305" s="97"/>
      <c r="VKC305" s="97"/>
      <c r="VKD305" s="97"/>
      <c r="VKE305" s="97"/>
      <c r="VKF305" s="97"/>
      <c r="VKG305" s="97"/>
      <c r="VKH305" s="97"/>
      <c r="VKI305" s="97"/>
      <c r="VKJ305" s="97"/>
      <c r="VKK305" s="97"/>
      <c r="VKL305" s="97"/>
      <c r="VKM305" s="97"/>
      <c r="VKN305" s="97"/>
      <c r="VKO305" s="97"/>
      <c r="VKP305" s="97"/>
      <c r="VKQ305" s="97"/>
      <c r="VKR305" s="97"/>
      <c r="VKS305" s="97"/>
      <c r="VKT305" s="97"/>
      <c r="VKU305" s="97"/>
      <c r="VKV305" s="97"/>
      <c r="VKW305" s="97"/>
      <c r="VKX305" s="97"/>
      <c r="VKY305" s="97"/>
      <c r="VKZ305" s="97"/>
      <c r="VLA305" s="97"/>
      <c r="VLB305" s="97"/>
      <c r="VLC305" s="97"/>
      <c r="VLD305" s="97"/>
      <c r="VLE305" s="97"/>
      <c r="VLF305" s="97"/>
      <c r="VLG305" s="97"/>
      <c r="VLH305" s="97"/>
      <c r="VLI305" s="97"/>
      <c r="VLJ305" s="97"/>
      <c r="VLK305" s="97"/>
      <c r="VLL305" s="97"/>
      <c r="VLM305" s="97"/>
      <c r="VLN305" s="97"/>
      <c r="VLO305" s="97"/>
      <c r="VLP305" s="97"/>
      <c r="VLQ305" s="97"/>
      <c r="VLR305" s="97"/>
      <c r="VLS305" s="97"/>
      <c r="VLT305" s="97"/>
      <c r="VLU305" s="97"/>
      <c r="VLV305" s="97"/>
      <c r="VLW305" s="97"/>
      <c r="VLX305" s="97"/>
      <c r="VLY305" s="97"/>
      <c r="VLZ305" s="97"/>
      <c r="VMA305" s="97"/>
      <c r="VMB305" s="97"/>
      <c r="VMC305" s="97"/>
      <c r="VMD305" s="97"/>
      <c r="VME305" s="97"/>
      <c r="VMF305" s="97"/>
      <c r="VMG305" s="97"/>
      <c r="VMH305" s="97"/>
      <c r="VMI305" s="97"/>
      <c r="VMJ305" s="97"/>
      <c r="VMK305" s="97"/>
      <c r="VML305" s="97"/>
      <c r="VMM305" s="97"/>
      <c r="VMN305" s="97"/>
      <c r="VMO305" s="97"/>
      <c r="VMP305" s="97"/>
      <c r="VMQ305" s="97"/>
      <c r="VMR305" s="97"/>
      <c r="VMS305" s="97"/>
      <c r="VMT305" s="97"/>
      <c r="VMU305" s="97"/>
      <c r="VMV305" s="97"/>
      <c r="VMW305" s="97"/>
      <c r="VMX305" s="97"/>
      <c r="VMY305" s="97"/>
      <c r="VMZ305" s="97"/>
      <c r="VNA305" s="97"/>
      <c r="VNB305" s="97"/>
      <c r="VNC305" s="97"/>
      <c r="VND305" s="97"/>
      <c r="VNE305" s="97"/>
      <c r="VNF305" s="97"/>
      <c r="VNG305" s="97"/>
      <c r="VNH305" s="97"/>
      <c r="VNI305" s="97"/>
      <c r="VNJ305" s="97"/>
      <c r="VNK305" s="97"/>
      <c r="VNL305" s="97"/>
      <c r="VNM305" s="97"/>
      <c r="VNN305" s="97"/>
      <c r="VNO305" s="97"/>
      <c r="VNP305" s="97"/>
      <c r="VNQ305" s="97"/>
      <c r="VNR305" s="97"/>
      <c r="VNS305" s="97"/>
      <c r="VNT305" s="97"/>
      <c r="VNU305" s="97"/>
      <c r="VNV305" s="97"/>
      <c r="VNW305" s="97"/>
      <c r="VNX305" s="97"/>
      <c r="VNY305" s="97"/>
      <c r="VNZ305" s="97"/>
      <c r="VOA305" s="97"/>
      <c r="VOB305" s="97"/>
      <c r="VOC305" s="97"/>
      <c r="VOD305" s="97"/>
      <c r="VOE305" s="97"/>
      <c r="VOF305" s="97"/>
      <c r="VOG305" s="97"/>
      <c r="VOH305" s="97"/>
      <c r="VOI305" s="97"/>
      <c r="VOJ305" s="97"/>
      <c r="VOK305" s="97"/>
      <c r="VOL305" s="97"/>
      <c r="VOM305" s="97"/>
      <c r="VON305" s="97"/>
      <c r="VOO305" s="97"/>
      <c r="VOP305" s="97"/>
      <c r="VOQ305" s="97"/>
      <c r="VOR305" s="97"/>
      <c r="VOS305" s="97"/>
      <c r="VOT305" s="97"/>
      <c r="VOU305" s="97"/>
      <c r="VOV305" s="97"/>
      <c r="VOW305" s="97"/>
      <c r="VOX305" s="97"/>
      <c r="VOY305" s="97"/>
      <c r="VOZ305" s="97"/>
      <c r="VPA305" s="97"/>
      <c r="VPB305" s="97"/>
      <c r="VPC305" s="97"/>
      <c r="VPD305" s="97"/>
      <c r="VPE305" s="97"/>
      <c r="VPF305" s="97"/>
      <c r="VPG305" s="97"/>
      <c r="VPH305" s="97"/>
      <c r="VPI305" s="97"/>
      <c r="VPJ305" s="97"/>
      <c r="VPK305" s="97"/>
      <c r="VPL305" s="97"/>
      <c r="VPM305" s="97"/>
      <c r="VPN305" s="97"/>
      <c r="VPO305" s="97"/>
      <c r="VPP305" s="97"/>
      <c r="VPQ305" s="97"/>
      <c r="VPR305" s="97"/>
      <c r="VPS305" s="97"/>
      <c r="VPT305" s="97"/>
      <c r="VPU305" s="97"/>
      <c r="VPV305" s="97"/>
      <c r="VPW305" s="97"/>
      <c r="VPX305" s="97"/>
      <c r="VPY305" s="97"/>
      <c r="VPZ305" s="97"/>
      <c r="VQA305" s="97"/>
      <c r="VQB305" s="97"/>
      <c r="VQC305" s="97"/>
      <c r="VQD305" s="97"/>
      <c r="VQE305" s="97"/>
      <c r="VQF305" s="97"/>
      <c r="VQG305" s="97"/>
      <c r="VQH305" s="97"/>
      <c r="VQI305" s="97"/>
      <c r="VQJ305" s="97"/>
      <c r="VQK305" s="97"/>
      <c r="VQL305" s="97"/>
      <c r="VQM305" s="97"/>
      <c r="VQN305" s="97"/>
      <c r="VQO305" s="97"/>
      <c r="VQP305" s="97"/>
      <c r="VQQ305" s="97"/>
      <c r="VQR305" s="97"/>
      <c r="VQS305" s="97"/>
      <c r="VQT305" s="97"/>
      <c r="VQU305" s="97"/>
      <c r="VQV305" s="97"/>
      <c r="VQW305" s="97"/>
      <c r="VQX305" s="97"/>
      <c r="VQY305" s="97"/>
      <c r="VQZ305" s="97"/>
      <c r="VRA305" s="97"/>
      <c r="VRB305" s="97"/>
      <c r="VRC305" s="97"/>
      <c r="VRD305" s="97"/>
      <c r="VRE305" s="97"/>
      <c r="VRF305" s="97"/>
      <c r="VRG305" s="97"/>
      <c r="VRH305" s="97"/>
      <c r="VRI305" s="97"/>
      <c r="VRJ305" s="97"/>
      <c r="VRK305" s="97"/>
      <c r="VRL305" s="97"/>
      <c r="VRM305" s="97"/>
      <c r="VRN305" s="97"/>
      <c r="VRO305" s="97"/>
      <c r="VRP305" s="97"/>
      <c r="VRQ305" s="97"/>
      <c r="VRR305" s="97"/>
      <c r="VRS305" s="97"/>
      <c r="VRT305" s="97"/>
      <c r="VRU305" s="97"/>
      <c r="VRV305" s="97"/>
      <c r="VRW305" s="97"/>
      <c r="VRX305" s="97"/>
      <c r="VRY305" s="97"/>
      <c r="VRZ305" s="97"/>
      <c r="VSA305" s="97"/>
      <c r="VSB305" s="97"/>
      <c r="VSC305" s="97"/>
      <c r="VSD305" s="97"/>
      <c r="VSE305" s="97"/>
      <c r="VSF305" s="97"/>
      <c r="VSG305" s="97"/>
      <c r="VSH305" s="97"/>
      <c r="VSI305" s="97"/>
      <c r="VSJ305" s="97"/>
      <c r="VSK305" s="97"/>
      <c r="VSL305" s="97"/>
      <c r="VSM305" s="97"/>
      <c r="VSN305" s="97"/>
      <c r="VSO305" s="97"/>
      <c r="VSP305" s="97"/>
      <c r="VSQ305" s="97"/>
      <c r="VSR305" s="97"/>
      <c r="VSS305" s="97"/>
      <c r="VST305" s="97"/>
      <c r="VSU305" s="97"/>
      <c r="VSV305" s="97"/>
      <c r="VSW305" s="97"/>
      <c r="VSX305" s="97"/>
      <c r="VSY305" s="97"/>
      <c r="VSZ305" s="97"/>
      <c r="VTA305" s="97"/>
      <c r="VTB305" s="97"/>
      <c r="VTC305" s="97"/>
      <c r="VTD305" s="97"/>
      <c r="VTE305" s="97"/>
      <c r="VTF305" s="97"/>
      <c r="VTG305" s="97"/>
      <c r="VTH305" s="97"/>
      <c r="VTI305" s="97"/>
      <c r="VTJ305" s="97"/>
      <c r="VTK305" s="97"/>
      <c r="VTL305" s="97"/>
      <c r="VTM305" s="97"/>
      <c r="VTN305" s="97"/>
      <c r="VTO305" s="97"/>
      <c r="VTP305" s="97"/>
      <c r="VTQ305" s="97"/>
      <c r="VTR305" s="97"/>
      <c r="VTS305" s="97"/>
      <c r="VTT305" s="97"/>
      <c r="VTU305" s="97"/>
      <c r="VTV305" s="97"/>
      <c r="VTW305" s="97"/>
      <c r="VTX305" s="97"/>
      <c r="VTY305" s="97"/>
      <c r="VTZ305" s="97"/>
      <c r="VUA305" s="97"/>
      <c r="VUB305" s="97"/>
      <c r="VUC305" s="97"/>
      <c r="VUD305" s="97"/>
      <c r="VUE305" s="97"/>
      <c r="VUF305" s="97"/>
      <c r="VUG305" s="97"/>
      <c r="VUH305" s="97"/>
      <c r="VUI305" s="97"/>
      <c r="VUJ305" s="97"/>
      <c r="VUK305" s="97"/>
      <c r="VUL305" s="97"/>
      <c r="VUM305" s="97"/>
      <c r="VUN305" s="97"/>
      <c r="VUO305" s="97"/>
      <c r="VUP305" s="97"/>
      <c r="VUQ305" s="97"/>
      <c r="VUR305" s="97"/>
      <c r="VUS305" s="97"/>
      <c r="VUT305" s="97"/>
      <c r="VUU305" s="97"/>
      <c r="VUV305" s="97"/>
      <c r="VUW305" s="97"/>
      <c r="VUX305" s="97"/>
      <c r="VUY305" s="97"/>
      <c r="VUZ305" s="97"/>
      <c r="VVA305" s="97"/>
      <c r="VVB305" s="97"/>
      <c r="VVC305" s="97"/>
      <c r="VVD305" s="97"/>
      <c r="VVE305" s="97"/>
      <c r="VVF305" s="97"/>
      <c r="VVG305" s="97"/>
      <c r="VVH305" s="97"/>
      <c r="VVI305" s="97"/>
      <c r="VVJ305" s="97"/>
      <c r="VVK305" s="97"/>
      <c r="VVL305" s="97"/>
      <c r="VVM305" s="97"/>
      <c r="VVN305" s="97"/>
      <c r="VVO305" s="97"/>
      <c r="VVP305" s="97"/>
      <c r="VVQ305" s="97"/>
      <c r="VVR305" s="97"/>
      <c r="VVS305" s="97"/>
      <c r="VVT305" s="97"/>
      <c r="VVU305" s="97"/>
      <c r="VVV305" s="97"/>
      <c r="VVW305" s="97"/>
      <c r="VVX305" s="97"/>
      <c r="VVY305" s="97"/>
      <c r="VVZ305" s="97"/>
      <c r="VWA305" s="97"/>
      <c r="VWB305" s="97"/>
      <c r="VWC305" s="97"/>
      <c r="VWD305" s="97"/>
      <c r="VWE305" s="97"/>
      <c r="VWF305" s="97"/>
      <c r="VWG305" s="97"/>
      <c r="VWH305" s="97"/>
      <c r="VWI305" s="97"/>
      <c r="VWJ305" s="97"/>
      <c r="VWK305" s="97"/>
      <c r="VWL305" s="97"/>
      <c r="VWM305" s="97"/>
      <c r="VWN305" s="97"/>
      <c r="VWO305" s="97"/>
      <c r="VWP305" s="97"/>
      <c r="VWQ305" s="97"/>
      <c r="VWR305" s="97"/>
      <c r="VWS305" s="97"/>
      <c r="VWT305" s="97"/>
      <c r="VWU305" s="97"/>
      <c r="VWV305" s="97"/>
      <c r="VWW305" s="97"/>
      <c r="VWX305" s="97"/>
      <c r="VWY305" s="97"/>
      <c r="VWZ305" s="97"/>
      <c r="VXA305" s="97"/>
      <c r="VXB305" s="97"/>
      <c r="VXC305" s="97"/>
      <c r="VXD305" s="97"/>
      <c r="VXE305" s="97"/>
      <c r="VXF305" s="97"/>
      <c r="VXG305" s="97"/>
      <c r="VXH305" s="97"/>
      <c r="VXI305" s="97"/>
      <c r="VXJ305" s="97"/>
      <c r="VXK305" s="97"/>
      <c r="VXL305" s="97"/>
      <c r="VXM305" s="97"/>
      <c r="VXN305" s="97"/>
      <c r="VXO305" s="97"/>
      <c r="VXP305" s="97"/>
      <c r="VXQ305" s="97"/>
      <c r="VXR305" s="97"/>
      <c r="VXS305" s="97"/>
      <c r="VXT305" s="97"/>
      <c r="VXU305" s="97"/>
      <c r="VXV305" s="97"/>
      <c r="VXW305" s="97"/>
      <c r="VXX305" s="97"/>
      <c r="VXY305" s="97"/>
      <c r="VXZ305" s="97"/>
      <c r="VYA305" s="97"/>
      <c r="VYB305" s="97"/>
      <c r="VYC305" s="97"/>
      <c r="VYD305" s="97"/>
      <c r="VYE305" s="97"/>
      <c r="VYF305" s="97"/>
      <c r="VYG305" s="97"/>
      <c r="VYH305" s="97"/>
      <c r="VYI305" s="97"/>
      <c r="VYJ305" s="97"/>
      <c r="VYK305" s="97"/>
      <c r="VYL305" s="97"/>
      <c r="VYM305" s="97"/>
      <c r="VYN305" s="97"/>
      <c r="VYO305" s="97"/>
      <c r="VYP305" s="97"/>
      <c r="VYQ305" s="97"/>
      <c r="VYR305" s="97"/>
      <c r="VYS305" s="97"/>
      <c r="VYT305" s="97"/>
      <c r="VYU305" s="97"/>
      <c r="VYV305" s="97"/>
      <c r="VYW305" s="97"/>
      <c r="VYX305" s="97"/>
      <c r="VYY305" s="97"/>
      <c r="VYZ305" s="97"/>
      <c r="VZA305" s="97"/>
      <c r="VZB305" s="97"/>
      <c r="VZC305" s="97"/>
      <c r="VZD305" s="97"/>
      <c r="VZE305" s="97"/>
      <c r="VZF305" s="97"/>
      <c r="VZG305" s="97"/>
      <c r="VZH305" s="97"/>
      <c r="VZI305" s="97"/>
      <c r="VZJ305" s="97"/>
      <c r="VZK305" s="97"/>
      <c r="VZL305" s="97"/>
      <c r="VZM305" s="97"/>
      <c r="VZN305" s="97"/>
      <c r="VZO305" s="97"/>
      <c r="VZP305" s="97"/>
      <c r="VZQ305" s="97"/>
      <c r="VZR305" s="97"/>
      <c r="VZS305" s="97"/>
      <c r="VZT305" s="97"/>
      <c r="VZU305" s="97"/>
      <c r="VZV305" s="97"/>
      <c r="VZW305" s="97"/>
      <c r="VZX305" s="97"/>
      <c r="VZY305" s="97"/>
      <c r="VZZ305" s="97"/>
      <c r="WAA305" s="97"/>
      <c r="WAB305" s="97"/>
      <c r="WAC305" s="97"/>
      <c r="WAD305" s="97"/>
      <c r="WAE305" s="97"/>
      <c r="WAF305" s="97"/>
      <c r="WAG305" s="97"/>
      <c r="WAH305" s="97"/>
      <c r="WAI305" s="97"/>
      <c r="WAJ305" s="97"/>
      <c r="WAK305" s="97"/>
      <c r="WAL305" s="97"/>
      <c r="WAM305" s="97"/>
      <c r="WAN305" s="97"/>
      <c r="WAO305" s="97"/>
      <c r="WAP305" s="97"/>
      <c r="WAQ305" s="97"/>
      <c r="WAR305" s="97"/>
      <c r="WAS305" s="97"/>
      <c r="WAT305" s="97"/>
      <c r="WAU305" s="97"/>
      <c r="WAV305" s="97"/>
      <c r="WAW305" s="97"/>
      <c r="WAX305" s="97"/>
      <c r="WAY305" s="97"/>
      <c r="WAZ305" s="97"/>
      <c r="WBA305" s="97"/>
      <c r="WBB305" s="97"/>
      <c r="WBC305" s="97"/>
      <c r="WBD305" s="97"/>
      <c r="WBE305" s="97"/>
      <c r="WBF305" s="97"/>
      <c r="WBG305" s="97"/>
      <c r="WBH305" s="97"/>
      <c r="WBI305" s="97"/>
      <c r="WBJ305" s="97"/>
      <c r="WBK305" s="97"/>
      <c r="WBL305" s="97"/>
      <c r="WBM305" s="97"/>
      <c r="WBN305" s="97"/>
      <c r="WBO305" s="97"/>
      <c r="WBP305" s="97"/>
      <c r="WBQ305" s="97"/>
      <c r="WBR305" s="97"/>
      <c r="WBS305" s="97"/>
      <c r="WBT305" s="97"/>
      <c r="WBU305" s="97"/>
      <c r="WBV305" s="97"/>
      <c r="WBW305" s="97"/>
      <c r="WBX305" s="97"/>
      <c r="WBY305" s="97"/>
      <c r="WBZ305" s="97"/>
      <c r="WCA305" s="97"/>
      <c r="WCB305" s="97"/>
      <c r="WCC305" s="97"/>
      <c r="WCD305" s="97"/>
      <c r="WCE305" s="97"/>
      <c r="WCF305" s="97"/>
      <c r="WCG305" s="97"/>
      <c r="WCH305" s="97"/>
      <c r="WCI305" s="97"/>
      <c r="WCJ305" s="97"/>
      <c r="WCK305" s="97"/>
      <c r="WCL305" s="97"/>
      <c r="WCM305" s="97"/>
      <c r="WCN305" s="97"/>
      <c r="WCO305" s="97"/>
      <c r="WCP305" s="97"/>
      <c r="WCQ305" s="97"/>
      <c r="WCR305" s="97"/>
      <c r="WCS305" s="97"/>
      <c r="WCT305" s="97"/>
      <c r="WCU305" s="97"/>
      <c r="WCV305" s="97"/>
      <c r="WCW305" s="97"/>
      <c r="WCX305" s="97"/>
      <c r="WCY305" s="97"/>
      <c r="WCZ305" s="97"/>
      <c r="WDA305" s="97"/>
      <c r="WDB305" s="97"/>
      <c r="WDC305" s="97"/>
      <c r="WDD305" s="97"/>
      <c r="WDE305" s="97"/>
      <c r="WDF305" s="97"/>
      <c r="WDG305" s="97"/>
      <c r="WDH305" s="97"/>
      <c r="WDI305" s="97"/>
      <c r="WDJ305" s="97"/>
      <c r="WDK305" s="97"/>
      <c r="WDL305" s="97"/>
      <c r="WDM305" s="97"/>
      <c r="WDN305" s="97"/>
      <c r="WDO305" s="97"/>
      <c r="WDP305" s="97"/>
      <c r="WDQ305" s="97"/>
      <c r="WDR305" s="97"/>
      <c r="WDS305" s="97"/>
      <c r="WDT305" s="97"/>
      <c r="WDU305" s="97"/>
      <c r="WDV305" s="97"/>
      <c r="WDW305" s="97"/>
      <c r="WDX305" s="97"/>
      <c r="WDY305" s="97"/>
      <c r="WDZ305" s="97"/>
      <c r="WEA305" s="97"/>
      <c r="WEB305" s="97"/>
      <c r="WEC305" s="97"/>
      <c r="WED305" s="97"/>
      <c r="WEE305" s="97"/>
      <c r="WEF305" s="97"/>
      <c r="WEG305" s="97"/>
      <c r="WEH305" s="97"/>
      <c r="WEI305" s="97"/>
      <c r="WEJ305" s="97"/>
      <c r="WEK305" s="97"/>
      <c r="WEL305" s="97"/>
      <c r="WEM305" s="97"/>
      <c r="WEN305" s="97"/>
      <c r="WEO305" s="97"/>
      <c r="WEP305" s="97"/>
      <c r="WEQ305" s="97"/>
      <c r="WER305" s="97"/>
      <c r="WES305" s="97"/>
      <c r="WET305" s="97"/>
      <c r="WEU305" s="97"/>
      <c r="WEV305" s="97"/>
      <c r="WEW305" s="97"/>
      <c r="WEX305" s="97"/>
      <c r="WEY305" s="97"/>
      <c r="WEZ305" s="97"/>
      <c r="WFA305" s="97"/>
      <c r="WFB305" s="97"/>
      <c r="WFC305" s="97"/>
      <c r="WFD305" s="97"/>
      <c r="WFE305" s="97"/>
      <c r="WFF305" s="97"/>
      <c r="WFG305" s="97"/>
      <c r="WFH305" s="97"/>
      <c r="WFI305" s="97"/>
      <c r="WFJ305" s="97"/>
      <c r="WFK305" s="97"/>
      <c r="WFL305" s="97"/>
      <c r="WFM305" s="97"/>
      <c r="WFN305" s="97"/>
      <c r="WFO305" s="97"/>
      <c r="WFP305" s="97"/>
      <c r="WFQ305" s="97"/>
      <c r="WFR305" s="97"/>
      <c r="WFS305" s="97"/>
      <c r="WFT305" s="97"/>
      <c r="WFU305" s="97"/>
      <c r="WFV305" s="97"/>
      <c r="WFW305" s="97"/>
      <c r="WFX305" s="97"/>
      <c r="WFY305" s="97"/>
      <c r="WFZ305" s="97"/>
      <c r="WGA305" s="97"/>
      <c r="WGB305" s="97"/>
      <c r="WGC305" s="97"/>
      <c r="WGD305" s="97"/>
      <c r="WGE305" s="97"/>
      <c r="WGF305" s="97"/>
      <c r="WGG305" s="97"/>
      <c r="WGH305" s="97"/>
      <c r="WGI305" s="97"/>
      <c r="WGJ305" s="97"/>
      <c r="WGK305" s="97"/>
      <c r="WGL305" s="97"/>
      <c r="WGM305" s="97"/>
      <c r="WGN305" s="97"/>
      <c r="WGO305" s="97"/>
      <c r="WGP305" s="97"/>
      <c r="WGQ305" s="97"/>
      <c r="WGR305" s="97"/>
      <c r="WGS305" s="97"/>
      <c r="WGT305" s="97"/>
      <c r="WGU305" s="97"/>
      <c r="WGV305" s="97"/>
      <c r="WGW305" s="97"/>
      <c r="WGX305" s="97"/>
      <c r="WGY305" s="97"/>
      <c r="WGZ305" s="97"/>
      <c r="WHA305" s="97"/>
      <c r="WHB305" s="97"/>
      <c r="WHC305" s="97"/>
      <c r="WHD305" s="97"/>
      <c r="WHE305" s="97"/>
      <c r="WHF305" s="97"/>
      <c r="WHG305" s="97"/>
      <c r="WHH305" s="97"/>
      <c r="WHI305" s="97"/>
      <c r="WHJ305" s="97"/>
      <c r="WHK305" s="97"/>
      <c r="WHL305" s="97"/>
      <c r="WHM305" s="97"/>
      <c r="WHN305" s="97"/>
      <c r="WHO305" s="97"/>
      <c r="WHP305" s="97"/>
      <c r="WHQ305" s="97"/>
      <c r="WHR305" s="97"/>
      <c r="WHS305" s="97"/>
      <c r="WHT305" s="97"/>
      <c r="WHU305" s="97"/>
      <c r="WHV305" s="97"/>
      <c r="WHW305" s="97"/>
      <c r="WHX305" s="97"/>
      <c r="WHY305" s="97"/>
      <c r="WHZ305" s="97"/>
      <c r="WIA305" s="97"/>
      <c r="WIB305" s="97"/>
      <c r="WIC305" s="97"/>
      <c r="WID305" s="97"/>
      <c r="WIE305" s="97"/>
      <c r="WIF305" s="97"/>
      <c r="WIG305" s="97"/>
      <c r="WIH305" s="97"/>
      <c r="WII305" s="97"/>
      <c r="WIJ305" s="97"/>
      <c r="WIK305" s="97"/>
      <c r="WIL305" s="97"/>
      <c r="WIM305" s="97"/>
      <c r="WIN305" s="97"/>
      <c r="WIO305" s="97"/>
      <c r="WIP305" s="97"/>
      <c r="WIQ305" s="97"/>
      <c r="WIR305" s="97"/>
      <c r="WIS305" s="97"/>
      <c r="WIT305" s="97"/>
      <c r="WIU305" s="97"/>
      <c r="WIV305" s="97"/>
      <c r="WIW305" s="97"/>
      <c r="WIX305" s="97"/>
      <c r="WIY305" s="97"/>
      <c r="WIZ305" s="97"/>
      <c r="WJA305" s="97"/>
      <c r="WJB305" s="97"/>
      <c r="WJC305" s="97"/>
      <c r="WJD305" s="97"/>
      <c r="WJE305" s="97"/>
      <c r="WJF305" s="97"/>
      <c r="WJG305" s="97"/>
      <c r="WJH305" s="97"/>
      <c r="WJI305" s="97"/>
      <c r="WJJ305" s="97"/>
      <c r="WJK305" s="97"/>
      <c r="WJL305" s="97"/>
      <c r="WJM305" s="97"/>
      <c r="WJN305" s="97"/>
      <c r="WJO305" s="97"/>
      <c r="WJP305" s="97"/>
      <c r="WJQ305" s="97"/>
      <c r="WJR305" s="97"/>
      <c r="WJS305" s="97"/>
      <c r="WJT305" s="97"/>
      <c r="WJU305" s="97"/>
      <c r="WJV305" s="97"/>
      <c r="WJW305" s="97"/>
      <c r="WJX305" s="97"/>
      <c r="WJY305" s="97"/>
      <c r="WJZ305" s="97"/>
      <c r="WKA305" s="97"/>
      <c r="WKB305" s="97"/>
      <c r="WKC305" s="97"/>
      <c r="WKD305" s="97"/>
      <c r="WKE305" s="97"/>
      <c r="WKF305" s="97"/>
      <c r="WKG305" s="97"/>
      <c r="WKH305" s="97"/>
      <c r="WKI305" s="97"/>
      <c r="WKJ305" s="97"/>
      <c r="WKK305" s="97"/>
      <c r="WKL305" s="97"/>
      <c r="WKM305" s="97"/>
      <c r="WKN305" s="97"/>
      <c r="WKO305" s="97"/>
      <c r="WKP305" s="97"/>
      <c r="WKQ305" s="97"/>
      <c r="WKR305" s="97"/>
      <c r="WKS305" s="97"/>
      <c r="WKT305" s="97"/>
      <c r="WKU305" s="97"/>
      <c r="WKV305" s="97"/>
      <c r="WKW305" s="97"/>
      <c r="WKX305" s="97"/>
      <c r="WKY305" s="97"/>
      <c r="WKZ305" s="97"/>
      <c r="WLA305" s="97"/>
      <c r="WLB305" s="97"/>
      <c r="WLC305" s="97"/>
      <c r="WLD305" s="97"/>
      <c r="WLE305" s="97"/>
      <c r="WLF305" s="97"/>
      <c r="WLG305" s="97"/>
      <c r="WLH305" s="97"/>
      <c r="WLI305" s="97"/>
      <c r="WLJ305" s="97"/>
      <c r="WLK305" s="97"/>
      <c r="WLL305" s="97"/>
      <c r="WLM305" s="97"/>
      <c r="WLN305" s="97"/>
      <c r="WLO305" s="97"/>
      <c r="WLP305" s="97"/>
      <c r="WLQ305" s="97"/>
      <c r="WLR305" s="97"/>
      <c r="WLS305" s="97"/>
      <c r="WLT305" s="97"/>
      <c r="WLU305" s="97"/>
      <c r="WLV305" s="97"/>
      <c r="WLW305" s="97"/>
      <c r="WLX305" s="97"/>
      <c r="WLY305" s="97"/>
      <c r="WLZ305" s="97"/>
      <c r="WMA305" s="97"/>
      <c r="WMB305" s="97"/>
      <c r="WMC305" s="97"/>
      <c r="WMD305" s="97"/>
      <c r="WME305" s="97"/>
      <c r="WMF305" s="97"/>
      <c r="WMG305" s="97"/>
      <c r="WMH305" s="97"/>
      <c r="WMI305" s="97"/>
      <c r="WMJ305" s="97"/>
      <c r="WMK305" s="97"/>
      <c r="WML305" s="97"/>
      <c r="WMM305" s="97"/>
      <c r="WMN305" s="97"/>
      <c r="WMO305" s="97"/>
      <c r="WMP305" s="97"/>
      <c r="WMQ305" s="97"/>
      <c r="WMR305" s="97"/>
      <c r="WMS305" s="97"/>
      <c r="WMT305" s="97"/>
      <c r="WMU305" s="97"/>
      <c r="WMV305" s="97"/>
      <c r="WMW305" s="97"/>
      <c r="WMX305" s="97"/>
      <c r="WMY305" s="97"/>
      <c r="WMZ305" s="97"/>
      <c r="WNA305" s="97"/>
      <c r="WNB305" s="97"/>
      <c r="WNC305" s="97"/>
      <c r="WND305" s="97"/>
      <c r="WNE305" s="97"/>
      <c r="WNF305" s="97"/>
      <c r="WNG305" s="97"/>
      <c r="WNH305" s="97"/>
      <c r="WNI305" s="97"/>
      <c r="WNJ305" s="97"/>
      <c r="WNK305" s="97"/>
      <c r="WNL305" s="97"/>
      <c r="WNM305" s="97"/>
      <c r="WNN305" s="97"/>
      <c r="WNO305" s="97"/>
      <c r="WNP305" s="97"/>
      <c r="WNQ305" s="97"/>
      <c r="WNR305" s="97"/>
      <c r="WNS305" s="97"/>
      <c r="WNT305" s="97"/>
      <c r="WNU305" s="97"/>
      <c r="WNV305" s="97"/>
      <c r="WNW305" s="97"/>
      <c r="WNX305" s="97"/>
      <c r="WNY305" s="97"/>
      <c r="WNZ305" s="97"/>
      <c r="WOA305" s="97"/>
      <c r="WOB305" s="97"/>
      <c r="WOC305" s="97"/>
      <c r="WOD305" s="97"/>
      <c r="WOE305" s="97"/>
      <c r="WOF305" s="97"/>
      <c r="WOG305" s="97"/>
      <c r="WOH305" s="97"/>
      <c r="WOI305" s="97"/>
      <c r="WOJ305" s="97"/>
      <c r="WOK305" s="97"/>
      <c r="WOL305" s="97"/>
      <c r="WOM305" s="97"/>
      <c r="WON305" s="97"/>
      <c r="WOO305" s="97"/>
      <c r="WOP305" s="97"/>
      <c r="WOQ305" s="97"/>
      <c r="WOR305" s="97"/>
      <c r="WOS305" s="97"/>
      <c r="WOT305" s="97"/>
      <c r="WOU305" s="97"/>
      <c r="WOV305" s="97"/>
      <c r="WOW305" s="97"/>
      <c r="WOX305" s="97"/>
      <c r="WOY305" s="97"/>
      <c r="WOZ305" s="97"/>
      <c r="WPA305" s="97"/>
      <c r="WPB305" s="97"/>
      <c r="WPC305" s="97"/>
      <c r="WPD305" s="97"/>
      <c r="WPE305" s="97"/>
      <c r="WPF305" s="97"/>
      <c r="WPG305" s="97"/>
      <c r="WPH305" s="97"/>
      <c r="WPI305" s="97"/>
      <c r="WPJ305" s="97"/>
      <c r="WPK305" s="97"/>
      <c r="WPL305" s="97"/>
      <c r="WPM305" s="97"/>
      <c r="WPN305" s="97"/>
      <c r="WPO305" s="97"/>
      <c r="WPP305" s="97"/>
      <c r="WPQ305" s="97"/>
      <c r="WPR305" s="97"/>
      <c r="WPS305" s="97"/>
      <c r="WPT305" s="97"/>
      <c r="WPU305" s="97"/>
      <c r="WPV305" s="97"/>
      <c r="WPW305" s="97"/>
      <c r="WPX305" s="97"/>
      <c r="WPY305" s="97"/>
      <c r="WPZ305" s="97"/>
      <c r="WQA305" s="97"/>
      <c r="WQB305" s="97"/>
      <c r="WQC305" s="97"/>
      <c r="WQD305" s="97"/>
      <c r="WQE305" s="97"/>
      <c r="WQF305" s="97"/>
      <c r="WQG305" s="97"/>
      <c r="WQH305" s="97"/>
      <c r="WQI305" s="97"/>
      <c r="WQJ305" s="97"/>
      <c r="WQK305" s="97"/>
      <c r="WQL305" s="97"/>
      <c r="WQM305" s="97"/>
      <c r="WQN305" s="97"/>
      <c r="WQO305" s="97"/>
      <c r="WQP305" s="97"/>
      <c r="WQQ305" s="97"/>
      <c r="WQR305" s="97"/>
      <c r="WQS305" s="97"/>
      <c r="WQT305" s="97"/>
      <c r="WQU305" s="97"/>
      <c r="WQV305" s="97"/>
      <c r="WQW305" s="97"/>
      <c r="WQX305" s="97"/>
      <c r="WQY305" s="97"/>
      <c r="WQZ305" s="97"/>
      <c r="WRA305" s="97"/>
      <c r="WRB305" s="97"/>
      <c r="WRC305" s="97"/>
      <c r="WRD305" s="97"/>
      <c r="WRE305" s="97"/>
      <c r="WRF305" s="97"/>
      <c r="WRG305" s="97"/>
      <c r="WRH305" s="97"/>
      <c r="WRI305" s="97"/>
      <c r="WRJ305" s="97"/>
      <c r="WRK305" s="97"/>
      <c r="WRL305" s="97"/>
      <c r="WRM305" s="97"/>
      <c r="WRN305" s="97"/>
      <c r="WRO305" s="97"/>
      <c r="WRP305" s="97"/>
      <c r="WRQ305" s="97"/>
      <c r="WRR305" s="97"/>
      <c r="WRS305" s="97"/>
      <c r="WRT305" s="97"/>
      <c r="WRU305" s="97"/>
      <c r="WRV305" s="97"/>
      <c r="WRW305" s="97"/>
      <c r="WRX305" s="97"/>
      <c r="WRY305" s="97"/>
      <c r="WRZ305" s="97"/>
      <c r="WSA305" s="97"/>
      <c r="WSB305" s="97"/>
      <c r="WSC305" s="97"/>
      <c r="WSD305" s="97"/>
      <c r="WSE305" s="97"/>
      <c r="WSF305" s="97"/>
      <c r="WSG305" s="97"/>
      <c r="WSH305" s="97"/>
      <c r="WSI305" s="97"/>
      <c r="WSJ305" s="97"/>
      <c r="WSK305" s="97"/>
      <c r="WSL305" s="97"/>
      <c r="WSM305" s="97"/>
      <c r="WSN305" s="97"/>
      <c r="WSO305" s="97"/>
      <c r="WSP305" s="97"/>
      <c r="WSQ305" s="97"/>
      <c r="WSR305" s="97"/>
      <c r="WSS305" s="97"/>
      <c r="WST305" s="97"/>
      <c r="WSU305" s="97"/>
      <c r="WSV305" s="97"/>
      <c r="WSW305" s="97"/>
      <c r="WSX305" s="97"/>
      <c r="WSY305" s="97"/>
      <c r="WSZ305" s="97"/>
      <c r="WTA305" s="97"/>
      <c r="WTB305" s="97"/>
      <c r="WTC305" s="97"/>
      <c r="WTD305" s="97"/>
      <c r="WTE305" s="97"/>
      <c r="WTF305" s="97"/>
      <c r="WTG305" s="97"/>
      <c r="WTH305" s="97"/>
      <c r="WTI305" s="97"/>
      <c r="WTJ305" s="97"/>
      <c r="WTK305" s="97"/>
      <c r="WTL305" s="97"/>
      <c r="WTM305" s="97"/>
      <c r="WTN305" s="97"/>
      <c r="WTO305" s="97"/>
      <c r="WTP305" s="97"/>
      <c r="WTQ305" s="97"/>
      <c r="WTR305" s="97"/>
      <c r="WTS305" s="97"/>
      <c r="WTT305" s="97"/>
      <c r="WTU305" s="97"/>
      <c r="WTV305" s="97"/>
      <c r="WTW305" s="97"/>
      <c r="WTX305" s="97"/>
      <c r="WTY305" s="97"/>
      <c r="WTZ305" s="97"/>
      <c r="WUA305" s="97"/>
      <c r="WUB305" s="97"/>
      <c r="WUC305" s="97"/>
      <c r="WUD305" s="97"/>
      <c r="WUE305" s="97"/>
      <c r="WUF305" s="97"/>
      <c r="WUG305" s="97"/>
      <c r="WUH305" s="97"/>
      <c r="WUI305" s="97"/>
      <c r="WUJ305" s="97"/>
      <c r="WUK305" s="97"/>
      <c r="WUL305" s="97"/>
      <c r="WUM305" s="97"/>
      <c r="WUN305" s="97"/>
      <c r="WUO305" s="97"/>
      <c r="WUP305" s="97"/>
      <c r="WUQ305" s="97"/>
      <c r="WUR305" s="97"/>
      <c r="WUS305" s="97"/>
      <c r="WUT305" s="97"/>
      <c r="WUU305" s="97"/>
      <c r="WUV305" s="97"/>
      <c r="WUW305" s="97"/>
      <c r="WUX305" s="97"/>
      <c r="WUY305" s="97"/>
      <c r="WUZ305" s="97"/>
      <c r="WVA305" s="97"/>
      <c r="WVB305" s="97"/>
      <c r="WVC305" s="97"/>
      <c r="WVD305" s="97"/>
      <c r="WVE305" s="97"/>
      <c r="WVF305" s="97"/>
      <c r="WVG305" s="97"/>
      <c r="WVH305" s="97"/>
      <c r="WVI305" s="97"/>
      <c r="WVJ305" s="97"/>
      <c r="WVK305" s="97"/>
      <c r="WVL305" s="97"/>
      <c r="WVM305" s="97"/>
      <c r="WVN305" s="97"/>
      <c r="WVO305" s="97"/>
      <c r="WVP305" s="97"/>
      <c r="WVQ305" s="97"/>
      <c r="WVR305" s="97"/>
      <c r="WVS305" s="97"/>
      <c r="WVT305" s="97"/>
      <c r="WVU305" s="97"/>
      <c r="WVV305" s="97"/>
      <c r="WVW305" s="97"/>
      <c r="WVX305" s="97"/>
      <c r="WVY305" s="97"/>
      <c r="WVZ305" s="97"/>
      <c r="WWA305" s="97"/>
      <c r="WWB305" s="97"/>
      <c r="WWC305" s="97"/>
      <c r="WWD305" s="97"/>
      <c r="WWE305" s="97"/>
      <c r="WWF305" s="97"/>
      <c r="WWG305" s="97"/>
      <c r="WWH305" s="97"/>
      <c r="WWI305" s="97"/>
      <c r="WWJ305" s="97"/>
      <c r="WWK305" s="97"/>
      <c r="WWL305" s="97"/>
      <c r="WWM305" s="97"/>
      <c r="WWN305" s="97"/>
      <c r="WWO305" s="97"/>
      <c r="WWP305" s="97"/>
      <c r="WWQ305" s="97"/>
      <c r="WWR305" s="97"/>
      <c r="WWS305" s="97"/>
      <c r="WWT305" s="97"/>
      <c r="WWU305" s="97"/>
      <c r="WWV305" s="97"/>
      <c r="WWW305" s="97"/>
      <c r="WWX305" s="97"/>
      <c r="WWY305" s="97"/>
      <c r="WWZ305" s="97"/>
      <c r="WXA305" s="97"/>
      <c r="WXB305" s="97"/>
      <c r="WXC305" s="97"/>
      <c r="WXD305" s="97"/>
      <c r="WXE305" s="97"/>
      <c r="WXF305" s="97"/>
      <c r="WXG305" s="97"/>
      <c r="WXH305" s="97"/>
      <c r="WXI305" s="97"/>
      <c r="WXJ305" s="97"/>
      <c r="WXK305" s="97"/>
      <c r="WXL305" s="97"/>
      <c r="WXM305" s="97"/>
      <c r="WXN305" s="97"/>
      <c r="WXO305" s="97"/>
      <c r="WXP305" s="97"/>
      <c r="WXQ305" s="97"/>
      <c r="WXR305" s="97"/>
      <c r="WXS305" s="97"/>
      <c r="WXT305" s="97"/>
      <c r="WXU305" s="97"/>
      <c r="WXV305" s="97"/>
      <c r="WXW305" s="97"/>
      <c r="WXX305" s="97"/>
      <c r="WXY305" s="97"/>
      <c r="WXZ305" s="97"/>
      <c r="WYA305" s="97"/>
      <c r="WYB305" s="97"/>
      <c r="WYC305" s="97"/>
      <c r="WYD305" s="97"/>
      <c r="WYE305" s="97"/>
      <c r="WYF305" s="97"/>
      <c r="WYG305" s="97"/>
      <c r="WYH305" s="97"/>
      <c r="WYI305" s="97"/>
      <c r="WYJ305" s="97"/>
      <c r="WYK305" s="97"/>
      <c r="WYL305" s="97"/>
      <c r="WYM305" s="97"/>
      <c r="WYN305" s="97"/>
      <c r="WYO305" s="97"/>
      <c r="WYP305" s="97"/>
      <c r="WYQ305" s="97"/>
      <c r="WYR305" s="97"/>
      <c r="WYS305" s="97"/>
      <c r="WYT305" s="97"/>
      <c r="WYU305" s="97"/>
      <c r="WYV305" s="97"/>
      <c r="WYW305" s="97"/>
      <c r="WYX305" s="97"/>
      <c r="WYY305" s="97"/>
      <c r="WYZ305" s="97"/>
      <c r="WZA305" s="97"/>
      <c r="WZB305" s="97"/>
      <c r="WZC305" s="97"/>
      <c r="WZD305" s="97"/>
      <c r="WZE305" s="97"/>
      <c r="WZF305" s="97"/>
      <c r="WZG305" s="97"/>
      <c r="WZH305" s="97"/>
      <c r="WZI305" s="97"/>
      <c r="WZJ305" s="97"/>
      <c r="WZK305" s="97"/>
      <c r="WZL305" s="97"/>
      <c r="WZM305" s="97"/>
      <c r="WZN305" s="97"/>
      <c r="WZO305" s="97"/>
      <c r="WZP305" s="97"/>
      <c r="WZQ305" s="97"/>
      <c r="WZR305" s="97"/>
      <c r="WZS305" s="97"/>
      <c r="WZT305" s="97"/>
      <c r="WZU305" s="97"/>
      <c r="WZV305" s="97"/>
      <c r="WZW305" s="97"/>
      <c r="WZX305" s="97"/>
      <c r="WZY305" s="97"/>
      <c r="WZZ305" s="97"/>
      <c r="XAA305" s="97"/>
      <c r="XAB305" s="97"/>
      <c r="XAC305" s="97"/>
      <c r="XAD305" s="97"/>
      <c r="XAE305" s="97"/>
      <c r="XAF305" s="97"/>
      <c r="XAG305" s="97"/>
      <c r="XAH305" s="97"/>
      <c r="XAI305" s="97"/>
      <c r="XAJ305" s="97"/>
      <c r="XAK305" s="97"/>
      <c r="XAL305" s="97"/>
      <c r="XAM305" s="97"/>
      <c r="XAN305" s="97"/>
      <c r="XAO305" s="97"/>
      <c r="XAP305" s="97"/>
      <c r="XAQ305" s="97"/>
      <c r="XAR305" s="97"/>
      <c r="XAS305" s="97"/>
      <c r="XAT305" s="97"/>
      <c r="XAU305" s="97"/>
      <c r="XAV305" s="97"/>
      <c r="XAW305" s="97"/>
      <c r="XAX305" s="97"/>
      <c r="XAY305" s="97"/>
      <c r="XAZ305" s="97"/>
      <c r="XBA305" s="97"/>
      <c r="XBB305" s="97"/>
      <c r="XBC305" s="97"/>
      <c r="XBD305" s="97"/>
      <c r="XBE305" s="97"/>
      <c r="XBF305" s="97"/>
      <c r="XBG305" s="97"/>
      <c r="XBH305" s="97"/>
      <c r="XBI305" s="97"/>
      <c r="XBJ305" s="97"/>
      <c r="XBK305" s="97"/>
      <c r="XBL305" s="97"/>
      <c r="XBM305" s="97"/>
      <c r="XBN305" s="97"/>
      <c r="XBO305" s="97"/>
      <c r="XBP305" s="97"/>
      <c r="XBQ305" s="97"/>
      <c r="XBR305" s="97"/>
      <c r="XBS305" s="97"/>
      <c r="XBT305" s="97"/>
      <c r="XBU305" s="97"/>
      <c r="XBV305" s="97"/>
      <c r="XBW305" s="97"/>
      <c r="XBX305" s="97"/>
      <c r="XBY305" s="97"/>
      <c r="XBZ305" s="97"/>
      <c r="XCA305" s="97"/>
      <c r="XCB305" s="97"/>
      <c r="XCC305" s="97"/>
      <c r="XCD305" s="97"/>
      <c r="XCE305" s="97"/>
      <c r="XCF305" s="97"/>
      <c r="XCG305" s="97"/>
      <c r="XCH305" s="97"/>
      <c r="XCI305" s="97"/>
      <c r="XCJ305" s="97"/>
      <c r="XCK305" s="97"/>
      <c r="XCL305" s="97"/>
      <c r="XCM305" s="97"/>
      <c r="XCN305" s="97"/>
      <c r="XCO305" s="97"/>
      <c r="XCP305" s="97"/>
      <c r="XCQ305" s="97"/>
      <c r="XCR305" s="97"/>
      <c r="XCS305" s="97"/>
      <c r="XCT305" s="97"/>
      <c r="XCU305" s="97"/>
      <c r="XCV305" s="97"/>
      <c r="XCW305" s="97"/>
      <c r="XCX305" s="97"/>
      <c r="XCY305" s="97"/>
      <c r="XCZ305" s="97"/>
      <c r="XDA305" s="97"/>
      <c r="XDB305" s="97"/>
      <c r="XDC305" s="97"/>
      <c r="XDD305" s="97"/>
      <c r="XDE305" s="97"/>
      <c r="XDF305" s="97"/>
      <c r="XDG305" s="97"/>
      <c r="XDH305" s="97"/>
      <c r="XDI305" s="97"/>
      <c r="XDJ305" s="97"/>
      <c r="XDK305" s="97"/>
      <c r="XDL305" s="97"/>
      <c r="XDM305" s="97"/>
      <c r="XDN305" s="97"/>
      <c r="XDO305" s="97"/>
      <c r="XDP305" s="97"/>
      <c r="XDQ305" s="97"/>
      <c r="XDR305" s="97"/>
      <c r="XDS305" s="97"/>
      <c r="XDT305" s="97"/>
      <c r="XDU305" s="97"/>
      <c r="XDV305" s="97"/>
      <c r="XDW305" s="97"/>
      <c r="XDX305" s="97"/>
      <c r="XDY305" s="97"/>
      <c r="XDZ305" s="97"/>
      <c r="XEA305" s="97"/>
      <c r="XEB305" s="97"/>
      <c r="XEC305" s="97"/>
      <c r="XED305" s="97"/>
      <c r="XEE305" s="97"/>
      <c r="XEF305" s="97"/>
      <c r="XEG305" s="97"/>
      <c r="XEH305" s="97"/>
      <c r="XEI305" s="97"/>
      <c r="XEJ305" s="97"/>
      <c r="XEK305" s="97"/>
      <c r="XEL305" s="97"/>
      <c r="XEM305" s="97"/>
      <c r="XEN305" s="97"/>
      <c r="XEO305" s="97"/>
      <c r="XEP305" s="97"/>
      <c r="XEQ305" s="97"/>
      <c r="XER305" s="97"/>
      <c r="XES305" s="97"/>
      <c r="XET305" s="97"/>
      <c r="XEU305" s="97"/>
      <c r="XEV305" s="97"/>
      <c r="XEW305" s="97"/>
      <c r="XEX305" s="97"/>
      <c r="XEY305" s="97"/>
      <c r="XEZ305" s="97"/>
      <c r="XFA305" s="97"/>
      <c r="XFB305" s="97"/>
      <c r="XFC305" s="97"/>
      <c r="XFD305" s="97"/>
    </row>
    <row r="306" spans="1:16384" ht="15.75" x14ac:dyDescent="0.2">
      <c r="B306" s="545" t="s">
        <v>169</v>
      </c>
      <c r="C306" s="546"/>
      <c r="D306" s="546"/>
      <c r="E306" s="546"/>
      <c r="F306" s="546"/>
      <c r="G306" s="546"/>
      <c r="H306" s="547"/>
      <c r="I306" s="207"/>
      <c r="J306" s="207"/>
      <c r="K306" s="207"/>
      <c r="L306" s="207"/>
      <c r="M306" s="207"/>
      <c r="N306" s="533" t="s">
        <v>161</v>
      </c>
      <c r="O306" s="549" t="s">
        <v>106</v>
      </c>
      <c r="P306" s="551">
        <f>AT282+1</f>
        <v>45972</v>
      </c>
      <c r="Q306" s="541"/>
      <c r="R306" s="541"/>
      <c r="S306" s="541"/>
      <c r="T306" s="541"/>
      <c r="U306" s="551">
        <f>P306+1</f>
        <v>45973</v>
      </c>
      <c r="V306" s="541"/>
      <c r="W306" s="541"/>
      <c r="X306" s="541"/>
      <c r="Y306" s="541"/>
      <c r="Z306" s="551">
        <f>U306+1</f>
        <v>45974</v>
      </c>
      <c r="AA306" s="541"/>
      <c r="AB306" s="541"/>
      <c r="AC306" s="541"/>
      <c r="AD306" s="541"/>
      <c r="AE306" s="551">
        <f>Z306+1</f>
        <v>45975</v>
      </c>
      <c r="AF306" s="541"/>
      <c r="AG306" s="541"/>
      <c r="AH306" s="541"/>
      <c r="AI306" s="541"/>
      <c r="AJ306" s="551">
        <f>AE306+1</f>
        <v>45976</v>
      </c>
      <c r="AK306" s="541"/>
      <c r="AL306" s="541"/>
      <c r="AM306" s="541"/>
      <c r="AN306" s="541"/>
      <c r="AO306" s="551">
        <f>AJ306+1</f>
        <v>45977</v>
      </c>
      <c r="AP306" s="541"/>
      <c r="AQ306" s="541"/>
      <c r="AR306" s="541"/>
      <c r="AS306" s="541"/>
      <c r="AT306" s="551">
        <f>AO306+1</f>
        <v>45978</v>
      </c>
      <c r="AU306" s="541"/>
      <c r="AV306" s="541"/>
      <c r="AW306" s="541"/>
      <c r="AX306" s="541"/>
    </row>
    <row r="307" spans="1:16384" ht="15.75" x14ac:dyDescent="0.2">
      <c r="B307" s="548"/>
      <c r="C307" s="548"/>
      <c r="D307" s="548"/>
      <c r="E307" s="548"/>
      <c r="F307" s="548"/>
      <c r="G307" s="548"/>
      <c r="H307" s="548"/>
      <c r="I307" s="207"/>
      <c r="J307" s="207"/>
      <c r="K307" s="207"/>
      <c r="L307" s="207"/>
      <c r="M307" s="207"/>
      <c r="N307" s="533"/>
      <c r="O307" s="550"/>
      <c r="P307" s="551" t="s">
        <v>120</v>
      </c>
      <c r="Q307" s="541"/>
      <c r="R307" s="541"/>
      <c r="S307" s="541"/>
      <c r="T307" s="541"/>
      <c r="U307" s="551" t="s">
        <v>114</v>
      </c>
      <c r="V307" s="541"/>
      <c r="W307" s="541"/>
      <c r="X307" s="541"/>
      <c r="Y307" s="541"/>
      <c r="Z307" s="551" t="s">
        <v>115</v>
      </c>
      <c r="AA307" s="541"/>
      <c r="AB307" s="541"/>
      <c r="AC307" s="541"/>
      <c r="AD307" s="541"/>
      <c r="AE307" s="551" t="s">
        <v>116</v>
      </c>
      <c r="AF307" s="541"/>
      <c r="AG307" s="541"/>
      <c r="AH307" s="541"/>
      <c r="AI307" s="541"/>
      <c r="AJ307" s="551" t="s">
        <v>117</v>
      </c>
      <c r="AK307" s="541"/>
      <c r="AL307" s="541"/>
      <c r="AM307" s="541"/>
      <c r="AN307" s="541"/>
      <c r="AO307" s="551" t="s">
        <v>118</v>
      </c>
      <c r="AP307" s="541"/>
      <c r="AQ307" s="541"/>
      <c r="AR307" s="541"/>
      <c r="AS307" s="541"/>
      <c r="AT307" s="551" t="s">
        <v>119</v>
      </c>
      <c r="AU307" s="541"/>
      <c r="AV307" s="541"/>
      <c r="AW307" s="541"/>
      <c r="AX307" s="541"/>
    </row>
    <row r="308" spans="1:16384" x14ac:dyDescent="0.2">
      <c r="B308" s="533" t="s">
        <v>157</v>
      </c>
      <c r="C308" s="533" t="s">
        <v>149</v>
      </c>
      <c r="D308" s="533"/>
      <c r="E308" s="533" t="s">
        <v>151</v>
      </c>
      <c r="F308" s="533"/>
      <c r="G308" s="533"/>
      <c r="H308" s="537" t="s">
        <v>158</v>
      </c>
      <c r="I308" s="540" t="s">
        <v>227</v>
      </c>
      <c r="J308" s="540"/>
      <c r="K308" s="540"/>
      <c r="L308" s="540" t="s">
        <v>158</v>
      </c>
      <c r="M308" s="540" t="s">
        <v>170</v>
      </c>
      <c r="N308" s="533"/>
      <c r="O308" s="533" t="s">
        <v>160</v>
      </c>
      <c r="P308" s="534" t="s">
        <v>154</v>
      </c>
      <c r="Q308" s="535"/>
      <c r="R308" s="535"/>
      <c r="S308" s="536"/>
      <c r="T308" s="533" t="s">
        <v>158</v>
      </c>
      <c r="U308" s="534" t="s">
        <v>154</v>
      </c>
      <c r="V308" s="535"/>
      <c r="W308" s="535"/>
      <c r="X308" s="536"/>
      <c r="Y308" s="533" t="s">
        <v>158</v>
      </c>
      <c r="Z308" s="534" t="s">
        <v>154</v>
      </c>
      <c r="AA308" s="535"/>
      <c r="AB308" s="535"/>
      <c r="AC308" s="536"/>
      <c r="AD308" s="533" t="s">
        <v>158</v>
      </c>
      <c r="AE308" s="534" t="s">
        <v>154</v>
      </c>
      <c r="AF308" s="535"/>
      <c r="AG308" s="535"/>
      <c r="AH308" s="536"/>
      <c r="AI308" s="533" t="s">
        <v>158</v>
      </c>
      <c r="AJ308" s="534" t="s">
        <v>154</v>
      </c>
      <c r="AK308" s="535"/>
      <c r="AL308" s="535"/>
      <c r="AM308" s="536"/>
      <c r="AN308" s="533" t="s">
        <v>158</v>
      </c>
      <c r="AO308" s="534" t="s">
        <v>154</v>
      </c>
      <c r="AP308" s="535"/>
      <c r="AQ308" s="535"/>
      <c r="AR308" s="536"/>
      <c r="AS308" s="533" t="s">
        <v>158</v>
      </c>
      <c r="AT308" s="534" t="s">
        <v>154</v>
      </c>
      <c r="AU308" s="535"/>
      <c r="AV308" s="535"/>
      <c r="AW308" s="536"/>
      <c r="AX308" s="533" t="s">
        <v>158</v>
      </c>
    </row>
    <row r="309" spans="1:16384" x14ac:dyDescent="0.2">
      <c r="B309" s="533"/>
      <c r="C309" s="533"/>
      <c r="D309" s="533"/>
      <c r="E309" s="533" t="s">
        <v>150</v>
      </c>
      <c r="F309" s="533"/>
      <c r="G309" s="533"/>
      <c r="H309" s="538"/>
      <c r="I309" s="540" t="s">
        <v>150</v>
      </c>
      <c r="J309" s="540"/>
      <c r="K309" s="540"/>
      <c r="L309" s="540"/>
      <c r="M309" s="540"/>
      <c r="N309" s="533"/>
      <c r="O309" s="533"/>
      <c r="P309" s="534" t="s">
        <v>155</v>
      </c>
      <c r="Q309" s="535"/>
      <c r="R309" s="535"/>
      <c r="S309" s="536"/>
      <c r="T309" s="533"/>
      <c r="U309" s="534" t="s">
        <v>155</v>
      </c>
      <c r="V309" s="535"/>
      <c r="W309" s="535"/>
      <c r="X309" s="536"/>
      <c r="Y309" s="533"/>
      <c r="Z309" s="534" t="s">
        <v>155</v>
      </c>
      <c r="AA309" s="535"/>
      <c r="AB309" s="535"/>
      <c r="AC309" s="536"/>
      <c r="AD309" s="533"/>
      <c r="AE309" s="534" t="s">
        <v>155</v>
      </c>
      <c r="AF309" s="535"/>
      <c r="AG309" s="535"/>
      <c r="AH309" s="536"/>
      <c r="AI309" s="533"/>
      <c r="AJ309" s="534" t="s">
        <v>155</v>
      </c>
      <c r="AK309" s="535"/>
      <c r="AL309" s="535"/>
      <c r="AM309" s="536"/>
      <c r="AN309" s="533"/>
      <c r="AO309" s="534" t="s">
        <v>155</v>
      </c>
      <c r="AP309" s="535"/>
      <c r="AQ309" s="535"/>
      <c r="AR309" s="536"/>
      <c r="AS309" s="533"/>
      <c r="AT309" s="534" t="s">
        <v>155</v>
      </c>
      <c r="AU309" s="535"/>
      <c r="AV309" s="535"/>
      <c r="AW309" s="536"/>
      <c r="AX309" s="533"/>
    </row>
    <row r="310" spans="1:16384" x14ac:dyDescent="0.2">
      <c r="B310" s="533"/>
      <c r="C310" s="533"/>
      <c r="D310" s="533"/>
      <c r="E310" s="441" t="s">
        <v>152</v>
      </c>
      <c r="F310" s="441" t="s">
        <v>153</v>
      </c>
      <c r="G310" s="441" t="s">
        <v>156</v>
      </c>
      <c r="H310" s="539"/>
      <c r="I310" s="442" t="s">
        <v>152</v>
      </c>
      <c r="J310" s="442" t="s">
        <v>153</v>
      </c>
      <c r="K310" s="442" t="s">
        <v>156</v>
      </c>
      <c r="L310" s="540"/>
      <c r="M310" s="540"/>
      <c r="N310" s="533"/>
      <c r="O310" s="533"/>
      <c r="P310" s="441" t="s">
        <v>152</v>
      </c>
      <c r="Q310" s="441" t="s">
        <v>153</v>
      </c>
      <c r="R310" s="441" t="s">
        <v>156</v>
      </c>
      <c r="S310" s="441" t="s">
        <v>170</v>
      </c>
      <c r="T310" s="533"/>
      <c r="U310" s="441" t="s">
        <v>152</v>
      </c>
      <c r="V310" s="441" t="s">
        <v>153</v>
      </c>
      <c r="W310" s="441" t="s">
        <v>156</v>
      </c>
      <c r="X310" s="441" t="s">
        <v>170</v>
      </c>
      <c r="Y310" s="533"/>
      <c r="Z310" s="441" t="s">
        <v>152</v>
      </c>
      <c r="AA310" s="441" t="s">
        <v>153</v>
      </c>
      <c r="AB310" s="441" t="s">
        <v>156</v>
      </c>
      <c r="AC310" s="441" t="s">
        <v>170</v>
      </c>
      <c r="AD310" s="533"/>
      <c r="AE310" s="441" t="s">
        <v>152</v>
      </c>
      <c r="AF310" s="441" t="s">
        <v>153</v>
      </c>
      <c r="AG310" s="441" t="s">
        <v>156</v>
      </c>
      <c r="AH310" s="441" t="s">
        <v>170</v>
      </c>
      <c r="AI310" s="533"/>
      <c r="AJ310" s="441" t="s">
        <v>152</v>
      </c>
      <c r="AK310" s="441" t="s">
        <v>153</v>
      </c>
      <c r="AL310" s="441" t="s">
        <v>156</v>
      </c>
      <c r="AM310" s="441" t="s">
        <v>170</v>
      </c>
      <c r="AN310" s="533"/>
      <c r="AO310" s="441" t="s">
        <v>152</v>
      </c>
      <c r="AP310" s="441" t="s">
        <v>153</v>
      </c>
      <c r="AQ310" s="441" t="s">
        <v>156</v>
      </c>
      <c r="AR310" s="441" t="s">
        <v>170</v>
      </c>
      <c r="AS310" s="533"/>
      <c r="AT310" s="441" t="s">
        <v>152</v>
      </c>
      <c r="AU310" s="441" t="s">
        <v>153</v>
      </c>
      <c r="AV310" s="441" t="s">
        <v>156</v>
      </c>
      <c r="AW310" s="441" t="s">
        <v>170</v>
      </c>
      <c r="AX310" s="533"/>
    </row>
    <row r="311" spans="1:16384" x14ac:dyDescent="0.2">
      <c r="B311" s="541" t="s">
        <v>137</v>
      </c>
      <c r="C311" s="443">
        <f t="shared" ref="C311:C322" si="340">C287</f>
        <v>1</v>
      </c>
      <c r="D311" s="443" t="s">
        <v>414</v>
      </c>
      <c r="E311" s="443">
        <v>17</v>
      </c>
      <c r="F311" s="443">
        <v>2000</v>
      </c>
      <c r="G311" s="440">
        <f>F311/E311</f>
        <v>117.64705882352941</v>
      </c>
      <c r="H311" s="532">
        <f>AVERAGE(G311:G325)</f>
        <v>122.55713756487748</v>
      </c>
      <c r="I311" s="172">
        <f t="shared" ref="I311:I313" si="341">IFERROR(AVERAGE(P311,U311,Z311,AE311,AJ311,AO311,AT311),"")</f>
        <v>17</v>
      </c>
      <c r="J311" s="172">
        <f t="shared" ref="J311:J313" si="342">IFERROR(AVERAGE(Q311,V311,AA311,AF311,AK311,AP311,AU311),"")</f>
        <v>1914.6012313051265</v>
      </c>
      <c r="K311" s="444">
        <f t="shared" ref="K311:K313" si="343">IFERROR(AVERAGE(R311,W311,AB311,AG311,AL311,AQ311,AV311),"")</f>
        <v>112.62360184147802</v>
      </c>
      <c r="L311" s="542">
        <f>IFERROR(AVERAGE(K311:K325),"-")</f>
        <v>117.53557148132205</v>
      </c>
      <c r="M311" s="172">
        <f>IFERROR(RANK(K311, K$311:K$325),"")</f>
        <v>11</v>
      </c>
      <c r="N311" s="533"/>
      <c r="O311" s="533"/>
      <c r="P311" s="443">
        <v>17</v>
      </c>
      <c r="Q311" s="170">
        <v>1923.6363636363658</v>
      </c>
      <c r="R311" s="440">
        <f>IFERROR(Q311/P311,"")</f>
        <v>113.15508021390387</v>
      </c>
      <c r="S311" s="443">
        <f>IFERROR(RANK(R311, R$311:R$325),"")</f>
        <v>10</v>
      </c>
      <c r="T311" s="532">
        <f>AVERAGE(R311:R325)</f>
        <v>119.48178852475698</v>
      </c>
      <c r="U311" s="443">
        <v>17</v>
      </c>
      <c r="V311" s="170">
        <v>1924.687500000002</v>
      </c>
      <c r="W311" s="440">
        <f>IFERROR(V311/U311,"")</f>
        <v>113.216911764706</v>
      </c>
      <c r="X311" s="443">
        <f>IFERROR(RANK(W311, W$311:W$325),"")</f>
        <v>10</v>
      </c>
      <c r="Y311" s="532">
        <f>AVERAGE(W311:W325)</f>
        <v>119.4368967090157</v>
      </c>
      <c r="Z311" s="443">
        <v>17</v>
      </c>
      <c r="AA311" s="170">
        <v>1901.111111111112</v>
      </c>
      <c r="AB311" s="440">
        <f>IFERROR(AA311/Z311,"")</f>
        <v>111.83006535947717</v>
      </c>
      <c r="AC311" s="443">
        <f>IFERROR(RANK(AB311, AB$311:AB$325),"")</f>
        <v>11</v>
      </c>
      <c r="AD311" s="532">
        <f>AVERAGE(AB311:AB325)</f>
        <v>119.50315513205587</v>
      </c>
      <c r="AE311" s="443">
        <v>17</v>
      </c>
      <c r="AF311" s="170">
        <v>1913.076923076924</v>
      </c>
      <c r="AG311" s="440">
        <f>IFERROR(AF311/AE311,"")</f>
        <v>112.53393665158376</v>
      </c>
      <c r="AH311" s="443">
        <f>IFERROR(RANK(AG311, AG$311:AG$325),"")</f>
        <v>11</v>
      </c>
      <c r="AI311" s="532">
        <f>AVERAGE(AG311:AG325)</f>
        <v>119.51289846320323</v>
      </c>
      <c r="AJ311" s="443">
        <v>17</v>
      </c>
      <c r="AK311" s="170">
        <v>1908.1967213114772</v>
      </c>
      <c r="AL311" s="440">
        <f>IFERROR(AK311/AJ311,"")</f>
        <v>112.24686595949866</v>
      </c>
      <c r="AM311" s="443">
        <f>IFERROR(RANK(AL311, AL$311:AL$325),"")</f>
        <v>11</v>
      </c>
      <c r="AN311" s="532">
        <f>AVERAGE(AL311:AL325)</f>
        <v>119.50853312275764</v>
      </c>
      <c r="AO311" s="443">
        <v>17</v>
      </c>
      <c r="AP311" s="170">
        <v>1927.500000000002</v>
      </c>
      <c r="AQ311" s="440">
        <f>IFERROR(AP311/AO311,"")</f>
        <v>113.38235294117659</v>
      </c>
      <c r="AR311" s="443">
        <f>IFERROR(RANK(AQ311, AQ$311:AQ$325),"")</f>
        <v>10</v>
      </c>
      <c r="AS311" s="532">
        <f>AVERAGE(AQ311:AQ325)</f>
        <v>119.48842585374429</v>
      </c>
      <c r="AT311" s="443">
        <v>17</v>
      </c>
      <c r="AU311" s="170">
        <v>1904.0000000000018</v>
      </c>
      <c r="AV311" s="440">
        <f>IFERROR(AU311/AT311,"")</f>
        <v>112.00000000000011</v>
      </c>
      <c r="AW311" s="443">
        <f>IFERROR(RANK(AV311, AV$311:AV$325),"")</f>
        <v>11</v>
      </c>
      <c r="AX311" s="532">
        <f>AVERAGE(AV311:AV325)</f>
        <v>117.75230132289555</v>
      </c>
    </row>
    <row r="312" spans="1:16384" x14ac:dyDescent="0.2">
      <c r="B312" s="541"/>
      <c r="C312" s="443">
        <f t="shared" si="340"/>
        <v>2</v>
      </c>
      <c r="D312" s="443" t="s">
        <v>416</v>
      </c>
      <c r="E312" s="443">
        <v>19</v>
      </c>
      <c r="F312" s="443">
        <v>2000</v>
      </c>
      <c r="G312" s="440">
        <f t="shared" ref="G312:G325" si="344">F312/E312</f>
        <v>105.26315789473684</v>
      </c>
      <c r="H312" s="532"/>
      <c r="I312" s="172">
        <f t="shared" si="341"/>
        <v>19</v>
      </c>
      <c r="J312" s="172">
        <f t="shared" si="342"/>
        <v>1919.1838843865855</v>
      </c>
      <c r="K312" s="444">
        <f t="shared" si="343"/>
        <v>101.00967812560977</v>
      </c>
      <c r="L312" s="543"/>
      <c r="M312" s="172">
        <f t="shared" ref="M312:M325" si="345">IFERROR(RANK(K312, K$311:K$325),"")</f>
        <v>12</v>
      </c>
      <c r="N312" s="533"/>
      <c r="O312" s="533"/>
      <c r="P312" s="443">
        <v>19</v>
      </c>
      <c r="Q312" s="170">
        <v>1921.5789473684199</v>
      </c>
      <c r="R312" s="440">
        <f t="shared" ref="R312:R325" si="346">IFERROR(Q312/P312,"")</f>
        <v>101.1357340720221</v>
      </c>
      <c r="S312" s="443">
        <f t="shared" ref="S312:S325" si="347">IFERROR(RANK(R312, R$311:R$325),"")</f>
        <v>12</v>
      </c>
      <c r="T312" s="532"/>
      <c r="U312" s="443">
        <v>19</v>
      </c>
      <c r="V312" s="170">
        <v>1924.7368421052615</v>
      </c>
      <c r="W312" s="440">
        <f t="shared" ref="W312:W325" si="348">IFERROR(V312/U312,"")</f>
        <v>101.30193905817166</v>
      </c>
      <c r="X312" s="443">
        <f t="shared" ref="X312:X325" si="349">IFERROR(RANK(W312, W$311:W$325),"")</f>
        <v>12</v>
      </c>
      <c r="Y312" s="532"/>
      <c r="Z312" s="443">
        <v>19</v>
      </c>
      <c r="AA312" s="170">
        <v>1909.0909090909111</v>
      </c>
      <c r="AB312" s="440">
        <f t="shared" ref="AB312:AB325" si="350">IFERROR(AA312/Z312,"")</f>
        <v>100.47846889952163</v>
      </c>
      <c r="AC312" s="443">
        <f t="shared" ref="AC312:AC325" si="351">IFERROR(RANK(AB312, AB$311:AB$325),"")</f>
        <v>13</v>
      </c>
      <c r="AD312" s="532"/>
      <c r="AE312" s="443">
        <v>19</v>
      </c>
      <c r="AF312" s="170">
        <v>1913.2258064516145</v>
      </c>
      <c r="AG312" s="440">
        <f t="shared" ref="AG312:AG325" si="352">IFERROR(AF312/AE312,"")</f>
        <v>100.69609507640077</v>
      </c>
      <c r="AH312" s="443">
        <f t="shared" ref="AH312:AH325" si="353">IFERROR(RANK(AG312, AG$311:AG$325),"")</f>
        <v>13</v>
      </c>
      <c r="AI312" s="532"/>
      <c r="AJ312" s="443">
        <v>19</v>
      </c>
      <c r="AK312" s="170">
        <v>1914.9295774647869</v>
      </c>
      <c r="AL312" s="440">
        <f t="shared" ref="AL312:AL325" si="354">IFERROR(AK312/AJ312,"")</f>
        <v>100.78576723498878</v>
      </c>
      <c r="AM312" s="443">
        <f t="shared" ref="AM312:AM325" si="355">IFERROR(RANK(AL312, AL$311:AL$325),"")</f>
        <v>13</v>
      </c>
      <c r="AN312" s="532"/>
      <c r="AO312" s="443">
        <v>19</v>
      </c>
      <c r="AP312" s="170">
        <v>1921.5584415584406</v>
      </c>
      <c r="AQ312" s="440">
        <f t="shared" ref="AQ312:AQ325" si="356">IFERROR(AP312/AO312,"")</f>
        <v>101.13465481886529</v>
      </c>
      <c r="AR312" s="443">
        <f t="shared" ref="AR312:AR325" si="357">IFERROR(RANK(AQ312, AQ$311:AQ$325),"")</f>
        <v>12</v>
      </c>
      <c r="AS312" s="532"/>
      <c r="AT312" s="443">
        <v>19</v>
      </c>
      <c r="AU312" s="170">
        <v>1929.1666666666649</v>
      </c>
      <c r="AV312" s="440">
        <f t="shared" ref="AV312:AV325" si="358">IFERROR(AU312/AT312,"")</f>
        <v>101.53508771929815</v>
      </c>
      <c r="AW312" s="443">
        <f t="shared" ref="AW312:AW325" si="359">IFERROR(RANK(AV312, AV$311:AV$325),"")</f>
        <v>12</v>
      </c>
      <c r="AX312" s="532"/>
    </row>
    <row r="313" spans="1:16384" x14ac:dyDescent="0.2">
      <c r="B313" s="541"/>
      <c r="C313" s="443">
        <f t="shared" si="340"/>
        <v>3</v>
      </c>
      <c r="D313" s="443" t="s">
        <v>417</v>
      </c>
      <c r="E313" s="443">
        <v>14</v>
      </c>
      <c r="F313" s="443">
        <v>2000</v>
      </c>
      <c r="G313" s="440">
        <f t="shared" si="344"/>
        <v>142.85714285714286</v>
      </c>
      <c r="H313" s="532"/>
      <c r="I313" s="172">
        <f t="shared" si="341"/>
        <v>14</v>
      </c>
      <c r="J313" s="172">
        <f t="shared" si="342"/>
        <v>1913.6522006301325</v>
      </c>
      <c r="K313" s="444">
        <f t="shared" si="343"/>
        <v>136.68944290215231</v>
      </c>
      <c r="L313" s="543"/>
      <c r="M313" s="172">
        <f t="shared" si="345"/>
        <v>2</v>
      </c>
      <c r="N313" s="533"/>
      <c r="O313" s="533"/>
      <c r="P313" s="443">
        <v>14</v>
      </c>
      <c r="Q313" s="170">
        <v>1914.3157894736844</v>
      </c>
      <c r="R313" s="440">
        <f t="shared" si="346"/>
        <v>136.73684210526318</v>
      </c>
      <c r="S313" s="443">
        <f t="shared" si="347"/>
        <v>2</v>
      </c>
      <c r="T313" s="532"/>
      <c r="U313" s="443">
        <v>14</v>
      </c>
      <c r="V313" s="170">
        <v>1903.8000000000004</v>
      </c>
      <c r="W313" s="440">
        <f t="shared" si="348"/>
        <v>135.98571428571432</v>
      </c>
      <c r="X313" s="443">
        <f t="shared" si="349"/>
        <v>2</v>
      </c>
      <c r="Y313" s="532"/>
      <c r="Z313" s="443">
        <v>14</v>
      </c>
      <c r="AA313" s="170">
        <v>1921.395348837209</v>
      </c>
      <c r="AB313" s="440">
        <f t="shared" si="350"/>
        <v>137.24252491694349</v>
      </c>
      <c r="AC313" s="443">
        <f t="shared" si="351"/>
        <v>2</v>
      </c>
      <c r="AD313" s="532"/>
      <c r="AE313" s="443">
        <v>14</v>
      </c>
      <c r="AF313" s="170">
        <v>1910.5714285714289</v>
      </c>
      <c r="AG313" s="440">
        <f t="shared" si="352"/>
        <v>136.46938775510208</v>
      </c>
      <c r="AH313" s="443">
        <f t="shared" si="353"/>
        <v>2</v>
      </c>
      <c r="AI313" s="532"/>
      <c r="AJ313" s="443">
        <v>14</v>
      </c>
      <c r="AK313" s="170">
        <v>1926.9565217391305</v>
      </c>
      <c r="AL313" s="440">
        <f t="shared" si="354"/>
        <v>137.63975155279505</v>
      </c>
      <c r="AM313" s="443">
        <f t="shared" si="355"/>
        <v>2</v>
      </c>
      <c r="AN313" s="532"/>
      <c r="AO313" s="443">
        <v>14</v>
      </c>
      <c r="AP313" s="170">
        <v>1908.0000000000002</v>
      </c>
      <c r="AQ313" s="440">
        <f t="shared" si="356"/>
        <v>136.28571428571431</v>
      </c>
      <c r="AR313" s="443">
        <f t="shared" si="357"/>
        <v>2</v>
      </c>
      <c r="AS313" s="532"/>
      <c r="AT313" s="443">
        <v>14</v>
      </c>
      <c r="AU313" s="170">
        <v>1910.526315789474</v>
      </c>
      <c r="AV313" s="440">
        <f t="shared" si="358"/>
        <v>136.46616541353384</v>
      </c>
      <c r="AW313" s="443">
        <f t="shared" si="359"/>
        <v>2</v>
      </c>
      <c r="AX313" s="532"/>
    </row>
    <row r="314" spans="1:16384" x14ac:dyDescent="0.2">
      <c r="B314" s="541"/>
      <c r="C314" s="443">
        <f t="shared" si="340"/>
        <v>4</v>
      </c>
      <c r="D314" s="443" t="s">
        <v>418</v>
      </c>
      <c r="E314" s="443">
        <v>16</v>
      </c>
      <c r="F314" s="443">
        <v>2000</v>
      </c>
      <c r="G314" s="440">
        <f t="shared" si="344"/>
        <v>125</v>
      </c>
      <c r="H314" s="532"/>
      <c r="I314" s="172">
        <f>IFERROR(AVERAGE(P314,U314,Z314,AE314,AJ314,AO314,AT314),"")</f>
        <v>16</v>
      </c>
      <c r="J314" s="172">
        <f>IFERROR(AVERAGE(Q314,V314,AA314,AF314,AK314,AP314,AU314),"")</f>
        <v>1916.9649854646491</v>
      </c>
      <c r="K314" s="444">
        <f>IFERROR(AVERAGE(R314,W314,AB314,AG314,AL314,AQ314,AV314),"")</f>
        <v>119.81031159154057</v>
      </c>
      <c r="L314" s="543"/>
      <c r="M314" s="172">
        <f t="shared" si="345"/>
        <v>8</v>
      </c>
      <c r="N314" s="533"/>
      <c r="O314" s="533"/>
      <c r="P314" s="443">
        <v>16</v>
      </c>
      <c r="Q314" s="170">
        <v>1917.0000000000005</v>
      </c>
      <c r="R314" s="440">
        <f t="shared" si="346"/>
        <v>119.81250000000003</v>
      </c>
      <c r="S314" s="443">
        <f t="shared" si="347"/>
        <v>8</v>
      </c>
      <c r="T314" s="532"/>
      <c r="U314" s="443">
        <v>16</v>
      </c>
      <c r="V314" s="170">
        <v>1916.1904761904757</v>
      </c>
      <c r="W314" s="440">
        <f t="shared" si="348"/>
        <v>119.76190476190473</v>
      </c>
      <c r="X314" s="443">
        <f t="shared" si="349"/>
        <v>8</v>
      </c>
      <c r="Y314" s="532"/>
      <c r="Z314" s="443">
        <v>16</v>
      </c>
      <c r="AA314" s="170">
        <v>1908.2142857142871</v>
      </c>
      <c r="AB314" s="440">
        <f t="shared" si="350"/>
        <v>119.26339285714295</v>
      </c>
      <c r="AC314" s="443">
        <f t="shared" si="351"/>
        <v>8</v>
      </c>
      <c r="AD314" s="532"/>
      <c r="AE314" s="443">
        <v>16</v>
      </c>
      <c r="AF314" s="170">
        <v>1922.553191489362</v>
      </c>
      <c r="AG314" s="440">
        <f t="shared" si="352"/>
        <v>120.15957446808513</v>
      </c>
      <c r="AH314" s="443">
        <f t="shared" si="353"/>
        <v>7</v>
      </c>
      <c r="AI314" s="532"/>
      <c r="AJ314" s="443">
        <v>16</v>
      </c>
      <c r="AK314" s="170">
        <v>1922.7272727272727</v>
      </c>
      <c r="AL314" s="440">
        <f t="shared" si="354"/>
        <v>120.17045454545455</v>
      </c>
      <c r="AM314" s="443">
        <f t="shared" si="355"/>
        <v>7</v>
      </c>
      <c r="AN314" s="532"/>
      <c r="AO314" s="443">
        <v>16</v>
      </c>
      <c r="AP314" s="170">
        <v>1901.2499999999995</v>
      </c>
      <c r="AQ314" s="440">
        <f t="shared" si="356"/>
        <v>118.82812499999997</v>
      </c>
      <c r="AR314" s="443">
        <f t="shared" si="357"/>
        <v>9</v>
      </c>
      <c r="AS314" s="532"/>
      <c r="AT314" s="443">
        <v>16</v>
      </c>
      <c r="AU314" s="170">
        <v>1930.8196721311467</v>
      </c>
      <c r="AV314" s="440">
        <f t="shared" si="358"/>
        <v>120.67622950819667</v>
      </c>
      <c r="AW314" s="443">
        <f t="shared" si="359"/>
        <v>8</v>
      </c>
      <c r="AX314" s="532"/>
    </row>
    <row r="315" spans="1:16384" x14ac:dyDescent="0.2">
      <c r="B315" s="541"/>
      <c r="C315" s="443">
        <f t="shared" si="340"/>
        <v>5</v>
      </c>
      <c r="D315" s="443" t="s">
        <v>424</v>
      </c>
      <c r="E315" s="443">
        <v>17</v>
      </c>
      <c r="F315" s="443">
        <v>2000</v>
      </c>
      <c r="G315" s="440">
        <f t="shared" si="344"/>
        <v>117.64705882352941</v>
      </c>
      <c r="H315" s="532"/>
      <c r="I315" s="172">
        <f t="shared" ref="I315:I325" si="360">IFERROR(AVERAGE(P315,U315,Z315,AE315,AJ315,AO315,AT315),"")</f>
        <v>17</v>
      </c>
      <c r="J315" s="172">
        <f t="shared" ref="J315:J325" si="361">IFERROR(AVERAGE(Q315,V315,AA315,AF315,AK315,AP315,AU315),"")</f>
        <v>1914.7289482489573</v>
      </c>
      <c r="K315" s="444">
        <f t="shared" ref="K315:K325" si="362">IFERROR(AVERAGE(R315,W315,AB315,AG315,AL315,AQ315,AV315),"")</f>
        <v>112.63111460287983</v>
      </c>
      <c r="L315" s="543"/>
      <c r="M315" s="172">
        <f t="shared" si="345"/>
        <v>10</v>
      </c>
      <c r="N315" s="533"/>
      <c r="O315" s="533"/>
      <c r="P315" s="443">
        <v>17</v>
      </c>
      <c r="Q315" s="170">
        <v>1918.4810126582267</v>
      </c>
      <c r="R315" s="440">
        <f t="shared" si="346"/>
        <v>112.85182427401334</v>
      </c>
      <c r="S315" s="443">
        <f t="shared" si="347"/>
        <v>11</v>
      </c>
      <c r="T315" s="532"/>
      <c r="U315" s="443">
        <v>17</v>
      </c>
      <c r="V315" s="170">
        <v>1916.9999999999993</v>
      </c>
      <c r="W315" s="440">
        <f t="shared" si="348"/>
        <v>112.7647058823529</v>
      </c>
      <c r="X315" s="443">
        <f t="shared" si="349"/>
        <v>11</v>
      </c>
      <c r="Y315" s="532"/>
      <c r="Z315" s="443">
        <v>17</v>
      </c>
      <c r="AA315" s="170">
        <v>1917.3913043478242</v>
      </c>
      <c r="AB315" s="440">
        <f t="shared" si="350"/>
        <v>112.78772378516612</v>
      </c>
      <c r="AC315" s="443">
        <f t="shared" si="351"/>
        <v>10</v>
      </c>
      <c r="AD315" s="532"/>
      <c r="AE315" s="443">
        <v>17</v>
      </c>
      <c r="AF315" s="170">
        <v>1919.0476190476211</v>
      </c>
      <c r="AG315" s="440">
        <f t="shared" si="352"/>
        <v>112.88515406162477</v>
      </c>
      <c r="AH315" s="443">
        <f t="shared" si="353"/>
        <v>10</v>
      </c>
      <c r="AI315" s="532"/>
      <c r="AJ315" s="443">
        <v>17</v>
      </c>
      <c r="AK315" s="170">
        <v>1915.9459459459445</v>
      </c>
      <c r="AL315" s="440">
        <f t="shared" si="354"/>
        <v>112.70270270270261</v>
      </c>
      <c r="AM315" s="443">
        <f t="shared" si="355"/>
        <v>10</v>
      </c>
      <c r="AN315" s="532"/>
      <c r="AO315" s="443">
        <v>17</v>
      </c>
      <c r="AP315" s="170">
        <v>1908.1481481481474</v>
      </c>
      <c r="AQ315" s="440">
        <f t="shared" si="356"/>
        <v>112.2440087145969</v>
      </c>
      <c r="AR315" s="443">
        <f t="shared" si="357"/>
        <v>11</v>
      </c>
      <c r="AS315" s="532"/>
      <c r="AT315" s="443">
        <v>17</v>
      </c>
      <c r="AU315" s="170">
        <v>1907.0886075949356</v>
      </c>
      <c r="AV315" s="440">
        <f t="shared" si="358"/>
        <v>112.1816827997021</v>
      </c>
      <c r="AW315" s="443">
        <f t="shared" si="359"/>
        <v>10</v>
      </c>
      <c r="AX315" s="532"/>
    </row>
    <row r="316" spans="1:16384" x14ac:dyDescent="0.2">
      <c r="B316" s="541"/>
      <c r="C316" s="443">
        <f t="shared" si="340"/>
        <v>6</v>
      </c>
      <c r="D316" s="443" t="s">
        <v>425</v>
      </c>
      <c r="E316" s="443">
        <v>15</v>
      </c>
      <c r="F316" s="443">
        <v>2000</v>
      </c>
      <c r="G316" s="440">
        <f t="shared" si="344"/>
        <v>133.33333333333334</v>
      </c>
      <c r="H316" s="532"/>
      <c r="I316" s="172">
        <f t="shared" si="360"/>
        <v>15</v>
      </c>
      <c r="J316" s="172">
        <f t="shared" si="361"/>
        <v>1917.0533827632203</v>
      </c>
      <c r="K316" s="444">
        <f t="shared" si="362"/>
        <v>127.80355885088137</v>
      </c>
      <c r="L316" s="543"/>
      <c r="M316" s="172">
        <f t="shared" si="345"/>
        <v>5</v>
      </c>
      <c r="N316" s="533"/>
      <c r="O316" s="533"/>
      <c r="P316" s="443">
        <v>15</v>
      </c>
      <c r="Q316" s="170">
        <v>1912.3809523809543</v>
      </c>
      <c r="R316" s="440">
        <f t="shared" si="346"/>
        <v>127.49206349206362</v>
      </c>
      <c r="S316" s="443">
        <f t="shared" si="347"/>
        <v>5</v>
      </c>
      <c r="T316" s="532"/>
      <c r="U316" s="443">
        <v>15</v>
      </c>
      <c r="V316" s="170">
        <v>1905.4838709677435</v>
      </c>
      <c r="W316" s="440">
        <f t="shared" si="348"/>
        <v>127.03225806451624</v>
      </c>
      <c r="X316" s="443">
        <f t="shared" si="349"/>
        <v>6</v>
      </c>
      <c r="Y316" s="532"/>
      <c r="Z316" s="443">
        <v>15</v>
      </c>
      <c r="AA316" s="170">
        <v>1913.076923076924</v>
      </c>
      <c r="AB316" s="440">
        <f t="shared" si="350"/>
        <v>127.5384615384616</v>
      </c>
      <c r="AC316" s="443">
        <f t="shared" si="351"/>
        <v>6</v>
      </c>
      <c r="AD316" s="532"/>
      <c r="AE316" s="443">
        <v>15</v>
      </c>
      <c r="AF316" s="170">
        <v>1920.0000000000005</v>
      </c>
      <c r="AG316" s="440">
        <f t="shared" si="352"/>
        <v>128.00000000000003</v>
      </c>
      <c r="AH316" s="443">
        <f t="shared" si="353"/>
        <v>4</v>
      </c>
      <c r="AI316" s="532"/>
      <c r="AJ316" s="443">
        <v>15</v>
      </c>
      <c r="AK316" s="170">
        <v>1929.3103448275874</v>
      </c>
      <c r="AL316" s="440">
        <f t="shared" si="354"/>
        <v>128.6206896551725</v>
      </c>
      <c r="AM316" s="443">
        <f t="shared" si="355"/>
        <v>4</v>
      </c>
      <c r="AN316" s="532"/>
      <c r="AO316" s="443">
        <v>15</v>
      </c>
      <c r="AP316" s="170">
        <v>1918.1538461538482</v>
      </c>
      <c r="AQ316" s="440">
        <f t="shared" si="356"/>
        <v>127.87692307692322</v>
      </c>
      <c r="AR316" s="443">
        <f t="shared" si="357"/>
        <v>5</v>
      </c>
      <c r="AS316" s="532"/>
      <c r="AT316" s="443">
        <v>15</v>
      </c>
      <c r="AU316" s="170">
        <v>1920.9677419354855</v>
      </c>
      <c r="AV316" s="440">
        <f t="shared" si="358"/>
        <v>128.06451612903237</v>
      </c>
      <c r="AW316" s="443">
        <f t="shared" si="359"/>
        <v>6</v>
      </c>
      <c r="AX316" s="532"/>
    </row>
    <row r="317" spans="1:16384" x14ac:dyDescent="0.2">
      <c r="B317" s="541"/>
      <c r="C317" s="443">
        <f t="shared" si="340"/>
        <v>7</v>
      </c>
      <c r="D317" s="443" t="s">
        <v>831</v>
      </c>
      <c r="E317" s="443">
        <v>16</v>
      </c>
      <c r="F317" s="443">
        <v>2000</v>
      </c>
      <c r="G317" s="440">
        <f t="shared" si="344"/>
        <v>125</v>
      </c>
      <c r="H317" s="532"/>
      <c r="I317" s="172">
        <f t="shared" si="360"/>
        <v>16</v>
      </c>
      <c r="J317" s="172">
        <f t="shared" si="361"/>
        <v>1910.3568357822689</v>
      </c>
      <c r="K317" s="444">
        <f t="shared" si="362"/>
        <v>119.39730223639181</v>
      </c>
      <c r="L317" s="543"/>
      <c r="M317" s="172">
        <f t="shared" si="345"/>
        <v>9</v>
      </c>
      <c r="N317" s="533"/>
      <c r="O317" s="533"/>
      <c r="P317" s="443">
        <v>16</v>
      </c>
      <c r="Q317" s="170">
        <v>1904.9079754601219</v>
      </c>
      <c r="R317" s="440">
        <f t="shared" si="346"/>
        <v>119.05674846625762</v>
      </c>
      <c r="S317" s="443">
        <f t="shared" si="347"/>
        <v>9</v>
      </c>
      <c r="T317" s="532"/>
      <c r="U317" s="443">
        <v>16</v>
      </c>
      <c r="V317" s="170">
        <v>1909.8591549295777</v>
      </c>
      <c r="W317" s="440">
        <f t="shared" si="348"/>
        <v>119.36619718309861</v>
      </c>
      <c r="X317" s="443">
        <f t="shared" si="349"/>
        <v>9</v>
      </c>
      <c r="Y317" s="532"/>
      <c r="Z317" s="443">
        <v>16</v>
      </c>
      <c r="AA317" s="170">
        <v>1904.4444444444439</v>
      </c>
      <c r="AB317" s="440">
        <f t="shared" si="350"/>
        <v>119.02777777777774</v>
      </c>
      <c r="AC317" s="443">
        <f t="shared" si="351"/>
        <v>9</v>
      </c>
      <c r="AD317" s="532"/>
      <c r="AE317" s="443">
        <v>16</v>
      </c>
      <c r="AF317" s="170">
        <v>1919.154929577463</v>
      </c>
      <c r="AG317" s="440">
        <f t="shared" si="352"/>
        <v>119.94718309859144</v>
      </c>
      <c r="AH317" s="443">
        <f t="shared" si="353"/>
        <v>9</v>
      </c>
      <c r="AI317" s="532"/>
      <c r="AJ317" s="443">
        <v>16</v>
      </c>
      <c r="AK317" s="170">
        <v>1910.973451327435</v>
      </c>
      <c r="AL317" s="440">
        <f t="shared" si="354"/>
        <v>119.43584070796469</v>
      </c>
      <c r="AM317" s="443">
        <f t="shared" si="355"/>
        <v>8</v>
      </c>
      <c r="AN317" s="532"/>
      <c r="AO317" s="443">
        <v>16</v>
      </c>
      <c r="AP317" s="170">
        <v>1911.5789473684199</v>
      </c>
      <c r="AQ317" s="440">
        <f t="shared" si="356"/>
        <v>119.47368421052624</v>
      </c>
      <c r="AR317" s="443">
        <f t="shared" si="357"/>
        <v>8</v>
      </c>
      <c r="AS317" s="532"/>
      <c r="AT317" s="443">
        <v>16</v>
      </c>
      <c r="AU317" s="170">
        <v>1911.5789473684199</v>
      </c>
      <c r="AV317" s="440">
        <f t="shared" si="358"/>
        <v>119.47368421052624</v>
      </c>
      <c r="AW317" s="443">
        <f t="shared" si="359"/>
        <v>9</v>
      </c>
      <c r="AX317" s="532"/>
    </row>
    <row r="318" spans="1:16384" x14ac:dyDescent="0.2">
      <c r="B318" s="541"/>
      <c r="C318" s="443">
        <f t="shared" si="340"/>
        <v>8</v>
      </c>
      <c r="D318" s="443" t="s">
        <v>832</v>
      </c>
      <c r="E318" s="443">
        <v>13</v>
      </c>
      <c r="F318" s="443">
        <v>2000</v>
      </c>
      <c r="G318" s="440">
        <f t="shared" si="344"/>
        <v>153.84615384615384</v>
      </c>
      <c r="H318" s="532"/>
      <c r="I318" s="172">
        <f t="shared" si="360"/>
        <v>13</v>
      </c>
      <c r="J318" s="172">
        <f t="shared" si="361"/>
        <v>1918.5600421151651</v>
      </c>
      <c r="K318" s="444">
        <f t="shared" si="362"/>
        <v>147.58154170116654</v>
      </c>
      <c r="L318" s="543"/>
      <c r="M318" s="172">
        <f t="shared" si="345"/>
        <v>1</v>
      </c>
      <c r="N318" s="533"/>
      <c r="O318" s="533"/>
      <c r="P318" s="443">
        <v>13</v>
      </c>
      <c r="Q318" s="170">
        <v>1919.5584415584422</v>
      </c>
      <c r="R318" s="440">
        <f t="shared" si="346"/>
        <v>147.6583416583417</v>
      </c>
      <c r="S318" s="443">
        <f t="shared" si="347"/>
        <v>1</v>
      </c>
      <c r="T318" s="532"/>
      <c r="U318" s="443">
        <v>13</v>
      </c>
      <c r="V318" s="170">
        <v>1916.8389057750769</v>
      </c>
      <c r="W318" s="440">
        <f t="shared" si="348"/>
        <v>147.44914659808285</v>
      </c>
      <c r="X318" s="443">
        <f t="shared" si="349"/>
        <v>1</v>
      </c>
      <c r="Y318" s="532"/>
      <c r="Z318" s="443">
        <v>13</v>
      </c>
      <c r="AA318" s="170">
        <v>1927.7283372365355</v>
      </c>
      <c r="AB318" s="440">
        <f t="shared" si="350"/>
        <v>148.2867951720412</v>
      </c>
      <c r="AC318" s="443">
        <f t="shared" si="351"/>
        <v>1</v>
      </c>
      <c r="AD318" s="532"/>
      <c r="AE318" s="443">
        <v>13</v>
      </c>
      <c r="AF318" s="170">
        <v>1913.4920634920622</v>
      </c>
      <c r="AG318" s="440">
        <f t="shared" si="352"/>
        <v>147.1916971916971</v>
      </c>
      <c r="AH318" s="443">
        <f t="shared" si="353"/>
        <v>1</v>
      </c>
      <c r="AI318" s="532"/>
      <c r="AJ318" s="443">
        <v>13</v>
      </c>
      <c r="AK318" s="170">
        <v>1914.8936170212769</v>
      </c>
      <c r="AL318" s="440">
        <f t="shared" si="354"/>
        <v>147.29950900163669</v>
      </c>
      <c r="AM318" s="443">
        <f t="shared" si="355"/>
        <v>1</v>
      </c>
      <c r="AN318" s="532"/>
      <c r="AO318" s="443">
        <v>13</v>
      </c>
      <c r="AP318" s="170">
        <v>1916.9922630560941</v>
      </c>
      <c r="AQ318" s="440">
        <f t="shared" si="356"/>
        <v>147.46094331200723</v>
      </c>
      <c r="AR318" s="443">
        <f t="shared" si="357"/>
        <v>1</v>
      </c>
      <c r="AS318" s="532"/>
      <c r="AT318" s="443">
        <v>13</v>
      </c>
      <c r="AU318" s="170">
        <v>1920.4166666666683</v>
      </c>
      <c r="AV318" s="440">
        <f t="shared" si="358"/>
        <v>147.72435897435909</v>
      </c>
      <c r="AW318" s="443">
        <f t="shared" si="359"/>
        <v>1</v>
      </c>
      <c r="AX318" s="532"/>
    </row>
    <row r="319" spans="1:16384" x14ac:dyDescent="0.2">
      <c r="B319" s="541"/>
      <c r="C319" s="443">
        <f t="shared" si="340"/>
        <v>9</v>
      </c>
      <c r="D319" s="443" t="s">
        <v>810</v>
      </c>
      <c r="E319" s="443">
        <v>16</v>
      </c>
      <c r="F319" s="443">
        <v>1500</v>
      </c>
      <c r="G319" s="440">
        <f t="shared" si="344"/>
        <v>93.75</v>
      </c>
      <c r="H319" s="532"/>
      <c r="I319" s="172">
        <f t="shared" si="360"/>
        <v>16</v>
      </c>
      <c r="J319" s="172">
        <f t="shared" si="361"/>
        <v>1436.9013316486387</v>
      </c>
      <c r="K319" s="444">
        <f t="shared" si="362"/>
        <v>89.806333228039918</v>
      </c>
      <c r="L319" s="543"/>
      <c r="M319" s="172">
        <f t="shared" si="345"/>
        <v>14</v>
      </c>
      <c r="N319" s="533"/>
      <c r="O319" s="533"/>
      <c r="P319" s="443">
        <v>16</v>
      </c>
      <c r="Q319" s="170">
        <v>1433.6335403726707</v>
      </c>
      <c r="R319" s="440">
        <f t="shared" si="346"/>
        <v>89.60209627329192</v>
      </c>
      <c r="S319" s="443">
        <f t="shared" si="347"/>
        <v>14</v>
      </c>
      <c r="T319" s="532"/>
      <c r="U319" s="443">
        <v>16</v>
      </c>
      <c r="V319" s="170">
        <v>1437.0129870129865</v>
      </c>
      <c r="W319" s="440">
        <f t="shared" si="348"/>
        <v>89.813311688311657</v>
      </c>
      <c r="X319" s="443">
        <f t="shared" si="349"/>
        <v>14</v>
      </c>
      <c r="Y319" s="532"/>
      <c r="Z319" s="443">
        <v>16</v>
      </c>
      <c r="AA319" s="170">
        <v>1447.1641791044794</v>
      </c>
      <c r="AB319" s="440">
        <f t="shared" si="350"/>
        <v>90.447761194029965</v>
      </c>
      <c r="AC319" s="443">
        <f t="shared" si="351"/>
        <v>14</v>
      </c>
      <c r="AD319" s="532"/>
      <c r="AE319" s="443">
        <v>16</v>
      </c>
      <c r="AF319" s="170">
        <v>1433.6363636363617</v>
      </c>
      <c r="AG319" s="440">
        <f t="shared" si="352"/>
        <v>89.602272727272606</v>
      </c>
      <c r="AH319" s="443">
        <f t="shared" si="353"/>
        <v>14</v>
      </c>
      <c r="AI319" s="532"/>
      <c r="AJ319" s="443">
        <v>16</v>
      </c>
      <c r="AK319" s="170">
        <v>1434.8571428571413</v>
      </c>
      <c r="AL319" s="440">
        <f t="shared" si="354"/>
        <v>89.678571428571331</v>
      </c>
      <c r="AM319" s="443">
        <f t="shared" si="355"/>
        <v>14</v>
      </c>
      <c r="AN319" s="532"/>
      <c r="AO319" s="443">
        <v>16</v>
      </c>
      <c r="AP319" s="170">
        <v>1434.0740740740737</v>
      </c>
      <c r="AQ319" s="440">
        <f t="shared" si="356"/>
        <v>89.629629629629605</v>
      </c>
      <c r="AR319" s="443">
        <f t="shared" si="357"/>
        <v>14</v>
      </c>
      <c r="AS319" s="532"/>
      <c r="AT319" s="443">
        <v>16</v>
      </c>
      <c r="AU319" s="170">
        <v>1437.9310344827584</v>
      </c>
      <c r="AV319" s="440">
        <f t="shared" si="358"/>
        <v>89.870689655172399</v>
      </c>
      <c r="AW319" s="443">
        <f t="shared" si="359"/>
        <v>14</v>
      </c>
      <c r="AX319" s="532"/>
    </row>
    <row r="320" spans="1:16384" x14ac:dyDescent="0.2">
      <c r="B320" s="541"/>
      <c r="C320" s="443">
        <f t="shared" si="340"/>
        <v>10</v>
      </c>
      <c r="D320" s="443" t="s">
        <v>811</v>
      </c>
      <c r="E320" s="443">
        <v>15</v>
      </c>
      <c r="F320" s="443">
        <v>2000</v>
      </c>
      <c r="G320" s="440">
        <f t="shared" si="344"/>
        <v>133.33333333333334</v>
      </c>
      <c r="H320" s="532"/>
      <c r="I320" s="172">
        <f t="shared" si="360"/>
        <v>15</v>
      </c>
      <c r="J320" s="172">
        <f t="shared" si="361"/>
        <v>1921.6397008921851</v>
      </c>
      <c r="K320" s="444">
        <f t="shared" si="362"/>
        <v>128.10931339281234</v>
      </c>
      <c r="L320" s="543"/>
      <c r="M320" s="172">
        <f t="shared" si="345"/>
        <v>4</v>
      </c>
      <c r="N320" s="533"/>
      <c r="O320" s="533"/>
      <c r="P320" s="443">
        <v>15</v>
      </c>
      <c r="Q320" s="170">
        <v>1913.9646656534962</v>
      </c>
      <c r="R320" s="440">
        <f t="shared" si="346"/>
        <v>127.59764437689975</v>
      </c>
      <c r="S320" s="443">
        <f t="shared" si="347"/>
        <v>4</v>
      </c>
      <c r="T320" s="532"/>
      <c r="U320" s="443">
        <v>15</v>
      </c>
      <c r="V320" s="170">
        <v>1912.6468085106376</v>
      </c>
      <c r="W320" s="440">
        <f t="shared" si="348"/>
        <v>127.50978723404251</v>
      </c>
      <c r="X320" s="443">
        <f t="shared" si="349"/>
        <v>4</v>
      </c>
      <c r="Y320" s="532"/>
      <c r="Z320" s="443">
        <v>15</v>
      </c>
      <c r="AA320" s="170">
        <v>1921.395348837209</v>
      </c>
      <c r="AB320" s="440">
        <f t="shared" si="350"/>
        <v>128.09302325581393</v>
      </c>
      <c r="AC320" s="443">
        <f t="shared" si="351"/>
        <v>4</v>
      </c>
      <c r="AD320" s="532"/>
      <c r="AE320" s="443">
        <v>15</v>
      </c>
      <c r="AF320" s="170">
        <v>1908.0000000000005</v>
      </c>
      <c r="AG320" s="440">
        <f t="shared" si="352"/>
        <v>127.20000000000003</v>
      </c>
      <c r="AH320" s="443">
        <f t="shared" si="353"/>
        <v>6</v>
      </c>
      <c r="AI320" s="532"/>
      <c r="AJ320" s="443">
        <v>15</v>
      </c>
      <c r="AK320" s="170">
        <v>1930.5882352941153</v>
      </c>
      <c r="AL320" s="440">
        <f t="shared" si="354"/>
        <v>128.70588235294102</v>
      </c>
      <c r="AM320" s="443">
        <f t="shared" si="355"/>
        <v>3</v>
      </c>
      <c r="AN320" s="532"/>
      <c r="AO320" s="443">
        <v>15</v>
      </c>
      <c r="AP320" s="170">
        <v>1933.6115007012609</v>
      </c>
      <c r="AQ320" s="440">
        <f t="shared" si="356"/>
        <v>128.90743338008406</v>
      </c>
      <c r="AR320" s="443">
        <f t="shared" si="357"/>
        <v>3</v>
      </c>
      <c r="AS320" s="532"/>
      <c r="AT320" s="443">
        <v>15</v>
      </c>
      <c r="AU320" s="170">
        <v>1931.2713472485757</v>
      </c>
      <c r="AV320" s="440">
        <f t="shared" si="358"/>
        <v>128.75142314990504</v>
      </c>
      <c r="AW320" s="443">
        <f t="shared" si="359"/>
        <v>3</v>
      </c>
      <c r="AX320" s="532"/>
    </row>
    <row r="321" spans="2:50" x14ac:dyDescent="0.2">
      <c r="B321" s="541"/>
      <c r="C321" s="443">
        <f t="shared" si="340"/>
        <v>11</v>
      </c>
      <c r="D321" s="443" t="s">
        <v>412</v>
      </c>
      <c r="E321" s="443">
        <v>16</v>
      </c>
      <c r="F321" s="443">
        <v>2000</v>
      </c>
      <c r="G321" s="440">
        <f t="shared" si="344"/>
        <v>125</v>
      </c>
      <c r="H321" s="532"/>
      <c r="I321" s="172">
        <f t="shared" si="360"/>
        <v>16</v>
      </c>
      <c r="J321" s="172">
        <f t="shared" si="361"/>
        <v>1935.2470039819368</v>
      </c>
      <c r="K321" s="444">
        <f t="shared" si="362"/>
        <v>120.95293774887105</v>
      </c>
      <c r="L321" s="543"/>
      <c r="M321" s="172">
        <f t="shared" si="345"/>
        <v>7</v>
      </c>
      <c r="N321" s="533"/>
      <c r="O321" s="533"/>
      <c r="P321" s="443">
        <v>16</v>
      </c>
      <c r="Q321" s="170">
        <v>1941.7021276595747</v>
      </c>
      <c r="R321" s="440">
        <f t="shared" si="346"/>
        <v>121.35638297872342</v>
      </c>
      <c r="S321" s="443">
        <f t="shared" si="347"/>
        <v>7</v>
      </c>
      <c r="T321" s="532"/>
      <c r="U321" s="443">
        <v>16</v>
      </c>
      <c r="V321" s="170">
        <v>1941.818181818182</v>
      </c>
      <c r="W321" s="440">
        <f t="shared" si="348"/>
        <v>121.36363636363637</v>
      </c>
      <c r="X321" s="443">
        <f t="shared" si="349"/>
        <v>7</v>
      </c>
      <c r="Y321" s="532"/>
      <c r="Z321" s="443">
        <v>16</v>
      </c>
      <c r="AA321" s="170">
        <v>1927.1999999999948</v>
      </c>
      <c r="AB321" s="440">
        <f t="shared" si="350"/>
        <v>120.44999999999968</v>
      </c>
      <c r="AC321" s="443">
        <f t="shared" si="351"/>
        <v>7</v>
      </c>
      <c r="AD321" s="532"/>
      <c r="AE321" s="443">
        <v>16</v>
      </c>
      <c r="AF321" s="170">
        <v>1921.6216216216203</v>
      </c>
      <c r="AG321" s="440">
        <f t="shared" si="352"/>
        <v>120.10135135135127</v>
      </c>
      <c r="AH321" s="443">
        <f t="shared" si="353"/>
        <v>8</v>
      </c>
      <c r="AI321" s="532"/>
      <c r="AJ321" s="443">
        <v>16</v>
      </c>
      <c r="AK321" s="170">
        <v>1908.3870967741905</v>
      </c>
      <c r="AL321" s="440">
        <f t="shared" si="354"/>
        <v>119.2741935483869</v>
      </c>
      <c r="AM321" s="443">
        <f t="shared" si="355"/>
        <v>9</v>
      </c>
      <c r="AN321" s="532"/>
      <c r="AO321" s="443">
        <v>16</v>
      </c>
      <c r="AP321" s="170">
        <v>1949.9999999999966</v>
      </c>
      <c r="AQ321" s="440">
        <f t="shared" si="356"/>
        <v>121.87499999999979</v>
      </c>
      <c r="AR321" s="443">
        <f t="shared" si="357"/>
        <v>7</v>
      </c>
      <c r="AS321" s="532"/>
      <c r="AT321" s="443">
        <v>16</v>
      </c>
      <c r="AU321" s="170">
        <v>1955.999999999998</v>
      </c>
      <c r="AV321" s="440">
        <f t="shared" si="358"/>
        <v>122.24999999999987</v>
      </c>
      <c r="AW321" s="443">
        <f t="shared" si="359"/>
        <v>7</v>
      </c>
      <c r="AX321" s="532"/>
    </row>
    <row r="322" spans="2:50" x14ac:dyDescent="0.2">
      <c r="B322" s="541"/>
      <c r="C322" s="443">
        <f t="shared" si="340"/>
        <v>12</v>
      </c>
      <c r="D322" s="443" t="s">
        <v>421</v>
      </c>
      <c r="E322" s="443">
        <v>15</v>
      </c>
      <c r="F322" s="443">
        <v>2000</v>
      </c>
      <c r="G322" s="440">
        <f t="shared" si="344"/>
        <v>133.33333333333334</v>
      </c>
      <c r="H322" s="532"/>
      <c r="I322" s="172">
        <f t="shared" si="360"/>
        <v>15</v>
      </c>
      <c r="J322" s="172">
        <f t="shared" si="361"/>
        <v>1913.7718712614467</v>
      </c>
      <c r="K322" s="444">
        <f t="shared" si="362"/>
        <v>127.58479141742977</v>
      </c>
      <c r="L322" s="543"/>
      <c r="M322" s="172">
        <f t="shared" si="345"/>
        <v>6</v>
      </c>
      <c r="N322" s="533"/>
      <c r="O322" s="533"/>
      <c r="P322" s="443">
        <v>15</v>
      </c>
      <c r="Q322" s="170">
        <v>1909.5129242131175</v>
      </c>
      <c r="R322" s="440">
        <f t="shared" si="346"/>
        <v>127.30086161420783</v>
      </c>
      <c r="S322" s="443">
        <f t="shared" si="347"/>
        <v>6</v>
      </c>
      <c r="T322" s="532"/>
      <c r="U322" s="443">
        <v>15</v>
      </c>
      <c r="V322" s="170">
        <v>1911.5093085106387</v>
      </c>
      <c r="W322" s="440">
        <f t="shared" si="348"/>
        <v>127.43395390070924</v>
      </c>
      <c r="X322" s="443">
        <f t="shared" si="349"/>
        <v>5</v>
      </c>
      <c r="Y322" s="532"/>
      <c r="Z322" s="443">
        <v>15</v>
      </c>
      <c r="AA322" s="170">
        <v>1915.662650602409</v>
      </c>
      <c r="AB322" s="440">
        <f t="shared" si="350"/>
        <v>127.71084337349393</v>
      </c>
      <c r="AC322" s="443">
        <f t="shared" si="351"/>
        <v>5</v>
      </c>
      <c r="AD322" s="532"/>
      <c r="AE322" s="443">
        <v>15</v>
      </c>
      <c r="AF322" s="170">
        <v>1916.6666666666652</v>
      </c>
      <c r="AG322" s="440">
        <f t="shared" si="352"/>
        <v>127.77777777777767</v>
      </c>
      <c r="AH322" s="443">
        <f t="shared" si="353"/>
        <v>5</v>
      </c>
      <c r="AI322" s="532"/>
      <c r="AJ322" s="443">
        <v>15</v>
      </c>
      <c r="AK322" s="170">
        <v>1910.4424778761047</v>
      </c>
      <c r="AL322" s="440">
        <f t="shared" si="354"/>
        <v>127.36283185840698</v>
      </c>
      <c r="AM322" s="443">
        <f t="shared" si="355"/>
        <v>6</v>
      </c>
      <c r="AN322" s="532"/>
      <c r="AO322" s="443">
        <v>15</v>
      </c>
      <c r="AP322" s="170">
        <v>1903.5398230088481</v>
      </c>
      <c r="AQ322" s="440">
        <f t="shared" si="356"/>
        <v>126.90265486725654</v>
      </c>
      <c r="AR322" s="443">
        <f t="shared" si="357"/>
        <v>6</v>
      </c>
      <c r="AS322" s="532"/>
      <c r="AT322" s="443">
        <v>15</v>
      </c>
      <c r="AU322" s="170">
        <v>1929.0692479523436</v>
      </c>
      <c r="AV322" s="440">
        <f t="shared" si="358"/>
        <v>128.60461653015625</v>
      </c>
      <c r="AW322" s="443">
        <f t="shared" si="359"/>
        <v>4</v>
      </c>
      <c r="AX322" s="532"/>
    </row>
    <row r="323" spans="2:50" x14ac:dyDescent="0.2">
      <c r="B323" s="541"/>
      <c r="C323" s="443">
        <v>13</v>
      </c>
      <c r="D323" s="443" t="s">
        <v>413</v>
      </c>
      <c r="E323" s="443">
        <v>15</v>
      </c>
      <c r="F323" s="443">
        <v>2000</v>
      </c>
      <c r="G323" s="452">
        <f t="shared" si="344"/>
        <v>133.33333333333334</v>
      </c>
      <c r="H323" s="532"/>
      <c r="I323" s="172">
        <f t="shared" si="360"/>
        <v>15</v>
      </c>
      <c r="J323" s="172">
        <f t="shared" si="361"/>
        <v>1927.7199793651398</v>
      </c>
      <c r="K323" s="444">
        <f t="shared" si="362"/>
        <v>128.51466529100932</v>
      </c>
      <c r="L323" s="543"/>
      <c r="M323" s="172">
        <f t="shared" si="345"/>
        <v>3</v>
      </c>
      <c r="N323" s="533"/>
      <c r="O323" s="533"/>
      <c r="P323" s="443">
        <v>15</v>
      </c>
      <c r="Q323" s="170">
        <v>1926.553951367782</v>
      </c>
      <c r="R323" s="440">
        <f t="shared" si="346"/>
        <v>128.43693009118547</v>
      </c>
      <c r="S323" s="443">
        <f t="shared" si="347"/>
        <v>3</v>
      </c>
      <c r="T323" s="532"/>
      <c r="U323" s="443">
        <v>15</v>
      </c>
      <c r="V323" s="170">
        <v>1924.1860465116274</v>
      </c>
      <c r="W323" s="440">
        <f t="shared" si="348"/>
        <v>128.27906976744183</v>
      </c>
      <c r="X323" s="443">
        <f t="shared" si="349"/>
        <v>3</v>
      </c>
      <c r="Y323" s="532"/>
      <c r="Z323" s="443">
        <v>15</v>
      </c>
      <c r="AA323" s="170">
        <v>1932.0000000000007</v>
      </c>
      <c r="AB323" s="440">
        <f t="shared" si="350"/>
        <v>128.80000000000004</v>
      </c>
      <c r="AC323" s="443">
        <f t="shared" si="351"/>
        <v>3</v>
      </c>
      <c r="AD323" s="532"/>
      <c r="AE323" s="443">
        <v>15</v>
      </c>
      <c r="AF323" s="170">
        <v>1933.0909090909104</v>
      </c>
      <c r="AG323" s="440">
        <f t="shared" si="352"/>
        <v>128.87272727272736</v>
      </c>
      <c r="AH323" s="443">
        <f t="shared" si="353"/>
        <v>3</v>
      </c>
      <c r="AI323" s="532"/>
      <c r="AJ323" s="443">
        <v>15</v>
      </c>
      <c r="AK323" s="170">
        <v>1925.3571428571443</v>
      </c>
      <c r="AL323" s="440">
        <f t="shared" si="354"/>
        <v>128.35714285714295</v>
      </c>
      <c r="AM323" s="443">
        <f t="shared" si="355"/>
        <v>5</v>
      </c>
      <c r="AN323" s="532"/>
      <c r="AO323" s="443">
        <v>15</v>
      </c>
      <c r="AP323" s="170">
        <v>1925.454545454543</v>
      </c>
      <c r="AQ323" s="440">
        <f t="shared" si="356"/>
        <v>128.3636363636362</v>
      </c>
      <c r="AR323" s="443">
        <f t="shared" si="357"/>
        <v>4</v>
      </c>
      <c r="AS323" s="532"/>
      <c r="AT323" s="443">
        <v>15</v>
      </c>
      <c r="AU323" s="170">
        <v>1927.3972602739711</v>
      </c>
      <c r="AV323" s="440">
        <f t="shared" si="358"/>
        <v>128.49315068493141</v>
      </c>
      <c r="AW323" s="443">
        <f t="shared" si="359"/>
        <v>5</v>
      </c>
      <c r="AX323" s="532"/>
    </row>
    <row r="324" spans="2:50" x14ac:dyDescent="0.2">
      <c r="B324" s="541"/>
      <c r="C324" s="443">
        <v>14</v>
      </c>
      <c r="D324" s="443" t="s">
        <v>841</v>
      </c>
      <c r="E324" s="443">
        <v>19</v>
      </c>
      <c r="F324" s="443">
        <v>2000</v>
      </c>
      <c r="G324" s="452">
        <f t="shared" si="344"/>
        <v>105.26315789473684</v>
      </c>
      <c r="H324" s="532"/>
      <c r="I324" s="172">
        <f t="shared" si="360"/>
        <v>19</v>
      </c>
      <c r="J324" s="172">
        <f t="shared" si="361"/>
        <v>1916.4893378450797</v>
      </c>
      <c r="K324" s="444">
        <f t="shared" si="362"/>
        <v>100.86785988658313</v>
      </c>
      <c r="L324" s="543"/>
      <c r="M324" s="172">
        <f t="shared" si="345"/>
        <v>13</v>
      </c>
      <c r="N324" s="533"/>
      <c r="O324" s="533"/>
      <c r="P324" s="443">
        <v>19</v>
      </c>
      <c r="Q324" s="170">
        <v>1910.487804878049</v>
      </c>
      <c r="R324" s="440">
        <f t="shared" si="346"/>
        <v>100.55198973042363</v>
      </c>
      <c r="S324" s="443">
        <f t="shared" si="347"/>
        <v>13</v>
      </c>
      <c r="T324" s="532"/>
      <c r="U324" s="443">
        <v>19</v>
      </c>
      <c r="V324" s="170">
        <v>1915.9223300970868</v>
      </c>
      <c r="W324" s="440">
        <f t="shared" si="348"/>
        <v>100.83801737353089</v>
      </c>
      <c r="X324" s="443">
        <f t="shared" si="349"/>
        <v>13</v>
      </c>
      <c r="Y324" s="532"/>
      <c r="Z324" s="443">
        <v>19</v>
      </c>
      <c r="AA324" s="170">
        <v>1920.6593406593408</v>
      </c>
      <c r="AB324" s="440">
        <f t="shared" si="350"/>
        <v>101.08733371891267</v>
      </c>
      <c r="AC324" s="443">
        <f t="shared" si="351"/>
        <v>12</v>
      </c>
      <c r="AD324" s="532"/>
      <c r="AE324" s="443">
        <v>19</v>
      </c>
      <c r="AF324" s="170">
        <v>1933.1249999999995</v>
      </c>
      <c r="AG324" s="440">
        <f t="shared" si="352"/>
        <v>101.74342105263156</v>
      </c>
      <c r="AH324" s="443">
        <f t="shared" si="353"/>
        <v>12</v>
      </c>
      <c r="AI324" s="532"/>
      <c r="AJ324" s="443">
        <v>19</v>
      </c>
      <c r="AK324" s="170">
        <v>1915.9459459459467</v>
      </c>
      <c r="AL324" s="440">
        <f t="shared" si="354"/>
        <v>100.83926031294456</v>
      </c>
      <c r="AM324" s="443">
        <f t="shared" si="355"/>
        <v>12</v>
      </c>
      <c r="AN324" s="532"/>
      <c r="AO324" s="443">
        <v>19</v>
      </c>
      <c r="AP324" s="170">
        <v>1908.9908256880747</v>
      </c>
      <c r="AQ324" s="440">
        <f t="shared" si="356"/>
        <v>100.47320135200393</v>
      </c>
      <c r="AR324" s="443">
        <f t="shared" si="357"/>
        <v>13</v>
      </c>
      <c r="AS324" s="532"/>
      <c r="AT324" s="443">
        <v>19</v>
      </c>
      <c r="AU324" s="170">
        <v>1910.294117647059</v>
      </c>
      <c r="AV324" s="440">
        <f t="shared" si="358"/>
        <v>100.54179566563468</v>
      </c>
      <c r="AW324" s="443">
        <f t="shared" si="359"/>
        <v>13</v>
      </c>
      <c r="AX324" s="532"/>
    </row>
    <row r="325" spans="2:50" x14ac:dyDescent="0.2">
      <c r="B325" s="541"/>
      <c r="C325" s="443">
        <v>15</v>
      </c>
      <c r="D325" s="448" t="s">
        <v>847</v>
      </c>
      <c r="E325" s="443">
        <v>16</v>
      </c>
      <c r="F325" s="443">
        <v>1500</v>
      </c>
      <c r="G325" s="452">
        <f t="shared" si="344"/>
        <v>93.75</v>
      </c>
      <c r="H325" s="532"/>
      <c r="I325" s="172">
        <f t="shared" si="360"/>
        <v>16</v>
      </c>
      <c r="J325" s="172">
        <f t="shared" si="361"/>
        <v>1434.4179104477601</v>
      </c>
      <c r="K325" s="444">
        <f t="shared" si="362"/>
        <v>89.651119402985003</v>
      </c>
      <c r="L325" s="544"/>
      <c r="M325" s="172">
        <f t="shared" si="345"/>
        <v>15</v>
      </c>
      <c r="N325" s="533"/>
      <c r="O325" s="533"/>
      <c r="P325" s="443"/>
      <c r="Q325" s="170"/>
      <c r="R325" s="440" t="str">
        <f t="shared" si="346"/>
        <v/>
      </c>
      <c r="S325" s="443" t="str">
        <f t="shared" si="347"/>
        <v/>
      </c>
      <c r="T325" s="532"/>
      <c r="U325" s="443"/>
      <c r="V325" s="170"/>
      <c r="W325" s="440" t="str">
        <f t="shared" si="348"/>
        <v/>
      </c>
      <c r="X325" s="443" t="str">
        <f t="shared" si="349"/>
        <v/>
      </c>
      <c r="Y325" s="532"/>
      <c r="Z325" s="443"/>
      <c r="AA325" s="170"/>
      <c r="AB325" s="440" t="str">
        <f t="shared" si="350"/>
        <v/>
      </c>
      <c r="AC325" s="443" t="str">
        <f t="shared" si="351"/>
        <v/>
      </c>
      <c r="AD325" s="532"/>
      <c r="AE325" s="443"/>
      <c r="AF325" s="170"/>
      <c r="AG325" s="440" t="str">
        <f t="shared" si="352"/>
        <v/>
      </c>
      <c r="AH325" s="443" t="str">
        <f t="shared" si="353"/>
        <v/>
      </c>
      <c r="AI325" s="532"/>
      <c r="AJ325" s="443"/>
      <c r="AK325" s="170"/>
      <c r="AL325" s="440" t="str">
        <f t="shared" si="354"/>
        <v/>
      </c>
      <c r="AM325" s="443" t="str">
        <f t="shared" si="355"/>
        <v/>
      </c>
      <c r="AN325" s="532"/>
      <c r="AO325" s="443"/>
      <c r="AP325" s="170"/>
      <c r="AQ325" s="440" t="str">
        <f t="shared" si="356"/>
        <v/>
      </c>
      <c r="AR325" s="443" t="str">
        <f t="shared" si="357"/>
        <v/>
      </c>
      <c r="AS325" s="532"/>
      <c r="AT325" s="443">
        <v>16</v>
      </c>
      <c r="AU325" s="170">
        <v>1434.4179104477601</v>
      </c>
      <c r="AV325" s="440">
        <f t="shared" si="358"/>
        <v>89.651119402985003</v>
      </c>
      <c r="AW325" s="443">
        <f t="shared" si="359"/>
        <v>15</v>
      </c>
      <c r="AX325" s="532"/>
    </row>
    <row r="326" spans="2:50" ht="15.75" x14ac:dyDescent="0.2">
      <c r="B326" s="545" t="s">
        <v>169</v>
      </c>
      <c r="C326" s="546"/>
      <c r="D326" s="546"/>
      <c r="E326" s="546"/>
      <c r="F326" s="546"/>
      <c r="G326" s="546"/>
      <c r="H326" s="547"/>
      <c r="I326" s="207"/>
      <c r="J326" s="207"/>
      <c r="K326" s="207"/>
      <c r="L326" s="207"/>
      <c r="M326" s="207"/>
      <c r="N326" s="533" t="s">
        <v>161</v>
      </c>
      <c r="O326" s="549" t="s">
        <v>106</v>
      </c>
      <c r="P326" s="551">
        <f>AT306+1</f>
        <v>45979</v>
      </c>
      <c r="Q326" s="541"/>
      <c r="R326" s="541"/>
      <c r="S326" s="541"/>
      <c r="T326" s="541"/>
      <c r="U326" s="551">
        <f>P326+1</f>
        <v>45980</v>
      </c>
      <c r="V326" s="541"/>
      <c r="W326" s="541"/>
      <c r="X326" s="541"/>
      <c r="Y326" s="541"/>
      <c r="Z326" s="551">
        <f>U326+1</f>
        <v>45981</v>
      </c>
      <c r="AA326" s="541"/>
      <c r="AB326" s="541"/>
      <c r="AC326" s="541"/>
      <c r="AD326" s="541"/>
      <c r="AE326" s="551">
        <f>Z326+1</f>
        <v>45982</v>
      </c>
      <c r="AF326" s="541"/>
      <c r="AG326" s="541"/>
      <c r="AH326" s="541"/>
      <c r="AI326" s="541"/>
      <c r="AJ326" s="551">
        <f>AE326+1</f>
        <v>45983</v>
      </c>
      <c r="AK326" s="541"/>
      <c r="AL326" s="541"/>
      <c r="AM326" s="541"/>
      <c r="AN326" s="541"/>
      <c r="AO326" s="551">
        <f>AJ326+1</f>
        <v>45984</v>
      </c>
      <c r="AP326" s="541"/>
      <c r="AQ326" s="541"/>
      <c r="AR326" s="541"/>
      <c r="AS326" s="541"/>
      <c r="AT326" s="551">
        <f>AO326+1</f>
        <v>45985</v>
      </c>
      <c r="AU326" s="541"/>
      <c r="AV326" s="541"/>
      <c r="AW326" s="541"/>
      <c r="AX326" s="541"/>
    </row>
    <row r="327" spans="2:50" ht="15.75" x14ac:dyDescent="0.2">
      <c r="B327" s="548"/>
      <c r="C327" s="548"/>
      <c r="D327" s="548"/>
      <c r="E327" s="548"/>
      <c r="F327" s="548"/>
      <c r="G327" s="548"/>
      <c r="H327" s="548"/>
      <c r="I327" s="207"/>
      <c r="J327" s="207"/>
      <c r="K327" s="207"/>
      <c r="L327" s="207"/>
      <c r="M327" s="207"/>
      <c r="N327" s="533"/>
      <c r="O327" s="550"/>
      <c r="P327" s="551" t="s">
        <v>120</v>
      </c>
      <c r="Q327" s="541"/>
      <c r="R327" s="541"/>
      <c r="S327" s="541"/>
      <c r="T327" s="541"/>
      <c r="U327" s="551" t="s">
        <v>114</v>
      </c>
      <c r="V327" s="541"/>
      <c r="W327" s="541"/>
      <c r="X327" s="541"/>
      <c r="Y327" s="541"/>
      <c r="Z327" s="551" t="s">
        <v>115</v>
      </c>
      <c r="AA327" s="541"/>
      <c r="AB327" s="541"/>
      <c r="AC327" s="541"/>
      <c r="AD327" s="541"/>
      <c r="AE327" s="551" t="s">
        <v>116</v>
      </c>
      <c r="AF327" s="541"/>
      <c r="AG327" s="541"/>
      <c r="AH327" s="541"/>
      <c r="AI327" s="541"/>
      <c r="AJ327" s="551" t="s">
        <v>117</v>
      </c>
      <c r="AK327" s="541"/>
      <c r="AL327" s="541"/>
      <c r="AM327" s="541"/>
      <c r="AN327" s="541"/>
      <c r="AO327" s="551" t="s">
        <v>118</v>
      </c>
      <c r="AP327" s="541"/>
      <c r="AQ327" s="541"/>
      <c r="AR327" s="541"/>
      <c r="AS327" s="541"/>
      <c r="AT327" s="551" t="s">
        <v>119</v>
      </c>
      <c r="AU327" s="541"/>
      <c r="AV327" s="541"/>
      <c r="AW327" s="541"/>
      <c r="AX327" s="541"/>
    </row>
    <row r="328" spans="2:50" x14ac:dyDescent="0.2">
      <c r="B328" s="533" t="s">
        <v>157</v>
      </c>
      <c r="C328" s="533" t="s">
        <v>149</v>
      </c>
      <c r="D328" s="533"/>
      <c r="E328" s="533" t="s">
        <v>151</v>
      </c>
      <c r="F328" s="533"/>
      <c r="G328" s="533"/>
      <c r="H328" s="537" t="s">
        <v>158</v>
      </c>
      <c r="I328" s="540" t="s">
        <v>227</v>
      </c>
      <c r="J328" s="540"/>
      <c r="K328" s="540"/>
      <c r="L328" s="540" t="s">
        <v>158</v>
      </c>
      <c r="M328" s="540" t="s">
        <v>170</v>
      </c>
      <c r="N328" s="533"/>
      <c r="O328" s="533" t="s">
        <v>160</v>
      </c>
      <c r="P328" s="534" t="s">
        <v>154</v>
      </c>
      <c r="Q328" s="535"/>
      <c r="R328" s="535"/>
      <c r="S328" s="536"/>
      <c r="T328" s="533" t="s">
        <v>158</v>
      </c>
      <c r="U328" s="534" t="s">
        <v>154</v>
      </c>
      <c r="V328" s="535"/>
      <c r="W328" s="535"/>
      <c r="X328" s="536"/>
      <c r="Y328" s="533" t="s">
        <v>158</v>
      </c>
      <c r="Z328" s="534" t="s">
        <v>154</v>
      </c>
      <c r="AA328" s="535"/>
      <c r="AB328" s="535"/>
      <c r="AC328" s="536"/>
      <c r="AD328" s="533" t="s">
        <v>158</v>
      </c>
      <c r="AE328" s="534" t="s">
        <v>154</v>
      </c>
      <c r="AF328" s="535"/>
      <c r="AG328" s="535"/>
      <c r="AH328" s="536"/>
      <c r="AI328" s="533" t="s">
        <v>158</v>
      </c>
      <c r="AJ328" s="534" t="s">
        <v>154</v>
      </c>
      <c r="AK328" s="535"/>
      <c r="AL328" s="535"/>
      <c r="AM328" s="536"/>
      <c r="AN328" s="533" t="s">
        <v>158</v>
      </c>
      <c r="AO328" s="534" t="s">
        <v>154</v>
      </c>
      <c r="AP328" s="535"/>
      <c r="AQ328" s="535"/>
      <c r="AR328" s="536"/>
      <c r="AS328" s="533" t="s">
        <v>158</v>
      </c>
      <c r="AT328" s="534" t="s">
        <v>154</v>
      </c>
      <c r="AU328" s="535"/>
      <c r="AV328" s="535"/>
      <c r="AW328" s="536"/>
      <c r="AX328" s="533" t="s">
        <v>158</v>
      </c>
    </row>
    <row r="329" spans="2:50" x14ac:dyDescent="0.2">
      <c r="B329" s="533"/>
      <c r="C329" s="533"/>
      <c r="D329" s="533"/>
      <c r="E329" s="533" t="s">
        <v>150</v>
      </c>
      <c r="F329" s="533"/>
      <c r="G329" s="533"/>
      <c r="H329" s="538"/>
      <c r="I329" s="540" t="s">
        <v>150</v>
      </c>
      <c r="J329" s="540"/>
      <c r="K329" s="540"/>
      <c r="L329" s="540"/>
      <c r="M329" s="540"/>
      <c r="N329" s="533"/>
      <c r="O329" s="533"/>
      <c r="P329" s="534" t="s">
        <v>155</v>
      </c>
      <c r="Q329" s="535"/>
      <c r="R329" s="535"/>
      <c r="S329" s="536"/>
      <c r="T329" s="533"/>
      <c r="U329" s="534" t="s">
        <v>155</v>
      </c>
      <c r="V329" s="535"/>
      <c r="W329" s="535"/>
      <c r="X329" s="536"/>
      <c r="Y329" s="533"/>
      <c r="Z329" s="534" t="s">
        <v>155</v>
      </c>
      <c r="AA329" s="535"/>
      <c r="AB329" s="535"/>
      <c r="AC329" s="536"/>
      <c r="AD329" s="533"/>
      <c r="AE329" s="534" t="s">
        <v>155</v>
      </c>
      <c r="AF329" s="535"/>
      <c r="AG329" s="535"/>
      <c r="AH329" s="536"/>
      <c r="AI329" s="533"/>
      <c r="AJ329" s="534" t="s">
        <v>155</v>
      </c>
      <c r="AK329" s="535"/>
      <c r="AL329" s="535"/>
      <c r="AM329" s="536"/>
      <c r="AN329" s="533"/>
      <c r="AO329" s="534" t="s">
        <v>155</v>
      </c>
      <c r="AP329" s="535"/>
      <c r="AQ329" s="535"/>
      <c r="AR329" s="536"/>
      <c r="AS329" s="533"/>
      <c r="AT329" s="534" t="s">
        <v>155</v>
      </c>
      <c r="AU329" s="535"/>
      <c r="AV329" s="535"/>
      <c r="AW329" s="536"/>
      <c r="AX329" s="533"/>
    </row>
    <row r="330" spans="2:50" x14ac:dyDescent="0.2">
      <c r="B330" s="533"/>
      <c r="C330" s="533"/>
      <c r="D330" s="533"/>
      <c r="E330" s="441" t="s">
        <v>152</v>
      </c>
      <c r="F330" s="441" t="s">
        <v>153</v>
      </c>
      <c r="G330" s="441" t="s">
        <v>156</v>
      </c>
      <c r="H330" s="539"/>
      <c r="I330" s="442" t="s">
        <v>152</v>
      </c>
      <c r="J330" s="442" t="s">
        <v>153</v>
      </c>
      <c r="K330" s="442" t="s">
        <v>156</v>
      </c>
      <c r="L330" s="540"/>
      <c r="M330" s="540"/>
      <c r="N330" s="533"/>
      <c r="O330" s="533"/>
      <c r="P330" s="441" t="s">
        <v>152</v>
      </c>
      <c r="Q330" s="441" t="s">
        <v>153</v>
      </c>
      <c r="R330" s="441" t="s">
        <v>156</v>
      </c>
      <c r="S330" s="441" t="s">
        <v>170</v>
      </c>
      <c r="T330" s="533"/>
      <c r="U330" s="441" t="s">
        <v>152</v>
      </c>
      <c r="V330" s="441" t="s">
        <v>153</v>
      </c>
      <c r="W330" s="441" t="s">
        <v>156</v>
      </c>
      <c r="X330" s="441" t="s">
        <v>170</v>
      </c>
      <c r="Y330" s="533"/>
      <c r="Z330" s="441" t="s">
        <v>152</v>
      </c>
      <c r="AA330" s="441" t="s">
        <v>153</v>
      </c>
      <c r="AB330" s="441" t="s">
        <v>156</v>
      </c>
      <c r="AC330" s="441" t="s">
        <v>170</v>
      </c>
      <c r="AD330" s="533"/>
      <c r="AE330" s="441" t="s">
        <v>152</v>
      </c>
      <c r="AF330" s="441" t="s">
        <v>153</v>
      </c>
      <c r="AG330" s="441" t="s">
        <v>156</v>
      </c>
      <c r="AH330" s="441" t="s">
        <v>170</v>
      </c>
      <c r="AI330" s="533"/>
      <c r="AJ330" s="441" t="s">
        <v>152</v>
      </c>
      <c r="AK330" s="441" t="s">
        <v>153</v>
      </c>
      <c r="AL330" s="441" t="s">
        <v>156</v>
      </c>
      <c r="AM330" s="441" t="s">
        <v>170</v>
      </c>
      <c r="AN330" s="533"/>
      <c r="AO330" s="441" t="s">
        <v>152</v>
      </c>
      <c r="AP330" s="441" t="s">
        <v>153</v>
      </c>
      <c r="AQ330" s="441" t="s">
        <v>156</v>
      </c>
      <c r="AR330" s="441" t="s">
        <v>170</v>
      </c>
      <c r="AS330" s="533"/>
      <c r="AT330" s="441" t="s">
        <v>152</v>
      </c>
      <c r="AU330" s="441" t="s">
        <v>153</v>
      </c>
      <c r="AV330" s="441" t="s">
        <v>156</v>
      </c>
      <c r="AW330" s="441" t="s">
        <v>170</v>
      </c>
      <c r="AX330" s="533"/>
    </row>
    <row r="331" spans="2:50" x14ac:dyDescent="0.2">
      <c r="B331" s="541" t="s">
        <v>137</v>
      </c>
      <c r="C331" s="443">
        <f>C311</f>
        <v>1</v>
      </c>
      <c r="D331" s="443" t="s">
        <v>414</v>
      </c>
      <c r="E331" s="443">
        <v>17</v>
      </c>
      <c r="F331" s="443">
        <v>2000</v>
      </c>
      <c r="G331" s="440">
        <f>F331/E331</f>
        <v>117.64705882352941</v>
      </c>
      <c r="H331" s="532">
        <f>AVERAGE(G331:G345)</f>
        <v>122.55713756487748</v>
      </c>
      <c r="I331" s="172">
        <f t="shared" ref="I331:I345" si="363">IFERROR(AVERAGE(P331,U331,Z331,AE331,AJ331,AO331,AT331),"")</f>
        <v>17</v>
      </c>
      <c r="J331" s="172">
        <f t="shared" ref="J331:J345" si="364">IFERROR(AVERAGE(Q331,V331,AA331,AF331,AK331,AP331,AU331),"")</f>
        <v>1923.9036226072328</v>
      </c>
      <c r="K331" s="444">
        <f t="shared" ref="K331:K333" si="365">IFERROR(AVERAGE(R331,W331,AB331,AG331,AL331,AQ331,AV331),"")</f>
        <v>113.17080132983722</v>
      </c>
      <c r="L331" s="542">
        <f>IFERROR(AVERAGE(K331:K345),"-")</f>
        <v>117.63333343288589</v>
      </c>
      <c r="M331" s="172">
        <f>IFERROR(RANK(K331, K$331:K$345),"")</f>
        <v>10</v>
      </c>
      <c r="N331" s="533"/>
      <c r="O331" s="533"/>
      <c r="P331" s="443">
        <v>17</v>
      </c>
      <c r="Q331" s="170">
        <v>1912.1311475409855</v>
      </c>
      <c r="R331" s="440">
        <f>IFERROR(Q331/P331,"")</f>
        <v>112.47830279652855</v>
      </c>
      <c r="S331" s="443">
        <f>IFERROR(RANK(R331, R$331:R$345),"")</f>
        <v>10</v>
      </c>
      <c r="T331" s="532">
        <f>AVERAGE(R331:R345)</f>
        <v>117.59601354400347</v>
      </c>
      <c r="U331" s="443">
        <v>17</v>
      </c>
      <c r="V331" s="170">
        <v>1935.7894736842118</v>
      </c>
      <c r="W331" s="440">
        <f>IFERROR(V331/U331,"")</f>
        <v>113.86996904024775</v>
      </c>
      <c r="X331" s="443">
        <f>IFERROR(RANK(W331, W$331:W$345),"")</f>
        <v>10</v>
      </c>
      <c r="Y331" s="532">
        <f>AVERAGE(W331:W345)</f>
        <v>117.66327780761476</v>
      </c>
      <c r="Z331" s="443">
        <v>17</v>
      </c>
      <c r="AA331" s="170">
        <v>1915.0000000000005</v>
      </c>
      <c r="AB331" s="440">
        <f>IFERROR(AA331/Z331,"")</f>
        <v>112.64705882352943</v>
      </c>
      <c r="AC331" s="443">
        <f>IFERROR(RANK(AB331, AB$331:AB$345),"")</f>
        <v>11</v>
      </c>
      <c r="AD331" s="532">
        <f>AVERAGE(AB331:AB345)</f>
        <v>117.60560913915569</v>
      </c>
      <c r="AE331" s="443">
        <v>17</v>
      </c>
      <c r="AF331" s="170">
        <v>1922.6666666666667</v>
      </c>
      <c r="AG331" s="440">
        <f>IFERROR(AF331/AE331,"")</f>
        <v>113.09803921568628</v>
      </c>
      <c r="AH331" s="443">
        <f>IFERROR(RANK(AG331, AG$331:AG$345),"")</f>
        <v>11</v>
      </c>
      <c r="AI331" s="532">
        <f>AVERAGE(AG331:AG345)</f>
        <v>117.78909518610904</v>
      </c>
      <c r="AJ331" s="443">
        <v>17</v>
      </c>
      <c r="AK331" s="170">
        <v>1925.4545454545469</v>
      </c>
      <c r="AL331" s="440">
        <f>IFERROR(AK331/AJ331,"")</f>
        <v>113.26203208556159</v>
      </c>
      <c r="AM331" s="443">
        <f>IFERROR(RANK(AL331, AL$331:AL$345),"")</f>
        <v>10</v>
      </c>
      <c r="AN331" s="532">
        <f>AVERAGE(AL331:AL345)</f>
        <v>117.70290981979352</v>
      </c>
      <c r="AO331" s="443">
        <v>17</v>
      </c>
      <c r="AP331" s="170">
        <v>1925.1724137931051</v>
      </c>
      <c r="AQ331" s="440">
        <f t="shared" ref="AQ331:AQ345" si="366">IFERROR(AP331/AO331,"")</f>
        <v>113.24543610547677</v>
      </c>
      <c r="AR331" s="443">
        <f>IFERROR(RANK(AQ331, AQ$331:AQ$345),"")</f>
        <v>10</v>
      </c>
      <c r="AS331" s="532">
        <f>AVERAGE(AQ331:AQ345)</f>
        <v>117.61567771109168</v>
      </c>
      <c r="AT331" s="443">
        <v>17</v>
      </c>
      <c r="AU331" s="170">
        <v>1931.1111111111122</v>
      </c>
      <c r="AV331" s="440">
        <f>IFERROR(AU331/AT331,"")</f>
        <v>113.59477124183013</v>
      </c>
      <c r="AW331" s="443">
        <f>IFERROR(RANK(AV331, AV$331:AV$345),"")</f>
        <v>10</v>
      </c>
      <c r="AX331" s="532">
        <f>AVERAGE(AV331:AV345)</f>
        <v>117.46075082243308</v>
      </c>
    </row>
    <row r="332" spans="2:50" x14ac:dyDescent="0.2">
      <c r="B332" s="541"/>
      <c r="C332" s="443">
        <f t="shared" ref="C332:C345" si="367">C312</f>
        <v>2</v>
      </c>
      <c r="D332" s="443" t="s">
        <v>416</v>
      </c>
      <c r="E332" s="443">
        <v>19</v>
      </c>
      <c r="F332" s="443">
        <v>2000</v>
      </c>
      <c r="G332" s="440">
        <f t="shared" ref="G332:G345" si="368">F332/E332</f>
        <v>105.26315789473684</v>
      </c>
      <c r="H332" s="532"/>
      <c r="I332" s="172">
        <f t="shared" si="363"/>
        <v>19</v>
      </c>
      <c r="J332" s="172">
        <f t="shared" si="364"/>
        <v>1920.0699729057437</v>
      </c>
      <c r="K332" s="444">
        <f t="shared" si="365"/>
        <v>101.05631436346019</v>
      </c>
      <c r="L332" s="543"/>
      <c r="M332" s="172">
        <f t="shared" ref="M332:M345" si="369">IFERROR(RANK(K332, K$331:K$345),"")</f>
        <v>13</v>
      </c>
      <c r="N332" s="533"/>
      <c r="O332" s="533"/>
      <c r="P332" s="443">
        <v>19</v>
      </c>
      <c r="Q332" s="170">
        <v>1913.2394366197163</v>
      </c>
      <c r="R332" s="440">
        <f t="shared" ref="R332:R345" si="370">IFERROR(Q332/P332,"")</f>
        <v>100.69681245366928</v>
      </c>
      <c r="S332" s="443">
        <f t="shared" ref="S332:S345" si="371">IFERROR(RANK(R332, R$331:R$345),"")</f>
        <v>13</v>
      </c>
      <c r="T332" s="532"/>
      <c r="U332" s="443">
        <v>19</v>
      </c>
      <c r="V332" s="170">
        <v>1922.7692307692328</v>
      </c>
      <c r="W332" s="440">
        <f t="shared" ref="W332:W345" si="372">IFERROR(V332/U332,"")</f>
        <v>101.19838056680173</v>
      </c>
      <c r="X332" s="443">
        <f t="shared" ref="X332:X345" si="373">IFERROR(RANK(W332, W$331:W$345),"")</f>
        <v>12</v>
      </c>
      <c r="Y332" s="532"/>
      <c r="Z332" s="443">
        <v>19</v>
      </c>
      <c r="AA332" s="170">
        <v>1906.6666666666677</v>
      </c>
      <c r="AB332" s="440">
        <f t="shared" ref="AB332:AB345" si="374">IFERROR(AA332/Z332,"")</f>
        <v>100.35087719298251</v>
      </c>
      <c r="AC332" s="443">
        <f t="shared" ref="AC332:AC345" si="375">IFERROR(RANK(AB332, AB$331:AB$345),"")</f>
        <v>13</v>
      </c>
      <c r="AD332" s="532"/>
      <c r="AE332" s="443">
        <v>19</v>
      </c>
      <c r="AF332" s="170">
        <v>1923.2727272727286</v>
      </c>
      <c r="AG332" s="440">
        <f t="shared" ref="AG332:AG345" si="376">IFERROR(AF332/AE332,"")</f>
        <v>101.2248803827752</v>
      </c>
      <c r="AH332" s="443">
        <f t="shared" ref="AH332:AH345" si="377">IFERROR(RANK(AG332, AG$331:AG$345),"")</f>
        <v>12</v>
      </c>
      <c r="AI332" s="532"/>
      <c r="AJ332" s="443">
        <v>19</v>
      </c>
      <c r="AK332" s="170">
        <v>1930.312500000002</v>
      </c>
      <c r="AL332" s="440">
        <f t="shared" ref="AL332:AL345" si="378">IFERROR(AK332/AJ332,"")</f>
        <v>101.59539473684221</v>
      </c>
      <c r="AM332" s="443">
        <f t="shared" ref="AM332:AM345" si="379">IFERROR(RANK(AL332, AL$331:AL$345),"")</f>
        <v>13</v>
      </c>
      <c r="AN332" s="532"/>
      <c r="AO332" s="443">
        <v>19</v>
      </c>
      <c r="AP332" s="170">
        <v>1926.9565217391282</v>
      </c>
      <c r="AQ332" s="440">
        <f t="shared" si="366"/>
        <v>101.41876430205939</v>
      </c>
      <c r="AR332" s="443">
        <f t="shared" ref="AR332:AR345" si="380">IFERROR(RANK(AQ332, AQ$331:AQ$345),"")</f>
        <v>12</v>
      </c>
      <c r="AS332" s="532"/>
      <c r="AT332" s="443">
        <v>19</v>
      </c>
      <c r="AU332" s="170">
        <v>1917.2727272727293</v>
      </c>
      <c r="AV332" s="440">
        <f t="shared" ref="AV332:AV345" si="381">IFERROR(AU332/AT332,"")</f>
        <v>100.90909090909102</v>
      </c>
      <c r="AW332" s="443">
        <f t="shared" ref="AW332:AW345" si="382">IFERROR(RANK(AV332, AV$331:AV$345),"")</f>
        <v>12</v>
      </c>
      <c r="AX332" s="532"/>
    </row>
    <row r="333" spans="2:50" x14ac:dyDescent="0.2">
      <c r="B333" s="541"/>
      <c r="C333" s="443">
        <f t="shared" si="367"/>
        <v>3</v>
      </c>
      <c r="D333" s="443" t="s">
        <v>417</v>
      </c>
      <c r="E333" s="443">
        <v>14</v>
      </c>
      <c r="F333" s="443">
        <v>2000</v>
      </c>
      <c r="G333" s="440">
        <f t="shared" si="368"/>
        <v>142.85714285714286</v>
      </c>
      <c r="H333" s="532"/>
      <c r="I333" s="172">
        <f t="shared" si="363"/>
        <v>14</v>
      </c>
      <c r="J333" s="172">
        <f t="shared" si="364"/>
        <v>1918.357889982997</v>
      </c>
      <c r="K333" s="444">
        <f t="shared" si="365"/>
        <v>137.02556357021408</v>
      </c>
      <c r="L333" s="543"/>
      <c r="M333" s="172">
        <f t="shared" si="369"/>
        <v>2</v>
      </c>
      <c r="N333" s="533"/>
      <c r="O333" s="533"/>
      <c r="P333" s="443">
        <v>14</v>
      </c>
      <c r="Q333" s="170">
        <v>1915.9550561797753</v>
      </c>
      <c r="R333" s="440">
        <f t="shared" si="370"/>
        <v>136.85393258426967</v>
      </c>
      <c r="S333" s="443">
        <f t="shared" si="371"/>
        <v>2</v>
      </c>
      <c r="T333" s="532"/>
      <c r="U333" s="443">
        <v>14</v>
      </c>
      <c r="V333" s="170">
        <v>1909.3333333333335</v>
      </c>
      <c r="W333" s="440">
        <f t="shared" si="372"/>
        <v>136.38095238095238</v>
      </c>
      <c r="X333" s="443">
        <f t="shared" si="373"/>
        <v>2</v>
      </c>
      <c r="Y333" s="532"/>
      <c r="Z333" s="443">
        <v>14</v>
      </c>
      <c r="AA333" s="170">
        <v>1924.7368421052638</v>
      </c>
      <c r="AB333" s="440">
        <f t="shared" si="374"/>
        <v>137.48120300751884</v>
      </c>
      <c r="AC333" s="443">
        <f t="shared" si="375"/>
        <v>2</v>
      </c>
      <c r="AD333" s="532"/>
      <c r="AE333" s="443">
        <v>14</v>
      </c>
      <c r="AF333" s="170">
        <v>1924.6153846153843</v>
      </c>
      <c r="AG333" s="440">
        <f t="shared" si="376"/>
        <v>137.47252747252745</v>
      </c>
      <c r="AH333" s="443">
        <f t="shared" si="377"/>
        <v>2</v>
      </c>
      <c r="AI333" s="532"/>
      <c r="AJ333" s="443">
        <v>14</v>
      </c>
      <c r="AK333" s="170">
        <v>1914.5454545454545</v>
      </c>
      <c r="AL333" s="440">
        <f t="shared" si="378"/>
        <v>136.75324675324674</v>
      </c>
      <c r="AM333" s="443">
        <f t="shared" si="379"/>
        <v>2</v>
      </c>
      <c r="AN333" s="532"/>
      <c r="AO333" s="443">
        <v>14</v>
      </c>
      <c r="AP333" s="170">
        <v>1917.3626373626373</v>
      </c>
      <c r="AQ333" s="440">
        <f t="shared" si="366"/>
        <v>136.95447409733123</v>
      </c>
      <c r="AR333" s="443">
        <f t="shared" si="380"/>
        <v>2</v>
      </c>
      <c r="AS333" s="532"/>
      <c r="AT333" s="443">
        <v>14</v>
      </c>
      <c r="AU333" s="170">
        <v>1921.9565217391303</v>
      </c>
      <c r="AV333" s="440">
        <f t="shared" si="381"/>
        <v>137.28260869565216</v>
      </c>
      <c r="AW333" s="443">
        <f t="shared" si="382"/>
        <v>2</v>
      </c>
      <c r="AX333" s="532"/>
    </row>
    <row r="334" spans="2:50" x14ac:dyDescent="0.2">
      <c r="B334" s="541"/>
      <c r="C334" s="443">
        <f t="shared" si="367"/>
        <v>4</v>
      </c>
      <c r="D334" s="443" t="s">
        <v>418</v>
      </c>
      <c r="E334" s="443">
        <v>16</v>
      </c>
      <c r="F334" s="443">
        <v>2000</v>
      </c>
      <c r="G334" s="440">
        <f t="shared" si="368"/>
        <v>125</v>
      </c>
      <c r="H334" s="532"/>
      <c r="I334" s="172">
        <f t="shared" si="363"/>
        <v>16</v>
      </c>
      <c r="J334" s="172">
        <f t="shared" si="364"/>
        <v>1916.631331889789</v>
      </c>
      <c r="K334" s="444">
        <f>IFERROR(AVERAGE(R334,W334,AB334,AG334,AL334,AQ334,AV334),"")</f>
        <v>119.78945824311181</v>
      </c>
      <c r="L334" s="543"/>
      <c r="M334" s="172">
        <f t="shared" si="369"/>
        <v>9</v>
      </c>
      <c r="N334" s="533"/>
      <c r="O334" s="533"/>
      <c r="P334" s="443">
        <v>16</v>
      </c>
      <c r="Q334" s="170">
        <v>1929.8181818181831</v>
      </c>
      <c r="R334" s="440">
        <f t="shared" si="370"/>
        <v>120.61363636363645</v>
      </c>
      <c r="S334" s="443">
        <f t="shared" si="371"/>
        <v>7</v>
      </c>
      <c r="T334" s="532"/>
      <c r="U334" s="443">
        <v>16</v>
      </c>
      <c r="V334" s="170">
        <v>1915.7142857142844</v>
      </c>
      <c r="W334" s="440">
        <f t="shared" si="372"/>
        <v>119.73214285714278</v>
      </c>
      <c r="X334" s="443">
        <f t="shared" si="373"/>
        <v>8</v>
      </c>
      <c r="Y334" s="532"/>
      <c r="Z334" s="443">
        <v>16</v>
      </c>
      <c r="AA334" s="170">
        <v>1904.7058823529419</v>
      </c>
      <c r="AB334" s="440">
        <f t="shared" si="374"/>
        <v>119.04411764705887</v>
      </c>
      <c r="AC334" s="443">
        <f t="shared" si="375"/>
        <v>9</v>
      </c>
      <c r="AD334" s="532"/>
      <c r="AE334" s="443">
        <v>16</v>
      </c>
      <c r="AF334" s="170">
        <v>1922.6666666666667</v>
      </c>
      <c r="AG334" s="440">
        <f t="shared" si="376"/>
        <v>120.16666666666667</v>
      </c>
      <c r="AH334" s="443">
        <f t="shared" si="377"/>
        <v>8</v>
      </c>
      <c r="AI334" s="532"/>
      <c r="AJ334" s="443">
        <v>16</v>
      </c>
      <c r="AK334" s="170">
        <v>1914.8936170212769</v>
      </c>
      <c r="AL334" s="440">
        <f t="shared" si="378"/>
        <v>119.68085106382981</v>
      </c>
      <c r="AM334" s="443">
        <f t="shared" si="379"/>
        <v>9</v>
      </c>
      <c r="AN334" s="532"/>
      <c r="AO334" s="443">
        <v>16</v>
      </c>
      <c r="AP334" s="170">
        <v>1915.8620689655161</v>
      </c>
      <c r="AQ334" s="440">
        <f t="shared" si="366"/>
        <v>119.74137931034475</v>
      </c>
      <c r="AR334" s="443">
        <f t="shared" si="380"/>
        <v>9</v>
      </c>
      <c r="AS334" s="532"/>
      <c r="AT334" s="443">
        <v>16</v>
      </c>
      <c r="AU334" s="170">
        <v>1912.758620689654</v>
      </c>
      <c r="AV334" s="440">
        <f t="shared" si="381"/>
        <v>119.54741379310337</v>
      </c>
      <c r="AW334" s="443">
        <f t="shared" si="382"/>
        <v>8</v>
      </c>
      <c r="AX334" s="532"/>
    </row>
    <row r="335" spans="2:50" x14ac:dyDescent="0.2">
      <c r="B335" s="541"/>
      <c r="C335" s="443">
        <f t="shared" si="367"/>
        <v>5</v>
      </c>
      <c r="D335" s="443" t="s">
        <v>424</v>
      </c>
      <c r="E335" s="443">
        <v>17</v>
      </c>
      <c r="F335" s="443">
        <v>2000</v>
      </c>
      <c r="G335" s="440">
        <f t="shared" si="368"/>
        <v>117.64705882352941</v>
      </c>
      <c r="H335" s="532"/>
      <c r="I335" s="172">
        <f t="shared" si="363"/>
        <v>17</v>
      </c>
      <c r="J335" s="172">
        <f t="shared" si="364"/>
        <v>1916.5455001342473</v>
      </c>
      <c r="K335" s="444">
        <f t="shared" ref="K335:K345" si="383">IFERROR(AVERAGE(R335,W335,AB335,AG335,AL335,AQ335,AV335),"")</f>
        <v>112.73797059613219</v>
      </c>
      <c r="L335" s="543"/>
      <c r="M335" s="172">
        <f t="shared" si="369"/>
        <v>11</v>
      </c>
      <c r="N335" s="533"/>
      <c r="O335" s="533"/>
      <c r="P335" s="443">
        <v>17</v>
      </c>
      <c r="Q335" s="170">
        <v>1908.4615384615374</v>
      </c>
      <c r="R335" s="440">
        <f t="shared" si="370"/>
        <v>112.26244343891396</v>
      </c>
      <c r="S335" s="443">
        <f t="shared" si="371"/>
        <v>11</v>
      </c>
      <c r="T335" s="532"/>
      <c r="U335" s="443">
        <v>17</v>
      </c>
      <c r="V335" s="170">
        <v>1914.9295774647869</v>
      </c>
      <c r="W335" s="440">
        <f t="shared" si="372"/>
        <v>112.64291632145806</v>
      </c>
      <c r="X335" s="443">
        <f t="shared" si="373"/>
        <v>11</v>
      </c>
      <c r="Y335" s="532"/>
      <c r="Z335" s="443">
        <v>17</v>
      </c>
      <c r="AA335" s="170">
        <v>1925.0847457627133</v>
      </c>
      <c r="AB335" s="440">
        <f t="shared" si="374"/>
        <v>113.24027916251255</v>
      </c>
      <c r="AC335" s="443">
        <f t="shared" si="375"/>
        <v>10</v>
      </c>
      <c r="AD335" s="532"/>
      <c r="AE335" s="443">
        <v>17</v>
      </c>
      <c r="AF335" s="170">
        <v>1927.1186440677982</v>
      </c>
      <c r="AG335" s="440">
        <f t="shared" si="376"/>
        <v>113.35992023928225</v>
      </c>
      <c r="AH335" s="443">
        <f t="shared" si="377"/>
        <v>10</v>
      </c>
      <c r="AI335" s="532"/>
      <c r="AJ335" s="443">
        <v>17</v>
      </c>
      <c r="AK335" s="170">
        <v>1913.1428571428553</v>
      </c>
      <c r="AL335" s="440">
        <f t="shared" si="378"/>
        <v>112.5378151260503</v>
      </c>
      <c r="AM335" s="443">
        <f t="shared" si="379"/>
        <v>11</v>
      </c>
      <c r="AN335" s="532"/>
      <c r="AO335" s="443">
        <v>17</v>
      </c>
      <c r="AP335" s="170">
        <v>1904.6153846153836</v>
      </c>
      <c r="AQ335" s="440">
        <f t="shared" si="366"/>
        <v>112.03619909502257</v>
      </c>
      <c r="AR335" s="443">
        <f t="shared" si="380"/>
        <v>11</v>
      </c>
      <c r="AS335" s="532"/>
      <c r="AT335" s="443">
        <v>17</v>
      </c>
      <c r="AU335" s="170">
        <v>1922.4657534246562</v>
      </c>
      <c r="AV335" s="440">
        <f t="shared" si="381"/>
        <v>113.08622078968565</v>
      </c>
      <c r="AW335" s="443">
        <f t="shared" si="382"/>
        <v>11</v>
      </c>
      <c r="AX335" s="532"/>
    </row>
    <row r="336" spans="2:50" x14ac:dyDescent="0.2">
      <c r="B336" s="541"/>
      <c r="C336" s="443">
        <f t="shared" si="367"/>
        <v>6</v>
      </c>
      <c r="D336" s="443" t="s">
        <v>425</v>
      </c>
      <c r="E336" s="443">
        <v>15</v>
      </c>
      <c r="F336" s="443">
        <v>2000</v>
      </c>
      <c r="G336" s="440">
        <f t="shared" si="368"/>
        <v>133.33333333333334</v>
      </c>
      <c r="H336" s="532"/>
      <c r="I336" s="172">
        <f t="shared" si="363"/>
        <v>15</v>
      </c>
      <c r="J336" s="172">
        <f t="shared" si="364"/>
        <v>1920.6817468822931</v>
      </c>
      <c r="K336" s="444">
        <f t="shared" si="383"/>
        <v>128.04544979215288</v>
      </c>
      <c r="L336" s="543"/>
      <c r="M336" s="172">
        <f t="shared" si="369"/>
        <v>4</v>
      </c>
      <c r="N336" s="533"/>
      <c r="O336" s="533"/>
      <c r="P336" s="443">
        <v>15</v>
      </c>
      <c r="Q336" s="170">
        <v>1931.8032786885265</v>
      </c>
      <c r="R336" s="440">
        <f t="shared" si="370"/>
        <v>128.78688524590177</v>
      </c>
      <c r="S336" s="443">
        <f t="shared" si="371"/>
        <v>4</v>
      </c>
      <c r="T336" s="532"/>
      <c r="U336" s="443">
        <v>15</v>
      </c>
      <c r="V336" s="170">
        <v>1915.4716981132085</v>
      </c>
      <c r="W336" s="440">
        <f t="shared" si="372"/>
        <v>127.69811320754724</v>
      </c>
      <c r="X336" s="443">
        <f t="shared" si="373"/>
        <v>5</v>
      </c>
      <c r="Y336" s="532"/>
      <c r="Z336" s="443">
        <v>15</v>
      </c>
      <c r="AA336" s="170">
        <v>1904.3478260869565</v>
      </c>
      <c r="AB336" s="440">
        <f t="shared" si="374"/>
        <v>126.95652173913044</v>
      </c>
      <c r="AC336" s="443">
        <f t="shared" si="375"/>
        <v>6</v>
      </c>
      <c r="AD336" s="532"/>
      <c r="AE336" s="443">
        <v>15</v>
      </c>
      <c r="AF336" s="170">
        <v>1934.6666666666667</v>
      </c>
      <c r="AG336" s="440">
        <f t="shared" si="376"/>
        <v>128.97777777777779</v>
      </c>
      <c r="AH336" s="443">
        <f t="shared" si="377"/>
        <v>3</v>
      </c>
      <c r="AI336" s="532"/>
      <c r="AJ336" s="443">
        <v>15</v>
      </c>
      <c r="AK336" s="170">
        <v>1920.0000000000009</v>
      </c>
      <c r="AL336" s="440">
        <f t="shared" si="378"/>
        <v>128.00000000000006</v>
      </c>
      <c r="AM336" s="443">
        <f t="shared" si="379"/>
        <v>4</v>
      </c>
      <c r="AN336" s="532"/>
      <c r="AO336" s="443">
        <v>15</v>
      </c>
      <c r="AP336" s="170">
        <v>1934.0000000000018</v>
      </c>
      <c r="AQ336" s="440">
        <f t="shared" si="366"/>
        <v>128.93333333333345</v>
      </c>
      <c r="AR336" s="443">
        <f t="shared" si="380"/>
        <v>3</v>
      </c>
      <c r="AS336" s="532"/>
      <c r="AT336" s="443">
        <v>15</v>
      </c>
      <c r="AU336" s="170">
        <v>1904.4827586206911</v>
      </c>
      <c r="AV336" s="440">
        <f t="shared" si="381"/>
        <v>126.9655172413794</v>
      </c>
      <c r="AW336" s="443">
        <f t="shared" si="382"/>
        <v>5</v>
      </c>
      <c r="AX336" s="532"/>
    </row>
    <row r="337" spans="2:50" x14ac:dyDescent="0.2">
      <c r="B337" s="541"/>
      <c r="C337" s="443">
        <f t="shared" si="367"/>
        <v>7</v>
      </c>
      <c r="D337" s="443" t="s">
        <v>831</v>
      </c>
      <c r="E337" s="443">
        <v>16</v>
      </c>
      <c r="F337" s="443">
        <v>2000</v>
      </c>
      <c r="G337" s="440">
        <f t="shared" si="368"/>
        <v>125</v>
      </c>
      <c r="H337" s="532"/>
      <c r="I337" s="172">
        <f t="shared" si="363"/>
        <v>16</v>
      </c>
      <c r="J337" s="172">
        <f t="shared" si="364"/>
        <v>1923.8413448851575</v>
      </c>
      <c r="K337" s="444">
        <f t="shared" si="383"/>
        <v>120.24008405532234</v>
      </c>
      <c r="L337" s="543"/>
      <c r="M337" s="172">
        <f t="shared" si="369"/>
        <v>8</v>
      </c>
      <c r="N337" s="533"/>
      <c r="O337" s="533"/>
      <c r="P337" s="443">
        <v>16</v>
      </c>
      <c r="Q337" s="170">
        <v>1909.050837496326</v>
      </c>
      <c r="R337" s="440">
        <f t="shared" si="370"/>
        <v>119.31567734352038</v>
      </c>
      <c r="S337" s="443">
        <f t="shared" si="371"/>
        <v>9</v>
      </c>
      <c r="T337" s="532"/>
      <c r="U337" s="443">
        <v>16</v>
      </c>
      <c r="V337" s="170">
        <v>1913.2465392221479</v>
      </c>
      <c r="W337" s="440">
        <f t="shared" si="372"/>
        <v>119.57790870138425</v>
      </c>
      <c r="X337" s="443">
        <f t="shared" si="373"/>
        <v>9</v>
      </c>
      <c r="Y337" s="532"/>
      <c r="Z337" s="443">
        <v>16</v>
      </c>
      <c r="AA337" s="170">
        <v>1938.1578947368425</v>
      </c>
      <c r="AB337" s="440">
        <f t="shared" si="374"/>
        <v>121.13486842105266</v>
      </c>
      <c r="AC337" s="443">
        <f t="shared" si="375"/>
        <v>8</v>
      </c>
      <c r="AD337" s="532"/>
      <c r="AE337" s="443">
        <v>16</v>
      </c>
      <c r="AF337" s="170">
        <v>1915.116279069767</v>
      </c>
      <c r="AG337" s="440">
        <f t="shared" si="376"/>
        <v>119.69476744186044</v>
      </c>
      <c r="AH337" s="443">
        <f t="shared" si="377"/>
        <v>9</v>
      </c>
      <c r="AI337" s="532"/>
      <c r="AJ337" s="443">
        <v>16</v>
      </c>
      <c r="AK337" s="170">
        <v>1929.0023847376792</v>
      </c>
      <c r="AL337" s="440">
        <f t="shared" si="378"/>
        <v>120.56264904610495</v>
      </c>
      <c r="AM337" s="443">
        <f t="shared" si="379"/>
        <v>8</v>
      </c>
      <c r="AN337" s="532"/>
      <c r="AO337" s="443">
        <v>16</v>
      </c>
      <c r="AP337" s="170">
        <v>1936.5256045519188</v>
      </c>
      <c r="AQ337" s="440">
        <f t="shared" si="366"/>
        <v>121.03285028449493</v>
      </c>
      <c r="AR337" s="443">
        <f t="shared" si="380"/>
        <v>7</v>
      </c>
      <c r="AS337" s="532"/>
      <c r="AT337" s="443">
        <v>16</v>
      </c>
      <c r="AU337" s="170">
        <v>1925.7898743814221</v>
      </c>
      <c r="AV337" s="440">
        <f t="shared" si="381"/>
        <v>120.36186714883888</v>
      </c>
      <c r="AW337" s="443">
        <f t="shared" si="382"/>
        <v>7</v>
      </c>
      <c r="AX337" s="532"/>
    </row>
    <row r="338" spans="2:50" x14ac:dyDescent="0.2">
      <c r="B338" s="541"/>
      <c r="C338" s="443">
        <f t="shared" si="367"/>
        <v>8</v>
      </c>
      <c r="D338" s="443" t="s">
        <v>832</v>
      </c>
      <c r="E338" s="443">
        <v>13</v>
      </c>
      <c r="F338" s="443">
        <v>2000</v>
      </c>
      <c r="G338" s="440">
        <f t="shared" si="368"/>
        <v>153.84615384615384</v>
      </c>
      <c r="H338" s="532"/>
      <c r="I338" s="172">
        <f t="shared" si="363"/>
        <v>13</v>
      </c>
      <c r="J338" s="172">
        <f t="shared" si="364"/>
        <v>1916.2829528019431</v>
      </c>
      <c r="K338" s="444">
        <f t="shared" si="383"/>
        <v>147.40638098476487</v>
      </c>
      <c r="L338" s="543"/>
      <c r="M338" s="172">
        <f t="shared" si="369"/>
        <v>1</v>
      </c>
      <c r="N338" s="533"/>
      <c r="O338" s="533"/>
      <c r="P338" s="443">
        <v>13</v>
      </c>
      <c r="Q338" s="170">
        <v>1907.1142490372272</v>
      </c>
      <c r="R338" s="440">
        <f t="shared" si="370"/>
        <v>146.70109607978671</v>
      </c>
      <c r="S338" s="443">
        <f t="shared" si="371"/>
        <v>1</v>
      </c>
      <c r="T338" s="532"/>
      <c r="U338" s="443">
        <v>13</v>
      </c>
      <c r="V338" s="170">
        <v>1933.7499999999998</v>
      </c>
      <c r="W338" s="440">
        <f t="shared" si="372"/>
        <v>148.74999999999997</v>
      </c>
      <c r="X338" s="443">
        <f t="shared" si="373"/>
        <v>1</v>
      </c>
      <c r="Y338" s="532"/>
      <c r="Z338" s="443">
        <v>13</v>
      </c>
      <c r="AA338" s="170">
        <v>1923.3565621370503</v>
      </c>
      <c r="AB338" s="440">
        <f t="shared" si="374"/>
        <v>147.9505047797731</v>
      </c>
      <c r="AC338" s="443">
        <f t="shared" si="375"/>
        <v>1</v>
      </c>
      <c r="AD338" s="532"/>
      <c r="AE338" s="443">
        <v>13</v>
      </c>
      <c r="AF338" s="170">
        <v>1903.9603960396048</v>
      </c>
      <c r="AG338" s="440">
        <f t="shared" si="376"/>
        <v>146.45849200304653</v>
      </c>
      <c r="AH338" s="443">
        <f t="shared" si="377"/>
        <v>1</v>
      </c>
      <c r="AI338" s="532"/>
      <c r="AJ338" s="443">
        <v>13</v>
      </c>
      <c r="AK338" s="170">
        <v>1918.6956521739144</v>
      </c>
      <c r="AL338" s="440">
        <f t="shared" si="378"/>
        <v>147.59197324414725</v>
      </c>
      <c r="AM338" s="443">
        <f t="shared" si="379"/>
        <v>1</v>
      </c>
      <c r="AN338" s="532"/>
      <c r="AO338" s="443">
        <v>13</v>
      </c>
      <c r="AP338" s="170">
        <v>1914.7885806625368</v>
      </c>
      <c r="AQ338" s="440">
        <f t="shared" si="366"/>
        <v>147.2914292817336</v>
      </c>
      <c r="AR338" s="443">
        <f t="shared" si="380"/>
        <v>1</v>
      </c>
      <c r="AS338" s="532"/>
      <c r="AT338" s="443">
        <v>13</v>
      </c>
      <c r="AU338" s="170">
        <v>1912.3152295632694</v>
      </c>
      <c r="AV338" s="440">
        <f t="shared" si="381"/>
        <v>147.10117150486687</v>
      </c>
      <c r="AW338" s="443">
        <f t="shared" si="382"/>
        <v>1</v>
      </c>
      <c r="AX338" s="532"/>
    </row>
    <row r="339" spans="2:50" x14ac:dyDescent="0.2">
      <c r="B339" s="541"/>
      <c r="C339" s="443">
        <f t="shared" si="367"/>
        <v>9</v>
      </c>
      <c r="D339" s="443" t="s">
        <v>810</v>
      </c>
      <c r="E339" s="443">
        <v>16</v>
      </c>
      <c r="F339" s="443">
        <v>1500</v>
      </c>
      <c r="G339" s="440">
        <f t="shared" si="368"/>
        <v>93.75</v>
      </c>
      <c r="H339" s="532"/>
      <c r="I339" s="172">
        <f t="shared" si="363"/>
        <v>16</v>
      </c>
      <c r="J339" s="172">
        <f t="shared" si="364"/>
        <v>1439.3945825528201</v>
      </c>
      <c r="K339" s="444">
        <f t="shared" si="383"/>
        <v>89.962161409551257</v>
      </c>
      <c r="L339" s="543"/>
      <c r="M339" s="172">
        <f t="shared" si="369"/>
        <v>14</v>
      </c>
      <c r="N339" s="533"/>
      <c r="O339" s="533"/>
      <c r="P339" s="443">
        <v>16</v>
      </c>
      <c r="Q339" s="170">
        <v>1443.370786516854</v>
      </c>
      <c r="R339" s="440">
        <f t="shared" si="370"/>
        <v>90.210674157303373</v>
      </c>
      <c r="S339" s="443">
        <f t="shared" si="371"/>
        <v>14</v>
      </c>
      <c r="T339" s="532"/>
      <c r="U339" s="443">
        <v>16</v>
      </c>
      <c r="V339" s="170">
        <v>1439.9999999999995</v>
      </c>
      <c r="W339" s="440">
        <f t="shared" si="372"/>
        <v>89.999999999999972</v>
      </c>
      <c r="X339" s="443">
        <f t="shared" si="373"/>
        <v>14</v>
      </c>
      <c r="Y339" s="532"/>
      <c r="Z339" s="443">
        <v>16</v>
      </c>
      <c r="AA339" s="170">
        <v>1432.2857142857129</v>
      </c>
      <c r="AB339" s="440">
        <f t="shared" si="374"/>
        <v>89.517857142857054</v>
      </c>
      <c r="AC339" s="443">
        <f t="shared" si="375"/>
        <v>15</v>
      </c>
      <c r="AD339" s="532"/>
      <c r="AE339" s="443">
        <v>16</v>
      </c>
      <c r="AF339" s="170">
        <v>1446.8852459016407</v>
      </c>
      <c r="AG339" s="440">
        <f t="shared" si="376"/>
        <v>90.430327868852544</v>
      </c>
      <c r="AH339" s="443">
        <f t="shared" si="377"/>
        <v>14</v>
      </c>
      <c r="AI339" s="532"/>
      <c r="AJ339" s="443">
        <v>16</v>
      </c>
      <c r="AK339" s="170">
        <v>1433.6363636363617</v>
      </c>
      <c r="AL339" s="440">
        <f t="shared" si="378"/>
        <v>89.602272727272606</v>
      </c>
      <c r="AM339" s="443">
        <f t="shared" si="379"/>
        <v>14</v>
      </c>
      <c r="AN339" s="532"/>
      <c r="AO339" s="443">
        <v>16</v>
      </c>
      <c r="AP339" s="170">
        <v>1436.2962962962956</v>
      </c>
      <c r="AQ339" s="440">
        <f t="shared" si="366"/>
        <v>89.768518518518476</v>
      </c>
      <c r="AR339" s="443">
        <f t="shared" si="380"/>
        <v>14</v>
      </c>
      <c r="AS339" s="532"/>
      <c r="AT339" s="443">
        <v>16</v>
      </c>
      <c r="AU339" s="170">
        <v>1443.2876712328755</v>
      </c>
      <c r="AV339" s="440">
        <f t="shared" si="381"/>
        <v>90.205479452054718</v>
      </c>
      <c r="AW339" s="443">
        <f t="shared" si="382"/>
        <v>14</v>
      </c>
      <c r="AX339" s="532"/>
    </row>
    <row r="340" spans="2:50" x14ac:dyDescent="0.2">
      <c r="B340" s="541"/>
      <c r="C340" s="443">
        <f t="shared" si="367"/>
        <v>10</v>
      </c>
      <c r="D340" s="443" t="s">
        <v>811</v>
      </c>
      <c r="E340" s="443">
        <v>15</v>
      </c>
      <c r="F340" s="443">
        <v>2000</v>
      </c>
      <c r="G340" s="440">
        <f t="shared" si="368"/>
        <v>133.33333333333334</v>
      </c>
      <c r="H340" s="532"/>
      <c r="I340" s="172">
        <f t="shared" si="363"/>
        <v>15</v>
      </c>
      <c r="J340" s="172">
        <f t="shared" si="364"/>
        <v>1924.8438438118678</v>
      </c>
      <c r="K340" s="444">
        <f t="shared" si="383"/>
        <v>128.32292292079117</v>
      </c>
      <c r="L340" s="543"/>
      <c r="M340" s="172">
        <f t="shared" si="369"/>
        <v>3</v>
      </c>
      <c r="N340" s="533"/>
      <c r="O340" s="533"/>
      <c r="P340" s="443">
        <v>15</v>
      </c>
      <c r="Q340" s="170">
        <v>1930.7927829414975</v>
      </c>
      <c r="R340" s="440">
        <f t="shared" si="370"/>
        <v>128.71951886276651</v>
      </c>
      <c r="S340" s="443">
        <f t="shared" si="371"/>
        <v>5</v>
      </c>
      <c r="T340" s="532"/>
      <c r="U340" s="443">
        <v>15</v>
      </c>
      <c r="V340" s="170">
        <v>1930.5197132616477</v>
      </c>
      <c r="W340" s="440">
        <f t="shared" si="372"/>
        <v>128.70131421744318</v>
      </c>
      <c r="X340" s="443">
        <f t="shared" si="373"/>
        <v>4</v>
      </c>
      <c r="Y340" s="532"/>
      <c r="Z340" s="443">
        <v>15</v>
      </c>
      <c r="AA340" s="170">
        <v>1920.8695652173938</v>
      </c>
      <c r="AB340" s="440">
        <f t="shared" si="374"/>
        <v>128.05797101449292</v>
      </c>
      <c r="AC340" s="443">
        <f t="shared" si="375"/>
        <v>3</v>
      </c>
      <c r="AD340" s="532"/>
      <c r="AE340" s="443">
        <v>15</v>
      </c>
      <c r="AF340" s="170">
        <v>1923.000000000002</v>
      </c>
      <c r="AG340" s="440">
        <f t="shared" si="376"/>
        <v>128.20000000000013</v>
      </c>
      <c r="AH340" s="443">
        <f t="shared" si="377"/>
        <v>4</v>
      </c>
      <c r="AI340" s="532"/>
      <c r="AJ340" s="443">
        <v>15</v>
      </c>
      <c r="AK340" s="170">
        <v>1908.9230769230792</v>
      </c>
      <c r="AL340" s="440">
        <f t="shared" si="378"/>
        <v>127.26153846153861</v>
      </c>
      <c r="AM340" s="443">
        <f t="shared" si="379"/>
        <v>5</v>
      </c>
      <c r="AN340" s="532"/>
      <c r="AO340" s="443">
        <v>15</v>
      </c>
      <c r="AP340" s="170">
        <v>1930.2951269732314</v>
      </c>
      <c r="AQ340" s="440">
        <f t="shared" si="366"/>
        <v>128.68634179821544</v>
      </c>
      <c r="AR340" s="443">
        <f t="shared" si="380"/>
        <v>4</v>
      </c>
      <c r="AS340" s="532"/>
      <c r="AT340" s="443">
        <v>15</v>
      </c>
      <c r="AU340" s="170">
        <v>1929.5066413662228</v>
      </c>
      <c r="AV340" s="440">
        <f t="shared" si="381"/>
        <v>128.63377609108153</v>
      </c>
      <c r="AW340" s="443">
        <f t="shared" si="382"/>
        <v>3</v>
      </c>
      <c r="AX340" s="532"/>
    </row>
    <row r="341" spans="2:50" x14ac:dyDescent="0.2">
      <c r="B341" s="541"/>
      <c r="C341" s="443">
        <f t="shared" si="367"/>
        <v>11</v>
      </c>
      <c r="D341" s="443" t="s">
        <v>412</v>
      </c>
      <c r="E341" s="443">
        <v>16</v>
      </c>
      <c r="F341" s="443">
        <v>2000</v>
      </c>
      <c r="G341" s="440">
        <f t="shared" si="368"/>
        <v>125</v>
      </c>
      <c r="H341" s="532"/>
      <c r="I341" s="172">
        <f t="shared" si="363"/>
        <v>16</v>
      </c>
      <c r="J341" s="172">
        <f t="shared" si="364"/>
        <v>1933.4500464914047</v>
      </c>
      <c r="K341" s="444">
        <f t="shared" si="383"/>
        <v>120.84062790571279</v>
      </c>
      <c r="L341" s="543"/>
      <c r="M341" s="172">
        <f t="shared" si="369"/>
        <v>7</v>
      </c>
      <c r="N341" s="533"/>
      <c r="O341" s="533"/>
      <c r="P341" s="443">
        <v>16</v>
      </c>
      <c r="Q341" s="170">
        <v>1913.0232558139533</v>
      </c>
      <c r="R341" s="440">
        <f t="shared" si="370"/>
        <v>119.56395348837208</v>
      </c>
      <c r="S341" s="443">
        <f t="shared" si="371"/>
        <v>8</v>
      </c>
      <c r="T341" s="532"/>
      <c r="U341" s="443">
        <v>16</v>
      </c>
      <c r="V341" s="170">
        <v>1919.9999999999993</v>
      </c>
      <c r="W341" s="440">
        <f t="shared" si="372"/>
        <v>119.99999999999996</v>
      </c>
      <c r="X341" s="443">
        <f t="shared" si="373"/>
        <v>7</v>
      </c>
      <c r="Y341" s="532"/>
      <c r="Z341" s="443">
        <v>16</v>
      </c>
      <c r="AA341" s="170">
        <v>1950.8571428571411</v>
      </c>
      <c r="AB341" s="440">
        <f t="shared" si="374"/>
        <v>121.92857142857132</v>
      </c>
      <c r="AC341" s="443">
        <f t="shared" si="375"/>
        <v>7</v>
      </c>
      <c r="AD341" s="532"/>
      <c r="AE341" s="443">
        <v>16</v>
      </c>
      <c r="AF341" s="170">
        <v>1960.6451612903193</v>
      </c>
      <c r="AG341" s="440">
        <f t="shared" si="376"/>
        <v>122.54032258064495</v>
      </c>
      <c r="AH341" s="443">
        <f t="shared" si="377"/>
        <v>7</v>
      </c>
      <c r="AI341" s="532"/>
      <c r="AJ341" s="443">
        <v>16</v>
      </c>
      <c r="AK341" s="170">
        <v>1949.9999999999975</v>
      </c>
      <c r="AL341" s="440">
        <f t="shared" si="378"/>
        <v>121.87499999999984</v>
      </c>
      <c r="AM341" s="443">
        <f t="shared" si="379"/>
        <v>7</v>
      </c>
      <c r="AN341" s="532"/>
      <c r="AO341" s="443">
        <v>16</v>
      </c>
      <c r="AP341" s="170">
        <v>1927.317073170731</v>
      </c>
      <c r="AQ341" s="440">
        <f t="shared" si="366"/>
        <v>120.45731707317069</v>
      </c>
      <c r="AR341" s="443">
        <f t="shared" si="380"/>
        <v>8</v>
      </c>
      <c r="AS341" s="532"/>
      <c r="AT341" s="443">
        <v>16</v>
      </c>
      <c r="AU341" s="170">
        <v>1912.3076923076912</v>
      </c>
      <c r="AV341" s="440">
        <f t="shared" si="381"/>
        <v>119.5192307692307</v>
      </c>
      <c r="AW341" s="443">
        <f t="shared" si="382"/>
        <v>9</v>
      </c>
      <c r="AX341" s="532"/>
    </row>
    <row r="342" spans="2:50" x14ac:dyDescent="0.2">
      <c r="B342" s="541"/>
      <c r="C342" s="443">
        <f t="shared" si="367"/>
        <v>12</v>
      </c>
      <c r="D342" s="443" t="s">
        <v>421</v>
      </c>
      <c r="E342" s="443">
        <v>15</v>
      </c>
      <c r="F342" s="443">
        <v>2000</v>
      </c>
      <c r="G342" s="440">
        <f t="shared" si="368"/>
        <v>133.33333333333334</v>
      </c>
      <c r="H342" s="532"/>
      <c r="I342" s="172">
        <f t="shared" si="363"/>
        <v>15</v>
      </c>
      <c r="J342" s="172">
        <f t="shared" si="364"/>
        <v>1916.8791090383907</v>
      </c>
      <c r="K342" s="444">
        <f t="shared" si="383"/>
        <v>127.79194060255936</v>
      </c>
      <c r="L342" s="543"/>
      <c r="M342" s="172">
        <f t="shared" si="369"/>
        <v>5</v>
      </c>
      <c r="N342" s="533"/>
      <c r="O342" s="533"/>
      <c r="P342" s="443">
        <v>15</v>
      </c>
      <c r="Q342" s="170">
        <v>1934.2592592592584</v>
      </c>
      <c r="R342" s="440">
        <f t="shared" si="370"/>
        <v>128.95061728395055</v>
      </c>
      <c r="S342" s="443">
        <f t="shared" si="371"/>
        <v>3</v>
      </c>
      <c r="T342" s="532"/>
      <c r="U342" s="443">
        <v>15</v>
      </c>
      <c r="V342" s="170">
        <v>1935.8219178082181</v>
      </c>
      <c r="W342" s="440">
        <f t="shared" si="372"/>
        <v>129.05479452054789</v>
      </c>
      <c r="X342" s="443">
        <f t="shared" si="373"/>
        <v>3</v>
      </c>
      <c r="Y342" s="532"/>
      <c r="Z342" s="443">
        <v>15</v>
      </c>
      <c r="AA342" s="170">
        <v>1910.0000000000005</v>
      </c>
      <c r="AB342" s="440">
        <f t="shared" si="374"/>
        <v>127.33333333333336</v>
      </c>
      <c r="AC342" s="443">
        <f t="shared" si="375"/>
        <v>5</v>
      </c>
      <c r="AD342" s="532"/>
      <c r="AE342" s="443">
        <v>15</v>
      </c>
      <c r="AF342" s="170">
        <v>1908.8372093023254</v>
      </c>
      <c r="AG342" s="440">
        <f t="shared" si="376"/>
        <v>127.25581395348836</v>
      </c>
      <c r="AH342" s="443">
        <f t="shared" si="377"/>
        <v>6</v>
      </c>
      <c r="AI342" s="532"/>
      <c r="AJ342" s="443">
        <v>15</v>
      </c>
      <c r="AK342" s="170">
        <v>1905.7142857142869</v>
      </c>
      <c r="AL342" s="440">
        <f t="shared" si="378"/>
        <v>127.04761904761912</v>
      </c>
      <c r="AM342" s="443">
        <f t="shared" si="379"/>
        <v>6</v>
      </c>
      <c r="AN342" s="532"/>
      <c r="AO342" s="443">
        <v>15</v>
      </c>
      <c r="AP342" s="170">
        <v>1910.810810810812</v>
      </c>
      <c r="AQ342" s="440">
        <f t="shared" si="366"/>
        <v>127.38738738738746</v>
      </c>
      <c r="AR342" s="443">
        <f t="shared" si="380"/>
        <v>5</v>
      </c>
      <c r="AS342" s="532"/>
      <c r="AT342" s="443">
        <v>15</v>
      </c>
      <c r="AU342" s="170">
        <v>1912.7102803738328</v>
      </c>
      <c r="AV342" s="440">
        <f t="shared" si="381"/>
        <v>127.51401869158886</v>
      </c>
      <c r="AW342" s="443">
        <f t="shared" si="382"/>
        <v>4</v>
      </c>
      <c r="AX342" s="532"/>
    </row>
    <row r="343" spans="2:50" x14ac:dyDescent="0.2">
      <c r="B343" s="541"/>
      <c r="C343" s="443">
        <f t="shared" si="367"/>
        <v>13</v>
      </c>
      <c r="D343" s="443" t="s">
        <v>413</v>
      </c>
      <c r="E343" s="443">
        <v>15</v>
      </c>
      <c r="F343" s="443">
        <v>2000</v>
      </c>
      <c r="G343" s="468">
        <f t="shared" si="368"/>
        <v>133.33333333333334</v>
      </c>
      <c r="H343" s="532"/>
      <c r="I343" s="172">
        <f t="shared" si="363"/>
        <v>15</v>
      </c>
      <c r="J343" s="172">
        <f t="shared" si="364"/>
        <v>1912.3486135425082</v>
      </c>
      <c r="K343" s="444">
        <f t="shared" si="383"/>
        <v>127.48990756950059</v>
      </c>
      <c r="L343" s="543"/>
      <c r="M343" s="172">
        <f t="shared" si="369"/>
        <v>6</v>
      </c>
      <c r="N343" s="533"/>
      <c r="O343" s="533"/>
      <c r="P343" s="443">
        <v>15</v>
      </c>
      <c r="Q343" s="170">
        <v>1920.7692307692298</v>
      </c>
      <c r="R343" s="440">
        <f t="shared" si="370"/>
        <v>128.05128205128199</v>
      </c>
      <c r="S343" s="443">
        <f t="shared" si="371"/>
        <v>6</v>
      </c>
      <c r="T343" s="532"/>
      <c r="U343" s="443">
        <v>15</v>
      </c>
      <c r="V343" s="170">
        <v>1902.3076923076912</v>
      </c>
      <c r="W343" s="440">
        <f t="shared" si="372"/>
        <v>126.82051282051275</v>
      </c>
      <c r="X343" s="443">
        <f t="shared" si="373"/>
        <v>6</v>
      </c>
      <c r="Y343" s="532"/>
      <c r="Z343" s="443">
        <v>15</v>
      </c>
      <c r="AA343" s="170">
        <v>1919.0163934426248</v>
      </c>
      <c r="AB343" s="440">
        <f t="shared" si="374"/>
        <v>127.93442622950832</v>
      </c>
      <c r="AC343" s="443">
        <f t="shared" si="375"/>
        <v>4</v>
      </c>
      <c r="AD343" s="532"/>
      <c r="AE343" s="443">
        <v>15</v>
      </c>
      <c r="AF343" s="170">
        <v>1912.7586206896565</v>
      </c>
      <c r="AG343" s="440">
        <f t="shared" si="376"/>
        <v>127.51724137931043</v>
      </c>
      <c r="AH343" s="443">
        <f t="shared" si="377"/>
        <v>5</v>
      </c>
      <c r="AI343" s="532"/>
      <c r="AJ343" s="443">
        <v>15</v>
      </c>
      <c r="AK343" s="170">
        <v>1924.6153846153866</v>
      </c>
      <c r="AL343" s="440">
        <f t="shared" si="378"/>
        <v>128.30769230769243</v>
      </c>
      <c r="AM343" s="443">
        <f t="shared" si="379"/>
        <v>3</v>
      </c>
      <c r="AN343" s="532"/>
      <c r="AO343" s="443">
        <v>15</v>
      </c>
      <c r="AP343" s="170">
        <v>1902.9729729729715</v>
      </c>
      <c r="AQ343" s="440">
        <f t="shared" si="366"/>
        <v>126.86486486486477</v>
      </c>
      <c r="AR343" s="443">
        <f t="shared" si="380"/>
        <v>6</v>
      </c>
      <c r="AS343" s="532"/>
      <c r="AT343" s="443">
        <v>15</v>
      </c>
      <c r="AU343" s="170">
        <v>1903.9999999999986</v>
      </c>
      <c r="AV343" s="440">
        <f t="shared" si="381"/>
        <v>126.93333333333324</v>
      </c>
      <c r="AW343" s="443">
        <f t="shared" si="382"/>
        <v>6</v>
      </c>
      <c r="AX343" s="532"/>
    </row>
    <row r="344" spans="2:50" x14ac:dyDescent="0.2">
      <c r="B344" s="541"/>
      <c r="C344" s="443">
        <f t="shared" si="367"/>
        <v>14</v>
      </c>
      <c r="D344" s="443" t="s">
        <v>841</v>
      </c>
      <c r="E344" s="443">
        <v>19</v>
      </c>
      <c r="F344" s="443">
        <v>2000</v>
      </c>
      <c r="G344" s="468">
        <f t="shared" si="368"/>
        <v>105.26315789473684</v>
      </c>
      <c r="H344" s="532"/>
      <c r="I344" s="172">
        <f t="shared" si="363"/>
        <v>19</v>
      </c>
      <c r="J344" s="172">
        <f t="shared" si="364"/>
        <v>1920.1558604519773</v>
      </c>
      <c r="K344" s="444">
        <f t="shared" si="383"/>
        <v>101.06083476063039</v>
      </c>
      <c r="L344" s="543"/>
      <c r="M344" s="172">
        <f t="shared" si="369"/>
        <v>12</v>
      </c>
      <c r="N344" s="533"/>
      <c r="O344" s="533"/>
      <c r="P344" s="443">
        <v>19</v>
      </c>
      <c r="Q344" s="170">
        <v>1917.9661016949144</v>
      </c>
      <c r="R344" s="440">
        <f t="shared" si="370"/>
        <v>100.94558429973233</v>
      </c>
      <c r="S344" s="443">
        <f t="shared" si="371"/>
        <v>12</v>
      </c>
      <c r="T344" s="532"/>
      <c r="U344" s="443">
        <v>19</v>
      </c>
      <c r="V344" s="170">
        <v>1916.1290322580637</v>
      </c>
      <c r="W344" s="440">
        <f t="shared" si="372"/>
        <v>100.84889643463494</v>
      </c>
      <c r="X344" s="443">
        <f t="shared" si="373"/>
        <v>13</v>
      </c>
      <c r="Y344" s="532"/>
      <c r="Z344" s="443">
        <v>19</v>
      </c>
      <c r="AA344" s="170">
        <v>1917.9999999999991</v>
      </c>
      <c r="AB344" s="440">
        <f t="shared" si="374"/>
        <v>100.94736842105259</v>
      </c>
      <c r="AC344" s="443">
        <f t="shared" si="375"/>
        <v>12</v>
      </c>
      <c r="AD344" s="532"/>
      <c r="AE344" s="443">
        <v>19</v>
      </c>
      <c r="AF344" s="170">
        <v>1920.0000000000005</v>
      </c>
      <c r="AG344" s="440">
        <f t="shared" si="376"/>
        <v>101.0526315789474</v>
      </c>
      <c r="AH344" s="443">
        <f t="shared" si="377"/>
        <v>13</v>
      </c>
      <c r="AI344" s="532"/>
      <c r="AJ344" s="443">
        <v>19</v>
      </c>
      <c r="AK344" s="170">
        <v>1937.8947368421041</v>
      </c>
      <c r="AL344" s="440">
        <f t="shared" si="378"/>
        <v>101.99445983379495</v>
      </c>
      <c r="AM344" s="443">
        <f t="shared" si="379"/>
        <v>12</v>
      </c>
      <c r="AN344" s="532"/>
      <c r="AO344" s="443">
        <v>19</v>
      </c>
      <c r="AP344" s="170">
        <v>1917.4647887323949</v>
      </c>
      <c r="AQ344" s="440">
        <f t="shared" si="366"/>
        <v>100.91919940696816</v>
      </c>
      <c r="AR344" s="443">
        <f t="shared" si="380"/>
        <v>13</v>
      </c>
      <c r="AS344" s="532"/>
      <c r="AT344" s="443">
        <v>19</v>
      </c>
      <c r="AU344" s="170">
        <v>1913.6363636363637</v>
      </c>
      <c r="AV344" s="440">
        <f t="shared" si="381"/>
        <v>100.7177033492823</v>
      </c>
      <c r="AW344" s="443">
        <f t="shared" si="382"/>
        <v>13</v>
      </c>
      <c r="AX344" s="532"/>
    </row>
    <row r="345" spans="2:50" x14ac:dyDescent="0.2">
      <c r="B345" s="541"/>
      <c r="C345" s="443">
        <f t="shared" si="367"/>
        <v>15</v>
      </c>
      <c r="D345" s="443" t="s">
        <v>847</v>
      </c>
      <c r="E345" s="443">
        <v>16</v>
      </c>
      <c r="F345" s="443">
        <v>1500</v>
      </c>
      <c r="G345" s="468">
        <f t="shared" si="368"/>
        <v>93.75</v>
      </c>
      <c r="H345" s="532"/>
      <c r="I345" s="172">
        <f t="shared" si="363"/>
        <v>16</v>
      </c>
      <c r="J345" s="172">
        <f t="shared" si="364"/>
        <v>1432.953334232757</v>
      </c>
      <c r="K345" s="444">
        <f t="shared" si="383"/>
        <v>89.559583389547313</v>
      </c>
      <c r="L345" s="544"/>
      <c r="M345" s="172">
        <f t="shared" si="369"/>
        <v>15</v>
      </c>
      <c r="N345" s="533"/>
      <c r="O345" s="533"/>
      <c r="P345" s="443">
        <v>16</v>
      </c>
      <c r="Q345" s="170">
        <v>1436.6365873666937</v>
      </c>
      <c r="R345" s="440">
        <f t="shared" si="370"/>
        <v>89.789786710418355</v>
      </c>
      <c r="S345" s="443">
        <f t="shared" si="371"/>
        <v>15</v>
      </c>
      <c r="T345" s="532"/>
      <c r="U345" s="443">
        <v>16</v>
      </c>
      <c r="V345" s="170">
        <v>1434.7722567287783</v>
      </c>
      <c r="W345" s="440">
        <f t="shared" si="372"/>
        <v>89.673266045548644</v>
      </c>
      <c r="X345" s="443">
        <f t="shared" si="373"/>
        <v>15</v>
      </c>
      <c r="Y345" s="532"/>
      <c r="Z345" s="443">
        <v>16</v>
      </c>
      <c r="AA345" s="170">
        <v>1432.9468599033821</v>
      </c>
      <c r="AB345" s="440">
        <f t="shared" si="374"/>
        <v>89.559178743961382</v>
      </c>
      <c r="AC345" s="443">
        <f t="shared" si="375"/>
        <v>14</v>
      </c>
      <c r="AD345" s="532"/>
      <c r="AE345" s="443">
        <v>16</v>
      </c>
      <c r="AF345" s="170">
        <v>1430.1923076923085</v>
      </c>
      <c r="AG345" s="440">
        <f t="shared" si="376"/>
        <v>89.387019230769283</v>
      </c>
      <c r="AH345" s="443">
        <f t="shared" si="377"/>
        <v>15</v>
      </c>
      <c r="AI345" s="532"/>
      <c r="AJ345" s="443">
        <v>16</v>
      </c>
      <c r="AK345" s="170">
        <v>1431.5376458112405</v>
      </c>
      <c r="AL345" s="440">
        <f t="shared" si="378"/>
        <v>89.471102863202532</v>
      </c>
      <c r="AM345" s="443">
        <f t="shared" si="379"/>
        <v>15</v>
      </c>
      <c r="AN345" s="532"/>
      <c r="AO345" s="443">
        <v>16</v>
      </c>
      <c r="AP345" s="170">
        <v>1431.9627329192549</v>
      </c>
      <c r="AQ345" s="440">
        <f t="shared" si="366"/>
        <v>89.497670807453432</v>
      </c>
      <c r="AR345" s="443">
        <f t="shared" si="380"/>
        <v>15</v>
      </c>
      <c r="AS345" s="532"/>
      <c r="AT345" s="443">
        <v>16</v>
      </c>
      <c r="AU345" s="170">
        <v>1432.6249492076395</v>
      </c>
      <c r="AV345" s="440">
        <f t="shared" si="381"/>
        <v>89.539059325477467</v>
      </c>
      <c r="AW345" s="443">
        <f t="shared" si="382"/>
        <v>15</v>
      </c>
      <c r="AX345" s="532"/>
    </row>
    <row r="346" spans="2:50" ht="15.75" x14ac:dyDescent="0.2">
      <c r="B346" s="545" t="s">
        <v>169</v>
      </c>
      <c r="C346" s="546"/>
      <c r="D346" s="546"/>
      <c r="E346" s="546"/>
      <c r="F346" s="546"/>
      <c r="G346" s="546"/>
      <c r="H346" s="547"/>
      <c r="I346" s="207"/>
      <c r="J346" s="207"/>
      <c r="K346" s="207"/>
      <c r="L346" s="207"/>
      <c r="M346" s="207"/>
      <c r="N346" s="533" t="s">
        <v>161</v>
      </c>
      <c r="O346" s="549" t="s">
        <v>106</v>
      </c>
      <c r="P346" s="551">
        <f>AT326+1</f>
        <v>45986</v>
      </c>
      <c r="Q346" s="541"/>
      <c r="R346" s="541"/>
      <c r="S346" s="541"/>
      <c r="T346" s="541"/>
      <c r="U346" s="551">
        <f>P346+1</f>
        <v>45987</v>
      </c>
      <c r="V346" s="541"/>
      <c r="W346" s="541"/>
      <c r="X346" s="541"/>
      <c r="Y346" s="541"/>
      <c r="Z346" s="551">
        <f>U346+1</f>
        <v>45988</v>
      </c>
      <c r="AA346" s="541"/>
      <c r="AB346" s="541"/>
      <c r="AC346" s="541"/>
      <c r="AD346" s="541"/>
      <c r="AE346" s="551">
        <f>Z346+1</f>
        <v>45989</v>
      </c>
      <c r="AF346" s="541"/>
      <c r="AG346" s="541"/>
      <c r="AH346" s="541"/>
      <c r="AI346" s="541"/>
      <c r="AJ346" s="551">
        <f>AE346+1</f>
        <v>45990</v>
      </c>
      <c r="AK346" s="541"/>
      <c r="AL346" s="541"/>
      <c r="AM346" s="541"/>
      <c r="AN346" s="541"/>
      <c r="AO346" s="551">
        <f>AJ346+1</f>
        <v>45991</v>
      </c>
      <c r="AP346" s="541"/>
      <c r="AQ346" s="541"/>
      <c r="AR346" s="541"/>
      <c r="AS346" s="541"/>
      <c r="AT346" s="551">
        <f>AO346+1</f>
        <v>45992</v>
      </c>
      <c r="AU346" s="541"/>
      <c r="AV346" s="541"/>
      <c r="AW346" s="541"/>
      <c r="AX346" s="541"/>
    </row>
    <row r="347" spans="2:50" ht="15.75" x14ac:dyDescent="0.2">
      <c r="B347" s="548"/>
      <c r="C347" s="548"/>
      <c r="D347" s="548"/>
      <c r="E347" s="548"/>
      <c r="F347" s="548"/>
      <c r="G347" s="548"/>
      <c r="H347" s="548"/>
      <c r="I347" s="207"/>
      <c r="J347" s="207"/>
      <c r="K347" s="207"/>
      <c r="L347" s="207"/>
      <c r="M347" s="207"/>
      <c r="N347" s="533"/>
      <c r="O347" s="550"/>
      <c r="P347" s="551" t="s">
        <v>120</v>
      </c>
      <c r="Q347" s="541"/>
      <c r="R347" s="541"/>
      <c r="S347" s="541"/>
      <c r="T347" s="541"/>
      <c r="U347" s="551" t="s">
        <v>114</v>
      </c>
      <c r="V347" s="541"/>
      <c r="W347" s="541"/>
      <c r="X347" s="541"/>
      <c r="Y347" s="541"/>
      <c r="Z347" s="551" t="s">
        <v>115</v>
      </c>
      <c r="AA347" s="541"/>
      <c r="AB347" s="541"/>
      <c r="AC347" s="541"/>
      <c r="AD347" s="541"/>
      <c r="AE347" s="551" t="s">
        <v>116</v>
      </c>
      <c r="AF347" s="541"/>
      <c r="AG347" s="541"/>
      <c r="AH347" s="541"/>
      <c r="AI347" s="541"/>
      <c r="AJ347" s="551" t="s">
        <v>117</v>
      </c>
      <c r="AK347" s="541"/>
      <c r="AL347" s="541"/>
      <c r="AM347" s="541"/>
      <c r="AN347" s="541"/>
      <c r="AO347" s="551" t="s">
        <v>118</v>
      </c>
      <c r="AP347" s="541"/>
      <c r="AQ347" s="541"/>
      <c r="AR347" s="541"/>
      <c r="AS347" s="541"/>
      <c r="AT347" s="551" t="s">
        <v>119</v>
      </c>
      <c r="AU347" s="541"/>
      <c r="AV347" s="541"/>
      <c r="AW347" s="541"/>
      <c r="AX347" s="541"/>
    </row>
    <row r="348" spans="2:50" x14ac:dyDescent="0.2">
      <c r="B348" s="533" t="s">
        <v>157</v>
      </c>
      <c r="C348" s="533" t="s">
        <v>149</v>
      </c>
      <c r="D348" s="533"/>
      <c r="E348" s="533" t="s">
        <v>151</v>
      </c>
      <c r="F348" s="533"/>
      <c r="G348" s="533"/>
      <c r="H348" s="537" t="s">
        <v>158</v>
      </c>
      <c r="I348" s="540" t="s">
        <v>227</v>
      </c>
      <c r="J348" s="540"/>
      <c r="K348" s="540"/>
      <c r="L348" s="540" t="s">
        <v>158</v>
      </c>
      <c r="M348" s="540" t="s">
        <v>170</v>
      </c>
      <c r="N348" s="533"/>
      <c r="O348" s="533" t="s">
        <v>160</v>
      </c>
      <c r="P348" s="534" t="s">
        <v>154</v>
      </c>
      <c r="Q348" s="535"/>
      <c r="R348" s="535"/>
      <c r="S348" s="536"/>
      <c r="T348" s="533" t="s">
        <v>158</v>
      </c>
      <c r="U348" s="534" t="s">
        <v>154</v>
      </c>
      <c r="V348" s="535"/>
      <c r="W348" s="535"/>
      <c r="X348" s="536"/>
      <c r="Y348" s="533" t="s">
        <v>158</v>
      </c>
      <c r="Z348" s="534" t="s">
        <v>154</v>
      </c>
      <c r="AA348" s="535"/>
      <c r="AB348" s="535"/>
      <c r="AC348" s="536"/>
      <c r="AD348" s="533" t="s">
        <v>158</v>
      </c>
      <c r="AE348" s="534" t="s">
        <v>154</v>
      </c>
      <c r="AF348" s="535"/>
      <c r="AG348" s="535"/>
      <c r="AH348" s="536"/>
      <c r="AI348" s="533" t="s">
        <v>158</v>
      </c>
      <c r="AJ348" s="534" t="s">
        <v>154</v>
      </c>
      <c r="AK348" s="535"/>
      <c r="AL348" s="535"/>
      <c r="AM348" s="536"/>
      <c r="AN348" s="533" t="s">
        <v>158</v>
      </c>
      <c r="AO348" s="534" t="s">
        <v>154</v>
      </c>
      <c r="AP348" s="535"/>
      <c r="AQ348" s="535"/>
      <c r="AR348" s="536"/>
      <c r="AS348" s="533" t="s">
        <v>158</v>
      </c>
      <c r="AT348" s="534" t="s">
        <v>154</v>
      </c>
      <c r="AU348" s="535"/>
      <c r="AV348" s="535"/>
      <c r="AW348" s="536"/>
      <c r="AX348" s="533" t="s">
        <v>158</v>
      </c>
    </row>
    <row r="349" spans="2:50" x14ac:dyDescent="0.2">
      <c r="B349" s="533"/>
      <c r="C349" s="533"/>
      <c r="D349" s="533"/>
      <c r="E349" s="533" t="s">
        <v>150</v>
      </c>
      <c r="F349" s="533"/>
      <c r="G349" s="533"/>
      <c r="H349" s="538"/>
      <c r="I349" s="540" t="s">
        <v>150</v>
      </c>
      <c r="J349" s="540"/>
      <c r="K349" s="540"/>
      <c r="L349" s="540"/>
      <c r="M349" s="540"/>
      <c r="N349" s="533"/>
      <c r="O349" s="533"/>
      <c r="P349" s="534" t="s">
        <v>155</v>
      </c>
      <c r="Q349" s="535"/>
      <c r="R349" s="535"/>
      <c r="S349" s="536"/>
      <c r="T349" s="533"/>
      <c r="U349" s="534" t="s">
        <v>155</v>
      </c>
      <c r="V349" s="535"/>
      <c r="W349" s="535"/>
      <c r="X349" s="536"/>
      <c r="Y349" s="533"/>
      <c r="Z349" s="534" t="s">
        <v>155</v>
      </c>
      <c r="AA349" s="535"/>
      <c r="AB349" s="535"/>
      <c r="AC349" s="536"/>
      <c r="AD349" s="533"/>
      <c r="AE349" s="534" t="s">
        <v>155</v>
      </c>
      <c r="AF349" s="535"/>
      <c r="AG349" s="535"/>
      <c r="AH349" s="536"/>
      <c r="AI349" s="533"/>
      <c r="AJ349" s="534" t="s">
        <v>155</v>
      </c>
      <c r="AK349" s="535"/>
      <c r="AL349" s="535"/>
      <c r="AM349" s="536"/>
      <c r="AN349" s="533"/>
      <c r="AO349" s="534" t="s">
        <v>155</v>
      </c>
      <c r="AP349" s="535"/>
      <c r="AQ349" s="535"/>
      <c r="AR349" s="536"/>
      <c r="AS349" s="533"/>
      <c r="AT349" s="534" t="s">
        <v>155</v>
      </c>
      <c r="AU349" s="535"/>
      <c r="AV349" s="535"/>
      <c r="AW349" s="536"/>
      <c r="AX349" s="533"/>
    </row>
    <row r="350" spans="2:50" x14ac:dyDescent="0.2">
      <c r="B350" s="533"/>
      <c r="C350" s="533"/>
      <c r="D350" s="533"/>
      <c r="E350" s="441" t="s">
        <v>152</v>
      </c>
      <c r="F350" s="441" t="s">
        <v>153</v>
      </c>
      <c r="G350" s="441" t="s">
        <v>156</v>
      </c>
      <c r="H350" s="539"/>
      <c r="I350" s="442" t="s">
        <v>152</v>
      </c>
      <c r="J350" s="442" t="s">
        <v>153</v>
      </c>
      <c r="K350" s="442" t="s">
        <v>156</v>
      </c>
      <c r="L350" s="540"/>
      <c r="M350" s="540"/>
      <c r="N350" s="533"/>
      <c r="O350" s="533"/>
      <c r="P350" s="441" t="s">
        <v>152</v>
      </c>
      <c r="Q350" s="441" t="s">
        <v>153</v>
      </c>
      <c r="R350" s="441" t="s">
        <v>156</v>
      </c>
      <c r="S350" s="441" t="s">
        <v>170</v>
      </c>
      <c r="T350" s="533"/>
      <c r="U350" s="441" t="s">
        <v>152</v>
      </c>
      <c r="V350" s="441" t="s">
        <v>153</v>
      </c>
      <c r="W350" s="441" t="s">
        <v>156</v>
      </c>
      <c r="X350" s="441" t="s">
        <v>170</v>
      </c>
      <c r="Y350" s="533"/>
      <c r="Z350" s="441" t="s">
        <v>152</v>
      </c>
      <c r="AA350" s="441" t="s">
        <v>153</v>
      </c>
      <c r="AB350" s="441" t="s">
        <v>156</v>
      </c>
      <c r="AC350" s="441" t="s">
        <v>170</v>
      </c>
      <c r="AD350" s="533"/>
      <c r="AE350" s="441" t="s">
        <v>152</v>
      </c>
      <c r="AF350" s="441" t="s">
        <v>153</v>
      </c>
      <c r="AG350" s="441" t="s">
        <v>156</v>
      </c>
      <c r="AH350" s="441" t="s">
        <v>170</v>
      </c>
      <c r="AI350" s="533"/>
      <c r="AJ350" s="441" t="s">
        <v>152</v>
      </c>
      <c r="AK350" s="441" t="s">
        <v>153</v>
      </c>
      <c r="AL350" s="441" t="s">
        <v>156</v>
      </c>
      <c r="AM350" s="441" t="s">
        <v>170</v>
      </c>
      <c r="AN350" s="533"/>
      <c r="AO350" s="441" t="s">
        <v>152</v>
      </c>
      <c r="AP350" s="441" t="s">
        <v>153</v>
      </c>
      <c r="AQ350" s="441" t="s">
        <v>156</v>
      </c>
      <c r="AR350" s="441" t="s">
        <v>170</v>
      </c>
      <c r="AS350" s="533"/>
      <c r="AT350" s="441" t="s">
        <v>152</v>
      </c>
      <c r="AU350" s="441" t="s">
        <v>153</v>
      </c>
      <c r="AV350" s="441" t="s">
        <v>156</v>
      </c>
      <c r="AW350" s="441" t="s">
        <v>170</v>
      </c>
      <c r="AX350" s="533"/>
    </row>
    <row r="351" spans="2:50" x14ac:dyDescent="0.2">
      <c r="B351" s="541" t="s">
        <v>137</v>
      </c>
      <c r="C351" s="443">
        <f>C331</f>
        <v>1</v>
      </c>
      <c r="D351" s="443"/>
      <c r="E351" s="443"/>
      <c r="F351" s="443"/>
      <c r="G351" s="440" t="e">
        <f>F351/E351</f>
        <v>#DIV/0!</v>
      </c>
      <c r="H351" s="532" t="e">
        <f>AVERAGE(G351:G365)</f>
        <v>#DIV/0!</v>
      </c>
      <c r="I351" s="172" t="str">
        <f t="shared" ref="I351:I353" si="384">IFERROR(AVERAGE(P351,U351,Z351,AE351,AJ351,AO351,AT351),"")</f>
        <v/>
      </c>
      <c r="J351" s="172" t="str">
        <f t="shared" ref="J351:J353" si="385">IFERROR(AVERAGE(Q351,V351,AA351,AF351,AK351,AP351,AU351),"")</f>
        <v/>
      </c>
      <c r="K351" s="444" t="str">
        <f t="shared" ref="K351:K353" si="386">IFERROR(AVERAGE(R351,W351,AB351,AG351,AL351,AQ351,AV351),"")</f>
        <v/>
      </c>
      <c r="L351" s="542" t="str">
        <f>IFERROR(AVERAGE(K351:K365),"-")</f>
        <v>-</v>
      </c>
      <c r="M351" s="172" t="str">
        <f>IFERROR(RANK(K351, K$351:K$365),"")</f>
        <v/>
      </c>
      <c r="N351" s="533"/>
      <c r="O351" s="533"/>
      <c r="P351" s="443"/>
      <c r="Q351" s="170"/>
      <c r="R351" s="440" t="str">
        <f>IFERROR(Q351/P351,"")</f>
        <v/>
      </c>
      <c r="S351" s="443" t="str">
        <f>IFERROR(RANK(R351, R$351:R$365),"")</f>
        <v/>
      </c>
      <c r="T351" s="532" t="e">
        <f>AVERAGE(R351:R365)</f>
        <v>#DIV/0!</v>
      </c>
      <c r="U351" s="443"/>
      <c r="V351" s="170"/>
      <c r="W351" s="440" t="str">
        <f>IFERROR(V351/U351,"")</f>
        <v/>
      </c>
      <c r="X351" s="443" t="str">
        <f>IFERROR(RANK(W351, W$351:W$365),"")</f>
        <v/>
      </c>
      <c r="Y351" s="532" t="e">
        <f>AVERAGE(W351:W365)</f>
        <v>#DIV/0!</v>
      </c>
      <c r="Z351" s="443"/>
      <c r="AA351" s="170"/>
      <c r="AB351" s="440" t="str">
        <f>IFERROR(AA351/Z351,"")</f>
        <v/>
      </c>
      <c r="AC351" s="443" t="str">
        <f>IFERROR(RANK(AB351, AB$351:AB$365),"")</f>
        <v/>
      </c>
      <c r="AD351" s="532" t="e">
        <f>AVERAGE(AB351:AB365)</f>
        <v>#DIV/0!</v>
      </c>
      <c r="AE351" s="443"/>
      <c r="AF351" s="170"/>
      <c r="AG351" s="440" t="str">
        <f>IFERROR(AF351/AE351,"")</f>
        <v/>
      </c>
      <c r="AH351" s="443" t="str">
        <f>IFERROR(RANK(AG351, AG$351:AG$365),"")</f>
        <v/>
      </c>
      <c r="AI351" s="532" t="e">
        <f>AVERAGE(AG351:AG365)</f>
        <v>#DIV/0!</v>
      </c>
      <c r="AJ351" s="443"/>
      <c r="AK351" s="170"/>
      <c r="AL351" s="440" t="str">
        <f>IFERROR(AK351/AJ351,"")</f>
        <v/>
      </c>
      <c r="AM351" s="443" t="str">
        <f>IFERROR(RANK(AL351, AL$351:AL$365),"")</f>
        <v/>
      </c>
      <c r="AN351" s="532" t="e">
        <f>AVERAGE(AL351:AL365)</f>
        <v>#DIV/0!</v>
      </c>
      <c r="AO351" s="443"/>
      <c r="AP351" s="170"/>
      <c r="AQ351" s="440" t="str">
        <f>IFERROR(AP351/AO351,"")</f>
        <v/>
      </c>
      <c r="AR351" s="443" t="str">
        <f>IFERROR(RANK(AQ351, AQ$351:AQ$365),"")</f>
        <v/>
      </c>
      <c r="AS351" s="532" t="e">
        <f>AVERAGE(AQ351:AQ365)</f>
        <v>#DIV/0!</v>
      </c>
      <c r="AT351" s="443"/>
      <c r="AU351" s="170"/>
      <c r="AV351" s="440" t="str">
        <f>IFERROR(AU351/AT351,"")</f>
        <v/>
      </c>
      <c r="AW351" s="443" t="str">
        <f>IFERROR(RANK(AV351, AV$351:AV$365),"")</f>
        <v/>
      </c>
      <c r="AX351" s="532" t="e">
        <f>AVERAGE(AV351:AV365)</f>
        <v>#DIV/0!</v>
      </c>
    </row>
    <row r="352" spans="2:50" x14ac:dyDescent="0.2">
      <c r="B352" s="541"/>
      <c r="C352" s="443">
        <f t="shared" ref="C352:C365" si="387">C332</f>
        <v>2</v>
      </c>
      <c r="D352" s="443"/>
      <c r="E352" s="443"/>
      <c r="F352" s="443"/>
      <c r="G352" s="440" t="e">
        <f t="shared" ref="G352:G362" si="388">F352/E352</f>
        <v>#DIV/0!</v>
      </c>
      <c r="H352" s="532"/>
      <c r="I352" s="172" t="str">
        <f t="shared" si="384"/>
        <v/>
      </c>
      <c r="J352" s="172" t="str">
        <f t="shared" si="385"/>
        <v/>
      </c>
      <c r="K352" s="444" t="str">
        <f t="shared" si="386"/>
        <v/>
      </c>
      <c r="L352" s="543"/>
      <c r="M352" s="172" t="str">
        <f t="shared" ref="M352:M365" si="389">IFERROR(RANK(K352, K$351:K$365),"")</f>
        <v/>
      </c>
      <c r="N352" s="533"/>
      <c r="O352" s="533"/>
      <c r="P352" s="443"/>
      <c r="Q352" s="170"/>
      <c r="R352" s="440" t="str">
        <f t="shared" ref="R352:R365" si="390">IFERROR(Q352/P352,"")</f>
        <v/>
      </c>
      <c r="S352" s="443" t="str">
        <f t="shared" ref="S352:S365" si="391">IFERROR(RANK(R352, R$351:R$365),"")</f>
        <v/>
      </c>
      <c r="T352" s="532"/>
      <c r="U352" s="443"/>
      <c r="V352" s="170"/>
      <c r="W352" s="440" t="str">
        <f t="shared" ref="W352:W365" si="392">IFERROR(V352/U352,"")</f>
        <v/>
      </c>
      <c r="X352" s="443" t="str">
        <f t="shared" ref="X352:X365" si="393">IFERROR(RANK(W352, W$351:W$365),"")</f>
        <v/>
      </c>
      <c r="Y352" s="532"/>
      <c r="Z352" s="443"/>
      <c r="AA352" s="170"/>
      <c r="AB352" s="440" t="str">
        <f t="shared" ref="AB352:AB365" si="394">IFERROR(AA352/Z352,"")</f>
        <v/>
      </c>
      <c r="AC352" s="443" t="str">
        <f t="shared" ref="AC352:AC365" si="395">IFERROR(RANK(AB352, AB$351:AB$365),"")</f>
        <v/>
      </c>
      <c r="AD352" s="532"/>
      <c r="AE352" s="443"/>
      <c r="AF352" s="170"/>
      <c r="AG352" s="440" t="str">
        <f t="shared" ref="AG352:AG365" si="396">IFERROR(AF352/AE352,"")</f>
        <v/>
      </c>
      <c r="AH352" s="443" t="str">
        <f t="shared" ref="AH352:AH365" si="397">IFERROR(RANK(AG352, AG$351:AG$365),"")</f>
        <v/>
      </c>
      <c r="AI352" s="532"/>
      <c r="AJ352" s="443"/>
      <c r="AK352" s="170"/>
      <c r="AL352" s="440" t="str">
        <f t="shared" ref="AL352:AL365" si="398">IFERROR(AK352/AJ352,"")</f>
        <v/>
      </c>
      <c r="AM352" s="443" t="str">
        <f t="shared" ref="AM352:AM365" si="399">IFERROR(RANK(AL352, AL$351:AL$365),"")</f>
        <v/>
      </c>
      <c r="AN352" s="532"/>
      <c r="AO352" s="443"/>
      <c r="AP352" s="170"/>
      <c r="AQ352" s="440" t="str">
        <f t="shared" ref="AQ352:AQ365" si="400">IFERROR(AP352/AO352,"")</f>
        <v/>
      </c>
      <c r="AR352" s="443" t="str">
        <f t="shared" ref="AR352:AR365" si="401">IFERROR(RANK(AQ352, AQ$351:AQ$365),"")</f>
        <v/>
      </c>
      <c r="AS352" s="532"/>
      <c r="AT352" s="443"/>
      <c r="AU352" s="170"/>
      <c r="AV352" s="440" t="str">
        <f t="shared" ref="AV352:AV365" si="402">IFERROR(AU352/AT352,"")</f>
        <v/>
      </c>
      <c r="AW352" s="443" t="str">
        <f t="shared" ref="AW352:AW365" si="403">IFERROR(RANK(AV352, AV$351:AV$365),"")</f>
        <v/>
      </c>
      <c r="AX352" s="532"/>
    </row>
    <row r="353" spans="2:50" x14ac:dyDescent="0.2">
      <c r="B353" s="541"/>
      <c r="C353" s="443">
        <f t="shared" si="387"/>
        <v>3</v>
      </c>
      <c r="D353" s="443"/>
      <c r="E353" s="443"/>
      <c r="F353" s="443"/>
      <c r="G353" s="440" t="e">
        <f t="shared" si="388"/>
        <v>#DIV/0!</v>
      </c>
      <c r="H353" s="532"/>
      <c r="I353" s="172" t="str">
        <f t="shared" si="384"/>
        <v/>
      </c>
      <c r="J353" s="172" t="str">
        <f t="shared" si="385"/>
        <v/>
      </c>
      <c r="K353" s="444" t="str">
        <f t="shared" si="386"/>
        <v/>
      </c>
      <c r="L353" s="543"/>
      <c r="M353" s="172" t="str">
        <f t="shared" si="389"/>
        <v/>
      </c>
      <c r="N353" s="533"/>
      <c r="O353" s="533"/>
      <c r="P353" s="443"/>
      <c r="Q353" s="170"/>
      <c r="R353" s="440" t="str">
        <f t="shared" si="390"/>
        <v/>
      </c>
      <c r="S353" s="443" t="str">
        <f t="shared" si="391"/>
        <v/>
      </c>
      <c r="T353" s="532"/>
      <c r="U353" s="443"/>
      <c r="V353" s="170"/>
      <c r="W353" s="440" t="str">
        <f t="shared" si="392"/>
        <v/>
      </c>
      <c r="X353" s="443" t="str">
        <f t="shared" si="393"/>
        <v/>
      </c>
      <c r="Y353" s="532"/>
      <c r="Z353" s="443"/>
      <c r="AA353" s="170"/>
      <c r="AB353" s="440" t="str">
        <f t="shared" si="394"/>
        <v/>
      </c>
      <c r="AC353" s="443" t="str">
        <f t="shared" si="395"/>
        <v/>
      </c>
      <c r="AD353" s="532"/>
      <c r="AE353" s="443"/>
      <c r="AF353" s="170"/>
      <c r="AG353" s="440" t="str">
        <f t="shared" si="396"/>
        <v/>
      </c>
      <c r="AH353" s="443" t="str">
        <f t="shared" si="397"/>
        <v/>
      </c>
      <c r="AI353" s="532"/>
      <c r="AJ353" s="443"/>
      <c r="AK353" s="170"/>
      <c r="AL353" s="440" t="str">
        <f t="shared" si="398"/>
        <v/>
      </c>
      <c r="AM353" s="443" t="str">
        <f t="shared" si="399"/>
        <v/>
      </c>
      <c r="AN353" s="532"/>
      <c r="AO353" s="443"/>
      <c r="AP353" s="170"/>
      <c r="AQ353" s="440" t="str">
        <f t="shared" si="400"/>
        <v/>
      </c>
      <c r="AR353" s="443" t="str">
        <f t="shared" si="401"/>
        <v/>
      </c>
      <c r="AS353" s="532"/>
      <c r="AT353" s="443"/>
      <c r="AU353" s="170"/>
      <c r="AV353" s="440" t="str">
        <f t="shared" si="402"/>
        <v/>
      </c>
      <c r="AW353" s="443" t="str">
        <f t="shared" si="403"/>
        <v/>
      </c>
      <c r="AX353" s="532"/>
    </row>
    <row r="354" spans="2:50" x14ac:dyDescent="0.2">
      <c r="B354" s="541"/>
      <c r="C354" s="443">
        <f t="shared" si="387"/>
        <v>4</v>
      </c>
      <c r="D354" s="443"/>
      <c r="E354" s="443"/>
      <c r="F354" s="443"/>
      <c r="G354" s="440" t="e">
        <f t="shared" si="388"/>
        <v>#DIV/0!</v>
      </c>
      <c r="H354" s="532"/>
      <c r="I354" s="172" t="str">
        <f>IFERROR(AVERAGE(P354,U354,Z354,AE354,AJ354,AO354,AT354),"")</f>
        <v/>
      </c>
      <c r="J354" s="172" t="str">
        <f>IFERROR(AVERAGE(Q354,V354,AA354,AF354,AK354,AP354,AU354),"")</f>
        <v/>
      </c>
      <c r="K354" s="444" t="str">
        <f>IFERROR(AVERAGE(R354,W354,AB354,AG354,AL354,AQ354,AV354),"")</f>
        <v/>
      </c>
      <c r="L354" s="543"/>
      <c r="M354" s="172" t="str">
        <f t="shared" si="389"/>
        <v/>
      </c>
      <c r="N354" s="533"/>
      <c r="O354" s="533"/>
      <c r="P354" s="443"/>
      <c r="Q354" s="170"/>
      <c r="R354" s="440" t="str">
        <f t="shared" si="390"/>
        <v/>
      </c>
      <c r="S354" s="443" t="str">
        <f t="shared" si="391"/>
        <v/>
      </c>
      <c r="T354" s="532"/>
      <c r="U354" s="443"/>
      <c r="V354" s="170"/>
      <c r="W354" s="440" t="str">
        <f t="shared" si="392"/>
        <v/>
      </c>
      <c r="X354" s="443" t="str">
        <f t="shared" si="393"/>
        <v/>
      </c>
      <c r="Y354" s="532"/>
      <c r="Z354" s="443"/>
      <c r="AA354" s="170"/>
      <c r="AB354" s="440" t="str">
        <f t="shared" si="394"/>
        <v/>
      </c>
      <c r="AC354" s="443" t="str">
        <f t="shared" si="395"/>
        <v/>
      </c>
      <c r="AD354" s="532"/>
      <c r="AE354" s="443"/>
      <c r="AF354" s="170"/>
      <c r="AG354" s="440" t="str">
        <f t="shared" si="396"/>
        <v/>
      </c>
      <c r="AH354" s="443" t="str">
        <f t="shared" si="397"/>
        <v/>
      </c>
      <c r="AI354" s="532"/>
      <c r="AJ354" s="443"/>
      <c r="AK354" s="170"/>
      <c r="AL354" s="440" t="str">
        <f t="shared" si="398"/>
        <v/>
      </c>
      <c r="AM354" s="443" t="str">
        <f t="shared" si="399"/>
        <v/>
      </c>
      <c r="AN354" s="532"/>
      <c r="AO354" s="443"/>
      <c r="AP354" s="170"/>
      <c r="AQ354" s="440" t="str">
        <f t="shared" si="400"/>
        <v/>
      </c>
      <c r="AR354" s="443" t="str">
        <f t="shared" si="401"/>
        <v/>
      </c>
      <c r="AS354" s="532"/>
      <c r="AT354" s="443"/>
      <c r="AU354" s="170"/>
      <c r="AV354" s="440" t="str">
        <f t="shared" si="402"/>
        <v/>
      </c>
      <c r="AW354" s="443" t="str">
        <f t="shared" si="403"/>
        <v/>
      </c>
      <c r="AX354" s="532"/>
    </row>
    <row r="355" spans="2:50" x14ac:dyDescent="0.2">
      <c r="B355" s="541"/>
      <c r="C355" s="443">
        <f t="shared" si="387"/>
        <v>5</v>
      </c>
      <c r="D355" s="443"/>
      <c r="E355" s="443"/>
      <c r="F355" s="443"/>
      <c r="G355" s="440" t="e">
        <f t="shared" si="388"/>
        <v>#DIV/0!</v>
      </c>
      <c r="H355" s="532"/>
      <c r="I355" s="172" t="str">
        <f t="shared" ref="I355:I365" si="404">IFERROR(AVERAGE(P355,U355,Z355,AE355,AJ355,AO355,AT355),"")</f>
        <v/>
      </c>
      <c r="J355" s="172" t="str">
        <f t="shared" ref="J355:J365" si="405">IFERROR(AVERAGE(Q355,V355,AA355,AF355,AK355,AP355,AU355),"")</f>
        <v/>
      </c>
      <c r="K355" s="444" t="str">
        <f t="shared" ref="K355:K365" si="406">IFERROR(AVERAGE(R355,W355,AB355,AG355,AL355,AQ355,AV355),"")</f>
        <v/>
      </c>
      <c r="L355" s="543"/>
      <c r="M355" s="172" t="str">
        <f t="shared" si="389"/>
        <v/>
      </c>
      <c r="N355" s="533"/>
      <c r="O355" s="533"/>
      <c r="P355" s="443"/>
      <c r="Q355" s="170"/>
      <c r="R355" s="440" t="str">
        <f t="shared" si="390"/>
        <v/>
      </c>
      <c r="S355" s="443" t="str">
        <f t="shared" si="391"/>
        <v/>
      </c>
      <c r="T355" s="532"/>
      <c r="U355" s="443"/>
      <c r="V355" s="170"/>
      <c r="W355" s="440" t="str">
        <f t="shared" si="392"/>
        <v/>
      </c>
      <c r="X355" s="443" t="str">
        <f t="shared" si="393"/>
        <v/>
      </c>
      <c r="Y355" s="532"/>
      <c r="Z355" s="443"/>
      <c r="AA355" s="170"/>
      <c r="AB355" s="440" t="str">
        <f t="shared" si="394"/>
        <v/>
      </c>
      <c r="AC355" s="443" t="str">
        <f t="shared" si="395"/>
        <v/>
      </c>
      <c r="AD355" s="532"/>
      <c r="AE355" s="443"/>
      <c r="AF355" s="170"/>
      <c r="AG355" s="440" t="str">
        <f t="shared" si="396"/>
        <v/>
      </c>
      <c r="AH355" s="443" t="str">
        <f t="shared" si="397"/>
        <v/>
      </c>
      <c r="AI355" s="532"/>
      <c r="AJ355" s="443"/>
      <c r="AK355" s="170"/>
      <c r="AL355" s="440" t="str">
        <f t="shared" si="398"/>
        <v/>
      </c>
      <c r="AM355" s="443" t="str">
        <f t="shared" si="399"/>
        <v/>
      </c>
      <c r="AN355" s="532"/>
      <c r="AO355" s="443"/>
      <c r="AP355" s="170"/>
      <c r="AQ355" s="440" t="str">
        <f t="shared" si="400"/>
        <v/>
      </c>
      <c r="AR355" s="443" t="str">
        <f t="shared" si="401"/>
        <v/>
      </c>
      <c r="AS355" s="532"/>
      <c r="AT355" s="443"/>
      <c r="AU355" s="170"/>
      <c r="AV355" s="440" t="str">
        <f t="shared" si="402"/>
        <v/>
      </c>
      <c r="AW355" s="443" t="str">
        <f t="shared" si="403"/>
        <v/>
      </c>
      <c r="AX355" s="532"/>
    </row>
    <row r="356" spans="2:50" x14ac:dyDescent="0.2">
      <c r="B356" s="541"/>
      <c r="C356" s="443">
        <f t="shared" si="387"/>
        <v>6</v>
      </c>
      <c r="D356" s="443"/>
      <c r="E356" s="443"/>
      <c r="F356" s="443"/>
      <c r="G356" s="440" t="e">
        <f t="shared" si="388"/>
        <v>#DIV/0!</v>
      </c>
      <c r="H356" s="532"/>
      <c r="I356" s="172" t="str">
        <f t="shared" si="404"/>
        <v/>
      </c>
      <c r="J356" s="172" t="str">
        <f t="shared" si="405"/>
        <v/>
      </c>
      <c r="K356" s="444" t="str">
        <f t="shared" si="406"/>
        <v/>
      </c>
      <c r="L356" s="543"/>
      <c r="M356" s="172" t="str">
        <f t="shared" si="389"/>
        <v/>
      </c>
      <c r="N356" s="533"/>
      <c r="O356" s="533"/>
      <c r="P356" s="443"/>
      <c r="Q356" s="170"/>
      <c r="R356" s="440" t="str">
        <f t="shared" si="390"/>
        <v/>
      </c>
      <c r="S356" s="443" t="str">
        <f t="shared" si="391"/>
        <v/>
      </c>
      <c r="T356" s="532"/>
      <c r="U356" s="443"/>
      <c r="V356" s="170"/>
      <c r="W356" s="440" t="str">
        <f t="shared" si="392"/>
        <v/>
      </c>
      <c r="X356" s="443" t="str">
        <f t="shared" si="393"/>
        <v/>
      </c>
      <c r="Y356" s="532"/>
      <c r="Z356" s="443"/>
      <c r="AA356" s="170"/>
      <c r="AB356" s="440" t="str">
        <f t="shared" si="394"/>
        <v/>
      </c>
      <c r="AC356" s="443" t="str">
        <f t="shared" si="395"/>
        <v/>
      </c>
      <c r="AD356" s="532"/>
      <c r="AE356" s="443"/>
      <c r="AF356" s="170"/>
      <c r="AG356" s="440" t="str">
        <f t="shared" si="396"/>
        <v/>
      </c>
      <c r="AH356" s="443" t="str">
        <f t="shared" si="397"/>
        <v/>
      </c>
      <c r="AI356" s="532"/>
      <c r="AJ356" s="443"/>
      <c r="AK356" s="170"/>
      <c r="AL356" s="440" t="str">
        <f t="shared" si="398"/>
        <v/>
      </c>
      <c r="AM356" s="443" t="str">
        <f t="shared" si="399"/>
        <v/>
      </c>
      <c r="AN356" s="532"/>
      <c r="AO356" s="443"/>
      <c r="AP356" s="170"/>
      <c r="AQ356" s="440" t="str">
        <f t="shared" si="400"/>
        <v/>
      </c>
      <c r="AR356" s="443" t="str">
        <f t="shared" si="401"/>
        <v/>
      </c>
      <c r="AS356" s="532"/>
      <c r="AT356" s="443"/>
      <c r="AU356" s="170"/>
      <c r="AV356" s="440" t="str">
        <f t="shared" si="402"/>
        <v/>
      </c>
      <c r="AW356" s="443" t="str">
        <f t="shared" si="403"/>
        <v/>
      </c>
      <c r="AX356" s="532"/>
    </row>
    <row r="357" spans="2:50" x14ac:dyDescent="0.2">
      <c r="B357" s="541"/>
      <c r="C357" s="443">
        <f t="shared" si="387"/>
        <v>7</v>
      </c>
      <c r="D357" s="443"/>
      <c r="E357" s="443"/>
      <c r="F357" s="443"/>
      <c r="G357" s="440" t="e">
        <f t="shared" si="388"/>
        <v>#DIV/0!</v>
      </c>
      <c r="H357" s="532"/>
      <c r="I357" s="172" t="str">
        <f t="shared" si="404"/>
        <v/>
      </c>
      <c r="J357" s="172" t="str">
        <f t="shared" si="405"/>
        <v/>
      </c>
      <c r="K357" s="444" t="str">
        <f t="shared" si="406"/>
        <v/>
      </c>
      <c r="L357" s="543"/>
      <c r="M357" s="172" t="str">
        <f t="shared" si="389"/>
        <v/>
      </c>
      <c r="N357" s="533"/>
      <c r="O357" s="533"/>
      <c r="P357" s="443"/>
      <c r="Q357" s="170"/>
      <c r="R357" s="440" t="str">
        <f t="shared" si="390"/>
        <v/>
      </c>
      <c r="S357" s="443" t="str">
        <f t="shared" si="391"/>
        <v/>
      </c>
      <c r="T357" s="532"/>
      <c r="U357" s="443"/>
      <c r="V357" s="170"/>
      <c r="W357" s="440" t="str">
        <f t="shared" si="392"/>
        <v/>
      </c>
      <c r="X357" s="443" t="str">
        <f t="shared" si="393"/>
        <v/>
      </c>
      <c r="Y357" s="532"/>
      <c r="Z357" s="443"/>
      <c r="AA357" s="170"/>
      <c r="AB357" s="440" t="str">
        <f t="shared" si="394"/>
        <v/>
      </c>
      <c r="AC357" s="443" t="str">
        <f t="shared" si="395"/>
        <v/>
      </c>
      <c r="AD357" s="532"/>
      <c r="AE357" s="443"/>
      <c r="AF357" s="170"/>
      <c r="AG357" s="440" t="str">
        <f t="shared" si="396"/>
        <v/>
      </c>
      <c r="AH357" s="443" t="str">
        <f t="shared" si="397"/>
        <v/>
      </c>
      <c r="AI357" s="532"/>
      <c r="AJ357" s="443"/>
      <c r="AK357" s="170"/>
      <c r="AL357" s="440" t="str">
        <f t="shared" si="398"/>
        <v/>
      </c>
      <c r="AM357" s="443" t="str">
        <f t="shared" si="399"/>
        <v/>
      </c>
      <c r="AN357" s="532"/>
      <c r="AO357" s="443"/>
      <c r="AP357" s="170"/>
      <c r="AQ357" s="440" t="str">
        <f t="shared" si="400"/>
        <v/>
      </c>
      <c r="AR357" s="443" t="str">
        <f t="shared" si="401"/>
        <v/>
      </c>
      <c r="AS357" s="532"/>
      <c r="AT357" s="443"/>
      <c r="AU357" s="170"/>
      <c r="AV357" s="440" t="str">
        <f t="shared" si="402"/>
        <v/>
      </c>
      <c r="AW357" s="443" t="str">
        <f t="shared" si="403"/>
        <v/>
      </c>
      <c r="AX357" s="532"/>
    </row>
    <row r="358" spans="2:50" x14ac:dyDescent="0.2">
      <c r="B358" s="541"/>
      <c r="C358" s="443">
        <f t="shared" si="387"/>
        <v>8</v>
      </c>
      <c r="D358" s="443"/>
      <c r="E358" s="443"/>
      <c r="F358" s="443"/>
      <c r="G358" s="440" t="e">
        <f t="shared" si="388"/>
        <v>#DIV/0!</v>
      </c>
      <c r="H358" s="532"/>
      <c r="I358" s="172" t="str">
        <f t="shared" si="404"/>
        <v/>
      </c>
      <c r="J358" s="172" t="str">
        <f t="shared" si="405"/>
        <v/>
      </c>
      <c r="K358" s="444" t="str">
        <f t="shared" si="406"/>
        <v/>
      </c>
      <c r="L358" s="543"/>
      <c r="M358" s="172" t="str">
        <f t="shared" si="389"/>
        <v/>
      </c>
      <c r="N358" s="533"/>
      <c r="O358" s="533"/>
      <c r="P358" s="443"/>
      <c r="Q358" s="170"/>
      <c r="R358" s="440" t="str">
        <f t="shared" si="390"/>
        <v/>
      </c>
      <c r="S358" s="443" t="str">
        <f t="shared" si="391"/>
        <v/>
      </c>
      <c r="T358" s="532"/>
      <c r="U358" s="443"/>
      <c r="V358" s="170"/>
      <c r="W358" s="440" t="str">
        <f t="shared" si="392"/>
        <v/>
      </c>
      <c r="X358" s="443" t="str">
        <f t="shared" si="393"/>
        <v/>
      </c>
      <c r="Y358" s="532"/>
      <c r="Z358" s="443"/>
      <c r="AA358" s="170"/>
      <c r="AB358" s="440" t="str">
        <f t="shared" si="394"/>
        <v/>
      </c>
      <c r="AC358" s="443" t="str">
        <f t="shared" si="395"/>
        <v/>
      </c>
      <c r="AD358" s="532"/>
      <c r="AE358" s="443"/>
      <c r="AF358" s="170"/>
      <c r="AG358" s="440" t="str">
        <f t="shared" si="396"/>
        <v/>
      </c>
      <c r="AH358" s="443" t="str">
        <f t="shared" si="397"/>
        <v/>
      </c>
      <c r="AI358" s="532"/>
      <c r="AJ358" s="443"/>
      <c r="AK358" s="170"/>
      <c r="AL358" s="440" t="str">
        <f t="shared" si="398"/>
        <v/>
      </c>
      <c r="AM358" s="443" t="str">
        <f t="shared" si="399"/>
        <v/>
      </c>
      <c r="AN358" s="532"/>
      <c r="AO358" s="443"/>
      <c r="AP358" s="170"/>
      <c r="AQ358" s="440" t="str">
        <f t="shared" si="400"/>
        <v/>
      </c>
      <c r="AR358" s="443" t="str">
        <f t="shared" si="401"/>
        <v/>
      </c>
      <c r="AS358" s="532"/>
      <c r="AT358" s="443"/>
      <c r="AU358" s="170"/>
      <c r="AV358" s="440" t="str">
        <f t="shared" si="402"/>
        <v/>
      </c>
      <c r="AW358" s="443" t="str">
        <f t="shared" si="403"/>
        <v/>
      </c>
      <c r="AX358" s="532"/>
    </row>
    <row r="359" spans="2:50" x14ac:dyDescent="0.2">
      <c r="B359" s="541"/>
      <c r="C359" s="443">
        <f t="shared" si="387"/>
        <v>9</v>
      </c>
      <c r="D359" s="443"/>
      <c r="E359" s="443"/>
      <c r="F359" s="443"/>
      <c r="G359" s="440" t="e">
        <f t="shared" si="388"/>
        <v>#DIV/0!</v>
      </c>
      <c r="H359" s="532"/>
      <c r="I359" s="172" t="str">
        <f t="shared" si="404"/>
        <v/>
      </c>
      <c r="J359" s="172" t="str">
        <f t="shared" si="405"/>
        <v/>
      </c>
      <c r="K359" s="444" t="str">
        <f t="shared" si="406"/>
        <v/>
      </c>
      <c r="L359" s="543"/>
      <c r="M359" s="172" t="str">
        <f t="shared" si="389"/>
        <v/>
      </c>
      <c r="N359" s="533"/>
      <c r="O359" s="533"/>
      <c r="P359" s="443"/>
      <c r="Q359" s="170"/>
      <c r="R359" s="440" t="str">
        <f t="shared" si="390"/>
        <v/>
      </c>
      <c r="S359" s="443" t="str">
        <f t="shared" si="391"/>
        <v/>
      </c>
      <c r="T359" s="532"/>
      <c r="U359" s="443"/>
      <c r="V359" s="170"/>
      <c r="W359" s="440" t="str">
        <f t="shared" si="392"/>
        <v/>
      </c>
      <c r="X359" s="443" t="str">
        <f t="shared" si="393"/>
        <v/>
      </c>
      <c r="Y359" s="532"/>
      <c r="Z359" s="443"/>
      <c r="AA359" s="170"/>
      <c r="AB359" s="440" t="str">
        <f t="shared" si="394"/>
        <v/>
      </c>
      <c r="AC359" s="443" t="str">
        <f t="shared" si="395"/>
        <v/>
      </c>
      <c r="AD359" s="532"/>
      <c r="AE359" s="443"/>
      <c r="AF359" s="170"/>
      <c r="AG359" s="440" t="str">
        <f t="shared" si="396"/>
        <v/>
      </c>
      <c r="AH359" s="443" t="str">
        <f t="shared" si="397"/>
        <v/>
      </c>
      <c r="AI359" s="532"/>
      <c r="AJ359" s="443"/>
      <c r="AK359" s="170"/>
      <c r="AL359" s="440" t="str">
        <f t="shared" si="398"/>
        <v/>
      </c>
      <c r="AM359" s="443" t="str">
        <f t="shared" si="399"/>
        <v/>
      </c>
      <c r="AN359" s="532"/>
      <c r="AO359" s="443"/>
      <c r="AP359" s="170"/>
      <c r="AQ359" s="440" t="str">
        <f t="shared" si="400"/>
        <v/>
      </c>
      <c r="AR359" s="443" t="str">
        <f t="shared" si="401"/>
        <v/>
      </c>
      <c r="AS359" s="532"/>
      <c r="AT359" s="443"/>
      <c r="AU359" s="170"/>
      <c r="AV359" s="440" t="str">
        <f t="shared" si="402"/>
        <v/>
      </c>
      <c r="AW359" s="443" t="str">
        <f t="shared" si="403"/>
        <v/>
      </c>
      <c r="AX359" s="532"/>
    </row>
    <row r="360" spans="2:50" x14ac:dyDescent="0.2">
      <c r="B360" s="541"/>
      <c r="C360" s="443">
        <f t="shared" si="387"/>
        <v>10</v>
      </c>
      <c r="D360" s="443"/>
      <c r="E360" s="443"/>
      <c r="F360" s="443"/>
      <c r="G360" s="440" t="e">
        <f t="shared" si="388"/>
        <v>#DIV/0!</v>
      </c>
      <c r="H360" s="532"/>
      <c r="I360" s="172" t="str">
        <f t="shared" si="404"/>
        <v/>
      </c>
      <c r="J360" s="172" t="str">
        <f t="shared" si="405"/>
        <v/>
      </c>
      <c r="K360" s="444" t="str">
        <f t="shared" si="406"/>
        <v/>
      </c>
      <c r="L360" s="543"/>
      <c r="M360" s="172" t="str">
        <f t="shared" si="389"/>
        <v/>
      </c>
      <c r="N360" s="533"/>
      <c r="O360" s="533"/>
      <c r="P360" s="443"/>
      <c r="Q360" s="170"/>
      <c r="R360" s="440" t="str">
        <f t="shared" si="390"/>
        <v/>
      </c>
      <c r="S360" s="443" t="str">
        <f t="shared" si="391"/>
        <v/>
      </c>
      <c r="T360" s="532"/>
      <c r="U360" s="443"/>
      <c r="V360" s="170"/>
      <c r="W360" s="440" t="str">
        <f t="shared" si="392"/>
        <v/>
      </c>
      <c r="X360" s="443" t="str">
        <f t="shared" si="393"/>
        <v/>
      </c>
      <c r="Y360" s="532"/>
      <c r="Z360" s="443"/>
      <c r="AA360" s="170"/>
      <c r="AB360" s="440" t="str">
        <f t="shared" si="394"/>
        <v/>
      </c>
      <c r="AC360" s="443" t="str">
        <f t="shared" si="395"/>
        <v/>
      </c>
      <c r="AD360" s="532"/>
      <c r="AE360" s="443"/>
      <c r="AF360" s="170"/>
      <c r="AG360" s="440" t="str">
        <f t="shared" si="396"/>
        <v/>
      </c>
      <c r="AH360" s="443" t="str">
        <f t="shared" si="397"/>
        <v/>
      </c>
      <c r="AI360" s="532"/>
      <c r="AJ360" s="443"/>
      <c r="AK360" s="170"/>
      <c r="AL360" s="440" t="str">
        <f t="shared" si="398"/>
        <v/>
      </c>
      <c r="AM360" s="443" t="str">
        <f t="shared" si="399"/>
        <v/>
      </c>
      <c r="AN360" s="532"/>
      <c r="AO360" s="443"/>
      <c r="AP360" s="170"/>
      <c r="AQ360" s="440" t="str">
        <f t="shared" si="400"/>
        <v/>
      </c>
      <c r="AR360" s="443" t="str">
        <f t="shared" si="401"/>
        <v/>
      </c>
      <c r="AS360" s="532"/>
      <c r="AT360" s="443"/>
      <c r="AU360" s="170"/>
      <c r="AV360" s="440" t="str">
        <f t="shared" si="402"/>
        <v/>
      </c>
      <c r="AW360" s="443" t="str">
        <f t="shared" si="403"/>
        <v/>
      </c>
      <c r="AX360" s="532"/>
    </row>
    <row r="361" spans="2:50" x14ac:dyDescent="0.2">
      <c r="B361" s="541"/>
      <c r="C361" s="443">
        <f t="shared" si="387"/>
        <v>11</v>
      </c>
      <c r="D361" s="443"/>
      <c r="E361" s="443"/>
      <c r="F361" s="443"/>
      <c r="G361" s="440" t="e">
        <f t="shared" si="388"/>
        <v>#DIV/0!</v>
      </c>
      <c r="H361" s="532"/>
      <c r="I361" s="172" t="str">
        <f t="shared" si="404"/>
        <v/>
      </c>
      <c r="J361" s="172" t="str">
        <f t="shared" si="405"/>
        <v/>
      </c>
      <c r="K361" s="444" t="str">
        <f t="shared" si="406"/>
        <v/>
      </c>
      <c r="L361" s="543"/>
      <c r="M361" s="172" t="str">
        <f t="shared" si="389"/>
        <v/>
      </c>
      <c r="N361" s="533"/>
      <c r="O361" s="533"/>
      <c r="P361" s="443"/>
      <c r="Q361" s="170"/>
      <c r="R361" s="440" t="str">
        <f t="shared" si="390"/>
        <v/>
      </c>
      <c r="S361" s="443" t="str">
        <f t="shared" si="391"/>
        <v/>
      </c>
      <c r="T361" s="532"/>
      <c r="U361" s="443"/>
      <c r="V361" s="170"/>
      <c r="W361" s="440" t="str">
        <f t="shared" si="392"/>
        <v/>
      </c>
      <c r="X361" s="443" t="str">
        <f t="shared" si="393"/>
        <v/>
      </c>
      <c r="Y361" s="532"/>
      <c r="Z361" s="443"/>
      <c r="AA361" s="170"/>
      <c r="AB361" s="440" t="str">
        <f t="shared" si="394"/>
        <v/>
      </c>
      <c r="AC361" s="443" t="str">
        <f t="shared" si="395"/>
        <v/>
      </c>
      <c r="AD361" s="532"/>
      <c r="AE361" s="443"/>
      <c r="AF361" s="170"/>
      <c r="AG361" s="440" t="str">
        <f t="shared" si="396"/>
        <v/>
      </c>
      <c r="AH361" s="443" t="str">
        <f t="shared" si="397"/>
        <v/>
      </c>
      <c r="AI361" s="532"/>
      <c r="AJ361" s="443"/>
      <c r="AK361" s="170"/>
      <c r="AL361" s="440" t="str">
        <f t="shared" si="398"/>
        <v/>
      </c>
      <c r="AM361" s="443" t="str">
        <f t="shared" si="399"/>
        <v/>
      </c>
      <c r="AN361" s="532"/>
      <c r="AO361" s="443"/>
      <c r="AP361" s="170"/>
      <c r="AQ361" s="440" t="str">
        <f t="shared" si="400"/>
        <v/>
      </c>
      <c r="AR361" s="443" t="str">
        <f t="shared" si="401"/>
        <v/>
      </c>
      <c r="AS361" s="532"/>
      <c r="AT361" s="443"/>
      <c r="AU361" s="170"/>
      <c r="AV361" s="440" t="str">
        <f t="shared" si="402"/>
        <v/>
      </c>
      <c r="AW361" s="443" t="str">
        <f t="shared" si="403"/>
        <v/>
      </c>
      <c r="AX361" s="532"/>
    </row>
    <row r="362" spans="2:50" x14ac:dyDescent="0.2">
      <c r="B362" s="541"/>
      <c r="C362" s="443">
        <f t="shared" si="387"/>
        <v>12</v>
      </c>
      <c r="D362" s="443"/>
      <c r="E362" s="443"/>
      <c r="F362" s="443"/>
      <c r="G362" s="440" t="e">
        <f t="shared" si="388"/>
        <v>#DIV/0!</v>
      </c>
      <c r="H362" s="532"/>
      <c r="I362" s="172" t="str">
        <f t="shared" si="404"/>
        <v/>
      </c>
      <c r="J362" s="172" t="str">
        <f t="shared" si="405"/>
        <v/>
      </c>
      <c r="K362" s="444" t="str">
        <f t="shared" si="406"/>
        <v/>
      </c>
      <c r="L362" s="543"/>
      <c r="M362" s="172" t="str">
        <f t="shared" si="389"/>
        <v/>
      </c>
      <c r="N362" s="533"/>
      <c r="O362" s="533"/>
      <c r="P362" s="443"/>
      <c r="Q362" s="170"/>
      <c r="R362" s="440" t="str">
        <f t="shared" si="390"/>
        <v/>
      </c>
      <c r="S362" s="443" t="str">
        <f t="shared" si="391"/>
        <v/>
      </c>
      <c r="T362" s="532"/>
      <c r="U362" s="443"/>
      <c r="V362" s="170"/>
      <c r="W362" s="440" t="str">
        <f t="shared" si="392"/>
        <v/>
      </c>
      <c r="X362" s="443" t="str">
        <f t="shared" si="393"/>
        <v/>
      </c>
      <c r="Y362" s="532"/>
      <c r="Z362" s="443"/>
      <c r="AA362" s="170"/>
      <c r="AB362" s="440" t="str">
        <f t="shared" si="394"/>
        <v/>
      </c>
      <c r="AC362" s="443" t="str">
        <f t="shared" si="395"/>
        <v/>
      </c>
      <c r="AD362" s="532"/>
      <c r="AE362" s="443"/>
      <c r="AF362" s="170"/>
      <c r="AG362" s="440" t="str">
        <f t="shared" si="396"/>
        <v/>
      </c>
      <c r="AH362" s="443" t="str">
        <f t="shared" si="397"/>
        <v/>
      </c>
      <c r="AI362" s="532"/>
      <c r="AJ362" s="443"/>
      <c r="AK362" s="170"/>
      <c r="AL362" s="440" t="str">
        <f t="shared" si="398"/>
        <v/>
      </c>
      <c r="AM362" s="443" t="str">
        <f t="shared" si="399"/>
        <v/>
      </c>
      <c r="AN362" s="532"/>
      <c r="AO362" s="443"/>
      <c r="AP362" s="170"/>
      <c r="AQ362" s="440" t="str">
        <f t="shared" si="400"/>
        <v/>
      </c>
      <c r="AR362" s="443" t="str">
        <f t="shared" si="401"/>
        <v/>
      </c>
      <c r="AS362" s="532"/>
      <c r="AT362" s="443"/>
      <c r="AU362" s="170"/>
      <c r="AV362" s="440" t="str">
        <f t="shared" si="402"/>
        <v/>
      </c>
      <c r="AW362" s="443" t="str">
        <f t="shared" si="403"/>
        <v/>
      </c>
      <c r="AX362" s="532"/>
    </row>
    <row r="363" spans="2:50" x14ac:dyDescent="0.2">
      <c r="B363" s="541"/>
      <c r="C363" s="443">
        <f t="shared" si="387"/>
        <v>13</v>
      </c>
      <c r="D363" s="443"/>
      <c r="E363" s="443"/>
      <c r="F363" s="443"/>
      <c r="G363" s="440"/>
      <c r="H363" s="532"/>
      <c r="I363" s="172" t="str">
        <f t="shared" si="404"/>
        <v/>
      </c>
      <c r="J363" s="172" t="str">
        <f t="shared" si="405"/>
        <v/>
      </c>
      <c r="K363" s="444" t="str">
        <f t="shared" si="406"/>
        <v/>
      </c>
      <c r="L363" s="543"/>
      <c r="M363" s="172" t="str">
        <f t="shared" si="389"/>
        <v/>
      </c>
      <c r="N363" s="533"/>
      <c r="O363" s="533"/>
      <c r="P363" s="443"/>
      <c r="Q363" s="170"/>
      <c r="R363" s="440" t="str">
        <f t="shared" si="390"/>
        <v/>
      </c>
      <c r="S363" s="443" t="str">
        <f t="shared" si="391"/>
        <v/>
      </c>
      <c r="T363" s="532"/>
      <c r="U363" s="443"/>
      <c r="V363" s="170"/>
      <c r="W363" s="440" t="str">
        <f t="shared" si="392"/>
        <v/>
      </c>
      <c r="X363" s="443" t="str">
        <f t="shared" si="393"/>
        <v/>
      </c>
      <c r="Y363" s="532"/>
      <c r="Z363" s="443"/>
      <c r="AA363" s="170"/>
      <c r="AB363" s="440" t="str">
        <f t="shared" si="394"/>
        <v/>
      </c>
      <c r="AC363" s="443" t="str">
        <f t="shared" si="395"/>
        <v/>
      </c>
      <c r="AD363" s="532"/>
      <c r="AE363" s="443"/>
      <c r="AF363" s="170"/>
      <c r="AG363" s="440" t="str">
        <f t="shared" si="396"/>
        <v/>
      </c>
      <c r="AH363" s="443" t="str">
        <f t="shared" si="397"/>
        <v/>
      </c>
      <c r="AI363" s="532"/>
      <c r="AJ363" s="443"/>
      <c r="AK363" s="170"/>
      <c r="AL363" s="440" t="str">
        <f t="shared" si="398"/>
        <v/>
      </c>
      <c r="AM363" s="443" t="str">
        <f t="shared" si="399"/>
        <v/>
      </c>
      <c r="AN363" s="532"/>
      <c r="AO363" s="443"/>
      <c r="AP363" s="170"/>
      <c r="AQ363" s="440" t="str">
        <f t="shared" si="400"/>
        <v/>
      </c>
      <c r="AR363" s="443" t="str">
        <f t="shared" si="401"/>
        <v/>
      </c>
      <c r="AS363" s="532"/>
      <c r="AT363" s="443"/>
      <c r="AU363" s="170"/>
      <c r="AV363" s="440" t="str">
        <f t="shared" si="402"/>
        <v/>
      </c>
      <c r="AW363" s="443" t="str">
        <f t="shared" si="403"/>
        <v/>
      </c>
      <c r="AX363" s="532"/>
    </row>
    <row r="364" spans="2:50" x14ac:dyDescent="0.2">
      <c r="B364" s="541"/>
      <c r="C364" s="443">
        <f t="shared" si="387"/>
        <v>14</v>
      </c>
      <c r="D364" s="443"/>
      <c r="E364" s="443"/>
      <c r="F364" s="443"/>
      <c r="G364" s="440"/>
      <c r="H364" s="532"/>
      <c r="I364" s="172" t="str">
        <f t="shared" si="404"/>
        <v/>
      </c>
      <c r="J364" s="172" t="str">
        <f t="shared" si="405"/>
        <v/>
      </c>
      <c r="K364" s="444" t="str">
        <f t="shared" si="406"/>
        <v/>
      </c>
      <c r="L364" s="543"/>
      <c r="M364" s="172" t="str">
        <f t="shared" si="389"/>
        <v/>
      </c>
      <c r="N364" s="533"/>
      <c r="O364" s="533"/>
      <c r="P364" s="443"/>
      <c r="Q364" s="170"/>
      <c r="R364" s="440" t="str">
        <f t="shared" si="390"/>
        <v/>
      </c>
      <c r="S364" s="443" t="str">
        <f t="shared" si="391"/>
        <v/>
      </c>
      <c r="T364" s="532"/>
      <c r="U364" s="443"/>
      <c r="V364" s="170"/>
      <c r="W364" s="440" t="str">
        <f t="shared" si="392"/>
        <v/>
      </c>
      <c r="X364" s="443" t="str">
        <f t="shared" si="393"/>
        <v/>
      </c>
      <c r="Y364" s="532"/>
      <c r="Z364" s="443"/>
      <c r="AA364" s="170"/>
      <c r="AB364" s="440" t="str">
        <f t="shared" si="394"/>
        <v/>
      </c>
      <c r="AC364" s="443" t="str">
        <f t="shared" si="395"/>
        <v/>
      </c>
      <c r="AD364" s="532"/>
      <c r="AE364" s="443"/>
      <c r="AF364" s="170"/>
      <c r="AG364" s="440" t="str">
        <f t="shared" si="396"/>
        <v/>
      </c>
      <c r="AH364" s="443" t="str">
        <f t="shared" si="397"/>
        <v/>
      </c>
      <c r="AI364" s="532"/>
      <c r="AJ364" s="443"/>
      <c r="AK364" s="170"/>
      <c r="AL364" s="440" t="str">
        <f t="shared" si="398"/>
        <v/>
      </c>
      <c r="AM364" s="443" t="str">
        <f t="shared" si="399"/>
        <v/>
      </c>
      <c r="AN364" s="532"/>
      <c r="AO364" s="443"/>
      <c r="AP364" s="170"/>
      <c r="AQ364" s="440" t="str">
        <f t="shared" si="400"/>
        <v/>
      </c>
      <c r="AR364" s="443" t="str">
        <f t="shared" si="401"/>
        <v/>
      </c>
      <c r="AS364" s="532"/>
      <c r="AT364" s="443"/>
      <c r="AU364" s="170"/>
      <c r="AV364" s="440" t="str">
        <f t="shared" si="402"/>
        <v/>
      </c>
      <c r="AW364" s="443" t="str">
        <f t="shared" si="403"/>
        <v/>
      </c>
      <c r="AX364" s="532"/>
    </row>
    <row r="365" spans="2:50" x14ac:dyDescent="0.2">
      <c r="B365" s="541"/>
      <c r="C365" s="443">
        <f t="shared" si="387"/>
        <v>15</v>
      </c>
      <c r="D365" s="443"/>
      <c r="E365" s="443"/>
      <c r="F365" s="443"/>
      <c r="G365" s="440"/>
      <c r="H365" s="532"/>
      <c r="I365" s="172" t="str">
        <f t="shared" si="404"/>
        <v/>
      </c>
      <c r="J365" s="172" t="str">
        <f t="shared" si="405"/>
        <v/>
      </c>
      <c r="K365" s="444" t="str">
        <f t="shared" si="406"/>
        <v/>
      </c>
      <c r="L365" s="544"/>
      <c r="M365" s="172" t="str">
        <f t="shared" si="389"/>
        <v/>
      </c>
      <c r="N365" s="533"/>
      <c r="O365" s="533"/>
      <c r="P365" s="443"/>
      <c r="Q365" s="170"/>
      <c r="R365" s="440" t="str">
        <f t="shared" si="390"/>
        <v/>
      </c>
      <c r="S365" s="443" t="str">
        <f t="shared" si="391"/>
        <v/>
      </c>
      <c r="T365" s="532"/>
      <c r="U365" s="443"/>
      <c r="V365" s="170"/>
      <c r="W365" s="440" t="str">
        <f t="shared" si="392"/>
        <v/>
      </c>
      <c r="X365" s="443" t="str">
        <f t="shared" si="393"/>
        <v/>
      </c>
      <c r="Y365" s="532"/>
      <c r="Z365" s="443"/>
      <c r="AA365" s="170"/>
      <c r="AB365" s="440" t="str">
        <f t="shared" si="394"/>
        <v/>
      </c>
      <c r="AC365" s="443" t="str">
        <f t="shared" si="395"/>
        <v/>
      </c>
      <c r="AD365" s="532"/>
      <c r="AE365" s="443"/>
      <c r="AF365" s="170"/>
      <c r="AG365" s="440" t="str">
        <f t="shared" si="396"/>
        <v/>
      </c>
      <c r="AH365" s="443" t="str">
        <f t="shared" si="397"/>
        <v/>
      </c>
      <c r="AI365" s="532"/>
      <c r="AJ365" s="443"/>
      <c r="AK365" s="170"/>
      <c r="AL365" s="440" t="str">
        <f t="shared" si="398"/>
        <v/>
      </c>
      <c r="AM365" s="443" t="str">
        <f t="shared" si="399"/>
        <v/>
      </c>
      <c r="AN365" s="532"/>
      <c r="AO365" s="443"/>
      <c r="AP365" s="170"/>
      <c r="AQ365" s="440" t="str">
        <f t="shared" si="400"/>
        <v/>
      </c>
      <c r="AR365" s="443" t="str">
        <f t="shared" si="401"/>
        <v/>
      </c>
      <c r="AS365" s="532"/>
      <c r="AT365" s="443"/>
      <c r="AU365" s="170"/>
      <c r="AV365" s="440" t="str">
        <f t="shared" si="402"/>
        <v/>
      </c>
      <c r="AW365" s="443" t="str">
        <f t="shared" si="403"/>
        <v/>
      </c>
      <c r="AX365" s="532"/>
    </row>
  </sheetData>
  <mergeCells count="1062">
    <mergeCell ref="AS351:AS365"/>
    <mergeCell ref="AX351:AX365"/>
    <mergeCell ref="AN348:AN350"/>
    <mergeCell ref="AO348:AR348"/>
    <mergeCell ref="AS348:AS350"/>
    <mergeCell ref="AT348:AW348"/>
    <mergeCell ref="AX348:AX350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101"/>
  <sheetViews>
    <sheetView zoomScaleNormal="100" workbookViewId="0">
      <selection activeCell="J14" sqref="J14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12" width="11.140625" style="96" customWidth="1"/>
    <col min="13" max="13" width="13.5703125" style="96" customWidth="1"/>
    <col min="14" max="14" width="9.85546875" style="96" customWidth="1"/>
    <col min="15" max="15" width="7.140625" style="96" customWidth="1"/>
    <col min="16" max="18" width="12.85546875" style="96" customWidth="1"/>
    <col min="19" max="19" width="5.42578125" style="96" customWidth="1"/>
    <col min="20" max="20" width="12.85546875" style="96" customWidth="1"/>
    <col min="21" max="23" width="12.85546875" style="97" customWidth="1"/>
    <col min="24" max="24" width="5.42578125" style="96" customWidth="1"/>
    <col min="25" max="28" width="12.85546875" style="97" customWidth="1"/>
    <col min="29" max="29" width="5.42578125" style="96" customWidth="1"/>
    <col min="30" max="30" width="12.85546875" style="97" customWidth="1"/>
    <col min="31" max="33" width="12.7109375" style="97" customWidth="1"/>
    <col min="34" max="34" width="5.42578125" style="96" customWidth="1"/>
    <col min="35" max="35" width="13" style="97" customWidth="1"/>
    <col min="36" max="38" width="12.7109375" style="97" customWidth="1"/>
    <col min="39" max="39" width="5.42578125" style="96" customWidth="1"/>
    <col min="40" max="40" width="13" style="97" customWidth="1"/>
    <col min="41" max="43" width="13.140625" style="97" customWidth="1"/>
    <col min="44" max="44" width="5.42578125" style="97" customWidth="1"/>
    <col min="45" max="48" width="13.140625" style="97" customWidth="1"/>
    <col min="49" max="49" width="5.42578125" style="97" customWidth="1"/>
    <col min="50" max="50" width="13.140625" style="97" customWidth="1"/>
    <col min="51" max="16384" width="8.85546875" style="97"/>
  </cols>
  <sheetData>
    <row r="1" spans="1:50" ht="24" x14ac:dyDescent="0.2">
      <c r="A1" s="72"/>
      <c r="B1" s="259" t="s">
        <v>327</v>
      </c>
      <c r="C1" s="260" t="e">
        <f>AVERAGE(L7,L27,L47,L67,L87)</f>
        <v>#DIV/0!</v>
      </c>
    </row>
    <row r="2" spans="1:50" ht="15.75" x14ac:dyDescent="0.2">
      <c r="A2" s="77"/>
      <c r="B2" s="545" t="s">
        <v>169</v>
      </c>
      <c r="C2" s="546"/>
      <c r="D2" s="546"/>
      <c r="E2" s="546"/>
      <c r="F2" s="546"/>
      <c r="G2" s="546"/>
      <c r="H2" s="547"/>
      <c r="I2" s="199"/>
      <c r="J2" s="199"/>
      <c r="K2" s="199"/>
      <c r="L2" s="199"/>
      <c r="M2" s="204"/>
      <c r="N2" s="549" t="s">
        <v>161</v>
      </c>
      <c r="O2" s="549" t="s">
        <v>159</v>
      </c>
      <c r="P2" s="551"/>
      <c r="Q2" s="541"/>
      <c r="R2" s="541"/>
      <c r="S2" s="541"/>
      <c r="T2" s="541"/>
      <c r="U2" s="551"/>
      <c r="V2" s="541"/>
      <c r="W2" s="541"/>
      <c r="X2" s="541"/>
      <c r="Y2" s="541"/>
      <c r="Z2" s="551"/>
      <c r="AA2" s="541"/>
      <c r="AB2" s="541"/>
      <c r="AC2" s="541"/>
      <c r="AD2" s="541"/>
      <c r="AE2" s="551">
        <v>45870</v>
      </c>
      <c r="AF2" s="541"/>
      <c r="AG2" s="541"/>
      <c r="AH2" s="541"/>
      <c r="AI2" s="541"/>
      <c r="AJ2" s="551">
        <v>45871</v>
      </c>
      <c r="AK2" s="541"/>
      <c r="AL2" s="541"/>
      <c r="AM2" s="541"/>
      <c r="AN2" s="541"/>
      <c r="AO2" s="551">
        <v>45872</v>
      </c>
      <c r="AP2" s="541"/>
      <c r="AQ2" s="541"/>
      <c r="AR2" s="541"/>
      <c r="AS2" s="541"/>
      <c r="AT2" s="551">
        <v>45873</v>
      </c>
      <c r="AU2" s="541"/>
      <c r="AV2" s="541"/>
      <c r="AW2" s="541"/>
      <c r="AX2" s="541"/>
    </row>
    <row r="3" spans="1:50" ht="15.75" x14ac:dyDescent="0.2">
      <c r="A3" s="77"/>
      <c r="B3" s="548"/>
      <c r="C3" s="548"/>
      <c r="D3" s="548"/>
      <c r="E3" s="548"/>
      <c r="F3" s="548"/>
      <c r="G3" s="548"/>
      <c r="H3" s="548"/>
      <c r="I3" s="200"/>
      <c r="J3" s="200"/>
      <c r="K3" s="200"/>
      <c r="L3" s="200"/>
      <c r="M3" s="205"/>
      <c r="N3" s="550"/>
      <c r="O3" s="550"/>
      <c r="P3" s="551" t="s">
        <v>163</v>
      </c>
      <c r="Q3" s="541"/>
      <c r="R3" s="541"/>
      <c r="S3" s="541"/>
      <c r="T3" s="541"/>
      <c r="U3" s="551" t="s">
        <v>164</v>
      </c>
      <c r="V3" s="541"/>
      <c r="W3" s="541"/>
      <c r="X3" s="541"/>
      <c r="Y3" s="541"/>
      <c r="Z3" s="551" t="s">
        <v>165</v>
      </c>
      <c r="AA3" s="541"/>
      <c r="AB3" s="541"/>
      <c r="AC3" s="541"/>
      <c r="AD3" s="541"/>
      <c r="AE3" s="551" t="s">
        <v>162</v>
      </c>
      <c r="AF3" s="541"/>
      <c r="AG3" s="541"/>
      <c r="AH3" s="541"/>
      <c r="AI3" s="541"/>
      <c r="AJ3" s="551" t="s">
        <v>166</v>
      </c>
      <c r="AK3" s="541"/>
      <c r="AL3" s="541"/>
      <c r="AM3" s="541"/>
      <c r="AN3" s="541"/>
      <c r="AO3" s="551" t="s">
        <v>167</v>
      </c>
      <c r="AP3" s="541"/>
      <c r="AQ3" s="541"/>
      <c r="AR3" s="541"/>
      <c r="AS3" s="541"/>
      <c r="AT3" s="551" t="s">
        <v>168</v>
      </c>
      <c r="AU3" s="541"/>
      <c r="AV3" s="541"/>
      <c r="AW3" s="541"/>
      <c r="AX3" s="541"/>
    </row>
    <row r="4" spans="1:50" ht="14.25" x14ac:dyDescent="0.2">
      <c r="A4" s="77"/>
      <c r="B4" s="533" t="s">
        <v>157</v>
      </c>
      <c r="C4" s="533" t="s">
        <v>149</v>
      </c>
      <c r="D4" s="533"/>
      <c r="E4" s="533" t="s">
        <v>151</v>
      </c>
      <c r="F4" s="533"/>
      <c r="G4" s="533"/>
      <c r="H4" s="537" t="s">
        <v>158</v>
      </c>
      <c r="I4" s="540" t="s">
        <v>227</v>
      </c>
      <c r="J4" s="540"/>
      <c r="K4" s="540"/>
      <c r="L4" s="557" t="s">
        <v>158</v>
      </c>
      <c r="M4" s="554" t="s">
        <v>170</v>
      </c>
      <c r="N4" s="533"/>
      <c r="O4" s="533" t="s">
        <v>160</v>
      </c>
      <c r="P4" s="534" t="s">
        <v>154</v>
      </c>
      <c r="Q4" s="535"/>
      <c r="R4" s="535"/>
      <c r="S4" s="536"/>
      <c r="T4" s="533" t="s">
        <v>158</v>
      </c>
      <c r="U4" s="534" t="s">
        <v>154</v>
      </c>
      <c r="V4" s="535"/>
      <c r="W4" s="535"/>
      <c r="X4" s="536"/>
      <c r="Y4" s="533" t="s">
        <v>158</v>
      </c>
      <c r="Z4" s="534" t="s">
        <v>154</v>
      </c>
      <c r="AA4" s="535"/>
      <c r="AB4" s="535"/>
      <c r="AC4" s="536"/>
      <c r="AD4" s="533" t="s">
        <v>158</v>
      </c>
      <c r="AE4" s="534" t="s">
        <v>154</v>
      </c>
      <c r="AF4" s="535"/>
      <c r="AG4" s="535"/>
      <c r="AH4" s="536"/>
      <c r="AI4" s="533" t="s">
        <v>158</v>
      </c>
      <c r="AJ4" s="534" t="s">
        <v>154</v>
      </c>
      <c r="AK4" s="535"/>
      <c r="AL4" s="535"/>
      <c r="AM4" s="536"/>
      <c r="AN4" s="533" t="s">
        <v>158</v>
      </c>
      <c r="AO4" s="534" t="s">
        <v>154</v>
      </c>
      <c r="AP4" s="535"/>
      <c r="AQ4" s="535"/>
      <c r="AR4" s="536"/>
      <c r="AS4" s="533" t="s">
        <v>158</v>
      </c>
      <c r="AT4" s="534" t="s">
        <v>154</v>
      </c>
      <c r="AU4" s="535"/>
      <c r="AV4" s="535"/>
      <c r="AW4" s="536"/>
      <c r="AX4" s="533" t="s">
        <v>158</v>
      </c>
    </row>
    <row r="5" spans="1:50" ht="14.25" x14ac:dyDescent="0.2">
      <c r="A5" s="77"/>
      <c r="B5" s="533"/>
      <c r="C5" s="533"/>
      <c r="D5" s="533"/>
      <c r="E5" s="533" t="s">
        <v>150</v>
      </c>
      <c r="F5" s="533"/>
      <c r="G5" s="533"/>
      <c r="H5" s="538"/>
      <c r="I5" s="540" t="s">
        <v>150</v>
      </c>
      <c r="J5" s="540"/>
      <c r="K5" s="540"/>
      <c r="L5" s="558"/>
      <c r="M5" s="555"/>
      <c r="N5" s="533"/>
      <c r="O5" s="533"/>
      <c r="P5" s="534" t="s">
        <v>155</v>
      </c>
      <c r="Q5" s="535"/>
      <c r="R5" s="535"/>
      <c r="S5" s="536"/>
      <c r="T5" s="533"/>
      <c r="U5" s="534" t="s">
        <v>155</v>
      </c>
      <c r="V5" s="535"/>
      <c r="W5" s="535"/>
      <c r="X5" s="536"/>
      <c r="Y5" s="533"/>
      <c r="Z5" s="534" t="s">
        <v>155</v>
      </c>
      <c r="AA5" s="535"/>
      <c r="AB5" s="535"/>
      <c r="AC5" s="536"/>
      <c r="AD5" s="533"/>
      <c r="AE5" s="534" t="s">
        <v>155</v>
      </c>
      <c r="AF5" s="535"/>
      <c r="AG5" s="535"/>
      <c r="AH5" s="536"/>
      <c r="AI5" s="533"/>
      <c r="AJ5" s="534" t="s">
        <v>155</v>
      </c>
      <c r="AK5" s="535"/>
      <c r="AL5" s="535"/>
      <c r="AM5" s="536"/>
      <c r="AN5" s="533"/>
      <c r="AO5" s="534" t="s">
        <v>155</v>
      </c>
      <c r="AP5" s="535"/>
      <c r="AQ5" s="535"/>
      <c r="AR5" s="536"/>
      <c r="AS5" s="533"/>
      <c r="AT5" s="534" t="s">
        <v>155</v>
      </c>
      <c r="AU5" s="535"/>
      <c r="AV5" s="535"/>
      <c r="AW5" s="536"/>
      <c r="AX5" s="533"/>
    </row>
    <row r="6" spans="1:50" ht="14.25" x14ac:dyDescent="0.2">
      <c r="A6" s="75"/>
      <c r="B6" s="533"/>
      <c r="C6" s="533"/>
      <c r="D6" s="533"/>
      <c r="E6" s="202" t="s">
        <v>152</v>
      </c>
      <c r="F6" s="202" t="s">
        <v>153</v>
      </c>
      <c r="G6" s="202" t="s">
        <v>156</v>
      </c>
      <c r="H6" s="539"/>
      <c r="I6" s="206" t="s">
        <v>152</v>
      </c>
      <c r="J6" s="206" t="s">
        <v>153</v>
      </c>
      <c r="K6" s="206" t="s">
        <v>156</v>
      </c>
      <c r="L6" s="559"/>
      <c r="M6" s="556"/>
      <c r="N6" s="533"/>
      <c r="O6" s="533"/>
      <c r="P6" s="202" t="s">
        <v>152</v>
      </c>
      <c r="Q6" s="202" t="s">
        <v>153</v>
      </c>
      <c r="R6" s="202" t="s">
        <v>156</v>
      </c>
      <c r="S6" s="202" t="s">
        <v>170</v>
      </c>
      <c r="T6" s="533"/>
      <c r="U6" s="202" t="s">
        <v>152</v>
      </c>
      <c r="V6" s="202" t="s">
        <v>153</v>
      </c>
      <c r="W6" s="202" t="s">
        <v>156</v>
      </c>
      <c r="X6" s="202" t="s">
        <v>170</v>
      </c>
      <c r="Y6" s="533"/>
      <c r="Z6" s="202" t="s">
        <v>152</v>
      </c>
      <c r="AA6" s="202" t="s">
        <v>153</v>
      </c>
      <c r="AB6" s="202" t="s">
        <v>156</v>
      </c>
      <c r="AC6" s="202" t="s">
        <v>170</v>
      </c>
      <c r="AD6" s="533"/>
      <c r="AE6" s="202" t="s">
        <v>152</v>
      </c>
      <c r="AF6" s="202" t="s">
        <v>153</v>
      </c>
      <c r="AG6" s="202" t="s">
        <v>156</v>
      </c>
      <c r="AH6" s="202" t="s">
        <v>170</v>
      </c>
      <c r="AI6" s="533"/>
      <c r="AJ6" s="202" t="s">
        <v>152</v>
      </c>
      <c r="AK6" s="202" t="s">
        <v>153</v>
      </c>
      <c r="AL6" s="202" t="s">
        <v>156</v>
      </c>
      <c r="AM6" s="202" t="s">
        <v>170</v>
      </c>
      <c r="AN6" s="533"/>
      <c r="AO6" s="202" t="s">
        <v>152</v>
      </c>
      <c r="AP6" s="202" t="s">
        <v>153</v>
      </c>
      <c r="AQ6" s="202" t="s">
        <v>156</v>
      </c>
      <c r="AR6" s="202" t="s">
        <v>170</v>
      </c>
      <c r="AS6" s="533"/>
      <c r="AT6" s="202" t="s">
        <v>152</v>
      </c>
      <c r="AU6" s="202" t="s">
        <v>153</v>
      </c>
      <c r="AV6" s="202" t="s">
        <v>156</v>
      </c>
      <c r="AW6" s="202" t="s">
        <v>170</v>
      </c>
      <c r="AX6" s="533"/>
    </row>
    <row r="7" spans="1:50" ht="14.25" x14ac:dyDescent="0.2">
      <c r="A7" s="77"/>
      <c r="B7" s="553" t="s">
        <v>140</v>
      </c>
      <c r="C7" s="201">
        <v>1</v>
      </c>
      <c r="D7" s="201"/>
      <c r="E7" s="170"/>
      <c r="F7" s="201"/>
      <c r="G7" s="203"/>
      <c r="H7" s="532" t="e">
        <f>AVERAGE(G7:G21)</f>
        <v>#DIV/0!</v>
      </c>
      <c r="I7" s="172" t="e">
        <f>AVERAGE(P7,U7,Z7,AE7,AJ7,AO7,AT7)</f>
        <v>#DIV/0!</v>
      </c>
      <c r="J7" s="172" t="e">
        <f>AVERAGE(Q7,V7,AA7,AF7,AK7,AP7,AU7)</f>
        <v>#DIV/0!</v>
      </c>
      <c r="K7" s="173" t="e">
        <f>AVERAGE(R7,W7,AB7,AG7,AL7,AQ7,AV7)</f>
        <v>#DIV/0!</v>
      </c>
      <c r="L7" s="560" t="e">
        <f>AVERAGE(K7:K21)</f>
        <v>#DIV/0!</v>
      </c>
      <c r="M7" s="172" t="e">
        <f>RANK(K7, K$7:K$21)</f>
        <v>#DIV/0!</v>
      </c>
      <c r="N7" s="533"/>
      <c r="O7" s="533"/>
      <c r="P7" s="170"/>
      <c r="Q7" s="170"/>
      <c r="R7" s="203"/>
      <c r="S7" s="201" t="e">
        <f>RANK(R7, R$7:R$21)</f>
        <v>#N/A</v>
      </c>
      <c r="T7" s="532" t="e">
        <f>AVERAGE(R7:R21)</f>
        <v>#DIV/0!</v>
      </c>
      <c r="U7" s="170"/>
      <c r="V7" s="170"/>
      <c r="W7" s="203"/>
      <c r="X7" s="201" t="e">
        <f>RANK(W7, W$7:W$21)</f>
        <v>#N/A</v>
      </c>
      <c r="Y7" s="532" t="e">
        <f>AVERAGE(W7:W21)</f>
        <v>#DIV/0!</v>
      </c>
      <c r="Z7" s="201"/>
      <c r="AA7" s="170"/>
      <c r="AB7" s="203"/>
      <c r="AC7" s="201"/>
      <c r="AD7" s="532" t="e">
        <f>AVERAGE(AB7:AB21)</f>
        <v>#DIV/0!</v>
      </c>
      <c r="AE7" s="170"/>
      <c r="AF7" s="170"/>
      <c r="AG7" s="203"/>
      <c r="AH7" s="201"/>
      <c r="AI7" s="532" t="e">
        <f>AVERAGE(AG7:AG21)</f>
        <v>#DIV/0!</v>
      </c>
      <c r="AJ7" s="201"/>
      <c r="AK7" s="170"/>
      <c r="AL7" s="203"/>
      <c r="AM7" s="201"/>
      <c r="AN7" s="532" t="e">
        <f>AVERAGE(AL7:AL21)</f>
        <v>#DIV/0!</v>
      </c>
      <c r="AO7" s="201"/>
      <c r="AP7" s="170"/>
      <c r="AQ7" s="203"/>
      <c r="AR7" s="201"/>
      <c r="AS7" s="532" t="e">
        <f>AVERAGE(AQ7:AQ21)</f>
        <v>#DIV/0!</v>
      </c>
      <c r="AT7" s="201"/>
      <c r="AU7" s="170"/>
      <c r="AV7" s="203"/>
      <c r="AW7" s="201"/>
      <c r="AX7" s="532" t="e">
        <f>AVERAGE(AV7:AV21)</f>
        <v>#DIV/0!</v>
      </c>
    </row>
    <row r="8" spans="1:50" ht="15" customHeight="1" x14ac:dyDescent="0.2">
      <c r="A8" s="77"/>
      <c r="B8" s="541"/>
      <c r="C8" s="201">
        <v>2</v>
      </c>
      <c r="D8" s="201"/>
      <c r="E8" s="170"/>
      <c r="F8" s="201"/>
      <c r="G8" s="203"/>
      <c r="H8" s="532"/>
      <c r="I8" s="172" t="e">
        <f t="shared" ref="I8:K16" si="0">AVERAGE(P8,U8,Z8,AE8,AJ8,AO8,AT8)</f>
        <v>#DIV/0!</v>
      </c>
      <c r="J8" s="172" t="e">
        <f t="shared" si="0"/>
        <v>#DIV/0!</v>
      </c>
      <c r="K8" s="173" t="e">
        <f t="shared" si="0"/>
        <v>#DIV/0!</v>
      </c>
      <c r="L8" s="560"/>
      <c r="M8" s="172" t="e">
        <f t="shared" ref="M8:M21" si="1">RANK(K8, K$7:K$21)</f>
        <v>#DIV/0!</v>
      </c>
      <c r="N8" s="533"/>
      <c r="O8" s="533"/>
      <c r="P8" s="170"/>
      <c r="Q8" s="170"/>
      <c r="R8" s="203"/>
      <c r="S8" s="201" t="e">
        <f t="shared" ref="S8:S21" si="2">RANK(R8, R$7:R$21)</f>
        <v>#N/A</v>
      </c>
      <c r="T8" s="532"/>
      <c r="U8" s="170"/>
      <c r="V8" s="170"/>
      <c r="W8" s="203"/>
      <c r="X8" s="201" t="e">
        <f t="shared" ref="X8:X21" si="3">RANK(W8, W$7:W$21)</f>
        <v>#N/A</v>
      </c>
      <c r="Y8" s="532"/>
      <c r="Z8" s="201"/>
      <c r="AA8" s="170"/>
      <c r="AB8" s="203"/>
      <c r="AC8" s="201"/>
      <c r="AD8" s="532"/>
      <c r="AE8" s="170"/>
      <c r="AF8" s="170"/>
      <c r="AG8" s="203"/>
      <c r="AH8" s="201"/>
      <c r="AI8" s="532"/>
      <c r="AJ8" s="201"/>
      <c r="AK8" s="170"/>
      <c r="AL8" s="203"/>
      <c r="AM8" s="201"/>
      <c r="AN8" s="532"/>
      <c r="AO8" s="201"/>
      <c r="AP8" s="170"/>
      <c r="AQ8" s="203"/>
      <c r="AR8" s="201"/>
      <c r="AS8" s="532"/>
      <c r="AT8" s="201"/>
      <c r="AU8" s="170"/>
      <c r="AV8" s="203"/>
      <c r="AW8" s="201"/>
      <c r="AX8" s="532"/>
    </row>
    <row r="9" spans="1:50" ht="14.25" x14ac:dyDescent="0.2">
      <c r="A9" s="77"/>
      <c r="B9" s="541"/>
      <c r="C9" s="201">
        <v>3</v>
      </c>
      <c r="D9" s="201"/>
      <c r="E9" s="170"/>
      <c r="F9" s="201"/>
      <c r="G9" s="203"/>
      <c r="H9" s="532"/>
      <c r="I9" s="172" t="e">
        <f t="shared" si="0"/>
        <v>#DIV/0!</v>
      </c>
      <c r="J9" s="172" t="e">
        <f t="shared" si="0"/>
        <v>#DIV/0!</v>
      </c>
      <c r="K9" s="173" t="e">
        <f t="shared" si="0"/>
        <v>#DIV/0!</v>
      </c>
      <c r="L9" s="560"/>
      <c r="M9" s="172" t="e">
        <f t="shared" si="1"/>
        <v>#DIV/0!</v>
      </c>
      <c r="N9" s="533"/>
      <c r="O9" s="533"/>
      <c r="P9" s="170"/>
      <c r="Q9" s="170"/>
      <c r="R9" s="203"/>
      <c r="S9" s="201" t="e">
        <f t="shared" si="2"/>
        <v>#N/A</v>
      </c>
      <c r="T9" s="532"/>
      <c r="U9" s="170"/>
      <c r="V9" s="170"/>
      <c r="W9" s="203"/>
      <c r="X9" s="201" t="e">
        <f t="shared" si="3"/>
        <v>#N/A</v>
      </c>
      <c r="Y9" s="532"/>
      <c r="Z9" s="201"/>
      <c r="AA9" s="170"/>
      <c r="AB9" s="203"/>
      <c r="AC9" s="201"/>
      <c r="AD9" s="532"/>
      <c r="AE9" s="170"/>
      <c r="AF9" s="170"/>
      <c r="AG9" s="203"/>
      <c r="AH9" s="201"/>
      <c r="AI9" s="532"/>
      <c r="AJ9" s="201"/>
      <c r="AK9" s="170"/>
      <c r="AL9" s="203"/>
      <c r="AM9" s="201"/>
      <c r="AN9" s="532"/>
      <c r="AO9" s="201"/>
      <c r="AP9" s="170"/>
      <c r="AQ9" s="203"/>
      <c r="AR9" s="201"/>
      <c r="AS9" s="532"/>
      <c r="AT9" s="201"/>
      <c r="AU9" s="170"/>
      <c r="AV9" s="203"/>
      <c r="AW9" s="201"/>
      <c r="AX9" s="532"/>
    </row>
    <row r="10" spans="1:50" ht="14.25" x14ac:dyDescent="0.2">
      <c r="A10" s="77"/>
      <c r="B10" s="541"/>
      <c r="C10" s="201">
        <v>4</v>
      </c>
      <c r="D10" s="201"/>
      <c r="E10" s="170"/>
      <c r="F10" s="201"/>
      <c r="G10" s="203"/>
      <c r="H10" s="532"/>
      <c r="I10" s="172" t="e">
        <f t="shared" si="0"/>
        <v>#DIV/0!</v>
      </c>
      <c r="J10" s="172" t="e">
        <f t="shared" si="0"/>
        <v>#DIV/0!</v>
      </c>
      <c r="K10" s="173" t="e">
        <f t="shared" si="0"/>
        <v>#DIV/0!</v>
      </c>
      <c r="L10" s="560"/>
      <c r="M10" s="172" t="e">
        <f t="shared" si="1"/>
        <v>#DIV/0!</v>
      </c>
      <c r="N10" s="533"/>
      <c r="O10" s="533"/>
      <c r="P10" s="170"/>
      <c r="Q10" s="170"/>
      <c r="R10" s="203"/>
      <c r="S10" s="201" t="e">
        <f t="shared" si="2"/>
        <v>#N/A</v>
      </c>
      <c r="T10" s="532"/>
      <c r="U10" s="170"/>
      <c r="V10" s="170"/>
      <c r="W10" s="203"/>
      <c r="X10" s="201" t="e">
        <f t="shared" si="3"/>
        <v>#N/A</v>
      </c>
      <c r="Y10" s="532"/>
      <c r="Z10" s="201"/>
      <c r="AA10" s="170"/>
      <c r="AB10" s="203"/>
      <c r="AC10" s="201"/>
      <c r="AD10" s="532"/>
      <c r="AE10" s="170"/>
      <c r="AF10" s="170"/>
      <c r="AG10" s="203"/>
      <c r="AH10" s="201"/>
      <c r="AI10" s="532"/>
      <c r="AJ10" s="201"/>
      <c r="AK10" s="170"/>
      <c r="AL10" s="203"/>
      <c r="AM10" s="201"/>
      <c r="AN10" s="532"/>
      <c r="AO10" s="201"/>
      <c r="AP10" s="170"/>
      <c r="AQ10" s="203"/>
      <c r="AR10" s="201"/>
      <c r="AS10" s="532"/>
      <c r="AT10" s="201"/>
      <c r="AU10" s="170"/>
      <c r="AV10" s="203"/>
      <c r="AW10" s="201"/>
      <c r="AX10" s="532"/>
    </row>
    <row r="11" spans="1:50" ht="14.25" x14ac:dyDescent="0.2">
      <c r="A11" s="77"/>
      <c r="B11" s="541"/>
      <c r="C11" s="201">
        <v>5</v>
      </c>
      <c r="D11" s="201"/>
      <c r="E11" s="170"/>
      <c r="F11" s="201"/>
      <c r="G11" s="203"/>
      <c r="H11" s="532"/>
      <c r="I11" s="172" t="e">
        <f t="shared" si="0"/>
        <v>#DIV/0!</v>
      </c>
      <c r="J11" s="172" t="e">
        <f t="shared" si="0"/>
        <v>#DIV/0!</v>
      </c>
      <c r="K11" s="173" t="e">
        <f t="shared" si="0"/>
        <v>#DIV/0!</v>
      </c>
      <c r="L11" s="560"/>
      <c r="M11" s="172" t="e">
        <f t="shared" si="1"/>
        <v>#DIV/0!</v>
      </c>
      <c r="N11" s="533"/>
      <c r="O11" s="533"/>
      <c r="P11" s="170"/>
      <c r="Q11" s="170"/>
      <c r="R11" s="203"/>
      <c r="S11" s="201" t="e">
        <f t="shared" si="2"/>
        <v>#N/A</v>
      </c>
      <c r="T11" s="532"/>
      <c r="U11" s="170"/>
      <c r="V11" s="170"/>
      <c r="W11" s="203"/>
      <c r="X11" s="201" t="e">
        <f t="shared" si="3"/>
        <v>#N/A</v>
      </c>
      <c r="Y11" s="532"/>
      <c r="Z11" s="201"/>
      <c r="AA11" s="170"/>
      <c r="AB11" s="203"/>
      <c r="AC11" s="201"/>
      <c r="AD11" s="532"/>
      <c r="AE11" s="170"/>
      <c r="AF11" s="170"/>
      <c r="AG11" s="203"/>
      <c r="AH11" s="201"/>
      <c r="AI11" s="532"/>
      <c r="AJ11" s="201"/>
      <c r="AK11" s="170"/>
      <c r="AL11" s="203"/>
      <c r="AM11" s="201"/>
      <c r="AN11" s="532"/>
      <c r="AO11" s="201"/>
      <c r="AP11" s="170"/>
      <c r="AQ11" s="203"/>
      <c r="AR11" s="201"/>
      <c r="AS11" s="532"/>
      <c r="AT11" s="201"/>
      <c r="AU11" s="170"/>
      <c r="AV11" s="203"/>
      <c r="AW11" s="201"/>
      <c r="AX11" s="532"/>
    </row>
    <row r="12" spans="1:50" ht="14.25" x14ac:dyDescent="0.2">
      <c r="A12" s="77"/>
      <c r="B12" s="541"/>
      <c r="C12" s="201">
        <v>6</v>
      </c>
      <c r="D12" s="201"/>
      <c r="E12" s="170"/>
      <c r="F12" s="201"/>
      <c r="G12" s="203"/>
      <c r="H12" s="532"/>
      <c r="I12" s="172" t="e">
        <f t="shared" si="0"/>
        <v>#DIV/0!</v>
      </c>
      <c r="J12" s="172" t="e">
        <f t="shared" si="0"/>
        <v>#DIV/0!</v>
      </c>
      <c r="K12" s="173" t="e">
        <f t="shared" si="0"/>
        <v>#DIV/0!</v>
      </c>
      <c r="L12" s="560"/>
      <c r="M12" s="172" t="e">
        <f t="shared" si="1"/>
        <v>#DIV/0!</v>
      </c>
      <c r="N12" s="533"/>
      <c r="O12" s="533"/>
      <c r="P12" s="170"/>
      <c r="Q12" s="170"/>
      <c r="R12" s="203"/>
      <c r="S12" s="201" t="e">
        <f t="shared" si="2"/>
        <v>#N/A</v>
      </c>
      <c r="T12" s="532"/>
      <c r="U12" s="170"/>
      <c r="V12" s="170"/>
      <c r="W12" s="203"/>
      <c r="X12" s="201" t="e">
        <f t="shared" si="3"/>
        <v>#N/A</v>
      </c>
      <c r="Y12" s="532"/>
      <c r="Z12" s="201"/>
      <c r="AA12" s="170"/>
      <c r="AB12" s="203"/>
      <c r="AC12" s="201"/>
      <c r="AD12" s="532"/>
      <c r="AE12" s="170"/>
      <c r="AF12" s="170"/>
      <c r="AG12" s="203"/>
      <c r="AH12" s="201"/>
      <c r="AI12" s="532"/>
      <c r="AJ12" s="201"/>
      <c r="AK12" s="170"/>
      <c r="AL12" s="203"/>
      <c r="AM12" s="201"/>
      <c r="AN12" s="532"/>
      <c r="AO12" s="201"/>
      <c r="AP12" s="170"/>
      <c r="AQ12" s="203"/>
      <c r="AR12" s="201"/>
      <c r="AS12" s="532"/>
      <c r="AT12" s="201"/>
      <c r="AU12" s="170"/>
      <c r="AV12" s="203"/>
      <c r="AW12" s="201"/>
      <c r="AX12" s="532"/>
    </row>
    <row r="13" spans="1:50" ht="14.25" x14ac:dyDescent="0.2">
      <c r="A13" s="77"/>
      <c r="B13" s="541"/>
      <c r="C13" s="201">
        <v>7</v>
      </c>
      <c r="D13" s="201"/>
      <c r="E13" s="170"/>
      <c r="F13" s="201"/>
      <c r="G13" s="203"/>
      <c r="H13" s="532"/>
      <c r="I13" s="172" t="e">
        <f t="shared" si="0"/>
        <v>#DIV/0!</v>
      </c>
      <c r="J13" s="172" t="e">
        <f t="shared" si="0"/>
        <v>#DIV/0!</v>
      </c>
      <c r="K13" s="173" t="e">
        <f t="shared" si="0"/>
        <v>#DIV/0!</v>
      </c>
      <c r="L13" s="560"/>
      <c r="M13" s="172" t="e">
        <f t="shared" si="1"/>
        <v>#DIV/0!</v>
      </c>
      <c r="N13" s="533"/>
      <c r="O13" s="533"/>
      <c r="P13" s="170"/>
      <c r="Q13" s="170"/>
      <c r="R13" s="203"/>
      <c r="S13" s="201" t="e">
        <f t="shared" si="2"/>
        <v>#N/A</v>
      </c>
      <c r="T13" s="532"/>
      <c r="U13" s="170"/>
      <c r="V13" s="170"/>
      <c r="W13" s="203"/>
      <c r="X13" s="201" t="e">
        <f t="shared" si="3"/>
        <v>#N/A</v>
      </c>
      <c r="Y13" s="532"/>
      <c r="Z13" s="201"/>
      <c r="AA13" s="170"/>
      <c r="AB13" s="203"/>
      <c r="AC13" s="201"/>
      <c r="AD13" s="532"/>
      <c r="AE13" s="170"/>
      <c r="AF13" s="170"/>
      <c r="AG13" s="203"/>
      <c r="AH13" s="201"/>
      <c r="AI13" s="532"/>
      <c r="AJ13" s="201"/>
      <c r="AK13" s="170"/>
      <c r="AL13" s="203"/>
      <c r="AM13" s="201"/>
      <c r="AN13" s="532"/>
      <c r="AO13" s="201"/>
      <c r="AP13" s="170"/>
      <c r="AQ13" s="203"/>
      <c r="AR13" s="201"/>
      <c r="AS13" s="532"/>
      <c r="AT13" s="201"/>
      <c r="AU13" s="170"/>
      <c r="AV13" s="203"/>
      <c r="AW13" s="201"/>
      <c r="AX13" s="532"/>
    </row>
    <row r="14" spans="1:50" ht="14.25" x14ac:dyDescent="0.2">
      <c r="A14" s="77"/>
      <c r="B14" s="541"/>
      <c r="C14" s="201">
        <v>8</v>
      </c>
      <c r="D14" s="201"/>
      <c r="E14" s="170"/>
      <c r="F14" s="201"/>
      <c r="G14" s="203"/>
      <c r="H14" s="532"/>
      <c r="I14" s="172" t="e">
        <f t="shared" si="0"/>
        <v>#DIV/0!</v>
      </c>
      <c r="J14" s="172" t="e">
        <f t="shared" si="0"/>
        <v>#DIV/0!</v>
      </c>
      <c r="K14" s="173" t="e">
        <f t="shared" si="0"/>
        <v>#DIV/0!</v>
      </c>
      <c r="L14" s="560"/>
      <c r="M14" s="172" t="e">
        <f t="shared" si="1"/>
        <v>#DIV/0!</v>
      </c>
      <c r="N14" s="533"/>
      <c r="O14" s="533"/>
      <c r="P14" s="170"/>
      <c r="Q14" s="170"/>
      <c r="R14" s="203"/>
      <c r="S14" s="201" t="e">
        <f t="shared" si="2"/>
        <v>#N/A</v>
      </c>
      <c r="T14" s="532"/>
      <c r="U14" s="170"/>
      <c r="V14" s="170"/>
      <c r="W14" s="203"/>
      <c r="X14" s="201" t="e">
        <f t="shared" si="3"/>
        <v>#N/A</v>
      </c>
      <c r="Y14" s="532"/>
      <c r="Z14" s="201"/>
      <c r="AA14" s="170"/>
      <c r="AB14" s="203"/>
      <c r="AC14" s="201"/>
      <c r="AD14" s="532"/>
      <c r="AE14" s="170"/>
      <c r="AF14" s="170"/>
      <c r="AG14" s="203"/>
      <c r="AH14" s="201"/>
      <c r="AI14" s="532"/>
      <c r="AJ14" s="201"/>
      <c r="AK14" s="170"/>
      <c r="AL14" s="203"/>
      <c r="AM14" s="201"/>
      <c r="AN14" s="532"/>
      <c r="AO14" s="201"/>
      <c r="AP14" s="170"/>
      <c r="AQ14" s="203"/>
      <c r="AR14" s="201"/>
      <c r="AS14" s="532"/>
      <c r="AT14" s="201"/>
      <c r="AU14" s="170"/>
      <c r="AV14" s="203"/>
      <c r="AW14" s="201"/>
      <c r="AX14" s="532"/>
    </row>
    <row r="15" spans="1:50" ht="14.25" x14ac:dyDescent="0.2">
      <c r="A15" s="77"/>
      <c r="B15" s="541"/>
      <c r="C15" s="201">
        <v>9</v>
      </c>
      <c r="D15" s="201"/>
      <c r="E15" s="170"/>
      <c r="F15" s="201"/>
      <c r="G15" s="203"/>
      <c r="H15" s="532"/>
      <c r="I15" s="172" t="e">
        <f t="shared" si="0"/>
        <v>#DIV/0!</v>
      </c>
      <c r="J15" s="172" t="e">
        <f t="shared" si="0"/>
        <v>#DIV/0!</v>
      </c>
      <c r="K15" s="173" t="e">
        <f t="shared" si="0"/>
        <v>#DIV/0!</v>
      </c>
      <c r="L15" s="560"/>
      <c r="M15" s="172" t="e">
        <f t="shared" si="1"/>
        <v>#DIV/0!</v>
      </c>
      <c r="N15" s="533"/>
      <c r="O15" s="533"/>
      <c r="P15" s="170"/>
      <c r="Q15" s="170"/>
      <c r="R15" s="203"/>
      <c r="S15" s="201" t="e">
        <f t="shared" si="2"/>
        <v>#N/A</v>
      </c>
      <c r="T15" s="532"/>
      <c r="U15" s="170"/>
      <c r="V15" s="170"/>
      <c r="W15" s="203"/>
      <c r="X15" s="201" t="e">
        <f t="shared" si="3"/>
        <v>#N/A</v>
      </c>
      <c r="Y15" s="532"/>
      <c r="Z15" s="201"/>
      <c r="AA15" s="170"/>
      <c r="AB15" s="203"/>
      <c r="AC15" s="201"/>
      <c r="AD15" s="532"/>
      <c r="AE15" s="170"/>
      <c r="AF15" s="170"/>
      <c r="AG15" s="203"/>
      <c r="AH15" s="201"/>
      <c r="AI15" s="532"/>
      <c r="AJ15" s="201"/>
      <c r="AK15" s="170"/>
      <c r="AL15" s="203"/>
      <c r="AM15" s="201"/>
      <c r="AN15" s="532"/>
      <c r="AO15" s="201"/>
      <c r="AP15" s="170"/>
      <c r="AQ15" s="203"/>
      <c r="AR15" s="201"/>
      <c r="AS15" s="532"/>
      <c r="AT15" s="201"/>
      <c r="AU15" s="170"/>
      <c r="AV15" s="203"/>
      <c r="AW15" s="201"/>
      <c r="AX15" s="532"/>
    </row>
    <row r="16" spans="1:50" ht="14.25" x14ac:dyDescent="0.2">
      <c r="A16" s="77"/>
      <c r="B16" s="541"/>
      <c r="C16" s="201">
        <v>10</v>
      </c>
      <c r="D16" s="201"/>
      <c r="E16" s="170"/>
      <c r="F16" s="201"/>
      <c r="G16" s="203"/>
      <c r="H16" s="532"/>
      <c r="I16" s="172" t="e">
        <f t="shared" si="0"/>
        <v>#DIV/0!</v>
      </c>
      <c r="J16" s="172" t="e">
        <f t="shared" si="0"/>
        <v>#DIV/0!</v>
      </c>
      <c r="K16" s="173" t="e">
        <f t="shared" si="0"/>
        <v>#DIV/0!</v>
      </c>
      <c r="L16" s="560"/>
      <c r="M16" s="172" t="e">
        <f t="shared" si="1"/>
        <v>#DIV/0!</v>
      </c>
      <c r="N16" s="533"/>
      <c r="O16" s="533"/>
      <c r="P16" s="170"/>
      <c r="Q16" s="170"/>
      <c r="R16" s="203"/>
      <c r="S16" s="201" t="e">
        <f t="shared" si="2"/>
        <v>#N/A</v>
      </c>
      <c r="T16" s="532"/>
      <c r="U16" s="170"/>
      <c r="V16" s="170"/>
      <c r="W16" s="203"/>
      <c r="X16" s="201" t="e">
        <f t="shared" si="3"/>
        <v>#N/A</v>
      </c>
      <c r="Y16" s="532"/>
      <c r="Z16" s="201"/>
      <c r="AA16" s="170"/>
      <c r="AB16" s="203"/>
      <c r="AC16" s="201"/>
      <c r="AD16" s="532"/>
      <c r="AE16" s="170"/>
      <c r="AF16" s="170"/>
      <c r="AG16" s="203"/>
      <c r="AH16" s="201"/>
      <c r="AI16" s="532"/>
      <c r="AJ16" s="201"/>
      <c r="AK16" s="170"/>
      <c r="AL16" s="203"/>
      <c r="AM16" s="201"/>
      <c r="AN16" s="532"/>
      <c r="AO16" s="201"/>
      <c r="AP16" s="170"/>
      <c r="AQ16" s="203"/>
      <c r="AR16" s="201"/>
      <c r="AS16" s="532"/>
      <c r="AT16" s="201"/>
      <c r="AU16" s="170"/>
      <c r="AV16" s="203"/>
      <c r="AW16" s="201"/>
      <c r="AX16" s="532"/>
    </row>
    <row r="17" spans="2:50" x14ac:dyDescent="0.2">
      <c r="B17" s="541"/>
      <c r="C17" s="201">
        <v>11</v>
      </c>
      <c r="D17" s="201"/>
      <c r="E17" s="201"/>
      <c r="F17" s="201"/>
      <c r="G17" s="201"/>
      <c r="H17" s="532"/>
      <c r="I17" s="172"/>
      <c r="J17" s="172"/>
      <c r="K17" s="172"/>
      <c r="L17" s="560"/>
      <c r="M17" s="172" t="e">
        <f t="shared" si="1"/>
        <v>#DIV/0!</v>
      </c>
      <c r="N17" s="533"/>
      <c r="O17" s="533"/>
      <c r="P17" s="201"/>
      <c r="Q17" s="201"/>
      <c r="R17" s="201"/>
      <c r="S17" s="201" t="e">
        <f t="shared" si="2"/>
        <v>#N/A</v>
      </c>
      <c r="T17" s="532"/>
      <c r="U17" s="201"/>
      <c r="V17" s="201"/>
      <c r="W17" s="201"/>
      <c r="X17" s="201" t="e">
        <f t="shared" si="3"/>
        <v>#N/A</v>
      </c>
      <c r="Y17" s="532"/>
      <c r="Z17" s="201"/>
      <c r="AA17" s="201"/>
      <c r="AB17" s="201"/>
      <c r="AC17" s="201"/>
      <c r="AD17" s="532"/>
      <c r="AE17" s="201"/>
      <c r="AF17" s="201"/>
      <c r="AG17" s="201"/>
      <c r="AH17" s="201"/>
      <c r="AI17" s="532"/>
      <c r="AJ17" s="201"/>
      <c r="AK17" s="201"/>
      <c r="AL17" s="201"/>
      <c r="AM17" s="201"/>
      <c r="AN17" s="532"/>
      <c r="AO17" s="201"/>
      <c r="AP17" s="201"/>
      <c r="AQ17" s="201"/>
      <c r="AR17" s="201"/>
      <c r="AS17" s="532"/>
      <c r="AT17" s="201"/>
      <c r="AU17" s="201"/>
      <c r="AV17" s="201"/>
      <c r="AW17" s="201"/>
      <c r="AX17" s="532"/>
    </row>
    <row r="18" spans="2:50" x14ac:dyDescent="0.2">
      <c r="B18" s="541"/>
      <c r="C18" s="201">
        <v>12</v>
      </c>
      <c r="D18" s="201"/>
      <c r="E18" s="201"/>
      <c r="F18" s="201"/>
      <c r="G18" s="201"/>
      <c r="H18" s="532"/>
      <c r="I18" s="172"/>
      <c r="J18" s="172"/>
      <c r="K18" s="172"/>
      <c r="L18" s="560"/>
      <c r="M18" s="172" t="e">
        <f t="shared" si="1"/>
        <v>#DIV/0!</v>
      </c>
      <c r="N18" s="533"/>
      <c r="O18" s="533"/>
      <c r="P18" s="201"/>
      <c r="Q18" s="201"/>
      <c r="R18" s="201"/>
      <c r="S18" s="201" t="e">
        <f t="shared" si="2"/>
        <v>#N/A</v>
      </c>
      <c r="T18" s="532"/>
      <c r="U18" s="201"/>
      <c r="V18" s="201"/>
      <c r="W18" s="201"/>
      <c r="X18" s="201" t="e">
        <f t="shared" si="3"/>
        <v>#N/A</v>
      </c>
      <c r="Y18" s="532"/>
      <c r="Z18" s="201"/>
      <c r="AA18" s="201"/>
      <c r="AB18" s="201"/>
      <c r="AC18" s="201"/>
      <c r="AD18" s="532"/>
      <c r="AE18" s="201"/>
      <c r="AF18" s="201"/>
      <c r="AG18" s="201"/>
      <c r="AH18" s="201"/>
      <c r="AI18" s="532"/>
      <c r="AJ18" s="201"/>
      <c r="AK18" s="201"/>
      <c r="AL18" s="201"/>
      <c r="AM18" s="201"/>
      <c r="AN18" s="532"/>
      <c r="AO18" s="201"/>
      <c r="AP18" s="201"/>
      <c r="AQ18" s="201"/>
      <c r="AR18" s="201"/>
      <c r="AS18" s="532"/>
      <c r="AT18" s="201"/>
      <c r="AU18" s="201"/>
      <c r="AV18" s="201"/>
      <c r="AW18" s="201"/>
      <c r="AX18" s="532"/>
    </row>
    <row r="19" spans="2:50" x14ac:dyDescent="0.2">
      <c r="B19" s="541"/>
      <c r="C19" s="201">
        <v>13</v>
      </c>
      <c r="D19" s="201"/>
      <c r="E19" s="201"/>
      <c r="F19" s="201"/>
      <c r="G19" s="201"/>
      <c r="H19" s="532"/>
      <c r="I19" s="172"/>
      <c r="J19" s="172"/>
      <c r="K19" s="172"/>
      <c r="L19" s="560"/>
      <c r="M19" s="172" t="e">
        <f t="shared" si="1"/>
        <v>#DIV/0!</v>
      </c>
      <c r="N19" s="533"/>
      <c r="O19" s="533"/>
      <c r="P19" s="201"/>
      <c r="Q19" s="201"/>
      <c r="R19" s="201"/>
      <c r="S19" s="201" t="e">
        <f t="shared" si="2"/>
        <v>#N/A</v>
      </c>
      <c r="T19" s="532"/>
      <c r="U19" s="201"/>
      <c r="V19" s="201"/>
      <c r="W19" s="201"/>
      <c r="X19" s="201" t="e">
        <f t="shared" si="3"/>
        <v>#N/A</v>
      </c>
      <c r="Y19" s="532"/>
      <c r="Z19" s="201"/>
      <c r="AA19" s="201"/>
      <c r="AB19" s="201"/>
      <c r="AC19" s="201"/>
      <c r="AD19" s="532"/>
      <c r="AE19" s="201"/>
      <c r="AF19" s="201"/>
      <c r="AG19" s="201"/>
      <c r="AH19" s="201"/>
      <c r="AI19" s="532"/>
      <c r="AJ19" s="201"/>
      <c r="AK19" s="201"/>
      <c r="AL19" s="201"/>
      <c r="AM19" s="201"/>
      <c r="AN19" s="532"/>
      <c r="AO19" s="201"/>
      <c r="AP19" s="201"/>
      <c r="AQ19" s="201"/>
      <c r="AR19" s="201"/>
      <c r="AS19" s="532"/>
      <c r="AT19" s="201"/>
      <c r="AU19" s="201"/>
      <c r="AV19" s="201"/>
      <c r="AW19" s="201"/>
      <c r="AX19" s="532"/>
    </row>
    <row r="20" spans="2:50" x14ac:dyDescent="0.2">
      <c r="B20" s="541"/>
      <c r="C20" s="201">
        <v>14</v>
      </c>
      <c r="D20" s="201"/>
      <c r="E20" s="201"/>
      <c r="F20" s="201"/>
      <c r="G20" s="201"/>
      <c r="H20" s="532"/>
      <c r="I20" s="172"/>
      <c r="J20" s="172"/>
      <c r="K20" s="172"/>
      <c r="L20" s="560"/>
      <c r="M20" s="172" t="e">
        <f t="shared" si="1"/>
        <v>#DIV/0!</v>
      </c>
      <c r="N20" s="533"/>
      <c r="O20" s="533"/>
      <c r="P20" s="201"/>
      <c r="Q20" s="201"/>
      <c r="R20" s="201"/>
      <c r="S20" s="201" t="e">
        <f t="shared" si="2"/>
        <v>#N/A</v>
      </c>
      <c r="T20" s="532"/>
      <c r="U20" s="201"/>
      <c r="V20" s="201"/>
      <c r="W20" s="201"/>
      <c r="X20" s="201" t="e">
        <f t="shared" si="3"/>
        <v>#N/A</v>
      </c>
      <c r="Y20" s="532"/>
      <c r="Z20" s="201"/>
      <c r="AA20" s="201"/>
      <c r="AB20" s="201"/>
      <c r="AC20" s="201"/>
      <c r="AD20" s="532"/>
      <c r="AE20" s="201"/>
      <c r="AF20" s="201"/>
      <c r="AG20" s="201"/>
      <c r="AH20" s="201"/>
      <c r="AI20" s="532"/>
      <c r="AJ20" s="201"/>
      <c r="AK20" s="201"/>
      <c r="AL20" s="201"/>
      <c r="AM20" s="201"/>
      <c r="AN20" s="532"/>
      <c r="AO20" s="201"/>
      <c r="AP20" s="201"/>
      <c r="AQ20" s="201"/>
      <c r="AR20" s="201"/>
      <c r="AS20" s="532"/>
      <c r="AT20" s="201"/>
      <c r="AU20" s="201"/>
      <c r="AV20" s="201"/>
      <c r="AW20" s="201"/>
      <c r="AX20" s="532"/>
    </row>
    <row r="21" spans="2:50" x14ac:dyDescent="0.2">
      <c r="B21" s="541"/>
      <c r="C21" s="201">
        <v>15</v>
      </c>
      <c r="D21" s="201"/>
      <c r="E21" s="201"/>
      <c r="F21" s="201"/>
      <c r="G21" s="201"/>
      <c r="H21" s="532"/>
      <c r="I21" s="172"/>
      <c r="J21" s="172"/>
      <c r="K21" s="172"/>
      <c r="L21" s="560"/>
      <c r="M21" s="172" t="e">
        <f t="shared" si="1"/>
        <v>#DIV/0!</v>
      </c>
      <c r="N21" s="533"/>
      <c r="O21" s="533"/>
      <c r="P21" s="201"/>
      <c r="Q21" s="201"/>
      <c r="R21" s="201"/>
      <c r="S21" s="201" t="e">
        <f t="shared" si="2"/>
        <v>#N/A</v>
      </c>
      <c r="T21" s="532"/>
      <c r="U21" s="201"/>
      <c r="V21" s="201"/>
      <c r="W21" s="201"/>
      <c r="X21" s="201" t="e">
        <f t="shared" si="3"/>
        <v>#N/A</v>
      </c>
      <c r="Y21" s="532"/>
      <c r="Z21" s="201"/>
      <c r="AA21" s="201"/>
      <c r="AB21" s="201"/>
      <c r="AC21" s="201"/>
      <c r="AD21" s="532"/>
      <c r="AE21" s="201"/>
      <c r="AF21" s="201"/>
      <c r="AG21" s="201"/>
      <c r="AH21" s="201"/>
      <c r="AI21" s="532"/>
      <c r="AJ21" s="201"/>
      <c r="AK21" s="201"/>
      <c r="AL21" s="201"/>
      <c r="AM21" s="201"/>
      <c r="AN21" s="532"/>
      <c r="AO21" s="201"/>
      <c r="AP21" s="201"/>
      <c r="AQ21" s="201"/>
      <c r="AR21" s="201"/>
      <c r="AS21" s="532"/>
      <c r="AT21" s="201"/>
      <c r="AU21" s="201"/>
      <c r="AV21" s="201"/>
      <c r="AW21" s="201"/>
      <c r="AX21" s="532"/>
    </row>
    <row r="22" spans="2:50" ht="15.75" x14ac:dyDescent="0.2">
      <c r="B22" s="552"/>
      <c r="C22" s="547"/>
      <c r="D22" s="547"/>
      <c r="E22" s="547"/>
      <c r="F22" s="547"/>
      <c r="G22" s="547"/>
      <c r="H22" s="547"/>
      <c r="I22" s="207"/>
      <c r="J22" s="207"/>
      <c r="K22" s="207"/>
      <c r="L22" s="207"/>
      <c r="M22" s="207"/>
      <c r="N22" s="533" t="s">
        <v>161</v>
      </c>
      <c r="O22" s="549" t="s">
        <v>159</v>
      </c>
      <c r="P22" s="551">
        <v>45874</v>
      </c>
      <c r="Q22" s="541"/>
      <c r="R22" s="541"/>
      <c r="S22" s="541"/>
      <c r="T22" s="541"/>
      <c r="U22" s="551">
        <v>45875</v>
      </c>
      <c r="V22" s="541"/>
      <c r="W22" s="541"/>
      <c r="X22" s="541"/>
      <c r="Y22" s="541"/>
      <c r="Z22" s="551">
        <v>45876</v>
      </c>
      <c r="AA22" s="541"/>
      <c r="AB22" s="541"/>
      <c r="AC22" s="541"/>
      <c r="AD22" s="541"/>
      <c r="AE22" s="551">
        <v>45877</v>
      </c>
      <c r="AF22" s="541"/>
      <c r="AG22" s="541"/>
      <c r="AH22" s="541"/>
      <c r="AI22" s="541"/>
      <c r="AJ22" s="551">
        <v>45878</v>
      </c>
      <c r="AK22" s="541"/>
      <c r="AL22" s="541"/>
      <c r="AM22" s="541"/>
      <c r="AN22" s="541"/>
      <c r="AO22" s="551">
        <v>45879</v>
      </c>
      <c r="AP22" s="541"/>
      <c r="AQ22" s="541"/>
      <c r="AR22" s="541"/>
      <c r="AS22" s="541"/>
      <c r="AT22" s="551">
        <v>45880</v>
      </c>
      <c r="AU22" s="541"/>
      <c r="AV22" s="541"/>
      <c r="AW22" s="541"/>
      <c r="AX22" s="541"/>
    </row>
    <row r="23" spans="2:50" ht="15.75" x14ac:dyDescent="0.2">
      <c r="B23" s="548"/>
      <c r="C23" s="548"/>
      <c r="D23" s="548"/>
      <c r="E23" s="548"/>
      <c r="F23" s="548"/>
      <c r="G23" s="548"/>
      <c r="H23" s="548"/>
      <c r="I23" s="207"/>
      <c r="J23" s="207"/>
      <c r="K23" s="207"/>
      <c r="L23" s="207"/>
      <c r="M23" s="207"/>
      <c r="N23" s="533"/>
      <c r="O23" s="550"/>
      <c r="P23" s="551" t="s">
        <v>163</v>
      </c>
      <c r="Q23" s="541"/>
      <c r="R23" s="541"/>
      <c r="S23" s="541"/>
      <c r="T23" s="541"/>
      <c r="U23" s="551" t="s">
        <v>164</v>
      </c>
      <c r="V23" s="541"/>
      <c r="W23" s="541"/>
      <c r="X23" s="541"/>
      <c r="Y23" s="541"/>
      <c r="Z23" s="551" t="s">
        <v>165</v>
      </c>
      <c r="AA23" s="541"/>
      <c r="AB23" s="541"/>
      <c r="AC23" s="541"/>
      <c r="AD23" s="541"/>
      <c r="AE23" s="551" t="s">
        <v>162</v>
      </c>
      <c r="AF23" s="541"/>
      <c r="AG23" s="541"/>
      <c r="AH23" s="541"/>
      <c r="AI23" s="541"/>
      <c r="AJ23" s="551" t="s">
        <v>166</v>
      </c>
      <c r="AK23" s="541"/>
      <c r="AL23" s="541"/>
      <c r="AM23" s="541"/>
      <c r="AN23" s="541"/>
      <c r="AO23" s="551" t="s">
        <v>167</v>
      </c>
      <c r="AP23" s="541"/>
      <c r="AQ23" s="541"/>
      <c r="AR23" s="541"/>
      <c r="AS23" s="541"/>
      <c r="AT23" s="551" t="s">
        <v>168</v>
      </c>
      <c r="AU23" s="541"/>
      <c r="AV23" s="541"/>
      <c r="AW23" s="541"/>
      <c r="AX23" s="541"/>
    </row>
    <row r="24" spans="2:50" x14ac:dyDescent="0.2">
      <c r="B24" s="533" t="s">
        <v>157</v>
      </c>
      <c r="C24" s="533" t="s">
        <v>149</v>
      </c>
      <c r="D24" s="533"/>
      <c r="E24" s="533" t="s">
        <v>151</v>
      </c>
      <c r="F24" s="533"/>
      <c r="G24" s="533"/>
      <c r="H24" s="537" t="s">
        <v>158</v>
      </c>
      <c r="I24" s="540" t="s">
        <v>227</v>
      </c>
      <c r="J24" s="540"/>
      <c r="K24" s="540"/>
      <c r="L24" s="540" t="s">
        <v>158</v>
      </c>
      <c r="M24" s="540" t="s">
        <v>170</v>
      </c>
      <c r="N24" s="533"/>
      <c r="O24" s="533" t="s">
        <v>160</v>
      </c>
      <c r="P24" s="534" t="s">
        <v>154</v>
      </c>
      <c r="Q24" s="535"/>
      <c r="R24" s="535"/>
      <c r="S24" s="536"/>
      <c r="T24" s="533" t="s">
        <v>158</v>
      </c>
      <c r="U24" s="534" t="s">
        <v>154</v>
      </c>
      <c r="V24" s="535"/>
      <c r="W24" s="535"/>
      <c r="X24" s="536"/>
      <c r="Y24" s="533" t="s">
        <v>158</v>
      </c>
      <c r="Z24" s="534" t="s">
        <v>154</v>
      </c>
      <c r="AA24" s="535"/>
      <c r="AB24" s="535"/>
      <c r="AC24" s="536"/>
      <c r="AD24" s="533" t="s">
        <v>158</v>
      </c>
      <c r="AE24" s="534" t="s">
        <v>154</v>
      </c>
      <c r="AF24" s="535"/>
      <c r="AG24" s="535"/>
      <c r="AH24" s="536"/>
      <c r="AI24" s="533" t="s">
        <v>158</v>
      </c>
      <c r="AJ24" s="534" t="s">
        <v>154</v>
      </c>
      <c r="AK24" s="535"/>
      <c r="AL24" s="535"/>
      <c r="AM24" s="536"/>
      <c r="AN24" s="533" t="s">
        <v>158</v>
      </c>
      <c r="AO24" s="534" t="s">
        <v>154</v>
      </c>
      <c r="AP24" s="535"/>
      <c r="AQ24" s="535"/>
      <c r="AR24" s="536"/>
      <c r="AS24" s="533" t="s">
        <v>158</v>
      </c>
      <c r="AT24" s="534" t="s">
        <v>154</v>
      </c>
      <c r="AU24" s="535"/>
      <c r="AV24" s="535"/>
      <c r="AW24" s="536"/>
      <c r="AX24" s="533" t="s">
        <v>158</v>
      </c>
    </row>
    <row r="25" spans="2:50" x14ac:dyDescent="0.2">
      <c r="B25" s="533"/>
      <c r="C25" s="533"/>
      <c r="D25" s="533"/>
      <c r="E25" s="533" t="s">
        <v>150</v>
      </c>
      <c r="F25" s="533"/>
      <c r="G25" s="533"/>
      <c r="H25" s="538"/>
      <c r="I25" s="540" t="s">
        <v>150</v>
      </c>
      <c r="J25" s="540"/>
      <c r="K25" s="540"/>
      <c r="L25" s="540"/>
      <c r="M25" s="540"/>
      <c r="N25" s="533"/>
      <c r="O25" s="533"/>
      <c r="P25" s="534" t="s">
        <v>155</v>
      </c>
      <c r="Q25" s="535"/>
      <c r="R25" s="535"/>
      <c r="S25" s="536"/>
      <c r="T25" s="533"/>
      <c r="U25" s="534" t="s">
        <v>155</v>
      </c>
      <c r="V25" s="535"/>
      <c r="W25" s="535"/>
      <c r="X25" s="536"/>
      <c r="Y25" s="533"/>
      <c r="Z25" s="534" t="s">
        <v>155</v>
      </c>
      <c r="AA25" s="535"/>
      <c r="AB25" s="535"/>
      <c r="AC25" s="536"/>
      <c r="AD25" s="533"/>
      <c r="AE25" s="534" t="s">
        <v>155</v>
      </c>
      <c r="AF25" s="535"/>
      <c r="AG25" s="535"/>
      <c r="AH25" s="536"/>
      <c r="AI25" s="533"/>
      <c r="AJ25" s="534" t="s">
        <v>155</v>
      </c>
      <c r="AK25" s="535"/>
      <c r="AL25" s="535"/>
      <c r="AM25" s="536"/>
      <c r="AN25" s="533"/>
      <c r="AO25" s="534" t="s">
        <v>155</v>
      </c>
      <c r="AP25" s="535"/>
      <c r="AQ25" s="535"/>
      <c r="AR25" s="536"/>
      <c r="AS25" s="533"/>
      <c r="AT25" s="534" t="s">
        <v>155</v>
      </c>
      <c r="AU25" s="535"/>
      <c r="AV25" s="535"/>
      <c r="AW25" s="536"/>
      <c r="AX25" s="533"/>
    </row>
    <row r="26" spans="2:50" x14ac:dyDescent="0.2">
      <c r="B26" s="533"/>
      <c r="C26" s="533"/>
      <c r="D26" s="533"/>
      <c r="E26" s="202" t="s">
        <v>152</v>
      </c>
      <c r="F26" s="202" t="s">
        <v>153</v>
      </c>
      <c r="G26" s="202" t="s">
        <v>156</v>
      </c>
      <c r="H26" s="539"/>
      <c r="I26" s="206" t="s">
        <v>152</v>
      </c>
      <c r="J26" s="206" t="s">
        <v>153</v>
      </c>
      <c r="K26" s="206" t="s">
        <v>156</v>
      </c>
      <c r="L26" s="540"/>
      <c r="M26" s="540"/>
      <c r="N26" s="533"/>
      <c r="O26" s="533"/>
      <c r="P26" s="202" t="s">
        <v>152</v>
      </c>
      <c r="Q26" s="202" t="s">
        <v>153</v>
      </c>
      <c r="R26" s="202" t="s">
        <v>156</v>
      </c>
      <c r="S26" s="202" t="s">
        <v>170</v>
      </c>
      <c r="T26" s="533"/>
      <c r="U26" s="202" t="s">
        <v>152</v>
      </c>
      <c r="V26" s="202" t="s">
        <v>153</v>
      </c>
      <c r="W26" s="202" t="s">
        <v>156</v>
      </c>
      <c r="X26" s="202" t="s">
        <v>170</v>
      </c>
      <c r="Y26" s="533"/>
      <c r="Z26" s="202" t="s">
        <v>152</v>
      </c>
      <c r="AA26" s="202" t="s">
        <v>153</v>
      </c>
      <c r="AB26" s="202" t="s">
        <v>156</v>
      </c>
      <c r="AC26" s="202" t="s">
        <v>170</v>
      </c>
      <c r="AD26" s="533"/>
      <c r="AE26" s="202" t="s">
        <v>152</v>
      </c>
      <c r="AF26" s="202" t="s">
        <v>153</v>
      </c>
      <c r="AG26" s="202" t="s">
        <v>156</v>
      </c>
      <c r="AH26" s="202" t="s">
        <v>170</v>
      </c>
      <c r="AI26" s="533"/>
      <c r="AJ26" s="202" t="s">
        <v>152</v>
      </c>
      <c r="AK26" s="202" t="s">
        <v>153</v>
      </c>
      <c r="AL26" s="202" t="s">
        <v>156</v>
      </c>
      <c r="AM26" s="202" t="s">
        <v>170</v>
      </c>
      <c r="AN26" s="533"/>
      <c r="AO26" s="202" t="s">
        <v>152</v>
      </c>
      <c r="AP26" s="202" t="s">
        <v>153</v>
      </c>
      <c r="AQ26" s="202" t="s">
        <v>156</v>
      </c>
      <c r="AR26" s="202" t="s">
        <v>170</v>
      </c>
      <c r="AS26" s="533"/>
      <c r="AT26" s="202" t="s">
        <v>152</v>
      </c>
      <c r="AU26" s="202" t="s">
        <v>153</v>
      </c>
      <c r="AV26" s="202" t="s">
        <v>156</v>
      </c>
      <c r="AW26" s="202" t="s">
        <v>170</v>
      </c>
      <c r="AX26" s="533"/>
    </row>
    <row r="27" spans="2:50" x14ac:dyDescent="0.2">
      <c r="B27" s="541" t="s">
        <v>140</v>
      </c>
      <c r="C27" s="201">
        <v>1</v>
      </c>
      <c r="D27" s="201"/>
      <c r="E27" s="201"/>
      <c r="F27" s="201"/>
      <c r="G27" s="201"/>
      <c r="H27" s="541" t="e">
        <f>AVERAGE(G27:G41)</f>
        <v>#DIV/0!</v>
      </c>
      <c r="I27" s="172" t="e">
        <f>AVERAGE(P27,U27,Z27,AE27,AJ27,AO27,AT27)</f>
        <v>#DIV/0!</v>
      </c>
      <c r="J27" s="172" t="e">
        <f t="shared" ref="J27:K41" si="4">AVERAGE(Q27,V27,AA27,AF27,AK27,AP27,AU27)</f>
        <v>#DIV/0!</v>
      </c>
      <c r="K27" s="173" t="e">
        <f>AVERAGE(R27,W27,AB27,AG27,AL27,AQ27,AV27)</f>
        <v>#DIV/0!</v>
      </c>
      <c r="L27" s="560" t="e">
        <f>AVERAGE(K27:K41)</f>
        <v>#DIV/0!</v>
      </c>
      <c r="M27" s="172" t="e">
        <f>RANK(K27, K$27:K$41)</f>
        <v>#DIV/0!</v>
      </c>
      <c r="N27" s="533"/>
      <c r="O27" s="533"/>
      <c r="P27" s="201"/>
      <c r="Q27" s="201"/>
      <c r="R27" s="201"/>
      <c r="S27" s="201"/>
      <c r="T27" s="541" t="e">
        <f>AVERAGE(R27:R41)</f>
        <v>#DIV/0!</v>
      </c>
      <c r="U27" s="201"/>
      <c r="V27" s="201"/>
      <c r="W27" s="201"/>
      <c r="X27" s="201"/>
      <c r="Y27" s="541" t="e">
        <f>AVERAGE(W27:W41)</f>
        <v>#DIV/0!</v>
      </c>
      <c r="Z27" s="201"/>
      <c r="AA27" s="201"/>
      <c r="AB27" s="201"/>
      <c r="AC27" s="201"/>
      <c r="AD27" s="541" t="e">
        <f>AVERAGE(AB27:AB41)</f>
        <v>#DIV/0!</v>
      </c>
      <c r="AE27" s="201"/>
      <c r="AF27" s="201"/>
      <c r="AG27" s="201"/>
      <c r="AH27" s="201"/>
      <c r="AI27" s="541" t="e">
        <f>AVERAGE(AG27:AG41)</f>
        <v>#DIV/0!</v>
      </c>
      <c r="AJ27" s="201"/>
      <c r="AK27" s="201"/>
      <c r="AL27" s="201"/>
      <c r="AM27" s="201"/>
      <c r="AN27" s="541" t="e">
        <f>AVERAGE(AL27:AL41)</f>
        <v>#DIV/0!</v>
      </c>
      <c r="AO27" s="201"/>
      <c r="AP27" s="201"/>
      <c r="AQ27" s="201"/>
      <c r="AR27" s="201"/>
      <c r="AS27" s="541" t="e">
        <f>AVERAGE(AQ27:AQ41)</f>
        <v>#DIV/0!</v>
      </c>
      <c r="AT27" s="201"/>
      <c r="AU27" s="201"/>
      <c r="AV27" s="201"/>
      <c r="AW27" s="201"/>
      <c r="AX27" s="541" t="e">
        <f>AVERAGE(AV27:AV41)</f>
        <v>#DIV/0!</v>
      </c>
    </row>
    <row r="28" spans="2:50" x14ac:dyDescent="0.2">
      <c r="B28" s="541"/>
      <c r="C28" s="201">
        <v>2</v>
      </c>
      <c r="D28" s="201"/>
      <c r="E28" s="201"/>
      <c r="F28" s="201"/>
      <c r="G28" s="201"/>
      <c r="H28" s="541"/>
      <c r="I28" s="172" t="e">
        <f t="shared" ref="I28:I41" si="5">AVERAGE(P28,U28,Z28,AE28,AJ28,AO28,AT28)</f>
        <v>#DIV/0!</v>
      </c>
      <c r="J28" s="172" t="e">
        <f t="shared" si="4"/>
        <v>#DIV/0!</v>
      </c>
      <c r="K28" s="173" t="e">
        <f t="shared" si="4"/>
        <v>#DIV/0!</v>
      </c>
      <c r="L28" s="560"/>
      <c r="M28" s="172" t="e">
        <f t="shared" ref="M28:M40" si="6">RANK(K28, K$27:K$41)</f>
        <v>#DIV/0!</v>
      </c>
      <c r="N28" s="533"/>
      <c r="O28" s="533"/>
      <c r="P28" s="201"/>
      <c r="Q28" s="201"/>
      <c r="R28" s="201"/>
      <c r="S28" s="201"/>
      <c r="T28" s="541"/>
      <c r="U28" s="201"/>
      <c r="V28" s="201"/>
      <c r="W28" s="201"/>
      <c r="X28" s="201"/>
      <c r="Y28" s="541"/>
      <c r="Z28" s="201"/>
      <c r="AA28" s="201"/>
      <c r="AB28" s="201"/>
      <c r="AC28" s="201"/>
      <c r="AD28" s="541"/>
      <c r="AE28" s="201"/>
      <c r="AF28" s="201"/>
      <c r="AG28" s="201"/>
      <c r="AH28" s="201"/>
      <c r="AI28" s="541"/>
      <c r="AJ28" s="201"/>
      <c r="AK28" s="201"/>
      <c r="AL28" s="201"/>
      <c r="AM28" s="201"/>
      <c r="AN28" s="541"/>
      <c r="AO28" s="201"/>
      <c r="AP28" s="201"/>
      <c r="AQ28" s="201"/>
      <c r="AR28" s="201"/>
      <c r="AS28" s="541"/>
      <c r="AT28" s="201"/>
      <c r="AU28" s="201"/>
      <c r="AV28" s="201"/>
      <c r="AW28" s="201"/>
      <c r="AX28" s="541"/>
    </row>
    <row r="29" spans="2:50" x14ac:dyDescent="0.2">
      <c r="B29" s="541"/>
      <c r="C29" s="201">
        <v>3</v>
      </c>
      <c r="D29" s="201"/>
      <c r="E29" s="201"/>
      <c r="F29" s="201"/>
      <c r="G29" s="201"/>
      <c r="H29" s="541"/>
      <c r="I29" s="172" t="e">
        <f t="shared" si="5"/>
        <v>#DIV/0!</v>
      </c>
      <c r="J29" s="172" t="e">
        <f t="shared" si="4"/>
        <v>#DIV/0!</v>
      </c>
      <c r="K29" s="173" t="e">
        <f t="shared" si="4"/>
        <v>#DIV/0!</v>
      </c>
      <c r="L29" s="560"/>
      <c r="M29" s="172" t="e">
        <f>RANK(K29, K$27:K$41)</f>
        <v>#DIV/0!</v>
      </c>
      <c r="N29" s="533"/>
      <c r="O29" s="533"/>
      <c r="P29" s="201"/>
      <c r="Q29" s="201"/>
      <c r="R29" s="201"/>
      <c r="S29" s="201"/>
      <c r="T29" s="541"/>
      <c r="U29" s="201"/>
      <c r="V29" s="201"/>
      <c r="W29" s="201"/>
      <c r="X29" s="201"/>
      <c r="Y29" s="541"/>
      <c r="Z29" s="201"/>
      <c r="AA29" s="201"/>
      <c r="AB29" s="201"/>
      <c r="AC29" s="201"/>
      <c r="AD29" s="541"/>
      <c r="AE29" s="201"/>
      <c r="AF29" s="201"/>
      <c r="AG29" s="201"/>
      <c r="AH29" s="201"/>
      <c r="AI29" s="541"/>
      <c r="AJ29" s="201"/>
      <c r="AK29" s="201"/>
      <c r="AL29" s="201"/>
      <c r="AM29" s="201"/>
      <c r="AN29" s="541"/>
      <c r="AO29" s="201"/>
      <c r="AP29" s="201"/>
      <c r="AQ29" s="201"/>
      <c r="AR29" s="201"/>
      <c r="AS29" s="541"/>
      <c r="AT29" s="201"/>
      <c r="AU29" s="201"/>
      <c r="AV29" s="201"/>
      <c r="AW29" s="201"/>
      <c r="AX29" s="541"/>
    </row>
    <row r="30" spans="2:50" x14ac:dyDescent="0.2">
      <c r="B30" s="541"/>
      <c r="C30" s="201">
        <v>4</v>
      </c>
      <c r="D30" s="201"/>
      <c r="E30" s="201"/>
      <c r="F30" s="201"/>
      <c r="G30" s="201"/>
      <c r="H30" s="541"/>
      <c r="I30" s="172" t="e">
        <f t="shared" si="5"/>
        <v>#DIV/0!</v>
      </c>
      <c r="J30" s="172" t="e">
        <f t="shared" si="4"/>
        <v>#DIV/0!</v>
      </c>
      <c r="K30" s="173" t="e">
        <f t="shared" si="4"/>
        <v>#DIV/0!</v>
      </c>
      <c r="L30" s="560"/>
      <c r="M30" s="172" t="e">
        <f>RANK(K30, K$27:K$41)</f>
        <v>#DIV/0!</v>
      </c>
      <c r="N30" s="533"/>
      <c r="O30" s="533"/>
      <c r="P30" s="201"/>
      <c r="Q30" s="201"/>
      <c r="R30" s="201"/>
      <c r="S30" s="201"/>
      <c r="T30" s="541"/>
      <c r="U30" s="201"/>
      <c r="V30" s="201"/>
      <c r="W30" s="201"/>
      <c r="X30" s="201"/>
      <c r="Y30" s="541"/>
      <c r="Z30" s="201"/>
      <c r="AA30" s="201"/>
      <c r="AB30" s="201"/>
      <c r="AC30" s="201"/>
      <c r="AD30" s="541"/>
      <c r="AE30" s="201"/>
      <c r="AF30" s="201"/>
      <c r="AG30" s="201"/>
      <c r="AH30" s="201"/>
      <c r="AI30" s="541"/>
      <c r="AJ30" s="201"/>
      <c r="AK30" s="201"/>
      <c r="AL30" s="201"/>
      <c r="AM30" s="201"/>
      <c r="AN30" s="541"/>
      <c r="AO30" s="201"/>
      <c r="AP30" s="201"/>
      <c r="AQ30" s="201"/>
      <c r="AR30" s="201"/>
      <c r="AS30" s="541"/>
      <c r="AT30" s="201"/>
      <c r="AU30" s="201"/>
      <c r="AV30" s="201"/>
      <c r="AW30" s="201"/>
      <c r="AX30" s="541"/>
    </row>
    <row r="31" spans="2:50" x14ac:dyDescent="0.2">
      <c r="B31" s="541"/>
      <c r="C31" s="201">
        <v>5</v>
      </c>
      <c r="D31" s="201"/>
      <c r="E31" s="201"/>
      <c r="F31" s="201"/>
      <c r="G31" s="201"/>
      <c r="H31" s="541"/>
      <c r="I31" s="172" t="e">
        <f t="shared" si="5"/>
        <v>#DIV/0!</v>
      </c>
      <c r="J31" s="172" t="e">
        <f t="shared" si="4"/>
        <v>#DIV/0!</v>
      </c>
      <c r="K31" s="173" t="e">
        <f t="shared" si="4"/>
        <v>#DIV/0!</v>
      </c>
      <c r="L31" s="560"/>
      <c r="M31" s="172" t="e">
        <f t="shared" si="6"/>
        <v>#DIV/0!</v>
      </c>
      <c r="N31" s="533"/>
      <c r="O31" s="533"/>
      <c r="P31" s="201"/>
      <c r="Q31" s="201"/>
      <c r="R31" s="201"/>
      <c r="S31" s="201"/>
      <c r="T31" s="541"/>
      <c r="U31" s="201"/>
      <c r="V31" s="201"/>
      <c r="W31" s="201"/>
      <c r="X31" s="201"/>
      <c r="Y31" s="541"/>
      <c r="Z31" s="201"/>
      <c r="AA31" s="201"/>
      <c r="AB31" s="201"/>
      <c r="AC31" s="201"/>
      <c r="AD31" s="541"/>
      <c r="AE31" s="201"/>
      <c r="AF31" s="201"/>
      <c r="AG31" s="201"/>
      <c r="AH31" s="201"/>
      <c r="AI31" s="541"/>
      <c r="AJ31" s="201"/>
      <c r="AK31" s="201"/>
      <c r="AL31" s="201"/>
      <c r="AM31" s="201"/>
      <c r="AN31" s="541"/>
      <c r="AO31" s="201"/>
      <c r="AP31" s="201"/>
      <c r="AQ31" s="201"/>
      <c r="AR31" s="201"/>
      <c r="AS31" s="541"/>
      <c r="AT31" s="201"/>
      <c r="AU31" s="201"/>
      <c r="AV31" s="201"/>
      <c r="AW31" s="201"/>
      <c r="AX31" s="541"/>
    </row>
    <row r="32" spans="2:50" x14ac:dyDescent="0.2">
      <c r="B32" s="541"/>
      <c r="C32" s="201">
        <v>6</v>
      </c>
      <c r="D32" s="201"/>
      <c r="E32" s="201"/>
      <c r="F32" s="201"/>
      <c r="G32" s="201"/>
      <c r="H32" s="541"/>
      <c r="I32" s="172" t="e">
        <f t="shared" si="5"/>
        <v>#DIV/0!</v>
      </c>
      <c r="J32" s="172" t="e">
        <f t="shared" si="4"/>
        <v>#DIV/0!</v>
      </c>
      <c r="K32" s="173" t="e">
        <f t="shared" si="4"/>
        <v>#DIV/0!</v>
      </c>
      <c r="L32" s="560"/>
      <c r="M32" s="172" t="e">
        <f t="shared" si="6"/>
        <v>#DIV/0!</v>
      </c>
      <c r="N32" s="533"/>
      <c r="O32" s="533"/>
      <c r="P32" s="201"/>
      <c r="Q32" s="201"/>
      <c r="R32" s="201"/>
      <c r="S32" s="201"/>
      <c r="T32" s="541"/>
      <c r="U32" s="201"/>
      <c r="V32" s="201"/>
      <c r="W32" s="201"/>
      <c r="X32" s="201"/>
      <c r="Y32" s="541"/>
      <c r="Z32" s="201"/>
      <c r="AA32" s="201"/>
      <c r="AB32" s="201"/>
      <c r="AC32" s="201"/>
      <c r="AD32" s="541"/>
      <c r="AE32" s="201"/>
      <c r="AF32" s="201"/>
      <c r="AG32" s="201"/>
      <c r="AH32" s="201"/>
      <c r="AI32" s="541"/>
      <c r="AJ32" s="201"/>
      <c r="AK32" s="201"/>
      <c r="AL32" s="201"/>
      <c r="AM32" s="201"/>
      <c r="AN32" s="541"/>
      <c r="AO32" s="201"/>
      <c r="AP32" s="201"/>
      <c r="AQ32" s="201"/>
      <c r="AR32" s="201"/>
      <c r="AS32" s="541"/>
      <c r="AT32" s="201"/>
      <c r="AU32" s="201"/>
      <c r="AV32" s="201"/>
      <c r="AW32" s="201"/>
      <c r="AX32" s="541"/>
    </row>
    <row r="33" spans="2:50" x14ac:dyDescent="0.2">
      <c r="B33" s="541"/>
      <c r="C33" s="201">
        <v>7</v>
      </c>
      <c r="D33" s="201"/>
      <c r="E33" s="201"/>
      <c r="F33" s="201"/>
      <c r="G33" s="201"/>
      <c r="H33" s="541"/>
      <c r="I33" s="172" t="e">
        <f t="shared" si="5"/>
        <v>#DIV/0!</v>
      </c>
      <c r="J33" s="172" t="e">
        <f t="shared" si="4"/>
        <v>#DIV/0!</v>
      </c>
      <c r="K33" s="173" t="e">
        <f t="shared" si="4"/>
        <v>#DIV/0!</v>
      </c>
      <c r="L33" s="560"/>
      <c r="M33" s="172" t="e">
        <f t="shared" si="6"/>
        <v>#DIV/0!</v>
      </c>
      <c r="N33" s="533"/>
      <c r="O33" s="533"/>
      <c r="P33" s="201"/>
      <c r="Q33" s="201"/>
      <c r="R33" s="201"/>
      <c r="S33" s="201"/>
      <c r="T33" s="541"/>
      <c r="U33" s="201"/>
      <c r="V33" s="201"/>
      <c r="W33" s="201"/>
      <c r="X33" s="201"/>
      <c r="Y33" s="541"/>
      <c r="Z33" s="201"/>
      <c r="AA33" s="201"/>
      <c r="AB33" s="201"/>
      <c r="AC33" s="201"/>
      <c r="AD33" s="541"/>
      <c r="AE33" s="201"/>
      <c r="AF33" s="201"/>
      <c r="AG33" s="201"/>
      <c r="AH33" s="201"/>
      <c r="AI33" s="541"/>
      <c r="AJ33" s="201"/>
      <c r="AK33" s="201"/>
      <c r="AL33" s="201"/>
      <c r="AM33" s="201"/>
      <c r="AN33" s="541"/>
      <c r="AO33" s="201"/>
      <c r="AP33" s="201"/>
      <c r="AQ33" s="201"/>
      <c r="AR33" s="201"/>
      <c r="AS33" s="541"/>
      <c r="AT33" s="201"/>
      <c r="AU33" s="201"/>
      <c r="AV33" s="201"/>
      <c r="AW33" s="201"/>
      <c r="AX33" s="541"/>
    </row>
    <row r="34" spans="2:50" x14ac:dyDescent="0.2">
      <c r="B34" s="541"/>
      <c r="C34" s="201">
        <v>8</v>
      </c>
      <c r="D34" s="201"/>
      <c r="E34" s="201"/>
      <c r="F34" s="201"/>
      <c r="G34" s="201"/>
      <c r="H34" s="541"/>
      <c r="I34" s="172" t="e">
        <f t="shared" si="5"/>
        <v>#DIV/0!</v>
      </c>
      <c r="J34" s="172" t="e">
        <f t="shared" si="4"/>
        <v>#DIV/0!</v>
      </c>
      <c r="K34" s="173" t="e">
        <f t="shared" si="4"/>
        <v>#DIV/0!</v>
      </c>
      <c r="L34" s="560"/>
      <c r="M34" s="172" t="e">
        <f t="shared" si="6"/>
        <v>#DIV/0!</v>
      </c>
      <c r="N34" s="533"/>
      <c r="O34" s="533"/>
      <c r="P34" s="201"/>
      <c r="Q34" s="201"/>
      <c r="R34" s="201"/>
      <c r="S34" s="201"/>
      <c r="T34" s="541"/>
      <c r="U34" s="201"/>
      <c r="V34" s="201"/>
      <c r="W34" s="201"/>
      <c r="X34" s="201"/>
      <c r="Y34" s="541"/>
      <c r="Z34" s="201"/>
      <c r="AA34" s="201"/>
      <c r="AB34" s="201"/>
      <c r="AC34" s="201"/>
      <c r="AD34" s="541"/>
      <c r="AE34" s="201"/>
      <c r="AF34" s="201"/>
      <c r="AG34" s="201"/>
      <c r="AH34" s="201"/>
      <c r="AI34" s="541"/>
      <c r="AJ34" s="201"/>
      <c r="AK34" s="201"/>
      <c r="AL34" s="201"/>
      <c r="AM34" s="201"/>
      <c r="AN34" s="541"/>
      <c r="AO34" s="201"/>
      <c r="AP34" s="201"/>
      <c r="AQ34" s="201"/>
      <c r="AR34" s="201"/>
      <c r="AS34" s="541"/>
      <c r="AT34" s="201"/>
      <c r="AU34" s="201"/>
      <c r="AV34" s="201"/>
      <c r="AW34" s="201"/>
      <c r="AX34" s="541"/>
    </row>
    <row r="35" spans="2:50" x14ac:dyDescent="0.2">
      <c r="B35" s="541"/>
      <c r="C35" s="201">
        <v>9</v>
      </c>
      <c r="D35" s="201"/>
      <c r="E35" s="201"/>
      <c r="F35" s="201"/>
      <c r="G35" s="201"/>
      <c r="H35" s="541"/>
      <c r="I35" s="172" t="e">
        <f t="shared" si="5"/>
        <v>#DIV/0!</v>
      </c>
      <c r="J35" s="172" t="e">
        <f t="shared" si="4"/>
        <v>#DIV/0!</v>
      </c>
      <c r="K35" s="173" t="e">
        <f t="shared" si="4"/>
        <v>#DIV/0!</v>
      </c>
      <c r="L35" s="560"/>
      <c r="M35" s="172" t="e">
        <f t="shared" si="6"/>
        <v>#DIV/0!</v>
      </c>
      <c r="N35" s="533"/>
      <c r="O35" s="533"/>
      <c r="P35" s="201"/>
      <c r="Q35" s="201"/>
      <c r="R35" s="201"/>
      <c r="S35" s="201"/>
      <c r="T35" s="541"/>
      <c r="U35" s="201"/>
      <c r="V35" s="201"/>
      <c r="W35" s="201"/>
      <c r="X35" s="201"/>
      <c r="Y35" s="541"/>
      <c r="Z35" s="201"/>
      <c r="AA35" s="201"/>
      <c r="AB35" s="201"/>
      <c r="AC35" s="201"/>
      <c r="AD35" s="541"/>
      <c r="AE35" s="201"/>
      <c r="AF35" s="201"/>
      <c r="AG35" s="201"/>
      <c r="AH35" s="201"/>
      <c r="AI35" s="541"/>
      <c r="AJ35" s="201"/>
      <c r="AK35" s="201"/>
      <c r="AL35" s="201"/>
      <c r="AM35" s="201"/>
      <c r="AN35" s="541"/>
      <c r="AO35" s="201"/>
      <c r="AP35" s="201"/>
      <c r="AQ35" s="201"/>
      <c r="AR35" s="201"/>
      <c r="AS35" s="541"/>
      <c r="AT35" s="201"/>
      <c r="AU35" s="201"/>
      <c r="AV35" s="201"/>
      <c r="AW35" s="201"/>
      <c r="AX35" s="541"/>
    </row>
    <row r="36" spans="2:50" x14ac:dyDescent="0.2">
      <c r="B36" s="541"/>
      <c r="C36" s="201">
        <v>10</v>
      </c>
      <c r="D36" s="201"/>
      <c r="E36" s="201"/>
      <c r="F36" s="201"/>
      <c r="G36" s="201"/>
      <c r="H36" s="541"/>
      <c r="I36" s="172" t="e">
        <f t="shared" si="5"/>
        <v>#DIV/0!</v>
      </c>
      <c r="J36" s="172" t="e">
        <f t="shared" si="4"/>
        <v>#DIV/0!</v>
      </c>
      <c r="K36" s="173" t="e">
        <f t="shared" si="4"/>
        <v>#DIV/0!</v>
      </c>
      <c r="L36" s="560"/>
      <c r="M36" s="172" t="e">
        <f t="shared" si="6"/>
        <v>#DIV/0!</v>
      </c>
      <c r="N36" s="533"/>
      <c r="O36" s="533"/>
      <c r="P36" s="201"/>
      <c r="Q36" s="201"/>
      <c r="R36" s="201"/>
      <c r="S36" s="201"/>
      <c r="T36" s="541"/>
      <c r="U36" s="201"/>
      <c r="V36" s="201"/>
      <c r="W36" s="201"/>
      <c r="X36" s="201"/>
      <c r="Y36" s="541"/>
      <c r="Z36" s="201"/>
      <c r="AA36" s="201"/>
      <c r="AB36" s="201"/>
      <c r="AC36" s="201"/>
      <c r="AD36" s="541"/>
      <c r="AE36" s="201"/>
      <c r="AF36" s="201"/>
      <c r="AG36" s="201"/>
      <c r="AH36" s="201"/>
      <c r="AI36" s="541"/>
      <c r="AJ36" s="201"/>
      <c r="AK36" s="201"/>
      <c r="AL36" s="201"/>
      <c r="AM36" s="201"/>
      <c r="AN36" s="541"/>
      <c r="AO36" s="201"/>
      <c r="AP36" s="201"/>
      <c r="AQ36" s="201"/>
      <c r="AR36" s="201"/>
      <c r="AS36" s="541"/>
      <c r="AT36" s="201"/>
      <c r="AU36" s="201"/>
      <c r="AV36" s="201"/>
      <c r="AW36" s="201"/>
      <c r="AX36" s="541"/>
    </row>
    <row r="37" spans="2:50" x14ac:dyDescent="0.2">
      <c r="B37" s="541"/>
      <c r="C37" s="201">
        <v>11</v>
      </c>
      <c r="D37" s="201"/>
      <c r="E37" s="201"/>
      <c r="F37" s="201"/>
      <c r="G37" s="201"/>
      <c r="H37" s="541"/>
      <c r="I37" s="172" t="e">
        <f t="shared" si="5"/>
        <v>#DIV/0!</v>
      </c>
      <c r="J37" s="172" t="e">
        <f t="shared" si="4"/>
        <v>#DIV/0!</v>
      </c>
      <c r="K37" s="173" t="e">
        <f t="shared" si="4"/>
        <v>#DIV/0!</v>
      </c>
      <c r="L37" s="560"/>
      <c r="M37" s="172" t="e">
        <f t="shared" si="6"/>
        <v>#DIV/0!</v>
      </c>
      <c r="N37" s="533"/>
      <c r="O37" s="533"/>
      <c r="P37" s="201"/>
      <c r="Q37" s="201"/>
      <c r="R37" s="201"/>
      <c r="S37" s="201"/>
      <c r="T37" s="541"/>
      <c r="U37" s="201"/>
      <c r="V37" s="201"/>
      <c r="W37" s="201"/>
      <c r="X37" s="201"/>
      <c r="Y37" s="541"/>
      <c r="Z37" s="201"/>
      <c r="AA37" s="201"/>
      <c r="AB37" s="201"/>
      <c r="AC37" s="201"/>
      <c r="AD37" s="541"/>
      <c r="AE37" s="201"/>
      <c r="AF37" s="201"/>
      <c r="AG37" s="201"/>
      <c r="AH37" s="201"/>
      <c r="AI37" s="541"/>
      <c r="AJ37" s="201"/>
      <c r="AK37" s="201"/>
      <c r="AL37" s="201"/>
      <c r="AM37" s="201"/>
      <c r="AN37" s="541"/>
      <c r="AO37" s="201"/>
      <c r="AP37" s="201"/>
      <c r="AQ37" s="201"/>
      <c r="AR37" s="201"/>
      <c r="AS37" s="541"/>
      <c r="AT37" s="201"/>
      <c r="AU37" s="201"/>
      <c r="AV37" s="201"/>
      <c r="AW37" s="201"/>
      <c r="AX37" s="541"/>
    </row>
    <row r="38" spans="2:50" x14ac:dyDescent="0.2">
      <c r="B38" s="541"/>
      <c r="C38" s="201">
        <v>12</v>
      </c>
      <c r="D38" s="201"/>
      <c r="E38" s="201"/>
      <c r="F38" s="201"/>
      <c r="G38" s="201"/>
      <c r="H38" s="541"/>
      <c r="I38" s="172" t="e">
        <f t="shared" si="5"/>
        <v>#DIV/0!</v>
      </c>
      <c r="J38" s="172" t="e">
        <f t="shared" si="4"/>
        <v>#DIV/0!</v>
      </c>
      <c r="K38" s="173" t="e">
        <f t="shared" si="4"/>
        <v>#DIV/0!</v>
      </c>
      <c r="L38" s="560"/>
      <c r="M38" s="172" t="e">
        <f t="shared" si="6"/>
        <v>#DIV/0!</v>
      </c>
      <c r="N38" s="533"/>
      <c r="O38" s="533"/>
      <c r="P38" s="201"/>
      <c r="Q38" s="201"/>
      <c r="R38" s="201"/>
      <c r="S38" s="201"/>
      <c r="T38" s="541"/>
      <c r="U38" s="201"/>
      <c r="V38" s="201"/>
      <c r="W38" s="201"/>
      <c r="X38" s="201"/>
      <c r="Y38" s="541"/>
      <c r="Z38" s="201"/>
      <c r="AA38" s="201"/>
      <c r="AB38" s="201"/>
      <c r="AC38" s="201"/>
      <c r="AD38" s="541"/>
      <c r="AE38" s="201"/>
      <c r="AF38" s="201"/>
      <c r="AG38" s="201"/>
      <c r="AH38" s="201"/>
      <c r="AI38" s="541"/>
      <c r="AJ38" s="201"/>
      <c r="AK38" s="201"/>
      <c r="AL38" s="201"/>
      <c r="AM38" s="201"/>
      <c r="AN38" s="541"/>
      <c r="AO38" s="201"/>
      <c r="AP38" s="201"/>
      <c r="AQ38" s="201"/>
      <c r="AR38" s="201"/>
      <c r="AS38" s="541"/>
      <c r="AT38" s="201"/>
      <c r="AU38" s="201"/>
      <c r="AV38" s="201"/>
      <c r="AW38" s="201"/>
      <c r="AX38" s="541"/>
    </row>
    <row r="39" spans="2:50" x14ac:dyDescent="0.2">
      <c r="B39" s="541"/>
      <c r="C39" s="201">
        <v>13</v>
      </c>
      <c r="D39" s="201"/>
      <c r="E39" s="201"/>
      <c r="F39" s="201"/>
      <c r="G39" s="201"/>
      <c r="H39" s="541"/>
      <c r="I39" s="172" t="e">
        <f t="shared" si="5"/>
        <v>#DIV/0!</v>
      </c>
      <c r="J39" s="172" t="e">
        <f t="shared" si="4"/>
        <v>#DIV/0!</v>
      </c>
      <c r="K39" s="173" t="e">
        <f t="shared" si="4"/>
        <v>#DIV/0!</v>
      </c>
      <c r="L39" s="560"/>
      <c r="M39" s="172" t="e">
        <f t="shared" si="6"/>
        <v>#DIV/0!</v>
      </c>
      <c r="N39" s="533"/>
      <c r="O39" s="533"/>
      <c r="P39" s="201"/>
      <c r="Q39" s="201"/>
      <c r="R39" s="201"/>
      <c r="S39" s="201"/>
      <c r="T39" s="541"/>
      <c r="U39" s="201"/>
      <c r="V39" s="201"/>
      <c r="W39" s="201"/>
      <c r="X39" s="201"/>
      <c r="Y39" s="541"/>
      <c r="Z39" s="201"/>
      <c r="AA39" s="201"/>
      <c r="AB39" s="201"/>
      <c r="AC39" s="201"/>
      <c r="AD39" s="541"/>
      <c r="AE39" s="201"/>
      <c r="AF39" s="201"/>
      <c r="AG39" s="201"/>
      <c r="AH39" s="201"/>
      <c r="AI39" s="541"/>
      <c r="AJ39" s="201"/>
      <c r="AK39" s="201"/>
      <c r="AL39" s="201"/>
      <c r="AM39" s="201"/>
      <c r="AN39" s="541"/>
      <c r="AO39" s="201"/>
      <c r="AP39" s="201"/>
      <c r="AQ39" s="201"/>
      <c r="AR39" s="201"/>
      <c r="AS39" s="541"/>
      <c r="AT39" s="201"/>
      <c r="AU39" s="201"/>
      <c r="AV39" s="201"/>
      <c r="AW39" s="201"/>
      <c r="AX39" s="541"/>
    </row>
    <row r="40" spans="2:50" x14ac:dyDescent="0.2">
      <c r="B40" s="541"/>
      <c r="C40" s="201">
        <v>14</v>
      </c>
      <c r="D40" s="201"/>
      <c r="E40" s="201"/>
      <c r="F40" s="201"/>
      <c r="G40" s="201"/>
      <c r="H40" s="541"/>
      <c r="I40" s="172" t="e">
        <f t="shared" si="5"/>
        <v>#DIV/0!</v>
      </c>
      <c r="J40" s="172" t="e">
        <f t="shared" si="4"/>
        <v>#DIV/0!</v>
      </c>
      <c r="K40" s="173" t="e">
        <f t="shared" si="4"/>
        <v>#DIV/0!</v>
      </c>
      <c r="L40" s="560"/>
      <c r="M40" s="172" t="e">
        <f t="shared" si="6"/>
        <v>#DIV/0!</v>
      </c>
      <c r="N40" s="533"/>
      <c r="O40" s="533"/>
      <c r="P40" s="201"/>
      <c r="Q40" s="201"/>
      <c r="R40" s="201"/>
      <c r="S40" s="201"/>
      <c r="T40" s="541"/>
      <c r="U40" s="201"/>
      <c r="V40" s="201"/>
      <c r="W40" s="201"/>
      <c r="X40" s="201"/>
      <c r="Y40" s="541"/>
      <c r="Z40" s="201"/>
      <c r="AA40" s="201"/>
      <c r="AB40" s="201"/>
      <c r="AC40" s="201"/>
      <c r="AD40" s="541"/>
      <c r="AE40" s="201"/>
      <c r="AF40" s="201"/>
      <c r="AG40" s="201"/>
      <c r="AH40" s="201"/>
      <c r="AI40" s="541"/>
      <c r="AJ40" s="201"/>
      <c r="AK40" s="201"/>
      <c r="AL40" s="201"/>
      <c r="AM40" s="201"/>
      <c r="AN40" s="541"/>
      <c r="AO40" s="201"/>
      <c r="AP40" s="201"/>
      <c r="AQ40" s="201"/>
      <c r="AR40" s="201"/>
      <c r="AS40" s="541"/>
      <c r="AT40" s="201"/>
      <c r="AU40" s="201"/>
      <c r="AV40" s="201"/>
      <c r="AW40" s="201"/>
      <c r="AX40" s="541"/>
    </row>
    <row r="41" spans="2:50" x14ac:dyDescent="0.2">
      <c r="B41" s="541"/>
      <c r="C41" s="201">
        <v>15</v>
      </c>
      <c r="D41" s="201"/>
      <c r="E41" s="201"/>
      <c r="F41" s="201"/>
      <c r="G41" s="201"/>
      <c r="H41" s="541"/>
      <c r="I41" s="172" t="e">
        <f t="shared" si="5"/>
        <v>#DIV/0!</v>
      </c>
      <c r="J41" s="172" t="e">
        <f t="shared" si="4"/>
        <v>#DIV/0!</v>
      </c>
      <c r="K41" s="173" t="e">
        <f t="shared" si="4"/>
        <v>#DIV/0!</v>
      </c>
      <c r="L41" s="560"/>
      <c r="M41" s="172" t="e">
        <f>RANK(K41, K$27:K$41)</f>
        <v>#DIV/0!</v>
      </c>
      <c r="N41" s="533"/>
      <c r="O41" s="533"/>
      <c r="P41" s="201"/>
      <c r="Q41" s="201"/>
      <c r="R41" s="201"/>
      <c r="S41" s="201"/>
      <c r="T41" s="541"/>
      <c r="U41" s="201"/>
      <c r="V41" s="201"/>
      <c r="W41" s="201"/>
      <c r="X41" s="201"/>
      <c r="Y41" s="541"/>
      <c r="Z41" s="201"/>
      <c r="AA41" s="201"/>
      <c r="AB41" s="201"/>
      <c r="AC41" s="201"/>
      <c r="AD41" s="541"/>
      <c r="AE41" s="201"/>
      <c r="AF41" s="201"/>
      <c r="AG41" s="201"/>
      <c r="AH41" s="201"/>
      <c r="AI41" s="541"/>
      <c r="AJ41" s="201"/>
      <c r="AK41" s="201"/>
      <c r="AL41" s="201"/>
      <c r="AM41" s="201"/>
      <c r="AN41" s="541"/>
      <c r="AO41" s="201"/>
      <c r="AP41" s="201"/>
      <c r="AQ41" s="201"/>
      <c r="AR41" s="201"/>
      <c r="AS41" s="541"/>
      <c r="AT41" s="201"/>
      <c r="AU41" s="201"/>
      <c r="AV41" s="201"/>
      <c r="AW41" s="201"/>
      <c r="AX41" s="541"/>
    </row>
    <row r="42" spans="2:50" ht="15.75" x14ac:dyDescent="0.2">
      <c r="B42" s="545" t="s">
        <v>169</v>
      </c>
      <c r="C42" s="546"/>
      <c r="D42" s="546"/>
      <c r="E42" s="546"/>
      <c r="F42" s="546"/>
      <c r="G42" s="546"/>
      <c r="H42" s="547"/>
      <c r="I42" s="207"/>
      <c r="J42" s="207"/>
      <c r="K42" s="207"/>
      <c r="L42" s="207"/>
      <c r="M42" s="207"/>
      <c r="N42" s="533" t="s">
        <v>161</v>
      </c>
      <c r="O42" s="549" t="s">
        <v>159</v>
      </c>
      <c r="P42" s="551">
        <v>45881</v>
      </c>
      <c r="Q42" s="541"/>
      <c r="R42" s="541"/>
      <c r="S42" s="541"/>
      <c r="T42" s="541"/>
      <c r="U42" s="551">
        <v>45882</v>
      </c>
      <c r="V42" s="541"/>
      <c r="W42" s="541"/>
      <c r="X42" s="541"/>
      <c r="Y42" s="541"/>
      <c r="Z42" s="551">
        <v>45883</v>
      </c>
      <c r="AA42" s="541"/>
      <c r="AB42" s="541"/>
      <c r="AC42" s="541"/>
      <c r="AD42" s="541"/>
      <c r="AE42" s="551">
        <v>45884</v>
      </c>
      <c r="AF42" s="541"/>
      <c r="AG42" s="541"/>
      <c r="AH42" s="541"/>
      <c r="AI42" s="541"/>
      <c r="AJ42" s="551">
        <v>45885</v>
      </c>
      <c r="AK42" s="541"/>
      <c r="AL42" s="541"/>
      <c r="AM42" s="541"/>
      <c r="AN42" s="541"/>
      <c r="AO42" s="551">
        <v>45886</v>
      </c>
      <c r="AP42" s="541"/>
      <c r="AQ42" s="541"/>
      <c r="AR42" s="541"/>
      <c r="AS42" s="541"/>
      <c r="AT42" s="551">
        <v>45887</v>
      </c>
      <c r="AU42" s="541"/>
      <c r="AV42" s="541"/>
      <c r="AW42" s="541"/>
      <c r="AX42" s="541"/>
    </row>
    <row r="43" spans="2:50" ht="15.75" x14ac:dyDescent="0.2">
      <c r="B43" s="548"/>
      <c r="C43" s="548"/>
      <c r="D43" s="548"/>
      <c r="E43" s="548"/>
      <c r="F43" s="548"/>
      <c r="G43" s="548"/>
      <c r="H43" s="548"/>
      <c r="I43" s="207"/>
      <c r="J43" s="207"/>
      <c r="K43" s="207"/>
      <c r="L43" s="207"/>
      <c r="M43" s="207"/>
      <c r="N43" s="533"/>
      <c r="O43" s="550"/>
      <c r="P43" s="551" t="s">
        <v>163</v>
      </c>
      <c r="Q43" s="541"/>
      <c r="R43" s="541"/>
      <c r="S43" s="541"/>
      <c r="T43" s="541"/>
      <c r="U43" s="551" t="s">
        <v>164</v>
      </c>
      <c r="V43" s="541"/>
      <c r="W43" s="541"/>
      <c r="X43" s="541"/>
      <c r="Y43" s="541"/>
      <c r="Z43" s="551" t="s">
        <v>165</v>
      </c>
      <c r="AA43" s="541"/>
      <c r="AB43" s="541"/>
      <c r="AC43" s="541"/>
      <c r="AD43" s="541"/>
      <c r="AE43" s="551" t="s">
        <v>162</v>
      </c>
      <c r="AF43" s="541"/>
      <c r="AG43" s="541"/>
      <c r="AH43" s="541"/>
      <c r="AI43" s="541"/>
      <c r="AJ43" s="551" t="s">
        <v>166</v>
      </c>
      <c r="AK43" s="541"/>
      <c r="AL43" s="541"/>
      <c r="AM43" s="541"/>
      <c r="AN43" s="541"/>
      <c r="AO43" s="551" t="s">
        <v>167</v>
      </c>
      <c r="AP43" s="541"/>
      <c r="AQ43" s="541"/>
      <c r="AR43" s="541"/>
      <c r="AS43" s="541"/>
      <c r="AT43" s="551" t="s">
        <v>168</v>
      </c>
      <c r="AU43" s="541"/>
      <c r="AV43" s="541"/>
      <c r="AW43" s="541"/>
      <c r="AX43" s="541"/>
    </row>
    <row r="44" spans="2:50" x14ac:dyDescent="0.2">
      <c r="B44" s="533" t="s">
        <v>157</v>
      </c>
      <c r="C44" s="533" t="s">
        <v>149</v>
      </c>
      <c r="D44" s="533"/>
      <c r="E44" s="533" t="s">
        <v>151</v>
      </c>
      <c r="F44" s="533"/>
      <c r="G44" s="533"/>
      <c r="H44" s="537" t="s">
        <v>158</v>
      </c>
      <c r="I44" s="540" t="s">
        <v>227</v>
      </c>
      <c r="J44" s="540"/>
      <c r="K44" s="540"/>
      <c r="L44" s="540" t="s">
        <v>158</v>
      </c>
      <c r="M44" s="540" t="s">
        <v>170</v>
      </c>
      <c r="N44" s="533"/>
      <c r="O44" s="533" t="s">
        <v>160</v>
      </c>
      <c r="P44" s="534" t="s">
        <v>154</v>
      </c>
      <c r="Q44" s="535"/>
      <c r="R44" s="535"/>
      <c r="S44" s="536"/>
      <c r="T44" s="533" t="s">
        <v>158</v>
      </c>
      <c r="U44" s="534" t="s">
        <v>154</v>
      </c>
      <c r="V44" s="535"/>
      <c r="W44" s="535"/>
      <c r="X44" s="536"/>
      <c r="Y44" s="533" t="s">
        <v>158</v>
      </c>
      <c r="Z44" s="534" t="s">
        <v>154</v>
      </c>
      <c r="AA44" s="535"/>
      <c r="AB44" s="535"/>
      <c r="AC44" s="536"/>
      <c r="AD44" s="533" t="s">
        <v>158</v>
      </c>
      <c r="AE44" s="534" t="s">
        <v>154</v>
      </c>
      <c r="AF44" s="535"/>
      <c r="AG44" s="535"/>
      <c r="AH44" s="536"/>
      <c r="AI44" s="533" t="s">
        <v>158</v>
      </c>
      <c r="AJ44" s="534" t="s">
        <v>154</v>
      </c>
      <c r="AK44" s="535"/>
      <c r="AL44" s="535"/>
      <c r="AM44" s="536"/>
      <c r="AN44" s="533" t="s">
        <v>158</v>
      </c>
      <c r="AO44" s="534" t="s">
        <v>154</v>
      </c>
      <c r="AP44" s="535"/>
      <c r="AQ44" s="535"/>
      <c r="AR44" s="536"/>
      <c r="AS44" s="533" t="s">
        <v>158</v>
      </c>
      <c r="AT44" s="534" t="s">
        <v>154</v>
      </c>
      <c r="AU44" s="535"/>
      <c r="AV44" s="535"/>
      <c r="AW44" s="536"/>
      <c r="AX44" s="533" t="s">
        <v>158</v>
      </c>
    </row>
    <row r="45" spans="2:50" x14ac:dyDescent="0.2">
      <c r="B45" s="533"/>
      <c r="C45" s="533"/>
      <c r="D45" s="533"/>
      <c r="E45" s="533" t="s">
        <v>150</v>
      </c>
      <c r="F45" s="533"/>
      <c r="G45" s="533"/>
      <c r="H45" s="538"/>
      <c r="I45" s="540" t="s">
        <v>150</v>
      </c>
      <c r="J45" s="540"/>
      <c r="K45" s="540"/>
      <c r="L45" s="540"/>
      <c r="M45" s="540"/>
      <c r="N45" s="533"/>
      <c r="O45" s="533"/>
      <c r="P45" s="534" t="s">
        <v>155</v>
      </c>
      <c r="Q45" s="535"/>
      <c r="R45" s="535"/>
      <c r="S45" s="536"/>
      <c r="T45" s="533"/>
      <c r="U45" s="534" t="s">
        <v>155</v>
      </c>
      <c r="V45" s="535"/>
      <c r="W45" s="535"/>
      <c r="X45" s="536"/>
      <c r="Y45" s="533"/>
      <c r="Z45" s="534" t="s">
        <v>155</v>
      </c>
      <c r="AA45" s="535"/>
      <c r="AB45" s="535"/>
      <c r="AC45" s="536"/>
      <c r="AD45" s="533"/>
      <c r="AE45" s="534" t="s">
        <v>155</v>
      </c>
      <c r="AF45" s="535"/>
      <c r="AG45" s="535"/>
      <c r="AH45" s="536"/>
      <c r="AI45" s="533"/>
      <c r="AJ45" s="534" t="s">
        <v>155</v>
      </c>
      <c r="AK45" s="535"/>
      <c r="AL45" s="535"/>
      <c r="AM45" s="536"/>
      <c r="AN45" s="533"/>
      <c r="AO45" s="534" t="s">
        <v>155</v>
      </c>
      <c r="AP45" s="535"/>
      <c r="AQ45" s="535"/>
      <c r="AR45" s="536"/>
      <c r="AS45" s="533"/>
      <c r="AT45" s="534" t="s">
        <v>155</v>
      </c>
      <c r="AU45" s="535"/>
      <c r="AV45" s="535"/>
      <c r="AW45" s="536"/>
      <c r="AX45" s="533"/>
    </row>
    <row r="46" spans="2:50" x14ac:dyDescent="0.2">
      <c r="B46" s="533"/>
      <c r="C46" s="533"/>
      <c r="D46" s="533"/>
      <c r="E46" s="202" t="s">
        <v>152</v>
      </c>
      <c r="F46" s="202" t="s">
        <v>153</v>
      </c>
      <c r="G46" s="202" t="s">
        <v>156</v>
      </c>
      <c r="H46" s="539"/>
      <c r="I46" s="206" t="s">
        <v>152</v>
      </c>
      <c r="J46" s="206" t="s">
        <v>153</v>
      </c>
      <c r="K46" s="206" t="s">
        <v>156</v>
      </c>
      <c r="L46" s="540"/>
      <c r="M46" s="540"/>
      <c r="N46" s="533"/>
      <c r="O46" s="533"/>
      <c r="P46" s="202" t="s">
        <v>152</v>
      </c>
      <c r="Q46" s="202" t="s">
        <v>153</v>
      </c>
      <c r="R46" s="202" t="s">
        <v>156</v>
      </c>
      <c r="S46" s="202" t="s">
        <v>170</v>
      </c>
      <c r="T46" s="533"/>
      <c r="U46" s="202" t="s">
        <v>152</v>
      </c>
      <c r="V46" s="202" t="s">
        <v>153</v>
      </c>
      <c r="W46" s="202" t="s">
        <v>156</v>
      </c>
      <c r="X46" s="202" t="s">
        <v>170</v>
      </c>
      <c r="Y46" s="533"/>
      <c r="Z46" s="202" t="s">
        <v>152</v>
      </c>
      <c r="AA46" s="202" t="s">
        <v>153</v>
      </c>
      <c r="AB46" s="202" t="s">
        <v>156</v>
      </c>
      <c r="AC46" s="202" t="s">
        <v>170</v>
      </c>
      <c r="AD46" s="533"/>
      <c r="AE46" s="202" t="s">
        <v>152</v>
      </c>
      <c r="AF46" s="202" t="s">
        <v>153</v>
      </c>
      <c r="AG46" s="202" t="s">
        <v>156</v>
      </c>
      <c r="AH46" s="202" t="s">
        <v>170</v>
      </c>
      <c r="AI46" s="533"/>
      <c r="AJ46" s="202" t="s">
        <v>152</v>
      </c>
      <c r="AK46" s="202" t="s">
        <v>153</v>
      </c>
      <c r="AL46" s="202" t="s">
        <v>156</v>
      </c>
      <c r="AM46" s="202" t="s">
        <v>170</v>
      </c>
      <c r="AN46" s="533"/>
      <c r="AO46" s="202" t="s">
        <v>152</v>
      </c>
      <c r="AP46" s="202" t="s">
        <v>153</v>
      </c>
      <c r="AQ46" s="202" t="s">
        <v>156</v>
      </c>
      <c r="AR46" s="202" t="s">
        <v>170</v>
      </c>
      <c r="AS46" s="533"/>
      <c r="AT46" s="202" t="s">
        <v>152</v>
      </c>
      <c r="AU46" s="202" t="s">
        <v>153</v>
      </c>
      <c r="AV46" s="202" t="s">
        <v>156</v>
      </c>
      <c r="AW46" s="202" t="s">
        <v>170</v>
      </c>
      <c r="AX46" s="533"/>
    </row>
    <row r="47" spans="2:50" x14ac:dyDescent="0.2">
      <c r="B47" s="541" t="s">
        <v>140</v>
      </c>
      <c r="C47" s="201">
        <v>1</v>
      </c>
      <c r="D47" s="201"/>
      <c r="E47" s="201"/>
      <c r="F47" s="201"/>
      <c r="G47" s="201"/>
      <c r="H47" s="541" t="e">
        <f>AVERAGE(G47:G61)</f>
        <v>#DIV/0!</v>
      </c>
      <c r="I47" s="172" t="e">
        <f t="shared" ref="I47:K61" si="7">AVERAGE(P47,U47,Z47,AE47,AJ47,AO47,AT47)</f>
        <v>#DIV/0!</v>
      </c>
      <c r="J47" s="172" t="e">
        <f>AVERAGE(Q47,V47,AA47,AF47,AK47,AP47,AU47)</f>
        <v>#DIV/0!</v>
      </c>
      <c r="K47" s="173" t="e">
        <f>AVERAGE(R47,W47,AB47,AG47,AL47,AQ47,AV47)</f>
        <v>#DIV/0!</v>
      </c>
      <c r="L47" s="560" t="e">
        <f>AVERAGE(K47:K61)</f>
        <v>#DIV/0!</v>
      </c>
      <c r="M47" s="172" t="e">
        <f>RANK(K47, K$47:K$61)</f>
        <v>#DIV/0!</v>
      </c>
      <c r="N47" s="533"/>
      <c r="O47" s="533"/>
      <c r="P47" s="201"/>
      <c r="Q47" s="201"/>
      <c r="R47" s="201"/>
      <c r="S47" s="201"/>
      <c r="T47" s="541" t="e">
        <f>AVERAGE(R47:R61)</f>
        <v>#DIV/0!</v>
      </c>
      <c r="U47" s="201"/>
      <c r="V47" s="201"/>
      <c r="W47" s="201"/>
      <c r="X47" s="201"/>
      <c r="Y47" s="541" t="e">
        <f>AVERAGE(W47:W61)</f>
        <v>#DIV/0!</v>
      </c>
      <c r="Z47" s="201"/>
      <c r="AA47" s="201"/>
      <c r="AB47" s="201"/>
      <c r="AC47" s="201"/>
      <c r="AD47" s="541" t="e">
        <f>AVERAGE(AB47:AB61)</f>
        <v>#DIV/0!</v>
      </c>
      <c r="AE47" s="201"/>
      <c r="AF47" s="201"/>
      <c r="AG47" s="201"/>
      <c r="AH47" s="201"/>
      <c r="AI47" s="541" t="e">
        <f>AVERAGE(AG47:AG61)</f>
        <v>#DIV/0!</v>
      </c>
      <c r="AJ47" s="201"/>
      <c r="AK47" s="201"/>
      <c r="AL47" s="201"/>
      <c r="AM47" s="201"/>
      <c r="AN47" s="541" t="e">
        <f>AVERAGE(AL47:AL61)</f>
        <v>#DIV/0!</v>
      </c>
      <c r="AO47" s="201"/>
      <c r="AP47" s="201"/>
      <c r="AQ47" s="201"/>
      <c r="AR47" s="201"/>
      <c r="AS47" s="541" t="e">
        <f>AVERAGE(AQ47:AQ61)</f>
        <v>#DIV/0!</v>
      </c>
      <c r="AT47" s="201"/>
      <c r="AU47" s="201"/>
      <c r="AV47" s="201"/>
      <c r="AW47" s="201"/>
      <c r="AX47" s="541" t="e">
        <f>AVERAGE(AV47:AV61)</f>
        <v>#DIV/0!</v>
      </c>
    </row>
    <row r="48" spans="2:50" x14ac:dyDescent="0.2">
      <c r="B48" s="541"/>
      <c r="C48" s="201">
        <v>2</v>
      </c>
      <c r="D48" s="201"/>
      <c r="E48" s="201"/>
      <c r="F48" s="201"/>
      <c r="G48" s="201"/>
      <c r="H48" s="541"/>
      <c r="I48" s="172" t="e">
        <f t="shared" si="7"/>
        <v>#DIV/0!</v>
      </c>
      <c r="J48" s="172" t="e">
        <f t="shared" si="7"/>
        <v>#DIV/0!</v>
      </c>
      <c r="K48" s="173" t="e">
        <f t="shared" si="7"/>
        <v>#DIV/0!</v>
      </c>
      <c r="L48" s="560"/>
      <c r="M48" s="172" t="e">
        <f t="shared" ref="M48:M61" si="8">RANK(K48, K$47:K$61)</f>
        <v>#DIV/0!</v>
      </c>
      <c r="N48" s="533"/>
      <c r="O48" s="533"/>
      <c r="P48" s="201"/>
      <c r="Q48" s="201"/>
      <c r="R48" s="201"/>
      <c r="S48" s="201"/>
      <c r="T48" s="541"/>
      <c r="U48" s="201"/>
      <c r="V48" s="201"/>
      <c r="W48" s="201"/>
      <c r="X48" s="201"/>
      <c r="Y48" s="541"/>
      <c r="Z48" s="201"/>
      <c r="AA48" s="201"/>
      <c r="AB48" s="201"/>
      <c r="AC48" s="201"/>
      <c r="AD48" s="541"/>
      <c r="AE48" s="201"/>
      <c r="AF48" s="201"/>
      <c r="AG48" s="201"/>
      <c r="AH48" s="201"/>
      <c r="AI48" s="541"/>
      <c r="AJ48" s="201"/>
      <c r="AK48" s="201"/>
      <c r="AL48" s="201"/>
      <c r="AM48" s="201"/>
      <c r="AN48" s="541"/>
      <c r="AO48" s="201"/>
      <c r="AP48" s="201"/>
      <c r="AQ48" s="201"/>
      <c r="AR48" s="201"/>
      <c r="AS48" s="541"/>
      <c r="AT48" s="201"/>
      <c r="AU48" s="201"/>
      <c r="AV48" s="201"/>
      <c r="AW48" s="201"/>
      <c r="AX48" s="541"/>
    </row>
    <row r="49" spans="2:50" x14ac:dyDescent="0.2">
      <c r="B49" s="541"/>
      <c r="C49" s="201">
        <v>3</v>
      </c>
      <c r="D49" s="201"/>
      <c r="E49" s="201"/>
      <c r="F49" s="201"/>
      <c r="G49" s="201"/>
      <c r="H49" s="541"/>
      <c r="I49" s="172" t="e">
        <f t="shared" si="7"/>
        <v>#DIV/0!</v>
      </c>
      <c r="J49" s="172" t="e">
        <f t="shared" si="7"/>
        <v>#DIV/0!</v>
      </c>
      <c r="K49" s="173" t="e">
        <f t="shared" si="7"/>
        <v>#DIV/0!</v>
      </c>
      <c r="L49" s="560"/>
      <c r="M49" s="172" t="e">
        <f t="shared" si="8"/>
        <v>#DIV/0!</v>
      </c>
      <c r="N49" s="533"/>
      <c r="O49" s="533"/>
      <c r="P49" s="201"/>
      <c r="Q49" s="201"/>
      <c r="R49" s="201"/>
      <c r="S49" s="201"/>
      <c r="T49" s="541"/>
      <c r="U49" s="201"/>
      <c r="V49" s="201"/>
      <c r="W49" s="201"/>
      <c r="X49" s="201"/>
      <c r="Y49" s="541"/>
      <c r="Z49" s="201"/>
      <c r="AA49" s="201"/>
      <c r="AB49" s="201"/>
      <c r="AC49" s="201"/>
      <c r="AD49" s="541"/>
      <c r="AE49" s="201"/>
      <c r="AF49" s="201"/>
      <c r="AG49" s="201"/>
      <c r="AH49" s="201"/>
      <c r="AI49" s="541"/>
      <c r="AJ49" s="201"/>
      <c r="AK49" s="201"/>
      <c r="AL49" s="201"/>
      <c r="AM49" s="201"/>
      <c r="AN49" s="541"/>
      <c r="AO49" s="201"/>
      <c r="AP49" s="201"/>
      <c r="AQ49" s="201"/>
      <c r="AR49" s="201"/>
      <c r="AS49" s="541"/>
      <c r="AT49" s="201"/>
      <c r="AU49" s="201"/>
      <c r="AV49" s="201"/>
      <c r="AW49" s="201"/>
      <c r="AX49" s="541"/>
    </row>
    <row r="50" spans="2:50" x14ac:dyDescent="0.2">
      <c r="B50" s="541"/>
      <c r="C50" s="201">
        <v>4</v>
      </c>
      <c r="D50" s="201"/>
      <c r="E50" s="201"/>
      <c r="F50" s="201"/>
      <c r="G50" s="201"/>
      <c r="H50" s="541"/>
      <c r="I50" s="172" t="e">
        <f t="shared" si="7"/>
        <v>#DIV/0!</v>
      </c>
      <c r="J50" s="172" t="e">
        <f t="shared" si="7"/>
        <v>#DIV/0!</v>
      </c>
      <c r="K50" s="173" t="e">
        <f t="shared" si="7"/>
        <v>#DIV/0!</v>
      </c>
      <c r="L50" s="560"/>
      <c r="M50" s="172" t="e">
        <f t="shared" si="8"/>
        <v>#DIV/0!</v>
      </c>
      <c r="N50" s="533"/>
      <c r="O50" s="533"/>
      <c r="P50" s="201"/>
      <c r="Q50" s="201"/>
      <c r="R50" s="201"/>
      <c r="S50" s="201"/>
      <c r="T50" s="541"/>
      <c r="U50" s="201"/>
      <c r="V50" s="201"/>
      <c r="W50" s="201"/>
      <c r="X50" s="201"/>
      <c r="Y50" s="541"/>
      <c r="Z50" s="201"/>
      <c r="AA50" s="201"/>
      <c r="AB50" s="201"/>
      <c r="AC50" s="201"/>
      <c r="AD50" s="541"/>
      <c r="AE50" s="201"/>
      <c r="AF50" s="201"/>
      <c r="AG50" s="201"/>
      <c r="AH50" s="201"/>
      <c r="AI50" s="541"/>
      <c r="AJ50" s="201"/>
      <c r="AK50" s="201"/>
      <c r="AL50" s="201"/>
      <c r="AM50" s="201"/>
      <c r="AN50" s="541"/>
      <c r="AO50" s="201"/>
      <c r="AP50" s="201"/>
      <c r="AQ50" s="201"/>
      <c r="AR50" s="201"/>
      <c r="AS50" s="541"/>
      <c r="AT50" s="201"/>
      <c r="AU50" s="201"/>
      <c r="AV50" s="201"/>
      <c r="AW50" s="201"/>
      <c r="AX50" s="541"/>
    </row>
    <row r="51" spans="2:50" x14ac:dyDescent="0.2">
      <c r="B51" s="541"/>
      <c r="C51" s="201">
        <v>5</v>
      </c>
      <c r="D51" s="201"/>
      <c r="E51" s="201"/>
      <c r="F51" s="201"/>
      <c r="G51" s="201"/>
      <c r="H51" s="541"/>
      <c r="I51" s="172" t="e">
        <f t="shared" si="7"/>
        <v>#DIV/0!</v>
      </c>
      <c r="J51" s="172" t="e">
        <f t="shared" si="7"/>
        <v>#DIV/0!</v>
      </c>
      <c r="K51" s="173" t="e">
        <f t="shared" si="7"/>
        <v>#DIV/0!</v>
      </c>
      <c r="L51" s="560"/>
      <c r="M51" s="172" t="e">
        <f t="shared" si="8"/>
        <v>#DIV/0!</v>
      </c>
      <c r="N51" s="533"/>
      <c r="O51" s="533"/>
      <c r="P51" s="201"/>
      <c r="Q51" s="201"/>
      <c r="R51" s="201"/>
      <c r="S51" s="201"/>
      <c r="T51" s="541"/>
      <c r="U51" s="201"/>
      <c r="V51" s="201"/>
      <c r="W51" s="201"/>
      <c r="X51" s="201"/>
      <c r="Y51" s="541"/>
      <c r="Z51" s="201"/>
      <c r="AA51" s="201"/>
      <c r="AB51" s="201"/>
      <c r="AC51" s="201"/>
      <c r="AD51" s="541"/>
      <c r="AE51" s="201"/>
      <c r="AF51" s="201"/>
      <c r="AG51" s="201"/>
      <c r="AH51" s="201"/>
      <c r="AI51" s="541"/>
      <c r="AJ51" s="201"/>
      <c r="AK51" s="201"/>
      <c r="AL51" s="201"/>
      <c r="AM51" s="201"/>
      <c r="AN51" s="541"/>
      <c r="AO51" s="201"/>
      <c r="AP51" s="201"/>
      <c r="AQ51" s="201"/>
      <c r="AR51" s="201"/>
      <c r="AS51" s="541"/>
      <c r="AT51" s="201"/>
      <c r="AU51" s="201"/>
      <c r="AV51" s="201"/>
      <c r="AW51" s="201"/>
      <c r="AX51" s="541"/>
    </row>
    <row r="52" spans="2:50" x14ac:dyDescent="0.2">
      <c r="B52" s="541"/>
      <c r="C52" s="201">
        <v>6</v>
      </c>
      <c r="D52" s="201"/>
      <c r="E52" s="201"/>
      <c r="F52" s="201"/>
      <c r="G52" s="201"/>
      <c r="H52" s="541"/>
      <c r="I52" s="172" t="e">
        <f t="shared" si="7"/>
        <v>#DIV/0!</v>
      </c>
      <c r="J52" s="172" t="e">
        <f t="shared" si="7"/>
        <v>#DIV/0!</v>
      </c>
      <c r="K52" s="173" t="e">
        <f t="shared" si="7"/>
        <v>#DIV/0!</v>
      </c>
      <c r="L52" s="560"/>
      <c r="M52" s="172" t="e">
        <f t="shared" si="8"/>
        <v>#DIV/0!</v>
      </c>
      <c r="N52" s="533"/>
      <c r="O52" s="533"/>
      <c r="P52" s="201"/>
      <c r="Q52" s="201"/>
      <c r="R52" s="201"/>
      <c r="S52" s="201"/>
      <c r="T52" s="541"/>
      <c r="U52" s="201"/>
      <c r="V52" s="201"/>
      <c r="W52" s="201"/>
      <c r="X52" s="201"/>
      <c r="Y52" s="541"/>
      <c r="Z52" s="201"/>
      <c r="AA52" s="201"/>
      <c r="AB52" s="201"/>
      <c r="AC52" s="201"/>
      <c r="AD52" s="541"/>
      <c r="AE52" s="201"/>
      <c r="AF52" s="201"/>
      <c r="AG52" s="201"/>
      <c r="AH52" s="201"/>
      <c r="AI52" s="541"/>
      <c r="AJ52" s="201"/>
      <c r="AK52" s="201"/>
      <c r="AL52" s="201"/>
      <c r="AM52" s="201"/>
      <c r="AN52" s="541"/>
      <c r="AO52" s="201"/>
      <c r="AP52" s="201"/>
      <c r="AQ52" s="201"/>
      <c r="AR52" s="201"/>
      <c r="AS52" s="541"/>
      <c r="AT52" s="201"/>
      <c r="AU52" s="201"/>
      <c r="AV52" s="201"/>
      <c r="AW52" s="201"/>
      <c r="AX52" s="541"/>
    </row>
    <row r="53" spans="2:50" x14ac:dyDescent="0.2">
      <c r="B53" s="541"/>
      <c r="C53" s="201">
        <v>7</v>
      </c>
      <c r="D53" s="201"/>
      <c r="E53" s="201"/>
      <c r="F53" s="201"/>
      <c r="G53" s="201"/>
      <c r="H53" s="541"/>
      <c r="I53" s="172" t="e">
        <f t="shared" si="7"/>
        <v>#DIV/0!</v>
      </c>
      <c r="J53" s="172" t="e">
        <f t="shared" si="7"/>
        <v>#DIV/0!</v>
      </c>
      <c r="K53" s="173" t="e">
        <f t="shared" si="7"/>
        <v>#DIV/0!</v>
      </c>
      <c r="L53" s="560"/>
      <c r="M53" s="172" t="e">
        <f t="shared" si="8"/>
        <v>#DIV/0!</v>
      </c>
      <c r="N53" s="533"/>
      <c r="O53" s="533"/>
      <c r="P53" s="201"/>
      <c r="Q53" s="201"/>
      <c r="R53" s="201"/>
      <c r="S53" s="201"/>
      <c r="T53" s="541"/>
      <c r="U53" s="201"/>
      <c r="V53" s="201"/>
      <c r="W53" s="201"/>
      <c r="X53" s="201"/>
      <c r="Y53" s="541"/>
      <c r="Z53" s="201"/>
      <c r="AA53" s="201"/>
      <c r="AB53" s="201"/>
      <c r="AC53" s="201"/>
      <c r="AD53" s="541"/>
      <c r="AE53" s="201"/>
      <c r="AF53" s="201"/>
      <c r="AG53" s="201"/>
      <c r="AH53" s="201"/>
      <c r="AI53" s="541"/>
      <c r="AJ53" s="201"/>
      <c r="AK53" s="201"/>
      <c r="AL53" s="201"/>
      <c r="AM53" s="201"/>
      <c r="AN53" s="541"/>
      <c r="AO53" s="201"/>
      <c r="AP53" s="201"/>
      <c r="AQ53" s="201"/>
      <c r="AR53" s="201"/>
      <c r="AS53" s="541"/>
      <c r="AT53" s="201"/>
      <c r="AU53" s="201"/>
      <c r="AV53" s="201"/>
      <c r="AW53" s="201"/>
      <c r="AX53" s="541"/>
    </row>
    <row r="54" spans="2:50" x14ac:dyDescent="0.2">
      <c r="B54" s="541"/>
      <c r="C54" s="201">
        <v>8</v>
      </c>
      <c r="D54" s="201"/>
      <c r="E54" s="201"/>
      <c r="F54" s="201"/>
      <c r="G54" s="201"/>
      <c r="H54" s="541"/>
      <c r="I54" s="172" t="e">
        <f t="shared" si="7"/>
        <v>#DIV/0!</v>
      </c>
      <c r="J54" s="172" t="e">
        <f t="shared" si="7"/>
        <v>#DIV/0!</v>
      </c>
      <c r="K54" s="173" t="e">
        <f t="shared" si="7"/>
        <v>#DIV/0!</v>
      </c>
      <c r="L54" s="560"/>
      <c r="M54" s="172" t="e">
        <f t="shared" si="8"/>
        <v>#DIV/0!</v>
      </c>
      <c r="N54" s="533"/>
      <c r="O54" s="533"/>
      <c r="P54" s="201"/>
      <c r="Q54" s="201"/>
      <c r="R54" s="201"/>
      <c r="S54" s="201"/>
      <c r="T54" s="541"/>
      <c r="U54" s="201"/>
      <c r="V54" s="201"/>
      <c r="W54" s="201"/>
      <c r="X54" s="201"/>
      <c r="Y54" s="541"/>
      <c r="Z54" s="201"/>
      <c r="AA54" s="201"/>
      <c r="AB54" s="201"/>
      <c r="AC54" s="201"/>
      <c r="AD54" s="541"/>
      <c r="AE54" s="201"/>
      <c r="AF54" s="201"/>
      <c r="AG54" s="201"/>
      <c r="AH54" s="201"/>
      <c r="AI54" s="541"/>
      <c r="AJ54" s="201"/>
      <c r="AK54" s="201"/>
      <c r="AL54" s="201"/>
      <c r="AM54" s="201"/>
      <c r="AN54" s="541"/>
      <c r="AO54" s="201"/>
      <c r="AP54" s="201"/>
      <c r="AQ54" s="201"/>
      <c r="AR54" s="201"/>
      <c r="AS54" s="541"/>
      <c r="AT54" s="201"/>
      <c r="AU54" s="201"/>
      <c r="AV54" s="201"/>
      <c r="AW54" s="201"/>
      <c r="AX54" s="541"/>
    </row>
    <row r="55" spans="2:50" x14ac:dyDescent="0.2">
      <c r="B55" s="541"/>
      <c r="C55" s="201">
        <v>9</v>
      </c>
      <c r="D55" s="201"/>
      <c r="E55" s="201"/>
      <c r="F55" s="201"/>
      <c r="G55" s="201"/>
      <c r="H55" s="541"/>
      <c r="I55" s="172" t="e">
        <f t="shared" si="7"/>
        <v>#DIV/0!</v>
      </c>
      <c r="J55" s="172" t="e">
        <f t="shared" si="7"/>
        <v>#DIV/0!</v>
      </c>
      <c r="K55" s="173" t="e">
        <f t="shared" si="7"/>
        <v>#DIV/0!</v>
      </c>
      <c r="L55" s="560"/>
      <c r="M55" s="172" t="e">
        <f t="shared" si="8"/>
        <v>#DIV/0!</v>
      </c>
      <c r="N55" s="533"/>
      <c r="O55" s="533"/>
      <c r="P55" s="201"/>
      <c r="Q55" s="201"/>
      <c r="R55" s="201"/>
      <c r="S55" s="201"/>
      <c r="T55" s="541"/>
      <c r="U55" s="201"/>
      <c r="V55" s="201"/>
      <c r="W55" s="201"/>
      <c r="X55" s="201"/>
      <c r="Y55" s="541"/>
      <c r="Z55" s="201"/>
      <c r="AA55" s="201"/>
      <c r="AB55" s="201"/>
      <c r="AC55" s="201"/>
      <c r="AD55" s="541"/>
      <c r="AE55" s="201"/>
      <c r="AF55" s="201"/>
      <c r="AG55" s="201"/>
      <c r="AH55" s="201"/>
      <c r="AI55" s="541"/>
      <c r="AJ55" s="201"/>
      <c r="AK55" s="201"/>
      <c r="AL55" s="201"/>
      <c r="AM55" s="201"/>
      <c r="AN55" s="541"/>
      <c r="AO55" s="201"/>
      <c r="AP55" s="201"/>
      <c r="AQ55" s="201"/>
      <c r="AR55" s="201"/>
      <c r="AS55" s="541"/>
      <c r="AT55" s="201"/>
      <c r="AU55" s="201"/>
      <c r="AV55" s="201"/>
      <c r="AW55" s="201"/>
      <c r="AX55" s="541"/>
    </row>
    <row r="56" spans="2:50" x14ac:dyDescent="0.2">
      <c r="B56" s="541"/>
      <c r="C56" s="201">
        <v>10</v>
      </c>
      <c r="D56" s="201"/>
      <c r="E56" s="201"/>
      <c r="F56" s="201"/>
      <c r="G56" s="201"/>
      <c r="H56" s="541"/>
      <c r="I56" s="172" t="e">
        <f t="shared" si="7"/>
        <v>#DIV/0!</v>
      </c>
      <c r="J56" s="172" t="e">
        <f t="shared" si="7"/>
        <v>#DIV/0!</v>
      </c>
      <c r="K56" s="173" t="e">
        <f t="shared" si="7"/>
        <v>#DIV/0!</v>
      </c>
      <c r="L56" s="560"/>
      <c r="M56" s="172" t="e">
        <f t="shared" si="8"/>
        <v>#DIV/0!</v>
      </c>
      <c r="N56" s="533"/>
      <c r="O56" s="533"/>
      <c r="P56" s="201"/>
      <c r="Q56" s="201"/>
      <c r="R56" s="201"/>
      <c r="S56" s="201"/>
      <c r="T56" s="541"/>
      <c r="U56" s="201"/>
      <c r="V56" s="201"/>
      <c r="W56" s="201"/>
      <c r="X56" s="201"/>
      <c r="Y56" s="541"/>
      <c r="Z56" s="201"/>
      <c r="AA56" s="201"/>
      <c r="AB56" s="201"/>
      <c r="AC56" s="201"/>
      <c r="AD56" s="541"/>
      <c r="AE56" s="201"/>
      <c r="AF56" s="201"/>
      <c r="AG56" s="201"/>
      <c r="AH56" s="201"/>
      <c r="AI56" s="541"/>
      <c r="AJ56" s="201"/>
      <c r="AK56" s="201"/>
      <c r="AL56" s="201"/>
      <c r="AM56" s="201"/>
      <c r="AN56" s="541"/>
      <c r="AO56" s="201"/>
      <c r="AP56" s="201"/>
      <c r="AQ56" s="201"/>
      <c r="AR56" s="201"/>
      <c r="AS56" s="541"/>
      <c r="AT56" s="201"/>
      <c r="AU56" s="201"/>
      <c r="AV56" s="201"/>
      <c r="AW56" s="201"/>
      <c r="AX56" s="541"/>
    </row>
    <row r="57" spans="2:50" x14ac:dyDescent="0.2">
      <c r="B57" s="541"/>
      <c r="C57" s="201">
        <v>11</v>
      </c>
      <c r="D57" s="201"/>
      <c r="E57" s="201"/>
      <c r="F57" s="201"/>
      <c r="G57" s="201"/>
      <c r="H57" s="541"/>
      <c r="I57" s="172" t="e">
        <f t="shared" si="7"/>
        <v>#DIV/0!</v>
      </c>
      <c r="J57" s="172" t="e">
        <f t="shared" si="7"/>
        <v>#DIV/0!</v>
      </c>
      <c r="K57" s="173" t="e">
        <f t="shared" si="7"/>
        <v>#DIV/0!</v>
      </c>
      <c r="L57" s="560"/>
      <c r="M57" s="172" t="e">
        <f t="shared" si="8"/>
        <v>#DIV/0!</v>
      </c>
      <c r="N57" s="533"/>
      <c r="O57" s="533"/>
      <c r="P57" s="201"/>
      <c r="Q57" s="201"/>
      <c r="R57" s="201"/>
      <c r="S57" s="201"/>
      <c r="T57" s="541"/>
      <c r="U57" s="201"/>
      <c r="V57" s="201"/>
      <c r="W57" s="201"/>
      <c r="X57" s="201"/>
      <c r="Y57" s="541"/>
      <c r="Z57" s="201"/>
      <c r="AA57" s="201"/>
      <c r="AB57" s="201"/>
      <c r="AC57" s="201"/>
      <c r="AD57" s="541"/>
      <c r="AE57" s="201"/>
      <c r="AF57" s="201"/>
      <c r="AG57" s="201"/>
      <c r="AH57" s="201"/>
      <c r="AI57" s="541"/>
      <c r="AJ57" s="201"/>
      <c r="AK57" s="201"/>
      <c r="AL57" s="201"/>
      <c r="AM57" s="201"/>
      <c r="AN57" s="541"/>
      <c r="AO57" s="201"/>
      <c r="AP57" s="201"/>
      <c r="AQ57" s="201"/>
      <c r="AR57" s="201"/>
      <c r="AS57" s="541"/>
      <c r="AT57" s="201"/>
      <c r="AU57" s="201"/>
      <c r="AV57" s="201"/>
      <c r="AW57" s="201"/>
      <c r="AX57" s="541"/>
    </row>
    <row r="58" spans="2:50" x14ac:dyDescent="0.2">
      <c r="B58" s="541"/>
      <c r="C58" s="201">
        <v>12</v>
      </c>
      <c r="D58" s="201"/>
      <c r="E58" s="201"/>
      <c r="F58" s="201"/>
      <c r="G58" s="201"/>
      <c r="H58" s="541"/>
      <c r="I58" s="172" t="e">
        <f>AVERAGE(P58,U58,Z58,AE58,AJ58,AO58,AT58)</f>
        <v>#DIV/0!</v>
      </c>
      <c r="J58" s="172" t="e">
        <f t="shared" si="7"/>
        <v>#DIV/0!</v>
      </c>
      <c r="K58" s="173" t="e">
        <f t="shared" si="7"/>
        <v>#DIV/0!</v>
      </c>
      <c r="L58" s="560"/>
      <c r="M58" s="172" t="e">
        <f t="shared" si="8"/>
        <v>#DIV/0!</v>
      </c>
      <c r="N58" s="533"/>
      <c r="O58" s="533"/>
      <c r="P58" s="201"/>
      <c r="Q58" s="201"/>
      <c r="R58" s="201"/>
      <c r="S58" s="201"/>
      <c r="T58" s="541"/>
      <c r="U58" s="201"/>
      <c r="V58" s="201"/>
      <c r="W58" s="201"/>
      <c r="X58" s="201"/>
      <c r="Y58" s="541"/>
      <c r="Z58" s="201"/>
      <c r="AA58" s="201"/>
      <c r="AB58" s="201"/>
      <c r="AC58" s="201"/>
      <c r="AD58" s="541"/>
      <c r="AE58" s="201"/>
      <c r="AF58" s="201"/>
      <c r="AG58" s="201"/>
      <c r="AH58" s="201"/>
      <c r="AI58" s="541"/>
      <c r="AJ58" s="201"/>
      <c r="AK58" s="201"/>
      <c r="AL58" s="201"/>
      <c r="AM58" s="201"/>
      <c r="AN58" s="541"/>
      <c r="AO58" s="201"/>
      <c r="AP58" s="201"/>
      <c r="AQ58" s="201"/>
      <c r="AR58" s="201"/>
      <c r="AS58" s="541"/>
      <c r="AT58" s="201"/>
      <c r="AU58" s="201"/>
      <c r="AV58" s="201"/>
      <c r="AW58" s="201"/>
      <c r="AX58" s="541"/>
    </row>
    <row r="59" spans="2:50" x14ac:dyDescent="0.2">
      <c r="B59" s="541"/>
      <c r="C59" s="201">
        <v>13</v>
      </c>
      <c r="D59" s="201"/>
      <c r="E59" s="201"/>
      <c r="F59" s="201"/>
      <c r="G59" s="201"/>
      <c r="H59" s="541"/>
      <c r="I59" s="172" t="e">
        <f t="shared" si="7"/>
        <v>#DIV/0!</v>
      </c>
      <c r="J59" s="172" t="e">
        <f t="shared" si="7"/>
        <v>#DIV/0!</v>
      </c>
      <c r="K59" s="173" t="e">
        <f t="shared" si="7"/>
        <v>#DIV/0!</v>
      </c>
      <c r="L59" s="560"/>
      <c r="M59" s="172" t="e">
        <f t="shared" si="8"/>
        <v>#DIV/0!</v>
      </c>
      <c r="N59" s="533"/>
      <c r="O59" s="533"/>
      <c r="P59" s="201"/>
      <c r="Q59" s="201"/>
      <c r="R59" s="201"/>
      <c r="S59" s="201"/>
      <c r="T59" s="541"/>
      <c r="U59" s="201"/>
      <c r="V59" s="201"/>
      <c r="W59" s="201"/>
      <c r="X59" s="201"/>
      <c r="Y59" s="541"/>
      <c r="Z59" s="201"/>
      <c r="AA59" s="201"/>
      <c r="AB59" s="201"/>
      <c r="AC59" s="201"/>
      <c r="AD59" s="541"/>
      <c r="AE59" s="201"/>
      <c r="AF59" s="201"/>
      <c r="AG59" s="201"/>
      <c r="AH59" s="201"/>
      <c r="AI59" s="541"/>
      <c r="AJ59" s="201"/>
      <c r="AK59" s="201"/>
      <c r="AL59" s="201"/>
      <c r="AM59" s="201"/>
      <c r="AN59" s="541"/>
      <c r="AO59" s="201"/>
      <c r="AP59" s="201"/>
      <c r="AQ59" s="201"/>
      <c r="AR59" s="201"/>
      <c r="AS59" s="541"/>
      <c r="AT59" s="201"/>
      <c r="AU59" s="201"/>
      <c r="AV59" s="201"/>
      <c r="AW59" s="201"/>
      <c r="AX59" s="541"/>
    </row>
    <row r="60" spans="2:50" x14ac:dyDescent="0.2">
      <c r="B60" s="541"/>
      <c r="C60" s="201">
        <v>14</v>
      </c>
      <c r="D60" s="201"/>
      <c r="E60" s="201"/>
      <c r="F60" s="201"/>
      <c r="G60" s="201"/>
      <c r="H60" s="541"/>
      <c r="I60" s="172" t="e">
        <f t="shared" si="7"/>
        <v>#DIV/0!</v>
      </c>
      <c r="J60" s="172" t="e">
        <f t="shared" si="7"/>
        <v>#DIV/0!</v>
      </c>
      <c r="K60" s="173" t="e">
        <f t="shared" si="7"/>
        <v>#DIV/0!</v>
      </c>
      <c r="L60" s="560"/>
      <c r="M60" s="172" t="e">
        <f t="shared" si="8"/>
        <v>#DIV/0!</v>
      </c>
      <c r="N60" s="533"/>
      <c r="O60" s="533"/>
      <c r="P60" s="201"/>
      <c r="Q60" s="201"/>
      <c r="R60" s="201"/>
      <c r="S60" s="201"/>
      <c r="T60" s="541"/>
      <c r="U60" s="201"/>
      <c r="V60" s="201"/>
      <c r="W60" s="201"/>
      <c r="X60" s="201"/>
      <c r="Y60" s="541"/>
      <c r="Z60" s="201"/>
      <c r="AA60" s="201"/>
      <c r="AB60" s="201"/>
      <c r="AC60" s="201"/>
      <c r="AD60" s="541"/>
      <c r="AE60" s="201"/>
      <c r="AF60" s="201"/>
      <c r="AG60" s="201"/>
      <c r="AH60" s="201"/>
      <c r="AI60" s="541"/>
      <c r="AJ60" s="201"/>
      <c r="AK60" s="201"/>
      <c r="AL60" s="201"/>
      <c r="AM60" s="201"/>
      <c r="AN60" s="541"/>
      <c r="AO60" s="201"/>
      <c r="AP60" s="201"/>
      <c r="AQ60" s="201"/>
      <c r="AR60" s="201"/>
      <c r="AS60" s="541"/>
      <c r="AT60" s="201"/>
      <c r="AU60" s="201"/>
      <c r="AV60" s="201"/>
      <c r="AW60" s="201"/>
      <c r="AX60" s="541"/>
    </row>
    <row r="61" spans="2:50" x14ac:dyDescent="0.2">
      <c r="B61" s="541"/>
      <c r="C61" s="201">
        <v>15</v>
      </c>
      <c r="D61" s="201"/>
      <c r="E61" s="201"/>
      <c r="F61" s="201"/>
      <c r="G61" s="201"/>
      <c r="H61" s="541"/>
      <c r="I61" s="172" t="e">
        <f t="shared" si="7"/>
        <v>#DIV/0!</v>
      </c>
      <c r="J61" s="172" t="e">
        <f t="shared" si="7"/>
        <v>#DIV/0!</v>
      </c>
      <c r="K61" s="173" t="e">
        <f t="shared" si="7"/>
        <v>#DIV/0!</v>
      </c>
      <c r="L61" s="560"/>
      <c r="M61" s="172" t="e">
        <f t="shared" si="8"/>
        <v>#DIV/0!</v>
      </c>
      <c r="N61" s="533"/>
      <c r="O61" s="533"/>
      <c r="P61" s="201"/>
      <c r="Q61" s="201"/>
      <c r="R61" s="201"/>
      <c r="S61" s="201"/>
      <c r="T61" s="541"/>
      <c r="U61" s="201"/>
      <c r="V61" s="201"/>
      <c r="W61" s="201"/>
      <c r="X61" s="201"/>
      <c r="Y61" s="541"/>
      <c r="Z61" s="201"/>
      <c r="AA61" s="201"/>
      <c r="AB61" s="201"/>
      <c r="AC61" s="201"/>
      <c r="AD61" s="541"/>
      <c r="AE61" s="201"/>
      <c r="AF61" s="201"/>
      <c r="AG61" s="201"/>
      <c r="AH61" s="201"/>
      <c r="AI61" s="541"/>
      <c r="AJ61" s="201"/>
      <c r="AK61" s="201"/>
      <c r="AL61" s="201"/>
      <c r="AM61" s="201"/>
      <c r="AN61" s="541"/>
      <c r="AO61" s="201"/>
      <c r="AP61" s="201"/>
      <c r="AQ61" s="201"/>
      <c r="AR61" s="201"/>
      <c r="AS61" s="541"/>
      <c r="AT61" s="201"/>
      <c r="AU61" s="201"/>
      <c r="AV61" s="201"/>
      <c r="AW61" s="201"/>
      <c r="AX61" s="541"/>
    </row>
    <row r="62" spans="2:50" ht="15.75" x14ac:dyDescent="0.2">
      <c r="B62" s="545" t="s">
        <v>169</v>
      </c>
      <c r="C62" s="546"/>
      <c r="D62" s="546"/>
      <c r="E62" s="546"/>
      <c r="F62" s="546"/>
      <c r="G62" s="546"/>
      <c r="H62" s="547"/>
      <c r="I62" s="207"/>
      <c r="J62" s="207"/>
      <c r="K62" s="207"/>
      <c r="L62" s="207"/>
      <c r="M62" s="207"/>
      <c r="N62" s="533" t="s">
        <v>161</v>
      </c>
      <c r="O62" s="549" t="s">
        <v>159</v>
      </c>
      <c r="P62" s="551">
        <v>45888</v>
      </c>
      <c r="Q62" s="541"/>
      <c r="R62" s="541"/>
      <c r="S62" s="541"/>
      <c r="T62" s="541"/>
      <c r="U62" s="551">
        <v>45889</v>
      </c>
      <c r="V62" s="541"/>
      <c r="W62" s="541"/>
      <c r="X62" s="541"/>
      <c r="Y62" s="541"/>
      <c r="Z62" s="551">
        <v>45890</v>
      </c>
      <c r="AA62" s="541"/>
      <c r="AB62" s="541"/>
      <c r="AC62" s="541"/>
      <c r="AD62" s="541"/>
      <c r="AE62" s="551">
        <v>45891</v>
      </c>
      <c r="AF62" s="541"/>
      <c r="AG62" s="541"/>
      <c r="AH62" s="541"/>
      <c r="AI62" s="541"/>
      <c r="AJ62" s="551">
        <v>45892</v>
      </c>
      <c r="AK62" s="541"/>
      <c r="AL62" s="541"/>
      <c r="AM62" s="541"/>
      <c r="AN62" s="541"/>
      <c r="AO62" s="551">
        <v>45893</v>
      </c>
      <c r="AP62" s="541"/>
      <c r="AQ62" s="541"/>
      <c r="AR62" s="541"/>
      <c r="AS62" s="541"/>
      <c r="AT62" s="551">
        <v>45894</v>
      </c>
      <c r="AU62" s="541"/>
      <c r="AV62" s="541"/>
      <c r="AW62" s="541"/>
      <c r="AX62" s="541"/>
    </row>
    <row r="63" spans="2:50" ht="15.75" x14ac:dyDescent="0.2">
      <c r="B63" s="548"/>
      <c r="C63" s="548"/>
      <c r="D63" s="548"/>
      <c r="E63" s="548"/>
      <c r="F63" s="548"/>
      <c r="G63" s="548"/>
      <c r="H63" s="548"/>
      <c r="I63" s="207"/>
      <c r="J63" s="207"/>
      <c r="K63" s="207"/>
      <c r="L63" s="207"/>
      <c r="M63" s="207"/>
      <c r="N63" s="533"/>
      <c r="O63" s="550"/>
      <c r="P63" s="551" t="s">
        <v>163</v>
      </c>
      <c r="Q63" s="541"/>
      <c r="R63" s="541"/>
      <c r="S63" s="541"/>
      <c r="T63" s="541"/>
      <c r="U63" s="551" t="s">
        <v>164</v>
      </c>
      <c r="V63" s="541"/>
      <c r="W63" s="541"/>
      <c r="X63" s="541"/>
      <c r="Y63" s="541"/>
      <c r="Z63" s="551" t="s">
        <v>165</v>
      </c>
      <c r="AA63" s="541"/>
      <c r="AB63" s="541"/>
      <c r="AC63" s="541"/>
      <c r="AD63" s="541"/>
      <c r="AE63" s="551" t="s">
        <v>162</v>
      </c>
      <c r="AF63" s="541"/>
      <c r="AG63" s="541"/>
      <c r="AH63" s="541"/>
      <c r="AI63" s="541"/>
      <c r="AJ63" s="551" t="s">
        <v>166</v>
      </c>
      <c r="AK63" s="541"/>
      <c r="AL63" s="541"/>
      <c r="AM63" s="541"/>
      <c r="AN63" s="541"/>
      <c r="AO63" s="551" t="s">
        <v>167</v>
      </c>
      <c r="AP63" s="541"/>
      <c r="AQ63" s="541"/>
      <c r="AR63" s="541"/>
      <c r="AS63" s="541"/>
      <c r="AT63" s="551" t="s">
        <v>168</v>
      </c>
      <c r="AU63" s="541"/>
      <c r="AV63" s="541"/>
      <c r="AW63" s="541"/>
      <c r="AX63" s="541"/>
    </row>
    <row r="64" spans="2:50" x14ac:dyDescent="0.2">
      <c r="B64" s="533" t="s">
        <v>157</v>
      </c>
      <c r="C64" s="533" t="s">
        <v>149</v>
      </c>
      <c r="D64" s="533"/>
      <c r="E64" s="533" t="s">
        <v>151</v>
      </c>
      <c r="F64" s="533"/>
      <c r="G64" s="533"/>
      <c r="H64" s="537" t="s">
        <v>158</v>
      </c>
      <c r="I64" s="540" t="s">
        <v>227</v>
      </c>
      <c r="J64" s="540"/>
      <c r="K64" s="540"/>
      <c r="L64" s="540" t="s">
        <v>158</v>
      </c>
      <c r="M64" s="540" t="s">
        <v>170</v>
      </c>
      <c r="N64" s="533"/>
      <c r="O64" s="533" t="s">
        <v>160</v>
      </c>
      <c r="P64" s="534" t="s">
        <v>154</v>
      </c>
      <c r="Q64" s="535"/>
      <c r="R64" s="535"/>
      <c r="S64" s="536"/>
      <c r="T64" s="533" t="s">
        <v>158</v>
      </c>
      <c r="U64" s="534" t="s">
        <v>154</v>
      </c>
      <c r="V64" s="535"/>
      <c r="W64" s="535"/>
      <c r="X64" s="536"/>
      <c r="Y64" s="533" t="s">
        <v>158</v>
      </c>
      <c r="Z64" s="534" t="s">
        <v>154</v>
      </c>
      <c r="AA64" s="535"/>
      <c r="AB64" s="535"/>
      <c r="AC64" s="536"/>
      <c r="AD64" s="533" t="s">
        <v>158</v>
      </c>
      <c r="AE64" s="534" t="s">
        <v>154</v>
      </c>
      <c r="AF64" s="535"/>
      <c r="AG64" s="535"/>
      <c r="AH64" s="536"/>
      <c r="AI64" s="533" t="s">
        <v>158</v>
      </c>
      <c r="AJ64" s="534" t="s">
        <v>154</v>
      </c>
      <c r="AK64" s="535"/>
      <c r="AL64" s="535"/>
      <c r="AM64" s="536"/>
      <c r="AN64" s="533" t="s">
        <v>158</v>
      </c>
      <c r="AO64" s="534" t="s">
        <v>154</v>
      </c>
      <c r="AP64" s="535"/>
      <c r="AQ64" s="535"/>
      <c r="AR64" s="536"/>
      <c r="AS64" s="533" t="s">
        <v>158</v>
      </c>
      <c r="AT64" s="534" t="s">
        <v>154</v>
      </c>
      <c r="AU64" s="535"/>
      <c r="AV64" s="535"/>
      <c r="AW64" s="536"/>
      <c r="AX64" s="533" t="s">
        <v>158</v>
      </c>
    </row>
    <row r="65" spans="2:50" x14ac:dyDescent="0.2">
      <c r="B65" s="533"/>
      <c r="C65" s="533"/>
      <c r="D65" s="533"/>
      <c r="E65" s="533" t="s">
        <v>150</v>
      </c>
      <c r="F65" s="533"/>
      <c r="G65" s="533"/>
      <c r="H65" s="538"/>
      <c r="I65" s="540" t="s">
        <v>150</v>
      </c>
      <c r="J65" s="540"/>
      <c r="K65" s="540"/>
      <c r="L65" s="540"/>
      <c r="M65" s="540"/>
      <c r="N65" s="533"/>
      <c r="O65" s="533"/>
      <c r="P65" s="534" t="s">
        <v>155</v>
      </c>
      <c r="Q65" s="535"/>
      <c r="R65" s="535"/>
      <c r="S65" s="536"/>
      <c r="T65" s="533"/>
      <c r="U65" s="534" t="s">
        <v>155</v>
      </c>
      <c r="V65" s="535"/>
      <c r="W65" s="535"/>
      <c r="X65" s="536"/>
      <c r="Y65" s="533"/>
      <c r="Z65" s="534" t="s">
        <v>155</v>
      </c>
      <c r="AA65" s="535"/>
      <c r="AB65" s="535"/>
      <c r="AC65" s="536"/>
      <c r="AD65" s="533"/>
      <c r="AE65" s="534" t="s">
        <v>155</v>
      </c>
      <c r="AF65" s="535"/>
      <c r="AG65" s="535"/>
      <c r="AH65" s="536"/>
      <c r="AI65" s="533"/>
      <c r="AJ65" s="534" t="s">
        <v>155</v>
      </c>
      <c r="AK65" s="535"/>
      <c r="AL65" s="535"/>
      <c r="AM65" s="536"/>
      <c r="AN65" s="533"/>
      <c r="AO65" s="534" t="s">
        <v>155</v>
      </c>
      <c r="AP65" s="535"/>
      <c r="AQ65" s="535"/>
      <c r="AR65" s="536"/>
      <c r="AS65" s="533"/>
      <c r="AT65" s="534" t="s">
        <v>155</v>
      </c>
      <c r="AU65" s="535"/>
      <c r="AV65" s="535"/>
      <c r="AW65" s="536"/>
      <c r="AX65" s="533"/>
    </row>
    <row r="66" spans="2:50" x14ac:dyDescent="0.2">
      <c r="B66" s="533"/>
      <c r="C66" s="533"/>
      <c r="D66" s="533"/>
      <c r="E66" s="202" t="s">
        <v>152</v>
      </c>
      <c r="F66" s="202" t="s">
        <v>153</v>
      </c>
      <c r="G66" s="202" t="s">
        <v>156</v>
      </c>
      <c r="H66" s="539"/>
      <c r="I66" s="206" t="s">
        <v>152</v>
      </c>
      <c r="J66" s="206" t="s">
        <v>153</v>
      </c>
      <c r="K66" s="206" t="s">
        <v>156</v>
      </c>
      <c r="L66" s="540"/>
      <c r="M66" s="540"/>
      <c r="N66" s="533"/>
      <c r="O66" s="533"/>
      <c r="P66" s="202" t="s">
        <v>152</v>
      </c>
      <c r="Q66" s="202" t="s">
        <v>153</v>
      </c>
      <c r="R66" s="202" t="s">
        <v>156</v>
      </c>
      <c r="S66" s="202" t="s">
        <v>170</v>
      </c>
      <c r="T66" s="533"/>
      <c r="U66" s="202" t="s">
        <v>152</v>
      </c>
      <c r="V66" s="202" t="s">
        <v>153</v>
      </c>
      <c r="W66" s="202" t="s">
        <v>156</v>
      </c>
      <c r="X66" s="202" t="s">
        <v>170</v>
      </c>
      <c r="Y66" s="533"/>
      <c r="Z66" s="202" t="s">
        <v>152</v>
      </c>
      <c r="AA66" s="202" t="s">
        <v>153</v>
      </c>
      <c r="AB66" s="202" t="s">
        <v>156</v>
      </c>
      <c r="AC66" s="202" t="s">
        <v>170</v>
      </c>
      <c r="AD66" s="533"/>
      <c r="AE66" s="202" t="s">
        <v>152</v>
      </c>
      <c r="AF66" s="202" t="s">
        <v>153</v>
      </c>
      <c r="AG66" s="202" t="s">
        <v>156</v>
      </c>
      <c r="AH66" s="202" t="s">
        <v>170</v>
      </c>
      <c r="AI66" s="533"/>
      <c r="AJ66" s="202" t="s">
        <v>152</v>
      </c>
      <c r="AK66" s="202" t="s">
        <v>153</v>
      </c>
      <c r="AL66" s="202" t="s">
        <v>156</v>
      </c>
      <c r="AM66" s="202" t="s">
        <v>170</v>
      </c>
      <c r="AN66" s="533"/>
      <c r="AO66" s="202" t="s">
        <v>152</v>
      </c>
      <c r="AP66" s="202" t="s">
        <v>153</v>
      </c>
      <c r="AQ66" s="202" t="s">
        <v>156</v>
      </c>
      <c r="AR66" s="202" t="s">
        <v>170</v>
      </c>
      <c r="AS66" s="533"/>
      <c r="AT66" s="202" t="s">
        <v>152</v>
      </c>
      <c r="AU66" s="202" t="s">
        <v>153</v>
      </c>
      <c r="AV66" s="202" t="s">
        <v>156</v>
      </c>
      <c r="AW66" s="202" t="s">
        <v>170</v>
      </c>
      <c r="AX66" s="533"/>
    </row>
    <row r="67" spans="2:50" x14ac:dyDescent="0.2">
      <c r="B67" s="541" t="s">
        <v>140</v>
      </c>
      <c r="C67" s="201">
        <v>1</v>
      </c>
      <c r="D67" s="201"/>
      <c r="E67" s="201"/>
      <c r="F67" s="201"/>
      <c r="G67" s="201"/>
      <c r="H67" s="561" t="e">
        <f>AVERAGE(G67:G81)</f>
        <v>#DIV/0!</v>
      </c>
      <c r="I67" s="172" t="e">
        <f t="shared" ref="I67:K81" si="9">AVERAGE(P67,U67,Z67,AE67,AJ67,AO67,AT67)</f>
        <v>#DIV/0!</v>
      </c>
      <c r="J67" s="172" t="e">
        <f>AVERAGE(Q67,V67,AA67,AF67,AK67,AP67,AU67)</f>
        <v>#DIV/0!</v>
      </c>
      <c r="K67" s="173" t="e">
        <f>AVERAGE(R67,W67,AB67,AG67,AL67,AQ67,AV67)</f>
        <v>#DIV/0!</v>
      </c>
      <c r="L67" s="560" t="e">
        <f>AVERAGE(K67:K81)</f>
        <v>#DIV/0!</v>
      </c>
      <c r="M67" s="172" t="e">
        <f>RANK(K67, K$67:K$81)</f>
        <v>#DIV/0!</v>
      </c>
      <c r="N67" s="533"/>
      <c r="O67" s="533"/>
      <c r="P67" s="201"/>
      <c r="Q67" s="201"/>
      <c r="R67" s="201"/>
      <c r="S67" s="201"/>
      <c r="T67" s="541" t="e">
        <f>AVERAGE(R67:R81)</f>
        <v>#DIV/0!</v>
      </c>
      <c r="U67" s="201"/>
      <c r="V67" s="201"/>
      <c r="W67" s="201"/>
      <c r="X67" s="201"/>
      <c r="Y67" s="541" t="e">
        <f>AVERAGE(W67:W81)</f>
        <v>#DIV/0!</v>
      </c>
      <c r="Z67" s="201"/>
      <c r="AA67" s="201"/>
      <c r="AB67" s="201"/>
      <c r="AC67" s="201"/>
      <c r="AD67" s="541" t="e">
        <f>AVERAGE(AB67:AB81)</f>
        <v>#DIV/0!</v>
      </c>
      <c r="AE67" s="201"/>
      <c r="AF67" s="201"/>
      <c r="AG67" s="201"/>
      <c r="AH67" s="201"/>
      <c r="AI67" s="541" t="e">
        <f>AVERAGE(AG67:AG81)</f>
        <v>#DIV/0!</v>
      </c>
      <c r="AJ67" s="201"/>
      <c r="AK67" s="201"/>
      <c r="AL67" s="201"/>
      <c r="AM67" s="201"/>
      <c r="AN67" s="541" t="e">
        <f>AVERAGE(AL67:AL81)</f>
        <v>#DIV/0!</v>
      </c>
      <c r="AO67" s="201"/>
      <c r="AP67" s="201"/>
      <c r="AQ67" s="201"/>
      <c r="AR67" s="201"/>
      <c r="AS67" s="541" t="e">
        <f>AVERAGE(AQ67:AQ81)</f>
        <v>#DIV/0!</v>
      </c>
      <c r="AT67" s="201"/>
      <c r="AU67" s="201"/>
      <c r="AV67" s="201"/>
      <c r="AW67" s="201"/>
      <c r="AX67" s="541" t="e">
        <f>AVERAGE(AV67:AV81)</f>
        <v>#DIV/0!</v>
      </c>
    </row>
    <row r="68" spans="2:50" x14ac:dyDescent="0.2">
      <c r="B68" s="541"/>
      <c r="C68" s="201">
        <v>2</v>
      </c>
      <c r="D68" s="201"/>
      <c r="E68" s="201"/>
      <c r="F68" s="201"/>
      <c r="G68" s="201"/>
      <c r="H68" s="562"/>
      <c r="I68" s="172" t="e">
        <f t="shared" si="9"/>
        <v>#DIV/0!</v>
      </c>
      <c r="J68" s="172" t="e">
        <f t="shared" si="9"/>
        <v>#DIV/0!</v>
      </c>
      <c r="K68" s="173" t="e">
        <f t="shared" si="9"/>
        <v>#DIV/0!</v>
      </c>
      <c r="L68" s="560"/>
      <c r="M68" s="172" t="e">
        <f t="shared" ref="M68:M81" si="10">RANK(K68, K$67:K$81)</f>
        <v>#DIV/0!</v>
      </c>
      <c r="N68" s="533"/>
      <c r="O68" s="533"/>
      <c r="P68" s="201"/>
      <c r="Q68" s="201"/>
      <c r="R68" s="201"/>
      <c r="S68" s="201"/>
      <c r="T68" s="541"/>
      <c r="U68" s="201"/>
      <c r="V68" s="201"/>
      <c r="W68" s="201"/>
      <c r="X68" s="201"/>
      <c r="Y68" s="541"/>
      <c r="Z68" s="201"/>
      <c r="AA68" s="201"/>
      <c r="AB68" s="201"/>
      <c r="AC68" s="201"/>
      <c r="AD68" s="541"/>
      <c r="AE68" s="201"/>
      <c r="AF68" s="201"/>
      <c r="AG68" s="201"/>
      <c r="AH68" s="201"/>
      <c r="AI68" s="541"/>
      <c r="AJ68" s="201"/>
      <c r="AK68" s="201"/>
      <c r="AL68" s="201"/>
      <c r="AM68" s="201"/>
      <c r="AN68" s="541"/>
      <c r="AO68" s="201"/>
      <c r="AP68" s="201"/>
      <c r="AQ68" s="201"/>
      <c r="AR68" s="201"/>
      <c r="AS68" s="541"/>
      <c r="AT68" s="201"/>
      <c r="AU68" s="201"/>
      <c r="AV68" s="201"/>
      <c r="AW68" s="201"/>
      <c r="AX68" s="541"/>
    </row>
    <row r="69" spans="2:50" x14ac:dyDescent="0.2">
      <c r="B69" s="541"/>
      <c r="C69" s="201">
        <v>3</v>
      </c>
      <c r="D69" s="201"/>
      <c r="E69" s="201"/>
      <c r="F69" s="201"/>
      <c r="G69" s="201"/>
      <c r="H69" s="562"/>
      <c r="I69" s="172" t="e">
        <f t="shared" si="9"/>
        <v>#DIV/0!</v>
      </c>
      <c r="J69" s="172" t="e">
        <f t="shared" si="9"/>
        <v>#DIV/0!</v>
      </c>
      <c r="K69" s="173" t="e">
        <f t="shared" si="9"/>
        <v>#DIV/0!</v>
      </c>
      <c r="L69" s="560"/>
      <c r="M69" s="172" t="e">
        <f>RANK(K69, K$67:K$81)</f>
        <v>#DIV/0!</v>
      </c>
      <c r="N69" s="533"/>
      <c r="O69" s="533"/>
      <c r="P69" s="201"/>
      <c r="Q69" s="201"/>
      <c r="R69" s="201"/>
      <c r="S69" s="201"/>
      <c r="T69" s="541"/>
      <c r="U69" s="201"/>
      <c r="V69" s="201"/>
      <c r="W69" s="201"/>
      <c r="X69" s="201"/>
      <c r="Y69" s="541"/>
      <c r="Z69" s="201"/>
      <c r="AA69" s="201"/>
      <c r="AB69" s="201"/>
      <c r="AC69" s="201"/>
      <c r="AD69" s="541"/>
      <c r="AE69" s="201"/>
      <c r="AF69" s="201"/>
      <c r="AG69" s="201"/>
      <c r="AH69" s="201"/>
      <c r="AI69" s="541"/>
      <c r="AJ69" s="201"/>
      <c r="AK69" s="201"/>
      <c r="AL69" s="201"/>
      <c r="AM69" s="201"/>
      <c r="AN69" s="541"/>
      <c r="AO69" s="201"/>
      <c r="AP69" s="201"/>
      <c r="AQ69" s="201"/>
      <c r="AR69" s="201"/>
      <c r="AS69" s="541"/>
      <c r="AT69" s="201"/>
      <c r="AU69" s="201"/>
      <c r="AV69" s="201"/>
      <c r="AW69" s="201"/>
      <c r="AX69" s="541"/>
    </row>
    <row r="70" spans="2:50" x14ac:dyDescent="0.2">
      <c r="B70" s="541"/>
      <c r="C70" s="201">
        <v>4</v>
      </c>
      <c r="D70" s="201"/>
      <c r="E70" s="201"/>
      <c r="F70" s="201"/>
      <c r="G70" s="201"/>
      <c r="H70" s="562"/>
      <c r="I70" s="172" t="e">
        <f t="shared" si="9"/>
        <v>#DIV/0!</v>
      </c>
      <c r="J70" s="172" t="e">
        <f t="shared" si="9"/>
        <v>#DIV/0!</v>
      </c>
      <c r="K70" s="173" t="e">
        <f t="shared" si="9"/>
        <v>#DIV/0!</v>
      </c>
      <c r="L70" s="560"/>
      <c r="M70" s="172" t="e">
        <f t="shared" si="10"/>
        <v>#DIV/0!</v>
      </c>
      <c r="N70" s="533"/>
      <c r="O70" s="533"/>
      <c r="P70" s="201"/>
      <c r="Q70" s="201"/>
      <c r="R70" s="201"/>
      <c r="S70" s="201"/>
      <c r="T70" s="541"/>
      <c r="U70" s="201"/>
      <c r="V70" s="201"/>
      <c r="W70" s="201"/>
      <c r="X70" s="201"/>
      <c r="Y70" s="541"/>
      <c r="Z70" s="201"/>
      <c r="AA70" s="201"/>
      <c r="AB70" s="201"/>
      <c r="AC70" s="201"/>
      <c r="AD70" s="541"/>
      <c r="AE70" s="201"/>
      <c r="AF70" s="201"/>
      <c r="AG70" s="201"/>
      <c r="AH70" s="201"/>
      <c r="AI70" s="541"/>
      <c r="AJ70" s="201"/>
      <c r="AK70" s="201"/>
      <c r="AL70" s="201"/>
      <c r="AM70" s="201"/>
      <c r="AN70" s="541"/>
      <c r="AO70" s="201"/>
      <c r="AP70" s="201"/>
      <c r="AQ70" s="201"/>
      <c r="AR70" s="201"/>
      <c r="AS70" s="541"/>
      <c r="AT70" s="201"/>
      <c r="AU70" s="201"/>
      <c r="AV70" s="201"/>
      <c r="AW70" s="201"/>
      <c r="AX70" s="541"/>
    </row>
    <row r="71" spans="2:50" x14ac:dyDescent="0.2">
      <c r="B71" s="541"/>
      <c r="C71" s="201">
        <v>5</v>
      </c>
      <c r="D71" s="201"/>
      <c r="E71" s="201"/>
      <c r="F71" s="201"/>
      <c r="G71" s="201"/>
      <c r="H71" s="562"/>
      <c r="I71" s="172" t="e">
        <f t="shared" si="9"/>
        <v>#DIV/0!</v>
      </c>
      <c r="J71" s="172" t="e">
        <f t="shared" si="9"/>
        <v>#DIV/0!</v>
      </c>
      <c r="K71" s="173" t="e">
        <f t="shared" si="9"/>
        <v>#DIV/0!</v>
      </c>
      <c r="L71" s="560"/>
      <c r="M71" s="172" t="e">
        <f t="shared" si="10"/>
        <v>#DIV/0!</v>
      </c>
      <c r="N71" s="533"/>
      <c r="O71" s="533"/>
      <c r="P71" s="201"/>
      <c r="Q71" s="201"/>
      <c r="R71" s="201"/>
      <c r="S71" s="201"/>
      <c r="T71" s="541"/>
      <c r="U71" s="201"/>
      <c r="V71" s="201"/>
      <c r="W71" s="201"/>
      <c r="X71" s="201"/>
      <c r="Y71" s="541"/>
      <c r="Z71" s="201"/>
      <c r="AA71" s="201"/>
      <c r="AB71" s="201"/>
      <c r="AC71" s="201"/>
      <c r="AD71" s="541"/>
      <c r="AE71" s="201"/>
      <c r="AF71" s="201"/>
      <c r="AG71" s="201"/>
      <c r="AH71" s="201"/>
      <c r="AI71" s="541"/>
      <c r="AJ71" s="201"/>
      <c r="AK71" s="201"/>
      <c r="AL71" s="201"/>
      <c r="AM71" s="201"/>
      <c r="AN71" s="541"/>
      <c r="AO71" s="201"/>
      <c r="AP71" s="201"/>
      <c r="AQ71" s="201"/>
      <c r="AR71" s="201"/>
      <c r="AS71" s="541"/>
      <c r="AT71" s="201"/>
      <c r="AU71" s="201"/>
      <c r="AV71" s="201"/>
      <c r="AW71" s="201"/>
      <c r="AX71" s="541"/>
    </row>
    <row r="72" spans="2:50" x14ac:dyDescent="0.2">
      <c r="B72" s="541"/>
      <c r="C72" s="201">
        <v>6</v>
      </c>
      <c r="D72" s="201"/>
      <c r="E72" s="201"/>
      <c r="F72" s="201"/>
      <c r="G72" s="201"/>
      <c r="H72" s="562"/>
      <c r="I72" s="172" t="e">
        <f t="shared" si="9"/>
        <v>#DIV/0!</v>
      </c>
      <c r="J72" s="172" t="e">
        <f t="shared" si="9"/>
        <v>#DIV/0!</v>
      </c>
      <c r="K72" s="173" t="e">
        <f t="shared" si="9"/>
        <v>#DIV/0!</v>
      </c>
      <c r="L72" s="560"/>
      <c r="M72" s="172" t="e">
        <f t="shared" si="10"/>
        <v>#DIV/0!</v>
      </c>
      <c r="N72" s="533"/>
      <c r="O72" s="533"/>
      <c r="P72" s="201"/>
      <c r="Q72" s="201"/>
      <c r="R72" s="201"/>
      <c r="S72" s="201"/>
      <c r="T72" s="541"/>
      <c r="U72" s="201"/>
      <c r="V72" s="201"/>
      <c r="W72" s="201"/>
      <c r="X72" s="201"/>
      <c r="Y72" s="541"/>
      <c r="Z72" s="201"/>
      <c r="AA72" s="201"/>
      <c r="AB72" s="201"/>
      <c r="AC72" s="201"/>
      <c r="AD72" s="541"/>
      <c r="AE72" s="201"/>
      <c r="AF72" s="201"/>
      <c r="AG72" s="201"/>
      <c r="AH72" s="201"/>
      <c r="AI72" s="541"/>
      <c r="AJ72" s="201"/>
      <c r="AK72" s="201"/>
      <c r="AL72" s="201"/>
      <c r="AM72" s="201"/>
      <c r="AN72" s="541"/>
      <c r="AO72" s="201"/>
      <c r="AP72" s="201"/>
      <c r="AQ72" s="201"/>
      <c r="AR72" s="201"/>
      <c r="AS72" s="541"/>
      <c r="AT72" s="201"/>
      <c r="AU72" s="201"/>
      <c r="AV72" s="201"/>
      <c r="AW72" s="201"/>
      <c r="AX72" s="541"/>
    </row>
    <row r="73" spans="2:50" x14ac:dyDescent="0.2">
      <c r="B73" s="541"/>
      <c r="C73" s="201">
        <v>7</v>
      </c>
      <c r="D73" s="201"/>
      <c r="E73" s="201"/>
      <c r="F73" s="201"/>
      <c r="G73" s="201"/>
      <c r="H73" s="562"/>
      <c r="I73" s="172" t="e">
        <f t="shared" si="9"/>
        <v>#DIV/0!</v>
      </c>
      <c r="J73" s="172" t="e">
        <f t="shared" si="9"/>
        <v>#DIV/0!</v>
      </c>
      <c r="K73" s="173" t="e">
        <f t="shared" si="9"/>
        <v>#DIV/0!</v>
      </c>
      <c r="L73" s="560"/>
      <c r="M73" s="172" t="e">
        <f t="shared" si="10"/>
        <v>#DIV/0!</v>
      </c>
      <c r="N73" s="533"/>
      <c r="O73" s="533"/>
      <c r="P73" s="201"/>
      <c r="Q73" s="201"/>
      <c r="R73" s="201"/>
      <c r="S73" s="201"/>
      <c r="T73" s="541"/>
      <c r="U73" s="201"/>
      <c r="V73" s="201"/>
      <c r="W73" s="201"/>
      <c r="X73" s="201"/>
      <c r="Y73" s="541"/>
      <c r="Z73" s="201"/>
      <c r="AA73" s="201"/>
      <c r="AB73" s="201"/>
      <c r="AC73" s="201"/>
      <c r="AD73" s="541"/>
      <c r="AE73" s="201"/>
      <c r="AF73" s="201"/>
      <c r="AG73" s="201"/>
      <c r="AH73" s="201"/>
      <c r="AI73" s="541"/>
      <c r="AJ73" s="201"/>
      <c r="AK73" s="201"/>
      <c r="AL73" s="201"/>
      <c r="AM73" s="201"/>
      <c r="AN73" s="541"/>
      <c r="AO73" s="201"/>
      <c r="AP73" s="201"/>
      <c r="AQ73" s="201"/>
      <c r="AR73" s="201"/>
      <c r="AS73" s="541"/>
      <c r="AT73" s="201"/>
      <c r="AU73" s="201"/>
      <c r="AV73" s="201"/>
      <c r="AW73" s="201"/>
      <c r="AX73" s="541"/>
    </row>
    <row r="74" spans="2:50" x14ac:dyDescent="0.2">
      <c r="B74" s="541"/>
      <c r="C74" s="201">
        <v>8</v>
      </c>
      <c r="D74" s="201"/>
      <c r="E74" s="201"/>
      <c r="F74" s="201"/>
      <c r="G74" s="201"/>
      <c r="H74" s="562"/>
      <c r="I74" s="172" t="e">
        <f t="shared" si="9"/>
        <v>#DIV/0!</v>
      </c>
      <c r="J74" s="172" t="e">
        <f t="shared" si="9"/>
        <v>#DIV/0!</v>
      </c>
      <c r="K74" s="173" t="e">
        <f t="shared" si="9"/>
        <v>#DIV/0!</v>
      </c>
      <c r="L74" s="560"/>
      <c r="M74" s="172" t="e">
        <f t="shared" si="10"/>
        <v>#DIV/0!</v>
      </c>
      <c r="N74" s="533"/>
      <c r="O74" s="533"/>
      <c r="P74" s="201"/>
      <c r="Q74" s="201"/>
      <c r="R74" s="201"/>
      <c r="S74" s="201"/>
      <c r="T74" s="541"/>
      <c r="U74" s="201"/>
      <c r="V74" s="201"/>
      <c r="W74" s="201"/>
      <c r="X74" s="201"/>
      <c r="Y74" s="541"/>
      <c r="Z74" s="201"/>
      <c r="AA74" s="201"/>
      <c r="AB74" s="201"/>
      <c r="AC74" s="201"/>
      <c r="AD74" s="541"/>
      <c r="AE74" s="201"/>
      <c r="AF74" s="201"/>
      <c r="AG74" s="201"/>
      <c r="AH74" s="201"/>
      <c r="AI74" s="541"/>
      <c r="AJ74" s="201"/>
      <c r="AK74" s="201"/>
      <c r="AL74" s="201"/>
      <c r="AM74" s="201"/>
      <c r="AN74" s="541"/>
      <c r="AO74" s="201"/>
      <c r="AP74" s="201"/>
      <c r="AQ74" s="201"/>
      <c r="AR74" s="201"/>
      <c r="AS74" s="541"/>
      <c r="AT74" s="201"/>
      <c r="AU74" s="201"/>
      <c r="AV74" s="201"/>
      <c r="AW74" s="201"/>
      <c r="AX74" s="541"/>
    </row>
    <row r="75" spans="2:50" x14ac:dyDescent="0.2">
      <c r="B75" s="541"/>
      <c r="C75" s="201">
        <v>9</v>
      </c>
      <c r="D75" s="201"/>
      <c r="E75" s="201"/>
      <c r="F75" s="201"/>
      <c r="G75" s="201"/>
      <c r="H75" s="562"/>
      <c r="I75" s="172" t="e">
        <f t="shared" si="9"/>
        <v>#DIV/0!</v>
      </c>
      <c r="J75" s="172" t="e">
        <f t="shared" si="9"/>
        <v>#DIV/0!</v>
      </c>
      <c r="K75" s="173" t="e">
        <f t="shared" si="9"/>
        <v>#DIV/0!</v>
      </c>
      <c r="L75" s="560"/>
      <c r="M75" s="172" t="e">
        <f t="shared" si="10"/>
        <v>#DIV/0!</v>
      </c>
      <c r="N75" s="533"/>
      <c r="O75" s="533"/>
      <c r="P75" s="201"/>
      <c r="Q75" s="201"/>
      <c r="R75" s="201"/>
      <c r="S75" s="201"/>
      <c r="T75" s="541"/>
      <c r="U75" s="201"/>
      <c r="V75" s="201"/>
      <c r="W75" s="201"/>
      <c r="X75" s="201"/>
      <c r="Y75" s="541"/>
      <c r="Z75" s="201"/>
      <c r="AA75" s="201"/>
      <c r="AB75" s="201"/>
      <c r="AC75" s="201"/>
      <c r="AD75" s="541"/>
      <c r="AE75" s="201"/>
      <c r="AF75" s="201"/>
      <c r="AG75" s="201"/>
      <c r="AH75" s="201"/>
      <c r="AI75" s="541"/>
      <c r="AJ75" s="201"/>
      <c r="AK75" s="201"/>
      <c r="AL75" s="201"/>
      <c r="AM75" s="201"/>
      <c r="AN75" s="541"/>
      <c r="AO75" s="201"/>
      <c r="AP75" s="201"/>
      <c r="AQ75" s="201"/>
      <c r="AR75" s="201"/>
      <c r="AS75" s="541"/>
      <c r="AT75" s="201"/>
      <c r="AU75" s="201"/>
      <c r="AV75" s="201"/>
      <c r="AW75" s="201"/>
      <c r="AX75" s="541"/>
    </row>
    <row r="76" spans="2:50" x14ac:dyDescent="0.2">
      <c r="B76" s="541"/>
      <c r="C76" s="201">
        <v>10</v>
      </c>
      <c r="D76" s="201"/>
      <c r="E76" s="201"/>
      <c r="F76" s="201"/>
      <c r="G76" s="201"/>
      <c r="H76" s="562"/>
      <c r="I76" s="172" t="e">
        <f t="shared" si="9"/>
        <v>#DIV/0!</v>
      </c>
      <c r="J76" s="172" t="e">
        <f t="shared" si="9"/>
        <v>#DIV/0!</v>
      </c>
      <c r="K76" s="173" t="e">
        <f t="shared" si="9"/>
        <v>#DIV/0!</v>
      </c>
      <c r="L76" s="560"/>
      <c r="M76" s="172" t="e">
        <f t="shared" si="10"/>
        <v>#DIV/0!</v>
      </c>
      <c r="N76" s="533"/>
      <c r="O76" s="533"/>
      <c r="P76" s="201"/>
      <c r="Q76" s="201"/>
      <c r="R76" s="201"/>
      <c r="S76" s="201"/>
      <c r="T76" s="541"/>
      <c r="U76" s="201"/>
      <c r="V76" s="201"/>
      <c r="W76" s="201"/>
      <c r="X76" s="201"/>
      <c r="Y76" s="541"/>
      <c r="Z76" s="201"/>
      <c r="AA76" s="201"/>
      <c r="AB76" s="201"/>
      <c r="AC76" s="201"/>
      <c r="AD76" s="541"/>
      <c r="AE76" s="201"/>
      <c r="AF76" s="201"/>
      <c r="AG76" s="201"/>
      <c r="AH76" s="201"/>
      <c r="AI76" s="541"/>
      <c r="AJ76" s="201"/>
      <c r="AK76" s="201"/>
      <c r="AL76" s="201"/>
      <c r="AM76" s="201"/>
      <c r="AN76" s="541"/>
      <c r="AO76" s="201"/>
      <c r="AP76" s="201"/>
      <c r="AQ76" s="201"/>
      <c r="AR76" s="201"/>
      <c r="AS76" s="541"/>
      <c r="AT76" s="201"/>
      <c r="AU76" s="201"/>
      <c r="AV76" s="201"/>
      <c r="AW76" s="201"/>
      <c r="AX76" s="541"/>
    </row>
    <row r="77" spans="2:50" x14ac:dyDescent="0.2">
      <c r="B77" s="541"/>
      <c r="C77" s="201">
        <v>11</v>
      </c>
      <c r="D77" s="201"/>
      <c r="E77" s="201"/>
      <c r="F77" s="201"/>
      <c r="G77" s="201"/>
      <c r="H77" s="562"/>
      <c r="I77" s="172" t="e">
        <f t="shared" si="9"/>
        <v>#DIV/0!</v>
      </c>
      <c r="J77" s="172" t="e">
        <f t="shared" si="9"/>
        <v>#DIV/0!</v>
      </c>
      <c r="K77" s="173" t="e">
        <f t="shared" si="9"/>
        <v>#DIV/0!</v>
      </c>
      <c r="L77" s="560"/>
      <c r="M77" s="172" t="e">
        <f t="shared" si="10"/>
        <v>#DIV/0!</v>
      </c>
      <c r="N77" s="533"/>
      <c r="O77" s="533"/>
      <c r="P77" s="201"/>
      <c r="Q77" s="201"/>
      <c r="R77" s="201"/>
      <c r="S77" s="201"/>
      <c r="T77" s="541"/>
      <c r="U77" s="201"/>
      <c r="V77" s="201"/>
      <c r="W77" s="201"/>
      <c r="X77" s="201"/>
      <c r="Y77" s="541"/>
      <c r="Z77" s="201"/>
      <c r="AA77" s="201"/>
      <c r="AB77" s="201"/>
      <c r="AC77" s="201"/>
      <c r="AD77" s="541"/>
      <c r="AE77" s="201"/>
      <c r="AF77" s="201"/>
      <c r="AG77" s="201"/>
      <c r="AH77" s="201"/>
      <c r="AI77" s="541"/>
      <c r="AJ77" s="201"/>
      <c r="AK77" s="201"/>
      <c r="AL77" s="201"/>
      <c r="AM77" s="201"/>
      <c r="AN77" s="541"/>
      <c r="AO77" s="201"/>
      <c r="AP77" s="201"/>
      <c r="AQ77" s="201"/>
      <c r="AR77" s="201"/>
      <c r="AS77" s="541"/>
      <c r="AT77" s="201"/>
      <c r="AU77" s="201"/>
      <c r="AV77" s="201"/>
      <c r="AW77" s="201"/>
      <c r="AX77" s="541"/>
    </row>
    <row r="78" spans="2:50" x14ac:dyDescent="0.2">
      <c r="B78" s="541"/>
      <c r="C78" s="201">
        <v>12</v>
      </c>
      <c r="D78" s="201"/>
      <c r="E78" s="201"/>
      <c r="F78" s="201"/>
      <c r="G78" s="201"/>
      <c r="H78" s="562"/>
      <c r="I78" s="172" t="e">
        <f t="shared" si="9"/>
        <v>#DIV/0!</v>
      </c>
      <c r="J78" s="172" t="e">
        <f t="shared" si="9"/>
        <v>#DIV/0!</v>
      </c>
      <c r="K78" s="173" t="e">
        <f t="shared" si="9"/>
        <v>#DIV/0!</v>
      </c>
      <c r="L78" s="560"/>
      <c r="M78" s="172" t="e">
        <f t="shared" si="10"/>
        <v>#DIV/0!</v>
      </c>
      <c r="N78" s="533"/>
      <c r="O78" s="533"/>
      <c r="P78" s="201"/>
      <c r="Q78" s="201"/>
      <c r="R78" s="201"/>
      <c r="S78" s="201"/>
      <c r="T78" s="541"/>
      <c r="U78" s="201"/>
      <c r="V78" s="201"/>
      <c r="W78" s="201"/>
      <c r="X78" s="201"/>
      <c r="Y78" s="541"/>
      <c r="Z78" s="201"/>
      <c r="AA78" s="201"/>
      <c r="AB78" s="201"/>
      <c r="AC78" s="201"/>
      <c r="AD78" s="541"/>
      <c r="AE78" s="201"/>
      <c r="AF78" s="201"/>
      <c r="AG78" s="201"/>
      <c r="AH78" s="201"/>
      <c r="AI78" s="541"/>
      <c r="AJ78" s="201"/>
      <c r="AK78" s="201"/>
      <c r="AL78" s="201"/>
      <c r="AM78" s="201"/>
      <c r="AN78" s="541"/>
      <c r="AO78" s="201"/>
      <c r="AP78" s="201"/>
      <c r="AQ78" s="201"/>
      <c r="AR78" s="201"/>
      <c r="AS78" s="541"/>
      <c r="AT78" s="201"/>
      <c r="AU78" s="201"/>
      <c r="AV78" s="201"/>
      <c r="AW78" s="201"/>
      <c r="AX78" s="541"/>
    </row>
    <row r="79" spans="2:50" x14ac:dyDescent="0.2">
      <c r="B79" s="541"/>
      <c r="C79" s="201">
        <v>13</v>
      </c>
      <c r="D79" s="201"/>
      <c r="E79" s="201"/>
      <c r="F79" s="201"/>
      <c r="G79" s="201"/>
      <c r="H79" s="562"/>
      <c r="I79" s="172" t="e">
        <f t="shared" si="9"/>
        <v>#DIV/0!</v>
      </c>
      <c r="J79" s="172" t="e">
        <f t="shared" si="9"/>
        <v>#DIV/0!</v>
      </c>
      <c r="K79" s="173" t="e">
        <f t="shared" si="9"/>
        <v>#DIV/0!</v>
      </c>
      <c r="L79" s="560"/>
      <c r="M79" s="172" t="e">
        <f t="shared" si="10"/>
        <v>#DIV/0!</v>
      </c>
      <c r="N79" s="533"/>
      <c r="O79" s="533"/>
      <c r="P79" s="201"/>
      <c r="Q79" s="201"/>
      <c r="R79" s="201"/>
      <c r="S79" s="201"/>
      <c r="T79" s="541"/>
      <c r="U79" s="201"/>
      <c r="V79" s="201"/>
      <c r="W79" s="201"/>
      <c r="X79" s="201"/>
      <c r="Y79" s="541"/>
      <c r="Z79" s="201"/>
      <c r="AA79" s="201"/>
      <c r="AB79" s="201"/>
      <c r="AC79" s="201"/>
      <c r="AD79" s="541"/>
      <c r="AE79" s="201"/>
      <c r="AF79" s="201"/>
      <c r="AG79" s="201"/>
      <c r="AH79" s="201"/>
      <c r="AI79" s="541"/>
      <c r="AJ79" s="201"/>
      <c r="AK79" s="201"/>
      <c r="AL79" s="201"/>
      <c r="AM79" s="201"/>
      <c r="AN79" s="541"/>
      <c r="AO79" s="201"/>
      <c r="AP79" s="201"/>
      <c r="AQ79" s="201"/>
      <c r="AR79" s="201"/>
      <c r="AS79" s="541"/>
      <c r="AT79" s="201"/>
      <c r="AU79" s="201"/>
      <c r="AV79" s="201"/>
      <c r="AW79" s="201"/>
      <c r="AX79" s="541"/>
    </row>
    <row r="80" spans="2:50" x14ac:dyDescent="0.2">
      <c r="B80" s="541"/>
      <c r="C80" s="201">
        <v>14</v>
      </c>
      <c r="D80" s="201"/>
      <c r="E80" s="201"/>
      <c r="F80" s="201"/>
      <c r="G80" s="201"/>
      <c r="H80" s="562"/>
      <c r="I80" s="172" t="e">
        <f t="shared" si="9"/>
        <v>#DIV/0!</v>
      </c>
      <c r="J80" s="172" t="e">
        <f t="shared" si="9"/>
        <v>#DIV/0!</v>
      </c>
      <c r="K80" s="173" t="e">
        <f t="shared" si="9"/>
        <v>#DIV/0!</v>
      </c>
      <c r="L80" s="560"/>
      <c r="M80" s="172" t="e">
        <f t="shared" si="10"/>
        <v>#DIV/0!</v>
      </c>
      <c r="N80" s="533"/>
      <c r="O80" s="533"/>
      <c r="P80" s="201"/>
      <c r="Q80" s="201"/>
      <c r="R80" s="201"/>
      <c r="S80" s="201"/>
      <c r="T80" s="541"/>
      <c r="U80" s="201"/>
      <c r="V80" s="201"/>
      <c r="W80" s="201"/>
      <c r="X80" s="201"/>
      <c r="Y80" s="541"/>
      <c r="Z80" s="201"/>
      <c r="AA80" s="201"/>
      <c r="AB80" s="201"/>
      <c r="AC80" s="201"/>
      <c r="AD80" s="541"/>
      <c r="AE80" s="201"/>
      <c r="AF80" s="201"/>
      <c r="AG80" s="201"/>
      <c r="AH80" s="201"/>
      <c r="AI80" s="541"/>
      <c r="AJ80" s="201"/>
      <c r="AK80" s="201"/>
      <c r="AL80" s="201"/>
      <c r="AM80" s="201"/>
      <c r="AN80" s="541"/>
      <c r="AO80" s="201"/>
      <c r="AP80" s="201"/>
      <c r="AQ80" s="201"/>
      <c r="AR80" s="201"/>
      <c r="AS80" s="541"/>
      <c r="AT80" s="201"/>
      <c r="AU80" s="201"/>
      <c r="AV80" s="201"/>
      <c r="AW80" s="201"/>
      <c r="AX80" s="541"/>
    </row>
    <row r="81" spans="2:50" x14ac:dyDescent="0.2">
      <c r="B81" s="541"/>
      <c r="C81" s="201">
        <v>15</v>
      </c>
      <c r="D81" s="201"/>
      <c r="E81" s="201"/>
      <c r="F81" s="201"/>
      <c r="G81" s="201"/>
      <c r="H81" s="563"/>
      <c r="I81" s="172" t="e">
        <f t="shared" si="9"/>
        <v>#DIV/0!</v>
      </c>
      <c r="J81" s="172" t="e">
        <f t="shared" si="9"/>
        <v>#DIV/0!</v>
      </c>
      <c r="K81" s="173" t="e">
        <f t="shared" si="9"/>
        <v>#DIV/0!</v>
      </c>
      <c r="L81" s="560"/>
      <c r="M81" s="172" t="e">
        <f t="shared" si="10"/>
        <v>#DIV/0!</v>
      </c>
      <c r="N81" s="533"/>
      <c r="O81" s="533"/>
      <c r="P81" s="201"/>
      <c r="Q81" s="201"/>
      <c r="R81" s="201"/>
      <c r="S81" s="201"/>
      <c r="T81" s="541"/>
      <c r="U81" s="201"/>
      <c r="V81" s="201"/>
      <c r="W81" s="201"/>
      <c r="X81" s="201"/>
      <c r="Y81" s="541"/>
      <c r="Z81" s="201"/>
      <c r="AA81" s="201"/>
      <c r="AB81" s="201"/>
      <c r="AC81" s="201"/>
      <c r="AD81" s="541"/>
      <c r="AE81" s="201"/>
      <c r="AF81" s="201"/>
      <c r="AG81" s="201"/>
      <c r="AH81" s="201"/>
      <c r="AI81" s="541"/>
      <c r="AJ81" s="201"/>
      <c r="AK81" s="201"/>
      <c r="AL81" s="201"/>
      <c r="AM81" s="201"/>
      <c r="AN81" s="541"/>
      <c r="AO81" s="201"/>
      <c r="AP81" s="201"/>
      <c r="AQ81" s="201"/>
      <c r="AR81" s="201"/>
      <c r="AS81" s="541"/>
      <c r="AT81" s="201"/>
      <c r="AU81" s="201"/>
      <c r="AV81" s="201"/>
      <c r="AW81" s="201"/>
      <c r="AX81" s="541"/>
    </row>
    <row r="82" spans="2:50" ht="15.75" x14ac:dyDescent="0.2">
      <c r="B82" s="545" t="s">
        <v>169</v>
      </c>
      <c r="C82" s="546"/>
      <c r="D82" s="546"/>
      <c r="E82" s="546"/>
      <c r="F82" s="546"/>
      <c r="G82" s="546"/>
      <c r="H82" s="547"/>
      <c r="I82" s="207"/>
      <c r="J82" s="207"/>
      <c r="K82" s="207"/>
      <c r="L82" s="207"/>
      <c r="M82" s="207"/>
      <c r="N82" s="533" t="s">
        <v>161</v>
      </c>
      <c r="O82" s="549" t="s">
        <v>159</v>
      </c>
      <c r="P82" s="551">
        <v>45895</v>
      </c>
      <c r="Q82" s="541"/>
      <c r="R82" s="541"/>
      <c r="S82" s="541"/>
      <c r="T82" s="541"/>
      <c r="U82" s="551">
        <v>45896</v>
      </c>
      <c r="V82" s="541"/>
      <c r="W82" s="541"/>
      <c r="X82" s="541"/>
      <c r="Y82" s="541"/>
      <c r="Z82" s="551">
        <v>45897</v>
      </c>
      <c r="AA82" s="541"/>
      <c r="AB82" s="541"/>
      <c r="AC82" s="541"/>
      <c r="AD82" s="541"/>
      <c r="AE82" s="551">
        <v>45898</v>
      </c>
      <c r="AF82" s="541"/>
      <c r="AG82" s="541"/>
      <c r="AH82" s="541"/>
      <c r="AI82" s="541"/>
      <c r="AJ82" s="551">
        <v>45899</v>
      </c>
      <c r="AK82" s="541"/>
      <c r="AL82" s="541"/>
      <c r="AM82" s="541"/>
      <c r="AN82" s="541"/>
      <c r="AO82" s="551">
        <v>45900</v>
      </c>
      <c r="AP82" s="541"/>
      <c r="AQ82" s="541"/>
      <c r="AR82" s="541"/>
      <c r="AS82" s="541"/>
      <c r="AT82" s="551"/>
      <c r="AU82" s="541"/>
      <c r="AV82" s="541"/>
      <c r="AW82" s="541"/>
      <c r="AX82" s="541"/>
    </row>
    <row r="83" spans="2:50" ht="15.75" x14ac:dyDescent="0.2">
      <c r="B83" s="548"/>
      <c r="C83" s="548"/>
      <c r="D83" s="548"/>
      <c r="E83" s="548"/>
      <c r="F83" s="548"/>
      <c r="G83" s="548"/>
      <c r="H83" s="548"/>
      <c r="I83" s="207"/>
      <c r="J83" s="207"/>
      <c r="K83" s="207"/>
      <c r="L83" s="207"/>
      <c r="M83" s="207"/>
      <c r="N83" s="533"/>
      <c r="O83" s="550"/>
      <c r="P83" s="551" t="s">
        <v>163</v>
      </c>
      <c r="Q83" s="541"/>
      <c r="R83" s="541"/>
      <c r="S83" s="541"/>
      <c r="T83" s="541"/>
      <c r="U83" s="551" t="s">
        <v>164</v>
      </c>
      <c r="V83" s="541"/>
      <c r="W83" s="541"/>
      <c r="X83" s="541"/>
      <c r="Y83" s="541"/>
      <c r="Z83" s="551" t="s">
        <v>165</v>
      </c>
      <c r="AA83" s="541"/>
      <c r="AB83" s="541"/>
      <c r="AC83" s="541"/>
      <c r="AD83" s="541"/>
      <c r="AE83" s="551" t="s">
        <v>162</v>
      </c>
      <c r="AF83" s="541"/>
      <c r="AG83" s="541"/>
      <c r="AH83" s="541"/>
      <c r="AI83" s="541"/>
      <c r="AJ83" s="551" t="s">
        <v>166</v>
      </c>
      <c r="AK83" s="541"/>
      <c r="AL83" s="541"/>
      <c r="AM83" s="541"/>
      <c r="AN83" s="541"/>
      <c r="AO83" s="551" t="s">
        <v>167</v>
      </c>
      <c r="AP83" s="541"/>
      <c r="AQ83" s="541"/>
      <c r="AR83" s="541"/>
      <c r="AS83" s="541"/>
      <c r="AT83" s="551" t="s">
        <v>168</v>
      </c>
      <c r="AU83" s="541"/>
      <c r="AV83" s="541"/>
      <c r="AW83" s="541"/>
      <c r="AX83" s="541"/>
    </row>
    <row r="84" spans="2:50" x14ac:dyDescent="0.2">
      <c r="B84" s="533" t="s">
        <v>157</v>
      </c>
      <c r="C84" s="533" t="s">
        <v>149</v>
      </c>
      <c r="D84" s="533"/>
      <c r="E84" s="533" t="s">
        <v>151</v>
      </c>
      <c r="F84" s="533"/>
      <c r="G84" s="533"/>
      <c r="H84" s="537" t="s">
        <v>158</v>
      </c>
      <c r="I84" s="540" t="s">
        <v>227</v>
      </c>
      <c r="J84" s="540"/>
      <c r="K84" s="540"/>
      <c r="L84" s="540" t="s">
        <v>158</v>
      </c>
      <c r="M84" s="540" t="s">
        <v>170</v>
      </c>
      <c r="N84" s="533"/>
      <c r="O84" s="533" t="s">
        <v>160</v>
      </c>
      <c r="P84" s="534" t="s">
        <v>154</v>
      </c>
      <c r="Q84" s="535"/>
      <c r="R84" s="535"/>
      <c r="S84" s="536"/>
      <c r="T84" s="533" t="s">
        <v>158</v>
      </c>
      <c r="U84" s="534" t="s">
        <v>154</v>
      </c>
      <c r="V84" s="535"/>
      <c r="W84" s="535"/>
      <c r="X84" s="536"/>
      <c r="Y84" s="533" t="s">
        <v>158</v>
      </c>
      <c r="Z84" s="534" t="s">
        <v>154</v>
      </c>
      <c r="AA84" s="535"/>
      <c r="AB84" s="535"/>
      <c r="AC84" s="536"/>
      <c r="AD84" s="533" t="s">
        <v>158</v>
      </c>
      <c r="AE84" s="534" t="s">
        <v>154</v>
      </c>
      <c r="AF84" s="535"/>
      <c r="AG84" s="535"/>
      <c r="AH84" s="536"/>
      <c r="AI84" s="533" t="s">
        <v>158</v>
      </c>
      <c r="AJ84" s="534" t="s">
        <v>154</v>
      </c>
      <c r="AK84" s="535"/>
      <c r="AL84" s="535"/>
      <c r="AM84" s="536"/>
      <c r="AN84" s="533" t="s">
        <v>158</v>
      </c>
      <c r="AO84" s="534" t="s">
        <v>154</v>
      </c>
      <c r="AP84" s="535"/>
      <c r="AQ84" s="535"/>
      <c r="AR84" s="536"/>
      <c r="AS84" s="533" t="s">
        <v>158</v>
      </c>
      <c r="AT84" s="534" t="s">
        <v>154</v>
      </c>
      <c r="AU84" s="535"/>
      <c r="AV84" s="535"/>
      <c r="AW84" s="536"/>
      <c r="AX84" s="533" t="s">
        <v>158</v>
      </c>
    </row>
    <row r="85" spans="2:50" x14ac:dyDescent="0.2">
      <c r="B85" s="533"/>
      <c r="C85" s="533"/>
      <c r="D85" s="533"/>
      <c r="E85" s="533" t="s">
        <v>150</v>
      </c>
      <c r="F85" s="533"/>
      <c r="G85" s="533"/>
      <c r="H85" s="538"/>
      <c r="I85" s="540" t="s">
        <v>150</v>
      </c>
      <c r="J85" s="540"/>
      <c r="K85" s="540"/>
      <c r="L85" s="540"/>
      <c r="M85" s="540"/>
      <c r="N85" s="533"/>
      <c r="O85" s="533"/>
      <c r="P85" s="534" t="s">
        <v>155</v>
      </c>
      <c r="Q85" s="535"/>
      <c r="R85" s="535"/>
      <c r="S85" s="536"/>
      <c r="T85" s="533"/>
      <c r="U85" s="534" t="s">
        <v>155</v>
      </c>
      <c r="V85" s="535"/>
      <c r="W85" s="535"/>
      <c r="X85" s="536"/>
      <c r="Y85" s="533"/>
      <c r="Z85" s="534" t="s">
        <v>155</v>
      </c>
      <c r="AA85" s="535"/>
      <c r="AB85" s="535"/>
      <c r="AC85" s="536"/>
      <c r="AD85" s="533"/>
      <c r="AE85" s="534" t="s">
        <v>155</v>
      </c>
      <c r="AF85" s="535"/>
      <c r="AG85" s="535"/>
      <c r="AH85" s="536"/>
      <c r="AI85" s="533"/>
      <c r="AJ85" s="534" t="s">
        <v>155</v>
      </c>
      <c r="AK85" s="535"/>
      <c r="AL85" s="535"/>
      <c r="AM85" s="536"/>
      <c r="AN85" s="533"/>
      <c r="AO85" s="534" t="s">
        <v>155</v>
      </c>
      <c r="AP85" s="535"/>
      <c r="AQ85" s="535"/>
      <c r="AR85" s="536"/>
      <c r="AS85" s="533"/>
      <c r="AT85" s="534" t="s">
        <v>155</v>
      </c>
      <c r="AU85" s="535"/>
      <c r="AV85" s="535"/>
      <c r="AW85" s="536"/>
      <c r="AX85" s="533"/>
    </row>
    <row r="86" spans="2:50" x14ac:dyDescent="0.2">
      <c r="B86" s="533"/>
      <c r="C86" s="533"/>
      <c r="D86" s="533"/>
      <c r="E86" s="202" t="s">
        <v>152</v>
      </c>
      <c r="F86" s="202" t="s">
        <v>153</v>
      </c>
      <c r="G86" s="202" t="s">
        <v>156</v>
      </c>
      <c r="H86" s="539"/>
      <c r="I86" s="206" t="s">
        <v>152</v>
      </c>
      <c r="J86" s="206" t="s">
        <v>153</v>
      </c>
      <c r="K86" s="206" t="s">
        <v>156</v>
      </c>
      <c r="L86" s="540"/>
      <c r="M86" s="540"/>
      <c r="N86" s="533"/>
      <c r="O86" s="533"/>
      <c r="P86" s="202" t="s">
        <v>152</v>
      </c>
      <c r="Q86" s="202" t="s">
        <v>153</v>
      </c>
      <c r="R86" s="202" t="s">
        <v>156</v>
      </c>
      <c r="S86" s="202" t="s">
        <v>170</v>
      </c>
      <c r="T86" s="533"/>
      <c r="U86" s="202" t="s">
        <v>152</v>
      </c>
      <c r="V86" s="202" t="s">
        <v>153</v>
      </c>
      <c r="W86" s="202" t="s">
        <v>156</v>
      </c>
      <c r="X86" s="202" t="s">
        <v>170</v>
      </c>
      <c r="Y86" s="533"/>
      <c r="Z86" s="202" t="s">
        <v>152</v>
      </c>
      <c r="AA86" s="202" t="s">
        <v>153</v>
      </c>
      <c r="AB86" s="202" t="s">
        <v>156</v>
      </c>
      <c r="AC86" s="202" t="s">
        <v>170</v>
      </c>
      <c r="AD86" s="533"/>
      <c r="AE86" s="202" t="s">
        <v>152</v>
      </c>
      <c r="AF86" s="202" t="s">
        <v>153</v>
      </c>
      <c r="AG86" s="202" t="s">
        <v>156</v>
      </c>
      <c r="AH86" s="202" t="s">
        <v>170</v>
      </c>
      <c r="AI86" s="533"/>
      <c r="AJ86" s="202" t="s">
        <v>152</v>
      </c>
      <c r="AK86" s="202" t="s">
        <v>153</v>
      </c>
      <c r="AL86" s="202" t="s">
        <v>156</v>
      </c>
      <c r="AM86" s="202" t="s">
        <v>170</v>
      </c>
      <c r="AN86" s="533"/>
      <c r="AO86" s="202" t="s">
        <v>152</v>
      </c>
      <c r="AP86" s="202" t="s">
        <v>153</v>
      </c>
      <c r="AQ86" s="202" t="s">
        <v>156</v>
      </c>
      <c r="AR86" s="202" t="s">
        <v>170</v>
      </c>
      <c r="AS86" s="533"/>
      <c r="AT86" s="202" t="s">
        <v>152</v>
      </c>
      <c r="AU86" s="202" t="s">
        <v>153</v>
      </c>
      <c r="AV86" s="202" t="s">
        <v>156</v>
      </c>
      <c r="AW86" s="202" t="s">
        <v>170</v>
      </c>
      <c r="AX86" s="533"/>
    </row>
    <row r="87" spans="2:50" x14ac:dyDescent="0.2">
      <c r="B87" s="541" t="s">
        <v>140</v>
      </c>
      <c r="C87" s="201">
        <v>1</v>
      </c>
      <c r="D87" s="201"/>
      <c r="E87" s="201"/>
      <c r="F87" s="201"/>
      <c r="G87" s="201"/>
      <c r="H87" s="561" t="e">
        <f>AVERAGE(G87:G101)</f>
        <v>#DIV/0!</v>
      </c>
      <c r="I87" s="172" t="e">
        <f t="shared" ref="I87:K101" si="11">AVERAGE(P87,U87,Z87,AE87,AJ87,AO87,AT87)</f>
        <v>#DIV/0!</v>
      </c>
      <c r="J87" s="172" t="e">
        <f>AVERAGE(Q87,V87,AA87,AF87,AK87,AP87,AU87)</f>
        <v>#DIV/0!</v>
      </c>
      <c r="K87" s="173" t="e">
        <f>AVERAGE(R87,W87,AB87,AG87,AL87,AQ87,AV87)</f>
        <v>#DIV/0!</v>
      </c>
      <c r="L87" s="560" t="e">
        <f>AVERAGE(K87:K101)</f>
        <v>#DIV/0!</v>
      </c>
      <c r="M87" s="172" t="e">
        <f>RANK(K87, K$87:K$101)</f>
        <v>#DIV/0!</v>
      </c>
      <c r="N87" s="533"/>
      <c r="O87" s="533"/>
      <c r="P87" s="201"/>
      <c r="Q87" s="201"/>
      <c r="R87" s="201"/>
      <c r="S87" s="201"/>
      <c r="T87" s="541" t="e">
        <f>AVERAGE(R87:R101)</f>
        <v>#DIV/0!</v>
      </c>
      <c r="U87" s="201"/>
      <c r="V87" s="201"/>
      <c r="W87" s="201"/>
      <c r="X87" s="201"/>
      <c r="Y87" s="541" t="e">
        <f>AVERAGE(W87:W101)</f>
        <v>#DIV/0!</v>
      </c>
      <c r="Z87" s="201"/>
      <c r="AA87" s="201"/>
      <c r="AB87" s="201"/>
      <c r="AC87" s="201"/>
      <c r="AD87" s="541" t="e">
        <f>AVERAGE(AB87:AB101)</f>
        <v>#DIV/0!</v>
      </c>
      <c r="AE87" s="201"/>
      <c r="AF87" s="201"/>
      <c r="AG87" s="201"/>
      <c r="AH87" s="201"/>
      <c r="AI87" s="541" t="e">
        <f>AVERAGE(AG87:AG101)</f>
        <v>#DIV/0!</v>
      </c>
      <c r="AJ87" s="201"/>
      <c r="AK87" s="201"/>
      <c r="AL87" s="201"/>
      <c r="AM87" s="201"/>
      <c r="AN87" s="541" t="e">
        <f>AVERAGE(AL87:AL101)</f>
        <v>#DIV/0!</v>
      </c>
      <c r="AO87" s="201"/>
      <c r="AP87" s="201"/>
      <c r="AQ87" s="201"/>
      <c r="AR87" s="201"/>
      <c r="AS87" s="541" t="e">
        <f>AVERAGE(AQ87:AQ101)</f>
        <v>#DIV/0!</v>
      </c>
      <c r="AT87" s="201"/>
      <c r="AU87" s="201"/>
      <c r="AV87" s="201"/>
      <c r="AW87" s="201"/>
      <c r="AX87" s="541" t="e">
        <f>AVERAGE(AV87:AV101)</f>
        <v>#DIV/0!</v>
      </c>
    </row>
    <row r="88" spans="2:50" x14ac:dyDescent="0.2">
      <c r="B88" s="541"/>
      <c r="C88" s="201">
        <v>2</v>
      </c>
      <c r="D88" s="201"/>
      <c r="E88" s="201"/>
      <c r="F88" s="201"/>
      <c r="G88" s="201"/>
      <c r="H88" s="562"/>
      <c r="I88" s="172" t="e">
        <f t="shared" si="11"/>
        <v>#DIV/0!</v>
      </c>
      <c r="J88" s="172" t="e">
        <f t="shared" si="11"/>
        <v>#DIV/0!</v>
      </c>
      <c r="K88" s="173" t="e">
        <f t="shared" si="11"/>
        <v>#DIV/0!</v>
      </c>
      <c r="L88" s="560"/>
      <c r="M88" s="172" t="e">
        <f t="shared" ref="M88:M101" si="12">RANK(K88, K$87:K$101)</f>
        <v>#DIV/0!</v>
      </c>
      <c r="N88" s="533"/>
      <c r="O88" s="533"/>
      <c r="P88" s="201"/>
      <c r="Q88" s="201"/>
      <c r="R88" s="201"/>
      <c r="S88" s="201"/>
      <c r="T88" s="541"/>
      <c r="U88" s="201"/>
      <c r="V88" s="201"/>
      <c r="W88" s="201"/>
      <c r="X88" s="201"/>
      <c r="Y88" s="541"/>
      <c r="Z88" s="201"/>
      <c r="AA88" s="201"/>
      <c r="AB88" s="201"/>
      <c r="AC88" s="201"/>
      <c r="AD88" s="541"/>
      <c r="AE88" s="201"/>
      <c r="AF88" s="201"/>
      <c r="AG88" s="201"/>
      <c r="AH88" s="201"/>
      <c r="AI88" s="541"/>
      <c r="AJ88" s="201"/>
      <c r="AK88" s="201"/>
      <c r="AL88" s="201"/>
      <c r="AM88" s="201"/>
      <c r="AN88" s="541"/>
      <c r="AO88" s="201"/>
      <c r="AP88" s="201"/>
      <c r="AQ88" s="201"/>
      <c r="AR88" s="201"/>
      <c r="AS88" s="541"/>
      <c r="AT88" s="201"/>
      <c r="AU88" s="201"/>
      <c r="AV88" s="201"/>
      <c r="AW88" s="201"/>
      <c r="AX88" s="541"/>
    </row>
    <row r="89" spans="2:50" x14ac:dyDescent="0.2">
      <c r="B89" s="541"/>
      <c r="C89" s="201">
        <v>3</v>
      </c>
      <c r="D89" s="201"/>
      <c r="E89" s="201"/>
      <c r="F89" s="201"/>
      <c r="G89" s="201"/>
      <c r="H89" s="562"/>
      <c r="I89" s="172" t="e">
        <f t="shared" si="11"/>
        <v>#DIV/0!</v>
      </c>
      <c r="J89" s="172" t="e">
        <f t="shared" si="11"/>
        <v>#DIV/0!</v>
      </c>
      <c r="K89" s="173" t="e">
        <f t="shared" si="11"/>
        <v>#DIV/0!</v>
      </c>
      <c r="L89" s="560"/>
      <c r="M89" s="172" t="e">
        <f t="shared" si="12"/>
        <v>#DIV/0!</v>
      </c>
      <c r="N89" s="533"/>
      <c r="O89" s="533"/>
      <c r="P89" s="201"/>
      <c r="Q89" s="201"/>
      <c r="R89" s="201"/>
      <c r="S89" s="201"/>
      <c r="T89" s="541"/>
      <c r="U89" s="201"/>
      <c r="V89" s="201"/>
      <c r="W89" s="201"/>
      <c r="X89" s="201"/>
      <c r="Y89" s="541"/>
      <c r="Z89" s="201"/>
      <c r="AA89" s="201"/>
      <c r="AB89" s="201"/>
      <c r="AC89" s="201"/>
      <c r="AD89" s="541"/>
      <c r="AE89" s="201"/>
      <c r="AF89" s="201"/>
      <c r="AG89" s="201"/>
      <c r="AH89" s="201"/>
      <c r="AI89" s="541"/>
      <c r="AJ89" s="201"/>
      <c r="AK89" s="201"/>
      <c r="AL89" s="201"/>
      <c r="AM89" s="201"/>
      <c r="AN89" s="541"/>
      <c r="AO89" s="201"/>
      <c r="AP89" s="201"/>
      <c r="AQ89" s="201"/>
      <c r="AR89" s="201"/>
      <c r="AS89" s="541"/>
      <c r="AT89" s="201"/>
      <c r="AU89" s="201"/>
      <c r="AV89" s="201"/>
      <c r="AW89" s="201"/>
      <c r="AX89" s="541"/>
    </row>
    <row r="90" spans="2:50" x14ac:dyDescent="0.2">
      <c r="B90" s="541"/>
      <c r="C90" s="201">
        <v>4</v>
      </c>
      <c r="D90" s="201"/>
      <c r="E90" s="201"/>
      <c r="F90" s="201"/>
      <c r="G90" s="201"/>
      <c r="H90" s="562"/>
      <c r="I90" s="172" t="e">
        <f t="shared" si="11"/>
        <v>#DIV/0!</v>
      </c>
      <c r="J90" s="172" t="e">
        <f t="shared" si="11"/>
        <v>#DIV/0!</v>
      </c>
      <c r="K90" s="173" t="e">
        <f t="shared" si="11"/>
        <v>#DIV/0!</v>
      </c>
      <c r="L90" s="560"/>
      <c r="M90" s="172" t="e">
        <f t="shared" si="12"/>
        <v>#DIV/0!</v>
      </c>
      <c r="N90" s="533"/>
      <c r="O90" s="533"/>
      <c r="P90" s="201"/>
      <c r="Q90" s="201"/>
      <c r="R90" s="201"/>
      <c r="S90" s="201"/>
      <c r="T90" s="541"/>
      <c r="U90" s="201"/>
      <c r="V90" s="201"/>
      <c r="W90" s="201"/>
      <c r="X90" s="201"/>
      <c r="Y90" s="541"/>
      <c r="Z90" s="201"/>
      <c r="AA90" s="201"/>
      <c r="AB90" s="201"/>
      <c r="AC90" s="201"/>
      <c r="AD90" s="541"/>
      <c r="AE90" s="201"/>
      <c r="AF90" s="201"/>
      <c r="AG90" s="201"/>
      <c r="AH90" s="201"/>
      <c r="AI90" s="541"/>
      <c r="AJ90" s="201"/>
      <c r="AK90" s="201"/>
      <c r="AL90" s="201"/>
      <c r="AM90" s="201"/>
      <c r="AN90" s="541"/>
      <c r="AO90" s="201"/>
      <c r="AP90" s="201"/>
      <c r="AQ90" s="201"/>
      <c r="AR90" s="201"/>
      <c r="AS90" s="541"/>
      <c r="AT90" s="201"/>
      <c r="AU90" s="201"/>
      <c r="AV90" s="201"/>
      <c r="AW90" s="201"/>
      <c r="AX90" s="541"/>
    </row>
    <row r="91" spans="2:50" x14ac:dyDescent="0.2">
      <c r="B91" s="541"/>
      <c r="C91" s="201">
        <v>5</v>
      </c>
      <c r="D91" s="201"/>
      <c r="E91" s="201"/>
      <c r="F91" s="201"/>
      <c r="G91" s="201"/>
      <c r="H91" s="562"/>
      <c r="I91" s="172" t="e">
        <f t="shared" si="11"/>
        <v>#DIV/0!</v>
      </c>
      <c r="J91" s="172" t="e">
        <f t="shared" si="11"/>
        <v>#DIV/0!</v>
      </c>
      <c r="K91" s="173" t="e">
        <f t="shared" si="11"/>
        <v>#DIV/0!</v>
      </c>
      <c r="L91" s="560"/>
      <c r="M91" s="172" t="e">
        <f t="shared" si="12"/>
        <v>#DIV/0!</v>
      </c>
      <c r="N91" s="533"/>
      <c r="O91" s="533"/>
      <c r="P91" s="201"/>
      <c r="Q91" s="201"/>
      <c r="R91" s="201"/>
      <c r="S91" s="201"/>
      <c r="T91" s="541"/>
      <c r="U91" s="201"/>
      <c r="V91" s="201"/>
      <c r="W91" s="201"/>
      <c r="X91" s="201"/>
      <c r="Y91" s="541"/>
      <c r="Z91" s="201"/>
      <c r="AA91" s="201"/>
      <c r="AB91" s="201"/>
      <c r="AC91" s="201"/>
      <c r="AD91" s="541"/>
      <c r="AE91" s="201"/>
      <c r="AF91" s="201"/>
      <c r="AG91" s="201"/>
      <c r="AH91" s="201"/>
      <c r="AI91" s="541"/>
      <c r="AJ91" s="201"/>
      <c r="AK91" s="201"/>
      <c r="AL91" s="201"/>
      <c r="AM91" s="201"/>
      <c r="AN91" s="541"/>
      <c r="AO91" s="201"/>
      <c r="AP91" s="201"/>
      <c r="AQ91" s="201"/>
      <c r="AR91" s="201"/>
      <c r="AS91" s="541"/>
      <c r="AT91" s="201"/>
      <c r="AU91" s="201"/>
      <c r="AV91" s="201"/>
      <c r="AW91" s="201"/>
      <c r="AX91" s="541"/>
    </row>
    <row r="92" spans="2:50" x14ac:dyDescent="0.2">
      <c r="B92" s="541"/>
      <c r="C92" s="201">
        <v>6</v>
      </c>
      <c r="D92" s="201"/>
      <c r="E92" s="201"/>
      <c r="F92" s="201"/>
      <c r="G92" s="201"/>
      <c r="H92" s="562"/>
      <c r="I92" s="172" t="e">
        <f t="shared" si="11"/>
        <v>#DIV/0!</v>
      </c>
      <c r="J92" s="172" t="e">
        <f t="shared" si="11"/>
        <v>#DIV/0!</v>
      </c>
      <c r="K92" s="173" t="e">
        <f t="shared" si="11"/>
        <v>#DIV/0!</v>
      </c>
      <c r="L92" s="560"/>
      <c r="M92" s="172" t="e">
        <f t="shared" si="12"/>
        <v>#DIV/0!</v>
      </c>
      <c r="N92" s="533"/>
      <c r="O92" s="533"/>
      <c r="P92" s="201"/>
      <c r="Q92" s="201"/>
      <c r="R92" s="201"/>
      <c r="S92" s="201"/>
      <c r="T92" s="541"/>
      <c r="U92" s="201"/>
      <c r="V92" s="201"/>
      <c r="W92" s="201"/>
      <c r="X92" s="201"/>
      <c r="Y92" s="541"/>
      <c r="Z92" s="201"/>
      <c r="AA92" s="201"/>
      <c r="AB92" s="201"/>
      <c r="AC92" s="201"/>
      <c r="AD92" s="541"/>
      <c r="AE92" s="201"/>
      <c r="AF92" s="201"/>
      <c r="AG92" s="201"/>
      <c r="AH92" s="201"/>
      <c r="AI92" s="541"/>
      <c r="AJ92" s="201"/>
      <c r="AK92" s="201"/>
      <c r="AL92" s="201"/>
      <c r="AM92" s="201"/>
      <c r="AN92" s="541"/>
      <c r="AO92" s="201"/>
      <c r="AP92" s="201"/>
      <c r="AQ92" s="201"/>
      <c r="AR92" s="201"/>
      <c r="AS92" s="541"/>
      <c r="AT92" s="201"/>
      <c r="AU92" s="201"/>
      <c r="AV92" s="201"/>
      <c r="AW92" s="201"/>
      <c r="AX92" s="541"/>
    </row>
    <row r="93" spans="2:50" x14ac:dyDescent="0.2">
      <c r="B93" s="541"/>
      <c r="C93" s="201">
        <v>7</v>
      </c>
      <c r="D93" s="201"/>
      <c r="E93" s="201"/>
      <c r="F93" s="201"/>
      <c r="G93" s="201"/>
      <c r="H93" s="562"/>
      <c r="I93" s="172" t="e">
        <f t="shared" si="11"/>
        <v>#DIV/0!</v>
      </c>
      <c r="J93" s="172" t="e">
        <f t="shared" si="11"/>
        <v>#DIV/0!</v>
      </c>
      <c r="K93" s="173" t="e">
        <f t="shared" si="11"/>
        <v>#DIV/0!</v>
      </c>
      <c r="L93" s="560"/>
      <c r="M93" s="172" t="e">
        <f t="shared" si="12"/>
        <v>#DIV/0!</v>
      </c>
      <c r="N93" s="533"/>
      <c r="O93" s="533"/>
      <c r="P93" s="201"/>
      <c r="Q93" s="201"/>
      <c r="R93" s="201"/>
      <c r="S93" s="201"/>
      <c r="T93" s="541"/>
      <c r="U93" s="201"/>
      <c r="V93" s="201"/>
      <c r="W93" s="201"/>
      <c r="X93" s="201"/>
      <c r="Y93" s="541"/>
      <c r="Z93" s="201"/>
      <c r="AA93" s="201"/>
      <c r="AB93" s="201"/>
      <c r="AC93" s="201"/>
      <c r="AD93" s="541"/>
      <c r="AE93" s="201"/>
      <c r="AF93" s="201"/>
      <c r="AG93" s="201"/>
      <c r="AH93" s="201"/>
      <c r="AI93" s="541"/>
      <c r="AJ93" s="201"/>
      <c r="AK93" s="201"/>
      <c r="AL93" s="201"/>
      <c r="AM93" s="201"/>
      <c r="AN93" s="541"/>
      <c r="AO93" s="201"/>
      <c r="AP93" s="201"/>
      <c r="AQ93" s="201"/>
      <c r="AR93" s="201"/>
      <c r="AS93" s="541"/>
      <c r="AT93" s="201"/>
      <c r="AU93" s="201"/>
      <c r="AV93" s="201"/>
      <c r="AW93" s="201"/>
      <c r="AX93" s="541"/>
    </row>
    <row r="94" spans="2:50" x14ac:dyDescent="0.2">
      <c r="B94" s="541"/>
      <c r="C94" s="201">
        <v>8</v>
      </c>
      <c r="D94" s="201"/>
      <c r="E94" s="201"/>
      <c r="F94" s="201"/>
      <c r="G94" s="201"/>
      <c r="H94" s="562"/>
      <c r="I94" s="172" t="e">
        <f t="shared" si="11"/>
        <v>#DIV/0!</v>
      </c>
      <c r="J94" s="172" t="e">
        <f t="shared" si="11"/>
        <v>#DIV/0!</v>
      </c>
      <c r="K94" s="173" t="e">
        <f t="shared" si="11"/>
        <v>#DIV/0!</v>
      </c>
      <c r="L94" s="560"/>
      <c r="M94" s="172" t="e">
        <f t="shared" si="12"/>
        <v>#DIV/0!</v>
      </c>
      <c r="N94" s="533"/>
      <c r="O94" s="533"/>
      <c r="P94" s="201"/>
      <c r="Q94" s="201"/>
      <c r="R94" s="201"/>
      <c r="S94" s="201"/>
      <c r="T94" s="541"/>
      <c r="U94" s="201"/>
      <c r="V94" s="201"/>
      <c r="W94" s="201"/>
      <c r="X94" s="201"/>
      <c r="Y94" s="541"/>
      <c r="Z94" s="201"/>
      <c r="AA94" s="201"/>
      <c r="AB94" s="201"/>
      <c r="AC94" s="201"/>
      <c r="AD94" s="541"/>
      <c r="AE94" s="201"/>
      <c r="AF94" s="201"/>
      <c r="AG94" s="201"/>
      <c r="AH94" s="201"/>
      <c r="AI94" s="541"/>
      <c r="AJ94" s="201"/>
      <c r="AK94" s="201"/>
      <c r="AL94" s="201"/>
      <c r="AM94" s="201"/>
      <c r="AN94" s="541"/>
      <c r="AO94" s="201"/>
      <c r="AP94" s="201"/>
      <c r="AQ94" s="201"/>
      <c r="AR94" s="201"/>
      <c r="AS94" s="541"/>
      <c r="AT94" s="201"/>
      <c r="AU94" s="201"/>
      <c r="AV94" s="201"/>
      <c r="AW94" s="201"/>
      <c r="AX94" s="541"/>
    </row>
    <row r="95" spans="2:50" x14ac:dyDescent="0.2">
      <c r="B95" s="541"/>
      <c r="C95" s="201">
        <v>9</v>
      </c>
      <c r="D95" s="201"/>
      <c r="E95" s="201"/>
      <c r="F95" s="201"/>
      <c r="G95" s="201"/>
      <c r="H95" s="562"/>
      <c r="I95" s="172" t="e">
        <f t="shared" si="11"/>
        <v>#DIV/0!</v>
      </c>
      <c r="J95" s="172" t="e">
        <f t="shared" si="11"/>
        <v>#DIV/0!</v>
      </c>
      <c r="K95" s="173" t="e">
        <f t="shared" si="11"/>
        <v>#DIV/0!</v>
      </c>
      <c r="L95" s="560"/>
      <c r="M95" s="172" t="e">
        <f t="shared" si="12"/>
        <v>#DIV/0!</v>
      </c>
      <c r="N95" s="533"/>
      <c r="O95" s="533"/>
      <c r="P95" s="201"/>
      <c r="Q95" s="201"/>
      <c r="R95" s="201"/>
      <c r="S95" s="201"/>
      <c r="T95" s="541"/>
      <c r="U95" s="201"/>
      <c r="V95" s="201"/>
      <c r="W95" s="201"/>
      <c r="X95" s="201"/>
      <c r="Y95" s="541"/>
      <c r="Z95" s="201"/>
      <c r="AA95" s="201"/>
      <c r="AB95" s="201"/>
      <c r="AC95" s="201"/>
      <c r="AD95" s="541"/>
      <c r="AE95" s="201"/>
      <c r="AF95" s="201"/>
      <c r="AG95" s="201"/>
      <c r="AH95" s="201"/>
      <c r="AI95" s="541"/>
      <c r="AJ95" s="201"/>
      <c r="AK95" s="201"/>
      <c r="AL95" s="201"/>
      <c r="AM95" s="201"/>
      <c r="AN95" s="541"/>
      <c r="AO95" s="201"/>
      <c r="AP95" s="201"/>
      <c r="AQ95" s="201"/>
      <c r="AR95" s="201"/>
      <c r="AS95" s="541"/>
      <c r="AT95" s="201"/>
      <c r="AU95" s="201"/>
      <c r="AV95" s="201"/>
      <c r="AW95" s="201"/>
      <c r="AX95" s="541"/>
    </row>
    <row r="96" spans="2:50" x14ac:dyDescent="0.2">
      <c r="B96" s="541"/>
      <c r="C96" s="201">
        <v>10</v>
      </c>
      <c r="D96" s="201"/>
      <c r="E96" s="201"/>
      <c r="F96" s="201"/>
      <c r="G96" s="201"/>
      <c r="H96" s="562"/>
      <c r="I96" s="172" t="e">
        <f t="shared" si="11"/>
        <v>#DIV/0!</v>
      </c>
      <c r="J96" s="172" t="e">
        <f t="shared" si="11"/>
        <v>#DIV/0!</v>
      </c>
      <c r="K96" s="173" t="e">
        <f t="shared" si="11"/>
        <v>#DIV/0!</v>
      </c>
      <c r="L96" s="560"/>
      <c r="M96" s="172" t="e">
        <f t="shared" si="12"/>
        <v>#DIV/0!</v>
      </c>
      <c r="N96" s="533"/>
      <c r="O96" s="533"/>
      <c r="P96" s="201"/>
      <c r="Q96" s="201"/>
      <c r="R96" s="201"/>
      <c r="S96" s="201"/>
      <c r="T96" s="541"/>
      <c r="U96" s="201"/>
      <c r="V96" s="201"/>
      <c r="W96" s="201"/>
      <c r="X96" s="201"/>
      <c r="Y96" s="541"/>
      <c r="Z96" s="201"/>
      <c r="AA96" s="201"/>
      <c r="AB96" s="201"/>
      <c r="AC96" s="201"/>
      <c r="AD96" s="541"/>
      <c r="AE96" s="201"/>
      <c r="AF96" s="201"/>
      <c r="AG96" s="201"/>
      <c r="AH96" s="201"/>
      <c r="AI96" s="541"/>
      <c r="AJ96" s="201"/>
      <c r="AK96" s="201"/>
      <c r="AL96" s="201"/>
      <c r="AM96" s="201"/>
      <c r="AN96" s="541"/>
      <c r="AO96" s="201"/>
      <c r="AP96" s="201"/>
      <c r="AQ96" s="201"/>
      <c r="AR96" s="201"/>
      <c r="AS96" s="541"/>
      <c r="AT96" s="201"/>
      <c r="AU96" s="201"/>
      <c r="AV96" s="201"/>
      <c r="AW96" s="201"/>
      <c r="AX96" s="541"/>
    </row>
    <row r="97" spans="2:50" x14ac:dyDescent="0.2">
      <c r="B97" s="541"/>
      <c r="C97" s="201">
        <v>11</v>
      </c>
      <c r="D97" s="201"/>
      <c r="E97" s="201"/>
      <c r="F97" s="201"/>
      <c r="G97" s="201"/>
      <c r="H97" s="562"/>
      <c r="I97" s="172" t="e">
        <f t="shared" si="11"/>
        <v>#DIV/0!</v>
      </c>
      <c r="J97" s="172" t="e">
        <f t="shared" si="11"/>
        <v>#DIV/0!</v>
      </c>
      <c r="K97" s="173" t="e">
        <f t="shared" si="11"/>
        <v>#DIV/0!</v>
      </c>
      <c r="L97" s="560"/>
      <c r="M97" s="172" t="e">
        <f t="shared" si="12"/>
        <v>#DIV/0!</v>
      </c>
      <c r="N97" s="533"/>
      <c r="O97" s="533"/>
      <c r="P97" s="201"/>
      <c r="Q97" s="201"/>
      <c r="R97" s="201"/>
      <c r="S97" s="201"/>
      <c r="T97" s="541"/>
      <c r="U97" s="201"/>
      <c r="V97" s="201"/>
      <c r="W97" s="201"/>
      <c r="X97" s="201"/>
      <c r="Y97" s="541"/>
      <c r="Z97" s="201"/>
      <c r="AA97" s="201"/>
      <c r="AB97" s="201"/>
      <c r="AC97" s="201"/>
      <c r="AD97" s="541"/>
      <c r="AE97" s="201"/>
      <c r="AF97" s="201"/>
      <c r="AG97" s="201"/>
      <c r="AH97" s="201"/>
      <c r="AI97" s="541"/>
      <c r="AJ97" s="201"/>
      <c r="AK97" s="201"/>
      <c r="AL97" s="201"/>
      <c r="AM97" s="201"/>
      <c r="AN97" s="541"/>
      <c r="AO97" s="201"/>
      <c r="AP97" s="201"/>
      <c r="AQ97" s="201"/>
      <c r="AR97" s="201"/>
      <c r="AS97" s="541"/>
      <c r="AT97" s="201"/>
      <c r="AU97" s="201"/>
      <c r="AV97" s="201"/>
      <c r="AW97" s="201"/>
      <c r="AX97" s="541"/>
    </row>
    <row r="98" spans="2:50" x14ac:dyDescent="0.2">
      <c r="B98" s="541"/>
      <c r="C98" s="201">
        <v>12</v>
      </c>
      <c r="D98" s="201"/>
      <c r="E98" s="201"/>
      <c r="F98" s="201"/>
      <c r="G98" s="201"/>
      <c r="H98" s="562"/>
      <c r="I98" s="172" t="e">
        <f t="shared" si="11"/>
        <v>#DIV/0!</v>
      </c>
      <c r="J98" s="172" t="e">
        <f t="shared" si="11"/>
        <v>#DIV/0!</v>
      </c>
      <c r="K98" s="173" t="e">
        <f t="shared" si="11"/>
        <v>#DIV/0!</v>
      </c>
      <c r="L98" s="560"/>
      <c r="M98" s="172" t="e">
        <f t="shared" si="12"/>
        <v>#DIV/0!</v>
      </c>
      <c r="N98" s="533"/>
      <c r="O98" s="533"/>
      <c r="P98" s="201"/>
      <c r="Q98" s="201"/>
      <c r="R98" s="201"/>
      <c r="S98" s="201"/>
      <c r="T98" s="541"/>
      <c r="U98" s="201"/>
      <c r="V98" s="201"/>
      <c r="W98" s="201"/>
      <c r="X98" s="201"/>
      <c r="Y98" s="541"/>
      <c r="Z98" s="201"/>
      <c r="AA98" s="201"/>
      <c r="AB98" s="201"/>
      <c r="AC98" s="201"/>
      <c r="AD98" s="541"/>
      <c r="AE98" s="201"/>
      <c r="AF98" s="201"/>
      <c r="AG98" s="201"/>
      <c r="AH98" s="201"/>
      <c r="AI98" s="541"/>
      <c r="AJ98" s="201"/>
      <c r="AK98" s="201"/>
      <c r="AL98" s="201"/>
      <c r="AM98" s="201"/>
      <c r="AN98" s="541"/>
      <c r="AO98" s="201"/>
      <c r="AP98" s="201"/>
      <c r="AQ98" s="201"/>
      <c r="AR98" s="201"/>
      <c r="AS98" s="541"/>
      <c r="AT98" s="201"/>
      <c r="AU98" s="201"/>
      <c r="AV98" s="201"/>
      <c r="AW98" s="201"/>
      <c r="AX98" s="541"/>
    </row>
    <row r="99" spans="2:50" x14ac:dyDescent="0.2">
      <c r="B99" s="541"/>
      <c r="C99" s="201">
        <v>13</v>
      </c>
      <c r="D99" s="201"/>
      <c r="E99" s="201"/>
      <c r="F99" s="201"/>
      <c r="G99" s="201"/>
      <c r="H99" s="562"/>
      <c r="I99" s="172" t="e">
        <f t="shared" si="11"/>
        <v>#DIV/0!</v>
      </c>
      <c r="J99" s="172" t="e">
        <f t="shared" si="11"/>
        <v>#DIV/0!</v>
      </c>
      <c r="K99" s="173" t="e">
        <f t="shared" si="11"/>
        <v>#DIV/0!</v>
      </c>
      <c r="L99" s="560"/>
      <c r="M99" s="172" t="e">
        <f t="shared" si="12"/>
        <v>#DIV/0!</v>
      </c>
      <c r="N99" s="533"/>
      <c r="O99" s="533"/>
      <c r="P99" s="201"/>
      <c r="Q99" s="201"/>
      <c r="R99" s="201"/>
      <c r="S99" s="201"/>
      <c r="T99" s="541"/>
      <c r="U99" s="201"/>
      <c r="V99" s="201"/>
      <c r="W99" s="201"/>
      <c r="X99" s="201"/>
      <c r="Y99" s="541"/>
      <c r="Z99" s="201"/>
      <c r="AA99" s="201"/>
      <c r="AB99" s="201"/>
      <c r="AC99" s="201"/>
      <c r="AD99" s="541"/>
      <c r="AE99" s="201"/>
      <c r="AF99" s="201"/>
      <c r="AG99" s="201"/>
      <c r="AH99" s="201"/>
      <c r="AI99" s="541"/>
      <c r="AJ99" s="201"/>
      <c r="AK99" s="201"/>
      <c r="AL99" s="201"/>
      <c r="AM99" s="201"/>
      <c r="AN99" s="541"/>
      <c r="AO99" s="201"/>
      <c r="AP99" s="201"/>
      <c r="AQ99" s="201"/>
      <c r="AR99" s="201"/>
      <c r="AS99" s="541"/>
      <c r="AT99" s="201"/>
      <c r="AU99" s="201"/>
      <c r="AV99" s="201"/>
      <c r="AW99" s="201"/>
      <c r="AX99" s="541"/>
    </row>
    <row r="100" spans="2:50" x14ac:dyDescent="0.2">
      <c r="B100" s="541"/>
      <c r="C100" s="201">
        <v>14</v>
      </c>
      <c r="D100" s="201"/>
      <c r="E100" s="201"/>
      <c r="F100" s="201"/>
      <c r="G100" s="201"/>
      <c r="H100" s="562"/>
      <c r="I100" s="172" t="e">
        <f t="shared" si="11"/>
        <v>#DIV/0!</v>
      </c>
      <c r="J100" s="172" t="e">
        <f t="shared" si="11"/>
        <v>#DIV/0!</v>
      </c>
      <c r="K100" s="173" t="e">
        <f t="shared" si="11"/>
        <v>#DIV/0!</v>
      </c>
      <c r="L100" s="560"/>
      <c r="M100" s="172" t="e">
        <f t="shared" si="12"/>
        <v>#DIV/0!</v>
      </c>
      <c r="N100" s="533"/>
      <c r="O100" s="533"/>
      <c r="P100" s="201"/>
      <c r="Q100" s="201"/>
      <c r="R100" s="201"/>
      <c r="S100" s="201"/>
      <c r="T100" s="541"/>
      <c r="U100" s="201"/>
      <c r="V100" s="201"/>
      <c r="W100" s="201"/>
      <c r="X100" s="201"/>
      <c r="Y100" s="541"/>
      <c r="Z100" s="201"/>
      <c r="AA100" s="201"/>
      <c r="AB100" s="201"/>
      <c r="AC100" s="201"/>
      <c r="AD100" s="541"/>
      <c r="AE100" s="201"/>
      <c r="AF100" s="201"/>
      <c r="AG100" s="201"/>
      <c r="AH100" s="201"/>
      <c r="AI100" s="541"/>
      <c r="AJ100" s="201"/>
      <c r="AK100" s="201"/>
      <c r="AL100" s="201"/>
      <c r="AM100" s="201"/>
      <c r="AN100" s="541"/>
      <c r="AO100" s="201"/>
      <c r="AP100" s="201"/>
      <c r="AQ100" s="201"/>
      <c r="AR100" s="201"/>
      <c r="AS100" s="541"/>
      <c r="AT100" s="201"/>
      <c r="AU100" s="201"/>
      <c r="AV100" s="201"/>
      <c r="AW100" s="201"/>
      <c r="AX100" s="541"/>
    </row>
    <row r="101" spans="2:50" x14ac:dyDescent="0.2">
      <c r="B101" s="541"/>
      <c r="C101" s="201">
        <v>15</v>
      </c>
      <c r="D101" s="201"/>
      <c r="E101" s="201"/>
      <c r="F101" s="201"/>
      <c r="G101" s="201"/>
      <c r="H101" s="563"/>
      <c r="I101" s="172" t="e">
        <f t="shared" si="11"/>
        <v>#DIV/0!</v>
      </c>
      <c r="J101" s="172" t="e">
        <f t="shared" si="11"/>
        <v>#DIV/0!</v>
      </c>
      <c r="K101" s="173" t="e">
        <f t="shared" si="11"/>
        <v>#DIV/0!</v>
      </c>
      <c r="L101" s="560"/>
      <c r="M101" s="172" t="e">
        <f t="shared" si="12"/>
        <v>#DIV/0!</v>
      </c>
      <c r="N101" s="533"/>
      <c r="O101" s="533"/>
      <c r="P101" s="201"/>
      <c r="Q101" s="201"/>
      <c r="R101" s="201"/>
      <c r="S101" s="201"/>
      <c r="T101" s="541"/>
      <c r="U101" s="201"/>
      <c r="V101" s="201"/>
      <c r="W101" s="201"/>
      <c r="X101" s="201"/>
      <c r="Y101" s="541"/>
      <c r="Z101" s="201"/>
      <c r="AA101" s="201"/>
      <c r="AB101" s="201"/>
      <c r="AC101" s="201"/>
      <c r="AD101" s="541"/>
      <c r="AE101" s="201"/>
      <c r="AF101" s="201"/>
      <c r="AG101" s="201"/>
      <c r="AH101" s="201"/>
      <c r="AI101" s="541"/>
      <c r="AJ101" s="201"/>
      <c r="AK101" s="201"/>
      <c r="AL101" s="201"/>
      <c r="AM101" s="201"/>
      <c r="AN101" s="541"/>
      <c r="AO101" s="201"/>
      <c r="AP101" s="201"/>
      <c r="AQ101" s="201"/>
      <c r="AR101" s="201"/>
      <c r="AS101" s="541"/>
      <c r="AT101" s="201"/>
      <c r="AU101" s="201"/>
      <c r="AV101" s="201"/>
      <c r="AW101" s="201"/>
      <c r="AX101" s="541"/>
    </row>
  </sheetData>
  <mergeCells count="295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361"/>
  <sheetViews>
    <sheetView topLeftCell="A294" zoomScaleNormal="100" workbookViewId="0">
      <selection activeCell="C1" sqref="C1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 t="e">
        <f>AVERAGE(L287,L307,L327,L347)</f>
        <v>#DIV/0!</v>
      </c>
    </row>
    <row r="2" spans="1:50" ht="15.75" hidden="1" x14ac:dyDescent="0.2">
      <c r="A2" s="77"/>
      <c r="B2" s="545" t="s">
        <v>169</v>
      </c>
      <c r="C2" s="546"/>
      <c r="D2" s="546"/>
      <c r="E2" s="546"/>
      <c r="F2" s="546"/>
      <c r="G2" s="546"/>
      <c r="H2" s="547"/>
      <c r="I2" s="349"/>
      <c r="J2" s="349"/>
      <c r="K2" s="349"/>
      <c r="L2" s="349"/>
      <c r="M2" s="204"/>
      <c r="N2" s="549" t="s">
        <v>161</v>
      </c>
      <c r="O2" s="549" t="s">
        <v>106</v>
      </c>
      <c r="P2" s="551"/>
      <c r="Q2" s="541"/>
      <c r="R2" s="541"/>
      <c r="S2" s="541"/>
      <c r="T2" s="541"/>
      <c r="U2" s="551"/>
      <c r="V2" s="541"/>
      <c r="W2" s="541"/>
      <c r="X2" s="541"/>
      <c r="Y2" s="541"/>
      <c r="Z2" s="551"/>
      <c r="AA2" s="541"/>
      <c r="AB2" s="541"/>
      <c r="AC2" s="541"/>
      <c r="AD2" s="541"/>
      <c r="AE2" s="551">
        <v>45870</v>
      </c>
      <c r="AF2" s="541"/>
      <c r="AG2" s="541"/>
      <c r="AH2" s="541"/>
      <c r="AI2" s="541"/>
      <c r="AJ2" s="551">
        <v>45871</v>
      </c>
      <c r="AK2" s="541"/>
      <c r="AL2" s="541"/>
      <c r="AM2" s="541"/>
      <c r="AN2" s="541"/>
      <c r="AO2" s="551">
        <v>45872</v>
      </c>
      <c r="AP2" s="541"/>
      <c r="AQ2" s="541"/>
      <c r="AR2" s="541"/>
      <c r="AS2" s="541"/>
      <c r="AT2" s="551">
        <v>45873</v>
      </c>
      <c r="AU2" s="541"/>
      <c r="AV2" s="541"/>
      <c r="AW2" s="541"/>
      <c r="AX2" s="541"/>
    </row>
    <row r="3" spans="1:50" ht="15.75" hidden="1" x14ac:dyDescent="0.2">
      <c r="A3" s="77"/>
      <c r="B3" s="548"/>
      <c r="C3" s="548"/>
      <c r="D3" s="548"/>
      <c r="E3" s="548"/>
      <c r="F3" s="548"/>
      <c r="G3" s="548"/>
      <c r="H3" s="548"/>
      <c r="I3" s="350"/>
      <c r="J3" s="350"/>
      <c r="K3" s="350"/>
      <c r="L3" s="350"/>
      <c r="M3" s="205"/>
      <c r="N3" s="550"/>
      <c r="O3" s="550"/>
      <c r="P3" s="551" t="s">
        <v>120</v>
      </c>
      <c r="Q3" s="541"/>
      <c r="R3" s="541"/>
      <c r="S3" s="541"/>
      <c r="T3" s="541"/>
      <c r="U3" s="551" t="s">
        <v>114</v>
      </c>
      <c r="V3" s="541"/>
      <c r="W3" s="541"/>
      <c r="X3" s="541"/>
      <c r="Y3" s="541"/>
      <c r="Z3" s="551" t="s">
        <v>115</v>
      </c>
      <c r="AA3" s="541"/>
      <c r="AB3" s="541"/>
      <c r="AC3" s="541"/>
      <c r="AD3" s="541"/>
      <c r="AE3" s="551" t="s">
        <v>116</v>
      </c>
      <c r="AF3" s="541"/>
      <c r="AG3" s="541"/>
      <c r="AH3" s="541"/>
      <c r="AI3" s="541"/>
      <c r="AJ3" s="551" t="s">
        <v>117</v>
      </c>
      <c r="AK3" s="541"/>
      <c r="AL3" s="541"/>
      <c r="AM3" s="541"/>
      <c r="AN3" s="541"/>
      <c r="AO3" s="551" t="s">
        <v>118</v>
      </c>
      <c r="AP3" s="541"/>
      <c r="AQ3" s="541"/>
      <c r="AR3" s="541"/>
      <c r="AS3" s="541"/>
      <c r="AT3" s="551" t="s">
        <v>119</v>
      </c>
      <c r="AU3" s="541"/>
      <c r="AV3" s="541"/>
      <c r="AW3" s="541"/>
      <c r="AX3" s="541"/>
    </row>
    <row r="4" spans="1:50" ht="14.25" hidden="1" x14ac:dyDescent="0.2">
      <c r="A4" s="77"/>
      <c r="B4" s="533" t="s">
        <v>157</v>
      </c>
      <c r="C4" s="533" t="s">
        <v>149</v>
      </c>
      <c r="D4" s="533"/>
      <c r="E4" s="533" t="s">
        <v>151</v>
      </c>
      <c r="F4" s="533"/>
      <c r="G4" s="533"/>
      <c r="H4" s="537" t="s">
        <v>158</v>
      </c>
      <c r="I4" s="540" t="s">
        <v>227</v>
      </c>
      <c r="J4" s="540"/>
      <c r="K4" s="540"/>
      <c r="L4" s="557" t="s">
        <v>158</v>
      </c>
      <c r="M4" s="554" t="s">
        <v>170</v>
      </c>
      <c r="N4" s="533"/>
      <c r="O4" s="533" t="s">
        <v>160</v>
      </c>
      <c r="P4" s="534" t="s">
        <v>154</v>
      </c>
      <c r="Q4" s="535"/>
      <c r="R4" s="535"/>
      <c r="S4" s="536"/>
      <c r="T4" s="533" t="s">
        <v>158</v>
      </c>
      <c r="U4" s="534" t="s">
        <v>154</v>
      </c>
      <c r="V4" s="535"/>
      <c r="W4" s="535"/>
      <c r="X4" s="536"/>
      <c r="Y4" s="533" t="s">
        <v>158</v>
      </c>
      <c r="Z4" s="534" t="s">
        <v>154</v>
      </c>
      <c r="AA4" s="535"/>
      <c r="AB4" s="535"/>
      <c r="AC4" s="536"/>
      <c r="AD4" s="533" t="s">
        <v>158</v>
      </c>
      <c r="AE4" s="534" t="s">
        <v>154</v>
      </c>
      <c r="AF4" s="535"/>
      <c r="AG4" s="535"/>
      <c r="AH4" s="536"/>
      <c r="AI4" s="533" t="s">
        <v>158</v>
      </c>
      <c r="AJ4" s="534" t="s">
        <v>154</v>
      </c>
      <c r="AK4" s="535"/>
      <c r="AL4" s="535"/>
      <c r="AM4" s="536"/>
      <c r="AN4" s="533" t="s">
        <v>158</v>
      </c>
      <c r="AO4" s="534" t="s">
        <v>154</v>
      </c>
      <c r="AP4" s="535"/>
      <c r="AQ4" s="535"/>
      <c r="AR4" s="536"/>
      <c r="AS4" s="533" t="s">
        <v>158</v>
      </c>
      <c r="AT4" s="534" t="s">
        <v>154</v>
      </c>
      <c r="AU4" s="535"/>
      <c r="AV4" s="535"/>
      <c r="AW4" s="536"/>
      <c r="AX4" s="533" t="s">
        <v>158</v>
      </c>
    </row>
    <row r="5" spans="1:50" ht="14.25" hidden="1" x14ac:dyDescent="0.2">
      <c r="A5" s="77"/>
      <c r="B5" s="533"/>
      <c r="C5" s="533"/>
      <c r="D5" s="533"/>
      <c r="E5" s="533" t="s">
        <v>150</v>
      </c>
      <c r="F5" s="533"/>
      <c r="G5" s="533"/>
      <c r="H5" s="538"/>
      <c r="I5" s="540" t="s">
        <v>150</v>
      </c>
      <c r="J5" s="540"/>
      <c r="K5" s="540"/>
      <c r="L5" s="558"/>
      <c r="M5" s="555"/>
      <c r="N5" s="533"/>
      <c r="O5" s="533"/>
      <c r="P5" s="534" t="s">
        <v>155</v>
      </c>
      <c r="Q5" s="535"/>
      <c r="R5" s="535"/>
      <c r="S5" s="536"/>
      <c r="T5" s="533"/>
      <c r="U5" s="534" t="s">
        <v>155</v>
      </c>
      <c r="V5" s="535"/>
      <c r="W5" s="535"/>
      <c r="X5" s="536"/>
      <c r="Y5" s="533"/>
      <c r="Z5" s="534" t="s">
        <v>155</v>
      </c>
      <c r="AA5" s="535"/>
      <c r="AB5" s="535"/>
      <c r="AC5" s="536"/>
      <c r="AD5" s="533"/>
      <c r="AE5" s="534" t="s">
        <v>155</v>
      </c>
      <c r="AF5" s="535"/>
      <c r="AG5" s="535"/>
      <c r="AH5" s="536"/>
      <c r="AI5" s="533"/>
      <c r="AJ5" s="534" t="s">
        <v>155</v>
      </c>
      <c r="AK5" s="535"/>
      <c r="AL5" s="535"/>
      <c r="AM5" s="536"/>
      <c r="AN5" s="533"/>
      <c r="AO5" s="534" t="s">
        <v>155</v>
      </c>
      <c r="AP5" s="535"/>
      <c r="AQ5" s="535"/>
      <c r="AR5" s="536"/>
      <c r="AS5" s="533"/>
      <c r="AT5" s="534" t="s">
        <v>155</v>
      </c>
      <c r="AU5" s="535"/>
      <c r="AV5" s="535"/>
      <c r="AW5" s="536"/>
      <c r="AX5" s="533"/>
    </row>
    <row r="6" spans="1:50" ht="14.25" hidden="1" x14ac:dyDescent="0.2">
      <c r="A6" s="75"/>
      <c r="B6" s="533"/>
      <c r="C6" s="533"/>
      <c r="D6" s="533"/>
      <c r="E6" s="345" t="s">
        <v>152</v>
      </c>
      <c r="F6" s="345" t="s">
        <v>153</v>
      </c>
      <c r="G6" s="345" t="s">
        <v>156</v>
      </c>
      <c r="H6" s="539"/>
      <c r="I6" s="346" t="s">
        <v>152</v>
      </c>
      <c r="J6" s="346" t="s">
        <v>153</v>
      </c>
      <c r="K6" s="346" t="s">
        <v>156</v>
      </c>
      <c r="L6" s="559"/>
      <c r="M6" s="556"/>
      <c r="N6" s="533"/>
      <c r="O6" s="533"/>
      <c r="P6" s="345" t="s">
        <v>152</v>
      </c>
      <c r="Q6" s="345" t="s">
        <v>153</v>
      </c>
      <c r="R6" s="345" t="s">
        <v>156</v>
      </c>
      <c r="S6" s="345" t="s">
        <v>170</v>
      </c>
      <c r="T6" s="533"/>
      <c r="U6" s="345" t="s">
        <v>152</v>
      </c>
      <c r="V6" s="345" t="s">
        <v>153</v>
      </c>
      <c r="W6" s="345" t="s">
        <v>156</v>
      </c>
      <c r="X6" s="345" t="s">
        <v>170</v>
      </c>
      <c r="Y6" s="533"/>
      <c r="Z6" s="345" t="s">
        <v>152</v>
      </c>
      <c r="AA6" s="345" t="s">
        <v>153</v>
      </c>
      <c r="AB6" s="345" t="s">
        <v>156</v>
      </c>
      <c r="AC6" s="345" t="s">
        <v>170</v>
      </c>
      <c r="AD6" s="533"/>
      <c r="AE6" s="345" t="s">
        <v>152</v>
      </c>
      <c r="AF6" s="345" t="s">
        <v>153</v>
      </c>
      <c r="AG6" s="345" t="s">
        <v>156</v>
      </c>
      <c r="AH6" s="345" t="s">
        <v>170</v>
      </c>
      <c r="AI6" s="533"/>
      <c r="AJ6" s="345" t="s">
        <v>152</v>
      </c>
      <c r="AK6" s="345" t="s">
        <v>153</v>
      </c>
      <c r="AL6" s="345" t="s">
        <v>156</v>
      </c>
      <c r="AM6" s="345" t="s">
        <v>170</v>
      </c>
      <c r="AN6" s="533"/>
      <c r="AO6" s="345" t="s">
        <v>152</v>
      </c>
      <c r="AP6" s="345" t="s">
        <v>153</v>
      </c>
      <c r="AQ6" s="345" t="s">
        <v>156</v>
      </c>
      <c r="AR6" s="345" t="s">
        <v>170</v>
      </c>
      <c r="AS6" s="533"/>
      <c r="AT6" s="345" t="s">
        <v>152</v>
      </c>
      <c r="AU6" s="345" t="s">
        <v>153</v>
      </c>
      <c r="AV6" s="345" t="s">
        <v>156</v>
      </c>
      <c r="AW6" s="345" t="s">
        <v>170</v>
      </c>
      <c r="AX6" s="533"/>
    </row>
    <row r="7" spans="1:50" ht="14.25" hidden="1" x14ac:dyDescent="0.2">
      <c r="A7" s="77"/>
      <c r="B7" s="533" t="s">
        <v>657</v>
      </c>
      <c r="C7" s="347">
        <v>1</v>
      </c>
      <c r="D7" s="347"/>
      <c r="E7" s="170"/>
      <c r="F7" s="347"/>
      <c r="G7" s="348" t="e">
        <f>F7/E7</f>
        <v>#DIV/0!</v>
      </c>
      <c r="H7" s="532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351" t="str">
        <f t="shared" si="0"/>
        <v/>
      </c>
      <c r="L7" s="542" t="str">
        <f>IFERROR(AVERAGE(K7:K21),"-")</f>
        <v>-</v>
      </c>
      <c r="M7" s="172" t="str">
        <f>IFERROR(RANK(K7, K$7:K$21),"")</f>
        <v/>
      </c>
      <c r="N7" s="533"/>
      <c r="O7" s="533"/>
      <c r="P7" s="170"/>
      <c r="Q7" s="170"/>
      <c r="R7" s="348" t="str">
        <f>IFERROR(Q7/P7,"")</f>
        <v/>
      </c>
      <c r="S7" s="347" t="str">
        <f>IFERROR(RANK(R7, R$7:R$21),"")</f>
        <v/>
      </c>
      <c r="T7" s="532" t="e">
        <f>AVERAGE(R7:R21)</f>
        <v>#DIV/0!</v>
      </c>
      <c r="U7" s="170"/>
      <c r="V7" s="170"/>
      <c r="W7" s="348" t="str">
        <f>IFERROR(V7/U7,"")</f>
        <v/>
      </c>
      <c r="X7" s="347" t="str">
        <f>IFERROR(RANK(W7, W$7:W$21),"")</f>
        <v/>
      </c>
      <c r="Y7" s="532" t="e">
        <f>AVERAGE(W7:W21)</f>
        <v>#DIV/0!</v>
      </c>
      <c r="Z7" s="170"/>
      <c r="AA7" s="170"/>
      <c r="AB7" s="348" t="str">
        <f>IFERROR(AA7/Z7,"")</f>
        <v/>
      </c>
      <c r="AC7" s="347" t="str">
        <f>IFERROR(RANK(AB7, AB$7:AB$21),"")</f>
        <v/>
      </c>
      <c r="AD7" s="532" t="e">
        <f>AVERAGE(AB7:AB21)</f>
        <v>#DIV/0!</v>
      </c>
      <c r="AE7" s="347"/>
      <c r="AF7" s="170"/>
      <c r="AG7" s="348" t="str">
        <f>IFERROR(AF7/AE7,"")</f>
        <v/>
      </c>
      <c r="AH7" s="347" t="str">
        <f>IFERROR(RANK(AG7, AG$47:AG$61),"")</f>
        <v/>
      </c>
      <c r="AI7" s="532" t="e">
        <f>AVERAGE(AG7:AG21)</f>
        <v>#DIV/0!</v>
      </c>
      <c r="AJ7" s="347"/>
      <c r="AK7" s="170"/>
      <c r="AL7" s="348" t="str">
        <f>IFERROR(AK7/AJ7,"")</f>
        <v/>
      </c>
      <c r="AM7" s="347" t="str">
        <f>IFERROR(RANK(AL7, AL$47:AL$61),"")</f>
        <v/>
      </c>
      <c r="AN7" s="532" t="e">
        <f>AVERAGE(AL7:AL21)</f>
        <v>#DIV/0!</v>
      </c>
      <c r="AO7" s="347"/>
      <c r="AP7" s="170"/>
      <c r="AQ7" s="348" t="str">
        <f>IFERROR(AP7/AO7,"")</f>
        <v/>
      </c>
      <c r="AR7" s="347" t="str">
        <f>IFERROR(RANK(AQ7, AQ$47:AQ$61),"")</f>
        <v/>
      </c>
      <c r="AS7" s="532" t="e">
        <f>AVERAGE(AQ7:AQ21)</f>
        <v>#DIV/0!</v>
      </c>
      <c r="AT7" s="347"/>
      <c r="AU7" s="170"/>
      <c r="AV7" s="348" t="str">
        <f>IFERROR(AU7/AT7,"")</f>
        <v/>
      </c>
      <c r="AW7" s="347" t="str">
        <f>IFERROR(RANK(AV7, AV$47:AV$61),"")</f>
        <v/>
      </c>
      <c r="AX7" s="532" t="e">
        <f>AVERAGE(AV7:AV21)</f>
        <v>#DIV/0!</v>
      </c>
    </row>
    <row r="8" spans="1:50" ht="15" hidden="1" customHeight="1" x14ac:dyDescent="0.2">
      <c r="A8" s="77"/>
      <c r="B8" s="541"/>
      <c r="C8" s="347">
        <v>2</v>
      </c>
      <c r="D8" s="347"/>
      <c r="E8" s="170"/>
      <c r="F8" s="347"/>
      <c r="G8" s="348" t="e">
        <f t="shared" ref="G8:G21" si="1">F8/E8</f>
        <v>#DIV/0!</v>
      </c>
      <c r="H8" s="532"/>
      <c r="I8" s="172" t="str">
        <f t="shared" si="0"/>
        <v/>
      </c>
      <c r="J8" s="172" t="str">
        <f t="shared" si="0"/>
        <v/>
      </c>
      <c r="K8" s="351" t="str">
        <f t="shared" si="0"/>
        <v/>
      </c>
      <c r="L8" s="543"/>
      <c r="M8" s="172" t="str">
        <f t="shared" ref="M8:M21" si="2">IFERROR(RANK(K8, K$7:K$21),"")</f>
        <v/>
      </c>
      <c r="N8" s="533"/>
      <c r="O8" s="533"/>
      <c r="P8" s="170"/>
      <c r="Q8" s="170"/>
      <c r="R8" s="348" t="str">
        <f t="shared" ref="R8:R21" si="3">IFERROR(Q8/P8,"")</f>
        <v/>
      </c>
      <c r="S8" s="347" t="str">
        <f t="shared" ref="S8:S21" si="4">IFERROR(RANK(R8, R$7:R$21),"")</f>
        <v/>
      </c>
      <c r="T8" s="532"/>
      <c r="U8" s="170"/>
      <c r="V8" s="170"/>
      <c r="W8" s="348" t="str">
        <f t="shared" ref="W8:W21" si="5">IFERROR(V8/U8,"")</f>
        <v/>
      </c>
      <c r="X8" s="347" t="str">
        <f t="shared" ref="X8:X21" si="6">IFERROR(RANK(W8, W$7:W$21),"")</f>
        <v/>
      </c>
      <c r="Y8" s="532"/>
      <c r="Z8" s="170"/>
      <c r="AA8" s="170"/>
      <c r="AB8" s="348" t="str">
        <f t="shared" ref="AB8:AB21" si="7">IFERROR(AA8/Z8,"")</f>
        <v/>
      </c>
      <c r="AC8" s="347" t="str">
        <f t="shared" ref="AC8:AC21" si="8">IFERROR(RANK(AB8, AB$7:AB$21),"")</f>
        <v/>
      </c>
      <c r="AD8" s="532"/>
      <c r="AE8" s="347"/>
      <c r="AF8" s="170"/>
      <c r="AG8" s="348" t="str">
        <f t="shared" ref="AG8:AG21" si="9">IFERROR(AF8/AE8,"")</f>
        <v/>
      </c>
      <c r="AH8" s="347" t="str">
        <f t="shared" ref="AH8:AH21" si="10">IFERROR(RANK(AG8, AG$47:AG$61),"")</f>
        <v/>
      </c>
      <c r="AI8" s="532"/>
      <c r="AJ8" s="347"/>
      <c r="AK8" s="170"/>
      <c r="AL8" s="348" t="str">
        <f t="shared" ref="AL8:AL21" si="11">IFERROR(AK8/AJ8,"")</f>
        <v/>
      </c>
      <c r="AM8" s="347" t="str">
        <f t="shared" ref="AM8:AM21" si="12">IFERROR(RANK(AL8, AL$47:AL$61),"")</f>
        <v/>
      </c>
      <c r="AN8" s="532"/>
      <c r="AO8" s="347"/>
      <c r="AP8" s="170"/>
      <c r="AQ8" s="348" t="str">
        <f t="shared" ref="AQ8:AQ21" si="13">IFERROR(AP8/AO8,"")</f>
        <v/>
      </c>
      <c r="AR8" s="347" t="str">
        <f t="shared" ref="AR8:AR21" si="14">IFERROR(RANK(AQ8, AQ$47:AQ$61),"")</f>
        <v/>
      </c>
      <c r="AS8" s="532"/>
      <c r="AT8" s="347"/>
      <c r="AU8" s="170"/>
      <c r="AV8" s="348" t="str">
        <f t="shared" ref="AV8:AV21" si="15">IFERROR(AU8/AT8,"")</f>
        <v/>
      </c>
      <c r="AW8" s="347" t="str">
        <f t="shared" ref="AW8:AW21" si="16">IFERROR(RANK(AV8, AV$47:AV$61),"")</f>
        <v/>
      </c>
      <c r="AX8" s="532"/>
    </row>
    <row r="9" spans="1:50" ht="14.25" hidden="1" x14ac:dyDescent="0.2">
      <c r="A9" s="77"/>
      <c r="B9" s="541"/>
      <c r="C9" s="347">
        <v>3</v>
      </c>
      <c r="D9" s="347"/>
      <c r="E9" s="170"/>
      <c r="F9" s="347"/>
      <c r="G9" s="348" t="e">
        <f t="shared" si="1"/>
        <v>#DIV/0!</v>
      </c>
      <c r="H9" s="532"/>
      <c r="I9" s="172" t="str">
        <f t="shared" si="0"/>
        <v/>
      </c>
      <c r="J9" s="172" t="str">
        <f t="shared" si="0"/>
        <v/>
      </c>
      <c r="K9" s="351" t="str">
        <f t="shared" si="0"/>
        <v/>
      </c>
      <c r="L9" s="543"/>
      <c r="M9" s="172" t="str">
        <f t="shared" si="2"/>
        <v/>
      </c>
      <c r="N9" s="533"/>
      <c r="O9" s="533"/>
      <c r="P9" s="170"/>
      <c r="Q9" s="170"/>
      <c r="R9" s="348" t="str">
        <f t="shared" si="3"/>
        <v/>
      </c>
      <c r="S9" s="347" t="str">
        <f t="shared" si="4"/>
        <v/>
      </c>
      <c r="T9" s="532"/>
      <c r="U9" s="170"/>
      <c r="V9" s="170"/>
      <c r="W9" s="348" t="str">
        <f t="shared" si="5"/>
        <v/>
      </c>
      <c r="X9" s="347" t="str">
        <f t="shared" si="6"/>
        <v/>
      </c>
      <c r="Y9" s="532"/>
      <c r="Z9" s="170"/>
      <c r="AA9" s="170"/>
      <c r="AB9" s="348" t="str">
        <f t="shared" si="7"/>
        <v/>
      </c>
      <c r="AC9" s="347" t="str">
        <f t="shared" si="8"/>
        <v/>
      </c>
      <c r="AD9" s="532"/>
      <c r="AE9" s="347"/>
      <c r="AF9" s="170"/>
      <c r="AG9" s="348" t="str">
        <f t="shared" si="9"/>
        <v/>
      </c>
      <c r="AH9" s="347" t="str">
        <f t="shared" si="10"/>
        <v/>
      </c>
      <c r="AI9" s="532"/>
      <c r="AJ9" s="347"/>
      <c r="AK9" s="170"/>
      <c r="AL9" s="348" t="str">
        <f t="shared" si="11"/>
        <v/>
      </c>
      <c r="AM9" s="347" t="str">
        <f t="shared" si="12"/>
        <v/>
      </c>
      <c r="AN9" s="532"/>
      <c r="AO9" s="347"/>
      <c r="AP9" s="170"/>
      <c r="AQ9" s="348" t="str">
        <f t="shared" si="13"/>
        <v/>
      </c>
      <c r="AR9" s="347" t="str">
        <f t="shared" si="14"/>
        <v/>
      </c>
      <c r="AS9" s="532"/>
      <c r="AT9" s="347"/>
      <c r="AU9" s="170"/>
      <c r="AV9" s="348" t="str">
        <f t="shared" si="15"/>
        <v/>
      </c>
      <c r="AW9" s="347" t="str">
        <f t="shared" si="16"/>
        <v/>
      </c>
      <c r="AX9" s="532"/>
    </row>
    <row r="10" spans="1:50" ht="14.25" hidden="1" x14ac:dyDescent="0.2">
      <c r="A10" s="77"/>
      <c r="B10" s="541"/>
      <c r="C10" s="347">
        <v>4</v>
      </c>
      <c r="D10" s="347"/>
      <c r="E10" s="170"/>
      <c r="F10" s="347"/>
      <c r="G10" s="348" t="e">
        <f t="shared" si="1"/>
        <v>#DIV/0!</v>
      </c>
      <c r="H10" s="532"/>
      <c r="I10" s="172" t="str">
        <f>IFERROR(AVERAGE(P10,U10,Z10,AE10,AJ10,AO10,AT10),"")</f>
        <v/>
      </c>
      <c r="J10" s="172" t="str">
        <f>IFERROR(AVERAGE(Q10,V10,AA10,AF10,AK10,AP10,AU10),"")</f>
        <v/>
      </c>
      <c r="K10" s="351" t="str">
        <f>IFERROR(AVERAGE(R10,W10,AB10,AG10,AL10,AQ10,AV10),"")</f>
        <v/>
      </c>
      <c r="L10" s="543"/>
      <c r="M10" s="172" t="str">
        <f t="shared" si="2"/>
        <v/>
      </c>
      <c r="N10" s="533"/>
      <c r="O10" s="533"/>
      <c r="P10" s="170"/>
      <c r="Q10" s="170"/>
      <c r="R10" s="348" t="str">
        <f t="shared" si="3"/>
        <v/>
      </c>
      <c r="S10" s="347" t="str">
        <f t="shared" si="4"/>
        <v/>
      </c>
      <c r="T10" s="532"/>
      <c r="U10" s="170"/>
      <c r="V10" s="170"/>
      <c r="W10" s="348" t="str">
        <f t="shared" si="5"/>
        <v/>
      </c>
      <c r="X10" s="347" t="str">
        <f t="shared" si="6"/>
        <v/>
      </c>
      <c r="Y10" s="532"/>
      <c r="Z10" s="170"/>
      <c r="AA10" s="170"/>
      <c r="AB10" s="348" t="str">
        <f t="shared" si="7"/>
        <v/>
      </c>
      <c r="AC10" s="347" t="str">
        <f t="shared" si="8"/>
        <v/>
      </c>
      <c r="AD10" s="532"/>
      <c r="AE10" s="347"/>
      <c r="AF10" s="170"/>
      <c r="AG10" s="348" t="str">
        <f t="shared" si="9"/>
        <v/>
      </c>
      <c r="AH10" s="347" t="str">
        <f t="shared" si="10"/>
        <v/>
      </c>
      <c r="AI10" s="532"/>
      <c r="AJ10" s="347"/>
      <c r="AK10" s="170"/>
      <c r="AL10" s="348" t="str">
        <f t="shared" si="11"/>
        <v/>
      </c>
      <c r="AM10" s="347" t="str">
        <f t="shared" si="12"/>
        <v/>
      </c>
      <c r="AN10" s="532"/>
      <c r="AO10" s="347"/>
      <c r="AP10" s="170"/>
      <c r="AQ10" s="348" t="str">
        <f t="shared" si="13"/>
        <v/>
      </c>
      <c r="AR10" s="347" t="str">
        <f t="shared" si="14"/>
        <v/>
      </c>
      <c r="AS10" s="532"/>
      <c r="AT10" s="347"/>
      <c r="AU10" s="170"/>
      <c r="AV10" s="348" t="str">
        <f t="shared" si="15"/>
        <v/>
      </c>
      <c r="AW10" s="347" t="str">
        <f t="shared" si="16"/>
        <v/>
      </c>
      <c r="AX10" s="532"/>
    </row>
    <row r="11" spans="1:50" ht="14.25" hidden="1" x14ac:dyDescent="0.2">
      <c r="A11" s="77"/>
      <c r="B11" s="541"/>
      <c r="C11" s="347">
        <v>5</v>
      </c>
      <c r="D11" s="347"/>
      <c r="E11" s="170"/>
      <c r="F11" s="347"/>
      <c r="G11" s="348" t="e">
        <f t="shared" si="1"/>
        <v>#DIV/0!</v>
      </c>
      <c r="H11" s="532"/>
      <c r="I11" s="172" t="str">
        <f t="shared" ref="I11:K21" si="17">IFERROR(AVERAGE(P11,U11,Z11,AE11,AJ11,AO11,AT11),"")</f>
        <v/>
      </c>
      <c r="J11" s="172" t="str">
        <f t="shared" si="17"/>
        <v/>
      </c>
      <c r="K11" s="351" t="str">
        <f t="shared" si="17"/>
        <v/>
      </c>
      <c r="L11" s="543"/>
      <c r="M11" s="172" t="str">
        <f t="shared" si="2"/>
        <v/>
      </c>
      <c r="N11" s="533"/>
      <c r="O11" s="533"/>
      <c r="P11" s="170"/>
      <c r="Q11" s="170"/>
      <c r="R11" s="348" t="str">
        <f t="shared" si="3"/>
        <v/>
      </c>
      <c r="S11" s="347" t="str">
        <f t="shared" si="4"/>
        <v/>
      </c>
      <c r="T11" s="532"/>
      <c r="U11" s="170"/>
      <c r="V11" s="170"/>
      <c r="W11" s="348" t="str">
        <f t="shared" si="5"/>
        <v/>
      </c>
      <c r="X11" s="347" t="str">
        <f t="shared" si="6"/>
        <v/>
      </c>
      <c r="Y11" s="532"/>
      <c r="Z11" s="170"/>
      <c r="AA11" s="170"/>
      <c r="AB11" s="348" t="str">
        <f t="shared" si="7"/>
        <v/>
      </c>
      <c r="AC11" s="347" t="str">
        <f t="shared" si="8"/>
        <v/>
      </c>
      <c r="AD11" s="532"/>
      <c r="AE11" s="347"/>
      <c r="AF11" s="170"/>
      <c r="AG11" s="348" t="str">
        <f t="shared" si="9"/>
        <v/>
      </c>
      <c r="AH11" s="347" t="str">
        <f t="shared" si="10"/>
        <v/>
      </c>
      <c r="AI11" s="532"/>
      <c r="AJ11" s="347"/>
      <c r="AK11" s="170"/>
      <c r="AL11" s="348" t="str">
        <f t="shared" si="11"/>
        <v/>
      </c>
      <c r="AM11" s="347" t="str">
        <f t="shared" si="12"/>
        <v/>
      </c>
      <c r="AN11" s="532"/>
      <c r="AO11" s="347"/>
      <c r="AP11" s="170"/>
      <c r="AQ11" s="348" t="str">
        <f t="shared" si="13"/>
        <v/>
      </c>
      <c r="AR11" s="347" t="str">
        <f t="shared" si="14"/>
        <v/>
      </c>
      <c r="AS11" s="532"/>
      <c r="AT11" s="347"/>
      <c r="AU11" s="170"/>
      <c r="AV11" s="348" t="str">
        <f t="shared" si="15"/>
        <v/>
      </c>
      <c r="AW11" s="347" t="str">
        <f t="shared" si="16"/>
        <v/>
      </c>
      <c r="AX11" s="532"/>
    </row>
    <row r="12" spans="1:50" ht="14.25" hidden="1" x14ac:dyDescent="0.2">
      <c r="A12" s="77"/>
      <c r="B12" s="541"/>
      <c r="C12" s="347">
        <v>6</v>
      </c>
      <c r="D12" s="347"/>
      <c r="E12" s="170"/>
      <c r="F12" s="347"/>
      <c r="G12" s="348" t="e">
        <f t="shared" si="1"/>
        <v>#DIV/0!</v>
      </c>
      <c r="H12" s="532"/>
      <c r="I12" s="172" t="str">
        <f t="shared" si="17"/>
        <v/>
      </c>
      <c r="J12" s="172" t="str">
        <f t="shared" si="17"/>
        <v/>
      </c>
      <c r="K12" s="351" t="str">
        <f t="shared" si="17"/>
        <v/>
      </c>
      <c r="L12" s="543"/>
      <c r="M12" s="172" t="str">
        <f t="shared" si="2"/>
        <v/>
      </c>
      <c r="N12" s="533"/>
      <c r="O12" s="533"/>
      <c r="P12" s="170"/>
      <c r="Q12" s="170"/>
      <c r="R12" s="348" t="str">
        <f t="shared" si="3"/>
        <v/>
      </c>
      <c r="S12" s="347" t="str">
        <f t="shared" si="4"/>
        <v/>
      </c>
      <c r="T12" s="532"/>
      <c r="U12" s="170"/>
      <c r="V12" s="170"/>
      <c r="W12" s="348" t="str">
        <f t="shared" si="5"/>
        <v/>
      </c>
      <c r="X12" s="347" t="str">
        <f t="shared" si="6"/>
        <v/>
      </c>
      <c r="Y12" s="532"/>
      <c r="Z12" s="170"/>
      <c r="AA12" s="170"/>
      <c r="AB12" s="348" t="str">
        <f t="shared" si="7"/>
        <v/>
      </c>
      <c r="AC12" s="347" t="str">
        <f t="shared" si="8"/>
        <v/>
      </c>
      <c r="AD12" s="532"/>
      <c r="AE12" s="347"/>
      <c r="AF12" s="170"/>
      <c r="AG12" s="348" t="str">
        <f t="shared" si="9"/>
        <v/>
      </c>
      <c r="AH12" s="347" t="str">
        <f t="shared" si="10"/>
        <v/>
      </c>
      <c r="AI12" s="532"/>
      <c r="AJ12" s="347"/>
      <c r="AK12" s="170"/>
      <c r="AL12" s="348" t="str">
        <f t="shared" si="11"/>
        <v/>
      </c>
      <c r="AM12" s="347" t="str">
        <f t="shared" si="12"/>
        <v/>
      </c>
      <c r="AN12" s="532"/>
      <c r="AO12" s="347"/>
      <c r="AP12" s="170"/>
      <c r="AQ12" s="348" t="str">
        <f t="shared" si="13"/>
        <v/>
      </c>
      <c r="AR12" s="347" t="str">
        <f t="shared" si="14"/>
        <v/>
      </c>
      <c r="AS12" s="532"/>
      <c r="AT12" s="347"/>
      <c r="AU12" s="170"/>
      <c r="AV12" s="348" t="str">
        <f t="shared" si="15"/>
        <v/>
      </c>
      <c r="AW12" s="347" t="str">
        <f t="shared" si="16"/>
        <v/>
      </c>
      <c r="AX12" s="532"/>
    </row>
    <row r="13" spans="1:50" ht="14.25" hidden="1" x14ac:dyDescent="0.2">
      <c r="A13" s="77"/>
      <c r="B13" s="541"/>
      <c r="C13" s="347">
        <v>7</v>
      </c>
      <c r="D13" s="347"/>
      <c r="E13" s="170"/>
      <c r="F13" s="347"/>
      <c r="G13" s="348" t="e">
        <f t="shared" si="1"/>
        <v>#DIV/0!</v>
      </c>
      <c r="H13" s="532"/>
      <c r="I13" s="172" t="str">
        <f t="shared" si="17"/>
        <v/>
      </c>
      <c r="J13" s="172" t="str">
        <f t="shared" si="17"/>
        <v/>
      </c>
      <c r="K13" s="351" t="str">
        <f t="shared" si="17"/>
        <v/>
      </c>
      <c r="L13" s="543"/>
      <c r="M13" s="172" t="str">
        <f t="shared" si="2"/>
        <v/>
      </c>
      <c r="N13" s="533"/>
      <c r="O13" s="533"/>
      <c r="P13" s="170"/>
      <c r="Q13" s="170"/>
      <c r="R13" s="348" t="str">
        <f t="shared" si="3"/>
        <v/>
      </c>
      <c r="S13" s="347" t="str">
        <f t="shared" si="4"/>
        <v/>
      </c>
      <c r="T13" s="532"/>
      <c r="U13" s="170"/>
      <c r="V13" s="170"/>
      <c r="W13" s="348" t="str">
        <f t="shared" si="5"/>
        <v/>
      </c>
      <c r="X13" s="347" t="str">
        <f t="shared" si="6"/>
        <v/>
      </c>
      <c r="Y13" s="532"/>
      <c r="Z13" s="170"/>
      <c r="AA13" s="170"/>
      <c r="AB13" s="348" t="str">
        <f t="shared" si="7"/>
        <v/>
      </c>
      <c r="AC13" s="347" t="str">
        <f t="shared" si="8"/>
        <v/>
      </c>
      <c r="AD13" s="532"/>
      <c r="AE13" s="347"/>
      <c r="AF13" s="170"/>
      <c r="AG13" s="348" t="str">
        <f t="shared" si="9"/>
        <v/>
      </c>
      <c r="AH13" s="347" t="str">
        <f t="shared" si="10"/>
        <v/>
      </c>
      <c r="AI13" s="532"/>
      <c r="AJ13" s="347"/>
      <c r="AK13" s="170"/>
      <c r="AL13" s="348" t="str">
        <f t="shared" si="11"/>
        <v/>
      </c>
      <c r="AM13" s="347" t="str">
        <f t="shared" si="12"/>
        <v/>
      </c>
      <c r="AN13" s="532"/>
      <c r="AO13" s="347"/>
      <c r="AP13" s="170"/>
      <c r="AQ13" s="348" t="str">
        <f t="shared" si="13"/>
        <v/>
      </c>
      <c r="AR13" s="347" t="str">
        <f t="shared" si="14"/>
        <v/>
      </c>
      <c r="AS13" s="532"/>
      <c r="AT13" s="347"/>
      <c r="AU13" s="170"/>
      <c r="AV13" s="348" t="str">
        <f t="shared" si="15"/>
        <v/>
      </c>
      <c r="AW13" s="347" t="str">
        <f t="shared" si="16"/>
        <v/>
      </c>
      <c r="AX13" s="532"/>
    </row>
    <row r="14" spans="1:50" ht="14.25" hidden="1" x14ac:dyDescent="0.2">
      <c r="A14" s="77"/>
      <c r="B14" s="541"/>
      <c r="C14" s="347">
        <v>8</v>
      </c>
      <c r="D14" s="347"/>
      <c r="E14" s="170"/>
      <c r="F14" s="347"/>
      <c r="G14" s="348" t="e">
        <f t="shared" si="1"/>
        <v>#DIV/0!</v>
      </c>
      <c r="H14" s="532"/>
      <c r="I14" s="172" t="str">
        <f t="shared" si="17"/>
        <v/>
      </c>
      <c r="J14" s="172" t="str">
        <f t="shared" si="17"/>
        <v/>
      </c>
      <c r="K14" s="351" t="str">
        <f t="shared" si="17"/>
        <v/>
      </c>
      <c r="L14" s="543"/>
      <c r="M14" s="172" t="str">
        <f t="shared" si="2"/>
        <v/>
      </c>
      <c r="N14" s="533"/>
      <c r="O14" s="533"/>
      <c r="P14" s="170"/>
      <c r="Q14" s="170"/>
      <c r="R14" s="348" t="str">
        <f t="shared" si="3"/>
        <v/>
      </c>
      <c r="S14" s="347" t="str">
        <f t="shared" si="4"/>
        <v/>
      </c>
      <c r="T14" s="532"/>
      <c r="U14" s="170"/>
      <c r="V14" s="170"/>
      <c r="W14" s="348" t="str">
        <f t="shared" si="5"/>
        <v/>
      </c>
      <c r="X14" s="347" t="str">
        <f t="shared" si="6"/>
        <v/>
      </c>
      <c r="Y14" s="532"/>
      <c r="Z14" s="170"/>
      <c r="AA14" s="170"/>
      <c r="AB14" s="348" t="str">
        <f t="shared" si="7"/>
        <v/>
      </c>
      <c r="AC14" s="347" t="str">
        <f t="shared" si="8"/>
        <v/>
      </c>
      <c r="AD14" s="532"/>
      <c r="AE14" s="347"/>
      <c r="AF14" s="170"/>
      <c r="AG14" s="348" t="str">
        <f t="shared" si="9"/>
        <v/>
      </c>
      <c r="AH14" s="347" t="str">
        <f t="shared" si="10"/>
        <v/>
      </c>
      <c r="AI14" s="532"/>
      <c r="AJ14" s="347"/>
      <c r="AK14" s="170"/>
      <c r="AL14" s="348" t="str">
        <f t="shared" si="11"/>
        <v/>
      </c>
      <c r="AM14" s="347" t="str">
        <f t="shared" si="12"/>
        <v/>
      </c>
      <c r="AN14" s="532"/>
      <c r="AO14" s="347"/>
      <c r="AP14" s="170"/>
      <c r="AQ14" s="348" t="str">
        <f t="shared" si="13"/>
        <v/>
      </c>
      <c r="AR14" s="347" t="str">
        <f t="shared" si="14"/>
        <v/>
      </c>
      <c r="AS14" s="532"/>
      <c r="AT14" s="347"/>
      <c r="AU14" s="170"/>
      <c r="AV14" s="348" t="str">
        <f t="shared" si="15"/>
        <v/>
      </c>
      <c r="AW14" s="347" t="str">
        <f t="shared" si="16"/>
        <v/>
      </c>
      <c r="AX14" s="532"/>
    </row>
    <row r="15" spans="1:50" ht="14.25" hidden="1" x14ac:dyDescent="0.2">
      <c r="A15" s="77"/>
      <c r="B15" s="541"/>
      <c r="C15" s="347">
        <v>9</v>
      </c>
      <c r="D15" s="347"/>
      <c r="E15" s="170"/>
      <c r="F15" s="347"/>
      <c r="G15" s="348" t="e">
        <f t="shared" si="1"/>
        <v>#DIV/0!</v>
      </c>
      <c r="H15" s="532"/>
      <c r="I15" s="172" t="str">
        <f t="shared" si="17"/>
        <v/>
      </c>
      <c r="J15" s="172" t="str">
        <f t="shared" si="17"/>
        <v/>
      </c>
      <c r="K15" s="351" t="str">
        <f t="shared" si="17"/>
        <v/>
      </c>
      <c r="L15" s="543"/>
      <c r="M15" s="172" t="str">
        <f t="shared" si="2"/>
        <v/>
      </c>
      <c r="N15" s="533"/>
      <c r="O15" s="533"/>
      <c r="P15" s="170"/>
      <c r="Q15" s="170"/>
      <c r="R15" s="348" t="str">
        <f t="shared" si="3"/>
        <v/>
      </c>
      <c r="S15" s="347" t="str">
        <f t="shared" si="4"/>
        <v/>
      </c>
      <c r="T15" s="532"/>
      <c r="U15" s="170"/>
      <c r="V15" s="170"/>
      <c r="W15" s="348" t="str">
        <f t="shared" si="5"/>
        <v/>
      </c>
      <c r="X15" s="347" t="str">
        <f t="shared" si="6"/>
        <v/>
      </c>
      <c r="Y15" s="532"/>
      <c r="Z15" s="170"/>
      <c r="AA15" s="170"/>
      <c r="AB15" s="348" t="str">
        <f t="shared" si="7"/>
        <v/>
      </c>
      <c r="AC15" s="347" t="str">
        <f t="shared" si="8"/>
        <v/>
      </c>
      <c r="AD15" s="532"/>
      <c r="AE15" s="347"/>
      <c r="AF15" s="170"/>
      <c r="AG15" s="348" t="str">
        <f t="shared" si="9"/>
        <v/>
      </c>
      <c r="AH15" s="347" t="str">
        <f t="shared" si="10"/>
        <v/>
      </c>
      <c r="AI15" s="532"/>
      <c r="AJ15" s="347"/>
      <c r="AK15" s="170"/>
      <c r="AL15" s="348" t="str">
        <f t="shared" si="11"/>
        <v/>
      </c>
      <c r="AM15" s="347" t="str">
        <f t="shared" si="12"/>
        <v/>
      </c>
      <c r="AN15" s="532"/>
      <c r="AO15" s="347"/>
      <c r="AP15" s="170"/>
      <c r="AQ15" s="348" t="str">
        <f t="shared" si="13"/>
        <v/>
      </c>
      <c r="AR15" s="347" t="str">
        <f t="shared" si="14"/>
        <v/>
      </c>
      <c r="AS15" s="532"/>
      <c r="AT15" s="347"/>
      <c r="AU15" s="170"/>
      <c r="AV15" s="348" t="str">
        <f t="shared" si="15"/>
        <v/>
      </c>
      <c r="AW15" s="347" t="str">
        <f t="shared" si="16"/>
        <v/>
      </c>
      <c r="AX15" s="532"/>
    </row>
    <row r="16" spans="1:50" ht="14.25" hidden="1" x14ac:dyDescent="0.2">
      <c r="A16" s="77"/>
      <c r="B16" s="541"/>
      <c r="C16" s="347">
        <v>10</v>
      </c>
      <c r="D16" s="347"/>
      <c r="E16" s="170"/>
      <c r="F16" s="347"/>
      <c r="G16" s="348" t="e">
        <f t="shared" si="1"/>
        <v>#DIV/0!</v>
      </c>
      <c r="H16" s="532"/>
      <c r="I16" s="172" t="str">
        <f t="shared" si="17"/>
        <v/>
      </c>
      <c r="J16" s="172" t="str">
        <f t="shared" si="17"/>
        <v/>
      </c>
      <c r="K16" s="351" t="str">
        <f t="shared" si="17"/>
        <v/>
      </c>
      <c r="L16" s="543"/>
      <c r="M16" s="172" t="str">
        <f t="shared" si="2"/>
        <v/>
      </c>
      <c r="N16" s="533"/>
      <c r="O16" s="533"/>
      <c r="P16" s="170"/>
      <c r="Q16" s="170"/>
      <c r="R16" s="348" t="str">
        <f t="shared" si="3"/>
        <v/>
      </c>
      <c r="S16" s="347" t="str">
        <f t="shared" si="4"/>
        <v/>
      </c>
      <c r="T16" s="532"/>
      <c r="U16" s="170"/>
      <c r="V16" s="170"/>
      <c r="W16" s="348" t="str">
        <f t="shared" si="5"/>
        <v/>
      </c>
      <c r="X16" s="347" t="str">
        <f t="shared" si="6"/>
        <v/>
      </c>
      <c r="Y16" s="532"/>
      <c r="Z16" s="170"/>
      <c r="AA16" s="170"/>
      <c r="AB16" s="348" t="str">
        <f t="shared" si="7"/>
        <v/>
      </c>
      <c r="AC16" s="347" t="str">
        <f t="shared" si="8"/>
        <v/>
      </c>
      <c r="AD16" s="532"/>
      <c r="AE16" s="347"/>
      <c r="AF16" s="170"/>
      <c r="AG16" s="348" t="str">
        <f t="shared" si="9"/>
        <v/>
      </c>
      <c r="AH16" s="347" t="str">
        <f t="shared" si="10"/>
        <v/>
      </c>
      <c r="AI16" s="532"/>
      <c r="AJ16" s="347"/>
      <c r="AK16" s="170"/>
      <c r="AL16" s="348" t="str">
        <f t="shared" si="11"/>
        <v/>
      </c>
      <c r="AM16" s="347" t="str">
        <f t="shared" si="12"/>
        <v/>
      </c>
      <c r="AN16" s="532"/>
      <c r="AO16" s="347"/>
      <c r="AP16" s="170"/>
      <c r="AQ16" s="348" t="str">
        <f t="shared" si="13"/>
        <v/>
      </c>
      <c r="AR16" s="347" t="str">
        <f t="shared" si="14"/>
        <v/>
      </c>
      <c r="AS16" s="532"/>
      <c r="AT16" s="347"/>
      <c r="AU16" s="170"/>
      <c r="AV16" s="348" t="str">
        <f t="shared" si="15"/>
        <v/>
      </c>
      <c r="AW16" s="347" t="str">
        <f t="shared" si="16"/>
        <v/>
      </c>
      <c r="AX16" s="532"/>
    </row>
    <row r="17" spans="2:50" hidden="1" x14ac:dyDescent="0.2">
      <c r="B17" s="541"/>
      <c r="C17" s="347">
        <v>11</v>
      </c>
      <c r="D17" s="347"/>
      <c r="E17" s="347"/>
      <c r="F17" s="347"/>
      <c r="G17" s="348" t="e">
        <f t="shared" si="1"/>
        <v>#DIV/0!</v>
      </c>
      <c r="H17" s="532"/>
      <c r="I17" s="172" t="str">
        <f t="shared" si="17"/>
        <v/>
      </c>
      <c r="J17" s="172" t="str">
        <f t="shared" si="17"/>
        <v/>
      </c>
      <c r="K17" s="351" t="str">
        <f t="shared" si="17"/>
        <v/>
      </c>
      <c r="L17" s="543"/>
      <c r="M17" s="172" t="str">
        <f t="shared" si="2"/>
        <v/>
      </c>
      <c r="N17" s="533"/>
      <c r="O17" s="533"/>
      <c r="P17" s="347"/>
      <c r="Q17" s="347"/>
      <c r="R17" s="348" t="str">
        <f t="shared" si="3"/>
        <v/>
      </c>
      <c r="S17" s="347" t="str">
        <f t="shared" si="4"/>
        <v/>
      </c>
      <c r="T17" s="532"/>
      <c r="U17" s="347"/>
      <c r="V17" s="347"/>
      <c r="W17" s="348" t="str">
        <f t="shared" si="5"/>
        <v/>
      </c>
      <c r="X17" s="347" t="str">
        <f t="shared" si="6"/>
        <v/>
      </c>
      <c r="Y17" s="532"/>
      <c r="Z17" s="347"/>
      <c r="AA17" s="347"/>
      <c r="AB17" s="348" t="str">
        <f t="shared" si="7"/>
        <v/>
      </c>
      <c r="AC17" s="347" t="str">
        <f t="shared" si="8"/>
        <v/>
      </c>
      <c r="AD17" s="532"/>
      <c r="AE17" s="347"/>
      <c r="AF17" s="170"/>
      <c r="AG17" s="348" t="str">
        <f t="shared" si="9"/>
        <v/>
      </c>
      <c r="AH17" s="347" t="str">
        <f t="shared" si="10"/>
        <v/>
      </c>
      <c r="AI17" s="532"/>
      <c r="AJ17" s="347"/>
      <c r="AK17" s="170"/>
      <c r="AL17" s="348" t="str">
        <f t="shared" si="11"/>
        <v/>
      </c>
      <c r="AM17" s="347" t="str">
        <f t="shared" si="12"/>
        <v/>
      </c>
      <c r="AN17" s="532"/>
      <c r="AO17" s="347"/>
      <c r="AP17" s="170"/>
      <c r="AQ17" s="348" t="str">
        <f t="shared" si="13"/>
        <v/>
      </c>
      <c r="AR17" s="347" t="str">
        <f t="shared" si="14"/>
        <v/>
      </c>
      <c r="AS17" s="532"/>
      <c r="AT17" s="347"/>
      <c r="AU17" s="170"/>
      <c r="AV17" s="348" t="str">
        <f t="shared" si="15"/>
        <v/>
      </c>
      <c r="AW17" s="347" t="str">
        <f t="shared" si="16"/>
        <v/>
      </c>
      <c r="AX17" s="532"/>
    </row>
    <row r="18" spans="2:50" hidden="1" x14ac:dyDescent="0.2">
      <c r="B18" s="541"/>
      <c r="C18" s="347">
        <v>12</v>
      </c>
      <c r="D18" s="347"/>
      <c r="E18" s="347"/>
      <c r="F18" s="347"/>
      <c r="G18" s="348" t="e">
        <f t="shared" si="1"/>
        <v>#DIV/0!</v>
      </c>
      <c r="H18" s="532"/>
      <c r="I18" s="172" t="str">
        <f t="shared" si="17"/>
        <v/>
      </c>
      <c r="J18" s="172" t="str">
        <f t="shared" si="17"/>
        <v/>
      </c>
      <c r="K18" s="351" t="str">
        <f t="shared" si="17"/>
        <v/>
      </c>
      <c r="L18" s="543"/>
      <c r="M18" s="172" t="str">
        <f t="shared" si="2"/>
        <v/>
      </c>
      <c r="N18" s="533"/>
      <c r="O18" s="533"/>
      <c r="P18" s="347"/>
      <c r="Q18" s="347"/>
      <c r="R18" s="348" t="str">
        <f t="shared" si="3"/>
        <v/>
      </c>
      <c r="S18" s="347" t="str">
        <f t="shared" si="4"/>
        <v/>
      </c>
      <c r="T18" s="532"/>
      <c r="U18" s="347"/>
      <c r="V18" s="347"/>
      <c r="W18" s="348" t="str">
        <f t="shared" si="5"/>
        <v/>
      </c>
      <c r="X18" s="347" t="str">
        <f t="shared" si="6"/>
        <v/>
      </c>
      <c r="Y18" s="532"/>
      <c r="Z18" s="347"/>
      <c r="AA18" s="347"/>
      <c r="AB18" s="348" t="str">
        <f t="shared" si="7"/>
        <v/>
      </c>
      <c r="AC18" s="347" t="str">
        <f t="shared" si="8"/>
        <v/>
      </c>
      <c r="AD18" s="532"/>
      <c r="AE18" s="347"/>
      <c r="AF18" s="170"/>
      <c r="AG18" s="348" t="str">
        <f t="shared" si="9"/>
        <v/>
      </c>
      <c r="AH18" s="347" t="str">
        <f t="shared" si="10"/>
        <v/>
      </c>
      <c r="AI18" s="532"/>
      <c r="AJ18" s="347"/>
      <c r="AK18" s="170"/>
      <c r="AL18" s="348" t="str">
        <f t="shared" si="11"/>
        <v/>
      </c>
      <c r="AM18" s="347" t="str">
        <f t="shared" si="12"/>
        <v/>
      </c>
      <c r="AN18" s="532"/>
      <c r="AO18" s="347"/>
      <c r="AP18" s="170"/>
      <c r="AQ18" s="348" t="str">
        <f t="shared" si="13"/>
        <v/>
      </c>
      <c r="AR18" s="347" t="str">
        <f t="shared" si="14"/>
        <v/>
      </c>
      <c r="AS18" s="532"/>
      <c r="AT18" s="347"/>
      <c r="AU18" s="170"/>
      <c r="AV18" s="348" t="str">
        <f t="shared" si="15"/>
        <v/>
      </c>
      <c r="AW18" s="347" t="str">
        <f t="shared" si="16"/>
        <v/>
      </c>
      <c r="AX18" s="532"/>
    </row>
    <row r="19" spans="2:50" hidden="1" x14ac:dyDescent="0.2">
      <c r="B19" s="541"/>
      <c r="C19" s="347">
        <v>13</v>
      </c>
      <c r="D19" s="347"/>
      <c r="E19" s="347"/>
      <c r="F19" s="347"/>
      <c r="G19" s="348" t="e">
        <f t="shared" si="1"/>
        <v>#DIV/0!</v>
      </c>
      <c r="H19" s="532"/>
      <c r="I19" s="172" t="str">
        <f t="shared" si="17"/>
        <v/>
      </c>
      <c r="J19" s="172" t="str">
        <f t="shared" si="17"/>
        <v/>
      </c>
      <c r="K19" s="351" t="str">
        <f t="shared" si="17"/>
        <v/>
      </c>
      <c r="L19" s="543"/>
      <c r="M19" s="172" t="str">
        <f t="shared" si="2"/>
        <v/>
      </c>
      <c r="N19" s="533"/>
      <c r="O19" s="533"/>
      <c r="P19" s="347"/>
      <c r="Q19" s="347"/>
      <c r="R19" s="348" t="str">
        <f t="shared" si="3"/>
        <v/>
      </c>
      <c r="S19" s="347" t="str">
        <f t="shared" si="4"/>
        <v/>
      </c>
      <c r="T19" s="532"/>
      <c r="U19" s="347"/>
      <c r="V19" s="347"/>
      <c r="W19" s="348" t="str">
        <f t="shared" si="5"/>
        <v/>
      </c>
      <c r="X19" s="347" t="str">
        <f t="shared" si="6"/>
        <v/>
      </c>
      <c r="Y19" s="532"/>
      <c r="Z19" s="347"/>
      <c r="AA19" s="347"/>
      <c r="AB19" s="348" t="str">
        <f t="shared" si="7"/>
        <v/>
      </c>
      <c r="AC19" s="347" t="str">
        <f t="shared" si="8"/>
        <v/>
      </c>
      <c r="AD19" s="532"/>
      <c r="AE19" s="347"/>
      <c r="AF19" s="170"/>
      <c r="AG19" s="348" t="str">
        <f t="shared" si="9"/>
        <v/>
      </c>
      <c r="AH19" s="347" t="str">
        <f t="shared" si="10"/>
        <v/>
      </c>
      <c r="AI19" s="532"/>
      <c r="AJ19" s="347"/>
      <c r="AK19" s="170"/>
      <c r="AL19" s="348" t="str">
        <f t="shared" si="11"/>
        <v/>
      </c>
      <c r="AM19" s="347" t="str">
        <f t="shared" si="12"/>
        <v/>
      </c>
      <c r="AN19" s="532"/>
      <c r="AO19" s="347"/>
      <c r="AP19" s="170"/>
      <c r="AQ19" s="348" t="str">
        <f t="shared" si="13"/>
        <v/>
      </c>
      <c r="AR19" s="347" t="str">
        <f t="shared" si="14"/>
        <v/>
      </c>
      <c r="AS19" s="532"/>
      <c r="AT19" s="347"/>
      <c r="AU19" s="170"/>
      <c r="AV19" s="348" t="str">
        <f t="shared" si="15"/>
        <v/>
      </c>
      <c r="AW19" s="347" t="str">
        <f t="shared" si="16"/>
        <v/>
      </c>
      <c r="AX19" s="532"/>
    </row>
    <row r="20" spans="2:50" hidden="1" x14ac:dyDescent="0.2">
      <c r="B20" s="541"/>
      <c r="C20" s="347">
        <v>14</v>
      </c>
      <c r="D20" s="347"/>
      <c r="E20" s="347"/>
      <c r="F20" s="347"/>
      <c r="G20" s="348" t="e">
        <f t="shared" si="1"/>
        <v>#DIV/0!</v>
      </c>
      <c r="H20" s="532"/>
      <c r="I20" s="172" t="str">
        <f t="shared" si="17"/>
        <v/>
      </c>
      <c r="J20" s="172" t="str">
        <f t="shared" si="17"/>
        <v/>
      </c>
      <c r="K20" s="351" t="str">
        <f t="shared" si="17"/>
        <v/>
      </c>
      <c r="L20" s="543"/>
      <c r="M20" s="172" t="str">
        <f t="shared" si="2"/>
        <v/>
      </c>
      <c r="N20" s="533"/>
      <c r="O20" s="533"/>
      <c r="P20" s="347"/>
      <c r="Q20" s="347"/>
      <c r="R20" s="348" t="str">
        <f t="shared" si="3"/>
        <v/>
      </c>
      <c r="S20" s="347" t="str">
        <f t="shared" si="4"/>
        <v/>
      </c>
      <c r="T20" s="532"/>
      <c r="U20" s="347"/>
      <c r="V20" s="347"/>
      <c r="W20" s="348" t="str">
        <f t="shared" si="5"/>
        <v/>
      </c>
      <c r="X20" s="347" t="str">
        <f t="shared" si="6"/>
        <v/>
      </c>
      <c r="Y20" s="532"/>
      <c r="Z20" s="347"/>
      <c r="AA20" s="347"/>
      <c r="AB20" s="348" t="str">
        <f t="shared" si="7"/>
        <v/>
      </c>
      <c r="AC20" s="347" t="str">
        <f t="shared" si="8"/>
        <v/>
      </c>
      <c r="AD20" s="532"/>
      <c r="AE20" s="347"/>
      <c r="AF20" s="170"/>
      <c r="AG20" s="348" t="str">
        <f t="shared" si="9"/>
        <v/>
      </c>
      <c r="AH20" s="347" t="str">
        <f t="shared" si="10"/>
        <v/>
      </c>
      <c r="AI20" s="532"/>
      <c r="AJ20" s="347"/>
      <c r="AK20" s="170"/>
      <c r="AL20" s="348" t="str">
        <f t="shared" si="11"/>
        <v/>
      </c>
      <c r="AM20" s="347" t="str">
        <f t="shared" si="12"/>
        <v/>
      </c>
      <c r="AN20" s="532"/>
      <c r="AO20" s="347"/>
      <c r="AP20" s="170"/>
      <c r="AQ20" s="348" t="str">
        <f t="shared" si="13"/>
        <v/>
      </c>
      <c r="AR20" s="347" t="str">
        <f t="shared" si="14"/>
        <v/>
      </c>
      <c r="AS20" s="532"/>
      <c r="AT20" s="347"/>
      <c r="AU20" s="170"/>
      <c r="AV20" s="348" t="str">
        <f t="shared" si="15"/>
        <v/>
      </c>
      <c r="AW20" s="347" t="str">
        <f t="shared" si="16"/>
        <v/>
      </c>
      <c r="AX20" s="532"/>
    </row>
    <row r="21" spans="2:50" hidden="1" x14ac:dyDescent="0.2">
      <c r="B21" s="541"/>
      <c r="C21" s="347">
        <v>15</v>
      </c>
      <c r="D21" s="347"/>
      <c r="E21" s="347"/>
      <c r="F21" s="347"/>
      <c r="G21" s="348" t="e">
        <f t="shared" si="1"/>
        <v>#DIV/0!</v>
      </c>
      <c r="H21" s="532"/>
      <c r="I21" s="172" t="str">
        <f t="shared" si="17"/>
        <v/>
      </c>
      <c r="J21" s="172" t="str">
        <f t="shared" si="17"/>
        <v/>
      </c>
      <c r="K21" s="351" t="str">
        <f t="shared" si="17"/>
        <v/>
      </c>
      <c r="L21" s="544"/>
      <c r="M21" s="172" t="str">
        <f t="shared" si="2"/>
        <v/>
      </c>
      <c r="N21" s="533"/>
      <c r="O21" s="533"/>
      <c r="P21" s="347"/>
      <c r="Q21" s="347"/>
      <c r="R21" s="348" t="str">
        <f t="shared" si="3"/>
        <v/>
      </c>
      <c r="S21" s="347" t="str">
        <f t="shared" si="4"/>
        <v/>
      </c>
      <c r="T21" s="532"/>
      <c r="U21" s="347"/>
      <c r="V21" s="347"/>
      <c r="W21" s="348" t="str">
        <f t="shared" si="5"/>
        <v/>
      </c>
      <c r="X21" s="347" t="str">
        <f t="shared" si="6"/>
        <v/>
      </c>
      <c r="Y21" s="532"/>
      <c r="Z21" s="347"/>
      <c r="AA21" s="347"/>
      <c r="AB21" s="348" t="str">
        <f t="shared" si="7"/>
        <v/>
      </c>
      <c r="AC21" s="347" t="str">
        <f t="shared" si="8"/>
        <v/>
      </c>
      <c r="AD21" s="532"/>
      <c r="AE21" s="347"/>
      <c r="AF21" s="170"/>
      <c r="AG21" s="348" t="str">
        <f t="shared" si="9"/>
        <v/>
      </c>
      <c r="AH21" s="347" t="str">
        <f t="shared" si="10"/>
        <v/>
      </c>
      <c r="AI21" s="532"/>
      <c r="AJ21" s="347"/>
      <c r="AK21" s="170"/>
      <c r="AL21" s="348" t="str">
        <f t="shared" si="11"/>
        <v/>
      </c>
      <c r="AM21" s="347" t="str">
        <f t="shared" si="12"/>
        <v/>
      </c>
      <c r="AN21" s="532"/>
      <c r="AO21" s="347"/>
      <c r="AP21" s="170"/>
      <c r="AQ21" s="348" t="str">
        <f t="shared" si="13"/>
        <v/>
      </c>
      <c r="AR21" s="347" t="str">
        <f t="shared" si="14"/>
        <v/>
      </c>
      <c r="AS21" s="532"/>
      <c r="AT21" s="347"/>
      <c r="AU21" s="170"/>
      <c r="AV21" s="348" t="str">
        <f t="shared" si="15"/>
        <v/>
      </c>
      <c r="AW21" s="347" t="str">
        <f t="shared" si="16"/>
        <v/>
      </c>
      <c r="AX21" s="532"/>
    </row>
    <row r="22" spans="2:50" ht="15.75" hidden="1" x14ac:dyDescent="0.2">
      <c r="B22" s="552" t="s">
        <v>169</v>
      </c>
      <c r="C22" s="547"/>
      <c r="D22" s="547"/>
      <c r="E22" s="547"/>
      <c r="F22" s="547"/>
      <c r="G22" s="547"/>
      <c r="H22" s="547"/>
      <c r="I22" s="207"/>
      <c r="J22" s="207"/>
      <c r="K22" s="207"/>
      <c r="L22" s="207"/>
      <c r="M22" s="207"/>
      <c r="N22" s="533" t="s">
        <v>161</v>
      </c>
      <c r="O22" s="549" t="s">
        <v>106</v>
      </c>
      <c r="P22" s="551">
        <v>45874</v>
      </c>
      <c r="Q22" s="541"/>
      <c r="R22" s="541"/>
      <c r="S22" s="541"/>
      <c r="T22" s="541"/>
      <c r="U22" s="551">
        <v>45875</v>
      </c>
      <c r="V22" s="541"/>
      <c r="W22" s="541"/>
      <c r="X22" s="541"/>
      <c r="Y22" s="541"/>
      <c r="Z22" s="551">
        <v>45876</v>
      </c>
      <c r="AA22" s="541"/>
      <c r="AB22" s="541"/>
      <c r="AC22" s="541"/>
      <c r="AD22" s="541"/>
      <c r="AE22" s="551">
        <v>45877</v>
      </c>
      <c r="AF22" s="541"/>
      <c r="AG22" s="541"/>
      <c r="AH22" s="541"/>
      <c r="AI22" s="541"/>
      <c r="AJ22" s="551">
        <v>45878</v>
      </c>
      <c r="AK22" s="541"/>
      <c r="AL22" s="541"/>
      <c r="AM22" s="541"/>
      <c r="AN22" s="541"/>
      <c r="AO22" s="551">
        <v>45879</v>
      </c>
      <c r="AP22" s="541"/>
      <c r="AQ22" s="541"/>
      <c r="AR22" s="541"/>
      <c r="AS22" s="541"/>
      <c r="AT22" s="551">
        <v>45880</v>
      </c>
      <c r="AU22" s="541"/>
      <c r="AV22" s="541"/>
      <c r="AW22" s="541"/>
      <c r="AX22" s="541"/>
    </row>
    <row r="23" spans="2:50" ht="15.75" hidden="1" x14ac:dyDescent="0.2">
      <c r="B23" s="548"/>
      <c r="C23" s="548"/>
      <c r="D23" s="548"/>
      <c r="E23" s="548"/>
      <c r="F23" s="548"/>
      <c r="G23" s="548"/>
      <c r="H23" s="548"/>
      <c r="I23" s="207"/>
      <c r="J23" s="207"/>
      <c r="K23" s="207"/>
      <c r="L23" s="207"/>
      <c r="M23" s="207"/>
      <c r="N23" s="533"/>
      <c r="O23" s="550"/>
      <c r="P23" s="551" t="s">
        <v>120</v>
      </c>
      <c r="Q23" s="541"/>
      <c r="R23" s="541"/>
      <c r="S23" s="541"/>
      <c r="T23" s="541"/>
      <c r="U23" s="551" t="s">
        <v>114</v>
      </c>
      <c r="V23" s="541"/>
      <c r="W23" s="541"/>
      <c r="X23" s="541"/>
      <c r="Y23" s="541"/>
      <c r="Z23" s="551" t="s">
        <v>115</v>
      </c>
      <c r="AA23" s="541"/>
      <c r="AB23" s="541"/>
      <c r="AC23" s="541"/>
      <c r="AD23" s="541"/>
      <c r="AE23" s="551" t="s">
        <v>116</v>
      </c>
      <c r="AF23" s="541"/>
      <c r="AG23" s="541"/>
      <c r="AH23" s="541"/>
      <c r="AI23" s="541"/>
      <c r="AJ23" s="551" t="s">
        <v>117</v>
      </c>
      <c r="AK23" s="541"/>
      <c r="AL23" s="541"/>
      <c r="AM23" s="541"/>
      <c r="AN23" s="541"/>
      <c r="AO23" s="551" t="s">
        <v>118</v>
      </c>
      <c r="AP23" s="541"/>
      <c r="AQ23" s="541"/>
      <c r="AR23" s="541"/>
      <c r="AS23" s="541"/>
      <c r="AT23" s="551" t="s">
        <v>119</v>
      </c>
      <c r="AU23" s="541"/>
      <c r="AV23" s="541"/>
      <c r="AW23" s="541"/>
      <c r="AX23" s="541"/>
    </row>
    <row r="24" spans="2:50" hidden="1" x14ac:dyDescent="0.2">
      <c r="B24" s="533" t="s">
        <v>157</v>
      </c>
      <c r="C24" s="533" t="s">
        <v>149</v>
      </c>
      <c r="D24" s="533"/>
      <c r="E24" s="533" t="s">
        <v>151</v>
      </c>
      <c r="F24" s="533"/>
      <c r="G24" s="533"/>
      <c r="H24" s="537" t="s">
        <v>158</v>
      </c>
      <c r="I24" s="540" t="s">
        <v>227</v>
      </c>
      <c r="J24" s="540"/>
      <c r="K24" s="540"/>
      <c r="L24" s="540" t="s">
        <v>158</v>
      </c>
      <c r="M24" s="540" t="s">
        <v>170</v>
      </c>
      <c r="N24" s="533"/>
      <c r="O24" s="533" t="s">
        <v>160</v>
      </c>
      <c r="P24" s="534" t="s">
        <v>154</v>
      </c>
      <c r="Q24" s="535"/>
      <c r="R24" s="535"/>
      <c r="S24" s="536"/>
      <c r="T24" s="533" t="s">
        <v>158</v>
      </c>
      <c r="U24" s="534" t="s">
        <v>154</v>
      </c>
      <c r="V24" s="535"/>
      <c r="W24" s="535"/>
      <c r="X24" s="536"/>
      <c r="Y24" s="533" t="s">
        <v>158</v>
      </c>
      <c r="Z24" s="534" t="s">
        <v>154</v>
      </c>
      <c r="AA24" s="535"/>
      <c r="AB24" s="535"/>
      <c r="AC24" s="536"/>
      <c r="AD24" s="533" t="s">
        <v>158</v>
      </c>
      <c r="AE24" s="534" t="s">
        <v>154</v>
      </c>
      <c r="AF24" s="535"/>
      <c r="AG24" s="535"/>
      <c r="AH24" s="536"/>
      <c r="AI24" s="533" t="s">
        <v>158</v>
      </c>
      <c r="AJ24" s="534" t="s">
        <v>154</v>
      </c>
      <c r="AK24" s="535"/>
      <c r="AL24" s="535"/>
      <c r="AM24" s="536"/>
      <c r="AN24" s="533" t="s">
        <v>158</v>
      </c>
      <c r="AO24" s="534" t="s">
        <v>154</v>
      </c>
      <c r="AP24" s="535"/>
      <c r="AQ24" s="535"/>
      <c r="AR24" s="536"/>
      <c r="AS24" s="533" t="s">
        <v>158</v>
      </c>
      <c r="AT24" s="534" t="s">
        <v>154</v>
      </c>
      <c r="AU24" s="535"/>
      <c r="AV24" s="535"/>
      <c r="AW24" s="536"/>
      <c r="AX24" s="533" t="s">
        <v>158</v>
      </c>
    </row>
    <row r="25" spans="2:50" hidden="1" x14ac:dyDescent="0.2">
      <c r="B25" s="533"/>
      <c r="C25" s="533"/>
      <c r="D25" s="533"/>
      <c r="E25" s="533" t="s">
        <v>150</v>
      </c>
      <c r="F25" s="533"/>
      <c r="G25" s="533"/>
      <c r="H25" s="538"/>
      <c r="I25" s="540" t="s">
        <v>150</v>
      </c>
      <c r="J25" s="540"/>
      <c r="K25" s="540"/>
      <c r="L25" s="540"/>
      <c r="M25" s="540"/>
      <c r="N25" s="533"/>
      <c r="O25" s="533"/>
      <c r="P25" s="534" t="s">
        <v>155</v>
      </c>
      <c r="Q25" s="535"/>
      <c r="R25" s="535"/>
      <c r="S25" s="536"/>
      <c r="T25" s="533"/>
      <c r="U25" s="534" t="s">
        <v>155</v>
      </c>
      <c r="V25" s="535"/>
      <c r="W25" s="535"/>
      <c r="X25" s="536"/>
      <c r="Y25" s="533"/>
      <c r="Z25" s="534" t="s">
        <v>155</v>
      </c>
      <c r="AA25" s="535"/>
      <c r="AB25" s="535"/>
      <c r="AC25" s="536"/>
      <c r="AD25" s="533"/>
      <c r="AE25" s="534" t="s">
        <v>155</v>
      </c>
      <c r="AF25" s="535"/>
      <c r="AG25" s="535"/>
      <c r="AH25" s="536"/>
      <c r="AI25" s="533"/>
      <c r="AJ25" s="534" t="s">
        <v>155</v>
      </c>
      <c r="AK25" s="535"/>
      <c r="AL25" s="535"/>
      <c r="AM25" s="536"/>
      <c r="AN25" s="533"/>
      <c r="AO25" s="534" t="s">
        <v>155</v>
      </c>
      <c r="AP25" s="535"/>
      <c r="AQ25" s="535"/>
      <c r="AR25" s="536"/>
      <c r="AS25" s="533"/>
      <c r="AT25" s="534" t="s">
        <v>155</v>
      </c>
      <c r="AU25" s="535"/>
      <c r="AV25" s="535"/>
      <c r="AW25" s="536"/>
      <c r="AX25" s="533"/>
    </row>
    <row r="26" spans="2:50" hidden="1" x14ac:dyDescent="0.2">
      <c r="B26" s="533"/>
      <c r="C26" s="533"/>
      <c r="D26" s="533"/>
      <c r="E26" s="345" t="s">
        <v>152</v>
      </c>
      <c r="F26" s="345" t="s">
        <v>153</v>
      </c>
      <c r="G26" s="345" t="s">
        <v>156</v>
      </c>
      <c r="H26" s="539"/>
      <c r="I26" s="346" t="s">
        <v>152</v>
      </c>
      <c r="J26" s="346" t="s">
        <v>153</v>
      </c>
      <c r="K26" s="346" t="s">
        <v>156</v>
      </c>
      <c r="L26" s="540"/>
      <c r="M26" s="540"/>
      <c r="N26" s="533"/>
      <c r="O26" s="533"/>
      <c r="P26" s="345" t="s">
        <v>152</v>
      </c>
      <c r="Q26" s="345" t="s">
        <v>153</v>
      </c>
      <c r="R26" s="345" t="s">
        <v>156</v>
      </c>
      <c r="S26" s="345" t="s">
        <v>170</v>
      </c>
      <c r="T26" s="533"/>
      <c r="U26" s="345" t="s">
        <v>152</v>
      </c>
      <c r="V26" s="345" t="s">
        <v>153</v>
      </c>
      <c r="W26" s="345" t="s">
        <v>156</v>
      </c>
      <c r="X26" s="345" t="s">
        <v>170</v>
      </c>
      <c r="Y26" s="533"/>
      <c r="Z26" s="345" t="s">
        <v>152</v>
      </c>
      <c r="AA26" s="345" t="s">
        <v>153</v>
      </c>
      <c r="AB26" s="345" t="s">
        <v>156</v>
      </c>
      <c r="AC26" s="345" t="s">
        <v>170</v>
      </c>
      <c r="AD26" s="533"/>
      <c r="AE26" s="345" t="s">
        <v>152</v>
      </c>
      <c r="AF26" s="345" t="s">
        <v>153</v>
      </c>
      <c r="AG26" s="345" t="s">
        <v>156</v>
      </c>
      <c r="AH26" s="345" t="s">
        <v>170</v>
      </c>
      <c r="AI26" s="533"/>
      <c r="AJ26" s="345" t="s">
        <v>152</v>
      </c>
      <c r="AK26" s="345" t="s">
        <v>153</v>
      </c>
      <c r="AL26" s="345" t="s">
        <v>156</v>
      </c>
      <c r="AM26" s="345" t="s">
        <v>170</v>
      </c>
      <c r="AN26" s="533"/>
      <c r="AO26" s="345" t="s">
        <v>152</v>
      </c>
      <c r="AP26" s="345" t="s">
        <v>153</v>
      </c>
      <c r="AQ26" s="345" t="s">
        <v>156</v>
      </c>
      <c r="AR26" s="345" t="s">
        <v>170</v>
      </c>
      <c r="AS26" s="533"/>
      <c r="AT26" s="345" t="s">
        <v>152</v>
      </c>
      <c r="AU26" s="345" t="s">
        <v>153</v>
      </c>
      <c r="AV26" s="345" t="s">
        <v>156</v>
      </c>
      <c r="AW26" s="345" t="s">
        <v>170</v>
      </c>
      <c r="AX26" s="533"/>
    </row>
    <row r="27" spans="2:50" hidden="1" x14ac:dyDescent="0.2">
      <c r="B27" s="533" t="s">
        <v>657</v>
      </c>
      <c r="C27" s="347">
        <v>1</v>
      </c>
      <c r="D27" s="347"/>
      <c r="E27" s="347"/>
      <c r="F27" s="347"/>
      <c r="G27" s="348" t="e">
        <f>F27/E27</f>
        <v>#DIV/0!</v>
      </c>
      <c r="H27" s="532" t="e">
        <f>AVERAGE(G27:G41)</f>
        <v>#DIV/0!</v>
      </c>
      <c r="I27" s="172" t="str">
        <f t="shared" ref="I27:I29" si="18">IFERROR(AVERAGE(P27,U27,Z27,AE27,AJ27,AO27,AT27),"")</f>
        <v/>
      </c>
      <c r="J27" s="172" t="str">
        <f t="shared" ref="J27:J29" si="19">IFERROR(AVERAGE(Q27,V27,AA27,AF27,AK27,AP27,AU27),"")</f>
        <v/>
      </c>
      <c r="K27" s="351" t="str">
        <f t="shared" ref="K27:K29" si="20">IFERROR(AVERAGE(R27,W27,AB27,AG27,AL27,AQ27,AV27),"")</f>
        <v/>
      </c>
      <c r="L27" s="542" t="str">
        <f>IFERROR(AVERAGE(K27:K41),"-")</f>
        <v>-</v>
      </c>
      <c r="M27" s="172" t="str">
        <f>IFERROR(RANK(K27, K$7:K$21),"")</f>
        <v/>
      </c>
      <c r="N27" s="533"/>
      <c r="O27" s="533"/>
      <c r="P27" s="347"/>
      <c r="Q27" s="170"/>
      <c r="R27" s="348" t="str">
        <f>IFERROR(Q27/P27,"")</f>
        <v/>
      </c>
      <c r="S27" s="347" t="str">
        <f>IFERROR(RANK(R27, R$27:R$41),"")</f>
        <v/>
      </c>
      <c r="T27" s="532" t="e">
        <f>AVERAGE(R27:R41)</f>
        <v>#DIV/0!</v>
      </c>
      <c r="U27" s="347"/>
      <c r="V27" s="170"/>
      <c r="W27" s="348" t="str">
        <f>IFERROR(V27/U27,"")</f>
        <v/>
      </c>
      <c r="X27" s="347" t="str">
        <f>IFERROR(RANK(W27, W$47:W$61),"")</f>
        <v/>
      </c>
      <c r="Y27" s="532" t="e">
        <f>AVERAGE(W27:W41)</f>
        <v>#DIV/0!</v>
      </c>
      <c r="Z27" s="347"/>
      <c r="AA27" s="170"/>
      <c r="AB27" s="348" t="str">
        <f>IFERROR(AA27/Z27,"")</f>
        <v/>
      </c>
      <c r="AC27" s="347" t="str">
        <f>IFERROR(RANK(AB27, AB$47:AB$61),"")</f>
        <v/>
      </c>
      <c r="AD27" s="532" t="e">
        <f>AVERAGE(AB27:AB41)</f>
        <v>#DIV/0!</v>
      </c>
      <c r="AE27" s="347"/>
      <c r="AF27" s="170"/>
      <c r="AG27" s="348" t="str">
        <f>IFERROR(AF27/AE27,"")</f>
        <v/>
      </c>
      <c r="AH27" s="347" t="str">
        <f>IFERROR(RANK(AG27, AG$47:AG$61),"")</f>
        <v/>
      </c>
      <c r="AI27" s="532" t="e">
        <f>AVERAGE(AG27:AG41)</f>
        <v>#DIV/0!</v>
      </c>
      <c r="AJ27" s="347"/>
      <c r="AK27" s="170"/>
      <c r="AL27" s="348" t="str">
        <f>IFERROR(AK27/AJ27,"")</f>
        <v/>
      </c>
      <c r="AM27" s="347" t="str">
        <f>IFERROR(RANK(AL27, AL$47:AL$61),"")</f>
        <v/>
      </c>
      <c r="AN27" s="532" t="e">
        <f>AVERAGE(AL27:AL41)</f>
        <v>#DIV/0!</v>
      </c>
      <c r="AO27" s="347"/>
      <c r="AP27" s="170"/>
      <c r="AQ27" s="348" t="str">
        <f>IFERROR(AP27/AO27,"")</f>
        <v/>
      </c>
      <c r="AR27" s="347" t="str">
        <f>IFERROR(RANK(AQ27, AQ$47:AQ$61),"")</f>
        <v/>
      </c>
      <c r="AS27" s="532" t="e">
        <f>AVERAGE(AQ27:AQ41)</f>
        <v>#DIV/0!</v>
      </c>
      <c r="AT27" s="347"/>
      <c r="AU27" s="170"/>
      <c r="AV27" s="348" t="str">
        <f>IFERROR(AU27/AT27,"")</f>
        <v/>
      </c>
      <c r="AW27" s="347" t="str">
        <f>IFERROR(RANK(AV27, AV$47:AV$61),"")</f>
        <v/>
      </c>
      <c r="AX27" s="532" t="e">
        <f>AVERAGE(AV27:AV41)</f>
        <v>#DIV/0!</v>
      </c>
    </row>
    <row r="28" spans="2:50" hidden="1" x14ac:dyDescent="0.2">
      <c r="B28" s="541"/>
      <c r="C28" s="347">
        <v>2</v>
      </c>
      <c r="D28" s="347"/>
      <c r="E28" s="347"/>
      <c r="F28" s="347"/>
      <c r="G28" s="348" t="e">
        <f t="shared" ref="G28:G41" si="21">F28/E28</f>
        <v>#DIV/0!</v>
      </c>
      <c r="H28" s="532"/>
      <c r="I28" s="172" t="str">
        <f t="shared" si="18"/>
        <v/>
      </c>
      <c r="J28" s="172" t="str">
        <f t="shared" si="19"/>
        <v/>
      </c>
      <c r="K28" s="351" t="str">
        <f t="shared" si="20"/>
        <v/>
      </c>
      <c r="L28" s="543"/>
      <c r="M28" s="172" t="str">
        <f t="shared" ref="M28:M41" si="22">IFERROR(RANK(K28, K$7:K$21),"")</f>
        <v/>
      </c>
      <c r="N28" s="533"/>
      <c r="O28" s="533"/>
      <c r="P28" s="347"/>
      <c r="Q28" s="170"/>
      <c r="R28" s="348" t="str">
        <f t="shared" ref="R28:R41" si="23">IFERROR(Q28/P28,"")</f>
        <v/>
      </c>
      <c r="S28" s="347" t="str">
        <f t="shared" ref="S28:S41" si="24">IFERROR(RANK(R28, R$27:R$41),"")</f>
        <v/>
      </c>
      <c r="T28" s="532"/>
      <c r="U28" s="347"/>
      <c r="V28" s="170"/>
      <c r="W28" s="348" t="str">
        <f t="shared" ref="W28:W41" si="25">IFERROR(V28/U28,"")</f>
        <v/>
      </c>
      <c r="X28" s="347" t="str">
        <f t="shared" ref="X28:X41" si="26">IFERROR(RANK(W28, W$47:W$61),"")</f>
        <v/>
      </c>
      <c r="Y28" s="532"/>
      <c r="Z28" s="347"/>
      <c r="AA28" s="170"/>
      <c r="AB28" s="348" t="str">
        <f t="shared" ref="AB28:AB41" si="27">IFERROR(AA28/Z28,"")</f>
        <v/>
      </c>
      <c r="AC28" s="347" t="str">
        <f t="shared" ref="AC28:AC41" si="28">IFERROR(RANK(AB28, AB$47:AB$61),"")</f>
        <v/>
      </c>
      <c r="AD28" s="532"/>
      <c r="AE28" s="347"/>
      <c r="AF28" s="170"/>
      <c r="AG28" s="348" t="str">
        <f t="shared" ref="AG28:AG41" si="29">IFERROR(AF28/AE28,"")</f>
        <v/>
      </c>
      <c r="AH28" s="347" t="str">
        <f t="shared" ref="AH28:AH41" si="30">IFERROR(RANK(AG28, AG$47:AG$61),"")</f>
        <v/>
      </c>
      <c r="AI28" s="532"/>
      <c r="AJ28" s="347"/>
      <c r="AK28" s="170"/>
      <c r="AL28" s="348" t="str">
        <f t="shared" ref="AL28:AL41" si="31">IFERROR(AK28/AJ28,"")</f>
        <v/>
      </c>
      <c r="AM28" s="347" t="str">
        <f t="shared" ref="AM28:AM41" si="32">IFERROR(RANK(AL28, AL$47:AL$61),"")</f>
        <v/>
      </c>
      <c r="AN28" s="532"/>
      <c r="AO28" s="347"/>
      <c r="AP28" s="170"/>
      <c r="AQ28" s="348" t="str">
        <f t="shared" ref="AQ28:AQ41" si="33">IFERROR(AP28/AO28,"")</f>
        <v/>
      </c>
      <c r="AR28" s="347" t="str">
        <f t="shared" ref="AR28:AR41" si="34">IFERROR(RANK(AQ28, AQ$47:AQ$61),"")</f>
        <v/>
      </c>
      <c r="AS28" s="532"/>
      <c r="AT28" s="347"/>
      <c r="AU28" s="170"/>
      <c r="AV28" s="348" t="str">
        <f t="shared" ref="AV28:AV41" si="35">IFERROR(AU28/AT28,"")</f>
        <v/>
      </c>
      <c r="AW28" s="347" t="str">
        <f t="shared" ref="AW28:AW41" si="36">IFERROR(RANK(AV28, AV$47:AV$61),"")</f>
        <v/>
      </c>
      <c r="AX28" s="532"/>
    </row>
    <row r="29" spans="2:50" hidden="1" x14ac:dyDescent="0.2">
      <c r="B29" s="541"/>
      <c r="C29" s="347">
        <v>3</v>
      </c>
      <c r="D29" s="347"/>
      <c r="E29" s="347"/>
      <c r="F29" s="347"/>
      <c r="G29" s="348" t="e">
        <f t="shared" si="21"/>
        <v>#DIV/0!</v>
      </c>
      <c r="H29" s="532"/>
      <c r="I29" s="172" t="str">
        <f t="shared" si="18"/>
        <v/>
      </c>
      <c r="J29" s="172" t="str">
        <f t="shared" si="19"/>
        <v/>
      </c>
      <c r="K29" s="351" t="str">
        <f t="shared" si="20"/>
        <v/>
      </c>
      <c r="L29" s="543"/>
      <c r="M29" s="172" t="str">
        <f t="shared" si="22"/>
        <v/>
      </c>
      <c r="N29" s="533"/>
      <c r="O29" s="533"/>
      <c r="P29" s="347"/>
      <c r="Q29" s="170"/>
      <c r="R29" s="348" t="str">
        <f t="shared" si="23"/>
        <v/>
      </c>
      <c r="S29" s="347" t="str">
        <f t="shared" si="24"/>
        <v/>
      </c>
      <c r="T29" s="532"/>
      <c r="U29" s="347"/>
      <c r="V29" s="170"/>
      <c r="W29" s="348" t="str">
        <f t="shared" si="25"/>
        <v/>
      </c>
      <c r="X29" s="347" t="str">
        <f t="shared" si="26"/>
        <v/>
      </c>
      <c r="Y29" s="532"/>
      <c r="Z29" s="347"/>
      <c r="AA29" s="170"/>
      <c r="AB29" s="348" t="str">
        <f t="shared" si="27"/>
        <v/>
      </c>
      <c r="AC29" s="347" t="str">
        <f t="shared" si="28"/>
        <v/>
      </c>
      <c r="AD29" s="532"/>
      <c r="AE29" s="347"/>
      <c r="AF29" s="170"/>
      <c r="AG29" s="348" t="str">
        <f t="shared" si="29"/>
        <v/>
      </c>
      <c r="AH29" s="347" t="str">
        <f t="shared" si="30"/>
        <v/>
      </c>
      <c r="AI29" s="532"/>
      <c r="AJ29" s="347"/>
      <c r="AK29" s="170"/>
      <c r="AL29" s="348" t="str">
        <f t="shared" si="31"/>
        <v/>
      </c>
      <c r="AM29" s="347" t="str">
        <f t="shared" si="32"/>
        <v/>
      </c>
      <c r="AN29" s="532"/>
      <c r="AO29" s="347"/>
      <c r="AP29" s="170"/>
      <c r="AQ29" s="348" t="str">
        <f t="shared" si="33"/>
        <v/>
      </c>
      <c r="AR29" s="347" t="str">
        <f t="shared" si="34"/>
        <v/>
      </c>
      <c r="AS29" s="532"/>
      <c r="AT29" s="347"/>
      <c r="AU29" s="170"/>
      <c r="AV29" s="348" t="str">
        <f t="shared" si="35"/>
        <v/>
      </c>
      <c r="AW29" s="347" t="str">
        <f t="shared" si="36"/>
        <v/>
      </c>
      <c r="AX29" s="532"/>
    </row>
    <row r="30" spans="2:50" hidden="1" x14ac:dyDescent="0.2">
      <c r="B30" s="541"/>
      <c r="C30" s="347">
        <v>4</v>
      </c>
      <c r="D30" s="347"/>
      <c r="E30" s="347"/>
      <c r="F30" s="347"/>
      <c r="G30" s="348" t="e">
        <f t="shared" si="21"/>
        <v>#DIV/0!</v>
      </c>
      <c r="H30" s="532"/>
      <c r="I30" s="172" t="str">
        <f>IFERROR(AVERAGE(P30,U30,Z30,AE30,AJ30,AO30,AT30),"")</f>
        <v/>
      </c>
      <c r="J30" s="172" t="str">
        <f>IFERROR(AVERAGE(Q30,V30,AA30,AF30,AK30,AP30,AU30),"")</f>
        <v/>
      </c>
      <c r="K30" s="351" t="str">
        <f>IFERROR(AVERAGE(R30,W30,AB30,AG30,AL30,AQ30,AV30),"")</f>
        <v/>
      </c>
      <c r="L30" s="543"/>
      <c r="M30" s="172" t="str">
        <f t="shared" si="22"/>
        <v/>
      </c>
      <c r="N30" s="533"/>
      <c r="O30" s="533"/>
      <c r="P30" s="347"/>
      <c r="Q30" s="170"/>
      <c r="R30" s="348" t="str">
        <f t="shared" si="23"/>
        <v/>
      </c>
      <c r="S30" s="347" t="str">
        <f t="shared" si="24"/>
        <v/>
      </c>
      <c r="T30" s="532"/>
      <c r="U30" s="347"/>
      <c r="V30" s="170"/>
      <c r="W30" s="348" t="str">
        <f t="shared" si="25"/>
        <v/>
      </c>
      <c r="X30" s="347" t="str">
        <f t="shared" si="26"/>
        <v/>
      </c>
      <c r="Y30" s="532"/>
      <c r="Z30" s="347"/>
      <c r="AA30" s="170"/>
      <c r="AB30" s="348" t="str">
        <f t="shared" si="27"/>
        <v/>
      </c>
      <c r="AC30" s="347" t="str">
        <f t="shared" si="28"/>
        <v/>
      </c>
      <c r="AD30" s="532"/>
      <c r="AE30" s="347"/>
      <c r="AF30" s="170"/>
      <c r="AG30" s="348" t="str">
        <f t="shared" si="29"/>
        <v/>
      </c>
      <c r="AH30" s="347" t="str">
        <f t="shared" si="30"/>
        <v/>
      </c>
      <c r="AI30" s="532"/>
      <c r="AJ30" s="347"/>
      <c r="AK30" s="170"/>
      <c r="AL30" s="348" t="str">
        <f t="shared" si="31"/>
        <v/>
      </c>
      <c r="AM30" s="347" t="str">
        <f t="shared" si="32"/>
        <v/>
      </c>
      <c r="AN30" s="532"/>
      <c r="AO30" s="347"/>
      <c r="AP30" s="170"/>
      <c r="AQ30" s="348" t="str">
        <f t="shared" si="33"/>
        <v/>
      </c>
      <c r="AR30" s="347" t="str">
        <f t="shared" si="34"/>
        <v/>
      </c>
      <c r="AS30" s="532"/>
      <c r="AT30" s="347"/>
      <c r="AU30" s="170"/>
      <c r="AV30" s="348" t="str">
        <f t="shared" si="35"/>
        <v/>
      </c>
      <c r="AW30" s="347" t="str">
        <f t="shared" si="36"/>
        <v/>
      </c>
      <c r="AX30" s="532"/>
    </row>
    <row r="31" spans="2:50" hidden="1" x14ac:dyDescent="0.2">
      <c r="B31" s="541"/>
      <c r="C31" s="347">
        <v>5</v>
      </c>
      <c r="D31" s="347"/>
      <c r="E31" s="347"/>
      <c r="F31" s="347"/>
      <c r="G31" s="348" t="e">
        <f t="shared" si="21"/>
        <v>#DIV/0!</v>
      </c>
      <c r="H31" s="532"/>
      <c r="I31" s="172" t="str">
        <f t="shared" ref="I31:I41" si="37">IFERROR(AVERAGE(P31,U31,Z31,AE31,AJ31,AO31,AT31),"")</f>
        <v/>
      </c>
      <c r="J31" s="172" t="str">
        <f t="shared" ref="J31:J41" si="38">IFERROR(AVERAGE(Q31,V31,AA31,AF31,AK31,AP31,AU31),"")</f>
        <v/>
      </c>
      <c r="K31" s="351" t="str">
        <f t="shared" ref="K31:K41" si="39">IFERROR(AVERAGE(R31,W31,AB31,AG31,AL31,AQ31,AV31),"")</f>
        <v/>
      </c>
      <c r="L31" s="543"/>
      <c r="M31" s="172" t="str">
        <f t="shared" si="22"/>
        <v/>
      </c>
      <c r="N31" s="533"/>
      <c r="O31" s="533"/>
      <c r="P31" s="347"/>
      <c r="Q31" s="170"/>
      <c r="R31" s="348" t="str">
        <f t="shared" si="23"/>
        <v/>
      </c>
      <c r="S31" s="347" t="str">
        <f t="shared" si="24"/>
        <v/>
      </c>
      <c r="T31" s="532"/>
      <c r="U31" s="347"/>
      <c r="V31" s="170"/>
      <c r="W31" s="348" t="str">
        <f t="shared" si="25"/>
        <v/>
      </c>
      <c r="X31" s="347" t="str">
        <f t="shared" si="26"/>
        <v/>
      </c>
      <c r="Y31" s="532"/>
      <c r="Z31" s="347"/>
      <c r="AA31" s="170"/>
      <c r="AB31" s="348" t="str">
        <f t="shared" si="27"/>
        <v/>
      </c>
      <c r="AC31" s="347" t="str">
        <f t="shared" si="28"/>
        <v/>
      </c>
      <c r="AD31" s="532"/>
      <c r="AE31" s="347"/>
      <c r="AF31" s="170"/>
      <c r="AG31" s="348" t="str">
        <f t="shared" si="29"/>
        <v/>
      </c>
      <c r="AH31" s="347" t="str">
        <f t="shared" si="30"/>
        <v/>
      </c>
      <c r="AI31" s="532"/>
      <c r="AJ31" s="347"/>
      <c r="AK31" s="170"/>
      <c r="AL31" s="348" t="str">
        <f t="shared" si="31"/>
        <v/>
      </c>
      <c r="AM31" s="347" t="str">
        <f t="shared" si="32"/>
        <v/>
      </c>
      <c r="AN31" s="532"/>
      <c r="AO31" s="347"/>
      <c r="AP31" s="170"/>
      <c r="AQ31" s="348" t="str">
        <f t="shared" si="33"/>
        <v/>
      </c>
      <c r="AR31" s="347" t="str">
        <f t="shared" si="34"/>
        <v/>
      </c>
      <c r="AS31" s="532"/>
      <c r="AT31" s="347"/>
      <c r="AU31" s="170"/>
      <c r="AV31" s="348" t="str">
        <f t="shared" si="35"/>
        <v/>
      </c>
      <c r="AW31" s="347" t="str">
        <f t="shared" si="36"/>
        <v/>
      </c>
      <c r="AX31" s="532"/>
    </row>
    <row r="32" spans="2:50" hidden="1" x14ac:dyDescent="0.2">
      <c r="B32" s="541"/>
      <c r="C32" s="347">
        <v>6</v>
      </c>
      <c r="D32" s="347"/>
      <c r="E32" s="347"/>
      <c r="F32" s="347"/>
      <c r="G32" s="348" t="e">
        <f t="shared" si="21"/>
        <v>#DIV/0!</v>
      </c>
      <c r="H32" s="532"/>
      <c r="I32" s="172" t="str">
        <f t="shared" si="37"/>
        <v/>
      </c>
      <c r="J32" s="172" t="str">
        <f t="shared" si="38"/>
        <v/>
      </c>
      <c r="K32" s="351" t="str">
        <f t="shared" si="39"/>
        <v/>
      </c>
      <c r="L32" s="543"/>
      <c r="M32" s="172" t="str">
        <f t="shared" si="22"/>
        <v/>
      </c>
      <c r="N32" s="533"/>
      <c r="O32" s="533"/>
      <c r="P32" s="347"/>
      <c r="Q32" s="170"/>
      <c r="R32" s="348" t="str">
        <f t="shared" si="23"/>
        <v/>
      </c>
      <c r="S32" s="347" t="str">
        <f t="shared" si="24"/>
        <v/>
      </c>
      <c r="T32" s="532"/>
      <c r="U32" s="347"/>
      <c r="V32" s="170"/>
      <c r="W32" s="348" t="str">
        <f t="shared" si="25"/>
        <v/>
      </c>
      <c r="X32" s="347" t="str">
        <f t="shared" si="26"/>
        <v/>
      </c>
      <c r="Y32" s="532"/>
      <c r="Z32" s="347"/>
      <c r="AA32" s="170"/>
      <c r="AB32" s="348" t="str">
        <f t="shared" si="27"/>
        <v/>
      </c>
      <c r="AC32" s="347" t="str">
        <f t="shared" si="28"/>
        <v/>
      </c>
      <c r="AD32" s="532"/>
      <c r="AE32" s="347"/>
      <c r="AF32" s="170"/>
      <c r="AG32" s="348" t="str">
        <f t="shared" si="29"/>
        <v/>
      </c>
      <c r="AH32" s="347" t="str">
        <f t="shared" si="30"/>
        <v/>
      </c>
      <c r="AI32" s="532"/>
      <c r="AJ32" s="347"/>
      <c r="AK32" s="170"/>
      <c r="AL32" s="348" t="str">
        <f t="shared" si="31"/>
        <v/>
      </c>
      <c r="AM32" s="347" t="str">
        <f t="shared" si="32"/>
        <v/>
      </c>
      <c r="AN32" s="532"/>
      <c r="AO32" s="347"/>
      <c r="AP32" s="170"/>
      <c r="AQ32" s="348" t="str">
        <f t="shared" si="33"/>
        <v/>
      </c>
      <c r="AR32" s="347" t="str">
        <f t="shared" si="34"/>
        <v/>
      </c>
      <c r="AS32" s="532"/>
      <c r="AT32" s="347"/>
      <c r="AU32" s="170"/>
      <c r="AV32" s="348" t="str">
        <f t="shared" si="35"/>
        <v/>
      </c>
      <c r="AW32" s="347" t="str">
        <f t="shared" si="36"/>
        <v/>
      </c>
      <c r="AX32" s="532"/>
    </row>
    <row r="33" spans="2:50" hidden="1" x14ac:dyDescent="0.2">
      <c r="B33" s="541"/>
      <c r="C33" s="347">
        <v>7</v>
      </c>
      <c r="D33" s="347"/>
      <c r="E33" s="347"/>
      <c r="F33" s="347"/>
      <c r="G33" s="348" t="e">
        <f t="shared" si="21"/>
        <v>#DIV/0!</v>
      </c>
      <c r="H33" s="532"/>
      <c r="I33" s="172" t="str">
        <f t="shared" si="37"/>
        <v/>
      </c>
      <c r="J33" s="172" t="str">
        <f t="shared" si="38"/>
        <v/>
      </c>
      <c r="K33" s="351" t="str">
        <f t="shared" si="39"/>
        <v/>
      </c>
      <c r="L33" s="543"/>
      <c r="M33" s="172" t="str">
        <f t="shared" si="22"/>
        <v/>
      </c>
      <c r="N33" s="533"/>
      <c r="O33" s="533"/>
      <c r="P33" s="347"/>
      <c r="Q33" s="170"/>
      <c r="R33" s="348" t="str">
        <f t="shared" si="23"/>
        <v/>
      </c>
      <c r="S33" s="347" t="str">
        <f t="shared" si="24"/>
        <v/>
      </c>
      <c r="T33" s="532"/>
      <c r="U33" s="347"/>
      <c r="V33" s="170"/>
      <c r="W33" s="348" t="str">
        <f t="shared" si="25"/>
        <v/>
      </c>
      <c r="X33" s="347" t="str">
        <f t="shared" si="26"/>
        <v/>
      </c>
      <c r="Y33" s="532"/>
      <c r="Z33" s="347"/>
      <c r="AA33" s="170"/>
      <c r="AB33" s="348" t="str">
        <f t="shared" si="27"/>
        <v/>
      </c>
      <c r="AC33" s="347" t="str">
        <f t="shared" si="28"/>
        <v/>
      </c>
      <c r="AD33" s="532"/>
      <c r="AE33" s="347"/>
      <c r="AF33" s="170"/>
      <c r="AG33" s="348" t="str">
        <f t="shared" si="29"/>
        <v/>
      </c>
      <c r="AH33" s="347" t="str">
        <f t="shared" si="30"/>
        <v/>
      </c>
      <c r="AI33" s="532"/>
      <c r="AJ33" s="347"/>
      <c r="AK33" s="170"/>
      <c r="AL33" s="348" t="str">
        <f t="shared" si="31"/>
        <v/>
      </c>
      <c r="AM33" s="347" t="str">
        <f t="shared" si="32"/>
        <v/>
      </c>
      <c r="AN33" s="532"/>
      <c r="AO33" s="347"/>
      <c r="AP33" s="170"/>
      <c r="AQ33" s="348" t="str">
        <f t="shared" si="33"/>
        <v/>
      </c>
      <c r="AR33" s="347" t="str">
        <f t="shared" si="34"/>
        <v/>
      </c>
      <c r="AS33" s="532"/>
      <c r="AT33" s="347"/>
      <c r="AU33" s="170"/>
      <c r="AV33" s="348" t="str">
        <f t="shared" si="35"/>
        <v/>
      </c>
      <c r="AW33" s="347" t="str">
        <f t="shared" si="36"/>
        <v/>
      </c>
      <c r="AX33" s="532"/>
    </row>
    <row r="34" spans="2:50" hidden="1" x14ac:dyDescent="0.2">
      <c r="B34" s="541"/>
      <c r="C34" s="347">
        <v>8</v>
      </c>
      <c r="D34" s="347"/>
      <c r="E34" s="347"/>
      <c r="F34" s="347"/>
      <c r="G34" s="348" t="e">
        <f t="shared" si="21"/>
        <v>#DIV/0!</v>
      </c>
      <c r="H34" s="532"/>
      <c r="I34" s="172" t="str">
        <f t="shared" si="37"/>
        <v/>
      </c>
      <c r="J34" s="172" t="str">
        <f t="shared" si="38"/>
        <v/>
      </c>
      <c r="K34" s="351" t="str">
        <f t="shared" si="39"/>
        <v/>
      </c>
      <c r="L34" s="543"/>
      <c r="M34" s="172" t="str">
        <f t="shared" si="22"/>
        <v/>
      </c>
      <c r="N34" s="533"/>
      <c r="O34" s="533"/>
      <c r="P34" s="347"/>
      <c r="Q34" s="170"/>
      <c r="R34" s="348" t="str">
        <f t="shared" si="23"/>
        <v/>
      </c>
      <c r="S34" s="347" t="str">
        <f t="shared" si="24"/>
        <v/>
      </c>
      <c r="T34" s="532"/>
      <c r="U34" s="347"/>
      <c r="V34" s="170"/>
      <c r="W34" s="348" t="str">
        <f t="shared" si="25"/>
        <v/>
      </c>
      <c r="X34" s="347" t="str">
        <f t="shared" si="26"/>
        <v/>
      </c>
      <c r="Y34" s="532"/>
      <c r="Z34" s="347"/>
      <c r="AA34" s="170"/>
      <c r="AB34" s="348" t="str">
        <f t="shared" si="27"/>
        <v/>
      </c>
      <c r="AC34" s="347" t="str">
        <f t="shared" si="28"/>
        <v/>
      </c>
      <c r="AD34" s="532"/>
      <c r="AE34" s="347"/>
      <c r="AF34" s="170"/>
      <c r="AG34" s="348" t="str">
        <f t="shared" si="29"/>
        <v/>
      </c>
      <c r="AH34" s="347" t="str">
        <f t="shared" si="30"/>
        <v/>
      </c>
      <c r="AI34" s="532"/>
      <c r="AJ34" s="347"/>
      <c r="AK34" s="170"/>
      <c r="AL34" s="348" t="str">
        <f t="shared" si="31"/>
        <v/>
      </c>
      <c r="AM34" s="347" t="str">
        <f t="shared" si="32"/>
        <v/>
      </c>
      <c r="AN34" s="532"/>
      <c r="AO34" s="347"/>
      <c r="AP34" s="170"/>
      <c r="AQ34" s="348" t="str">
        <f t="shared" si="33"/>
        <v/>
      </c>
      <c r="AR34" s="347" t="str">
        <f t="shared" si="34"/>
        <v/>
      </c>
      <c r="AS34" s="532"/>
      <c r="AT34" s="347"/>
      <c r="AU34" s="170"/>
      <c r="AV34" s="348" t="str">
        <f t="shared" si="35"/>
        <v/>
      </c>
      <c r="AW34" s="347" t="str">
        <f t="shared" si="36"/>
        <v/>
      </c>
      <c r="AX34" s="532"/>
    </row>
    <row r="35" spans="2:50" hidden="1" x14ac:dyDescent="0.2">
      <c r="B35" s="541"/>
      <c r="C35" s="347">
        <v>9</v>
      </c>
      <c r="D35" s="347"/>
      <c r="E35" s="347"/>
      <c r="F35" s="347"/>
      <c r="G35" s="348" t="e">
        <f t="shared" si="21"/>
        <v>#DIV/0!</v>
      </c>
      <c r="H35" s="532"/>
      <c r="I35" s="172" t="str">
        <f t="shared" si="37"/>
        <v/>
      </c>
      <c r="J35" s="172" t="str">
        <f t="shared" si="38"/>
        <v/>
      </c>
      <c r="K35" s="351" t="str">
        <f t="shared" si="39"/>
        <v/>
      </c>
      <c r="L35" s="543"/>
      <c r="M35" s="172" t="str">
        <f t="shared" si="22"/>
        <v/>
      </c>
      <c r="N35" s="533"/>
      <c r="O35" s="533"/>
      <c r="P35" s="347"/>
      <c r="Q35" s="170"/>
      <c r="R35" s="348" t="str">
        <f t="shared" si="23"/>
        <v/>
      </c>
      <c r="S35" s="347" t="str">
        <f t="shared" si="24"/>
        <v/>
      </c>
      <c r="T35" s="532"/>
      <c r="U35" s="347"/>
      <c r="V35" s="170"/>
      <c r="W35" s="348" t="str">
        <f t="shared" si="25"/>
        <v/>
      </c>
      <c r="X35" s="347" t="str">
        <f t="shared" si="26"/>
        <v/>
      </c>
      <c r="Y35" s="532"/>
      <c r="Z35" s="347"/>
      <c r="AA35" s="170"/>
      <c r="AB35" s="348" t="str">
        <f t="shared" si="27"/>
        <v/>
      </c>
      <c r="AC35" s="347" t="str">
        <f t="shared" si="28"/>
        <v/>
      </c>
      <c r="AD35" s="532"/>
      <c r="AE35" s="347"/>
      <c r="AF35" s="170"/>
      <c r="AG35" s="348" t="str">
        <f t="shared" si="29"/>
        <v/>
      </c>
      <c r="AH35" s="347" t="str">
        <f t="shared" si="30"/>
        <v/>
      </c>
      <c r="AI35" s="532"/>
      <c r="AJ35" s="347"/>
      <c r="AK35" s="170"/>
      <c r="AL35" s="348" t="str">
        <f t="shared" si="31"/>
        <v/>
      </c>
      <c r="AM35" s="347" t="str">
        <f t="shared" si="32"/>
        <v/>
      </c>
      <c r="AN35" s="532"/>
      <c r="AO35" s="347"/>
      <c r="AP35" s="170"/>
      <c r="AQ35" s="348" t="str">
        <f t="shared" si="33"/>
        <v/>
      </c>
      <c r="AR35" s="347" t="str">
        <f t="shared" si="34"/>
        <v/>
      </c>
      <c r="AS35" s="532"/>
      <c r="AT35" s="347"/>
      <c r="AU35" s="170"/>
      <c r="AV35" s="348" t="str">
        <f t="shared" si="35"/>
        <v/>
      </c>
      <c r="AW35" s="347" t="str">
        <f t="shared" si="36"/>
        <v/>
      </c>
      <c r="AX35" s="532"/>
    </row>
    <row r="36" spans="2:50" hidden="1" x14ac:dyDescent="0.2">
      <c r="B36" s="541"/>
      <c r="C36" s="347">
        <v>10</v>
      </c>
      <c r="D36" s="347"/>
      <c r="E36" s="347"/>
      <c r="F36" s="347"/>
      <c r="G36" s="348" t="e">
        <f t="shared" si="21"/>
        <v>#DIV/0!</v>
      </c>
      <c r="H36" s="532"/>
      <c r="I36" s="172" t="str">
        <f t="shared" si="37"/>
        <v/>
      </c>
      <c r="J36" s="172" t="str">
        <f t="shared" si="38"/>
        <v/>
      </c>
      <c r="K36" s="351" t="str">
        <f t="shared" si="39"/>
        <v/>
      </c>
      <c r="L36" s="543"/>
      <c r="M36" s="172" t="str">
        <f t="shared" si="22"/>
        <v/>
      </c>
      <c r="N36" s="533"/>
      <c r="O36" s="533"/>
      <c r="P36" s="347"/>
      <c r="Q36" s="170"/>
      <c r="R36" s="348" t="str">
        <f t="shared" si="23"/>
        <v/>
      </c>
      <c r="S36" s="347" t="str">
        <f t="shared" si="24"/>
        <v/>
      </c>
      <c r="T36" s="532"/>
      <c r="U36" s="347"/>
      <c r="V36" s="170"/>
      <c r="W36" s="348" t="str">
        <f t="shared" si="25"/>
        <v/>
      </c>
      <c r="X36" s="347" t="str">
        <f t="shared" si="26"/>
        <v/>
      </c>
      <c r="Y36" s="532"/>
      <c r="Z36" s="347"/>
      <c r="AA36" s="170"/>
      <c r="AB36" s="348" t="str">
        <f t="shared" si="27"/>
        <v/>
      </c>
      <c r="AC36" s="347" t="str">
        <f t="shared" si="28"/>
        <v/>
      </c>
      <c r="AD36" s="532"/>
      <c r="AE36" s="347"/>
      <c r="AF36" s="170"/>
      <c r="AG36" s="348" t="str">
        <f t="shared" si="29"/>
        <v/>
      </c>
      <c r="AH36" s="347" t="str">
        <f t="shared" si="30"/>
        <v/>
      </c>
      <c r="AI36" s="532"/>
      <c r="AJ36" s="347"/>
      <c r="AK36" s="170"/>
      <c r="AL36" s="348" t="str">
        <f t="shared" si="31"/>
        <v/>
      </c>
      <c r="AM36" s="347" t="str">
        <f t="shared" si="32"/>
        <v/>
      </c>
      <c r="AN36" s="532"/>
      <c r="AO36" s="347"/>
      <c r="AP36" s="170"/>
      <c r="AQ36" s="348" t="str">
        <f t="shared" si="33"/>
        <v/>
      </c>
      <c r="AR36" s="347" t="str">
        <f t="shared" si="34"/>
        <v/>
      </c>
      <c r="AS36" s="532"/>
      <c r="AT36" s="347"/>
      <c r="AU36" s="170"/>
      <c r="AV36" s="348" t="str">
        <f t="shared" si="35"/>
        <v/>
      </c>
      <c r="AW36" s="347" t="str">
        <f t="shared" si="36"/>
        <v/>
      </c>
      <c r="AX36" s="532"/>
    </row>
    <row r="37" spans="2:50" hidden="1" x14ac:dyDescent="0.2">
      <c r="B37" s="541"/>
      <c r="C37" s="347">
        <v>11</v>
      </c>
      <c r="D37" s="347"/>
      <c r="E37" s="347"/>
      <c r="F37" s="347"/>
      <c r="G37" s="348" t="e">
        <f t="shared" si="21"/>
        <v>#DIV/0!</v>
      </c>
      <c r="H37" s="532"/>
      <c r="I37" s="172" t="str">
        <f t="shared" si="37"/>
        <v/>
      </c>
      <c r="J37" s="172" t="str">
        <f t="shared" si="38"/>
        <v/>
      </c>
      <c r="K37" s="351" t="str">
        <f t="shared" si="39"/>
        <v/>
      </c>
      <c r="L37" s="543"/>
      <c r="M37" s="172" t="str">
        <f t="shared" si="22"/>
        <v/>
      </c>
      <c r="N37" s="533"/>
      <c r="O37" s="533"/>
      <c r="P37" s="347"/>
      <c r="Q37" s="170"/>
      <c r="R37" s="348" t="str">
        <f t="shared" si="23"/>
        <v/>
      </c>
      <c r="S37" s="347" t="str">
        <f t="shared" si="24"/>
        <v/>
      </c>
      <c r="T37" s="532"/>
      <c r="U37" s="347"/>
      <c r="V37" s="170"/>
      <c r="W37" s="348" t="str">
        <f t="shared" si="25"/>
        <v/>
      </c>
      <c r="X37" s="347" t="str">
        <f t="shared" si="26"/>
        <v/>
      </c>
      <c r="Y37" s="532"/>
      <c r="Z37" s="347"/>
      <c r="AA37" s="170"/>
      <c r="AB37" s="348" t="str">
        <f t="shared" si="27"/>
        <v/>
      </c>
      <c r="AC37" s="347" t="str">
        <f t="shared" si="28"/>
        <v/>
      </c>
      <c r="AD37" s="532"/>
      <c r="AE37" s="347"/>
      <c r="AF37" s="170"/>
      <c r="AG37" s="348" t="str">
        <f t="shared" si="29"/>
        <v/>
      </c>
      <c r="AH37" s="347" t="str">
        <f t="shared" si="30"/>
        <v/>
      </c>
      <c r="AI37" s="532"/>
      <c r="AJ37" s="347"/>
      <c r="AK37" s="170"/>
      <c r="AL37" s="348" t="str">
        <f t="shared" si="31"/>
        <v/>
      </c>
      <c r="AM37" s="347" t="str">
        <f t="shared" si="32"/>
        <v/>
      </c>
      <c r="AN37" s="532"/>
      <c r="AO37" s="347"/>
      <c r="AP37" s="170"/>
      <c r="AQ37" s="348" t="str">
        <f t="shared" si="33"/>
        <v/>
      </c>
      <c r="AR37" s="347" t="str">
        <f t="shared" si="34"/>
        <v/>
      </c>
      <c r="AS37" s="532"/>
      <c r="AT37" s="347"/>
      <c r="AU37" s="170"/>
      <c r="AV37" s="348" t="str">
        <f t="shared" si="35"/>
        <v/>
      </c>
      <c r="AW37" s="347" t="str">
        <f t="shared" si="36"/>
        <v/>
      </c>
      <c r="AX37" s="532"/>
    </row>
    <row r="38" spans="2:50" hidden="1" x14ac:dyDescent="0.2">
      <c r="B38" s="541"/>
      <c r="C38" s="347">
        <v>12</v>
      </c>
      <c r="D38" s="347"/>
      <c r="E38" s="347"/>
      <c r="F38" s="347"/>
      <c r="G38" s="348" t="e">
        <f t="shared" si="21"/>
        <v>#DIV/0!</v>
      </c>
      <c r="H38" s="532"/>
      <c r="I38" s="172" t="str">
        <f t="shared" si="37"/>
        <v/>
      </c>
      <c r="J38" s="172" t="str">
        <f t="shared" si="38"/>
        <v/>
      </c>
      <c r="K38" s="351" t="str">
        <f t="shared" si="39"/>
        <v/>
      </c>
      <c r="L38" s="543"/>
      <c r="M38" s="172" t="str">
        <f t="shared" si="22"/>
        <v/>
      </c>
      <c r="N38" s="533"/>
      <c r="O38" s="533"/>
      <c r="P38" s="347"/>
      <c r="Q38" s="170"/>
      <c r="R38" s="348" t="str">
        <f t="shared" si="23"/>
        <v/>
      </c>
      <c r="S38" s="347" t="str">
        <f t="shared" si="24"/>
        <v/>
      </c>
      <c r="T38" s="532"/>
      <c r="U38" s="347"/>
      <c r="V38" s="170"/>
      <c r="W38" s="348" t="str">
        <f t="shared" si="25"/>
        <v/>
      </c>
      <c r="X38" s="347" t="str">
        <f t="shared" si="26"/>
        <v/>
      </c>
      <c r="Y38" s="532"/>
      <c r="Z38" s="347"/>
      <c r="AA38" s="170"/>
      <c r="AB38" s="348" t="str">
        <f t="shared" si="27"/>
        <v/>
      </c>
      <c r="AC38" s="347" t="str">
        <f t="shared" si="28"/>
        <v/>
      </c>
      <c r="AD38" s="532"/>
      <c r="AE38" s="347"/>
      <c r="AF38" s="170"/>
      <c r="AG38" s="348" t="str">
        <f t="shared" si="29"/>
        <v/>
      </c>
      <c r="AH38" s="347" t="str">
        <f t="shared" si="30"/>
        <v/>
      </c>
      <c r="AI38" s="532"/>
      <c r="AJ38" s="347"/>
      <c r="AK38" s="170"/>
      <c r="AL38" s="348" t="str">
        <f t="shared" si="31"/>
        <v/>
      </c>
      <c r="AM38" s="347" t="str">
        <f t="shared" si="32"/>
        <v/>
      </c>
      <c r="AN38" s="532"/>
      <c r="AO38" s="347"/>
      <c r="AP38" s="170"/>
      <c r="AQ38" s="348" t="str">
        <f t="shared" si="33"/>
        <v/>
      </c>
      <c r="AR38" s="347" t="str">
        <f t="shared" si="34"/>
        <v/>
      </c>
      <c r="AS38" s="532"/>
      <c r="AT38" s="347"/>
      <c r="AU38" s="170"/>
      <c r="AV38" s="348" t="str">
        <f t="shared" si="35"/>
        <v/>
      </c>
      <c r="AW38" s="347" t="str">
        <f t="shared" si="36"/>
        <v/>
      </c>
      <c r="AX38" s="532"/>
    </row>
    <row r="39" spans="2:50" hidden="1" x14ac:dyDescent="0.2">
      <c r="B39" s="541"/>
      <c r="C39" s="347">
        <v>13</v>
      </c>
      <c r="D39" s="347"/>
      <c r="E39" s="347"/>
      <c r="F39" s="347"/>
      <c r="G39" s="348" t="e">
        <f t="shared" si="21"/>
        <v>#DIV/0!</v>
      </c>
      <c r="H39" s="532"/>
      <c r="I39" s="172" t="str">
        <f t="shared" si="37"/>
        <v/>
      </c>
      <c r="J39" s="172" t="str">
        <f t="shared" si="38"/>
        <v/>
      </c>
      <c r="K39" s="351" t="str">
        <f t="shared" si="39"/>
        <v/>
      </c>
      <c r="L39" s="543"/>
      <c r="M39" s="172" t="str">
        <f t="shared" si="22"/>
        <v/>
      </c>
      <c r="N39" s="533"/>
      <c r="O39" s="533"/>
      <c r="P39" s="347"/>
      <c r="Q39" s="170"/>
      <c r="R39" s="348" t="str">
        <f t="shared" si="23"/>
        <v/>
      </c>
      <c r="S39" s="347" t="str">
        <f t="shared" si="24"/>
        <v/>
      </c>
      <c r="T39" s="532"/>
      <c r="U39" s="347"/>
      <c r="V39" s="170"/>
      <c r="W39" s="348" t="str">
        <f t="shared" si="25"/>
        <v/>
      </c>
      <c r="X39" s="347" t="str">
        <f t="shared" si="26"/>
        <v/>
      </c>
      <c r="Y39" s="532"/>
      <c r="Z39" s="347"/>
      <c r="AA39" s="170"/>
      <c r="AB39" s="348" t="str">
        <f t="shared" si="27"/>
        <v/>
      </c>
      <c r="AC39" s="347" t="str">
        <f t="shared" si="28"/>
        <v/>
      </c>
      <c r="AD39" s="532"/>
      <c r="AE39" s="347"/>
      <c r="AF39" s="170"/>
      <c r="AG39" s="348" t="str">
        <f t="shared" si="29"/>
        <v/>
      </c>
      <c r="AH39" s="347" t="str">
        <f t="shared" si="30"/>
        <v/>
      </c>
      <c r="AI39" s="532"/>
      <c r="AJ39" s="347"/>
      <c r="AK39" s="170"/>
      <c r="AL39" s="348" t="str">
        <f t="shared" si="31"/>
        <v/>
      </c>
      <c r="AM39" s="347" t="str">
        <f t="shared" si="32"/>
        <v/>
      </c>
      <c r="AN39" s="532"/>
      <c r="AO39" s="347"/>
      <c r="AP39" s="170"/>
      <c r="AQ39" s="348" t="str">
        <f t="shared" si="33"/>
        <v/>
      </c>
      <c r="AR39" s="347" t="str">
        <f t="shared" si="34"/>
        <v/>
      </c>
      <c r="AS39" s="532"/>
      <c r="AT39" s="347"/>
      <c r="AU39" s="170"/>
      <c r="AV39" s="348" t="str">
        <f t="shared" si="35"/>
        <v/>
      </c>
      <c r="AW39" s="347" t="str">
        <f t="shared" si="36"/>
        <v/>
      </c>
      <c r="AX39" s="532"/>
    </row>
    <row r="40" spans="2:50" hidden="1" x14ac:dyDescent="0.2">
      <c r="B40" s="541"/>
      <c r="C40" s="347">
        <v>14</v>
      </c>
      <c r="D40" s="347"/>
      <c r="E40" s="347"/>
      <c r="F40" s="347"/>
      <c r="G40" s="348" t="e">
        <f t="shared" si="21"/>
        <v>#DIV/0!</v>
      </c>
      <c r="H40" s="532"/>
      <c r="I40" s="172" t="str">
        <f t="shared" si="37"/>
        <v/>
      </c>
      <c r="J40" s="172" t="str">
        <f t="shared" si="38"/>
        <v/>
      </c>
      <c r="K40" s="351" t="str">
        <f t="shared" si="39"/>
        <v/>
      </c>
      <c r="L40" s="543"/>
      <c r="M40" s="172" t="str">
        <f t="shared" si="22"/>
        <v/>
      </c>
      <c r="N40" s="533"/>
      <c r="O40" s="533"/>
      <c r="P40" s="347"/>
      <c r="Q40" s="170"/>
      <c r="R40" s="348" t="str">
        <f t="shared" si="23"/>
        <v/>
      </c>
      <c r="S40" s="347" t="str">
        <f t="shared" si="24"/>
        <v/>
      </c>
      <c r="T40" s="532"/>
      <c r="U40" s="347"/>
      <c r="V40" s="170"/>
      <c r="W40" s="348" t="str">
        <f t="shared" si="25"/>
        <v/>
      </c>
      <c r="X40" s="347" t="str">
        <f t="shared" si="26"/>
        <v/>
      </c>
      <c r="Y40" s="532"/>
      <c r="Z40" s="347"/>
      <c r="AA40" s="170"/>
      <c r="AB40" s="348" t="str">
        <f t="shared" si="27"/>
        <v/>
      </c>
      <c r="AC40" s="347" t="str">
        <f t="shared" si="28"/>
        <v/>
      </c>
      <c r="AD40" s="532"/>
      <c r="AE40" s="347"/>
      <c r="AF40" s="170"/>
      <c r="AG40" s="348" t="str">
        <f t="shared" si="29"/>
        <v/>
      </c>
      <c r="AH40" s="347" t="str">
        <f t="shared" si="30"/>
        <v/>
      </c>
      <c r="AI40" s="532"/>
      <c r="AJ40" s="347"/>
      <c r="AK40" s="170"/>
      <c r="AL40" s="348" t="str">
        <f t="shared" si="31"/>
        <v/>
      </c>
      <c r="AM40" s="347" t="str">
        <f t="shared" si="32"/>
        <v/>
      </c>
      <c r="AN40" s="532"/>
      <c r="AO40" s="347"/>
      <c r="AP40" s="170"/>
      <c r="AQ40" s="348" t="str">
        <f t="shared" si="33"/>
        <v/>
      </c>
      <c r="AR40" s="347" t="str">
        <f t="shared" si="34"/>
        <v/>
      </c>
      <c r="AS40" s="532"/>
      <c r="AT40" s="347"/>
      <c r="AU40" s="170"/>
      <c r="AV40" s="348" t="str">
        <f t="shared" si="35"/>
        <v/>
      </c>
      <c r="AW40" s="347" t="str">
        <f t="shared" si="36"/>
        <v/>
      </c>
      <c r="AX40" s="532"/>
    </row>
    <row r="41" spans="2:50" hidden="1" x14ac:dyDescent="0.2">
      <c r="B41" s="541"/>
      <c r="C41" s="347">
        <v>15</v>
      </c>
      <c r="D41" s="347"/>
      <c r="E41" s="347"/>
      <c r="F41" s="347"/>
      <c r="G41" s="348" t="e">
        <f t="shared" si="21"/>
        <v>#DIV/0!</v>
      </c>
      <c r="H41" s="532"/>
      <c r="I41" s="172" t="str">
        <f t="shared" si="37"/>
        <v/>
      </c>
      <c r="J41" s="172" t="str">
        <f t="shared" si="38"/>
        <v/>
      </c>
      <c r="K41" s="351" t="str">
        <f t="shared" si="39"/>
        <v/>
      </c>
      <c r="L41" s="544"/>
      <c r="M41" s="172" t="str">
        <f t="shared" si="22"/>
        <v/>
      </c>
      <c r="N41" s="533"/>
      <c r="O41" s="533"/>
      <c r="P41" s="347"/>
      <c r="Q41" s="170"/>
      <c r="R41" s="348" t="str">
        <f t="shared" si="23"/>
        <v/>
      </c>
      <c r="S41" s="347" t="str">
        <f t="shared" si="24"/>
        <v/>
      </c>
      <c r="T41" s="532"/>
      <c r="U41" s="347"/>
      <c r="V41" s="170"/>
      <c r="W41" s="348" t="str">
        <f t="shared" si="25"/>
        <v/>
      </c>
      <c r="X41" s="347" t="str">
        <f t="shared" si="26"/>
        <v/>
      </c>
      <c r="Y41" s="532"/>
      <c r="Z41" s="347"/>
      <c r="AA41" s="170"/>
      <c r="AB41" s="348" t="str">
        <f t="shared" si="27"/>
        <v/>
      </c>
      <c r="AC41" s="347" t="str">
        <f t="shared" si="28"/>
        <v/>
      </c>
      <c r="AD41" s="532"/>
      <c r="AE41" s="347"/>
      <c r="AF41" s="170"/>
      <c r="AG41" s="348" t="str">
        <f t="shared" si="29"/>
        <v/>
      </c>
      <c r="AH41" s="347" t="str">
        <f t="shared" si="30"/>
        <v/>
      </c>
      <c r="AI41" s="532"/>
      <c r="AJ41" s="347"/>
      <c r="AK41" s="170"/>
      <c r="AL41" s="348" t="str">
        <f t="shared" si="31"/>
        <v/>
      </c>
      <c r="AM41" s="347" t="str">
        <f t="shared" si="32"/>
        <v/>
      </c>
      <c r="AN41" s="532"/>
      <c r="AO41" s="347"/>
      <c r="AP41" s="170"/>
      <c r="AQ41" s="348" t="str">
        <f t="shared" si="33"/>
        <v/>
      </c>
      <c r="AR41" s="347" t="str">
        <f t="shared" si="34"/>
        <v/>
      </c>
      <c r="AS41" s="532"/>
      <c r="AT41" s="347"/>
      <c r="AU41" s="170"/>
      <c r="AV41" s="348" t="str">
        <f t="shared" si="35"/>
        <v/>
      </c>
      <c r="AW41" s="347" t="str">
        <f t="shared" si="36"/>
        <v/>
      </c>
      <c r="AX41" s="532"/>
    </row>
    <row r="42" spans="2:50" ht="15.75" hidden="1" x14ac:dyDescent="0.2">
      <c r="B42" s="545" t="s">
        <v>169</v>
      </c>
      <c r="C42" s="546"/>
      <c r="D42" s="546"/>
      <c r="E42" s="546"/>
      <c r="F42" s="546"/>
      <c r="G42" s="546"/>
      <c r="H42" s="547"/>
      <c r="I42" s="207"/>
      <c r="J42" s="207"/>
      <c r="K42" s="207"/>
      <c r="L42" s="207"/>
      <c r="M42" s="207"/>
      <c r="N42" s="533" t="s">
        <v>161</v>
      </c>
      <c r="O42" s="549" t="s">
        <v>106</v>
      </c>
      <c r="P42" s="551">
        <v>45881</v>
      </c>
      <c r="Q42" s="541"/>
      <c r="R42" s="541"/>
      <c r="S42" s="541"/>
      <c r="T42" s="541"/>
      <c r="U42" s="551">
        <v>45882</v>
      </c>
      <c r="V42" s="541"/>
      <c r="W42" s="541"/>
      <c r="X42" s="541"/>
      <c r="Y42" s="541"/>
      <c r="Z42" s="551">
        <v>45883</v>
      </c>
      <c r="AA42" s="541"/>
      <c r="AB42" s="541"/>
      <c r="AC42" s="541"/>
      <c r="AD42" s="541"/>
      <c r="AE42" s="551">
        <v>45884</v>
      </c>
      <c r="AF42" s="541"/>
      <c r="AG42" s="541"/>
      <c r="AH42" s="541"/>
      <c r="AI42" s="541"/>
      <c r="AJ42" s="551">
        <v>45885</v>
      </c>
      <c r="AK42" s="541"/>
      <c r="AL42" s="541"/>
      <c r="AM42" s="541"/>
      <c r="AN42" s="541"/>
      <c r="AO42" s="551">
        <v>45886</v>
      </c>
      <c r="AP42" s="541"/>
      <c r="AQ42" s="541"/>
      <c r="AR42" s="541"/>
      <c r="AS42" s="541"/>
      <c r="AT42" s="551">
        <v>45887</v>
      </c>
      <c r="AU42" s="541"/>
      <c r="AV42" s="541"/>
      <c r="AW42" s="541"/>
      <c r="AX42" s="541"/>
    </row>
    <row r="43" spans="2:50" ht="15.75" hidden="1" x14ac:dyDescent="0.2">
      <c r="B43" s="548"/>
      <c r="C43" s="548"/>
      <c r="D43" s="548"/>
      <c r="E43" s="548"/>
      <c r="F43" s="548"/>
      <c r="G43" s="548"/>
      <c r="H43" s="548"/>
      <c r="I43" s="207"/>
      <c r="J43" s="207"/>
      <c r="K43" s="207"/>
      <c r="L43" s="207"/>
      <c r="M43" s="207"/>
      <c r="N43" s="533"/>
      <c r="O43" s="550"/>
      <c r="P43" s="551" t="s">
        <v>120</v>
      </c>
      <c r="Q43" s="541"/>
      <c r="R43" s="541"/>
      <c r="S43" s="541"/>
      <c r="T43" s="541"/>
      <c r="U43" s="551" t="s">
        <v>114</v>
      </c>
      <c r="V43" s="541"/>
      <c r="W43" s="541"/>
      <c r="X43" s="541"/>
      <c r="Y43" s="541"/>
      <c r="Z43" s="551" t="s">
        <v>115</v>
      </c>
      <c r="AA43" s="541"/>
      <c r="AB43" s="541"/>
      <c r="AC43" s="541"/>
      <c r="AD43" s="541"/>
      <c r="AE43" s="551" t="s">
        <v>116</v>
      </c>
      <c r="AF43" s="541"/>
      <c r="AG43" s="541"/>
      <c r="AH43" s="541"/>
      <c r="AI43" s="541"/>
      <c r="AJ43" s="551" t="s">
        <v>117</v>
      </c>
      <c r="AK43" s="541"/>
      <c r="AL43" s="541"/>
      <c r="AM43" s="541"/>
      <c r="AN43" s="541"/>
      <c r="AO43" s="551" t="s">
        <v>118</v>
      </c>
      <c r="AP43" s="541"/>
      <c r="AQ43" s="541"/>
      <c r="AR43" s="541"/>
      <c r="AS43" s="541"/>
      <c r="AT43" s="551" t="s">
        <v>119</v>
      </c>
      <c r="AU43" s="541"/>
      <c r="AV43" s="541"/>
      <c r="AW43" s="541"/>
      <c r="AX43" s="541"/>
    </row>
    <row r="44" spans="2:50" hidden="1" x14ac:dyDescent="0.2">
      <c r="B44" s="533" t="s">
        <v>157</v>
      </c>
      <c r="C44" s="533" t="s">
        <v>149</v>
      </c>
      <c r="D44" s="533"/>
      <c r="E44" s="533" t="s">
        <v>151</v>
      </c>
      <c r="F44" s="533"/>
      <c r="G44" s="533"/>
      <c r="H44" s="537" t="s">
        <v>158</v>
      </c>
      <c r="I44" s="540" t="s">
        <v>227</v>
      </c>
      <c r="J44" s="540"/>
      <c r="K44" s="540"/>
      <c r="L44" s="540" t="s">
        <v>158</v>
      </c>
      <c r="M44" s="540" t="s">
        <v>170</v>
      </c>
      <c r="N44" s="533"/>
      <c r="O44" s="533" t="s">
        <v>160</v>
      </c>
      <c r="P44" s="534" t="s">
        <v>154</v>
      </c>
      <c r="Q44" s="535"/>
      <c r="R44" s="535"/>
      <c r="S44" s="536"/>
      <c r="T44" s="533" t="s">
        <v>158</v>
      </c>
      <c r="U44" s="534" t="s">
        <v>154</v>
      </c>
      <c r="V44" s="535"/>
      <c r="W44" s="535"/>
      <c r="X44" s="536"/>
      <c r="Y44" s="533" t="s">
        <v>158</v>
      </c>
      <c r="Z44" s="534" t="s">
        <v>154</v>
      </c>
      <c r="AA44" s="535"/>
      <c r="AB44" s="535"/>
      <c r="AC44" s="536"/>
      <c r="AD44" s="533" t="s">
        <v>158</v>
      </c>
      <c r="AE44" s="534" t="s">
        <v>154</v>
      </c>
      <c r="AF44" s="535"/>
      <c r="AG44" s="535"/>
      <c r="AH44" s="536"/>
      <c r="AI44" s="533" t="s">
        <v>158</v>
      </c>
      <c r="AJ44" s="534" t="s">
        <v>154</v>
      </c>
      <c r="AK44" s="535"/>
      <c r="AL44" s="535"/>
      <c r="AM44" s="536"/>
      <c r="AN44" s="533" t="s">
        <v>158</v>
      </c>
      <c r="AO44" s="534" t="s">
        <v>154</v>
      </c>
      <c r="AP44" s="535"/>
      <c r="AQ44" s="535"/>
      <c r="AR44" s="536"/>
      <c r="AS44" s="533" t="s">
        <v>158</v>
      </c>
      <c r="AT44" s="534" t="s">
        <v>154</v>
      </c>
      <c r="AU44" s="535"/>
      <c r="AV44" s="535"/>
      <c r="AW44" s="536"/>
      <c r="AX44" s="533" t="s">
        <v>158</v>
      </c>
    </row>
    <row r="45" spans="2:50" hidden="1" x14ac:dyDescent="0.2">
      <c r="B45" s="533"/>
      <c r="C45" s="533"/>
      <c r="D45" s="533"/>
      <c r="E45" s="533" t="s">
        <v>150</v>
      </c>
      <c r="F45" s="533"/>
      <c r="G45" s="533"/>
      <c r="H45" s="538"/>
      <c r="I45" s="540" t="s">
        <v>150</v>
      </c>
      <c r="J45" s="540"/>
      <c r="K45" s="540"/>
      <c r="L45" s="540"/>
      <c r="M45" s="540"/>
      <c r="N45" s="533"/>
      <c r="O45" s="533"/>
      <c r="P45" s="534" t="s">
        <v>155</v>
      </c>
      <c r="Q45" s="535"/>
      <c r="R45" s="535"/>
      <c r="S45" s="536"/>
      <c r="T45" s="533"/>
      <c r="U45" s="534" t="s">
        <v>155</v>
      </c>
      <c r="V45" s="535"/>
      <c r="W45" s="535"/>
      <c r="X45" s="536"/>
      <c r="Y45" s="533"/>
      <c r="Z45" s="534" t="s">
        <v>155</v>
      </c>
      <c r="AA45" s="535"/>
      <c r="AB45" s="535"/>
      <c r="AC45" s="536"/>
      <c r="AD45" s="533"/>
      <c r="AE45" s="534" t="s">
        <v>155</v>
      </c>
      <c r="AF45" s="535"/>
      <c r="AG45" s="535"/>
      <c r="AH45" s="536"/>
      <c r="AI45" s="533"/>
      <c r="AJ45" s="534" t="s">
        <v>155</v>
      </c>
      <c r="AK45" s="535"/>
      <c r="AL45" s="535"/>
      <c r="AM45" s="536"/>
      <c r="AN45" s="533"/>
      <c r="AO45" s="534" t="s">
        <v>155</v>
      </c>
      <c r="AP45" s="535"/>
      <c r="AQ45" s="535"/>
      <c r="AR45" s="536"/>
      <c r="AS45" s="533"/>
      <c r="AT45" s="534" t="s">
        <v>155</v>
      </c>
      <c r="AU45" s="535"/>
      <c r="AV45" s="535"/>
      <c r="AW45" s="536"/>
      <c r="AX45" s="533"/>
    </row>
    <row r="46" spans="2:50" hidden="1" x14ac:dyDescent="0.2">
      <c r="B46" s="533"/>
      <c r="C46" s="533"/>
      <c r="D46" s="533"/>
      <c r="E46" s="345" t="s">
        <v>152</v>
      </c>
      <c r="F46" s="345" t="s">
        <v>153</v>
      </c>
      <c r="G46" s="345" t="s">
        <v>156</v>
      </c>
      <c r="H46" s="539"/>
      <c r="I46" s="346" t="s">
        <v>152</v>
      </c>
      <c r="J46" s="346" t="s">
        <v>153</v>
      </c>
      <c r="K46" s="346" t="s">
        <v>156</v>
      </c>
      <c r="L46" s="540"/>
      <c r="M46" s="540"/>
      <c r="N46" s="533"/>
      <c r="O46" s="533"/>
      <c r="P46" s="345" t="s">
        <v>152</v>
      </c>
      <c r="Q46" s="345" t="s">
        <v>153</v>
      </c>
      <c r="R46" s="345" t="s">
        <v>156</v>
      </c>
      <c r="S46" s="345" t="s">
        <v>170</v>
      </c>
      <c r="T46" s="533"/>
      <c r="U46" s="345" t="s">
        <v>152</v>
      </c>
      <c r="V46" s="345" t="s">
        <v>153</v>
      </c>
      <c r="W46" s="345" t="s">
        <v>156</v>
      </c>
      <c r="X46" s="345" t="s">
        <v>170</v>
      </c>
      <c r="Y46" s="533"/>
      <c r="Z46" s="345" t="s">
        <v>152</v>
      </c>
      <c r="AA46" s="345" t="s">
        <v>153</v>
      </c>
      <c r="AB46" s="345" t="s">
        <v>156</v>
      </c>
      <c r="AC46" s="345" t="s">
        <v>170</v>
      </c>
      <c r="AD46" s="533"/>
      <c r="AE46" s="345" t="s">
        <v>152</v>
      </c>
      <c r="AF46" s="345" t="s">
        <v>153</v>
      </c>
      <c r="AG46" s="345" t="s">
        <v>156</v>
      </c>
      <c r="AH46" s="345" t="s">
        <v>170</v>
      </c>
      <c r="AI46" s="533"/>
      <c r="AJ46" s="345" t="s">
        <v>152</v>
      </c>
      <c r="AK46" s="345" t="s">
        <v>153</v>
      </c>
      <c r="AL46" s="345" t="s">
        <v>156</v>
      </c>
      <c r="AM46" s="345" t="s">
        <v>170</v>
      </c>
      <c r="AN46" s="533"/>
      <c r="AO46" s="345" t="s">
        <v>152</v>
      </c>
      <c r="AP46" s="345" t="s">
        <v>153</v>
      </c>
      <c r="AQ46" s="345" t="s">
        <v>156</v>
      </c>
      <c r="AR46" s="345" t="s">
        <v>170</v>
      </c>
      <c r="AS46" s="533"/>
      <c r="AT46" s="345" t="s">
        <v>152</v>
      </c>
      <c r="AU46" s="345" t="s">
        <v>153</v>
      </c>
      <c r="AV46" s="345" t="s">
        <v>156</v>
      </c>
      <c r="AW46" s="345" t="s">
        <v>170</v>
      </c>
      <c r="AX46" s="533"/>
    </row>
    <row r="47" spans="2:50" hidden="1" x14ac:dyDescent="0.2">
      <c r="B47" s="533" t="s">
        <v>657</v>
      </c>
      <c r="C47" s="347">
        <v>1</v>
      </c>
      <c r="D47" s="347"/>
      <c r="E47" s="347"/>
      <c r="F47" s="347"/>
      <c r="G47" s="348" t="e">
        <f>F47/E47</f>
        <v>#DIV/0!</v>
      </c>
      <c r="H47" s="532" t="e">
        <f>AVERAGE(G47:G61)</f>
        <v>#DIV/0!</v>
      </c>
      <c r="I47" s="172" t="str">
        <f t="shared" ref="I47:I49" si="40">IFERROR(AVERAGE(P47,U47,Z47,AE47,AJ47,AO47,AT47),"")</f>
        <v/>
      </c>
      <c r="J47" s="172" t="str">
        <f t="shared" ref="J47:J49" si="41">IFERROR(AVERAGE(Q47,V47,AA47,AF47,AK47,AP47,AU47),"")</f>
        <v/>
      </c>
      <c r="K47" s="351" t="str">
        <f t="shared" ref="K47:K49" si="42">IFERROR(AVERAGE(R47,W47,AB47,AG47,AL47,AQ47,AV47),"")</f>
        <v/>
      </c>
      <c r="L47" s="542" t="str">
        <f>IFERROR(AVERAGE(K47:K61),"-")</f>
        <v>-</v>
      </c>
      <c r="M47" s="172" t="str">
        <f>IFERROR(RANK(K47, K$7:K$21),"")</f>
        <v/>
      </c>
      <c r="N47" s="533"/>
      <c r="O47" s="533"/>
      <c r="P47" s="347"/>
      <c r="Q47" s="170"/>
      <c r="R47" s="348" t="str">
        <f>IFERROR(Q47/P47,"")</f>
        <v/>
      </c>
      <c r="S47" s="347" t="str">
        <f>IFERROR(RANK(R47, R$47:R$61),"")</f>
        <v/>
      </c>
      <c r="T47" s="532" t="e">
        <f>AVERAGE(R47:R61)</f>
        <v>#DIV/0!</v>
      </c>
      <c r="U47" s="347"/>
      <c r="V47" s="170"/>
      <c r="W47" s="348" t="str">
        <f>IFERROR(V47/U47,"")</f>
        <v/>
      </c>
      <c r="X47" s="347" t="str">
        <f>IFERROR(RANK(W47, W$47:W$61),"")</f>
        <v/>
      </c>
      <c r="Y47" s="532" t="e">
        <f>AVERAGE(W47:W61)</f>
        <v>#DIV/0!</v>
      </c>
      <c r="Z47" s="347"/>
      <c r="AA47" s="170"/>
      <c r="AB47" s="348" t="str">
        <f>IFERROR(AA47/Z47,"")</f>
        <v/>
      </c>
      <c r="AC47" s="347" t="str">
        <f>IFERROR(RANK(AB47, AB$47:AB$61),"")</f>
        <v/>
      </c>
      <c r="AD47" s="532" t="e">
        <f>AVERAGE(AB47:AB61)</f>
        <v>#DIV/0!</v>
      </c>
      <c r="AE47" s="347"/>
      <c r="AF47" s="170"/>
      <c r="AG47" s="348" t="str">
        <f>IFERROR(AF47/AE47,"")</f>
        <v/>
      </c>
      <c r="AH47" s="347" t="str">
        <f>IFERROR(RANK(AG47, AG$47:AG$61),"")</f>
        <v/>
      </c>
      <c r="AI47" s="532" t="e">
        <f>AVERAGE(AG47:AG61)</f>
        <v>#DIV/0!</v>
      </c>
      <c r="AJ47" s="347"/>
      <c r="AK47" s="170"/>
      <c r="AL47" s="348" t="str">
        <f>IFERROR(AK47/AJ47,"")</f>
        <v/>
      </c>
      <c r="AM47" s="347" t="str">
        <f>IFERROR(RANK(AL47, AL$47:AL$61),"")</f>
        <v/>
      </c>
      <c r="AN47" s="532" t="e">
        <f>AVERAGE(AL47:AL61)</f>
        <v>#DIV/0!</v>
      </c>
      <c r="AO47" s="347"/>
      <c r="AP47" s="170"/>
      <c r="AQ47" s="348" t="str">
        <f>IFERROR(AP47/AO47,"")</f>
        <v/>
      </c>
      <c r="AR47" s="347" t="str">
        <f>IFERROR(RANK(AQ47, AQ$47:AQ$61),"")</f>
        <v/>
      </c>
      <c r="AS47" s="532" t="e">
        <f>AVERAGE(AQ47:AQ61)</f>
        <v>#DIV/0!</v>
      </c>
      <c r="AT47" s="347"/>
      <c r="AU47" s="170"/>
      <c r="AV47" s="348" t="str">
        <f>IFERROR(AU47/AT47,"")</f>
        <v/>
      </c>
      <c r="AW47" s="347" t="str">
        <f>IFERROR(RANK(AV47, AV$47:AV$61),"")</f>
        <v/>
      </c>
      <c r="AX47" s="532" t="e">
        <f>AVERAGE(AV47:AV61)</f>
        <v>#DIV/0!</v>
      </c>
    </row>
    <row r="48" spans="2:50" hidden="1" x14ac:dyDescent="0.2">
      <c r="B48" s="541"/>
      <c r="C48" s="347">
        <v>2</v>
      </c>
      <c r="D48" s="347"/>
      <c r="E48" s="347"/>
      <c r="F48" s="347"/>
      <c r="G48" s="348" t="e">
        <f t="shared" ref="G48:G61" si="43">F48/E48</f>
        <v>#DIV/0!</v>
      </c>
      <c r="H48" s="532"/>
      <c r="I48" s="172" t="str">
        <f t="shared" si="40"/>
        <v/>
      </c>
      <c r="J48" s="172" t="str">
        <f t="shared" si="41"/>
        <v/>
      </c>
      <c r="K48" s="351" t="str">
        <f t="shared" si="42"/>
        <v/>
      </c>
      <c r="L48" s="543"/>
      <c r="M48" s="172" t="str">
        <f t="shared" ref="M48:M61" si="44">IFERROR(RANK(K48, K$7:K$21),"")</f>
        <v/>
      </c>
      <c r="N48" s="533"/>
      <c r="O48" s="533"/>
      <c r="P48" s="347"/>
      <c r="Q48" s="170"/>
      <c r="R48" s="348" t="str">
        <f t="shared" ref="R48:R61" si="45">IFERROR(Q48/P48,"")</f>
        <v/>
      </c>
      <c r="S48" s="347" t="str">
        <f t="shared" ref="S48:S61" si="46">IFERROR(RANK(R48, R$47:R$61),"")</f>
        <v/>
      </c>
      <c r="T48" s="532"/>
      <c r="U48" s="347"/>
      <c r="V48" s="170"/>
      <c r="W48" s="348" t="str">
        <f t="shared" ref="W48:W61" si="47">IFERROR(V48/U48,"")</f>
        <v/>
      </c>
      <c r="X48" s="347" t="str">
        <f t="shared" ref="X48:X61" si="48">IFERROR(RANK(W48, W$47:W$61),"")</f>
        <v/>
      </c>
      <c r="Y48" s="532"/>
      <c r="Z48" s="347"/>
      <c r="AA48" s="170"/>
      <c r="AB48" s="348" t="str">
        <f t="shared" ref="AB48:AB61" si="49">IFERROR(AA48/Z48,"")</f>
        <v/>
      </c>
      <c r="AC48" s="347" t="str">
        <f t="shared" ref="AC48:AC61" si="50">IFERROR(RANK(AB48, AB$47:AB$61),"")</f>
        <v/>
      </c>
      <c r="AD48" s="532"/>
      <c r="AE48" s="347"/>
      <c r="AF48" s="170"/>
      <c r="AG48" s="348" t="str">
        <f t="shared" ref="AG48:AG61" si="51">IFERROR(AF48/AE48,"")</f>
        <v/>
      </c>
      <c r="AH48" s="347" t="str">
        <f t="shared" ref="AH48:AH61" si="52">IFERROR(RANK(AG48, AG$47:AG$61),"")</f>
        <v/>
      </c>
      <c r="AI48" s="532"/>
      <c r="AJ48" s="347"/>
      <c r="AK48" s="170"/>
      <c r="AL48" s="348" t="str">
        <f t="shared" ref="AL48:AL61" si="53">IFERROR(AK48/AJ48,"")</f>
        <v/>
      </c>
      <c r="AM48" s="347" t="str">
        <f t="shared" ref="AM48:AM61" si="54">IFERROR(RANK(AL48, AL$47:AL$61),"")</f>
        <v/>
      </c>
      <c r="AN48" s="532"/>
      <c r="AO48" s="347"/>
      <c r="AP48" s="170"/>
      <c r="AQ48" s="348" t="str">
        <f t="shared" ref="AQ48:AQ61" si="55">IFERROR(AP48/AO48,"")</f>
        <v/>
      </c>
      <c r="AR48" s="347" t="str">
        <f t="shared" ref="AR48:AR61" si="56">IFERROR(RANK(AQ48, AQ$47:AQ$61),"")</f>
        <v/>
      </c>
      <c r="AS48" s="532"/>
      <c r="AT48" s="347"/>
      <c r="AU48" s="170"/>
      <c r="AV48" s="348" t="str">
        <f t="shared" ref="AV48:AV61" si="57">IFERROR(AU48/AT48,"")</f>
        <v/>
      </c>
      <c r="AW48" s="347" t="str">
        <f t="shared" ref="AW48:AW61" si="58">IFERROR(RANK(AV48, AV$47:AV$61),"")</f>
        <v/>
      </c>
      <c r="AX48" s="532"/>
    </row>
    <row r="49" spans="2:50" hidden="1" x14ac:dyDescent="0.2">
      <c r="B49" s="541"/>
      <c r="C49" s="347">
        <v>3</v>
      </c>
      <c r="D49" s="347"/>
      <c r="E49" s="347"/>
      <c r="F49" s="347"/>
      <c r="G49" s="348" t="e">
        <f t="shared" si="43"/>
        <v>#DIV/0!</v>
      </c>
      <c r="H49" s="532"/>
      <c r="I49" s="172" t="str">
        <f t="shared" si="40"/>
        <v/>
      </c>
      <c r="J49" s="172" t="str">
        <f t="shared" si="41"/>
        <v/>
      </c>
      <c r="K49" s="351" t="str">
        <f t="shared" si="42"/>
        <v/>
      </c>
      <c r="L49" s="543"/>
      <c r="M49" s="172" t="str">
        <f t="shared" si="44"/>
        <v/>
      </c>
      <c r="N49" s="533"/>
      <c r="O49" s="533"/>
      <c r="P49" s="347"/>
      <c r="Q49" s="170"/>
      <c r="R49" s="348" t="str">
        <f t="shared" si="45"/>
        <v/>
      </c>
      <c r="S49" s="347" t="str">
        <f t="shared" si="46"/>
        <v/>
      </c>
      <c r="T49" s="532"/>
      <c r="U49" s="347"/>
      <c r="V49" s="170"/>
      <c r="W49" s="348" t="str">
        <f t="shared" si="47"/>
        <v/>
      </c>
      <c r="X49" s="347" t="str">
        <f t="shared" si="48"/>
        <v/>
      </c>
      <c r="Y49" s="532"/>
      <c r="Z49" s="347"/>
      <c r="AA49" s="170"/>
      <c r="AB49" s="348" t="str">
        <f t="shared" si="49"/>
        <v/>
      </c>
      <c r="AC49" s="347" t="str">
        <f t="shared" si="50"/>
        <v/>
      </c>
      <c r="AD49" s="532"/>
      <c r="AE49" s="347"/>
      <c r="AF49" s="170"/>
      <c r="AG49" s="348" t="str">
        <f t="shared" si="51"/>
        <v/>
      </c>
      <c r="AH49" s="347" t="str">
        <f t="shared" si="52"/>
        <v/>
      </c>
      <c r="AI49" s="532"/>
      <c r="AJ49" s="347"/>
      <c r="AK49" s="170"/>
      <c r="AL49" s="348" t="str">
        <f t="shared" si="53"/>
        <v/>
      </c>
      <c r="AM49" s="347" t="str">
        <f t="shared" si="54"/>
        <v/>
      </c>
      <c r="AN49" s="532"/>
      <c r="AO49" s="347"/>
      <c r="AP49" s="170"/>
      <c r="AQ49" s="348" t="str">
        <f t="shared" si="55"/>
        <v/>
      </c>
      <c r="AR49" s="347" t="str">
        <f t="shared" si="56"/>
        <v/>
      </c>
      <c r="AS49" s="532"/>
      <c r="AT49" s="347"/>
      <c r="AU49" s="170"/>
      <c r="AV49" s="348" t="str">
        <f t="shared" si="57"/>
        <v/>
      </c>
      <c r="AW49" s="347" t="str">
        <f t="shared" si="58"/>
        <v/>
      </c>
      <c r="AX49" s="532"/>
    </row>
    <row r="50" spans="2:50" hidden="1" x14ac:dyDescent="0.2">
      <c r="B50" s="541"/>
      <c r="C50" s="347">
        <v>4</v>
      </c>
      <c r="D50" s="347"/>
      <c r="E50" s="347"/>
      <c r="F50" s="347"/>
      <c r="G50" s="348" t="e">
        <f t="shared" si="43"/>
        <v>#DIV/0!</v>
      </c>
      <c r="H50" s="532"/>
      <c r="I50" s="172" t="str">
        <f>IFERROR(AVERAGE(P50,U50,Z50,AE50,AJ50,AO50,AT50),"")</f>
        <v/>
      </c>
      <c r="J50" s="172" t="str">
        <f>IFERROR(AVERAGE(Q50,V50,AA50,AF50,AK50,AP50,AU50),"")</f>
        <v/>
      </c>
      <c r="K50" s="351" t="str">
        <f>IFERROR(AVERAGE(R50,W50,AB50,AG50,AL50,AQ50,AV50),"")</f>
        <v/>
      </c>
      <c r="L50" s="543"/>
      <c r="M50" s="172" t="str">
        <f t="shared" si="44"/>
        <v/>
      </c>
      <c r="N50" s="533"/>
      <c r="O50" s="533"/>
      <c r="P50" s="347"/>
      <c r="Q50" s="170"/>
      <c r="R50" s="348" t="str">
        <f t="shared" si="45"/>
        <v/>
      </c>
      <c r="S50" s="347" t="str">
        <f t="shared" si="46"/>
        <v/>
      </c>
      <c r="T50" s="532"/>
      <c r="U50" s="347"/>
      <c r="V50" s="170"/>
      <c r="W50" s="348" t="str">
        <f t="shared" si="47"/>
        <v/>
      </c>
      <c r="X50" s="347" t="str">
        <f t="shared" si="48"/>
        <v/>
      </c>
      <c r="Y50" s="532"/>
      <c r="Z50" s="347"/>
      <c r="AA50" s="170"/>
      <c r="AB50" s="348" t="str">
        <f t="shared" si="49"/>
        <v/>
      </c>
      <c r="AC50" s="347" t="str">
        <f t="shared" si="50"/>
        <v/>
      </c>
      <c r="AD50" s="532"/>
      <c r="AE50" s="347"/>
      <c r="AF50" s="170"/>
      <c r="AG50" s="348" t="str">
        <f t="shared" si="51"/>
        <v/>
      </c>
      <c r="AH50" s="347" t="str">
        <f t="shared" si="52"/>
        <v/>
      </c>
      <c r="AI50" s="532"/>
      <c r="AJ50" s="347"/>
      <c r="AK50" s="170"/>
      <c r="AL50" s="348" t="str">
        <f t="shared" si="53"/>
        <v/>
      </c>
      <c r="AM50" s="347" t="str">
        <f t="shared" si="54"/>
        <v/>
      </c>
      <c r="AN50" s="532"/>
      <c r="AO50" s="347"/>
      <c r="AP50" s="170"/>
      <c r="AQ50" s="348" t="str">
        <f t="shared" si="55"/>
        <v/>
      </c>
      <c r="AR50" s="347" t="str">
        <f t="shared" si="56"/>
        <v/>
      </c>
      <c r="AS50" s="532"/>
      <c r="AT50" s="347"/>
      <c r="AU50" s="170"/>
      <c r="AV50" s="348" t="str">
        <f t="shared" si="57"/>
        <v/>
      </c>
      <c r="AW50" s="347" t="str">
        <f t="shared" si="58"/>
        <v/>
      </c>
      <c r="AX50" s="532"/>
    </row>
    <row r="51" spans="2:50" hidden="1" x14ac:dyDescent="0.2">
      <c r="B51" s="541"/>
      <c r="C51" s="347">
        <v>5</v>
      </c>
      <c r="D51" s="347"/>
      <c r="E51" s="347"/>
      <c r="F51" s="347"/>
      <c r="G51" s="348" t="e">
        <f t="shared" si="43"/>
        <v>#DIV/0!</v>
      </c>
      <c r="H51" s="532"/>
      <c r="I51" s="172" t="str">
        <f t="shared" ref="I51:I61" si="59">IFERROR(AVERAGE(P51,U51,Z51,AE51,AJ51,AO51,AT51),"")</f>
        <v/>
      </c>
      <c r="J51" s="172" t="str">
        <f t="shared" ref="J51:J61" si="60">IFERROR(AVERAGE(Q51,V51,AA51,AF51,AK51,AP51,AU51),"")</f>
        <v/>
      </c>
      <c r="K51" s="351" t="str">
        <f t="shared" ref="K51:K61" si="61">IFERROR(AVERAGE(R51,W51,AB51,AG51,AL51,AQ51,AV51),"")</f>
        <v/>
      </c>
      <c r="L51" s="543"/>
      <c r="M51" s="172" t="str">
        <f t="shared" si="44"/>
        <v/>
      </c>
      <c r="N51" s="533"/>
      <c r="O51" s="533"/>
      <c r="P51" s="347"/>
      <c r="Q51" s="170"/>
      <c r="R51" s="348" t="str">
        <f t="shared" si="45"/>
        <v/>
      </c>
      <c r="S51" s="347" t="str">
        <f t="shared" si="46"/>
        <v/>
      </c>
      <c r="T51" s="532"/>
      <c r="U51" s="347"/>
      <c r="V51" s="170"/>
      <c r="W51" s="348" t="str">
        <f t="shared" si="47"/>
        <v/>
      </c>
      <c r="X51" s="347" t="str">
        <f t="shared" si="48"/>
        <v/>
      </c>
      <c r="Y51" s="532"/>
      <c r="Z51" s="347"/>
      <c r="AA51" s="170"/>
      <c r="AB51" s="348" t="str">
        <f t="shared" si="49"/>
        <v/>
      </c>
      <c r="AC51" s="347" t="str">
        <f t="shared" si="50"/>
        <v/>
      </c>
      <c r="AD51" s="532"/>
      <c r="AE51" s="347"/>
      <c r="AF51" s="170"/>
      <c r="AG51" s="348" t="str">
        <f t="shared" si="51"/>
        <v/>
      </c>
      <c r="AH51" s="347" t="str">
        <f t="shared" si="52"/>
        <v/>
      </c>
      <c r="AI51" s="532"/>
      <c r="AJ51" s="347"/>
      <c r="AK51" s="170"/>
      <c r="AL51" s="348" t="str">
        <f t="shared" si="53"/>
        <v/>
      </c>
      <c r="AM51" s="347" t="str">
        <f t="shared" si="54"/>
        <v/>
      </c>
      <c r="AN51" s="532"/>
      <c r="AO51" s="347"/>
      <c r="AP51" s="170"/>
      <c r="AQ51" s="348" t="str">
        <f t="shared" si="55"/>
        <v/>
      </c>
      <c r="AR51" s="347" t="str">
        <f t="shared" si="56"/>
        <v/>
      </c>
      <c r="AS51" s="532"/>
      <c r="AT51" s="347"/>
      <c r="AU51" s="170"/>
      <c r="AV51" s="348" t="str">
        <f t="shared" si="57"/>
        <v/>
      </c>
      <c r="AW51" s="347" t="str">
        <f t="shared" si="58"/>
        <v/>
      </c>
      <c r="AX51" s="532"/>
    </row>
    <row r="52" spans="2:50" hidden="1" x14ac:dyDescent="0.2">
      <c r="B52" s="541"/>
      <c r="C52" s="347">
        <v>6</v>
      </c>
      <c r="D52" s="347"/>
      <c r="E52" s="347"/>
      <c r="F52" s="347"/>
      <c r="G52" s="348" t="e">
        <f t="shared" si="43"/>
        <v>#DIV/0!</v>
      </c>
      <c r="H52" s="532"/>
      <c r="I52" s="172" t="str">
        <f t="shared" si="59"/>
        <v/>
      </c>
      <c r="J52" s="172" t="str">
        <f t="shared" si="60"/>
        <v/>
      </c>
      <c r="K52" s="351" t="str">
        <f t="shared" si="61"/>
        <v/>
      </c>
      <c r="L52" s="543"/>
      <c r="M52" s="172" t="str">
        <f t="shared" si="44"/>
        <v/>
      </c>
      <c r="N52" s="533"/>
      <c r="O52" s="533"/>
      <c r="P52" s="347"/>
      <c r="Q52" s="170"/>
      <c r="R52" s="348" t="str">
        <f t="shared" si="45"/>
        <v/>
      </c>
      <c r="S52" s="347" t="str">
        <f t="shared" si="46"/>
        <v/>
      </c>
      <c r="T52" s="532"/>
      <c r="U52" s="347"/>
      <c r="V52" s="170"/>
      <c r="W52" s="348" t="str">
        <f t="shared" si="47"/>
        <v/>
      </c>
      <c r="X52" s="347" t="str">
        <f t="shared" si="48"/>
        <v/>
      </c>
      <c r="Y52" s="532"/>
      <c r="Z52" s="347"/>
      <c r="AA52" s="170"/>
      <c r="AB52" s="348" t="str">
        <f t="shared" si="49"/>
        <v/>
      </c>
      <c r="AC52" s="347" t="str">
        <f t="shared" si="50"/>
        <v/>
      </c>
      <c r="AD52" s="532"/>
      <c r="AE52" s="347"/>
      <c r="AF52" s="170"/>
      <c r="AG52" s="348" t="str">
        <f t="shared" si="51"/>
        <v/>
      </c>
      <c r="AH52" s="347" t="str">
        <f t="shared" si="52"/>
        <v/>
      </c>
      <c r="AI52" s="532"/>
      <c r="AJ52" s="347"/>
      <c r="AK52" s="170"/>
      <c r="AL52" s="348" t="str">
        <f t="shared" si="53"/>
        <v/>
      </c>
      <c r="AM52" s="347" t="str">
        <f t="shared" si="54"/>
        <v/>
      </c>
      <c r="AN52" s="532"/>
      <c r="AO52" s="347"/>
      <c r="AP52" s="170"/>
      <c r="AQ52" s="348" t="str">
        <f t="shared" si="55"/>
        <v/>
      </c>
      <c r="AR52" s="347" t="str">
        <f t="shared" si="56"/>
        <v/>
      </c>
      <c r="AS52" s="532"/>
      <c r="AT52" s="347"/>
      <c r="AU52" s="170"/>
      <c r="AV52" s="348" t="str">
        <f t="shared" si="57"/>
        <v/>
      </c>
      <c r="AW52" s="347" t="str">
        <f t="shared" si="58"/>
        <v/>
      </c>
      <c r="AX52" s="532"/>
    </row>
    <row r="53" spans="2:50" hidden="1" x14ac:dyDescent="0.2">
      <c r="B53" s="541"/>
      <c r="C53" s="347">
        <v>7</v>
      </c>
      <c r="D53" s="347"/>
      <c r="E53" s="347"/>
      <c r="F53" s="347"/>
      <c r="G53" s="348" t="e">
        <f t="shared" si="43"/>
        <v>#DIV/0!</v>
      </c>
      <c r="H53" s="532"/>
      <c r="I53" s="172" t="str">
        <f t="shared" si="59"/>
        <v/>
      </c>
      <c r="J53" s="172" t="str">
        <f t="shared" si="60"/>
        <v/>
      </c>
      <c r="K53" s="351" t="str">
        <f t="shared" si="61"/>
        <v/>
      </c>
      <c r="L53" s="543"/>
      <c r="M53" s="172" t="str">
        <f t="shared" si="44"/>
        <v/>
      </c>
      <c r="N53" s="533"/>
      <c r="O53" s="533"/>
      <c r="P53" s="347"/>
      <c r="Q53" s="170"/>
      <c r="R53" s="348" t="str">
        <f t="shared" si="45"/>
        <v/>
      </c>
      <c r="S53" s="347" t="str">
        <f t="shared" si="46"/>
        <v/>
      </c>
      <c r="T53" s="532"/>
      <c r="U53" s="347"/>
      <c r="V53" s="170"/>
      <c r="W53" s="348" t="str">
        <f t="shared" si="47"/>
        <v/>
      </c>
      <c r="X53" s="347" t="str">
        <f t="shared" si="48"/>
        <v/>
      </c>
      <c r="Y53" s="532"/>
      <c r="Z53" s="347"/>
      <c r="AA53" s="170"/>
      <c r="AB53" s="348" t="str">
        <f t="shared" si="49"/>
        <v/>
      </c>
      <c r="AC53" s="347" t="str">
        <f t="shared" si="50"/>
        <v/>
      </c>
      <c r="AD53" s="532"/>
      <c r="AE53" s="347"/>
      <c r="AF53" s="170"/>
      <c r="AG53" s="348" t="str">
        <f t="shared" si="51"/>
        <v/>
      </c>
      <c r="AH53" s="347" t="str">
        <f t="shared" si="52"/>
        <v/>
      </c>
      <c r="AI53" s="532"/>
      <c r="AJ53" s="347"/>
      <c r="AK53" s="170"/>
      <c r="AL53" s="348" t="str">
        <f t="shared" si="53"/>
        <v/>
      </c>
      <c r="AM53" s="347" t="str">
        <f t="shared" si="54"/>
        <v/>
      </c>
      <c r="AN53" s="532"/>
      <c r="AO53" s="347"/>
      <c r="AP53" s="170"/>
      <c r="AQ53" s="348" t="str">
        <f t="shared" si="55"/>
        <v/>
      </c>
      <c r="AR53" s="347" t="str">
        <f t="shared" si="56"/>
        <v/>
      </c>
      <c r="AS53" s="532"/>
      <c r="AT53" s="347"/>
      <c r="AU53" s="170"/>
      <c r="AV53" s="348" t="str">
        <f t="shared" si="57"/>
        <v/>
      </c>
      <c r="AW53" s="347" t="str">
        <f t="shared" si="58"/>
        <v/>
      </c>
      <c r="AX53" s="532"/>
    </row>
    <row r="54" spans="2:50" hidden="1" x14ac:dyDescent="0.2">
      <c r="B54" s="541"/>
      <c r="C54" s="347">
        <v>8</v>
      </c>
      <c r="D54" s="347"/>
      <c r="E54" s="347"/>
      <c r="F54" s="347"/>
      <c r="G54" s="348" t="e">
        <f t="shared" si="43"/>
        <v>#DIV/0!</v>
      </c>
      <c r="H54" s="532"/>
      <c r="I54" s="172" t="str">
        <f t="shared" si="59"/>
        <v/>
      </c>
      <c r="J54" s="172" t="str">
        <f t="shared" si="60"/>
        <v/>
      </c>
      <c r="K54" s="351" t="str">
        <f t="shared" si="61"/>
        <v/>
      </c>
      <c r="L54" s="543"/>
      <c r="M54" s="172" t="str">
        <f t="shared" si="44"/>
        <v/>
      </c>
      <c r="N54" s="533"/>
      <c r="O54" s="533"/>
      <c r="P54" s="347"/>
      <c r="Q54" s="170"/>
      <c r="R54" s="348" t="str">
        <f t="shared" si="45"/>
        <v/>
      </c>
      <c r="S54" s="347" t="str">
        <f t="shared" si="46"/>
        <v/>
      </c>
      <c r="T54" s="532"/>
      <c r="U54" s="347"/>
      <c r="V54" s="170"/>
      <c r="W54" s="348" t="str">
        <f t="shared" si="47"/>
        <v/>
      </c>
      <c r="X54" s="347" t="str">
        <f t="shared" si="48"/>
        <v/>
      </c>
      <c r="Y54" s="532"/>
      <c r="Z54" s="347"/>
      <c r="AA54" s="170"/>
      <c r="AB54" s="348" t="str">
        <f t="shared" si="49"/>
        <v/>
      </c>
      <c r="AC54" s="347" t="str">
        <f t="shared" si="50"/>
        <v/>
      </c>
      <c r="AD54" s="532"/>
      <c r="AE54" s="347"/>
      <c r="AF54" s="170"/>
      <c r="AG54" s="348" t="str">
        <f t="shared" si="51"/>
        <v/>
      </c>
      <c r="AH54" s="347" t="str">
        <f t="shared" si="52"/>
        <v/>
      </c>
      <c r="AI54" s="532"/>
      <c r="AJ54" s="347"/>
      <c r="AK54" s="170"/>
      <c r="AL54" s="348" t="str">
        <f t="shared" si="53"/>
        <v/>
      </c>
      <c r="AM54" s="347" t="str">
        <f t="shared" si="54"/>
        <v/>
      </c>
      <c r="AN54" s="532"/>
      <c r="AO54" s="347"/>
      <c r="AP54" s="170"/>
      <c r="AQ54" s="348" t="str">
        <f t="shared" si="55"/>
        <v/>
      </c>
      <c r="AR54" s="347" t="str">
        <f t="shared" si="56"/>
        <v/>
      </c>
      <c r="AS54" s="532"/>
      <c r="AT54" s="347"/>
      <c r="AU54" s="170"/>
      <c r="AV54" s="348" t="str">
        <f t="shared" si="57"/>
        <v/>
      </c>
      <c r="AW54" s="347" t="str">
        <f t="shared" si="58"/>
        <v/>
      </c>
      <c r="AX54" s="532"/>
    </row>
    <row r="55" spans="2:50" hidden="1" x14ac:dyDescent="0.2">
      <c r="B55" s="541"/>
      <c r="C55" s="347">
        <v>9</v>
      </c>
      <c r="D55" s="347"/>
      <c r="E55" s="347"/>
      <c r="F55" s="347"/>
      <c r="G55" s="348" t="e">
        <f t="shared" si="43"/>
        <v>#DIV/0!</v>
      </c>
      <c r="H55" s="532"/>
      <c r="I55" s="172" t="str">
        <f t="shared" si="59"/>
        <v/>
      </c>
      <c r="J55" s="172" t="str">
        <f t="shared" si="60"/>
        <v/>
      </c>
      <c r="K55" s="351" t="str">
        <f t="shared" si="61"/>
        <v/>
      </c>
      <c r="L55" s="543"/>
      <c r="M55" s="172" t="str">
        <f t="shared" si="44"/>
        <v/>
      </c>
      <c r="N55" s="533"/>
      <c r="O55" s="533"/>
      <c r="P55" s="347"/>
      <c r="Q55" s="170"/>
      <c r="R55" s="348" t="str">
        <f t="shared" si="45"/>
        <v/>
      </c>
      <c r="S55" s="347" t="str">
        <f t="shared" si="46"/>
        <v/>
      </c>
      <c r="T55" s="532"/>
      <c r="U55" s="347"/>
      <c r="V55" s="170"/>
      <c r="W55" s="348" t="str">
        <f t="shared" si="47"/>
        <v/>
      </c>
      <c r="X55" s="347" t="str">
        <f t="shared" si="48"/>
        <v/>
      </c>
      <c r="Y55" s="532"/>
      <c r="Z55" s="347"/>
      <c r="AA55" s="170"/>
      <c r="AB55" s="348" t="str">
        <f t="shared" si="49"/>
        <v/>
      </c>
      <c r="AC55" s="347" t="str">
        <f t="shared" si="50"/>
        <v/>
      </c>
      <c r="AD55" s="532"/>
      <c r="AE55" s="347"/>
      <c r="AF55" s="170"/>
      <c r="AG55" s="348" t="str">
        <f t="shared" si="51"/>
        <v/>
      </c>
      <c r="AH55" s="347" t="str">
        <f t="shared" si="52"/>
        <v/>
      </c>
      <c r="AI55" s="532"/>
      <c r="AJ55" s="347"/>
      <c r="AK55" s="170"/>
      <c r="AL55" s="348" t="str">
        <f t="shared" si="53"/>
        <v/>
      </c>
      <c r="AM55" s="347" t="str">
        <f t="shared" si="54"/>
        <v/>
      </c>
      <c r="AN55" s="532"/>
      <c r="AO55" s="347"/>
      <c r="AP55" s="170"/>
      <c r="AQ55" s="348" t="str">
        <f t="shared" si="55"/>
        <v/>
      </c>
      <c r="AR55" s="347" t="str">
        <f t="shared" si="56"/>
        <v/>
      </c>
      <c r="AS55" s="532"/>
      <c r="AT55" s="347"/>
      <c r="AU55" s="170"/>
      <c r="AV55" s="348" t="str">
        <f t="shared" si="57"/>
        <v/>
      </c>
      <c r="AW55" s="347" t="str">
        <f t="shared" si="58"/>
        <v/>
      </c>
      <c r="AX55" s="532"/>
    </row>
    <row r="56" spans="2:50" hidden="1" x14ac:dyDescent="0.2">
      <c r="B56" s="541"/>
      <c r="C56" s="347">
        <v>10</v>
      </c>
      <c r="D56" s="347"/>
      <c r="E56" s="347"/>
      <c r="F56" s="347"/>
      <c r="G56" s="348" t="e">
        <f t="shared" si="43"/>
        <v>#DIV/0!</v>
      </c>
      <c r="H56" s="532"/>
      <c r="I56" s="172" t="str">
        <f t="shared" si="59"/>
        <v/>
      </c>
      <c r="J56" s="172" t="str">
        <f t="shared" si="60"/>
        <v/>
      </c>
      <c r="K56" s="351" t="str">
        <f t="shared" si="61"/>
        <v/>
      </c>
      <c r="L56" s="543"/>
      <c r="M56" s="172" t="str">
        <f t="shared" si="44"/>
        <v/>
      </c>
      <c r="N56" s="533"/>
      <c r="O56" s="533"/>
      <c r="P56" s="347"/>
      <c r="Q56" s="170"/>
      <c r="R56" s="348" t="str">
        <f t="shared" si="45"/>
        <v/>
      </c>
      <c r="S56" s="347" t="str">
        <f t="shared" si="46"/>
        <v/>
      </c>
      <c r="T56" s="532"/>
      <c r="U56" s="347"/>
      <c r="V56" s="170"/>
      <c r="W56" s="348" t="str">
        <f t="shared" si="47"/>
        <v/>
      </c>
      <c r="X56" s="347" t="str">
        <f t="shared" si="48"/>
        <v/>
      </c>
      <c r="Y56" s="532"/>
      <c r="Z56" s="347"/>
      <c r="AA56" s="170"/>
      <c r="AB56" s="348" t="str">
        <f t="shared" si="49"/>
        <v/>
      </c>
      <c r="AC56" s="347" t="str">
        <f t="shared" si="50"/>
        <v/>
      </c>
      <c r="AD56" s="532"/>
      <c r="AE56" s="347"/>
      <c r="AF56" s="170"/>
      <c r="AG56" s="348" t="str">
        <f t="shared" si="51"/>
        <v/>
      </c>
      <c r="AH56" s="347" t="str">
        <f t="shared" si="52"/>
        <v/>
      </c>
      <c r="AI56" s="532"/>
      <c r="AJ56" s="347"/>
      <c r="AK56" s="170"/>
      <c r="AL56" s="348" t="str">
        <f t="shared" si="53"/>
        <v/>
      </c>
      <c r="AM56" s="347" t="str">
        <f t="shared" si="54"/>
        <v/>
      </c>
      <c r="AN56" s="532"/>
      <c r="AO56" s="347"/>
      <c r="AP56" s="170"/>
      <c r="AQ56" s="348" t="str">
        <f t="shared" si="55"/>
        <v/>
      </c>
      <c r="AR56" s="347" t="str">
        <f t="shared" si="56"/>
        <v/>
      </c>
      <c r="AS56" s="532"/>
      <c r="AT56" s="347"/>
      <c r="AU56" s="170"/>
      <c r="AV56" s="348" t="str">
        <f t="shared" si="57"/>
        <v/>
      </c>
      <c r="AW56" s="347" t="str">
        <f t="shared" si="58"/>
        <v/>
      </c>
      <c r="AX56" s="532"/>
    </row>
    <row r="57" spans="2:50" hidden="1" x14ac:dyDescent="0.2">
      <c r="B57" s="541"/>
      <c r="C57" s="347">
        <v>11</v>
      </c>
      <c r="D57" s="347"/>
      <c r="E57" s="347"/>
      <c r="F57" s="347"/>
      <c r="G57" s="348" t="e">
        <f t="shared" si="43"/>
        <v>#DIV/0!</v>
      </c>
      <c r="H57" s="532"/>
      <c r="I57" s="172" t="str">
        <f t="shared" si="59"/>
        <v/>
      </c>
      <c r="J57" s="172" t="str">
        <f t="shared" si="60"/>
        <v/>
      </c>
      <c r="K57" s="351" t="str">
        <f t="shared" si="61"/>
        <v/>
      </c>
      <c r="L57" s="543"/>
      <c r="M57" s="172" t="str">
        <f t="shared" si="44"/>
        <v/>
      </c>
      <c r="N57" s="533"/>
      <c r="O57" s="533"/>
      <c r="P57" s="347"/>
      <c r="Q57" s="170"/>
      <c r="R57" s="348" t="str">
        <f t="shared" si="45"/>
        <v/>
      </c>
      <c r="S57" s="347" t="str">
        <f t="shared" si="46"/>
        <v/>
      </c>
      <c r="T57" s="532"/>
      <c r="U57" s="347"/>
      <c r="V57" s="170"/>
      <c r="W57" s="348" t="str">
        <f t="shared" si="47"/>
        <v/>
      </c>
      <c r="X57" s="347" t="str">
        <f t="shared" si="48"/>
        <v/>
      </c>
      <c r="Y57" s="532"/>
      <c r="Z57" s="347"/>
      <c r="AA57" s="170"/>
      <c r="AB57" s="348" t="str">
        <f t="shared" si="49"/>
        <v/>
      </c>
      <c r="AC57" s="347" t="str">
        <f t="shared" si="50"/>
        <v/>
      </c>
      <c r="AD57" s="532"/>
      <c r="AE57" s="347"/>
      <c r="AF57" s="170"/>
      <c r="AG57" s="348" t="str">
        <f t="shared" si="51"/>
        <v/>
      </c>
      <c r="AH57" s="347" t="str">
        <f t="shared" si="52"/>
        <v/>
      </c>
      <c r="AI57" s="532"/>
      <c r="AJ57" s="347"/>
      <c r="AK57" s="170"/>
      <c r="AL57" s="348" t="str">
        <f t="shared" si="53"/>
        <v/>
      </c>
      <c r="AM57" s="347" t="str">
        <f t="shared" si="54"/>
        <v/>
      </c>
      <c r="AN57" s="532"/>
      <c r="AO57" s="347"/>
      <c r="AP57" s="170"/>
      <c r="AQ57" s="348" t="str">
        <f t="shared" si="55"/>
        <v/>
      </c>
      <c r="AR57" s="347" t="str">
        <f t="shared" si="56"/>
        <v/>
      </c>
      <c r="AS57" s="532"/>
      <c r="AT57" s="347"/>
      <c r="AU57" s="170"/>
      <c r="AV57" s="348" t="str">
        <f t="shared" si="57"/>
        <v/>
      </c>
      <c r="AW57" s="347" t="str">
        <f t="shared" si="58"/>
        <v/>
      </c>
      <c r="AX57" s="532"/>
    </row>
    <row r="58" spans="2:50" hidden="1" x14ac:dyDescent="0.2">
      <c r="B58" s="541"/>
      <c r="C58" s="347">
        <v>12</v>
      </c>
      <c r="D58" s="347"/>
      <c r="E58" s="347"/>
      <c r="F58" s="347"/>
      <c r="G58" s="348" t="e">
        <f t="shared" si="43"/>
        <v>#DIV/0!</v>
      </c>
      <c r="H58" s="532"/>
      <c r="I58" s="172" t="str">
        <f t="shared" si="59"/>
        <v/>
      </c>
      <c r="J58" s="172" t="str">
        <f t="shared" si="60"/>
        <v/>
      </c>
      <c r="K58" s="351" t="str">
        <f t="shared" si="61"/>
        <v/>
      </c>
      <c r="L58" s="543"/>
      <c r="M58" s="172" t="str">
        <f t="shared" si="44"/>
        <v/>
      </c>
      <c r="N58" s="533"/>
      <c r="O58" s="533"/>
      <c r="P58" s="347"/>
      <c r="Q58" s="170"/>
      <c r="R58" s="348" t="str">
        <f t="shared" si="45"/>
        <v/>
      </c>
      <c r="S58" s="347" t="str">
        <f t="shared" si="46"/>
        <v/>
      </c>
      <c r="T58" s="532"/>
      <c r="U58" s="347"/>
      <c r="V58" s="170"/>
      <c r="W58" s="348" t="str">
        <f t="shared" si="47"/>
        <v/>
      </c>
      <c r="X58" s="347" t="str">
        <f t="shared" si="48"/>
        <v/>
      </c>
      <c r="Y58" s="532"/>
      <c r="Z58" s="347"/>
      <c r="AA58" s="170"/>
      <c r="AB58" s="348" t="str">
        <f t="shared" si="49"/>
        <v/>
      </c>
      <c r="AC58" s="347" t="str">
        <f t="shared" si="50"/>
        <v/>
      </c>
      <c r="AD58" s="532"/>
      <c r="AE58" s="347"/>
      <c r="AF58" s="170"/>
      <c r="AG58" s="348" t="str">
        <f t="shared" si="51"/>
        <v/>
      </c>
      <c r="AH58" s="347" t="str">
        <f t="shared" si="52"/>
        <v/>
      </c>
      <c r="AI58" s="532"/>
      <c r="AJ58" s="347"/>
      <c r="AK58" s="170"/>
      <c r="AL58" s="348" t="str">
        <f t="shared" si="53"/>
        <v/>
      </c>
      <c r="AM58" s="347" t="str">
        <f t="shared" si="54"/>
        <v/>
      </c>
      <c r="AN58" s="532"/>
      <c r="AO58" s="347"/>
      <c r="AP58" s="170"/>
      <c r="AQ58" s="348" t="str">
        <f t="shared" si="55"/>
        <v/>
      </c>
      <c r="AR58" s="347" t="str">
        <f t="shared" si="56"/>
        <v/>
      </c>
      <c r="AS58" s="532"/>
      <c r="AT58" s="347"/>
      <c r="AU58" s="170"/>
      <c r="AV58" s="348" t="str">
        <f t="shared" si="57"/>
        <v/>
      </c>
      <c r="AW58" s="347" t="str">
        <f t="shared" si="58"/>
        <v/>
      </c>
      <c r="AX58" s="532"/>
    </row>
    <row r="59" spans="2:50" hidden="1" x14ac:dyDescent="0.2">
      <c r="B59" s="541"/>
      <c r="C59" s="347">
        <v>13</v>
      </c>
      <c r="D59" s="347"/>
      <c r="E59" s="347"/>
      <c r="F59" s="347"/>
      <c r="G59" s="348" t="e">
        <f t="shared" si="43"/>
        <v>#DIV/0!</v>
      </c>
      <c r="H59" s="532"/>
      <c r="I59" s="172" t="str">
        <f t="shared" si="59"/>
        <v/>
      </c>
      <c r="J59" s="172" t="str">
        <f t="shared" si="60"/>
        <v/>
      </c>
      <c r="K59" s="351" t="str">
        <f t="shared" si="61"/>
        <v/>
      </c>
      <c r="L59" s="543"/>
      <c r="M59" s="172" t="str">
        <f t="shared" si="44"/>
        <v/>
      </c>
      <c r="N59" s="533"/>
      <c r="O59" s="533"/>
      <c r="P59" s="347"/>
      <c r="Q59" s="170"/>
      <c r="R59" s="348" t="str">
        <f t="shared" si="45"/>
        <v/>
      </c>
      <c r="S59" s="347" t="str">
        <f t="shared" si="46"/>
        <v/>
      </c>
      <c r="T59" s="532"/>
      <c r="U59" s="347"/>
      <c r="V59" s="170"/>
      <c r="W59" s="348" t="str">
        <f t="shared" si="47"/>
        <v/>
      </c>
      <c r="X59" s="347" t="str">
        <f t="shared" si="48"/>
        <v/>
      </c>
      <c r="Y59" s="532"/>
      <c r="Z59" s="347"/>
      <c r="AA59" s="170"/>
      <c r="AB59" s="348" t="str">
        <f t="shared" si="49"/>
        <v/>
      </c>
      <c r="AC59" s="347" t="str">
        <f t="shared" si="50"/>
        <v/>
      </c>
      <c r="AD59" s="532"/>
      <c r="AE59" s="347"/>
      <c r="AF59" s="170"/>
      <c r="AG59" s="348" t="str">
        <f t="shared" si="51"/>
        <v/>
      </c>
      <c r="AH59" s="347" t="str">
        <f t="shared" si="52"/>
        <v/>
      </c>
      <c r="AI59" s="532"/>
      <c r="AJ59" s="347"/>
      <c r="AK59" s="170"/>
      <c r="AL59" s="348" t="str">
        <f t="shared" si="53"/>
        <v/>
      </c>
      <c r="AM59" s="347" t="str">
        <f t="shared" si="54"/>
        <v/>
      </c>
      <c r="AN59" s="532"/>
      <c r="AO59" s="347"/>
      <c r="AP59" s="170"/>
      <c r="AQ59" s="348" t="str">
        <f t="shared" si="55"/>
        <v/>
      </c>
      <c r="AR59" s="347" t="str">
        <f t="shared" si="56"/>
        <v/>
      </c>
      <c r="AS59" s="532"/>
      <c r="AT59" s="347"/>
      <c r="AU59" s="170"/>
      <c r="AV59" s="348" t="str">
        <f t="shared" si="57"/>
        <v/>
      </c>
      <c r="AW59" s="347" t="str">
        <f t="shared" si="58"/>
        <v/>
      </c>
      <c r="AX59" s="532"/>
    </row>
    <row r="60" spans="2:50" hidden="1" x14ac:dyDescent="0.2">
      <c r="B60" s="541"/>
      <c r="C60" s="347">
        <v>14</v>
      </c>
      <c r="D60" s="347"/>
      <c r="E60" s="347"/>
      <c r="F60" s="347"/>
      <c r="G60" s="348" t="e">
        <f t="shared" si="43"/>
        <v>#DIV/0!</v>
      </c>
      <c r="H60" s="532"/>
      <c r="I60" s="172" t="str">
        <f t="shared" si="59"/>
        <v/>
      </c>
      <c r="J60" s="172" t="str">
        <f t="shared" si="60"/>
        <v/>
      </c>
      <c r="K60" s="351" t="str">
        <f t="shared" si="61"/>
        <v/>
      </c>
      <c r="L60" s="543"/>
      <c r="M60" s="172" t="str">
        <f t="shared" si="44"/>
        <v/>
      </c>
      <c r="N60" s="533"/>
      <c r="O60" s="533"/>
      <c r="P60" s="347"/>
      <c r="Q60" s="170"/>
      <c r="R60" s="348" t="str">
        <f t="shared" si="45"/>
        <v/>
      </c>
      <c r="S60" s="347" t="str">
        <f t="shared" si="46"/>
        <v/>
      </c>
      <c r="T60" s="532"/>
      <c r="U60" s="347"/>
      <c r="V60" s="170"/>
      <c r="W60" s="348" t="str">
        <f t="shared" si="47"/>
        <v/>
      </c>
      <c r="X60" s="347" t="str">
        <f t="shared" si="48"/>
        <v/>
      </c>
      <c r="Y60" s="532"/>
      <c r="Z60" s="347"/>
      <c r="AA60" s="170"/>
      <c r="AB60" s="348" t="str">
        <f t="shared" si="49"/>
        <v/>
      </c>
      <c r="AC60" s="347" t="str">
        <f t="shared" si="50"/>
        <v/>
      </c>
      <c r="AD60" s="532"/>
      <c r="AE60" s="347"/>
      <c r="AF60" s="170"/>
      <c r="AG60" s="348" t="str">
        <f t="shared" si="51"/>
        <v/>
      </c>
      <c r="AH60" s="347" t="str">
        <f t="shared" si="52"/>
        <v/>
      </c>
      <c r="AI60" s="532"/>
      <c r="AJ60" s="347"/>
      <c r="AK60" s="170"/>
      <c r="AL60" s="348" t="str">
        <f t="shared" si="53"/>
        <v/>
      </c>
      <c r="AM60" s="347" t="str">
        <f t="shared" si="54"/>
        <v/>
      </c>
      <c r="AN60" s="532"/>
      <c r="AO60" s="347"/>
      <c r="AP60" s="170"/>
      <c r="AQ60" s="348" t="str">
        <f t="shared" si="55"/>
        <v/>
      </c>
      <c r="AR60" s="347" t="str">
        <f t="shared" si="56"/>
        <v/>
      </c>
      <c r="AS60" s="532"/>
      <c r="AT60" s="347"/>
      <c r="AU60" s="170"/>
      <c r="AV60" s="348" t="str">
        <f t="shared" si="57"/>
        <v/>
      </c>
      <c r="AW60" s="347" t="str">
        <f t="shared" si="58"/>
        <v/>
      </c>
      <c r="AX60" s="532"/>
    </row>
    <row r="61" spans="2:50" hidden="1" x14ac:dyDescent="0.2">
      <c r="B61" s="541"/>
      <c r="C61" s="347">
        <v>15</v>
      </c>
      <c r="D61" s="347"/>
      <c r="E61" s="347"/>
      <c r="F61" s="347"/>
      <c r="G61" s="348" t="e">
        <f t="shared" si="43"/>
        <v>#DIV/0!</v>
      </c>
      <c r="H61" s="532"/>
      <c r="I61" s="172" t="str">
        <f t="shared" si="59"/>
        <v/>
      </c>
      <c r="J61" s="172" t="str">
        <f t="shared" si="60"/>
        <v/>
      </c>
      <c r="K61" s="351" t="str">
        <f t="shared" si="61"/>
        <v/>
      </c>
      <c r="L61" s="544"/>
      <c r="M61" s="172" t="str">
        <f t="shared" si="44"/>
        <v/>
      </c>
      <c r="N61" s="533"/>
      <c r="O61" s="533"/>
      <c r="P61" s="347"/>
      <c r="Q61" s="170"/>
      <c r="R61" s="348" t="str">
        <f t="shared" si="45"/>
        <v/>
      </c>
      <c r="S61" s="347" t="str">
        <f t="shared" si="46"/>
        <v/>
      </c>
      <c r="T61" s="532"/>
      <c r="U61" s="347"/>
      <c r="V61" s="170"/>
      <c r="W61" s="348" t="str">
        <f t="shared" si="47"/>
        <v/>
      </c>
      <c r="X61" s="347" t="str">
        <f t="shared" si="48"/>
        <v/>
      </c>
      <c r="Y61" s="532"/>
      <c r="Z61" s="347"/>
      <c r="AA61" s="170"/>
      <c r="AB61" s="348" t="str">
        <f t="shared" si="49"/>
        <v/>
      </c>
      <c r="AC61" s="347" t="str">
        <f t="shared" si="50"/>
        <v/>
      </c>
      <c r="AD61" s="532"/>
      <c r="AE61" s="347"/>
      <c r="AF61" s="170"/>
      <c r="AG61" s="348" t="str">
        <f t="shared" si="51"/>
        <v/>
      </c>
      <c r="AH61" s="347" t="str">
        <f t="shared" si="52"/>
        <v/>
      </c>
      <c r="AI61" s="532"/>
      <c r="AJ61" s="347"/>
      <c r="AK61" s="170"/>
      <c r="AL61" s="348" t="str">
        <f t="shared" si="53"/>
        <v/>
      </c>
      <c r="AM61" s="347" t="str">
        <f t="shared" si="54"/>
        <v/>
      </c>
      <c r="AN61" s="532"/>
      <c r="AO61" s="347"/>
      <c r="AP61" s="170"/>
      <c r="AQ61" s="348" t="str">
        <f t="shared" si="55"/>
        <v/>
      </c>
      <c r="AR61" s="347" t="str">
        <f t="shared" si="56"/>
        <v/>
      </c>
      <c r="AS61" s="532"/>
      <c r="AT61" s="347"/>
      <c r="AU61" s="170"/>
      <c r="AV61" s="348" t="str">
        <f t="shared" si="57"/>
        <v/>
      </c>
      <c r="AW61" s="347" t="str">
        <f t="shared" si="58"/>
        <v/>
      </c>
      <c r="AX61" s="532"/>
    </row>
    <row r="62" spans="2:50" ht="15.75" hidden="1" x14ac:dyDescent="0.2">
      <c r="B62" s="545" t="s">
        <v>169</v>
      </c>
      <c r="C62" s="546"/>
      <c r="D62" s="546"/>
      <c r="E62" s="546"/>
      <c r="F62" s="546"/>
      <c r="G62" s="546"/>
      <c r="H62" s="547"/>
      <c r="I62" s="207"/>
      <c r="J62" s="207"/>
      <c r="K62" s="207"/>
      <c r="L62" s="207"/>
      <c r="M62" s="207"/>
      <c r="N62" s="533" t="s">
        <v>161</v>
      </c>
      <c r="O62" s="549" t="s">
        <v>106</v>
      </c>
      <c r="P62" s="551">
        <v>45888</v>
      </c>
      <c r="Q62" s="541"/>
      <c r="R62" s="541"/>
      <c r="S62" s="541"/>
      <c r="T62" s="541"/>
      <c r="U62" s="551">
        <v>45889</v>
      </c>
      <c r="V62" s="541"/>
      <c r="W62" s="541"/>
      <c r="X62" s="541"/>
      <c r="Y62" s="541"/>
      <c r="Z62" s="551">
        <v>45890</v>
      </c>
      <c r="AA62" s="541"/>
      <c r="AB62" s="541"/>
      <c r="AC62" s="541"/>
      <c r="AD62" s="541"/>
      <c r="AE62" s="551">
        <v>45891</v>
      </c>
      <c r="AF62" s="541"/>
      <c r="AG62" s="541"/>
      <c r="AH62" s="541"/>
      <c r="AI62" s="541"/>
      <c r="AJ62" s="551">
        <v>45892</v>
      </c>
      <c r="AK62" s="541"/>
      <c r="AL62" s="541"/>
      <c r="AM62" s="541"/>
      <c r="AN62" s="541"/>
      <c r="AO62" s="551">
        <v>45893</v>
      </c>
      <c r="AP62" s="541"/>
      <c r="AQ62" s="541"/>
      <c r="AR62" s="541"/>
      <c r="AS62" s="541"/>
      <c r="AT62" s="551">
        <v>45894</v>
      </c>
      <c r="AU62" s="541"/>
      <c r="AV62" s="541"/>
      <c r="AW62" s="541"/>
      <c r="AX62" s="541"/>
    </row>
    <row r="63" spans="2:50" ht="15.75" hidden="1" x14ac:dyDescent="0.2">
      <c r="B63" s="548"/>
      <c r="C63" s="548"/>
      <c r="D63" s="548"/>
      <c r="E63" s="548"/>
      <c r="F63" s="548"/>
      <c r="G63" s="548"/>
      <c r="H63" s="548"/>
      <c r="I63" s="207"/>
      <c r="J63" s="207"/>
      <c r="K63" s="207"/>
      <c r="L63" s="207"/>
      <c r="M63" s="207"/>
      <c r="N63" s="533"/>
      <c r="O63" s="550"/>
      <c r="P63" s="551" t="s">
        <v>120</v>
      </c>
      <c r="Q63" s="541"/>
      <c r="R63" s="541"/>
      <c r="S63" s="541"/>
      <c r="T63" s="541"/>
      <c r="U63" s="551" t="s">
        <v>114</v>
      </c>
      <c r="V63" s="541"/>
      <c r="W63" s="541"/>
      <c r="X63" s="541"/>
      <c r="Y63" s="541"/>
      <c r="Z63" s="551" t="s">
        <v>115</v>
      </c>
      <c r="AA63" s="541"/>
      <c r="AB63" s="541"/>
      <c r="AC63" s="541"/>
      <c r="AD63" s="541"/>
      <c r="AE63" s="551" t="s">
        <v>116</v>
      </c>
      <c r="AF63" s="541"/>
      <c r="AG63" s="541"/>
      <c r="AH63" s="541"/>
      <c r="AI63" s="541"/>
      <c r="AJ63" s="551" t="s">
        <v>117</v>
      </c>
      <c r="AK63" s="541"/>
      <c r="AL63" s="541"/>
      <c r="AM63" s="541"/>
      <c r="AN63" s="541"/>
      <c r="AO63" s="551" t="s">
        <v>118</v>
      </c>
      <c r="AP63" s="541"/>
      <c r="AQ63" s="541"/>
      <c r="AR63" s="541"/>
      <c r="AS63" s="541"/>
      <c r="AT63" s="551" t="s">
        <v>119</v>
      </c>
      <c r="AU63" s="541"/>
      <c r="AV63" s="541"/>
      <c r="AW63" s="541"/>
      <c r="AX63" s="541"/>
    </row>
    <row r="64" spans="2:50" hidden="1" x14ac:dyDescent="0.2">
      <c r="B64" s="533" t="s">
        <v>157</v>
      </c>
      <c r="C64" s="533" t="s">
        <v>149</v>
      </c>
      <c r="D64" s="533"/>
      <c r="E64" s="533" t="s">
        <v>151</v>
      </c>
      <c r="F64" s="533"/>
      <c r="G64" s="533"/>
      <c r="H64" s="537" t="s">
        <v>158</v>
      </c>
      <c r="I64" s="540" t="s">
        <v>227</v>
      </c>
      <c r="J64" s="540"/>
      <c r="K64" s="540"/>
      <c r="L64" s="540" t="s">
        <v>158</v>
      </c>
      <c r="M64" s="540" t="s">
        <v>170</v>
      </c>
      <c r="N64" s="533"/>
      <c r="O64" s="533" t="s">
        <v>160</v>
      </c>
      <c r="P64" s="534" t="s">
        <v>154</v>
      </c>
      <c r="Q64" s="535"/>
      <c r="R64" s="535"/>
      <c r="S64" s="536"/>
      <c r="T64" s="533" t="s">
        <v>158</v>
      </c>
      <c r="U64" s="534" t="s">
        <v>154</v>
      </c>
      <c r="V64" s="535"/>
      <c r="W64" s="535"/>
      <c r="X64" s="536"/>
      <c r="Y64" s="533" t="s">
        <v>158</v>
      </c>
      <c r="Z64" s="534" t="s">
        <v>154</v>
      </c>
      <c r="AA64" s="535"/>
      <c r="AB64" s="535"/>
      <c r="AC64" s="536"/>
      <c r="AD64" s="533" t="s">
        <v>158</v>
      </c>
      <c r="AE64" s="534" t="s">
        <v>154</v>
      </c>
      <c r="AF64" s="535"/>
      <c r="AG64" s="535"/>
      <c r="AH64" s="536"/>
      <c r="AI64" s="533" t="s">
        <v>158</v>
      </c>
      <c r="AJ64" s="534" t="s">
        <v>154</v>
      </c>
      <c r="AK64" s="535"/>
      <c r="AL64" s="535"/>
      <c r="AM64" s="536"/>
      <c r="AN64" s="533" t="s">
        <v>158</v>
      </c>
      <c r="AO64" s="534" t="s">
        <v>154</v>
      </c>
      <c r="AP64" s="535"/>
      <c r="AQ64" s="535"/>
      <c r="AR64" s="536"/>
      <c r="AS64" s="533" t="s">
        <v>158</v>
      </c>
      <c r="AT64" s="534" t="s">
        <v>154</v>
      </c>
      <c r="AU64" s="535"/>
      <c r="AV64" s="535"/>
      <c r="AW64" s="536"/>
      <c r="AX64" s="533" t="s">
        <v>158</v>
      </c>
    </row>
    <row r="65" spans="2:50" hidden="1" x14ac:dyDescent="0.2">
      <c r="B65" s="533"/>
      <c r="C65" s="533"/>
      <c r="D65" s="533"/>
      <c r="E65" s="533" t="s">
        <v>150</v>
      </c>
      <c r="F65" s="533"/>
      <c r="G65" s="533"/>
      <c r="H65" s="538"/>
      <c r="I65" s="540" t="s">
        <v>150</v>
      </c>
      <c r="J65" s="540"/>
      <c r="K65" s="540"/>
      <c r="L65" s="540"/>
      <c r="M65" s="540"/>
      <c r="N65" s="533"/>
      <c r="O65" s="533"/>
      <c r="P65" s="534" t="s">
        <v>155</v>
      </c>
      <c r="Q65" s="535"/>
      <c r="R65" s="535"/>
      <c r="S65" s="536"/>
      <c r="T65" s="533"/>
      <c r="U65" s="534" t="s">
        <v>155</v>
      </c>
      <c r="V65" s="535"/>
      <c r="W65" s="535"/>
      <c r="X65" s="536"/>
      <c r="Y65" s="533"/>
      <c r="Z65" s="534" t="s">
        <v>155</v>
      </c>
      <c r="AA65" s="535"/>
      <c r="AB65" s="535"/>
      <c r="AC65" s="536"/>
      <c r="AD65" s="533"/>
      <c r="AE65" s="534" t="s">
        <v>155</v>
      </c>
      <c r="AF65" s="535"/>
      <c r="AG65" s="535"/>
      <c r="AH65" s="536"/>
      <c r="AI65" s="533"/>
      <c r="AJ65" s="534" t="s">
        <v>155</v>
      </c>
      <c r="AK65" s="535"/>
      <c r="AL65" s="535"/>
      <c r="AM65" s="536"/>
      <c r="AN65" s="533"/>
      <c r="AO65" s="534" t="s">
        <v>155</v>
      </c>
      <c r="AP65" s="535"/>
      <c r="AQ65" s="535"/>
      <c r="AR65" s="536"/>
      <c r="AS65" s="533"/>
      <c r="AT65" s="534" t="s">
        <v>155</v>
      </c>
      <c r="AU65" s="535"/>
      <c r="AV65" s="535"/>
      <c r="AW65" s="536"/>
      <c r="AX65" s="533"/>
    </row>
    <row r="66" spans="2:50" hidden="1" x14ac:dyDescent="0.2">
      <c r="B66" s="533"/>
      <c r="C66" s="533"/>
      <c r="D66" s="533"/>
      <c r="E66" s="345" t="s">
        <v>152</v>
      </c>
      <c r="F66" s="345" t="s">
        <v>153</v>
      </c>
      <c r="G66" s="345" t="s">
        <v>156</v>
      </c>
      <c r="H66" s="539"/>
      <c r="I66" s="346" t="s">
        <v>152</v>
      </c>
      <c r="J66" s="346" t="s">
        <v>153</v>
      </c>
      <c r="K66" s="346" t="s">
        <v>156</v>
      </c>
      <c r="L66" s="540"/>
      <c r="M66" s="540"/>
      <c r="N66" s="533"/>
      <c r="O66" s="533"/>
      <c r="P66" s="345" t="s">
        <v>152</v>
      </c>
      <c r="Q66" s="345" t="s">
        <v>153</v>
      </c>
      <c r="R66" s="345" t="s">
        <v>156</v>
      </c>
      <c r="S66" s="345" t="s">
        <v>170</v>
      </c>
      <c r="T66" s="533"/>
      <c r="U66" s="345" t="s">
        <v>152</v>
      </c>
      <c r="V66" s="345" t="s">
        <v>153</v>
      </c>
      <c r="W66" s="345" t="s">
        <v>156</v>
      </c>
      <c r="X66" s="345" t="s">
        <v>170</v>
      </c>
      <c r="Y66" s="533"/>
      <c r="Z66" s="345" t="s">
        <v>152</v>
      </c>
      <c r="AA66" s="345" t="s">
        <v>153</v>
      </c>
      <c r="AB66" s="345" t="s">
        <v>156</v>
      </c>
      <c r="AC66" s="345" t="s">
        <v>170</v>
      </c>
      <c r="AD66" s="533"/>
      <c r="AE66" s="345" t="s">
        <v>152</v>
      </c>
      <c r="AF66" s="345" t="s">
        <v>153</v>
      </c>
      <c r="AG66" s="345" t="s">
        <v>156</v>
      </c>
      <c r="AH66" s="345" t="s">
        <v>170</v>
      </c>
      <c r="AI66" s="533"/>
      <c r="AJ66" s="345" t="s">
        <v>152</v>
      </c>
      <c r="AK66" s="345" t="s">
        <v>153</v>
      </c>
      <c r="AL66" s="345" t="s">
        <v>156</v>
      </c>
      <c r="AM66" s="345" t="s">
        <v>170</v>
      </c>
      <c r="AN66" s="533"/>
      <c r="AO66" s="345" t="s">
        <v>152</v>
      </c>
      <c r="AP66" s="345" t="s">
        <v>153</v>
      </c>
      <c r="AQ66" s="345" t="s">
        <v>156</v>
      </c>
      <c r="AR66" s="345" t="s">
        <v>170</v>
      </c>
      <c r="AS66" s="533"/>
      <c r="AT66" s="345" t="s">
        <v>152</v>
      </c>
      <c r="AU66" s="345" t="s">
        <v>153</v>
      </c>
      <c r="AV66" s="345" t="s">
        <v>156</v>
      </c>
      <c r="AW66" s="345" t="s">
        <v>170</v>
      </c>
      <c r="AX66" s="533"/>
    </row>
    <row r="67" spans="2:50" hidden="1" x14ac:dyDescent="0.2">
      <c r="B67" s="533" t="s">
        <v>657</v>
      </c>
      <c r="C67" s="347">
        <v>1</v>
      </c>
      <c r="D67" s="347" t="s">
        <v>633</v>
      </c>
      <c r="E67" s="347">
        <v>17</v>
      </c>
      <c r="F67" s="347">
        <v>2400</v>
      </c>
      <c r="G67" s="348">
        <f>F67/E67</f>
        <v>141.1764705882353</v>
      </c>
      <c r="H67" s="532">
        <f>AVERAGE(G67:G81)</f>
        <v>141.1764705882353</v>
      </c>
      <c r="I67" s="172">
        <f t="shared" ref="I67:K69" si="62">IFERROR(AVERAGE(P67,U67,Z67,AE67,AJ67,AO67,AT67),"")</f>
        <v>17</v>
      </c>
      <c r="J67" s="172">
        <f t="shared" si="62"/>
        <v>2229.0527449966958</v>
      </c>
      <c r="K67" s="351">
        <f t="shared" si="62"/>
        <v>131.12074970568796</v>
      </c>
      <c r="L67" s="542">
        <f>IFERROR(AVERAGE(K67:K81),"-")</f>
        <v>131.12074970568796</v>
      </c>
      <c r="M67" s="172">
        <f>IFERROR(RANK(K67, K$67:K$81),"")</f>
        <v>1</v>
      </c>
      <c r="N67" s="533"/>
      <c r="O67" s="533"/>
      <c r="P67" s="347">
        <v>17</v>
      </c>
      <c r="Q67" s="170">
        <v>2223.8562091503272</v>
      </c>
      <c r="R67" s="348">
        <f>IFERROR(Q67/P67,"")</f>
        <v>130.81507112648984</v>
      </c>
      <c r="S67" s="347">
        <f>IFERROR(RANK(R67, R$67:R$81),"")</f>
        <v>1</v>
      </c>
      <c r="T67" s="532">
        <f>AVERAGE(R67:R81)</f>
        <v>130.81507112648984</v>
      </c>
      <c r="U67" s="347">
        <v>17</v>
      </c>
      <c r="V67" s="170">
        <v>2234.5804988662135</v>
      </c>
      <c r="W67" s="348">
        <f>IFERROR(V67/U67,"")</f>
        <v>131.44591169801257</v>
      </c>
      <c r="X67" s="347">
        <f>IFERROR(RANK(W67, W$67:W$81),"")</f>
        <v>1</v>
      </c>
      <c r="Y67" s="532">
        <f>AVERAGE(W67:W81)</f>
        <v>131.44591169801257</v>
      </c>
      <c r="Z67" s="347">
        <v>17</v>
      </c>
      <c r="AA67" s="170">
        <v>2232.1637426900593</v>
      </c>
      <c r="AB67" s="348">
        <f>IFERROR(AA67/Z67,"")</f>
        <v>131.30374957000348</v>
      </c>
      <c r="AC67" s="347">
        <f>IFERROR(RANK(AB67, AB$67:AB$81),"")</f>
        <v>1</v>
      </c>
      <c r="AD67" s="532">
        <f>AVERAGE(AB67:AB81)</f>
        <v>131.30374957000348</v>
      </c>
      <c r="AE67" s="347">
        <v>17</v>
      </c>
      <c r="AF67" s="170">
        <v>2231.1475409836066</v>
      </c>
      <c r="AG67" s="348">
        <f>IFERROR(AF67/AE67,"")</f>
        <v>131.24397299903569</v>
      </c>
      <c r="AH67" s="347">
        <f>IFERROR(RANK(AG67, AG$67:AG$81),"")</f>
        <v>1</v>
      </c>
      <c r="AI67" s="532">
        <f>AVERAGE(AG67:AG81)</f>
        <v>131.24397299903569</v>
      </c>
      <c r="AJ67" s="347">
        <v>17</v>
      </c>
      <c r="AK67" s="170">
        <v>2231.1864406779664</v>
      </c>
      <c r="AL67" s="348">
        <f>IFERROR(AK67/AJ67,"")</f>
        <v>131.24626121635097</v>
      </c>
      <c r="AM67" s="347">
        <f>IFERROR(RANK(AL67, AL$67:AL$81),"")</f>
        <v>1</v>
      </c>
      <c r="AN67" s="532">
        <f>AVERAGE(AL67:AL81)</f>
        <v>131.24626121635097</v>
      </c>
      <c r="AO67" s="347">
        <v>17</v>
      </c>
      <c r="AP67" s="170">
        <v>2219.9999999999995</v>
      </c>
      <c r="AQ67" s="348">
        <f>IFERROR(AP67/AO67,"")</f>
        <v>130.58823529411762</v>
      </c>
      <c r="AR67" s="347">
        <f>IFERROR(RANK(AQ67, AQ$67:AQ$81),"")</f>
        <v>1</v>
      </c>
      <c r="AS67" s="532">
        <f>AVERAGE(AQ67:AQ81)</f>
        <v>130.58823529411762</v>
      </c>
      <c r="AT67" s="347">
        <v>17</v>
      </c>
      <c r="AU67" s="170">
        <v>2230.434782608696</v>
      </c>
      <c r="AV67" s="348">
        <f>IFERROR(AU67/AT67,"")</f>
        <v>131.20204603580564</v>
      </c>
      <c r="AW67" s="347">
        <f>IFERROR(RANK(AV67, AV$67:AV$81),"")</f>
        <v>1</v>
      </c>
      <c r="AX67" s="532">
        <f>AVERAGE(AV67:AV81)</f>
        <v>131.20204603580564</v>
      </c>
    </row>
    <row r="68" spans="2:50" hidden="1" x14ac:dyDescent="0.2">
      <c r="B68" s="541"/>
      <c r="C68" s="347">
        <v>2</v>
      </c>
      <c r="D68" s="347"/>
      <c r="E68" s="347"/>
      <c r="F68" s="347"/>
      <c r="G68" s="348"/>
      <c r="H68" s="532"/>
      <c r="I68" s="172" t="str">
        <f t="shared" si="62"/>
        <v/>
      </c>
      <c r="J68" s="172" t="str">
        <f t="shared" si="62"/>
        <v/>
      </c>
      <c r="K68" s="351" t="str">
        <f t="shared" si="62"/>
        <v/>
      </c>
      <c r="L68" s="543"/>
      <c r="M68" s="172" t="str">
        <f t="shared" ref="M68:M81" si="63">IFERROR(RANK(K68, K$67:K$81),"")</f>
        <v/>
      </c>
      <c r="N68" s="533"/>
      <c r="O68" s="533"/>
      <c r="P68" s="347"/>
      <c r="Q68" s="170"/>
      <c r="R68" s="348" t="str">
        <f t="shared" ref="R68:R81" si="64">IFERROR(Q68/P68,"")</f>
        <v/>
      </c>
      <c r="S68" s="347" t="str">
        <f t="shared" ref="S68:S81" si="65">IFERROR(RANK(R68, R$67:R$81),"")</f>
        <v/>
      </c>
      <c r="T68" s="532"/>
      <c r="U68" s="347"/>
      <c r="V68" s="170"/>
      <c r="W68" s="348" t="str">
        <f t="shared" ref="W68:W81" si="66">IFERROR(V68/U68,"")</f>
        <v/>
      </c>
      <c r="X68" s="347" t="str">
        <f t="shared" ref="X68:X81" si="67">IFERROR(RANK(W68, W$67:W$81),"")</f>
        <v/>
      </c>
      <c r="Y68" s="532"/>
      <c r="Z68" s="347"/>
      <c r="AA68" s="170"/>
      <c r="AB68" s="348" t="str">
        <f t="shared" ref="AB68:AB81" si="68">IFERROR(AA68/Z68,"")</f>
        <v/>
      </c>
      <c r="AC68" s="347" t="str">
        <f t="shared" ref="AC68:AC81" si="69">IFERROR(RANK(AB68, AB$67:AB$81),"")</f>
        <v/>
      </c>
      <c r="AD68" s="532"/>
      <c r="AE68" s="347"/>
      <c r="AF68" s="170"/>
      <c r="AG68" s="348" t="str">
        <f t="shared" ref="AG68:AG81" si="70">IFERROR(AF68/AE68,"")</f>
        <v/>
      </c>
      <c r="AH68" s="347" t="str">
        <f t="shared" ref="AH68:AH81" si="71">IFERROR(RANK(AG68, AG$67:AG$81),"")</f>
        <v/>
      </c>
      <c r="AI68" s="532"/>
      <c r="AJ68" s="347"/>
      <c r="AK68" s="170"/>
      <c r="AL68" s="348" t="str">
        <f t="shared" ref="AL68:AL81" si="72">IFERROR(AK68/AJ68,"")</f>
        <v/>
      </c>
      <c r="AM68" s="347" t="str">
        <f t="shared" ref="AM68:AM81" si="73">IFERROR(RANK(AL68, AL$67:AL$81),"")</f>
        <v/>
      </c>
      <c r="AN68" s="532"/>
      <c r="AO68" s="347"/>
      <c r="AP68" s="170"/>
      <c r="AQ68" s="348" t="str">
        <f t="shared" ref="AQ68:AQ81" si="74">IFERROR(AP68/AO68,"")</f>
        <v/>
      </c>
      <c r="AR68" s="347" t="str">
        <f t="shared" ref="AR68:AR81" si="75">IFERROR(RANK(AQ68, AQ$67:AQ$81),"")</f>
        <v/>
      </c>
      <c r="AS68" s="532"/>
      <c r="AT68" s="347"/>
      <c r="AU68" s="170"/>
      <c r="AV68" s="348" t="str">
        <f t="shared" ref="AV68:AV81" si="76">IFERROR(AU68/AT68,"")</f>
        <v/>
      </c>
      <c r="AW68" s="347" t="str">
        <f t="shared" ref="AW68:AW81" si="77">IFERROR(RANK(AV68, AV$67:AV$81),"")</f>
        <v/>
      </c>
      <c r="AX68" s="532"/>
    </row>
    <row r="69" spans="2:50" hidden="1" x14ac:dyDescent="0.2">
      <c r="B69" s="541"/>
      <c r="C69" s="347">
        <v>3</v>
      </c>
      <c r="D69" s="347"/>
      <c r="E69" s="347"/>
      <c r="F69" s="347"/>
      <c r="G69" s="348"/>
      <c r="H69" s="532"/>
      <c r="I69" s="172" t="str">
        <f t="shared" si="62"/>
        <v/>
      </c>
      <c r="J69" s="172" t="str">
        <f t="shared" si="62"/>
        <v/>
      </c>
      <c r="K69" s="351" t="str">
        <f t="shared" si="62"/>
        <v/>
      </c>
      <c r="L69" s="543"/>
      <c r="M69" s="172" t="str">
        <f t="shared" si="63"/>
        <v/>
      </c>
      <c r="N69" s="533"/>
      <c r="O69" s="533"/>
      <c r="P69" s="347"/>
      <c r="Q69" s="170"/>
      <c r="R69" s="348" t="str">
        <f t="shared" si="64"/>
        <v/>
      </c>
      <c r="S69" s="347" t="str">
        <f t="shared" si="65"/>
        <v/>
      </c>
      <c r="T69" s="532"/>
      <c r="U69" s="347"/>
      <c r="V69" s="170"/>
      <c r="W69" s="348" t="str">
        <f t="shared" si="66"/>
        <v/>
      </c>
      <c r="X69" s="347" t="str">
        <f t="shared" si="67"/>
        <v/>
      </c>
      <c r="Y69" s="532"/>
      <c r="Z69" s="347"/>
      <c r="AA69" s="170"/>
      <c r="AB69" s="348" t="str">
        <f t="shared" si="68"/>
        <v/>
      </c>
      <c r="AC69" s="347" t="str">
        <f t="shared" si="69"/>
        <v/>
      </c>
      <c r="AD69" s="532"/>
      <c r="AE69" s="347"/>
      <c r="AF69" s="170"/>
      <c r="AG69" s="348" t="str">
        <f t="shared" si="70"/>
        <v/>
      </c>
      <c r="AH69" s="347" t="str">
        <f t="shared" si="71"/>
        <v/>
      </c>
      <c r="AI69" s="532"/>
      <c r="AJ69" s="347"/>
      <c r="AK69" s="170"/>
      <c r="AL69" s="348" t="str">
        <f t="shared" si="72"/>
        <v/>
      </c>
      <c r="AM69" s="347" t="str">
        <f t="shared" si="73"/>
        <v/>
      </c>
      <c r="AN69" s="532"/>
      <c r="AO69" s="347"/>
      <c r="AP69" s="170"/>
      <c r="AQ69" s="348" t="str">
        <f t="shared" si="74"/>
        <v/>
      </c>
      <c r="AR69" s="347" t="str">
        <f t="shared" si="75"/>
        <v/>
      </c>
      <c r="AS69" s="532"/>
      <c r="AT69" s="347"/>
      <c r="AU69" s="170"/>
      <c r="AV69" s="348" t="str">
        <f t="shared" si="76"/>
        <v/>
      </c>
      <c r="AW69" s="347" t="str">
        <f t="shared" si="77"/>
        <v/>
      </c>
      <c r="AX69" s="532"/>
    </row>
    <row r="70" spans="2:50" hidden="1" x14ac:dyDescent="0.2">
      <c r="B70" s="541"/>
      <c r="C70" s="347">
        <v>4</v>
      </c>
      <c r="D70" s="347"/>
      <c r="E70" s="347"/>
      <c r="F70" s="347"/>
      <c r="G70" s="348"/>
      <c r="H70" s="532"/>
      <c r="I70" s="172" t="str">
        <f>IFERROR(AVERAGE(P70,U70,Z70,AE70,AJ70,AO70,AT70),"")</f>
        <v/>
      </c>
      <c r="J70" s="172" t="str">
        <f>IFERROR(AVERAGE(Q70,V70,AA70,AF70,AK70,AP70,AU70),"")</f>
        <v/>
      </c>
      <c r="K70" s="351" t="str">
        <f>IFERROR(AVERAGE(R70,W70,AB70,AG70,AL70,AQ70,AV70),"")</f>
        <v/>
      </c>
      <c r="L70" s="543"/>
      <c r="M70" s="172" t="str">
        <f t="shared" si="63"/>
        <v/>
      </c>
      <c r="N70" s="533"/>
      <c r="O70" s="533"/>
      <c r="P70" s="347"/>
      <c r="Q70" s="170"/>
      <c r="R70" s="348" t="str">
        <f t="shared" si="64"/>
        <v/>
      </c>
      <c r="S70" s="347" t="str">
        <f t="shared" si="65"/>
        <v/>
      </c>
      <c r="T70" s="532"/>
      <c r="U70" s="347"/>
      <c r="V70" s="170"/>
      <c r="W70" s="348" t="str">
        <f t="shared" si="66"/>
        <v/>
      </c>
      <c r="X70" s="347" t="str">
        <f t="shared" si="67"/>
        <v/>
      </c>
      <c r="Y70" s="532"/>
      <c r="Z70" s="347"/>
      <c r="AA70" s="170"/>
      <c r="AB70" s="348" t="str">
        <f t="shared" si="68"/>
        <v/>
      </c>
      <c r="AC70" s="347" t="str">
        <f t="shared" si="69"/>
        <v/>
      </c>
      <c r="AD70" s="532"/>
      <c r="AE70" s="347"/>
      <c r="AF70" s="170"/>
      <c r="AG70" s="348" t="str">
        <f t="shared" si="70"/>
        <v/>
      </c>
      <c r="AH70" s="347" t="str">
        <f t="shared" si="71"/>
        <v/>
      </c>
      <c r="AI70" s="532"/>
      <c r="AJ70" s="347"/>
      <c r="AK70" s="170"/>
      <c r="AL70" s="348" t="str">
        <f t="shared" si="72"/>
        <v/>
      </c>
      <c r="AM70" s="347" t="str">
        <f t="shared" si="73"/>
        <v/>
      </c>
      <c r="AN70" s="532"/>
      <c r="AO70" s="347"/>
      <c r="AP70" s="170"/>
      <c r="AQ70" s="348" t="str">
        <f t="shared" si="74"/>
        <v/>
      </c>
      <c r="AR70" s="347" t="str">
        <f t="shared" si="75"/>
        <v/>
      </c>
      <c r="AS70" s="532"/>
      <c r="AT70" s="347"/>
      <c r="AU70" s="170"/>
      <c r="AV70" s="348" t="str">
        <f t="shared" si="76"/>
        <v/>
      </c>
      <c r="AW70" s="347" t="str">
        <f t="shared" si="77"/>
        <v/>
      </c>
      <c r="AX70" s="532"/>
    </row>
    <row r="71" spans="2:50" hidden="1" x14ac:dyDescent="0.2">
      <c r="B71" s="541"/>
      <c r="C71" s="347">
        <v>5</v>
      </c>
      <c r="D71" s="347"/>
      <c r="E71" s="347"/>
      <c r="F71" s="347"/>
      <c r="G71" s="348"/>
      <c r="H71" s="532"/>
      <c r="I71" s="172" t="str">
        <f t="shared" ref="I71:K81" si="78">IFERROR(AVERAGE(P71,U71,Z71,AE71,AJ71,AO71,AT71),"")</f>
        <v/>
      </c>
      <c r="J71" s="172" t="str">
        <f t="shared" si="78"/>
        <v/>
      </c>
      <c r="K71" s="351" t="str">
        <f t="shared" si="78"/>
        <v/>
      </c>
      <c r="L71" s="543"/>
      <c r="M71" s="172" t="str">
        <f t="shared" si="63"/>
        <v/>
      </c>
      <c r="N71" s="533"/>
      <c r="O71" s="533"/>
      <c r="P71" s="347"/>
      <c r="Q71" s="170"/>
      <c r="R71" s="348" t="str">
        <f t="shared" si="64"/>
        <v/>
      </c>
      <c r="S71" s="347" t="str">
        <f t="shared" si="65"/>
        <v/>
      </c>
      <c r="T71" s="532"/>
      <c r="U71" s="347"/>
      <c r="V71" s="170"/>
      <c r="W71" s="348" t="str">
        <f t="shared" si="66"/>
        <v/>
      </c>
      <c r="X71" s="347" t="str">
        <f t="shared" si="67"/>
        <v/>
      </c>
      <c r="Y71" s="532"/>
      <c r="Z71" s="347"/>
      <c r="AA71" s="170"/>
      <c r="AB71" s="348" t="str">
        <f t="shared" si="68"/>
        <v/>
      </c>
      <c r="AC71" s="347" t="str">
        <f t="shared" si="69"/>
        <v/>
      </c>
      <c r="AD71" s="532"/>
      <c r="AE71" s="347"/>
      <c r="AF71" s="170"/>
      <c r="AG71" s="348" t="str">
        <f t="shared" si="70"/>
        <v/>
      </c>
      <c r="AH71" s="347" t="str">
        <f t="shared" si="71"/>
        <v/>
      </c>
      <c r="AI71" s="532"/>
      <c r="AJ71" s="347"/>
      <c r="AK71" s="170"/>
      <c r="AL71" s="348" t="str">
        <f t="shared" si="72"/>
        <v/>
      </c>
      <c r="AM71" s="347" t="str">
        <f t="shared" si="73"/>
        <v/>
      </c>
      <c r="AN71" s="532"/>
      <c r="AO71" s="347"/>
      <c r="AP71" s="170"/>
      <c r="AQ71" s="348" t="str">
        <f t="shared" si="74"/>
        <v/>
      </c>
      <c r="AR71" s="347" t="str">
        <f t="shared" si="75"/>
        <v/>
      </c>
      <c r="AS71" s="532"/>
      <c r="AT71" s="347"/>
      <c r="AU71" s="170"/>
      <c r="AV71" s="348" t="str">
        <f t="shared" si="76"/>
        <v/>
      </c>
      <c r="AW71" s="347" t="str">
        <f t="shared" si="77"/>
        <v/>
      </c>
      <c r="AX71" s="532"/>
    </row>
    <row r="72" spans="2:50" hidden="1" x14ac:dyDescent="0.2">
      <c r="B72" s="541"/>
      <c r="C72" s="347">
        <v>6</v>
      </c>
      <c r="D72" s="347"/>
      <c r="E72" s="347"/>
      <c r="F72" s="347"/>
      <c r="G72" s="348"/>
      <c r="H72" s="532"/>
      <c r="I72" s="172" t="str">
        <f t="shared" si="78"/>
        <v/>
      </c>
      <c r="J72" s="172" t="str">
        <f t="shared" si="78"/>
        <v/>
      </c>
      <c r="K72" s="351" t="str">
        <f t="shared" si="78"/>
        <v/>
      </c>
      <c r="L72" s="543"/>
      <c r="M72" s="172" t="str">
        <f t="shared" si="63"/>
        <v/>
      </c>
      <c r="N72" s="533"/>
      <c r="O72" s="533"/>
      <c r="P72" s="347"/>
      <c r="Q72" s="170"/>
      <c r="R72" s="348" t="str">
        <f t="shared" si="64"/>
        <v/>
      </c>
      <c r="S72" s="347" t="str">
        <f t="shared" si="65"/>
        <v/>
      </c>
      <c r="T72" s="532"/>
      <c r="U72" s="347"/>
      <c r="V72" s="170"/>
      <c r="W72" s="348" t="str">
        <f t="shared" si="66"/>
        <v/>
      </c>
      <c r="X72" s="347" t="str">
        <f t="shared" si="67"/>
        <v/>
      </c>
      <c r="Y72" s="532"/>
      <c r="Z72" s="347"/>
      <c r="AA72" s="170"/>
      <c r="AB72" s="348" t="str">
        <f t="shared" si="68"/>
        <v/>
      </c>
      <c r="AC72" s="347" t="str">
        <f t="shared" si="69"/>
        <v/>
      </c>
      <c r="AD72" s="532"/>
      <c r="AE72" s="347"/>
      <c r="AF72" s="170"/>
      <c r="AG72" s="348" t="str">
        <f t="shared" si="70"/>
        <v/>
      </c>
      <c r="AH72" s="347" t="str">
        <f t="shared" si="71"/>
        <v/>
      </c>
      <c r="AI72" s="532"/>
      <c r="AJ72" s="347"/>
      <c r="AK72" s="170"/>
      <c r="AL72" s="348" t="str">
        <f t="shared" si="72"/>
        <v/>
      </c>
      <c r="AM72" s="347" t="str">
        <f t="shared" si="73"/>
        <v/>
      </c>
      <c r="AN72" s="532"/>
      <c r="AO72" s="347"/>
      <c r="AP72" s="170"/>
      <c r="AQ72" s="348" t="str">
        <f t="shared" si="74"/>
        <v/>
      </c>
      <c r="AR72" s="347" t="str">
        <f t="shared" si="75"/>
        <v/>
      </c>
      <c r="AS72" s="532"/>
      <c r="AT72" s="347"/>
      <c r="AU72" s="170"/>
      <c r="AV72" s="348" t="str">
        <f t="shared" si="76"/>
        <v/>
      </c>
      <c r="AW72" s="347" t="str">
        <f t="shared" si="77"/>
        <v/>
      </c>
      <c r="AX72" s="532"/>
    </row>
    <row r="73" spans="2:50" hidden="1" x14ac:dyDescent="0.2">
      <c r="B73" s="541"/>
      <c r="C73" s="347">
        <v>7</v>
      </c>
      <c r="D73" s="347"/>
      <c r="E73" s="347"/>
      <c r="F73" s="347"/>
      <c r="G73" s="348"/>
      <c r="H73" s="532"/>
      <c r="I73" s="172" t="str">
        <f t="shared" si="78"/>
        <v/>
      </c>
      <c r="J73" s="172" t="str">
        <f t="shared" si="78"/>
        <v/>
      </c>
      <c r="K73" s="351" t="str">
        <f t="shared" si="78"/>
        <v/>
      </c>
      <c r="L73" s="543"/>
      <c r="M73" s="172" t="str">
        <f t="shared" si="63"/>
        <v/>
      </c>
      <c r="N73" s="533"/>
      <c r="O73" s="533"/>
      <c r="P73" s="347"/>
      <c r="Q73" s="170"/>
      <c r="R73" s="348" t="str">
        <f t="shared" si="64"/>
        <v/>
      </c>
      <c r="S73" s="347" t="str">
        <f t="shared" si="65"/>
        <v/>
      </c>
      <c r="T73" s="532"/>
      <c r="U73" s="347"/>
      <c r="V73" s="170"/>
      <c r="W73" s="348" t="str">
        <f t="shared" si="66"/>
        <v/>
      </c>
      <c r="X73" s="347" t="str">
        <f t="shared" si="67"/>
        <v/>
      </c>
      <c r="Y73" s="532"/>
      <c r="Z73" s="347"/>
      <c r="AA73" s="170"/>
      <c r="AB73" s="348" t="str">
        <f t="shared" si="68"/>
        <v/>
      </c>
      <c r="AC73" s="347" t="str">
        <f t="shared" si="69"/>
        <v/>
      </c>
      <c r="AD73" s="532"/>
      <c r="AE73" s="347"/>
      <c r="AF73" s="170"/>
      <c r="AG73" s="348" t="str">
        <f t="shared" si="70"/>
        <v/>
      </c>
      <c r="AH73" s="347" t="str">
        <f t="shared" si="71"/>
        <v/>
      </c>
      <c r="AI73" s="532"/>
      <c r="AJ73" s="347"/>
      <c r="AK73" s="170"/>
      <c r="AL73" s="348" t="str">
        <f t="shared" si="72"/>
        <v/>
      </c>
      <c r="AM73" s="347" t="str">
        <f t="shared" si="73"/>
        <v/>
      </c>
      <c r="AN73" s="532"/>
      <c r="AO73" s="347"/>
      <c r="AP73" s="170"/>
      <c r="AQ73" s="348" t="str">
        <f t="shared" si="74"/>
        <v/>
      </c>
      <c r="AR73" s="347" t="str">
        <f t="shared" si="75"/>
        <v/>
      </c>
      <c r="AS73" s="532"/>
      <c r="AT73" s="347"/>
      <c r="AU73" s="170"/>
      <c r="AV73" s="348" t="str">
        <f t="shared" si="76"/>
        <v/>
      </c>
      <c r="AW73" s="347" t="str">
        <f t="shared" si="77"/>
        <v/>
      </c>
      <c r="AX73" s="532"/>
    </row>
    <row r="74" spans="2:50" hidden="1" x14ac:dyDescent="0.2">
      <c r="B74" s="541"/>
      <c r="C74" s="347">
        <v>8</v>
      </c>
      <c r="D74" s="347"/>
      <c r="E74" s="347"/>
      <c r="F74" s="347"/>
      <c r="G74" s="348"/>
      <c r="H74" s="532"/>
      <c r="I74" s="172" t="str">
        <f t="shared" si="78"/>
        <v/>
      </c>
      <c r="J74" s="172" t="str">
        <f t="shared" si="78"/>
        <v/>
      </c>
      <c r="K74" s="351" t="str">
        <f t="shared" si="78"/>
        <v/>
      </c>
      <c r="L74" s="543"/>
      <c r="M74" s="172" t="str">
        <f t="shared" si="63"/>
        <v/>
      </c>
      <c r="N74" s="533"/>
      <c r="O74" s="533"/>
      <c r="P74" s="347"/>
      <c r="Q74" s="170"/>
      <c r="R74" s="348" t="str">
        <f t="shared" si="64"/>
        <v/>
      </c>
      <c r="S74" s="347" t="str">
        <f t="shared" si="65"/>
        <v/>
      </c>
      <c r="T74" s="532"/>
      <c r="U74" s="347"/>
      <c r="V74" s="170"/>
      <c r="W74" s="348" t="str">
        <f t="shared" si="66"/>
        <v/>
      </c>
      <c r="X74" s="347" t="str">
        <f t="shared" si="67"/>
        <v/>
      </c>
      <c r="Y74" s="532"/>
      <c r="Z74" s="347"/>
      <c r="AA74" s="170"/>
      <c r="AB74" s="348" t="str">
        <f t="shared" si="68"/>
        <v/>
      </c>
      <c r="AC74" s="347" t="str">
        <f t="shared" si="69"/>
        <v/>
      </c>
      <c r="AD74" s="532"/>
      <c r="AE74" s="347"/>
      <c r="AF74" s="170"/>
      <c r="AG74" s="348" t="str">
        <f t="shared" si="70"/>
        <v/>
      </c>
      <c r="AH74" s="347" t="str">
        <f t="shared" si="71"/>
        <v/>
      </c>
      <c r="AI74" s="532"/>
      <c r="AJ74" s="347"/>
      <c r="AK74" s="170"/>
      <c r="AL74" s="348" t="str">
        <f t="shared" si="72"/>
        <v/>
      </c>
      <c r="AM74" s="347" t="str">
        <f t="shared" si="73"/>
        <v/>
      </c>
      <c r="AN74" s="532"/>
      <c r="AO74" s="347"/>
      <c r="AP74" s="170"/>
      <c r="AQ74" s="348" t="str">
        <f t="shared" si="74"/>
        <v/>
      </c>
      <c r="AR74" s="347" t="str">
        <f t="shared" si="75"/>
        <v/>
      </c>
      <c r="AS74" s="532"/>
      <c r="AT74" s="347"/>
      <c r="AU74" s="170"/>
      <c r="AV74" s="348" t="str">
        <f t="shared" si="76"/>
        <v/>
      </c>
      <c r="AW74" s="347" t="str">
        <f t="shared" si="77"/>
        <v/>
      </c>
      <c r="AX74" s="532"/>
    </row>
    <row r="75" spans="2:50" hidden="1" x14ac:dyDescent="0.2">
      <c r="B75" s="541"/>
      <c r="C75" s="347">
        <v>9</v>
      </c>
      <c r="D75" s="347"/>
      <c r="E75" s="347"/>
      <c r="F75" s="347"/>
      <c r="G75" s="348"/>
      <c r="H75" s="532"/>
      <c r="I75" s="172" t="str">
        <f t="shared" si="78"/>
        <v/>
      </c>
      <c r="J75" s="172" t="str">
        <f t="shared" si="78"/>
        <v/>
      </c>
      <c r="K75" s="351" t="str">
        <f t="shared" si="78"/>
        <v/>
      </c>
      <c r="L75" s="543"/>
      <c r="M75" s="172" t="str">
        <f t="shared" si="63"/>
        <v/>
      </c>
      <c r="N75" s="533"/>
      <c r="O75" s="533"/>
      <c r="P75" s="347"/>
      <c r="Q75" s="170"/>
      <c r="R75" s="348" t="str">
        <f t="shared" si="64"/>
        <v/>
      </c>
      <c r="S75" s="347" t="str">
        <f t="shared" si="65"/>
        <v/>
      </c>
      <c r="T75" s="532"/>
      <c r="U75" s="347"/>
      <c r="V75" s="170"/>
      <c r="W75" s="348" t="str">
        <f t="shared" si="66"/>
        <v/>
      </c>
      <c r="X75" s="347" t="str">
        <f t="shared" si="67"/>
        <v/>
      </c>
      <c r="Y75" s="532"/>
      <c r="Z75" s="347"/>
      <c r="AA75" s="170"/>
      <c r="AB75" s="348" t="str">
        <f t="shared" si="68"/>
        <v/>
      </c>
      <c r="AC75" s="347" t="str">
        <f t="shared" si="69"/>
        <v/>
      </c>
      <c r="AD75" s="532"/>
      <c r="AE75" s="347"/>
      <c r="AF75" s="170"/>
      <c r="AG75" s="348" t="str">
        <f t="shared" si="70"/>
        <v/>
      </c>
      <c r="AH75" s="347" t="str">
        <f t="shared" si="71"/>
        <v/>
      </c>
      <c r="AI75" s="532"/>
      <c r="AJ75" s="347"/>
      <c r="AK75" s="170"/>
      <c r="AL75" s="348" t="str">
        <f t="shared" si="72"/>
        <v/>
      </c>
      <c r="AM75" s="347" t="str">
        <f t="shared" si="73"/>
        <v/>
      </c>
      <c r="AN75" s="532"/>
      <c r="AO75" s="347"/>
      <c r="AP75" s="170"/>
      <c r="AQ75" s="348" t="str">
        <f t="shared" si="74"/>
        <v/>
      </c>
      <c r="AR75" s="347" t="str">
        <f t="shared" si="75"/>
        <v/>
      </c>
      <c r="AS75" s="532"/>
      <c r="AT75" s="347"/>
      <c r="AU75" s="170"/>
      <c r="AV75" s="348" t="str">
        <f t="shared" si="76"/>
        <v/>
      </c>
      <c r="AW75" s="347" t="str">
        <f t="shared" si="77"/>
        <v/>
      </c>
      <c r="AX75" s="532"/>
    </row>
    <row r="76" spans="2:50" hidden="1" x14ac:dyDescent="0.2">
      <c r="B76" s="541"/>
      <c r="C76" s="347">
        <v>10</v>
      </c>
      <c r="D76" s="347"/>
      <c r="E76" s="347"/>
      <c r="F76" s="347"/>
      <c r="G76" s="348"/>
      <c r="H76" s="532"/>
      <c r="I76" s="172" t="str">
        <f t="shared" si="78"/>
        <v/>
      </c>
      <c r="J76" s="172" t="str">
        <f t="shared" si="78"/>
        <v/>
      </c>
      <c r="K76" s="351" t="str">
        <f t="shared" si="78"/>
        <v/>
      </c>
      <c r="L76" s="543"/>
      <c r="M76" s="172" t="str">
        <f t="shared" si="63"/>
        <v/>
      </c>
      <c r="N76" s="533"/>
      <c r="O76" s="533"/>
      <c r="P76" s="347"/>
      <c r="Q76" s="170"/>
      <c r="R76" s="348" t="str">
        <f t="shared" si="64"/>
        <v/>
      </c>
      <c r="S76" s="347" t="str">
        <f t="shared" si="65"/>
        <v/>
      </c>
      <c r="T76" s="532"/>
      <c r="U76" s="347"/>
      <c r="V76" s="170"/>
      <c r="W76" s="348" t="str">
        <f t="shared" si="66"/>
        <v/>
      </c>
      <c r="X76" s="347" t="str">
        <f t="shared" si="67"/>
        <v/>
      </c>
      <c r="Y76" s="532"/>
      <c r="Z76" s="347"/>
      <c r="AA76" s="170"/>
      <c r="AB76" s="348" t="str">
        <f t="shared" si="68"/>
        <v/>
      </c>
      <c r="AC76" s="347" t="str">
        <f t="shared" si="69"/>
        <v/>
      </c>
      <c r="AD76" s="532"/>
      <c r="AE76" s="347"/>
      <c r="AF76" s="170"/>
      <c r="AG76" s="348" t="str">
        <f t="shared" si="70"/>
        <v/>
      </c>
      <c r="AH76" s="347" t="str">
        <f t="shared" si="71"/>
        <v/>
      </c>
      <c r="AI76" s="532"/>
      <c r="AJ76" s="347"/>
      <c r="AK76" s="170"/>
      <c r="AL76" s="348" t="str">
        <f t="shared" si="72"/>
        <v/>
      </c>
      <c r="AM76" s="347" t="str">
        <f t="shared" si="73"/>
        <v/>
      </c>
      <c r="AN76" s="532"/>
      <c r="AO76" s="347"/>
      <c r="AP76" s="170"/>
      <c r="AQ76" s="348" t="str">
        <f t="shared" si="74"/>
        <v/>
      </c>
      <c r="AR76" s="347" t="str">
        <f t="shared" si="75"/>
        <v/>
      </c>
      <c r="AS76" s="532"/>
      <c r="AT76" s="347"/>
      <c r="AU76" s="170"/>
      <c r="AV76" s="348" t="str">
        <f t="shared" si="76"/>
        <v/>
      </c>
      <c r="AW76" s="347" t="str">
        <f t="shared" si="77"/>
        <v/>
      </c>
      <c r="AX76" s="532"/>
    </row>
    <row r="77" spans="2:50" hidden="1" x14ac:dyDescent="0.2">
      <c r="B77" s="541"/>
      <c r="C77" s="347">
        <v>11</v>
      </c>
      <c r="D77" s="347"/>
      <c r="E77" s="347"/>
      <c r="F77" s="347"/>
      <c r="G77" s="348"/>
      <c r="H77" s="532"/>
      <c r="I77" s="172" t="str">
        <f t="shared" si="78"/>
        <v/>
      </c>
      <c r="J77" s="172" t="str">
        <f t="shared" si="78"/>
        <v/>
      </c>
      <c r="K77" s="351" t="str">
        <f t="shared" si="78"/>
        <v/>
      </c>
      <c r="L77" s="543"/>
      <c r="M77" s="172" t="str">
        <f t="shared" si="63"/>
        <v/>
      </c>
      <c r="N77" s="533"/>
      <c r="O77" s="533"/>
      <c r="P77" s="347"/>
      <c r="Q77" s="170"/>
      <c r="R77" s="348" t="str">
        <f t="shared" si="64"/>
        <v/>
      </c>
      <c r="S77" s="347" t="str">
        <f t="shared" si="65"/>
        <v/>
      </c>
      <c r="T77" s="532"/>
      <c r="U77" s="347"/>
      <c r="V77" s="170"/>
      <c r="W77" s="348" t="str">
        <f t="shared" si="66"/>
        <v/>
      </c>
      <c r="X77" s="347" t="str">
        <f t="shared" si="67"/>
        <v/>
      </c>
      <c r="Y77" s="532"/>
      <c r="Z77" s="347"/>
      <c r="AA77" s="170"/>
      <c r="AB77" s="348" t="str">
        <f t="shared" si="68"/>
        <v/>
      </c>
      <c r="AC77" s="347" t="str">
        <f t="shared" si="69"/>
        <v/>
      </c>
      <c r="AD77" s="532"/>
      <c r="AE77" s="347"/>
      <c r="AF77" s="170"/>
      <c r="AG77" s="348" t="str">
        <f t="shared" si="70"/>
        <v/>
      </c>
      <c r="AH77" s="347" t="str">
        <f t="shared" si="71"/>
        <v/>
      </c>
      <c r="AI77" s="532"/>
      <c r="AJ77" s="347"/>
      <c r="AK77" s="170"/>
      <c r="AL77" s="348" t="str">
        <f t="shared" si="72"/>
        <v/>
      </c>
      <c r="AM77" s="347" t="str">
        <f t="shared" si="73"/>
        <v/>
      </c>
      <c r="AN77" s="532"/>
      <c r="AO77" s="347"/>
      <c r="AP77" s="170"/>
      <c r="AQ77" s="348" t="str">
        <f t="shared" si="74"/>
        <v/>
      </c>
      <c r="AR77" s="347" t="str">
        <f t="shared" si="75"/>
        <v/>
      </c>
      <c r="AS77" s="532"/>
      <c r="AT77" s="347"/>
      <c r="AU77" s="170"/>
      <c r="AV77" s="348" t="str">
        <f t="shared" si="76"/>
        <v/>
      </c>
      <c r="AW77" s="347" t="str">
        <f t="shared" si="77"/>
        <v/>
      </c>
      <c r="AX77" s="532"/>
    </row>
    <row r="78" spans="2:50" hidden="1" x14ac:dyDescent="0.2">
      <c r="B78" s="541"/>
      <c r="C78" s="347">
        <v>12</v>
      </c>
      <c r="D78" s="347"/>
      <c r="E78" s="347"/>
      <c r="F78" s="347"/>
      <c r="G78" s="348"/>
      <c r="H78" s="532"/>
      <c r="I78" s="172" t="str">
        <f t="shared" si="78"/>
        <v/>
      </c>
      <c r="J78" s="172" t="str">
        <f t="shared" si="78"/>
        <v/>
      </c>
      <c r="K78" s="351" t="str">
        <f t="shared" si="78"/>
        <v/>
      </c>
      <c r="L78" s="543"/>
      <c r="M78" s="172" t="str">
        <f t="shared" si="63"/>
        <v/>
      </c>
      <c r="N78" s="533"/>
      <c r="O78" s="533"/>
      <c r="P78" s="347"/>
      <c r="Q78" s="170"/>
      <c r="R78" s="348" t="str">
        <f t="shared" si="64"/>
        <v/>
      </c>
      <c r="S78" s="347" t="str">
        <f t="shared" si="65"/>
        <v/>
      </c>
      <c r="T78" s="532"/>
      <c r="U78" s="347"/>
      <c r="V78" s="170"/>
      <c r="W78" s="348" t="str">
        <f t="shared" si="66"/>
        <v/>
      </c>
      <c r="X78" s="347" t="str">
        <f t="shared" si="67"/>
        <v/>
      </c>
      <c r="Y78" s="532"/>
      <c r="Z78" s="347"/>
      <c r="AA78" s="170"/>
      <c r="AB78" s="348" t="str">
        <f t="shared" si="68"/>
        <v/>
      </c>
      <c r="AC78" s="347" t="str">
        <f t="shared" si="69"/>
        <v/>
      </c>
      <c r="AD78" s="532"/>
      <c r="AE78" s="347"/>
      <c r="AF78" s="170"/>
      <c r="AG78" s="348" t="str">
        <f t="shared" si="70"/>
        <v/>
      </c>
      <c r="AH78" s="347" t="str">
        <f t="shared" si="71"/>
        <v/>
      </c>
      <c r="AI78" s="532"/>
      <c r="AJ78" s="347"/>
      <c r="AK78" s="170"/>
      <c r="AL78" s="348" t="str">
        <f t="shared" si="72"/>
        <v/>
      </c>
      <c r="AM78" s="347" t="str">
        <f t="shared" si="73"/>
        <v/>
      </c>
      <c r="AN78" s="532"/>
      <c r="AO78" s="347"/>
      <c r="AP78" s="170"/>
      <c r="AQ78" s="348" t="str">
        <f t="shared" si="74"/>
        <v/>
      </c>
      <c r="AR78" s="347" t="str">
        <f t="shared" si="75"/>
        <v/>
      </c>
      <c r="AS78" s="532"/>
      <c r="AT78" s="347"/>
      <c r="AU78" s="170"/>
      <c r="AV78" s="348" t="str">
        <f t="shared" si="76"/>
        <v/>
      </c>
      <c r="AW78" s="347" t="str">
        <f t="shared" si="77"/>
        <v/>
      </c>
      <c r="AX78" s="532"/>
    </row>
    <row r="79" spans="2:50" hidden="1" x14ac:dyDescent="0.2">
      <c r="B79" s="541"/>
      <c r="C79" s="347">
        <v>13</v>
      </c>
      <c r="D79" s="347"/>
      <c r="E79" s="347"/>
      <c r="F79" s="347"/>
      <c r="G79" s="348"/>
      <c r="H79" s="532"/>
      <c r="I79" s="172" t="str">
        <f t="shared" si="78"/>
        <v/>
      </c>
      <c r="J79" s="172" t="str">
        <f t="shared" si="78"/>
        <v/>
      </c>
      <c r="K79" s="351" t="str">
        <f t="shared" si="78"/>
        <v/>
      </c>
      <c r="L79" s="543"/>
      <c r="M79" s="172" t="str">
        <f t="shared" si="63"/>
        <v/>
      </c>
      <c r="N79" s="533"/>
      <c r="O79" s="533"/>
      <c r="P79" s="347"/>
      <c r="Q79" s="170"/>
      <c r="R79" s="348" t="str">
        <f t="shared" si="64"/>
        <v/>
      </c>
      <c r="S79" s="347" t="str">
        <f t="shared" si="65"/>
        <v/>
      </c>
      <c r="T79" s="532"/>
      <c r="U79" s="347"/>
      <c r="V79" s="170"/>
      <c r="W79" s="348" t="str">
        <f t="shared" si="66"/>
        <v/>
      </c>
      <c r="X79" s="347" t="str">
        <f t="shared" si="67"/>
        <v/>
      </c>
      <c r="Y79" s="532"/>
      <c r="Z79" s="347"/>
      <c r="AA79" s="170"/>
      <c r="AB79" s="348" t="str">
        <f t="shared" si="68"/>
        <v/>
      </c>
      <c r="AC79" s="347" t="str">
        <f t="shared" si="69"/>
        <v/>
      </c>
      <c r="AD79" s="532"/>
      <c r="AE79" s="347"/>
      <c r="AF79" s="170"/>
      <c r="AG79" s="348" t="str">
        <f t="shared" si="70"/>
        <v/>
      </c>
      <c r="AH79" s="347" t="str">
        <f t="shared" si="71"/>
        <v/>
      </c>
      <c r="AI79" s="532"/>
      <c r="AJ79" s="347"/>
      <c r="AK79" s="170"/>
      <c r="AL79" s="348" t="str">
        <f t="shared" si="72"/>
        <v/>
      </c>
      <c r="AM79" s="347" t="str">
        <f t="shared" si="73"/>
        <v/>
      </c>
      <c r="AN79" s="532"/>
      <c r="AO79" s="347"/>
      <c r="AP79" s="170"/>
      <c r="AQ79" s="348" t="str">
        <f t="shared" si="74"/>
        <v/>
      </c>
      <c r="AR79" s="347" t="str">
        <f t="shared" si="75"/>
        <v/>
      </c>
      <c r="AS79" s="532"/>
      <c r="AT79" s="347"/>
      <c r="AU79" s="170"/>
      <c r="AV79" s="348" t="str">
        <f t="shared" si="76"/>
        <v/>
      </c>
      <c r="AW79" s="347" t="str">
        <f t="shared" si="77"/>
        <v/>
      </c>
      <c r="AX79" s="532"/>
    </row>
    <row r="80" spans="2:50" hidden="1" x14ac:dyDescent="0.2">
      <c r="B80" s="541"/>
      <c r="C80" s="347">
        <v>14</v>
      </c>
      <c r="D80" s="347"/>
      <c r="E80" s="347"/>
      <c r="F80" s="347"/>
      <c r="G80" s="348"/>
      <c r="H80" s="532"/>
      <c r="I80" s="172" t="str">
        <f t="shared" si="78"/>
        <v/>
      </c>
      <c r="J80" s="172" t="str">
        <f t="shared" si="78"/>
        <v/>
      </c>
      <c r="K80" s="351" t="str">
        <f t="shared" si="78"/>
        <v/>
      </c>
      <c r="L80" s="543"/>
      <c r="M80" s="172" t="str">
        <f t="shared" si="63"/>
        <v/>
      </c>
      <c r="N80" s="533"/>
      <c r="O80" s="533"/>
      <c r="P80" s="347"/>
      <c r="Q80" s="170"/>
      <c r="R80" s="348" t="str">
        <f t="shared" si="64"/>
        <v/>
      </c>
      <c r="S80" s="347" t="str">
        <f t="shared" si="65"/>
        <v/>
      </c>
      <c r="T80" s="532"/>
      <c r="U80" s="347"/>
      <c r="V80" s="170"/>
      <c r="W80" s="348" t="str">
        <f t="shared" si="66"/>
        <v/>
      </c>
      <c r="X80" s="347" t="str">
        <f t="shared" si="67"/>
        <v/>
      </c>
      <c r="Y80" s="532"/>
      <c r="Z80" s="347"/>
      <c r="AA80" s="170"/>
      <c r="AB80" s="348" t="str">
        <f t="shared" si="68"/>
        <v/>
      </c>
      <c r="AC80" s="347" t="str">
        <f t="shared" si="69"/>
        <v/>
      </c>
      <c r="AD80" s="532"/>
      <c r="AE80" s="347"/>
      <c r="AF80" s="170"/>
      <c r="AG80" s="348" t="str">
        <f t="shared" si="70"/>
        <v/>
      </c>
      <c r="AH80" s="347" t="str">
        <f t="shared" si="71"/>
        <v/>
      </c>
      <c r="AI80" s="532"/>
      <c r="AJ80" s="347"/>
      <c r="AK80" s="170"/>
      <c r="AL80" s="348" t="str">
        <f t="shared" si="72"/>
        <v/>
      </c>
      <c r="AM80" s="347" t="str">
        <f t="shared" si="73"/>
        <v/>
      </c>
      <c r="AN80" s="532"/>
      <c r="AO80" s="347"/>
      <c r="AP80" s="170"/>
      <c r="AQ80" s="348" t="str">
        <f t="shared" si="74"/>
        <v/>
      </c>
      <c r="AR80" s="347" t="str">
        <f t="shared" si="75"/>
        <v/>
      </c>
      <c r="AS80" s="532"/>
      <c r="AT80" s="347"/>
      <c r="AU80" s="170"/>
      <c r="AV80" s="348" t="str">
        <f t="shared" si="76"/>
        <v/>
      </c>
      <c r="AW80" s="347" t="str">
        <f t="shared" si="77"/>
        <v/>
      </c>
      <c r="AX80" s="532"/>
    </row>
    <row r="81" spans="2:50" hidden="1" x14ac:dyDescent="0.2">
      <c r="B81" s="541"/>
      <c r="C81" s="347">
        <v>15</v>
      </c>
      <c r="D81" s="347"/>
      <c r="E81" s="347"/>
      <c r="F81" s="347"/>
      <c r="G81" s="348"/>
      <c r="H81" s="532"/>
      <c r="I81" s="172" t="str">
        <f t="shared" si="78"/>
        <v/>
      </c>
      <c r="J81" s="172" t="str">
        <f t="shared" si="78"/>
        <v/>
      </c>
      <c r="K81" s="351" t="str">
        <f t="shared" si="78"/>
        <v/>
      </c>
      <c r="L81" s="544"/>
      <c r="M81" s="172" t="str">
        <f t="shared" si="63"/>
        <v/>
      </c>
      <c r="N81" s="533"/>
      <c r="O81" s="533"/>
      <c r="P81" s="347"/>
      <c r="Q81" s="170"/>
      <c r="R81" s="348" t="str">
        <f t="shared" si="64"/>
        <v/>
      </c>
      <c r="S81" s="347" t="str">
        <f t="shared" si="65"/>
        <v/>
      </c>
      <c r="T81" s="532"/>
      <c r="U81" s="347"/>
      <c r="V81" s="170"/>
      <c r="W81" s="348" t="str">
        <f t="shared" si="66"/>
        <v/>
      </c>
      <c r="X81" s="347" t="str">
        <f t="shared" si="67"/>
        <v/>
      </c>
      <c r="Y81" s="532"/>
      <c r="Z81" s="347"/>
      <c r="AA81" s="170"/>
      <c r="AB81" s="348" t="str">
        <f t="shared" si="68"/>
        <v/>
      </c>
      <c r="AC81" s="347" t="str">
        <f t="shared" si="69"/>
        <v/>
      </c>
      <c r="AD81" s="532"/>
      <c r="AE81" s="347"/>
      <c r="AF81" s="170"/>
      <c r="AG81" s="348" t="str">
        <f t="shared" si="70"/>
        <v/>
      </c>
      <c r="AH81" s="347" t="str">
        <f t="shared" si="71"/>
        <v/>
      </c>
      <c r="AI81" s="532"/>
      <c r="AJ81" s="347"/>
      <c r="AK81" s="170"/>
      <c r="AL81" s="348" t="str">
        <f t="shared" si="72"/>
        <v/>
      </c>
      <c r="AM81" s="347" t="str">
        <f t="shared" si="73"/>
        <v/>
      </c>
      <c r="AN81" s="532"/>
      <c r="AO81" s="347"/>
      <c r="AP81" s="170"/>
      <c r="AQ81" s="348" t="str">
        <f t="shared" si="74"/>
        <v/>
      </c>
      <c r="AR81" s="347" t="str">
        <f t="shared" si="75"/>
        <v/>
      </c>
      <c r="AS81" s="532"/>
      <c r="AT81" s="347"/>
      <c r="AU81" s="170"/>
      <c r="AV81" s="348" t="str">
        <f t="shared" si="76"/>
        <v/>
      </c>
      <c r="AW81" s="347" t="str">
        <f t="shared" si="77"/>
        <v/>
      </c>
      <c r="AX81" s="532"/>
    </row>
    <row r="82" spans="2:50" ht="15.75" hidden="1" x14ac:dyDescent="0.2">
      <c r="B82" s="545" t="s">
        <v>169</v>
      </c>
      <c r="C82" s="546"/>
      <c r="D82" s="546"/>
      <c r="E82" s="546"/>
      <c r="F82" s="546"/>
      <c r="G82" s="546"/>
      <c r="H82" s="547"/>
      <c r="I82" s="207"/>
      <c r="J82" s="207"/>
      <c r="K82" s="207"/>
      <c r="L82" s="207"/>
      <c r="M82" s="207"/>
      <c r="N82" s="533" t="s">
        <v>161</v>
      </c>
      <c r="O82" s="549" t="s">
        <v>106</v>
      </c>
      <c r="P82" s="551">
        <v>45895</v>
      </c>
      <c r="Q82" s="541"/>
      <c r="R82" s="541"/>
      <c r="S82" s="541"/>
      <c r="T82" s="541"/>
      <c r="U82" s="551">
        <v>45896</v>
      </c>
      <c r="V82" s="541"/>
      <c r="W82" s="541"/>
      <c r="X82" s="541"/>
      <c r="Y82" s="541"/>
      <c r="Z82" s="551">
        <v>45897</v>
      </c>
      <c r="AA82" s="541"/>
      <c r="AB82" s="541"/>
      <c r="AC82" s="541"/>
      <c r="AD82" s="541"/>
      <c r="AE82" s="551">
        <v>45898</v>
      </c>
      <c r="AF82" s="541"/>
      <c r="AG82" s="541"/>
      <c r="AH82" s="541"/>
      <c r="AI82" s="541"/>
      <c r="AJ82" s="551">
        <v>45899</v>
      </c>
      <c r="AK82" s="541"/>
      <c r="AL82" s="541"/>
      <c r="AM82" s="541"/>
      <c r="AN82" s="541"/>
      <c r="AO82" s="551">
        <v>45900</v>
      </c>
      <c r="AP82" s="541"/>
      <c r="AQ82" s="541"/>
      <c r="AR82" s="541"/>
      <c r="AS82" s="541"/>
      <c r="AT82" s="551">
        <v>45901</v>
      </c>
      <c r="AU82" s="541"/>
      <c r="AV82" s="541"/>
      <c r="AW82" s="541"/>
      <c r="AX82" s="541"/>
    </row>
    <row r="83" spans="2:50" ht="15.75" hidden="1" x14ac:dyDescent="0.2">
      <c r="B83" s="548"/>
      <c r="C83" s="548"/>
      <c r="D83" s="548"/>
      <c r="E83" s="548"/>
      <c r="F83" s="548"/>
      <c r="G83" s="548"/>
      <c r="H83" s="548"/>
      <c r="I83" s="207"/>
      <c r="J83" s="207"/>
      <c r="K83" s="207"/>
      <c r="L83" s="207"/>
      <c r="M83" s="207"/>
      <c r="N83" s="533"/>
      <c r="O83" s="550"/>
      <c r="P83" s="551" t="s">
        <v>120</v>
      </c>
      <c r="Q83" s="541"/>
      <c r="R83" s="541"/>
      <c r="S83" s="541"/>
      <c r="T83" s="541"/>
      <c r="U83" s="551" t="s">
        <v>114</v>
      </c>
      <c r="V83" s="541"/>
      <c r="W83" s="541"/>
      <c r="X83" s="541"/>
      <c r="Y83" s="541"/>
      <c r="Z83" s="551" t="s">
        <v>115</v>
      </c>
      <c r="AA83" s="541"/>
      <c r="AB83" s="541"/>
      <c r="AC83" s="541"/>
      <c r="AD83" s="541"/>
      <c r="AE83" s="551" t="s">
        <v>116</v>
      </c>
      <c r="AF83" s="541"/>
      <c r="AG83" s="541"/>
      <c r="AH83" s="541"/>
      <c r="AI83" s="541"/>
      <c r="AJ83" s="551" t="s">
        <v>117</v>
      </c>
      <c r="AK83" s="541"/>
      <c r="AL83" s="541"/>
      <c r="AM83" s="541"/>
      <c r="AN83" s="541"/>
      <c r="AO83" s="551" t="s">
        <v>118</v>
      </c>
      <c r="AP83" s="541"/>
      <c r="AQ83" s="541"/>
      <c r="AR83" s="541"/>
      <c r="AS83" s="541"/>
      <c r="AT83" s="551" t="s">
        <v>119</v>
      </c>
      <c r="AU83" s="541"/>
      <c r="AV83" s="541"/>
      <c r="AW83" s="541"/>
      <c r="AX83" s="541"/>
    </row>
    <row r="84" spans="2:50" hidden="1" x14ac:dyDescent="0.2">
      <c r="B84" s="533" t="s">
        <v>157</v>
      </c>
      <c r="C84" s="533" t="s">
        <v>149</v>
      </c>
      <c r="D84" s="533"/>
      <c r="E84" s="533" t="s">
        <v>151</v>
      </c>
      <c r="F84" s="533"/>
      <c r="G84" s="533"/>
      <c r="H84" s="537" t="s">
        <v>158</v>
      </c>
      <c r="I84" s="540" t="s">
        <v>227</v>
      </c>
      <c r="J84" s="540"/>
      <c r="K84" s="540"/>
      <c r="L84" s="540" t="s">
        <v>158</v>
      </c>
      <c r="M84" s="540" t="s">
        <v>170</v>
      </c>
      <c r="N84" s="533"/>
      <c r="O84" s="533" t="s">
        <v>160</v>
      </c>
      <c r="P84" s="534" t="s">
        <v>154</v>
      </c>
      <c r="Q84" s="535"/>
      <c r="R84" s="535"/>
      <c r="S84" s="536"/>
      <c r="T84" s="533" t="s">
        <v>158</v>
      </c>
      <c r="U84" s="534" t="s">
        <v>154</v>
      </c>
      <c r="V84" s="535"/>
      <c r="W84" s="535"/>
      <c r="X84" s="536"/>
      <c r="Y84" s="533" t="s">
        <v>158</v>
      </c>
      <c r="Z84" s="534" t="s">
        <v>154</v>
      </c>
      <c r="AA84" s="535"/>
      <c r="AB84" s="535"/>
      <c r="AC84" s="536"/>
      <c r="AD84" s="533" t="s">
        <v>158</v>
      </c>
      <c r="AE84" s="534" t="s">
        <v>154</v>
      </c>
      <c r="AF84" s="535"/>
      <c r="AG84" s="535"/>
      <c r="AH84" s="536"/>
      <c r="AI84" s="533" t="s">
        <v>158</v>
      </c>
      <c r="AJ84" s="534" t="s">
        <v>154</v>
      </c>
      <c r="AK84" s="535"/>
      <c r="AL84" s="535"/>
      <c r="AM84" s="536"/>
      <c r="AN84" s="533" t="s">
        <v>158</v>
      </c>
      <c r="AO84" s="534" t="s">
        <v>154</v>
      </c>
      <c r="AP84" s="535"/>
      <c r="AQ84" s="535"/>
      <c r="AR84" s="536"/>
      <c r="AS84" s="533" t="s">
        <v>158</v>
      </c>
      <c r="AT84" s="534" t="s">
        <v>154</v>
      </c>
      <c r="AU84" s="535"/>
      <c r="AV84" s="535"/>
      <c r="AW84" s="536"/>
      <c r="AX84" s="533" t="s">
        <v>158</v>
      </c>
    </row>
    <row r="85" spans="2:50" hidden="1" x14ac:dyDescent="0.2">
      <c r="B85" s="533"/>
      <c r="C85" s="533"/>
      <c r="D85" s="533"/>
      <c r="E85" s="533" t="s">
        <v>150</v>
      </c>
      <c r="F85" s="533"/>
      <c r="G85" s="533"/>
      <c r="H85" s="538"/>
      <c r="I85" s="540" t="s">
        <v>150</v>
      </c>
      <c r="J85" s="540"/>
      <c r="K85" s="540"/>
      <c r="L85" s="540"/>
      <c r="M85" s="540"/>
      <c r="N85" s="533"/>
      <c r="O85" s="533"/>
      <c r="P85" s="534" t="s">
        <v>155</v>
      </c>
      <c r="Q85" s="535"/>
      <c r="R85" s="535"/>
      <c r="S85" s="536"/>
      <c r="T85" s="533"/>
      <c r="U85" s="534" t="s">
        <v>155</v>
      </c>
      <c r="V85" s="535"/>
      <c r="W85" s="535"/>
      <c r="X85" s="536"/>
      <c r="Y85" s="533"/>
      <c r="Z85" s="534" t="s">
        <v>155</v>
      </c>
      <c r="AA85" s="535"/>
      <c r="AB85" s="535"/>
      <c r="AC85" s="536"/>
      <c r="AD85" s="533"/>
      <c r="AE85" s="534" t="s">
        <v>155</v>
      </c>
      <c r="AF85" s="535"/>
      <c r="AG85" s="535"/>
      <c r="AH85" s="536"/>
      <c r="AI85" s="533"/>
      <c r="AJ85" s="534" t="s">
        <v>155</v>
      </c>
      <c r="AK85" s="535"/>
      <c r="AL85" s="535"/>
      <c r="AM85" s="536"/>
      <c r="AN85" s="533"/>
      <c r="AO85" s="534" t="s">
        <v>155</v>
      </c>
      <c r="AP85" s="535"/>
      <c r="AQ85" s="535"/>
      <c r="AR85" s="536"/>
      <c r="AS85" s="533"/>
      <c r="AT85" s="534" t="s">
        <v>155</v>
      </c>
      <c r="AU85" s="535"/>
      <c r="AV85" s="535"/>
      <c r="AW85" s="536"/>
      <c r="AX85" s="533"/>
    </row>
    <row r="86" spans="2:50" hidden="1" x14ac:dyDescent="0.2">
      <c r="B86" s="533"/>
      <c r="C86" s="533"/>
      <c r="D86" s="533"/>
      <c r="E86" s="345" t="s">
        <v>152</v>
      </c>
      <c r="F86" s="345" t="s">
        <v>153</v>
      </c>
      <c r="G86" s="345" t="s">
        <v>156</v>
      </c>
      <c r="H86" s="539"/>
      <c r="I86" s="346" t="s">
        <v>152</v>
      </c>
      <c r="J86" s="346" t="s">
        <v>153</v>
      </c>
      <c r="K86" s="346" t="s">
        <v>156</v>
      </c>
      <c r="L86" s="540"/>
      <c r="M86" s="540"/>
      <c r="N86" s="533"/>
      <c r="O86" s="533"/>
      <c r="P86" s="345" t="s">
        <v>152</v>
      </c>
      <c r="Q86" s="345" t="s">
        <v>153</v>
      </c>
      <c r="R86" s="345" t="s">
        <v>156</v>
      </c>
      <c r="S86" s="345" t="s">
        <v>170</v>
      </c>
      <c r="T86" s="533"/>
      <c r="U86" s="345" t="s">
        <v>152</v>
      </c>
      <c r="V86" s="345" t="s">
        <v>153</v>
      </c>
      <c r="W86" s="345" t="s">
        <v>156</v>
      </c>
      <c r="X86" s="345" t="s">
        <v>170</v>
      </c>
      <c r="Y86" s="533"/>
      <c r="Z86" s="345" t="s">
        <v>152</v>
      </c>
      <c r="AA86" s="345" t="s">
        <v>153</v>
      </c>
      <c r="AB86" s="345" t="s">
        <v>156</v>
      </c>
      <c r="AC86" s="345" t="s">
        <v>170</v>
      </c>
      <c r="AD86" s="533"/>
      <c r="AE86" s="345" t="s">
        <v>152</v>
      </c>
      <c r="AF86" s="345" t="s">
        <v>153</v>
      </c>
      <c r="AG86" s="345" t="s">
        <v>156</v>
      </c>
      <c r="AH86" s="345" t="s">
        <v>170</v>
      </c>
      <c r="AI86" s="533"/>
      <c r="AJ86" s="345" t="s">
        <v>152</v>
      </c>
      <c r="AK86" s="345" t="s">
        <v>153</v>
      </c>
      <c r="AL86" s="345" t="s">
        <v>156</v>
      </c>
      <c r="AM86" s="345" t="s">
        <v>170</v>
      </c>
      <c r="AN86" s="533"/>
      <c r="AO86" s="345" t="s">
        <v>152</v>
      </c>
      <c r="AP86" s="345" t="s">
        <v>153</v>
      </c>
      <c r="AQ86" s="345" t="s">
        <v>156</v>
      </c>
      <c r="AR86" s="345" t="s">
        <v>170</v>
      </c>
      <c r="AS86" s="533"/>
      <c r="AT86" s="345" t="s">
        <v>152</v>
      </c>
      <c r="AU86" s="345" t="s">
        <v>153</v>
      </c>
      <c r="AV86" s="345" t="s">
        <v>156</v>
      </c>
      <c r="AW86" s="345" t="s">
        <v>170</v>
      </c>
      <c r="AX86" s="533"/>
    </row>
    <row r="87" spans="2:50" hidden="1" x14ac:dyDescent="0.2">
      <c r="B87" s="533" t="s">
        <v>657</v>
      </c>
      <c r="C87" s="347">
        <v>1</v>
      </c>
      <c r="D87" s="347" t="s">
        <v>633</v>
      </c>
      <c r="E87" s="347">
        <v>17</v>
      </c>
      <c r="F87" s="347">
        <v>2400</v>
      </c>
      <c r="G87" s="348">
        <f>F87/E87</f>
        <v>141.1764705882353</v>
      </c>
      <c r="H87" s="532">
        <f>AVERAGE(G87:G101)</f>
        <v>141.1764705882353</v>
      </c>
      <c r="I87" s="172">
        <f t="shared" ref="I87:K89" si="79">IFERROR(AVERAGE(P87,U87,Z87,AE87,AJ87,AO87,AT87),"")</f>
        <v>17</v>
      </c>
      <c r="J87" s="172">
        <f t="shared" si="79"/>
        <v>2248.5660431546344</v>
      </c>
      <c r="K87" s="351">
        <f t="shared" si="79"/>
        <v>132.26859077380203</v>
      </c>
      <c r="L87" s="542">
        <f>IFERROR(AVERAGE(K87:K101),"-")</f>
        <v>132.26859077380203</v>
      </c>
      <c r="M87" s="172">
        <f>IFERROR(RANK(K87, K$87:K$101),"")</f>
        <v>1</v>
      </c>
      <c r="N87" s="533"/>
      <c r="O87" s="533"/>
      <c r="P87" s="347">
        <v>17</v>
      </c>
      <c r="Q87" s="347">
        <v>2245.6250000000005</v>
      </c>
      <c r="R87" s="348">
        <f>IFERROR(Q87/P87,"")</f>
        <v>132.09558823529414</v>
      </c>
      <c r="S87" s="347">
        <f>IFERROR(RANK(R87, R$87:R$101),"")</f>
        <v>1</v>
      </c>
      <c r="T87" s="532">
        <f>AVERAGE(R87:R101)</f>
        <v>132.09558823529414</v>
      </c>
      <c r="U87" s="347">
        <v>17</v>
      </c>
      <c r="V87" s="347">
        <v>2232.3711340206191</v>
      </c>
      <c r="W87" s="348">
        <f>IFERROR(V87/U87,"")</f>
        <v>131.31594906003642</v>
      </c>
      <c r="X87" s="347">
        <f>IFERROR(RANK(W87, W$87:W$101),"")</f>
        <v>1</v>
      </c>
      <c r="Y87" s="532">
        <f>AVERAGE(W87:W101)</f>
        <v>131.31594906003642</v>
      </c>
      <c r="Z87" s="347">
        <v>17</v>
      </c>
      <c r="AA87" s="347">
        <v>2237.3195876288669</v>
      </c>
      <c r="AB87" s="348">
        <f>IFERROR(AA87/Z87,"")</f>
        <v>131.60703456640394</v>
      </c>
      <c r="AC87" s="347">
        <f>IFERROR(RANK(AB87, AB$87:AB$101),"")</f>
        <v>1</v>
      </c>
      <c r="AD87" s="532">
        <f>AVERAGE(AB87:AB101)</f>
        <v>131.60703456640394</v>
      </c>
      <c r="AE87" s="347">
        <v>17</v>
      </c>
      <c r="AF87" s="347">
        <v>2255.8536585365855</v>
      </c>
      <c r="AG87" s="348">
        <f>IFERROR(AF87/AE87,"")</f>
        <v>132.69727403156386</v>
      </c>
      <c r="AH87" s="347">
        <f>IFERROR(RANK(AG87, AG$87:AG$101),"")</f>
        <v>1</v>
      </c>
      <c r="AI87" s="532">
        <f>AVERAGE(AG87:AG101)</f>
        <v>132.69727403156386</v>
      </c>
      <c r="AJ87" s="347">
        <v>17</v>
      </c>
      <c r="AK87" s="347">
        <v>2241.0389610389611</v>
      </c>
      <c r="AL87" s="348">
        <f>IFERROR(AK87/AJ87,"")</f>
        <v>131.82582123758596</v>
      </c>
      <c r="AM87" s="347">
        <f>IFERROR(RANK(AL87, AL$87:AL$101),"")</f>
        <v>1</v>
      </c>
      <c r="AN87" s="532">
        <f>AVERAGE(AL87:AL101)</f>
        <v>131.82582123758596</v>
      </c>
      <c r="AO87" s="347">
        <v>17</v>
      </c>
      <c r="AP87" s="347">
        <v>2255.8620689655172</v>
      </c>
      <c r="AQ87" s="348">
        <f>IFERROR(AP87/AO87,"")</f>
        <v>132.69776876267747</v>
      </c>
      <c r="AR87" s="347">
        <f>IFERROR(RANK(AQ87, AQ$87:AQ$101),"")</f>
        <v>1</v>
      </c>
      <c r="AS87" s="532">
        <f>AVERAGE(AQ87:AQ101)</f>
        <v>132.69776876267747</v>
      </c>
      <c r="AT87" s="347">
        <v>17</v>
      </c>
      <c r="AU87" s="347">
        <v>2271.8918918918912</v>
      </c>
      <c r="AV87" s="348">
        <f>IFERROR(AU87/AT87,"")</f>
        <v>133.64069952305243</v>
      </c>
      <c r="AW87" s="347">
        <f>IFERROR(RANK(AV87, AV$87:AV$101),"")</f>
        <v>1</v>
      </c>
      <c r="AX87" s="532">
        <f>AVERAGE(AV87:AV101)</f>
        <v>133.64069952305243</v>
      </c>
    </row>
    <row r="88" spans="2:50" hidden="1" x14ac:dyDescent="0.2">
      <c r="B88" s="541"/>
      <c r="C88" s="347">
        <v>2</v>
      </c>
      <c r="D88" s="347"/>
      <c r="E88" s="347"/>
      <c r="F88" s="347"/>
      <c r="G88" s="348"/>
      <c r="H88" s="532"/>
      <c r="I88" s="172" t="str">
        <f t="shared" si="79"/>
        <v/>
      </c>
      <c r="J88" s="172" t="str">
        <f t="shared" si="79"/>
        <v/>
      </c>
      <c r="K88" s="351" t="str">
        <f t="shared" si="79"/>
        <v/>
      </c>
      <c r="L88" s="543"/>
      <c r="M88" s="172" t="str">
        <f t="shared" ref="M88:M101" si="80">IFERROR(RANK(K88, K$87:K$101),"")</f>
        <v/>
      </c>
      <c r="N88" s="533"/>
      <c r="O88" s="533"/>
      <c r="P88" s="347"/>
      <c r="Q88" s="347"/>
      <c r="R88" s="348" t="str">
        <f t="shared" ref="R88:R101" si="81">IFERROR(Q88/P88,"")</f>
        <v/>
      </c>
      <c r="S88" s="347" t="str">
        <f t="shared" ref="S88:S101" si="82">IFERROR(RANK(R88, R$87:R$101),"")</f>
        <v/>
      </c>
      <c r="T88" s="532"/>
      <c r="U88" s="347"/>
      <c r="V88" s="347"/>
      <c r="W88" s="348" t="str">
        <f t="shared" ref="W88:W101" si="83">IFERROR(V88/U88,"")</f>
        <v/>
      </c>
      <c r="X88" s="347" t="str">
        <f t="shared" ref="X88:X101" si="84">IFERROR(RANK(W88, W$87:W$101),"")</f>
        <v/>
      </c>
      <c r="Y88" s="532"/>
      <c r="Z88" s="347"/>
      <c r="AA88" s="347"/>
      <c r="AB88" s="348" t="str">
        <f t="shared" ref="AB88:AB101" si="85">IFERROR(AA88/Z88,"")</f>
        <v/>
      </c>
      <c r="AC88" s="347" t="str">
        <f t="shared" ref="AC88:AC101" si="86">IFERROR(RANK(AB88, AB$87:AB$101),"")</f>
        <v/>
      </c>
      <c r="AD88" s="532"/>
      <c r="AE88" s="347"/>
      <c r="AF88" s="347"/>
      <c r="AG88" s="348" t="str">
        <f t="shared" ref="AG88:AG101" si="87">IFERROR(AF88/AE88,"")</f>
        <v/>
      </c>
      <c r="AH88" s="347" t="str">
        <f t="shared" ref="AH88:AH101" si="88">IFERROR(RANK(AG88, AG$87:AG$101),"")</f>
        <v/>
      </c>
      <c r="AI88" s="532"/>
      <c r="AJ88" s="347"/>
      <c r="AK88" s="347"/>
      <c r="AL88" s="348" t="str">
        <f t="shared" ref="AL88:AL101" si="89">IFERROR(AK88/AJ88,"")</f>
        <v/>
      </c>
      <c r="AM88" s="347" t="str">
        <f t="shared" ref="AM88:AM101" si="90">IFERROR(RANK(AL88, AL$87:AL$101),"")</f>
        <v/>
      </c>
      <c r="AN88" s="532"/>
      <c r="AO88" s="347"/>
      <c r="AP88" s="347"/>
      <c r="AQ88" s="348" t="str">
        <f t="shared" ref="AQ88:AQ101" si="91">IFERROR(AP88/AO88,"")</f>
        <v/>
      </c>
      <c r="AR88" s="347" t="str">
        <f t="shared" ref="AR88:AR101" si="92">IFERROR(RANK(AQ88, AQ$87:AQ$101),"")</f>
        <v/>
      </c>
      <c r="AS88" s="532"/>
      <c r="AT88" s="347"/>
      <c r="AU88" s="347"/>
      <c r="AV88" s="348" t="str">
        <f t="shared" ref="AV88:AV101" si="93">IFERROR(AU88/AT88,"")</f>
        <v/>
      </c>
      <c r="AW88" s="347" t="str">
        <f t="shared" ref="AW88:AW101" si="94">IFERROR(RANK(AV88, AV$87:AV$101),"")</f>
        <v/>
      </c>
      <c r="AX88" s="532"/>
    </row>
    <row r="89" spans="2:50" hidden="1" x14ac:dyDescent="0.2">
      <c r="B89" s="541"/>
      <c r="C89" s="347">
        <v>3</v>
      </c>
      <c r="D89" s="347"/>
      <c r="E89" s="347"/>
      <c r="F89" s="347"/>
      <c r="G89" s="348"/>
      <c r="H89" s="532"/>
      <c r="I89" s="172" t="str">
        <f t="shared" si="79"/>
        <v/>
      </c>
      <c r="J89" s="172" t="str">
        <f t="shared" si="79"/>
        <v/>
      </c>
      <c r="K89" s="351" t="str">
        <f t="shared" si="79"/>
        <v/>
      </c>
      <c r="L89" s="543"/>
      <c r="M89" s="172" t="str">
        <f t="shared" si="80"/>
        <v/>
      </c>
      <c r="N89" s="533"/>
      <c r="O89" s="533"/>
      <c r="P89" s="347"/>
      <c r="Q89" s="347"/>
      <c r="R89" s="348" t="str">
        <f t="shared" si="81"/>
        <v/>
      </c>
      <c r="S89" s="347" t="str">
        <f t="shared" si="82"/>
        <v/>
      </c>
      <c r="T89" s="532"/>
      <c r="U89" s="347"/>
      <c r="V89" s="347"/>
      <c r="W89" s="348" t="str">
        <f t="shared" si="83"/>
        <v/>
      </c>
      <c r="X89" s="347" t="str">
        <f t="shared" si="84"/>
        <v/>
      </c>
      <c r="Y89" s="532"/>
      <c r="Z89" s="347"/>
      <c r="AA89" s="347"/>
      <c r="AB89" s="348" t="str">
        <f t="shared" si="85"/>
        <v/>
      </c>
      <c r="AC89" s="347" t="str">
        <f t="shared" si="86"/>
        <v/>
      </c>
      <c r="AD89" s="532"/>
      <c r="AE89" s="347"/>
      <c r="AF89" s="347"/>
      <c r="AG89" s="348" t="str">
        <f t="shared" si="87"/>
        <v/>
      </c>
      <c r="AH89" s="347" t="str">
        <f t="shared" si="88"/>
        <v/>
      </c>
      <c r="AI89" s="532"/>
      <c r="AJ89" s="347"/>
      <c r="AK89" s="347"/>
      <c r="AL89" s="348" t="str">
        <f t="shared" si="89"/>
        <v/>
      </c>
      <c r="AM89" s="347" t="str">
        <f t="shared" si="90"/>
        <v/>
      </c>
      <c r="AN89" s="532"/>
      <c r="AO89" s="347"/>
      <c r="AP89" s="347"/>
      <c r="AQ89" s="348" t="str">
        <f t="shared" si="91"/>
        <v/>
      </c>
      <c r="AR89" s="347" t="str">
        <f t="shared" si="92"/>
        <v/>
      </c>
      <c r="AS89" s="532"/>
      <c r="AT89" s="347"/>
      <c r="AU89" s="347"/>
      <c r="AV89" s="348" t="str">
        <f t="shared" si="93"/>
        <v/>
      </c>
      <c r="AW89" s="347" t="str">
        <f t="shared" si="94"/>
        <v/>
      </c>
      <c r="AX89" s="532"/>
    </row>
    <row r="90" spans="2:50" hidden="1" x14ac:dyDescent="0.2">
      <c r="B90" s="541"/>
      <c r="C90" s="347">
        <v>4</v>
      </c>
      <c r="D90" s="347"/>
      <c r="E90" s="347"/>
      <c r="F90" s="347"/>
      <c r="G90" s="348"/>
      <c r="H90" s="532"/>
      <c r="I90" s="172" t="str">
        <f>IFERROR(AVERAGE(P90,U90,Z90,AE90,AJ90,AO90,AT90),"")</f>
        <v/>
      </c>
      <c r="J90" s="172" t="str">
        <f>IFERROR(AVERAGE(Q90,V90,AA90,AF90,AK90,AP90,AU90),"")</f>
        <v/>
      </c>
      <c r="K90" s="351" t="str">
        <f>IFERROR(AVERAGE(R90,W90,AB90,AG90,AL90,AQ90,AV90),"")</f>
        <v/>
      </c>
      <c r="L90" s="543"/>
      <c r="M90" s="172" t="str">
        <f t="shared" si="80"/>
        <v/>
      </c>
      <c r="N90" s="533"/>
      <c r="O90" s="533"/>
      <c r="P90" s="347"/>
      <c r="Q90" s="347"/>
      <c r="R90" s="348" t="str">
        <f t="shared" si="81"/>
        <v/>
      </c>
      <c r="S90" s="347" t="str">
        <f t="shared" si="82"/>
        <v/>
      </c>
      <c r="T90" s="532"/>
      <c r="U90" s="347"/>
      <c r="V90" s="347"/>
      <c r="W90" s="348" t="str">
        <f t="shared" si="83"/>
        <v/>
      </c>
      <c r="X90" s="347" t="str">
        <f t="shared" si="84"/>
        <v/>
      </c>
      <c r="Y90" s="532"/>
      <c r="Z90" s="347"/>
      <c r="AA90" s="347"/>
      <c r="AB90" s="348" t="str">
        <f t="shared" si="85"/>
        <v/>
      </c>
      <c r="AC90" s="347" t="str">
        <f t="shared" si="86"/>
        <v/>
      </c>
      <c r="AD90" s="532"/>
      <c r="AE90" s="347"/>
      <c r="AF90" s="347"/>
      <c r="AG90" s="348" t="str">
        <f t="shared" si="87"/>
        <v/>
      </c>
      <c r="AH90" s="347" t="str">
        <f t="shared" si="88"/>
        <v/>
      </c>
      <c r="AI90" s="532"/>
      <c r="AJ90" s="347"/>
      <c r="AK90" s="347"/>
      <c r="AL90" s="348" t="str">
        <f t="shared" si="89"/>
        <v/>
      </c>
      <c r="AM90" s="347" t="str">
        <f t="shared" si="90"/>
        <v/>
      </c>
      <c r="AN90" s="532"/>
      <c r="AO90" s="347"/>
      <c r="AP90" s="347"/>
      <c r="AQ90" s="348" t="str">
        <f t="shared" si="91"/>
        <v/>
      </c>
      <c r="AR90" s="347" t="str">
        <f t="shared" si="92"/>
        <v/>
      </c>
      <c r="AS90" s="532"/>
      <c r="AT90" s="347"/>
      <c r="AU90" s="347"/>
      <c r="AV90" s="348" t="str">
        <f t="shared" si="93"/>
        <v/>
      </c>
      <c r="AW90" s="347" t="str">
        <f t="shared" si="94"/>
        <v/>
      </c>
      <c r="AX90" s="532"/>
    </row>
    <row r="91" spans="2:50" hidden="1" x14ac:dyDescent="0.2">
      <c r="B91" s="541"/>
      <c r="C91" s="347">
        <v>5</v>
      </c>
      <c r="D91" s="347"/>
      <c r="E91" s="347"/>
      <c r="F91" s="347"/>
      <c r="G91" s="348"/>
      <c r="H91" s="532"/>
      <c r="I91" s="172" t="str">
        <f t="shared" ref="I91:K101" si="95">IFERROR(AVERAGE(P91,U91,Z91,AE91,AJ91,AO91,AT91),"")</f>
        <v/>
      </c>
      <c r="J91" s="172" t="str">
        <f t="shared" si="95"/>
        <v/>
      </c>
      <c r="K91" s="351" t="str">
        <f t="shared" si="95"/>
        <v/>
      </c>
      <c r="L91" s="543"/>
      <c r="M91" s="172" t="str">
        <f t="shared" si="80"/>
        <v/>
      </c>
      <c r="N91" s="533"/>
      <c r="O91" s="533"/>
      <c r="P91" s="347"/>
      <c r="Q91" s="347"/>
      <c r="R91" s="348" t="str">
        <f t="shared" si="81"/>
        <v/>
      </c>
      <c r="S91" s="347" t="str">
        <f t="shared" si="82"/>
        <v/>
      </c>
      <c r="T91" s="532"/>
      <c r="U91" s="347"/>
      <c r="V91" s="347"/>
      <c r="W91" s="348" t="str">
        <f t="shared" si="83"/>
        <v/>
      </c>
      <c r="X91" s="347" t="str">
        <f t="shared" si="84"/>
        <v/>
      </c>
      <c r="Y91" s="532"/>
      <c r="Z91" s="347"/>
      <c r="AA91" s="347"/>
      <c r="AB91" s="348" t="str">
        <f t="shared" si="85"/>
        <v/>
      </c>
      <c r="AC91" s="347" t="str">
        <f t="shared" si="86"/>
        <v/>
      </c>
      <c r="AD91" s="532"/>
      <c r="AE91" s="347"/>
      <c r="AF91" s="347"/>
      <c r="AG91" s="348" t="str">
        <f t="shared" si="87"/>
        <v/>
      </c>
      <c r="AH91" s="347" t="str">
        <f t="shared" si="88"/>
        <v/>
      </c>
      <c r="AI91" s="532"/>
      <c r="AJ91" s="347"/>
      <c r="AK91" s="347"/>
      <c r="AL91" s="348" t="str">
        <f t="shared" si="89"/>
        <v/>
      </c>
      <c r="AM91" s="347" t="str">
        <f t="shared" si="90"/>
        <v/>
      </c>
      <c r="AN91" s="532"/>
      <c r="AO91" s="347"/>
      <c r="AP91" s="347"/>
      <c r="AQ91" s="348" t="str">
        <f t="shared" si="91"/>
        <v/>
      </c>
      <c r="AR91" s="347" t="str">
        <f t="shared" si="92"/>
        <v/>
      </c>
      <c r="AS91" s="532"/>
      <c r="AT91" s="347"/>
      <c r="AU91" s="347"/>
      <c r="AV91" s="348" t="str">
        <f t="shared" si="93"/>
        <v/>
      </c>
      <c r="AW91" s="347" t="str">
        <f t="shared" si="94"/>
        <v/>
      </c>
      <c r="AX91" s="532"/>
    </row>
    <row r="92" spans="2:50" hidden="1" x14ac:dyDescent="0.2">
      <c r="B92" s="541"/>
      <c r="C92" s="347">
        <v>6</v>
      </c>
      <c r="D92" s="347"/>
      <c r="E92" s="347"/>
      <c r="F92" s="347"/>
      <c r="G92" s="348"/>
      <c r="H92" s="532"/>
      <c r="I92" s="172" t="str">
        <f t="shared" si="95"/>
        <v/>
      </c>
      <c r="J92" s="172" t="str">
        <f t="shared" si="95"/>
        <v/>
      </c>
      <c r="K92" s="351" t="str">
        <f t="shared" si="95"/>
        <v/>
      </c>
      <c r="L92" s="543"/>
      <c r="M92" s="172" t="str">
        <f t="shared" si="80"/>
        <v/>
      </c>
      <c r="N92" s="533"/>
      <c r="O92" s="533"/>
      <c r="P92" s="347"/>
      <c r="Q92" s="347"/>
      <c r="R92" s="348" t="str">
        <f t="shared" si="81"/>
        <v/>
      </c>
      <c r="S92" s="347" t="str">
        <f t="shared" si="82"/>
        <v/>
      </c>
      <c r="T92" s="532"/>
      <c r="U92" s="347"/>
      <c r="V92" s="347"/>
      <c r="W92" s="348" t="str">
        <f t="shared" si="83"/>
        <v/>
      </c>
      <c r="X92" s="347" t="str">
        <f t="shared" si="84"/>
        <v/>
      </c>
      <c r="Y92" s="532"/>
      <c r="Z92" s="347"/>
      <c r="AA92" s="347"/>
      <c r="AB92" s="348" t="str">
        <f t="shared" si="85"/>
        <v/>
      </c>
      <c r="AC92" s="347" t="str">
        <f t="shared" si="86"/>
        <v/>
      </c>
      <c r="AD92" s="532"/>
      <c r="AE92" s="347"/>
      <c r="AF92" s="347"/>
      <c r="AG92" s="348" t="str">
        <f t="shared" si="87"/>
        <v/>
      </c>
      <c r="AH92" s="347" t="str">
        <f t="shared" si="88"/>
        <v/>
      </c>
      <c r="AI92" s="532"/>
      <c r="AJ92" s="347"/>
      <c r="AK92" s="347"/>
      <c r="AL92" s="348" t="str">
        <f t="shared" si="89"/>
        <v/>
      </c>
      <c r="AM92" s="347" t="str">
        <f t="shared" si="90"/>
        <v/>
      </c>
      <c r="AN92" s="532"/>
      <c r="AO92" s="347"/>
      <c r="AP92" s="347"/>
      <c r="AQ92" s="348" t="str">
        <f t="shared" si="91"/>
        <v/>
      </c>
      <c r="AR92" s="347" t="str">
        <f t="shared" si="92"/>
        <v/>
      </c>
      <c r="AS92" s="532"/>
      <c r="AT92" s="347"/>
      <c r="AU92" s="347"/>
      <c r="AV92" s="348" t="str">
        <f t="shared" si="93"/>
        <v/>
      </c>
      <c r="AW92" s="347" t="str">
        <f t="shared" si="94"/>
        <v/>
      </c>
      <c r="AX92" s="532"/>
    </row>
    <row r="93" spans="2:50" hidden="1" x14ac:dyDescent="0.2">
      <c r="B93" s="541"/>
      <c r="C93" s="347">
        <v>7</v>
      </c>
      <c r="D93" s="347"/>
      <c r="E93" s="347"/>
      <c r="F93" s="347"/>
      <c r="G93" s="348"/>
      <c r="H93" s="532"/>
      <c r="I93" s="172" t="str">
        <f t="shared" si="95"/>
        <v/>
      </c>
      <c r="J93" s="172" t="str">
        <f t="shared" si="95"/>
        <v/>
      </c>
      <c r="K93" s="351" t="str">
        <f t="shared" si="95"/>
        <v/>
      </c>
      <c r="L93" s="543"/>
      <c r="M93" s="172" t="str">
        <f t="shared" si="80"/>
        <v/>
      </c>
      <c r="N93" s="533"/>
      <c r="O93" s="533"/>
      <c r="P93" s="347"/>
      <c r="Q93" s="347"/>
      <c r="R93" s="348" t="str">
        <f t="shared" si="81"/>
        <v/>
      </c>
      <c r="S93" s="347" t="str">
        <f t="shared" si="82"/>
        <v/>
      </c>
      <c r="T93" s="532"/>
      <c r="U93" s="347"/>
      <c r="V93" s="347"/>
      <c r="W93" s="348" t="str">
        <f t="shared" si="83"/>
        <v/>
      </c>
      <c r="X93" s="347" t="str">
        <f t="shared" si="84"/>
        <v/>
      </c>
      <c r="Y93" s="532"/>
      <c r="Z93" s="347"/>
      <c r="AA93" s="347"/>
      <c r="AB93" s="348" t="str">
        <f t="shared" si="85"/>
        <v/>
      </c>
      <c r="AC93" s="347" t="str">
        <f t="shared" si="86"/>
        <v/>
      </c>
      <c r="AD93" s="532"/>
      <c r="AE93" s="347"/>
      <c r="AF93" s="347"/>
      <c r="AG93" s="348" t="str">
        <f t="shared" si="87"/>
        <v/>
      </c>
      <c r="AH93" s="347" t="str">
        <f t="shared" si="88"/>
        <v/>
      </c>
      <c r="AI93" s="532"/>
      <c r="AJ93" s="347"/>
      <c r="AK93" s="347"/>
      <c r="AL93" s="348" t="str">
        <f t="shared" si="89"/>
        <v/>
      </c>
      <c r="AM93" s="347" t="str">
        <f t="shared" si="90"/>
        <v/>
      </c>
      <c r="AN93" s="532"/>
      <c r="AO93" s="347"/>
      <c r="AP93" s="347"/>
      <c r="AQ93" s="348" t="str">
        <f t="shared" si="91"/>
        <v/>
      </c>
      <c r="AR93" s="347" t="str">
        <f t="shared" si="92"/>
        <v/>
      </c>
      <c r="AS93" s="532"/>
      <c r="AT93" s="347"/>
      <c r="AU93" s="347"/>
      <c r="AV93" s="348" t="str">
        <f t="shared" si="93"/>
        <v/>
      </c>
      <c r="AW93" s="347" t="str">
        <f t="shared" si="94"/>
        <v/>
      </c>
      <c r="AX93" s="532"/>
    </row>
    <row r="94" spans="2:50" hidden="1" x14ac:dyDescent="0.2">
      <c r="B94" s="541"/>
      <c r="C94" s="347">
        <v>8</v>
      </c>
      <c r="D94" s="347"/>
      <c r="E94" s="347"/>
      <c r="F94" s="347"/>
      <c r="G94" s="348"/>
      <c r="H94" s="532"/>
      <c r="I94" s="172" t="str">
        <f t="shared" si="95"/>
        <v/>
      </c>
      <c r="J94" s="172" t="str">
        <f t="shared" si="95"/>
        <v/>
      </c>
      <c r="K94" s="351" t="str">
        <f t="shared" si="95"/>
        <v/>
      </c>
      <c r="L94" s="543"/>
      <c r="M94" s="172" t="str">
        <f t="shared" si="80"/>
        <v/>
      </c>
      <c r="N94" s="533"/>
      <c r="O94" s="533"/>
      <c r="P94" s="347"/>
      <c r="Q94" s="347"/>
      <c r="R94" s="348" t="str">
        <f t="shared" si="81"/>
        <v/>
      </c>
      <c r="S94" s="347" t="str">
        <f t="shared" si="82"/>
        <v/>
      </c>
      <c r="T94" s="532"/>
      <c r="U94" s="347"/>
      <c r="V94" s="347"/>
      <c r="W94" s="348" t="str">
        <f t="shared" si="83"/>
        <v/>
      </c>
      <c r="X94" s="347" t="str">
        <f t="shared" si="84"/>
        <v/>
      </c>
      <c r="Y94" s="532"/>
      <c r="Z94" s="347"/>
      <c r="AA94" s="347"/>
      <c r="AB94" s="348" t="str">
        <f t="shared" si="85"/>
        <v/>
      </c>
      <c r="AC94" s="347" t="str">
        <f t="shared" si="86"/>
        <v/>
      </c>
      <c r="AD94" s="532"/>
      <c r="AE94" s="347"/>
      <c r="AF94" s="347"/>
      <c r="AG94" s="348" t="str">
        <f t="shared" si="87"/>
        <v/>
      </c>
      <c r="AH94" s="347" t="str">
        <f t="shared" si="88"/>
        <v/>
      </c>
      <c r="AI94" s="532"/>
      <c r="AJ94" s="347"/>
      <c r="AK94" s="347"/>
      <c r="AL94" s="348" t="str">
        <f t="shared" si="89"/>
        <v/>
      </c>
      <c r="AM94" s="347" t="str">
        <f t="shared" si="90"/>
        <v/>
      </c>
      <c r="AN94" s="532"/>
      <c r="AO94" s="347"/>
      <c r="AP94" s="347"/>
      <c r="AQ94" s="348" t="str">
        <f t="shared" si="91"/>
        <v/>
      </c>
      <c r="AR94" s="347" t="str">
        <f t="shared" si="92"/>
        <v/>
      </c>
      <c r="AS94" s="532"/>
      <c r="AT94" s="347"/>
      <c r="AU94" s="347"/>
      <c r="AV94" s="348" t="str">
        <f t="shared" si="93"/>
        <v/>
      </c>
      <c r="AW94" s="347" t="str">
        <f t="shared" si="94"/>
        <v/>
      </c>
      <c r="AX94" s="532"/>
    </row>
    <row r="95" spans="2:50" hidden="1" x14ac:dyDescent="0.2">
      <c r="B95" s="541"/>
      <c r="C95" s="347">
        <v>9</v>
      </c>
      <c r="D95" s="347"/>
      <c r="E95" s="347"/>
      <c r="F95" s="347"/>
      <c r="G95" s="348"/>
      <c r="H95" s="532"/>
      <c r="I95" s="172" t="str">
        <f t="shared" si="95"/>
        <v/>
      </c>
      <c r="J95" s="172" t="str">
        <f t="shared" si="95"/>
        <v/>
      </c>
      <c r="K95" s="351" t="str">
        <f t="shared" si="95"/>
        <v/>
      </c>
      <c r="L95" s="543"/>
      <c r="M95" s="172" t="str">
        <f t="shared" si="80"/>
        <v/>
      </c>
      <c r="N95" s="533"/>
      <c r="O95" s="533"/>
      <c r="P95" s="347"/>
      <c r="Q95" s="347"/>
      <c r="R95" s="348" t="str">
        <f t="shared" si="81"/>
        <v/>
      </c>
      <c r="S95" s="347" t="str">
        <f t="shared" si="82"/>
        <v/>
      </c>
      <c r="T95" s="532"/>
      <c r="U95" s="347"/>
      <c r="V95" s="347"/>
      <c r="W95" s="348" t="str">
        <f t="shared" si="83"/>
        <v/>
      </c>
      <c r="X95" s="347" t="str">
        <f t="shared" si="84"/>
        <v/>
      </c>
      <c r="Y95" s="532"/>
      <c r="Z95" s="347"/>
      <c r="AA95" s="347"/>
      <c r="AB95" s="348" t="str">
        <f t="shared" si="85"/>
        <v/>
      </c>
      <c r="AC95" s="347" t="str">
        <f t="shared" si="86"/>
        <v/>
      </c>
      <c r="AD95" s="532"/>
      <c r="AE95" s="347"/>
      <c r="AF95" s="347"/>
      <c r="AG95" s="348" t="str">
        <f t="shared" si="87"/>
        <v/>
      </c>
      <c r="AH95" s="347" t="str">
        <f t="shared" si="88"/>
        <v/>
      </c>
      <c r="AI95" s="532"/>
      <c r="AJ95" s="347"/>
      <c r="AK95" s="347"/>
      <c r="AL95" s="348" t="str">
        <f t="shared" si="89"/>
        <v/>
      </c>
      <c r="AM95" s="347" t="str">
        <f t="shared" si="90"/>
        <v/>
      </c>
      <c r="AN95" s="532"/>
      <c r="AO95" s="347"/>
      <c r="AP95" s="347"/>
      <c r="AQ95" s="348" t="str">
        <f t="shared" si="91"/>
        <v/>
      </c>
      <c r="AR95" s="347" t="str">
        <f t="shared" si="92"/>
        <v/>
      </c>
      <c r="AS95" s="532"/>
      <c r="AT95" s="347"/>
      <c r="AU95" s="347"/>
      <c r="AV95" s="348" t="str">
        <f t="shared" si="93"/>
        <v/>
      </c>
      <c r="AW95" s="347" t="str">
        <f t="shared" si="94"/>
        <v/>
      </c>
      <c r="AX95" s="532"/>
    </row>
    <row r="96" spans="2:50" hidden="1" x14ac:dyDescent="0.2">
      <c r="B96" s="541"/>
      <c r="C96" s="347">
        <v>10</v>
      </c>
      <c r="D96" s="347"/>
      <c r="E96" s="347"/>
      <c r="F96" s="347"/>
      <c r="G96" s="348"/>
      <c r="H96" s="532"/>
      <c r="I96" s="172" t="str">
        <f t="shared" si="95"/>
        <v/>
      </c>
      <c r="J96" s="172" t="str">
        <f t="shared" si="95"/>
        <v/>
      </c>
      <c r="K96" s="351" t="str">
        <f t="shared" si="95"/>
        <v/>
      </c>
      <c r="L96" s="543"/>
      <c r="M96" s="172" t="str">
        <f t="shared" si="80"/>
        <v/>
      </c>
      <c r="N96" s="533"/>
      <c r="O96" s="533"/>
      <c r="P96" s="347"/>
      <c r="Q96" s="347"/>
      <c r="R96" s="348" t="str">
        <f t="shared" si="81"/>
        <v/>
      </c>
      <c r="S96" s="347" t="str">
        <f t="shared" si="82"/>
        <v/>
      </c>
      <c r="T96" s="532"/>
      <c r="U96" s="347"/>
      <c r="V96" s="347"/>
      <c r="W96" s="348" t="str">
        <f t="shared" si="83"/>
        <v/>
      </c>
      <c r="X96" s="347" t="str">
        <f t="shared" si="84"/>
        <v/>
      </c>
      <c r="Y96" s="532"/>
      <c r="Z96" s="347"/>
      <c r="AA96" s="347"/>
      <c r="AB96" s="348" t="str">
        <f t="shared" si="85"/>
        <v/>
      </c>
      <c r="AC96" s="347" t="str">
        <f t="shared" si="86"/>
        <v/>
      </c>
      <c r="AD96" s="532"/>
      <c r="AE96" s="347"/>
      <c r="AF96" s="347"/>
      <c r="AG96" s="348" t="str">
        <f t="shared" si="87"/>
        <v/>
      </c>
      <c r="AH96" s="347" t="str">
        <f t="shared" si="88"/>
        <v/>
      </c>
      <c r="AI96" s="532"/>
      <c r="AJ96" s="347"/>
      <c r="AK96" s="347"/>
      <c r="AL96" s="348" t="str">
        <f t="shared" si="89"/>
        <v/>
      </c>
      <c r="AM96" s="347" t="str">
        <f t="shared" si="90"/>
        <v/>
      </c>
      <c r="AN96" s="532"/>
      <c r="AO96" s="347"/>
      <c r="AP96" s="347"/>
      <c r="AQ96" s="348" t="str">
        <f t="shared" si="91"/>
        <v/>
      </c>
      <c r="AR96" s="347" t="str">
        <f t="shared" si="92"/>
        <v/>
      </c>
      <c r="AS96" s="532"/>
      <c r="AT96" s="347"/>
      <c r="AU96" s="347"/>
      <c r="AV96" s="348" t="str">
        <f t="shared" si="93"/>
        <v/>
      </c>
      <c r="AW96" s="347" t="str">
        <f t="shared" si="94"/>
        <v/>
      </c>
      <c r="AX96" s="532"/>
    </row>
    <row r="97" spans="2:50" hidden="1" x14ac:dyDescent="0.2">
      <c r="B97" s="541"/>
      <c r="C97" s="347">
        <v>11</v>
      </c>
      <c r="D97" s="347"/>
      <c r="E97" s="347"/>
      <c r="F97" s="347"/>
      <c r="G97" s="348"/>
      <c r="H97" s="532"/>
      <c r="I97" s="172" t="str">
        <f t="shared" si="95"/>
        <v/>
      </c>
      <c r="J97" s="172" t="str">
        <f t="shared" si="95"/>
        <v/>
      </c>
      <c r="K97" s="351" t="str">
        <f t="shared" si="95"/>
        <v/>
      </c>
      <c r="L97" s="543"/>
      <c r="M97" s="172" t="str">
        <f t="shared" si="80"/>
        <v/>
      </c>
      <c r="N97" s="533"/>
      <c r="O97" s="533"/>
      <c r="P97" s="347"/>
      <c r="Q97" s="347"/>
      <c r="R97" s="348" t="str">
        <f t="shared" si="81"/>
        <v/>
      </c>
      <c r="S97" s="347" t="str">
        <f t="shared" si="82"/>
        <v/>
      </c>
      <c r="T97" s="532"/>
      <c r="U97" s="347"/>
      <c r="V97" s="347"/>
      <c r="W97" s="348" t="str">
        <f t="shared" si="83"/>
        <v/>
      </c>
      <c r="X97" s="347" t="str">
        <f t="shared" si="84"/>
        <v/>
      </c>
      <c r="Y97" s="532"/>
      <c r="Z97" s="347"/>
      <c r="AA97" s="347"/>
      <c r="AB97" s="348" t="str">
        <f t="shared" si="85"/>
        <v/>
      </c>
      <c r="AC97" s="347" t="str">
        <f t="shared" si="86"/>
        <v/>
      </c>
      <c r="AD97" s="532"/>
      <c r="AE97" s="347"/>
      <c r="AF97" s="347"/>
      <c r="AG97" s="348" t="str">
        <f t="shared" si="87"/>
        <v/>
      </c>
      <c r="AH97" s="347" t="str">
        <f t="shared" si="88"/>
        <v/>
      </c>
      <c r="AI97" s="532"/>
      <c r="AJ97" s="347"/>
      <c r="AK97" s="347"/>
      <c r="AL97" s="348" t="str">
        <f t="shared" si="89"/>
        <v/>
      </c>
      <c r="AM97" s="347" t="str">
        <f t="shared" si="90"/>
        <v/>
      </c>
      <c r="AN97" s="532"/>
      <c r="AO97" s="347"/>
      <c r="AP97" s="347"/>
      <c r="AQ97" s="348" t="str">
        <f t="shared" si="91"/>
        <v/>
      </c>
      <c r="AR97" s="347" t="str">
        <f t="shared" si="92"/>
        <v/>
      </c>
      <c r="AS97" s="532"/>
      <c r="AT97" s="347"/>
      <c r="AU97" s="347"/>
      <c r="AV97" s="348" t="str">
        <f t="shared" si="93"/>
        <v/>
      </c>
      <c r="AW97" s="347" t="str">
        <f t="shared" si="94"/>
        <v/>
      </c>
      <c r="AX97" s="532"/>
    </row>
    <row r="98" spans="2:50" hidden="1" x14ac:dyDescent="0.2">
      <c r="B98" s="541"/>
      <c r="C98" s="347">
        <v>12</v>
      </c>
      <c r="D98" s="347"/>
      <c r="E98" s="347"/>
      <c r="F98" s="347"/>
      <c r="G98" s="348"/>
      <c r="H98" s="532"/>
      <c r="I98" s="172" t="str">
        <f t="shared" si="95"/>
        <v/>
      </c>
      <c r="J98" s="172" t="str">
        <f t="shared" si="95"/>
        <v/>
      </c>
      <c r="K98" s="351" t="str">
        <f t="shared" si="95"/>
        <v/>
      </c>
      <c r="L98" s="543"/>
      <c r="M98" s="172" t="str">
        <f t="shared" si="80"/>
        <v/>
      </c>
      <c r="N98" s="533"/>
      <c r="O98" s="533"/>
      <c r="P98" s="347"/>
      <c r="Q98" s="347"/>
      <c r="R98" s="348" t="str">
        <f t="shared" si="81"/>
        <v/>
      </c>
      <c r="S98" s="347" t="str">
        <f t="shared" si="82"/>
        <v/>
      </c>
      <c r="T98" s="532"/>
      <c r="U98" s="347"/>
      <c r="V98" s="347"/>
      <c r="W98" s="348" t="str">
        <f t="shared" si="83"/>
        <v/>
      </c>
      <c r="X98" s="347" t="str">
        <f t="shared" si="84"/>
        <v/>
      </c>
      <c r="Y98" s="532"/>
      <c r="Z98" s="347"/>
      <c r="AA98" s="347"/>
      <c r="AB98" s="348" t="str">
        <f t="shared" si="85"/>
        <v/>
      </c>
      <c r="AC98" s="347" t="str">
        <f t="shared" si="86"/>
        <v/>
      </c>
      <c r="AD98" s="532"/>
      <c r="AE98" s="347"/>
      <c r="AF98" s="347"/>
      <c r="AG98" s="348" t="str">
        <f t="shared" si="87"/>
        <v/>
      </c>
      <c r="AH98" s="347" t="str">
        <f t="shared" si="88"/>
        <v/>
      </c>
      <c r="AI98" s="532"/>
      <c r="AJ98" s="347"/>
      <c r="AK98" s="347"/>
      <c r="AL98" s="348" t="str">
        <f t="shared" si="89"/>
        <v/>
      </c>
      <c r="AM98" s="347" t="str">
        <f t="shared" si="90"/>
        <v/>
      </c>
      <c r="AN98" s="532"/>
      <c r="AO98" s="347"/>
      <c r="AP98" s="347"/>
      <c r="AQ98" s="348" t="str">
        <f t="shared" si="91"/>
        <v/>
      </c>
      <c r="AR98" s="347" t="str">
        <f t="shared" si="92"/>
        <v/>
      </c>
      <c r="AS98" s="532"/>
      <c r="AT98" s="347"/>
      <c r="AU98" s="347"/>
      <c r="AV98" s="348" t="str">
        <f t="shared" si="93"/>
        <v/>
      </c>
      <c r="AW98" s="347" t="str">
        <f t="shared" si="94"/>
        <v/>
      </c>
      <c r="AX98" s="532"/>
    </row>
    <row r="99" spans="2:50" hidden="1" x14ac:dyDescent="0.2">
      <c r="B99" s="541"/>
      <c r="C99" s="347">
        <v>13</v>
      </c>
      <c r="D99" s="347"/>
      <c r="E99" s="347"/>
      <c r="F99" s="347"/>
      <c r="G99" s="348"/>
      <c r="H99" s="532"/>
      <c r="I99" s="172" t="str">
        <f t="shared" si="95"/>
        <v/>
      </c>
      <c r="J99" s="172" t="str">
        <f t="shared" si="95"/>
        <v/>
      </c>
      <c r="K99" s="351" t="str">
        <f t="shared" si="95"/>
        <v/>
      </c>
      <c r="L99" s="543"/>
      <c r="M99" s="172" t="str">
        <f t="shared" si="80"/>
        <v/>
      </c>
      <c r="N99" s="533"/>
      <c r="O99" s="533"/>
      <c r="P99" s="347"/>
      <c r="Q99" s="347"/>
      <c r="R99" s="348" t="str">
        <f t="shared" si="81"/>
        <v/>
      </c>
      <c r="S99" s="347" t="str">
        <f t="shared" si="82"/>
        <v/>
      </c>
      <c r="T99" s="532"/>
      <c r="U99" s="347"/>
      <c r="V99" s="347"/>
      <c r="W99" s="348" t="str">
        <f t="shared" si="83"/>
        <v/>
      </c>
      <c r="X99" s="347" t="str">
        <f t="shared" si="84"/>
        <v/>
      </c>
      <c r="Y99" s="532"/>
      <c r="Z99" s="347"/>
      <c r="AA99" s="347"/>
      <c r="AB99" s="348" t="str">
        <f t="shared" si="85"/>
        <v/>
      </c>
      <c r="AC99" s="347" t="str">
        <f t="shared" si="86"/>
        <v/>
      </c>
      <c r="AD99" s="532"/>
      <c r="AE99" s="347"/>
      <c r="AF99" s="347"/>
      <c r="AG99" s="348" t="str">
        <f t="shared" si="87"/>
        <v/>
      </c>
      <c r="AH99" s="347" t="str">
        <f t="shared" si="88"/>
        <v/>
      </c>
      <c r="AI99" s="532"/>
      <c r="AJ99" s="347"/>
      <c r="AK99" s="347"/>
      <c r="AL99" s="348" t="str">
        <f t="shared" si="89"/>
        <v/>
      </c>
      <c r="AM99" s="347" t="str">
        <f t="shared" si="90"/>
        <v/>
      </c>
      <c r="AN99" s="532"/>
      <c r="AO99" s="347"/>
      <c r="AP99" s="347"/>
      <c r="AQ99" s="348" t="str">
        <f t="shared" si="91"/>
        <v/>
      </c>
      <c r="AR99" s="347" t="str">
        <f t="shared" si="92"/>
        <v/>
      </c>
      <c r="AS99" s="532"/>
      <c r="AT99" s="347"/>
      <c r="AU99" s="347"/>
      <c r="AV99" s="348" t="str">
        <f t="shared" si="93"/>
        <v/>
      </c>
      <c r="AW99" s="347" t="str">
        <f t="shared" si="94"/>
        <v/>
      </c>
      <c r="AX99" s="532"/>
    </row>
    <row r="100" spans="2:50" hidden="1" x14ac:dyDescent="0.2">
      <c r="B100" s="541"/>
      <c r="C100" s="347">
        <v>14</v>
      </c>
      <c r="D100" s="347"/>
      <c r="E100" s="347"/>
      <c r="F100" s="347"/>
      <c r="G100" s="348"/>
      <c r="H100" s="532"/>
      <c r="I100" s="172" t="str">
        <f t="shared" si="95"/>
        <v/>
      </c>
      <c r="J100" s="172" t="str">
        <f t="shared" si="95"/>
        <v/>
      </c>
      <c r="K100" s="351" t="str">
        <f t="shared" si="95"/>
        <v/>
      </c>
      <c r="L100" s="543"/>
      <c r="M100" s="172" t="str">
        <f t="shared" si="80"/>
        <v/>
      </c>
      <c r="N100" s="533"/>
      <c r="O100" s="533"/>
      <c r="P100" s="347"/>
      <c r="Q100" s="347"/>
      <c r="R100" s="348" t="str">
        <f t="shared" si="81"/>
        <v/>
      </c>
      <c r="S100" s="347" t="str">
        <f t="shared" si="82"/>
        <v/>
      </c>
      <c r="T100" s="532"/>
      <c r="U100" s="347"/>
      <c r="V100" s="347"/>
      <c r="W100" s="348" t="str">
        <f t="shared" si="83"/>
        <v/>
      </c>
      <c r="X100" s="347" t="str">
        <f t="shared" si="84"/>
        <v/>
      </c>
      <c r="Y100" s="532"/>
      <c r="Z100" s="347"/>
      <c r="AA100" s="347"/>
      <c r="AB100" s="348" t="str">
        <f t="shared" si="85"/>
        <v/>
      </c>
      <c r="AC100" s="347" t="str">
        <f t="shared" si="86"/>
        <v/>
      </c>
      <c r="AD100" s="532"/>
      <c r="AE100" s="347"/>
      <c r="AF100" s="347"/>
      <c r="AG100" s="348" t="str">
        <f t="shared" si="87"/>
        <v/>
      </c>
      <c r="AH100" s="347" t="str">
        <f t="shared" si="88"/>
        <v/>
      </c>
      <c r="AI100" s="532"/>
      <c r="AJ100" s="347"/>
      <c r="AK100" s="347"/>
      <c r="AL100" s="348" t="str">
        <f t="shared" si="89"/>
        <v/>
      </c>
      <c r="AM100" s="347" t="str">
        <f t="shared" si="90"/>
        <v/>
      </c>
      <c r="AN100" s="532"/>
      <c r="AO100" s="347"/>
      <c r="AP100" s="347"/>
      <c r="AQ100" s="348" t="str">
        <f t="shared" si="91"/>
        <v/>
      </c>
      <c r="AR100" s="347" t="str">
        <f t="shared" si="92"/>
        <v/>
      </c>
      <c r="AS100" s="532"/>
      <c r="AT100" s="347"/>
      <c r="AU100" s="347"/>
      <c r="AV100" s="348" t="str">
        <f t="shared" si="93"/>
        <v/>
      </c>
      <c r="AW100" s="347" t="str">
        <f t="shared" si="94"/>
        <v/>
      </c>
      <c r="AX100" s="532"/>
    </row>
    <row r="101" spans="2:50" hidden="1" x14ac:dyDescent="0.2">
      <c r="B101" s="541"/>
      <c r="C101" s="347">
        <v>15</v>
      </c>
      <c r="D101" s="347"/>
      <c r="E101" s="347"/>
      <c r="F101" s="347"/>
      <c r="G101" s="348"/>
      <c r="H101" s="532"/>
      <c r="I101" s="172" t="str">
        <f t="shared" si="95"/>
        <v/>
      </c>
      <c r="J101" s="172" t="str">
        <f t="shared" si="95"/>
        <v/>
      </c>
      <c r="K101" s="351" t="str">
        <f t="shared" si="95"/>
        <v/>
      </c>
      <c r="L101" s="544"/>
      <c r="M101" s="172" t="str">
        <f t="shared" si="80"/>
        <v/>
      </c>
      <c r="N101" s="533"/>
      <c r="O101" s="533"/>
      <c r="P101" s="347"/>
      <c r="Q101" s="347"/>
      <c r="R101" s="348" t="str">
        <f t="shared" si="81"/>
        <v/>
      </c>
      <c r="S101" s="347" t="str">
        <f t="shared" si="82"/>
        <v/>
      </c>
      <c r="T101" s="532"/>
      <c r="U101" s="347"/>
      <c r="V101" s="347"/>
      <c r="W101" s="348" t="str">
        <f t="shared" si="83"/>
        <v/>
      </c>
      <c r="X101" s="347" t="str">
        <f t="shared" si="84"/>
        <v/>
      </c>
      <c r="Y101" s="532"/>
      <c r="Z101" s="347"/>
      <c r="AA101" s="347"/>
      <c r="AB101" s="348" t="str">
        <f t="shared" si="85"/>
        <v/>
      </c>
      <c r="AC101" s="347" t="str">
        <f t="shared" si="86"/>
        <v/>
      </c>
      <c r="AD101" s="532"/>
      <c r="AE101" s="347"/>
      <c r="AF101" s="347"/>
      <c r="AG101" s="348" t="str">
        <f t="shared" si="87"/>
        <v/>
      </c>
      <c r="AH101" s="347" t="str">
        <f t="shared" si="88"/>
        <v/>
      </c>
      <c r="AI101" s="532"/>
      <c r="AJ101" s="347"/>
      <c r="AK101" s="347"/>
      <c r="AL101" s="348" t="str">
        <f t="shared" si="89"/>
        <v/>
      </c>
      <c r="AM101" s="347" t="str">
        <f t="shared" si="90"/>
        <v/>
      </c>
      <c r="AN101" s="532"/>
      <c r="AO101" s="347"/>
      <c r="AP101" s="347"/>
      <c r="AQ101" s="348" t="str">
        <f t="shared" si="91"/>
        <v/>
      </c>
      <c r="AR101" s="347" t="str">
        <f t="shared" si="92"/>
        <v/>
      </c>
      <c r="AS101" s="532"/>
      <c r="AT101" s="347"/>
      <c r="AU101" s="347"/>
      <c r="AV101" s="348" t="str">
        <f t="shared" si="93"/>
        <v/>
      </c>
      <c r="AW101" s="347" t="str">
        <f t="shared" si="94"/>
        <v/>
      </c>
      <c r="AX101" s="532"/>
    </row>
    <row r="102" spans="2:50" ht="15.75" hidden="1" x14ac:dyDescent="0.2">
      <c r="B102" s="545" t="s">
        <v>169</v>
      </c>
      <c r="C102" s="546"/>
      <c r="D102" s="546"/>
      <c r="E102" s="546"/>
      <c r="F102" s="546"/>
      <c r="G102" s="546"/>
      <c r="H102" s="547"/>
      <c r="I102" s="207"/>
      <c r="J102" s="207"/>
      <c r="K102" s="207"/>
      <c r="L102" s="207"/>
      <c r="M102" s="207"/>
      <c r="N102" s="533" t="s">
        <v>161</v>
      </c>
      <c r="O102" s="549" t="s">
        <v>106</v>
      </c>
      <c r="P102" s="551">
        <f>AT82+1</f>
        <v>45902</v>
      </c>
      <c r="Q102" s="541"/>
      <c r="R102" s="541"/>
      <c r="S102" s="541"/>
      <c r="T102" s="541"/>
      <c r="U102" s="551">
        <f>P102+1</f>
        <v>45903</v>
      </c>
      <c r="V102" s="541"/>
      <c r="W102" s="541"/>
      <c r="X102" s="541"/>
      <c r="Y102" s="541"/>
      <c r="Z102" s="551">
        <f>U102+1</f>
        <v>45904</v>
      </c>
      <c r="AA102" s="541"/>
      <c r="AB102" s="541"/>
      <c r="AC102" s="541"/>
      <c r="AD102" s="541"/>
      <c r="AE102" s="551">
        <f>Z102+1</f>
        <v>45905</v>
      </c>
      <c r="AF102" s="541"/>
      <c r="AG102" s="541"/>
      <c r="AH102" s="541"/>
      <c r="AI102" s="541"/>
      <c r="AJ102" s="551">
        <f>AE102+1</f>
        <v>45906</v>
      </c>
      <c r="AK102" s="541"/>
      <c r="AL102" s="541"/>
      <c r="AM102" s="541"/>
      <c r="AN102" s="541"/>
      <c r="AO102" s="551">
        <f>AJ102+1</f>
        <v>45907</v>
      </c>
      <c r="AP102" s="541"/>
      <c r="AQ102" s="541"/>
      <c r="AR102" s="541"/>
      <c r="AS102" s="541"/>
      <c r="AT102" s="551">
        <f>AO102+1</f>
        <v>45908</v>
      </c>
      <c r="AU102" s="541"/>
      <c r="AV102" s="541"/>
      <c r="AW102" s="541"/>
      <c r="AX102" s="541"/>
    </row>
    <row r="103" spans="2:50" ht="15.75" hidden="1" x14ac:dyDescent="0.2">
      <c r="B103" s="548"/>
      <c r="C103" s="548"/>
      <c r="D103" s="548"/>
      <c r="E103" s="548"/>
      <c r="F103" s="548"/>
      <c r="G103" s="548"/>
      <c r="H103" s="548"/>
      <c r="I103" s="207"/>
      <c r="J103" s="207"/>
      <c r="K103" s="207"/>
      <c r="L103" s="207"/>
      <c r="M103" s="207"/>
      <c r="N103" s="533"/>
      <c r="O103" s="550"/>
      <c r="P103" s="551" t="s">
        <v>120</v>
      </c>
      <c r="Q103" s="541"/>
      <c r="R103" s="541"/>
      <c r="S103" s="541"/>
      <c r="T103" s="541"/>
      <c r="U103" s="551" t="s">
        <v>114</v>
      </c>
      <c r="V103" s="541"/>
      <c r="W103" s="541"/>
      <c r="X103" s="541"/>
      <c r="Y103" s="541"/>
      <c r="Z103" s="551" t="s">
        <v>115</v>
      </c>
      <c r="AA103" s="541"/>
      <c r="AB103" s="541"/>
      <c r="AC103" s="541"/>
      <c r="AD103" s="541"/>
      <c r="AE103" s="551" t="s">
        <v>116</v>
      </c>
      <c r="AF103" s="541"/>
      <c r="AG103" s="541"/>
      <c r="AH103" s="541"/>
      <c r="AI103" s="541"/>
      <c r="AJ103" s="551" t="s">
        <v>117</v>
      </c>
      <c r="AK103" s="541"/>
      <c r="AL103" s="541"/>
      <c r="AM103" s="541"/>
      <c r="AN103" s="541"/>
      <c r="AO103" s="551" t="s">
        <v>118</v>
      </c>
      <c r="AP103" s="541"/>
      <c r="AQ103" s="541"/>
      <c r="AR103" s="541"/>
      <c r="AS103" s="541"/>
      <c r="AT103" s="551" t="s">
        <v>119</v>
      </c>
      <c r="AU103" s="541"/>
      <c r="AV103" s="541"/>
      <c r="AW103" s="541"/>
      <c r="AX103" s="541"/>
    </row>
    <row r="104" spans="2:50" hidden="1" x14ac:dyDescent="0.2">
      <c r="B104" s="533" t="s">
        <v>157</v>
      </c>
      <c r="C104" s="533" t="s">
        <v>149</v>
      </c>
      <c r="D104" s="533"/>
      <c r="E104" s="533" t="s">
        <v>151</v>
      </c>
      <c r="F104" s="533"/>
      <c r="G104" s="533"/>
      <c r="H104" s="537" t="s">
        <v>158</v>
      </c>
      <c r="I104" s="540" t="s">
        <v>227</v>
      </c>
      <c r="J104" s="540"/>
      <c r="K104" s="540"/>
      <c r="L104" s="540" t="s">
        <v>158</v>
      </c>
      <c r="M104" s="540" t="s">
        <v>170</v>
      </c>
      <c r="N104" s="533"/>
      <c r="O104" s="533" t="s">
        <v>160</v>
      </c>
      <c r="P104" s="534" t="s">
        <v>154</v>
      </c>
      <c r="Q104" s="535"/>
      <c r="R104" s="535"/>
      <c r="S104" s="536"/>
      <c r="T104" s="533" t="s">
        <v>158</v>
      </c>
      <c r="U104" s="534" t="s">
        <v>154</v>
      </c>
      <c r="V104" s="535"/>
      <c r="W104" s="535"/>
      <c r="X104" s="536"/>
      <c r="Y104" s="533" t="s">
        <v>158</v>
      </c>
      <c r="Z104" s="534" t="s">
        <v>154</v>
      </c>
      <c r="AA104" s="535"/>
      <c r="AB104" s="535"/>
      <c r="AC104" s="536"/>
      <c r="AD104" s="533" t="s">
        <v>158</v>
      </c>
      <c r="AE104" s="534" t="s">
        <v>154</v>
      </c>
      <c r="AF104" s="535"/>
      <c r="AG104" s="535"/>
      <c r="AH104" s="536"/>
      <c r="AI104" s="533" t="s">
        <v>158</v>
      </c>
      <c r="AJ104" s="534" t="s">
        <v>154</v>
      </c>
      <c r="AK104" s="535"/>
      <c r="AL104" s="535"/>
      <c r="AM104" s="536"/>
      <c r="AN104" s="533" t="s">
        <v>158</v>
      </c>
      <c r="AO104" s="534" t="s">
        <v>154</v>
      </c>
      <c r="AP104" s="535"/>
      <c r="AQ104" s="535"/>
      <c r="AR104" s="536"/>
      <c r="AS104" s="533" t="s">
        <v>158</v>
      </c>
      <c r="AT104" s="534" t="s">
        <v>154</v>
      </c>
      <c r="AU104" s="535"/>
      <c r="AV104" s="535"/>
      <c r="AW104" s="536"/>
      <c r="AX104" s="533" t="s">
        <v>158</v>
      </c>
    </row>
    <row r="105" spans="2:50" hidden="1" x14ac:dyDescent="0.2">
      <c r="B105" s="533"/>
      <c r="C105" s="533"/>
      <c r="D105" s="533"/>
      <c r="E105" s="533" t="s">
        <v>150</v>
      </c>
      <c r="F105" s="533"/>
      <c r="G105" s="533"/>
      <c r="H105" s="538"/>
      <c r="I105" s="540" t="s">
        <v>150</v>
      </c>
      <c r="J105" s="540"/>
      <c r="K105" s="540"/>
      <c r="L105" s="540"/>
      <c r="M105" s="540"/>
      <c r="N105" s="533"/>
      <c r="O105" s="533"/>
      <c r="P105" s="534" t="s">
        <v>155</v>
      </c>
      <c r="Q105" s="535"/>
      <c r="R105" s="535"/>
      <c r="S105" s="536"/>
      <c r="T105" s="533"/>
      <c r="U105" s="534" t="s">
        <v>155</v>
      </c>
      <c r="V105" s="535"/>
      <c r="W105" s="535"/>
      <c r="X105" s="536"/>
      <c r="Y105" s="533"/>
      <c r="Z105" s="534" t="s">
        <v>155</v>
      </c>
      <c r="AA105" s="535"/>
      <c r="AB105" s="535"/>
      <c r="AC105" s="536"/>
      <c r="AD105" s="533"/>
      <c r="AE105" s="534" t="s">
        <v>155</v>
      </c>
      <c r="AF105" s="535"/>
      <c r="AG105" s="535"/>
      <c r="AH105" s="536"/>
      <c r="AI105" s="533"/>
      <c r="AJ105" s="534" t="s">
        <v>155</v>
      </c>
      <c r="AK105" s="535"/>
      <c r="AL105" s="535"/>
      <c r="AM105" s="536"/>
      <c r="AN105" s="533"/>
      <c r="AO105" s="534" t="s">
        <v>155</v>
      </c>
      <c r="AP105" s="535"/>
      <c r="AQ105" s="535"/>
      <c r="AR105" s="536"/>
      <c r="AS105" s="533"/>
      <c r="AT105" s="534" t="s">
        <v>155</v>
      </c>
      <c r="AU105" s="535"/>
      <c r="AV105" s="535"/>
      <c r="AW105" s="536"/>
      <c r="AX105" s="533"/>
    </row>
    <row r="106" spans="2:50" hidden="1" x14ac:dyDescent="0.2">
      <c r="B106" s="533"/>
      <c r="C106" s="533"/>
      <c r="D106" s="533"/>
      <c r="E106" s="367" t="s">
        <v>152</v>
      </c>
      <c r="F106" s="367" t="s">
        <v>153</v>
      </c>
      <c r="G106" s="367" t="s">
        <v>156</v>
      </c>
      <c r="H106" s="539"/>
      <c r="I106" s="368" t="s">
        <v>152</v>
      </c>
      <c r="J106" s="368" t="s">
        <v>153</v>
      </c>
      <c r="K106" s="368" t="s">
        <v>156</v>
      </c>
      <c r="L106" s="540"/>
      <c r="M106" s="540"/>
      <c r="N106" s="533"/>
      <c r="O106" s="533"/>
      <c r="P106" s="367" t="s">
        <v>152</v>
      </c>
      <c r="Q106" s="367" t="s">
        <v>153</v>
      </c>
      <c r="R106" s="367" t="s">
        <v>156</v>
      </c>
      <c r="S106" s="367" t="s">
        <v>170</v>
      </c>
      <c r="T106" s="533"/>
      <c r="U106" s="367" t="s">
        <v>152</v>
      </c>
      <c r="V106" s="367" t="s">
        <v>153</v>
      </c>
      <c r="W106" s="367" t="s">
        <v>156</v>
      </c>
      <c r="X106" s="367" t="s">
        <v>170</v>
      </c>
      <c r="Y106" s="533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3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3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3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3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3"/>
    </row>
    <row r="107" spans="2:50" hidden="1" x14ac:dyDescent="0.2">
      <c r="B107" s="533" t="s">
        <v>651</v>
      </c>
      <c r="C107" s="369">
        <v>1</v>
      </c>
      <c r="D107" s="369" t="s">
        <v>633</v>
      </c>
      <c r="E107" s="369">
        <v>17</v>
      </c>
      <c r="F107" s="369">
        <v>2400</v>
      </c>
      <c r="G107" s="370">
        <f>F107/E107</f>
        <v>141.1764705882353</v>
      </c>
      <c r="H107" s="532">
        <f>AVERAGE(G107:G121)</f>
        <v>141.1764705882353</v>
      </c>
      <c r="I107" s="172">
        <f t="shared" ref="I107:I109" si="96">IFERROR(AVERAGE(P107,U107,Z107,AE107,AJ107,AO107,AT107),"")</f>
        <v>17</v>
      </c>
      <c r="J107" s="172">
        <f t="shared" ref="J107:J109" si="97">IFERROR(AVERAGE(Q107,V107,AA107,AF107,AK107,AP107,AU107),"")</f>
        <v>2263.562803516596</v>
      </c>
      <c r="K107" s="371">
        <f t="shared" ref="K107:K109" si="98">IFERROR(AVERAGE(R107,W107,AB107,AG107,AL107,AQ107,AV107),"")</f>
        <v>133.15075314803505</v>
      </c>
      <c r="L107" s="542">
        <f>IFERROR(AVERAGE(K107:K121),"-")</f>
        <v>133.15075314803505</v>
      </c>
      <c r="M107" s="172">
        <f>IFERROR(RANK(K107, K$107:K$121),"")</f>
        <v>1</v>
      </c>
      <c r="N107" s="533"/>
      <c r="O107" s="533"/>
      <c r="P107" s="369">
        <v>17</v>
      </c>
      <c r="Q107" s="369">
        <v>2249.538461538461</v>
      </c>
      <c r="R107" s="370">
        <f>IFERROR(Q107/P107,"")</f>
        <v>132.32579185520359</v>
      </c>
      <c r="S107" s="369">
        <f>IFERROR(RANK(R107, R$107:R$121),"")</f>
        <v>1</v>
      </c>
      <c r="T107" s="532">
        <f>AVERAGE(R107:R121)</f>
        <v>132.32579185520359</v>
      </c>
      <c r="U107" s="369">
        <v>17</v>
      </c>
      <c r="V107" s="369">
        <v>2273.2075471698108</v>
      </c>
      <c r="W107" s="370">
        <f>IFERROR(V107/U107,"")</f>
        <v>133.71809100998888</v>
      </c>
      <c r="X107" s="369">
        <f>IFERROR(RANK(W107, W$107:W$121),"")</f>
        <v>1</v>
      </c>
      <c r="Y107" s="532">
        <f>AVERAGE(W107:W121)</f>
        <v>133.71809100998888</v>
      </c>
      <c r="Z107" s="369">
        <v>17</v>
      </c>
      <c r="AA107" s="369">
        <v>2257.9591836734703</v>
      </c>
      <c r="AB107" s="370">
        <f>IFERROR(AA107/Z107,"")</f>
        <v>132.82112845138062</v>
      </c>
      <c r="AC107" s="369">
        <f>IFERROR(RANK(AB107, AB$107:AB$121),"")</f>
        <v>1</v>
      </c>
      <c r="AD107" s="532">
        <f>AVERAGE(AB107:AB121)</f>
        <v>132.82112845138062</v>
      </c>
      <c r="AE107" s="369">
        <v>17</v>
      </c>
      <c r="AF107" s="369">
        <v>2278.5714285714275</v>
      </c>
      <c r="AG107" s="370">
        <f>IFERROR(AF107/AE107,"")</f>
        <v>134.03361344537808</v>
      </c>
      <c r="AH107" s="369">
        <f>IFERROR(RANK(AG107, AG$107:AG$121),"")</f>
        <v>1</v>
      </c>
      <c r="AI107" s="532">
        <f>AVERAGE(AG107:AG121)</f>
        <v>134.03361344537808</v>
      </c>
      <c r="AJ107" s="369">
        <v>17</v>
      </c>
      <c r="AK107" s="369">
        <v>2265.7142857142853</v>
      </c>
      <c r="AL107" s="370">
        <f>IFERROR(AK107/AJ107,"")</f>
        <v>133.27731092436971</v>
      </c>
      <c r="AM107" s="369">
        <f>IFERROR(RANK(AL107, AL$107:AL$121),"")</f>
        <v>1</v>
      </c>
      <c r="AN107" s="532">
        <f>AVERAGE(AL107:AL121)</f>
        <v>133.27731092436971</v>
      </c>
      <c r="AO107" s="369">
        <v>17</v>
      </c>
      <c r="AP107" s="369">
        <v>2254.6153846153838</v>
      </c>
      <c r="AQ107" s="370">
        <f>IFERROR(AP107/AO107,"")</f>
        <v>132.62443438914022</v>
      </c>
      <c r="AR107" s="369">
        <f>IFERROR(RANK(AQ107, AQ$107:AQ$121),"")</f>
        <v>1</v>
      </c>
      <c r="AS107" s="532">
        <f>AVERAGE(AQ107:AQ121)</f>
        <v>132.62443438914022</v>
      </c>
      <c r="AT107" s="369">
        <v>17</v>
      </c>
      <c r="AU107" s="369">
        <v>2265.333333333333</v>
      </c>
      <c r="AV107" s="370">
        <f>IFERROR(AU107/AT107,"")</f>
        <v>133.25490196078431</v>
      </c>
      <c r="AW107" s="369">
        <f>IFERROR(RANK(AV107, AV$107:AV$121),"")</f>
        <v>1</v>
      </c>
      <c r="AX107" s="532">
        <f>AVERAGE(AV107:AV121)</f>
        <v>133.25490196078431</v>
      </c>
    </row>
    <row r="108" spans="2:50" hidden="1" x14ac:dyDescent="0.2">
      <c r="B108" s="541"/>
      <c r="C108" s="369">
        <v>2</v>
      </c>
      <c r="D108" s="369"/>
      <c r="E108" s="369"/>
      <c r="F108" s="369"/>
      <c r="G108" s="370"/>
      <c r="H108" s="532"/>
      <c r="I108" s="172" t="str">
        <f t="shared" si="96"/>
        <v/>
      </c>
      <c r="J108" s="172" t="str">
        <f t="shared" si="97"/>
        <v/>
      </c>
      <c r="K108" s="371" t="str">
        <f t="shared" si="98"/>
        <v/>
      </c>
      <c r="L108" s="543"/>
      <c r="M108" s="172" t="str">
        <f t="shared" ref="M108:M121" si="99">IFERROR(RANK(K108, K$107:K$121),"")</f>
        <v/>
      </c>
      <c r="N108" s="533"/>
      <c r="O108" s="533"/>
      <c r="P108" s="369"/>
      <c r="Q108" s="369"/>
      <c r="R108" s="370" t="str">
        <f t="shared" ref="R108:R121" si="100">IFERROR(Q108/P108,"")</f>
        <v/>
      </c>
      <c r="S108" s="369" t="str">
        <f t="shared" ref="S108:S121" si="101">IFERROR(RANK(R108, R$107:R$121),"")</f>
        <v/>
      </c>
      <c r="T108" s="532"/>
      <c r="U108" s="369"/>
      <c r="V108" s="369"/>
      <c r="W108" s="370" t="str">
        <f t="shared" ref="W108:W121" si="102">IFERROR(V108/U108,"")</f>
        <v/>
      </c>
      <c r="X108" s="369" t="str">
        <f t="shared" ref="X108:X121" si="103">IFERROR(RANK(W108, W$107:W$121),"")</f>
        <v/>
      </c>
      <c r="Y108" s="532"/>
      <c r="Z108" s="369"/>
      <c r="AA108" s="369"/>
      <c r="AB108" s="370" t="str">
        <f t="shared" ref="AB108:AB121" si="104">IFERROR(AA108/Z108,"")</f>
        <v/>
      </c>
      <c r="AC108" s="369" t="str">
        <f t="shared" ref="AC108:AC121" si="105">IFERROR(RANK(AB108, AB$107:AB$121),"")</f>
        <v/>
      </c>
      <c r="AD108" s="532"/>
      <c r="AE108" s="369"/>
      <c r="AF108" s="369"/>
      <c r="AG108" s="370" t="str">
        <f t="shared" ref="AG108:AG121" si="106">IFERROR(AF108/AE108,"")</f>
        <v/>
      </c>
      <c r="AH108" s="369" t="str">
        <f t="shared" ref="AH108:AH121" si="107">IFERROR(RANK(AG108, AG$107:AG$121),"")</f>
        <v/>
      </c>
      <c r="AI108" s="532"/>
      <c r="AJ108" s="369"/>
      <c r="AK108" s="369"/>
      <c r="AL108" s="370" t="str">
        <f t="shared" ref="AL108:AL121" si="108">IFERROR(AK108/AJ108,"")</f>
        <v/>
      </c>
      <c r="AM108" s="369" t="str">
        <f t="shared" ref="AM108:AM121" si="109">IFERROR(RANK(AL108, AL$107:AL$121),"")</f>
        <v/>
      </c>
      <c r="AN108" s="532"/>
      <c r="AO108" s="369"/>
      <c r="AP108" s="369"/>
      <c r="AQ108" s="370" t="str">
        <f t="shared" ref="AQ108:AQ121" si="110">IFERROR(AP108/AO108,"")</f>
        <v/>
      </c>
      <c r="AR108" s="369" t="str">
        <f t="shared" ref="AR108:AR121" si="111">IFERROR(RANK(AQ108, AQ$107:AQ$121),"")</f>
        <v/>
      </c>
      <c r="AS108" s="532"/>
      <c r="AT108" s="369"/>
      <c r="AU108" s="369"/>
      <c r="AV108" s="370" t="str">
        <f t="shared" ref="AV108:AV121" si="112">IFERROR(AU108/AT108,"")</f>
        <v/>
      </c>
      <c r="AW108" s="369" t="str">
        <f t="shared" ref="AW108:AW121" si="113">IFERROR(RANK(AV108, AV$107:AV$121),"")</f>
        <v/>
      </c>
      <c r="AX108" s="532"/>
    </row>
    <row r="109" spans="2:50" hidden="1" x14ac:dyDescent="0.2">
      <c r="B109" s="541"/>
      <c r="C109" s="369">
        <v>3</v>
      </c>
      <c r="D109" s="369"/>
      <c r="E109" s="369"/>
      <c r="F109" s="369"/>
      <c r="G109" s="370"/>
      <c r="H109" s="532"/>
      <c r="I109" s="172" t="str">
        <f t="shared" si="96"/>
        <v/>
      </c>
      <c r="J109" s="172" t="str">
        <f t="shared" si="97"/>
        <v/>
      </c>
      <c r="K109" s="371" t="str">
        <f t="shared" si="98"/>
        <v/>
      </c>
      <c r="L109" s="543"/>
      <c r="M109" s="172" t="str">
        <f t="shared" si="99"/>
        <v/>
      </c>
      <c r="N109" s="533"/>
      <c r="O109" s="533"/>
      <c r="P109" s="369"/>
      <c r="Q109" s="369"/>
      <c r="R109" s="370" t="str">
        <f t="shared" si="100"/>
        <v/>
      </c>
      <c r="S109" s="369" t="str">
        <f t="shared" si="101"/>
        <v/>
      </c>
      <c r="T109" s="532"/>
      <c r="U109" s="369"/>
      <c r="V109" s="369"/>
      <c r="W109" s="370" t="str">
        <f t="shared" si="102"/>
        <v/>
      </c>
      <c r="X109" s="369" t="str">
        <f t="shared" si="103"/>
        <v/>
      </c>
      <c r="Y109" s="532"/>
      <c r="Z109" s="369"/>
      <c r="AA109" s="369"/>
      <c r="AB109" s="370" t="str">
        <f t="shared" si="104"/>
        <v/>
      </c>
      <c r="AC109" s="369" t="str">
        <f t="shared" si="105"/>
        <v/>
      </c>
      <c r="AD109" s="532"/>
      <c r="AE109" s="369"/>
      <c r="AF109" s="369"/>
      <c r="AG109" s="370" t="str">
        <f t="shared" si="106"/>
        <v/>
      </c>
      <c r="AH109" s="369" t="str">
        <f t="shared" si="107"/>
        <v/>
      </c>
      <c r="AI109" s="532"/>
      <c r="AJ109" s="369"/>
      <c r="AK109" s="369"/>
      <c r="AL109" s="370" t="str">
        <f t="shared" si="108"/>
        <v/>
      </c>
      <c r="AM109" s="369" t="str">
        <f t="shared" si="109"/>
        <v/>
      </c>
      <c r="AN109" s="532"/>
      <c r="AO109" s="369"/>
      <c r="AP109" s="369"/>
      <c r="AQ109" s="370" t="str">
        <f t="shared" si="110"/>
        <v/>
      </c>
      <c r="AR109" s="369" t="str">
        <f t="shared" si="111"/>
        <v/>
      </c>
      <c r="AS109" s="532"/>
      <c r="AT109" s="369"/>
      <c r="AU109" s="369"/>
      <c r="AV109" s="370" t="str">
        <f t="shared" si="112"/>
        <v/>
      </c>
      <c r="AW109" s="369" t="str">
        <f t="shared" si="113"/>
        <v/>
      </c>
      <c r="AX109" s="532"/>
    </row>
    <row r="110" spans="2:50" hidden="1" x14ac:dyDescent="0.2">
      <c r="B110" s="541"/>
      <c r="C110" s="369">
        <v>4</v>
      </c>
      <c r="D110" s="369"/>
      <c r="E110" s="369"/>
      <c r="F110" s="369"/>
      <c r="G110" s="370"/>
      <c r="H110" s="532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43"/>
      <c r="M110" s="172" t="str">
        <f t="shared" si="99"/>
        <v/>
      </c>
      <c r="N110" s="533"/>
      <c r="O110" s="533"/>
      <c r="P110" s="369"/>
      <c r="Q110" s="369"/>
      <c r="R110" s="370" t="str">
        <f t="shared" si="100"/>
        <v/>
      </c>
      <c r="S110" s="369" t="str">
        <f t="shared" si="101"/>
        <v/>
      </c>
      <c r="T110" s="532"/>
      <c r="U110" s="369"/>
      <c r="V110" s="369"/>
      <c r="W110" s="370" t="str">
        <f t="shared" si="102"/>
        <v/>
      </c>
      <c r="X110" s="369" t="str">
        <f t="shared" si="103"/>
        <v/>
      </c>
      <c r="Y110" s="532"/>
      <c r="Z110" s="369"/>
      <c r="AA110" s="369"/>
      <c r="AB110" s="370" t="str">
        <f t="shared" si="104"/>
        <v/>
      </c>
      <c r="AC110" s="369" t="str">
        <f t="shared" si="105"/>
        <v/>
      </c>
      <c r="AD110" s="532"/>
      <c r="AE110" s="369"/>
      <c r="AF110" s="369"/>
      <c r="AG110" s="370" t="str">
        <f t="shared" si="106"/>
        <v/>
      </c>
      <c r="AH110" s="369" t="str">
        <f t="shared" si="107"/>
        <v/>
      </c>
      <c r="AI110" s="532"/>
      <c r="AJ110" s="369"/>
      <c r="AK110" s="369"/>
      <c r="AL110" s="370" t="str">
        <f t="shared" si="108"/>
        <v/>
      </c>
      <c r="AM110" s="369" t="str">
        <f t="shared" si="109"/>
        <v/>
      </c>
      <c r="AN110" s="532"/>
      <c r="AO110" s="369"/>
      <c r="AP110" s="369"/>
      <c r="AQ110" s="370" t="str">
        <f t="shared" si="110"/>
        <v/>
      </c>
      <c r="AR110" s="369" t="str">
        <f t="shared" si="111"/>
        <v/>
      </c>
      <c r="AS110" s="532"/>
      <c r="AT110" s="369"/>
      <c r="AU110" s="369"/>
      <c r="AV110" s="370" t="str">
        <f t="shared" si="112"/>
        <v/>
      </c>
      <c r="AW110" s="369" t="str">
        <f t="shared" si="113"/>
        <v/>
      </c>
      <c r="AX110" s="532"/>
    </row>
    <row r="111" spans="2:50" hidden="1" x14ac:dyDescent="0.2">
      <c r="B111" s="541"/>
      <c r="C111" s="369">
        <v>5</v>
      </c>
      <c r="D111" s="369"/>
      <c r="E111" s="369"/>
      <c r="F111" s="369"/>
      <c r="G111" s="370"/>
      <c r="H111" s="532"/>
      <c r="I111" s="172" t="str">
        <f t="shared" ref="I111:I121" si="114">IFERROR(AVERAGE(P111,U111,Z111,AE111,AJ111,AO111,AT111),"")</f>
        <v/>
      </c>
      <c r="J111" s="172" t="str">
        <f t="shared" ref="J111:J121" si="115">IFERROR(AVERAGE(Q111,V111,AA111,AF111,AK111,AP111,AU111),"")</f>
        <v/>
      </c>
      <c r="K111" s="371" t="str">
        <f t="shared" ref="K111:K121" si="116">IFERROR(AVERAGE(R111,W111,AB111,AG111,AL111,AQ111,AV111),"")</f>
        <v/>
      </c>
      <c r="L111" s="543"/>
      <c r="M111" s="172" t="str">
        <f t="shared" si="99"/>
        <v/>
      </c>
      <c r="N111" s="533"/>
      <c r="O111" s="533"/>
      <c r="P111" s="369"/>
      <c r="Q111" s="369"/>
      <c r="R111" s="370" t="str">
        <f t="shared" si="100"/>
        <v/>
      </c>
      <c r="S111" s="369" t="str">
        <f t="shared" si="101"/>
        <v/>
      </c>
      <c r="T111" s="532"/>
      <c r="U111" s="369"/>
      <c r="V111" s="369"/>
      <c r="W111" s="370" t="str">
        <f t="shared" si="102"/>
        <v/>
      </c>
      <c r="X111" s="369" t="str">
        <f t="shared" si="103"/>
        <v/>
      </c>
      <c r="Y111" s="532"/>
      <c r="Z111" s="369"/>
      <c r="AA111" s="369"/>
      <c r="AB111" s="370" t="str">
        <f t="shared" si="104"/>
        <v/>
      </c>
      <c r="AC111" s="369" t="str">
        <f t="shared" si="105"/>
        <v/>
      </c>
      <c r="AD111" s="532"/>
      <c r="AE111" s="369"/>
      <c r="AF111" s="369"/>
      <c r="AG111" s="370" t="str">
        <f t="shared" si="106"/>
        <v/>
      </c>
      <c r="AH111" s="369" t="str">
        <f t="shared" si="107"/>
        <v/>
      </c>
      <c r="AI111" s="532"/>
      <c r="AJ111" s="369"/>
      <c r="AK111" s="369"/>
      <c r="AL111" s="370" t="str">
        <f t="shared" si="108"/>
        <v/>
      </c>
      <c r="AM111" s="369" t="str">
        <f t="shared" si="109"/>
        <v/>
      </c>
      <c r="AN111" s="532"/>
      <c r="AO111" s="369"/>
      <c r="AP111" s="369"/>
      <c r="AQ111" s="370" t="str">
        <f t="shared" si="110"/>
        <v/>
      </c>
      <c r="AR111" s="369" t="str">
        <f t="shared" si="111"/>
        <v/>
      </c>
      <c r="AS111" s="532"/>
      <c r="AT111" s="369"/>
      <c r="AU111" s="369"/>
      <c r="AV111" s="370" t="str">
        <f t="shared" si="112"/>
        <v/>
      </c>
      <c r="AW111" s="369" t="str">
        <f t="shared" si="113"/>
        <v/>
      </c>
      <c r="AX111" s="532"/>
    </row>
    <row r="112" spans="2:50" hidden="1" x14ac:dyDescent="0.2">
      <c r="B112" s="541"/>
      <c r="C112" s="369">
        <v>6</v>
      </c>
      <c r="D112" s="369"/>
      <c r="E112" s="369"/>
      <c r="F112" s="369"/>
      <c r="G112" s="370"/>
      <c r="H112" s="532"/>
      <c r="I112" s="172" t="str">
        <f t="shared" si="114"/>
        <v/>
      </c>
      <c r="J112" s="172" t="str">
        <f t="shared" si="115"/>
        <v/>
      </c>
      <c r="K112" s="371" t="str">
        <f t="shared" si="116"/>
        <v/>
      </c>
      <c r="L112" s="543"/>
      <c r="M112" s="172" t="str">
        <f t="shared" si="99"/>
        <v/>
      </c>
      <c r="N112" s="533"/>
      <c r="O112" s="533"/>
      <c r="P112" s="369"/>
      <c r="Q112" s="369"/>
      <c r="R112" s="370" t="str">
        <f t="shared" si="100"/>
        <v/>
      </c>
      <c r="S112" s="369" t="str">
        <f t="shared" si="101"/>
        <v/>
      </c>
      <c r="T112" s="532"/>
      <c r="U112" s="369"/>
      <c r="V112" s="369"/>
      <c r="W112" s="370" t="str">
        <f t="shared" si="102"/>
        <v/>
      </c>
      <c r="X112" s="369" t="str">
        <f t="shared" si="103"/>
        <v/>
      </c>
      <c r="Y112" s="532"/>
      <c r="Z112" s="369"/>
      <c r="AA112" s="369"/>
      <c r="AB112" s="370" t="str">
        <f t="shared" si="104"/>
        <v/>
      </c>
      <c r="AC112" s="369" t="str">
        <f t="shared" si="105"/>
        <v/>
      </c>
      <c r="AD112" s="532"/>
      <c r="AE112" s="369"/>
      <c r="AF112" s="369"/>
      <c r="AG112" s="370" t="str">
        <f t="shared" si="106"/>
        <v/>
      </c>
      <c r="AH112" s="369" t="str">
        <f t="shared" si="107"/>
        <v/>
      </c>
      <c r="AI112" s="532"/>
      <c r="AJ112" s="369"/>
      <c r="AK112" s="369"/>
      <c r="AL112" s="370" t="str">
        <f t="shared" si="108"/>
        <v/>
      </c>
      <c r="AM112" s="369" t="str">
        <f t="shared" si="109"/>
        <v/>
      </c>
      <c r="AN112" s="532"/>
      <c r="AO112" s="369"/>
      <c r="AP112" s="369"/>
      <c r="AQ112" s="370" t="str">
        <f t="shared" si="110"/>
        <v/>
      </c>
      <c r="AR112" s="369" t="str">
        <f t="shared" si="111"/>
        <v/>
      </c>
      <c r="AS112" s="532"/>
      <c r="AT112" s="369"/>
      <c r="AU112" s="369"/>
      <c r="AV112" s="370" t="str">
        <f t="shared" si="112"/>
        <v/>
      </c>
      <c r="AW112" s="369" t="str">
        <f t="shared" si="113"/>
        <v/>
      </c>
      <c r="AX112" s="532"/>
    </row>
    <row r="113" spans="2:50" hidden="1" x14ac:dyDescent="0.2">
      <c r="B113" s="541"/>
      <c r="C113" s="369">
        <v>7</v>
      </c>
      <c r="D113" s="369"/>
      <c r="E113" s="369"/>
      <c r="F113" s="369"/>
      <c r="G113" s="370"/>
      <c r="H113" s="532"/>
      <c r="I113" s="172" t="str">
        <f t="shared" si="114"/>
        <v/>
      </c>
      <c r="J113" s="172" t="str">
        <f t="shared" si="115"/>
        <v/>
      </c>
      <c r="K113" s="371" t="str">
        <f t="shared" si="116"/>
        <v/>
      </c>
      <c r="L113" s="543"/>
      <c r="M113" s="172" t="str">
        <f t="shared" si="99"/>
        <v/>
      </c>
      <c r="N113" s="533"/>
      <c r="O113" s="533"/>
      <c r="P113" s="369"/>
      <c r="Q113" s="369"/>
      <c r="R113" s="370" t="str">
        <f t="shared" si="100"/>
        <v/>
      </c>
      <c r="S113" s="369" t="str">
        <f t="shared" si="101"/>
        <v/>
      </c>
      <c r="T113" s="532"/>
      <c r="U113" s="369"/>
      <c r="V113" s="369"/>
      <c r="W113" s="370" t="str">
        <f t="shared" si="102"/>
        <v/>
      </c>
      <c r="X113" s="369" t="str">
        <f t="shared" si="103"/>
        <v/>
      </c>
      <c r="Y113" s="532"/>
      <c r="Z113" s="369"/>
      <c r="AA113" s="369"/>
      <c r="AB113" s="370" t="str">
        <f t="shared" si="104"/>
        <v/>
      </c>
      <c r="AC113" s="369" t="str">
        <f t="shared" si="105"/>
        <v/>
      </c>
      <c r="AD113" s="532"/>
      <c r="AE113" s="369"/>
      <c r="AF113" s="369"/>
      <c r="AG113" s="370" t="str">
        <f t="shared" si="106"/>
        <v/>
      </c>
      <c r="AH113" s="369" t="str">
        <f t="shared" si="107"/>
        <v/>
      </c>
      <c r="AI113" s="532"/>
      <c r="AJ113" s="369"/>
      <c r="AK113" s="369"/>
      <c r="AL113" s="370" t="str">
        <f t="shared" si="108"/>
        <v/>
      </c>
      <c r="AM113" s="369" t="str">
        <f t="shared" si="109"/>
        <v/>
      </c>
      <c r="AN113" s="532"/>
      <c r="AO113" s="369"/>
      <c r="AP113" s="369"/>
      <c r="AQ113" s="370" t="str">
        <f t="shared" si="110"/>
        <v/>
      </c>
      <c r="AR113" s="369" t="str">
        <f t="shared" si="111"/>
        <v/>
      </c>
      <c r="AS113" s="532"/>
      <c r="AT113" s="369"/>
      <c r="AU113" s="369"/>
      <c r="AV113" s="370" t="str">
        <f t="shared" si="112"/>
        <v/>
      </c>
      <c r="AW113" s="369" t="str">
        <f t="shared" si="113"/>
        <v/>
      </c>
      <c r="AX113" s="532"/>
    </row>
    <row r="114" spans="2:50" hidden="1" x14ac:dyDescent="0.2">
      <c r="B114" s="541"/>
      <c r="C114" s="369">
        <v>8</v>
      </c>
      <c r="D114" s="369"/>
      <c r="E114" s="369"/>
      <c r="F114" s="369"/>
      <c r="G114" s="370"/>
      <c r="H114" s="532"/>
      <c r="I114" s="172" t="str">
        <f t="shared" si="114"/>
        <v/>
      </c>
      <c r="J114" s="172" t="str">
        <f t="shared" si="115"/>
        <v/>
      </c>
      <c r="K114" s="371" t="str">
        <f t="shared" si="116"/>
        <v/>
      </c>
      <c r="L114" s="543"/>
      <c r="M114" s="172" t="str">
        <f t="shared" si="99"/>
        <v/>
      </c>
      <c r="N114" s="533"/>
      <c r="O114" s="533"/>
      <c r="P114" s="369"/>
      <c r="Q114" s="369"/>
      <c r="R114" s="370" t="str">
        <f t="shared" si="100"/>
        <v/>
      </c>
      <c r="S114" s="369" t="str">
        <f t="shared" si="101"/>
        <v/>
      </c>
      <c r="T114" s="532"/>
      <c r="U114" s="369"/>
      <c r="V114" s="369"/>
      <c r="W114" s="370" t="str">
        <f t="shared" si="102"/>
        <v/>
      </c>
      <c r="X114" s="369" t="str">
        <f t="shared" si="103"/>
        <v/>
      </c>
      <c r="Y114" s="532"/>
      <c r="Z114" s="369"/>
      <c r="AA114" s="369"/>
      <c r="AB114" s="370" t="str">
        <f t="shared" si="104"/>
        <v/>
      </c>
      <c r="AC114" s="369" t="str">
        <f t="shared" si="105"/>
        <v/>
      </c>
      <c r="AD114" s="532"/>
      <c r="AE114" s="369"/>
      <c r="AF114" s="369"/>
      <c r="AG114" s="370" t="str">
        <f t="shared" si="106"/>
        <v/>
      </c>
      <c r="AH114" s="369" t="str">
        <f t="shared" si="107"/>
        <v/>
      </c>
      <c r="AI114" s="532"/>
      <c r="AJ114" s="369"/>
      <c r="AK114" s="369"/>
      <c r="AL114" s="370" t="str">
        <f t="shared" si="108"/>
        <v/>
      </c>
      <c r="AM114" s="369" t="str">
        <f t="shared" si="109"/>
        <v/>
      </c>
      <c r="AN114" s="532"/>
      <c r="AO114" s="369"/>
      <c r="AP114" s="369"/>
      <c r="AQ114" s="370" t="str">
        <f t="shared" si="110"/>
        <v/>
      </c>
      <c r="AR114" s="369" t="str">
        <f t="shared" si="111"/>
        <v/>
      </c>
      <c r="AS114" s="532"/>
      <c r="AT114" s="369"/>
      <c r="AU114" s="369"/>
      <c r="AV114" s="370" t="str">
        <f t="shared" si="112"/>
        <v/>
      </c>
      <c r="AW114" s="369" t="str">
        <f t="shared" si="113"/>
        <v/>
      </c>
      <c r="AX114" s="532"/>
    </row>
    <row r="115" spans="2:50" hidden="1" x14ac:dyDescent="0.2">
      <c r="B115" s="541"/>
      <c r="C115" s="369">
        <v>9</v>
      </c>
      <c r="D115" s="369"/>
      <c r="E115" s="369"/>
      <c r="F115" s="369"/>
      <c r="G115" s="370"/>
      <c r="H115" s="532"/>
      <c r="I115" s="172" t="str">
        <f t="shared" si="114"/>
        <v/>
      </c>
      <c r="J115" s="172" t="str">
        <f t="shared" si="115"/>
        <v/>
      </c>
      <c r="K115" s="371" t="str">
        <f t="shared" si="116"/>
        <v/>
      </c>
      <c r="L115" s="543"/>
      <c r="M115" s="172" t="str">
        <f t="shared" si="99"/>
        <v/>
      </c>
      <c r="N115" s="533"/>
      <c r="O115" s="533"/>
      <c r="P115" s="369"/>
      <c r="Q115" s="369"/>
      <c r="R115" s="370" t="str">
        <f t="shared" si="100"/>
        <v/>
      </c>
      <c r="S115" s="369" t="str">
        <f t="shared" si="101"/>
        <v/>
      </c>
      <c r="T115" s="532"/>
      <c r="U115" s="369"/>
      <c r="V115" s="369"/>
      <c r="W115" s="370" t="str">
        <f t="shared" si="102"/>
        <v/>
      </c>
      <c r="X115" s="369" t="str">
        <f t="shared" si="103"/>
        <v/>
      </c>
      <c r="Y115" s="532"/>
      <c r="Z115" s="369"/>
      <c r="AA115" s="369"/>
      <c r="AB115" s="370" t="str">
        <f t="shared" si="104"/>
        <v/>
      </c>
      <c r="AC115" s="369" t="str">
        <f t="shared" si="105"/>
        <v/>
      </c>
      <c r="AD115" s="532"/>
      <c r="AE115" s="369"/>
      <c r="AF115" s="369"/>
      <c r="AG115" s="370" t="str">
        <f t="shared" si="106"/>
        <v/>
      </c>
      <c r="AH115" s="369" t="str">
        <f t="shared" si="107"/>
        <v/>
      </c>
      <c r="AI115" s="532"/>
      <c r="AJ115" s="369"/>
      <c r="AK115" s="369"/>
      <c r="AL115" s="370" t="str">
        <f t="shared" si="108"/>
        <v/>
      </c>
      <c r="AM115" s="369" t="str">
        <f t="shared" si="109"/>
        <v/>
      </c>
      <c r="AN115" s="532"/>
      <c r="AO115" s="369"/>
      <c r="AP115" s="369"/>
      <c r="AQ115" s="370" t="str">
        <f t="shared" si="110"/>
        <v/>
      </c>
      <c r="AR115" s="369" t="str">
        <f t="shared" si="111"/>
        <v/>
      </c>
      <c r="AS115" s="532"/>
      <c r="AT115" s="369"/>
      <c r="AU115" s="369"/>
      <c r="AV115" s="370" t="str">
        <f t="shared" si="112"/>
        <v/>
      </c>
      <c r="AW115" s="369" t="str">
        <f t="shared" si="113"/>
        <v/>
      </c>
      <c r="AX115" s="532"/>
    </row>
    <row r="116" spans="2:50" hidden="1" x14ac:dyDescent="0.2">
      <c r="B116" s="541"/>
      <c r="C116" s="369">
        <v>10</v>
      </c>
      <c r="D116" s="369"/>
      <c r="E116" s="369"/>
      <c r="F116" s="369"/>
      <c r="G116" s="370"/>
      <c r="H116" s="532"/>
      <c r="I116" s="172" t="str">
        <f t="shared" si="114"/>
        <v/>
      </c>
      <c r="J116" s="172" t="str">
        <f t="shared" si="115"/>
        <v/>
      </c>
      <c r="K116" s="371" t="str">
        <f t="shared" si="116"/>
        <v/>
      </c>
      <c r="L116" s="543"/>
      <c r="M116" s="172" t="str">
        <f t="shared" si="99"/>
        <v/>
      </c>
      <c r="N116" s="533"/>
      <c r="O116" s="533"/>
      <c r="P116" s="369"/>
      <c r="Q116" s="369"/>
      <c r="R116" s="370" t="str">
        <f t="shared" si="100"/>
        <v/>
      </c>
      <c r="S116" s="369" t="str">
        <f t="shared" si="101"/>
        <v/>
      </c>
      <c r="T116" s="532"/>
      <c r="U116" s="369"/>
      <c r="V116" s="369"/>
      <c r="W116" s="370" t="str">
        <f t="shared" si="102"/>
        <v/>
      </c>
      <c r="X116" s="369" t="str">
        <f t="shared" si="103"/>
        <v/>
      </c>
      <c r="Y116" s="532"/>
      <c r="Z116" s="369"/>
      <c r="AA116" s="369"/>
      <c r="AB116" s="370" t="str">
        <f t="shared" si="104"/>
        <v/>
      </c>
      <c r="AC116" s="369" t="str">
        <f t="shared" si="105"/>
        <v/>
      </c>
      <c r="AD116" s="532"/>
      <c r="AE116" s="369"/>
      <c r="AF116" s="369"/>
      <c r="AG116" s="370" t="str">
        <f t="shared" si="106"/>
        <v/>
      </c>
      <c r="AH116" s="369" t="str">
        <f t="shared" si="107"/>
        <v/>
      </c>
      <c r="AI116" s="532"/>
      <c r="AJ116" s="369"/>
      <c r="AK116" s="369"/>
      <c r="AL116" s="370" t="str">
        <f t="shared" si="108"/>
        <v/>
      </c>
      <c r="AM116" s="369" t="str">
        <f t="shared" si="109"/>
        <v/>
      </c>
      <c r="AN116" s="532"/>
      <c r="AO116" s="369"/>
      <c r="AP116" s="369"/>
      <c r="AQ116" s="370" t="str">
        <f t="shared" si="110"/>
        <v/>
      </c>
      <c r="AR116" s="369" t="str">
        <f t="shared" si="111"/>
        <v/>
      </c>
      <c r="AS116" s="532"/>
      <c r="AT116" s="369"/>
      <c r="AU116" s="369"/>
      <c r="AV116" s="370" t="str">
        <f t="shared" si="112"/>
        <v/>
      </c>
      <c r="AW116" s="369" t="str">
        <f t="shared" si="113"/>
        <v/>
      </c>
      <c r="AX116" s="532"/>
    </row>
    <row r="117" spans="2:50" hidden="1" x14ac:dyDescent="0.2">
      <c r="B117" s="541"/>
      <c r="C117" s="369">
        <v>11</v>
      </c>
      <c r="D117" s="369"/>
      <c r="E117" s="369"/>
      <c r="F117" s="369"/>
      <c r="G117" s="370"/>
      <c r="H117" s="532"/>
      <c r="I117" s="172" t="str">
        <f t="shared" si="114"/>
        <v/>
      </c>
      <c r="J117" s="172" t="str">
        <f t="shared" si="115"/>
        <v/>
      </c>
      <c r="K117" s="371" t="str">
        <f t="shared" si="116"/>
        <v/>
      </c>
      <c r="L117" s="543"/>
      <c r="M117" s="172" t="str">
        <f t="shared" si="99"/>
        <v/>
      </c>
      <c r="N117" s="533"/>
      <c r="O117" s="533"/>
      <c r="P117" s="369"/>
      <c r="Q117" s="369"/>
      <c r="R117" s="370" t="str">
        <f t="shared" si="100"/>
        <v/>
      </c>
      <c r="S117" s="369" t="str">
        <f t="shared" si="101"/>
        <v/>
      </c>
      <c r="T117" s="532"/>
      <c r="U117" s="369"/>
      <c r="V117" s="369"/>
      <c r="W117" s="370" t="str">
        <f t="shared" si="102"/>
        <v/>
      </c>
      <c r="X117" s="369" t="str">
        <f t="shared" si="103"/>
        <v/>
      </c>
      <c r="Y117" s="532"/>
      <c r="Z117" s="369"/>
      <c r="AA117" s="369"/>
      <c r="AB117" s="370" t="str">
        <f t="shared" si="104"/>
        <v/>
      </c>
      <c r="AC117" s="369" t="str">
        <f t="shared" si="105"/>
        <v/>
      </c>
      <c r="AD117" s="532"/>
      <c r="AE117" s="369"/>
      <c r="AF117" s="369"/>
      <c r="AG117" s="370" t="str">
        <f t="shared" si="106"/>
        <v/>
      </c>
      <c r="AH117" s="369" t="str">
        <f t="shared" si="107"/>
        <v/>
      </c>
      <c r="AI117" s="532"/>
      <c r="AJ117" s="369"/>
      <c r="AK117" s="369"/>
      <c r="AL117" s="370" t="str">
        <f t="shared" si="108"/>
        <v/>
      </c>
      <c r="AM117" s="369" t="str">
        <f t="shared" si="109"/>
        <v/>
      </c>
      <c r="AN117" s="532"/>
      <c r="AO117" s="369"/>
      <c r="AP117" s="369"/>
      <c r="AQ117" s="370" t="str">
        <f t="shared" si="110"/>
        <v/>
      </c>
      <c r="AR117" s="369" t="str">
        <f t="shared" si="111"/>
        <v/>
      </c>
      <c r="AS117" s="532"/>
      <c r="AT117" s="369"/>
      <c r="AU117" s="369"/>
      <c r="AV117" s="370" t="str">
        <f t="shared" si="112"/>
        <v/>
      </c>
      <c r="AW117" s="369" t="str">
        <f t="shared" si="113"/>
        <v/>
      </c>
      <c r="AX117" s="532"/>
    </row>
    <row r="118" spans="2:50" hidden="1" x14ac:dyDescent="0.2">
      <c r="B118" s="541"/>
      <c r="C118" s="369">
        <v>12</v>
      </c>
      <c r="D118" s="369"/>
      <c r="E118" s="369"/>
      <c r="F118" s="369"/>
      <c r="G118" s="370"/>
      <c r="H118" s="532"/>
      <c r="I118" s="172" t="str">
        <f t="shared" si="114"/>
        <v/>
      </c>
      <c r="J118" s="172" t="str">
        <f t="shared" si="115"/>
        <v/>
      </c>
      <c r="K118" s="371" t="str">
        <f t="shared" si="116"/>
        <v/>
      </c>
      <c r="L118" s="543"/>
      <c r="M118" s="172" t="str">
        <f t="shared" si="99"/>
        <v/>
      </c>
      <c r="N118" s="533"/>
      <c r="O118" s="533"/>
      <c r="P118" s="369"/>
      <c r="Q118" s="369"/>
      <c r="R118" s="370" t="str">
        <f t="shared" si="100"/>
        <v/>
      </c>
      <c r="S118" s="369" t="str">
        <f t="shared" si="101"/>
        <v/>
      </c>
      <c r="T118" s="532"/>
      <c r="U118" s="369"/>
      <c r="V118" s="369"/>
      <c r="W118" s="370" t="str">
        <f t="shared" si="102"/>
        <v/>
      </c>
      <c r="X118" s="369" t="str">
        <f t="shared" si="103"/>
        <v/>
      </c>
      <c r="Y118" s="532"/>
      <c r="Z118" s="369"/>
      <c r="AA118" s="369"/>
      <c r="AB118" s="370" t="str">
        <f t="shared" si="104"/>
        <v/>
      </c>
      <c r="AC118" s="369" t="str">
        <f t="shared" si="105"/>
        <v/>
      </c>
      <c r="AD118" s="532"/>
      <c r="AE118" s="369"/>
      <c r="AF118" s="369"/>
      <c r="AG118" s="370" t="str">
        <f t="shared" si="106"/>
        <v/>
      </c>
      <c r="AH118" s="369" t="str">
        <f t="shared" si="107"/>
        <v/>
      </c>
      <c r="AI118" s="532"/>
      <c r="AJ118" s="369"/>
      <c r="AK118" s="369"/>
      <c r="AL118" s="370" t="str">
        <f t="shared" si="108"/>
        <v/>
      </c>
      <c r="AM118" s="369" t="str">
        <f t="shared" si="109"/>
        <v/>
      </c>
      <c r="AN118" s="532"/>
      <c r="AO118" s="369"/>
      <c r="AP118" s="369"/>
      <c r="AQ118" s="370" t="str">
        <f t="shared" si="110"/>
        <v/>
      </c>
      <c r="AR118" s="369" t="str">
        <f t="shared" si="111"/>
        <v/>
      </c>
      <c r="AS118" s="532"/>
      <c r="AT118" s="369"/>
      <c r="AU118" s="369"/>
      <c r="AV118" s="370" t="str">
        <f t="shared" si="112"/>
        <v/>
      </c>
      <c r="AW118" s="369" t="str">
        <f t="shared" si="113"/>
        <v/>
      </c>
      <c r="AX118" s="532"/>
    </row>
    <row r="119" spans="2:50" hidden="1" x14ac:dyDescent="0.2">
      <c r="B119" s="541"/>
      <c r="C119" s="369">
        <v>13</v>
      </c>
      <c r="D119" s="369"/>
      <c r="E119" s="369"/>
      <c r="F119" s="369"/>
      <c r="G119" s="370"/>
      <c r="H119" s="532"/>
      <c r="I119" s="172" t="str">
        <f t="shared" si="114"/>
        <v/>
      </c>
      <c r="J119" s="172" t="str">
        <f t="shared" si="115"/>
        <v/>
      </c>
      <c r="K119" s="371" t="str">
        <f t="shared" si="116"/>
        <v/>
      </c>
      <c r="L119" s="543"/>
      <c r="M119" s="172" t="str">
        <f t="shared" si="99"/>
        <v/>
      </c>
      <c r="N119" s="533"/>
      <c r="O119" s="533"/>
      <c r="P119" s="369"/>
      <c r="Q119" s="369"/>
      <c r="R119" s="370" t="str">
        <f t="shared" si="100"/>
        <v/>
      </c>
      <c r="S119" s="369" t="str">
        <f t="shared" si="101"/>
        <v/>
      </c>
      <c r="T119" s="532"/>
      <c r="U119" s="369"/>
      <c r="V119" s="369"/>
      <c r="W119" s="370" t="str">
        <f t="shared" si="102"/>
        <v/>
      </c>
      <c r="X119" s="369" t="str">
        <f t="shared" si="103"/>
        <v/>
      </c>
      <c r="Y119" s="532"/>
      <c r="Z119" s="369"/>
      <c r="AA119" s="369"/>
      <c r="AB119" s="370" t="str">
        <f t="shared" si="104"/>
        <v/>
      </c>
      <c r="AC119" s="369" t="str">
        <f t="shared" si="105"/>
        <v/>
      </c>
      <c r="AD119" s="532"/>
      <c r="AE119" s="369"/>
      <c r="AF119" s="369"/>
      <c r="AG119" s="370" t="str">
        <f t="shared" si="106"/>
        <v/>
      </c>
      <c r="AH119" s="369" t="str">
        <f t="shared" si="107"/>
        <v/>
      </c>
      <c r="AI119" s="532"/>
      <c r="AJ119" s="369"/>
      <c r="AK119" s="369"/>
      <c r="AL119" s="370" t="str">
        <f t="shared" si="108"/>
        <v/>
      </c>
      <c r="AM119" s="369" t="str">
        <f t="shared" si="109"/>
        <v/>
      </c>
      <c r="AN119" s="532"/>
      <c r="AO119" s="369"/>
      <c r="AP119" s="369"/>
      <c r="AQ119" s="370" t="str">
        <f t="shared" si="110"/>
        <v/>
      </c>
      <c r="AR119" s="369" t="str">
        <f t="shared" si="111"/>
        <v/>
      </c>
      <c r="AS119" s="532"/>
      <c r="AT119" s="369"/>
      <c r="AU119" s="369"/>
      <c r="AV119" s="370" t="str">
        <f t="shared" si="112"/>
        <v/>
      </c>
      <c r="AW119" s="369" t="str">
        <f t="shared" si="113"/>
        <v/>
      </c>
      <c r="AX119" s="532"/>
    </row>
    <row r="120" spans="2:50" hidden="1" x14ac:dyDescent="0.2">
      <c r="B120" s="541"/>
      <c r="C120" s="369">
        <v>14</v>
      </c>
      <c r="D120" s="369"/>
      <c r="E120" s="369"/>
      <c r="F120" s="369"/>
      <c r="G120" s="370"/>
      <c r="H120" s="532"/>
      <c r="I120" s="172" t="str">
        <f t="shared" si="114"/>
        <v/>
      </c>
      <c r="J120" s="172" t="str">
        <f t="shared" si="115"/>
        <v/>
      </c>
      <c r="K120" s="371" t="str">
        <f t="shared" si="116"/>
        <v/>
      </c>
      <c r="L120" s="543"/>
      <c r="M120" s="172" t="str">
        <f t="shared" si="99"/>
        <v/>
      </c>
      <c r="N120" s="533"/>
      <c r="O120" s="533"/>
      <c r="P120" s="369"/>
      <c r="Q120" s="369"/>
      <c r="R120" s="370" t="str">
        <f t="shared" si="100"/>
        <v/>
      </c>
      <c r="S120" s="369" t="str">
        <f t="shared" si="101"/>
        <v/>
      </c>
      <c r="T120" s="532"/>
      <c r="U120" s="369"/>
      <c r="V120" s="369"/>
      <c r="W120" s="370" t="str">
        <f t="shared" si="102"/>
        <v/>
      </c>
      <c r="X120" s="369" t="str">
        <f t="shared" si="103"/>
        <v/>
      </c>
      <c r="Y120" s="532"/>
      <c r="Z120" s="369"/>
      <c r="AA120" s="369"/>
      <c r="AB120" s="370" t="str">
        <f t="shared" si="104"/>
        <v/>
      </c>
      <c r="AC120" s="369" t="str">
        <f t="shared" si="105"/>
        <v/>
      </c>
      <c r="AD120" s="532"/>
      <c r="AE120" s="369"/>
      <c r="AF120" s="369"/>
      <c r="AG120" s="370" t="str">
        <f t="shared" si="106"/>
        <v/>
      </c>
      <c r="AH120" s="369" t="str">
        <f t="shared" si="107"/>
        <v/>
      </c>
      <c r="AI120" s="532"/>
      <c r="AJ120" s="369"/>
      <c r="AK120" s="369"/>
      <c r="AL120" s="370" t="str">
        <f t="shared" si="108"/>
        <v/>
      </c>
      <c r="AM120" s="369" t="str">
        <f t="shared" si="109"/>
        <v/>
      </c>
      <c r="AN120" s="532"/>
      <c r="AO120" s="369"/>
      <c r="AP120" s="369"/>
      <c r="AQ120" s="370" t="str">
        <f t="shared" si="110"/>
        <v/>
      </c>
      <c r="AR120" s="369" t="str">
        <f t="shared" si="111"/>
        <v/>
      </c>
      <c r="AS120" s="532"/>
      <c r="AT120" s="369"/>
      <c r="AU120" s="369"/>
      <c r="AV120" s="370" t="str">
        <f t="shared" si="112"/>
        <v/>
      </c>
      <c r="AW120" s="369" t="str">
        <f t="shared" si="113"/>
        <v/>
      </c>
      <c r="AX120" s="532"/>
    </row>
    <row r="121" spans="2:50" hidden="1" x14ac:dyDescent="0.2">
      <c r="B121" s="541"/>
      <c r="C121" s="369">
        <v>15</v>
      </c>
      <c r="D121" s="369"/>
      <c r="E121" s="369"/>
      <c r="F121" s="369"/>
      <c r="G121" s="370"/>
      <c r="H121" s="532"/>
      <c r="I121" s="172" t="str">
        <f t="shared" si="114"/>
        <v/>
      </c>
      <c r="J121" s="172" t="str">
        <f t="shared" si="115"/>
        <v/>
      </c>
      <c r="K121" s="371" t="str">
        <f t="shared" si="116"/>
        <v/>
      </c>
      <c r="L121" s="544"/>
      <c r="M121" s="172" t="str">
        <f t="shared" si="99"/>
        <v/>
      </c>
      <c r="N121" s="533"/>
      <c r="O121" s="533"/>
      <c r="P121" s="369"/>
      <c r="Q121" s="369"/>
      <c r="R121" s="370" t="str">
        <f t="shared" si="100"/>
        <v/>
      </c>
      <c r="S121" s="369" t="str">
        <f t="shared" si="101"/>
        <v/>
      </c>
      <c r="T121" s="532"/>
      <c r="U121" s="369"/>
      <c r="V121" s="369"/>
      <c r="W121" s="370" t="str">
        <f t="shared" si="102"/>
        <v/>
      </c>
      <c r="X121" s="369" t="str">
        <f t="shared" si="103"/>
        <v/>
      </c>
      <c r="Y121" s="532"/>
      <c r="Z121" s="369"/>
      <c r="AA121" s="369"/>
      <c r="AB121" s="370" t="str">
        <f t="shared" si="104"/>
        <v/>
      </c>
      <c r="AC121" s="369" t="str">
        <f t="shared" si="105"/>
        <v/>
      </c>
      <c r="AD121" s="532"/>
      <c r="AE121" s="369"/>
      <c r="AF121" s="369"/>
      <c r="AG121" s="370" t="str">
        <f t="shared" si="106"/>
        <v/>
      </c>
      <c r="AH121" s="369" t="str">
        <f t="shared" si="107"/>
        <v/>
      </c>
      <c r="AI121" s="532"/>
      <c r="AJ121" s="369"/>
      <c r="AK121" s="369"/>
      <c r="AL121" s="370" t="str">
        <f t="shared" si="108"/>
        <v/>
      </c>
      <c r="AM121" s="369" t="str">
        <f t="shared" si="109"/>
        <v/>
      </c>
      <c r="AN121" s="532"/>
      <c r="AO121" s="369"/>
      <c r="AP121" s="369"/>
      <c r="AQ121" s="370" t="str">
        <f t="shared" si="110"/>
        <v/>
      </c>
      <c r="AR121" s="369" t="str">
        <f t="shared" si="111"/>
        <v/>
      </c>
      <c r="AS121" s="532"/>
      <c r="AT121" s="369"/>
      <c r="AU121" s="369"/>
      <c r="AV121" s="370" t="str">
        <f t="shared" si="112"/>
        <v/>
      </c>
      <c r="AW121" s="369" t="str">
        <f t="shared" si="113"/>
        <v/>
      </c>
      <c r="AX121" s="532"/>
    </row>
    <row r="122" spans="2:50" ht="15.75" hidden="1" x14ac:dyDescent="0.2">
      <c r="B122" s="545" t="s">
        <v>169</v>
      </c>
      <c r="C122" s="546"/>
      <c r="D122" s="546"/>
      <c r="E122" s="546"/>
      <c r="F122" s="546"/>
      <c r="G122" s="546"/>
      <c r="H122" s="547"/>
      <c r="I122" s="207"/>
      <c r="J122" s="207"/>
      <c r="K122" s="207"/>
      <c r="L122" s="207"/>
      <c r="M122" s="207"/>
      <c r="N122" s="533" t="s">
        <v>161</v>
      </c>
      <c r="O122" s="549" t="s">
        <v>106</v>
      </c>
      <c r="P122" s="551">
        <f>AT102+1</f>
        <v>45909</v>
      </c>
      <c r="Q122" s="541"/>
      <c r="R122" s="541"/>
      <c r="S122" s="541"/>
      <c r="T122" s="541"/>
      <c r="U122" s="551">
        <f>P122+1</f>
        <v>45910</v>
      </c>
      <c r="V122" s="541"/>
      <c r="W122" s="541"/>
      <c r="X122" s="541"/>
      <c r="Y122" s="541"/>
      <c r="Z122" s="551">
        <f>U122+1</f>
        <v>45911</v>
      </c>
      <c r="AA122" s="541"/>
      <c r="AB122" s="541"/>
      <c r="AC122" s="541"/>
      <c r="AD122" s="541"/>
      <c r="AE122" s="551">
        <f>Z122+1</f>
        <v>45912</v>
      </c>
      <c r="AF122" s="541"/>
      <c r="AG122" s="541"/>
      <c r="AH122" s="541"/>
      <c r="AI122" s="541"/>
      <c r="AJ122" s="551">
        <f>AE122+1</f>
        <v>45913</v>
      </c>
      <c r="AK122" s="541"/>
      <c r="AL122" s="541"/>
      <c r="AM122" s="541"/>
      <c r="AN122" s="541"/>
      <c r="AO122" s="551">
        <f>AJ122+1</f>
        <v>45914</v>
      </c>
      <c r="AP122" s="541"/>
      <c r="AQ122" s="541"/>
      <c r="AR122" s="541"/>
      <c r="AS122" s="541"/>
      <c r="AT122" s="551">
        <f>AO122+1</f>
        <v>45915</v>
      </c>
      <c r="AU122" s="541"/>
      <c r="AV122" s="541"/>
      <c r="AW122" s="541"/>
      <c r="AX122" s="541"/>
    </row>
    <row r="123" spans="2:50" ht="15.75" hidden="1" x14ac:dyDescent="0.2">
      <c r="B123" s="548"/>
      <c r="C123" s="548"/>
      <c r="D123" s="548"/>
      <c r="E123" s="548"/>
      <c r="F123" s="548"/>
      <c r="G123" s="548"/>
      <c r="H123" s="548"/>
      <c r="I123" s="207"/>
      <c r="J123" s="207"/>
      <c r="K123" s="207"/>
      <c r="L123" s="207"/>
      <c r="M123" s="207"/>
      <c r="N123" s="533"/>
      <c r="O123" s="550"/>
      <c r="P123" s="551" t="s">
        <v>120</v>
      </c>
      <c r="Q123" s="541"/>
      <c r="R123" s="541"/>
      <c r="S123" s="541"/>
      <c r="T123" s="541"/>
      <c r="U123" s="551" t="s">
        <v>114</v>
      </c>
      <c r="V123" s="541"/>
      <c r="W123" s="541"/>
      <c r="X123" s="541"/>
      <c r="Y123" s="541"/>
      <c r="Z123" s="551" t="s">
        <v>115</v>
      </c>
      <c r="AA123" s="541"/>
      <c r="AB123" s="541"/>
      <c r="AC123" s="541"/>
      <c r="AD123" s="541"/>
      <c r="AE123" s="551" t="s">
        <v>116</v>
      </c>
      <c r="AF123" s="541"/>
      <c r="AG123" s="541"/>
      <c r="AH123" s="541"/>
      <c r="AI123" s="541"/>
      <c r="AJ123" s="551" t="s">
        <v>117</v>
      </c>
      <c r="AK123" s="541"/>
      <c r="AL123" s="541"/>
      <c r="AM123" s="541"/>
      <c r="AN123" s="541"/>
      <c r="AO123" s="551" t="s">
        <v>118</v>
      </c>
      <c r="AP123" s="541"/>
      <c r="AQ123" s="541"/>
      <c r="AR123" s="541"/>
      <c r="AS123" s="541"/>
      <c r="AT123" s="551" t="s">
        <v>119</v>
      </c>
      <c r="AU123" s="541"/>
      <c r="AV123" s="541"/>
      <c r="AW123" s="541"/>
      <c r="AX123" s="541"/>
    </row>
    <row r="124" spans="2:50" hidden="1" x14ac:dyDescent="0.2">
      <c r="B124" s="533" t="s">
        <v>157</v>
      </c>
      <c r="C124" s="533" t="s">
        <v>149</v>
      </c>
      <c r="D124" s="533"/>
      <c r="E124" s="533" t="s">
        <v>151</v>
      </c>
      <c r="F124" s="533"/>
      <c r="G124" s="533"/>
      <c r="H124" s="537" t="s">
        <v>158</v>
      </c>
      <c r="I124" s="540" t="s">
        <v>227</v>
      </c>
      <c r="J124" s="540"/>
      <c r="K124" s="540"/>
      <c r="L124" s="540" t="s">
        <v>158</v>
      </c>
      <c r="M124" s="540" t="s">
        <v>170</v>
      </c>
      <c r="N124" s="533"/>
      <c r="O124" s="533" t="s">
        <v>160</v>
      </c>
      <c r="P124" s="534" t="s">
        <v>154</v>
      </c>
      <c r="Q124" s="535"/>
      <c r="R124" s="535"/>
      <c r="S124" s="536"/>
      <c r="T124" s="533" t="s">
        <v>158</v>
      </c>
      <c r="U124" s="534" t="s">
        <v>154</v>
      </c>
      <c r="V124" s="535"/>
      <c r="W124" s="535"/>
      <c r="X124" s="536"/>
      <c r="Y124" s="533" t="s">
        <v>158</v>
      </c>
      <c r="Z124" s="534" t="s">
        <v>154</v>
      </c>
      <c r="AA124" s="535"/>
      <c r="AB124" s="535"/>
      <c r="AC124" s="536"/>
      <c r="AD124" s="533" t="s">
        <v>158</v>
      </c>
      <c r="AE124" s="534" t="s">
        <v>154</v>
      </c>
      <c r="AF124" s="535"/>
      <c r="AG124" s="535"/>
      <c r="AH124" s="536"/>
      <c r="AI124" s="533" t="s">
        <v>158</v>
      </c>
      <c r="AJ124" s="534" t="s">
        <v>154</v>
      </c>
      <c r="AK124" s="535"/>
      <c r="AL124" s="535"/>
      <c r="AM124" s="536"/>
      <c r="AN124" s="533" t="s">
        <v>158</v>
      </c>
      <c r="AO124" s="534" t="s">
        <v>154</v>
      </c>
      <c r="AP124" s="535"/>
      <c r="AQ124" s="535"/>
      <c r="AR124" s="536"/>
      <c r="AS124" s="533" t="s">
        <v>158</v>
      </c>
      <c r="AT124" s="534" t="s">
        <v>154</v>
      </c>
      <c r="AU124" s="535"/>
      <c r="AV124" s="535"/>
      <c r="AW124" s="536"/>
      <c r="AX124" s="533" t="s">
        <v>158</v>
      </c>
    </row>
    <row r="125" spans="2:50" hidden="1" x14ac:dyDescent="0.2">
      <c r="B125" s="533"/>
      <c r="C125" s="533"/>
      <c r="D125" s="533"/>
      <c r="E125" s="533" t="s">
        <v>150</v>
      </c>
      <c r="F125" s="533"/>
      <c r="G125" s="533"/>
      <c r="H125" s="538"/>
      <c r="I125" s="540" t="s">
        <v>150</v>
      </c>
      <c r="J125" s="540"/>
      <c r="K125" s="540"/>
      <c r="L125" s="540"/>
      <c r="M125" s="540"/>
      <c r="N125" s="533"/>
      <c r="O125" s="533"/>
      <c r="P125" s="534" t="s">
        <v>155</v>
      </c>
      <c r="Q125" s="535"/>
      <c r="R125" s="535"/>
      <c r="S125" s="536"/>
      <c r="T125" s="533"/>
      <c r="U125" s="534" t="s">
        <v>155</v>
      </c>
      <c r="V125" s="535"/>
      <c r="W125" s="535"/>
      <c r="X125" s="536"/>
      <c r="Y125" s="533"/>
      <c r="Z125" s="534" t="s">
        <v>155</v>
      </c>
      <c r="AA125" s="535"/>
      <c r="AB125" s="535"/>
      <c r="AC125" s="536"/>
      <c r="AD125" s="533"/>
      <c r="AE125" s="534" t="s">
        <v>155</v>
      </c>
      <c r="AF125" s="535"/>
      <c r="AG125" s="535"/>
      <c r="AH125" s="536"/>
      <c r="AI125" s="533"/>
      <c r="AJ125" s="534" t="s">
        <v>155</v>
      </c>
      <c r="AK125" s="535"/>
      <c r="AL125" s="535"/>
      <c r="AM125" s="536"/>
      <c r="AN125" s="533"/>
      <c r="AO125" s="534" t="s">
        <v>155</v>
      </c>
      <c r="AP125" s="535"/>
      <c r="AQ125" s="535"/>
      <c r="AR125" s="536"/>
      <c r="AS125" s="533"/>
      <c r="AT125" s="534" t="s">
        <v>155</v>
      </c>
      <c r="AU125" s="535"/>
      <c r="AV125" s="535"/>
      <c r="AW125" s="536"/>
      <c r="AX125" s="533"/>
    </row>
    <row r="126" spans="2:50" hidden="1" x14ac:dyDescent="0.2">
      <c r="B126" s="533"/>
      <c r="C126" s="533"/>
      <c r="D126" s="533"/>
      <c r="E126" s="376" t="s">
        <v>152</v>
      </c>
      <c r="F126" s="376" t="s">
        <v>153</v>
      </c>
      <c r="G126" s="376" t="s">
        <v>156</v>
      </c>
      <c r="H126" s="539"/>
      <c r="I126" s="373" t="s">
        <v>152</v>
      </c>
      <c r="J126" s="373" t="s">
        <v>153</v>
      </c>
      <c r="K126" s="373" t="s">
        <v>156</v>
      </c>
      <c r="L126" s="540"/>
      <c r="M126" s="540"/>
      <c r="N126" s="533"/>
      <c r="O126" s="533"/>
      <c r="P126" s="376" t="s">
        <v>152</v>
      </c>
      <c r="Q126" s="376" t="s">
        <v>153</v>
      </c>
      <c r="R126" s="376" t="s">
        <v>156</v>
      </c>
      <c r="S126" s="376" t="s">
        <v>170</v>
      </c>
      <c r="T126" s="533"/>
      <c r="U126" s="376" t="s">
        <v>152</v>
      </c>
      <c r="V126" s="376" t="s">
        <v>153</v>
      </c>
      <c r="W126" s="376" t="s">
        <v>156</v>
      </c>
      <c r="X126" s="376" t="s">
        <v>170</v>
      </c>
      <c r="Y126" s="533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3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3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3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3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3"/>
    </row>
    <row r="127" spans="2:50" hidden="1" x14ac:dyDescent="0.2">
      <c r="B127" s="533" t="s">
        <v>651</v>
      </c>
      <c r="C127" s="375">
        <v>1</v>
      </c>
      <c r="D127" s="375" t="s">
        <v>633</v>
      </c>
      <c r="E127" s="375">
        <v>17</v>
      </c>
      <c r="F127" s="375">
        <v>2400</v>
      </c>
      <c r="G127" s="377">
        <f>F127/E127</f>
        <v>141.1764705882353</v>
      </c>
      <c r="H127" s="532">
        <f>AVERAGE(G127:G141)</f>
        <v>141.1764705882353</v>
      </c>
      <c r="I127" s="172">
        <f t="shared" ref="I127:I129" si="117">IFERROR(AVERAGE(P127,U127,Z127,AE127,AJ127,AO127,AT127),"")</f>
        <v>17</v>
      </c>
      <c r="J127" s="172">
        <f t="shared" ref="J127:J129" si="118">IFERROR(AVERAGE(Q127,V127,AA127,AF127,AK127,AP127,AU127),"")</f>
        <v>2297.038560919103</v>
      </c>
      <c r="K127" s="374">
        <f t="shared" ref="K127:K129" si="119">IFERROR(AVERAGE(R127,W127,AB127,AG127,AL127,AQ127,AV127),"")</f>
        <v>135.11991534818253</v>
      </c>
      <c r="L127" s="542">
        <f>IFERROR(AVERAGE(K127:K141),"-")</f>
        <v>135.11991534818253</v>
      </c>
      <c r="M127" s="172">
        <f>IFERROR(RANK(K127, K$127:K$141),"")</f>
        <v>1</v>
      </c>
      <c r="N127" s="533"/>
      <c r="O127" s="533"/>
      <c r="P127" s="375">
        <v>17</v>
      </c>
      <c r="Q127" s="375">
        <v>2304.0000000000014</v>
      </c>
      <c r="R127" s="377">
        <f>IFERROR(Q127/P127,"")</f>
        <v>135.52941176470597</v>
      </c>
      <c r="S127" s="375">
        <f>IFERROR(RANK(R127, R$127:R$141),"")</f>
        <v>1</v>
      </c>
      <c r="T127" s="532">
        <f>AVERAGE(R127:R141)</f>
        <v>135.52941176470597</v>
      </c>
      <c r="U127" s="375">
        <v>17</v>
      </c>
      <c r="V127" s="375">
        <v>2291.2499999999995</v>
      </c>
      <c r="W127" s="377">
        <f>IFERROR(V127/U127,"")</f>
        <v>134.77941176470586</v>
      </c>
      <c r="X127" s="375">
        <f>IFERROR(RANK(W127, W$127:W$141),"")</f>
        <v>1</v>
      </c>
      <c r="Y127" s="532">
        <f>AVERAGE(W127:W141)</f>
        <v>134.77941176470586</v>
      </c>
      <c r="Z127" s="375">
        <v>17</v>
      </c>
      <c r="AA127" s="375">
        <v>2314.2857142857124</v>
      </c>
      <c r="AB127" s="377">
        <f>IFERROR(AA127/Z127,"")</f>
        <v>136.13445378151249</v>
      </c>
      <c r="AC127" s="375">
        <f>IFERROR(RANK(AB127, AB$127:AB$141),"")</f>
        <v>1</v>
      </c>
      <c r="AD127" s="532">
        <f>AVERAGE(AB127:AB141)</f>
        <v>136.13445378151249</v>
      </c>
      <c r="AE127" s="375">
        <v>17</v>
      </c>
      <c r="AF127" s="375">
        <v>2291.5384615384628</v>
      </c>
      <c r="AG127" s="377">
        <f>IFERROR(AF127/AE127,"")</f>
        <v>134.79638009049782</v>
      </c>
      <c r="AH127" s="375">
        <f>IFERROR(RANK(AG127, AG$127:AG$141),"")</f>
        <v>1</v>
      </c>
      <c r="AI127" s="532">
        <f>AVERAGE(AG127:AG141)</f>
        <v>134.79638009049782</v>
      </c>
      <c r="AJ127" s="375">
        <v>17</v>
      </c>
      <c r="AK127" s="375">
        <v>2331.1111111111122</v>
      </c>
      <c r="AL127" s="377">
        <f>IFERROR(AK127/AJ127,"")</f>
        <v>137.12418300653601</v>
      </c>
      <c r="AM127" s="375">
        <f>IFERROR(RANK(AL127, AL$127:AL$141),"")</f>
        <v>1</v>
      </c>
      <c r="AN127" s="532">
        <f>AVERAGE(AL127:AL141)</f>
        <v>137.12418300653601</v>
      </c>
      <c r="AO127" s="375">
        <v>17</v>
      </c>
      <c r="AP127" s="375">
        <v>2283.636363636364</v>
      </c>
      <c r="AQ127" s="377">
        <f>IFERROR(AP127/AO127,"")</f>
        <v>134.33155080213905</v>
      </c>
      <c r="AR127" s="375">
        <f>IFERROR(RANK(AQ127, AQ$127:AQ$141),"")</f>
        <v>1</v>
      </c>
      <c r="AS127" s="532">
        <f>AVERAGE(AQ127:AQ141)</f>
        <v>134.33155080213905</v>
      </c>
      <c r="AT127" s="375">
        <v>17</v>
      </c>
      <c r="AU127" s="375">
        <v>2263.4482758620679</v>
      </c>
      <c r="AV127" s="377">
        <f>IFERROR(AU127/AT127,"")</f>
        <v>133.14401622718046</v>
      </c>
      <c r="AW127" s="375">
        <f>IFERROR(RANK(AV127, AV$127:AV$141),"")</f>
        <v>1</v>
      </c>
      <c r="AX127" s="532">
        <f>AVERAGE(AV127:AV141)</f>
        <v>133.14401622718046</v>
      </c>
    </row>
    <row r="128" spans="2:50" hidden="1" x14ac:dyDescent="0.2">
      <c r="B128" s="541"/>
      <c r="C128" s="375">
        <v>2</v>
      </c>
      <c r="D128" s="375"/>
      <c r="E128" s="375"/>
      <c r="F128" s="375"/>
      <c r="G128" s="377"/>
      <c r="H128" s="532"/>
      <c r="I128" s="172" t="str">
        <f t="shared" si="117"/>
        <v/>
      </c>
      <c r="J128" s="172" t="str">
        <f t="shared" si="118"/>
        <v/>
      </c>
      <c r="K128" s="374" t="str">
        <f t="shared" si="119"/>
        <v/>
      </c>
      <c r="L128" s="543"/>
      <c r="M128" s="172" t="str">
        <f t="shared" ref="M128:M141" si="120">IFERROR(RANK(K128, K$127:K$141),"")</f>
        <v/>
      </c>
      <c r="N128" s="533"/>
      <c r="O128" s="533"/>
      <c r="P128" s="375"/>
      <c r="Q128" s="375"/>
      <c r="R128" s="377" t="str">
        <f t="shared" ref="R128:R141" si="121">IFERROR(Q128/P128,"")</f>
        <v/>
      </c>
      <c r="S128" s="375" t="str">
        <f t="shared" ref="S128:S141" si="122">IFERROR(RANK(R128, R$127:R$141),"")</f>
        <v/>
      </c>
      <c r="T128" s="532"/>
      <c r="U128" s="375"/>
      <c r="V128" s="375"/>
      <c r="W128" s="377" t="str">
        <f t="shared" ref="W128:W141" si="123">IFERROR(V128/U128,"")</f>
        <v/>
      </c>
      <c r="X128" s="375" t="str">
        <f t="shared" ref="X128:X141" si="124">IFERROR(RANK(W128, W$127:W$141),"")</f>
        <v/>
      </c>
      <c r="Y128" s="532"/>
      <c r="Z128" s="375"/>
      <c r="AA128" s="375"/>
      <c r="AB128" s="377" t="str">
        <f t="shared" ref="AB128:AB141" si="125">IFERROR(AA128/Z128,"")</f>
        <v/>
      </c>
      <c r="AC128" s="375" t="str">
        <f t="shared" ref="AC128:AC141" si="126">IFERROR(RANK(AB128, AB$127:AB$141),"")</f>
        <v/>
      </c>
      <c r="AD128" s="532"/>
      <c r="AE128" s="375"/>
      <c r="AF128" s="375"/>
      <c r="AG128" s="377" t="str">
        <f t="shared" ref="AG128:AG141" si="127">IFERROR(AF128/AE128,"")</f>
        <v/>
      </c>
      <c r="AH128" s="375" t="str">
        <f t="shared" ref="AH128:AH141" si="128">IFERROR(RANK(AG128, AG$127:AG$141),"")</f>
        <v/>
      </c>
      <c r="AI128" s="532"/>
      <c r="AJ128" s="375"/>
      <c r="AK128" s="375"/>
      <c r="AL128" s="377" t="str">
        <f t="shared" ref="AL128:AL141" si="129">IFERROR(AK128/AJ128,"")</f>
        <v/>
      </c>
      <c r="AM128" s="375" t="str">
        <f t="shared" ref="AM128:AM141" si="130">IFERROR(RANK(AL128, AL$127:AL$141),"")</f>
        <v/>
      </c>
      <c r="AN128" s="532"/>
      <c r="AO128" s="375"/>
      <c r="AP128" s="375"/>
      <c r="AQ128" s="377" t="str">
        <f t="shared" ref="AQ128:AQ141" si="131">IFERROR(AP128/AO128,"")</f>
        <v/>
      </c>
      <c r="AR128" s="375" t="str">
        <f t="shared" ref="AR128:AR141" si="132">IFERROR(RANK(AQ128, AQ$127:AQ$141),"")</f>
        <v/>
      </c>
      <c r="AS128" s="532"/>
      <c r="AT128" s="375"/>
      <c r="AU128" s="375"/>
      <c r="AV128" s="377" t="str">
        <f t="shared" ref="AV128:AV141" si="133">IFERROR(AU128/AT128,"")</f>
        <v/>
      </c>
      <c r="AW128" s="375" t="str">
        <f t="shared" ref="AW128:AW141" si="134">IFERROR(RANK(AV128, AV$127:AV$141),"")</f>
        <v/>
      </c>
      <c r="AX128" s="532"/>
    </row>
    <row r="129" spans="2:50" hidden="1" x14ac:dyDescent="0.2">
      <c r="B129" s="541"/>
      <c r="C129" s="375">
        <v>3</v>
      </c>
      <c r="D129" s="375"/>
      <c r="E129" s="375"/>
      <c r="F129" s="375"/>
      <c r="G129" s="377"/>
      <c r="H129" s="532"/>
      <c r="I129" s="172" t="str">
        <f t="shared" si="117"/>
        <v/>
      </c>
      <c r="J129" s="172" t="str">
        <f t="shared" si="118"/>
        <v/>
      </c>
      <c r="K129" s="374" t="str">
        <f t="shared" si="119"/>
        <v/>
      </c>
      <c r="L129" s="543"/>
      <c r="M129" s="172" t="str">
        <f t="shared" si="120"/>
        <v/>
      </c>
      <c r="N129" s="533"/>
      <c r="O129" s="533"/>
      <c r="P129" s="375"/>
      <c r="Q129" s="375"/>
      <c r="R129" s="377" t="str">
        <f t="shared" si="121"/>
        <v/>
      </c>
      <c r="S129" s="375" t="str">
        <f t="shared" si="122"/>
        <v/>
      </c>
      <c r="T129" s="532"/>
      <c r="U129" s="375"/>
      <c r="V129" s="375"/>
      <c r="W129" s="377" t="str">
        <f t="shared" si="123"/>
        <v/>
      </c>
      <c r="X129" s="375" t="str">
        <f t="shared" si="124"/>
        <v/>
      </c>
      <c r="Y129" s="532"/>
      <c r="Z129" s="375"/>
      <c r="AA129" s="375"/>
      <c r="AB129" s="377" t="str">
        <f t="shared" si="125"/>
        <v/>
      </c>
      <c r="AC129" s="375" t="str">
        <f t="shared" si="126"/>
        <v/>
      </c>
      <c r="AD129" s="532"/>
      <c r="AE129" s="375"/>
      <c r="AF129" s="375"/>
      <c r="AG129" s="377" t="str">
        <f t="shared" si="127"/>
        <v/>
      </c>
      <c r="AH129" s="375" t="str">
        <f t="shared" si="128"/>
        <v/>
      </c>
      <c r="AI129" s="532"/>
      <c r="AJ129" s="375"/>
      <c r="AK129" s="375"/>
      <c r="AL129" s="377" t="str">
        <f t="shared" si="129"/>
        <v/>
      </c>
      <c r="AM129" s="375" t="str">
        <f t="shared" si="130"/>
        <v/>
      </c>
      <c r="AN129" s="532"/>
      <c r="AO129" s="375"/>
      <c r="AP129" s="375"/>
      <c r="AQ129" s="377" t="str">
        <f t="shared" si="131"/>
        <v/>
      </c>
      <c r="AR129" s="375" t="str">
        <f t="shared" si="132"/>
        <v/>
      </c>
      <c r="AS129" s="532"/>
      <c r="AT129" s="375"/>
      <c r="AU129" s="375"/>
      <c r="AV129" s="377" t="str">
        <f t="shared" si="133"/>
        <v/>
      </c>
      <c r="AW129" s="375" t="str">
        <f t="shared" si="134"/>
        <v/>
      </c>
      <c r="AX129" s="532"/>
    </row>
    <row r="130" spans="2:50" hidden="1" x14ac:dyDescent="0.2">
      <c r="B130" s="541"/>
      <c r="C130" s="375">
        <v>4</v>
      </c>
      <c r="D130" s="375"/>
      <c r="E130" s="375"/>
      <c r="F130" s="375"/>
      <c r="G130" s="377"/>
      <c r="H130" s="532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43"/>
      <c r="M130" s="172" t="str">
        <f t="shared" si="120"/>
        <v/>
      </c>
      <c r="N130" s="533"/>
      <c r="O130" s="533"/>
      <c r="P130" s="375"/>
      <c r="Q130" s="375"/>
      <c r="R130" s="377" t="str">
        <f t="shared" si="121"/>
        <v/>
      </c>
      <c r="S130" s="375" t="str">
        <f t="shared" si="122"/>
        <v/>
      </c>
      <c r="T130" s="532"/>
      <c r="U130" s="375"/>
      <c r="V130" s="375"/>
      <c r="W130" s="377" t="str">
        <f t="shared" si="123"/>
        <v/>
      </c>
      <c r="X130" s="375" t="str">
        <f t="shared" si="124"/>
        <v/>
      </c>
      <c r="Y130" s="532"/>
      <c r="Z130" s="375"/>
      <c r="AA130" s="375"/>
      <c r="AB130" s="377" t="str">
        <f t="shared" si="125"/>
        <v/>
      </c>
      <c r="AC130" s="375" t="str">
        <f t="shared" si="126"/>
        <v/>
      </c>
      <c r="AD130" s="532"/>
      <c r="AE130" s="375"/>
      <c r="AF130" s="375"/>
      <c r="AG130" s="377" t="str">
        <f t="shared" si="127"/>
        <v/>
      </c>
      <c r="AH130" s="375" t="str">
        <f t="shared" si="128"/>
        <v/>
      </c>
      <c r="AI130" s="532"/>
      <c r="AJ130" s="375"/>
      <c r="AK130" s="375"/>
      <c r="AL130" s="377" t="str">
        <f t="shared" si="129"/>
        <v/>
      </c>
      <c r="AM130" s="375" t="str">
        <f t="shared" si="130"/>
        <v/>
      </c>
      <c r="AN130" s="532"/>
      <c r="AO130" s="375"/>
      <c r="AP130" s="375"/>
      <c r="AQ130" s="377" t="str">
        <f t="shared" si="131"/>
        <v/>
      </c>
      <c r="AR130" s="375" t="str">
        <f t="shared" si="132"/>
        <v/>
      </c>
      <c r="AS130" s="532"/>
      <c r="AT130" s="375"/>
      <c r="AU130" s="375"/>
      <c r="AV130" s="377" t="str">
        <f t="shared" si="133"/>
        <v/>
      </c>
      <c r="AW130" s="375" t="str">
        <f t="shared" si="134"/>
        <v/>
      </c>
      <c r="AX130" s="532"/>
    </row>
    <row r="131" spans="2:50" hidden="1" x14ac:dyDescent="0.2">
      <c r="B131" s="541"/>
      <c r="C131" s="375">
        <v>5</v>
      </c>
      <c r="D131" s="375"/>
      <c r="E131" s="375"/>
      <c r="F131" s="375"/>
      <c r="G131" s="377"/>
      <c r="H131" s="532"/>
      <c r="I131" s="172" t="str">
        <f t="shared" ref="I131:I141" si="135">IFERROR(AVERAGE(P131,U131,Z131,AE131,AJ131,AO131,AT131),"")</f>
        <v/>
      </c>
      <c r="J131" s="172" t="str">
        <f t="shared" ref="J131:J141" si="136">IFERROR(AVERAGE(Q131,V131,AA131,AF131,AK131,AP131,AU131),"")</f>
        <v/>
      </c>
      <c r="K131" s="374" t="str">
        <f t="shared" ref="K131:K141" si="137">IFERROR(AVERAGE(R131,W131,AB131,AG131,AL131,AQ131,AV131),"")</f>
        <v/>
      </c>
      <c r="L131" s="543"/>
      <c r="M131" s="172" t="str">
        <f t="shared" si="120"/>
        <v/>
      </c>
      <c r="N131" s="533"/>
      <c r="O131" s="533"/>
      <c r="P131" s="375"/>
      <c r="Q131" s="375"/>
      <c r="R131" s="377" t="str">
        <f t="shared" si="121"/>
        <v/>
      </c>
      <c r="S131" s="375" t="str">
        <f t="shared" si="122"/>
        <v/>
      </c>
      <c r="T131" s="532"/>
      <c r="U131" s="375"/>
      <c r="V131" s="375"/>
      <c r="W131" s="377" t="str">
        <f t="shared" si="123"/>
        <v/>
      </c>
      <c r="X131" s="375" t="str">
        <f t="shared" si="124"/>
        <v/>
      </c>
      <c r="Y131" s="532"/>
      <c r="Z131" s="375"/>
      <c r="AA131" s="375"/>
      <c r="AB131" s="377" t="str">
        <f t="shared" si="125"/>
        <v/>
      </c>
      <c r="AC131" s="375" t="str">
        <f t="shared" si="126"/>
        <v/>
      </c>
      <c r="AD131" s="532"/>
      <c r="AE131" s="375"/>
      <c r="AF131" s="375"/>
      <c r="AG131" s="377" t="str">
        <f t="shared" si="127"/>
        <v/>
      </c>
      <c r="AH131" s="375" t="str">
        <f t="shared" si="128"/>
        <v/>
      </c>
      <c r="AI131" s="532"/>
      <c r="AJ131" s="375"/>
      <c r="AK131" s="375"/>
      <c r="AL131" s="377" t="str">
        <f t="shared" si="129"/>
        <v/>
      </c>
      <c r="AM131" s="375" t="str">
        <f t="shared" si="130"/>
        <v/>
      </c>
      <c r="AN131" s="532"/>
      <c r="AO131" s="375"/>
      <c r="AP131" s="375"/>
      <c r="AQ131" s="377" t="str">
        <f t="shared" si="131"/>
        <v/>
      </c>
      <c r="AR131" s="375" t="str">
        <f t="shared" si="132"/>
        <v/>
      </c>
      <c r="AS131" s="532"/>
      <c r="AT131" s="375"/>
      <c r="AU131" s="375"/>
      <c r="AV131" s="377" t="str">
        <f t="shared" si="133"/>
        <v/>
      </c>
      <c r="AW131" s="375" t="str">
        <f t="shared" si="134"/>
        <v/>
      </c>
      <c r="AX131" s="532"/>
    </row>
    <row r="132" spans="2:50" hidden="1" x14ac:dyDescent="0.2">
      <c r="B132" s="541"/>
      <c r="C132" s="375">
        <v>6</v>
      </c>
      <c r="D132" s="375"/>
      <c r="E132" s="375"/>
      <c r="F132" s="375"/>
      <c r="G132" s="377"/>
      <c r="H132" s="532"/>
      <c r="I132" s="172" t="str">
        <f t="shared" si="135"/>
        <v/>
      </c>
      <c r="J132" s="172" t="str">
        <f t="shared" si="136"/>
        <v/>
      </c>
      <c r="K132" s="374" t="str">
        <f t="shared" si="137"/>
        <v/>
      </c>
      <c r="L132" s="543"/>
      <c r="M132" s="172" t="str">
        <f t="shared" si="120"/>
        <v/>
      </c>
      <c r="N132" s="533"/>
      <c r="O132" s="533"/>
      <c r="P132" s="375"/>
      <c r="Q132" s="375"/>
      <c r="R132" s="377" t="str">
        <f t="shared" si="121"/>
        <v/>
      </c>
      <c r="S132" s="375" t="str">
        <f t="shared" si="122"/>
        <v/>
      </c>
      <c r="T132" s="532"/>
      <c r="U132" s="375"/>
      <c r="V132" s="375"/>
      <c r="W132" s="377" t="str">
        <f t="shared" si="123"/>
        <v/>
      </c>
      <c r="X132" s="375" t="str">
        <f t="shared" si="124"/>
        <v/>
      </c>
      <c r="Y132" s="532"/>
      <c r="Z132" s="375"/>
      <c r="AA132" s="375"/>
      <c r="AB132" s="377" t="str">
        <f t="shared" si="125"/>
        <v/>
      </c>
      <c r="AC132" s="375" t="str">
        <f t="shared" si="126"/>
        <v/>
      </c>
      <c r="AD132" s="532"/>
      <c r="AE132" s="375"/>
      <c r="AF132" s="375"/>
      <c r="AG132" s="377" t="str">
        <f t="shared" si="127"/>
        <v/>
      </c>
      <c r="AH132" s="375" t="str">
        <f t="shared" si="128"/>
        <v/>
      </c>
      <c r="AI132" s="532"/>
      <c r="AJ132" s="375"/>
      <c r="AK132" s="375"/>
      <c r="AL132" s="377" t="str">
        <f t="shared" si="129"/>
        <v/>
      </c>
      <c r="AM132" s="375" t="str">
        <f t="shared" si="130"/>
        <v/>
      </c>
      <c r="AN132" s="532"/>
      <c r="AO132" s="375"/>
      <c r="AP132" s="375"/>
      <c r="AQ132" s="377" t="str">
        <f t="shared" si="131"/>
        <v/>
      </c>
      <c r="AR132" s="375" t="str">
        <f t="shared" si="132"/>
        <v/>
      </c>
      <c r="AS132" s="532"/>
      <c r="AT132" s="375"/>
      <c r="AU132" s="375"/>
      <c r="AV132" s="377" t="str">
        <f t="shared" si="133"/>
        <v/>
      </c>
      <c r="AW132" s="375" t="str">
        <f t="shared" si="134"/>
        <v/>
      </c>
      <c r="AX132" s="532"/>
    </row>
    <row r="133" spans="2:50" hidden="1" x14ac:dyDescent="0.2">
      <c r="B133" s="541"/>
      <c r="C133" s="375">
        <v>7</v>
      </c>
      <c r="D133" s="375"/>
      <c r="E133" s="375"/>
      <c r="F133" s="375"/>
      <c r="G133" s="377"/>
      <c r="H133" s="532"/>
      <c r="I133" s="172" t="str">
        <f t="shared" si="135"/>
        <v/>
      </c>
      <c r="J133" s="172" t="str">
        <f t="shared" si="136"/>
        <v/>
      </c>
      <c r="K133" s="374" t="str">
        <f t="shared" si="137"/>
        <v/>
      </c>
      <c r="L133" s="543"/>
      <c r="M133" s="172" t="str">
        <f t="shared" si="120"/>
        <v/>
      </c>
      <c r="N133" s="533"/>
      <c r="O133" s="533"/>
      <c r="P133" s="375"/>
      <c r="Q133" s="375"/>
      <c r="R133" s="377" t="str">
        <f t="shared" si="121"/>
        <v/>
      </c>
      <c r="S133" s="375" t="str">
        <f t="shared" si="122"/>
        <v/>
      </c>
      <c r="T133" s="532"/>
      <c r="U133" s="375"/>
      <c r="V133" s="375"/>
      <c r="W133" s="377" t="str">
        <f t="shared" si="123"/>
        <v/>
      </c>
      <c r="X133" s="375" t="str">
        <f t="shared" si="124"/>
        <v/>
      </c>
      <c r="Y133" s="532"/>
      <c r="Z133" s="375"/>
      <c r="AA133" s="375"/>
      <c r="AB133" s="377" t="str">
        <f t="shared" si="125"/>
        <v/>
      </c>
      <c r="AC133" s="375" t="str">
        <f t="shared" si="126"/>
        <v/>
      </c>
      <c r="AD133" s="532"/>
      <c r="AE133" s="375"/>
      <c r="AF133" s="375"/>
      <c r="AG133" s="377" t="str">
        <f t="shared" si="127"/>
        <v/>
      </c>
      <c r="AH133" s="375" t="str">
        <f t="shared" si="128"/>
        <v/>
      </c>
      <c r="AI133" s="532"/>
      <c r="AJ133" s="375"/>
      <c r="AK133" s="375"/>
      <c r="AL133" s="377" t="str">
        <f t="shared" si="129"/>
        <v/>
      </c>
      <c r="AM133" s="375" t="str">
        <f t="shared" si="130"/>
        <v/>
      </c>
      <c r="AN133" s="532"/>
      <c r="AO133" s="375"/>
      <c r="AP133" s="375"/>
      <c r="AQ133" s="377" t="str">
        <f t="shared" si="131"/>
        <v/>
      </c>
      <c r="AR133" s="375" t="str">
        <f t="shared" si="132"/>
        <v/>
      </c>
      <c r="AS133" s="532"/>
      <c r="AT133" s="375"/>
      <c r="AU133" s="375"/>
      <c r="AV133" s="377" t="str">
        <f t="shared" si="133"/>
        <v/>
      </c>
      <c r="AW133" s="375" t="str">
        <f t="shared" si="134"/>
        <v/>
      </c>
      <c r="AX133" s="532"/>
    </row>
    <row r="134" spans="2:50" hidden="1" x14ac:dyDescent="0.2">
      <c r="B134" s="541"/>
      <c r="C134" s="375">
        <v>8</v>
      </c>
      <c r="D134" s="375"/>
      <c r="E134" s="375"/>
      <c r="F134" s="375"/>
      <c r="G134" s="377"/>
      <c r="H134" s="532"/>
      <c r="I134" s="172" t="str">
        <f t="shared" si="135"/>
        <v/>
      </c>
      <c r="J134" s="172" t="str">
        <f t="shared" si="136"/>
        <v/>
      </c>
      <c r="K134" s="374" t="str">
        <f t="shared" si="137"/>
        <v/>
      </c>
      <c r="L134" s="543"/>
      <c r="M134" s="172" t="str">
        <f t="shared" si="120"/>
        <v/>
      </c>
      <c r="N134" s="533"/>
      <c r="O134" s="533"/>
      <c r="P134" s="375"/>
      <c r="Q134" s="375"/>
      <c r="R134" s="377" t="str">
        <f t="shared" si="121"/>
        <v/>
      </c>
      <c r="S134" s="375" t="str">
        <f t="shared" si="122"/>
        <v/>
      </c>
      <c r="T134" s="532"/>
      <c r="U134" s="375"/>
      <c r="V134" s="375"/>
      <c r="W134" s="377" t="str">
        <f t="shared" si="123"/>
        <v/>
      </c>
      <c r="X134" s="375" t="str">
        <f t="shared" si="124"/>
        <v/>
      </c>
      <c r="Y134" s="532"/>
      <c r="Z134" s="375"/>
      <c r="AA134" s="375"/>
      <c r="AB134" s="377" t="str">
        <f t="shared" si="125"/>
        <v/>
      </c>
      <c r="AC134" s="375" t="str">
        <f t="shared" si="126"/>
        <v/>
      </c>
      <c r="AD134" s="532"/>
      <c r="AE134" s="375"/>
      <c r="AF134" s="375"/>
      <c r="AG134" s="377" t="str">
        <f t="shared" si="127"/>
        <v/>
      </c>
      <c r="AH134" s="375" t="str">
        <f t="shared" si="128"/>
        <v/>
      </c>
      <c r="AI134" s="532"/>
      <c r="AJ134" s="375"/>
      <c r="AK134" s="375"/>
      <c r="AL134" s="377" t="str">
        <f t="shared" si="129"/>
        <v/>
      </c>
      <c r="AM134" s="375" t="str">
        <f t="shared" si="130"/>
        <v/>
      </c>
      <c r="AN134" s="532"/>
      <c r="AO134" s="375"/>
      <c r="AP134" s="375"/>
      <c r="AQ134" s="377" t="str">
        <f t="shared" si="131"/>
        <v/>
      </c>
      <c r="AR134" s="375" t="str">
        <f t="shared" si="132"/>
        <v/>
      </c>
      <c r="AS134" s="532"/>
      <c r="AT134" s="375"/>
      <c r="AU134" s="375"/>
      <c r="AV134" s="377" t="str">
        <f t="shared" si="133"/>
        <v/>
      </c>
      <c r="AW134" s="375" t="str">
        <f t="shared" si="134"/>
        <v/>
      </c>
      <c r="AX134" s="532"/>
    </row>
    <row r="135" spans="2:50" hidden="1" x14ac:dyDescent="0.2">
      <c r="B135" s="541"/>
      <c r="C135" s="375">
        <v>9</v>
      </c>
      <c r="D135" s="375"/>
      <c r="E135" s="375"/>
      <c r="F135" s="375"/>
      <c r="G135" s="377"/>
      <c r="H135" s="532"/>
      <c r="I135" s="172" t="str">
        <f t="shared" si="135"/>
        <v/>
      </c>
      <c r="J135" s="172" t="str">
        <f t="shared" si="136"/>
        <v/>
      </c>
      <c r="K135" s="374" t="str">
        <f t="shared" si="137"/>
        <v/>
      </c>
      <c r="L135" s="543"/>
      <c r="M135" s="172" t="str">
        <f t="shared" si="120"/>
        <v/>
      </c>
      <c r="N135" s="533"/>
      <c r="O135" s="533"/>
      <c r="P135" s="375"/>
      <c r="Q135" s="375"/>
      <c r="R135" s="377" t="str">
        <f t="shared" si="121"/>
        <v/>
      </c>
      <c r="S135" s="375" t="str">
        <f t="shared" si="122"/>
        <v/>
      </c>
      <c r="T135" s="532"/>
      <c r="U135" s="375"/>
      <c r="V135" s="375"/>
      <c r="W135" s="377" t="str">
        <f t="shared" si="123"/>
        <v/>
      </c>
      <c r="X135" s="375" t="str">
        <f t="shared" si="124"/>
        <v/>
      </c>
      <c r="Y135" s="532"/>
      <c r="Z135" s="375"/>
      <c r="AA135" s="375"/>
      <c r="AB135" s="377" t="str">
        <f t="shared" si="125"/>
        <v/>
      </c>
      <c r="AC135" s="375" t="str">
        <f t="shared" si="126"/>
        <v/>
      </c>
      <c r="AD135" s="532"/>
      <c r="AE135" s="375"/>
      <c r="AF135" s="375"/>
      <c r="AG135" s="377" t="str">
        <f t="shared" si="127"/>
        <v/>
      </c>
      <c r="AH135" s="375" t="str">
        <f t="shared" si="128"/>
        <v/>
      </c>
      <c r="AI135" s="532"/>
      <c r="AJ135" s="375"/>
      <c r="AK135" s="375"/>
      <c r="AL135" s="377" t="str">
        <f t="shared" si="129"/>
        <v/>
      </c>
      <c r="AM135" s="375" t="str">
        <f t="shared" si="130"/>
        <v/>
      </c>
      <c r="AN135" s="532"/>
      <c r="AO135" s="375"/>
      <c r="AP135" s="375"/>
      <c r="AQ135" s="377" t="str">
        <f t="shared" si="131"/>
        <v/>
      </c>
      <c r="AR135" s="375" t="str">
        <f t="shared" si="132"/>
        <v/>
      </c>
      <c r="AS135" s="532"/>
      <c r="AT135" s="375"/>
      <c r="AU135" s="375"/>
      <c r="AV135" s="377" t="str">
        <f t="shared" si="133"/>
        <v/>
      </c>
      <c r="AW135" s="375" t="str">
        <f t="shared" si="134"/>
        <v/>
      </c>
      <c r="AX135" s="532"/>
    </row>
    <row r="136" spans="2:50" hidden="1" x14ac:dyDescent="0.2">
      <c r="B136" s="541"/>
      <c r="C136" s="375">
        <v>10</v>
      </c>
      <c r="D136" s="375"/>
      <c r="E136" s="375"/>
      <c r="F136" s="375"/>
      <c r="G136" s="377"/>
      <c r="H136" s="532"/>
      <c r="I136" s="172" t="str">
        <f t="shared" si="135"/>
        <v/>
      </c>
      <c r="J136" s="172" t="str">
        <f t="shared" si="136"/>
        <v/>
      </c>
      <c r="K136" s="374" t="str">
        <f t="shared" si="137"/>
        <v/>
      </c>
      <c r="L136" s="543"/>
      <c r="M136" s="172" t="str">
        <f t="shared" si="120"/>
        <v/>
      </c>
      <c r="N136" s="533"/>
      <c r="O136" s="533"/>
      <c r="P136" s="375"/>
      <c r="Q136" s="375"/>
      <c r="R136" s="377" t="str">
        <f t="shared" si="121"/>
        <v/>
      </c>
      <c r="S136" s="375" t="str">
        <f t="shared" si="122"/>
        <v/>
      </c>
      <c r="T136" s="532"/>
      <c r="U136" s="375"/>
      <c r="V136" s="375"/>
      <c r="W136" s="377" t="str">
        <f t="shared" si="123"/>
        <v/>
      </c>
      <c r="X136" s="375" t="str">
        <f t="shared" si="124"/>
        <v/>
      </c>
      <c r="Y136" s="532"/>
      <c r="Z136" s="375"/>
      <c r="AA136" s="375"/>
      <c r="AB136" s="377" t="str">
        <f t="shared" si="125"/>
        <v/>
      </c>
      <c r="AC136" s="375" t="str">
        <f t="shared" si="126"/>
        <v/>
      </c>
      <c r="AD136" s="532"/>
      <c r="AE136" s="375"/>
      <c r="AF136" s="375"/>
      <c r="AG136" s="377" t="str">
        <f t="shared" si="127"/>
        <v/>
      </c>
      <c r="AH136" s="375" t="str">
        <f t="shared" si="128"/>
        <v/>
      </c>
      <c r="AI136" s="532"/>
      <c r="AJ136" s="375"/>
      <c r="AK136" s="375"/>
      <c r="AL136" s="377" t="str">
        <f t="shared" si="129"/>
        <v/>
      </c>
      <c r="AM136" s="375" t="str">
        <f t="shared" si="130"/>
        <v/>
      </c>
      <c r="AN136" s="532"/>
      <c r="AO136" s="375"/>
      <c r="AP136" s="375"/>
      <c r="AQ136" s="377" t="str">
        <f t="shared" si="131"/>
        <v/>
      </c>
      <c r="AR136" s="375" t="str">
        <f t="shared" si="132"/>
        <v/>
      </c>
      <c r="AS136" s="532"/>
      <c r="AT136" s="375"/>
      <c r="AU136" s="375"/>
      <c r="AV136" s="377" t="str">
        <f t="shared" si="133"/>
        <v/>
      </c>
      <c r="AW136" s="375" t="str">
        <f t="shared" si="134"/>
        <v/>
      </c>
      <c r="AX136" s="532"/>
    </row>
    <row r="137" spans="2:50" hidden="1" x14ac:dyDescent="0.2">
      <c r="B137" s="541"/>
      <c r="C137" s="375">
        <v>11</v>
      </c>
      <c r="D137" s="375"/>
      <c r="E137" s="375"/>
      <c r="F137" s="375"/>
      <c r="G137" s="377"/>
      <c r="H137" s="532"/>
      <c r="I137" s="172" t="str">
        <f t="shared" si="135"/>
        <v/>
      </c>
      <c r="J137" s="172" t="str">
        <f t="shared" si="136"/>
        <v/>
      </c>
      <c r="K137" s="374" t="str">
        <f t="shared" si="137"/>
        <v/>
      </c>
      <c r="L137" s="543"/>
      <c r="M137" s="172" t="str">
        <f t="shared" si="120"/>
        <v/>
      </c>
      <c r="N137" s="533"/>
      <c r="O137" s="533"/>
      <c r="P137" s="375"/>
      <c r="Q137" s="375"/>
      <c r="R137" s="377" t="str">
        <f t="shared" si="121"/>
        <v/>
      </c>
      <c r="S137" s="375" t="str">
        <f t="shared" si="122"/>
        <v/>
      </c>
      <c r="T137" s="532"/>
      <c r="U137" s="375"/>
      <c r="V137" s="375"/>
      <c r="W137" s="377" t="str">
        <f t="shared" si="123"/>
        <v/>
      </c>
      <c r="X137" s="375" t="str">
        <f t="shared" si="124"/>
        <v/>
      </c>
      <c r="Y137" s="532"/>
      <c r="Z137" s="375"/>
      <c r="AA137" s="375"/>
      <c r="AB137" s="377" t="str">
        <f t="shared" si="125"/>
        <v/>
      </c>
      <c r="AC137" s="375" t="str">
        <f t="shared" si="126"/>
        <v/>
      </c>
      <c r="AD137" s="532"/>
      <c r="AE137" s="375"/>
      <c r="AF137" s="375"/>
      <c r="AG137" s="377" t="str">
        <f t="shared" si="127"/>
        <v/>
      </c>
      <c r="AH137" s="375" t="str">
        <f t="shared" si="128"/>
        <v/>
      </c>
      <c r="AI137" s="532"/>
      <c r="AJ137" s="375"/>
      <c r="AK137" s="375"/>
      <c r="AL137" s="377" t="str">
        <f t="shared" si="129"/>
        <v/>
      </c>
      <c r="AM137" s="375" t="str">
        <f t="shared" si="130"/>
        <v/>
      </c>
      <c r="AN137" s="532"/>
      <c r="AO137" s="375"/>
      <c r="AP137" s="375"/>
      <c r="AQ137" s="377" t="str">
        <f t="shared" si="131"/>
        <v/>
      </c>
      <c r="AR137" s="375" t="str">
        <f t="shared" si="132"/>
        <v/>
      </c>
      <c r="AS137" s="532"/>
      <c r="AT137" s="375"/>
      <c r="AU137" s="375"/>
      <c r="AV137" s="377" t="str">
        <f t="shared" si="133"/>
        <v/>
      </c>
      <c r="AW137" s="375" t="str">
        <f t="shared" si="134"/>
        <v/>
      </c>
      <c r="AX137" s="532"/>
    </row>
    <row r="138" spans="2:50" hidden="1" x14ac:dyDescent="0.2">
      <c r="B138" s="541"/>
      <c r="C138" s="375">
        <v>12</v>
      </c>
      <c r="D138" s="375"/>
      <c r="E138" s="375"/>
      <c r="F138" s="375"/>
      <c r="G138" s="377"/>
      <c r="H138" s="532"/>
      <c r="I138" s="172" t="str">
        <f t="shared" si="135"/>
        <v/>
      </c>
      <c r="J138" s="172" t="str">
        <f t="shared" si="136"/>
        <v/>
      </c>
      <c r="K138" s="374" t="str">
        <f t="shared" si="137"/>
        <v/>
      </c>
      <c r="L138" s="543"/>
      <c r="M138" s="172" t="str">
        <f t="shared" si="120"/>
        <v/>
      </c>
      <c r="N138" s="533"/>
      <c r="O138" s="533"/>
      <c r="P138" s="375"/>
      <c r="Q138" s="375"/>
      <c r="R138" s="377" t="str">
        <f t="shared" si="121"/>
        <v/>
      </c>
      <c r="S138" s="375" t="str">
        <f t="shared" si="122"/>
        <v/>
      </c>
      <c r="T138" s="532"/>
      <c r="U138" s="375"/>
      <c r="V138" s="375"/>
      <c r="W138" s="377" t="str">
        <f t="shared" si="123"/>
        <v/>
      </c>
      <c r="X138" s="375" t="str">
        <f t="shared" si="124"/>
        <v/>
      </c>
      <c r="Y138" s="532"/>
      <c r="Z138" s="375"/>
      <c r="AA138" s="375"/>
      <c r="AB138" s="377" t="str">
        <f t="shared" si="125"/>
        <v/>
      </c>
      <c r="AC138" s="375" t="str">
        <f t="shared" si="126"/>
        <v/>
      </c>
      <c r="AD138" s="532"/>
      <c r="AE138" s="375"/>
      <c r="AF138" s="375"/>
      <c r="AG138" s="377" t="str">
        <f t="shared" si="127"/>
        <v/>
      </c>
      <c r="AH138" s="375" t="str">
        <f t="shared" si="128"/>
        <v/>
      </c>
      <c r="AI138" s="532"/>
      <c r="AJ138" s="375"/>
      <c r="AK138" s="375"/>
      <c r="AL138" s="377" t="str">
        <f t="shared" si="129"/>
        <v/>
      </c>
      <c r="AM138" s="375" t="str">
        <f t="shared" si="130"/>
        <v/>
      </c>
      <c r="AN138" s="532"/>
      <c r="AO138" s="375"/>
      <c r="AP138" s="375"/>
      <c r="AQ138" s="377" t="str">
        <f t="shared" si="131"/>
        <v/>
      </c>
      <c r="AR138" s="375" t="str">
        <f t="shared" si="132"/>
        <v/>
      </c>
      <c r="AS138" s="532"/>
      <c r="AT138" s="375"/>
      <c r="AU138" s="375"/>
      <c r="AV138" s="377" t="str">
        <f t="shared" si="133"/>
        <v/>
      </c>
      <c r="AW138" s="375" t="str">
        <f t="shared" si="134"/>
        <v/>
      </c>
      <c r="AX138" s="532"/>
    </row>
    <row r="139" spans="2:50" hidden="1" x14ac:dyDescent="0.2">
      <c r="B139" s="541"/>
      <c r="C139" s="375">
        <v>13</v>
      </c>
      <c r="D139" s="375"/>
      <c r="E139" s="375"/>
      <c r="F139" s="375"/>
      <c r="G139" s="377"/>
      <c r="H139" s="532"/>
      <c r="I139" s="172" t="str">
        <f t="shared" si="135"/>
        <v/>
      </c>
      <c r="J139" s="172" t="str">
        <f t="shared" si="136"/>
        <v/>
      </c>
      <c r="K139" s="374" t="str">
        <f t="shared" si="137"/>
        <v/>
      </c>
      <c r="L139" s="543"/>
      <c r="M139" s="172" t="str">
        <f t="shared" si="120"/>
        <v/>
      </c>
      <c r="N139" s="533"/>
      <c r="O139" s="533"/>
      <c r="P139" s="375"/>
      <c r="Q139" s="375"/>
      <c r="R139" s="377" t="str">
        <f t="shared" si="121"/>
        <v/>
      </c>
      <c r="S139" s="375" t="str">
        <f t="shared" si="122"/>
        <v/>
      </c>
      <c r="T139" s="532"/>
      <c r="U139" s="375"/>
      <c r="V139" s="375"/>
      <c r="W139" s="377" t="str">
        <f t="shared" si="123"/>
        <v/>
      </c>
      <c r="X139" s="375" t="str">
        <f t="shared" si="124"/>
        <v/>
      </c>
      <c r="Y139" s="532"/>
      <c r="Z139" s="375"/>
      <c r="AA139" s="375"/>
      <c r="AB139" s="377" t="str">
        <f t="shared" si="125"/>
        <v/>
      </c>
      <c r="AC139" s="375" t="str">
        <f t="shared" si="126"/>
        <v/>
      </c>
      <c r="AD139" s="532"/>
      <c r="AE139" s="375"/>
      <c r="AF139" s="375"/>
      <c r="AG139" s="377" t="str">
        <f t="shared" si="127"/>
        <v/>
      </c>
      <c r="AH139" s="375" t="str">
        <f t="shared" si="128"/>
        <v/>
      </c>
      <c r="AI139" s="532"/>
      <c r="AJ139" s="375"/>
      <c r="AK139" s="375"/>
      <c r="AL139" s="377" t="str">
        <f t="shared" si="129"/>
        <v/>
      </c>
      <c r="AM139" s="375" t="str">
        <f t="shared" si="130"/>
        <v/>
      </c>
      <c r="AN139" s="532"/>
      <c r="AO139" s="375"/>
      <c r="AP139" s="375"/>
      <c r="AQ139" s="377" t="str">
        <f t="shared" si="131"/>
        <v/>
      </c>
      <c r="AR139" s="375" t="str">
        <f t="shared" si="132"/>
        <v/>
      </c>
      <c r="AS139" s="532"/>
      <c r="AT139" s="375"/>
      <c r="AU139" s="375"/>
      <c r="AV139" s="377" t="str">
        <f t="shared" si="133"/>
        <v/>
      </c>
      <c r="AW139" s="375" t="str">
        <f t="shared" si="134"/>
        <v/>
      </c>
      <c r="AX139" s="532"/>
    </row>
    <row r="140" spans="2:50" hidden="1" x14ac:dyDescent="0.2">
      <c r="B140" s="541"/>
      <c r="C140" s="375">
        <v>14</v>
      </c>
      <c r="D140" s="375"/>
      <c r="E140" s="375"/>
      <c r="F140" s="375"/>
      <c r="G140" s="377"/>
      <c r="H140" s="532"/>
      <c r="I140" s="172" t="str">
        <f t="shared" si="135"/>
        <v/>
      </c>
      <c r="J140" s="172" t="str">
        <f t="shared" si="136"/>
        <v/>
      </c>
      <c r="K140" s="374" t="str">
        <f t="shared" si="137"/>
        <v/>
      </c>
      <c r="L140" s="543"/>
      <c r="M140" s="172" t="str">
        <f t="shared" si="120"/>
        <v/>
      </c>
      <c r="N140" s="533"/>
      <c r="O140" s="533"/>
      <c r="P140" s="375"/>
      <c r="Q140" s="375"/>
      <c r="R140" s="377" t="str">
        <f t="shared" si="121"/>
        <v/>
      </c>
      <c r="S140" s="375" t="str">
        <f t="shared" si="122"/>
        <v/>
      </c>
      <c r="T140" s="532"/>
      <c r="U140" s="375"/>
      <c r="V140" s="375"/>
      <c r="W140" s="377" t="str">
        <f t="shared" si="123"/>
        <v/>
      </c>
      <c r="X140" s="375" t="str">
        <f t="shared" si="124"/>
        <v/>
      </c>
      <c r="Y140" s="532"/>
      <c r="Z140" s="375"/>
      <c r="AA140" s="375"/>
      <c r="AB140" s="377" t="str">
        <f t="shared" si="125"/>
        <v/>
      </c>
      <c r="AC140" s="375" t="str">
        <f t="shared" si="126"/>
        <v/>
      </c>
      <c r="AD140" s="532"/>
      <c r="AE140" s="375"/>
      <c r="AF140" s="375"/>
      <c r="AG140" s="377" t="str">
        <f t="shared" si="127"/>
        <v/>
      </c>
      <c r="AH140" s="375" t="str">
        <f t="shared" si="128"/>
        <v/>
      </c>
      <c r="AI140" s="532"/>
      <c r="AJ140" s="375"/>
      <c r="AK140" s="375"/>
      <c r="AL140" s="377" t="str">
        <f t="shared" si="129"/>
        <v/>
      </c>
      <c r="AM140" s="375" t="str">
        <f t="shared" si="130"/>
        <v/>
      </c>
      <c r="AN140" s="532"/>
      <c r="AO140" s="375"/>
      <c r="AP140" s="375"/>
      <c r="AQ140" s="377" t="str">
        <f t="shared" si="131"/>
        <v/>
      </c>
      <c r="AR140" s="375" t="str">
        <f t="shared" si="132"/>
        <v/>
      </c>
      <c r="AS140" s="532"/>
      <c r="AT140" s="375"/>
      <c r="AU140" s="375"/>
      <c r="AV140" s="377" t="str">
        <f t="shared" si="133"/>
        <v/>
      </c>
      <c r="AW140" s="375" t="str">
        <f t="shared" si="134"/>
        <v/>
      </c>
      <c r="AX140" s="532"/>
    </row>
    <row r="141" spans="2:50" hidden="1" x14ac:dyDescent="0.2">
      <c r="B141" s="541"/>
      <c r="C141" s="375">
        <v>15</v>
      </c>
      <c r="D141" s="375"/>
      <c r="E141" s="375"/>
      <c r="F141" s="375"/>
      <c r="G141" s="377"/>
      <c r="H141" s="532"/>
      <c r="I141" s="172" t="str">
        <f t="shared" si="135"/>
        <v/>
      </c>
      <c r="J141" s="172" t="str">
        <f t="shared" si="136"/>
        <v/>
      </c>
      <c r="K141" s="374" t="str">
        <f t="shared" si="137"/>
        <v/>
      </c>
      <c r="L141" s="544"/>
      <c r="M141" s="172" t="str">
        <f t="shared" si="120"/>
        <v/>
      </c>
      <c r="N141" s="533"/>
      <c r="O141" s="533"/>
      <c r="P141" s="375"/>
      <c r="Q141" s="375"/>
      <c r="R141" s="377" t="str">
        <f t="shared" si="121"/>
        <v/>
      </c>
      <c r="S141" s="375" t="str">
        <f t="shared" si="122"/>
        <v/>
      </c>
      <c r="T141" s="532"/>
      <c r="U141" s="375"/>
      <c r="V141" s="375"/>
      <c r="W141" s="377" t="str">
        <f t="shared" si="123"/>
        <v/>
      </c>
      <c r="X141" s="375" t="str">
        <f t="shared" si="124"/>
        <v/>
      </c>
      <c r="Y141" s="532"/>
      <c r="Z141" s="375"/>
      <c r="AA141" s="375"/>
      <c r="AB141" s="377" t="str">
        <f t="shared" si="125"/>
        <v/>
      </c>
      <c r="AC141" s="375" t="str">
        <f t="shared" si="126"/>
        <v/>
      </c>
      <c r="AD141" s="532"/>
      <c r="AE141" s="375"/>
      <c r="AF141" s="375"/>
      <c r="AG141" s="377" t="str">
        <f t="shared" si="127"/>
        <v/>
      </c>
      <c r="AH141" s="375" t="str">
        <f t="shared" si="128"/>
        <v/>
      </c>
      <c r="AI141" s="532"/>
      <c r="AJ141" s="375"/>
      <c r="AK141" s="375"/>
      <c r="AL141" s="377" t="str">
        <f t="shared" si="129"/>
        <v/>
      </c>
      <c r="AM141" s="375" t="str">
        <f t="shared" si="130"/>
        <v/>
      </c>
      <c r="AN141" s="532"/>
      <c r="AO141" s="375"/>
      <c r="AP141" s="375"/>
      <c r="AQ141" s="377" t="str">
        <f t="shared" si="131"/>
        <v/>
      </c>
      <c r="AR141" s="375" t="str">
        <f t="shared" si="132"/>
        <v/>
      </c>
      <c r="AS141" s="532"/>
      <c r="AT141" s="375"/>
      <c r="AU141" s="375"/>
      <c r="AV141" s="377" t="str">
        <f t="shared" si="133"/>
        <v/>
      </c>
      <c r="AW141" s="375" t="str">
        <f t="shared" si="134"/>
        <v/>
      </c>
      <c r="AX141" s="532"/>
    </row>
    <row r="142" spans="2:50" ht="15.75" hidden="1" x14ac:dyDescent="0.2">
      <c r="B142" s="545" t="s">
        <v>169</v>
      </c>
      <c r="C142" s="546"/>
      <c r="D142" s="546"/>
      <c r="E142" s="546"/>
      <c r="F142" s="546"/>
      <c r="G142" s="546"/>
      <c r="H142" s="547"/>
      <c r="I142" s="207"/>
      <c r="J142" s="207"/>
      <c r="K142" s="207"/>
      <c r="L142" s="207"/>
      <c r="M142" s="207"/>
      <c r="N142" s="533" t="s">
        <v>161</v>
      </c>
      <c r="O142" s="549" t="s">
        <v>106</v>
      </c>
      <c r="P142" s="551">
        <f>AT122+1</f>
        <v>45916</v>
      </c>
      <c r="Q142" s="541"/>
      <c r="R142" s="541"/>
      <c r="S142" s="541"/>
      <c r="T142" s="541"/>
      <c r="U142" s="551">
        <f>P142+1</f>
        <v>45917</v>
      </c>
      <c r="V142" s="541"/>
      <c r="W142" s="541"/>
      <c r="X142" s="541"/>
      <c r="Y142" s="541"/>
      <c r="Z142" s="551">
        <f>U142+1</f>
        <v>45918</v>
      </c>
      <c r="AA142" s="541"/>
      <c r="AB142" s="541"/>
      <c r="AC142" s="541"/>
      <c r="AD142" s="541"/>
      <c r="AE142" s="551">
        <f>Z142+1</f>
        <v>45919</v>
      </c>
      <c r="AF142" s="541"/>
      <c r="AG142" s="541"/>
      <c r="AH142" s="541"/>
      <c r="AI142" s="541"/>
      <c r="AJ142" s="551">
        <f>AE142+1</f>
        <v>45920</v>
      </c>
      <c r="AK142" s="541"/>
      <c r="AL142" s="541"/>
      <c r="AM142" s="541"/>
      <c r="AN142" s="541"/>
      <c r="AO142" s="551">
        <f>AJ142+1</f>
        <v>45921</v>
      </c>
      <c r="AP142" s="541"/>
      <c r="AQ142" s="541"/>
      <c r="AR142" s="541"/>
      <c r="AS142" s="541"/>
      <c r="AT142" s="551">
        <f>AO142+1</f>
        <v>45922</v>
      </c>
      <c r="AU142" s="541"/>
      <c r="AV142" s="541"/>
      <c r="AW142" s="541"/>
      <c r="AX142" s="541"/>
    </row>
    <row r="143" spans="2:50" ht="15.75" hidden="1" x14ac:dyDescent="0.2">
      <c r="B143" s="548"/>
      <c r="C143" s="548"/>
      <c r="D143" s="548"/>
      <c r="E143" s="548"/>
      <c r="F143" s="548"/>
      <c r="G143" s="548"/>
      <c r="H143" s="548"/>
      <c r="I143" s="207"/>
      <c r="J143" s="207"/>
      <c r="K143" s="207"/>
      <c r="L143" s="207"/>
      <c r="M143" s="207"/>
      <c r="N143" s="533"/>
      <c r="O143" s="550"/>
      <c r="P143" s="551" t="s">
        <v>120</v>
      </c>
      <c r="Q143" s="541"/>
      <c r="R143" s="541"/>
      <c r="S143" s="541"/>
      <c r="T143" s="541"/>
      <c r="U143" s="551" t="s">
        <v>114</v>
      </c>
      <c r="V143" s="541"/>
      <c r="W143" s="541"/>
      <c r="X143" s="541"/>
      <c r="Y143" s="541"/>
      <c r="Z143" s="551" t="s">
        <v>115</v>
      </c>
      <c r="AA143" s="541"/>
      <c r="AB143" s="541"/>
      <c r="AC143" s="541"/>
      <c r="AD143" s="541"/>
      <c r="AE143" s="551" t="s">
        <v>116</v>
      </c>
      <c r="AF143" s="541"/>
      <c r="AG143" s="541"/>
      <c r="AH143" s="541"/>
      <c r="AI143" s="541"/>
      <c r="AJ143" s="551" t="s">
        <v>117</v>
      </c>
      <c r="AK143" s="541"/>
      <c r="AL143" s="541"/>
      <c r="AM143" s="541"/>
      <c r="AN143" s="541"/>
      <c r="AO143" s="551" t="s">
        <v>118</v>
      </c>
      <c r="AP143" s="541"/>
      <c r="AQ143" s="541"/>
      <c r="AR143" s="541"/>
      <c r="AS143" s="541"/>
      <c r="AT143" s="551" t="s">
        <v>119</v>
      </c>
      <c r="AU143" s="541"/>
      <c r="AV143" s="541"/>
      <c r="AW143" s="541"/>
      <c r="AX143" s="541"/>
    </row>
    <row r="144" spans="2:50" hidden="1" x14ac:dyDescent="0.2">
      <c r="B144" s="533" t="s">
        <v>157</v>
      </c>
      <c r="C144" s="533" t="s">
        <v>149</v>
      </c>
      <c r="D144" s="533"/>
      <c r="E144" s="533" t="s">
        <v>151</v>
      </c>
      <c r="F144" s="533"/>
      <c r="G144" s="533"/>
      <c r="H144" s="537" t="s">
        <v>158</v>
      </c>
      <c r="I144" s="540" t="s">
        <v>227</v>
      </c>
      <c r="J144" s="540"/>
      <c r="K144" s="540"/>
      <c r="L144" s="540" t="s">
        <v>158</v>
      </c>
      <c r="M144" s="540" t="s">
        <v>170</v>
      </c>
      <c r="N144" s="533"/>
      <c r="O144" s="533" t="s">
        <v>160</v>
      </c>
      <c r="P144" s="534" t="s">
        <v>154</v>
      </c>
      <c r="Q144" s="535"/>
      <c r="R144" s="535"/>
      <c r="S144" s="536"/>
      <c r="T144" s="533" t="s">
        <v>158</v>
      </c>
      <c r="U144" s="534" t="s">
        <v>154</v>
      </c>
      <c r="V144" s="535"/>
      <c r="W144" s="535"/>
      <c r="X144" s="536"/>
      <c r="Y144" s="533" t="s">
        <v>158</v>
      </c>
      <c r="Z144" s="534" t="s">
        <v>154</v>
      </c>
      <c r="AA144" s="535"/>
      <c r="AB144" s="535"/>
      <c r="AC144" s="536"/>
      <c r="AD144" s="533" t="s">
        <v>158</v>
      </c>
      <c r="AE144" s="534" t="s">
        <v>154</v>
      </c>
      <c r="AF144" s="535"/>
      <c r="AG144" s="535"/>
      <c r="AH144" s="536"/>
      <c r="AI144" s="533" t="s">
        <v>158</v>
      </c>
      <c r="AJ144" s="534" t="s">
        <v>154</v>
      </c>
      <c r="AK144" s="535"/>
      <c r="AL144" s="535"/>
      <c r="AM144" s="536"/>
      <c r="AN144" s="533" t="s">
        <v>158</v>
      </c>
      <c r="AO144" s="534" t="s">
        <v>154</v>
      </c>
      <c r="AP144" s="535"/>
      <c r="AQ144" s="535"/>
      <c r="AR144" s="536"/>
      <c r="AS144" s="533" t="s">
        <v>158</v>
      </c>
      <c r="AT144" s="534" t="s">
        <v>154</v>
      </c>
      <c r="AU144" s="535"/>
      <c r="AV144" s="535"/>
      <c r="AW144" s="536"/>
      <c r="AX144" s="533" t="s">
        <v>158</v>
      </c>
    </row>
    <row r="145" spans="2:50" hidden="1" x14ac:dyDescent="0.2">
      <c r="B145" s="533"/>
      <c r="C145" s="533"/>
      <c r="D145" s="533"/>
      <c r="E145" s="533" t="s">
        <v>150</v>
      </c>
      <c r="F145" s="533"/>
      <c r="G145" s="533"/>
      <c r="H145" s="538"/>
      <c r="I145" s="540" t="s">
        <v>150</v>
      </c>
      <c r="J145" s="540"/>
      <c r="K145" s="540"/>
      <c r="L145" s="540"/>
      <c r="M145" s="540"/>
      <c r="N145" s="533"/>
      <c r="O145" s="533"/>
      <c r="P145" s="534" t="s">
        <v>155</v>
      </c>
      <c r="Q145" s="535"/>
      <c r="R145" s="535"/>
      <c r="S145" s="536"/>
      <c r="T145" s="533"/>
      <c r="U145" s="534" t="s">
        <v>155</v>
      </c>
      <c r="V145" s="535"/>
      <c r="W145" s="535"/>
      <c r="X145" s="536"/>
      <c r="Y145" s="533"/>
      <c r="Z145" s="534" t="s">
        <v>155</v>
      </c>
      <c r="AA145" s="535"/>
      <c r="AB145" s="535"/>
      <c r="AC145" s="536"/>
      <c r="AD145" s="533"/>
      <c r="AE145" s="534" t="s">
        <v>155</v>
      </c>
      <c r="AF145" s="535"/>
      <c r="AG145" s="535"/>
      <c r="AH145" s="536"/>
      <c r="AI145" s="533"/>
      <c r="AJ145" s="534" t="s">
        <v>155</v>
      </c>
      <c r="AK145" s="535"/>
      <c r="AL145" s="535"/>
      <c r="AM145" s="536"/>
      <c r="AN145" s="533"/>
      <c r="AO145" s="534" t="s">
        <v>155</v>
      </c>
      <c r="AP145" s="535"/>
      <c r="AQ145" s="535"/>
      <c r="AR145" s="536"/>
      <c r="AS145" s="533"/>
      <c r="AT145" s="534" t="s">
        <v>155</v>
      </c>
      <c r="AU145" s="535"/>
      <c r="AV145" s="535"/>
      <c r="AW145" s="536"/>
      <c r="AX145" s="533"/>
    </row>
    <row r="146" spans="2:50" hidden="1" x14ac:dyDescent="0.2">
      <c r="B146" s="533"/>
      <c r="C146" s="533"/>
      <c r="D146" s="533"/>
      <c r="E146" s="376" t="s">
        <v>152</v>
      </c>
      <c r="F146" s="376" t="s">
        <v>153</v>
      </c>
      <c r="G146" s="376" t="s">
        <v>156</v>
      </c>
      <c r="H146" s="539"/>
      <c r="I146" s="373" t="s">
        <v>152</v>
      </c>
      <c r="J146" s="373" t="s">
        <v>153</v>
      </c>
      <c r="K146" s="373" t="s">
        <v>156</v>
      </c>
      <c r="L146" s="540"/>
      <c r="M146" s="540"/>
      <c r="N146" s="533"/>
      <c r="O146" s="533"/>
      <c r="P146" s="376" t="s">
        <v>152</v>
      </c>
      <c r="Q146" s="376" t="s">
        <v>153</v>
      </c>
      <c r="R146" s="376" t="s">
        <v>156</v>
      </c>
      <c r="S146" s="376" t="s">
        <v>170</v>
      </c>
      <c r="T146" s="533"/>
      <c r="U146" s="376" t="s">
        <v>152</v>
      </c>
      <c r="V146" s="376" t="s">
        <v>153</v>
      </c>
      <c r="W146" s="376" t="s">
        <v>156</v>
      </c>
      <c r="X146" s="376" t="s">
        <v>170</v>
      </c>
      <c r="Y146" s="533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3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3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3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3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3"/>
    </row>
    <row r="147" spans="2:50" hidden="1" x14ac:dyDescent="0.2">
      <c r="B147" s="533" t="s">
        <v>651</v>
      </c>
      <c r="C147" s="375">
        <v>1</v>
      </c>
      <c r="D147" s="375"/>
      <c r="E147" s="375"/>
      <c r="F147" s="375"/>
      <c r="G147" s="377" t="e">
        <f>F147/E147</f>
        <v>#DIV/0!</v>
      </c>
      <c r="H147" s="532" t="e">
        <f>AVERAGE(G147:G161)</f>
        <v>#DIV/0!</v>
      </c>
      <c r="I147" s="172" t="str">
        <f t="shared" ref="I147:I149" si="138">IFERROR(AVERAGE(P147,U147,Z147,AE147,AJ147,AO147,AT147),"")</f>
        <v/>
      </c>
      <c r="J147" s="172" t="str">
        <f t="shared" ref="J147:J149" si="139">IFERROR(AVERAGE(Q147,V147,AA147,AF147,AK147,AP147,AU147),"")</f>
        <v/>
      </c>
      <c r="K147" s="374" t="str">
        <f t="shared" ref="K147:K149" si="140">IFERROR(AVERAGE(R147,W147,AB147,AG147,AL147,AQ147,AV147),"")</f>
        <v/>
      </c>
      <c r="L147" s="542" t="str">
        <f>IFERROR(AVERAGE(K147:K161),"-")</f>
        <v>-</v>
      </c>
      <c r="M147" s="172" t="str">
        <f>IFERROR(RANK(K147, K$147:K$161),"")</f>
        <v/>
      </c>
      <c r="N147" s="533"/>
      <c r="O147" s="533"/>
      <c r="P147" s="375"/>
      <c r="Q147" s="375"/>
      <c r="R147" s="377" t="str">
        <f>IFERROR(Q147/P147,"")</f>
        <v/>
      </c>
      <c r="S147" s="375" t="str">
        <f>IFERROR(RANK(R147, R$147:R$161),"")</f>
        <v/>
      </c>
      <c r="T147" s="532" t="e">
        <f>AVERAGE(R147:R161)</f>
        <v>#DIV/0!</v>
      </c>
      <c r="U147" s="375"/>
      <c r="V147" s="375"/>
      <c r="W147" s="377" t="str">
        <f>IFERROR(V147/U147,"")</f>
        <v/>
      </c>
      <c r="X147" s="375" t="str">
        <f>IFERROR(RANK(W147, W$147:W$161),"")</f>
        <v/>
      </c>
      <c r="Y147" s="532" t="e">
        <f>AVERAGE(W147:W161)</f>
        <v>#DIV/0!</v>
      </c>
      <c r="Z147" s="375"/>
      <c r="AA147" s="375"/>
      <c r="AB147" s="377" t="str">
        <f>IFERROR(AA147/Z147,"")</f>
        <v/>
      </c>
      <c r="AC147" s="375" t="str">
        <f>IFERROR(RANK(AB147, AB$147:AB$161),"")</f>
        <v/>
      </c>
      <c r="AD147" s="532" t="e">
        <f>AVERAGE(AB147:AB161)</f>
        <v>#DIV/0!</v>
      </c>
      <c r="AE147" s="375"/>
      <c r="AF147" s="375"/>
      <c r="AG147" s="377" t="str">
        <f>IFERROR(AF147/AE147,"")</f>
        <v/>
      </c>
      <c r="AH147" s="375" t="str">
        <f>IFERROR(RANK(AG147, AG$147:AG$161),"")</f>
        <v/>
      </c>
      <c r="AI147" s="532" t="e">
        <f>AVERAGE(AG147:AG161)</f>
        <v>#DIV/0!</v>
      </c>
      <c r="AJ147" s="375"/>
      <c r="AK147" s="375"/>
      <c r="AL147" s="377" t="str">
        <f>IFERROR(AK147/AJ147,"")</f>
        <v/>
      </c>
      <c r="AM147" s="375" t="str">
        <f>IFERROR(RANK(AL147, AL$147:AL$161),"")</f>
        <v/>
      </c>
      <c r="AN147" s="532" t="e">
        <f>AVERAGE(AL147:AL161)</f>
        <v>#DIV/0!</v>
      </c>
      <c r="AO147" s="375"/>
      <c r="AP147" s="375"/>
      <c r="AQ147" s="377" t="str">
        <f>IFERROR(AP147/AO147,"")</f>
        <v/>
      </c>
      <c r="AR147" s="375" t="str">
        <f>IFERROR(RANK(AQ147, AQ$147:AQ$161),"")</f>
        <v/>
      </c>
      <c r="AS147" s="532" t="e">
        <f>AVERAGE(AQ147:AQ161)</f>
        <v>#DIV/0!</v>
      </c>
      <c r="AT147" s="375"/>
      <c r="AU147" s="375"/>
      <c r="AV147" s="377" t="str">
        <f>IFERROR(AU147/AT147,"")</f>
        <v/>
      </c>
      <c r="AW147" s="375" t="str">
        <f>IFERROR(RANK(AV147, AV$147:AV$161),"")</f>
        <v/>
      </c>
      <c r="AX147" s="532" t="e">
        <f>AVERAGE(AV147:AV161)</f>
        <v>#DIV/0!</v>
      </c>
    </row>
    <row r="148" spans="2:50" hidden="1" x14ac:dyDescent="0.2">
      <c r="B148" s="541"/>
      <c r="C148" s="375">
        <v>2</v>
      </c>
      <c r="D148" s="375"/>
      <c r="E148" s="375"/>
      <c r="F148" s="375"/>
      <c r="G148" s="377"/>
      <c r="H148" s="532"/>
      <c r="I148" s="172" t="str">
        <f t="shared" si="138"/>
        <v/>
      </c>
      <c r="J148" s="172" t="str">
        <f t="shared" si="139"/>
        <v/>
      </c>
      <c r="K148" s="374" t="str">
        <f t="shared" si="140"/>
        <v/>
      </c>
      <c r="L148" s="543"/>
      <c r="M148" s="172" t="str">
        <f t="shared" ref="M148:M161" si="141">IFERROR(RANK(K148, K$147:K$161),"")</f>
        <v/>
      </c>
      <c r="N148" s="533"/>
      <c r="O148" s="533"/>
      <c r="P148" s="375"/>
      <c r="Q148" s="375"/>
      <c r="R148" s="377" t="str">
        <f t="shared" ref="R148:R161" si="142">IFERROR(Q148/P148,"")</f>
        <v/>
      </c>
      <c r="S148" s="375" t="str">
        <f t="shared" ref="S148:S161" si="143">IFERROR(RANK(R148, R$147:R$161),"")</f>
        <v/>
      </c>
      <c r="T148" s="532"/>
      <c r="U148" s="375"/>
      <c r="V148" s="375"/>
      <c r="W148" s="377" t="str">
        <f t="shared" ref="W148:W161" si="144">IFERROR(V148/U148,"")</f>
        <v/>
      </c>
      <c r="X148" s="375" t="str">
        <f t="shared" ref="X148:X161" si="145">IFERROR(RANK(W148, W$147:W$161),"")</f>
        <v/>
      </c>
      <c r="Y148" s="532"/>
      <c r="Z148" s="375"/>
      <c r="AA148" s="375"/>
      <c r="AB148" s="377" t="str">
        <f t="shared" ref="AB148:AB161" si="146">IFERROR(AA148/Z148,"")</f>
        <v/>
      </c>
      <c r="AC148" s="375" t="str">
        <f t="shared" ref="AC148:AC161" si="147">IFERROR(RANK(AB148, AB$147:AB$161),"")</f>
        <v/>
      </c>
      <c r="AD148" s="532"/>
      <c r="AE148" s="375"/>
      <c r="AF148" s="375"/>
      <c r="AG148" s="377" t="str">
        <f t="shared" ref="AG148:AG161" si="148">IFERROR(AF148/AE148,"")</f>
        <v/>
      </c>
      <c r="AH148" s="375" t="str">
        <f t="shared" ref="AH148:AH161" si="149">IFERROR(RANK(AG148, AG$147:AG$161),"")</f>
        <v/>
      </c>
      <c r="AI148" s="532"/>
      <c r="AJ148" s="375"/>
      <c r="AK148" s="375"/>
      <c r="AL148" s="377" t="str">
        <f t="shared" ref="AL148:AL161" si="150">IFERROR(AK148/AJ148,"")</f>
        <v/>
      </c>
      <c r="AM148" s="375" t="str">
        <f t="shared" ref="AM148:AM161" si="151">IFERROR(RANK(AL148, AL$147:AL$161),"")</f>
        <v/>
      </c>
      <c r="AN148" s="532"/>
      <c r="AO148" s="375"/>
      <c r="AP148" s="375"/>
      <c r="AQ148" s="377" t="str">
        <f t="shared" ref="AQ148:AQ161" si="152">IFERROR(AP148/AO148,"")</f>
        <v/>
      </c>
      <c r="AR148" s="375" t="str">
        <f t="shared" ref="AR148:AR161" si="153">IFERROR(RANK(AQ148, AQ$147:AQ$161),"")</f>
        <v/>
      </c>
      <c r="AS148" s="532"/>
      <c r="AT148" s="375"/>
      <c r="AU148" s="375"/>
      <c r="AV148" s="377" t="str">
        <f t="shared" ref="AV148:AV161" si="154">IFERROR(AU148/AT148,"")</f>
        <v/>
      </c>
      <c r="AW148" s="375" t="str">
        <f t="shared" ref="AW148:AW161" si="155">IFERROR(RANK(AV148, AV$147:AV$161),"")</f>
        <v/>
      </c>
      <c r="AX148" s="532"/>
    </row>
    <row r="149" spans="2:50" hidden="1" x14ac:dyDescent="0.2">
      <c r="B149" s="541"/>
      <c r="C149" s="375">
        <v>3</v>
      </c>
      <c r="D149" s="375"/>
      <c r="E149" s="375"/>
      <c r="F149" s="375"/>
      <c r="G149" s="377"/>
      <c r="H149" s="532"/>
      <c r="I149" s="172" t="str">
        <f t="shared" si="138"/>
        <v/>
      </c>
      <c r="J149" s="172" t="str">
        <f t="shared" si="139"/>
        <v/>
      </c>
      <c r="K149" s="374" t="str">
        <f t="shared" si="140"/>
        <v/>
      </c>
      <c r="L149" s="543"/>
      <c r="M149" s="172" t="str">
        <f t="shared" si="141"/>
        <v/>
      </c>
      <c r="N149" s="533"/>
      <c r="O149" s="533"/>
      <c r="P149" s="375"/>
      <c r="Q149" s="375"/>
      <c r="R149" s="377" t="str">
        <f t="shared" si="142"/>
        <v/>
      </c>
      <c r="S149" s="375" t="str">
        <f t="shared" si="143"/>
        <v/>
      </c>
      <c r="T149" s="532"/>
      <c r="U149" s="375"/>
      <c r="V149" s="375"/>
      <c r="W149" s="377" t="str">
        <f t="shared" si="144"/>
        <v/>
      </c>
      <c r="X149" s="375" t="str">
        <f t="shared" si="145"/>
        <v/>
      </c>
      <c r="Y149" s="532"/>
      <c r="Z149" s="375"/>
      <c r="AA149" s="375"/>
      <c r="AB149" s="377" t="str">
        <f t="shared" si="146"/>
        <v/>
      </c>
      <c r="AC149" s="375" t="str">
        <f t="shared" si="147"/>
        <v/>
      </c>
      <c r="AD149" s="532"/>
      <c r="AE149" s="375"/>
      <c r="AF149" s="375"/>
      <c r="AG149" s="377" t="str">
        <f t="shared" si="148"/>
        <v/>
      </c>
      <c r="AH149" s="375" t="str">
        <f t="shared" si="149"/>
        <v/>
      </c>
      <c r="AI149" s="532"/>
      <c r="AJ149" s="375"/>
      <c r="AK149" s="375"/>
      <c r="AL149" s="377" t="str">
        <f t="shared" si="150"/>
        <v/>
      </c>
      <c r="AM149" s="375" t="str">
        <f t="shared" si="151"/>
        <v/>
      </c>
      <c r="AN149" s="532"/>
      <c r="AO149" s="375"/>
      <c r="AP149" s="375"/>
      <c r="AQ149" s="377" t="str">
        <f t="shared" si="152"/>
        <v/>
      </c>
      <c r="AR149" s="375" t="str">
        <f t="shared" si="153"/>
        <v/>
      </c>
      <c r="AS149" s="532"/>
      <c r="AT149" s="375"/>
      <c r="AU149" s="375"/>
      <c r="AV149" s="377" t="str">
        <f t="shared" si="154"/>
        <v/>
      </c>
      <c r="AW149" s="375" t="str">
        <f t="shared" si="155"/>
        <v/>
      </c>
      <c r="AX149" s="532"/>
    </row>
    <row r="150" spans="2:50" hidden="1" x14ac:dyDescent="0.2">
      <c r="B150" s="541"/>
      <c r="C150" s="375">
        <v>4</v>
      </c>
      <c r="D150" s="375"/>
      <c r="E150" s="375"/>
      <c r="F150" s="375"/>
      <c r="G150" s="377"/>
      <c r="H150" s="532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43"/>
      <c r="M150" s="172" t="str">
        <f t="shared" si="141"/>
        <v/>
      </c>
      <c r="N150" s="533"/>
      <c r="O150" s="533"/>
      <c r="P150" s="375"/>
      <c r="Q150" s="375"/>
      <c r="R150" s="377" t="str">
        <f t="shared" si="142"/>
        <v/>
      </c>
      <c r="S150" s="375" t="str">
        <f t="shared" si="143"/>
        <v/>
      </c>
      <c r="T150" s="532"/>
      <c r="U150" s="375"/>
      <c r="V150" s="375"/>
      <c r="W150" s="377" t="str">
        <f t="shared" si="144"/>
        <v/>
      </c>
      <c r="X150" s="375" t="str">
        <f t="shared" si="145"/>
        <v/>
      </c>
      <c r="Y150" s="532"/>
      <c r="Z150" s="375"/>
      <c r="AA150" s="375"/>
      <c r="AB150" s="377" t="str">
        <f t="shared" si="146"/>
        <v/>
      </c>
      <c r="AC150" s="375" t="str">
        <f t="shared" si="147"/>
        <v/>
      </c>
      <c r="AD150" s="532"/>
      <c r="AE150" s="375"/>
      <c r="AF150" s="375"/>
      <c r="AG150" s="377" t="str">
        <f t="shared" si="148"/>
        <v/>
      </c>
      <c r="AH150" s="375" t="str">
        <f t="shared" si="149"/>
        <v/>
      </c>
      <c r="AI150" s="532"/>
      <c r="AJ150" s="375"/>
      <c r="AK150" s="375"/>
      <c r="AL150" s="377" t="str">
        <f t="shared" si="150"/>
        <v/>
      </c>
      <c r="AM150" s="375" t="str">
        <f t="shared" si="151"/>
        <v/>
      </c>
      <c r="AN150" s="532"/>
      <c r="AO150" s="375"/>
      <c r="AP150" s="375"/>
      <c r="AQ150" s="377" t="str">
        <f t="shared" si="152"/>
        <v/>
      </c>
      <c r="AR150" s="375" t="str">
        <f t="shared" si="153"/>
        <v/>
      </c>
      <c r="AS150" s="532"/>
      <c r="AT150" s="375"/>
      <c r="AU150" s="375"/>
      <c r="AV150" s="377" t="str">
        <f t="shared" si="154"/>
        <v/>
      </c>
      <c r="AW150" s="375" t="str">
        <f t="shared" si="155"/>
        <v/>
      </c>
      <c r="AX150" s="532"/>
    </row>
    <row r="151" spans="2:50" hidden="1" x14ac:dyDescent="0.2">
      <c r="B151" s="541"/>
      <c r="C151" s="375">
        <v>5</v>
      </c>
      <c r="D151" s="375"/>
      <c r="E151" s="375"/>
      <c r="F151" s="375"/>
      <c r="G151" s="377"/>
      <c r="H151" s="532"/>
      <c r="I151" s="172" t="str">
        <f t="shared" ref="I151:I161" si="156">IFERROR(AVERAGE(P151,U151,Z151,AE151,AJ151,AO151,AT151),"")</f>
        <v/>
      </c>
      <c r="J151" s="172" t="str">
        <f t="shared" ref="J151:J161" si="157">IFERROR(AVERAGE(Q151,V151,AA151,AF151,AK151,AP151,AU151),"")</f>
        <v/>
      </c>
      <c r="K151" s="374" t="str">
        <f t="shared" ref="K151:K161" si="158">IFERROR(AVERAGE(R151,W151,AB151,AG151,AL151,AQ151,AV151),"")</f>
        <v/>
      </c>
      <c r="L151" s="543"/>
      <c r="M151" s="172" t="str">
        <f t="shared" si="141"/>
        <v/>
      </c>
      <c r="N151" s="533"/>
      <c r="O151" s="533"/>
      <c r="P151" s="375"/>
      <c r="Q151" s="375"/>
      <c r="R151" s="377" t="str">
        <f t="shared" si="142"/>
        <v/>
      </c>
      <c r="S151" s="375" t="str">
        <f t="shared" si="143"/>
        <v/>
      </c>
      <c r="T151" s="532"/>
      <c r="U151" s="375"/>
      <c r="V151" s="375"/>
      <c r="W151" s="377" t="str">
        <f t="shared" si="144"/>
        <v/>
      </c>
      <c r="X151" s="375" t="str">
        <f t="shared" si="145"/>
        <v/>
      </c>
      <c r="Y151" s="532"/>
      <c r="Z151" s="375"/>
      <c r="AA151" s="375"/>
      <c r="AB151" s="377" t="str">
        <f t="shared" si="146"/>
        <v/>
      </c>
      <c r="AC151" s="375" t="str">
        <f t="shared" si="147"/>
        <v/>
      </c>
      <c r="AD151" s="532"/>
      <c r="AE151" s="375"/>
      <c r="AF151" s="375"/>
      <c r="AG151" s="377" t="str">
        <f t="shared" si="148"/>
        <v/>
      </c>
      <c r="AH151" s="375" t="str">
        <f t="shared" si="149"/>
        <v/>
      </c>
      <c r="AI151" s="532"/>
      <c r="AJ151" s="375"/>
      <c r="AK151" s="375"/>
      <c r="AL151" s="377" t="str">
        <f t="shared" si="150"/>
        <v/>
      </c>
      <c r="AM151" s="375" t="str">
        <f t="shared" si="151"/>
        <v/>
      </c>
      <c r="AN151" s="532"/>
      <c r="AO151" s="375"/>
      <c r="AP151" s="375"/>
      <c r="AQ151" s="377" t="str">
        <f t="shared" si="152"/>
        <v/>
      </c>
      <c r="AR151" s="375" t="str">
        <f t="shared" si="153"/>
        <v/>
      </c>
      <c r="AS151" s="532"/>
      <c r="AT151" s="375"/>
      <c r="AU151" s="375"/>
      <c r="AV151" s="377" t="str">
        <f t="shared" si="154"/>
        <v/>
      </c>
      <c r="AW151" s="375" t="str">
        <f t="shared" si="155"/>
        <v/>
      </c>
      <c r="AX151" s="532"/>
    </row>
    <row r="152" spans="2:50" hidden="1" x14ac:dyDescent="0.2">
      <c r="B152" s="541"/>
      <c r="C152" s="375">
        <v>6</v>
      </c>
      <c r="D152" s="375"/>
      <c r="E152" s="375"/>
      <c r="F152" s="375"/>
      <c r="G152" s="377"/>
      <c r="H152" s="532"/>
      <c r="I152" s="172" t="str">
        <f t="shared" si="156"/>
        <v/>
      </c>
      <c r="J152" s="172" t="str">
        <f t="shared" si="157"/>
        <v/>
      </c>
      <c r="K152" s="374" t="str">
        <f t="shared" si="158"/>
        <v/>
      </c>
      <c r="L152" s="543"/>
      <c r="M152" s="172" t="str">
        <f t="shared" si="141"/>
        <v/>
      </c>
      <c r="N152" s="533"/>
      <c r="O152" s="533"/>
      <c r="P152" s="375"/>
      <c r="Q152" s="375"/>
      <c r="R152" s="377" t="str">
        <f t="shared" si="142"/>
        <v/>
      </c>
      <c r="S152" s="375" t="str">
        <f t="shared" si="143"/>
        <v/>
      </c>
      <c r="T152" s="532"/>
      <c r="U152" s="375"/>
      <c r="V152" s="375"/>
      <c r="W152" s="377" t="str">
        <f t="shared" si="144"/>
        <v/>
      </c>
      <c r="X152" s="375" t="str">
        <f t="shared" si="145"/>
        <v/>
      </c>
      <c r="Y152" s="532"/>
      <c r="Z152" s="375"/>
      <c r="AA152" s="375"/>
      <c r="AB152" s="377" t="str">
        <f t="shared" si="146"/>
        <v/>
      </c>
      <c r="AC152" s="375" t="str">
        <f t="shared" si="147"/>
        <v/>
      </c>
      <c r="AD152" s="532"/>
      <c r="AE152" s="375"/>
      <c r="AF152" s="375"/>
      <c r="AG152" s="377" t="str">
        <f t="shared" si="148"/>
        <v/>
      </c>
      <c r="AH152" s="375" t="str">
        <f t="shared" si="149"/>
        <v/>
      </c>
      <c r="AI152" s="532"/>
      <c r="AJ152" s="375"/>
      <c r="AK152" s="375"/>
      <c r="AL152" s="377" t="str">
        <f t="shared" si="150"/>
        <v/>
      </c>
      <c r="AM152" s="375" t="str">
        <f t="shared" si="151"/>
        <v/>
      </c>
      <c r="AN152" s="532"/>
      <c r="AO152" s="375"/>
      <c r="AP152" s="375"/>
      <c r="AQ152" s="377" t="str">
        <f t="shared" si="152"/>
        <v/>
      </c>
      <c r="AR152" s="375" t="str">
        <f t="shared" si="153"/>
        <v/>
      </c>
      <c r="AS152" s="532"/>
      <c r="AT152" s="375"/>
      <c r="AU152" s="375"/>
      <c r="AV152" s="377" t="str">
        <f t="shared" si="154"/>
        <v/>
      </c>
      <c r="AW152" s="375" t="str">
        <f t="shared" si="155"/>
        <v/>
      </c>
      <c r="AX152" s="532"/>
    </row>
    <row r="153" spans="2:50" hidden="1" x14ac:dyDescent="0.2">
      <c r="B153" s="541"/>
      <c r="C153" s="375">
        <v>7</v>
      </c>
      <c r="D153" s="375"/>
      <c r="E153" s="375"/>
      <c r="F153" s="375"/>
      <c r="G153" s="377"/>
      <c r="H153" s="532"/>
      <c r="I153" s="172" t="str">
        <f t="shared" si="156"/>
        <v/>
      </c>
      <c r="J153" s="172" t="str">
        <f t="shared" si="157"/>
        <v/>
      </c>
      <c r="K153" s="374" t="str">
        <f t="shared" si="158"/>
        <v/>
      </c>
      <c r="L153" s="543"/>
      <c r="M153" s="172" t="str">
        <f t="shared" si="141"/>
        <v/>
      </c>
      <c r="N153" s="533"/>
      <c r="O153" s="533"/>
      <c r="P153" s="375"/>
      <c r="Q153" s="375"/>
      <c r="R153" s="377" t="str">
        <f t="shared" si="142"/>
        <v/>
      </c>
      <c r="S153" s="375" t="str">
        <f t="shared" si="143"/>
        <v/>
      </c>
      <c r="T153" s="532"/>
      <c r="U153" s="375"/>
      <c r="V153" s="375"/>
      <c r="W153" s="377" t="str">
        <f t="shared" si="144"/>
        <v/>
      </c>
      <c r="X153" s="375" t="str">
        <f t="shared" si="145"/>
        <v/>
      </c>
      <c r="Y153" s="532"/>
      <c r="Z153" s="375"/>
      <c r="AA153" s="375"/>
      <c r="AB153" s="377" t="str">
        <f t="shared" si="146"/>
        <v/>
      </c>
      <c r="AC153" s="375" t="str">
        <f t="shared" si="147"/>
        <v/>
      </c>
      <c r="AD153" s="532"/>
      <c r="AE153" s="375"/>
      <c r="AF153" s="375"/>
      <c r="AG153" s="377" t="str">
        <f t="shared" si="148"/>
        <v/>
      </c>
      <c r="AH153" s="375" t="str">
        <f t="shared" si="149"/>
        <v/>
      </c>
      <c r="AI153" s="532"/>
      <c r="AJ153" s="375"/>
      <c r="AK153" s="375"/>
      <c r="AL153" s="377" t="str">
        <f t="shared" si="150"/>
        <v/>
      </c>
      <c r="AM153" s="375" t="str">
        <f t="shared" si="151"/>
        <v/>
      </c>
      <c r="AN153" s="532"/>
      <c r="AO153" s="375"/>
      <c r="AP153" s="375"/>
      <c r="AQ153" s="377" t="str">
        <f t="shared" si="152"/>
        <v/>
      </c>
      <c r="AR153" s="375" t="str">
        <f t="shared" si="153"/>
        <v/>
      </c>
      <c r="AS153" s="532"/>
      <c r="AT153" s="375"/>
      <c r="AU153" s="375"/>
      <c r="AV153" s="377" t="str">
        <f t="shared" si="154"/>
        <v/>
      </c>
      <c r="AW153" s="375" t="str">
        <f t="shared" si="155"/>
        <v/>
      </c>
      <c r="AX153" s="532"/>
    </row>
    <row r="154" spans="2:50" hidden="1" x14ac:dyDescent="0.2">
      <c r="B154" s="541"/>
      <c r="C154" s="375">
        <v>8</v>
      </c>
      <c r="D154" s="375"/>
      <c r="E154" s="375"/>
      <c r="F154" s="375"/>
      <c r="G154" s="377"/>
      <c r="H154" s="532"/>
      <c r="I154" s="172" t="str">
        <f t="shared" si="156"/>
        <v/>
      </c>
      <c r="J154" s="172" t="str">
        <f t="shared" si="157"/>
        <v/>
      </c>
      <c r="K154" s="374" t="str">
        <f t="shared" si="158"/>
        <v/>
      </c>
      <c r="L154" s="543"/>
      <c r="M154" s="172" t="str">
        <f t="shared" si="141"/>
        <v/>
      </c>
      <c r="N154" s="533"/>
      <c r="O154" s="533"/>
      <c r="P154" s="375"/>
      <c r="Q154" s="375"/>
      <c r="R154" s="377" t="str">
        <f t="shared" si="142"/>
        <v/>
      </c>
      <c r="S154" s="375" t="str">
        <f t="shared" si="143"/>
        <v/>
      </c>
      <c r="T154" s="532"/>
      <c r="U154" s="375"/>
      <c r="V154" s="375"/>
      <c r="W154" s="377" t="str">
        <f t="shared" si="144"/>
        <v/>
      </c>
      <c r="X154" s="375" t="str">
        <f t="shared" si="145"/>
        <v/>
      </c>
      <c r="Y154" s="532"/>
      <c r="Z154" s="375"/>
      <c r="AA154" s="375"/>
      <c r="AB154" s="377" t="str">
        <f t="shared" si="146"/>
        <v/>
      </c>
      <c r="AC154" s="375" t="str">
        <f t="shared" si="147"/>
        <v/>
      </c>
      <c r="AD154" s="532"/>
      <c r="AE154" s="375"/>
      <c r="AF154" s="375"/>
      <c r="AG154" s="377" t="str">
        <f t="shared" si="148"/>
        <v/>
      </c>
      <c r="AH154" s="375" t="str">
        <f t="shared" si="149"/>
        <v/>
      </c>
      <c r="AI154" s="532"/>
      <c r="AJ154" s="375"/>
      <c r="AK154" s="375"/>
      <c r="AL154" s="377" t="str">
        <f t="shared" si="150"/>
        <v/>
      </c>
      <c r="AM154" s="375" t="str">
        <f t="shared" si="151"/>
        <v/>
      </c>
      <c r="AN154" s="532"/>
      <c r="AO154" s="375"/>
      <c r="AP154" s="375"/>
      <c r="AQ154" s="377" t="str">
        <f t="shared" si="152"/>
        <v/>
      </c>
      <c r="AR154" s="375" t="str">
        <f t="shared" si="153"/>
        <v/>
      </c>
      <c r="AS154" s="532"/>
      <c r="AT154" s="375"/>
      <c r="AU154" s="375"/>
      <c r="AV154" s="377" t="str">
        <f t="shared" si="154"/>
        <v/>
      </c>
      <c r="AW154" s="375" t="str">
        <f t="shared" si="155"/>
        <v/>
      </c>
      <c r="AX154" s="532"/>
    </row>
    <row r="155" spans="2:50" hidden="1" x14ac:dyDescent="0.2">
      <c r="B155" s="541"/>
      <c r="C155" s="375">
        <v>9</v>
      </c>
      <c r="D155" s="375"/>
      <c r="E155" s="375"/>
      <c r="F155" s="375"/>
      <c r="G155" s="377"/>
      <c r="H155" s="532"/>
      <c r="I155" s="172" t="str">
        <f t="shared" si="156"/>
        <v/>
      </c>
      <c r="J155" s="172" t="str">
        <f t="shared" si="157"/>
        <v/>
      </c>
      <c r="K155" s="374" t="str">
        <f t="shared" si="158"/>
        <v/>
      </c>
      <c r="L155" s="543"/>
      <c r="M155" s="172" t="str">
        <f t="shared" si="141"/>
        <v/>
      </c>
      <c r="N155" s="533"/>
      <c r="O155" s="533"/>
      <c r="P155" s="375"/>
      <c r="Q155" s="375"/>
      <c r="R155" s="377" t="str">
        <f t="shared" si="142"/>
        <v/>
      </c>
      <c r="S155" s="375" t="str">
        <f t="shared" si="143"/>
        <v/>
      </c>
      <c r="T155" s="532"/>
      <c r="U155" s="375"/>
      <c r="V155" s="375"/>
      <c r="W155" s="377" t="str">
        <f t="shared" si="144"/>
        <v/>
      </c>
      <c r="X155" s="375" t="str">
        <f t="shared" si="145"/>
        <v/>
      </c>
      <c r="Y155" s="532"/>
      <c r="Z155" s="375"/>
      <c r="AA155" s="375"/>
      <c r="AB155" s="377" t="str">
        <f t="shared" si="146"/>
        <v/>
      </c>
      <c r="AC155" s="375" t="str">
        <f t="shared" si="147"/>
        <v/>
      </c>
      <c r="AD155" s="532"/>
      <c r="AE155" s="375"/>
      <c r="AF155" s="375"/>
      <c r="AG155" s="377" t="str">
        <f t="shared" si="148"/>
        <v/>
      </c>
      <c r="AH155" s="375" t="str">
        <f t="shared" si="149"/>
        <v/>
      </c>
      <c r="AI155" s="532"/>
      <c r="AJ155" s="375"/>
      <c r="AK155" s="375"/>
      <c r="AL155" s="377" t="str">
        <f t="shared" si="150"/>
        <v/>
      </c>
      <c r="AM155" s="375" t="str">
        <f t="shared" si="151"/>
        <v/>
      </c>
      <c r="AN155" s="532"/>
      <c r="AO155" s="375"/>
      <c r="AP155" s="375"/>
      <c r="AQ155" s="377" t="str">
        <f t="shared" si="152"/>
        <v/>
      </c>
      <c r="AR155" s="375" t="str">
        <f t="shared" si="153"/>
        <v/>
      </c>
      <c r="AS155" s="532"/>
      <c r="AT155" s="375"/>
      <c r="AU155" s="375"/>
      <c r="AV155" s="377" t="str">
        <f t="shared" si="154"/>
        <v/>
      </c>
      <c r="AW155" s="375" t="str">
        <f t="shared" si="155"/>
        <v/>
      </c>
      <c r="AX155" s="532"/>
    </row>
    <row r="156" spans="2:50" hidden="1" x14ac:dyDescent="0.2">
      <c r="B156" s="541"/>
      <c r="C156" s="375">
        <v>10</v>
      </c>
      <c r="D156" s="375"/>
      <c r="E156" s="375"/>
      <c r="F156" s="375"/>
      <c r="G156" s="377"/>
      <c r="H156" s="532"/>
      <c r="I156" s="172" t="str">
        <f t="shared" si="156"/>
        <v/>
      </c>
      <c r="J156" s="172" t="str">
        <f t="shared" si="157"/>
        <v/>
      </c>
      <c r="K156" s="374" t="str">
        <f t="shared" si="158"/>
        <v/>
      </c>
      <c r="L156" s="543"/>
      <c r="M156" s="172" t="str">
        <f t="shared" si="141"/>
        <v/>
      </c>
      <c r="N156" s="533"/>
      <c r="O156" s="533"/>
      <c r="P156" s="375"/>
      <c r="Q156" s="375"/>
      <c r="R156" s="377" t="str">
        <f t="shared" si="142"/>
        <v/>
      </c>
      <c r="S156" s="375" t="str">
        <f t="shared" si="143"/>
        <v/>
      </c>
      <c r="T156" s="532"/>
      <c r="U156" s="375"/>
      <c r="V156" s="375"/>
      <c r="W156" s="377" t="str">
        <f t="shared" si="144"/>
        <v/>
      </c>
      <c r="X156" s="375" t="str">
        <f t="shared" si="145"/>
        <v/>
      </c>
      <c r="Y156" s="532"/>
      <c r="Z156" s="375"/>
      <c r="AA156" s="375"/>
      <c r="AB156" s="377" t="str">
        <f t="shared" si="146"/>
        <v/>
      </c>
      <c r="AC156" s="375" t="str">
        <f t="shared" si="147"/>
        <v/>
      </c>
      <c r="AD156" s="532"/>
      <c r="AE156" s="375"/>
      <c r="AF156" s="375"/>
      <c r="AG156" s="377" t="str">
        <f t="shared" si="148"/>
        <v/>
      </c>
      <c r="AH156" s="375" t="str">
        <f t="shared" si="149"/>
        <v/>
      </c>
      <c r="AI156" s="532"/>
      <c r="AJ156" s="375"/>
      <c r="AK156" s="375"/>
      <c r="AL156" s="377" t="str">
        <f t="shared" si="150"/>
        <v/>
      </c>
      <c r="AM156" s="375" t="str">
        <f t="shared" si="151"/>
        <v/>
      </c>
      <c r="AN156" s="532"/>
      <c r="AO156" s="375"/>
      <c r="AP156" s="375"/>
      <c r="AQ156" s="377" t="str">
        <f t="shared" si="152"/>
        <v/>
      </c>
      <c r="AR156" s="375" t="str">
        <f t="shared" si="153"/>
        <v/>
      </c>
      <c r="AS156" s="532"/>
      <c r="AT156" s="375"/>
      <c r="AU156" s="375"/>
      <c r="AV156" s="377" t="str">
        <f t="shared" si="154"/>
        <v/>
      </c>
      <c r="AW156" s="375" t="str">
        <f t="shared" si="155"/>
        <v/>
      </c>
      <c r="AX156" s="532"/>
    </row>
    <row r="157" spans="2:50" hidden="1" x14ac:dyDescent="0.2">
      <c r="B157" s="541"/>
      <c r="C157" s="375">
        <v>11</v>
      </c>
      <c r="D157" s="375"/>
      <c r="E157" s="375"/>
      <c r="F157" s="375"/>
      <c r="G157" s="377"/>
      <c r="H157" s="532"/>
      <c r="I157" s="172" t="str">
        <f t="shared" si="156"/>
        <v/>
      </c>
      <c r="J157" s="172" t="str">
        <f t="shared" si="157"/>
        <v/>
      </c>
      <c r="K157" s="374" t="str">
        <f t="shared" si="158"/>
        <v/>
      </c>
      <c r="L157" s="543"/>
      <c r="M157" s="172" t="str">
        <f t="shared" si="141"/>
        <v/>
      </c>
      <c r="N157" s="533"/>
      <c r="O157" s="533"/>
      <c r="P157" s="375"/>
      <c r="Q157" s="375"/>
      <c r="R157" s="377" t="str">
        <f t="shared" si="142"/>
        <v/>
      </c>
      <c r="S157" s="375" t="str">
        <f t="shared" si="143"/>
        <v/>
      </c>
      <c r="T157" s="532"/>
      <c r="U157" s="375"/>
      <c r="V157" s="375"/>
      <c r="W157" s="377" t="str">
        <f t="shared" si="144"/>
        <v/>
      </c>
      <c r="X157" s="375" t="str">
        <f t="shared" si="145"/>
        <v/>
      </c>
      <c r="Y157" s="532"/>
      <c r="Z157" s="375"/>
      <c r="AA157" s="375"/>
      <c r="AB157" s="377" t="str">
        <f t="shared" si="146"/>
        <v/>
      </c>
      <c r="AC157" s="375" t="str">
        <f t="shared" si="147"/>
        <v/>
      </c>
      <c r="AD157" s="532"/>
      <c r="AE157" s="375"/>
      <c r="AF157" s="375"/>
      <c r="AG157" s="377" t="str">
        <f t="shared" si="148"/>
        <v/>
      </c>
      <c r="AH157" s="375" t="str">
        <f t="shared" si="149"/>
        <v/>
      </c>
      <c r="AI157" s="532"/>
      <c r="AJ157" s="375"/>
      <c r="AK157" s="375"/>
      <c r="AL157" s="377" t="str">
        <f t="shared" si="150"/>
        <v/>
      </c>
      <c r="AM157" s="375" t="str">
        <f t="shared" si="151"/>
        <v/>
      </c>
      <c r="AN157" s="532"/>
      <c r="AO157" s="375"/>
      <c r="AP157" s="375"/>
      <c r="AQ157" s="377" t="str">
        <f t="shared" si="152"/>
        <v/>
      </c>
      <c r="AR157" s="375" t="str">
        <f t="shared" si="153"/>
        <v/>
      </c>
      <c r="AS157" s="532"/>
      <c r="AT157" s="375"/>
      <c r="AU157" s="375"/>
      <c r="AV157" s="377" t="str">
        <f t="shared" si="154"/>
        <v/>
      </c>
      <c r="AW157" s="375" t="str">
        <f t="shared" si="155"/>
        <v/>
      </c>
      <c r="AX157" s="532"/>
    </row>
    <row r="158" spans="2:50" hidden="1" x14ac:dyDescent="0.2">
      <c r="B158" s="541"/>
      <c r="C158" s="375">
        <v>12</v>
      </c>
      <c r="D158" s="375"/>
      <c r="E158" s="375"/>
      <c r="F158" s="375"/>
      <c r="G158" s="377"/>
      <c r="H158" s="532"/>
      <c r="I158" s="172" t="str">
        <f t="shared" si="156"/>
        <v/>
      </c>
      <c r="J158" s="172" t="str">
        <f t="shared" si="157"/>
        <v/>
      </c>
      <c r="K158" s="374" t="str">
        <f t="shared" si="158"/>
        <v/>
      </c>
      <c r="L158" s="543"/>
      <c r="M158" s="172" t="str">
        <f t="shared" si="141"/>
        <v/>
      </c>
      <c r="N158" s="533"/>
      <c r="O158" s="533"/>
      <c r="P158" s="375"/>
      <c r="Q158" s="375"/>
      <c r="R158" s="377" t="str">
        <f t="shared" si="142"/>
        <v/>
      </c>
      <c r="S158" s="375" t="str">
        <f t="shared" si="143"/>
        <v/>
      </c>
      <c r="T158" s="532"/>
      <c r="U158" s="375"/>
      <c r="V158" s="375"/>
      <c r="W158" s="377" t="str">
        <f t="shared" si="144"/>
        <v/>
      </c>
      <c r="X158" s="375" t="str">
        <f t="shared" si="145"/>
        <v/>
      </c>
      <c r="Y158" s="532"/>
      <c r="Z158" s="375"/>
      <c r="AA158" s="375"/>
      <c r="AB158" s="377" t="str">
        <f t="shared" si="146"/>
        <v/>
      </c>
      <c r="AC158" s="375" t="str">
        <f t="shared" si="147"/>
        <v/>
      </c>
      <c r="AD158" s="532"/>
      <c r="AE158" s="375"/>
      <c r="AF158" s="375"/>
      <c r="AG158" s="377" t="str">
        <f t="shared" si="148"/>
        <v/>
      </c>
      <c r="AH158" s="375" t="str">
        <f t="shared" si="149"/>
        <v/>
      </c>
      <c r="AI158" s="532"/>
      <c r="AJ158" s="375"/>
      <c r="AK158" s="375"/>
      <c r="AL158" s="377" t="str">
        <f t="shared" si="150"/>
        <v/>
      </c>
      <c r="AM158" s="375" t="str">
        <f t="shared" si="151"/>
        <v/>
      </c>
      <c r="AN158" s="532"/>
      <c r="AO158" s="375"/>
      <c r="AP158" s="375"/>
      <c r="AQ158" s="377" t="str">
        <f t="shared" si="152"/>
        <v/>
      </c>
      <c r="AR158" s="375" t="str">
        <f t="shared" si="153"/>
        <v/>
      </c>
      <c r="AS158" s="532"/>
      <c r="AT158" s="375"/>
      <c r="AU158" s="375"/>
      <c r="AV158" s="377" t="str">
        <f t="shared" si="154"/>
        <v/>
      </c>
      <c r="AW158" s="375" t="str">
        <f t="shared" si="155"/>
        <v/>
      </c>
      <c r="AX158" s="532"/>
    </row>
    <row r="159" spans="2:50" hidden="1" x14ac:dyDescent="0.2">
      <c r="B159" s="541"/>
      <c r="C159" s="375">
        <v>13</v>
      </c>
      <c r="D159" s="375"/>
      <c r="E159" s="375"/>
      <c r="F159" s="375"/>
      <c r="G159" s="377"/>
      <c r="H159" s="532"/>
      <c r="I159" s="172" t="str">
        <f t="shared" si="156"/>
        <v/>
      </c>
      <c r="J159" s="172" t="str">
        <f t="shared" si="157"/>
        <v/>
      </c>
      <c r="K159" s="374" t="str">
        <f t="shared" si="158"/>
        <v/>
      </c>
      <c r="L159" s="543"/>
      <c r="M159" s="172" t="str">
        <f t="shared" si="141"/>
        <v/>
      </c>
      <c r="N159" s="533"/>
      <c r="O159" s="533"/>
      <c r="P159" s="375"/>
      <c r="Q159" s="375"/>
      <c r="R159" s="377" t="str">
        <f t="shared" si="142"/>
        <v/>
      </c>
      <c r="S159" s="375" t="str">
        <f t="shared" si="143"/>
        <v/>
      </c>
      <c r="T159" s="532"/>
      <c r="U159" s="375"/>
      <c r="V159" s="375"/>
      <c r="W159" s="377" t="str">
        <f t="shared" si="144"/>
        <v/>
      </c>
      <c r="X159" s="375" t="str">
        <f t="shared" si="145"/>
        <v/>
      </c>
      <c r="Y159" s="532"/>
      <c r="Z159" s="375"/>
      <c r="AA159" s="375"/>
      <c r="AB159" s="377" t="str">
        <f t="shared" si="146"/>
        <v/>
      </c>
      <c r="AC159" s="375" t="str">
        <f t="shared" si="147"/>
        <v/>
      </c>
      <c r="AD159" s="532"/>
      <c r="AE159" s="375"/>
      <c r="AF159" s="375"/>
      <c r="AG159" s="377" t="str">
        <f t="shared" si="148"/>
        <v/>
      </c>
      <c r="AH159" s="375" t="str">
        <f t="shared" si="149"/>
        <v/>
      </c>
      <c r="AI159" s="532"/>
      <c r="AJ159" s="375"/>
      <c r="AK159" s="375"/>
      <c r="AL159" s="377" t="str">
        <f t="shared" si="150"/>
        <v/>
      </c>
      <c r="AM159" s="375" t="str">
        <f t="shared" si="151"/>
        <v/>
      </c>
      <c r="AN159" s="532"/>
      <c r="AO159" s="375"/>
      <c r="AP159" s="375"/>
      <c r="AQ159" s="377" t="str">
        <f t="shared" si="152"/>
        <v/>
      </c>
      <c r="AR159" s="375" t="str">
        <f t="shared" si="153"/>
        <v/>
      </c>
      <c r="AS159" s="532"/>
      <c r="AT159" s="375"/>
      <c r="AU159" s="375"/>
      <c r="AV159" s="377" t="str">
        <f t="shared" si="154"/>
        <v/>
      </c>
      <c r="AW159" s="375" t="str">
        <f t="shared" si="155"/>
        <v/>
      </c>
      <c r="AX159" s="532"/>
    </row>
    <row r="160" spans="2:50" hidden="1" x14ac:dyDescent="0.2">
      <c r="B160" s="541"/>
      <c r="C160" s="375">
        <v>14</v>
      </c>
      <c r="D160" s="375"/>
      <c r="E160" s="375"/>
      <c r="F160" s="375"/>
      <c r="G160" s="377"/>
      <c r="H160" s="532"/>
      <c r="I160" s="172" t="str">
        <f t="shared" si="156"/>
        <v/>
      </c>
      <c r="J160" s="172" t="str">
        <f t="shared" si="157"/>
        <v/>
      </c>
      <c r="K160" s="374" t="str">
        <f t="shared" si="158"/>
        <v/>
      </c>
      <c r="L160" s="543"/>
      <c r="M160" s="172" t="str">
        <f t="shared" si="141"/>
        <v/>
      </c>
      <c r="N160" s="533"/>
      <c r="O160" s="533"/>
      <c r="P160" s="375"/>
      <c r="Q160" s="375"/>
      <c r="R160" s="377" t="str">
        <f t="shared" si="142"/>
        <v/>
      </c>
      <c r="S160" s="375" t="str">
        <f t="shared" si="143"/>
        <v/>
      </c>
      <c r="T160" s="532"/>
      <c r="U160" s="375"/>
      <c r="V160" s="375"/>
      <c r="W160" s="377" t="str">
        <f t="shared" si="144"/>
        <v/>
      </c>
      <c r="X160" s="375" t="str">
        <f t="shared" si="145"/>
        <v/>
      </c>
      <c r="Y160" s="532"/>
      <c r="Z160" s="375"/>
      <c r="AA160" s="375"/>
      <c r="AB160" s="377" t="str">
        <f t="shared" si="146"/>
        <v/>
      </c>
      <c r="AC160" s="375" t="str">
        <f t="shared" si="147"/>
        <v/>
      </c>
      <c r="AD160" s="532"/>
      <c r="AE160" s="375"/>
      <c r="AF160" s="375"/>
      <c r="AG160" s="377" t="str">
        <f t="shared" si="148"/>
        <v/>
      </c>
      <c r="AH160" s="375" t="str">
        <f t="shared" si="149"/>
        <v/>
      </c>
      <c r="AI160" s="532"/>
      <c r="AJ160" s="375"/>
      <c r="AK160" s="375"/>
      <c r="AL160" s="377" t="str">
        <f t="shared" si="150"/>
        <v/>
      </c>
      <c r="AM160" s="375" t="str">
        <f t="shared" si="151"/>
        <v/>
      </c>
      <c r="AN160" s="532"/>
      <c r="AO160" s="375"/>
      <c r="AP160" s="375"/>
      <c r="AQ160" s="377" t="str">
        <f t="shared" si="152"/>
        <v/>
      </c>
      <c r="AR160" s="375" t="str">
        <f t="shared" si="153"/>
        <v/>
      </c>
      <c r="AS160" s="532"/>
      <c r="AT160" s="375"/>
      <c r="AU160" s="375"/>
      <c r="AV160" s="377" t="str">
        <f t="shared" si="154"/>
        <v/>
      </c>
      <c r="AW160" s="375" t="str">
        <f t="shared" si="155"/>
        <v/>
      </c>
      <c r="AX160" s="532"/>
    </row>
    <row r="161" spans="2:50" hidden="1" x14ac:dyDescent="0.2">
      <c r="B161" s="541"/>
      <c r="C161" s="375">
        <v>15</v>
      </c>
      <c r="D161" s="375"/>
      <c r="E161" s="375"/>
      <c r="F161" s="375"/>
      <c r="G161" s="377"/>
      <c r="H161" s="532"/>
      <c r="I161" s="172" t="str">
        <f t="shared" si="156"/>
        <v/>
      </c>
      <c r="J161" s="172" t="str">
        <f t="shared" si="157"/>
        <v/>
      </c>
      <c r="K161" s="374" t="str">
        <f t="shared" si="158"/>
        <v/>
      </c>
      <c r="L161" s="544"/>
      <c r="M161" s="172" t="str">
        <f t="shared" si="141"/>
        <v/>
      </c>
      <c r="N161" s="533"/>
      <c r="O161" s="533"/>
      <c r="P161" s="375"/>
      <c r="Q161" s="375"/>
      <c r="R161" s="377" t="str">
        <f t="shared" si="142"/>
        <v/>
      </c>
      <c r="S161" s="375" t="str">
        <f t="shared" si="143"/>
        <v/>
      </c>
      <c r="T161" s="532"/>
      <c r="U161" s="375"/>
      <c r="V161" s="375"/>
      <c r="W161" s="377" t="str">
        <f t="shared" si="144"/>
        <v/>
      </c>
      <c r="X161" s="375" t="str">
        <f t="shared" si="145"/>
        <v/>
      </c>
      <c r="Y161" s="532"/>
      <c r="Z161" s="375"/>
      <c r="AA161" s="375"/>
      <c r="AB161" s="377" t="str">
        <f t="shared" si="146"/>
        <v/>
      </c>
      <c r="AC161" s="375" t="str">
        <f t="shared" si="147"/>
        <v/>
      </c>
      <c r="AD161" s="532"/>
      <c r="AE161" s="375"/>
      <c r="AF161" s="375"/>
      <c r="AG161" s="377" t="str">
        <f t="shared" si="148"/>
        <v/>
      </c>
      <c r="AH161" s="375" t="str">
        <f t="shared" si="149"/>
        <v/>
      </c>
      <c r="AI161" s="532"/>
      <c r="AJ161" s="375"/>
      <c r="AK161" s="375"/>
      <c r="AL161" s="377" t="str">
        <f t="shared" si="150"/>
        <v/>
      </c>
      <c r="AM161" s="375" t="str">
        <f t="shared" si="151"/>
        <v/>
      </c>
      <c r="AN161" s="532"/>
      <c r="AO161" s="375"/>
      <c r="AP161" s="375"/>
      <c r="AQ161" s="377" t="str">
        <f t="shared" si="152"/>
        <v/>
      </c>
      <c r="AR161" s="375" t="str">
        <f t="shared" si="153"/>
        <v/>
      </c>
      <c r="AS161" s="532"/>
      <c r="AT161" s="375"/>
      <c r="AU161" s="375"/>
      <c r="AV161" s="377" t="str">
        <f t="shared" si="154"/>
        <v/>
      </c>
      <c r="AW161" s="375" t="str">
        <f t="shared" si="155"/>
        <v/>
      </c>
      <c r="AX161" s="532"/>
    </row>
    <row r="162" spans="2:50" ht="15.75" hidden="1" x14ac:dyDescent="0.2">
      <c r="B162" s="545" t="s">
        <v>169</v>
      </c>
      <c r="C162" s="546"/>
      <c r="D162" s="546"/>
      <c r="E162" s="546"/>
      <c r="F162" s="546"/>
      <c r="G162" s="546"/>
      <c r="H162" s="547"/>
      <c r="I162" s="207"/>
      <c r="J162" s="207"/>
      <c r="K162" s="207"/>
      <c r="L162" s="207"/>
      <c r="M162" s="207"/>
      <c r="N162" s="533" t="s">
        <v>161</v>
      </c>
      <c r="O162" s="549" t="s">
        <v>106</v>
      </c>
      <c r="P162" s="551">
        <f>AT142+1</f>
        <v>45923</v>
      </c>
      <c r="Q162" s="541"/>
      <c r="R162" s="541"/>
      <c r="S162" s="541"/>
      <c r="T162" s="541"/>
      <c r="U162" s="551">
        <f>P162+1</f>
        <v>45924</v>
      </c>
      <c r="V162" s="541"/>
      <c r="W162" s="541"/>
      <c r="X162" s="541"/>
      <c r="Y162" s="541"/>
      <c r="Z162" s="551">
        <f>U162+1</f>
        <v>45925</v>
      </c>
      <c r="AA162" s="541"/>
      <c r="AB162" s="541"/>
      <c r="AC162" s="541"/>
      <c r="AD162" s="541"/>
      <c r="AE162" s="551">
        <f>Z162+1</f>
        <v>45926</v>
      </c>
      <c r="AF162" s="541"/>
      <c r="AG162" s="541"/>
      <c r="AH162" s="541"/>
      <c r="AI162" s="541"/>
      <c r="AJ162" s="551">
        <f>AE162+1</f>
        <v>45927</v>
      </c>
      <c r="AK162" s="541"/>
      <c r="AL162" s="541"/>
      <c r="AM162" s="541"/>
      <c r="AN162" s="541"/>
      <c r="AO162" s="551">
        <f>AJ162+1</f>
        <v>45928</v>
      </c>
      <c r="AP162" s="541"/>
      <c r="AQ162" s="541"/>
      <c r="AR162" s="541"/>
      <c r="AS162" s="541"/>
      <c r="AT162" s="551">
        <f>AO162+1</f>
        <v>45929</v>
      </c>
      <c r="AU162" s="541"/>
      <c r="AV162" s="541"/>
      <c r="AW162" s="541"/>
      <c r="AX162" s="541"/>
    </row>
    <row r="163" spans="2:50" ht="15.75" hidden="1" x14ac:dyDescent="0.2">
      <c r="B163" s="548"/>
      <c r="C163" s="548"/>
      <c r="D163" s="548"/>
      <c r="E163" s="548"/>
      <c r="F163" s="548"/>
      <c r="G163" s="548"/>
      <c r="H163" s="548"/>
      <c r="I163" s="207"/>
      <c r="J163" s="207"/>
      <c r="K163" s="207"/>
      <c r="L163" s="207"/>
      <c r="M163" s="207"/>
      <c r="N163" s="533"/>
      <c r="O163" s="550"/>
      <c r="P163" s="551" t="s">
        <v>120</v>
      </c>
      <c r="Q163" s="541"/>
      <c r="R163" s="541"/>
      <c r="S163" s="541"/>
      <c r="T163" s="541"/>
      <c r="U163" s="551" t="s">
        <v>114</v>
      </c>
      <c r="V163" s="541"/>
      <c r="W163" s="541"/>
      <c r="X163" s="541"/>
      <c r="Y163" s="541"/>
      <c r="Z163" s="551" t="s">
        <v>115</v>
      </c>
      <c r="AA163" s="541"/>
      <c r="AB163" s="541"/>
      <c r="AC163" s="541"/>
      <c r="AD163" s="541"/>
      <c r="AE163" s="551" t="s">
        <v>116</v>
      </c>
      <c r="AF163" s="541"/>
      <c r="AG163" s="541"/>
      <c r="AH163" s="541"/>
      <c r="AI163" s="541"/>
      <c r="AJ163" s="551" t="s">
        <v>117</v>
      </c>
      <c r="AK163" s="541"/>
      <c r="AL163" s="541"/>
      <c r="AM163" s="541"/>
      <c r="AN163" s="541"/>
      <c r="AO163" s="551" t="s">
        <v>118</v>
      </c>
      <c r="AP163" s="541"/>
      <c r="AQ163" s="541"/>
      <c r="AR163" s="541"/>
      <c r="AS163" s="541"/>
      <c r="AT163" s="551" t="s">
        <v>119</v>
      </c>
      <c r="AU163" s="541"/>
      <c r="AV163" s="541"/>
      <c r="AW163" s="541"/>
      <c r="AX163" s="541"/>
    </row>
    <row r="164" spans="2:50" hidden="1" x14ac:dyDescent="0.2">
      <c r="B164" s="533" t="s">
        <v>157</v>
      </c>
      <c r="C164" s="533" t="s">
        <v>149</v>
      </c>
      <c r="D164" s="533"/>
      <c r="E164" s="533" t="s">
        <v>151</v>
      </c>
      <c r="F164" s="533"/>
      <c r="G164" s="533"/>
      <c r="H164" s="537" t="s">
        <v>158</v>
      </c>
      <c r="I164" s="540" t="s">
        <v>227</v>
      </c>
      <c r="J164" s="540"/>
      <c r="K164" s="540"/>
      <c r="L164" s="540" t="s">
        <v>158</v>
      </c>
      <c r="M164" s="540" t="s">
        <v>170</v>
      </c>
      <c r="N164" s="533"/>
      <c r="O164" s="533" t="s">
        <v>160</v>
      </c>
      <c r="P164" s="534" t="s">
        <v>154</v>
      </c>
      <c r="Q164" s="535"/>
      <c r="R164" s="535"/>
      <c r="S164" s="536"/>
      <c r="T164" s="533" t="s">
        <v>158</v>
      </c>
      <c r="U164" s="534" t="s">
        <v>154</v>
      </c>
      <c r="V164" s="535"/>
      <c r="W164" s="535"/>
      <c r="X164" s="536"/>
      <c r="Y164" s="533" t="s">
        <v>158</v>
      </c>
      <c r="Z164" s="534" t="s">
        <v>154</v>
      </c>
      <c r="AA164" s="535"/>
      <c r="AB164" s="535"/>
      <c r="AC164" s="536"/>
      <c r="AD164" s="533" t="s">
        <v>158</v>
      </c>
      <c r="AE164" s="534" t="s">
        <v>154</v>
      </c>
      <c r="AF164" s="535"/>
      <c r="AG164" s="535"/>
      <c r="AH164" s="536"/>
      <c r="AI164" s="533" t="s">
        <v>158</v>
      </c>
      <c r="AJ164" s="534" t="s">
        <v>154</v>
      </c>
      <c r="AK164" s="535"/>
      <c r="AL164" s="535"/>
      <c r="AM164" s="536"/>
      <c r="AN164" s="533" t="s">
        <v>158</v>
      </c>
      <c r="AO164" s="534" t="s">
        <v>154</v>
      </c>
      <c r="AP164" s="535"/>
      <c r="AQ164" s="535"/>
      <c r="AR164" s="536"/>
      <c r="AS164" s="533" t="s">
        <v>158</v>
      </c>
      <c r="AT164" s="534" t="s">
        <v>154</v>
      </c>
      <c r="AU164" s="535"/>
      <c r="AV164" s="535"/>
      <c r="AW164" s="536"/>
      <c r="AX164" s="533" t="s">
        <v>158</v>
      </c>
    </row>
    <row r="165" spans="2:50" hidden="1" x14ac:dyDescent="0.2">
      <c r="B165" s="533"/>
      <c r="C165" s="533"/>
      <c r="D165" s="533"/>
      <c r="E165" s="533" t="s">
        <v>150</v>
      </c>
      <c r="F165" s="533"/>
      <c r="G165" s="533"/>
      <c r="H165" s="538"/>
      <c r="I165" s="540" t="s">
        <v>150</v>
      </c>
      <c r="J165" s="540"/>
      <c r="K165" s="540"/>
      <c r="L165" s="540"/>
      <c r="M165" s="540"/>
      <c r="N165" s="533"/>
      <c r="O165" s="533"/>
      <c r="P165" s="534" t="s">
        <v>155</v>
      </c>
      <c r="Q165" s="535"/>
      <c r="R165" s="535"/>
      <c r="S165" s="536"/>
      <c r="T165" s="533"/>
      <c r="U165" s="534" t="s">
        <v>155</v>
      </c>
      <c r="V165" s="535"/>
      <c r="W165" s="535"/>
      <c r="X165" s="536"/>
      <c r="Y165" s="533"/>
      <c r="Z165" s="534" t="s">
        <v>155</v>
      </c>
      <c r="AA165" s="535"/>
      <c r="AB165" s="535"/>
      <c r="AC165" s="536"/>
      <c r="AD165" s="533"/>
      <c r="AE165" s="534" t="s">
        <v>155</v>
      </c>
      <c r="AF165" s="535"/>
      <c r="AG165" s="535"/>
      <c r="AH165" s="536"/>
      <c r="AI165" s="533"/>
      <c r="AJ165" s="534" t="s">
        <v>155</v>
      </c>
      <c r="AK165" s="535"/>
      <c r="AL165" s="535"/>
      <c r="AM165" s="536"/>
      <c r="AN165" s="533"/>
      <c r="AO165" s="534" t="s">
        <v>155</v>
      </c>
      <c r="AP165" s="535"/>
      <c r="AQ165" s="535"/>
      <c r="AR165" s="536"/>
      <c r="AS165" s="533"/>
      <c r="AT165" s="534" t="s">
        <v>155</v>
      </c>
      <c r="AU165" s="535"/>
      <c r="AV165" s="535"/>
      <c r="AW165" s="536"/>
      <c r="AX165" s="533"/>
    </row>
    <row r="166" spans="2:50" hidden="1" x14ac:dyDescent="0.2">
      <c r="B166" s="533"/>
      <c r="C166" s="533"/>
      <c r="D166" s="533"/>
      <c r="E166" s="376" t="s">
        <v>152</v>
      </c>
      <c r="F166" s="376" t="s">
        <v>153</v>
      </c>
      <c r="G166" s="376" t="s">
        <v>156</v>
      </c>
      <c r="H166" s="539"/>
      <c r="I166" s="373" t="s">
        <v>152</v>
      </c>
      <c r="J166" s="373" t="s">
        <v>153</v>
      </c>
      <c r="K166" s="373" t="s">
        <v>156</v>
      </c>
      <c r="L166" s="540"/>
      <c r="M166" s="540"/>
      <c r="N166" s="533"/>
      <c r="O166" s="533"/>
      <c r="P166" s="376" t="s">
        <v>152</v>
      </c>
      <c r="Q166" s="376" t="s">
        <v>153</v>
      </c>
      <c r="R166" s="376" t="s">
        <v>156</v>
      </c>
      <c r="S166" s="376" t="s">
        <v>170</v>
      </c>
      <c r="T166" s="533"/>
      <c r="U166" s="376" t="s">
        <v>152</v>
      </c>
      <c r="V166" s="376" t="s">
        <v>153</v>
      </c>
      <c r="W166" s="376" t="s">
        <v>156</v>
      </c>
      <c r="X166" s="376" t="s">
        <v>170</v>
      </c>
      <c r="Y166" s="533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3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3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3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3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3"/>
    </row>
    <row r="167" spans="2:50" hidden="1" x14ac:dyDescent="0.2">
      <c r="B167" s="533" t="s">
        <v>651</v>
      </c>
      <c r="C167" s="375">
        <v>1</v>
      </c>
      <c r="D167" s="375"/>
      <c r="E167" s="375"/>
      <c r="F167" s="375"/>
      <c r="G167" s="377" t="e">
        <f>F167/E167</f>
        <v>#DIV/0!</v>
      </c>
      <c r="H167" s="532" t="e">
        <f>AVERAGE(G167:G181)</f>
        <v>#DIV/0!</v>
      </c>
      <c r="I167" s="172" t="str">
        <f t="shared" ref="I167:I169" si="159">IFERROR(AVERAGE(P167,U167,Z167,AE167,AJ167,AO167,AT167),"")</f>
        <v/>
      </c>
      <c r="J167" s="172" t="str">
        <f t="shared" ref="J167:J169" si="160">IFERROR(AVERAGE(Q167,V167,AA167,AF167,AK167,AP167,AU167),"")</f>
        <v/>
      </c>
      <c r="K167" s="374" t="str">
        <f t="shared" ref="K167:K169" si="161">IFERROR(AVERAGE(R167,W167,AB167,AG167,AL167,AQ167,AV167),"")</f>
        <v/>
      </c>
      <c r="L167" s="542" t="str">
        <f>IFERROR(AVERAGE(K167:K181),"-")</f>
        <v>-</v>
      </c>
      <c r="M167" s="172" t="str">
        <f>IFERROR(RANK(K167, K$167:K$181),"")</f>
        <v/>
      </c>
      <c r="N167" s="533"/>
      <c r="O167" s="533"/>
      <c r="P167" s="375"/>
      <c r="Q167" s="375"/>
      <c r="R167" s="377" t="str">
        <f>IFERROR(Q167/P167,"")</f>
        <v/>
      </c>
      <c r="S167" s="375" t="str">
        <f>IFERROR(RANK(R167, R$167:R$181),"")</f>
        <v/>
      </c>
      <c r="T167" s="532" t="e">
        <f>AVERAGE(R167:R181)</f>
        <v>#DIV/0!</v>
      </c>
      <c r="U167" s="375"/>
      <c r="V167" s="375"/>
      <c r="W167" s="377" t="str">
        <f>IFERROR(V167/U167,"")</f>
        <v/>
      </c>
      <c r="X167" s="375" t="str">
        <f>IFERROR(RANK(W167, W$167:W$181),"")</f>
        <v/>
      </c>
      <c r="Y167" s="532" t="e">
        <f>AVERAGE(W167:W181)</f>
        <v>#DIV/0!</v>
      </c>
      <c r="Z167" s="375"/>
      <c r="AA167" s="375"/>
      <c r="AB167" s="377" t="str">
        <f>IFERROR(AA167/Z167,"")</f>
        <v/>
      </c>
      <c r="AC167" s="375" t="str">
        <f>IFERROR(RANK(AB167, AB$167:AB$181),"")</f>
        <v/>
      </c>
      <c r="AD167" s="532" t="e">
        <f>AVERAGE(AB167:AB181)</f>
        <v>#DIV/0!</v>
      </c>
      <c r="AE167" s="375"/>
      <c r="AF167" s="375"/>
      <c r="AG167" s="377" t="str">
        <f>IFERROR(AF167/AE167,"")</f>
        <v/>
      </c>
      <c r="AH167" s="375" t="str">
        <f>IFERROR(RANK(AG167, AG$167:AG$181),"")</f>
        <v/>
      </c>
      <c r="AI167" s="532" t="e">
        <f>AVERAGE(AG167:AG181)</f>
        <v>#DIV/0!</v>
      </c>
      <c r="AJ167" s="375"/>
      <c r="AK167" s="375"/>
      <c r="AL167" s="377" t="str">
        <f>IFERROR(AK167/AJ167,"")</f>
        <v/>
      </c>
      <c r="AM167" s="375" t="str">
        <f>IFERROR(RANK(AL167, AL$167:AL$181),"")</f>
        <v/>
      </c>
      <c r="AN167" s="532" t="e">
        <f>AVERAGE(AL167:AL181)</f>
        <v>#DIV/0!</v>
      </c>
      <c r="AO167" s="375"/>
      <c r="AP167" s="375"/>
      <c r="AQ167" s="377" t="str">
        <f>IFERROR(AP167/AO167,"")</f>
        <v/>
      </c>
      <c r="AR167" s="375" t="str">
        <f>IFERROR(RANK(AQ167, AQ$167:AQ$181),"")</f>
        <v/>
      </c>
      <c r="AS167" s="532" t="e">
        <f>AVERAGE(AQ167:AQ181)</f>
        <v>#DIV/0!</v>
      </c>
      <c r="AT167" s="375"/>
      <c r="AU167" s="375"/>
      <c r="AV167" s="377" t="str">
        <f>IFERROR(AU167/AT167,"")</f>
        <v/>
      </c>
      <c r="AW167" s="375" t="str">
        <f>IFERROR(RANK(AV167, AV$167:AV$181),"")</f>
        <v/>
      </c>
      <c r="AX167" s="532" t="e">
        <f>AVERAGE(AV167:AV181)</f>
        <v>#DIV/0!</v>
      </c>
    </row>
    <row r="168" spans="2:50" hidden="1" x14ac:dyDescent="0.2">
      <c r="B168" s="541"/>
      <c r="C168" s="375">
        <v>2</v>
      </c>
      <c r="D168" s="375"/>
      <c r="E168" s="375"/>
      <c r="F168" s="375"/>
      <c r="G168" s="377"/>
      <c r="H168" s="532"/>
      <c r="I168" s="172" t="str">
        <f t="shared" si="159"/>
        <v/>
      </c>
      <c r="J168" s="172" t="str">
        <f t="shared" si="160"/>
        <v/>
      </c>
      <c r="K168" s="374" t="str">
        <f t="shared" si="161"/>
        <v/>
      </c>
      <c r="L168" s="543"/>
      <c r="M168" s="172" t="str">
        <f t="shared" ref="M168:M181" si="162">IFERROR(RANK(K168, K$167:K$181),"")</f>
        <v/>
      </c>
      <c r="N168" s="533"/>
      <c r="O168" s="533"/>
      <c r="P168" s="375"/>
      <c r="Q168" s="375"/>
      <c r="R168" s="377" t="str">
        <f t="shared" ref="R168:R181" si="163">IFERROR(Q168/P168,"")</f>
        <v/>
      </c>
      <c r="S168" s="375" t="str">
        <f t="shared" ref="S168:S181" si="164">IFERROR(RANK(R168, R$167:R$181),"")</f>
        <v/>
      </c>
      <c r="T168" s="532"/>
      <c r="U168" s="375"/>
      <c r="V168" s="375"/>
      <c r="W168" s="377" t="str">
        <f t="shared" ref="W168:W181" si="165">IFERROR(V168/U168,"")</f>
        <v/>
      </c>
      <c r="X168" s="375" t="str">
        <f t="shared" ref="X168:X181" si="166">IFERROR(RANK(W168, W$167:W$181),"")</f>
        <v/>
      </c>
      <c r="Y168" s="532"/>
      <c r="Z168" s="375"/>
      <c r="AA168" s="375"/>
      <c r="AB168" s="377" t="str">
        <f t="shared" ref="AB168:AB181" si="167">IFERROR(AA168/Z168,"")</f>
        <v/>
      </c>
      <c r="AC168" s="375" t="str">
        <f t="shared" ref="AC168:AC181" si="168">IFERROR(RANK(AB168, AB$167:AB$181),"")</f>
        <v/>
      </c>
      <c r="AD168" s="532"/>
      <c r="AE168" s="375"/>
      <c r="AF168" s="375"/>
      <c r="AG168" s="377" t="str">
        <f t="shared" ref="AG168:AG181" si="169">IFERROR(AF168/AE168,"")</f>
        <v/>
      </c>
      <c r="AH168" s="375" t="str">
        <f t="shared" ref="AH168:AH181" si="170">IFERROR(RANK(AG168, AG$167:AG$181),"")</f>
        <v/>
      </c>
      <c r="AI168" s="532"/>
      <c r="AJ168" s="375"/>
      <c r="AK168" s="375"/>
      <c r="AL168" s="377" t="str">
        <f t="shared" ref="AL168:AL181" si="171">IFERROR(AK168/AJ168,"")</f>
        <v/>
      </c>
      <c r="AM168" s="375" t="str">
        <f t="shared" ref="AM168:AM181" si="172">IFERROR(RANK(AL168, AL$167:AL$181),"")</f>
        <v/>
      </c>
      <c r="AN168" s="532"/>
      <c r="AO168" s="375"/>
      <c r="AP168" s="375"/>
      <c r="AQ168" s="377" t="str">
        <f t="shared" ref="AQ168:AQ181" si="173">IFERROR(AP168/AO168,"")</f>
        <v/>
      </c>
      <c r="AR168" s="375" t="str">
        <f t="shared" ref="AR168:AR181" si="174">IFERROR(RANK(AQ168, AQ$167:AQ$181),"")</f>
        <v/>
      </c>
      <c r="AS168" s="532"/>
      <c r="AT168" s="375"/>
      <c r="AU168" s="375"/>
      <c r="AV168" s="377" t="str">
        <f t="shared" ref="AV168:AV181" si="175">IFERROR(AU168/AT168,"")</f>
        <v/>
      </c>
      <c r="AW168" s="375" t="str">
        <f t="shared" ref="AW168:AW181" si="176">IFERROR(RANK(AV168, AV$167:AV$181),"")</f>
        <v/>
      </c>
      <c r="AX168" s="532"/>
    </row>
    <row r="169" spans="2:50" hidden="1" x14ac:dyDescent="0.2">
      <c r="B169" s="541"/>
      <c r="C169" s="375">
        <v>3</v>
      </c>
      <c r="D169" s="375"/>
      <c r="E169" s="375"/>
      <c r="F169" s="375"/>
      <c r="G169" s="377"/>
      <c r="H169" s="532"/>
      <c r="I169" s="172" t="str">
        <f t="shared" si="159"/>
        <v/>
      </c>
      <c r="J169" s="172" t="str">
        <f t="shared" si="160"/>
        <v/>
      </c>
      <c r="K169" s="374" t="str">
        <f t="shared" si="161"/>
        <v/>
      </c>
      <c r="L169" s="543"/>
      <c r="M169" s="172" t="str">
        <f t="shared" si="162"/>
        <v/>
      </c>
      <c r="N169" s="533"/>
      <c r="O169" s="533"/>
      <c r="P169" s="375"/>
      <c r="Q169" s="375"/>
      <c r="R169" s="377" t="str">
        <f t="shared" si="163"/>
        <v/>
      </c>
      <c r="S169" s="375" t="str">
        <f t="shared" si="164"/>
        <v/>
      </c>
      <c r="T169" s="532"/>
      <c r="U169" s="375"/>
      <c r="V169" s="375"/>
      <c r="W169" s="377" t="str">
        <f t="shared" si="165"/>
        <v/>
      </c>
      <c r="X169" s="375" t="str">
        <f t="shared" si="166"/>
        <v/>
      </c>
      <c r="Y169" s="532"/>
      <c r="Z169" s="375"/>
      <c r="AA169" s="375"/>
      <c r="AB169" s="377" t="str">
        <f t="shared" si="167"/>
        <v/>
      </c>
      <c r="AC169" s="375" t="str">
        <f t="shared" si="168"/>
        <v/>
      </c>
      <c r="AD169" s="532"/>
      <c r="AE169" s="375"/>
      <c r="AF169" s="375"/>
      <c r="AG169" s="377" t="str">
        <f t="shared" si="169"/>
        <v/>
      </c>
      <c r="AH169" s="375" t="str">
        <f t="shared" si="170"/>
        <v/>
      </c>
      <c r="AI169" s="532"/>
      <c r="AJ169" s="375"/>
      <c r="AK169" s="375"/>
      <c r="AL169" s="377" t="str">
        <f t="shared" si="171"/>
        <v/>
      </c>
      <c r="AM169" s="375" t="str">
        <f t="shared" si="172"/>
        <v/>
      </c>
      <c r="AN169" s="532"/>
      <c r="AO169" s="375"/>
      <c r="AP169" s="375"/>
      <c r="AQ169" s="377" t="str">
        <f t="shared" si="173"/>
        <v/>
      </c>
      <c r="AR169" s="375" t="str">
        <f t="shared" si="174"/>
        <v/>
      </c>
      <c r="AS169" s="532"/>
      <c r="AT169" s="375"/>
      <c r="AU169" s="375"/>
      <c r="AV169" s="377" t="str">
        <f t="shared" si="175"/>
        <v/>
      </c>
      <c r="AW169" s="375" t="str">
        <f t="shared" si="176"/>
        <v/>
      </c>
      <c r="AX169" s="532"/>
    </row>
    <row r="170" spans="2:50" hidden="1" x14ac:dyDescent="0.2">
      <c r="B170" s="541"/>
      <c r="C170" s="375">
        <v>4</v>
      </c>
      <c r="D170" s="375"/>
      <c r="E170" s="375"/>
      <c r="F170" s="375"/>
      <c r="G170" s="377"/>
      <c r="H170" s="532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43"/>
      <c r="M170" s="172" t="str">
        <f t="shared" si="162"/>
        <v/>
      </c>
      <c r="N170" s="533"/>
      <c r="O170" s="533"/>
      <c r="P170" s="375"/>
      <c r="Q170" s="375"/>
      <c r="R170" s="377" t="str">
        <f t="shared" si="163"/>
        <v/>
      </c>
      <c r="S170" s="375" t="str">
        <f t="shared" si="164"/>
        <v/>
      </c>
      <c r="T170" s="532"/>
      <c r="U170" s="375"/>
      <c r="V170" s="375"/>
      <c r="W170" s="377" t="str">
        <f t="shared" si="165"/>
        <v/>
      </c>
      <c r="X170" s="375" t="str">
        <f t="shared" si="166"/>
        <v/>
      </c>
      <c r="Y170" s="532"/>
      <c r="Z170" s="375"/>
      <c r="AA170" s="375"/>
      <c r="AB170" s="377" t="str">
        <f t="shared" si="167"/>
        <v/>
      </c>
      <c r="AC170" s="375" t="str">
        <f t="shared" si="168"/>
        <v/>
      </c>
      <c r="AD170" s="532"/>
      <c r="AE170" s="375"/>
      <c r="AF170" s="375"/>
      <c r="AG170" s="377" t="str">
        <f t="shared" si="169"/>
        <v/>
      </c>
      <c r="AH170" s="375" t="str">
        <f t="shared" si="170"/>
        <v/>
      </c>
      <c r="AI170" s="532"/>
      <c r="AJ170" s="375"/>
      <c r="AK170" s="375"/>
      <c r="AL170" s="377" t="str">
        <f t="shared" si="171"/>
        <v/>
      </c>
      <c r="AM170" s="375" t="str">
        <f t="shared" si="172"/>
        <v/>
      </c>
      <c r="AN170" s="532"/>
      <c r="AO170" s="375"/>
      <c r="AP170" s="375"/>
      <c r="AQ170" s="377" t="str">
        <f t="shared" si="173"/>
        <v/>
      </c>
      <c r="AR170" s="375" t="str">
        <f t="shared" si="174"/>
        <v/>
      </c>
      <c r="AS170" s="532"/>
      <c r="AT170" s="375"/>
      <c r="AU170" s="375"/>
      <c r="AV170" s="377" t="str">
        <f t="shared" si="175"/>
        <v/>
      </c>
      <c r="AW170" s="375" t="str">
        <f t="shared" si="176"/>
        <v/>
      </c>
      <c r="AX170" s="532"/>
    </row>
    <row r="171" spans="2:50" hidden="1" x14ac:dyDescent="0.2">
      <c r="B171" s="541"/>
      <c r="C171" s="375">
        <v>5</v>
      </c>
      <c r="D171" s="375"/>
      <c r="E171" s="375"/>
      <c r="F171" s="375"/>
      <c r="G171" s="377"/>
      <c r="H171" s="532"/>
      <c r="I171" s="172" t="str">
        <f t="shared" ref="I171:I181" si="177">IFERROR(AVERAGE(P171,U171,Z171,AE171,AJ171,AO171,AT171),"")</f>
        <v/>
      </c>
      <c r="J171" s="172" t="str">
        <f t="shared" ref="J171:J181" si="178">IFERROR(AVERAGE(Q171,V171,AA171,AF171,AK171,AP171,AU171),"")</f>
        <v/>
      </c>
      <c r="K171" s="374" t="str">
        <f t="shared" ref="K171:K181" si="179">IFERROR(AVERAGE(R171,W171,AB171,AG171,AL171,AQ171,AV171),"")</f>
        <v/>
      </c>
      <c r="L171" s="543"/>
      <c r="M171" s="172" t="str">
        <f t="shared" si="162"/>
        <v/>
      </c>
      <c r="N171" s="533"/>
      <c r="O171" s="533"/>
      <c r="P171" s="375"/>
      <c r="Q171" s="375"/>
      <c r="R171" s="377" t="str">
        <f t="shared" si="163"/>
        <v/>
      </c>
      <c r="S171" s="375" t="str">
        <f t="shared" si="164"/>
        <v/>
      </c>
      <c r="T171" s="532"/>
      <c r="U171" s="375"/>
      <c r="V171" s="375"/>
      <c r="W171" s="377" t="str">
        <f t="shared" si="165"/>
        <v/>
      </c>
      <c r="X171" s="375" t="str">
        <f t="shared" si="166"/>
        <v/>
      </c>
      <c r="Y171" s="532"/>
      <c r="Z171" s="375"/>
      <c r="AA171" s="375"/>
      <c r="AB171" s="377" t="str">
        <f t="shared" si="167"/>
        <v/>
      </c>
      <c r="AC171" s="375" t="str">
        <f t="shared" si="168"/>
        <v/>
      </c>
      <c r="AD171" s="532"/>
      <c r="AE171" s="375"/>
      <c r="AF171" s="375"/>
      <c r="AG171" s="377" t="str">
        <f t="shared" si="169"/>
        <v/>
      </c>
      <c r="AH171" s="375" t="str">
        <f t="shared" si="170"/>
        <v/>
      </c>
      <c r="AI171" s="532"/>
      <c r="AJ171" s="375"/>
      <c r="AK171" s="375"/>
      <c r="AL171" s="377" t="str">
        <f t="shared" si="171"/>
        <v/>
      </c>
      <c r="AM171" s="375" t="str">
        <f t="shared" si="172"/>
        <v/>
      </c>
      <c r="AN171" s="532"/>
      <c r="AO171" s="375"/>
      <c r="AP171" s="375"/>
      <c r="AQ171" s="377" t="str">
        <f t="shared" si="173"/>
        <v/>
      </c>
      <c r="AR171" s="375" t="str">
        <f t="shared" si="174"/>
        <v/>
      </c>
      <c r="AS171" s="532"/>
      <c r="AT171" s="375"/>
      <c r="AU171" s="375"/>
      <c r="AV171" s="377" t="str">
        <f t="shared" si="175"/>
        <v/>
      </c>
      <c r="AW171" s="375" t="str">
        <f t="shared" si="176"/>
        <v/>
      </c>
      <c r="AX171" s="532"/>
    </row>
    <row r="172" spans="2:50" hidden="1" x14ac:dyDescent="0.2">
      <c r="B172" s="541"/>
      <c r="C172" s="375">
        <v>6</v>
      </c>
      <c r="D172" s="375"/>
      <c r="E172" s="375"/>
      <c r="F172" s="375"/>
      <c r="G172" s="377"/>
      <c r="H172" s="532"/>
      <c r="I172" s="172" t="str">
        <f t="shared" si="177"/>
        <v/>
      </c>
      <c r="J172" s="172" t="str">
        <f t="shared" si="178"/>
        <v/>
      </c>
      <c r="K172" s="374" t="str">
        <f t="shared" si="179"/>
        <v/>
      </c>
      <c r="L172" s="543"/>
      <c r="M172" s="172" t="str">
        <f t="shared" si="162"/>
        <v/>
      </c>
      <c r="N172" s="533"/>
      <c r="O172" s="533"/>
      <c r="P172" s="375"/>
      <c r="Q172" s="375"/>
      <c r="R172" s="377" t="str">
        <f t="shared" si="163"/>
        <v/>
      </c>
      <c r="S172" s="375" t="str">
        <f t="shared" si="164"/>
        <v/>
      </c>
      <c r="T172" s="532"/>
      <c r="U172" s="375"/>
      <c r="V172" s="375"/>
      <c r="W172" s="377" t="str">
        <f t="shared" si="165"/>
        <v/>
      </c>
      <c r="X172" s="375" t="str">
        <f t="shared" si="166"/>
        <v/>
      </c>
      <c r="Y172" s="532"/>
      <c r="Z172" s="375"/>
      <c r="AA172" s="375"/>
      <c r="AB172" s="377" t="str">
        <f t="shared" si="167"/>
        <v/>
      </c>
      <c r="AC172" s="375" t="str">
        <f t="shared" si="168"/>
        <v/>
      </c>
      <c r="AD172" s="532"/>
      <c r="AE172" s="375"/>
      <c r="AF172" s="375"/>
      <c r="AG172" s="377" t="str">
        <f t="shared" si="169"/>
        <v/>
      </c>
      <c r="AH172" s="375" t="str">
        <f t="shared" si="170"/>
        <v/>
      </c>
      <c r="AI172" s="532"/>
      <c r="AJ172" s="375"/>
      <c r="AK172" s="375"/>
      <c r="AL172" s="377" t="str">
        <f t="shared" si="171"/>
        <v/>
      </c>
      <c r="AM172" s="375" t="str">
        <f t="shared" si="172"/>
        <v/>
      </c>
      <c r="AN172" s="532"/>
      <c r="AO172" s="375"/>
      <c r="AP172" s="375"/>
      <c r="AQ172" s="377" t="str">
        <f t="shared" si="173"/>
        <v/>
      </c>
      <c r="AR172" s="375" t="str">
        <f t="shared" si="174"/>
        <v/>
      </c>
      <c r="AS172" s="532"/>
      <c r="AT172" s="375"/>
      <c r="AU172" s="375"/>
      <c r="AV172" s="377" t="str">
        <f t="shared" si="175"/>
        <v/>
      </c>
      <c r="AW172" s="375" t="str">
        <f t="shared" si="176"/>
        <v/>
      </c>
      <c r="AX172" s="532"/>
    </row>
    <row r="173" spans="2:50" hidden="1" x14ac:dyDescent="0.2">
      <c r="B173" s="541"/>
      <c r="C173" s="375">
        <v>7</v>
      </c>
      <c r="D173" s="375"/>
      <c r="E173" s="375"/>
      <c r="F173" s="375"/>
      <c r="G173" s="377"/>
      <c r="H173" s="532"/>
      <c r="I173" s="172" t="str">
        <f t="shared" si="177"/>
        <v/>
      </c>
      <c r="J173" s="172" t="str">
        <f t="shared" si="178"/>
        <v/>
      </c>
      <c r="K173" s="374" t="str">
        <f t="shared" si="179"/>
        <v/>
      </c>
      <c r="L173" s="543"/>
      <c r="M173" s="172" t="str">
        <f t="shared" si="162"/>
        <v/>
      </c>
      <c r="N173" s="533"/>
      <c r="O173" s="533"/>
      <c r="P173" s="375"/>
      <c r="Q173" s="375"/>
      <c r="R173" s="377" t="str">
        <f t="shared" si="163"/>
        <v/>
      </c>
      <c r="S173" s="375" t="str">
        <f t="shared" si="164"/>
        <v/>
      </c>
      <c r="T173" s="532"/>
      <c r="U173" s="375"/>
      <c r="V173" s="375"/>
      <c r="W173" s="377" t="str">
        <f t="shared" si="165"/>
        <v/>
      </c>
      <c r="X173" s="375" t="str">
        <f t="shared" si="166"/>
        <v/>
      </c>
      <c r="Y173" s="532"/>
      <c r="Z173" s="375"/>
      <c r="AA173" s="375"/>
      <c r="AB173" s="377" t="str">
        <f t="shared" si="167"/>
        <v/>
      </c>
      <c r="AC173" s="375" t="str">
        <f t="shared" si="168"/>
        <v/>
      </c>
      <c r="AD173" s="532"/>
      <c r="AE173" s="375"/>
      <c r="AF173" s="375"/>
      <c r="AG173" s="377" t="str">
        <f t="shared" si="169"/>
        <v/>
      </c>
      <c r="AH173" s="375" t="str">
        <f t="shared" si="170"/>
        <v/>
      </c>
      <c r="AI173" s="532"/>
      <c r="AJ173" s="375"/>
      <c r="AK173" s="375"/>
      <c r="AL173" s="377" t="str">
        <f t="shared" si="171"/>
        <v/>
      </c>
      <c r="AM173" s="375" t="str">
        <f t="shared" si="172"/>
        <v/>
      </c>
      <c r="AN173" s="532"/>
      <c r="AO173" s="375"/>
      <c r="AP173" s="375"/>
      <c r="AQ173" s="377" t="str">
        <f t="shared" si="173"/>
        <v/>
      </c>
      <c r="AR173" s="375" t="str">
        <f t="shared" si="174"/>
        <v/>
      </c>
      <c r="AS173" s="532"/>
      <c r="AT173" s="375"/>
      <c r="AU173" s="375"/>
      <c r="AV173" s="377" t="str">
        <f t="shared" si="175"/>
        <v/>
      </c>
      <c r="AW173" s="375" t="str">
        <f t="shared" si="176"/>
        <v/>
      </c>
      <c r="AX173" s="532"/>
    </row>
    <row r="174" spans="2:50" hidden="1" x14ac:dyDescent="0.2">
      <c r="B174" s="541"/>
      <c r="C174" s="375">
        <v>8</v>
      </c>
      <c r="D174" s="375"/>
      <c r="E174" s="375"/>
      <c r="F174" s="375"/>
      <c r="G174" s="377"/>
      <c r="H174" s="532"/>
      <c r="I174" s="172" t="str">
        <f t="shared" si="177"/>
        <v/>
      </c>
      <c r="J174" s="172" t="str">
        <f t="shared" si="178"/>
        <v/>
      </c>
      <c r="K174" s="374" t="str">
        <f t="shared" si="179"/>
        <v/>
      </c>
      <c r="L174" s="543"/>
      <c r="M174" s="172" t="str">
        <f t="shared" si="162"/>
        <v/>
      </c>
      <c r="N174" s="533"/>
      <c r="O174" s="533"/>
      <c r="P174" s="375"/>
      <c r="Q174" s="375"/>
      <c r="R174" s="377" t="str">
        <f t="shared" si="163"/>
        <v/>
      </c>
      <c r="S174" s="375" t="str">
        <f t="shared" si="164"/>
        <v/>
      </c>
      <c r="T174" s="532"/>
      <c r="U174" s="375"/>
      <c r="V174" s="375"/>
      <c r="W174" s="377" t="str">
        <f t="shared" si="165"/>
        <v/>
      </c>
      <c r="X174" s="375" t="str">
        <f t="shared" si="166"/>
        <v/>
      </c>
      <c r="Y174" s="532"/>
      <c r="Z174" s="375"/>
      <c r="AA174" s="375"/>
      <c r="AB174" s="377" t="str">
        <f t="shared" si="167"/>
        <v/>
      </c>
      <c r="AC174" s="375" t="str">
        <f t="shared" si="168"/>
        <v/>
      </c>
      <c r="AD174" s="532"/>
      <c r="AE174" s="375"/>
      <c r="AF174" s="375"/>
      <c r="AG174" s="377" t="str">
        <f t="shared" si="169"/>
        <v/>
      </c>
      <c r="AH174" s="375" t="str">
        <f t="shared" si="170"/>
        <v/>
      </c>
      <c r="AI174" s="532"/>
      <c r="AJ174" s="375"/>
      <c r="AK174" s="375"/>
      <c r="AL174" s="377" t="str">
        <f t="shared" si="171"/>
        <v/>
      </c>
      <c r="AM174" s="375" t="str">
        <f t="shared" si="172"/>
        <v/>
      </c>
      <c r="AN174" s="532"/>
      <c r="AO174" s="375"/>
      <c r="AP174" s="375"/>
      <c r="AQ174" s="377" t="str">
        <f t="shared" si="173"/>
        <v/>
      </c>
      <c r="AR174" s="375" t="str">
        <f t="shared" si="174"/>
        <v/>
      </c>
      <c r="AS174" s="532"/>
      <c r="AT174" s="375"/>
      <c r="AU174" s="375"/>
      <c r="AV174" s="377" t="str">
        <f t="shared" si="175"/>
        <v/>
      </c>
      <c r="AW174" s="375" t="str">
        <f t="shared" si="176"/>
        <v/>
      </c>
      <c r="AX174" s="532"/>
    </row>
    <row r="175" spans="2:50" hidden="1" x14ac:dyDescent="0.2">
      <c r="B175" s="541"/>
      <c r="C175" s="375">
        <v>9</v>
      </c>
      <c r="D175" s="375"/>
      <c r="E175" s="375"/>
      <c r="F175" s="375"/>
      <c r="G175" s="377"/>
      <c r="H175" s="532"/>
      <c r="I175" s="172" t="str">
        <f t="shared" si="177"/>
        <v/>
      </c>
      <c r="J175" s="172" t="str">
        <f t="shared" si="178"/>
        <v/>
      </c>
      <c r="K175" s="374" t="str">
        <f t="shared" si="179"/>
        <v/>
      </c>
      <c r="L175" s="543"/>
      <c r="M175" s="172" t="str">
        <f t="shared" si="162"/>
        <v/>
      </c>
      <c r="N175" s="533"/>
      <c r="O175" s="533"/>
      <c r="P175" s="375"/>
      <c r="Q175" s="375"/>
      <c r="R175" s="377" t="str">
        <f t="shared" si="163"/>
        <v/>
      </c>
      <c r="S175" s="375" t="str">
        <f t="shared" si="164"/>
        <v/>
      </c>
      <c r="T175" s="532"/>
      <c r="U175" s="375"/>
      <c r="V175" s="375"/>
      <c r="W175" s="377" t="str">
        <f t="shared" si="165"/>
        <v/>
      </c>
      <c r="X175" s="375" t="str">
        <f t="shared" si="166"/>
        <v/>
      </c>
      <c r="Y175" s="532"/>
      <c r="Z175" s="375"/>
      <c r="AA175" s="375"/>
      <c r="AB175" s="377" t="str">
        <f t="shared" si="167"/>
        <v/>
      </c>
      <c r="AC175" s="375" t="str">
        <f t="shared" si="168"/>
        <v/>
      </c>
      <c r="AD175" s="532"/>
      <c r="AE175" s="375"/>
      <c r="AF175" s="375"/>
      <c r="AG175" s="377" t="str">
        <f t="shared" si="169"/>
        <v/>
      </c>
      <c r="AH175" s="375" t="str">
        <f t="shared" si="170"/>
        <v/>
      </c>
      <c r="AI175" s="532"/>
      <c r="AJ175" s="375"/>
      <c r="AK175" s="375"/>
      <c r="AL175" s="377" t="str">
        <f t="shared" si="171"/>
        <v/>
      </c>
      <c r="AM175" s="375" t="str">
        <f t="shared" si="172"/>
        <v/>
      </c>
      <c r="AN175" s="532"/>
      <c r="AO175" s="375"/>
      <c r="AP175" s="375"/>
      <c r="AQ175" s="377" t="str">
        <f t="shared" si="173"/>
        <v/>
      </c>
      <c r="AR175" s="375" t="str">
        <f t="shared" si="174"/>
        <v/>
      </c>
      <c r="AS175" s="532"/>
      <c r="AT175" s="375"/>
      <c r="AU175" s="375"/>
      <c r="AV175" s="377" t="str">
        <f t="shared" si="175"/>
        <v/>
      </c>
      <c r="AW175" s="375" t="str">
        <f t="shared" si="176"/>
        <v/>
      </c>
      <c r="AX175" s="532"/>
    </row>
    <row r="176" spans="2:50" hidden="1" x14ac:dyDescent="0.2">
      <c r="B176" s="541"/>
      <c r="C176" s="375">
        <v>10</v>
      </c>
      <c r="D176" s="375"/>
      <c r="E176" s="375"/>
      <c r="F176" s="375"/>
      <c r="G176" s="377"/>
      <c r="H176" s="532"/>
      <c r="I176" s="172" t="str">
        <f t="shared" si="177"/>
        <v/>
      </c>
      <c r="J176" s="172" t="str">
        <f t="shared" si="178"/>
        <v/>
      </c>
      <c r="K176" s="374" t="str">
        <f t="shared" si="179"/>
        <v/>
      </c>
      <c r="L176" s="543"/>
      <c r="M176" s="172" t="str">
        <f t="shared" si="162"/>
        <v/>
      </c>
      <c r="N176" s="533"/>
      <c r="O176" s="533"/>
      <c r="P176" s="375"/>
      <c r="Q176" s="375"/>
      <c r="R176" s="377" t="str">
        <f t="shared" si="163"/>
        <v/>
      </c>
      <c r="S176" s="375" t="str">
        <f t="shared" si="164"/>
        <v/>
      </c>
      <c r="T176" s="532"/>
      <c r="U176" s="375"/>
      <c r="V176" s="375"/>
      <c r="W176" s="377" t="str">
        <f t="shared" si="165"/>
        <v/>
      </c>
      <c r="X176" s="375" t="str">
        <f t="shared" si="166"/>
        <v/>
      </c>
      <c r="Y176" s="532"/>
      <c r="Z176" s="375"/>
      <c r="AA176" s="375"/>
      <c r="AB176" s="377" t="str">
        <f t="shared" si="167"/>
        <v/>
      </c>
      <c r="AC176" s="375" t="str">
        <f t="shared" si="168"/>
        <v/>
      </c>
      <c r="AD176" s="532"/>
      <c r="AE176" s="375"/>
      <c r="AF176" s="375"/>
      <c r="AG176" s="377" t="str">
        <f t="shared" si="169"/>
        <v/>
      </c>
      <c r="AH176" s="375" t="str">
        <f t="shared" si="170"/>
        <v/>
      </c>
      <c r="AI176" s="532"/>
      <c r="AJ176" s="375"/>
      <c r="AK176" s="375"/>
      <c r="AL176" s="377" t="str">
        <f t="shared" si="171"/>
        <v/>
      </c>
      <c r="AM176" s="375" t="str">
        <f t="shared" si="172"/>
        <v/>
      </c>
      <c r="AN176" s="532"/>
      <c r="AO176" s="375"/>
      <c r="AP176" s="375"/>
      <c r="AQ176" s="377" t="str">
        <f t="shared" si="173"/>
        <v/>
      </c>
      <c r="AR176" s="375" t="str">
        <f t="shared" si="174"/>
        <v/>
      </c>
      <c r="AS176" s="532"/>
      <c r="AT176" s="375"/>
      <c r="AU176" s="375"/>
      <c r="AV176" s="377" t="str">
        <f t="shared" si="175"/>
        <v/>
      </c>
      <c r="AW176" s="375" t="str">
        <f t="shared" si="176"/>
        <v/>
      </c>
      <c r="AX176" s="532"/>
    </row>
    <row r="177" spans="2:50" hidden="1" x14ac:dyDescent="0.2">
      <c r="B177" s="541"/>
      <c r="C177" s="375">
        <v>11</v>
      </c>
      <c r="D177" s="375"/>
      <c r="E177" s="375"/>
      <c r="F177" s="375"/>
      <c r="G177" s="377"/>
      <c r="H177" s="532"/>
      <c r="I177" s="172" t="str">
        <f t="shared" si="177"/>
        <v/>
      </c>
      <c r="J177" s="172" t="str">
        <f t="shared" si="178"/>
        <v/>
      </c>
      <c r="K177" s="374" t="str">
        <f t="shared" si="179"/>
        <v/>
      </c>
      <c r="L177" s="543"/>
      <c r="M177" s="172" t="str">
        <f t="shared" si="162"/>
        <v/>
      </c>
      <c r="N177" s="533"/>
      <c r="O177" s="533"/>
      <c r="P177" s="375"/>
      <c r="Q177" s="375"/>
      <c r="R177" s="377" t="str">
        <f t="shared" si="163"/>
        <v/>
      </c>
      <c r="S177" s="375" t="str">
        <f t="shared" si="164"/>
        <v/>
      </c>
      <c r="T177" s="532"/>
      <c r="U177" s="375"/>
      <c r="V177" s="375"/>
      <c r="W177" s="377" t="str">
        <f t="shared" si="165"/>
        <v/>
      </c>
      <c r="X177" s="375" t="str">
        <f t="shared" si="166"/>
        <v/>
      </c>
      <c r="Y177" s="532"/>
      <c r="Z177" s="375"/>
      <c r="AA177" s="375"/>
      <c r="AB177" s="377" t="str">
        <f t="shared" si="167"/>
        <v/>
      </c>
      <c r="AC177" s="375" t="str">
        <f t="shared" si="168"/>
        <v/>
      </c>
      <c r="AD177" s="532"/>
      <c r="AE177" s="375"/>
      <c r="AF177" s="375"/>
      <c r="AG177" s="377" t="str">
        <f t="shared" si="169"/>
        <v/>
      </c>
      <c r="AH177" s="375" t="str">
        <f t="shared" si="170"/>
        <v/>
      </c>
      <c r="AI177" s="532"/>
      <c r="AJ177" s="375"/>
      <c r="AK177" s="375"/>
      <c r="AL177" s="377" t="str">
        <f t="shared" si="171"/>
        <v/>
      </c>
      <c r="AM177" s="375" t="str">
        <f t="shared" si="172"/>
        <v/>
      </c>
      <c r="AN177" s="532"/>
      <c r="AO177" s="375"/>
      <c r="AP177" s="375"/>
      <c r="AQ177" s="377" t="str">
        <f t="shared" si="173"/>
        <v/>
      </c>
      <c r="AR177" s="375" t="str">
        <f t="shared" si="174"/>
        <v/>
      </c>
      <c r="AS177" s="532"/>
      <c r="AT177" s="375"/>
      <c r="AU177" s="375"/>
      <c r="AV177" s="377" t="str">
        <f t="shared" si="175"/>
        <v/>
      </c>
      <c r="AW177" s="375" t="str">
        <f t="shared" si="176"/>
        <v/>
      </c>
      <c r="AX177" s="532"/>
    </row>
    <row r="178" spans="2:50" hidden="1" x14ac:dyDescent="0.2">
      <c r="B178" s="541"/>
      <c r="C178" s="375">
        <v>12</v>
      </c>
      <c r="D178" s="375"/>
      <c r="E178" s="375"/>
      <c r="F178" s="375"/>
      <c r="G178" s="377"/>
      <c r="H178" s="532"/>
      <c r="I178" s="172" t="str">
        <f t="shared" si="177"/>
        <v/>
      </c>
      <c r="J178" s="172" t="str">
        <f t="shared" si="178"/>
        <v/>
      </c>
      <c r="K178" s="374" t="str">
        <f t="shared" si="179"/>
        <v/>
      </c>
      <c r="L178" s="543"/>
      <c r="M178" s="172" t="str">
        <f t="shared" si="162"/>
        <v/>
      </c>
      <c r="N178" s="533"/>
      <c r="O178" s="533"/>
      <c r="P178" s="375"/>
      <c r="Q178" s="375"/>
      <c r="R178" s="377" t="str">
        <f t="shared" si="163"/>
        <v/>
      </c>
      <c r="S178" s="375" t="str">
        <f t="shared" si="164"/>
        <v/>
      </c>
      <c r="T178" s="532"/>
      <c r="U178" s="375"/>
      <c r="V178" s="375"/>
      <c r="W178" s="377" t="str">
        <f t="shared" si="165"/>
        <v/>
      </c>
      <c r="X178" s="375" t="str">
        <f t="shared" si="166"/>
        <v/>
      </c>
      <c r="Y178" s="532"/>
      <c r="Z178" s="375"/>
      <c r="AA178" s="375"/>
      <c r="AB178" s="377" t="str">
        <f t="shared" si="167"/>
        <v/>
      </c>
      <c r="AC178" s="375" t="str">
        <f t="shared" si="168"/>
        <v/>
      </c>
      <c r="AD178" s="532"/>
      <c r="AE178" s="375"/>
      <c r="AF178" s="375"/>
      <c r="AG178" s="377" t="str">
        <f t="shared" si="169"/>
        <v/>
      </c>
      <c r="AH178" s="375" t="str">
        <f t="shared" si="170"/>
        <v/>
      </c>
      <c r="AI178" s="532"/>
      <c r="AJ178" s="375"/>
      <c r="AK178" s="375"/>
      <c r="AL178" s="377" t="str">
        <f t="shared" si="171"/>
        <v/>
      </c>
      <c r="AM178" s="375" t="str">
        <f t="shared" si="172"/>
        <v/>
      </c>
      <c r="AN178" s="532"/>
      <c r="AO178" s="375"/>
      <c r="AP178" s="375"/>
      <c r="AQ178" s="377" t="str">
        <f t="shared" si="173"/>
        <v/>
      </c>
      <c r="AR178" s="375" t="str">
        <f t="shared" si="174"/>
        <v/>
      </c>
      <c r="AS178" s="532"/>
      <c r="AT178" s="375"/>
      <c r="AU178" s="375"/>
      <c r="AV178" s="377" t="str">
        <f t="shared" si="175"/>
        <v/>
      </c>
      <c r="AW178" s="375" t="str">
        <f t="shared" si="176"/>
        <v/>
      </c>
      <c r="AX178" s="532"/>
    </row>
    <row r="179" spans="2:50" hidden="1" x14ac:dyDescent="0.2">
      <c r="B179" s="541"/>
      <c r="C179" s="375">
        <v>13</v>
      </c>
      <c r="D179" s="375"/>
      <c r="E179" s="375"/>
      <c r="F179" s="375"/>
      <c r="G179" s="377"/>
      <c r="H179" s="532"/>
      <c r="I179" s="172" t="str">
        <f t="shared" si="177"/>
        <v/>
      </c>
      <c r="J179" s="172" t="str">
        <f t="shared" si="178"/>
        <v/>
      </c>
      <c r="K179" s="374" t="str">
        <f t="shared" si="179"/>
        <v/>
      </c>
      <c r="L179" s="543"/>
      <c r="M179" s="172" t="str">
        <f t="shared" si="162"/>
        <v/>
      </c>
      <c r="N179" s="533"/>
      <c r="O179" s="533"/>
      <c r="P179" s="375"/>
      <c r="Q179" s="375"/>
      <c r="R179" s="377" t="str">
        <f t="shared" si="163"/>
        <v/>
      </c>
      <c r="S179" s="375" t="str">
        <f t="shared" si="164"/>
        <v/>
      </c>
      <c r="T179" s="532"/>
      <c r="U179" s="375"/>
      <c r="V179" s="375"/>
      <c r="W179" s="377" t="str">
        <f t="shared" si="165"/>
        <v/>
      </c>
      <c r="X179" s="375" t="str">
        <f t="shared" si="166"/>
        <v/>
      </c>
      <c r="Y179" s="532"/>
      <c r="Z179" s="375"/>
      <c r="AA179" s="375"/>
      <c r="AB179" s="377" t="str">
        <f t="shared" si="167"/>
        <v/>
      </c>
      <c r="AC179" s="375" t="str">
        <f t="shared" si="168"/>
        <v/>
      </c>
      <c r="AD179" s="532"/>
      <c r="AE179" s="375"/>
      <c r="AF179" s="375"/>
      <c r="AG179" s="377" t="str">
        <f t="shared" si="169"/>
        <v/>
      </c>
      <c r="AH179" s="375" t="str">
        <f t="shared" si="170"/>
        <v/>
      </c>
      <c r="AI179" s="532"/>
      <c r="AJ179" s="375"/>
      <c r="AK179" s="375"/>
      <c r="AL179" s="377" t="str">
        <f t="shared" si="171"/>
        <v/>
      </c>
      <c r="AM179" s="375" t="str">
        <f t="shared" si="172"/>
        <v/>
      </c>
      <c r="AN179" s="532"/>
      <c r="AO179" s="375"/>
      <c r="AP179" s="375"/>
      <c r="AQ179" s="377" t="str">
        <f t="shared" si="173"/>
        <v/>
      </c>
      <c r="AR179" s="375" t="str">
        <f t="shared" si="174"/>
        <v/>
      </c>
      <c r="AS179" s="532"/>
      <c r="AT179" s="375"/>
      <c r="AU179" s="375"/>
      <c r="AV179" s="377" t="str">
        <f t="shared" si="175"/>
        <v/>
      </c>
      <c r="AW179" s="375" t="str">
        <f t="shared" si="176"/>
        <v/>
      </c>
      <c r="AX179" s="532"/>
    </row>
    <row r="180" spans="2:50" hidden="1" x14ac:dyDescent="0.2">
      <c r="B180" s="541"/>
      <c r="C180" s="375">
        <v>14</v>
      </c>
      <c r="D180" s="375"/>
      <c r="E180" s="375"/>
      <c r="F180" s="375"/>
      <c r="G180" s="377"/>
      <c r="H180" s="532"/>
      <c r="I180" s="172" t="str">
        <f t="shared" si="177"/>
        <v/>
      </c>
      <c r="J180" s="172" t="str">
        <f t="shared" si="178"/>
        <v/>
      </c>
      <c r="K180" s="374" t="str">
        <f t="shared" si="179"/>
        <v/>
      </c>
      <c r="L180" s="543"/>
      <c r="M180" s="172" t="str">
        <f t="shared" si="162"/>
        <v/>
      </c>
      <c r="N180" s="533"/>
      <c r="O180" s="533"/>
      <c r="P180" s="375"/>
      <c r="Q180" s="375"/>
      <c r="R180" s="377" t="str">
        <f t="shared" si="163"/>
        <v/>
      </c>
      <c r="S180" s="375" t="str">
        <f t="shared" si="164"/>
        <v/>
      </c>
      <c r="T180" s="532"/>
      <c r="U180" s="375"/>
      <c r="V180" s="375"/>
      <c r="W180" s="377" t="str">
        <f t="shared" si="165"/>
        <v/>
      </c>
      <c r="X180" s="375" t="str">
        <f t="shared" si="166"/>
        <v/>
      </c>
      <c r="Y180" s="532"/>
      <c r="Z180" s="375"/>
      <c r="AA180" s="375"/>
      <c r="AB180" s="377" t="str">
        <f t="shared" si="167"/>
        <v/>
      </c>
      <c r="AC180" s="375" t="str">
        <f t="shared" si="168"/>
        <v/>
      </c>
      <c r="AD180" s="532"/>
      <c r="AE180" s="375"/>
      <c r="AF180" s="375"/>
      <c r="AG180" s="377" t="str">
        <f t="shared" si="169"/>
        <v/>
      </c>
      <c r="AH180" s="375" t="str">
        <f t="shared" si="170"/>
        <v/>
      </c>
      <c r="AI180" s="532"/>
      <c r="AJ180" s="375"/>
      <c r="AK180" s="375"/>
      <c r="AL180" s="377" t="str">
        <f t="shared" si="171"/>
        <v/>
      </c>
      <c r="AM180" s="375" t="str">
        <f t="shared" si="172"/>
        <v/>
      </c>
      <c r="AN180" s="532"/>
      <c r="AO180" s="375"/>
      <c r="AP180" s="375"/>
      <c r="AQ180" s="377" t="str">
        <f t="shared" si="173"/>
        <v/>
      </c>
      <c r="AR180" s="375" t="str">
        <f t="shared" si="174"/>
        <v/>
      </c>
      <c r="AS180" s="532"/>
      <c r="AT180" s="375"/>
      <c r="AU180" s="375"/>
      <c r="AV180" s="377" t="str">
        <f t="shared" si="175"/>
        <v/>
      </c>
      <c r="AW180" s="375" t="str">
        <f t="shared" si="176"/>
        <v/>
      </c>
      <c r="AX180" s="532"/>
    </row>
    <row r="181" spans="2:50" hidden="1" x14ac:dyDescent="0.2">
      <c r="B181" s="541"/>
      <c r="C181" s="375">
        <v>15</v>
      </c>
      <c r="D181" s="375"/>
      <c r="E181" s="375"/>
      <c r="F181" s="375"/>
      <c r="G181" s="377"/>
      <c r="H181" s="532"/>
      <c r="I181" s="172" t="str">
        <f t="shared" si="177"/>
        <v/>
      </c>
      <c r="J181" s="172" t="str">
        <f t="shared" si="178"/>
        <v/>
      </c>
      <c r="K181" s="374" t="str">
        <f t="shared" si="179"/>
        <v/>
      </c>
      <c r="L181" s="544"/>
      <c r="M181" s="172" t="str">
        <f t="shared" si="162"/>
        <v/>
      </c>
      <c r="N181" s="533"/>
      <c r="O181" s="533"/>
      <c r="P181" s="375"/>
      <c r="Q181" s="375"/>
      <c r="R181" s="377" t="str">
        <f t="shared" si="163"/>
        <v/>
      </c>
      <c r="S181" s="375" t="str">
        <f t="shared" si="164"/>
        <v/>
      </c>
      <c r="T181" s="532"/>
      <c r="U181" s="375"/>
      <c r="V181" s="375"/>
      <c r="W181" s="377" t="str">
        <f t="shared" si="165"/>
        <v/>
      </c>
      <c r="X181" s="375" t="str">
        <f t="shared" si="166"/>
        <v/>
      </c>
      <c r="Y181" s="532"/>
      <c r="Z181" s="375"/>
      <c r="AA181" s="375"/>
      <c r="AB181" s="377" t="str">
        <f t="shared" si="167"/>
        <v/>
      </c>
      <c r="AC181" s="375" t="str">
        <f t="shared" si="168"/>
        <v/>
      </c>
      <c r="AD181" s="532"/>
      <c r="AE181" s="375"/>
      <c r="AF181" s="375"/>
      <c r="AG181" s="377" t="str">
        <f t="shared" si="169"/>
        <v/>
      </c>
      <c r="AH181" s="375" t="str">
        <f t="shared" si="170"/>
        <v/>
      </c>
      <c r="AI181" s="532"/>
      <c r="AJ181" s="375"/>
      <c r="AK181" s="375"/>
      <c r="AL181" s="377" t="str">
        <f t="shared" si="171"/>
        <v/>
      </c>
      <c r="AM181" s="375" t="str">
        <f t="shared" si="172"/>
        <v/>
      </c>
      <c r="AN181" s="532"/>
      <c r="AO181" s="375"/>
      <c r="AP181" s="375"/>
      <c r="AQ181" s="377" t="str">
        <f t="shared" si="173"/>
        <v/>
      </c>
      <c r="AR181" s="375" t="str">
        <f t="shared" si="174"/>
        <v/>
      </c>
      <c r="AS181" s="532"/>
      <c r="AT181" s="375"/>
      <c r="AU181" s="375"/>
      <c r="AV181" s="377" t="str">
        <f t="shared" si="175"/>
        <v/>
      </c>
      <c r="AW181" s="375" t="str">
        <f t="shared" si="176"/>
        <v/>
      </c>
      <c r="AX181" s="532"/>
    </row>
    <row r="182" spans="2:50" ht="15.75" hidden="1" x14ac:dyDescent="0.2">
      <c r="B182" s="545" t="s">
        <v>169</v>
      </c>
      <c r="C182" s="546"/>
      <c r="D182" s="546"/>
      <c r="E182" s="546"/>
      <c r="F182" s="546"/>
      <c r="G182" s="546"/>
      <c r="H182" s="547"/>
      <c r="I182" s="207"/>
      <c r="J182" s="207"/>
      <c r="K182" s="207"/>
      <c r="L182" s="207"/>
      <c r="M182" s="207"/>
      <c r="N182" s="533" t="s">
        <v>161</v>
      </c>
      <c r="O182" s="549" t="s">
        <v>106</v>
      </c>
      <c r="P182" s="551">
        <f>AT162+1</f>
        <v>45930</v>
      </c>
      <c r="Q182" s="541"/>
      <c r="R182" s="541"/>
      <c r="S182" s="541"/>
      <c r="T182" s="541"/>
      <c r="U182" s="551">
        <f>P182+1</f>
        <v>45931</v>
      </c>
      <c r="V182" s="541"/>
      <c r="W182" s="541"/>
      <c r="X182" s="541"/>
      <c r="Y182" s="541"/>
      <c r="Z182" s="551">
        <f>U182+1</f>
        <v>45932</v>
      </c>
      <c r="AA182" s="541"/>
      <c r="AB182" s="541"/>
      <c r="AC182" s="541"/>
      <c r="AD182" s="541"/>
      <c r="AE182" s="551">
        <f>Z182+1</f>
        <v>45933</v>
      </c>
      <c r="AF182" s="541"/>
      <c r="AG182" s="541"/>
      <c r="AH182" s="541"/>
      <c r="AI182" s="541"/>
      <c r="AJ182" s="551">
        <f>AE182+1</f>
        <v>45934</v>
      </c>
      <c r="AK182" s="541"/>
      <c r="AL182" s="541"/>
      <c r="AM182" s="541"/>
      <c r="AN182" s="541"/>
      <c r="AO182" s="551">
        <f>AJ182+1</f>
        <v>45935</v>
      </c>
      <c r="AP182" s="541"/>
      <c r="AQ182" s="541"/>
      <c r="AR182" s="541"/>
      <c r="AS182" s="541"/>
      <c r="AT182" s="551">
        <f>AO182+1</f>
        <v>45936</v>
      </c>
      <c r="AU182" s="541"/>
      <c r="AV182" s="541"/>
      <c r="AW182" s="541"/>
      <c r="AX182" s="541"/>
    </row>
    <row r="183" spans="2:50" ht="15.75" hidden="1" x14ac:dyDescent="0.2">
      <c r="B183" s="548"/>
      <c r="C183" s="548"/>
      <c r="D183" s="548"/>
      <c r="E183" s="548"/>
      <c r="F183" s="548"/>
      <c r="G183" s="548"/>
      <c r="H183" s="548"/>
      <c r="I183" s="207"/>
      <c r="J183" s="207"/>
      <c r="K183" s="207"/>
      <c r="L183" s="207"/>
      <c r="M183" s="207"/>
      <c r="N183" s="533"/>
      <c r="O183" s="550"/>
      <c r="P183" s="551" t="s">
        <v>120</v>
      </c>
      <c r="Q183" s="541"/>
      <c r="R183" s="541"/>
      <c r="S183" s="541"/>
      <c r="T183" s="541"/>
      <c r="U183" s="551" t="s">
        <v>114</v>
      </c>
      <c r="V183" s="541"/>
      <c r="W183" s="541"/>
      <c r="X183" s="541"/>
      <c r="Y183" s="541"/>
      <c r="Z183" s="551" t="s">
        <v>115</v>
      </c>
      <c r="AA183" s="541"/>
      <c r="AB183" s="541"/>
      <c r="AC183" s="541"/>
      <c r="AD183" s="541"/>
      <c r="AE183" s="551" t="s">
        <v>116</v>
      </c>
      <c r="AF183" s="541"/>
      <c r="AG183" s="541"/>
      <c r="AH183" s="541"/>
      <c r="AI183" s="541"/>
      <c r="AJ183" s="551" t="s">
        <v>117</v>
      </c>
      <c r="AK183" s="541"/>
      <c r="AL183" s="541"/>
      <c r="AM183" s="541"/>
      <c r="AN183" s="541"/>
      <c r="AO183" s="551" t="s">
        <v>118</v>
      </c>
      <c r="AP183" s="541"/>
      <c r="AQ183" s="541"/>
      <c r="AR183" s="541"/>
      <c r="AS183" s="541"/>
      <c r="AT183" s="551" t="s">
        <v>119</v>
      </c>
      <c r="AU183" s="541"/>
      <c r="AV183" s="541"/>
      <c r="AW183" s="541"/>
      <c r="AX183" s="541"/>
    </row>
    <row r="184" spans="2:50" hidden="1" x14ac:dyDescent="0.2">
      <c r="B184" s="533" t="s">
        <v>157</v>
      </c>
      <c r="C184" s="533" t="s">
        <v>149</v>
      </c>
      <c r="D184" s="533"/>
      <c r="E184" s="533" t="s">
        <v>151</v>
      </c>
      <c r="F184" s="533"/>
      <c r="G184" s="533"/>
      <c r="H184" s="537" t="s">
        <v>158</v>
      </c>
      <c r="I184" s="540" t="s">
        <v>227</v>
      </c>
      <c r="J184" s="540"/>
      <c r="K184" s="540"/>
      <c r="L184" s="540" t="s">
        <v>158</v>
      </c>
      <c r="M184" s="540" t="s">
        <v>170</v>
      </c>
      <c r="N184" s="533"/>
      <c r="O184" s="533" t="s">
        <v>160</v>
      </c>
      <c r="P184" s="534" t="s">
        <v>154</v>
      </c>
      <c r="Q184" s="535"/>
      <c r="R184" s="535"/>
      <c r="S184" s="536"/>
      <c r="T184" s="533" t="s">
        <v>158</v>
      </c>
      <c r="U184" s="534" t="s">
        <v>154</v>
      </c>
      <c r="V184" s="535"/>
      <c r="W184" s="535"/>
      <c r="X184" s="536"/>
      <c r="Y184" s="533" t="s">
        <v>158</v>
      </c>
      <c r="Z184" s="534" t="s">
        <v>154</v>
      </c>
      <c r="AA184" s="535"/>
      <c r="AB184" s="535"/>
      <c r="AC184" s="536"/>
      <c r="AD184" s="533" t="s">
        <v>158</v>
      </c>
      <c r="AE184" s="534" t="s">
        <v>154</v>
      </c>
      <c r="AF184" s="535"/>
      <c r="AG184" s="535"/>
      <c r="AH184" s="536"/>
      <c r="AI184" s="533" t="s">
        <v>158</v>
      </c>
      <c r="AJ184" s="534" t="s">
        <v>154</v>
      </c>
      <c r="AK184" s="535"/>
      <c r="AL184" s="535"/>
      <c r="AM184" s="536"/>
      <c r="AN184" s="533" t="s">
        <v>158</v>
      </c>
      <c r="AO184" s="534" t="s">
        <v>154</v>
      </c>
      <c r="AP184" s="535"/>
      <c r="AQ184" s="535"/>
      <c r="AR184" s="536"/>
      <c r="AS184" s="533" t="s">
        <v>158</v>
      </c>
      <c r="AT184" s="534" t="s">
        <v>154</v>
      </c>
      <c r="AU184" s="535"/>
      <c r="AV184" s="535"/>
      <c r="AW184" s="536"/>
      <c r="AX184" s="533" t="s">
        <v>158</v>
      </c>
    </row>
    <row r="185" spans="2:50" hidden="1" x14ac:dyDescent="0.2">
      <c r="B185" s="533"/>
      <c r="C185" s="533"/>
      <c r="D185" s="533"/>
      <c r="E185" s="533" t="s">
        <v>150</v>
      </c>
      <c r="F185" s="533"/>
      <c r="G185" s="533"/>
      <c r="H185" s="538"/>
      <c r="I185" s="540" t="s">
        <v>150</v>
      </c>
      <c r="J185" s="540"/>
      <c r="K185" s="540"/>
      <c r="L185" s="540"/>
      <c r="M185" s="540"/>
      <c r="N185" s="533"/>
      <c r="O185" s="533"/>
      <c r="P185" s="534" t="s">
        <v>155</v>
      </c>
      <c r="Q185" s="535"/>
      <c r="R185" s="535"/>
      <c r="S185" s="536"/>
      <c r="T185" s="533"/>
      <c r="U185" s="534" t="s">
        <v>155</v>
      </c>
      <c r="V185" s="535"/>
      <c r="W185" s="535"/>
      <c r="X185" s="536"/>
      <c r="Y185" s="533"/>
      <c r="Z185" s="534" t="s">
        <v>155</v>
      </c>
      <c r="AA185" s="535"/>
      <c r="AB185" s="535"/>
      <c r="AC185" s="536"/>
      <c r="AD185" s="533"/>
      <c r="AE185" s="534" t="s">
        <v>155</v>
      </c>
      <c r="AF185" s="535"/>
      <c r="AG185" s="535"/>
      <c r="AH185" s="536"/>
      <c r="AI185" s="533"/>
      <c r="AJ185" s="534" t="s">
        <v>155</v>
      </c>
      <c r="AK185" s="535"/>
      <c r="AL185" s="535"/>
      <c r="AM185" s="536"/>
      <c r="AN185" s="533"/>
      <c r="AO185" s="534" t="s">
        <v>155</v>
      </c>
      <c r="AP185" s="535"/>
      <c r="AQ185" s="535"/>
      <c r="AR185" s="536"/>
      <c r="AS185" s="533"/>
      <c r="AT185" s="534" t="s">
        <v>155</v>
      </c>
      <c r="AU185" s="535"/>
      <c r="AV185" s="535"/>
      <c r="AW185" s="536"/>
      <c r="AX185" s="533"/>
    </row>
    <row r="186" spans="2:50" hidden="1" x14ac:dyDescent="0.2">
      <c r="B186" s="533"/>
      <c r="C186" s="533"/>
      <c r="D186" s="533"/>
      <c r="E186" s="376" t="s">
        <v>152</v>
      </c>
      <c r="F186" s="376" t="s">
        <v>153</v>
      </c>
      <c r="G186" s="376" t="s">
        <v>156</v>
      </c>
      <c r="H186" s="539"/>
      <c r="I186" s="373" t="s">
        <v>152</v>
      </c>
      <c r="J186" s="373" t="s">
        <v>153</v>
      </c>
      <c r="K186" s="373" t="s">
        <v>156</v>
      </c>
      <c r="L186" s="540"/>
      <c r="M186" s="540"/>
      <c r="N186" s="533"/>
      <c r="O186" s="533"/>
      <c r="P186" s="376" t="s">
        <v>152</v>
      </c>
      <c r="Q186" s="376" t="s">
        <v>153</v>
      </c>
      <c r="R186" s="376" t="s">
        <v>156</v>
      </c>
      <c r="S186" s="376" t="s">
        <v>170</v>
      </c>
      <c r="T186" s="533"/>
      <c r="U186" s="376" t="s">
        <v>152</v>
      </c>
      <c r="V186" s="376" t="s">
        <v>153</v>
      </c>
      <c r="W186" s="376" t="s">
        <v>156</v>
      </c>
      <c r="X186" s="376" t="s">
        <v>170</v>
      </c>
      <c r="Y186" s="533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3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3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3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3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3"/>
    </row>
    <row r="187" spans="2:50" hidden="1" x14ac:dyDescent="0.2">
      <c r="B187" s="533" t="s">
        <v>651</v>
      </c>
      <c r="C187" s="375">
        <v>1</v>
      </c>
      <c r="D187" s="375"/>
      <c r="E187" s="375"/>
      <c r="F187" s="375"/>
      <c r="G187" s="377" t="e">
        <f>F187/E187</f>
        <v>#DIV/0!</v>
      </c>
      <c r="H187" s="532" t="e">
        <f>AVERAGE(G187:G201)</f>
        <v>#DIV/0!</v>
      </c>
      <c r="I187" s="172" t="str">
        <f t="shared" ref="I187:I189" si="180">IFERROR(AVERAGE(P187,U187,Z187,AE187,AJ187,AO187,AT187),"")</f>
        <v/>
      </c>
      <c r="J187" s="172" t="str">
        <f t="shared" ref="J187:J189" si="181">IFERROR(AVERAGE(Q187,V187,AA187,AF187,AK187,AP187,AU187),"")</f>
        <v/>
      </c>
      <c r="K187" s="374" t="str">
        <f t="shared" ref="K187:K189" si="182">IFERROR(AVERAGE(R187,W187,AB187,AG187,AL187,AQ187,AV187),"")</f>
        <v/>
      </c>
      <c r="L187" s="542" t="str">
        <f>IFERROR(AVERAGE(K187:K201),"-")</f>
        <v>-</v>
      </c>
      <c r="M187" s="172" t="str">
        <f>IFERROR(RANK(K187, K$187:K$201),"")</f>
        <v/>
      </c>
      <c r="N187" s="533"/>
      <c r="O187" s="533"/>
      <c r="P187" s="375"/>
      <c r="Q187" s="375"/>
      <c r="R187" s="377" t="str">
        <f>IFERROR(Q187/P187,"")</f>
        <v/>
      </c>
      <c r="S187" s="375" t="str">
        <f>IFERROR(RANK(R187, R$187:R$201),"")</f>
        <v/>
      </c>
      <c r="T187" s="532" t="e">
        <f>AVERAGE(R187:R201)</f>
        <v>#DIV/0!</v>
      </c>
      <c r="U187" s="375"/>
      <c r="V187" s="375"/>
      <c r="W187" s="377" t="str">
        <f>IFERROR(V187/U187,"")</f>
        <v/>
      </c>
      <c r="X187" s="375" t="str">
        <f>IFERROR(RANK(W187, W$187:W$201),"")</f>
        <v/>
      </c>
      <c r="Y187" s="532" t="e">
        <f>AVERAGE(W187:W201)</f>
        <v>#DIV/0!</v>
      </c>
      <c r="Z187" s="375"/>
      <c r="AA187" s="375"/>
      <c r="AB187" s="377" t="str">
        <f>IFERROR(AA187/Z187,"")</f>
        <v/>
      </c>
      <c r="AC187" s="375" t="str">
        <f>IFERROR(RANK(AB187, AB$187:AB$201),"")</f>
        <v/>
      </c>
      <c r="AD187" s="532" t="e">
        <f>AVERAGE(AB187:AB201)</f>
        <v>#DIV/0!</v>
      </c>
      <c r="AE187" s="375"/>
      <c r="AF187" s="375"/>
      <c r="AG187" s="377" t="str">
        <f>IFERROR(AF187/AE187,"")</f>
        <v/>
      </c>
      <c r="AH187" s="375" t="str">
        <f>IFERROR(RANK(AG187, AG$187:AG$201),"")</f>
        <v/>
      </c>
      <c r="AI187" s="532" t="e">
        <f>AVERAGE(AG187:AG201)</f>
        <v>#DIV/0!</v>
      </c>
      <c r="AJ187" s="375"/>
      <c r="AK187" s="375"/>
      <c r="AL187" s="377" t="str">
        <f>IFERROR(AK187/AJ187,"")</f>
        <v/>
      </c>
      <c r="AM187" s="375" t="str">
        <f>IFERROR(RANK(AL187, AL$187:AL$201),"")</f>
        <v/>
      </c>
      <c r="AN187" s="532" t="e">
        <f>AVERAGE(AL187:AL201)</f>
        <v>#DIV/0!</v>
      </c>
      <c r="AO187" s="375"/>
      <c r="AP187" s="375"/>
      <c r="AQ187" s="377" t="str">
        <f>IFERROR(AP187/AO187,"")</f>
        <v/>
      </c>
      <c r="AR187" s="375" t="str">
        <f>IFERROR(RANK(AQ187, AQ$187:AQ$201),"")</f>
        <v/>
      </c>
      <c r="AS187" s="532" t="e">
        <f>AVERAGE(AQ187:AQ201)</f>
        <v>#DIV/0!</v>
      </c>
      <c r="AT187" s="375"/>
      <c r="AU187" s="375"/>
      <c r="AV187" s="377" t="str">
        <f>IFERROR(AU187/AT187,"")</f>
        <v/>
      </c>
      <c r="AW187" s="375" t="str">
        <f>IFERROR(RANK(AV187, AV$187:AV$201),"")</f>
        <v/>
      </c>
      <c r="AX187" s="532" t="e">
        <f>AVERAGE(AV187:AV201)</f>
        <v>#DIV/0!</v>
      </c>
    </row>
    <row r="188" spans="2:50" hidden="1" x14ac:dyDescent="0.2">
      <c r="B188" s="541"/>
      <c r="C188" s="375">
        <v>2</v>
      </c>
      <c r="D188" s="375"/>
      <c r="E188" s="375"/>
      <c r="F188" s="375"/>
      <c r="G188" s="377"/>
      <c r="H188" s="532"/>
      <c r="I188" s="172" t="str">
        <f t="shared" si="180"/>
        <v/>
      </c>
      <c r="J188" s="172" t="str">
        <f t="shared" si="181"/>
        <v/>
      </c>
      <c r="K188" s="374" t="str">
        <f t="shared" si="182"/>
        <v/>
      </c>
      <c r="L188" s="543"/>
      <c r="M188" s="172" t="str">
        <f t="shared" ref="M188:M201" si="183">IFERROR(RANK(K188, K$187:K$201),"")</f>
        <v/>
      </c>
      <c r="N188" s="533"/>
      <c r="O188" s="533"/>
      <c r="P188" s="375"/>
      <c r="Q188" s="375"/>
      <c r="R188" s="377" t="str">
        <f t="shared" ref="R188:R201" si="184">IFERROR(Q188/P188,"")</f>
        <v/>
      </c>
      <c r="S188" s="375" t="str">
        <f t="shared" ref="S188:S201" si="185">IFERROR(RANK(R188, R$187:R$201),"")</f>
        <v/>
      </c>
      <c r="T188" s="532"/>
      <c r="U188" s="375"/>
      <c r="V188" s="375"/>
      <c r="W188" s="377" t="str">
        <f t="shared" ref="W188:W201" si="186">IFERROR(V188/U188,"")</f>
        <v/>
      </c>
      <c r="X188" s="375" t="str">
        <f t="shared" ref="X188:X201" si="187">IFERROR(RANK(W188, W$187:W$201),"")</f>
        <v/>
      </c>
      <c r="Y188" s="532"/>
      <c r="Z188" s="375"/>
      <c r="AA188" s="375"/>
      <c r="AB188" s="377" t="str">
        <f t="shared" ref="AB188:AB201" si="188">IFERROR(AA188/Z188,"")</f>
        <v/>
      </c>
      <c r="AC188" s="375" t="str">
        <f t="shared" ref="AC188:AC201" si="189">IFERROR(RANK(AB188, AB$187:AB$201),"")</f>
        <v/>
      </c>
      <c r="AD188" s="532"/>
      <c r="AE188" s="375"/>
      <c r="AF188" s="375"/>
      <c r="AG188" s="377" t="str">
        <f t="shared" ref="AG188:AG201" si="190">IFERROR(AF188/AE188,"")</f>
        <v/>
      </c>
      <c r="AH188" s="375" t="str">
        <f t="shared" ref="AH188:AH201" si="191">IFERROR(RANK(AG188, AG$187:AG$201),"")</f>
        <v/>
      </c>
      <c r="AI188" s="532"/>
      <c r="AJ188" s="375"/>
      <c r="AK188" s="375"/>
      <c r="AL188" s="377" t="str">
        <f t="shared" ref="AL188:AL201" si="192">IFERROR(AK188/AJ188,"")</f>
        <v/>
      </c>
      <c r="AM188" s="375" t="str">
        <f t="shared" ref="AM188:AM201" si="193">IFERROR(RANK(AL188, AL$187:AL$201),"")</f>
        <v/>
      </c>
      <c r="AN188" s="532"/>
      <c r="AO188" s="375"/>
      <c r="AP188" s="375"/>
      <c r="AQ188" s="377" t="str">
        <f t="shared" ref="AQ188:AQ201" si="194">IFERROR(AP188/AO188,"")</f>
        <v/>
      </c>
      <c r="AR188" s="375" t="str">
        <f t="shared" ref="AR188:AR201" si="195">IFERROR(RANK(AQ188, AQ$187:AQ$201),"")</f>
        <v/>
      </c>
      <c r="AS188" s="532"/>
      <c r="AT188" s="375"/>
      <c r="AU188" s="375"/>
      <c r="AV188" s="377" t="str">
        <f t="shared" ref="AV188:AV201" si="196">IFERROR(AU188/AT188,"")</f>
        <v/>
      </c>
      <c r="AW188" s="375" t="str">
        <f t="shared" ref="AW188:AW201" si="197">IFERROR(RANK(AV188, AV$187:AV$201),"")</f>
        <v/>
      </c>
      <c r="AX188" s="532"/>
    </row>
    <row r="189" spans="2:50" hidden="1" x14ac:dyDescent="0.2">
      <c r="B189" s="541"/>
      <c r="C189" s="375">
        <v>3</v>
      </c>
      <c r="D189" s="375"/>
      <c r="E189" s="375"/>
      <c r="F189" s="375"/>
      <c r="G189" s="377"/>
      <c r="H189" s="532"/>
      <c r="I189" s="172" t="str">
        <f t="shared" si="180"/>
        <v/>
      </c>
      <c r="J189" s="172" t="str">
        <f t="shared" si="181"/>
        <v/>
      </c>
      <c r="K189" s="374" t="str">
        <f t="shared" si="182"/>
        <v/>
      </c>
      <c r="L189" s="543"/>
      <c r="M189" s="172" t="str">
        <f t="shared" si="183"/>
        <v/>
      </c>
      <c r="N189" s="533"/>
      <c r="O189" s="533"/>
      <c r="P189" s="375"/>
      <c r="Q189" s="375"/>
      <c r="R189" s="377" t="str">
        <f t="shared" si="184"/>
        <v/>
      </c>
      <c r="S189" s="375" t="str">
        <f t="shared" si="185"/>
        <v/>
      </c>
      <c r="T189" s="532"/>
      <c r="U189" s="375"/>
      <c r="V189" s="375"/>
      <c r="W189" s="377" t="str">
        <f t="shared" si="186"/>
        <v/>
      </c>
      <c r="X189" s="375" t="str">
        <f t="shared" si="187"/>
        <v/>
      </c>
      <c r="Y189" s="532"/>
      <c r="Z189" s="375"/>
      <c r="AA189" s="375"/>
      <c r="AB189" s="377" t="str">
        <f t="shared" si="188"/>
        <v/>
      </c>
      <c r="AC189" s="375" t="str">
        <f t="shared" si="189"/>
        <v/>
      </c>
      <c r="AD189" s="532"/>
      <c r="AE189" s="375"/>
      <c r="AF189" s="375"/>
      <c r="AG189" s="377" t="str">
        <f t="shared" si="190"/>
        <v/>
      </c>
      <c r="AH189" s="375" t="str">
        <f t="shared" si="191"/>
        <v/>
      </c>
      <c r="AI189" s="532"/>
      <c r="AJ189" s="375"/>
      <c r="AK189" s="375"/>
      <c r="AL189" s="377" t="str">
        <f t="shared" si="192"/>
        <v/>
      </c>
      <c r="AM189" s="375" t="str">
        <f t="shared" si="193"/>
        <v/>
      </c>
      <c r="AN189" s="532"/>
      <c r="AO189" s="375"/>
      <c r="AP189" s="375"/>
      <c r="AQ189" s="377" t="str">
        <f t="shared" si="194"/>
        <v/>
      </c>
      <c r="AR189" s="375" t="str">
        <f t="shared" si="195"/>
        <v/>
      </c>
      <c r="AS189" s="532"/>
      <c r="AT189" s="375"/>
      <c r="AU189" s="375"/>
      <c r="AV189" s="377" t="str">
        <f t="shared" si="196"/>
        <v/>
      </c>
      <c r="AW189" s="375" t="str">
        <f t="shared" si="197"/>
        <v/>
      </c>
      <c r="AX189" s="532"/>
    </row>
    <row r="190" spans="2:50" hidden="1" x14ac:dyDescent="0.2">
      <c r="B190" s="541"/>
      <c r="C190" s="375">
        <v>4</v>
      </c>
      <c r="D190" s="375"/>
      <c r="E190" s="375"/>
      <c r="F190" s="375"/>
      <c r="G190" s="377"/>
      <c r="H190" s="532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43"/>
      <c r="M190" s="172" t="str">
        <f t="shared" si="183"/>
        <v/>
      </c>
      <c r="N190" s="533"/>
      <c r="O190" s="533"/>
      <c r="P190" s="375"/>
      <c r="Q190" s="375"/>
      <c r="R190" s="377" t="str">
        <f t="shared" si="184"/>
        <v/>
      </c>
      <c r="S190" s="375" t="str">
        <f t="shared" si="185"/>
        <v/>
      </c>
      <c r="T190" s="532"/>
      <c r="U190" s="375"/>
      <c r="V190" s="375"/>
      <c r="W190" s="377" t="str">
        <f t="shared" si="186"/>
        <v/>
      </c>
      <c r="X190" s="375" t="str">
        <f t="shared" si="187"/>
        <v/>
      </c>
      <c r="Y190" s="532"/>
      <c r="Z190" s="375"/>
      <c r="AA190" s="375"/>
      <c r="AB190" s="377" t="str">
        <f t="shared" si="188"/>
        <v/>
      </c>
      <c r="AC190" s="375" t="str">
        <f t="shared" si="189"/>
        <v/>
      </c>
      <c r="AD190" s="532"/>
      <c r="AE190" s="375"/>
      <c r="AF190" s="375"/>
      <c r="AG190" s="377" t="str">
        <f t="shared" si="190"/>
        <v/>
      </c>
      <c r="AH190" s="375" t="str">
        <f t="shared" si="191"/>
        <v/>
      </c>
      <c r="AI190" s="532"/>
      <c r="AJ190" s="375"/>
      <c r="AK190" s="375"/>
      <c r="AL190" s="377" t="str">
        <f t="shared" si="192"/>
        <v/>
      </c>
      <c r="AM190" s="375" t="str">
        <f t="shared" si="193"/>
        <v/>
      </c>
      <c r="AN190" s="532"/>
      <c r="AO190" s="375"/>
      <c r="AP190" s="375"/>
      <c r="AQ190" s="377" t="str">
        <f t="shared" si="194"/>
        <v/>
      </c>
      <c r="AR190" s="375" t="str">
        <f t="shared" si="195"/>
        <v/>
      </c>
      <c r="AS190" s="532"/>
      <c r="AT190" s="375"/>
      <c r="AU190" s="375"/>
      <c r="AV190" s="377" t="str">
        <f t="shared" si="196"/>
        <v/>
      </c>
      <c r="AW190" s="375" t="str">
        <f t="shared" si="197"/>
        <v/>
      </c>
      <c r="AX190" s="532"/>
    </row>
    <row r="191" spans="2:50" hidden="1" x14ac:dyDescent="0.2">
      <c r="B191" s="541"/>
      <c r="C191" s="375">
        <v>5</v>
      </c>
      <c r="D191" s="375"/>
      <c r="E191" s="375"/>
      <c r="F191" s="375"/>
      <c r="G191" s="377"/>
      <c r="H191" s="532"/>
      <c r="I191" s="172" t="str">
        <f t="shared" ref="I191:I201" si="198">IFERROR(AVERAGE(P191,U191,Z191,AE191,AJ191,AO191,AT191),"")</f>
        <v/>
      </c>
      <c r="J191" s="172" t="str">
        <f t="shared" ref="J191:J201" si="199">IFERROR(AVERAGE(Q191,V191,AA191,AF191,AK191,AP191,AU191),"")</f>
        <v/>
      </c>
      <c r="K191" s="374" t="str">
        <f t="shared" ref="K191:K201" si="200">IFERROR(AVERAGE(R191,W191,AB191,AG191,AL191,AQ191,AV191),"")</f>
        <v/>
      </c>
      <c r="L191" s="543"/>
      <c r="M191" s="172" t="str">
        <f t="shared" si="183"/>
        <v/>
      </c>
      <c r="N191" s="533"/>
      <c r="O191" s="533"/>
      <c r="P191" s="375"/>
      <c r="Q191" s="375"/>
      <c r="R191" s="377" t="str">
        <f t="shared" si="184"/>
        <v/>
      </c>
      <c r="S191" s="375" t="str">
        <f t="shared" si="185"/>
        <v/>
      </c>
      <c r="T191" s="532"/>
      <c r="U191" s="375"/>
      <c r="V191" s="375"/>
      <c r="W191" s="377" t="str">
        <f t="shared" si="186"/>
        <v/>
      </c>
      <c r="X191" s="375" t="str">
        <f t="shared" si="187"/>
        <v/>
      </c>
      <c r="Y191" s="532"/>
      <c r="Z191" s="375"/>
      <c r="AA191" s="375"/>
      <c r="AB191" s="377" t="str">
        <f t="shared" si="188"/>
        <v/>
      </c>
      <c r="AC191" s="375" t="str">
        <f t="shared" si="189"/>
        <v/>
      </c>
      <c r="AD191" s="532"/>
      <c r="AE191" s="375"/>
      <c r="AF191" s="375"/>
      <c r="AG191" s="377" t="str">
        <f t="shared" si="190"/>
        <v/>
      </c>
      <c r="AH191" s="375" t="str">
        <f t="shared" si="191"/>
        <v/>
      </c>
      <c r="AI191" s="532"/>
      <c r="AJ191" s="375"/>
      <c r="AK191" s="375"/>
      <c r="AL191" s="377" t="str">
        <f t="shared" si="192"/>
        <v/>
      </c>
      <c r="AM191" s="375" t="str">
        <f t="shared" si="193"/>
        <v/>
      </c>
      <c r="AN191" s="532"/>
      <c r="AO191" s="375"/>
      <c r="AP191" s="375"/>
      <c r="AQ191" s="377" t="str">
        <f t="shared" si="194"/>
        <v/>
      </c>
      <c r="AR191" s="375" t="str">
        <f t="shared" si="195"/>
        <v/>
      </c>
      <c r="AS191" s="532"/>
      <c r="AT191" s="375"/>
      <c r="AU191" s="375"/>
      <c r="AV191" s="377" t="str">
        <f t="shared" si="196"/>
        <v/>
      </c>
      <c r="AW191" s="375" t="str">
        <f t="shared" si="197"/>
        <v/>
      </c>
      <c r="AX191" s="532"/>
    </row>
    <row r="192" spans="2:50" hidden="1" x14ac:dyDescent="0.2">
      <c r="B192" s="541"/>
      <c r="C192" s="375">
        <v>6</v>
      </c>
      <c r="D192" s="375"/>
      <c r="E192" s="375"/>
      <c r="F192" s="375"/>
      <c r="G192" s="377"/>
      <c r="H192" s="532"/>
      <c r="I192" s="172" t="str">
        <f t="shared" si="198"/>
        <v/>
      </c>
      <c r="J192" s="172" t="str">
        <f t="shared" si="199"/>
        <v/>
      </c>
      <c r="K192" s="374" t="str">
        <f t="shared" si="200"/>
        <v/>
      </c>
      <c r="L192" s="543"/>
      <c r="M192" s="172" t="str">
        <f t="shared" si="183"/>
        <v/>
      </c>
      <c r="N192" s="533"/>
      <c r="O192" s="533"/>
      <c r="P192" s="375"/>
      <c r="Q192" s="375"/>
      <c r="R192" s="377" t="str">
        <f t="shared" si="184"/>
        <v/>
      </c>
      <c r="S192" s="375" t="str">
        <f t="shared" si="185"/>
        <v/>
      </c>
      <c r="T192" s="532"/>
      <c r="U192" s="375"/>
      <c r="V192" s="375"/>
      <c r="W192" s="377" t="str">
        <f t="shared" si="186"/>
        <v/>
      </c>
      <c r="X192" s="375" t="str">
        <f t="shared" si="187"/>
        <v/>
      </c>
      <c r="Y192" s="532"/>
      <c r="Z192" s="375"/>
      <c r="AA192" s="375"/>
      <c r="AB192" s="377" t="str">
        <f t="shared" si="188"/>
        <v/>
      </c>
      <c r="AC192" s="375" t="str">
        <f t="shared" si="189"/>
        <v/>
      </c>
      <c r="AD192" s="532"/>
      <c r="AE192" s="375"/>
      <c r="AF192" s="375"/>
      <c r="AG192" s="377" t="str">
        <f t="shared" si="190"/>
        <v/>
      </c>
      <c r="AH192" s="375" t="str">
        <f t="shared" si="191"/>
        <v/>
      </c>
      <c r="AI192" s="532"/>
      <c r="AJ192" s="375"/>
      <c r="AK192" s="375"/>
      <c r="AL192" s="377" t="str">
        <f t="shared" si="192"/>
        <v/>
      </c>
      <c r="AM192" s="375" t="str">
        <f t="shared" si="193"/>
        <v/>
      </c>
      <c r="AN192" s="532"/>
      <c r="AO192" s="375"/>
      <c r="AP192" s="375"/>
      <c r="AQ192" s="377" t="str">
        <f t="shared" si="194"/>
        <v/>
      </c>
      <c r="AR192" s="375" t="str">
        <f t="shared" si="195"/>
        <v/>
      </c>
      <c r="AS192" s="532"/>
      <c r="AT192" s="375"/>
      <c r="AU192" s="375"/>
      <c r="AV192" s="377" t="str">
        <f t="shared" si="196"/>
        <v/>
      </c>
      <c r="AW192" s="375" t="str">
        <f t="shared" si="197"/>
        <v/>
      </c>
      <c r="AX192" s="532"/>
    </row>
    <row r="193" spans="2:50" hidden="1" x14ac:dyDescent="0.2">
      <c r="B193" s="541"/>
      <c r="C193" s="375">
        <v>7</v>
      </c>
      <c r="D193" s="375"/>
      <c r="E193" s="375"/>
      <c r="F193" s="375"/>
      <c r="G193" s="377"/>
      <c r="H193" s="532"/>
      <c r="I193" s="172" t="str">
        <f t="shared" si="198"/>
        <v/>
      </c>
      <c r="J193" s="172" t="str">
        <f t="shared" si="199"/>
        <v/>
      </c>
      <c r="K193" s="374" t="str">
        <f t="shared" si="200"/>
        <v/>
      </c>
      <c r="L193" s="543"/>
      <c r="M193" s="172" t="str">
        <f t="shared" si="183"/>
        <v/>
      </c>
      <c r="N193" s="533"/>
      <c r="O193" s="533"/>
      <c r="P193" s="375"/>
      <c r="Q193" s="375"/>
      <c r="R193" s="377" t="str">
        <f t="shared" si="184"/>
        <v/>
      </c>
      <c r="S193" s="375" t="str">
        <f t="shared" si="185"/>
        <v/>
      </c>
      <c r="T193" s="532"/>
      <c r="U193" s="375"/>
      <c r="V193" s="375"/>
      <c r="W193" s="377" t="str">
        <f t="shared" si="186"/>
        <v/>
      </c>
      <c r="X193" s="375" t="str">
        <f t="shared" si="187"/>
        <v/>
      </c>
      <c r="Y193" s="532"/>
      <c r="Z193" s="375"/>
      <c r="AA193" s="375"/>
      <c r="AB193" s="377" t="str">
        <f t="shared" si="188"/>
        <v/>
      </c>
      <c r="AC193" s="375" t="str">
        <f t="shared" si="189"/>
        <v/>
      </c>
      <c r="AD193" s="532"/>
      <c r="AE193" s="375"/>
      <c r="AF193" s="375"/>
      <c r="AG193" s="377" t="str">
        <f t="shared" si="190"/>
        <v/>
      </c>
      <c r="AH193" s="375" t="str">
        <f t="shared" si="191"/>
        <v/>
      </c>
      <c r="AI193" s="532"/>
      <c r="AJ193" s="375"/>
      <c r="AK193" s="375"/>
      <c r="AL193" s="377" t="str">
        <f t="shared" si="192"/>
        <v/>
      </c>
      <c r="AM193" s="375" t="str">
        <f t="shared" si="193"/>
        <v/>
      </c>
      <c r="AN193" s="532"/>
      <c r="AO193" s="375"/>
      <c r="AP193" s="375"/>
      <c r="AQ193" s="377" t="str">
        <f t="shared" si="194"/>
        <v/>
      </c>
      <c r="AR193" s="375" t="str">
        <f t="shared" si="195"/>
        <v/>
      </c>
      <c r="AS193" s="532"/>
      <c r="AT193" s="375"/>
      <c r="AU193" s="375"/>
      <c r="AV193" s="377" t="str">
        <f t="shared" si="196"/>
        <v/>
      </c>
      <c r="AW193" s="375" t="str">
        <f t="shared" si="197"/>
        <v/>
      </c>
      <c r="AX193" s="532"/>
    </row>
    <row r="194" spans="2:50" hidden="1" x14ac:dyDescent="0.2">
      <c r="B194" s="541"/>
      <c r="C194" s="375">
        <v>8</v>
      </c>
      <c r="D194" s="375"/>
      <c r="E194" s="375"/>
      <c r="F194" s="375"/>
      <c r="G194" s="377"/>
      <c r="H194" s="532"/>
      <c r="I194" s="172" t="str">
        <f t="shared" si="198"/>
        <v/>
      </c>
      <c r="J194" s="172" t="str">
        <f t="shared" si="199"/>
        <v/>
      </c>
      <c r="K194" s="374" t="str">
        <f t="shared" si="200"/>
        <v/>
      </c>
      <c r="L194" s="543"/>
      <c r="M194" s="172" t="str">
        <f t="shared" si="183"/>
        <v/>
      </c>
      <c r="N194" s="533"/>
      <c r="O194" s="533"/>
      <c r="P194" s="375"/>
      <c r="Q194" s="375"/>
      <c r="R194" s="377" t="str">
        <f t="shared" si="184"/>
        <v/>
      </c>
      <c r="S194" s="375" t="str">
        <f t="shared" si="185"/>
        <v/>
      </c>
      <c r="T194" s="532"/>
      <c r="U194" s="375"/>
      <c r="V194" s="375"/>
      <c r="W194" s="377" t="str">
        <f t="shared" si="186"/>
        <v/>
      </c>
      <c r="X194" s="375" t="str">
        <f t="shared" si="187"/>
        <v/>
      </c>
      <c r="Y194" s="532"/>
      <c r="Z194" s="375"/>
      <c r="AA194" s="375"/>
      <c r="AB194" s="377" t="str">
        <f t="shared" si="188"/>
        <v/>
      </c>
      <c r="AC194" s="375" t="str">
        <f t="shared" si="189"/>
        <v/>
      </c>
      <c r="AD194" s="532"/>
      <c r="AE194" s="375"/>
      <c r="AF194" s="375"/>
      <c r="AG194" s="377" t="str">
        <f t="shared" si="190"/>
        <v/>
      </c>
      <c r="AH194" s="375" t="str">
        <f t="shared" si="191"/>
        <v/>
      </c>
      <c r="AI194" s="532"/>
      <c r="AJ194" s="375"/>
      <c r="AK194" s="375"/>
      <c r="AL194" s="377" t="str">
        <f t="shared" si="192"/>
        <v/>
      </c>
      <c r="AM194" s="375" t="str">
        <f t="shared" si="193"/>
        <v/>
      </c>
      <c r="AN194" s="532"/>
      <c r="AO194" s="375"/>
      <c r="AP194" s="375"/>
      <c r="AQ194" s="377" t="str">
        <f t="shared" si="194"/>
        <v/>
      </c>
      <c r="AR194" s="375" t="str">
        <f t="shared" si="195"/>
        <v/>
      </c>
      <c r="AS194" s="532"/>
      <c r="AT194" s="375"/>
      <c r="AU194" s="375"/>
      <c r="AV194" s="377" t="str">
        <f t="shared" si="196"/>
        <v/>
      </c>
      <c r="AW194" s="375" t="str">
        <f t="shared" si="197"/>
        <v/>
      </c>
      <c r="AX194" s="532"/>
    </row>
    <row r="195" spans="2:50" hidden="1" x14ac:dyDescent="0.2">
      <c r="B195" s="541"/>
      <c r="C195" s="375">
        <v>9</v>
      </c>
      <c r="D195" s="375"/>
      <c r="E195" s="375"/>
      <c r="F195" s="375"/>
      <c r="G195" s="377"/>
      <c r="H195" s="532"/>
      <c r="I195" s="172" t="str">
        <f t="shared" si="198"/>
        <v/>
      </c>
      <c r="J195" s="172" t="str">
        <f t="shared" si="199"/>
        <v/>
      </c>
      <c r="K195" s="374" t="str">
        <f t="shared" si="200"/>
        <v/>
      </c>
      <c r="L195" s="543"/>
      <c r="M195" s="172" t="str">
        <f t="shared" si="183"/>
        <v/>
      </c>
      <c r="N195" s="533"/>
      <c r="O195" s="533"/>
      <c r="P195" s="375"/>
      <c r="Q195" s="375"/>
      <c r="R195" s="377" t="str">
        <f t="shared" si="184"/>
        <v/>
      </c>
      <c r="S195" s="375" t="str">
        <f t="shared" si="185"/>
        <v/>
      </c>
      <c r="T195" s="532"/>
      <c r="U195" s="375"/>
      <c r="V195" s="375"/>
      <c r="W195" s="377" t="str">
        <f t="shared" si="186"/>
        <v/>
      </c>
      <c r="X195" s="375" t="str">
        <f t="shared" si="187"/>
        <v/>
      </c>
      <c r="Y195" s="532"/>
      <c r="Z195" s="375"/>
      <c r="AA195" s="375"/>
      <c r="AB195" s="377" t="str">
        <f t="shared" si="188"/>
        <v/>
      </c>
      <c r="AC195" s="375" t="str">
        <f t="shared" si="189"/>
        <v/>
      </c>
      <c r="AD195" s="532"/>
      <c r="AE195" s="375"/>
      <c r="AF195" s="375"/>
      <c r="AG195" s="377" t="str">
        <f t="shared" si="190"/>
        <v/>
      </c>
      <c r="AH195" s="375" t="str">
        <f t="shared" si="191"/>
        <v/>
      </c>
      <c r="AI195" s="532"/>
      <c r="AJ195" s="375"/>
      <c r="AK195" s="375"/>
      <c r="AL195" s="377" t="str">
        <f t="shared" si="192"/>
        <v/>
      </c>
      <c r="AM195" s="375" t="str">
        <f t="shared" si="193"/>
        <v/>
      </c>
      <c r="AN195" s="532"/>
      <c r="AO195" s="375"/>
      <c r="AP195" s="375"/>
      <c r="AQ195" s="377" t="str">
        <f t="shared" si="194"/>
        <v/>
      </c>
      <c r="AR195" s="375" t="str">
        <f t="shared" si="195"/>
        <v/>
      </c>
      <c r="AS195" s="532"/>
      <c r="AT195" s="375"/>
      <c r="AU195" s="375"/>
      <c r="AV195" s="377" t="str">
        <f t="shared" si="196"/>
        <v/>
      </c>
      <c r="AW195" s="375" t="str">
        <f t="shared" si="197"/>
        <v/>
      </c>
      <c r="AX195" s="532"/>
    </row>
    <row r="196" spans="2:50" hidden="1" x14ac:dyDescent="0.2">
      <c r="B196" s="541"/>
      <c r="C196" s="375">
        <v>10</v>
      </c>
      <c r="D196" s="375"/>
      <c r="E196" s="375"/>
      <c r="F196" s="375"/>
      <c r="G196" s="377"/>
      <c r="H196" s="532"/>
      <c r="I196" s="172" t="str">
        <f t="shared" si="198"/>
        <v/>
      </c>
      <c r="J196" s="172" t="str">
        <f t="shared" si="199"/>
        <v/>
      </c>
      <c r="K196" s="374" t="str">
        <f t="shared" si="200"/>
        <v/>
      </c>
      <c r="L196" s="543"/>
      <c r="M196" s="172" t="str">
        <f t="shared" si="183"/>
        <v/>
      </c>
      <c r="N196" s="533"/>
      <c r="O196" s="533"/>
      <c r="P196" s="375"/>
      <c r="Q196" s="375"/>
      <c r="R196" s="377" t="str">
        <f t="shared" si="184"/>
        <v/>
      </c>
      <c r="S196" s="375" t="str">
        <f t="shared" si="185"/>
        <v/>
      </c>
      <c r="T196" s="532"/>
      <c r="U196" s="375"/>
      <c r="V196" s="375"/>
      <c r="W196" s="377" t="str">
        <f t="shared" si="186"/>
        <v/>
      </c>
      <c r="X196" s="375" t="str">
        <f t="shared" si="187"/>
        <v/>
      </c>
      <c r="Y196" s="532"/>
      <c r="Z196" s="375"/>
      <c r="AA196" s="375"/>
      <c r="AB196" s="377" t="str">
        <f t="shared" si="188"/>
        <v/>
      </c>
      <c r="AC196" s="375" t="str">
        <f t="shared" si="189"/>
        <v/>
      </c>
      <c r="AD196" s="532"/>
      <c r="AE196" s="375"/>
      <c r="AF196" s="375"/>
      <c r="AG196" s="377" t="str">
        <f t="shared" si="190"/>
        <v/>
      </c>
      <c r="AH196" s="375" t="str">
        <f t="shared" si="191"/>
        <v/>
      </c>
      <c r="AI196" s="532"/>
      <c r="AJ196" s="375"/>
      <c r="AK196" s="375"/>
      <c r="AL196" s="377" t="str">
        <f t="shared" si="192"/>
        <v/>
      </c>
      <c r="AM196" s="375" t="str">
        <f t="shared" si="193"/>
        <v/>
      </c>
      <c r="AN196" s="532"/>
      <c r="AO196" s="375"/>
      <c r="AP196" s="375"/>
      <c r="AQ196" s="377" t="str">
        <f t="shared" si="194"/>
        <v/>
      </c>
      <c r="AR196" s="375" t="str">
        <f t="shared" si="195"/>
        <v/>
      </c>
      <c r="AS196" s="532"/>
      <c r="AT196" s="375"/>
      <c r="AU196" s="375"/>
      <c r="AV196" s="377" t="str">
        <f t="shared" si="196"/>
        <v/>
      </c>
      <c r="AW196" s="375" t="str">
        <f t="shared" si="197"/>
        <v/>
      </c>
      <c r="AX196" s="532"/>
    </row>
    <row r="197" spans="2:50" hidden="1" x14ac:dyDescent="0.2">
      <c r="B197" s="541"/>
      <c r="C197" s="375">
        <v>11</v>
      </c>
      <c r="D197" s="375"/>
      <c r="E197" s="375"/>
      <c r="F197" s="375"/>
      <c r="G197" s="377"/>
      <c r="H197" s="532"/>
      <c r="I197" s="172" t="str">
        <f t="shared" si="198"/>
        <v/>
      </c>
      <c r="J197" s="172" t="str">
        <f t="shared" si="199"/>
        <v/>
      </c>
      <c r="K197" s="374" t="str">
        <f t="shared" si="200"/>
        <v/>
      </c>
      <c r="L197" s="543"/>
      <c r="M197" s="172" t="str">
        <f t="shared" si="183"/>
        <v/>
      </c>
      <c r="N197" s="533"/>
      <c r="O197" s="533"/>
      <c r="P197" s="375"/>
      <c r="Q197" s="375"/>
      <c r="R197" s="377" t="str">
        <f t="shared" si="184"/>
        <v/>
      </c>
      <c r="S197" s="375" t="str">
        <f t="shared" si="185"/>
        <v/>
      </c>
      <c r="T197" s="532"/>
      <c r="U197" s="375"/>
      <c r="V197" s="375"/>
      <c r="W197" s="377" t="str">
        <f t="shared" si="186"/>
        <v/>
      </c>
      <c r="X197" s="375" t="str">
        <f t="shared" si="187"/>
        <v/>
      </c>
      <c r="Y197" s="532"/>
      <c r="Z197" s="375"/>
      <c r="AA197" s="375"/>
      <c r="AB197" s="377" t="str">
        <f t="shared" si="188"/>
        <v/>
      </c>
      <c r="AC197" s="375" t="str">
        <f t="shared" si="189"/>
        <v/>
      </c>
      <c r="AD197" s="532"/>
      <c r="AE197" s="375"/>
      <c r="AF197" s="375"/>
      <c r="AG197" s="377" t="str">
        <f t="shared" si="190"/>
        <v/>
      </c>
      <c r="AH197" s="375" t="str">
        <f t="shared" si="191"/>
        <v/>
      </c>
      <c r="AI197" s="532"/>
      <c r="AJ197" s="375"/>
      <c r="AK197" s="375"/>
      <c r="AL197" s="377" t="str">
        <f t="shared" si="192"/>
        <v/>
      </c>
      <c r="AM197" s="375" t="str">
        <f t="shared" si="193"/>
        <v/>
      </c>
      <c r="AN197" s="532"/>
      <c r="AO197" s="375"/>
      <c r="AP197" s="375"/>
      <c r="AQ197" s="377" t="str">
        <f t="shared" si="194"/>
        <v/>
      </c>
      <c r="AR197" s="375" t="str">
        <f t="shared" si="195"/>
        <v/>
      </c>
      <c r="AS197" s="532"/>
      <c r="AT197" s="375"/>
      <c r="AU197" s="375"/>
      <c r="AV197" s="377" t="str">
        <f t="shared" si="196"/>
        <v/>
      </c>
      <c r="AW197" s="375" t="str">
        <f t="shared" si="197"/>
        <v/>
      </c>
      <c r="AX197" s="532"/>
    </row>
    <row r="198" spans="2:50" hidden="1" x14ac:dyDescent="0.2">
      <c r="B198" s="541"/>
      <c r="C198" s="375">
        <v>12</v>
      </c>
      <c r="D198" s="375"/>
      <c r="E198" s="375"/>
      <c r="F198" s="375"/>
      <c r="G198" s="377"/>
      <c r="H198" s="532"/>
      <c r="I198" s="172" t="str">
        <f t="shared" si="198"/>
        <v/>
      </c>
      <c r="J198" s="172" t="str">
        <f t="shared" si="199"/>
        <v/>
      </c>
      <c r="K198" s="374" t="str">
        <f t="shared" si="200"/>
        <v/>
      </c>
      <c r="L198" s="543"/>
      <c r="M198" s="172" t="str">
        <f t="shared" si="183"/>
        <v/>
      </c>
      <c r="N198" s="533"/>
      <c r="O198" s="533"/>
      <c r="P198" s="375"/>
      <c r="Q198" s="375"/>
      <c r="R198" s="377" t="str">
        <f t="shared" si="184"/>
        <v/>
      </c>
      <c r="S198" s="375" t="str">
        <f t="shared" si="185"/>
        <v/>
      </c>
      <c r="T198" s="532"/>
      <c r="U198" s="375"/>
      <c r="V198" s="375"/>
      <c r="W198" s="377" t="str">
        <f t="shared" si="186"/>
        <v/>
      </c>
      <c r="X198" s="375" t="str">
        <f t="shared" si="187"/>
        <v/>
      </c>
      <c r="Y198" s="532"/>
      <c r="Z198" s="375"/>
      <c r="AA198" s="375"/>
      <c r="AB198" s="377" t="str">
        <f t="shared" si="188"/>
        <v/>
      </c>
      <c r="AC198" s="375" t="str">
        <f t="shared" si="189"/>
        <v/>
      </c>
      <c r="AD198" s="532"/>
      <c r="AE198" s="375"/>
      <c r="AF198" s="375"/>
      <c r="AG198" s="377" t="str">
        <f t="shared" si="190"/>
        <v/>
      </c>
      <c r="AH198" s="375" t="str">
        <f t="shared" si="191"/>
        <v/>
      </c>
      <c r="AI198" s="532"/>
      <c r="AJ198" s="375"/>
      <c r="AK198" s="375"/>
      <c r="AL198" s="377" t="str">
        <f t="shared" si="192"/>
        <v/>
      </c>
      <c r="AM198" s="375" t="str">
        <f t="shared" si="193"/>
        <v/>
      </c>
      <c r="AN198" s="532"/>
      <c r="AO198" s="375"/>
      <c r="AP198" s="375"/>
      <c r="AQ198" s="377" t="str">
        <f t="shared" si="194"/>
        <v/>
      </c>
      <c r="AR198" s="375" t="str">
        <f t="shared" si="195"/>
        <v/>
      </c>
      <c r="AS198" s="532"/>
      <c r="AT198" s="375"/>
      <c r="AU198" s="375"/>
      <c r="AV198" s="377" t="str">
        <f t="shared" si="196"/>
        <v/>
      </c>
      <c r="AW198" s="375" t="str">
        <f t="shared" si="197"/>
        <v/>
      </c>
      <c r="AX198" s="532"/>
    </row>
    <row r="199" spans="2:50" hidden="1" x14ac:dyDescent="0.2">
      <c r="B199" s="541"/>
      <c r="C199" s="375">
        <v>13</v>
      </c>
      <c r="D199" s="375"/>
      <c r="E199" s="375"/>
      <c r="F199" s="375"/>
      <c r="G199" s="377"/>
      <c r="H199" s="532"/>
      <c r="I199" s="172" t="str">
        <f t="shared" si="198"/>
        <v/>
      </c>
      <c r="J199" s="172" t="str">
        <f t="shared" si="199"/>
        <v/>
      </c>
      <c r="K199" s="374" t="str">
        <f t="shared" si="200"/>
        <v/>
      </c>
      <c r="L199" s="543"/>
      <c r="M199" s="172" t="str">
        <f t="shared" si="183"/>
        <v/>
      </c>
      <c r="N199" s="533"/>
      <c r="O199" s="533"/>
      <c r="P199" s="375"/>
      <c r="Q199" s="375"/>
      <c r="R199" s="377" t="str">
        <f t="shared" si="184"/>
        <v/>
      </c>
      <c r="S199" s="375" t="str">
        <f t="shared" si="185"/>
        <v/>
      </c>
      <c r="T199" s="532"/>
      <c r="U199" s="375"/>
      <c r="V199" s="375"/>
      <c r="W199" s="377" t="str">
        <f t="shared" si="186"/>
        <v/>
      </c>
      <c r="X199" s="375" t="str">
        <f t="shared" si="187"/>
        <v/>
      </c>
      <c r="Y199" s="532"/>
      <c r="Z199" s="375"/>
      <c r="AA199" s="375"/>
      <c r="AB199" s="377" t="str">
        <f t="shared" si="188"/>
        <v/>
      </c>
      <c r="AC199" s="375" t="str">
        <f t="shared" si="189"/>
        <v/>
      </c>
      <c r="AD199" s="532"/>
      <c r="AE199" s="375"/>
      <c r="AF199" s="375"/>
      <c r="AG199" s="377" t="str">
        <f t="shared" si="190"/>
        <v/>
      </c>
      <c r="AH199" s="375" t="str">
        <f t="shared" si="191"/>
        <v/>
      </c>
      <c r="AI199" s="532"/>
      <c r="AJ199" s="375"/>
      <c r="AK199" s="375"/>
      <c r="AL199" s="377" t="str">
        <f t="shared" si="192"/>
        <v/>
      </c>
      <c r="AM199" s="375" t="str">
        <f t="shared" si="193"/>
        <v/>
      </c>
      <c r="AN199" s="532"/>
      <c r="AO199" s="375"/>
      <c r="AP199" s="375"/>
      <c r="AQ199" s="377" t="str">
        <f t="shared" si="194"/>
        <v/>
      </c>
      <c r="AR199" s="375" t="str">
        <f t="shared" si="195"/>
        <v/>
      </c>
      <c r="AS199" s="532"/>
      <c r="AT199" s="375"/>
      <c r="AU199" s="375"/>
      <c r="AV199" s="377" t="str">
        <f t="shared" si="196"/>
        <v/>
      </c>
      <c r="AW199" s="375" t="str">
        <f t="shared" si="197"/>
        <v/>
      </c>
      <c r="AX199" s="532"/>
    </row>
    <row r="200" spans="2:50" hidden="1" x14ac:dyDescent="0.2">
      <c r="B200" s="541"/>
      <c r="C200" s="375">
        <v>14</v>
      </c>
      <c r="D200" s="375"/>
      <c r="E200" s="375"/>
      <c r="F200" s="375"/>
      <c r="G200" s="377"/>
      <c r="H200" s="532"/>
      <c r="I200" s="172" t="str">
        <f t="shared" si="198"/>
        <v/>
      </c>
      <c r="J200" s="172" t="str">
        <f t="shared" si="199"/>
        <v/>
      </c>
      <c r="K200" s="374" t="str">
        <f t="shared" si="200"/>
        <v/>
      </c>
      <c r="L200" s="543"/>
      <c r="M200" s="172" t="str">
        <f t="shared" si="183"/>
        <v/>
      </c>
      <c r="N200" s="533"/>
      <c r="O200" s="533"/>
      <c r="P200" s="375"/>
      <c r="Q200" s="375"/>
      <c r="R200" s="377" t="str">
        <f t="shared" si="184"/>
        <v/>
      </c>
      <c r="S200" s="375" t="str">
        <f t="shared" si="185"/>
        <v/>
      </c>
      <c r="T200" s="532"/>
      <c r="U200" s="375"/>
      <c r="V200" s="375"/>
      <c r="W200" s="377" t="str">
        <f t="shared" si="186"/>
        <v/>
      </c>
      <c r="X200" s="375" t="str">
        <f t="shared" si="187"/>
        <v/>
      </c>
      <c r="Y200" s="532"/>
      <c r="Z200" s="375"/>
      <c r="AA200" s="375"/>
      <c r="AB200" s="377" t="str">
        <f t="shared" si="188"/>
        <v/>
      </c>
      <c r="AC200" s="375" t="str">
        <f t="shared" si="189"/>
        <v/>
      </c>
      <c r="AD200" s="532"/>
      <c r="AE200" s="375"/>
      <c r="AF200" s="375"/>
      <c r="AG200" s="377" t="str">
        <f t="shared" si="190"/>
        <v/>
      </c>
      <c r="AH200" s="375" t="str">
        <f t="shared" si="191"/>
        <v/>
      </c>
      <c r="AI200" s="532"/>
      <c r="AJ200" s="375"/>
      <c r="AK200" s="375"/>
      <c r="AL200" s="377" t="str">
        <f t="shared" si="192"/>
        <v/>
      </c>
      <c r="AM200" s="375" t="str">
        <f t="shared" si="193"/>
        <v/>
      </c>
      <c r="AN200" s="532"/>
      <c r="AO200" s="375"/>
      <c r="AP200" s="375"/>
      <c r="AQ200" s="377" t="str">
        <f t="shared" si="194"/>
        <v/>
      </c>
      <c r="AR200" s="375" t="str">
        <f t="shared" si="195"/>
        <v/>
      </c>
      <c r="AS200" s="532"/>
      <c r="AT200" s="375"/>
      <c r="AU200" s="375"/>
      <c r="AV200" s="377" t="str">
        <f t="shared" si="196"/>
        <v/>
      </c>
      <c r="AW200" s="375" t="str">
        <f t="shared" si="197"/>
        <v/>
      </c>
      <c r="AX200" s="532"/>
    </row>
    <row r="201" spans="2:50" hidden="1" x14ac:dyDescent="0.2">
      <c r="B201" s="541"/>
      <c r="C201" s="375">
        <v>15</v>
      </c>
      <c r="D201" s="375"/>
      <c r="E201" s="375"/>
      <c r="F201" s="375"/>
      <c r="G201" s="377"/>
      <c r="H201" s="532"/>
      <c r="I201" s="172" t="str">
        <f t="shared" si="198"/>
        <v/>
      </c>
      <c r="J201" s="172" t="str">
        <f t="shared" si="199"/>
        <v/>
      </c>
      <c r="K201" s="374" t="str">
        <f t="shared" si="200"/>
        <v/>
      </c>
      <c r="L201" s="544"/>
      <c r="M201" s="172" t="str">
        <f t="shared" si="183"/>
        <v/>
      </c>
      <c r="N201" s="533"/>
      <c r="O201" s="533"/>
      <c r="P201" s="375"/>
      <c r="Q201" s="375"/>
      <c r="R201" s="377" t="str">
        <f t="shared" si="184"/>
        <v/>
      </c>
      <c r="S201" s="375" t="str">
        <f t="shared" si="185"/>
        <v/>
      </c>
      <c r="T201" s="532"/>
      <c r="U201" s="375"/>
      <c r="V201" s="375"/>
      <c r="W201" s="377" t="str">
        <f t="shared" si="186"/>
        <v/>
      </c>
      <c r="X201" s="375" t="str">
        <f t="shared" si="187"/>
        <v/>
      </c>
      <c r="Y201" s="532"/>
      <c r="Z201" s="375"/>
      <c r="AA201" s="375"/>
      <c r="AB201" s="377" t="str">
        <f t="shared" si="188"/>
        <v/>
      </c>
      <c r="AC201" s="375" t="str">
        <f t="shared" si="189"/>
        <v/>
      </c>
      <c r="AD201" s="532"/>
      <c r="AE201" s="375"/>
      <c r="AF201" s="375"/>
      <c r="AG201" s="377" t="str">
        <f t="shared" si="190"/>
        <v/>
      </c>
      <c r="AH201" s="375" t="str">
        <f t="shared" si="191"/>
        <v/>
      </c>
      <c r="AI201" s="532"/>
      <c r="AJ201" s="375"/>
      <c r="AK201" s="375"/>
      <c r="AL201" s="377" t="str">
        <f t="shared" si="192"/>
        <v/>
      </c>
      <c r="AM201" s="375" t="str">
        <f t="shared" si="193"/>
        <v/>
      </c>
      <c r="AN201" s="532"/>
      <c r="AO201" s="375"/>
      <c r="AP201" s="375"/>
      <c r="AQ201" s="377" t="str">
        <f t="shared" si="194"/>
        <v/>
      </c>
      <c r="AR201" s="375" t="str">
        <f t="shared" si="195"/>
        <v/>
      </c>
      <c r="AS201" s="532"/>
      <c r="AT201" s="375"/>
      <c r="AU201" s="375"/>
      <c r="AV201" s="377" t="str">
        <f t="shared" si="196"/>
        <v/>
      </c>
      <c r="AW201" s="375" t="str">
        <f t="shared" si="197"/>
        <v/>
      </c>
      <c r="AX201" s="532"/>
    </row>
    <row r="202" spans="2:50" ht="15.75" hidden="1" x14ac:dyDescent="0.2">
      <c r="B202" s="545" t="s">
        <v>169</v>
      </c>
      <c r="C202" s="546"/>
      <c r="D202" s="546"/>
      <c r="E202" s="546"/>
      <c r="F202" s="546"/>
      <c r="G202" s="546"/>
      <c r="H202" s="547"/>
      <c r="I202" s="207"/>
      <c r="J202" s="207"/>
      <c r="K202" s="207"/>
      <c r="L202" s="207"/>
      <c r="M202" s="207"/>
      <c r="N202" s="533" t="s">
        <v>161</v>
      </c>
      <c r="O202" s="549" t="s">
        <v>106</v>
      </c>
      <c r="P202" s="551">
        <f>AT182+1</f>
        <v>45937</v>
      </c>
      <c r="Q202" s="541"/>
      <c r="R202" s="541"/>
      <c r="S202" s="541"/>
      <c r="T202" s="541"/>
      <c r="U202" s="551">
        <f>P202+1</f>
        <v>45938</v>
      </c>
      <c r="V202" s="541"/>
      <c r="W202" s="541"/>
      <c r="X202" s="541"/>
      <c r="Y202" s="541"/>
      <c r="Z202" s="551">
        <f>U202+1</f>
        <v>45939</v>
      </c>
      <c r="AA202" s="541"/>
      <c r="AB202" s="541"/>
      <c r="AC202" s="541"/>
      <c r="AD202" s="541"/>
      <c r="AE202" s="551">
        <f>Z202+1</f>
        <v>45940</v>
      </c>
      <c r="AF202" s="541"/>
      <c r="AG202" s="541"/>
      <c r="AH202" s="541"/>
      <c r="AI202" s="541"/>
      <c r="AJ202" s="551">
        <f>AE202+1</f>
        <v>45941</v>
      </c>
      <c r="AK202" s="541"/>
      <c r="AL202" s="541"/>
      <c r="AM202" s="541"/>
      <c r="AN202" s="541"/>
      <c r="AO202" s="551">
        <f>AJ202+1</f>
        <v>45942</v>
      </c>
      <c r="AP202" s="541"/>
      <c r="AQ202" s="541"/>
      <c r="AR202" s="541"/>
      <c r="AS202" s="541"/>
      <c r="AT202" s="551">
        <f>AO202+1</f>
        <v>45943</v>
      </c>
      <c r="AU202" s="541"/>
      <c r="AV202" s="541"/>
      <c r="AW202" s="541"/>
      <c r="AX202" s="541"/>
    </row>
    <row r="203" spans="2:50" ht="15.75" hidden="1" x14ac:dyDescent="0.2">
      <c r="B203" s="548"/>
      <c r="C203" s="548"/>
      <c r="D203" s="548"/>
      <c r="E203" s="548"/>
      <c r="F203" s="548"/>
      <c r="G203" s="548"/>
      <c r="H203" s="548"/>
      <c r="I203" s="207"/>
      <c r="J203" s="207"/>
      <c r="K203" s="207"/>
      <c r="L203" s="207"/>
      <c r="M203" s="207"/>
      <c r="N203" s="533"/>
      <c r="O203" s="550"/>
      <c r="P203" s="551" t="s">
        <v>120</v>
      </c>
      <c r="Q203" s="541"/>
      <c r="R203" s="541"/>
      <c r="S203" s="541"/>
      <c r="T203" s="541"/>
      <c r="U203" s="551" t="s">
        <v>114</v>
      </c>
      <c r="V203" s="541"/>
      <c r="W203" s="541"/>
      <c r="X203" s="541"/>
      <c r="Y203" s="541"/>
      <c r="Z203" s="551" t="s">
        <v>115</v>
      </c>
      <c r="AA203" s="541"/>
      <c r="AB203" s="541"/>
      <c r="AC203" s="541"/>
      <c r="AD203" s="541"/>
      <c r="AE203" s="551" t="s">
        <v>116</v>
      </c>
      <c r="AF203" s="541"/>
      <c r="AG203" s="541"/>
      <c r="AH203" s="541"/>
      <c r="AI203" s="541"/>
      <c r="AJ203" s="551" t="s">
        <v>117</v>
      </c>
      <c r="AK203" s="541"/>
      <c r="AL203" s="541"/>
      <c r="AM203" s="541"/>
      <c r="AN203" s="541"/>
      <c r="AO203" s="551" t="s">
        <v>118</v>
      </c>
      <c r="AP203" s="541"/>
      <c r="AQ203" s="541"/>
      <c r="AR203" s="541"/>
      <c r="AS203" s="541"/>
      <c r="AT203" s="551" t="s">
        <v>119</v>
      </c>
      <c r="AU203" s="541"/>
      <c r="AV203" s="541"/>
      <c r="AW203" s="541"/>
      <c r="AX203" s="541"/>
    </row>
    <row r="204" spans="2:50" hidden="1" x14ac:dyDescent="0.2">
      <c r="B204" s="533" t="s">
        <v>157</v>
      </c>
      <c r="C204" s="533" t="s">
        <v>149</v>
      </c>
      <c r="D204" s="533"/>
      <c r="E204" s="533" t="s">
        <v>151</v>
      </c>
      <c r="F204" s="533"/>
      <c r="G204" s="533"/>
      <c r="H204" s="537" t="s">
        <v>158</v>
      </c>
      <c r="I204" s="540" t="s">
        <v>227</v>
      </c>
      <c r="J204" s="540"/>
      <c r="K204" s="540"/>
      <c r="L204" s="540" t="s">
        <v>158</v>
      </c>
      <c r="M204" s="540" t="s">
        <v>170</v>
      </c>
      <c r="N204" s="533"/>
      <c r="O204" s="533" t="s">
        <v>160</v>
      </c>
      <c r="P204" s="534" t="s">
        <v>154</v>
      </c>
      <c r="Q204" s="535"/>
      <c r="R204" s="535"/>
      <c r="S204" s="536"/>
      <c r="T204" s="533" t="s">
        <v>158</v>
      </c>
      <c r="U204" s="534" t="s">
        <v>154</v>
      </c>
      <c r="V204" s="535"/>
      <c r="W204" s="535"/>
      <c r="X204" s="536"/>
      <c r="Y204" s="533" t="s">
        <v>158</v>
      </c>
      <c r="Z204" s="534" t="s">
        <v>154</v>
      </c>
      <c r="AA204" s="535"/>
      <c r="AB204" s="535"/>
      <c r="AC204" s="536"/>
      <c r="AD204" s="533" t="s">
        <v>158</v>
      </c>
      <c r="AE204" s="534" t="s">
        <v>154</v>
      </c>
      <c r="AF204" s="535"/>
      <c r="AG204" s="535"/>
      <c r="AH204" s="536"/>
      <c r="AI204" s="533" t="s">
        <v>158</v>
      </c>
      <c r="AJ204" s="534" t="s">
        <v>154</v>
      </c>
      <c r="AK204" s="535"/>
      <c r="AL204" s="535"/>
      <c r="AM204" s="536"/>
      <c r="AN204" s="533" t="s">
        <v>158</v>
      </c>
      <c r="AO204" s="534" t="s">
        <v>154</v>
      </c>
      <c r="AP204" s="535"/>
      <c r="AQ204" s="535"/>
      <c r="AR204" s="536"/>
      <c r="AS204" s="533" t="s">
        <v>158</v>
      </c>
      <c r="AT204" s="534" t="s">
        <v>154</v>
      </c>
      <c r="AU204" s="535"/>
      <c r="AV204" s="535"/>
      <c r="AW204" s="536"/>
      <c r="AX204" s="533" t="s">
        <v>158</v>
      </c>
    </row>
    <row r="205" spans="2:50" hidden="1" x14ac:dyDescent="0.2">
      <c r="B205" s="533"/>
      <c r="C205" s="533"/>
      <c r="D205" s="533"/>
      <c r="E205" s="533" t="s">
        <v>150</v>
      </c>
      <c r="F205" s="533"/>
      <c r="G205" s="533"/>
      <c r="H205" s="538"/>
      <c r="I205" s="540" t="s">
        <v>150</v>
      </c>
      <c r="J205" s="540"/>
      <c r="K205" s="540"/>
      <c r="L205" s="540"/>
      <c r="M205" s="540"/>
      <c r="N205" s="533"/>
      <c r="O205" s="533"/>
      <c r="P205" s="534" t="s">
        <v>155</v>
      </c>
      <c r="Q205" s="535"/>
      <c r="R205" s="535"/>
      <c r="S205" s="536"/>
      <c r="T205" s="533"/>
      <c r="U205" s="534" t="s">
        <v>155</v>
      </c>
      <c r="V205" s="535"/>
      <c r="W205" s="535"/>
      <c r="X205" s="536"/>
      <c r="Y205" s="533"/>
      <c r="Z205" s="534" t="s">
        <v>155</v>
      </c>
      <c r="AA205" s="535"/>
      <c r="AB205" s="535"/>
      <c r="AC205" s="536"/>
      <c r="AD205" s="533"/>
      <c r="AE205" s="534" t="s">
        <v>155</v>
      </c>
      <c r="AF205" s="535"/>
      <c r="AG205" s="535"/>
      <c r="AH205" s="536"/>
      <c r="AI205" s="533"/>
      <c r="AJ205" s="534" t="s">
        <v>155</v>
      </c>
      <c r="AK205" s="535"/>
      <c r="AL205" s="535"/>
      <c r="AM205" s="536"/>
      <c r="AN205" s="533"/>
      <c r="AO205" s="534" t="s">
        <v>155</v>
      </c>
      <c r="AP205" s="535"/>
      <c r="AQ205" s="535"/>
      <c r="AR205" s="536"/>
      <c r="AS205" s="533"/>
      <c r="AT205" s="534" t="s">
        <v>155</v>
      </c>
      <c r="AU205" s="535"/>
      <c r="AV205" s="535"/>
      <c r="AW205" s="536"/>
      <c r="AX205" s="533"/>
    </row>
    <row r="206" spans="2:50" hidden="1" x14ac:dyDescent="0.2">
      <c r="B206" s="533"/>
      <c r="C206" s="533"/>
      <c r="D206" s="533"/>
      <c r="E206" s="416" t="s">
        <v>152</v>
      </c>
      <c r="F206" s="416" t="s">
        <v>153</v>
      </c>
      <c r="G206" s="416" t="s">
        <v>156</v>
      </c>
      <c r="H206" s="539"/>
      <c r="I206" s="417" t="s">
        <v>152</v>
      </c>
      <c r="J206" s="417" t="s">
        <v>153</v>
      </c>
      <c r="K206" s="417" t="s">
        <v>156</v>
      </c>
      <c r="L206" s="540"/>
      <c r="M206" s="540"/>
      <c r="N206" s="533"/>
      <c r="O206" s="533"/>
      <c r="P206" s="416" t="s">
        <v>152</v>
      </c>
      <c r="Q206" s="416" t="s">
        <v>153</v>
      </c>
      <c r="R206" s="416" t="s">
        <v>156</v>
      </c>
      <c r="S206" s="416" t="s">
        <v>170</v>
      </c>
      <c r="T206" s="533"/>
      <c r="U206" s="416" t="s">
        <v>152</v>
      </c>
      <c r="V206" s="416" t="s">
        <v>153</v>
      </c>
      <c r="W206" s="416" t="s">
        <v>156</v>
      </c>
      <c r="X206" s="416" t="s">
        <v>170</v>
      </c>
      <c r="Y206" s="533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3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3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3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3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3"/>
    </row>
    <row r="207" spans="2:50" hidden="1" x14ac:dyDescent="0.2">
      <c r="B207" s="533" t="s">
        <v>651</v>
      </c>
      <c r="C207" s="415">
        <f>C187</f>
        <v>1</v>
      </c>
      <c r="D207" s="415"/>
      <c r="E207" s="415"/>
      <c r="F207" s="415"/>
      <c r="G207" s="414" t="e">
        <f>F207/E207</f>
        <v>#DIV/0!</v>
      </c>
      <c r="H207" s="532" t="e">
        <f>AVERAGE(G207:G221)</f>
        <v>#DIV/0!</v>
      </c>
      <c r="I207" s="172" t="str">
        <f t="shared" ref="I207:I209" si="201">IFERROR(AVERAGE(P207,U207,Z207,AE207,AJ207,AO207,AT207),"")</f>
        <v/>
      </c>
      <c r="J207" s="172" t="str">
        <f t="shared" ref="J207:J209" si="202">IFERROR(AVERAGE(Q207,V207,AA207,AF207,AK207,AP207,AU207),"")</f>
        <v/>
      </c>
      <c r="K207" s="418" t="str">
        <f t="shared" ref="K207:K209" si="203">IFERROR(AVERAGE(R207,W207,AB207,AG207,AL207,AQ207,AV207),"")</f>
        <v/>
      </c>
      <c r="L207" s="542" t="str">
        <f>IFERROR(AVERAGE(K207:K221),"-")</f>
        <v>-</v>
      </c>
      <c r="M207" s="172" t="str">
        <f>IFERROR(RANK(K207, K$207:K$221),"")</f>
        <v/>
      </c>
      <c r="N207" s="533"/>
      <c r="O207" s="533"/>
      <c r="P207" s="415"/>
      <c r="Q207" s="415"/>
      <c r="R207" s="414" t="str">
        <f>IFERROR(Q207/P207,"")</f>
        <v/>
      </c>
      <c r="S207" s="415" t="str">
        <f>IFERROR(RANK(R207, R$207:R$221),"")</f>
        <v/>
      </c>
      <c r="T207" s="532" t="e">
        <f>AVERAGE(R207:R221)</f>
        <v>#DIV/0!</v>
      </c>
      <c r="U207" s="415"/>
      <c r="V207" s="415"/>
      <c r="W207" s="414" t="str">
        <f>IFERROR(V207/U207,"")</f>
        <v/>
      </c>
      <c r="X207" s="415" t="str">
        <f>IFERROR(RANK(W207, W$207:W$221),"")</f>
        <v/>
      </c>
      <c r="Y207" s="532" t="e">
        <f>AVERAGE(W207:W221)</f>
        <v>#DIV/0!</v>
      </c>
      <c r="Z207" s="415"/>
      <c r="AA207" s="415"/>
      <c r="AB207" s="414" t="str">
        <f>IFERROR(AA207/Z207,"")</f>
        <v/>
      </c>
      <c r="AC207" s="415" t="str">
        <f>IFERROR(RANK(AB207, AB$207:AB$221),"")</f>
        <v/>
      </c>
      <c r="AD207" s="532" t="e">
        <f>AVERAGE(AB207:AB221)</f>
        <v>#DIV/0!</v>
      </c>
      <c r="AE207" s="415"/>
      <c r="AF207" s="415"/>
      <c r="AG207" s="414" t="str">
        <f>IFERROR(AF207/AE207,"")</f>
        <v/>
      </c>
      <c r="AH207" s="415" t="str">
        <f>IFERROR(RANK(AG207, AG$207:AG$221),"")</f>
        <v/>
      </c>
      <c r="AI207" s="532" t="e">
        <f>AVERAGE(AG207:AG221)</f>
        <v>#DIV/0!</v>
      </c>
      <c r="AJ207" s="415"/>
      <c r="AK207" s="415"/>
      <c r="AL207" s="414" t="str">
        <f>IFERROR(AK207/AJ207,"")</f>
        <v/>
      </c>
      <c r="AM207" s="415" t="str">
        <f>IFERROR(RANK(AL207, AL$207:AL$221),"")</f>
        <v/>
      </c>
      <c r="AN207" s="532" t="e">
        <f>AVERAGE(AL207:AL221)</f>
        <v>#DIV/0!</v>
      </c>
      <c r="AO207" s="415"/>
      <c r="AP207" s="415"/>
      <c r="AQ207" s="414" t="str">
        <f>IFERROR(AP207/AO207,"")</f>
        <v/>
      </c>
      <c r="AR207" s="415" t="str">
        <f>IFERROR(RANK(AQ207, AQ$207:AQ$221),"")</f>
        <v/>
      </c>
      <c r="AS207" s="532" t="e">
        <f>AVERAGE(AQ207:AQ221)</f>
        <v>#DIV/0!</v>
      </c>
      <c r="AT207" s="415"/>
      <c r="AU207" s="415"/>
      <c r="AV207" s="414" t="str">
        <f>IFERROR(AU207/AT207,"")</f>
        <v/>
      </c>
      <c r="AW207" s="415" t="str">
        <f>IFERROR(RANK(AV207, AV$207:AV$221),"")</f>
        <v/>
      </c>
      <c r="AX207" s="532" t="e">
        <f>AVERAGE(AV207:AV221)</f>
        <v>#DIV/0!</v>
      </c>
    </row>
    <row r="208" spans="2:50" hidden="1" x14ac:dyDescent="0.2">
      <c r="B208" s="541"/>
      <c r="C208" s="426">
        <f t="shared" ref="C208:C221" si="204">C188</f>
        <v>2</v>
      </c>
      <c r="D208" s="415"/>
      <c r="E208" s="415"/>
      <c r="F208" s="415"/>
      <c r="G208" s="414"/>
      <c r="H208" s="532"/>
      <c r="I208" s="172" t="str">
        <f t="shared" si="201"/>
        <v/>
      </c>
      <c r="J208" s="172" t="str">
        <f t="shared" si="202"/>
        <v/>
      </c>
      <c r="K208" s="418" t="str">
        <f t="shared" si="203"/>
        <v/>
      </c>
      <c r="L208" s="543"/>
      <c r="M208" s="172" t="str">
        <f t="shared" ref="M208:M221" si="205">IFERROR(RANK(K208, K$207:K$221),"")</f>
        <v/>
      </c>
      <c r="N208" s="533"/>
      <c r="O208" s="533"/>
      <c r="P208" s="415"/>
      <c r="Q208" s="415"/>
      <c r="R208" s="414" t="str">
        <f t="shared" ref="R208:R221" si="206">IFERROR(Q208/P208,"")</f>
        <v/>
      </c>
      <c r="S208" s="415" t="str">
        <f t="shared" ref="S208:S221" si="207">IFERROR(RANK(R208, R$207:R$221),"")</f>
        <v/>
      </c>
      <c r="T208" s="532"/>
      <c r="U208" s="415"/>
      <c r="V208" s="415"/>
      <c r="W208" s="414" t="str">
        <f t="shared" ref="W208:W221" si="208">IFERROR(V208/U208,"")</f>
        <v/>
      </c>
      <c r="X208" s="415" t="str">
        <f t="shared" ref="X208:X221" si="209">IFERROR(RANK(W208, W$207:W$221),"")</f>
        <v/>
      </c>
      <c r="Y208" s="532"/>
      <c r="Z208" s="415"/>
      <c r="AA208" s="415"/>
      <c r="AB208" s="414" t="str">
        <f t="shared" ref="AB208:AB221" si="210">IFERROR(AA208/Z208,"")</f>
        <v/>
      </c>
      <c r="AC208" s="415" t="str">
        <f t="shared" ref="AC208:AC221" si="211">IFERROR(RANK(AB208, AB$207:AB$221),"")</f>
        <v/>
      </c>
      <c r="AD208" s="532"/>
      <c r="AE208" s="415"/>
      <c r="AF208" s="415"/>
      <c r="AG208" s="414" t="str">
        <f t="shared" ref="AG208:AG221" si="212">IFERROR(AF208/AE208,"")</f>
        <v/>
      </c>
      <c r="AH208" s="415" t="str">
        <f t="shared" ref="AH208:AH221" si="213">IFERROR(RANK(AG208, AG$207:AG$221),"")</f>
        <v/>
      </c>
      <c r="AI208" s="532"/>
      <c r="AJ208" s="415"/>
      <c r="AK208" s="415"/>
      <c r="AL208" s="414" t="str">
        <f t="shared" ref="AL208:AL221" si="214">IFERROR(AK208/AJ208,"")</f>
        <v/>
      </c>
      <c r="AM208" s="415" t="str">
        <f t="shared" ref="AM208:AM221" si="215">IFERROR(RANK(AL208, AL$207:AL$221),"")</f>
        <v/>
      </c>
      <c r="AN208" s="532"/>
      <c r="AO208" s="415"/>
      <c r="AP208" s="415"/>
      <c r="AQ208" s="414" t="str">
        <f t="shared" ref="AQ208:AQ221" si="216">IFERROR(AP208/AO208,"")</f>
        <v/>
      </c>
      <c r="AR208" s="415" t="str">
        <f t="shared" ref="AR208:AR221" si="217">IFERROR(RANK(AQ208, AQ$207:AQ$221),"")</f>
        <v/>
      </c>
      <c r="AS208" s="532"/>
      <c r="AT208" s="415"/>
      <c r="AU208" s="415"/>
      <c r="AV208" s="414" t="str">
        <f t="shared" ref="AV208:AV221" si="218">IFERROR(AU208/AT208,"")</f>
        <v/>
      </c>
      <c r="AW208" s="415" t="str">
        <f t="shared" ref="AW208:AW221" si="219">IFERROR(RANK(AV208, AV$207:AV$221),"")</f>
        <v/>
      </c>
      <c r="AX208" s="532"/>
    </row>
    <row r="209" spans="2:50" hidden="1" x14ac:dyDescent="0.2">
      <c r="B209" s="541"/>
      <c r="C209" s="426">
        <f t="shared" si="204"/>
        <v>3</v>
      </c>
      <c r="D209" s="415"/>
      <c r="E209" s="415"/>
      <c r="F209" s="415"/>
      <c r="G209" s="414"/>
      <c r="H209" s="532"/>
      <c r="I209" s="172" t="str">
        <f t="shared" si="201"/>
        <v/>
      </c>
      <c r="J209" s="172" t="str">
        <f t="shared" si="202"/>
        <v/>
      </c>
      <c r="K209" s="418" t="str">
        <f t="shared" si="203"/>
        <v/>
      </c>
      <c r="L209" s="543"/>
      <c r="M209" s="172" t="str">
        <f t="shared" si="205"/>
        <v/>
      </c>
      <c r="N209" s="533"/>
      <c r="O209" s="533"/>
      <c r="P209" s="415"/>
      <c r="Q209" s="415"/>
      <c r="R209" s="414" t="str">
        <f t="shared" si="206"/>
        <v/>
      </c>
      <c r="S209" s="415" t="str">
        <f t="shared" si="207"/>
        <v/>
      </c>
      <c r="T209" s="532"/>
      <c r="U209" s="415"/>
      <c r="V209" s="415"/>
      <c r="W209" s="414" t="str">
        <f t="shared" si="208"/>
        <v/>
      </c>
      <c r="X209" s="415" t="str">
        <f t="shared" si="209"/>
        <v/>
      </c>
      <c r="Y209" s="532"/>
      <c r="Z209" s="415"/>
      <c r="AA209" s="415"/>
      <c r="AB209" s="414" t="str">
        <f t="shared" si="210"/>
        <v/>
      </c>
      <c r="AC209" s="415" t="str">
        <f t="shared" si="211"/>
        <v/>
      </c>
      <c r="AD209" s="532"/>
      <c r="AE209" s="415"/>
      <c r="AF209" s="415"/>
      <c r="AG209" s="414" t="str">
        <f t="shared" si="212"/>
        <v/>
      </c>
      <c r="AH209" s="415" t="str">
        <f t="shared" si="213"/>
        <v/>
      </c>
      <c r="AI209" s="532"/>
      <c r="AJ209" s="415"/>
      <c r="AK209" s="415"/>
      <c r="AL209" s="414" t="str">
        <f t="shared" si="214"/>
        <v/>
      </c>
      <c r="AM209" s="415" t="str">
        <f t="shared" si="215"/>
        <v/>
      </c>
      <c r="AN209" s="532"/>
      <c r="AO209" s="415"/>
      <c r="AP209" s="415"/>
      <c r="AQ209" s="414" t="str">
        <f t="shared" si="216"/>
        <v/>
      </c>
      <c r="AR209" s="415" t="str">
        <f t="shared" si="217"/>
        <v/>
      </c>
      <c r="AS209" s="532"/>
      <c r="AT209" s="415"/>
      <c r="AU209" s="415"/>
      <c r="AV209" s="414" t="str">
        <f t="shared" si="218"/>
        <v/>
      </c>
      <c r="AW209" s="415" t="str">
        <f t="shared" si="219"/>
        <v/>
      </c>
      <c r="AX209" s="532"/>
    </row>
    <row r="210" spans="2:50" hidden="1" x14ac:dyDescent="0.2">
      <c r="B210" s="541"/>
      <c r="C210" s="426">
        <f t="shared" si="204"/>
        <v>4</v>
      </c>
      <c r="D210" s="415"/>
      <c r="E210" s="415"/>
      <c r="F210" s="415"/>
      <c r="G210" s="414"/>
      <c r="H210" s="532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43"/>
      <c r="M210" s="172" t="str">
        <f t="shared" si="205"/>
        <v/>
      </c>
      <c r="N210" s="533"/>
      <c r="O210" s="533"/>
      <c r="P210" s="415"/>
      <c r="Q210" s="415"/>
      <c r="R210" s="414" t="str">
        <f t="shared" si="206"/>
        <v/>
      </c>
      <c r="S210" s="415" t="str">
        <f t="shared" si="207"/>
        <v/>
      </c>
      <c r="T210" s="532"/>
      <c r="U210" s="415"/>
      <c r="V210" s="415"/>
      <c r="W210" s="414" t="str">
        <f t="shared" si="208"/>
        <v/>
      </c>
      <c r="X210" s="415" t="str">
        <f t="shared" si="209"/>
        <v/>
      </c>
      <c r="Y210" s="532"/>
      <c r="Z210" s="415"/>
      <c r="AA210" s="415"/>
      <c r="AB210" s="414" t="str">
        <f t="shared" si="210"/>
        <v/>
      </c>
      <c r="AC210" s="415" t="str">
        <f t="shared" si="211"/>
        <v/>
      </c>
      <c r="AD210" s="532"/>
      <c r="AE210" s="415"/>
      <c r="AF210" s="415"/>
      <c r="AG210" s="414" t="str">
        <f t="shared" si="212"/>
        <v/>
      </c>
      <c r="AH210" s="415" t="str">
        <f t="shared" si="213"/>
        <v/>
      </c>
      <c r="AI210" s="532"/>
      <c r="AJ210" s="415"/>
      <c r="AK210" s="415"/>
      <c r="AL210" s="414" t="str">
        <f t="shared" si="214"/>
        <v/>
      </c>
      <c r="AM210" s="415" t="str">
        <f t="shared" si="215"/>
        <v/>
      </c>
      <c r="AN210" s="532"/>
      <c r="AO210" s="415"/>
      <c r="AP210" s="415"/>
      <c r="AQ210" s="414" t="str">
        <f t="shared" si="216"/>
        <v/>
      </c>
      <c r="AR210" s="415" t="str">
        <f t="shared" si="217"/>
        <v/>
      </c>
      <c r="AS210" s="532"/>
      <c r="AT210" s="415"/>
      <c r="AU210" s="415"/>
      <c r="AV210" s="414" t="str">
        <f t="shared" si="218"/>
        <v/>
      </c>
      <c r="AW210" s="415" t="str">
        <f t="shared" si="219"/>
        <v/>
      </c>
      <c r="AX210" s="532"/>
    </row>
    <row r="211" spans="2:50" hidden="1" x14ac:dyDescent="0.2">
      <c r="B211" s="541"/>
      <c r="C211" s="426">
        <f t="shared" si="204"/>
        <v>5</v>
      </c>
      <c r="D211" s="415"/>
      <c r="E211" s="415"/>
      <c r="F211" s="415"/>
      <c r="G211" s="414"/>
      <c r="H211" s="532"/>
      <c r="I211" s="172" t="str">
        <f t="shared" ref="I211:I221" si="220">IFERROR(AVERAGE(P211,U211,Z211,AE211,AJ211,AO211,AT211),"")</f>
        <v/>
      </c>
      <c r="J211" s="172" t="str">
        <f t="shared" ref="J211:J221" si="221">IFERROR(AVERAGE(Q211,V211,AA211,AF211,AK211,AP211,AU211),"")</f>
        <v/>
      </c>
      <c r="K211" s="418" t="str">
        <f t="shared" ref="K211:K221" si="222">IFERROR(AVERAGE(R211,W211,AB211,AG211,AL211,AQ211,AV211),"")</f>
        <v/>
      </c>
      <c r="L211" s="543"/>
      <c r="M211" s="172" t="str">
        <f t="shared" si="205"/>
        <v/>
      </c>
      <c r="N211" s="533"/>
      <c r="O211" s="533"/>
      <c r="P211" s="415"/>
      <c r="Q211" s="415"/>
      <c r="R211" s="414" t="str">
        <f t="shared" si="206"/>
        <v/>
      </c>
      <c r="S211" s="415" t="str">
        <f t="shared" si="207"/>
        <v/>
      </c>
      <c r="T211" s="532"/>
      <c r="U211" s="415"/>
      <c r="V211" s="415"/>
      <c r="W211" s="414" t="str">
        <f t="shared" si="208"/>
        <v/>
      </c>
      <c r="X211" s="415" t="str">
        <f t="shared" si="209"/>
        <v/>
      </c>
      <c r="Y211" s="532"/>
      <c r="Z211" s="415"/>
      <c r="AA211" s="415"/>
      <c r="AB211" s="414" t="str">
        <f t="shared" si="210"/>
        <v/>
      </c>
      <c r="AC211" s="415" t="str">
        <f t="shared" si="211"/>
        <v/>
      </c>
      <c r="AD211" s="532"/>
      <c r="AE211" s="415"/>
      <c r="AF211" s="415"/>
      <c r="AG211" s="414" t="str">
        <f t="shared" si="212"/>
        <v/>
      </c>
      <c r="AH211" s="415" t="str">
        <f t="shared" si="213"/>
        <v/>
      </c>
      <c r="AI211" s="532"/>
      <c r="AJ211" s="415"/>
      <c r="AK211" s="415"/>
      <c r="AL211" s="414" t="str">
        <f t="shared" si="214"/>
        <v/>
      </c>
      <c r="AM211" s="415" t="str">
        <f t="shared" si="215"/>
        <v/>
      </c>
      <c r="AN211" s="532"/>
      <c r="AO211" s="415"/>
      <c r="AP211" s="415"/>
      <c r="AQ211" s="414" t="str">
        <f t="shared" si="216"/>
        <v/>
      </c>
      <c r="AR211" s="415" t="str">
        <f t="shared" si="217"/>
        <v/>
      </c>
      <c r="AS211" s="532"/>
      <c r="AT211" s="415"/>
      <c r="AU211" s="415"/>
      <c r="AV211" s="414" t="str">
        <f t="shared" si="218"/>
        <v/>
      </c>
      <c r="AW211" s="415" t="str">
        <f t="shared" si="219"/>
        <v/>
      </c>
      <c r="AX211" s="532"/>
    </row>
    <row r="212" spans="2:50" hidden="1" x14ac:dyDescent="0.2">
      <c r="B212" s="541"/>
      <c r="C212" s="426">
        <f t="shared" si="204"/>
        <v>6</v>
      </c>
      <c r="D212" s="415"/>
      <c r="E212" s="415"/>
      <c r="F212" s="415"/>
      <c r="G212" s="414"/>
      <c r="H212" s="532"/>
      <c r="I212" s="172" t="str">
        <f t="shared" si="220"/>
        <v/>
      </c>
      <c r="J212" s="172" t="str">
        <f t="shared" si="221"/>
        <v/>
      </c>
      <c r="K212" s="418" t="str">
        <f t="shared" si="222"/>
        <v/>
      </c>
      <c r="L212" s="543"/>
      <c r="M212" s="172" t="str">
        <f t="shared" si="205"/>
        <v/>
      </c>
      <c r="N212" s="533"/>
      <c r="O212" s="533"/>
      <c r="P212" s="415"/>
      <c r="Q212" s="415"/>
      <c r="R212" s="414" t="str">
        <f t="shared" si="206"/>
        <v/>
      </c>
      <c r="S212" s="415" t="str">
        <f t="shared" si="207"/>
        <v/>
      </c>
      <c r="T212" s="532"/>
      <c r="U212" s="415"/>
      <c r="V212" s="415"/>
      <c r="W212" s="414" t="str">
        <f t="shared" si="208"/>
        <v/>
      </c>
      <c r="X212" s="415" t="str">
        <f t="shared" si="209"/>
        <v/>
      </c>
      <c r="Y212" s="532"/>
      <c r="Z212" s="415"/>
      <c r="AA212" s="415"/>
      <c r="AB212" s="414" t="str">
        <f t="shared" si="210"/>
        <v/>
      </c>
      <c r="AC212" s="415" t="str">
        <f t="shared" si="211"/>
        <v/>
      </c>
      <c r="AD212" s="532"/>
      <c r="AE212" s="415"/>
      <c r="AF212" s="415"/>
      <c r="AG212" s="414" t="str">
        <f t="shared" si="212"/>
        <v/>
      </c>
      <c r="AH212" s="415" t="str">
        <f t="shared" si="213"/>
        <v/>
      </c>
      <c r="AI212" s="532"/>
      <c r="AJ212" s="415"/>
      <c r="AK212" s="415"/>
      <c r="AL212" s="414" t="str">
        <f t="shared" si="214"/>
        <v/>
      </c>
      <c r="AM212" s="415" t="str">
        <f t="shared" si="215"/>
        <v/>
      </c>
      <c r="AN212" s="532"/>
      <c r="AO212" s="415"/>
      <c r="AP212" s="415"/>
      <c r="AQ212" s="414" t="str">
        <f t="shared" si="216"/>
        <v/>
      </c>
      <c r="AR212" s="415" t="str">
        <f t="shared" si="217"/>
        <v/>
      </c>
      <c r="AS212" s="532"/>
      <c r="AT212" s="415"/>
      <c r="AU212" s="415"/>
      <c r="AV212" s="414" t="str">
        <f t="shared" si="218"/>
        <v/>
      </c>
      <c r="AW212" s="415" t="str">
        <f t="shared" si="219"/>
        <v/>
      </c>
      <c r="AX212" s="532"/>
    </row>
    <row r="213" spans="2:50" hidden="1" x14ac:dyDescent="0.2">
      <c r="B213" s="541"/>
      <c r="C213" s="426">
        <f t="shared" si="204"/>
        <v>7</v>
      </c>
      <c r="D213" s="415"/>
      <c r="E213" s="415"/>
      <c r="F213" s="415"/>
      <c r="G213" s="414"/>
      <c r="H213" s="532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43"/>
      <c r="M213" s="172" t="str">
        <f t="shared" si="205"/>
        <v/>
      </c>
      <c r="N213" s="533"/>
      <c r="O213" s="533"/>
      <c r="P213" s="415"/>
      <c r="Q213" s="415"/>
      <c r="R213" s="414" t="str">
        <f t="shared" si="206"/>
        <v/>
      </c>
      <c r="S213" s="415" t="str">
        <f t="shared" si="207"/>
        <v/>
      </c>
      <c r="T213" s="532"/>
      <c r="U213" s="415"/>
      <c r="V213" s="415"/>
      <c r="W213" s="414" t="str">
        <f t="shared" si="208"/>
        <v/>
      </c>
      <c r="X213" s="415" t="str">
        <f t="shared" si="209"/>
        <v/>
      </c>
      <c r="Y213" s="532"/>
      <c r="Z213" s="415"/>
      <c r="AA213" s="415"/>
      <c r="AB213" s="414" t="str">
        <f t="shared" si="210"/>
        <v/>
      </c>
      <c r="AC213" s="415" t="str">
        <f t="shared" si="211"/>
        <v/>
      </c>
      <c r="AD213" s="532"/>
      <c r="AE213" s="415"/>
      <c r="AF213" s="415"/>
      <c r="AG213" s="414" t="str">
        <f t="shared" si="212"/>
        <v/>
      </c>
      <c r="AH213" s="415" t="str">
        <f t="shared" si="213"/>
        <v/>
      </c>
      <c r="AI213" s="532"/>
      <c r="AJ213" s="415"/>
      <c r="AK213" s="415"/>
      <c r="AL213" s="414" t="str">
        <f t="shared" si="214"/>
        <v/>
      </c>
      <c r="AM213" s="415" t="str">
        <f t="shared" si="215"/>
        <v/>
      </c>
      <c r="AN213" s="532"/>
      <c r="AO213" s="415"/>
      <c r="AP213" s="415"/>
      <c r="AQ213" s="414" t="str">
        <f t="shared" si="216"/>
        <v/>
      </c>
      <c r="AR213" s="415" t="str">
        <f t="shared" si="217"/>
        <v/>
      </c>
      <c r="AS213" s="532"/>
      <c r="AT213" s="415"/>
      <c r="AU213" s="415"/>
      <c r="AV213" s="414" t="str">
        <f t="shared" si="218"/>
        <v/>
      </c>
      <c r="AW213" s="415" t="str">
        <f t="shared" si="219"/>
        <v/>
      </c>
      <c r="AX213" s="532"/>
    </row>
    <row r="214" spans="2:50" hidden="1" x14ac:dyDescent="0.2">
      <c r="B214" s="541"/>
      <c r="C214" s="426">
        <f t="shared" si="204"/>
        <v>8</v>
      </c>
      <c r="D214" s="415"/>
      <c r="E214" s="415"/>
      <c r="F214" s="415"/>
      <c r="G214" s="414"/>
      <c r="H214" s="532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43"/>
      <c r="M214" s="172" t="str">
        <f t="shared" si="205"/>
        <v/>
      </c>
      <c r="N214" s="533"/>
      <c r="O214" s="533"/>
      <c r="P214" s="415"/>
      <c r="Q214" s="415"/>
      <c r="R214" s="414" t="str">
        <f t="shared" si="206"/>
        <v/>
      </c>
      <c r="S214" s="415" t="str">
        <f t="shared" si="207"/>
        <v/>
      </c>
      <c r="T214" s="532"/>
      <c r="U214" s="415"/>
      <c r="V214" s="415"/>
      <c r="W214" s="414" t="str">
        <f t="shared" si="208"/>
        <v/>
      </c>
      <c r="X214" s="415" t="str">
        <f t="shared" si="209"/>
        <v/>
      </c>
      <c r="Y214" s="532"/>
      <c r="Z214" s="415"/>
      <c r="AA214" s="415"/>
      <c r="AB214" s="414" t="str">
        <f t="shared" si="210"/>
        <v/>
      </c>
      <c r="AC214" s="415" t="str">
        <f t="shared" si="211"/>
        <v/>
      </c>
      <c r="AD214" s="532"/>
      <c r="AE214" s="415"/>
      <c r="AF214" s="415"/>
      <c r="AG214" s="414" t="str">
        <f t="shared" si="212"/>
        <v/>
      </c>
      <c r="AH214" s="415" t="str">
        <f t="shared" si="213"/>
        <v/>
      </c>
      <c r="AI214" s="532"/>
      <c r="AJ214" s="415"/>
      <c r="AK214" s="415"/>
      <c r="AL214" s="414" t="str">
        <f t="shared" si="214"/>
        <v/>
      </c>
      <c r="AM214" s="415" t="str">
        <f t="shared" si="215"/>
        <v/>
      </c>
      <c r="AN214" s="532"/>
      <c r="AO214" s="415"/>
      <c r="AP214" s="415"/>
      <c r="AQ214" s="414" t="str">
        <f t="shared" si="216"/>
        <v/>
      </c>
      <c r="AR214" s="415" t="str">
        <f t="shared" si="217"/>
        <v/>
      </c>
      <c r="AS214" s="532"/>
      <c r="AT214" s="415"/>
      <c r="AU214" s="415"/>
      <c r="AV214" s="414" t="str">
        <f t="shared" si="218"/>
        <v/>
      </c>
      <c r="AW214" s="415" t="str">
        <f t="shared" si="219"/>
        <v/>
      </c>
      <c r="AX214" s="532"/>
    </row>
    <row r="215" spans="2:50" hidden="1" x14ac:dyDescent="0.2">
      <c r="B215" s="541"/>
      <c r="C215" s="426">
        <f t="shared" si="204"/>
        <v>9</v>
      </c>
      <c r="D215" s="415"/>
      <c r="E215" s="415"/>
      <c r="F215" s="415"/>
      <c r="G215" s="414"/>
      <c r="H215" s="532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43"/>
      <c r="M215" s="172" t="str">
        <f t="shared" si="205"/>
        <v/>
      </c>
      <c r="N215" s="533"/>
      <c r="O215" s="533"/>
      <c r="P215" s="415"/>
      <c r="Q215" s="415"/>
      <c r="R215" s="414" t="str">
        <f t="shared" si="206"/>
        <v/>
      </c>
      <c r="S215" s="415" t="str">
        <f t="shared" si="207"/>
        <v/>
      </c>
      <c r="T215" s="532"/>
      <c r="U215" s="415"/>
      <c r="V215" s="415"/>
      <c r="W215" s="414" t="str">
        <f t="shared" si="208"/>
        <v/>
      </c>
      <c r="X215" s="415" t="str">
        <f t="shared" si="209"/>
        <v/>
      </c>
      <c r="Y215" s="532"/>
      <c r="Z215" s="415"/>
      <c r="AA215" s="415"/>
      <c r="AB215" s="414" t="str">
        <f t="shared" si="210"/>
        <v/>
      </c>
      <c r="AC215" s="415" t="str">
        <f t="shared" si="211"/>
        <v/>
      </c>
      <c r="AD215" s="532"/>
      <c r="AE215" s="415"/>
      <c r="AF215" s="415"/>
      <c r="AG215" s="414" t="str">
        <f t="shared" si="212"/>
        <v/>
      </c>
      <c r="AH215" s="415" t="str">
        <f t="shared" si="213"/>
        <v/>
      </c>
      <c r="AI215" s="532"/>
      <c r="AJ215" s="415"/>
      <c r="AK215" s="415"/>
      <c r="AL215" s="414" t="str">
        <f t="shared" si="214"/>
        <v/>
      </c>
      <c r="AM215" s="415" t="str">
        <f t="shared" si="215"/>
        <v/>
      </c>
      <c r="AN215" s="532"/>
      <c r="AO215" s="415"/>
      <c r="AP215" s="415"/>
      <c r="AQ215" s="414" t="str">
        <f t="shared" si="216"/>
        <v/>
      </c>
      <c r="AR215" s="415" t="str">
        <f t="shared" si="217"/>
        <v/>
      </c>
      <c r="AS215" s="532"/>
      <c r="AT215" s="415"/>
      <c r="AU215" s="415"/>
      <c r="AV215" s="414" t="str">
        <f t="shared" si="218"/>
        <v/>
      </c>
      <c r="AW215" s="415" t="str">
        <f t="shared" si="219"/>
        <v/>
      </c>
      <c r="AX215" s="532"/>
    </row>
    <row r="216" spans="2:50" hidden="1" x14ac:dyDescent="0.2">
      <c r="B216" s="541"/>
      <c r="C216" s="426">
        <f t="shared" si="204"/>
        <v>10</v>
      </c>
      <c r="D216" s="415"/>
      <c r="E216" s="415"/>
      <c r="F216" s="415"/>
      <c r="G216" s="414"/>
      <c r="H216" s="532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43"/>
      <c r="M216" s="172" t="str">
        <f t="shared" si="205"/>
        <v/>
      </c>
      <c r="N216" s="533"/>
      <c r="O216" s="533"/>
      <c r="P216" s="415"/>
      <c r="Q216" s="415"/>
      <c r="R216" s="414" t="str">
        <f t="shared" si="206"/>
        <v/>
      </c>
      <c r="S216" s="415" t="str">
        <f t="shared" si="207"/>
        <v/>
      </c>
      <c r="T216" s="532"/>
      <c r="U216" s="415"/>
      <c r="V216" s="415"/>
      <c r="W216" s="414" t="str">
        <f t="shared" si="208"/>
        <v/>
      </c>
      <c r="X216" s="415" t="str">
        <f t="shared" si="209"/>
        <v/>
      </c>
      <c r="Y216" s="532"/>
      <c r="Z216" s="415"/>
      <c r="AA216" s="415"/>
      <c r="AB216" s="414" t="str">
        <f t="shared" si="210"/>
        <v/>
      </c>
      <c r="AC216" s="415" t="str">
        <f t="shared" si="211"/>
        <v/>
      </c>
      <c r="AD216" s="532"/>
      <c r="AE216" s="415"/>
      <c r="AF216" s="415"/>
      <c r="AG216" s="414" t="str">
        <f t="shared" si="212"/>
        <v/>
      </c>
      <c r="AH216" s="415" t="str">
        <f t="shared" si="213"/>
        <v/>
      </c>
      <c r="AI216" s="532"/>
      <c r="AJ216" s="415"/>
      <c r="AK216" s="415"/>
      <c r="AL216" s="414" t="str">
        <f t="shared" si="214"/>
        <v/>
      </c>
      <c r="AM216" s="415" t="str">
        <f t="shared" si="215"/>
        <v/>
      </c>
      <c r="AN216" s="532"/>
      <c r="AO216" s="415"/>
      <c r="AP216" s="415"/>
      <c r="AQ216" s="414" t="str">
        <f t="shared" si="216"/>
        <v/>
      </c>
      <c r="AR216" s="415" t="str">
        <f t="shared" si="217"/>
        <v/>
      </c>
      <c r="AS216" s="532"/>
      <c r="AT216" s="415"/>
      <c r="AU216" s="415"/>
      <c r="AV216" s="414" t="str">
        <f t="shared" si="218"/>
        <v/>
      </c>
      <c r="AW216" s="415" t="str">
        <f t="shared" si="219"/>
        <v/>
      </c>
      <c r="AX216" s="532"/>
    </row>
    <row r="217" spans="2:50" hidden="1" x14ac:dyDescent="0.2">
      <c r="B217" s="541"/>
      <c r="C217" s="426">
        <f t="shared" si="204"/>
        <v>11</v>
      </c>
      <c r="D217" s="415"/>
      <c r="E217" s="415"/>
      <c r="F217" s="415"/>
      <c r="G217" s="414"/>
      <c r="H217" s="532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43"/>
      <c r="M217" s="172" t="str">
        <f t="shared" si="205"/>
        <v/>
      </c>
      <c r="N217" s="533"/>
      <c r="O217" s="533"/>
      <c r="P217" s="415"/>
      <c r="Q217" s="415"/>
      <c r="R217" s="414" t="str">
        <f t="shared" si="206"/>
        <v/>
      </c>
      <c r="S217" s="415" t="str">
        <f t="shared" si="207"/>
        <v/>
      </c>
      <c r="T217" s="532"/>
      <c r="U217" s="415"/>
      <c r="V217" s="415"/>
      <c r="W217" s="414" t="str">
        <f t="shared" si="208"/>
        <v/>
      </c>
      <c r="X217" s="415" t="str">
        <f t="shared" si="209"/>
        <v/>
      </c>
      <c r="Y217" s="532"/>
      <c r="Z217" s="415"/>
      <c r="AA217" s="415"/>
      <c r="AB217" s="414" t="str">
        <f t="shared" si="210"/>
        <v/>
      </c>
      <c r="AC217" s="415" t="str">
        <f t="shared" si="211"/>
        <v/>
      </c>
      <c r="AD217" s="532"/>
      <c r="AE217" s="415"/>
      <c r="AF217" s="415"/>
      <c r="AG217" s="414" t="str">
        <f t="shared" si="212"/>
        <v/>
      </c>
      <c r="AH217" s="415" t="str">
        <f t="shared" si="213"/>
        <v/>
      </c>
      <c r="AI217" s="532"/>
      <c r="AJ217" s="415"/>
      <c r="AK217" s="415"/>
      <c r="AL217" s="414" t="str">
        <f t="shared" si="214"/>
        <v/>
      </c>
      <c r="AM217" s="415" t="str">
        <f t="shared" si="215"/>
        <v/>
      </c>
      <c r="AN217" s="532"/>
      <c r="AO217" s="415"/>
      <c r="AP217" s="415"/>
      <c r="AQ217" s="414" t="str">
        <f t="shared" si="216"/>
        <v/>
      </c>
      <c r="AR217" s="415" t="str">
        <f t="shared" si="217"/>
        <v/>
      </c>
      <c r="AS217" s="532"/>
      <c r="AT217" s="415"/>
      <c r="AU217" s="415"/>
      <c r="AV217" s="414" t="str">
        <f t="shared" si="218"/>
        <v/>
      </c>
      <c r="AW217" s="415" t="str">
        <f t="shared" si="219"/>
        <v/>
      </c>
      <c r="AX217" s="532"/>
    </row>
    <row r="218" spans="2:50" hidden="1" x14ac:dyDescent="0.2">
      <c r="B218" s="541"/>
      <c r="C218" s="426">
        <f t="shared" si="204"/>
        <v>12</v>
      </c>
      <c r="D218" s="415"/>
      <c r="E218" s="415"/>
      <c r="F218" s="415"/>
      <c r="G218" s="414"/>
      <c r="H218" s="532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43"/>
      <c r="M218" s="172" t="str">
        <f t="shared" si="205"/>
        <v/>
      </c>
      <c r="N218" s="533"/>
      <c r="O218" s="533"/>
      <c r="P218" s="415"/>
      <c r="Q218" s="415"/>
      <c r="R218" s="414" t="str">
        <f t="shared" si="206"/>
        <v/>
      </c>
      <c r="S218" s="415" t="str">
        <f t="shared" si="207"/>
        <v/>
      </c>
      <c r="T218" s="532"/>
      <c r="U218" s="415"/>
      <c r="V218" s="415"/>
      <c r="W218" s="414" t="str">
        <f t="shared" si="208"/>
        <v/>
      </c>
      <c r="X218" s="415" t="str">
        <f t="shared" si="209"/>
        <v/>
      </c>
      <c r="Y218" s="532"/>
      <c r="Z218" s="415"/>
      <c r="AA218" s="415"/>
      <c r="AB218" s="414" t="str">
        <f t="shared" si="210"/>
        <v/>
      </c>
      <c r="AC218" s="415" t="str">
        <f t="shared" si="211"/>
        <v/>
      </c>
      <c r="AD218" s="532"/>
      <c r="AE218" s="415"/>
      <c r="AF218" s="415"/>
      <c r="AG218" s="414" t="str">
        <f t="shared" si="212"/>
        <v/>
      </c>
      <c r="AH218" s="415" t="str">
        <f t="shared" si="213"/>
        <v/>
      </c>
      <c r="AI218" s="532"/>
      <c r="AJ218" s="415"/>
      <c r="AK218" s="415"/>
      <c r="AL218" s="414" t="str">
        <f t="shared" si="214"/>
        <v/>
      </c>
      <c r="AM218" s="415" t="str">
        <f t="shared" si="215"/>
        <v/>
      </c>
      <c r="AN218" s="532"/>
      <c r="AO218" s="415"/>
      <c r="AP218" s="415"/>
      <c r="AQ218" s="414" t="str">
        <f t="shared" si="216"/>
        <v/>
      </c>
      <c r="AR218" s="415" t="str">
        <f t="shared" si="217"/>
        <v/>
      </c>
      <c r="AS218" s="532"/>
      <c r="AT218" s="415"/>
      <c r="AU218" s="415"/>
      <c r="AV218" s="414" t="str">
        <f t="shared" si="218"/>
        <v/>
      </c>
      <c r="AW218" s="415" t="str">
        <f t="shared" si="219"/>
        <v/>
      </c>
      <c r="AX218" s="532"/>
    </row>
    <row r="219" spans="2:50" hidden="1" x14ac:dyDescent="0.2">
      <c r="B219" s="541"/>
      <c r="C219" s="426">
        <f t="shared" si="204"/>
        <v>13</v>
      </c>
      <c r="D219" s="415"/>
      <c r="E219" s="415"/>
      <c r="F219" s="415"/>
      <c r="G219" s="414"/>
      <c r="H219" s="532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43"/>
      <c r="M219" s="172" t="str">
        <f t="shared" si="205"/>
        <v/>
      </c>
      <c r="N219" s="533"/>
      <c r="O219" s="533"/>
      <c r="P219" s="415"/>
      <c r="Q219" s="415"/>
      <c r="R219" s="414" t="str">
        <f t="shared" si="206"/>
        <v/>
      </c>
      <c r="S219" s="415" t="str">
        <f t="shared" si="207"/>
        <v/>
      </c>
      <c r="T219" s="532"/>
      <c r="U219" s="415"/>
      <c r="V219" s="415"/>
      <c r="W219" s="414" t="str">
        <f t="shared" si="208"/>
        <v/>
      </c>
      <c r="X219" s="415" t="str">
        <f t="shared" si="209"/>
        <v/>
      </c>
      <c r="Y219" s="532"/>
      <c r="Z219" s="415"/>
      <c r="AA219" s="415"/>
      <c r="AB219" s="414" t="str">
        <f t="shared" si="210"/>
        <v/>
      </c>
      <c r="AC219" s="415" t="str">
        <f t="shared" si="211"/>
        <v/>
      </c>
      <c r="AD219" s="532"/>
      <c r="AE219" s="415"/>
      <c r="AF219" s="415"/>
      <c r="AG219" s="414" t="str">
        <f t="shared" si="212"/>
        <v/>
      </c>
      <c r="AH219" s="415" t="str">
        <f t="shared" si="213"/>
        <v/>
      </c>
      <c r="AI219" s="532"/>
      <c r="AJ219" s="415"/>
      <c r="AK219" s="415"/>
      <c r="AL219" s="414" t="str">
        <f t="shared" si="214"/>
        <v/>
      </c>
      <c r="AM219" s="415" t="str">
        <f t="shared" si="215"/>
        <v/>
      </c>
      <c r="AN219" s="532"/>
      <c r="AO219" s="415"/>
      <c r="AP219" s="415"/>
      <c r="AQ219" s="414" t="str">
        <f t="shared" si="216"/>
        <v/>
      </c>
      <c r="AR219" s="415" t="str">
        <f t="shared" si="217"/>
        <v/>
      </c>
      <c r="AS219" s="532"/>
      <c r="AT219" s="415"/>
      <c r="AU219" s="415"/>
      <c r="AV219" s="414" t="str">
        <f t="shared" si="218"/>
        <v/>
      </c>
      <c r="AW219" s="415" t="str">
        <f t="shared" si="219"/>
        <v/>
      </c>
      <c r="AX219" s="532"/>
    </row>
    <row r="220" spans="2:50" hidden="1" x14ac:dyDescent="0.2">
      <c r="B220" s="541"/>
      <c r="C220" s="426">
        <f t="shared" si="204"/>
        <v>14</v>
      </c>
      <c r="D220" s="415"/>
      <c r="E220" s="415"/>
      <c r="F220" s="415"/>
      <c r="G220" s="414"/>
      <c r="H220" s="532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43"/>
      <c r="M220" s="172" t="str">
        <f t="shared" si="205"/>
        <v/>
      </c>
      <c r="N220" s="533"/>
      <c r="O220" s="533"/>
      <c r="P220" s="415"/>
      <c r="Q220" s="415"/>
      <c r="R220" s="414" t="str">
        <f t="shared" si="206"/>
        <v/>
      </c>
      <c r="S220" s="415" t="str">
        <f t="shared" si="207"/>
        <v/>
      </c>
      <c r="T220" s="532"/>
      <c r="U220" s="415"/>
      <c r="V220" s="415"/>
      <c r="W220" s="414" t="str">
        <f t="shared" si="208"/>
        <v/>
      </c>
      <c r="X220" s="415" t="str">
        <f t="shared" si="209"/>
        <v/>
      </c>
      <c r="Y220" s="532"/>
      <c r="Z220" s="415"/>
      <c r="AA220" s="415"/>
      <c r="AB220" s="414" t="str">
        <f t="shared" si="210"/>
        <v/>
      </c>
      <c r="AC220" s="415" t="str">
        <f t="shared" si="211"/>
        <v/>
      </c>
      <c r="AD220" s="532"/>
      <c r="AE220" s="415"/>
      <c r="AF220" s="415"/>
      <c r="AG220" s="414" t="str">
        <f t="shared" si="212"/>
        <v/>
      </c>
      <c r="AH220" s="415" t="str">
        <f t="shared" si="213"/>
        <v/>
      </c>
      <c r="AI220" s="532"/>
      <c r="AJ220" s="415"/>
      <c r="AK220" s="415"/>
      <c r="AL220" s="414" t="str">
        <f t="shared" si="214"/>
        <v/>
      </c>
      <c r="AM220" s="415" t="str">
        <f t="shared" si="215"/>
        <v/>
      </c>
      <c r="AN220" s="532"/>
      <c r="AO220" s="415"/>
      <c r="AP220" s="415"/>
      <c r="AQ220" s="414" t="str">
        <f t="shared" si="216"/>
        <v/>
      </c>
      <c r="AR220" s="415" t="str">
        <f t="shared" si="217"/>
        <v/>
      </c>
      <c r="AS220" s="532"/>
      <c r="AT220" s="415"/>
      <c r="AU220" s="415"/>
      <c r="AV220" s="414" t="str">
        <f t="shared" si="218"/>
        <v/>
      </c>
      <c r="AW220" s="415" t="str">
        <f t="shared" si="219"/>
        <v/>
      </c>
      <c r="AX220" s="532"/>
    </row>
    <row r="221" spans="2:50" hidden="1" x14ac:dyDescent="0.2">
      <c r="B221" s="541"/>
      <c r="C221" s="426">
        <f t="shared" si="204"/>
        <v>15</v>
      </c>
      <c r="D221" s="415"/>
      <c r="E221" s="415"/>
      <c r="F221" s="415"/>
      <c r="G221" s="414"/>
      <c r="H221" s="532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44"/>
      <c r="M221" s="172" t="str">
        <f t="shared" si="205"/>
        <v/>
      </c>
      <c r="N221" s="533"/>
      <c r="O221" s="533"/>
      <c r="P221" s="415"/>
      <c r="Q221" s="415"/>
      <c r="R221" s="414" t="str">
        <f t="shared" si="206"/>
        <v/>
      </c>
      <c r="S221" s="415" t="str">
        <f t="shared" si="207"/>
        <v/>
      </c>
      <c r="T221" s="532"/>
      <c r="U221" s="415"/>
      <c r="V221" s="415"/>
      <c r="W221" s="414" t="str">
        <f t="shared" si="208"/>
        <v/>
      </c>
      <c r="X221" s="415" t="str">
        <f t="shared" si="209"/>
        <v/>
      </c>
      <c r="Y221" s="532"/>
      <c r="Z221" s="415"/>
      <c r="AA221" s="415"/>
      <c r="AB221" s="414" t="str">
        <f t="shared" si="210"/>
        <v/>
      </c>
      <c r="AC221" s="415" t="str">
        <f t="shared" si="211"/>
        <v/>
      </c>
      <c r="AD221" s="532"/>
      <c r="AE221" s="415"/>
      <c r="AF221" s="415"/>
      <c r="AG221" s="414" t="str">
        <f t="shared" si="212"/>
        <v/>
      </c>
      <c r="AH221" s="415" t="str">
        <f t="shared" si="213"/>
        <v/>
      </c>
      <c r="AI221" s="532"/>
      <c r="AJ221" s="415"/>
      <c r="AK221" s="415"/>
      <c r="AL221" s="414" t="str">
        <f t="shared" si="214"/>
        <v/>
      </c>
      <c r="AM221" s="415" t="str">
        <f t="shared" si="215"/>
        <v/>
      </c>
      <c r="AN221" s="532"/>
      <c r="AO221" s="415"/>
      <c r="AP221" s="415"/>
      <c r="AQ221" s="414" t="str">
        <f t="shared" si="216"/>
        <v/>
      </c>
      <c r="AR221" s="415" t="str">
        <f t="shared" si="217"/>
        <v/>
      </c>
      <c r="AS221" s="532"/>
      <c r="AT221" s="415"/>
      <c r="AU221" s="415"/>
      <c r="AV221" s="414" t="str">
        <f t="shared" si="218"/>
        <v/>
      </c>
      <c r="AW221" s="415" t="str">
        <f t="shared" si="219"/>
        <v/>
      </c>
      <c r="AX221" s="532"/>
    </row>
    <row r="222" spans="2:50" ht="15.75" hidden="1" x14ac:dyDescent="0.2">
      <c r="B222" s="545" t="s">
        <v>169</v>
      </c>
      <c r="C222" s="546"/>
      <c r="D222" s="546"/>
      <c r="E222" s="546"/>
      <c r="F222" s="546"/>
      <c r="G222" s="546"/>
      <c r="H222" s="547"/>
      <c r="I222" s="207"/>
      <c r="J222" s="207"/>
      <c r="K222" s="207"/>
      <c r="L222" s="207"/>
      <c r="M222" s="207"/>
      <c r="N222" s="533" t="s">
        <v>161</v>
      </c>
      <c r="O222" s="549" t="s">
        <v>106</v>
      </c>
      <c r="P222" s="551">
        <f>AT202+1</f>
        <v>45944</v>
      </c>
      <c r="Q222" s="541"/>
      <c r="R222" s="541"/>
      <c r="S222" s="541"/>
      <c r="T222" s="541"/>
      <c r="U222" s="551">
        <f>P222+1</f>
        <v>45945</v>
      </c>
      <c r="V222" s="541"/>
      <c r="W222" s="541"/>
      <c r="X222" s="541"/>
      <c r="Y222" s="541"/>
      <c r="Z222" s="551">
        <f>U222+1</f>
        <v>45946</v>
      </c>
      <c r="AA222" s="541"/>
      <c r="AB222" s="541"/>
      <c r="AC222" s="541"/>
      <c r="AD222" s="541"/>
      <c r="AE222" s="551">
        <f>Z222+1</f>
        <v>45947</v>
      </c>
      <c r="AF222" s="541"/>
      <c r="AG222" s="541"/>
      <c r="AH222" s="541"/>
      <c r="AI222" s="541"/>
      <c r="AJ222" s="551">
        <f>AE222+1</f>
        <v>45948</v>
      </c>
      <c r="AK222" s="541"/>
      <c r="AL222" s="541"/>
      <c r="AM222" s="541"/>
      <c r="AN222" s="541"/>
      <c r="AO222" s="551">
        <f>AJ222+1</f>
        <v>45949</v>
      </c>
      <c r="AP222" s="541"/>
      <c r="AQ222" s="541"/>
      <c r="AR222" s="541"/>
      <c r="AS222" s="541"/>
      <c r="AT222" s="551">
        <f>AO222+1</f>
        <v>45950</v>
      </c>
      <c r="AU222" s="541"/>
      <c r="AV222" s="541"/>
      <c r="AW222" s="541"/>
      <c r="AX222" s="541"/>
    </row>
    <row r="223" spans="2:50" ht="15.75" hidden="1" x14ac:dyDescent="0.2">
      <c r="B223" s="548"/>
      <c r="C223" s="548"/>
      <c r="D223" s="548"/>
      <c r="E223" s="548"/>
      <c r="F223" s="548"/>
      <c r="G223" s="548"/>
      <c r="H223" s="548"/>
      <c r="I223" s="207"/>
      <c r="J223" s="207"/>
      <c r="K223" s="207"/>
      <c r="L223" s="207"/>
      <c r="M223" s="207"/>
      <c r="N223" s="533"/>
      <c r="O223" s="550"/>
      <c r="P223" s="551" t="s">
        <v>120</v>
      </c>
      <c r="Q223" s="541"/>
      <c r="R223" s="541"/>
      <c r="S223" s="541"/>
      <c r="T223" s="541"/>
      <c r="U223" s="551" t="s">
        <v>114</v>
      </c>
      <c r="V223" s="541"/>
      <c r="W223" s="541"/>
      <c r="X223" s="541"/>
      <c r="Y223" s="541"/>
      <c r="Z223" s="551" t="s">
        <v>115</v>
      </c>
      <c r="AA223" s="541"/>
      <c r="AB223" s="541"/>
      <c r="AC223" s="541"/>
      <c r="AD223" s="541"/>
      <c r="AE223" s="551" t="s">
        <v>116</v>
      </c>
      <c r="AF223" s="541"/>
      <c r="AG223" s="541"/>
      <c r="AH223" s="541"/>
      <c r="AI223" s="541"/>
      <c r="AJ223" s="551" t="s">
        <v>117</v>
      </c>
      <c r="AK223" s="541"/>
      <c r="AL223" s="541"/>
      <c r="AM223" s="541"/>
      <c r="AN223" s="541"/>
      <c r="AO223" s="551" t="s">
        <v>118</v>
      </c>
      <c r="AP223" s="541"/>
      <c r="AQ223" s="541"/>
      <c r="AR223" s="541"/>
      <c r="AS223" s="541"/>
      <c r="AT223" s="551" t="s">
        <v>119</v>
      </c>
      <c r="AU223" s="541"/>
      <c r="AV223" s="541"/>
      <c r="AW223" s="541"/>
      <c r="AX223" s="541"/>
    </row>
    <row r="224" spans="2:50" hidden="1" x14ac:dyDescent="0.2">
      <c r="B224" s="533" t="s">
        <v>157</v>
      </c>
      <c r="C224" s="533" t="s">
        <v>149</v>
      </c>
      <c r="D224" s="533"/>
      <c r="E224" s="533" t="s">
        <v>151</v>
      </c>
      <c r="F224" s="533"/>
      <c r="G224" s="533"/>
      <c r="H224" s="537" t="s">
        <v>158</v>
      </c>
      <c r="I224" s="540" t="s">
        <v>227</v>
      </c>
      <c r="J224" s="540"/>
      <c r="K224" s="540"/>
      <c r="L224" s="540" t="s">
        <v>158</v>
      </c>
      <c r="M224" s="540" t="s">
        <v>170</v>
      </c>
      <c r="N224" s="533"/>
      <c r="O224" s="533" t="s">
        <v>160</v>
      </c>
      <c r="P224" s="534" t="s">
        <v>154</v>
      </c>
      <c r="Q224" s="535"/>
      <c r="R224" s="535"/>
      <c r="S224" s="536"/>
      <c r="T224" s="533" t="s">
        <v>158</v>
      </c>
      <c r="U224" s="534" t="s">
        <v>154</v>
      </c>
      <c r="V224" s="535"/>
      <c r="W224" s="535"/>
      <c r="X224" s="536"/>
      <c r="Y224" s="533" t="s">
        <v>158</v>
      </c>
      <c r="Z224" s="534" t="s">
        <v>154</v>
      </c>
      <c r="AA224" s="535"/>
      <c r="AB224" s="535"/>
      <c r="AC224" s="536"/>
      <c r="AD224" s="533" t="s">
        <v>158</v>
      </c>
      <c r="AE224" s="534" t="s">
        <v>154</v>
      </c>
      <c r="AF224" s="535"/>
      <c r="AG224" s="535"/>
      <c r="AH224" s="536"/>
      <c r="AI224" s="533" t="s">
        <v>158</v>
      </c>
      <c r="AJ224" s="534" t="s">
        <v>154</v>
      </c>
      <c r="AK224" s="535"/>
      <c r="AL224" s="535"/>
      <c r="AM224" s="536"/>
      <c r="AN224" s="533" t="s">
        <v>158</v>
      </c>
      <c r="AO224" s="534" t="s">
        <v>154</v>
      </c>
      <c r="AP224" s="535"/>
      <c r="AQ224" s="535"/>
      <c r="AR224" s="536"/>
      <c r="AS224" s="533" t="s">
        <v>158</v>
      </c>
      <c r="AT224" s="534" t="s">
        <v>154</v>
      </c>
      <c r="AU224" s="535"/>
      <c r="AV224" s="535"/>
      <c r="AW224" s="536"/>
      <c r="AX224" s="533" t="s">
        <v>158</v>
      </c>
    </row>
    <row r="225" spans="2:50" hidden="1" x14ac:dyDescent="0.2">
      <c r="B225" s="533"/>
      <c r="C225" s="533"/>
      <c r="D225" s="533"/>
      <c r="E225" s="533" t="s">
        <v>150</v>
      </c>
      <c r="F225" s="533"/>
      <c r="G225" s="533"/>
      <c r="H225" s="538"/>
      <c r="I225" s="540" t="s">
        <v>150</v>
      </c>
      <c r="J225" s="540"/>
      <c r="K225" s="540"/>
      <c r="L225" s="540"/>
      <c r="M225" s="540"/>
      <c r="N225" s="533"/>
      <c r="O225" s="533"/>
      <c r="P225" s="534" t="s">
        <v>155</v>
      </c>
      <c r="Q225" s="535"/>
      <c r="R225" s="535"/>
      <c r="S225" s="536"/>
      <c r="T225" s="533"/>
      <c r="U225" s="534" t="s">
        <v>155</v>
      </c>
      <c r="V225" s="535"/>
      <c r="W225" s="535"/>
      <c r="X225" s="536"/>
      <c r="Y225" s="533"/>
      <c r="Z225" s="534" t="s">
        <v>155</v>
      </c>
      <c r="AA225" s="535"/>
      <c r="AB225" s="535"/>
      <c r="AC225" s="536"/>
      <c r="AD225" s="533"/>
      <c r="AE225" s="534" t="s">
        <v>155</v>
      </c>
      <c r="AF225" s="535"/>
      <c r="AG225" s="535"/>
      <c r="AH225" s="536"/>
      <c r="AI225" s="533"/>
      <c r="AJ225" s="534" t="s">
        <v>155</v>
      </c>
      <c r="AK225" s="535"/>
      <c r="AL225" s="535"/>
      <c r="AM225" s="536"/>
      <c r="AN225" s="533"/>
      <c r="AO225" s="534" t="s">
        <v>155</v>
      </c>
      <c r="AP225" s="535"/>
      <c r="AQ225" s="535"/>
      <c r="AR225" s="536"/>
      <c r="AS225" s="533"/>
      <c r="AT225" s="534" t="s">
        <v>155</v>
      </c>
      <c r="AU225" s="535"/>
      <c r="AV225" s="535"/>
      <c r="AW225" s="536"/>
      <c r="AX225" s="533"/>
    </row>
    <row r="226" spans="2:50" hidden="1" x14ac:dyDescent="0.2">
      <c r="B226" s="533"/>
      <c r="C226" s="533"/>
      <c r="D226" s="533"/>
      <c r="E226" s="416" t="s">
        <v>152</v>
      </c>
      <c r="F226" s="416" t="s">
        <v>153</v>
      </c>
      <c r="G226" s="416" t="s">
        <v>156</v>
      </c>
      <c r="H226" s="539"/>
      <c r="I226" s="417" t="s">
        <v>152</v>
      </c>
      <c r="J226" s="417" t="s">
        <v>153</v>
      </c>
      <c r="K226" s="417" t="s">
        <v>156</v>
      </c>
      <c r="L226" s="540"/>
      <c r="M226" s="540"/>
      <c r="N226" s="533"/>
      <c r="O226" s="533"/>
      <c r="P226" s="416" t="s">
        <v>152</v>
      </c>
      <c r="Q226" s="416" t="s">
        <v>153</v>
      </c>
      <c r="R226" s="416" t="s">
        <v>156</v>
      </c>
      <c r="S226" s="416" t="s">
        <v>170</v>
      </c>
      <c r="T226" s="533"/>
      <c r="U226" s="416" t="s">
        <v>152</v>
      </c>
      <c r="V226" s="416" t="s">
        <v>153</v>
      </c>
      <c r="W226" s="416" t="s">
        <v>156</v>
      </c>
      <c r="X226" s="416" t="s">
        <v>170</v>
      </c>
      <c r="Y226" s="533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3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3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3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3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3"/>
    </row>
    <row r="227" spans="2:50" hidden="1" x14ac:dyDescent="0.2">
      <c r="B227" s="533" t="s">
        <v>651</v>
      </c>
      <c r="C227" s="426">
        <f>C207</f>
        <v>1</v>
      </c>
      <c r="D227" s="415"/>
      <c r="E227" s="415"/>
      <c r="F227" s="415"/>
      <c r="G227" s="414" t="e">
        <f>F227/E227</f>
        <v>#DIV/0!</v>
      </c>
      <c r="H227" s="532" t="e">
        <f>AVERAGE(G227:G241)</f>
        <v>#DIV/0!</v>
      </c>
      <c r="I227" s="172" t="str">
        <f t="shared" ref="I227:I229" si="223">IFERROR(AVERAGE(P227,U227,Z227,AE227,AJ227,AO227,AT227),"")</f>
        <v/>
      </c>
      <c r="J227" s="172" t="str">
        <f t="shared" ref="J227:J229" si="224">IFERROR(AVERAGE(Q227,V227,AA227,AF227,AK227,AP227,AU227),"")</f>
        <v/>
      </c>
      <c r="K227" s="418" t="str">
        <f t="shared" ref="K227:K229" si="225">IFERROR(AVERAGE(R227,W227,AB227,AG227,AL227,AQ227,AV227),"")</f>
        <v/>
      </c>
      <c r="L227" s="542" t="str">
        <f>IFERROR(AVERAGE(K227:K241),"-")</f>
        <v>-</v>
      </c>
      <c r="M227" s="172" t="str">
        <f>IFERROR(RANK(K227, K$227:K$241),"")</f>
        <v/>
      </c>
      <c r="N227" s="533"/>
      <c r="O227" s="533"/>
      <c r="P227" s="415"/>
      <c r="Q227" s="415"/>
      <c r="R227" s="414" t="str">
        <f>IFERROR(Q227/P227,"")</f>
        <v/>
      </c>
      <c r="S227" s="415" t="str">
        <f>IFERROR(RANK(R227, R$227:R$241),"")</f>
        <v/>
      </c>
      <c r="T227" s="532" t="e">
        <f>AVERAGE(R227:R241)</f>
        <v>#DIV/0!</v>
      </c>
      <c r="U227" s="415"/>
      <c r="V227" s="415"/>
      <c r="W227" s="414" t="str">
        <f>IFERROR(V227/U227,"")</f>
        <v/>
      </c>
      <c r="X227" s="415" t="str">
        <f>IFERROR(RANK(W227, W$227:W$241),"")</f>
        <v/>
      </c>
      <c r="Y227" s="532" t="e">
        <f>AVERAGE(W227:W241)</f>
        <v>#DIV/0!</v>
      </c>
      <c r="Z227" s="415"/>
      <c r="AA227" s="415"/>
      <c r="AB227" s="414" t="str">
        <f>IFERROR(AA227/Z227,"")</f>
        <v/>
      </c>
      <c r="AC227" s="415" t="str">
        <f>IFERROR(RANK(AB227, AB$227:AB$241),"")</f>
        <v/>
      </c>
      <c r="AD227" s="532" t="e">
        <f>AVERAGE(AB227:AB241)</f>
        <v>#DIV/0!</v>
      </c>
      <c r="AE227" s="415"/>
      <c r="AF227" s="415"/>
      <c r="AG227" s="414" t="str">
        <f>IFERROR(AF227/AE227,"")</f>
        <v/>
      </c>
      <c r="AH227" s="415" t="str">
        <f>IFERROR(RANK(AG227, AG$227:AG$241),"")</f>
        <v/>
      </c>
      <c r="AI227" s="532" t="e">
        <f>AVERAGE(AG227:AG241)</f>
        <v>#DIV/0!</v>
      </c>
      <c r="AJ227" s="415"/>
      <c r="AK227" s="415"/>
      <c r="AL227" s="414" t="str">
        <f>IFERROR(AK227/AJ227,"")</f>
        <v/>
      </c>
      <c r="AM227" s="415" t="str">
        <f>IFERROR(RANK(AL227, AL$227:AL$241),"")</f>
        <v/>
      </c>
      <c r="AN227" s="532" t="e">
        <f>AVERAGE(AL227:AL241)</f>
        <v>#DIV/0!</v>
      </c>
      <c r="AO227" s="415"/>
      <c r="AP227" s="415"/>
      <c r="AQ227" s="414" t="str">
        <f>IFERROR(AP227/AO227,"")</f>
        <v/>
      </c>
      <c r="AR227" s="415" t="str">
        <f>IFERROR(RANK(AQ227, AQ$227:AQ$241),"")</f>
        <v/>
      </c>
      <c r="AS227" s="532" t="e">
        <f>AVERAGE(AQ227:AQ241)</f>
        <v>#DIV/0!</v>
      </c>
      <c r="AT227" s="415"/>
      <c r="AU227" s="415"/>
      <c r="AV227" s="414" t="str">
        <f>IFERROR(AU227/AT227,"")</f>
        <v/>
      </c>
      <c r="AW227" s="415" t="str">
        <f>IFERROR(RANK(AV227, AV$227:AV$241),"")</f>
        <v/>
      </c>
      <c r="AX227" s="532" t="e">
        <f>AVERAGE(AV227:AV241)</f>
        <v>#DIV/0!</v>
      </c>
    </row>
    <row r="228" spans="2:50" hidden="1" x14ac:dyDescent="0.2">
      <c r="B228" s="541"/>
      <c r="C228" s="426">
        <f t="shared" ref="C228:C241" si="226">C208</f>
        <v>2</v>
      </c>
      <c r="D228" s="415"/>
      <c r="E228" s="415"/>
      <c r="F228" s="415"/>
      <c r="G228" s="414"/>
      <c r="H228" s="532"/>
      <c r="I228" s="172" t="str">
        <f t="shared" si="223"/>
        <v/>
      </c>
      <c r="J228" s="172" t="str">
        <f t="shared" si="224"/>
        <v/>
      </c>
      <c r="K228" s="418" t="str">
        <f t="shared" si="225"/>
        <v/>
      </c>
      <c r="L228" s="543"/>
      <c r="M228" s="172" t="str">
        <f t="shared" ref="M228:M241" si="227">IFERROR(RANK(K228, K$227:K$241),"")</f>
        <v/>
      </c>
      <c r="N228" s="533"/>
      <c r="O228" s="533"/>
      <c r="P228" s="415"/>
      <c r="Q228" s="415"/>
      <c r="R228" s="414" t="str">
        <f t="shared" ref="R228:R241" si="228">IFERROR(Q228/P228,"")</f>
        <v/>
      </c>
      <c r="S228" s="415" t="str">
        <f t="shared" ref="S228:S241" si="229">IFERROR(RANK(R228, R$227:R$241),"")</f>
        <v/>
      </c>
      <c r="T228" s="532"/>
      <c r="U228" s="415"/>
      <c r="V228" s="415"/>
      <c r="W228" s="414" t="str">
        <f t="shared" ref="W228:W241" si="230">IFERROR(V228/U228,"")</f>
        <v/>
      </c>
      <c r="X228" s="415" t="str">
        <f t="shared" ref="X228:X241" si="231">IFERROR(RANK(W228, W$227:W$241),"")</f>
        <v/>
      </c>
      <c r="Y228" s="532"/>
      <c r="Z228" s="415"/>
      <c r="AA228" s="415"/>
      <c r="AB228" s="414" t="str">
        <f t="shared" ref="AB228:AB241" si="232">IFERROR(AA228/Z228,"")</f>
        <v/>
      </c>
      <c r="AC228" s="415" t="str">
        <f t="shared" ref="AC228:AC241" si="233">IFERROR(RANK(AB228, AB$227:AB$241),"")</f>
        <v/>
      </c>
      <c r="AD228" s="532"/>
      <c r="AE228" s="415"/>
      <c r="AF228" s="415"/>
      <c r="AG228" s="414" t="str">
        <f t="shared" ref="AG228:AG241" si="234">IFERROR(AF228/AE228,"")</f>
        <v/>
      </c>
      <c r="AH228" s="415" t="str">
        <f t="shared" ref="AH228:AH241" si="235">IFERROR(RANK(AG228, AG$227:AG$241),"")</f>
        <v/>
      </c>
      <c r="AI228" s="532"/>
      <c r="AJ228" s="415"/>
      <c r="AK228" s="415"/>
      <c r="AL228" s="414" t="str">
        <f t="shared" ref="AL228:AL241" si="236">IFERROR(AK228/AJ228,"")</f>
        <v/>
      </c>
      <c r="AM228" s="415" t="str">
        <f t="shared" ref="AM228:AM241" si="237">IFERROR(RANK(AL228, AL$227:AL$241),"")</f>
        <v/>
      </c>
      <c r="AN228" s="532"/>
      <c r="AO228" s="415"/>
      <c r="AP228" s="415"/>
      <c r="AQ228" s="414" t="str">
        <f t="shared" ref="AQ228:AQ241" si="238">IFERROR(AP228/AO228,"")</f>
        <v/>
      </c>
      <c r="AR228" s="415" t="str">
        <f t="shared" ref="AR228:AR241" si="239">IFERROR(RANK(AQ228, AQ$227:AQ$241),"")</f>
        <v/>
      </c>
      <c r="AS228" s="532"/>
      <c r="AT228" s="415"/>
      <c r="AU228" s="415"/>
      <c r="AV228" s="414" t="str">
        <f t="shared" ref="AV228:AV241" si="240">IFERROR(AU228/AT228,"")</f>
        <v/>
      </c>
      <c r="AW228" s="415" t="str">
        <f t="shared" ref="AW228:AW241" si="241">IFERROR(RANK(AV228, AV$227:AV$241),"")</f>
        <v/>
      </c>
      <c r="AX228" s="532"/>
    </row>
    <row r="229" spans="2:50" hidden="1" x14ac:dyDescent="0.2">
      <c r="B229" s="541"/>
      <c r="C229" s="426">
        <f t="shared" si="226"/>
        <v>3</v>
      </c>
      <c r="D229" s="415"/>
      <c r="E229" s="415"/>
      <c r="F229" s="415"/>
      <c r="G229" s="414"/>
      <c r="H229" s="532"/>
      <c r="I229" s="172" t="str">
        <f t="shared" si="223"/>
        <v/>
      </c>
      <c r="J229" s="172" t="str">
        <f t="shared" si="224"/>
        <v/>
      </c>
      <c r="K229" s="418" t="str">
        <f t="shared" si="225"/>
        <v/>
      </c>
      <c r="L229" s="543"/>
      <c r="M229" s="172" t="str">
        <f t="shared" si="227"/>
        <v/>
      </c>
      <c r="N229" s="533"/>
      <c r="O229" s="533"/>
      <c r="P229" s="415"/>
      <c r="Q229" s="415"/>
      <c r="R229" s="414" t="str">
        <f t="shared" si="228"/>
        <v/>
      </c>
      <c r="S229" s="415" t="str">
        <f t="shared" si="229"/>
        <v/>
      </c>
      <c r="T229" s="532"/>
      <c r="U229" s="415"/>
      <c r="V229" s="415"/>
      <c r="W229" s="414" t="str">
        <f t="shared" si="230"/>
        <v/>
      </c>
      <c r="X229" s="415" t="str">
        <f t="shared" si="231"/>
        <v/>
      </c>
      <c r="Y229" s="532"/>
      <c r="Z229" s="415"/>
      <c r="AA229" s="415"/>
      <c r="AB229" s="414" t="str">
        <f t="shared" si="232"/>
        <v/>
      </c>
      <c r="AC229" s="415" t="str">
        <f t="shared" si="233"/>
        <v/>
      </c>
      <c r="AD229" s="532"/>
      <c r="AE229" s="415"/>
      <c r="AF229" s="415"/>
      <c r="AG229" s="414" t="str">
        <f t="shared" si="234"/>
        <v/>
      </c>
      <c r="AH229" s="415" t="str">
        <f t="shared" si="235"/>
        <v/>
      </c>
      <c r="AI229" s="532"/>
      <c r="AJ229" s="415"/>
      <c r="AK229" s="415"/>
      <c r="AL229" s="414" t="str">
        <f t="shared" si="236"/>
        <v/>
      </c>
      <c r="AM229" s="415" t="str">
        <f t="shared" si="237"/>
        <v/>
      </c>
      <c r="AN229" s="532"/>
      <c r="AO229" s="415"/>
      <c r="AP229" s="415"/>
      <c r="AQ229" s="414" t="str">
        <f t="shared" si="238"/>
        <v/>
      </c>
      <c r="AR229" s="415" t="str">
        <f t="shared" si="239"/>
        <v/>
      </c>
      <c r="AS229" s="532"/>
      <c r="AT229" s="415"/>
      <c r="AU229" s="415"/>
      <c r="AV229" s="414" t="str">
        <f t="shared" si="240"/>
        <v/>
      </c>
      <c r="AW229" s="415" t="str">
        <f t="shared" si="241"/>
        <v/>
      </c>
      <c r="AX229" s="532"/>
    </row>
    <row r="230" spans="2:50" hidden="1" x14ac:dyDescent="0.2">
      <c r="B230" s="541"/>
      <c r="C230" s="426">
        <f t="shared" si="226"/>
        <v>4</v>
      </c>
      <c r="D230" s="415"/>
      <c r="E230" s="415"/>
      <c r="F230" s="415"/>
      <c r="G230" s="414"/>
      <c r="H230" s="532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43"/>
      <c r="M230" s="172" t="str">
        <f t="shared" si="227"/>
        <v/>
      </c>
      <c r="N230" s="533"/>
      <c r="O230" s="533"/>
      <c r="P230" s="415"/>
      <c r="Q230" s="415"/>
      <c r="R230" s="414" t="str">
        <f t="shared" si="228"/>
        <v/>
      </c>
      <c r="S230" s="415" t="str">
        <f t="shared" si="229"/>
        <v/>
      </c>
      <c r="T230" s="532"/>
      <c r="U230" s="415"/>
      <c r="V230" s="415"/>
      <c r="W230" s="414" t="str">
        <f t="shared" si="230"/>
        <v/>
      </c>
      <c r="X230" s="415" t="str">
        <f t="shared" si="231"/>
        <v/>
      </c>
      <c r="Y230" s="532"/>
      <c r="Z230" s="415"/>
      <c r="AA230" s="415"/>
      <c r="AB230" s="414" t="str">
        <f t="shared" si="232"/>
        <v/>
      </c>
      <c r="AC230" s="415" t="str">
        <f t="shared" si="233"/>
        <v/>
      </c>
      <c r="AD230" s="532"/>
      <c r="AE230" s="415"/>
      <c r="AF230" s="415"/>
      <c r="AG230" s="414" t="str">
        <f t="shared" si="234"/>
        <v/>
      </c>
      <c r="AH230" s="415" t="str">
        <f t="shared" si="235"/>
        <v/>
      </c>
      <c r="AI230" s="532"/>
      <c r="AJ230" s="415"/>
      <c r="AK230" s="415"/>
      <c r="AL230" s="414" t="str">
        <f t="shared" si="236"/>
        <v/>
      </c>
      <c r="AM230" s="415" t="str">
        <f t="shared" si="237"/>
        <v/>
      </c>
      <c r="AN230" s="532"/>
      <c r="AO230" s="415"/>
      <c r="AP230" s="415"/>
      <c r="AQ230" s="414" t="str">
        <f t="shared" si="238"/>
        <v/>
      </c>
      <c r="AR230" s="415" t="str">
        <f t="shared" si="239"/>
        <v/>
      </c>
      <c r="AS230" s="532"/>
      <c r="AT230" s="415"/>
      <c r="AU230" s="415"/>
      <c r="AV230" s="414" t="str">
        <f t="shared" si="240"/>
        <v/>
      </c>
      <c r="AW230" s="415" t="str">
        <f t="shared" si="241"/>
        <v/>
      </c>
      <c r="AX230" s="532"/>
    </row>
    <row r="231" spans="2:50" hidden="1" x14ac:dyDescent="0.2">
      <c r="B231" s="541"/>
      <c r="C231" s="426">
        <f t="shared" si="226"/>
        <v>5</v>
      </c>
      <c r="D231" s="415"/>
      <c r="E231" s="415"/>
      <c r="F231" s="415"/>
      <c r="G231" s="414"/>
      <c r="H231" s="532"/>
      <c r="I231" s="172" t="str">
        <f t="shared" ref="I231:I241" si="242">IFERROR(AVERAGE(P231,U231,Z231,AE231,AJ231,AO231,AT231),"")</f>
        <v/>
      </c>
      <c r="J231" s="172" t="str">
        <f t="shared" ref="J231:J241" si="243">IFERROR(AVERAGE(Q231,V231,AA231,AF231,AK231,AP231,AU231),"")</f>
        <v/>
      </c>
      <c r="K231" s="418" t="str">
        <f t="shared" ref="K231:K241" si="244">IFERROR(AVERAGE(R231,W231,AB231,AG231,AL231,AQ231,AV231),"")</f>
        <v/>
      </c>
      <c r="L231" s="543"/>
      <c r="M231" s="172" t="str">
        <f t="shared" si="227"/>
        <v/>
      </c>
      <c r="N231" s="533"/>
      <c r="O231" s="533"/>
      <c r="P231" s="415"/>
      <c r="Q231" s="415"/>
      <c r="R231" s="414" t="str">
        <f t="shared" si="228"/>
        <v/>
      </c>
      <c r="S231" s="415" t="str">
        <f t="shared" si="229"/>
        <v/>
      </c>
      <c r="T231" s="532"/>
      <c r="U231" s="415"/>
      <c r="V231" s="415"/>
      <c r="W231" s="414" t="str">
        <f t="shared" si="230"/>
        <v/>
      </c>
      <c r="X231" s="415" t="str">
        <f t="shared" si="231"/>
        <v/>
      </c>
      <c r="Y231" s="532"/>
      <c r="Z231" s="415"/>
      <c r="AA231" s="415"/>
      <c r="AB231" s="414" t="str">
        <f t="shared" si="232"/>
        <v/>
      </c>
      <c r="AC231" s="415" t="str">
        <f t="shared" si="233"/>
        <v/>
      </c>
      <c r="AD231" s="532"/>
      <c r="AE231" s="415"/>
      <c r="AF231" s="415"/>
      <c r="AG231" s="414" t="str">
        <f t="shared" si="234"/>
        <v/>
      </c>
      <c r="AH231" s="415" t="str">
        <f t="shared" si="235"/>
        <v/>
      </c>
      <c r="AI231" s="532"/>
      <c r="AJ231" s="415"/>
      <c r="AK231" s="415"/>
      <c r="AL231" s="414" t="str">
        <f t="shared" si="236"/>
        <v/>
      </c>
      <c r="AM231" s="415" t="str">
        <f t="shared" si="237"/>
        <v/>
      </c>
      <c r="AN231" s="532"/>
      <c r="AO231" s="415"/>
      <c r="AP231" s="415"/>
      <c r="AQ231" s="414" t="str">
        <f t="shared" si="238"/>
        <v/>
      </c>
      <c r="AR231" s="415" t="str">
        <f t="shared" si="239"/>
        <v/>
      </c>
      <c r="AS231" s="532"/>
      <c r="AT231" s="415"/>
      <c r="AU231" s="415"/>
      <c r="AV231" s="414" t="str">
        <f t="shared" si="240"/>
        <v/>
      </c>
      <c r="AW231" s="415" t="str">
        <f t="shared" si="241"/>
        <v/>
      </c>
      <c r="AX231" s="532"/>
    </row>
    <row r="232" spans="2:50" hidden="1" x14ac:dyDescent="0.2">
      <c r="B232" s="541"/>
      <c r="C232" s="426">
        <f t="shared" si="226"/>
        <v>6</v>
      </c>
      <c r="D232" s="415"/>
      <c r="E232" s="415"/>
      <c r="F232" s="415"/>
      <c r="G232" s="414"/>
      <c r="H232" s="532"/>
      <c r="I232" s="172" t="str">
        <f t="shared" si="242"/>
        <v/>
      </c>
      <c r="J232" s="172" t="str">
        <f t="shared" si="243"/>
        <v/>
      </c>
      <c r="K232" s="418" t="str">
        <f t="shared" si="244"/>
        <v/>
      </c>
      <c r="L232" s="543"/>
      <c r="M232" s="172" t="str">
        <f t="shared" si="227"/>
        <v/>
      </c>
      <c r="N232" s="533"/>
      <c r="O232" s="533"/>
      <c r="P232" s="415"/>
      <c r="Q232" s="415"/>
      <c r="R232" s="414" t="str">
        <f t="shared" si="228"/>
        <v/>
      </c>
      <c r="S232" s="415" t="str">
        <f t="shared" si="229"/>
        <v/>
      </c>
      <c r="T232" s="532"/>
      <c r="U232" s="415"/>
      <c r="V232" s="415"/>
      <c r="W232" s="414" t="str">
        <f t="shared" si="230"/>
        <v/>
      </c>
      <c r="X232" s="415" t="str">
        <f t="shared" si="231"/>
        <v/>
      </c>
      <c r="Y232" s="532"/>
      <c r="Z232" s="415"/>
      <c r="AA232" s="415"/>
      <c r="AB232" s="414" t="str">
        <f t="shared" si="232"/>
        <v/>
      </c>
      <c r="AC232" s="415" t="str">
        <f t="shared" si="233"/>
        <v/>
      </c>
      <c r="AD232" s="532"/>
      <c r="AE232" s="415"/>
      <c r="AF232" s="415"/>
      <c r="AG232" s="414" t="str">
        <f t="shared" si="234"/>
        <v/>
      </c>
      <c r="AH232" s="415" t="str">
        <f t="shared" si="235"/>
        <v/>
      </c>
      <c r="AI232" s="532"/>
      <c r="AJ232" s="415"/>
      <c r="AK232" s="415"/>
      <c r="AL232" s="414" t="str">
        <f t="shared" si="236"/>
        <v/>
      </c>
      <c r="AM232" s="415" t="str">
        <f t="shared" si="237"/>
        <v/>
      </c>
      <c r="AN232" s="532"/>
      <c r="AO232" s="415"/>
      <c r="AP232" s="415"/>
      <c r="AQ232" s="414" t="str">
        <f t="shared" si="238"/>
        <v/>
      </c>
      <c r="AR232" s="415" t="str">
        <f t="shared" si="239"/>
        <v/>
      </c>
      <c r="AS232" s="532"/>
      <c r="AT232" s="415"/>
      <c r="AU232" s="415"/>
      <c r="AV232" s="414" t="str">
        <f t="shared" si="240"/>
        <v/>
      </c>
      <c r="AW232" s="415" t="str">
        <f t="shared" si="241"/>
        <v/>
      </c>
      <c r="AX232" s="532"/>
    </row>
    <row r="233" spans="2:50" hidden="1" x14ac:dyDescent="0.2">
      <c r="B233" s="541"/>
      <c r="C233" s="426">
        <f t="shared" si="226"/>
        <v>7</v>
      </c>
      <c r="D233" s="415"/>
      <c r="E233" s="415"/>
      <c r="F233" s="415"/>
      <c r="G233" s="414"/>
      <c r="H233" s="532"/>
      <c r="I233" s="172" t="str">
        <f t="shared" si="242"/>
        <v/>
      </c>
      <c r="J233" s="172" t="str">
        <f t="shared" si="243"/>
        <v/>
      </c>
      <c r="K233" s="418" t="str">
        <f t="shared" si="244"/>
        <v/>
      </c>
      <c r="L233" s="543"/>
      <c r="M233" s="172" t="str">
        <f t="shared" si="227"/>
        <v/>
      </c>
      <c r="N233" s="533"/>
      <c r="O233" s="533"/>
      <c r="P233" s="415"/>
      <c r="Q233" s="415"/>
      <c r="R233" s="414" t="str">
        <f t="shared" si="228"/>
        <v/>
      </c>
      <c r="S233" s="415" t="str">
        <f t="shared" si="229"/>
        <v/>
      </c>
      <c r="T233" s="532"/>
      <c r="U233" s="415"/>
      <c r="V233" s="415"/>
      <c r="W233" s="414" t="str">
        <f t="shared" si="230"/>
        <v/>
      </c>
      <c r="X233" s="415" t="str">
        <f t="shared" si="231"/>
        <v/>
      </c>
      <c r="Y233" s="532"/>
      <c r="Z233" s="415"/>
      <c r="AA233" s="415"/>
      <c r="AB233" s="414" t="str">
        <f t="shared" si="232"/>
        <v/>
      </c>
      <c r="AC233" s="415" t="str">
        <f t="shared" si="233"/>
        <v/>
      </c>
      <c r="AD233" s="532"/>
      <c r="AE233" s="415"/>
      <c r="AF233" s="415"/>
      <c r="AG233" s="414" t="str">
        <f t="shared" si="234"/>
        <v/>
      </c>
      <c r="AH233" s="415" t="str">
        <f t="shared" si="235"/>
        <v/>
      </c>
      <c r="AI233" s="532"/>
      <c r="AJ233" s="415"/>
      <c r="AK233" s="415"/>
      <c r="AL233" s="414" t="str">
        <f t="shared" si="236"/>
        <v/>
      </c>
      <c r="AM233" s="415" t="str">
        <f t="shared" si="237"/>
        <v/>
      </c>
      <c r="AN233" s="532"/>
      <c r="AO233" s="415"/>
      <c r="AP233" s="415"/>
      <c r="AQ233" s="414" t="str">
        <f t="shared" si="238"/>
        <v/>
      </c>
      <c r="AR233" s="415" t="str">
        <f t="shared" si="239"/>
        <v/>
      </c>
      <c r="AS233" s="532"/>
      <c r="AT233" s="415"/>
      <c r="AU233" s="415"/>
      <c r="AV233" s="414" t="str">
        <f t="shared" si="240"/>
        <v/>
      </c>
      <c r="AW233" s="415" t="str">
        <f t="shared" si="241"/>
        <v/>
      </c>
      <c r="AX233" s="532"/>
    </row>
    <row r="234" spans="2:50" hidden="1" x14ac:dyDescent="0.2">
      <c r="B234" s="541"/>
      <c r="C234" s="426">
        <f t="shared" si="226"/>
        <v>8</v>
      </c>
      <c r="D234" s="415"/>
      <c r="E234" s="415"/>
      <c r="F234" s="415"/>
      <c r="G234" s="414"/>
      <c r="H234" s="532"/>
      <c r="I234" s="172" t="str">
        <f t="shared" si="242"/>
        <v/>
      </c>
      <c r="J234" s="172" t="str">
        <f t="shared" si="243"/>
        <v/>
      </c>
      <c r="K234" s="418" t="str">
        <f t="shared" si="244"/>
        <v/>
      </c>
      <c r="L234" s="543"/>
      <c r="M234" s="172" t="str">
        <f t="shared" si="227"/>
        <v/>
      </c>
      <c r="N234" s="533"/>
      <c r="O234" s="533"/>
      <c r="P234" s="415"/>
      <c r="Q234" s="415"/>
      <c r="R234" s="414" t="str">
        <f t="shared" si="228"/>
        <v/>
      </c>
      <c r="S234" s="415" t="str">
        <f t="shared" si="229"/>
        <v/>
      </c>
      <c r="T234" s="532"/>
      <c r="U234" s="415"/>
      <c r="V234" s="415"/>
      <c r="W234" s="414" t="str">
        <f t="shared" si="230"/>
        <v/>
      </c>
      <c r="X234" s="415" t="str">
        <f t="shared" si="231"/>
        <v/>
      </c>
      <c r="Y234" s="532"/>
      <c r="Z234" s="415"/>
      <c r="AA234" s="415"/>
      <c r="AB234" s="414" t="str">
        <f t="shared" si="232"/>
        <v/>
      </c>
      <c r="AC234" s="415" t="str">
        <f t="shared" si="233"/>
        <v/>
      </c>
      <c r="AD234" s="532"/>
      <c r="AE234" s="415"/>
      <c r="AF234" s="415"/>
      <c r="AG234" s="414" t="str">
        <f t="shared" si="234"/>
        <v/>
      </c>
      <c r="AH234" s="415" t="str">
        <f t="shared" si="235"/>
        <v/>
      </c>
      <c r="AI234" s="532"/>
      <c r="AJ234" s="415"/>
      <c r="AK234" s="415"/>
      <c r="AL234" s="414" t="str">
        <f t="shared" si="236"/>
        <v/>
      </c>
      <c r="AM234" s="415" t="str">
        <f t="shared" si="237"/>
        <v/>
      </c>
      <c r="AN234" s="532"/>
      <c r="AO234" s="415"/>
      <c r="AP234" s="415"/>
      <c r="AQ234" s="414" t="str">
        <f t="shared" si="238"/>
        <v/>
      </c>
      <c r="AR234" s="415" t="str">
        <f t="shared" si="239"/>
        <v/>
      </c>
      <c r="AS234" s="532"/>
      <c r="AT234" s="415"/>
      <c r="AU234" s="415"/>
      <c r="AV234" s="414" t="str">
        <f t="shared" si="240"/>
        <v/>
      </c>
      <c r="AW234" s="415" t="str">
        <f t="shared" si="241"/>
        <v/>
      </c>
      <c r="AX234" s="532"/>
    </row>
    <row r="235" spans="2:50" hidden="1" x14ac:dyDescent="0.2">
      <c r="B235" s="541"/>
      <c r="C235" s="426">
        <f t="shared" si="226"/>
        <v>9</v>
      </c>
      <c r="D235" s="415"/>
      <c r="E235" s="415"/>
      <c r="F235" s="415"/>
      <c r="G235" s="414"/>
      <c r="H235" s="532"/>
      <c r="I235" s="172" t="str">
        <f t="shared" si="242"/>
        <v/>
      </c>
      <c r="J235" s="172" t="str">
        <f t="shared" si="243"/>
        <v/>
      </c>
      <c r="K235" s="418" t="str">
        <f t="shared" si="244"/>
        <v/>
      </c>
      <c r="L235" s="543"/>
      <c r="M235" s="172" t="str">
        <f t="shared" si="227"/>
        <v/>
      </c>
      <c r="N235" s="533"/>
      <c r="O235" s="533"/>
      <c r="P235" s="415"/>
      <c r="Q235" s="415"/>
      <c r="R235" s="414" t="str">
        <f t="shared" si="228"/>
        <v/>
      </c>
      <c r="S235" s="415" t="str">
        <f t="shared" si="229"/>
        <v/>
      </c>
      <c r="T235" s="532"/>
      <c r="U235" s="415"/>
      <c r="V235" s="415"/>
      <c r="W235" s="414" t="str">
        <f t="shared" si="230"/>
        <v/>
      </c>
      <c r="X235" s="415" t="str">
        <f t="shared" si="231"/>
        <v/>
      </c>
      <c r="Y235" s="532"/>
      <c r="Z235" s="415"/>
      <c r="AA235" s="415"/>
      <c r="AB235" s="414" t="str">
        <f t="shared" si="232"/>
        <v/>
      </c>
      <c r="AC235" s="415" t="str">
        <f t="shared" si="233"/>
        <v/>
      </c>
      <c r="AD235" s="532"/>
      <c r="AE235" s="415"/>
      <c r="AF235" s="415"/>
      <c r="AG235" s="414" t="str">
        <f t="shared" si="234"/>
        <v/>
      </c>
      <c r="AH235" s="415" t="str">
        <f t="shared" si="235"/>
        <v/>
      </c>
      <c r="AI235" s="532"/>
      <c r="AJ235" s="415"/>
      <c r="AK235" s="415"/>
      <c r="AL235" s="414" t="str">
        <f t="shared" si="236"/>
        <v/>
      </c>
      <c r="AM235" s="415" t="str">
        <f t="shared" si="237"/>
        <v/>
      </c>
      <c r="AN235" s="532"/>
      <c r="AO235" s="415"/>
      <c r="AP235" s="415"/>
      <c r="AQ235" s="414" t="str">
        <f t="shared" si="238"/>
        <v/>
      </c>
      <c r="AR235" s="415" t="str">
        <f t="shared" si="239"/>
        <v/>
      </c>
      <c r="AS235" s="532"/>
      <c r="AT235" s="415"/>
      <c r="AU235" s="415"/>
      <c r="AV235" s="414" t="str">
        <f t="shared" si="240"/>
        <v/>
      </c>
      <c r="AW235" s="415" t="str">
        <f t="shared" si="241"/>
        <v/>
      </c>
      <c r="AX235" s="532"/>
    </row>
    <row r="236" spans="2:50" hidden="1" x14ac:dyDescent="0.2">
      <c r="B236" s="541"/>
      <c r="C236" s="426">
        <f t="shared" si="226"/>
        <v>10</v>
      </c>
      <c r="D236" s="415"/>
      <c r="E236" s="415"/>
      <c r="F236" s="415"/>
      <c r="G236" s="414"/>
      <c r="H236" s="532"/>
      <c r="I236" s="172" t="str">
        <f t="shared" si="242"/>
        <v/>
      </c>
      <c r="J236" s="172" t="str">
        <f t="shared" si="243"/>
        <v/>
      </c>
      <c r="K236" s="418" t="str">
        <f t="shared" si="244"/>
        <v/>
      </c>
      <c r="L236" s="543"/>
      <c r="M236" s="172" t="str">
        <f t="shared" si="227"/>
        <v/>
      </c>
      <c r="N236" s="533"/>
      <c r="O236" s="533"/>
      <c r="P236" s="415"/>
      <c r="Q236" s="415"/>
      <c r="R236" s="414" t="str">
        <f t="shared" si="228"/>
        <v/>
      </c>
      <c r="S236" s="415" t="str">
        <f t="shared" si="229"/>
        <v/>
      </c>
      <c r="T236" s="532"/>
      <c r="U236" s="415"/>
      <c r="V236" s="415"/>
      <c r="W236" s="414" t="str">
        <f t="shared" si="230"/>
        <v/>
      </c>
      <c r="X236" s="415" t="str">
        <f t="shared" si="231"/>
        <v/>
      </c>
      <c r="Y236" s="532"/>
      <c r="Z236" s="415"/>
      <c r="AA236" s="415"/>
      <c r="AB236" s="414" t="str">
        <f t="shared" si="232"/>
        <v/>
      </c>
      <c r="AC236" s="415" t="str">
        <f t="shared" si="233"/>
        <v/>
      </c>
      <c r="AD236" s="532"/>
      <c r="AE236" s="415"/>
      <c r="AF236" s="415"/>
      <c r="AG236" s="414" t="str">
        <f t="shared" si="234"/>
        <v/>
      </c>
      <c r="AH236" s="415" t="str">
        <f t="shared" si="235"/>
        <v/>
      </c>
      <c r="AI236" s="532"/>
      <c r="AJ236" s="415"/>
      <c r="AK236" s="415"/>
      <c r="AL236" s="414" t="str">
        <f t="shared" si="236"/>
        <v/>
      </c>
      <c r="AM236" s="415" t="str">
        <f t="shared" si="237"/>
        <v/>
      </c>
      <c r="AN236" s="532"/>
      <c r="AO236" s="415"/>
      <c r="AP236" s="415"/>
      <c r="AQ236" s="414" t="str">
        <f t="shared" si="238"/>
        <v/>
      </c>
      <c r="AR236" s="415" t="str">
        <f t="shared" si="239"/>
        <v/>
      </c>
      <c r="AS236" s="532"/>
      <c r="AT236" s="415"/>
      <c r="AU236" s="415"/>
      <c r="AV236" s="414" t="str">
        <f t="shared" si="240"/>
        <v/>
      </c>
      <c r="AW236" s="415" t="str">
        <f t="shared" si="241"/>
        <v/>
      </c>
      <c r="AX236" s="532"/>
    </row>
    <row r="237" spans="2:50" hidden="1" x14ac:dyDescent="0.2">
      <c r="B237" s="541"/>
      <c r="C237" s="426">
        <f t="shared" si="226"/>
        <v>11</v>
      </c>
      <c r="D237" s="415"/>
      <c r="E237" s="415"/>
      <c r="F237" s="415"/>
      <c r="G237" s="414"/>
      <c r="H237" s="532"/>
      <c r="I237" s="172" t="str">
        <f t="shared" si="242"/>
        <v/>
      </c>
      <c r="J237" s="172" t="str">
        <f t="shared" si="243"/>
        <v/>
      </c>
      <c r="K237" s="418" t="str">
        <f t="shared" si="244"/>
        <v/>
      </c>
      <c r="L237" s="543"/>
      <c r="M237" s="172" t="str">
        <f t="shared" si="227"/>
        <v/>
      </c>
      <c r="N237" s="533"/>
      <c r="O237" s="533"/>
      <c r="P237" s="415"/>
      <c r="Q237" s="415"/>
      <c r="R237" s="414" t="str">
        <f t="shared" si="228"/>
        <v/>
      </c>
      <c r="S237" s="415" t="str">
        <f t="shared" si="229"/>
        <v/>
      </c>
      <c r="T237" s="532"/>
      <c r="U237" s="415"/>
      <c r="V237" s="415"/>
      <c r="W237" s="414" t="str">
        <f t="shared" si="230"/>
        <v/>
      </c>
      <c r="X237" s="415" t="str">
        <f t="shared" si="231"/>
        <v/>
      </c>
      <c r="Y237" s="532"/>
      <c r="Z237" s="415"/>
      <c r="AA237" s="415"/>
      <c r="AB237" s="414" t="str">
        <f t="shared" si="232"/>
        <v/>
      </c>
      <c r="AC237" s="415" t="str">
        <f t="shared" si="233"/>
        <v/>
      </c>
      <c r="AD237" s="532"/>
      <c r="AE237" s="415"/>
      <c r="AF237" s="415"/>
      <c r="AG237" s="414" t="str">
        <f t="shared" si="234"/>
        <v/>
      </c>
      <c r="AH237" s="415" t="str">
        <f t="shared" si="235"/>
        <v/>
      </c>
      <c r="AI237" s="532"/>
      <c r="AJ237" s="415"/>
      <c r="AK237" s="415"/>
      <c r="AL237" s="414" t="str">
        <f t="shared" si="236"/>
        <v/>
      </c>
      <c r="AM237" s="415" t="str">
        <f t="shared" si="237"/>
        <v/>
      </c>
      <c r="AN237" s="532"/>
      <c r="AO237" s="415"/>
      <c r="AP237" s="415"/>
      <c r="AQ237" s="414" t="str">
        <f t="shared" si="238"/>
        <v/>
      </c>
      <c r="AR237" s="415" t="str">
        <f t="shared" si="239"/>
        <v/>
      </c>
      <c r="AS237" s="532"/>
      <c r="AT237" s="415"/>
      <c r="AU237" s="415"/>
      <c r="AV237" s="414" t="str">
        <f t="shared" si="240"/>
        <v/>
      </c>
      <c r="AW237" s="415" t="str">
        <f t="shared" si="241"/>
        <v/>
      </c>
      <c r="AX237" s="532"/>
    </row>
    <row r="238" spans="2:50" hidden="1" x14ac:dyDescent="0.2">
      <c r="B238" s="541"/>
      <c r="C238" s="426">
        <f t="shared" si="226"/>
        <v>12</v>
      </c>
      <c r="D238" s="415"/>
      <c r="E238" s="415"/>
      <c r="F238" s="415"/>
      <c r="G238" s="414"/>
      <c r="H238" s="532"/>
      <c r="I238" s="172" t="str">
        <f t="shared" si="242"/>
        <v/>
      </c>
      <c r="J238" s="172" t="str">
        <f t="shared" si="243"/>
        <v/>
      </c>
      <c r="K238" s="418" t="str">
        <f t="shared" si="244"/>
        <v/>
      </c>
      <c r="L238" s="543"/>
      <c r="M238" s="172" t="str">
        <f t="shared" si="227"/>
        <v/>
      </c>
      <c r="N238" s="533"/>
      <c r="O238" s="533"/>
      <c r="P238" s="415"/>
      <c r="Q238" s="415"/>
      <c r="R238" s="414" t="str">
        <f t="shared" si="228"/>
        <v/>
      </c>
      <c r="S238" s="415" t="str">
        <f t="shared" si="229"/>
        <v/>
      </c>
      <c r="T238" s="532"/>
      <c r="U238" s="415"/>
      <c r="V238" s="415"/>
      <c r="W238" s="414" t="str">
        <f t="shared" si="230"/>
        <v/>
      </c>
      <c r="X238" s="415" t="str">
        <f t="shared" si="231"/>
        <v/>
      </c>
      <c r="Y238" s="532"/>
      <c r="Z238" s="415"/>
      <c r="AA238" s="415"/>
      <c r="AB238" s="414" t="str">
        <f t="shared" si="232"/>
        <v/>
      </c>
      <c r="AC238" s="415" t="str">
        <f t="shared" si="233"/>
        <v/>
      </c>
      <c r="AD238" s="532"/>
      <c r="AE238" s="415"/>
      <c r="AF238" s="415"/>
      <c r="AG238" s="414" t="str">
        <f t="shared" si="234"/>
        <v/>
      </c>
      <c r="AH238" s="415" t="str">
        <f t="shared" si="235"/>
        <v/>
      </c>
      <c r="AI238" s="532"/>
      <c r="AJ238" s="415"/>
      <c r="AK238" s="415"/>
      <c r="AL238" s="414" t="str">
        <f t="shared" si="236"/>
        <v/>
      </c>
      <c r="AM238" s="415" t="str">
        <f t="shared" si="237"/>
        <v/>
      </c>
      <c r="AN238" s="532"/>
      <c r="AO238" s="415"/>
      <c r="AP238" s="415"/>
      <c r="AQ238" s="414" t="str">
        <f t="shared" si="238"/>
        <v/>
      </c>
      <c r="AR238" s="415" t="str">
        <f t="shared" si="239"/>
        <v/>
      </c>
      <c r="AS238" s="532"/>
      <c r="AT238" s="415"/>
      <c r="AU238" s="415"/>
      <c r="AV238" s="414" t="str">
        <f t="shared" si="240"/>
        <v/>
      </c>
      <c r="AW238" s="415" t="str">
        <f t="shared" si="241"/>
        <v/>
      </c>
      <c r="AX238" s="532"/>
    </row>
    <row r="239" spans="2:50" hidden="1" x14ac:dyDescent="0.2">
      <c r="B239" s="541"/>
      <c r="C239" s="426">
        <f t="shared" si="226"/>
        <v>13</v>
      </c>
      <c r="D239" s="415"/>
      <c r="E239" s="415"/>
      <c r="F239" s="415"/>
      <c r="G239" s="414"/>
      <c r="H239" s="532"/>
      <c r="I239" s="172" t="str">
        <f t="shared" si="242"/>
        <v/>
      </c>
      <c r="J239" s="172" t="str">
        <f t="shared" si="243"/>
        <v/>
      </c>
      <c r="K239" s="418" t="str">
        <f t="shared" si="244"/>
        <v/>
      </c>
      <c r="L239" s="543"/>
      <c r="M239" s="172" t="str">
        <f t="shared" si="227"/>
        <v/>
      </c>
      <c r="N239" s="533"/>
      <c r="O239" s="533"/>
      <c r="P239" s="415"/>
      <c r="Q239" s="415"/>
      <c r="R239" s="414" t="str">
        <f t="shared" si="228"/>
        <v/>
      </c>
      <c r="S239" s="415" t="str">
        <f t="shared" si="229"/>
        <v/>
      </c>
      <c r="T239" s="532"/>
      <c r="U239" s="415"/>
      <c r="V239" s="415"/>
      <c r="W239" s="414" t="str">
        <f t="shared" si="230"/>
        <v/>
      </c>
      <c r="X239" s="415" t="str">
        <f t="shared" si="231"/>
        <v/>
      </c>
      <c r="Y239" s="532"/>
      <c r="Z239" s="415"/>
      <c r="AA239" s="415"/>
      <c r="AB239" s="414" t="str">
        <f t="shared" si="232"/>
        <v/>
      </c>
      <c r="AC239" s="415" t="str">
        <f t="shared" si="233"/>
        <v/>
      </c>
      <c r="AD239" s="532"/>
      <c r="AE239" s="415"/>
      <c r="AF239" s="415"/>
      <c r="AG239" s="414" t="str">
        <f t="shared" si="234"/>
        <v/>
      </c>
      <c r="AH239" s="415" t="str">
        <f t="shared" si="235"/>
        <v/>
      </c>
      <c r="AI239" s="532"/>
      <c r="AJ239" s="415"/>
      <c r="AK239" s="415"/>
      <c r="AL239" s="414" t="str">
        <f t="shared" si="236"/>
        <v/>
      </c>
      <c r="AM239" s="415" t="str">
        <f t="shared" si="237"/>
        <v/>
      </c>
      <c r="AN239" s="532"/>
      <c r="AO239" s="415"/>
      <c r="AP239" s="415"/>
      <c r="AQ239" s="414" t="str">
        <f t="shared" si="238"/>
        <v/>
      </c>
      <c r="AR239" s="415" t="str">
        <f t="shared" si="239"/>
        <v/>
      </c>
      <c r="AS239" s="532"/>
      <c r="AT239" s="415"/>
      <c r="AU239" s="415"/>
      <c r="AV239" s="414" t="str">
        <f t="shared" si="240"/>
        <v/>
      </c>
      <c r="AW239" s="415" t="str">
        <f t="shared" si="241"/>
        <v/>
      </c>
      <c r="AX239" s="532"/>
    </row>
    <row r="240" spans="2:50" hidden="1" x14ac:dyDescent="0.2">
      <c r="B240" s="541"/>
      <c r="C240" s="426">
        <f t="shared" si="226"/>
        <v>14</v>
      </c>
      <c r="D240" s="415"/>
      <c r="E240" s="415"/>
      <c r="F240" s="415"/>
      <c r="G240" s="414"/>
      <c r="H240" s="532"/>
      <c r="I240" s="172" t="str">
        <f t="shared" si="242"/>
        <v/>
      </c>
      <c r="J240" s="172" t="str">
        <f t="shared" si="243"/>
        <v/>
      </c>
      <c r="K240" s="418" t="str">
        <f t="shared" si="244"/>
        <v/>
      </c>
      <c r="L240" s="543"/>
      <c r="M240" s="172" t="str">
        <f t="shared" si="227"/>
        <v/>
      </c>
      <c r="N240" s="533"/>
      <c r="O240" s="533"/>
      <c r="P240" s="415"/>
      <c r="Q240" s="415"/>
      <c r="R240" s="414" t="str">
        <f t="shared" si="228"/>
        <v/>
      </c>
      <c r="S240" s="415" t="str">
        <f t="shared" si="229"/>
        <v/>
      </c>
      <c r="T240" s="532"/>
      <c r="U240" s="415"/>
      <c r="V240" s="415"/>
      <c r="W240" s="414" t="str">
        <f t="shared" si="230"/>
        <v/>
      </c>
      <c r="X240" s="415" t="str">
        <f t="shared" si="231"/>
        <v/>
      </c>
      <c r="Y240" s="532"/>
      <c r="Z240" s="415"/>
      <c r="AA240" s="415"/>
      <c r="AB240" s="414" t="str">
        <f t="shared" si="232"/>
        <v/>
      </c>
      <c r="AC240" s="415" t="str">
        <f t="shared" si="233"/>
        <v/>
      </c>
      <c r="AD240" s="532"/>
      <c r="AE240" s="415"/>
      <c r="AF240" s="415"/>
      <c r="AG240" s="414" t="str">
        <f t="shared" si="234"/>
        <v/>
      </c>
      <c r="AH240" s="415" t="str">
        <f t="shared" si="235"/>
        <v/>
      </c>
      <c r="AI240" s="532"/>
      <c r="AJ240" s="415"/>
      <c r="AK240" s="415"/>
      <c r="AL240" s="414" t="str">
        <f t="shared" si="236"/>
        <v/>
      </c>
      <c r="AM240" s="415" t="str">
        <f t="shared" si="237"/>
        <v/>
      </c>
      <c r="AN240" s="532"/>
      <c r="AO240" s="415"/>
      <c r="AP240" s="415"/>
      <c r="AQ240" s="414" t="str">
        <f t="shared" si="238"/>
        <v/>
      </c>
      <c r="AR240" s="415" t="str">
        <f t="shared" si="239"/>
        <v/>
      </c>
      <c r="AS240" s="532"/>
      <c r="AT240" s="415"/>
      <c r="AU240" s="415"/>
      <c r="AV240" s="414" t="str">
        <f t="shared" si="240"/>
        <v/>
      </c>
      <c r="AW240" s="415" t="str">
        <f t="shared" si="241"/>
        <v/>
      </c>
      <c r="AX240" s="532"/>
    </row>
    <row r="241" spans="2:50" hidden="1" x14ac:dyDescent="0.2">
      <c r="B241" s="541"/>
      <c r="C241" s="426">
        <f t="shared" si="226"/>
        <v>15</v>
      </c>
      <c r="D241" s="415"/>
      <c r="E241" s="415"/>
      <c r="F241" s="415"/>
      <c r="G241" s="414"/>
      <c r="H241" s="532"/>
      <c r="I241" s="172" t="str">
        <f t="shared" si="242"/>
        <v/>
      </c>
      <c r="J241" s="172" t="str">
        <f t="shared" si="243"/>
        <v/>
      </c>
      <c r="K241" s="418" t="str">
        <f t="shared" si="244"/>
        <v/>
      </c>
      <c r="L241" s="544"/>
      <c r="M241" s="172" t="str">
        <f t="shared" si="227"/>
        <v/>
      </c>
      <c r="N241" s="533"/>
      <c r="O241" s="533"/>
      <c r="P241" s="415"/>
      <c r="Q241" s="415"/>
      <c r="R241" s="414" t="str">
        <f t="shared" si="228"/>
        <v/>
      </c>
      <c r="S241" s="415" t="str">
        <f t="shared" si="229"/>
        <v/>
      </c>
      <c r="T241" s="532"/>
      <c r="U241" s="415"/>
      <c r="V241" s="415"/>
      <c r="W241" s="414" t="str">
        <f t="shared" si="230"/>
        <v/>
      </c>
      <c r="X241" s="415" t="str">
        <f t="shared" si="231"/>
        <v/>
      </c>
      <c r="Y241" s="532"/>
      <c r="Z241" s="415"/>
      <c r="AA241" s="415"/>
      <c r="AB241" s="414" t="str">
        <f t="shared" si="232"/>
        <v/>
      </c>
      <c r="AC241" s="415" t="str">
        <f t="shared" si="233"/>
        <v/>
      </c>
      <c r="AD241" s="532"/>
      <c r="AE241" s="415"/>
      <c r="AF241" s="415"/>
      <c r="AG241" s="414" t="str">
        <f t="shared" si="234"/>
        <v/>
      </c>
      <c r="AH241" s="415" t="str">
        <f t="shared" si="235"/>
        <v/>
      </c>
      <c r="AI241" s="532"/>
      <c r="AJ241" s="415"/>
      <c r="AK241" s="415"/>
      <c r="AL241" s="414" t="str">
        <f t="shared" si="236"/>
        <v/>
      </c>
      <c r="AM241" s="415" t="str">
        <f t="shared" si="237"/>
        <v/>
      </c>
      <c r="AN241" s="532"/>
      <c r="AO241" s="415"/>
      <c r="AP241" s="415"/>
      <c r="AQ241" s="414" t="str">
        <f t="shared" si="238"/>
        <v/>
      </c>
      <c r="AR241" s="415" t="str">
        <f t="shared" si="239"/>
        <v/>
      </c>
      <c r="AS241" s="532"/>
      <c r="AT241" s="415"/>
      <c r="AU241" s="415"/>
      <c r="AV241" s="414" t="str">
        <f t="shared" si="240"/>
        <v/>
      </c>
      <c r="AW241" s="415" t="str">
        <f t="shared" si="241"/>
        <v/>
      </c>
      <c r="AX241" s="532"/>
    </row>
    <row r="242" spans="2:50" ht="15.75" hidden="1" x14ac:dyDescent="0.2">
      <c r="B242" s="545" t="s">
        <v>169</v>
      </c>
      <c r="C242" s="546"/>
      <c r="D242" s="546"/>
      <c r="E242" s="546"/>
      <c r="F242" s="546"/>
      <c r="G242" s="546"/>
      <c r="H242" s="547"/>
      <c r="I242" s="207"/>
      <c r="J242" s="207"/>
      <c r="K242" s="207"/>
      <c r="L242" s="207"/>
      <c r="M242" s="207"/>
      <c r="N242" s="533" t="s">
        <v>161</v>
      </c>
      <c r="O242" s="549" t="s">
        <v>106</v>
      </c>
      <c r="P242" s="551">
        <f>AT222+1</f>
        <v>45951</v>
      </c>
      <c r="Q242" s="541"/>
      <c r="R242" s="541"/>
      <c r="S242" s="541"/>
      <c r="T242" s="541"/>
      <c r="U242" s="551">
        <f>P242+1</f>
        <v>45952</v>
      </c>
      <c r="V242" s="541"/>
      <c r="W242" s="541"/>
      <c r="X242" s="541"/>
      <c r="Y242" s="541"/>
      <c r="Z242" s="551">
        <f>U242+1</f>
        <v>45953</v>
      </c>
      <c r="AA242" s="541"/>
      <c r="AB242" s="541"/>
      <c r="AC242" s="541"/>
      <c r="AD242" s="541"/>
      <c r="AE242" s="551">
        <f>Z242+1</f>
        <v>45954</v>
      </c>
      <c r="AF242" s="541"/>
      <c r="AG242" s="541"/>
      <c r="AH242" s="541"/>
      <c r="AI242" s="541"/>
      <c r="AJ242" s="551">
        <f>AE242+1</f>
        <v>45955</v>
      </c>
      <c r="AK242" s="541"/>
      <c r="AL242" s="541"/>
      <c r="AM242" s="541"/>
      <c r="AN242" s="541"/>
      <c r="AO242" s="551">
        <f>AJ242+1</f>
        <v>45956</v>
      </c>
      <c r="AP242" s="541"/>
      <c r="AQ242" s="541"/>
      <c r="AR242" s="541"/>
      <c r="AS242" s="541"/>
      <c r="AT242" s="551">
        <f>AO242+1</f>
        <v>45957</v>
      </c>
      <c r="AU242" s="541"/>
      <c r="AV242" s="541"/>
      <c r="AW242" s="541"/>
      <c r="AX242" s="541"/>
    </row>
    <row r="243" spans="2:50" ht="15.75" hidden="1" x14ac:dyDescent="0.2">
      <c r="B243" s="548"/>
      <c r="C243" s="548"/>
      <c r="D243" s="548"/>
      <c r="E243" s="548"/>
      <c r="F243" s="548"/>
      <c r="G243" s="548"/>
      <c r="H243" s="548"/>
      <c r="I243" s="207"/>
      <c r="J243" s="207"/>
      <c r="K243" s="207"/>
      <c r="L243" s="207"/>
      <c r="M243" s="207"/>
      <c r="N243" s="533"/>
      <c r="O243" s="550"/>
      <c r="P243" s="551" t="s">
        <v>120</v>
      </c>
      <c r="Q243" s="541"/>
      <c r="R243" s="541"/>
      <c r="S243" s="541"/>
      <c r="T243" s="541"/>
      <c r="U243" s="551" t="s">
        <v>114</v>
      </c>
      <c r="V243" s="541"/>
      <c r="W243" s="541"/>
      <c r="X243" s="541"/>
      <c r="Y243" s="541"/>
      <c r="Z243" s="551" t="s">
        <v>115</v>
      </c>
      <c r="AA243" s="541"/>
      <c r="AB243" s="541"/>
      <c r="AC243" s="541"/>
      <c r="AD243" s="541"/>
      <c r="AE243" s="551" t="s">
        <v>116</v>
      </c>
      <c r="AF243" s="541"/>
      <c r="AG243" s="541"/>
      <c r="AH243" s="541"/>
      <c r="AI243" s="541"/>
      <c r="AJ243" s="551" t="s">
        <v>117</v>
      </c>
      <c r="AK243" s="541"/>
      <c r="AL243" s="541"/>
      <c r="AM243" s="541"/>
      <c r="AN243" s="541"/>
      <c r="AO243" s="551" t="s">
        <v>118</v>
      </c>
      <c r="AP243" s="541"/>
      <c r="AQ243" s="541"/>
      <c r="AR243" s="541"/>
      <c r="AS243" s="541"/>
      <c r="AT243" s="551" t="s">
        <v>119</v>
      </c>
      <c r="AU243" s="541"/>
      <c r="AV243" s="541"/>
      <c r="AW243" s="541"/>
      <c r="AX243" s="541"/>
    </row>
    <row r="244" spans="2:50" hidden="1" x14ac:dyDescent="0.2">
      <c r="B244" s="533" t="s">
        <v>157</v>
      </c>
      <c r="C244" s="533" t="s">
        <v>149</v>
      </c>
      <c r="D244" s="533"/>
      <c r="E244" s="533" t="s">
        <v>151</v>
      </c>
      <c r="F244" s="533"/>
      <c r="G244" s="533"/>
      <c r="H244" s="537" t="s">
        <v>158</v>
      </c>
      <c r="I244" s="540" t="s">
        <v>227</v>
      </c>
      <c r="J244" s="540"/>
      <c r="K244" s="540"/>
      <c r="L244" s="540" t="s">
        <v>158</v>
      </c>
      <c r="M244" s="540" t="s">
        <v>170</v>
      </c>
      <c r="N244" s="533"/>
      <c r="O244" s="533" t="s">
        <v>160</v>
      </c>
      <c r="P244" s="534" t="s">
        <v>154</v>
      </c>
      <c r="Q244" s="535"/>
      <c r="R244" s="535"/>
      <c r="S244" s="536"/>
      <c r="T244" s="533" t="s">
        <v>158</v>
      </c>
      <c r="U244" s="534" t="s">
        <v>154</v>
      </c>
      <c r="V244" s="535"/>
      <c r="W244" s="535"/>
      <c r="X244" s="536"/>
      <c r="Y244" s="533" t="s">
        <v>158</v>
      </c>
      <c r="Z244" s="534" t="s">
        <v>154</v>
      </c>
      <c r="AA244" s="535"/>
      <c r="AB244" s="535"/>
      <c r="AC244" s="536"/>
      <c r="AD244" s="533" t="s">
        <v>158</v>
      </c>
      <c r="AE244" s="534" t="s">
        <v>154</v>
      </c>
      <c r="AF244" s="535"/>
      <c r="AG244" s="535"/>
      <c r="AH244" s="536"/>
      <c r="AI244" s="533" t="s">
        <v>158</v>
      </c>
      <c r="AJ244" s="534" t="s">
        <v>154</v>
      </c>
      <c r="AK244" s="535"/>
      <c r="AL244" s="535"/>
      <c r="AM244" s="536"/>
      <c r="AN244" s="533" t="s">
        <v>158</v>
      </c>
      <c r="AO244" s="534" t="s">
        <v>154</v>
      </c>
      <c r="AP244" s="535"/>
      <c r="AQ244" s="535"/>
      <c r="AR244" s="536"/>
      <c r="AS244" s="533" t="s">
        <v>158</v>
      </c>
      <c r="AT244" s="534" t="s">
        <v>154</v>
      </c>
      <c r="AU244" s="535"/>
      <c r="AV244" s="535"/>
      <c r="AW244" s="536"/>
      <c r="AX244" s="533" t="s">
        <v>158</v>
      </c>
    </row>
    <row r="245" spans="2:50" hidden="1" x14ac:dyDescent="0.2">
      <c r="B245" s="533"/>
      <c r="C245" s="533"/>
      <c r="D245" s="533"/>
      <c r="E245" s="533" t="s">
        <v>150</v>
      </c>
      <c r="F245" s="533"/>
      <c r="G245" s="533"/>
      <c r="H245" s="538"/>
      <c r="I245" s="540" t="s">
        <v>150</v>
      </c>
      <c r="J245" s="540"/>
      <c r="K245" s="540"/>
      <c r="L245" s="540"/>
      <c r="M245" s="540"/>
      <c r="N245" s="533"/>
      <c r="O245" s="533"/>
      <c r="P245" s="534" t="s">
        <v>155</v>
      </c>
      <c r="Q245" s="535"/>
      <c r="R245" s="535"/>
      <c r="S245" s="536"/>
      <c r="T245" s="533"/>
      <c r="U245" s="534" t="s">
        <v>155</v>
      </c>
      <c r="V245" s="535"/>
      <c r="W245" s="535"/>
      <c r="X245" s="536"/>
      <c r="Y245" s="533"/>
      <c r="Z245" s="534" t="s">
        <v>155</v>
      </c>
      <c r="AA245" s="535"/>
      <c r="AB245" s="535"/>
      <c r="AC245" s="536"/>
      <c r="AD245" s="533"/>
      <c r="AE245" s="534" t="s">
        <v>155</v>
      </c>
      <c r="AF245" s="535"/>
      <c r="AG245" s="535"/>
      <c r="AH245" s="536"/>
      <c r="AI245" s="533"/>
      <c r="AJ245" s="534" t="s">
        <v>155</v>
      </c>
      <c r="AK245" s="535"/>
      <c r="AL245" s="535"/>
      <c r="AM245" s="536"/>
      <c r="AN245" s="533"/>
      <c r="AO245" s="534" t="s">
        <v>155</v>
      </c>
      <c r="AP245" s="535"/>
      <c r="AQ245" s="535"/>
      <c r="AR245" s="536"/>
      <c r="AS245" s="533"/>
      <c r="AT245" s="534" t="s">
        <v>155</v>
      </c>
      <c r="AU245" s="535"/>
      <c r="AV245" s="535"/>
      <c r="AW245" s="536"/>
      <c r="AX245" s="533"/>
    </row>
    <row r="246" spans="2:50" hidden="1" x14ac:dyDescent="0.2">
      <c r="B246" s="533"/>
      <c r="C246" s="533"/>
      <c r="D246" s="533"/>
      <c r="E246" s="416" t="s">
        <v>152</v>
      </c>
      <c r="F246" s="416" t="s">
        <v>153</v>
      </c>
      <c r="G246" s="416" t="s">
        <v>156</v>
      </c>
      <c r="H246" s="539"/>
      <c r="I246" s="417" t="s">
        <v>152</v>
      </c>
      <c r="J246" s="417" t="s">
        <v>153</v>
      </c>
      <c r="K246" s="417" t="s">
        <v>156</v>
      </c>
      <c r="L246" s="540"/>
      <c r="M246" s="540"/>
      <c r="N246" s="533"/>
      <c r="O246" s="533"/>
      <c r="P246" s="416" t="s">
        <v>152</v>
      </c>
      <c r="Q246" s="416" t="s">
        <v>153</v>
      </c>
      <c r="R246" s="416" t="s">
        <v>156</v>
      </c>
      <c r="S246" s="416" t="s">
        <v>170</v>
      </c>
      <c r="T246" s="533"/>
      <c r="U246" s="416" t="s">
        <v>152</v>
      </c>
      <c r="V246" s="416" t="s">
        <v>153</v>
      </c>
      <c r="W246" s="416" t="s">
        <v>156</v>
      </c>
      <c r="X246" s="416" t="s">
        <v>170</v>
      </c>
      <c r="Y246" s="533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3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3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3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3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3"/>
    </row>
    <row r="247" spans="2:50" hidden="1" x14ac:dyDescent="0.2">
      <c r="B247" s="533" t="s">
        <v>651</v>
      </c>
      <c r="C247" s="426">
        <f>C227</f>
        <v>1</v>
      </c>
      <c r="D247" s="415"/>
      <c r="E247" s="415"/>
      <c r="F247" s="415"/>
      <c r="G247" s="414" t="e">
        <f>F247/E247</f>
        <v>#DIV/0!</v>
      </c>
      <c r="H247" s="532" t="e">
        <f>AVERAGE(G247:G261)</f>
        <v>#DIV/0!</v>
      </c>
      <c r="I247" s="172" t="str">
        <f t="shared" ref="I247:I249" si="245">IFERROR(AVERAGE(P247,U247,Z247,AE247,AJ247,AO247,AT247),"")</f>
        <v/>
      </c>
      <c r="J247" s="172" t="str">
        <f t="shared" ref="J247:J249" si="246">IFERROR(AVERAGE(Q247,V247,AA247,AF247,AK247,AP247,AU247),"")</f>
        <v/>
      </c>
      <c r="K247" s="418" t="str">
        <f t="shared" ref="K247:K249" si="247">IFERROR(AVERAGE(R247,W247,AB247,AG247,AL247,AQ247,AV247),"")</f>
        <v/>
      </c>
      <c r="L247" s="542" t="str">
        <f>IFERROR(AVERAGE(K247:K261),"-")</f>
        <v>-</v>
      </c>
      <c r="M247" s="172" t="str">
        <f>IFERROR(RANK(K247, K$247:K$261),"")</f>
        <v/>
      </c>
      <c r="N247" s="533"/>
      <c r="O247" s="533"/>
      <c r="P247" s="415"/>
      <c r="Q247" s="415"/>
      <c r="R247" s="414" t="str">
        <f>IFERROR(Q247/P247,"")</f>
        <v/>
      </c>
      <c r="S247" s="415" t="str">
        <f>IFERROR(RANK(R247, R$247:R$261),"")</f>
        <v/>
      </c>
      <c r="T247" s="532" t="e">
        <f>AVERAGE(R247:R261)</f>
        <v>#DIV/0!</v>
      </c>
      <c r="U247" s="415"/>
      <c r="V247" s="415"/>
      <c r="W247" s="414" t="str">
        <f>IFERROR(V247/U247,"")</f>
        <v/>
      </c>
      <c r="X247" s="415" t="str">
        <f>IFERROR(RANK(W247, W$247:W$261),"")</f>
        <v/>
      </c>
      <c r="Y247" s="532" t="e">
        <f>AVERAGE(W247:W261)</f>
        <v>#DIV/0!</v>
      </c>
      <c r="Z247" s="415"/>
      <c r="AA247" s="415"/>
      <c r="AB247" s="414" t="str">
        <f>IFERROR(AA247/Z247,"")</f>
        <v/>
      </c>
      <c r="AC247" s="415" t="str">
        <f>IFERROR(RANK(AB247, AB$247:AB$261),"")</f>
        <v/>
      </c>
      <c r="AD247" s="532" t="e">
        <f>AVERAGE(AB247:AB261)</f>
        <v>#DIV/0!</v>
      </c>
      <c r="AE247" s="415"/>
      <c r="AF247" s="415"/>
      <c r="AG247" s="414" t="str">
        <f>IFERROR(AF247/AE247,"")</f>
        <v/>
      </c>
      <c r="AH247" s="415" t="str">
        <f>IFERROR(RANK(AG247, AG$247:AG$261),"")</f>
        <v/>
      </c>
      <c r="AI247" s="532" t="e">
        <f>AVERAGE(AG247:AG261)</f>
        <v>#DIV/0!</v>
      </c>
      <c r="AJ247" s="415"/>
      <c r="AK247" s="415"/>
      <c r="AL247" s="414" t="str">
        <f>IFERROR(AK247/AJ247,"")</f>
        <v/>
      </c>
      <c r="AM247" s="415" t="str">
        <f>IFERROR(RANK(AL247, AL$247:AL$261),"")</f>
        <v/>
      </c>
      <c r="AN247" s="532" t="e">
        <f>AVERAGE(AL247:AL261)</f>
        <v>#DIV/0!</v>
      </c>
      <c r="AO247" s="415"/>
      <c r="AP247" s="415"/>
      <c r="AQ247" s="414" t="str">
        <f>IFERROR(AP247/AO247,"")</f>
        <v/>
      </c>
      <c r="AR247" s="415" t="str">
        <f>IFERROR(RANK(AQ247, AQ$247:AQ$261),"")</f>
        <v/>
      </c>
      <c r="AS247" s="532" t="e">
        <f>AVERAGE(AQ247:AQ261)</f>
        <v>#DIV/0!</v>
      </c>
      <c r="AT247" s="415"/>
      <c r="AU247" s="415"/>
      <c r="AV247" s="414" t="str">
        <f>IFERROR(AU247/AT247,"")</f>
        <v/>
      </c>
      <c r="AW247" s="415" t="str">
        <f>IFERROR(RANK(AV247, AV$247:AV$261),"")</f>
        <v/>
      </c>
      <c r="AX247" s="532" t="e">
        <f>AVERAGE(AV247:AV261)</f>
        <v>#DIV/0!</v>
      </c>
    </row>
    <row r="248" spans="2:50" hidden="1" x14ac:dyDescent="0.2">
      <c r="B248" s="541"/>
      <c r="C248" s="426">
        <f t="shared" ref="C248:C261" si="248">C228</f>
        <v>2</v>
      </c>
      <c r="D248" s="415"/>
      <c r="E248" s="415"/>
      <c r="F248" s="415"/>
      <c r="G248" s="414"/>
      <c r="H248" s="532"/>
      <c r="I248" s="172" t="str">
        <f t="shared" si="245"/>
        <v/>
      </c>
      <c r="J248" s="172" t="str">
        <f t="shared" si="246"/>
        <v/>
      </c>
      <c r="K248" s="418" t="str">
        <f t="shared" si="247"/>
        <v/>
      </c>
      <c r="L248" s="543"/>
      <c r="M248" s="172" t="str">
        <f t="shared" ref="M248:M261" si="249">IFERROR(RANK(K248, K$247:K$261),"")</f>
        <v/>
      </c>
      <c r="N248" s="533"/>
      <c r="O248" s="533"/>
      <c r="P248" s="415"/>
      <c r="Q248" s="415"/>
      <c r="R248" s="414" t="str">
        <f t="shared" ref="R248:R261" si="250">IFERROR(Q248/P248,"")</f>
        <v/>
      </c>
      <c r="S248" s="415" t="str">
        <f t="shared" ref="S248:S261" si="251">IFERROR(RANK(R248, R$247:R$261),"")</f>
        <v/>
      </c>
      <c r="T248" s="532"/>
      <c r="U248" s="415"/>
      <c r="V248" s="415"/>
      <c r="W248" s="414" t="str">
        <f t="shared" ref="W248:W261" si="252">IFERROR(V248/U248,"")</f>
        <v/>
      </c>
      <c r="X248" s="415" t="str">
        <f t="shared" ref="X248:X261" si="253">IFERROR(RANK(W248, W$247:W$261),"")</f>
        <v/>
      </c>
      <c r="Y248" s="532"/>
      <c r="Z248" s="415"/>
      <c r="AA248" s="415"/>
      <c r="AB248" s="414" t="str">
        <f t="shared" ref="AB248:AB261" si="254">IFERROR(AA248/Z248,"")</f>
        <v/>
      </c>
      <c r="AC248" s="415" t="str">
        <f t="shared" ref="AC248:AC261" si="255">IFERROR(RANK(AB248, AB$247:AB$261),"")</f>
        <v/>
      </c>
      <c r="AD248" s="532"/>
      <c r="AE248" s="415"/>
      <c r="AF248" s="415"/>
      <c r="AG248" s="414" t="str">
        <f t="shared" ref="AG248:AG261" si="256">IFERROR(AF248/AE248,"")</f>
        <v/>
      </c>
      <c r="AH248" s="415" t="str">
        <f t="shared" ref="AH248:AH261" si="257">IFERROR(RANK(AG248, AG$247:AG$261),"")</f>
        <v/>
      </c>
      <c r="AI248" s="532"/>
      <c r="AJ248" s="415"/>
      <c r="AK248" s="415"/>
      <c r="AL248" s="414" t="str">
        <f t="shared" ref="AL248:AL261" si="258">IFERROR(AK248/AJ248,"")</f>
        <v/>
      </c>
      <c r="AM248" s="415" t="str">
        <f t="shared" ref="AM248:AM261" si="259">IFERROR(RANK(AL248, AL$247:AL$261),"")</f>
        <v/>
      </c>
      <c r="AN248" s="532"/>
      <c r="AO248" s="415"/>
      <c r="AP248" s="415"/>
      <c r="AQ248" s="414" t="str">
        <f t="shared" ref="AQ248:AQ261" si="260">IFERROR(AP248/AO248,"")</f>
        <v/>
      </c>
      <c r="AR248" s="415" t="str">
        <f t="shared" ref="AR248:AR261" si="261">IFERROR(RANK(AQ248, AQ$247:AQ$261),"")</f>
        <v/>
      </c>
      <c r="AS248" s="532"/>
      <c r="AT248" s="415"/>
      <c r="AU248" s="415"/>
      <c r="AV248" s="414" t="str">
        <f t="shared" ref="AV248:AV261" si="262">IFERROR(AU248/AT248,"")</f>
        <v/>
      </c>
      <c r="AW248" s="415" t="str">
        <f t="shared" ref="AW248:AW261" si="263">IFERROR(RANK(AV248, AV$247:AV$261),"")</f>
        <v/>
      </c>
      <c r="AX248" s="532"/>
    </row>
    <row r="249" spans="2:50" hidden="1" x14ac:dyDescent="0.2">
      <c r="B249" s="541"/>
      <c r="C249" s="426">
        <f t="shared" si="248"/>
        <v>3</v>
      </c>
      <c r="D249" s="415"/>
      <c r="E249" s="415"/>
      <c r="F249" s="415"/>
      <c r="G249" s="414"/>
      <c r="H249" s="532"/>
      <c r="I249" s="172" t="str">
        <f t="shared" si="245"/>
        <v/>
      </c>
      <c r="J249" s="172" t="str">
        <f t="shared" si="246"/>
        <v/>
      </c>
      <c r="K249" s="418" t="str">
        <f t="shared" si="247"/>
        <v/>
      </c>
      <c r="L249" s="543"/>
      <c r="M249" s="172" t="str">
        <f t="shared" si="249"/>
        <v/>
      </c>
      <c r="N249" s="533"/>
      <c r="O249" s="533"/>
      <c r="P249" s="415"/>
      <c r="Q249" s="415"/>
      <c r="R249" s="414" t="str">
        <f t="shared" si="250"/>
        <v/>
      </c>
      <c r="S249" s="415" t="str">
        <f t="shared" si="251"/>
        <v/>
      </c>
      <c r="T249" s="532"/>
      <c r="U249" s="415"/>
      <c r="V249" s="415"/>
      <c r="W249" s="414" t="str">
        <f t="shared" si="252"/>
        <v/>
      </c>
      <c r="X249" s="415" t="str">
        <f t="shared" si="253"/>
        <v/>
      </c>
      <c r="Y249" s="532"/>
      <c r="Z249" s="415"/>
      <c r="AA249" s="415"/>
      <c r="AB249" s="414" t="str">
        <f t="shared" si="254"/>
        <v/>
      </c>
      <c r="AC249" s="415" t="str">
        <f t="shared" si="255"/>
        <v/>
      </c>
      <c r="AD249" s="532"/>
      <c r="AE249" s="415"/>
      <c r="AF249" s="415"/>
      <c r="AG249" s="414" t="str">
        <f t="shared" si="256"/>
        <v/>
      </c>
      <c r="AH249" s="415" t="str">
        <f t="shared" si="257"/>
        <v/>
      </c>
      <c r="AI249" s="532"/>
      <c r="AJ249" s="415"/>
      <c r="AK249" s="415"/>
      <c r="AL249" s="414" t="str">
        <f t="shared" si="258"/>
        <v/>
      </c>
      <c r="AM249" s="415" t="str">
        <f t="shared" si="259"/>
        <v/>
      </c>
      <c r="AN249" s="532"/>
      <c r="AO249" s="415"/>
      <c r="AP249" s="415"/>
      <c r="AQ249" s="414" t="str">
        <f t="shared" si="260"/>
        <v/>
      </c>
      <c r="AR249" s="415" t="str">
        <f t="shared" si="261"/>
        <v/>
      </c>
      <c r="AS249" s="532"/>
      <c r="AT249" s="415"/>
      <c r="AU249" s="415"/>
      <c r="AV249" s="414" t="str">
        <f t="shared" si="262"/>
        <v/>
      </c>
      <c r="AW249" s="415" t="str">
        <f t="shared" si="263"/>
        <v/>
      </c>
      <c r="AX249" s="532"/>
    </row>
    <row r="250" spans="2:50" hidden="1" x14ac:dyDescent="0.2">
      <c r="B250" s="541"/>
      <c r="C250" s="426">
        <f t="shared" si="248"/>
        <v>4</v>
      </c>
      <c r="D250" s="415"/>
      <c r="E250" s="415"/>
      <c r="F250" s="415"/>
      <c r="G250" s="414"/>
      <c r="H250" s="532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43"/>
      <c r="M250" s="172" t="str">
        <f t="shared" si="249"/>
        <v/>
      </c>
      <c r="N250" s="533"/>
      <c r="O250" s="533"/>
      <c r="P250" s="415"/>
      <c r="Q250" s="415"/>
      <c r="R250" s="414" t="str">
        <f t="shared" si="250"/>
        <v/>
      </c>
      <c r="S250" s="415" t="str">
        <f t="shared" si="251"/>
        <v/>
      </c>
      <c r="T250" s="532"/>
      <c r="U250" s="415"/>
      <c r="V250" s="415"/>
      <c r="W250" s="414" t="str">
        <f t="shared" si="252"/>
        <v/>
      </c>
      <c r="X250" s="415" t="str">
        <f t="shared" si="253"/>
        <v/>
      </c>
      <c r="Y250" s="532"/>
      <c r="Z250" s="415"/>
      <c r="AA250" s="415"/>
      <c r="AB250" s="414" t="str">
        <f t="shared" si="254"/>
        <v/>
      </c>
      <c r="AC250" s="415" t="str">
        <f t="shared" si="255"/>
        <v/>
      </c>
      <c r="AD250" s="532"/>
      <c r="AE250" s="415"/>
      <c r="AF250" s="415"/>
      <c r="AG250" s="414" t="str">
        <f t="shared" si="256"/>
        <v/>
      </c>
      <c r="AH250" s="415" t="str">
        <f t="shared" si="257"/>
        <v/>
      </c>
      <c r="AI250" s="532"/>
      <c r="AJ250" s="415"/>
      <c r="AK250" s="415"/>
      <c r="AL250" s="414" t="str">
        <f t="shared" si="258"/>
        <v/>
      </c>
      <c r="AM250" s="415" t="str">
        <f t="shared" si="259"/>
        <v/>
      </c>
      <c r="AN250" s="532"/>
      <c r="AO250" s="415"/>
      <c r="AP250" s="415"/>
      <c r="AQ250" s="414" t="str">
        <f t="shared" si="260"/>
        <v/>
      </c>
      <c r="AR250" s="415" t="str">
        <f t="shared" si="261"/>
        <v/>
      </c>
      <c r="AS250" s="532"/>
      <c r="AT250" s="415"/>
      <c r="AU250" s="415"/>
      <c r="AV250" s="414" t="str">
        <f t="shared" si="262"/>
        <v/>
      </c>
      <c r="AW250" s="415" t="str">
        <f t="shared" si="263"/>
        <v/>
      </c>
      <c r="AX250" s="532"/>
    </row>
    <row r="251" spans="2:50" hidden="1" x14ac:dyDescent="0.2">
      <c r="B251" s="541"/>
      <c r="C251" s="426">
        <f t="shared" si="248"/>
        <v>5</v>
      </c>
      <c r="D251" s="415"/>
      <c r="E251" s="415"/>
      <c r="F251" s="415"/>
      <c r="G251" s="414"/>
      <c r="H251" s="532"/>
      <c r="I251" s="172" t="str">
        <f t="shared" ref="I251:I261" si="264">IFERROR(AVERAGE(P251,U251,Z251,AE251,AJ251,AO251,AT251),"")</f>
        <v/>
      </c>
      <c r="J251" s="172" t="str">
        <f t="shared" ref="J251:J261" si="265">IFERROR(AVERAGE(Q251,V251,AA251,AF251,AK251,AP251,AU251),"")</f>
        <v/>
      </c>
      <c r="K251" s="418" t="str">
        <f t="shared" ref="K251:K261" si="266">IFERROR(AVERAGE(R251,W251,AB251,AG251,AL251,AQ251,AV251),"")</f>
        <v/>
      </c>
      <c r="L251" s="543"/>
      <c r="M251" s="172" t="str">
        <f t="shared" si="249"/>
        <v/>
      </c>
      <c r="N251" s="533"/>
      <c r="O251" s="533"/>
      <c r="P251" s="415"/>
      <c r="Q251" s="415"/>
      <c r="R251" s="414" t="str">
        <f t="shared" si="250"/>
        <v/>
      </c>
      <c r="S251" s="415" t="str">
        <f t="shared" si="251"/>
        <v/>
      </c>
      <c r="T251" s="532"/>
      <c r="U251" s="415"/>
      <c r="V251" s="415"/>
      <c r="W251" s="414" t="str">
        <f t="shared" si="252"/>
        <v/>
      </c>
      <c r="X251" s="415" t="str">
        <f t="shared" si="253"/>
        <v/>
      </c>
      <c r="Y251" s="532"/>
      <c r="Z251" s="415"/>
      <c r="AA251" s="415"/>
      <c r="AB251" s="414" t="str">
        <f t="shared" si="254"/>
        <v/>
      </c>
      <c r="AC251" s="415" t="str">
        <f t="shared" si="255"/>
        <v/>
      </c>
      <c r="AD251" s="532"/>
      <c r="AE251" s="415"/>
      <c r="AF251" s="415"/>
      <c r="AG251" s="414" t="str">
        <f t="shared" si="256"/>
        <v/>
      </c>
      <c r="AH251" s="415" t="str">
        <f t="shared" si="257"/>
        <v/>
      </c>
      <c r="AI251" s="532"/>
      <c r="AJ251" s="415"/>
      <c r="AK251" s="415"/>
      <c r="AL251" s="414" t="str">
        <f t="shared" si="258"/>
        <v/>
      </c>
      <c r="AM251" s="415" t="str">
        <f t="shared" si="259"/>
        <v/>
      </c>
      <c r="AN251" s="532"/>
      <c r="AO251" s="415"/>
      <c r="AP251" s="415"/>
      <c r="AQ251" s="414" t="str">
        <f t="shared" si="260"/>
        <v/>
      </c>
      <c r="AR251" s="415" t="str">
        <f t="shared" si="261"/>
        <v/>
      </c>
      <c r="AS251" s="532"/>
      <c r="AT251" s="415"/>
      <c r="AU251" s="415"/>
      <c r="AV251" s="414" t="str">
        <f t="shared" si="262"/>
        <v/>
      </c>
      <c r="AW251" s="415" t="str">
        <f t="shared" si="263"/>
        <v/>
      </c>
      <c r="AX251" s="532"/>
    </row>
    <row r="252" spans="2:50" hidden="1" x14ac:dyDescent="0.2">
      <c r="B252" s="541"/>
      <c r="C252" s="426">
        <f t="shared" si="248"/>
        <v>6</v>
      </c>
      <c r="D252" s="415"/>
      <c r="E252" s="415"/>
      <c r="F252" s="415"/>
      <c r="G252" s="414"/>
      <c r="H252" s="532"/>
      <c r="I252" s="172" t="str">
        <f t="shared" si="264"/>
        <v/>
      </c>
      <c r="J252" s="172" t="str">
        <f t="shared" si="265"/>
        <v/>
      </c>
      <c r="K252" s="418" t="str">
        <f t="shared" si="266"/>
        <v/>
      </c>
      <c r="L252" s="543"/>
      <c r="M252" s="172" t="str">
        <f t="shared" si="249"/>
        <v/>
      </c>
      <c r="N252" s="533"/>
      <c r="O252" s="533"/>
      <c r="P252" s="415"/>
      <c r="Q252" s="415"/>
      <c r="R252" s="414" t="str">
        <f t="shared" si="250"/>
        <v/>
      </c>
      <c r="S252" s="415" t="str">
        <f t="shared" si="251"/>
        <v/>
      </c>
      <c r="T252" s="532"/>
      <c r="U252" s="415"/>
      <c r="V252" s="415"/>
      <c r="W252" s="414" t="str">
        <f t="shared" si="252"/>
        <v/>
      </c>
      <c r="X252" s="415" t="str">
        <f t="shared" si="253"/>
        <v/>
      </c>
      <c r="Y252" s="532"/>
      <c r="Z252" s="415"/>
      <c r="AA252" s="415"/>
      <c r="AB252" s="414" t="str">
        <f t="shared" si="254"/>
        <v/>
      </c>
      <c r="AC252" s="415" t="str">
        <f t="shared" si="255"/>
        <v/>
      </c>
      <c r="AD252" s="532"/>
      <c r="AE252" s="415"/>
      <c r="AF252" s="415"/>
      <c r="AG252" s="414" t="str">
        <f t="shared" si="256"/>
        <v/>
      </c>
      <c r="AH252" s="415" t="str">
        <f t="shared" si="257"/>
        <v/>
      </c>
      <c r="AI252" s="532"/>
      <c r="AJ252" s="415"/>
      <c r="AK252" s="415"/>
      <c r="AL252" s="414" t="str">
        <f t="shared" si="258"/>
        <v/>
      </c>
      <c r="AM252" s="415" t="str">
        <f t="shared" si="259"/>
        <v/>
      </c>
      <c r="AN252" s="532"/>
      <c r="AO252" s="415"/>
      <c r="AP252" s="415"/>
      <c r="AQ252" s="414" t="str">
        <f t="shared" si="260"/>
        <v/>
      </c>
      <c r="AR252" s="415" t="str">
        <f t="shared" si="261"/>
        <v/>
      </c>
      <c r="AS252" s="532"/>
      <c r="AT252" s="415"/>
      <c r="AU252" s="415"/>
      <c r="AV252" s="414" t="str">
        <f t="shared" si="262"/>
        <v/>
      </c>
      <c r="AW252" s="415" t="str">
        <f t="shared" si="263"/>
        <v/>
      </c>
      <c r="AX252" s="532"/>
    </row>
    <row r="253" spans="2:50" hidden="1" x14ac:dyDescent="0.2">
      <c r="B253" s="541"/>
      <c r="C253" s="426">
        <f t="shared" si="248"/>
        <v>7</v>
      </c>
      <c r="D253" s="415"/>
      <c r="E253" s="415"/>
      <c r="F253" s="415"/>
      <c r="G253" s="414"/>
      <c r="H253" s="532"/>
      <c r="I253" s="172" t="str">
        <f t="shared" si="264"/>
        <v/>
      </c>
      <c r="J253" s="172" t="str">
        <f t="shared" si="265"/>
        <v/>
      </c>
      <c r="K253" s="418" t="str">
        <f t="shared" si="266"/>
        <v/>
      </c>
      <c r="L253" s="543"/>
      <c r="M253" s="172" t="str">
        <f t="shared" si="249"/>
        <v/>
      </c>
      <c r="N253" s="533"/>
      <c r="O253" s="533"/>
      <c r="P253" s="415"/>
      <c r="Q253" s="415"/>
      <c r="R253" s="414" t="str">
        <f t="shared" si="250"/>
        <v/>
      </c>
      <c r="S253" s="415" t="str">
        <f t="shared" si="251"/>
        <v/>
      </c>
      <c r="T253" s="532"/>
      <c r="U253" s="415"/>
      <c r="V253" s="415"/>
      <c r="W253" s="414" t="str">
        <f t="shared" si="252"/>
        <v/>
      </c>
      <c r="X253" s="415" t="str">
        <f t="shared" si="253"/>
        <v/>
      </c>
      <c r="Y253" s="532"/>
      <c r="Z253" s="415"/>
      <c r="AA253" s="415"/>
      <c r="AB253" s="414" t="str">
        <f t="shared" si="254"/>
        <v/>
      </c>
      <c r="AC253" s="415" t="str">
        <f t="shared" si="255"/>
        <v/>
      </c>
      <c r="AD253" s="532"/>
      <c r="AE253" s="415"/>
      <c r="AF253" s="415"/>
      <c r="AG253" s="414" t="str">
        <f t="shared" si="256"/>
        <v/>
      </c>
      <c r="AH253" s="415" t="str">
        <f t="shared" si="257"/>
        <v/>
      </c>
      <c r="AI253" s="532"/>
      <c r="AJ253" s="415"/>
      <c r="AK253" s="415"/>
      <c r="AL253" s="414" t="str">
        <f t="shared" si="258"/>
        <v/>
      </c>
      <c r="AM253" s="415" t="str">
        <f t="shared" si="259"/>
        <v/>
      </c>
      <c r="AN253" s="532"/>
      <c r="AO253" s="415"/>
      <c r="AP253" s="415"/>
      <c r="AQ253" s="414" t="str">
        <f t="shared" si="260"/>
        <v/>
      </c>
      <c r="AR253" s="415" t="str">
        <f t="shared" si="261"/>
        <v/>
      </c>
      <c r="AS253" s="532"/>
      <c r="AT253" s="415"/>
      <c r="AU253" s="415"/>
      <c r="AV253" s="414" t="str">
        <f t="shared" si="262"/>
        <v/>
      </c>
      <c r="AW253" s="415" t="str">
        <f t="shared" si="263"/>
        <v/>
      </c>
      <c r="AX253" s="532"/>
    </row>
    <row r="254" spans="2:50" hidden="1" x14ac:dyDescent="0.2">
      <c r="B254" s="541"/>
      <c r="C254" s="426">
        <f t="shared" si="248"/>
        <v>8</v>
      </c>
      <c r="D254" s="415"/>
      <c r="E254" s="415"/>
      <c r="F254" s="415"/>
      <c r="G254" s="414"/>
      <c r="H254" s="532"/>
      <c r="I254" s="172" t="str">
        <f t="shared" si="264"/>
        <v/>
      </c>
      <c r="J254" s="172" t="str">
        <f t="shared" si="265"/>
        <v/>
      </c>
      <c r="K254" s="418" t="str">
        <f t="shared" si="266"/>
        <v/>
      </c>
      <c r="L254" s="543"/>
      <c r="M254" s="172" t="str">
        <f t="shared" si="249"/>
        <v/>
      </c>
      <c r="N254" s="533"/>
      <c r="O254" s="533"/>
      <c r="P254" s="415"/>
      <c r="Q254" s="415"/>
      <c r="R254" s="414" t="str">
        <f t="shared" si="250"/>
        <v/>
      </c>
      <c r="S254" s="415" t="str">
        <f t="shared" si="251"/>
        <v/>
      </c>
      <c r="T254" s="532"/>
      <c r="U254" s="415"/>
      <c r="V254" s="415"/>
      <c r="W254" s="414" t="str">
        <f t="shared" si="252"/>
        <v/>
      </c>
      <c r="X254" s="415" t="str">
        <f t="shared" si="253"/>
        <v/>
      </c>
      <c r="Y254" s="532"/>
      <c r="Z254" s="415"/>
      <c r="AA254" s="415"/>
      <c r="AB254" s="414" t="str">
        <f t="shared" si="254"/>
        <v/>
      </c>
      <c r="AC254" s="415" t="str">
        <f t="shared" si="255"/>
        <v/>
      </c>
      <c r="AD254" s="532"/>
      <c r="AE254" s="415"/>
      <c r="AF254" s="415"/>
      <c r="AG254" s="414" t="str">
        <f t="shared" si="256"/>
        <v/>
      </c>
      <c r="AH254" s="415" t="str">
        <f t="shared" si="257"/>
        <v/>
      </c>
      <c r="AI254" s="532"/>
      <c r="AJ254" s="415"/>
      <c r="AK254" s="415"/>
      <c r="AL254" s="414" t="str">
        <f t="shared" si="258"/>
        <v/>
      </c>
      <c r="AM254" s="415" t="str">
        <f t="shared" si="259"/>
        <v/>
      </c>
      <c r="AN254" s="532"/>
      <c r="AO254" s="415"/>
      <c r="AP254" s="415"/>
      <c r="AQ254" s="414" t="str">
        <f t="shared" si="260"/>
        <v/>
      </c>
      <c r="AR254" s="415" t="str">
        <f t="shared" si="261"/>
        <v/>
      </c>
      <c r="AS254" s="532"/>
      <c r="AT254" s="415"/>
      <c r="AU254" s="415"/>
      <c r="AV254" s="414" t="str">
        <f t="shared" si="262"/>
        <v/>
      </c>
      <c r="AW254" s="415" t="str">
        <f t="shared" si="263"/>
        <v/>
      </c>
      <c r="AX254" s="532"/>
    </row>
    <row r="255" spans="2:50" hidden="1" x14ac:dyDescent="0.2">
      <c r="B255" s="541"/>
      <c r="C255" s="426">
        <f t="shared" si="248"/>
        <v>9</v>
      </c>
      <c r="D255" s="415"/>
      <c r="E255" s="415"/>
      <c r="F255" s="415"/>
      <c r="G255" s="414"/>
      <c r="H255" s="532"/>
      <c r="I255" s="172" t="str">
        <f t="shared" si="264"/>
        <v/>
      </c>
      <c r="J255" s="172" t="str">
        <f t="shared" si="265"/>
        <v/>
      </c>
      <c r="K255" s="418" t="str">
        <f t="shared" si="266"/>
        <v/>
      </c>
      <c r="L255" s="543"/>
      <c r="M255" s="172" t="str">
        <f t="shared" si="249"/>
        <v/>
      </c>
      <c r="N255" s="533"/>
      <c r="O255" s="533"/>
      <c r="P255" s="415"/>
      <c r="Q255" s="415"/>
      <c r="R255" s="414" t="str">
        <f t="shared" si="250"/>
        <v/>
      </c>
      <c r="S255" s="415" t="str">
        <f t="shared" si="251"/>
        <v/>
      </c>
      <c r="T255" s="532"/>
      <c r="U255" s="415"/>
      <c r="V255" s="415"/>
      <c r="W255" s="414" t="str">
        <f t="shared" si="252"/>
        <v/>
      </c>
      <c r="X255" s="415" t="str">
        <f t="shared" si="253"/>
        <v/>
      </c>
      <c r="Y255" s="532"/>
      <c r="Z255" s="415"/>
      <c r="AA255" s="415"/>
      <c r="AB255" s="414" t="str">
        <f t="shared" si="254"/>
        <v/>
      </c>
      <c r="AC255" s="415" t="str">
        <f t="shared" si="255"/>
        <v/>
      </c>
      <c r="AD255" s="532"/>
      <c r="AE255" s="415"/>
      <c r="AF255" s="415"/>
      <c r="AG255" s="414" t="str">
        <f t="shared" si="256"/>
        <v/>
      </c>
      <c r="AH255" s="415" t="str">
        <f t="shared" si="257"/>
        <v/>
      </c>
      <c r="AI255" s="532"/>
      <c r="AJ255" s="415"/>
      <c r="AK255" s="415"/>
      <c r="AL255" s="414" t="str">
        <f t="shared" si="258"/>
        <v/>
      </c>
      <c r="AM255" s="415" t="str">
        <f t="shared" si="259"/>
        <v/>
      </c>
      <c r="AN255" s="532"/>
      <c r="AO255" s="415"/>
      <c r="AP255" s="415"/>
      <c r="AQ255" s="414" t="str">
        <f t="shared" si="260"/>
        <v/>
      </c>
      <c r="AR255" s="415" t="str">
        <f t="shared" si="261"/>
        <v/>
      </c>
      <c r="AS255" s="532"/>
      <c r="AT255" s="415"/>
      <c r="AU255" s="415"/>
      <c r="AV255" s="414" t="str">
        <f t="shared" si="262"/>
        <v/>
      </c>
      <c r="AW255" s="415" t="str">
        <f t="shared" si="263"/>
        <v/>
      </c>
      <c r="AX255" s="532"/>
    </row>
    <row r="256" spans="2:50" hidden="1" x14ac:dyDescent="0.2">
      <c r="B256" s="541"/>
      <c r="C256" s="426">
        <f t="shared" si="248"/>
        <v>10</v>
      </c>
      <c r="D256" s="415"/>
      <c r="E256" s="415"/>
      <c r="F256" s="415"/>
      <c r="G256" s="414"/>
      <c r="H256" s="532"/>
      <c r="I256" s="172" t="str">
        <f t="shared" si="264"/>
        <v/>
      </c>
      <c r="J256" s="172" t="str">
        <f t="shared" si="265"/>
        <v/>
      </c>
      <c r="K256" s="418" t="str">
        <f t="shared" si="266"/>
        <v/>
      </c>
      <c r="L256" s="543"/>
      <c r="M256" s="172" t="str">
        <f t="shared" si="249"/>
        <v/>
      </c>
      <c r="N256" s="533"/>
      <c r="O256" s="533"/>
      <c r="P256" s="415"/>
      <c r="Q256" s="415"/>
      <c r="R256" s="414" t="str">
        <f t="shared" si="250"/>
        <v/>
      </c>
      <c r="S256" s="415" t="str">
        <f t="shared" si="251"/>
        <v/>
      </c>
      <c r="T256" s="532"/>
      <c r="U256" s="415"/>
      <c r="V256" s="415"/>
      <c r="W256" s="414" t="str">
        <f t="shared" si="252"/>
        <v/>
      </c>
      <c r="X256" s="415" t="str">
        <f t="shared" si="253"/>
        <v/>
      </c>
      <c r="Y256" s="532"/>
      <c r="Z256" s="415"/>
      <c r="AA256" s="415"/>
      <c r="AB256" s="414" t="str">
        <f t="shared" si="254"/>
        <v/>
      </c>
      <c r="AC256" s="415" t="str">
        <f t="shared" si="255"/>
        <v/>
      </c>
      <c r="AD256" s="532"/>
      <c r="AE256" s="415"/>
      <c r="AF256" s="415"/>
      <c r="AG256" s="414" t="str">
        <f t="shared" si="256"/>
        <v/>
      </c>
      <c r="AH256" s="415" t="str">
        <f t="shared" si="257"/>
        <v/>
      </c>
      <c r="AI256" s="532"/>
      <c r="AJ256" s="415"/>
      <c r="AK256" s="415"/>
      <c r="AL256" s="414" t="str">
        <f t="shared" si="258"/>
        <v/>
      </c>
      <c r="AM256" s="415" t="str">
        <f t="shared" si="259"/>
        <v/>
      </c>
      <c r="AN256" s="532"/>
      <c r="AO256" s="415"/>
      <c r="AP256" s="415"/>
      <c r="AQ256" s="414" t="str">
        <f t="shared" si="260"/>
        <v/>
      </c>
      <c r="AR256" s="415" t="str">
        <f t="shared" si="261"/>
        <v/>
      </c>
      <c r="AS256" s="532"/>
      <c r="AT256" s="415"/>
      <c r="AU256" s="415"/>
      <c r="AV256" s="414" t="str">
        <f t="shared" si="262"/>
        <v/>
      </c>
      <c r="AW256" s="415" t="str">
        <f t="shared" si="263"/>
        <v/>
      </c>
      <c r="AX256" s="532"/>
    </row>
    <row r="257" spans="2:50" hidden="1" x14ac:dyDescent="0.2">
      <c r="B257" s="541"/>
      <c r="C257" s="426">
        <f t="shared" si="248"/>
        <v>11</v>
      </c>
      <c r="D257" s="415"/>
      <c r="E257" s="415"/>
      <c r="F257" s="415"/>
      <c r="G257" s="414"/>
      <c r="H257" s="532"/>
      <c r="I257" s="172" t="str">
        <f t="shared" si="264"/>
        <v/>
      </c>
      <c r="J257" s="172" t="str">
        <f t="shared" si="265"/>
        <v/>
      </c>
      <c r="K257" s="418" t="str">
        <f t="shared" si="266"/>
        <v/>
      </c>
      <c r="L257" s="543"/>
      <c r="M257" s="172" t="str">
        <f t="shared" si="249"/>
        <v/>
      </c>
      <c r="N257" s="533"/>
      <c r="O257" s="533"/>
      <c r="P257" s="415"/>
      <c r="Q257" s="415"/>
      <c r="R257" s="414" t="str">
        <f t="shared" si="250"/>
        <v/>
      </c>
      <c r="S257" s="415" t="str">
        <f t="shared" si="251"/>
        <v/>
      </c>
      <c r="T257" s="532"/>
      <c r="U257" s="415"/>
      <c r="V257" s="415"/>
      <c r="W257" s="414" t="str">
        <f t="shared" si="252"/>
        <v/>
      </c>
      <c r="X257" s="415" t="str">
        <f t="shared" si="253"/>
        <v/>
      </c>
      <c r="Y257" s="532"/>
      <c r="Z257" s="415"/>
      <c r="AA257" s="415"/>
      <c r="AB257" s="414" t="str">
        <f t="shared" si="254"/>
        <v/>
      </c>
      <c r="AC257" s="415" t="str">
        <f t="shared" si="255"/>
        <v/>
      </c>
      <c r="AD257" s="532"/>
      <c r="AE257" s="415"/>
      <c r="AF257" s="415"/>
      <c r="AG257" s="414" t="str">
        <f t="shared" si="256"/>
        <v/>
      </c>
      <c r="AH257" s="415" t="str">
        <f t="shared" si="257"/>
        <v/>
      </c>
      <c r="AI257" s="532"/>
      <c r="AJ257" s="415"/>
      <c r="AK257" s="415"/>
      <c r="AL257" s="414" t="str">
        <f t="shared" si="258"/>
        <v/>
      </c>
      <c r="AM257" s="415" t="str">
        <f t="shared" si="259"/>
        <v/>
      </c>
      <c r="AN257" s="532"/>
      <c r="AO257" s="415"/>
      <c r="AP257" s="415"/>
      <c r="AQ257" s="414" t="str">
        <f t="shared" si="260"/>
        <v/>
      </c>
      <c r="AR257" s="415" t="str">
        <f t="shared" si="261"/>
        <v/>
      </c>
      <c r="AS257" s="532"/>
      <c r="AT257" s="415"/>
      <c r="AU257" s="415"/>
      <c r="AV257" s="414" t="str">
        <f t="shared" si="262"/>
        <v/>
      </c>
      <c r="AW257" s="415" t="str">
        <f t="shared" si="263"/>
        <v/>
      </c>
      <c r="AX257" s="532"/>
    </row>
    <row r="258" spans="2:50" hidden="1" x14ac:dyDescent="0.2">
      <c r="B258" s="541"/>
      <c r="C258" s="426">
        <f t="shared" si="248"/>
        <v>12</v>
      </c>
      <c r="D258" s="415"/>
      <c r="E258" s="415"/>
      <c r="F258" s="415"/>
      <c r="G258" s="414"/>
      <c r="H258" s="532"/>
      <c r="I258" s="172" t="str">
        <f t="shared" si="264"/>
        <v/>
      </c>
      <c r="J258" s="172" t="str">
        <f t="shared" si="265"/>
        <v/>
      </c>
      <c r="K258" s="418" t="str">
        <f t="shared" si="266"/>
        <v/>
      </c>
      <c r="L258" s="543"/>
      <c r="M258" s="172" t="str">
        <f t="shared" si="249"/>
        <v/>
      </c>
      <c r="N258" s="533"/>
      <c r="O258" s="533"/>
      <c r="P258" s="415"/>
      <c r="Q258" s="415"/>
      <c r="R258" s="414" t="str">
        <f t="shared" si="250"/>
        <v/>
      </c>
      <c r="S258" s="415" t="str">
        <f t="shared" si="251"/>
        <v/>
      </c>
      <c r="T258" s="532"/>
      <c r="U258" s="415"/>
      <c r="V258" s="415"/>
      <c r="W258" s="414" t="str">
        <f t="shared" si="252"/>
        <v/>
      </c>
      <c r="X258" s="415" t="str">
        <f t="shared" si="253"/>
        <v/>
      </c>
      <c r="Y258" s="532"/>
      <c r="Z258" s="415"/>
      <c r="AA258" s="415"/>
      <c r="AB258" s="414" t="str">
        <f t="shared" si="254"/>
        <v/>
      </c>
      <c r="AC258" s="415" t="str">
        <f t="shared" si="255"/>
        <v/>
      </c>
      <c r="AD258" s="532"/>
      <c r="AE258" s="415"/>
      <c r="AF258" s="415"/>
      <c r="AG258" s="414" t="str">
        <f t="shared" si="256"/>
        <v/>
      </c>
      <c r="AH258" s="415" t="str">
        <f t="shared" si="257"/>
        <v/>
      </c>
      <c r="AI258" s="532"/>
      <c r="AJ258" s="415"/>
      <c r="AK258" s="415"/>
      <c r="AL258" s="414" t="str">
        <f t="shared" si="258"/>
        <v/>
      </c>
      <c r="AM258" s="415" t="str">
        <f t="shared" si="259"/>
        <v/>
      </c>
      <c r="AN258" s="532"/>
      <c r="AO258" s="415"/>
      <c r="AP258" s="415"/>
      <c r="AQ258" s="414" t="str">
        <f t="shared" si="260"/>
        <v/>
      </c>
      <c r="AR258" s="415" t="str">
        <f t="shared" si="261"/>
        <v/>
      </c>
      <c r="AS258" s="532"/>
      <c r="AT258" s="415"/>
      <c r="AU258" s="415"/>
      <c r="AV258" s="414" t="str">
        <f t="shared" si="262"/>
        <v/>
      </c>
      <c r="AW258" s="415" t="str">
        <f t="shared" si="263"/>
        <v/>
      </c>
      <c r="AX258" s="532"/>
    </row>
    <row r="259" spans="2:50" hidden="1" x14ac:dyDescent="0.2">
      <c r="B259" s="541"/>
      <c r="C259" s="426">
        <f t="shared" si="248"/>
        <v>13</v>
      </c>
      <c r="D259" s="415"/>
      <c r="E259" s="415"/>
      <c r="F259" s="415"/>
      <c r="G259" s="414"/>
      <c r="H259" s="532"/>
      <c r="I259" s="172" t="str">
        <f t="shared" si="264"/>
        <v/>
      </c>
      <c r="J259" s="172" t="str">
        <f t="shared" si="265"/>
        <v/>
      </c>
      <c r="K259" s="418" t="str">
        <f t="shared" si="266"/>
        <v/>
      </c>
      <c r="L259" s="543"/>
      <c r="M259" s="172" t="str">
        <f t="shared" si="249"/>
        <v/>
      </c>
      <c r="N259" s="533"/>
      <c r="O259" s="533"/>
      <c r="P259" s="415"/>
      <c r="Q259" s="415"/>
      <c r="R259" s="414" t="str">
        <f t="shared" si="250"/>
        <v/>
      </c>
      <c r="S259" s="415" t="str">
        <f t="shared" si="251"/>
        <v/>
      </c>
      <c r="T259" s="532"/>
      <c r="U259" s="415"/>
      <c r="V259" s="415"/>
      <c r="W259" s="414" t="str">
        <f t="shared" si="252"/>
        <v/>
      </c>
      <c r="X259" s="415" t="str">
        <f t="shared" si="253"/>
        <v/>
      </c>
      <c r="Y259" s="532"/>
      <c r="Z259" s="415"/>
      <c r="AA259" s="415"/>
      <c r="AB259" s="414" t="str">
        <f t="shared" si="254"/>
        <v/>
      </c>
      <c r="AC259" s="415" t="str">
        <f t="shared" si="255"/>
        <v/>
      </c>
      <c r="AD259" s="532"/>
      <c r="AE259" s="415"/>
      <c r="AF259" s="415"/>
      <c r="AG259" s="414" t="str">
        <f t="shared" si="256"/>
        <v/>
      </c>
      <c r="AH259" s="415" t="str">
        <f t="shared" si="257"/>
        <v/>
      </c>
      <c r="AI259" s="532"/>
      <c r="AJ259" s="415"/>
      <c r="AK259" s="415"/>
      <c r="AL259" s="414" t="str">
        <f t="shared" si="258"/>
        <v/>
      </c>
      <c r="AM259" s="415" t="str">
        <f t="shared" si="259"/>
        <v/>
      </c>
      <c r="AN259" s="532"/>
      <c r="AO259" s="415"/>
      <c r="AP259" s="415"/>
      <c r="AQ259" s="414" t="str">
        <f t="shared" si="260"/>
        <v/>
      </c>
      <c r="AR259" s="415" t="str">
        <f t="shared" si="261"/>
        <v/>
      </c>
      <c r="AS259" s="532"/>
      <c r="AT259" s="415"/>
      <c r="AU259" s="415"/>
      <c r="AV259" s="414" t="str">
        <f t="shared" si="262"/>
        <v/>
      </c>
      <c r="AW259" s="415" t="str">
        <f t="shared" si="263"/>
        <v/>
      </c>
      <c r="AX259" s="532"/>
    </row>
    <row r="260" spans="2:50" hidden="1" x14ac:dyDescent="0.2">
      <c r="B260" s="541"/>
      <c r="C260" s="426">
        <f t="shared" si="248"/>
        <v>14</v>
      </c>
      <c r="D260" s="415"/>
      <c r="E260" s="415"/>
      <c r="F260" s="415"/>
      <c r="G260" s="414"/>
      <c r="H260" s="532"/>
      <c r="I260" s="172" t="str">
        <f t="shared" si="264"/>
        <v/>
      </c>
      <c r="J260" s="172" t="str">
        <f t="shared" si="265"/>
        <v/>
      </c>
      <c r="K260" s="418" t="str">
        <f t="shared" si="266"/>
        <v/>
      </c>
      <c r="L260" s="543"/>
      <c r="M260" s="172" t="str">
        <f t="shared" si="249"/>
        <v/>
      </c>
      <c r="N260" s="533"/>
      <c r="O260" s="533"/>
      <c r="P260" s="415"/>
      <c r="Q260" s="415"/>
      <c r="R260" s="414" t="str">
        <f t="shared" si="250"/>
        <v/>
      </c>
      <c r="S260" s="415" t="str">
        <f t="shared" si="251"/>
        <v/>
      </c>
      <c r="T260" s="532"/>
      <c r="U260" s="415"/>
      <c r="V260" s="415"/>
      <c r="W260" s="414" t="str">
        <f t="shared" si="252"/>
        <v/>
      </c>
      <c r="X260" s="415" t="str">
        <f t="shared" si="253"/>
        <v/>
      </c>
      <c r="Y260" s="532"/>
      <c r="Z260" s="415"/>
      <c r="AA260" s="415"/>
      <c r="AB260" s="414" t="str">
        <f t="shared" si="254"/>
        <v/>
      </c>
      <c r="AC260" s="415" t="str">
        <f t="shared" si="255"/>
        <v/>
      </c>
      <c r="AD260" s="532"/>
      <c r="AE260" s="415"/>
      <c r="AF260" s="415"/>
      <c r="AG260" s="414" t="str">
        <f t="shared" si="256"/>
        <v/>
      </c>
      <c r="AH260" s="415" t="str">
        <f t="shared" si="257"/>
        <v/>
      </c>
      <c r="AI260" s="532"/>
      <c r="AJ260" s="415"/>
      <c r="AK260" s="415"/>
      <c r="AL260" s="414" t="str">
        <f t="shared" si="258"/>
        <v/>
      </c>
      <c r="AM260" s="415" t="str">
        <f t="shared" si="259"/>
        <v/>
      </c>
      <c r="AN260" s="532"/>
      <c r="AO260" s="415"/>
      <c r="AP260" s="415"/>
      <c r="AQ260" s="414" t="str">
        <f t="shared" si="260"/>
        <v/>
      </c>
      <c r="AR260" s="415" t="str">
        <f t="shared" si="261"/>
        <v/>
      </c>
      <c r="AS260" s="532"/>
      <c r="AT260" s="415"/>
      <c r="AU260" s="415"/>
      <c r="AV260" s="414" t="str">
        <f t="shared" si="262"/>
        <v/>
      </c>
      <c r="AW260" s="415" t="str">
        <f t="shared" si="263"/>
        <v/>
      </c>
      <c r="AX260" s="532"/>
    </row>
    <row r="261" spans="2:50" hidden="1" x14ac:dyDescent="0.2">
      <c r="B261" s="541"/>
      <c r="C261" s="426">
        <f t="shared" si="248"/>
        <v>15</v>
      </c>
      <c r="D261" s="415"/>
      <c r="E261" s="415"/>
      <c r="F261" s="415"/>
      <c r="G261" s="414"/>
      <c r="H261" s="532"/>
      <c r="I261" s="172" t="str">
        <f t="shared" si="264"/>
        <v/>
      </c>
      <c r="J261" s="172" t="str">
        <f t="shared" si="265"/>
        <v/>
      </c>
      <c r="K261" s="418" t="str">
        <f t="shared" si="266"/>
        <v/>
      </c>
      <c r="L261" s="544"/>
      <c r="M261" s="172" t="str">
        <f t="shared" si="249"/>
        <v/>
      </c>
      <c r="N261" s="533"/>
      <c r="O261" s="533"/>
      <c r="P261" s="415"/>
      <c r="Q261" s="415"/>
      <c r="R261" s="414" t="str">
        <f t="shared" si="250"/>
        <v/>
      </c>
      <c r="S261" s="415" t="str">
        <f t="shared" si="251"/>
        <v/>
      </c>
      <c r="T261" s="532"/>
      <c r="U261" s="415"/>
      <c r="V261" s="415"/>
      <c r="W261" s="414" t="str">
        <f t="shared" si="252"/>
        <v/>
      </c>
      <c r="X261" s="415" t="str">
        <f t="shared" si="253"/>
        <v/>
      </c>
      <c r="Y261" s="532"/>
      <c r="Z261" s="415"/>
      <c r="AA261" s="415"/>
      <c r="AB261" s="414" t="str">
        <f t="shared" si="254"/>
        <v/>
      </c>
      <c r="AC261" s="415" t="str">
        <f t="shared" si="255"/>
        <v/>
      </c>
      <c r="AD261" s="532"/>
      <c r="AE261" s="415"/>
      <c r="AF261" s="415"/>
      <c r="AG261" s="414" t="str">
        <f t="shared" si="256"/>
        <v/>
      </c>
      <c r="AH261" s="415" t="str">
        <f t="shared" si="257"/>
        <v/>
      </c>
      <c r="AI261" s="532"/>
      <c r="AJ261" s="415"/>
      <c r="AK261" s="415"/>
      <c r="AL261" s="414" t="str">
        <f t="shared" si="258"/>
        <v/>
      </c>
      <c r="AM261" s="415" t="str">
        <f t="shared" si="259"/>
        <v/>
      </c>
      <c r="AN261" s="532"/>
      <c r="AO261" s="415"/>
      <c r="AP261" s="415"/>
      <c r="AQ261" s="414" t="str">
        <f t="shared" si="260"/>
        <v/>
      </c>
      <c r="AR261" s="415" t="str">
        <f t="shared" si="261"/>
        <v/>
      </c>
      <c r="AS261" s="532"/>
      <c r="AT261" s="415"/>
      <c r="AU261" s="415"/>
      <c r="AV261" s="414" t="str">
        <f t="shared" si="262"/>
        <v/>
      </c>
      <c r="AW261" s="415" t="str">
        <f t="shared" si="263"/>
        <v/>
      </c>
      <c r="AX261" s="532"/>
    </row>
    <row r="262" spans="2:50" ht="15.75" hidden="1" x14ac:dyDescent="0.2">
      <c r="B262" s="545" t="s">
        <v>169</v>
      </c>
      <c r="C262" s="546"/>
      <c r="D262" s="546"/>
      <c r="E262" s="546"/>
      <c r="F262" s="546"/>
      <c r="G262" s="546"/>
      <c r="H262" s="547"/>
      <c r="I262" s="207"/>
      <c r="J262" s="207"/>
      <c r="K262" s="207"/>
      <c r="L262" s="207"/>
      <c r="M262" s="207"/>
      <c r="N262" s="533" t="s">
        <v>161</v>
      </c>
      <c r="O262" s="549" t="s">
        <v>106</v>
      </c>
      <c r="P262" s="551">
        <f>AT242+1</f>
        <v>45958</v>
      </c>
      <c r="Q262" s="541"/>
      <c r="R262" s="541"/>
      <c r="S262" s="541"/>
      <c r="T262" s="541"/>
      <c r="U262" s="551">
        <f>P262+1</f>
        <v>45959</v>
      </c>
      <c r="V262" s="541"/>
      <c r="W262" s="541"/>
      <c r="X262" s="541"/>
      <c r="Y262" s="541"/>
      <c r="Z262" s="551">
        <f>U262+1</f>
        <v>45960</v>
      </c>
      <c r="AA262" s="541"/>
      <c r="AB262" s="541"/>
      <c r="AC262" s="541"/>
      <c r="AD262" s="541"/>
      <c r="AE262" s="551">
        <f>Z262+1</f>
        <v>45961</v>
      </c>
      <c r="AF262" s="541"/>
      <c r="AG262" s="541"/>
      <c r="AH262" s="541"/>
      <c r="AI262" s="541"/>
      <c r="AJ262" s="551">
        <f>AE262+1</f>
        <v>45962</v>
      </c>
      <c r="AK262" s="541"/>
      <c r="AL262" s="541"/>
      <c r="AM262" s="541"/>
      <c r="AN262" s="541"/>
      <c r="AO262" s="551">
        <f>AJ262+1</f>
        <v>45963</v>
      </c>
      <c r="AP262" s="541"/>
      <c r="AQ262" s="541"/>
      <c r="AR262" s="541"/>
      <c r="AS262" s="541"/>
      <c r="AT262" s="551">
        <f>AO262+1</f>
        <v>45964</v>
      </c>
      <c r="AU262" s="541"/>
      <c r="AV262" s="541"/>
      <c r="AW262" s="541"/>
      <c r="AX262" s="541"/>
    </row>
    <row r="263" spans="2:50" ht="15.75" hidden="1" x14ac:dyDescent="0.2">
      <c r="B263" s="548"/>
      <c r="C263" s="548"/>
      <c r="D263" s="548"/>
      <c r="E263" s="548"/>
      <c r="F263" s="548"/>
      <c r="G263" s="548"/>
      <c r="H263" s="548"/>
      <c r="I263" s="207"/>
      <c r="J263" s="207"/>
      <c r="K263" s="207"/>
      <c r="L263" s="207"/>
      <c r="M263" s="207"/>
      <c r="N263" s="533"/>
      <c r="O263" s="550"/>
      <c r="P263" s="551" t="s">
        <v>120</v>
      </c>
      <c r="Q263" s="541"/>
      <c r="R263" s="541"/>
      <c r="S263" s="541"/>
      <c r="T263" s="541"/>
      <c r="U263" s="551" t="s">
        <v>114</v>
      </c>
      <c r="V263" s="541"/>
      <c r="W263" s="541"/>
      <c r="X263" s="541"/>
      <c r="Y263" s="541"/>
      <c r="Z263" s="551" t="s">
        <v>115</v>
      </c>
      <c r="AA263" s="541"/>
      <c r="AB263" s="541"/>
      <c r="AC263" s="541"/>
      <c r="AD263" s="541"/>
      <c r="AE263" s="551" t="s">
        <v>116</v>
      </c>
      <c r="AF263" s="541"/>
      <c r="AG263" s="541"/>
      <c r="AH263" s="541"/>
      <c r="AI263" s="541"/>
      <c r="AJ263" s="551" t="s">
        <v>117</v>
      </c>
      <c r="AK263" s="541"/>
      <c r="AL263" s="541"/>
      <c r="AM263" s="541"/>
      <c r="AN263" s="541"/>
      <c r="AO263" s="551" t="s">
        <v>118</v>
      </c>
      <c r="AP263" s="541"/>
      <c r="AQ263" s="541"/>
      <c r="AR263" s="541"/>
      <c r="AS263" s="541"/>
      <c r="AT263" s="551" t="s">
        <v>119</v>
      </c>
      <c r="AU263" s="541"/>
      <c r="AV263" s="541"/>
      <c r="AW263" s="541"/>
      <c r="AX263" s="541"/>
    </row>
    <row r="264" spans="2:50" hidden="1" x14ac:dyDescent="0.2">
      <c r="B264" s="533" t="s">
        <v>157</v>
      </c>
      <c r="C264" s="533" t="s">
        <v>149</v>
      </c>
      <c r="D264" s="533"/>
      <c r="E264" s="533" t="s">
        <v>151</v>
      </c>
      <c r="F264" s="533"/>
      <c r="G264" s="533"/>
      <c r="H264" s="537" t="s">
        <v>158</v>
      </c>
      <c r="I264" s="540" t="s">
        <v>227</v>
      </c>
      <c r="J264" s="540"/>
      <c r="K264" s="540"/>
      <c r="L264" s="540" t="s">
        <v>158</v>
      </c>
      <c r="M264" s="540" t="s">
        <v>170</v>
      </c>
      <c r="N264" s="533"/>
      <c r="O264" s="533" t="s">
        <v>160</v>
      </c>
      <c r="P264" s="534" t="s">
        <v>154</v>
      </c>
      <c r="Q264" s="535"/>
      <c r="R264" s="535"/>
      <c r="S264" s="536"/>
      <c r="T264" s="533" t="s">
        <v>158</v>
      </c>
      <c r="U264" s="534" t="s">
        <v>154</v>
      </c>
      <c r="V264" s="535"/>
      <c r="W264" s="535"/>
      <c r="X264" s="536"/>
      <c r="Y264" s="533" t="s">
        <v>158</v>
      </c>
      <c r="Z264" s="534" t="s">
        <v>154</v>
      </c>
      <c r="AA264" s="535"/>
      <c r="AB264" s="535"/>
      <c r="AC264" s="536"/>
      <c r="AD264" s="533" t="s">
        <v>158</v>
      </c>
      <c r="AE264" s="534" t="s">
        <v>154</v>
      </c>
      <c r="AF264" s="535"/>
      <c r="AG264" s="535"/>
      <c r="AH264" s="536"/>
      <c r="AI264" s="533" t="s">
        <v>158</v>
      </c>
      <c r="AJ264" s="534" t="s">
        <v>154</v>
      </c>
      <c r="AK264" s="535"/>
      <c r="AL264" s="535"/>
      <c r="AM264" s="536"/>
      <c r="AN264" s="533" t="s">
        <v>158</v>
      </c>
      <c r="AO264" s="534" t="s">
        <v>154</v>
      </c>
      <c r="AP264" s="535"/>
      <c r="AQ264" s="535"/>
      <c r="AR264" s="536"/>
      <c r="AS264" s="533" t="s">
        <v>158</v>
      </c>
      <c r="AT264" s="534" t="s">
        <v>154</v>
      </c>
      <c r="AU264" s="535"/>
      <c r="AV264" s="535"/>
      <c r="AW264" s="536"/>
      <c r="AX264" s="533" t="s">
        <v>158</v>
      </c>
    </row>
    <row r="265" spans="2:50" hidden="1" x14ac:dyDescent="0.2">
      <c r="B265" s="533"/>
      <c r="C265" s="533"/>
      <c r="D265" s="533"/>
      <c r="E265" s="533" t="s">
        <v>150</v>
      </c>
      <c r="F265" s="533"/>
      <c r="G265" s="533"/>
      <c r="H265" s="538"/>
      <c r="I265" s="540" t="s">
        <v>150</v>
      </c>
      <c r="J265" s="540"/>
      <c r="K265" s="540"/>
      <c r="L265" s="540"/>
      <c r="M265" s="540"/>
      <c r="N265" s="533"/>
      <c r="O265" s="533"/>
      <c r="P265" s="534" t="s">
        <v>155</v>
      </c>
      <c r="Q265" s="535"/>
      <c r="R265" s="535"/>
      <c r="S265" s="536"/>
      <c r="T265" s="533"/>
      <c r="U265" s="534" t="s">
        <v>155</v>
      </c>
      <c r="V265" s="535"/>
      <c r="W265" s="535"/>
      <c r="X265" s="536"/>
      <c r="Y265" s="533"/>
      <c r="Z265" s="534" t="s">
        <v>155</v>
      </c>
      <c r="AA265" s="535"/>
      <c r="AB265" s="535"/>
      <c r="AC265" s="536"/>
      <c r="AD265" s="533"/>
      <c r="AE265" s="534" t="s">
        <v>155</v>
      </c>
      <c r="AF265" s="535"/>
      <c r="AG265" s="535"/>
      <c r="AH265" s="536"/>
      <c r="AI265" s="533"/>
      <c r="AJ265" s="534" t="s">
        <v>155</v>
      </c>
      <c r="AK265" s="535"/>
      <c r="AL265" s="535"/>
      <c r="AM265" s="536"/>
      <c r="AN265" s="533"/>
      <c r="AO265" s="534" t="s">
        <v>155</v>
      </c>
      <c r="AP265" s="535"/>
      <c r="AQ265" s="535"/>
      <c r="AR265" s="536"/>
      <c r="AS265" s="533"/>
      <c r="AT265" s="534" t="s">
        <v>155</v>
      </c>
      <c r="AU265" s="535"/>
      <c r="AV265" s="535"/>
      <c r="AW265" s="536"/>
      <c r="AX265" s="533"/>
    </row>
    <row r="266" spans="2:50" hidden="1" x14ac:dyDescent="0.2">
      <c r="B266" s="533"/>
      <c r="C266" s="533"/>
      <c r="D266" s="533"/>
      <c r="E266" s="416" t="s">
        <v>152</v>
      </c>
      <c r="F266" s="416" t="s">
        <v>153</v>
      </c>
      <c r="G266" s="416" t="s">
        <v>156</v>
      </c>
      <c r="H266" s="539"/>
      <c r="I266" s="417" t="s">
        <v>152</v>
      </c>
      <c r="J266" s="417" t="s">
        <v>153</v>
      </c>
      <c r="K266" s="417" t="s">
        <v>156</v>
      </c>
      <c r="L266" s="540"/>
      <c r="M266" s="540"/>
      <c r="N266" s="533"/>
      <c r="O266" s="533"/>
      <c r="P266" s="416" t="s">
        <v>152</v>
      </c>
      <c r="Q266" s="416" t="s">
        <v>153</v>
      </c>
      <c r="R266" s="416" t="s">
        <v>156</v>
      </c>
      <c r="S266" s="416" t="s">
        <v>170</v>
      </c>
      <c r="T266" s="533"/>
      <c r="U266" s="416" t="s">
        <v>152</v>
      </c>
      <c r="V266" s="416" t="s">
        <v>153</v>
      </c>
      <c r="W266" s="416" t="s">
        <v>156</v>
      </c>
      <c r="X266" s="416" t="s">
        <v>170</v>
      </c>
      <c r="Y266" s="533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3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3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3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3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3"/>
    </row>
    <row r="267" spans="2:50" hidden="1" x14ac:dyDescent="0.2">
      <c r="B267" s="533" t="s">
        <v>651</v>
      </c>
      <c r="C267" s="426">
        <f>C247</f>
        <v>1</v>
      </c>
      <c r="D267" s="415"/>
      <c r="E267" s="415"/>
      <c r="F267" s="415"/>
      <c r="G267" s="414" t="e">
        <f>F267/E267</f>
        <v>#DIV/0!</v>
      </c>
      <c r="H267" s="532" t="e">
        <f>AVERAGE(G267:G281)</f>
        <v>#DIV/0!</v>
      </c>
      <c r="I267" s="172" t="str">
        <f t="shared" ref="I267:I269" si="267">IFERROR(AVERAGE(P267,U267,Z267,AE267,AJ267,AO267,AT267),"")</f>
        <v/>
      </c>
      <c r="J267" s="172" t="str">
        <f t="shared" ref="J267:J269" si="268">IFERROR(AVERAGE(Q267,V267,AA267,AF267,AK267,AP267,AU267),"")</f>
        <v/>
      </c>
      <c r="K267" s="418" t="str">
        <f t="shared" ref="K267:K269" si="269">IFERROR(AVERAGE(R267,W267,AB267,AG267,AL267,AQ267,AV267),"")</f>
        <v/>
      </c>
      <c r="L267" s="542" t="str">
        <f>IFERROR(AVERAGE(K267:K281),"-")</f>
        <v>-</v>
      </c>
      <c r="M267" s="172" t="str">
        <f>IFERROR(RANK(K267, K$267:K$281),"")</f>
        <v/>
      </c>
      <c r="N267" s="533"/>
      <c r="O267" s="533"/>
      <c r="P267" s="415"/>
      <c r="Q267" s="415"/>
      <c r="R267" s="414" t="str">
        <f>IFERROR(Q267/P267,"")</f>
        <v/>
      </c>
      <c r="S267" s="415" t="str">
        <f>IFERROR(RANK(R267, R$267:R$281),"")</f>
        <v/>
      </c>
      <c r="T267" s="532" t="e">
        <f>AVERAGE(R267:R281)</f>
        <v>#DIV/0!</v>
      </c>
      <c r="U267" s="415"/>
      <c r="V267" s="415"/>
      <c r="W267" s="414" t="str">
        <f>IFERROR(V267/U267,"")</f>
        <v/>
      </c>
      <c r="X267" s="415" t="str">
        <f>IFERROR(RANK(W267, W$267:W$281),"")</f>
        <v/>
      </c>
      <c r="Y267" s="532" t="e">
        <f>AVERAGE(W267:W281)</f>
        <v>#DIV/0!</v>
      </c>
      <c r="Z267" s="415"/>
      <c r="AA267" s="415"/>
      <c r="AB267" s="414" t="str">
        <f>IFERROR(AA267/Z267,"")</f>
        <v/>
      </c>
      <c r="AC267" s="415" t="str">
        <f>IFERROR(RANK(AB267, AB$267:AB$281),"")</f>
        <v/>
      </c>
      <c r="AD267" s="532" t="e">
        <f>AVERAGE(AB267:AB281)</f>
        <v>#DIV/0!</v>
      </c>
      <c r="AE267" s="415"/>
      <c r="AF267" s="415"/>
      <c r="AG267" s="414" t="str">
        <f>IFERROR(AF267/AE267,"")</f>
        <v/>
      </c>
      <c r="AH267" s="415" t="str">
        <f>IFERROR(RANK(AG267, AG$267:AG$281),"")</f>
        <v/>
      </c>
      <c r="AI267" s="532" t="e">
        <f>AVERAGE(AG267:AG281)</f>
        <v>#DIV/0!</v>
      </c>
      <c r="AJ267" s="415"/>
      <c r="AK267" s="415"/>
      <c r="AL267" s="414" t="str">
        <f>IFERROR(AK267/AJ267,"")</f>
        <v/>
      </c>
      <c r="AM267" s="415" t="str">
        <f>IFERROR(RANK(AL267, AL$267:AL$281),"")</f>
        <v/>
      </c>
      <c r="AN267" s="532" t="e">
        <f>AVERAGE(AL267:AL281)</f>
        <v>#DIV/0!</v>
      </c>
      <c r="AO267" s="415"/>
      <c r="AP267" s="415"/>
      <c r="AQ267" s="414" t="str">
        <f>IFERROR(AP267/AO267,"")</f>
        <v/>
      </c>
      <c r="AR267" s="415" t="str">
        <f>IFERROR(RANK(AQ267, AQ$267:AQ$281),"")</f>
        <v/>
      </c>
      <c r="AS267" s="532" t="e">
        <f>AVERAGE(AQ267:AQ281)</f>
        <v>#DIV/0!</v>
      </c>
      <c r="AT267" s="415"/>
      <c r="AU267" s="415"/>
      <c r="AV267" s="414" t="str">
        <f>IFERROR(AU267/AT267,"")</f>
        <v/>
      </c>
      <c r="AW267" s="415" t="str">
        <f>IFERROR(RANK(AV267, AV$267:AV$281),"")</f>
        <v/>
      </c>
      <c r="AX267" s="532" t="e">
        <f>AVERAGE(AV267:AV281)</f>
        <v>#DIV/0!</v>
      </c>
    </row>
    <row r="268" spans="2:50" hidden="1" x14ac:dyDescent="0.2">
      <c r="B268" s="541"/>
      <c r="C268" s="426">
        <f t="shared" ref="C268:C281" si="270">C248</f>
        <v>2</v>
      </c>
      <c r="D268" s="415"/>
      <c r="E268" s="415"/>
      <c r="F268" s="415"/>
      <c r="G268" s="414"/>
      <c r="H268" s="532"/>
      <c r="I268" s="172" t="str">
        <f t="shared" si="267"/>
        <v/>
      </c>
      <c r="J268" s="172" t="str">
        <f t="shared" si="268"/>
        <v/>
      </c>
      <c r="K268" s="418" t="str">
        <f t="shared" si="269"/>
        <v/>
      </c>
      <c r="L268" s="543"/>
      <c r="M268" s="172" t="str">
        <f t="shared" ref="M268:M281" si="271">IFERROR(RANK(K268, K$267:K$281),"")</f>
        <v/>
      </c>
      <c r="N268" s="533"/>
      <c r="O268" s="533"/>
      <c r="P268" s="415"/>
      <c r="Q268" s="415"/>
      <c r="R268" s="414" t="str">
        <f t="shared" ref="R268:R281" si="272">IFERROR(Q268/P268,"")</f>
        <v/>
      </c>
      <c r="S268" s="415" t="str">
        <f t="shared" ref="S268:S281" si="273">IFERROR(RANK(R268, R$267:R$281),"")</f>
        <v/>
      </c>
      <c r="T268" s="532"/>
      <c r="U268" s="415"/>
      <c r="V268" s="415"/>
      <c r="W268" s="414" t="str">
        <f t="shared" ref="W268:W281" si="274">IFERROR(V268/U268,"")</f>
        <v/>
      </c>
      <c r="X268" s="415" t="str">
        <f t="shared" ref="X268:X281" si="275">IFERROR(RANK(W268, W$267:W$281),"")</f>
        <v/>
      </c>
      <c r="Y268" s="532"/>
      <c r="Z268" s="415"/>
      <c r="AA268" s="415"/>
      <c r="AB268" s="414" t="str">
        <f t="shared" ref="AB268:AB281" si="276">IFERROR(AA268/Z268,"")</f>
        <v/>
      </c>
      <c r="AC268" s="415" t="str">
        <f t="shared" ref="AC268:AC281" si="277">IFERROR(RANK(AB268, AB$267:AB$281),"")</f>
        <v/>
      </c>
      <c r="AD268" s="532"/>
      <c r="AE268" s="415"/>
      <c r="AF268" s="415"/>
      <c r="AG268" s="414" t="str">
        <f t="shared" ref="AG268:AG281" si="278">IFERROR(AF268/AE268,"")</f>
        <v/>
      </c>
      <c r="AH268" s="415" t="str">
        <f t="shared" ref="AH268:AH281" si="279">IFERROR(RANK(AG268, AG$267:AG$281),"")</f>
        <v/>
      </c>
      <c r="AI268" s="532"/>
      <c r="AJ268" s="415"/>
      <c r="AK268" s="415"/>
      <c r="AL268" s="414" t="str">
        <f t="shared" ref="AL268:AL281" si="280">IFERROR(AK268/AJ268,"")</f>
        <v/>
      </c>
      <c r="AM268" s="415" t="str">
        <f t="shared" ref="AM268:AM281" si="281">IFERROR(RANK(AL268, AL$267:AL$281),"")</f>
        <v/>
      </c>
      <c r="AN268" s="532"/>
      <c r="AO268" s="415"/>
      <c r="AP268" s="415"/>
      <c r="AQ268" s="414" t="str">
        <f t="shared" ref="AQ268:AQ281" si="282">IFERROR(AP268/AO268,"")</f>
        <v/>
      </c>
      <c r="AR268" s="415" t="str">
        <f t="shared" ref="AR268:AR281" si="283">IFERROR(RANK(AQ268, AQ$267:AQ$281),"")</f>
        <v/>
      </c>
      <c r="AS268" s="532"/>
      <c r="AT268" s="415"/>
      <c r="AU268" s="415"/>
      <c r="AV268" s="414" t="str">
        <f t="shared" ref="AV268:AV281" si="284">IFERROR(AU268/AT268,"")</f>
        <v/>
      </c>
      <c r="AW268" s="415" t="str">
        <f t="shared" ref="AW268:AW281" si="285">IFERROR(RANK(AV268, AV$267:AV$281),"")</f>
        <v/>
      </c>
      <c r="AX268" s="532"/>
    </row>
    <row r="269" spans="2:50" hidden="1" x14ac:dyDescent="0.2">
      <c r="B269" s="541"/>
      <c r="C269" s="426">
        <f t="shared" si="270"/>
        <v>3</v>
      </c>
      <c r="D269" s="415"/>
      <c r="E269" s="415"/>
      <c r="F269" s="415"/>
      <c r="G269" s="414"/>
      <c r="H269" s="532"/>
      <c r="I269" s="172" t="str">
        <f t="shared" si="267"/>
        <v/>
      </c>
      <c r="J269" s="172" t="str">
        <f t="shared" si="268"/>
        <v/>
      </c>
      <c r="K269" s="418" t="str">
        <f t="shared" si="269"/>
        <v/>
      </c>
      <c r="L269" s="543"/>
      <c r="M269" s="172" t="str">
        <f t="shared" si="271"/>
        <v/>
      </c>
      <c r="N269" s="533"/>
      <c r="O269" s="533"/>
      <c r="P269" s="415"/>
      <c r="Q269" s="415"/>
      <c r="R269" s="414" t="str">
        <f t="shared" si="272"/>
        <v/>
      </c>
      <c r="S269" s="415" t="str">
        <f t="shared" si="273"/>
        <v/>
      </c>
      <c r="T269" s="532"/>
      <c r="U269" s="415"/>
      <c r="V269" s="415"/>
      <c r="W269" s="414" t="str">
        <f t="shared" si="274"/>
        <v/>
      </c>
      <c r="X269" s="415" t="str">
        <f t="shared" si="275"/>
        <v/>
      </c>
      <c r="Y269" s="532"/>
      <c r="Z269" s="415"/>
      <c r="AA269" s="415"/>
      <c r="AB269" s="414" t="str">
        <f t="shared" si="276"/>
        <v/>
      </c>
      <c r="AC269" s="415" t="str">
        <f t="shared" si="277"/>
        <v/>
      </c>
      <c r="AD269" s="532"/>
      <c r="AE269" s="415"/>
      <c r="AF269" s="415"/>
      <c r="AG269" s="414" t="str">
        <f t="shared" si="278"/>
        <v/>
      </c>
      <c r="AH269" s="415" t="str">
        <f t="shared" si="279"/>
        <v/>
      </c>
      <c r="AI269" s="532"/>
      <c r="AJ269" s="415"/>
      <c r="AK269" s="415"/>
      <c r="AL269" s="414" t="str">
        <f t="shared" si="280"/>
        <v/>
      </c>
      <c r="AM269" s="415" t="str">
        <f t="shared" si="281"/>
        <v/>
      </c>
      <c r="AN269" s="532"/>
      <c r="AO269" s="415"/>
      <c r="AP269" s="415"/>
      <c r="AQ269" s="414" t="str">
        <f t="shared" si="282"/>
        <v/>
      </c>
      <c r="AR269" s="415" t="str">
        <f t="shared" si="283"/>
        <v/>
      </c>
      <c r="AS269" s="532"/>
      <c r="AT269" s="415"/>
      <c r="AU269" s="415"/>
      <c r="AV269" s="414" t="str">
        <f t="shared" si="284"/>
        <v/>
      </c>
      <c r="AW269" s="415" t="str">
        <f t="shared" si="285"/>
        <v/>
      </c>
      <c r="AX269" s="532"/>
    </row>
    <row r="270" spans="2:50" hidden="1" x14ac:dyDescent="0.2">
      <c r="B270" s="541"/>
      <c r="C270" s="426">
        <f t="shared" si="270"/>
        <v>4</v>
      </c>
      <c r="D270" s="415"/>
      <c r="E270" s="415"/>
      <c r="F270" s="415"/>
      <c r="G270" s="414"/>
      <c r="H270" s="532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43"/>
      <c r="M270" s="172" t="str">
        <f t="shared" si="271"/>
        <v/>
      </c>
      <c r="N270" s="533"/>
      <c r="O270" s="533"/>
      <c r="P270" s="415"/>
      <c r="Q270" s="415"/>
      <c r="R270" s="414" t="str">
        <f t="shared" si="272"/>
        <v/>
      </c>
      <c r="S270" s="415" t="str">
        <f t="shared" si="273"/>
        <v/>
      </c>
      <c r="T270" s="532"/>
      <c r="U270" s="415"/>
      <c r="V270" s="415"/>
      <c r="W270" s="414" t="str">
        <f t="shared" si="274"/>
        <v/>
      </c>
      <c r="X270" s="415" t="str">
        <f t="shared" si="275"/>
        <v/>
      </c>
      <c r="Y270" s="532"/>
      <c r="Z270" s="415"/>
      <c r="AA270" s="415"/>
      <c r="AB270" s="414" t="str">
        <f t="shared" si="276"/>
        <v/>
      </c>
      <c r="AC270" s="415" t="str">
        <f t="shared" si="277"/>
        <v/>
      </c>
      <c r="AD270" s="532"/>
      <c r="AE270" s="415"/>
      <c r="AF270" s="415"/>
      <c r="AG270" s="414" t="str">
        <f t="shared" si="278"/>
        <v/>
      </c>
      <c r="AH270" s="415" t="str">
        <f t="shared" si="279"/>
        <v/>
      </c>
      <c r="AI270" s="532"/>
      <c r="AJ270" s="415"/>
      <c r="AK270" s="415"/>
      <c r="AL270" s="414" t="str">
        <f t="shared" si="280"/>
        <v/>
      </c>
      <c r="AM270" s="415" t="str">
        <f t="shared" si="281"/>
        <v/>
      </c>
      <c r="AN270" s="532"/>
      <c r="AO270" s="415"/>
      <c r="AP270" s="415"/>
      <c r="AQ270" s="414" t="str">
        <f t="shared" si="282"/>
        <v/>
      </c>
      <c r="AR270" s="415" t="str">
        <f t="shared" si="283"/>
        <v/>
      </c>
      <c r="AS270" s="532"/>
      <c r="AT270" s="415"/>
      <c r="AU270" s="415"/>
      <c r="AV270" s="414" t="str">
        <f t="shared" si="284"/>
        <v/>
      </c>
      <c r="AW270" s="415" t="str">
        <f t="shared" si="285"/>
        <v/>
      </c>
      <c r="AX270" s="532"/>
    </row>
    <row r="271" spans="2:50" hidden="1" x14ac:dyDescent="0.2">
      <c r="B271" s="541"/>
      <c r="C271" s="426">
        <f t="shared" si="270"/>
        <v>5</v>
      </c>
      <c r="D271" s="415"/>
      <c r="E271" s="415"/>
      <c r="F271" s="415"/>
      <c r="G271" s="414"/>
      <c r="H271" s="532"/>
      <c r="I271" s="172" t="str">
        <f t="shared" ref="I271:I281" si="286">IFERROR(AVERAGE(P271,U271,Z271,AE271,AJ271,AO271,AT271),"")</f>
        <v/>
      </c>
      <c r="J271" s="172" t="str">
        <f t="shared" ref="J271:J281" si="287">IFERROR(AVERAGE(Q271,V271,AA271,AF271,AK271,AP271,AU271),"")</f>
        <v/>
      </c>
      <c r="K271" s="418" t="str">
        <f t="shared" ref="K271:K281" si="288">IFERROR(AVERAGE(R271,W271,AB271,AG271,AL271,AQ271,AV271),"")</f>
        <v/>
      </c>
      <c r="L271" s="543"/>
      <c r="M271" s="172" t="str">
        <f t="shared" si="271"/>
        <v/>
      </c>
      <c r="N271" s="533"/>
      <c r="O271" s="533"/>
      <c r="P271" s="415"/>
      <c r="Q271" s="415"/>
      <c r="R271" s="414" t="str">
        <f t="shared" si="272"/>
        <v/>
      </c>
      <c r="S271" s="415" t="str">
        <f t="shared" si="273"/>
        <v/>
      </c>
      <c r="T271" s="532"/>
      <c r="U271" s="415"/>
      <c r="V271" s="415"/>
      <c r="W271" s="414" t="str">
        <f t="shared" si="274"/>
        <v/>
      </c>
      <c r="X271" s="415" t="str">
        <f t="shared" si="275"/>
        <v/>
      </c>
      <c r="Y271" s="532"/>
      <c r="Z271" s="415"/>
      <c r="AA271" s="415"/>
      <c r="AB271" s="414" t="str">
        <f t="shared" si="276"/>
        <v/>
      </c>
      <c r="AC271" s="415" t="str">
        <f t="shared" si="277"/>
        <v/>
      </c>
      <c r="AD271" s="532"/>
      <c r="AE271" s="415"/>
      <c r="AF271" s="415"/>
      <c r="AG271" s="414" t="str">
        <f t="shared" si="278"/>
        <v/>
      </c>
      <c r="AH271" s="415" t="str">
        <f t="shared" si="279"/>
        <v/>
      </c>
      <c r="AI271" s="532"/>
      <c r="AJ271" s="415"/>
      <c r="AK271" s="415"/>
      <c r="AL271" s="414" t="str">
        <f t="shared" si="280"/>
        <v/>
      </c>
      <c r="AM271" s="415" t="str">
        <f t="shared" si="281"/>
        <v/>
      </c>
      <c r="AN271" s="532"/>
      <c r="AO271" s="415"/>
      <c r="AP271" s="415"/>
      <c r="AQ271" s="414" t="str">
        <f t="shared" si="282"/>
        <v/>
      </c>
      <c r="AR271" s="415" t="str">
        <f t="shared" si="283"/>
        <v/>
      </c>
      <c r="AS271" s="532"/>
      <c r="AT271" s="415"/>
      <c r="AU271" s="415"/>
      <c r="AV271" s="414" t="str">
        <f t="shared" si="284"/>
        <v/>
      </c>
      <c r="AW271" s="415" t="str">
        <f t="shared" si="285"/>
        <v/>
      </c>
      <c r="AX271" s="532"/>
    </row>
    <row r="272" spans="2:50" hidden="1" x14ac:dyDescent="0.2">
      <c r="B272" s="541"/>
      <c r="C272" s="426">
        <f t="shared" si="270"/>
        <v>6</v>
      </c>
      <c r="D272" s="415"/>
      <c r="E272" s="415"/>
      <c r="F272" s="415"/>
      <c r="G272" s="414"/>
      <c r="H272" s="532"/>
      <c r="I272" s="172" t="str">
        <f t="shared" si="286"/>
        <v/>
      </c>
      <c r="J272" s="172" t="str">
        <f t="shared" si="287"/>
        <v/>
      </c>
      <c r="K272" s="418" t="str">
        <f t="shared" si="288"/>
        <v/>
      </c>
      <c r="L272" s="543"/>
      <c r="M272" s="172" t="str">
        <f t="shared" si="271"/>
        <v/>
      </c>
      <c r="N272" s="533"/>
      <c r="O272" s="533"/>
      <c r="P272" s="415"/>
      <c r="Q272" s="415"/>
      <c r="R272" s="414" t="str">
        <f t="shared" si="272"/>
        <v/>
      </c>
      <c r="S272" s="415" t="str">
        <f t="shared" si="273"/>
        <v/>
      </c>
      <c r="T272" s="532"/>
      <c r="U272" s="415"/>
      <c r="V272" s="415"/>
      <c r="W272" s="414" t="str">
        <f t="shared" si="274"/>
        <v/>
      </c>
      <c r="X272" s="415" t="str">
        <f t="shared" si="275"/>
        <v/>
      </c>
      <c r="Y272" s="532"/>
      <c r="Z272" s="415"/>
      <c r="AA272" s="415"/>
      <c r="AB272" s="414" t="str">
        <f t="shared" si="276"/>
        <v/>
      </c>
      <c r="AC272" s="415" t="str">
        <f t="shared" si="277"/>
        <v/>
      </c>
      <c r="AD272" s="532"/>
      <c r="AE272" s="415"/>
      <c r="AF272" s="415"/>
      <c r="AG272" s="414" t="str">
        <f t="shared" si="278"/>
        <v/>
      </c>
      <c r="AH272" s="415" t="str">
        <f t="shared" si="279"/>
        <v/>
      </c>
      <c r="AI272" s="532"/>
      <c r="AJ272" s="415"/>
      <c r="AK272" s="415"/>
      <c r="AL272" s="414" t="str">
        <f t="shared" si="280"/>
        <v/>
      </c>
      <c r="AM272" s="415" t="str">
        <f t="shared" si="281"/>
        <v/>
      </c>
      <c r="AN272" s="532"/>
      <c r="AO272" s="415"/>
      <c r="AP272" s="415"/>
      <c r="AQ272" s="414" t="str">
        <f t="shared" si="282"/>
        <v/>
      </c>
      <c r="AR272" s="415" t="str">
        <f t="shared" si="283"/>
        <v/>
      </c>
      <c r="AS272" s="532"/>
      <c r="AT272" s="415"/>
      <c r="AU272" s="415"/>
      <c r="AV272" s="414" t="str">
        <f t="shared" si="284"/>
        <v/>
      </c>
      <c r="AW272" s="415" t="str">
        <f t="shared" si="285"/>
        <v/>
      </c>
      <c r="AX272" s="532"/>
    </row>
    <row r="273" spans="2:50" hidden="1" x14ac:dyDescent="0.2">
      <c r="B273" s="541"/>
      <c r="C273" s="426">
        <f t="shared" si="270"/>
        <v>7</v>
      </c>
      <c r="D273" s="415"/>
      <c r="E273" s="415"/>
      <c r="F273" s="415"/>
      <c r="G273" s="414"/>
      <c r="H273" s="532"/>
      <c r="I273" s="172" t="str">
        <f t="shared" si="286"/>
        <v/>
      </c>
      <c r="J273" s="172" t="str">
        <f t="shared" si="287"/>
        <v/>
      </c>
      <c r="K273" s="418" t="str">
        <f t="shared" si="288"/>
        <v/>
      </c>
      <c r="L273" s="543"/>
      <c r="M273" s="172" t="str">
        <f t="shared" si="271"/>
        <v/>
      </c>
      <c r="N273" s="533"/>
      <c r="O273" s="533"/>
      <c r="P273" s="415"/>
      <c r="Q273" s="415"/>
      <c r="R273" s="414" t="str">
        <f t="shared" si="272"/>
        <v/>
      </c>
      <c r="S273" s="415" t="str">
        <f t="shared" si="273"/>
        <v/>
      </c>
      <c r="T273" s="532"/>
      <c r="U273" s="415"/>
      <c r="V273" s="415"/>
      <c r="W273" s="414" t="str">
        <f t="shared" si="274"/>
        <v/>
      </c>
      <c r="X273" s="415" t="str">
        <f t="shared" si="275"/>
        <v/>
      </c>
      <c r="Y273" s="532"/>
      <c r="Z273" s="415"/>
      <c r="AA273" s="415"/>
      <c r="AB273" s="414" t="str">
        <f t="shared" si="276"/>
        <v/>
      </c>
      <c r="AC273" s="415" t="str">
        <f t="shared" si="277"/>
        <v/>
      </c>
      <c r="AD273" s="532"/>
      <c r="AE273" s="415"/>
      <c r="AF273" s="415"/>
      <c r="AG273" s="414" t="str">
        <f t="shared" si="278"/>
        <v/>
      </c>
      <c r="AH273" s="415" t="str">
        <f t="shared" si="279"/>
        <v/>
      </c>
      <c r="AI273" s="532"/>
      <c r="AJ273" s="415"/>
      <c r="AK273" s="415"/>
      <c r="AL273" s="414" t="str">
        <f t="shared" si="280"/>
        <v/>
      </c>
      <c r="AM273" s="415" t="str">
        <f t="shared" si="281"/>
        <v/>
      </c>
      <c r="AN273" s="532"/>
      <c r="AO273" s="415"/>
      <c r="AP273" s="415"/>
      <c r="AQ273" s="414" t="str">
        <f t="shared" si="282"/>
        <v/>
      </c>
      <c r="AR273" s="415" t="str">
        <f t="shared" si="283"/>
        <v/>
      </c>
      <c r="AS273" s="532"/>
      <c r="AT273" s="415"/>
      <c r="AU273" s="415"/>
      <c r="AV273" s="414" t="str">
        <f t="shared" si="284"/>
        <v/>
      </c>
      <c r="AW273" s="415" t="str">
        <f t="shared" si="285"/>
        <v/>
      </c>
      <c r="AX273" s="532"/>
    </row>
    <row r="274" spans="2:50" hidden="1" x14ac:dyDescent="0.2">
      <c r="B274" s="541"/>
      <c r="C274" s="426">
        <f t="shared" si="270"/>
        <v>8</v>
      </c>
      <c r="D274" s="415"/>
      <c r="E274" s="415"/>
      <c r="F274" s="415"/>
      <c r="G274" s="414"/>
      <c r="H274" s="532"/>
      <c r="I274" s="172" t="str">
        <f t="shared" si="286"/>
        <v/>
      </c>
      <c r="J274" s="172" t="str">
        <f t="shared" si="287"/>
        <v/>
      </c>
      <c r="K274" s="418" t="str">
        <f t="shared" si="288"/>
        <v/>
      </c>
      <c r="L274" s="543"/>
      <c r="M274" s="172" t="str">
        <f t="shared" si="271"/>
        <v/>
      </c>
      <c r="N274" s="533"/>
      <c r="O274" s="533"/>
      <c r="P274" s="415"/>
      <c r="Q274" s="415"/>
      <c r="R274" s="414" t="str">
        <f t="shared" si="272"/>
        <v/>
      </c>
      <c r="S274" s="415" t="str">
        <f t="shared" si="273"/>
        <v/>
      </c>
      <c r="T274" s="532"/>
      <c r="U274" s="415"/>
      <c r="V274" s="415"/>
      <c r="W274" s="414" t="str">
        <f t="shared" si="274"/>
        <v/>
      </c>
      <c r="X274" s="415" t="str">
        <f t="shared" si="275"/>
        <v/>
      </c>
      <c r="Y274" s="532"/>
      <c r="Z274" s="415"/>
      <c r="AA274" s="415"/>
      <c r="AB274" s="414" t="str">
        <f t="shared" si="276"/>
        <v/>
      </c>
      <c r="AC274" s="415" t="str">
        <f t="shared" si="277"/>
        <v/>
      </c>
      <c r="AD274" s="532"/>
      <c r="AE274" s="415"/>
      <c r="AF274" s="415"/>
      <c r="AG274" s="414" t="str">
        <f t="shared" si="278"/>
        <v/>
      </c>
      <c r="AH274" s="415" t="str">
        <f t="shared" si="279"/>
        <v/>
      </c>
      <c r="AI274" s="532"/>
      <c r="AJ274" s="415"/>
      <c r="AK274" s="415"/>
      <c r="AL274" s="414" t="str">
        <f t="shared" si="280"/>
        <v/>
      </c>
      <c r="AM274" s="415" t="str">
        <f t="shared" si="281"/>
        <v/>
      </c>
      <c r="AN274" s="532"/>
      <c r="AO274" s="415"/>
      <c r="AP274" s="415"/>
      <c r="AQ274" s="414" t="str">
        <f t="shared" si="282"/>
        <v/>
      </c>
      <c r="AR274" s="415" t="str">
        <f t="shared" si="283"/>
        <v/>
      </c>
      <c r="AS274" s="532"/>
      <c r="AT274" s="415"/>
      <c r="AU274" s="415"/>
      <c r="AV274" s="414" t="str">
        <f t="shared" si="284"/>
        <v/>
      </c>
      <c r="AW274" s="415" t="str">
        <f t="shared" si="285"/>
        <v/>
      </c>
      <c r="AX274" s="532"/>
    </row>
    <row r="275" spans="2:50" hidden="1" x14ac:dyDescent="0.2">
      <c r="B275" s="541"/>
      <c r="C275" s="426">
        <f t="shared" si="270"/>
        <v>9</v>
      </c>
      <c r="D275" s="415"/>
      <c r="E275" s="415"/>
      <c r="F275" s="415"/>
      <c r="G275" s="414"/>
      <c r="H275" s="532"/>
      <c r="I275" s="172" t="str">
        <f t="shared" si="286"/>
        <v/>
      </c>
      <c r="J275" s="172" t="str">
        <f t="shared" si="287"/>
        <v/>
      </c>
      <c r="K275" s="418" t="str">
        <f t="shared" si="288"/>
        <v/>
      </c>
      <c r="L275" s="543"/>
      <c r="M275" s="172" t="str">
        <f t="shared" si="271"/>
        <v/>
      </c>
      <c r="N275" s="533"/>
      <c r="O275" s="533"/>
      <c r="P275" s="415"/>
      <c r="Q275" s="415"/>
      <c r="R275" s="414" t="str">
        <f t="shared" si="272"/>
        <v/>
      </c>
      <c r="S275" s="415" t="str">
        <f t="shared" si="273"/>
        <v/>
      </c>
      <c r="T275" s="532"/>
      <c r="U275" s="415"/>
      <c r="V275" s="415"/>
      <c r="W275" s="414" t="str">
        <f t="shared" si="274"/>
        <v/>
      </c>
      <c r="X275" s="415" t="str">
        <f t="shared" si="275"/>
        <v/>
      </c>
      <c r="Y275" s="532"/>
      <c r="Z275" s="415"/>
      <c r="AA275" s="415"/>
      <c r="AB275" s="414" t="str">
        <f t="shared" si="276"/>
        <v/>
      </c>
      <c r="AC275" s="415" t="str">
        <f t="shared" si="277"/>
        <v/>
      </c>
      <c r="AD275" s="532"/>
      <c r="AE275" s="415"/>
      <c r="AF275" s="415"/>
      <c r="AG275" s="414" t="str">
        <f t="shared" si="278"/>
        <v/>
      </c>
      <c r="AH275" s="415" t="str">
        <f t="shared" si="279"/>
        <v/>
      </c>
      <c r="AI275" s="532"/>
      <c r="AJ275" s="415"/>
      <c r="AK275" s="415"/>
      <c r="AL275" s="414" t="str">
        <f t="shared" si="280"/>
        <v/>
      </c>
      <c r="AM275" s="415" t="str">
        <f t="shared" si="281"/>
        <v/>
      </c>
      <c r="AN275" s="532"/>
      <c r="AO275" s="415"/>
      <c r="AP275" s="415"/>
      <c r="AQ275" s="414" t="str">
        <f t="shared" si="282"/>
        <v/>
      </c>
      <c r="AR275" s="415" t="str">
        <f t="shared" si="283"/>
        <v/>
      </c>
      <c r="AS275" s="532"/>
      <c r="AT275" s="415"/>
      <c r="AU275" s="415"/>
      <c r="AV275" s="414" t="str">
        <f t="shared" si="284"/>
        <v/>
      </c>
      <c r="AW275" s="415" t="str">
        <f t="shared" si="285"/>
        <v/>
      </c>
      <c r="AX275" s="532"/>
    </row>
    <row r="276" spans="2:50" hidden="1" x14ac:dyDescent="0.2">
      <c r="B276" s="541"/>
      <c r="C276" s="426">
        <f t="shared" si="270"/>
        <v>10</v>
      </c>
      <c r="D276" s="415"/>
      <c r="E276" s="415"/>
      <c r="F276" s="415"/>
      <c r="G276" s="414"/>
      <c r="H276" s="532"/>
      <c r="I276" s="172" t="str">
        <f t="shared" si="286"/>
        <v/>
      </c>
      <c r="J276" s="172" t="str">
        <f t="shared" si="287"/>
        <v/>
      </c>
      <c r="K276" s="418" t="str">
        <f t="shared" si="288"/>
        <v/>
      </c>
      <c r="L276" s="543"/>
      <c r="M276" s="172" t="str">
        <f t="shared" si="271"/>
        <v/>
      </c>
      <c r="N276" s="533"/>
      <c r="O276" s="533"/>
      <c r="P276" s="415"/>
      <c r="Q276" s="415"/>
      <c r="R276" s="414" t="str">
        <f t="shared" si="272"/>
        <v/>
      </c>
      <c r="S276" s="415" t="str">
        <f t="shared" si="273"/>
        <v/>
      </c>
      <c r="T276" s="532"/>
      <c r="U276" s="415"/>
      <c r="V276" s="415"/>
      <c r="W276" s="414" t="str">
        <f t="shared" si="274"/>
        <v/>
      </c>
      <c r="X276" s="415" t="str">
        <f t="shared" si="275"/>
        <v/>
      </c>
      <c r="Y276" s="532"/>
      <c r="Z276" s="415"/>
      <c r="AA276" s="415"/>
      <c r="AB276" s="414" t="str">
        <f t="shared" si="276"/>
        <v/>
      </c>
      <c r="AC276" s="415" t="str">
        <f t="shared" si="277"/>
        <v/>
      </c>
      <c r="AD276" s="532"/>
      <c r="AE276" s="415"/>
      <c r="AF276" s="415"/>
      <c r="AG276" s="414" t="str">
        <f t="shared" si="278"/>
        <v/>
      </c>
      <c r="AH276" s="415" t="str">
        <f t="shared" si="279"/>
        <v/>
      </c>
      <c r="AI276" s="532"/>
      <c r="AJ276" s="415"/>
      <c r="AK276" s="415"/>
      <c r="AL276" s="414" t="str">
        <f t="shared" si="280"/>
        <v/>
      </c>
      <c r="AM276" s="415" t="str">
        <f t="shared" si="281"/>
        <v/>
      </c>
      <c r="AN276" s="532"/>
      <c r="AO276" s="415"/>
      <c r="AP276" s="415"/>
      <c r="AQ276" s="414" t="str">
        <f t="shared" si="282"/>
        <v/>
      </c>
      <c r="AR276" s="415" t="str">
        <f t="shared" si="283"/>
        <v/>
      </c>
      <c r="AS276" s="532"/>
      <c r="AT276" s="415"/>
      <c r="AU276" s="415"/>
      <c r="AV276" s="414" t="str">
        <f t="shared" si="284"/>
        <v/>
      </c>
      <c r="AW276" s="415" t="str">
        <f t="shared" si="285"/>
        <v/>
      </c>
      <c r="AX276" s="532"/>
    </row>
    <row r="277" spans="2:50" hidden="1" x14ac:dyDescent="0.2">
      <c r="B277" s="541"/>
      <c r="C277" s="426">
        <f t="shared" si="270"/>
        <v>11</v>
      </c>
      <c r="D277" s="415"/>
      <c r="E277" s="415"/>
      <c r="F277" s="415"/>
      <c r="G277" s="414"/>
      <c r="H277" s="532"/>
      <c r="I277" s="172" t="str">
        <f t="shared" si="286"/>
        <v/>
      </c>
      <c r="J277" s="172" t="str">
        <f t="shared" si="287"/>
        <v/>
      </c>
      <c r="K277" s="418" t="str">
        <f t="shared" si="288"/>
        <v/>
      </c>
      <c r="L277" s="543"/>
      <c r="M277" s="172" t="str">
        <f t="shared" si="271"/>
        <v/>
      </c>
      <c r="N277" s="533"/>
      <c r="O277" s="533"/>
      <c r="P277" s="415"/>
      <c r="Q277" s="415"/>
      <c r="R277" s="414" t="str">
        <f t="shared" si="272"/>
        <v/>
      </c>
      <c r="S277" s="415" t="str">
        <f t="shared" si="273"/>
        <v/>
      </c>
      <c r="T277" s="532"/>
      <c r="U277" s="415"/>
      <c r="V277" s="415"/>
      <c r="W277" s="414" t="str">
        <f t="shared" si="274"/>
        <v/>
      </c>
      <c r="X277" s="415" t="str">
        <f t="shared" si="275"/>
        <v/>
      </c>
      <c r="Y277" s="532"/>
      <c r="Z277" s="415"/>
      <c r="AA277" s="415"/>
      <c r="AB277" s="414" t="str">
        <f t="shared" si="276"/>
        <v/>
      </c>
      <c r="AC277" s="415" t="str">
        <f t="shared" si="277"/>
        <v/>
      </c>
      <c r="AD277" s="532"/>
      <c r="AE277" s="415"/>
      <c r="AF277" s="415"/>
      <c r="AG277" s="414" t="str">
        <f t="shared" si="278"/>
        <v/>
      </c>
      <c r="AH277" s="415" t="str">
        <f t="shared" si="279"/>
        <v/>
      </c>
      <c r="AI277" s="532"/>
      <c r="AJ277" s="415"/>
      <c r="AK277" s="415"/>
      <c r="AL277" s="414" t="str">
        <f t="shared" si="280"/>
        <v/>
      </c>
      <c r="AM277" s="415" t="str">
        <f t="shared" si="281"/>
        <v/>
      </c>
      <c r="AN277" s="532"/>
      <c r="AO277" s="415"/>
      <c r="AP277" s="415"/>
      <c r="AQ277" s="414" t="str">
        <f t="shared" si="282"/>
        <v/>
      </c>
      <c r="AR277" s="415" t="str">
        <f t="shared" si="283"/>
        <v/>
      </c>
      <c r="AS277" s="532"/>
      <c r="AT277" s="415"/>
      <c r="AU277" s="415"/>
      <c r="AV277" s="414" t="str">
        <f t="shared" si="284"/>
        <v/>
      </c>
      <c r="AW277" s="415" t="str">
        <f t="shared" si="285"/>
        <v/>
      </c>
      <c r="AX277" s="532"/>
    </row>
    <row r="278" spans="2:50" hidden="1" x14ac:dyDescent="0.2">
      <c r="B278" s="541"/>
      <c r="C278" s="426">
        <f t="shared" si="270"/>
        <v>12</v>
      </c>
      <c r="D278" s="415"/>
      <c r="E278" s="415"/>
      <c r="F278" s="415"/>
      <c r="G278" s="414"/>
      <c r="H278" s="532"/>
      <c r="I278" s="172" t="str">
        <f t="shared" si="286"/>
        <v/>
      </c>
      <c r="J278" s="172" t="str">
        <f t="shared" si="287"/>
        <v/>
      </c>
      <c r="K278" s="418" t="str">
        <f t="shared" si="288"/>
        <v/>
      </c>
      <c r="L278" s="543"/>
      <c r="M278" s="172" t="str">
        <f t="shared" si="271"/>
        <v/>
      </c>
      <c r="N278" s="533"/>
      <c r="O278" s="533"/>
      <c r="P278" s="415"/>
      <c r="Q278" s="415"/>
      <c r="R278" s="414" t="str">
        <f t="shared" si="272"/>
        <v/>
      </c>
      <c r="S278" s="415" t="str">
        <f t="shared" si="273"/>
        <v/>
      </c>
      <c r="T278" s="532"/>
      <c r="U278" s="415"/>
      <c r="V278" s="415"/>
      <c r="W278" s="414" t="str">
        <f t="shared" si="274"/>
        <v/>
      </c>
      <c r="X278" s="415" t="str">
        <f t="shared" si="275"/>
        <v/>
      </c>
      <c r="Y278" s="532"/>
      <c r="Z278" s="415"/>
      <c r="AA278" s="415"/>
      <c r="AB278" s="414" t="str">
        <f t="shared" si="276"/>
        <v/>
      </c>
      <c r="AC278" s="415" t="str">
        <f t="shared" si="277"/>
        <v/>
      </c>
      <c r="AD278" s="532"/>
      <c r="AE278" s="415"/>
      <c r="AF278" s="415"/>
      <c r="AG278" s="414" t="str">
        <f t="shared" si="278"/>
        <v/>
      </c>
      <c r="AH278" s="415" t="str">
        <f t="shared" si="279"/>
        <v/>
      </c>
      <c r="AI278" s="532"/>
      <c r="AJ278" s="415"/>
      <c r="AK278" s="415"/>
      <c r="AL278" s="414" t="str">
        <f t="shared" si="280"/>
        <v/>
      </c>
      <c r="AM278" s="415" t="str">
        <f t="shared" si="281"/>
        <v/>
      </c>
      <c r="AN278" s="532"/>
      <c r="AO278" s="415"/>
      <c r="AP278" s="415"/>
      <c r="AQ278" s="414" t="str">
        <f t="shared" si="282"/>
        <v/>
      </c>
      <c r="AR278" s="415" t="str">
        <f t="shared" si="283"/>
        <v/>
      </c>
      <c r="AS278" s="532"/>
      <c r="AT278" s="415"/>
      <c r="AU278" s="415"/>
      <c r="AV278" s="414" t="str">
        <f t="shared" si="284"/>
        <v/>
      </c>
      <c r="AW278" s="415" t="str">
        <f t="shared" si="285"/>
        <v/>
      </c>
      <c r="AX278" s="532"/>
    </row>
    <row r="279" spans="2:50" hidden="1" x14ac:dyDescent="0.2">
      <c r="B279" s="541"/>
      <c r="C279" s="426">
        <f t="shared" si="270"/>
        <v>13</v>
      </c>
      <c r="D279" s="415"/>
      <c r="E279" s="415"/>
      <c r="F279" s="415"/>
      <c r="G279" s="414"/>
      <c r="H279" s="532"/>
      <c r="I279" s="172" t="str">
        <f t="shared" si="286"/>
        <v/>
      </c>
      <c r="J279" s="172" t="str">
        <f t="shared" si="287"/>
        <v/>
      </c>
      <c r="K279" s="418" t="str">
        <f t="shared" si="288"/>
        <v/>
      </c>
      <c r="L279" s="543"/>
      <c r="M279" s="172" t="str">
        <f t="shared" si="271"/>
        <v/>
      </c>
      <c r="N279" s="533"/>
      <c r="O279" s="533"/>
      <c r="P279" s="415"/>
      <c r="Q279" s="415"/>
      <c r="R279" s="414" t="str">
        <f t="shared" si="272"/>
        <v/>
      </c>
      <c r="S279" s="415" t="str">
        <f t="shared" si="273"/>
        <v/>
      </c>
      <c r="T279" s="532"/>
      <c r="U279" s="415"/>
      <c r="V279" s="415"/>
      <c r="W279" s="414" t="str">
        <f t="shared" si="274"/>
        <v/>
      </c>
      <c r="X279" s="415" t="str">
        <f t="shared" si="275"/>
        <v/>
      </c>
      <c r="Y279" s="532"/>
      <c r="Z279" s="415"/>
      <c r="AA279" s="415"/>
      <c r="AB279" s="414" t="str">
        <f t="shared" si="276"/>
        <v/>
      </c>
      <c r="AC279" s="415" t="str">
        <f t="shared" si="277"/>
        <v/>
      </c>
      <c r="AD279" s="532"/>
      <c r="AE279" s="415"/>
      <c r="AF279" s="415"/>
      <c r="AG279" s="414" t="str">
        <f t="shared" si="278"/>
        <v/>
      </c>
      <c r="AH279" s="415" t="str">
        <f t="shared" si="279"/>
        <v/>
      </c>
      <c r="AI279" s="532"/>
      <c r="AJ279" s="415"/>
      <c r="AK279" s="415"/>
      <c r="AL279" s="414" t="str">
        <f t="shared" si="280"/>
        <v/>
      </c>
      <c r="AM279" s="415" t="str">
        <f t="shared" si="281"/>
        <v/>
      </c>
      <c r="AN279" s="532"/>
      <c r="AO279" s="415"/>
      <c r="AP279" s="415"/>
      <c r="AQ279" s="414" t="str">
        <f t="shared" si="282"/>
        <v/>
      </c>
      <c r="AR279" s="415" t="str">
        <f t="shared" si="283"/>
        <v/>
      </c>
      <c r="AS279" s="532"/>
      <c r="AT279" s="415"/>
      <c r="AU279" s="415"/>
      <c r="AV279" s="414" t="str">
        <f t="shared" si="284"/>
        <v/>
      </c>
      <c r="AW279" s="415" t="str">
        <f t="shared" si="285"/>
        <v/>
      </c>
      <c r="AX279" s="532"/>
    </row>
    <row r="280" spans="2:50" hidden="1" x14ac:dyDescent="0.2">
      <c r="B280" s="541"/>
      <c r="C280" s="426">
        <f t="shared" si="270"/>
        <v>14</v>
      </c>
      <c r="D280" s="415"/>
      <c r="E280" s="415"/>
      <c r="F280" s="415"/>
      <c r="G280" s="414"/>
      <c r="H280" s="532"/>
      <c r="I280" s="172" t="str">
        <f t="shared" si="286"/>
        <v/>
      </c>
      <c r="J280" s="172" t="str">
        <f t="shared" si="287"/>
        <v/>
      </c>
      <c r="K280" s="418" t="str">
        <f t="shared" si="288"/>
        <v/>
      </c>
      <c r="L280" s="543"/>
      <c r="M280" s="172" t="str">
        <f t="shared" si="271"/>
        <v/>
      </c>
      <c r="N280" s="533"/>
      <c r="O280" s="533"/>
      <c r="P280" s="415"/>
      <c r="Q280" s="415"/>
      <c r="R280" s="414" t="str">
        <f t="shared" si="272"/>
        <v/>
      </c>
      <c r="S280" s="415" t="str">
        <f t="shared" si="273"/>
        <v/>
      </c>
      <c r="T280" s="532"/>
      <c r="U280" s="415"/>
      <c r="V280" s="415"/>
      <c r="W280" s="414" t="str">
        <f t="shared" si="274"/>
        <v/>
      </c>
      <c r="X280" s="415" t="str">
        <f t="shared" si="275"/>
        <v/>
      </c>
      <c r="Y280" s="532"/>
      <c r="Z280" s="415"/>
      <c r="AA280" s="415"/>
      <c r="AB280" s="414" t="str">
        <f t="shared" si="276"/>
        <v/>
      </c>
      <c r="AC280" s="415" t="str">
        <f t="shared" si="277"/>
        <v/>
      </c>
      <c r="AD280" s="532"/>
      <c r="AE280" s="415"/>
      <c r="AF280" s="415"/>
      <c r="AG280" s="414" t="str">
        <f t="shared" si="278"/>
        <v/>
      </c>
      <c r="AH280" s="415" t="str">
        <f t="shared" si="279"/>
        <v/>
      </c>
      <c r="AI280" s="532"/>
      <c r="AJ280" s="415"/>
      <c r="AK280" s="415"/>
      <c r="AL280" s="414" t="str">
        <f t="shared" si="280"/>
        <v/>
      </c>
      <c r="AM280" s="415" t="str">
        <f t="shared" si="281"/>
        <v/>
      </c>
      <c r="AN280" s="532"/>
      <c r="AO280" s="415"/>
      <c r="AP280" s="415"/>
      <c r="AQ280" s="414" t="str">
        <f t="shared" si="282"/>
        <v/>
      </c>
      <c r="AR280" s="415" t="str">
        <f t="shared" si="283"/>
        <v/>
      </c>
      <c r="AS280" s="532"/>
      <c r="AT280" s="415"/>
      <c r="AU280" s="415"/>
      <c r="AV280" s="414" t="str">
        <f t="shared" si="284"/>
        <v/>
      </c>
      <c r="AW280" s="415" t="str">
        <f t="shared" si="285"/>
        <v/>
      </c>
      <c r="AX280" s="532"/>
    </row>
    <row r="281" spans="2:50" hidden="1" x14ac:dyDescent="0.2">
      <c r="B281" s="541"/>
      <c r="C281" s="426">
        <f t="shared" si="270"/>
        <v>15</v>
      </c>
      <c r="D281" s="415"/>
      <c r="E281" s="415"/>
      <c r="F281" s="415"/>
      <c r="G281" s="414"/>
      <c r="H281" s="532"/>
      <c r="I281" s="172" t="str">
        <f t="shared" si="286"/>
        <v/>
      </c>
      <c r="J281" s="172" t="str">
        <f t="shared" si="287"/>
        <v/>
      </c>
      <c r="K281" s="418" t="str">
        <f t="shared" si="288"/>
        <v/>
      </c>
      <c r="L281" s="544"/>
      <c r="M281" s="172" t="str">
        <f t="shared" si="271"/>
        <v/>
      </c>
      <c r="N281" s="533"/>
      <c r="O281" s="533"/>
      <c r="P281" s="415"/>
      <c r="Q281" s="415"/>
      <c r="R281" s="414" t="str">
        <f t="shared" si="272"/>
        <v/>
      </c>
      <c r="S281" s="415" t="str">
        <f t="shared" si="273"/>
        <v/>
      </c>
      <c r="T281" s="532"/>
      <c r="U281" s="415"/>
      <c r="V281" s="415"/>
      <c r="W281" s="414" t="str">
        <f t="shared" si="274"/>
        <v/>
      </c>
      <c r="X281" s="415" t="str">
        <f t="shared" si="275"/>
        <v/>
      </c>
      <c r="Y281" s="532"/>
      <c r="Z281" s="415"/>
      <c r="AA281" s="415"/>
      <c r="AB281" s="414" t="str">
        <f t="shared" si="276"/>
        <v/>
      </c>
      <c r="AC281" s="415" t="str">
        <f t="shared" si="277"/>
        <v/>
      </c>
      <c r="AD281" s="532"/>
      <c r="AE281" s="415"/>
      <c r="AF281" s="415"/>
      <c r="AG281" s="414" t="str">
        <f t="shared" si="278"/>
        <v/>
      </c>
      <c r="AH281" s="415" t="str">
        <f t="shared" si="279"/>
        <v/>
      </c>
      <c r="AI281" s="532"/>
      <c r="AJ281" s="415"/>
      <c r="AK281" s="415"/>
      <c r="AL281" s="414" t="str">
        <f t="shared" si="280"/>
        <v/>
      </c>
      <c r="AM281" s="415" t="str">
        <f t="shared" si="281"/>
        <v/>
      </c>
      <c r="AN281" s="532"/>
      <c r="AO281" s="415"/>
      <c r="AP281" s="415"/>
      <c r="AQ281" s="414" t="str">
        <f t="shared" si="282"/>
        <v/>
      </c>
      <c r="AR281" s="415" t="str">
        <f t="shared" si="283"/>
        <v/>
      </c>
      <c r="AS281" s="532"/>
      <c r="AT281" s="415"/>
      <c r="AU281" s="415"/>
      <c r="AV281" s="414" t="str">
        <f t="shared" si="284"/>
        <v/>
      </c>
      <c r="AW281" s="415" t="str">
        <f t="shared" si="285"/>
        <v/>
      </c>
      <c r="AX281" s="532"/>
    </row>
    <row r="282" spans="2:50" ht="15.75" x14ac:dyDescent="0.2">
      <c r="B282" s="545" t="s">
        <v>169</v>
      </c>
      <c r="C282" s="546"/>
      <c r="D282" s="546"/>
      <c r="E282" s="546"/>
      <c r="F282" s="546"/>
      <c r="G282" s="546"/>
      <c r="H282" s="547"/>
      <c r="I282" s="207"/>
      <c r="J282" s="207"/>
      <c r="K282" s="207"/>
      <c r="L282" s="207"/>
      <c r="M282" s="207"/>
      <c r="N282" s="533" t="s">
        <v>161</v>
      </c>
      <c r="O282" s="549" t="s">
        <v>106</v>
      </c>
      <c r="P282" s="551">
        <f>AT262+1</f>
        <v>45965</v>
      </c>
      <c r="Q282" s="541"/>
      <c r="R282" s="541"/>
      <c r="S282" s="541"/>
      <c r="T282" s="541"/>
      <c r="U282" s="551">
        <f>P282+1</f>
        <v>45966</v>
      </c>
      <c r="V282" s="541"/>
      <c r="W282" s="541"/>
      <c r="X282" s="541"/>
      <c r="Y282" s="541"/>
      <c r="Z282" s="551">
        <f>U282+1</f>
        <v>45967</v>
      </c>
      <c r="AA282" s="541"/>
      <c r="AB282" s="541"/>
      <c r="AC282" s="541"/>
      <c r="AD282" s="541"/>
      <c r="AE282" s="551">
        <f>Z282+1</f>
        <v>45968</v>
      </c>
      <c r="AF282" s="541"/>
      <c r="AG282" s="541"/>
      <c r="AH282" s="541"/>
      <c r="AI282" s="541"/>
      <c r="AJ282" s="551">
        <f>AE282+1</f>
        <v>45969</v>
      </c>
      <c r="AK282" s="541"/>
      <c r="AL282" s="541"/>
      <c r="AM282" s="541"/>
      <c r="AN282" s="541"/>
      <c r="AO282" s="551">
        <f>AJ282+1</f>
        <v>45970</v>
      </c>
      <c r="AP282" s="541"/>
      <c r="AQ282" s="541"/>
      <c r="AR282" s="541"/>
      <c r="AS282" s="541"/>
      <c r="AT282" s="551">
        <f>AO282+1</f>
        <v>45971</v>
      </c>
      <c r="AU282" s="541"/>
      <c r="AV282" s="541"/>
      <c r="AW282" s="541"/>
      <c r="AX282" s="541"/>
    </row>
    <row r="283" spans="2:50" ht="15.75" x14ac:dyDescent="0.2">
      <c r="B283" s="548"/>
      <c r="C283" s="548"/>
      <c r="D283" s="548"/>
      <c r="E283" s="548"/>
      <c r="F283" s="548"/>
      <c r="G283" s="548"/>
      <c r="H283" s="548"/>
      <c r="I283" s="207"/>
      <c r="J283" s="207"/>
      <c r="K283" s="207"/>
      <c r="L283" s="207"/>
      <c r="M283" s="207"/>
      <c r="N283" s="533"/>
      <c r="O283" s="550"/>
      <c r="P283" s="551" t="s">
        <v>120</v>
      </c>
      <c r="Q283" s="541"/>
      <c r="R283" s="541"/>
      <c r="S283" s="541"/>
      <c r="T283" s="541"/>
      <c r="U283" s="551" t="s">
        <v>114</v>
      </c>
      <c r="V283" s="541"/>
      <c r="W283" s="541"/>
      <c r="X283" s="541"/>
      <c r="Y283" s="541"/>
      <c r="Z283" s="551" t="s">
        <v>115</v>
      </c>
      <c r="AA283" s="541"/>
      <c r="AB283" s="541"/>
      <c r="AC283" s="541"/>
      <c r="AD283" s="541"/>
      <c r="AE283" s="551" t="s">
        <v>116</v>
      </c>
      <c r="AF283" s="541"/>
      <c r="AG283" s="541"/>
      <c r="AH283" s="541"/>
      <c r="AI283" s="541"/>
      <c r="AJ283" s="551" t="s">
        <v>117</v>
      </c>
      <c r="AK283" s="541"/>
      <c r="AL283" s="541"/>
      <c r="AM283" s="541"/>
      <c r="AN283" s="541"/>
      <c r="AO283" s="551" t="s">
        <v>118</v>
      </c>
      <c r="AP283" s="541"/>
      <c r="AQ283" s="541"/>
      <c r="AR283" s="541"/>
      <c r="AS283" s="541"/>
      <c r="AT283" s="551" t="s">
        <v>119</v>
      </c>
      <c r="AU283" s="541"/>
      <c r="AV283" s="541"/>
      <c r="AW283" s="541"/>
      <c r="AX283" s="541"/>
    </row>
    <row r="284" spans="2:50" x14ac:dyDescent="0.2">
      <c r="B284" s="533" t="s">
        <v>157</v>
      </c>
      <c r="C284" s="533" t="s">
        <v>149</v>
      </c>
      <c r="D284" s="533"/>
      <c r="E284" s="533" t="s">
        <v>151</v>
      </c>
      <c r="F284" s="533"/>
      <c r="G284" s="533"/>
      <c r="H284" s="537" t="s">
        <v>158</v>
      </c>
      <c r="I284" s="540" t="s">
        <v>227</v>
      </c>
      <c r="J284" s="540"/>
      <c r="K284" s="540"/>
      <c r="L284" s="540" t="s">
        <v>158</v>
      </c>
      <c r="M284" s="540" t="s">
        <v>170</v>
      </c>
      <c r="N284" s="533"/>
      <c r="O284" s="533" t="s">
        <v>160</v>
      </c>
      <c r="P284" s="534" t="s">
        <v>154</v>
      </c>
      <c r="Q284" s="535"/>
      <c r="R284" s="535"/>
      <c r="S284" s="536"/>
      <c r="T284" s="533" t="s">
        <v>158</v>
      </c>
      <c r="U284" s="534" t="s">
        <v>154</v>
      </c>
      <c r="V284" s="535"/>
      <c r="W284" s="535"/>
      <c r="X284" s="536"/>
      <c r="Y284" s="533" t="s">
        <v>158</v>
      </c>
      <c r="Z284" s="534" t="s">
        <v>154</v>
      </c>
      <c r="AA284" s="535"/>
      <c r="AB284" s="535"/>
      <c r="AC284" s="536"/>
      <c r="AD284" s="533" t="s">
        <v>158</v>
      </c>
      <c r="AE284" s="534" t="s">
        <v>154</v>
      </c>
      <c r="AF284" s="535"/>
      <c r="AG284" s="535"/>
      <c r="AH284" s="536"/>
      <c r="AI284" s="533" t="s">
        <v>158</v>
      </c>
      <c r="AJ284" s="534" t="s">
        <v>154</v>
      </c>
      <c r="AK284" s="535"/>
      <c r="AL284" s="535"/>
      <c r="AM284" s="536"/>
      <c r="AN284" s="533" t="s">
        <v>158</v>
      </c>
      <c r="AO284" s="534" t="s">
        <v>154</v>
      </c>
      <c r="AP284" s="535"/>
      <c r="AQ284" s="535"/>
      <c r="AR284" s="536"/>
      <c r="AS284" s="533" t="s">
        <v>158</v>
      </c>
      <c r="AT284" s="534" t="s">
        <v>154</v>
      </c>
      <c r="AU284" s="535"/>
      <c r="AV284" s="535"/>
      <c r="AW284" s="536"/>
      <c r="AX284" s="533" t="s">
        <v>158</v>
      </c>
    </row>
    <row r="285" spans="2:50" x14ac:dyDescent="0.2">
      <c r="B285" s="533"/>
      <c r="C285" s="533"/>
      <c r="D285" s="533"/>
      <c r="E285" s="533" t="s">
        <v>150</v>
      </c>
      <c r="F285" s="533"/>
      <c r="G285" s="533"/>
      <c r="H285" s="538"/>
      <c r="I285" s="540" t="s">
        <v>150</v>
      </c>
      <c r="J285" s="540"/>
      <c r="K285" s="540"/>
      <c r="L285" s="540"/>
      <c r="M285" s="540"/>
      <c r="N285" s="533"/>
      <c r="O285" s="533"/>
      <c r="P285" s="534" t="s">
        <v>155</v>
      </c>
      <c r="Q285" s="535"/>
      <c r="R285" s="535"/>
      <c r="S285" s="536"/>
      <c r="T285" s="533"/>
      <c r="U285" s="534" t="s">
        <v>155</v>
      </c>
      <c r="V285" s="535"/>
      <c r="W285" s="535"/>
      <c r="X285" s="536"/>
      <c r="Y285" s="533"/>
      <c r="Z285" s="534" t="s">
        <v>155</v>
      </c>
      <c r="AA285" s="535"/>
      <c r="AB285" s="535"/>
      <c r="AC285" s="536"/>
      <c r="AD285" s="533"/>
      <c r="AE285" s="534" t="s">
        <v>155</v>
      </c>
      <c r="AF285" s="535"/>
      <c r="AG285" s="535"/>
      <c r="AH285" s="536"/>
      <c r="AI285" s="533"/>
      <c r="AJ285" s="534" t="s">
        <v>155</v>
      </c>
      <c r="AK285" s="535"/>
      <c r="AL285" s="535"/>
      <c r="AM285" s="536"/>
      <c r="AN285" s="533"/>
      <c r="AO285" s="534" t="s">
        <v>155</v>
      </c>
      <c r="AP285" s="535"/>
      <c r="AQ285" s="535"/>
      <c r="AR285" s="536"/>
      <c r="AS285" s="533"/>
      <c r="AT285" s="534" t="s">
        <v>155</v>
      </c>
      <c r="AU285" s="535"/>
      <c r="AV285" s="535"/>
      <c r="AW285" s="536"/>
      <c r="AX285" s="533"/>
    </row>
    <row r="286" spans="2:50" x14ac:dyDescent="0.2">
      <c r="B286" s="533"/>
      <c r="C286" s="533"/>
      <c r="D286" s="533"/>
      <c r="E286" s="441" t="s">
        <v>152</v>
      </c>
      <c r="F286" s="441" t="s">
        <v>153</v>
      </c>
      <c r="G286" s="441" t="s">
        <v>156</v>
      </c>
      <c r="H286" s="539"/>
      <c r="I286" s="442" t="s">
        <v>152</v>
      </c>
      <c r="J286" s="442" t="s">
        <v>153</v>
      </c>
      <c r="K286" s="442" t="s">
        <v>156</v>
      </c>
      <c r="L286" s="540"/>
      <c r="M286" s="540"/>
      <c r="N286" s="533"/>
      <c r="O286" s="533"/>
      <c r="P286" s="441" t="s">
        <v>152</v>
      </c>
      <c r="Q286" s="441" t="s">
        <v>153</v>
      </c>
      <c r="R286" s="441" t="s">
        <v>156</v>
      </c>
      <c r="S286" s="441" t="s">
        <v>170</v>
      </c>
      <c r="T286" s="533"/>
      <c r="U286" s="441" t="s">
        <v>152</v>
      </c>
      <c r="V286" s="441" t="s">
        <v>153</v>
      </c>
      <c r="W286" s="441" t="s">
        <v>156</v>
      </c>
      <c r="X286" s="441" t="s">
        <v>170</v>
      </c>
      <c r="Y286" s="533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3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3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3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3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3"/>
    </row>
    <row r="287" spans="2:50" x14ac:dyDescent="0.2">
      <c r="B287" s="533" t="s">
        <v>651</v>
      </c>
      <c r="C287" s="443">
        <f>C267</f>
        <v>1</v>
      </c>
      <c r="D287" s="443"/>
      <c r="E287" s="443"/>
      <c r="F287" s="443"/>
      <c r="G287" s="440" t="e">
        <f>F287/E287</f>
        <v>#DIV/0!</v>
      </c>
      <c r="H287" s="532" t="e">
        <f>AVERAGE(G287:G301)</f>
        <v>#DIV/0!</v>
      </c>
      <c r="I287" s="172" t="str">
        <f t="shared" ref="I287:I289" si="289">IFERROR(AVERAGE(P287,U287,Z287,AE287,AJ287,AO287,AT287),"")</f>
        <v/>
      </c>
      <c r="J287" s="172" t="str">
        <f t="shared" ref="J287:J289" si="290">IFERROR(AVERAGE(Q287,V287,AA287,AF287,AK287,AP287,AU287),"")</f>
        <v/>
      </c>
      <c r="K287" s="444" t="str">
        <f t="shared" ref="K287:K289" si="291">IFERROR(AVERAGE(R287,W287,AB287,AG287,AL287,AQ287,AV287),"")</f>
        <v/>
      </c>
      <c r="L287" s="542" t="str">
        <f>IFERROR(AVERAGE(K287:K301),"-")</f>
        <v>-</v>
      </c>
      <c r="M287" s="172" t="str">
        <f>IFERROR(RANK(K287, K$287:K$301),"")</f>
        <v/>
      </c>
      <c r="N287" s="533"/>
      <c r="O287" s="533"/>
      <c r="P287" s="443"/>
      <c r="Q287" s="443"/>
      <c r="R287" s="440" t="str">
        <f>IFERROR(Q287/P287,"")</f>
        <v/>
      </c>
      <c r="S287" s="443" t="str">
        <f>IFERROR(RANK(R287, R$287:R$301),"")</f>
        <v/>
      </c>
      <c r="T287" s="532" t="e">
        <f>AVERAGE(R287:R301)</f>
        <v>#DIV/0!</v>
      </c>
      <c r="U287" s="443"/>
      <c r="V287" s="443"/>
      <c r="W287" s="440" t="str">
        <f>IFERROR(V287/U287,"")</f>
        <v/>
      </c>
      <c r="X287" s="443" t="str">
        <f>IFERROR(RANK(W287, W$287:W$301),"")</f>
        <v/>
      </c>
      <c r="Y287" s="532" t="e">
        <f>AVERAGE(W287:W301)</f>
        <v>#DIV/0!</v>
      </c>
      <c r="Z287" s="443"/>
      <c r="AA287" s="443"/>
      <c r="AB287" s="440" t="str">
        <f>IFERROR(AA287/Z287,"")</f>
        <v/>
      </c>
      <c r="AC287" s="443" t="str">
        <f>IFERROR(RANK(AB287, AB$287:AB$301),"")</f>
        <v/>
      </c>
      <c r="AD287" s="532" t="e">
        <f>AVERAGE(AB287:AB301)</f>
        <v>#DIV/0!</v>
      </c>
      <c r="AE287" s="443"/>
      <c r="AF287" s="443"/>
      <c r="AG287" s="440" t="str">
        <f>IFERROR(AF287/AE287,"")</f>
        <v/>
      </c>
      <c r="AH287" s="443" t="str">
        <f>IFERROR(RANK(AG287, AG$287:AG$301),"")</f>
        <v/>
      </c>
      <c r="AI287" s="532" t="e">
        <f>AVERAGE(AG287:AG301)</f>
        <v>#DIV/0!</v>
      </c>
      <c r="AJ287" s="443"/>
      <c r="AK287" s="443"/>
      <c r="AL287" s="440" t="str">
        <f>IFERROR(AK287/AJ287,"")</f>
        <v/>
      </c>
      <c r="AM287" s="443" t="str">
        <f>IFERROR(RANK(AL287, AL$287:AL$301),"")</f>
        <v/>
      </c>
      <c r="AN287" s="532" t="e">
        <f>AVERAGE(AL287:AL301)</f>
        <v>#DIV/0!</v>
      </c>
      <c r="AO287" s="443"/>
      <c r="AP287" s="443"/>
      <c r="AQ287" s="440" t="str">
        <f>IFERROR(AP287/AO287,"")</f>
        <v/>
      </c>
      <c r="AR287" s="443" t="str">
        <f>IFERROR(RANK(AQ287, AQ$287:AQ$301),"")</f>
        <v/>
      </c>
      <c r="AS287" s="532" t="e">
        <f>AVERAGE(AQ287:AQ301)</f>
        <v>#DIV/0!</v>
      </c>
      <c r="AT287" s="443"/>
      <c r="AU287" s="443"/>
      <c r="AV287" s="440" t="str">
        <f>IFERROR(AU287/AT287,"")</f>
        <v/>
      </c>
      <c r="AW287" s="443" t="str">
        <f>IFERROR(RANK(AV287, AV$287:AV$301),"")</f>
        <v/>
      </c>
      <c r="AX287" s="532" t="e">
        <f>AVERAGE(AV287:AV301)</f>
        <v>#DIV/0!</v>
      </c>
    </row>
    <row r="288" spans="2:50" x14ac:dyDescent="0.2">
      <c r="B288" s="541"/>
      <c r="C288" s="443">
        <f t="shared" ref="C288:C301" si="292">C268</f>
        <v>2</v>
      </c>
      <c r="D288" s="443"/>
      <c r="E288" s="443"/>
      <c r="F288" s="443"/>
      <c r="G288" s="440"/>
      <c r="H288" s="532"/>
      <c r="I288" s="172" t="str">
        <f t="shared" si="289"/>
        <v/>
      </c>
      <c r="J288" s="172" t="str">
        <f t="shared" si="290"/>
        <v/>
      </c>
      <c r="K288" s="444" t="str">
        <f t="shared" si="291"/>
        <v/>
      </c>
      <c r="L288" s="543"/>
      <c r="M288" s="172" t="str">
        <f t="shared" ref="M288:M301" si="293">IFERROR(RANK(K288, K$287:K$301),"")</f>
        <v/>
      </c>
      <c r="N288" s="533"/>
      <c r="O288" s="533"/>
      <c r="P288" s="443"/>
      <c r="Q288" s="443"/>
      <c r="R288" s="440" t="str">
        <f t="shared" ref="R288:R301" si="294">IFERROR(Q288/P288,"")</f>
        <v/>
      </c>
      <c r="S288" s="443" t="str">
        <f t="shared" ref="S288:S301" si="295">IFERROR(RANK(R288, R$287:R$301),"")</f>
        <v/>
      </c>
      <c r="T288" s="532"/>
      <c r="U288" s="443"/>
      <c r="V288" s="443"/>
      <c r="W288" s="440" t="str">
        <f t="shared" ref="W288:W301" si="296">IFERROR(V288/U288,"")</f>
        <v/>
      </c>
      <c r="X288" s="443" t="str">
        <f t="shared" ref="X288:X301" si="297">IFERROR(RANK(W288, W$287:W$301),"")</f>
        <v/>
      </c>
      <c r="Y288" s="532"/>
      <c r="Z288" s="443"/>
      <c r="AA288" s="443"/>
      <c r="AB288" s="440" t="str">
        <f t="shared" ref="AB288:AB301" si="298">IFERROR(AA288/Z288,"")</f>
        <v/>
      </c>
      <c r="AC288" s="443" t="str">
        <f t="shared" ref="AC288:AC301" si="299">IFERROR(RANK(AB288, AB$287:AB$301),"")</f>
        <v/>
      </c>
      <c r="AD288" s="532"/>
      <c r="AE288" s="443"/>
      <c r="AF288" s="443"/>
      <c r="AG288" s="440" t="str">
        <f t="shared" ref="AG288:AG301" si="300">IFERROR(AF288/AE288,"")</f>
        <v/>
      </c>
      <c r="AH288" s="443" t="str">
        <f t="shared" ref="AH288:AH301" si="301">IFERROR(RANK(AG288, AG$287:AG$301),"")</f>
        <v/>
      </c>
      <c r="AI288" s="532"/>
      <c r="AJ288" s="443"/>
      <c r="AK288" s="443"/>
      <c r="AL288" s="440" t="str">
        <f t="shared" ref="AL288:AL301" si="302">IFERROR(AK288/AJ288,"")</f>
        <v/>
      </c>
      <c r="AM288" s="443" t="str">
        <f t="shared" ref="AM288:AM301" si="303">IFERROR(RANK(AL288, AL$287:AL$301),"")</f>
        <v/>
      </c>
      <c r="AN288" s="532"/>
      <c r="AO288" s="443"/>
      <c r="AP288" s="443"/>
      <c r="AQ288" s="440" t="str">
        <f t="shared" ref="AQ288:AQ301" si="304">IFERROR(AP288/AO288,"")</f>
        <v/>
      </c>
      <c r="AR288" s="443" t="str">
        <f t="shared" ref="AR288:AR301" si="305">IFERROR(RANK(AQ288, AQ$287:AQ$301),"")</f>
        <v/>
      </c>
      <c r="AS288" s="532"/>
      <c r="AT288" s="443"/>
      <c r="AU288" s="443"/>
      <c r="AV288" s="440" t="str">
        <f t="shared" ref="AV288:AV301" si="306">IFERROR(AU288/AT288,"")</f>
        <v/>
      </c>
      <c r="AW288" s="443" t="str">
        <f t="shared" ref="AW288:AW301" si="307">IFERROR(RANK(AV288, AV$287:AV$301),"")</f>
        <v/>
      </c>
      <c r="AX288" s="532"/>
    </row>
    <row r="289" spans="2:50" x14ac:dyDescent="0.2">
      <c r="B289" s="541"/>
      <c r="C289" s="443">
        <f t="shared" si="292"/>
        <v>3</v>
      </c>
      <c r="D289" s="443"/>
      <c r="E289" s="443"/>
      <c r="F289" s="443"/>
      <c r="G289" s="440"/>
      <c r="H289" s="532"/>
      <c r="I289" s="172" t="str">
        <f t="shared" si="289"/>
        <v/>
      </c>
      <c r="J289" s="172" t="str">
        <f t="shared" si="290"/>
        <v/>
      </c>
      <c r="K289" s="444" t="str">
        <f t="shared" si="291"/>
        <v/>
      </c>
      <c r="L289" s="543"/>
      <c r="M289" s="172" t="str">
        <f t="shared" si="293"/>
        <v/>
      </c>
      <c r="N289" s="533"/>
      <c r="O289" s="533"/>
      <c r="P289" s="443"/>
      <c r="Q289" s="443"/>
      <c r="R289" s="440" t="str">
        <f t="shared" si="294"/>
        <v/>
      </c>
      <c r="S289" s="443" t="str">
        <f t="shared" si="295"/>
        <v/>
      </c>
      <c r="T289" s="532"/>
      <c r="U289" s="443"/>
      <c r="V289" s="443"/>
      <c r="W289" s="440" t="str">
        <f t="shared" si="296"/>
        <v/>
      </c>
      <c r="X289" s="443" t="str">
        <f t="shared" si="297"/>
        <v/>
      </c>
      <c r="Y289" s="532"/>
      <c r="Z289" s="443"/>
      <c r="AA289" s="443"/>
      <c r="AB289" s="440" t="str">
        <f t="shared" si="298"/>
        <v/>
      </c>
      <c r="AC289" s="443" t="str">
        <f t="shared" si="299"/>
        <v/>
      </c>
      <c r="AD289" s="532"/>
      <c r="AE289" s="443"/>
      <c r="AF289" s="443"/>
      <c r="AG289" s="440" t="str">
        <f t="shared" si="300"/>
        <v/>
      </c>
      <c r="AH289" s="443" t="str">
        <f t="shared" si="301"/>
        <v/>
      </c>
      <c r="AI289" s="532"/>
      <c r="AJ289" s="443"/>
      <c r="AK289" s="443"/>
      <c r="AL289" s="440" t="str">
        <f t="shared" si="302"/>
        <v/>
      </c>
      <c r="AM289" s="443" t="str">
        <f t="shared" si="303"/>
        <v/>
      </c>
      <c r="AN289" s="532"/>
      <c r="AO289" s="443"/>
      <c r="AP289" s="443"/>
      <c r="AQ289" s="440" t="str">
        <f t="shared" si="304"/>
        <v/>
      </c>
      <c r="AR289" s="443" t="str">
        <f t="shared" si="305"/>
        <v/>
      </c>
      <c r="AS289" s="532"/>
      <c r="AT289" s="443"/>
      <c r="AU289" s="443"/>
      <c r="AV289" s="440" t="str">
        <f t="shared" si="306"/>
        <v/>
      </c>
      <c r="AW289" s="443" t="str">
        <f t="shared" si="307"/>
        <v/>
      </c>
      <c r="AX289" s="532"/>
    </row>
    <row r="290" spans="2:50" x14ac:dyDescent="0.2">
      <c r="B290" s="541"/>
      <c r="C290" s="443">
        <f t="shared" si="292"/>
        <v>4</v>
      </c>
      <c r="D290" s="443"/>
      <c r="E290" s="443"/>
      <c r="F290" s="443"/>
      <c r="G290" s="440"/>
      <c r="H290" s="532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4" t="str">
        <f>IFERROR(AVERAGE(R290,W290,AB290,AG290,AL290,AQ290,AV290),"")</f>
        <v/>
      </c>
      <c r="L290" s="543"/>
      <c r="M290" s="172" t="str">
        <f t="shared" si="293"/>
        <v/>
      </c>
      <c r="N290" s="533"/>
      <c r="O290" s="533"/>
      <c r="P290" s="443"/>
      <c r="Q290" s="443"/>
      <c r="R290" s="440" t="str">
        <f t="shared" si="294"/>
        <v/>
      </c>
      <c r="S290" s="443" t="str">
        <f t="shared" si="295"/>
        <v/>
      </c>
      <c r="T290" s="532"/>
      <c r="U290" s="443"/>
      <c r="V290" s="443"/>
      <c r="W290" s="440" t="str">
        <f t="shared" si="296"/>
        <v/>
      </c>
      <c r="X290" s="443" t="str">
        <f t="shared" si="297"/>
        <v/>
      </c>
      <c r="Y290" s="532"/>
      <c r="Z290" s="443"/>
      <c r="AA290" s="443"/>
      <c r="AB290" s="440" t="str">
        <f t="shared" si="298"/>
        <v/>
      </c>
      <c r="AC290" s="443" t="str">
        <f t="shared" si="299"/>
        <v/>
      </c>
      <c r="AD290" s="532"/>
      <c r="AE290" s="443"/>
      <c r="AF290" s="443"/>
      <c r="AG290" s="440" t="str">
        <f t="shared" si="300"/>
        <v/>
      </c>
      <c r="AH290" s="443" t="str">
        <f t="shared" si="301"/>
        <v/>
      </c>
      <c r="AI290" s="532"/>
      <c r="AJ290" s="443"/>
      <c r="AK290" s="443"/>
      <c r="AL290" s="440" t="str">
        <f t="shared" si="302"/>
        <v/>
      </c>
      <c r="AM290" s="443" t="str">
        <f t="shared" si="303"/>
        <v/>
      </c>
      <c r="AN290" s="532"/>
      <c r="AO290" s="443"/>
      <c r="AP290" s="443"/>
      <c r="AQ290" s="440" t="str">
        <f t="shared" si="304"/>
        <v/>
      </c>
      <c r="AR290" s="443" t="str">
        <f t="shared" si="305"/>
        <v/>
      </c>
      <c r="AS290" s="532"/>
      <c r="AT290" s="443"/>
      <c r="AU290" s="443"/>
      <c r="AV290" s="440" t="str">
        <f t="shared" si="306"/>
        <v/>
      </c>
      <c r="AW290" s="443" t="str">
        <f t="shared" si="307"/>
        <v/>
      </c>
      <c r="AX290" s="532"/>
    </row>
    <row r="291" spans="2:50" x14ac:dyDescent="0.2">
      <c r="B291" s="541"/>
      <c r="C291" s="443">
        <f t="shared" si="292"/>
        <v>5</v>
      </c>
      <c r="D291" s="443"/>
      <c r="E291" s="443"/>
      <c r="F291" s="443"/>
      <c r="G291" s="440"/>
      <c r="H291" s="532"/>
      <c r="I291" s="172" t="str">
        <f t="shared" ref="I291:I301" si="308">IFERROR(AVERAGE(P291,U291,Z291,AE291,AJ291,AO291,AT291),"")</f>
        <v/>
      </c>
      <c r="J291" s="172" t="str">
        <f t="shared" ref="J291:J301" si="309">IFERROR(AVERAGE(Q291,V291,AA291,AF291,AK291,AP291,AU291),"")</f>
        <v/>
      </c>
      <c r="K291" s="444" t="str">
        <f t="shared" ref="K291:K301" si="310">IFERROR(AVERAGE(R291,W291,AB291,AG291,AL291,AQ291,AV291),"")</f>
        <v/>
      </c>
      <c r="L291" s="543"/>
      <c r="M291" s="172" t="str">
        <f t="shared" si="293"/>
        <v/>
      </c>
      <c r="N291" s="533"/>
      <c r="O291" s="533"/>
      <c r="P291" s="443"/>
      <c r="Q291" s="443"/>
      <c r="R291" s="440" t="str">
        <f t="shared" si="294"/>
        <v/>
      </c>
      <c r="S291" s="443" t="str">
        <f t="shared" si="295"/>
        <v/>
      </c>
      <c r="T291" s="532"/>
      <c r="U291" s="443"/>
      <c r="V291" s="443"/>
      <c r="W291" s="440" t="str">
        <f t="shared" si="296"/>
        <v/>
      </c>
      <c r="X291" s="443" t="str">
        <f t="shared" si="297"/>
        <v/>
      </c>
      <c r="Y291" s="532"/>
      <c r="Z291" s="443"/>
      <c r="AA291" s="443"/>
      <c r="AB291" s="440" t="str">
        <f t="shared" si="298"/>
        <v/>
      </c>
      <c r="AC291" s="443" t="str">
        <f t="shared" si="299"/>
        <v/>
      </c>
      <c r="AD291" s="532"/>
      <c r="AE291" s="443"/>
      <c r="AF291" s="443"/>
      <c r="AG291" s="440" t="str">
        <f t="shared" si="300"/>
        <v/>
      </c>
      <c r="AH291" s="443" t="str">
        <f t="shared" si="301"/>
        <v/>
      </c>
      <c r="AI291" s="532"/>
      <c r="AJ291" s="443"/>
      <c r="AK291" s="443"/>
      <c r="AL291" s="440" t="str">
        <f t="shared" si="302"/>
        <v/>
      </c>
      <c r="AM291" s="443" t="str">
        <f t="shared" si="303"/>
        <v/>
      </c>
      <c r="AN291" s="532"/>
      <c r="AO291" s="443"/>
      <c r="AP291" s="443"/>
      <c r="AQ291" s="440" t="str">
        <f t="shared" si="304"/>
        <v/>
      </c>
      <c r="AR291" s="443" t="str">
        <f t="shared" si="305"/>
        <v/>
      </c>
      <c r="AS291" s="532"/>
      <c r="AT291" s="443"/>
      <c r="AU291" s="443"/>
      <c r="AV291" s="440" t="str">
        <f t="shared" si="306"/>
        <v/>
      </c>
      <c r="AW291" s="443" t="str">
        <f t="shared" si="307"/>
        <v/>
      </c>
      <c r="AX291" s="532"/>
    </row>
    <row r="292" spans="2:50" x14ac:dyDescent="0.2">
      <c r="B292" s="541"/>
      <c r="C292" s="443">
        <f t="shared" si="292"/>
        <v>6</v>
      </c>
      <c r="D292" s="443"/>
      <c r="E292" s="443"/>
      <c r="F292" s="443"/>
      <c r="G292" s="440"/>
      <c r="H292" s="532"/>
      <c r="I292" s="172" t="str">
        <f t="shared" si="308"/>
        <v/>
      </c>
      <c r="J292" s="172" t="str">
        <f t="shared" si="309"/>
        <v/>
      </c>
      <c r="K292" s="444" t="str">
        <f t="shared" si="310"/>
        <v/>
      </c>
      <c r="L292" s="543"/>
      <c r="M292" s="172" t="str">
        <f t="shared" si="293"/>
        <v/>
      </c>
      <c r="N292" s="533"/>
      <c r="O292" s="533"/>
      <c r="P292" s="443"/>
      <c r="Q292" s="443"/>
      <c r="R292" s="440" t="str">
        <f t="shared" si="294"/>
        <v/>
      </c>
      <c r="S292" s="443" t="str">
        <f t="shared" si="295"/>
        <v/>
      </c>
      <c r="T292" s="532"/>
      <c r="U292" s="443"/>
      <c r="V292" s="443"/>
      <c r="W292" s="440" t="str">
        <f t="shared" si="296"/>
        <v/>
      </c>
      <c r="X292" s="443" t="str">
        <f t="shared" si="297"/>
        <v/>
      </c>
      <c r="Y292" s="532"/>
      <c r="Z292" s="443"/>
      <c r="AA292" s="443"/>
      <c r="AB292" s="440" t="str">
        <f t="shared" si="298"/>
        <v/>
      </c>
      <c r="AC292" s="443" t="str">
        <f t="shared" si="299"/>
        <v/>
      </c>
      <c r="AD292" s="532"/>
      <c r="AE292" s="443"/>
      <c r="AF292" s="443"/>
      <c r="AG292" s="440" t="str">
        <f t="shared" si="300"/>
        <v/>
      </c>
      <c r="AH292" s="443" t="str">
        <f t="shared" si="301"/>
        <v/>
      </c>
      <c r="AI292" s="532"/>
      <c r="AJ292" s="443"/>
      <c r="AK292" s="443"/>
      <c r="AL292" s="440" t="str">
        <f t="shared" si="302"/>
        <v/>
      </c>
      <c r="AM292" s="443" t="str">
        <f t="shared" si="303"/>
        <v/>
      </c>
      <c r="AN292" s="532"/>
      <c r="AO292" s="443"/>
      <c r="AP292" s="443"/>
      <c r="AQ292" s="440" t="str">
        <f t="shared" si="304"/>
        <v/>
      </c>
      <c r="AR292" s="443" t="str">
        <f t="shared" si="305"/>
        <v/>
      </c>
      <c r="AS292" s="532"/>
      <c r="AT292" s="443"/>
      <c r="AU292" s="443"/>
      <c r="AV292" s="440" t="str">
        <f t="shared" si="306"/>
        <v/>
      </c>
      <c r="AW292" s="443" t="str">
        <f t="shared" si="307"/>
        <v/>
      </c>
      <c r="AX292" s="532"/>
    </row>
    <row r="293" spans="2:50" x14ac:dyDescent="0.2">
      <c r="B293" s="541"/>
      <c r="C293" s="443">
        <f t="shared" si="292"/>
        <v>7</v>
      </c>
      <c r="D293" s="443"/>
      <c r="E293" s="443"/>
      <c r="F293" s="443"/>
      <c r="G293" s="440"/>
      <c r="H293" s="532"/>
      <c r="I293" s="172" t="str">
        <f t="shared" si="308"/>
        <v/>
      </c>
      <c r="J293" s="172" t="str">
        <f t="shared" si="309"/>
        <v/>
      </c>
      <c r="K293" s="444" t="str">
        <f t="shared" si="310"/>
        <v/>
      </c>
      <c r="L293" s="543"/>
      <c r="M293" s="172" t="str">
        <f t="shared" si="293"/>
        <v/>
      </c>
      <c r="N293" s="533"/>
      <c r="O293" s="533"/>
      <c r="P293" s="443"/>
      <c r="Q293" s="443"/>
      <c r="R293" s="440" t="str">
        <f t="shared" si="294"/>
        <v/>
      </c>
      <c r="S293" s="443" t="str">
        <f t="shared" si="295"/>
        <v/>
      </c>
      <c r="T293" s="532"/>
      <c r="U293" s="443"/>
      <c r="V293" s="443"/>
      <c r="W293" s="440" t="str">
        <f t="shared" si="296"/>
        <v/>
      </c>
      <c r="X293" s="443" t="str">
        <f t="shared" si="297"/>
        <v/>
      </c>
      <c r="Y293" s="532"/>
      <c r="Z293" s="443"/>
      <c r="AA293" s="443"/>
      <c r="AB293" s="440" t="str">
        <f t="shared" si="298"/>
        <v/>
      </c>
      <c r="AC293" s="443" t="str">
        <f t="shared" si="299"/>
        <v/>
      </c>
      <c r="AD293" s="532"/>
      <c r="AE293" s="443"/>
      <c r="AF293" s="443"/>
      <c r="AG293" s="440" t="str">
        <f t="shared" si="300"/>
        <v/>
      </c>
      <c r="AH293" s="443" t="str">
        <f t="shared" si="301"/>
        <v/>
      </c>
      <c r="AI293" s="532"/>
      <c r="AJ293" s="443"/>
      <c r="AK293" s="443"/>
      <c r="AL293" s="440" t="str">
        <f t="shared" si="302"/>
        <v/>
      </c>
      <c r="AM293" s="443" t="str">
        <f t="shared" si="303"/>
        <v/>
      </c>
      <c r="AN293" s="532"/>
      <c r="AO293" s="443"/>
      <c r="AP293" s="443"/>
      <c r="AQ293" s="440" t="str">
        <f t="shared" si="304"/>
        <v/>
      </c>
      <c r="AR293" s="443" t="str">
        <f t="shared" si="305"/>
        <v/>
      </c>
      <c r="AS293" s="532"/>
      <c r="AT293" s="443"/>
      <c r="AU293" s="443"/>
      <c r="AV293" s="440" t="str">
        <f t="shared" si="306"/>
        <v/>
      </c>
      <c r="AW293" s="443" t="str">
        <f t="shared" si="307"/>
        <v/>
      </c>
      <c r="AX293" s="532"/>
    </row>
    <row r="294" spans="2:50" x14ac:dyDescent="0.2">
      <c r="B294" s="541"/>
      <c r="C294" s="443">
        <f t="shared" si="292"/>
        <v>8</v>
      </c>
      <c r="D294" s="443"/>
      <c r="E294" s="443"/>
      <c r="F294" s="443"/>
      <c r="G294" s="440"/>
      <c r="H294" s="532"/>
      <c r="I294" s="172" t="str">
        <f t="shared" si="308"/>
        <v/>
      </c>
      <c r="J294" s="172" t="str">
        <f t="shared" si="309"/>
        <v/>
      </c>
      <c r="K294" s="444" t="str">
        <f t="shared" si="310"/>
        <v/>
      </c>
      <c r="L294" s="543"/>
      <c r="M294" s="172" t="str">
        <f t="shared" si="293"/>
        <v/>
      </c>
      <c r="N294" s="533"/>
      <c r="O294" s="533"/>
      <c r="P294" s="443"/>
      <c r="Q294" s="443"/>
      <c r="R294" s="440" t="str">
        <f t="shared" si="294"/>
        <v/>
      </c>
      <c r="S294" s="443" t="str">
        <f t="shared" si="295"/>
        <v/>
      </c>
      <c r="T294" s="532"/>
      <c r="U294" s="443"/>
      <c r="V294" s="443"/>
      <c r="W294" s="440" t="str">
        <f t="shared" si="296"/>
        <v/>
      </c>
      <c r="X294" s="443" t="str">
        <f t="shared" si="297"/>
        <v/>
      </c>
      <c r="Y294" s="532"/>
      <c r="Z294" s="443"/>
      <c r="AA294" s="443"/>
      <c r="AB294" s="440" t="str">
        <f t="shared" si="298"/>
        <v/>
      </c>
      <c r="AC294" s="443" t="str">
        <f t="shared" si="299"/>
        <v/>
      </c>
      <c r="AD294" s="532"/>
      <c r="AE294" s="443"/>
      <c r="AF294" s="443"/>
      <c r="AG294" s="440" t="str">
        <f t="shared" si="300"/>
        <v/>
      </c>
      <c r="AH294" s="443" t="str">
        <f t="shared" si="301"/>
        <v/>
      </c>
      <c r="AI294" s="532"/>
      <c r="AJ294" s="443"/>
      <c r="AK294" s="443"/>
      <c r="AL294" s="440" t="str">
        <f t="shared" si="302"/>
        <v/>
      </c>
      <c r="AM294" s="443" t="str">
        <f t="shared" si="303"/>
        <v/>
      </c>
      <c r="AN294" s="532"/>
      <c r="AO294" s="443"/>
      <c r="AP294" s="443"/>
      <c r="AQ294" s="440" t="str">
        <f t="shared" si="304"/>
        <v/>
      </c>
      <c r="AR294" s="443" t="str">
        <f t="shared" si="305"/>
        <v/>
      </c>
      <c r="AS294" s="532"/>
      <c r="AT294" s="443"/>
      <c r="AU294" s="443"/>
      <c r="AV294" s="440" t="str">
        <f t="shared" si="306"/>
        <v/>
      </c>
      <c r="AW294" s="443" t="str">
        <f t="shared" si="307"/>
        <v/>
      </c>
      <c r="AX294" s="532"/>
    </row>
    <row r="295" spans="2:50" x14ac:dyDescent="0.2">
      <c r="B295" s="541"/>
      <c r="C295" s="443">
        <f t="shared" si="292"/>
        <v>9</v>
      </c>
      <c r="D295" s="443"/>
      <c r="E295" s="443"/>
      <c r="F295" s="443"/>
      <c r="G295" s="440"/>
      <c r="H295" s="532"/>
      <c r="I295" s="172" t="str">
        <f t="shared" si="308"/>
        <v/>
      </c>
      <c r="J295" s="172" t="str">
        <f t="shared" si="309"/>
        <v/>
      </c>
      <c r="K295" s="444" t="str">
        <f t="shared" si="310"/>
        <v/>
      </c>
      <c r="L295" s="543"/>
      <c r="M295" s="172" t="str">
        <f t="shared" si="293"/>
        <v/>
      </c>
      <c r="N295" s="533"/>
      <c r="O295" s="533"/>
      <c r="P295" s="443"/>
      <c r="Q295" s="443"/>
      <c r="R295" s="440" t="str">
        <f t="shared" si="294"/>
        <v/>
      </c>
      <c r="S295" s="443" t="str">
        <f t="shared" si="295"/>
        <v/>
      </c>
      <c r="T295" s="532"/>
      <c r="U295" s="443"/>
      <c r="V295" s="443"/>
      <c r="W295" s="440" t="str">
        <f t="shared" si="296"/>
        <v/>
      </c>
      <c r="X295" s="443" t="str">
        <f t="shared" si="297"/>
        <v/>
      </c>
      <c r="Y295" s="532"/>
      <c r="Z295" s="443"/>
      <c r="AA295" s="443"/>
      <c r="AB295" s="440" t="str">
        <f t="shared" si="298"/>
        <v/>
      </c>
      <c r="AC295" s="443" t="str">
        <f t="shared" si="299"/>
        <v/>
      </c>
      <c r="AD295" s="532"/>
      <c r="AE295" s="443"/>
      <c r="AF295" s="443"/>
      <c r="AG295" s="440" t="str">
        <f t="shared" si="300"/>
        <v/>
      </c>
      <c r="AH295" s="443" t="str">
        <f t="shared" si="301"/>
        <v/>
      </c>
      <c r="AI295" s="532"/>
      <c r="AJ295" s="443"/>
      <c r="AK295" s="443"/>
      <c r="AL295" s="440" t="str">
        <f t="shared" si="302"/>
        <v/>
      </c>
      <c r="AM295" s="443" t="str">
        <f t="shared" si="303"/>
        <v/>
      </c>
      <c r="AN295" s="532"/>
      <c r="AO295" s="443"/>
      <c r="AP295" s="443"/>
      <c r="AQ295" s="440" t="str">
        <f t="shared" si="304"/>
        <v/>
      </c>
      <c r="AR295" s="443" t="str">
        <f t="shared" si="305"/>
        <v/>
      </c>
      <c r="AS295" s="532"/>
      <c r="AT295" s="443"/>
      <c r="AU295" s="443"/>
      <c r="AV295" s="440" t="str">
        <f t="shared" si="306"/>
        <v/>
      </c>
      <c r="AW295" s="443" t="str">
        <f t="shared" si="307"/>
        <v/>
      </c>
      <c r="AX295" s="532"/>
    </row>
    <row r="296" spans="2:50" x14ac:dyDescent="0.2">
      <c r="B296" s="541"/>
      <c r="C296" s="443">
        <f t="shared" si="292"/>
        <v>10</v>
      </c>
      <c r="D296" s="443"/>
      <c r="E296" s="443"/>
      <c r="F296" s="443"/>
      <c r="G296" s="440"/>
      <c r="H296" s="532"/>
      <c r="I296" s="172" t="str">
        <f t="shared" si="308"/>
        <v/>
      </c>
      <c r="J296" s="172" t="str">
        <f t="shared" si="309"/>
        <v/>
      </c>
      <c r="K296" s="444" t="str">
        <f t="shared" si="310"/>
        <v/>
      </c>
      <c r="L296" s="543"/>
      <c r="M296" s="172" t="str">
        <f t="shared" si="293"/>
        <v/>
      </c>
      <c r="N296" s="533"/>
      <c r="O296" s="533"/>
      <c r="P296" s="443"/>
      <c r="Q296" s="443"/>
      <c r="R296" s="440" t="str">
        <f t="shared" si="294"/>
        <v/>
      </c>
      <c r="S296" s="443" t="str">
        <f t="shared" si="295"/>
        <v/>
      </c>
      <c r="T296" s="532"/>
      <c r="U296" s="443"/>
      <c r="V296" s="443"/>
      <c r="W296" s="440" t="str">
        <f t="shared" si="296"/>
        <v/>
      </c>
      <c r="X296" s="443" t="str">
        <f t="shared" si="297"/>
        <v/>
      </c>
      <c r="Y296" s="532"/>
      <c r="Z296" s="443"/>
      <c r="AA296" s="443"/>
      <c r="AB296" s="440" t="str">
        <f t="shared" si="298"/>
        <v/>
      </c>
      <c r="AC296" s="443" t="str">
        <f t="shared" si="299"/>
        <v/>
      </c>
      <c r="AD296" s="532"/>
      <c r="AE296" s="443"/>
      <c r="AF296" s="443"/>
      <c r="AG296" s="440" t="str">
        <f t="shared" si="300"/>
        <v/>
      </c>
      <c r="AH296" s="443" t="str">
        <f t="shared" si="301"/>
        <v/>
      </c>
      <c r="AI296" s="532"/>
      <c r="AJ296" s="443"/>
      <c r="AK296" s="443"/>
      <c r="AL296" s="440" t="str">
        <f t="shared" si="302"/>
        <v/>
      </c>
      <c r="AM296" s="443" t="str">
        <f t="shared" si="303"/>
        <v/>
      </c>
      <c r="AN296" s="532"/>
      <c r="AO296" s="443"/>
      <c r="AP296" s="443"/>
      <c r="AQ296" s="440" t="str">
        <f t="shared" si="304"/>
        <v/>
      </c>
      <c r="AR296" s="443" t="str">
        <f t="shared" si="305"/>
        <v/>
      </c>
      <c r="AS296" s="532"/>
      <c r="AT296" s="443"/>
      <c r="AU296" s="443"/>
      <c r="AV296" s="440" t="str">
        <f t="shared" si="306"/>
        <v/>
      </c>
      <c r="AW296" s="443" t="str">
        <f t="shared" si="307"/>
        <v/>
      </c>
      <c r="AX296" s="532"/>
    </row>
    <row r="297" spans="2:50" x14ac:dyDescent="0.2">
      <c r="B297" s="541"/>
      <c r="C297" s="443">
        <f t="shared" si="292"/>
        <v>11</v>
      </c>
      <c r="D297" s="443"/>
      <c r="E297" s="443"/>
      <c r="F297" s="443"/>
      <c r="G297" s="440"/>
      <c r="H297" s="532"/>
      <c r="I297" s="172" t="str">
        <f t="shared" si="308"/>
        <v/>
      </c>
      <c r="J297" s="172" t="str">
        <f t="shared" si="309"/>
        <v/>
      </c>
      <c r="K297" s="444" t="str">
        <f t="shared" si="310"/>
        <v/>
      </c>
      <c r="L297" s="543"/>
      <c r="M297" s="172" t="str">
        <f t="shared" si="293"/>
        <v/>
      </c>
      <c r="N297" s="533"/>
      <c r="O297" s="533"/>
      <c r="P297" s="443"/>
      <c r="Q297" s="443"/>
      <c r="R297" s="440" t="str">
        <f t="shared" si="294"/>
        <v/>
      </c>
      <c r="S297" s="443" t="str">
        <f t="shared" si="295"/>
        <v/>
      </c>
      <c r="T297" s="532"/>
      <c r="U297" s="443"/>
      <c r="V297" s="443"/>
      <c r="W297" s="440" t="str">
        <f t="shared" si="296"/>
        <v/>
      </c>
      <c r="X297" s="443" t="str">
        <f t="shared" si="297"/>
        <v/>
      </c>
      <c r="Y297" s="532"/>
      <c r="Z297" s="443"/>
      <c r="AA297" s="443"/>
      <c r="AB297" s="440" t="str">
        <f t="shared" si="298"/>
        <v/>
      </c>
      <c r="AC297" s="443" t="str">
        <f t="shared" si="299"/>
        <v/>
      </c>
      <c r="AD297" s="532"/>
      <c r="AE297" s="443"/>
      <c r="AF297" s="443"/>
      <c r="AG297" s="440" t="str">
        <f t="shared" si="300"/>
        <v/>
      </c>
      <c r="AH297" s="443" t="str">
        <f t="shared" si="301"/>
        <v/>
      </c>
      <c r="AI297" s="532"/>
      <c r="AJ297" s="443"/>
      <c r="AK297" s="443"/>
      <c r="AL297" s="440" t="str">
        <f t="shared" si="302"/>
        <v/>
      </c>
      <c r="AM297" s="443" t="str">
        <f t="shared" si="303"/>
        <v/>
      </c>
      <c r="AN297" s="532"/>
      <c r="AO297" s="443"/>
      <c r="AP297" s="443"/>
      <c r="AQ297" s="440" t="str">
        <f t="shared" si="304"/>
        <v/>
      </c>
      <c r="AR297" s="443" t="str">
        <f t="shared" si="305"/>
        <v/>
      </c>
      <c r="AS297" s="532"/>
      <c r="AT297" s="443"/>
      <c r="AU297" s="443"/>
      <c r="AV297" s="440" t="str">
        <f t="shared" si="306"/>
        <v/>
      </c>
      <c r="AW297" s="443" t="str">
        <f t="shared" si="307"/>
        <v/>
      </c>
      <c r="AX297" s="532"/>
    </row>
    <row r="298" spans="2:50" x14ac:dyDescent="0.2">
      <c r="B298" s="541"/>
      <c r="C298" s="443">
        <f t="shared" si="292"/>
        <v>12</v>
      </c>
      <c r="D298" s="443"/>
      <c r="E298" s="443"/>
      <c r="F298" s="443"/>
      <c r="G298" s="440"/>
      <c r="H298" s="532"/>
      <c r="I298" s="172" t="str">
        <f t="shared" si="308"/>
        <v/>
      </c>
      <c r="J298" s="172" t="str">
        <f t="shared" si="309"/>
        <v/>
      </c>
      <c r="K298" s="444" t="str">
        <f t="shared" si="310"/>
        <v/>
      </c>
      <c r="L298" s="543"/>
      <c r="M298" s="172" t="str">
        <f t="shared" si="293"/>
        <v/>
      </c>
      <c r="N298" s="533"/>
      <c r="O298" s="533"/>
      <c r="P298" s="443"/>
      <c r="Q298" s="443"/>
      <c r="R298" s="440" t="str">
        <f t="shared" si="294"/>
        <v/>
      </c>
      <c r="S298" s="443" t="str">
        <f t="shared" si="295"/>
        <v/>
      </c>
      <c r="T298" s="532"/>
      <c r="U298" s="443"/>
      <c r="V298" s="443"/>
      <c r="W298" s="440" t="str">
        <f t="shared" si="296"/>
        <v/>
      </c>
      <c r="X298" s="443" t="str">
        <f t="shared" si="297"/>
        <v/>
      </c>
      <c r="Y298" s="532"/>
      <c r="Z298" s="443"/>
      <c r="AA298" s="443"/>
      <c r="AB298" s="440" t="str">
        <f t="shared" si="298"/>
        <v/>
      </c>
      <c r="AC298" s="443" t="str">
        <f t="shared" si="299"/>
        <v/>
      </c>
      <c r="AD298" s="532"/>
      <c r="AE298" s="443"/>
      <c r="AF298" s="443"/>
      <c r="AG298" s="440" t="str">
        <f t="shared" si="300"/>
        <v/>
      </c>
      <c r="AH298" s="443" t="str">
        <f t="shared" si="301"/>
        <v/>
      </c>
      <c r="AI298" s="532"/>
      <c r="AJ298" s="443"/>
      <c r="AK298" s="443"/>
      <c r="AL298" s="440" t="str">
        <f t="shared" si="302"/>
        <v/>
      </c>
      <c r="AM298" s="443" t="str">
        <f t="shared" si="303"/>
        <v/>
      </c>
      <c r="AN298" s="532"/>
      <c r="AO298" s="443"/>
      <c r="AP298" s="443"/>
      <c r="AQ298" s="440" t="str">
        <f t="shared" si="304"/>
        <v/>
      </c>
      <c r="AR298" s="443" t="str">
        <f t="shared" si="305"/>
        <v/>
      </c>
      <c r="AS298" s="532"/>
      <c r="AT298" s="443"/>
      <c r="AU298" s="443"/>
      <c r="AV298" s="440" t="str">
        <f t="shared" si="306"/>
        <v/>
      </c>
      <c r="AW298" s="443" t="str">
        <f t="shared" si="307"/>
        <v/>
      </c>
      <c r="AX298" s="532"/>
    </row>
    <row r="299" spans="2:50" x14ac:dyDescent="0.2">
      <c r="B299" s="541"/>
      <c r="C299" s="443">
        <f t="shared" si="292"/>
        <v>13</v>
      </c>
      <c r="D299" s="443"/>
      <c r="E299" s="443"/>
      <c r="F299" s="443"/>
      <c r="G299" s="440"/>
      <c r="H299" s="532"/>
      <c r="I299" s="172" t="str">
        <f t="shared" si="308"/>
        <v/>
      </c>
      <c r="J299" s="172" t="str">
        <f t="shared" si="309"/>
        <v/>
      </c>
      <c r="K299" s="444" t="str">
        <f t="shared" si="310"/>
        <v/>
      </c>
      <c r="L299" s="543"/>
      <c r="M299" s="172" t="str">
        <f t="shared" si="293"/>
        <v/>
      </c>
      <c r="N299" s="533"/>
      <c r="O299" s="533"/>
      <c r="P299" s="443"/>
      <c r="Q299" s="443"/>
      <c r="R299" s="440" t="str">
        <f t="shared" si="294"/>
        <v/>
      </c>
      <c r="S299" s="443" t="str">
        <f t="shared" si="295"/>
        <v/>
      </c>
      <c r="T299" s="532"/>
      <c r="U299" s="443"/>
      <c r="V299" s="443"/>
      <c r="W299" s="440" t="str">
        <f t="shared" si="296"/>
        <v/>
      </c>
      <c r="X299" s="443" t="str">
        <f t="shared" si="297"/>
        <v/>
      </c>
      <c r="Y299" s="532"/>
      <c r="Z299" s="443"/>
      <c r="AA299" s="443"/>
      <c r="AB299" s="440" t="str">
        <f t="shared" si="298"/>
        <v/>
      </c>
      <c r="AC299" s="443" t="str">
        <f t="shared" si="299"/>
        <v/>
      </c>
      <c r="AD299" s="532"/>
      <c r="AE299" s="443"/>
      <c r="AF299" s="443"/>
      <c r="AG299" s="440" t="str">
        <f t="shared" si="300"/>
        <v/>
      </c>
      <c r="AH299" s="443" t="str">
        <f t="shared" si="301"/>
        <v/>
      </c>
      <c r="AI299" s="532"/>
      <c r="AJ299" s="443"/>
      <c r="AK299" s="443"/>
      <c r="AL299" s="440" t="str">
        <f t="shared" si="302"/>
        <v/>
      </c>
      <c r="AM299" s="443" t="str">
        <f t="shared" si="303"/>
        <v/>
      </c>
      <c r="AN299" s="532"/>
      <c r="AO299" s="443"/>
      <c r="AP299" s="443"/>
      <c r="AQ299" s="440" t="str">
        <f t="shared" si="304"/>
        <v/>
      </c>
      <c r="AR299" s="443" t="str">
        <f t="shared" si="305"/>
        <v/>
      </c>
      <c r="AS299" s="532"/>
      <c r="AT299" s="443"/>
      <c r="AU299" s="443"/>
      <c r="AV299" s="440" t="str">
        <f t="shared" si="306"/>
        <v/>
      </c>
      <c r="AW299" s="443" t="str">
        <f t="shared" si="307"/>
        <v/>
      </c>
      <c r="AX299" s="532"/>
    </row>
    <row r="300" spans="2:50" x14ac:dyDescent="0.2">
      <c r="B300" s="541"/>
      <c r="C300" s="443">
        <f t="shared" si="292"/>
        <v>14</v>
      </c>
      <c r="D300" s="443"/>
      <c r="E300" s="443"/>
      <c r="F300" s="443"/>
      <c r="G300" s="440"/>
      <c r="H300" s="532"/>
      <c r="I300" s="172" t="str">
        <f t="shared" si="308"/>
        <v/>
      </c>
      <c r="J300" s="172" t="str">
        <f t="shared" si="309"/>
        <v/>
      </c>
      <c r="K300" s="444" t="str">
        <f t="shared" si="310"/>
        <v/>
      </c>
      <c r="L300" s="543"/>
      <c r="M300" s="172" t="str">
        <f t="shared" si="293"/>
        <v/>
      </c>
      <c r="N300" s="533"/>
      <c r="O300" s="533"/>
      <c r="P300" s="443"/>
      <c r="Q300" s="443"/>
      <c r="R300" s="440" t="str">
        <f t="shared" si="294"/>
        <v/>
      </c>
      <c r="S300" s="443" t="str">
        <f t="shared" si="295"/>
        <v/>
      </c>
      <c r="T300" s="532"/>
      <c r="U300" s="443"/>
      <c r="V300" s="443"/>
      <c r="W300" s="440" t="str">
        <f t="shared" si="296"/>
        <v/>
      </c>
      <c r="X300" s="443" t="str">
        <f t="shared" si="297"/>
        <v/>
      </c>
      <c r="Y300" s="532"/>
      <c r="Z300" s="443"/>
      <c r="AA300" s="443"/>
      <c r="AB300" s="440" t="str">
        <f t="shared" si="298"/>
        <v/>
      </c>
      <c r="AC300" s="443" t="str">
        <f t="shared" si="299"/>
        <v/>
      </c>
      <c r="AD300" s="532"/>
      <c r="AE300" s="443"/>
      <c r="AF300" s="443"/>
      <c r="AG300" s="440" t="str">
        <f t="shared" si="300"/>
        <v/>
      </c>
      <c r="AH300" s="443" t="str">
        <f t="shared" si="301"/>
        <v/>
      </c>
      <c r="AI300" s="532"/>
      <c r="AJ300" s="443"/>
      <c r="AK300" s="443"/>
      <c r="AL300" s="440" t="str">
        <f t="shared" si="302"/>
        <v/>
      </c>
      <c r="AM300" s="443" t="str">
        <f t="shared" si="303"/>
        <v/>
      </c>
      <c r="AN300" s="532"/>
      <c r="AO300" s="443"/>
      <c r="AP300" s="443"/>
      <c r="AQ300" s="440" t="str">
        <f t="shared" si="304"/>
        <v/>
      </c>
      <c r="AR300" s="443" t="str">
        <f t="shared" si="305"/>
        <v/>
      </c>
      <c r="AS300" s="532"/>
      <c r="AT300" s="443"/>
      <c r="AU300" s="443"/>
      <c r="AV300" s="440" t="str">
        <f t="shared" si="306"/>
        <v/>
      </c>
      <c r="AW300" s="443" t="str">
        <f t="shared" si="307"/>
        <v/>
      </c>
      <c r="AX300" s="532"/>
    </row>
    <row r="301" spans="2:50" x14ac:dyDescent="0.2">
      <c r="B301" s="541"/>
      <c r="C301" s="443">
        <f t="shared" si="292"/>
        <v>15</v>
      </c>
      <c r="D301" s="443"/>
      <c r="E301" s="443"/>
      <c r="F301" s="443"/>
      <c r="G301" s="440"/>
      <c r="H301" s="532"/>
      <c r="I301" s="172" t="str">
        <f t="shared" si="308"/>
        <v/>
      </c>
      <c r="J301" s="172" t="str">
        <f t="shared" si="309"/>
        <v/>
      </c>
      <c r="K301" s="444" t="str">
        <f t="shared" si="310"/>
        <v/>
      </c>
      <c r="L301" s="544"/>
      <c r="M301" s="172" t="str">
        <f t="shared" si="293"/>
        <v/>
      </c>
      <c r="N301" s="533"/>
      <c r="O301" s="533"/>
      <c r="P301" s="443"/>
      <c r="Q301" s="443"/>
      <c r="R301" s="440" t="str">
        <f t="shared" si="294"/>
        <v/>
      </c>
      <c r="S301" s="443" t="str">
        <f t="shared" si="295"/>
        <v/>
      </c>
      <c r="T301" s="532"/>
      <c r="U301" s="443"/>
      <c r="V301" s="443"/>
      <c r="W301" s="440" t="str">
        <f t="shared" si="296"/>
        <v/>
      </c>
      <c r="X301" s="443" t="str">
        <f t="shared" si="297"/>
        <v/>
      </c>
      <c r="Y301" s="532"/>
      <c r="Z301" s="443"/>
      <c r="AA301" s="443"/>
      <c r="AB301" s="440" t="str">
        <f t="shared" si="298"/>
        <v/>
      </c>
      <c r="AC301" s="443" t="str">
        <f t="shared" si="299"/>
        <v/>
      </c>
      <c r="AD301" s="532"/>
      <c r="AE301" s="443"/>
      <c r="AF301" s="443"/>
      <c r="AG301" s="440" t="str">
        <f t="shared" si="300"/>
        <v/>
      </c>
      <c r="AH301" s="443" t="str">
        <f t="shared" si="301"/>
        <v/>
      </c>
      <c r="AI301" s="532"/>
      <c r="AJ301" s="443"/>
      <c r="AK301" s="443"/>
      <c r="AL301" s="440" t="str">
        <f t="shared" si="302"/>
        <v/>
      </c>
      <c r="AM301" s="443" t="str">
        <f t="shared" si="303"/>
        <v/>
      </c>
      <c r="AN301" s="532"/>
      <c r="AO301" s="443"/>
      <c r="AP301" s="443"/>
      <c r="AQ301" s="440" t="str">
        <f t="shared" si="304"/>
        <v/>
      </c>
      <c r="AR301" s="443" t="str">
        <f t="shared" si="305"/>
        <v/>
      </c>
      <c r="AS301" s="532"/>
      <c r="AT301" s="443"/>
      <c r="AU301" s="443"/>
      <c r="AV301" s="440" t="str">
        <f t="shared" si="306"/>
        <v/>
      </c>
      <c r="AW301" s="443" t="str">
        <f t="shared" si="307"/>
        <v/>
      </c>
      <c r="AX301" s="532"/>
    </row>
    <row r="302" spans="2:50" ht="15.75" x14ac:dyDescent="0.2">
      <c r="B302" s="545" t="s">
        <v>169</v>
      </c>
      <c r="C302" s="546"/>
      <c r="D302" s="546"/>
      <c r="E302" s="546"/>
      <c r="F302" s="546"/>
      <c r="G302" s="546"/>
      <c r="H302" s="547"/>
      <c r="I302" s="207"/>
      <c r="J302" s="207"/>
      <c r="K302" s="207"/>
      <c r="L302" s="207"/>
      <c r="M302" s="207"/>
      <c r="N302" s="533" t="s">
        <v>161</v>
      </c>
      <c r="O302" s="549" t="s">
        <v>106</v>
      </c>
      <c r="P302" s="551">
        <f>AT282+1</f>
        <v>45972</v>
      </c>
      <c r="Q302" s="541"/>
      <c r="R302" s="541"/>
      <c r="S302" s="541"/>
      <c r="T302" s="541"/>
      <c r="U302" s="551">
        <f>P302+1</f>
        <v>45973</v>
      </c>
      <c r="V302" s="541"/>
      <c r="W302" s="541"/>
      <c r="X302" s="541"/>
      <c r="Y302" s="541"/>
      <c r="Z302" s="551">
        <f>U302+1</f>
        <v>45974</v>
      </c>
      <c r="AA302" s="541"/>
      <c r="AB302" s="541"/>
      <c r="AC302" s="541"/>
      <c r="AD302" s="541"/>
      <c r="AE302" s="551">
        <f>Z302+1</f>
        <v>45975</v>
      </c>
      <c r="AF302" s="541"/>
      <c r="AG302" s="541"/>
      <c r="AH302" s="541"/>
      <c r="AI302" s="541"/>
      <c r="AJ302" s="551">
        <f>AE302+1</f>
        <v>45976</v>
      </c>
      <c r="AK302" s="541"/>
      <c r="AL302" s="541"/>
      <c r="AM302" s="541"/>
      <c r="AN302" s="541"/>
      <c r="AO302" s="551">
        <f>AJ302+1</f>
        <v>45977</v>
      </c>
      <c r="AP302" s="541"/>
      <c r="AQ302" s="541"/>
      <c r="AR302" s="541"/>
      <c r="AS302" s="541"/>
      <c r="AT302" s="551">
        <f>AO302+1</f>
        <v>45978</v>
      </c>
      <c r="AU302" s="541"/>
      <c r="AV302" s="541"/>
      <c r="AW302" s="541"/>
      <c r="AX302" s="541"/>
    </row>
    <row r="303" spans="2:50" ht="15.75" x14ac:dyDescent="0.2">
      <c r="B303" s="548"/>
      <c r="C303" s="548"/>
      <c r="D303" s="548"/>
      <c r="E303" s="548"/>
      <c r="F303" s="548"/>
      <c r="G303" s="548"/>
      <c r="H303" s="548"/>
      <c r="I303" s="207"/>
      <c r="J303" s="207"/>
      <c r="K303" s="207"/>
      <c r="L303" s="207"/>
      <c r="M303" s="207"/>
      <c r="N303" s="533"/>
      <c r="O303" s="550"/>
      <c r="P303" s="551" t="s">
        <v>120</v>
      </c>
      <c r="Q303" s="541"/>
      <c r="R303" s="541"/>
      <c r="S303" s="541"/>
      <c r="T303" s="541"/>
      <c r="U303" s="551" t="s">
        <v>114</v>
      </c>
      <c r="V303" s="541"/>
      <c r="W303" s="541"/>
      <c r="X303" s="541"/>
      <c r="Y303" s="541"/>
      <c r="Z303" s="551" t="s">
        <v>115</v>
      </c>
      <c r="AA303" s="541"/>
      <c r="AB303" s="541"/>
      <c r="AC303" s="541"/>
      <c r="AD303" s="541"/>
      <c r="AE303" s="551" t="s">
        <v>116</v>
      </c>
      <c r="AF303" s="541"/>
      <c r="AG303" s="541"/>
      <c r="AH303" s="541"/>
      <c r="AI303" s="541"/>
      <c r="AJ303" s="551" t="s">
        <v>117</v>
      </c>
      <c r="AK303" s="541"/>
      <c r="AL303" s="541"/>
      <c r="AM303" s="541"/>
      <c r="AN303" s="541"/>
      <c r="AO303" s="551" t="s">
        <v>118</v>
      </c>
      <c r="AP303" s="541"/>
      <c r="AQ303" s="541"/>
      <c r="AR303" s="541"/>
      <c r="AS303" s="541"/>
      <c r="AT303" s="551" t="s">
        <v>119</v>
      </c>
      <c r="AU303" s="541"/>
      <c r="AV303" s="541"/>
      <c r="AW303" s="541"/>
      <c r="AX303" s="541"/>
    </row>
    <row r="304" spans="2:50" x14ac:dyDescent="0.2">
      <c r="B304" s="533" t="s">
        <v>157</v>
      </c>
      <c r="C304" s="533" t="s">
        <v>149</v>
      </c>
      <c r="D304" s="533"/>
      <c r="E304" s="533" t="s">
        <v>151</v>
      </c>
      <c r="F304" s="533"/>
      <c r="G304" s="533"/>
      <c r="H304" s="537" t="s">
        <v>158</v>
      </c>
      <c r="I304" s="540" t="s">
        <v>227</v>
      </c>
      <c r="J304" s="540"/>
      <c r="K304" s="540"/>
      <c r="L304" s="540" t="s">
        <v>158</v>
      </c>
      <c r="M304" s="540" t="s">
        <v>170</v>
      </c>
      <c r="N304" s="533"/>
      <c r="O304" s="533" t="s">
        <v>160</v>
      </c>
      <c r="P304" s="534" t="s">
        <v>154</v>
      </c>
      <c r="Q304" s="535"/>
      <c r="R304" s="535"/>
      <c r="S304" s="536"/>
      <c r="T304" s="533" t="s">
        <v>158</v>
      </c>
      <c r="U304" s="534" t="s">
        <v>154</v>
      </c>
      <c r="V304" s="535"/>
      <c r="W304" s="535"/>
      <c r="X304" s="536"/>
      <c r="Y304" s="533" t="s">
        <v>158</v>
      </c>
      <c r="Z304" s="534" t="s">
        <v>154</v>
      </c>
      <c r="AA304" s="535"/>
      <c r="AB304" s="535"/>
      <c r="AC304" s="536"/>
      <c r="AD304" s="533" t="s">
        <v>158</v>
      </c>
      <c r="AE304" s="534" t="s">
        <v>154</v>
      </c>
      <c r="AF304" s="535"/>
      <c r="AG304" s="535"/>
      <c r="AH304" s="536"/>
      <c r="AI304" s="533" t="s">
        <v>158</v>
      </c>
      <c r="AJ304" s="534" t="s">
        <v>154</v>
      </c>
      <c r="AK304" s="535"/>
      <c r="AL304" s="535"/>
      <c r="AM304" s="536"/>
      <c r="AN304" s="533" t="s">
        <v>158</v>
      </c>
      <c r="AO304" s="534" t="s">
        <v>154</v>
      </c>
      <c r="AP304" s="535"/>
      <c r="AQ304" s="535"/>
      <c r="AR304" s="536"/>
      <c r="AS304" s="533" t="s">
        <v>158</v>
      </c>
      <c r="AT304" s="534" t="s">
        <v>154</v>
      </c>
      <c r="AU304" s="535"/>
      <c r="AV304" s="535"/>
      <c r="AW304" s="536"/>
      <c r="AX304" s="533" t="s">
        <v>158</v>
      </c>
    </row>
    <row r="305" spans="2:50" x14ac:dyDescent="0.2">
      <c r="B305" s="533"/>
      <c r="C305" s="533"/>
      <c r="D305" s="533"/>
      <c r="E305" s="533" t="s">
        <v>150</v>
      </c>
      <c r="F305" s="533"/>
      <c r="G305" s="533"/>
      <c r="H305" s="538"/>
      <c r="I305" s="540" t="s">
        <v>150</v>
      </c>
      <c r="J305" s="540"/>
      <c r="K305" s="540"/>
      <c r="L305" s="540"/>
      <c r="M305" s="540"/>
      <c r="N305" s="533"/>
      <c r="O305" s="533"/>
      <c r="P305" s="534" t="s">
        <v>155</v>
      </c>
      <c r="Q305" s="535"/>
      <c r="R305" s="535"/>
      <c r="S305" s="536"/>
      <c r="T305" s="533"/>
      <c r="U305" s="534" t="s">
        <v>155</v>
      </c>
      <c r="V305" s="535"/>
      <c r="W305" s="535"/>
      <c r="X305" s="536"/>
      <c r="Y305" s="533"/>
      <c r="Z305" s="534" t="s">
        <v>155</v>
      </c>
      <c r="AA305" s="535"/>
      <c r="AB305" s="535"/>
      <c r="AC305" s="536"/>
      <c r="AD305" s="533"/>
      <c r="AE305" s="534" t="s">
        <v>155</v>
      </c>
      <c r="AF305" s="535"/>
      <c r="AG305" s="535"/>
      <c r="AH305" s="536"/>
      <c r="AI305" s="533"/>
      <c r="AJ305" s="534" t="s">
        <v>155</v>
      </c>
      <c r="AK305" s="535"/>
      <c r="AL305" s="535"/>
      <c r="AM305" s="536"/>
      <c r="AN305" s="533"/>
      <c r="AO305" s="534" t="s">
        <v>155</v>
      </c>
      <c r="AP305" s="535"/>
      <c r="AQ305" s="535"/>
      <c r="AR305" s="536"/>
      <c r="AS305" s="533"/>
      <c r="AT305" s="534" t="s">
        <v>155</v>
      </c>
      <c r="AU305" s="535"/>
      <c r="AV305" s="535"/>
      <c r="AW305" s="536"/>
      <c r="AX305" s="533"/>
    </row>
    <row r="306" spans="2:50" x14ac:dyDescent="0.2">
      <c r="B306" s="533"/>
      <c r="C306" s="533"/>
      <c r="D306" s="533"/>
      <c r="E306" s="441" t="s">
        <v>152</v>
      </c>
      <c r="F306" s="441" t="s">
        <v>153</v>
      </c>
      <c r="G306" s="441" t="s">
        <v>156</v>
      </c>
      <c r="H306" s="539"/>
      <c r="I306" s="442" t="s">
        <v>152</v>
      </c>
      <c r="J306" s="442" t="s">
        <v>153</v>
      </c>
      <c r="K306" s="442" t="s">
        <v>156</v>
      </c>
      <c r="L306" s="540"/>
      <c r="M306" s="540"/>
      <c r="N306" s="533"/>
      <c r="O306" s="533"/>
      <c r="P306" s="441" t="s">
        <v>152</v>
      </c>
      <c r="Q306" s="441" t="s">
        <v>153</v>
      </c>
      <c r="R306" s="441" t="s">
        <v>156</v>
      </c>
      <c r="S306" s="441" t="s">
        <v>170</v>
      </c>
      <c r="T306" s="533"/>
      <c r="U306" s="441" t="s">
        <v>152</v>
      </c>
      <c r="V306" s="441" t="s">
        <v>153</v>
      </c>
      <c r="W306" s="441" t="s">
        <v>156</v>
      </c>
      <c r="X306" s="441" t="s">
        <v>170</v>
      </c>
      <c r="Y306" s="533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3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3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3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3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3"/>
    </row>
    <row r="307" spans="2:50" x14ac:dyDescent="0.2">
      <c r="B307" s="533" t="s">
        <v>651</v>
      </c>
      <c r="C307" s="443">
        <f>C287</f>
        <v>1</v>
      </c>
      <c r="D307" s="443"/>
      <c r="E307" s="443"/>
      <c r="F307" s="443"/>
      <c r="G307" s="440" t="e">
        <f>F307/E307</f>
        <v>#DIV/0!</v>
      </c>
      <c r="H307" s="532" t="e">
        <f>AVERAGE(G307:G321)</f>
        <v>#DIV/0!</v>
      </c>
      <c r="I307" s="172" t="str">
        <f t="shared" ref="I307:I309" si="311">IFERROR(AVERAGE(P307,U307,Z307,AE307,AJ307,AO307,AT307),"")</f>
        <v/>
      </c>
      <c r="J307" s="172" t="str">
        <f t="shared" ref="J307:J309" si="312">IFERROR(AVERAGE(Q307,V307,AA307,AF307,AK307,AP307,AU307),"")</f>
        <v/>
      </c>
      <c r="K307" s="444" t="str">
        <f t="shared" ref="K307:K309" si="313">IFERROR(AVERAGE(R307,W307,AB307,AG307,AL307,AQ307,AV307),"")</f>
        <v/>
      </c>
      <c r="L307" s="542" t="str">
        <f>IFERROR(AVERAGE(K307:K321),"-")</f>
        <v>-</v>
      </c>
      <c r="M307" s="172" t="str">
        <f>IFERROR(RANK(K307, K$307:K$321),"")</f>
        <v/>
      </c>
      <c r="N307" s="533"/>
      <c r="O307" s="533"/>
      <c r="P307" s="443"/>
      <c r="Q307" s="443"/>
      <c r="R307" s="440" t="str">
        <f>IFERROR(Q307/P307,"")</f>
        <v/>
      </c>
      <c r="S307" s="443" t="str">
        <f>IFERROR(RANK(R307, R$307:R$321),"")</f>
        <v/>
      </c>
      <c r="T307" s="532" t="e">
        <f>AVERAGE(R307:R321)</f>
        <v>#DIV/0!</v>
      </c>
      <c r="U307" s="443"/>
      <c r="V307" s="443"/>
      <c r="W307" s="440" t="str">
        <f>IFERROR(V307/U307,"")</f>
        <v/>
      </c>
      <c r="X307" s="443" t="str">
        <f>IFERROR(RANK(W307, W$307:W$321),"")</f>
        <v/>
      </c>
      <c r="Y307" s="532" t="e">
        <f>AVERAGE(W307:W321)</f>
        <v>#DIV/0!</v>
      </c>
      <c r="Z307" s="443"/>
      <c r="AA307" s="443"/>
      <c r="AB307" s="440" t="str">
        <f>IFERROR(AA307/Z307,"")</f>
        <v/>
      </c>
      <c r="AC307" s="443" t="str">
        <f>IFERROR(RANK(AB307, AB$307:AB$321),"")</f>
        <v/>
      </c>
      <c r="AD307" s="532" t="e">
        <f>AVERAGE(AB307:AB321)</f>
        <v>#DIV/0!</v>
      </c>
      <c r="AE307" s="443"/>
      <c r="AF307" s="443"/>
      <c r="AG307" s="440" t="str">
        <f>IFERROR(AF307/AE307,"")</f>
        <v/>
      </c>
      <c r="AH307" s="443" t="str">
        <f>IFERROR(RANK(AG307, AG$307:AG$321),"")</f>
        <v/>
      </c>
      <c r="AI307" s="532" t="e">
        <f>AVERAGE(AG307:AG321)</f>
        <v>#DIV/0!</v>
      </c>
      <c r="AJ307" s="443"/>
      <c r="AK307" s="443"/>
      <c r="AL307" s="440" t="str">
        <f>IFERROR(AK307/AJ307,"")</f>
        <v/>
      </c>
      <c r="AM307" s="443" t="str">
        <f>IFERROR(RANK(AL307, AL$307:AL$321),"")</f>
        <v/>
      </c>
      <c r="AN307" s="532" t="e">
        <f>AVERAGE(AL307:AL321)</f>
        <v>#DIV/0!</v>
      </c>
      <c r="AO307" s="443"/>
      <c r="AP307" s="443"/>
      <c r="AQ307" s="440" t="str">
        <f>IFERROR(AP307/AO307,"")</f>
        <v/>
      </c>
      <c r="AR307" s="443" t="str">
        <f>IFERROR(RANK(AQ307, AQ$307:AQ$321),"")</f>
        <v/>
      </c>
      <c r="AS307" s="532" t="e">
        <f>AVERAGE(AQ307:AQ321)</f>
        <v>#DIV/0!</v>
      </c>
      <c r="AT307" s="443"/>
      <c r="AU307" s="443"/>
      <c r="AV307" s="440" t="str">
        <f>IFERROR(AU307/AT307,"")</f>
        <v/>
      </c>
      <c r="AW307" s="443" t="str">
        <f>IFERROR(RANK(AV307, AV$307:AV$321),"")</f>
        <v/>
      </c>
      <c r="AX307" s="532" t="e">
        <f>AVERAGE(AV307:AV321)</f>
        <v>#DIV/0!</v>
      </c>
    </row>
    <row r="308" spans="2:50" x14ac:dyDescent="0.2">
      <c r="B308" s="541"/>
      <c r="C308" s="443">
        <f t="shared" ref="C308:C321" si="314">C288</f>
        <v>2</v>
      </c>
      <c r="D308" s="443"/>
      <c r="E308" s="443"/>
      <c r="F308" s="443"/>
      <c r="G308" s="440"/>
      <c r="H308" s="532"/>
      <c r="I308" s="172" t="str">
        <f t="shared" si="311"/>
        <v/>
      </c>
      <c r="J308" s="172" t="str">
        <f t="shared" si="312"/>
        <v/>
      </c>
      <c r="K308" s="444" t="str">
        <f t="shared" si="313"/>
        <v/>
      </c>
      <c r="L308" s="543"/>
      <c r="M308" s="172" t="str">
        <f t="shared" ref="M308:M321" si="315">IFERROR(RANK(K308, K$307:K$321),"")</f>
        <v/>
      </c>
      <c r="N308" s="533"/>
      <c r="O308" s="533"/>
      <c r="P308" s="443"/>
      <c r="Q308" s="443"/>
      <c r="R308" s="440" t="str">
        <f t="shared" ref="R308:R321" si="316">IFERROR(Q308/P308,"")</f>
        <v/>
      </c>
      <c r="S308" s="443" t="str">
        <f t="shared" ref="S308:S321" si="317">IFERROR(RANK(R308, R$307:R$321),"")</f>
        <v/>
      </c>
      <c r="T308" s="532"/>
      <c r="U308" s="443"/>
      <c r="V308" s="443"/>
      <c r="W308" s="440" t="str">
        <f t="shared" ref="W308:W321" si="318">IFERROR(V308/U308,"")</f>
        <v/>
      </c>
      <c r="X308" s="443" t="str">
        <f t="shared" ref="X308:X321" si="319">IFERROR(RANK(W308, W$307:W$321),"")</f>
        <v/>
      </c>
      <c r="Y308" s="532"/>
      <c r="Z308" s="443"/>
      <c r="AA308" s="443"/>
      <c r="AB308" s="440" t="str">
        <f t="shared" ref="AB308:AB321" si="320">IFERROR(AA308/Z308,"")</f>
        <v/>
      </c>
      <c r="AC308" s="443" t="str">
        <f t="shared" ref="AC308:AC321" si="321">IFERROR(RANK(AB308, AB$307:AB$321),"")</f>
        <v/>
      </c>
      <c r="AD308" s="532"/>
      <c r="AE308" s="443"/>
      <c r="AF308" s="443"/>
      <c r="AG308" s="440" t="str">
        <f t="shared" ref="AG308:AG321" si="322">IFERROR(AF308/AE308,"")</f>
        <v/>
      </c>
      <c r="AH308" s="443" t="str">
        <f t="shared" ref="AH308:AH321" si="323">IFERROR(RANK(AG308, AG$307:AG$321),"")</f>
        <v/>
      </c>
      <c r="AI308" s="532"/>
      <c r="AJ308" s="443"/>
      <c r="AK308" s="443"/>
      <c r="AL308" s="440" t="str">
        <f t="shared" ref="AL308:AL321" si="324">IFERROR(AK308/AJ308,"")</f>
        <v/>
      </c>
      <c r="AM308" s="443" t="str">
        <f t="shared" ref="AM308:AM321" si="325">IFERROR(RANK(AL308, AL$307:AL$321),"")</f>
        <v/>
      </c>
      <c r="AN308" s="532"/>
      <c r="AO308" s="443"/>
      <c r="AP308" s="443"/>
      <c r="AQ308" s="440" t="str">
        <f t="shared" ref="AQ308:AQ321" si="326">IFERROR(AP308/AO308,"")</f>
        <v/>
      </c>
      <c r="AR308" s="443" t="str">
        <f t="shared" ref="AR308:AR321" si="327">IFERROR(RANK(AQ308, AQ$307:AQ$321),"")</f>
        <v/>
      </c>
      <c r="AS308" s="532"/>
      <c r="AT308" s="443"/>
      <c r="AU308" s="443"/>
      <c r="AV308" s="440" t="str">
        <f t="shared" ref="AV308:AV321" si="328">IFERROR(AU308/AT308,"")</f>
        <v/>
      </c>
      <c r="AW308" s="443" t="str">
        <f t="shared" ref="AW308:AW321" si="329">IFERROR(RANK(AV308, AV$307:AV$321),"")</f>
        <v/>
      </c>
      <c r="AX308" s="532"/>
    </row>
    <row r="309" spans="2:50" x14ac:dyDescent="0.2">
      <c r="B309" s="541"/>
      <c r="C309" s="443">
        <f t="shared" si="314"/>
        <v>3</v>
      </c>
      <c r="D309" s="443"/>
      <c r="E309" s="443"/>
      <c r="F309" s="443"/>
      <c r="G309" s="440"/>
      <c r="H309" s="532"/>
      <c r="I309" s="172" t="str">
        <f t="shared" si="311"/>
        <v/>
      </c>
      <c r="J309" s="172" t="str">
        <f t="shared" si="312"/>
        <v/>
      </c>
      <c r="K309" s="444" t="str">
        <f t="shared" si="313"/>
        <v/>
      </c>
      <c r="L309" s="543"/>
      <c r="M309" s="172" t="str">
        <f t="shared" si="315"/>
        <v/>
      </c>
      <c r="N309" s="533"/>
      <c r="O309" s="533"/>
      <c r="P309" s="443"/>
      <c r="Q309" s="443"/>
      <c r="R309" s="440" t="str">
        <f t="shared" si="316"/>
        <v/>
      </c>
      <c r="S309" s="443" t="str">
        <f t="shared" si="317"/>
        <v/>
      </c>
      <c r="T309" s="532"/>
      <c r="U309" s="443"/>
      <c r="V309" s="443"/>
      <c r="W309" s="440" t="str">
        <f t="shared" si="318"/>
        <v/>
      </c>
      <c r="X309" s="443" t="str">
        <f t="shared" si="319"/>
        <v/>
      </c>
      <c r="Y309" s="532"/>
      <c r="Z309" s="443"/>
      <c r="AA309" s="443"/>
      <c r="AB309" s="440" t="str">
        <f t="shared" si="320"/>
        <v/>
      </c>
      <c r="AC309" s="443" t="str">
        <f t="shared" si="321"/>
        <v/>
      </c>
      <c r="AD309" s="532"/>
      <c r="AE309" s="443"/>
      <c r="AF309" s="443"/>
      <c r="AG309" s="440" t="str">
        <f t="shared" si="322"/>
        <v/>
      </c>
      <c r="AH309" s="443" t="str">
        <f t="shared" si="323"/>
        <v/>
      </c>
      <c r="AI309" s="532"/>
      <c r="AJ309" s="443"/>
      <c r="AK309" s="443"/>
      <c r="AL309" s="440" t="str">
        <f t="shared" si="324"/>
        <v/>
      </c>
      <c r="AM309" s="443" t="str">
        <f t="shared" si="325"/>
        <v/>
      </c>
      <c r="AN309" s="532"/>
      <c r="AO309" s="443"/>
      <c r="AP309" s="443"/>
      <c r="AQ309" s="440" t="str">
        <f t="shared" si="326"/>
        <v/>
      </c>
      <c r="AR309" s="443" t="str">
        <f t="shared" si="327"/>
        <v/>
      </c>
      <c r="AS309" s="532"/>
      <c r="AT309" s="443"/>
      <c r="AU309" s="443"/>
      <c r="AV309" s="440" t="str">
        <f t="shared" si="328"/>
        <v/>
      </c>
      <c r="AW309" s="443" t="str">
        <f t="shared" si="329"/>
        <v/>
      </c>
      <c r="AX309" s="532"/>
    </row>
    <row r="310" spans="2:50" x14ac:dyDescent="0.2">
      <c r="B310" s="541"/>
      <c r="C310" s="443">
        <f t="shared" si="314"/>
        <v>4</v>
      </c>
      <c r="D310" s="443"/>
      <c r="E310" s="443"/>
      <c r="F310" s="443"/>
      <c r="G310" s="440"/>
      <c r="H310" s="532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4" t="str">
        <f>IFERROR(AVERAGE(R310,W310,AB310,AG310,AL310,AQ310,AV310),"")</f>
        <v/>
      </c>
      <c r="L310" s="543"/>
      <c r="M310" s="172" t="str">
        <f t="shared" si="315"/>
        <v/>
      </c>
      <c r="N310" s="533"/>
      <c r="O310" s="533"/>
      <c r="P310" s="443"/>
      <c r="Q310" s="443"/>
      <c r="R310" s="440" t="str">
        <f t="shared" si="316"/>
        <v/>
      </c>
      <c r="S310" s="443" t="str">
        <f t="shared" si="317"/>
        <v/>
      </c>
      <c r="T310" s="532"/>
      <c r="U310" s="443"/>
      <c r="V310" s="443"/>
      <c r="W310" s="440" t="str">
        <f t="shared" si="318"/>
        <v/>
      </c>
      <c r="X310" s="443" t="str">
        <f t="shared" si="319"/>
        <v/>
      </c>
      <c r="Y310" s="532"/>
      <c r="Z310" s="443"/>
      <c r="AA310" s="443"/>
      <c r="AB310" s="440" t="str">
        <f t="shared" si="320"/>
        <v/>
      </c>
      <c r="AC310" s="443" t="str">
        <f t="shared" si="321"/>
        <v/>
      </c>
      <c r="AD310" s="532"/>
      <c r="AE310" s="443"/>
      <c r="AF310" s="443"/>
      <c r="AG310" s="440" t="str">
        <f t="shared" si="322"/>
        <v/>
      </c>
      <c r="AH310" s="443" t="str">
        <f t="shared" si="323"/>
        <v/>
      </c>
      <c r="AI310" s="532"/>
      <c r="AJ310" s="443"/>
      <c r="AK310" s="443"/>
      <c r="AL310" s="440" t="str">
        <f t="shared" si="324"/>
        <v/>
      </c>
      <c r="AM310" s="443" t="str">
        <f t="shared" si="325"/>
        <v/>
      </c>
      <c r="AN310" s="532"/>
      <c r="AO310" s="443"/>
      <c r="AP310" s="443"/>
      <c r="AQ310" s="440" t="str">
        <f t="shared" si="326"/>
        <v/>
      </c>
      <c r="AR310" s="443" t="str">
        <f t="shared" si="327"/>
        <v/>
      </c>
      <c r="AS310" s="532"/>
      <c r="AT310" s="443"/>
      <c r="AU310" s="443"/>
      <c r="AV310" s="440" t="str">
        <f t="shared" si="328"/>
        <v/>
      </c>
      <c r="AW310" s="443" t="str">
        <f t="shared" si="329"/>
        <v/>
      </c>
      <c r="AX310" s="532"/>
    </row>
    <row r="311" spans="2:50" x14ac:dyDescent="0.2">
      <c r="B311" s="541"/>
      <c r="C311" s="443">
        <f t="shared" si="314"/>
        <v>5</v>
      </c>
      <c r="D311" s="443"/>
      <c r="E311" s="443"/>
      <c r="F311" s="443"/>
      <c r="G311" s="440"/>
      <c r="H311" s="532"/>
      <c r="I311" s="172" t="str">
        <f t="shared" ref="I311:I321" si="330">IFERROR(AVERAGE(P311,U311,Z311,AE311,AJ311,AO311,AT311),"")</f>
        <v/>
      </c>
      <c r="J311" s="172" t="str">
        <f t="shared" ref="J311:J321" si="331">IFERROR(AVERAGE(Q311,V311,AA311,AF311,AK311,AP311,AU311),"")</f>
        <v/>
      </c>
      <c r="K311" s="444" t="str">
        <f t="shared" ref="K311:K321" si="332">IFERROR(AVERAGE(R311,W311,AB311,AG311,AL311,AQ311,AV311),"")</f>
        <v/>
      </c>
      <c r="L311" s="543"/>
      <c r="M311" s="172" t="str">
        <f t="shared" si="315"/>
        <v/>
      </c>
      <c r="N311" s="533"/>
      <c r="O311" s="533"/>
      <c r="P311" s="443"/>
      <c r="Q311" s="443"/>
      <c r="R311" s="440" t="str">
        <f t="shared" si="316"/>
        <v/>
      </c>
      <c r="S311" s="443" t="str">
        <f t="shared" si="317"/>
        <v/>
      </c>
      <c r="T311" s="532"/>
      <c r="U311" s="443"/>
      <c r="V311" s="443"/>
      <c r="W311" s="440" t="str">
        <f t="shared" si="318"/>
        <v/>
      </c>
      <c r="X311" s="443" t="str">
        <f t="shared" si="319"/>
        <v/>
      </c>
      <c r="Y311" s="532"/>
      <c r="Z311" s="443"/>
      <c r="AA311" s="443"/>
      <c r="AB311" s="440" t="str">
        <f t="shared" si="320"/>
        <v/>
      </c>
      <c r="AC311" s="443" t="str">
        <f t="shared" si="321"/>
        <v/>
      </c>
      <c r="AD311" s="532"/>
      <c r="AE311" s="443"/>
      <c r="AF311" s="443"/>
      <c r="AG311" s="440" t="str">
        <f t="shared" si="322"/>
        <v/>
      </c>
      <c r="AH311" s="443" t="str">
        <f t="shared" si="323"/>
        <v/>
      </c>
      <c r="AI311" s="532"/>
      <c r="AJ311" s="443"/>
      <c r="AK311" s="443"/>
      <c r="AL311" s="440" t="str">
        <f t="shared" si="324"/>
        <v/>
      </c>
      <c r="AM311" s="443" t="str">
        <f t="shared" si="325"/>
        <v/>
      </c>
      <c r="AN311" s="532"/>
      <c r="AO311" s="443"/>
      <c r="AP311" s="443"/>
      <c r="AQ311" s="440" t="str">
        <f t="shared" si="326"/>
        <v/>
      </c>
      <c r="AR311" s="443" t="str">
        <f t="shared" si="327"/>
        <v/>
      </c>
      <c r="AS311" s="532"/>
      <c r="AT311" s="443"/>
      <c r="AU311" s="443"/>
      <c r="AV311" s="440" t="str">
        <f t="shared" si="328"/>
        <v/>
      </c>
      <c r="AW311" s="443" t="str">
        <f t="shared" si="329"/>
        <v/>
      </c>
      <c r="AX311" s="532"/>
    </row>
    <row r="312" spans="2:50" x14ac:dyDescent="0.2">
      <c r="B312" s="541"/>
      <c r="C312" s="443">
        <f t="shared" si="314"/>
        <v>6</v>
      </c>
      <c r="D312" s="443"/>
      <c r="E312" s="443"/>
      <c r="F312" s="443"/>
      <c r="G312" s="440"/>
      <c r="H312" s="532"/>
      <c r="I312" s="172" t="str">
        <f t="shared" si="330"/>
        <v/>
      </c>
      <c r="J312" s="172" t="str">
        <f t="shared" si="331"/>
        <v/>
      </c>
      <c r="K312" s="444" t="str">
        <f t="shared" si="332"/>
        <v/>
      </c>
      <c r="L312" s="543"/>
      <c r="M312" s="172" t="str">
        <f t="shared" si="315"/>
        <v/>
      </c>
      <c r="N312" s="533"/>
      <c r="O312" s="533"/>
      <c r="P312" s="443"/>
      <c r="Q312" s="443"/>
      <c r="R312" s="440" t="str">
        <f t="shared" si="316"/>
        <v/>
      </c>
      <c r="S312" s="443" t="str">
        <f t="shared" si="317"/>
        <v/>
      </c>
      <c r="T312" s="532"/>
      <c r="U312" s="443"/>
      <c r="V312" s="443"/>
      <c r="W312" s="440" t="str">
        <f t="shared" si="318"/>
        <v/>
      </c>
      <c r="X312" s="443" t="str">
        <f t="shared" si="319"/>
        <v/>
      </c>
      <c r="Y312" s="532"/>
      <c r="Z312" s="443"/>
      <c r="AA312" s="443"/>
      <c r="AB312" s="440" t="str">
        <f t="shared" si="320"/>
        <v/>
      </c>
      <c r="AC312" s="443" t="str">
        <f t="shared" si="321"/>
        <v/>
      </c>
      <c r="AD312" s="532"/>
      <c r="AE312" s="443"/>
      <c r="AF312" s="443"/>
      <c r="AG312" s="440" t="str">
        <f t="shared" si="322"/>
        <v/>
      </c>
      <c r="AH312" s="443" t="str">
        <f t="shared" si="323"/>
        <v/>
      </c>
      <c r="AI312" s="532"/>
      <c r="AJ312" s="443"/>
      <c r="AK312" s="443"/>
      <c r="AL312" s="440" t="str">
        <f t="shared" si="324"/>
        <v/>
      </c>
      <c r="AM312" s="443" t="str">
        <f t="shared" si="325"/>
        <v/>
      </c>
      <c r="AN312" s="532"/>
      <c r="AO312" s="443"/>
      <c r="AP312" s="443"/>
      <c r="AQ312" s="440" t="str">
        <f t="shared" si="326"/>
        <v/>
      </c>
      <c r="AR312" s="443" t="str">
        <f t="shared" si="327"/>
        <v/>
      </c>
      <c r="AS312" s="532"/>
      <c r="AT312" s="443"/>
      <c r="AU312" s="443"/>
      <c r="AV312" s="440" t="str">
        <f t="shared" si="328"/>
        <v/>
      </c>
      <c r="AW312" s="443" t="str">
        <f t="shared" si="329"/>
        <v/>
      </c>
      <c r="AX312" s="532"/>
    </row>
    <row r="313" spans="2:50" x14ac:dyDescent="0.2">
      <c r="B313" s="541"/>
      <c r="C313" s="443">
        <f t="shared" si="314"/>
        <v>7</v>
      </c>
      <c r="D313" s="443"/>
      <c r="E313" s="443"/>
      <c r="F313" s="443"/>
      <c r="G313" s="440"/>
      <c r="H313" s="532"/>
      <c r="I313" s="172" t="str">
        <f t="shared" si="330"/>
        <v/>
      </c>
      <c r="J313" s="172" t="str">
        <f t="shared" si="331"/>
        <v/>
      </c>
      <c r="K313" s="444" t="str">
        <f t="shared" si="332"/>
        <v/>
      </c>
      <c r="L313" s="543"/>
      <c r="M313" s="172" t="str">
        <f t="shared" si="315"/>
        <v/>
      </c>
      <c r="N313" s="533"/>
      <c r="O313" s="533"/>
      <c r="P313" s="443"/>
      <c r="Q313" s="443"/>
      <c r="R313" s="440" t="str">
        <f t="shared" si="316"/>
        <v/>
      </c>
      <c r="S313" s="443" t="str">
        <f t="shared" si="317"/>
        <v/>
      </c>
      <c r="T313" s="532"/>
      <c r="U313" s="443"/>
      <c r="V313" s="443"/>
      <c r="W313" s="440" t="str">
        <f t="shared" si="318"/>
        <v/>
      </c>
      <c r="X313" s="443" t="str">
        <f t="shared" si="319"/>
        <v/>
      </c>
      <c r="Y313" s="532"/>
      <c r="Z313" s="443"/>
      <c r="AA313" s="443"/>
      <c r="AB313" s="440" t="str">
        <f t="shared" si="320"/>
        <v/>
      </c>
      <c r="AC313" s="443" t="str">
        <f t="shared" si="321"/>
        <v/>
      </c>
      <c r="AD313" s="532"/>
      <c r="AE313" s="443"/>
      <c r="AF313" s="443"/>
      <c r="AG313" s="440" t="str">
        <f t="shared" si="322"/>
        <v/>
      </c>
      <c r="AH313" s="443" t="str">
        <f t="shared" si="323"/>
        <v/>
      </c>
      <c r="AI313" s="532"/>
      <c r="AJ313" s="443"/>
      <c r="AK313" s="443"/>
      <c r="AL313" s="440" t="str">
        <f t="shared" si="324"/>
        <v/>
      </c>
      <c r="AM313" s="443" t="str">
        <f t="shared" si="325"/>
        <v/>
      </c>
      <c r="AN313" s="532"/>
      <c r="AO313" s="443"/>
      <c r="AP313" s="443"/>
      <c r="AQ313" s="440" t="str">
        <f t="shared" si="326"/>
        <v/>
      </c>
      <c r="AR313" s="443" t="str">
        <f t="shared" si="327"/>
        <v/>
      </c>
      <c r="AS313" s="532"/>
      <c r="AT313" s="443"/>
      <c r="AU313" s="443"/>
      <c r="AV313" s="440" t="str">
        <f t="shared" si="328"/>
        <v/>
      </c>
      <c r="AW313" s="443" t="str">
        <f t="shared" si="329"/>
        <v/>
      </c>
      <c r="AX313" s="532"/>
    </row>
    <row r="314" spans="2:50" x14ac:dyDescent="0.2">
      <c r="B314" s="541"/>
      <c r="C314" s="443">
        <f t="shared" si="314"/>
        <v>8</v>
      </c>
      <c r="D314" s="443"/>
      <c r="E314" s="443"/>
      <c r="F314" s="443"/>
      <c r="G314" s="440"/>
      <c r="H314" s="532"/>
      <c r="I314" s="172" t="str">
        <f t="shared" si="330"/>
        <v/>
      </c>
      <c r="J314" s="172" t="str">
        <f t="shared" si="331"/>
        <v/>
      </c>
      <c r="K314" s="444" t="str">
        <f t="shared" si="332"/>
        <v/>
      </c>
      <c r="L314" s="543"/>
      <c r="M314" s="172" t="str">
        <f t="shared" si="315"/>
        <v/>
      </c>
      <c r="N314" s="533"/>
      <c r="O314" s="533"/>
      <c r="P314" s="443"/>
      <c r="Q314" s="443"/>
      <c r="R314" s="440" t="str">
        <f t="shared" si="316"/>
        <v/>
      </c>
      <c r="S314" s="443" t="str">
        <f t="shared" si="317"/>
        <v/>
      </c>
      <c r="T314" s="532"/>
      <c r="U314" s="443"/>
      <c r="V314" s="443"/>
      <c r="W314" s="440" t="str">
        <f t="shared" si="318"/>
        <v/>
      </c>
      <c r="X314" s="443" t="str">
        <f t="shared" si="319"/>
        <v/>
      </c>
      <c r="Y314" s="532"/>
      <c r="Z314" s="443"/>
      <c r="AA314" s="443"/>
      <c r="AB314" s="440" t="str">
        <f t="shared" si="320"/>
        <v/>
      </c>
      <c r="AC314" s="443" t="str">
        <f t="shared" si="321"/>
        <v/>
      </c>
      <c r="AD314" s="532"/>
      <c r="AE314" s="443"/>
      <c r="AF314" s="443"/>
      <c r="AG314" s="440" t="str">
        <f t="shared" si="322"/>
        <v/>
      </c>
      <c r="AH314" s="443" t="str">
        <f t="shared" si="323"/>
        <v/>
      </c>
      <c r="AI314" s="532"/>
      <c r="AJ314" s="443"/>
      <c r="AK314" s="443"/>
      <c r="AL314" s="440" t="str">
        <f t="shared" si="324"/>
        <v/>
      </c>
      <c r="AM314" s="443" t="str">
        <f t="shared" si="325"/>
        <v/>
      </c>
      <c r="AN314" s="532"/>
      <c r="AO314" s="443"/>
      <c r="AP314" s="443"/>
      <c r="AQ314" s="440" t="str">
        <f t="shared" si="326"/>
        <v/>
      </c>
      <c r="AR314" s="443" t="str">
        <f t="shared" si="327"/>
        <v/>
      </c>
      <c r="AS314" s="532"/>
      <c r="AT314" s="443"/>
      <c r="AU314" s="443"/>
      <c r="AV314" s="440" t="str">
        <f t="shared" si="328"/>
        <v/>
      </c>
      <c r="AW314" s="443" t="str">
        <f t="shared" si="329"/>
        <v/>
      </c>
      <c r="AX314" s="532"/>
    </row>
    <row r="315" spans="2:50" x14ac:dyDescent="0.2">
      <c r="B315" s="541"/>
      <c r="C315" s="443">
        <f t="shared" si="314"/>
        <v>9</v>
      </c>
      <c r="D315" s="443"/>
      <c r="E315" s="443"/>
      <c r="F315" s="443"/>
      <c r="G315" s="440"/>
      <c r="H315" s="532"/>
      <c r="I315" s="172" t="str">
        <f t="shared" si="330"/>
        <v/>
      </c>
      <c r="J315" s="172" t="str">
        <f t="shared" si="331"/>
        <v/>
      </c>
      <c r="K315" s="444" t="str">
        <f t="shared" si="332"/>
        <v/>
      </c>
      <c r="L315" s="543"/>
      <c r="M315" s="172" t="str">
        <f t="shared" si="315"/>
        <v/>
      </c>
      <c r="N315" s="533"/>
      <c r="O315" s="533"/>
      <c r="P315" s="443"/>
      <c r="Q315" s="443"/>
      <c r="R315" s="440" t="str">
        <f t="shared" si="316"/>
        <v/>
      </c>
      <c r="S315" s="443" t="str">
        <f t="shared" si="317"/>
        <v/>
      </c>
      <c r="T315" s="532"/>
      <c r="U315" s="443"/>
      <c r="V315" s="443"/>
      <c r="W315" s="440" t="str">
        <f t="shared" si="318"/>
        <v/>
      </c>
      <c r="X315" s="443" t="str">
        <f t="shared" si="319"/>
        <v/>
      </c>
      <c r="Y315" s="532"/>
      <c r="Z315" s="443"/>
      <c r="AA315" s="443"/>
      <c r="AB315" s="440" t="str">
        <f t="shared" si="320"/>
        <v/>
      </c>
      <c r="AC315" s="443" t="str">
        <f t="shared" si="321"/>
        <v/>
      </c>
      <c r="AD315" s="532"/>
      <c r="AE315" s="443"/>
      <c r="AF315" s="443"/>
      <c r="AG315" s="440" t="str">
        <f t="shared" si="322"/>
        <v/>
      </c>
      <c r="AH315" s="443" t="str">
        <f t="shared" si="323"/>
        <v/>
      </c>
      <c r="AI315" s="532"/>
      <c r="AJ315" s="443"/>
      <c r="AK315" s="443"/>
      <c r="AL315" s="440" t="str">
        <f t="shared" si="324"/>
        <v/>
      </c>
      <c r="AM315" s="443" t="str">
        <f t="shared" si="325"/>
        <v/>
      </c>
      <c r="AN315" s="532"/>
      <c r="AO315" s="443"/>
      <c r="AP315" s="443"/>
      <c r="AQ315" s="440" t="str">
        <f t="shared" si="326"/>
        <v/>
      </c>
      <c r="AR315" s="443" t="str">
        <f t="shared" si="327"/>
        <v/>
      </c>
      <c r="AS315" s="532"/>
      <c r="AT315" s="443"/>
      <c r="AU315" s="443"/>
      <c r="AV315" s="440" t="str">
        <f t="shared" si="328"/>
        <v/>
      </c>
      <c r="AW315" s="443" t="str">
        <f t="shared" si="329"/>
        <v/>
      </c>
      <c r="AX315" s="532"/>
    </row>
    <row r="316" spans="2:50" x14ac:dyDescent="0.2">
      <c r="B316" s="541"/>
      <c r="C316" s="443">
        <f t="shared" si="314"/>
        <v>10</v>
      </c>
      <c r="D316" s="443"/>
      <c r="E316" s="443"/>
      <c r="F316" s="443"/>
      <c r="G316" s="440"/>
      <c r="H316" s="532"/>
      <c r="I316" s="172" t="str">
        <f t="shared" si="330"/>
        <v/>
      </c>
      <c r="J316" s="172" t="str">
        <f t="shared" si="331"/>
        <v/>
      </c>
      <c r="K316" s="444" t="str">
        <f t="shared" si="332"/>
        <v/>
      </c>
      <c r="L316" s="543"/>
      <c r="M316" s="172" t="str">
        <f t="shared" si="315"/>
        <v/>
      </c>
      <c r="N316" s="533"/>
      <c r="O316" s="533"/>
      <c r="P316" s="443"/>
      <c r="Q316" s="443"/>
      <c r="R316" s="440" t="str">
        <f t="shared" si="316"/>
        <v/>
      </c>
      <c r="S316" s="443" t="str">
        <f t="shared" si="317"/>
        <v/>
      </c>
      <c r="T316" s="532"/>
      <c r="U316" s="443"/>
      <c r="V316" s="443"/>
      <c r="W316" s="440" t="str">
        <f t="shared" si="318"/>
        <v/>
      </c>
      <c r="X316" s="443" t="str">
        <f t="shared" si="319"/>
        <v/>
      </c>
      <c r="Y316" s="532"/>
      <c r="Z316" s="443"/>
      <c r="AA316" s="443"/>
      <c r="AB316" s="440" t="str">
        <f t="shared" si="320"/>
        <v/>
      </c>
      <c r="AC316" s="443" t="str">
        <f t="shared" si="321"/>
        <v/>
      </c>
      <c r="AD316" s="532"/>
      <c r="AE316" s="443"/>
      <c r="AF316" s="443"/>
      <c r="AG316" s="440" t="str">
        <f t="shared" si="322"/>
        <v/>
      </c>
      <c r="AH316" s="443" t="str">
        <f t="shared" si="323"/>
        <v/>
      </c>
      <c r="AI316" s="532"/>
      <c r="AJ316" s="443"/>
      <c r="AK316" s="443"/>
      <c r="AL316" s="440" t="str">
        <f t="shared" si="324"/>
        <v/>
      </c>
      <c r="AM316" s="443" t="str">
        <f t="shared" si="325"/>
        <v/>
      </c>
      <c r="AN316" s="532"/>
      <c r="AO316" s="443"/>
      <c r="AP316" s="443"/>
      <c r="AQ316" s="440" t="str">
        <f t="shared" si="326"/>
        <v/>
      </c>
      <c r="AR316" s="443" t="str">
        <f t="shared" si="327"/>
        <v/>
      </c>
      <c r="AS316" s="532"/>
      <c r="AT316" s="443"/>
      <c r="AU316" s="443"/>
      <c r="AV316" s="440" t="str">
        <f t="shared" si="328"/>
        <v/>
      </c>
      <c r="AW316" s="443" t="str">
        <f t="shared" si="329"/>
        <v/>
      </c>
      <c r="AX316" s="532"/>
    </row>
    <row r="317" spans="2:50" x14ac:dyDescent="0.2">
      <c r="B317" s="541"/>
      <c r="C317" s="443">
        <f t="shared" si="314"/>
        <v>11</v>
      </c>
      <c r="D317" s="443"/>
      <c r="E317" s="443"/>
      <c r="F317" s="443"/>
      <c r="G317" s="440"/>
      <c r="H317" s="532"/>
      <c r="I317" s="172" t="str">
        <f t="shared" si="330"/>
        <v/>
      </c>
      <c r="J317" s="172" t="str">
        <f t="shared" si="331"/>
        <v/>
      </c>
      <c r="K317" s="444" t="str">
        <f t="shared" si="332"/>
        <v/>
      </c>
      <c r="L317" s="543"/>
      <c r="M317" s="172" t="str">
        <f t="shared" si="315"/>
        <v/>
      </c>
      <c r="N317" s="533"/>
      <c r="O317" s="533"/>
      <c r="P317" s="443"/>
      <c r="Q317" s="443"/>
      <c r="R317" s="440" t="str">
        <f t="shared" si="316"/>
        <v/>
      </c>
      <c r="S317" s="443" t="str">
        <f t="shared" si="317"/>
        <v/>
      </c>
      <c r="T317" s="532"/>
      <c r="U317" s="443"/>
      <c r="V317" s="443"/>
      <c r="W317" s="440" t="str">
        <f t="shared" si="318"/>
        <v/>
      </c>
      <c r="X317" s="443" t="str">
        <f t="shared" si="319"/>
        <v/>
      </c>
      <c r="Y317" s="532"/>
      <c r="Z317" s="443"/>
      <c r="AA317" s="443"/>
      <c r="AB317" s="440" t="str">
        <f t="shared" si="320"/>
        <v/>
      </c>
      <c r="AC317" s="443" t="str">
        <f t="shared" si="321"/>
        <v/>
      </c>
      <c r="AD317" s="532"/>
      <c r="AE317" s="443"/>
      <c r="AF317" s="443"/>
      <c r="AG317" s="440" t="str">
        <f t="shared" si="322"/>
        <v/>
      </c>
      <c r="AH317" s="443" t="str">
        <f t="shared" si="323"/>
        <v/>
      </c>
      <c r="AI317" s="532"/>
      <c r="AJ317" s="443"/>
      <c r="AK317" s="443"/>
      <c r="AL317" s="440" t="str">
        <f t="shared" si="324"/>
        <v/>
      </c>
      <c r="AM317" s="443" t="str">
        <f t="shared" si="325"/>
        <v/>
      </c>
      <c r="AN317" s="532"/>
      <c r="AO317" s="443"/>
      <c r="AP317" s="443"/>
      <c r="AQ317" s="440" t="str">
        <f t="shared" si="326"/>
        <v/>
      </c>
      <c r="AR317" s="443" t="str">
        <f t="shared" si="327"/>
        <v/>
      </c>
      <c r="AS317" s="532"/>
      <c r="AT317" s="443"/>
      <c r="AU317" s="443"/>
      <c r="AV317" s="440" t="str">
        <f t="shared" si="328"/>
        <v/>
      </c>
      <c r="AW317" s="443" t="str">
        <f t="shared" si="329"/>
        <v/>
      </c>
      <c r="AX317" s="532"/>
    </row>
    <row r="318" spans="2:50" x14ac:dyDescent="0.2">
      <c r="B318" s="541"/>
      <c r="C318" s="443">
        <f t="shared" si="314"/>
        <v>12</v>
      </c>
      <c r="D318" s="443"/>
      <c r="E318" s="443"/>
      <c r="F318" s="443"/>
      <c r="G318" s="440"/>
      <c r="H318" s="532"/>
      <c r="I318" s="172" t="str">
        <f t="shared" si="330"/>
        <v/>
      </c>
      <c r="J318" s="172" t="str">
        <f t="shared" si="331"/>
        <v/>
      </c>
      <c r="K318" s="444" t="str">
        <f t="shared" si="332"/>
        <v/>
      </c>
      <c r="L318" s="543"/>
      <c r="M318" s="172" t="str">
        <f t="shared" si="315"/>
        <v/>
      </c>
      <c r="N318" s="533"/>
      <c r="O318" s="533"/>
      <c r="P318" s="443"/>
      <c r="Q318" s="443"/>
      <c r="R318" s="440" t="str">
        <f t="shared" si="316"/>
        <v/>
      </c>
      <c r="S318" s="443" t="str">
        <f t="shared" si="317"/>
        <v/>
      </c>
      <c r="T318" s="532"/>
      <c r="U318" s="443"/>
      <c r="V318" s="443"/>
      <c r="W318" s="440" t="str">
        <f t="shared" si="318"/>
        <v/>
      </c>
      <c r="X318" s="443" t="str">
        <f t="shared" si="319"/>
        <v/>
      </c>
      <c r="Y318" s="532"/>
      <c r="Z318" s="443"/>
      <c r="AA318" s="443"/>
      <c r="AB318" s="440" t="str">
        <f t="shared" si="320"/>
        <v/>
      </c>
      <c r="AC318" s="443" t="str">
        <f t="shared" si="321"/>
        <v/>
      </c>
      <c r="AD318" s="532"/>
      <c r="AE318" s="443"/>
      <c r="AF318" s="443"/>
      <c r="AG318" s="440" t="str">
        <f t="shared" si="322"/>
        <v/>
      </c>
      <c r="AH318" s="443" t="str">
        <f t="shared" si="323"/>
        <v/>
      </c>
      <c r="AI318" s="532"/>
      <c r="AJ318" s="443"/>
      <c r="AK318" s="443"/>
      <c r="AL318" s="440" t="str">
        <f t="shared" si="324"/>
        <v/>
      </c>
      <c r="AM318" s="443" t="str">
        <f t="shared" si="325"/>
        <v/>
      </c>
      <c r="AN318" s="532"/>
      <c r="AO318" s="443"/>
      <c r="AP318" s="443"/>
      <c r="AQ318" s="440" t="str">
        <f t="shared" si="326"/>
        <v/>
      </c>
      <c r="AR318" s="443" t="str">
        <f t="shared" si="327"/>
        <v/>
      </c>
      <c r="AS318" s="532"/>
      <c r="AT318" s="443"/>
      <c r="AU318" s="443"/>
      <c r="AV318" s="440" t="str">
        <f t="shared" si="328"/>
        <v/>
      </c>
      <c r="AW318" s="443" t="str">
        <f t="shared" si="329"/>
        <v/>
      </c>
      <c r="AX318" s="532"/>
    </row>
    <row r="319" spans="2:50" x14ac:dyDescent="0.2">
      <c r="B319" s="541"/>
      <c r="C319" s="443">
        <f t="shared" si="314"/>
        <v>13</v>
      </c>
      <c r="D319" s="443"/>
      <c r="E319" s="443"/>
      <c r="F319" s="443"/>
      <c r="G319" s="440"/>
      <c r="H319" s="532"/>
      <c r="I319" s="172" t="str">
        <f t="shared" si="330"/>
        <v/>
      </c>
      <c r="J319" s="172" t="str">
        <f t="shared" si="331"/>
        <v/>
      </c>
      <c r="K319" s="444" t="str">
        <f t="shared" si="332"/>
        <v/>
      </c>
      <c r="L319" s="543"/>
      <c r="M319" s="172" t="str">
        <f t="shared" si="315"/>
        <v/>
      </c>
      <c r="N319" s="533"/>
      <c r="O319" s="533"/>
      <c r="P319" s="443"/>
      <c r="Q319" s="443"/>
      <c r="R319" s="440" t="str">
        <f t="shared" si="316"/>
        <v/>
      </c>
      <c r="S319" s="443" t="str">
        <f t="shared" si="317"/>
        <v/>
      </c>
      <c r="T319" s="532"/>
      <c r="U319" s="443"/>
      <c r="V319" s="443"/>
      <c r="W319" s="440" t="str">
        <f t="shared" si="318"/>
        <v/>
      </c>
      <c r="X319" s="443" t="str">
        <f t="shared" si="319"/>
        <v/>
      </c>
      <c r="Y319" s="532"/>
      <c r="Z319" s="443"/>
      <c r="AA319" s="443"/>
      <c r="AB319" s="440" t="str">
        <f t="shared" si="320"/>
        <v/>
      </c>
      <c r="AC319" s="443" t="str">
        <f t="shared" si="321"/>
        <v/>
      </c>
      <c r="AD319" s="532"/>
      <c r="AE319" s="443"/>
      <c r="AF319" s="443"/>
      <c r="AG319" s="440" t="str">
        <f t="shared" si="322"/>
        <v/>
      </c>
      <c r="AH319" s="443" t="str">
        <f t="shared" si="323"/>
        <v/>
      </c>
      <c r="AI319" s="532"/>
      <c r="AJ319" s="443"/>
      <c r="AK319" s="443"/>
      <c r="AL319" s="440" t="str">
        <f t="shared" si="324"/>
        <v/>
      </c>
      <c r="AM319" s="443" t="str">
        <f t="shared" si="325"/>
        <v/>
      </c>
      <c r="AN319" s="532"/>
      <c r="AO319" s="443"/>
      <c r="AP319" s="443"/>
      <c r="AQ319" s="440" t="str">
        <f t="shared" si="326"/>
        <v/>
      </c>
      <c r="AR319" s="443" t="str">
        <f t="shared" si="327"/>
        <v/>
      </c>
      <c r="AS319" s="532"/>
      <c r="AT319" s="443"/>
      <c r="AU319" s="443"/>
      <c r="AV319" s="440" t="str">
        <f t="shared" si="328"/>
        <v/>
      </c>
      <c r="AW319" s="443" t="str">
        <f t="shared" si="329"/>
        <v/>
      </c>
      <c r="AX319" s="532"/>
    </row>
    <row r="320" spans="2:50" x14ac:dyDescent="0.2">
      <c r="B320" s="541"/>
      <c r="C320" s="443">
        <f t="shared" si="314"/>
        <v>14</v>
      </c>
      <c r="D320" s="443"/>
      <c r="E320" s="443"/>
      <c r="F320" s="443"/>
      <c r="G320" s="440"/>
      <c r="H320" s="532"/>
      <c r="I320" s="172" t="str">
        <f t="shared" si="330"/>
        <v/>
      </c>
      <c r="J320" s="172" t="str">
        <f t="shared" si="331"/>
        <v/>
      </c>
      <c r="K320" s="444" t="str">
        <f t="shared" si="332"/>
        <v/>
      </c>
      <c r="L320" s="543"/>
      <c r="M320" s="172" t="str">
        <f t="shared" si="315"/>
        <v/>
      </c>
      <c r="N320" s="533"/>
      <c r="O320" s="533"/>
      <c r="P320" s="443"/>
      <c r="Q320" s="443"/>
      <c r="R320" s="440" t="str">
        <f t="shared" si="316"/>
        <v/>
      </c>
      <c r="S320" s="443" t="str">
        <f t="shared" si="317"/>
        <v/>
      </c>
      <c r="T320" s="532"/>
      <c r="U320" s="443"/>
      <c r="V320" s="443"/>
      <c r="W320" s="440" t="str">
        <f t="shared" si="318"/>
        <v/>
      </c>
      <c r="X320" s="443" t="str">
        <f t="shared" si="319"/>
        <v/>
      </c>
      <c r="Y320" s="532"/>
      <c r="Z320" s="443"/>
      <c r="AA320" s="443"/>
      <c r="AB320" s="440" t="str">
        <f t="shared" si="320"/>
        <v/>
      </c>
      <c r="AC320" s="443" t="str">
        <f t="shared" si="321"/>
        <v/>
      </c>
      <c r="AD320" s="532"/>
      <c r="AE320" s="443"/>
      <c r="AF320" s="443"/>
      <c r="AG320" s="440" t="str">
        <f t="shared" si="322"/>
        <v/>
      </c>
      <c r="AH320" s="443" t="str">
        <f t="shared" si="323"/>
        <v/>
      </c>
      <c r="AI320" s="532"/>
      <c r="AJ320" s="443"/>
      <c r="AK320" s="443"/>
      <c r="AL320" s="440" t="str">
        <f t="shared" si="324"/>
        <v/>
      </c>
      <c r="AM320" s="443" t="str">
        <f t="shared" si="325"/>
        <v/>
      </c>
      <c r="AN320" s="532"/>
      <c r="AO320" s="443"/>
      <c r="AP320" s="443"/>
      <c r="AQ320" s="440" t="str">
        <f t="shared" si="326"/>
        <v/>
      </c>
      <c r="AR320" s="443" t="str">
        <f t="shared" si="327"/>
        <v/>
      </c>
      <c r="AS320" s="532"/>
      <c r="AT320" s="443"/>
      <c r="AU320" s="443"/>
      <c r="AV320" s="440" t="str">
        <f t="shared" si="328"/>
        <v/>
      </c>
      <c r="AW320" s="443" t="str">
        <f t="shared" si="329"/>
        <v/>
      </c>
      <c r="AX320" s="532"/>
    </row>
    <row r="321" spans="2:50" x14ac:dyDescent="0.2">
      <c r="B321" s="541"/>
      <c r="C321" s="443">
        <f t="shared" si="314"/>
        <v>15</v>
      </c>
      <c r="D321" s="443"/>
      <c r="E321" s="443"/>
      <c r="F321" s="443"/>
      <c r="G321" s="440"/>
      <c r="H321" s="532"/>
      <c r="I321" s="172" t="str">
        <f t="shared" si="330"/>
        <v/>
      </c>
      <c r="J321" s="172" t="str">
        <f t="shared" si="331"/>
        <v/>
      </c>
      <c r="K321" s="444" t="str">
        <f t="shared" si="332"/>
        <v/>
      </c>
      <c r="L321" s="544"/>
      <c r="M321" s="172" t="str">
        <f t="shared" si="315"/>
        <v/>
      </c>
      <c r="N321" s="533"/>
      <c r="O321" s="533"/>
      <c r="P321" s="443"/>
      <c r="Q321" s="443"/>
      <c r="R321" s="440" t="str">
        <f t="shared" si="316"/>
        <v/>
      </c>
      <c r="S321" s="443" t="str">
        <f t="shared" si="317"/>
        <v/>
      </c>
      <c r="T321" s="532"/>
      <c r="U321" s="443"/>
      <c r="V321" s="443"/>
      <c r="W321" s="440" t="str">
        <f t="shared" si="318"/>
        <v/>
      </c>
      <c r="X321" s="443" t="str">
        <f t="shared" si="319"/>
        <v/>
      </c>
      <c r="Y321" s="532"/>
      <c r="Z321" s="443"/>
      <c r="AA321" s="443"/>
      <c r="AB321" s="440" t="str">
        <f t="shared" si="320"/>
        <v/>
      </c>
      <c r="AC321" s="443" t="str">
        <f t="shared" si="321"/>
        <v/>
      </c>
      <c r="AD321" s="532"/>
      <c r="AE321" s="443"/>
      <c r="AF321" s="443"/>
      <c r="AG321" s="440" t="str">
        <f t="shared" si="322"/>
        <v/>
      </c>
      <c r="AH321" s="443" t="str">
        <f t="shared" si="323"/>
        <v/>
      </c>
      <c r="AI321" s="532"/>
      <c r="AJ321" s="443"/>
      <c r="AK321" s="443"/>
      <c r="AL321" s="440" t="str">
        <f t="shared" si="324"/>
        <v/>
      </c>
      <c r="AM321" s="443" t="str">
        <f t="shared" si="325"/>
        <v/>
      </c>
      <c r="AN321" s="532"/>
      <c r="AO321" s="443"/>
      <c r="AP321" s="443"/>
      <c r="AQ321" s="440" t="str">
        <f t="shared" si="326"/>
        <v/>
      </c>
      <c r="AR321" s="443" t="str">
        <f t="shared" si="327"/>
        <v/>
      </c>
      <c r="AS321" s="532"/>
      <c r="AT321" s="443"/>
      <c r="AU321" s="443"/>
      <c r="AV321" s="440" t="str">
        <f t="shared" si="328"/>
        <v/>
      </c>
      <c r="AW321" s="443" t="str">
        <f t="shared" si="329"/>
        <v/>
      </c>
      <c r="AX321" s="532"/>
    </row>
    <row r="322" spans="2:50" ht="15.75" x14ac:dyDescent="0.2">
      <c r="B322" s="545" t="s">
        <v>169</v>
      </c>
      <c r="C322" s="546"/>
      <c r="D322" s="546"/>
      <c r="E322" s="546"/>
      <c r="F322" s="546"/>
      <c r="G322" s="546"/>
      <c r="H322" s="547"/>
      <c r="I322" s="207"/>
      <c r="J322" s="207"/>
      <c r="K322" s="207"/>
      <c r="L322" s="207"/>
      <c r="M322" s="207"/>
      <c r="N322" s="533" t="s">
        <v>161</v>
      </c>
      <c r="O322" s="549" t="s">
        <v>106</v>
      </c>
      <c r="P322" s="551">
        <f>AT302+1</f>
        <v>45979</v>
      </c>
      <c r="Q322" s="541"/>
      <c r="R322" s="541"/>
      <c r="S322" s="541"/>
      <c r="T322" s="541"/>
      <c r="U322" s="551">
        <f>P322+1</f>
        <v>45980</v>
      </c>
      <c r="V322" s="541"/>
      <c r="W322" s="541"/>
      <c r="X322" s="541"/>
      <c r="Y322" s="541"/>
      <c r="Z322" s="551">
        <f>U322+1</f>
        <v>45981</v>
      </c>
      <c r="AA322" s="541"/>
      <c r="AB322" s="541"/>
      <c r="AC322" s="541"/>
      <c r="AD322" s="541"/>
      <c r="AE322" s="551">
        <f>Z322+1</f>
        <v>45982</v>
      </c>
      <c r="AF322" s="541"/>
      <c r="AG322" s="541"/>
      <c r="AH322" s="541"/>
      <c r="AI322" s="541"/>
      <c r="AJ322" s="551">
        <f>AE322+1</f>
        <v>45983</v>
      </c>
      <c r="AK322" s="541"/>
      <c r="AL322" s="541"/>
      <c r="AM322" s="541"/>
      <c r="AN322" s="541"/>
      <c r="AO322" s="551">
        <f>AJ322+1</f>
        <v>45984</v>
      </c>
      <c r="AP322" s="541"/>
      <c r="AQ322" s="541"/>
      <c r="AR322" s="541"/>
      <c r="AS322" s="541"/>
      <c r="AT322" s="551">
        <f>AO322+1</f>
        <v>45985</v>
      </c>
      <c r="AU322" s="541"/>
      <c r="AV322" s="541"/>
      <c r="AW322" s="541"/>
      <c r="AX322" s="541"/>
    </row>
    <row r="323" spans="2:50" ht="15.75" x14ac:dyDescent="0.2">
      <c r="B323" s="548"/>
      <c r="C323" s="548"/>
      <c r="D323" s="548"/>
      <c r="E323" s="548"/>
      <c r="F323" s="548"/>
      <c r="G323" s="548"/>
      <c r="H323" s="548"/>
      <c r="I323" s="207"/>
      <c r="J323" s="207"/>
      <c r="K323" s="207"/>
      <c r="L323" s="207"/>
      <c r="M323" s="207"/>
      <c r="N323" s="533"/>
      <c r="O323" s="550"/>
      <c r="P323" s="551" t="s">
        <v>120</v>
      </c>
      <c r="Q323" s="541"/>
      <c r="R323" s="541"/>
      <c r="S323" s="541"/>
      <c r="T323" s="541"/>
      <c r="U323" s="551" t="s">
        <v>114</v>
      </c>
      <c r="V323" s="541"/>
      <c r="W323" s="541"/>
      <c r="X323" s="541"/>
      <c r="Y323" s="541"/>
      <c r="Z323" s="551" t="s">
        <v>115</v>
      </c>
      <c r="AA323" s="541"/>
      <c r="AB323" s="541"/>
      <c r="AC323" s="541"/>
      <c r="AD323" s="541"/>
      <c r="AE323" s="551" t="s">
        <v>116</v>
      </c>
      <c r="AF323" s="541"/>
      <c r="AG323" s="541"/>
      <c r="AH323" s="541"/>
      <c r="AI323" s="541"/>
      <c r="AJ323" s="551" t="s">
        <v>117</v>
      </c>
      <c r="AK323" s="541"/>
      <c r="AL323" s="541"/>
      <c r="AM323" s="541"/>
      <c r="AN323" s="541"/>
      <c r="AO323" s="551" t="s">
        <v>118</v>
      </c>
      <c r="AP323" s="541"/>
      <c r="AQ323" s="541"/>
      <c r="AR323" s="541"/>
      <c r="AS323" s="541"/>
      <c r="AT323" s="551" t="s">
        <v>119</v>
      </c>
      <c r="AU323" s="541"/>
      <c r="AV323" s="541"/>
      <c r="AW323" s="541"/>
      <c r="AX323" s="541"/>
    </row>
    <row r="324" spans="2:50" x14ac:dyDescent="0.2">
      <c r="B324" s="533" t="s">
        <v>157</v>
      </c>
      <c r="C324" s="533" t="s">
        <v>149</v>
      </c>
      <c r="D324" s="533"/>
      <c r="E324" s="533" t="s">
        <v>151</v>
      </c>
      <c r="F324" s="533"/>
      <c r="G324" s="533"/>
      <c r="H324" s="537" t="s">
        <v>158</v>
      </c>
      <c r="I324" s="540" t="s">
        <v>227</v>
      </c>
      <c r="J324" s="540"/>
      <c r="K324" s="540"/>
      <c r="L324" s="540" t="s">
        <v>158</v>
      </c>
      <c r="M324" s="540" t="s">
        <v>170</v>
      </c>
      <c r="N324" s="533"/>
      <c r="O324" s="533" t="s">
        <v>160</v>
      </c>
      <c r="P324" s="534" t="s">
        <v>154</v>
      </c>
      <c r="Q324" s="535"/>
      <c r="R324" s="535"/>
      <c r="S324" s="536"/>
      <c r="T324" s="533" t="s">
        <v>158</v>
      </c>
      <c r="U324" s="534" t="s">
        <v>154</v>
      </c>
      <c r="V324" s="535"/>
      <c r="W324" s="535"/>
      <c r="X324" s="536"/>
      <c r="Y324" s="533" t="s">
        <v>158</v>
      </c>
      <c r="Z324" s="534" t="s">
        <v>154</v>
      </c>
      <c r="AA324" s="535"/>
      <c r="AB324" s="535"/>
      <c r="AC324" s="536"/>
      <c r="AD324" s="533" t="s">
        <v>158</v>
      </c>
      <c r="AE324" s="534" t="s">
        <v>154</v>
      </c>
      <c r="AF324" s="535"/>
      <c r="AG324" s="535"/>
      <c r="AH324" s="536"/>
      <c r="AI324" s="533" t="s">
        <v>158</v>
      </c>
      <c r="AJ324" s="534" t="s">
        <v>154</v>
      </c>
      <c r="AK324" s="535"/>
      <c r="AL324" s="535"/>
      <c r="AM324" s="536"/>
      <c r="AN324" s="533" t="s">
        <v>158</v>
      </c>
      <c r="AO324" s="534" t="s">
        <v>154</v>
      </c>
      <c r="AP324" s="535"/>
      <c r="AQ324" s="535"/>
      <c r="AR324" s="536"/>
      <c r="AS324" s="533" t="s">
        <v>158</v>
      </c>
      <c r="AT324" s="534" t="s">
        <v>154</v>
      </c>
      <c r="AU324" s="535"/>
      <c r="AV324" s="535"/>
      <c r="AW324" s="536"/>
      <c r="AX324" s="533" t="s">
        <v>158</v>
      </c>
    </row>
    <row r="325" spans="2:50" x14ac:dyDescent="0.2">
      <c r="B325" s="533"/>
      <c r="C325" s="533"/>
      <c r="D325" s="533"/>
      <c r="E325" s="533" t="s">
        <v>150</v>
      </c>
      <c r="F325" s="533"/>
      <c r="G325" s="533"/>
      <c r="H325" s="538"/>
      <c r="I325" s="540" t="s">
        <v>150</v>
      </c>
      <c r="J325" s="540"/>
      <c r="K325" s="540"/>
      <c r="L325" s="540"/>
      <c r="M325" s="540"/>
      <c r="N325" s="533"/>
      <c r="O325" s="533"/>
      <c r="P325" s="534" t="s">
        <v>155</v>
      </c>
      <c r="Q325" s="535"/>
      <c r="R325" s="535"/>
      <c r="S325" s="536"/>
      <c r="T325" s="533"/>
      <c r="U325" s="534" t="s">
        <v>155</v>
      </c>
      <c r="V325" s="535"/>
      <c r="W325" s="535"/>
      <c r="X325" s="536"/>
      <c r="Y325" s="533"/>
      <c r="Z325" s="534" t="s">
        <v>155</v>
      </c>
      <c r="AA325" s="535"/>
      <c r="AB325" s="535"/>
      <c r="AC325" s="536"/>
      <c r="AD325" s="533"/>
      <c r="AE325" s="534" t="s">
        <v>155</v>
      </c>
      <c r="AF325" s="535"/>
      <c r="AG325" s="535"/>
      <c r="AH325" s="536"/>
      <c r="AI325" s="533"/>
      <c r="AJ325" s="534" t="s">
        <v>155</v>
      </c>
      <c r="AK325" s="535"/>
      <c r="AL325" s="535"/>
      <c r="AM325" s="536"/>
      <c r="AN325" s="533"/>
      <c r="AO325" s="534" t="s">
        <v>155</v>
      </c>
      <c r="AP325" s="535"/>
      <c r="AQ325" s="535"/>
      <c r="AR325" s="536"/>
      <c r="AS325" s="533"/>
      <c r="AT325" s="534" t="s">
        <v>155</v>
      </c>
      <c r="AU325" s="535"/>
      <c r="AV325" s="535"/>
      <c r="AW325" s="536"/>
      <c r="AX325" s="533"/>
    </row>
    <row r="326" spans="2:50" x14ac:dyDescent="0.2">
      <c r="B326" s="533"/>
      <c r="C326" s="533"/>
      <c r="D326" s="533"/>
      <c r="E326" s="441" t="s">
        <v>152</v>
      </c>
      <c r="F326" s="441" t="s">
        <v>153</v>
      </c>
      <c r="G326" s="441" t="s">
        <v>156</v>
      </c>
      <c r="H326" s="539"/>
      <c r="I326" s="442" t="s">
        <v>152</v>
      </c>
      <c r="J326" s="442" t="s">
        <v>153</v>
      </c>
      <c r="K326" s="442" t="s">
        <v>156</v>
      </c>
      <c r="L326" s="540"/>
      <c r="M326" s="540"/>
      <c r="N326" s="533"/>
      <c r="O326" s="533"/>
      <c r="P326" s="441" t="s">
        <v>152</v>
      </c>
      <c r="Q326" s="441" t="s">
        <v>153</v>
      </c>
      <c r="R326" s="441" t="s">
        <v>156</v>
      </c>
      <c r="S326" s="441" t="s">
        <v>170</v>
      </c>
      <c r="T326" s="533"/>
      <c r="U326" s="441" t="s">
        <v>152</v>
      </c>
      <c r="V326" s="441" t="s">
        <v>153</v>
      </c>
      <c r="W326" s="441" t="s">
        <v>156</v>
      </c>
      <c r="X326" s="441" t="s">
        <v>170</v>
      </c>
      <c r="Y326" s="533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3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3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3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3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3"/>
    </row>
    <row r="327" spans="2:50" x14ac:dyDescent="0.2">
      <c r="B327" s="533" t="s">
        <v>651</v>
      </c>
      <c r="C327" s="443">
        <f>C307</f>
        <v>1</v>
      </c>
      <c r="D327" s="443"/>
      <c r="E327" s="443"/>
      <c r="F327" s="443"/>
      <c r="G327" s="440" t="e">
        <f>F327/E327</f>
        <v>#DIV/0!</v>
      </c>
      <c r="H327" s="532" t="e">
        <f>AVERAGE(G327:G341)</f>
        <v>#DIV/0!</v>
      </c>
      <c r="I327" s="172" t="str">
        <f t="shared" ref="I327:I329" si="333">IFERROR(AVERAGE(P327,U327,Z327,AE327,AJ327,AO327,AT327),"")</f>
        <v/>
      </c>
      <c r="J327" s="172" t="str">
        <f t="shared" ref="J327:J329" si="334">IFERROR(AVERAGE(Q327,V327,AA327,AF327,AK327,AP327,AU327),"")</f>
        <v/>
      </c>
      <c r="K327" s="444" t="str">
        <f t="shared" ref="K327:K329" si="335">IFERROR(AVERAGE(R327,W327,AB327,AG327,AL327,AQ327,AV327),"")</f>
        <v/>
      </c>
      <c r="L327" s="542" t="str">
        <f>IFERROR(AVERAGE(K327:K341),"-")</f>
        <v>-</v>
      </c>
      <c r="M327" s="172" t="str">
        <f>IFERROR(RANK(K327, K$327:K$341),"")</f>
        <v/>
      </c>
      <c r="N327" s="533"/>
      <c r="O327" s="533"/>
      <c r="P327" s="443"/>
      <c r="Q327" s="443"/>
      <c r="R327" s="440" t="str">
        <f>IFERROR(Q327/P327,"")</f>
        <v/>
      </c>
      <c r="S327" s="443" t="str">
        <f>IFERROR(RANK(R327, R$327:R$341),"")</f>
        <v/>
      </c>
      <c r="T327" s="532" t="e">
        <f>AVERAGE(R327:R341)</f>
        <v>#DIV/0!</v>
      </c>
      <c r="U327" s="443"/>
      <c r="V327" s="443"/>
      <c r="W327" s="440" t="str">
        <f>IFERROR(V327/U327,"")</f>
        <v/>
      </c>
      <c r="X327" s="443" t="str">
        <f>IFERROR(RANK(W327, W$327:W$341),"")</f>
        <v/>
      </c>
      <c r="Y327" s="532" t="e">
        <f>AVERAGE(W327:W341)</f>
        <v>#DIV/0!</v>
      </c>
      <c r="Z327" s="443"/>
      <c r="AA327" s="443"/>
      <c r="AB327" s="440" t="str">
        <f>IFERROR(AA327/Z327,"")</f>
        <v/>
      </c>
      <c r="AC327" s="443" t="str">
        <f>IFERROR(RANK(AB327, AB$327:AB$341),"")</f>
        <v/>
      </c>
      <c r="AD327" s="532" t="e">
        <f>AVERAGE(AB327:AB341)</f>
        <v>#DIV/0!</v>
      </c>
      <c r="AE327" s="443"/>
      <c r="AF327" s="443"/>
      <c r="AG327" s="440" t="str">
        <f>IFERROR(AF327/AE327,"")</f>
        <v/>
      </c>
      <c r="AH327" s="443" t="str">
        <f>IFERROR(RANK(AG327, AG$327:AG$341),"")</f>
        <v/>
      </c>
      <c r="AI327" s="532" t="e">
        <f>AVERAGE(AG327:AG341)</f>
        <v>#DIV/0!</v>
      </c>
      <c r="AJ327" s="443"/>
      <c r="AK327" s="443"/>
      <c r="AL327" s="440" t="str">
        <f>IFERROR(AK327/AJ327,"")</f>
        <v/>
      </c>
      <c r="AM327" s="443" t="str">
        <f>IFERROR(RANK(AL327, AL$327:AL$341),"")</f>
        <v/>
      </c>
      <c r="AN327" s="532" t="e">
        <f>AVERAGE(AL327:AL341)</f>
        <v>#DIV/0!</v>
      </c>
      <c r="AO327" s="443"/>
      <c r="AP327" s="443"/>
      <c r="AQ327" s="440" t="str">
        <f>IFERROR(AP327/AO327,"")</f>
        <v/>
      </c>
      <c r="AR327" s="443" t="str">
        <f>IFERROR(RANK(AQ327, AQ$327:AQ$341),"")</f>
        <v/>
      </c>
      <c r="AS327" s="532" t="e">
        <f>AVERAGE(AQ327:AQ341)</f>
        <v>#DIV/0!</v>
      </c>
      <c r="AT327" s="443"/>
      <c r="AU327" s="443"/>
      <c r="AV327" s="440" t="str">
        <f>IFERROR(AU327/AT327,"")</f>
        <v/>
      </c>
      <c r="AW327" s="443" t="str">
        <f>IFERROR(RANK(AV327, AV$327:AV$341),"")</f>
        <v/>
      </c>
      <c r="AX327" s="532" t="e">
        <f>AVERAGE(AV327:AV341)</f>
        <v>#DIV/0!</v>
      </c>
    </row>
    <row r="328" spans="2:50" x14ac:dyDescent="0.2">
      <c r="B328" s="541"/>
      <c r="C328" s="443">
        <f t="shared" ref="C328:C341" si="336">C308</f>
        <v>2</v>
      </c>
      <c r="D328" s="443"/>
      <c r="E328" s="443"/>
      <c r="F328" s="443"/>
      <c r="G328" s="440"/>
      <c r="H328" s="532"/>
      <c r="I328" s="172" t="str">
        <f t="shared" si="333"/>
        <v/>
      </c>
      <c r="J328" s="172" t="str">
        <f t="shared" si="334"/>
        <v/>
      </c>
      <c r="K328" s="444" t="str">
        <f t="shared" si="335"/>
        <v/>
      </c>
      <c r="L328" s="543"/>
      <c r="M328" s="172" t="str">
        <f t="shared" ref="M328:M341" si="337">IFERROR(RANK(K328, K$327:K$341),"")</f>
        <v/>
      </c>
      <c r="N328" s="533"/>
      <c r="O328" s="533"/>
      <c r="P328" s="443"/>
      <c r="Q328" s="443"/>
      <c r="R328" s="440" t="str">
        <f t="shared" ref="R328:R341" si="338">IFERROR(Q328/P328,"")</f>
        <v/>
      </c>
      <c r="S328" s="443" t="str">
        <f t="shared" ref="S328:S341" si="339">IFERROR(RANK(R328, R$327:R$341),"")</f>
        <v/>
      </c>
      <c r="T328" s="532"/>
      <c r="U328" s="443"/>
      <c r="V328" s="443"/>
      <c r="W328" s="440" t="str">
        <f t="shared" ref="W328:W341" si="340">IFERROR(V328/U328,"")</f>
        <v/>
      </c>
      <c r="X328" s="443" t="str">
        <f t="shared" ref="X328:X341" si="341">IFERROR(RANK(W328, W$327:W$341),"")</f>
        <v/>
      </c>
      <c r="Y328" s="532"/>
      <c r="Z328" s="443"/>
      <c r="AA328" s="443"/>
      <c r="AB328" s="440" t="str">
        <f t="shared" ref="AB328:AB341" si="342">IFERROR(AA328/Z328,"")</f>
        <v/>
      </c>
      <c r="AC328" s="443" t="str">
        <f t="shared" ref="AC328:AC341" si="343">IFERROR(RANK(AB328, AB$327:AB$341),"")</f>
        <v/>
      </c>
      <c r="AD328" s="532"/>
      <c r="AE328" s="443"/>
      <c r="AF328" s="443"/>
      <c r="AG328" s="440" t="str">
        <f t="shared" ref="AG328:AG341" si="344">IFERROR(AF328/AE328,"")</f>
        <v/>
      </c>
      <c r="AH328" s="443" t="str">
        <f t="shared" ref="AH328:AH341" si="345">IFERROR(RANK(AG328, AG$327:AG$341),"")</f>
        <v/>
      </c>
      <c r="AI328" s="532"/>
      <c r="AJ328" s="443"/>
      <c r="AK328" s="443"/>
      <c r="AL328" s="440" t="str">
        <f t="shared" ref="AL328:AL341" si="346">IFERROR(AK328/AJ328,"")</f>
        <v/>
      </c>
      <c r="AM328" s="443" t="str">
        <f t="shared" ref="AM328:AM341" si="347">IFERROR(RANK(AL328, AL$327:AL$341),"")</f>
        <v/>
      </c>
      <c r="AN328" s="532"/>
      <c r="AO328" s="443"/>
      <c r="AP328" s="443"/>
      <c r="AQ328" s="440" t="str">
        <f t="shared" ref="AQ328:AQ341" si="348">IFERROR(AP328/AO328,"")</f>
        <v/>
      </c>
      <c r="AR328" s="443" t="str">
        <f t="shared" ref="AR328:AR341" si="349">IFERROR(RANK(AQ328, AQ$327:AQ$341),"")</f>
        <v/>
      </c>
      <c r="AS328" s="532"/>
      <c r="AT328" s="443"/>
      <c r="AU328" s="443"/>
      <c r="AV328" s="440" t="str">
        <f t="shared" ref="AV328:AV341" si="350">IFERROR(AU328/AT328,"")</f>
        <v/>
      </c>
      <c r="AW328" s="443" t="str">
        <f t="shared" ref="AW328:AW341" si="351">IFERROR(RANK(AV328, AV$327:AV$341),"")</f>
        <v/>
      </c>
      <c r="AX328" s="532"/>
    </row>
    <row r="329" spans="2:50" x14ac:dyDescent="0.2">
      <c r="B329" s="541"/>
      <c r="C329" s="443">
        <f t="shared" si="336"/>
        <v>3</v>
      </c>
      <c r="D329" s="443"/>
      <c r="E329" s="443"/>
      <c r="F329" s="443"/>
      <c r="G329" s="440"/>
      <c r="H329" s="532"/>
      <c r="I329" s="172" t="str">
        <f t="shared" si="333"/>
        <v/>
      </c>
      <c r="J329" s="172" t="str">
        <f t="shared" si="334"/>
        <v/>
      </c>
      <c r="K329" s="444" t="str">
        <f t="shared" si="335"/>
        <v/>
      </c>
      <c r="L329" s="543"/>
      <c r="M329" s="172" t="str">
        <f t="shared" si="337"/>
        <v/>
      </c>
      <c r="N329" s="533"/>
      <c r="O329" s="533"/>
      <c r="P329" s="443"/>
      <c r="Q329" s="443"/>
      <c r="R329" s="440" t="str">
        <f t="shared" si="338"/>
        <v/>
      </c>
      <c r="S329" s="443" t="str">
        <f t="shared" si="339"/>
        <v/>
      </c>
      <c r="T329" s="532"/>
      <c r="U329" s="443"/>
      <c r="V329" s="443"/>
      <c r="W329" s="440" t="str">
        <f t="shared" si="340"/>
        <v/>
      </c>
      <c r="X329" s="443" t="str">
        <f t="shared" si="341"/>
        <v/>
      </c>
      <c r="Y329" s="532"/>
      <c r="Z329" s="443"/>
      <c r="AA329" s="443"/>
      <c r="AB329" s="440" t="str">
        <f t="shared" si="342"/>
        <v/>
      </c>
      <c r="AC329" s="443" t="str">
        <f t="shared" si="343"/>
        <v/>
      </c>
      <c r="AD329" s="532"/>
      <c r="AE329" s="443"/>
      <c r="AF329" s="443"/>
      <c r="AG329" s="440" t="str">
        <f t="shared" si="344"/>
        <v/>
      </c>
      <c r="AH329" s="443" t="str">
        <f t="shared" si="345"/>
        <v/>
      </c>
      <c r="AI329" s="532"/>
      <c r="AJ329" s="443"/>
      <c r="AK329" s="443"/>
      <c r="AL329" s="440" t="str">
        <f t="shared" si="346"/>
        <v/>
      </c>
      <c r="AM329" s="443" t="str">
        <f t="shared" si="347"/>
        <v/>
      </c>
      <c r="AN329" s="532"/>
      <c r="AO329" s="443"/>
      <c r="AP329" s="443"/>
      <c r="AQ329" s="440" t="str">
        <f t="shared" si="348"/>
        <v/>
      </c>
      <c r="AR329" s="443" t="str">
        <f t="shared" si="349"/>
        <v/>
      </c>
      <c r="AS329" s="532"/>
      <c r="AT329" s="443"/>
      <c r="AU329" s="443"/>
      <c r="AV329" s="440" t="str">
        <f t="shared" si="350"/>
        <v/>
      </c>
      <c r="AW329" s="443" t="str">
        <f t="shared" si="351"/>
        <v/>
      </c>
      <c r="AX329" s="532"/>
    </row>
    <row r="330" spans="2:50" x14ac:dyDescent="0.2">
      <c r="B330" s="541"/>
      <c r="C330" s="443">
        <f t="shared" si="336"/>
        <v>4</v>
      </c>
      <c r="D330" s="443"/>
      <c r="E330" s="443"/>
      <c r="F330" s="443"/>
      <c r="G330" s="440"/>
      <c r="H330" s="532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43"/>
      <c r="M330" s="172" t="str">
        <f t="shared" si="337"/>
        <v/>
      </c>
      <c r="N330" s="533"/>
      <c r="O330" s="533"/>
      <c r="P330" s="443"/>
      <c r="Q330" s="443"/>
      <c r="R330" s="440" t="str">
        <f t="shared" si="338"/>
        <v/>
      </c>
      <c r="S330" s="443" t="str">
        <f t="shared" si="339"/>
        <v/>
      </c>
      <c r="T330" s="532"/>
      <c r="U330" s="443"/>
      <c r="V330" s="443"/>
      <c r="W330" s="440" t="str">
        <f t="shared" si="340"/>
        <v/>
      </c>
      <c r="X330" s="443" t="str">
        <f t="shared" si="341"/>
        <v/>
      </c>
      <c r="Y330" s="532"/>
      <c r="Z330" s="443"/>
      <c r="AA330" s="443"/>
      <c r="AB330" s="440" t="str">
        <f t="shared" si="342"/>
        <v/>
      </c>
      <c r="AC330" s="443" t="str">
        <f t="shared" si="343"/>
        <v/>
      </c>
      <c r="AD330" s="532"/>
      <c r="AE330" s="443"/>
      <c r="AF330" s="443"/>
      <c r="AG330" s="440" t="str">
        <f t="shared" si="344"/>
        <v/>
      </c>
      <c r="AH330" s="443" t="str">
        <f t="shared" si="345"/>
        <v/>
      </c>
      <c r="AI330" s="532"/>
      <c r="AJ330" s="443"/>
      <c r="AK330" s="443"/>
      <c r="AL330" s="440" t="str">
        <f t="shared" si="346"/>
        <v/>
      </c>
      <c r="AM330" s="443" t="str">
        <f t="shared" si="347"/>
        <v/>
      </c>
      <c r="AN330" s="532"/>
      <c r="AO330" s="443"/>
      <c r="AP330" s="443"/>
      <c r="AQ330" s="440" t="str">
        <f t="shared" si="348"/>
        <v/>
      </c>
      <c r="AR330" s="443" t="str">
        <f t="shared" si="349"/>
        <v/>
      </c>
      <c r="AS330" s="532"/>
      <c r="AT330" s="443"/>
      <c r="AU330" s="443"/>
      <c r="AV330" s="440" t="str">
        <f t="shared" si="350"/>
        <v/>
      </c>
      <c r="AW330" s="443" t="str">
        <f t="shared" si="351"/>
        <v/>
      </c>
      <c r="AX330" s="532"/>
    </row>
    <row r="331" spans="2:50" x14ac:dyDescent="0.2">
      <c r="B331" s="541"/>
      <c r="C331" s="443">
        <f t="shared" si="336"/>
        <v>5</v>
      </c>
      <c r="D331" s="443"/>
      <c r="E331" s="443"/>
      <c r="F331" s="443"/>
      <c r="G331" s="440"/>
      <c r="H331" s="532"/>
      <c r="I331" s="172" t="str">
        <f t="shared" ref="I331:I341" si="352">IFERROR(AVERAGE(P331,U331,Z331,AE331,AJ331,AO331,AT331),"")</f>
        <v/>
      </c>
      <c r="J331" s="172" t="str">
        <f t="shared" ref="J331:J341" si="353">IFERROR(AVERAGE(Q331,V331,AA331,AF331,AK331,AP331,AU331),"")</f>
        <v/>
      </c>
      <c r="K331" s="444" t="str">
        <f t="shared" ref="K331:K341" si="354">IFERROR(AVERAGE(R331,W331,AB331,AG331,AL331,AQ331,AV331),"")</f>
        <v/>
      </c>
      <c r="L331" s="543"/>
      <c r="M331" s="172" t="str">
        <f t="shared" si="337"/>
        <v/>
      </c>
      <c r="N331" s="533"/>
      <c r="O331" s="533"/>
      <c r="P331" s="443"/>
      <c r="Q331" s="443"/>
      <c r="R331" s="440" t="str">
        <f t="shared" si="338"/>
        <v/>
      </c>
      <c r="S331" s="443" t="str">
        <f t="shared" si="339"/>
        <v/>
      </c>
      <c r="T331" s="532"/>
      <c r="U331" s="443"/>
      <c r="V331" s="443"/>
      <c r="W331" s="440" t="str">
        <f t="shared" si="340"/>
        <v/>
      </c>
      <c r="X331" s="443" t="str">
        <f t="shared" si="341"/>
        <v/>
      </c>
      <c r="Y331" s="532"/>
      <c r="Z331" s="443"/>
      <c r="AA331" s="443"/>
      <c r="AB331" s="440" t="str">
        <f t="shared" si="342"/>
        <v/>
      </c>
      <c r="AC331" s="443" t="str">
        <f t="shared" si="343"/>
        <v/>
      </c>
      <c r="AD331" s="532"/>
      <c r="AE331" s="443"/>
      <c r="AF331" s="443"/>
      <c r="AG331" s="440" t="str">
        <f t="shared" si="344"/>
        <v/>
      </c>
      <c r="AH331" s="443" t="str">
        <f t="shared" si="345"/>
        <v/>
      </c>
      <c r="AI331" s="532"/>
      <c r="AJ331" s="443"/>
      <c r="AK331" s="443"/>
      <c r="AL331" s="440" t="str">
        <f t="shared" si="346"/>
        <v/>
      </c>
      <c r="AM331" s="443" t="str">
        <f t="shared" si="347"/>
        <v/>
      </c>
      <c r="AN331" s="532"/>
      <c r="AO331" s="443"/>
      <c r="AP331" s="443"/>
      <c r="AQ331" s="440" t="str">
        <f t="shared" si="348"/>
        <v/>
      </c>
      <c r="AR331" s="443" t="str">
        <f t="shared" si="349"/>
        <v/>
      </c>
      <c r="AS331" s="532"/>
      <c r="AT331" s="443"/>
      <c r="AU331" s="443"/>
      <c r="AV331" s="440" t="str">
        <f t="shared" si="350"/>
        <v/>
      </c>
      <c r="AW331" s="443" t="str">
        <f t="shared" si="351"/>
        <v/>
      </c>
      <c r="AX331" s="532"/>
    </row>
    <row r="332" spans="2:50" x14ac:dyDescent="0.2">
      <c r="B332" s="541"/>
      <c r="C332" s="443">
        <f t="shared" si="336"/>
        <v>6</v>
      </c>
      <c r="D332" s="443"/>
      <c r="E332" s="443"/>
      <c r="F332" s="443"/>
      <c r="G332" s="440"/>
      <c r="H332" s="532"/>
      <c r="I332" s="172" t="str">
        <f t="shared" si="352"/>
        <v/>
      </c>
      <c r="J332" s="172" t="str">
        <f t="shared" si="353"/>
        <v/>
      </c>
      <c r="K332" s="444" t="str">
        <f t="shared" si="354"/>
        <v/>
      </c>
      <c r="L332" s="543"/>
      <c r="M332" s="172" t="str">
        <f t="shared" si="337"/>
        <v/>
      </c>
      <c r="N332" s="533"/>
      <c r="O332" s="533"/>
      <c r="P332" s="443"/>
      <c r="Q332" s="443"/>
      <c r="R332" s="440" t="str">
        <f t="shared" si="338"/>
        <v/>
      </c>
      <c r="S332" s="443" t="str">
        <f t="shared" si="339"/>
        <v/>
      </c>
      <c r="T332" s="532"/>
      <c r="U332" s="443"/>
      <c r="V332" s="443"/>
      <c r="W332" s="440" t="str">
        <f t="shared" si="340"/>
        <v/>
      </c>
      <c r="X332" s="443" t="str">
        <f t="shared" si="341"/>
        <v/>
      </c>
      <c r="Y332" s="532"/>
      <c r="Z332" s="443"/>
      <c r="AA332" s="443"/>
      <c r="AB332" s="440" t="str">
        <f t="shared" si="342"/>
        <v/>
      </c>
      <c r="AC332" s="443" t="str">
        <f t="shared" si="343"/>
        <v/>
      </c>
      <c r="AD332" s="532"/>
      <c r="AE332" s="443"/>
      <c r="AF332" s="443"/>
      <c r="AG332" s="440" t="str">
        <f t="shared" si="344"/>
        <v/>
      </c>
      <c r="AH332" s="443" t="str">
        <f t="shared" si="345"/>
        <v/>
      </c>
      <c r="AI332" s="532"/>
      <c r="AJ332" s="443"/>
      <c r="AK332" s="443"/>
      <c r="AL332" s="440" t="str">
        <f t="shared" si="346"/>
        <v/>
      </c>
      <c r="AM332" s="443" t="str">
        <f t="shared" si="347"/>
        <v/>
      </c>
      <c r="AN332" s="532"/>
      <c r="AO332" s="443"/>
      <c r="AP332" s="443"/>
      <c r="AQ332" s="440" t="str">
        <f t="shared" si="348"/>
        <v/>
      </c>
      <c r="AR332" s="443" t="str">
        <f t="shared" si="349"/>
        <v/>
      </c>
      <c r="AS332" s="532"/>
      <c r="AT332" s="443"/>
      <c r="AU332" s="443"/>
      <c r="AV332" s="440" t="str">
        <f t="shared" si="350"/>
        <v/>
      </c>
      <c r="AW332" s="443" t="str">
        <f t="shared" si="351"/>
        <v/>
      </c>
      <c r="AX332" s="532"/>
    </row>
    <row r="333" spans="2:50" x14ac:dyDescent="0.2">
      <c r="B333" s="541"/>
      <c r="C333" s="443">
        <f t="shared" si="336"/>
        <v>7</v>
      </c>
      <c r="D333" s="443"/>
      <c r="E333" s="443"/>
      <c r="F333" s="443"/>
      <c r="G333" s="440"/>
      <c r="H333" s="532"/>
      <c r="I333" s="172" t="str">
        <f t="shared" si="352"/>
        <v/>
      </c>
      <c r="J333" s="172" t="str">
        <f t="shared" si="353"/>
        <v/>
      </c>
      <c r="K333" s="444" t="str">
        <f t="shared" si="354"/>
        <v/>
      </c>
      <c r="L333" s="543"/>
      <c r="M333" s="172" t="str">
        <f t="shared" si="337"/>
        <v/>
      </c>
      <c r="N333" s="533"/>
      <c r="O333" s="533"/>
      <c r="P333" s="443"/>
      <c r="Q333" s="443"/>
      <c r="R333" s="440" t="str">
        <f t="shared" si="338"/>
        <v/>
      </c>
      <c r="S333" s="443" t="str">
        <f t="shared" si="339"/>
        <v/>
      </c>
      <c r="T333" s="532"/>
      <c r="U333" s="443"/>
      <c r="V333" s="443"/>
      <c r="W333" s="440" t="str">
        <f t="shared" si="340"/>
        <v/>
      </c>
      <c r="X333" s="443" t="str">
        <f t="shared" si="341"/>
        <v/>
      </c>
      <c r="Y333" s="532"/>
      <c r="Z333" s="443"/>
      <c r="AA333" s="443"/>
      <c r="AB333" s="440" t="str">
        <f t="shared" si="342"/>
        <v/>
      </c>
      <c r="AC333" s="443" t="str">
        <f t="shared" si="343"/>
        <v/>
      </c>
      <c r="AD333" s="532"/>
      <c r="AE333" s="443"/>
      <c r="AF333" s="443"/>
      <c r="AG333" s="440" t="str">
        <f t="shared" si="344"/>
        <v/>
      </c>
      <c r="AH333" s="443" t="str">
        <f t="shared" si="345"/>
        <v/>
      </c>
      <c r="AI333" s="532"/>
      <c r="AJ333" s="443"/>
      <c r="AK333" s="443"/>
      <c r="AL333" s="440" t="str">
        <f t="shared" si="346"/>
        <v/>
      </c>
      <c r="AM333" s="443" t="str">
        <f t="shared" si="347"/>
        <v/>
      </c>
      <c r="AN333" s="532"/>
      <c r="AO333" s="443"/>
      <c r="AP333" s="443"/>
      <c r="AQ333" s="440" t="str">
        <f t="shared" si="348"/>
        <v/>
      </c>
      <c r="AR333" s="443" t="str">
        <f t="shared" si="349"/>
        <v/>
      </c>
      <c r="AS333" s="532"/>
      <c r="AT333" s="443"/>
      <c r="AU333" s="443"/>
      <c r="AV333" s="440" t="str">
        <f t="shared" si="350"/>
        <v/>
      </c>
      <c r="AW333" s="443" t="str">
        <f t="shared" si="351"/>
        <v/>
      </c>
      <c r="AX333" s="532"/>
    </row>
    <row r="334" spans="2:50" x14ac:dyDescent="0.2">
      <c r="B334" s="541"/>
      <c r="C334" s="443">
        <f t="shared" si="336"/>
        <v>8</v>
      </c>
      <c r="D334" s="443"/>
      <c r="E334" s="443"/>
      <c r="F334" s="443"/>
      <c r="G334" s="440"/>
      <c r="H334" s="532"/>
      <c r="I334" s="172" t="str">
        <f t="shared" si="352"/>
        <v/>
      </c>
      <c r="J334" s="172" t="str">
        <f t="shared" si="353"/>
        <v/>
      </c>
      <c r="K334" s="444" t="str">
        <f t="shared" si="354"/>
        <v/>
      </c>
      <c r="L334" s="543"/>
      <c r="M334" s="172" t="str">
        <f t="shared" si="337"/>
        <v/>
      </c>
      <c r="N334" s="533"/>
      <c r="O334" s="533"/>
      <c r="P334" s="443"/>
      <c r="Q334" s="443"/>
      <c r="R334" s="440" t="str">
        <f t="shared" si="338"/>
        <v/>
      </c>
      <c r="S334" s="443" t="str">
        <f t="shared" si="339"/>
        <v/>
      </c>
      <c r="T334" s="532"/>
      <c r="U334" s="443"/>
      <c r="V334" s="443"/>
      <c r="W334" s="440" t="str">
        <f t="shared" si="340"/>
        <v/>
      </c>
      <c r="X334" s="443" t="str">
        <f t="shared" si="341"/>
        <v/>
      </c>
      <c r="Y334" s="532"/>
      <c r="Z334" s="443"/>
      <c r="AA334" s="443"/>
      <c r="AB334" s="440" t="str">
        <f t="shared" si="342"/>
        <v/>
      </c>
      <c r="AC334" s="443" t="str">
        <f t="shared" si="343"/>
        <v/>
      </c>
      <c r="AD334" s="532"/>
      <c r="AE334" s="443"/>
      <c r="AF334" s="443"/>
      <c r="AG334" s="440" t="str">
        <f t="shared" si="344"/>
        <v/>
      </c>
      <c r="AH334" s="443" t="str">
        <f t="shared" si="345"/>
        <v/>
      </c>
      <c r="AI334" s="532"/>
      <c r="AJ334" s="443"/>
      <c r="AK334" s="443"/>
      <c r="AL334" s="440" t="str">
        <f t="shared" si="346"/>
        <v/>
      </c>
      <c r="AM334" s="443" t="str">
        <f t="shared" si="347"/>
        <v/>
      </c>
      <c r="AN334" s="532"/>
      <c r="AO334" s="443"/>
      <c r="AP334" s="443"/>
      <c r="AQ334" s="440" t="str">
        <f t="shared" si="348"/>
        <v/>
      </c>
      <c r="AR334" s="443" t="str">
        <f t="shared" si="349"/>
        <v/>
      </c>
      <c r="AS334" s="532"/>
      <c r="AT334" s="443"/>
      <c r="AU334" s="443"/>
      <c r="AV334" s="440" t="str">
        <f t="shared" si="350"/>
        <v/>
      </c>
      <c r="AW334" s="443" t="str">
        <f t="shared" si="351"/>
        <v/>
      </c>
      <c r="AX334" s="532"/>
    </row>
    <row r="335" spans="2:50" x14ac:dyDescent="0.2">
      <c r="B335" s="541"/>
      <c r="C335" s="443">
        <f t="shared" si="336"/>
        <v>9</v>
      </c>
      <c r="D335" s="443"/>
      <c r="E335" s="443"/>
      <c r="F335" s="443"/>
      <c r="G335" s="440"/>
      <c r="H335" s="532"/>
      <c r="I335" s="172" t="str">
        <f t="shared" si="352"/>
        <v/>
      </c>
      <c r="J335" s="172" t="str">
        <f t="shared" si="353"/>
        <v/>
      </c>
      <c r="K335" s="444" t="str">
        <f t="shared" si="354"/>
        <v/>
      </c>
      <c r="L335" s="543"/>
      <c r="M335" s="172" t="str">
        <f t="shared" si="337"/>
        <v/>
      </c>
      <c r="N335" s="533"/>
      <c r="O335" s="533"/>
      <c r="P335" s="443"/>
      <c r="Q335" s="443"/>
      <c r="R335" s="440" t="str">
        <f t="shared" si="338"/>
        <v/>
      </c>
      <c r="S335" s="443" t="str">
        <f t="shared" si="339"/>
        <v/>
      </c>
      <c r="T335" s="532"/>
      <c r="U335" s="443"/>
      <c r="V335" s="443"/>
      <c r="W335" s="440" t="str">
        <f t="shared" si="340"/>
        <v/>
      </c>
      <c r="X335" s="443" t="str">
        <f t="shared" si="341"/>
        <v/>
      </c>
      <c r="Y335" s="532"/>
      <c r="Z335" s="443"/>
      <c r="AA335" s="443"/>
      <c r="AB335" s="440" t="str">
        <f t="shared" si="342"/>
        <v/>
      </c>
      <c r="AC335" s="443" t="str">
        <f t="shared" si="343"/>
        <v/>
      </c>
      <c r="AD335" s="532"/>
      <c r="AE335" s="443"/>
      <c r="AF335" s="443"/>
      <c r="AG335" s="440" t="str">
        <f t="shared" si="344"/>
        <v/>
      </c>
      <c r="AH335" s="443" t="str">
        <f t="shared" si="345"/>
        <v/>
      </c>
      <c r="AI335" s="532"/>
      <c r="AJ335" s="443"/>
      <c r="AK335" s="443"/>
      <c r="AL335" s="440" t="str">
        <f t="shared" si="346"/>
        <v/>
      </c>
      <c r="AM335" s="443" t="str">
        <f t="shared" si="347"/>
        <v/>
      </c>
      <c r="AN335" s="532"/>
      <c r="AO335" s="443"/>
      <c r="AP335" s="443"/>
      <c r="AQ335" s="440" t="str">
        <f t="shared" si="348"/>
        <v/>
      </c>
      <c r="AR335" s="443" t="str">
        <f t="shared" si="349"/>
        <v/>
      </c>
      <c r="AS335" s="532"/>
      <c r="AT335" s="443"/>
      <c r="AU335" s="443"/>
      <c r="AV335" s="440" t="str">
        <f t="shared" si="350"/>
        <v/>
      </c>
      <c r="AW335" s="443" t="str">
        <f t="shared" si="351"/>
        <v/>
      </c>
      <c r="AX335" s="532"/>
    </row>
    <row r="336" spans="2:50" x14ac:dyDescent="0.2">
      <c r="B336" s="541"/>
      <c r="C336" s="443">
        <f t="shared" si="336"/>
        <v>10</v>
      </c>
      <c r="D336" s="443"/>
      <c r="E336" s="443"/>
      <c r="F336" s="443"/>
      <c r="G336" s="440"/>
      <c r="H336" s="532"/>
      <c r="I336" s="172" t="str">
        <f t="shared" si="352"/>
        <v/>
      </c>
      <c r="J336" s="172" t="str">
        <f t="shared" si="353"/>
        <v/>
      </c>
      <c r="K336" s="444" t="str">
        <f t="shared" si="354"/>
        <v/>
      </c>
      <c r="L336" s="543"/>
      <c r="M336" s="172" t="str">
        <f t="shared" si="337"/>
        <v/>
      </c>
      <c r="N336" s="533"/>
      <c r="O336" s="533"/>
      <c r="P336" s="443"/>
      <c r="Q336" s="443"/>
      <c r="R336" s="440" t="str">
        <f t="shared" si="338"/>
        <v/>
      </c>
      <c r="S336" s="443" t="str">
        <f t="shared" si="339"/>
        <v/>
      </c>
      <c r="T336" s="532"/>
      <c r="U336" s="443"/>
      <c r="V336" s="443"/>
      <c r="W336" s="440" t="str">
        <f t="shared" si="340"/>
        <v/>
      </c>
      <c r="X336" s="443" t="str">
        <f t="shared" si="341"/>
        <v/>
      </c>
      <c r="Y336" s="532"/>
      <c r="Z336" s="443"/>
      <c r="AA336" s="443"/>
      <c r="AB336" s="440" t="str">
        <f t="shared" si="342"/>
        <v/>
      </c>
      <c r="AC336" s="443" t="str">
        <f t="shared" si="343"/>
        <v/>
      </c>
      <c r="AD336" s="532"/>
      <c r="AE336" s="443"/>
      <c r="AF336" s="443"/>
      <c r="AG336" s="440" t="str">
        <f t="shared" si="344"/>
        <v/>
      </c>
      <c r="AH336" s="443" t="str">
        <f t="shared" si="345"/>
        <v/>
      </c>
      <c r="AI336" s="532"/>
      <c r="AJ336" s="443"/>
      <c r="AK336" s="443"/>
      <c r="AL336" s="440" t="str">
        <f t="shared" si="346"/>
        <v/>
      </c>
      <c r="AM336" s="443" t="str">
        <f t="shared" si="347"/>
        <v/>
      </c>
      <c r="AN336" s="532"/>
      <c r="AO336" s="443"/>
      <c r="AP336" s="443"/>
      <c r="AQ336" s="440" t="str">
        <f t="shared" si="348"/>
        <v/>
      </c>
      <c r="AR336" s="443" t="str">
        <f t="shared" si="349"/>
        <v/>
      </c>
      <c r="AS336" s="532"/>
      <c r="AT336" s="443"/>
      <c r="AU336" s="443"/>
      <c r="AV336" s="440" t="str">
        <f t="shared" si="350"/>
        <v/>
      </c>
      <c r="AW336" s="443" t="str">
        <f t="shared" si="351"/>
        <v/>
      </c>
      <c r="AX336" s="532"/>
    </row>
    <row r="337" spans="2:50" x14ac:dyDescent="0.2">
      <c r="B337" s="541"/>
      <c r="C337" s="443">
        <f t="shared" si="336"/>
        <v>11</v>
      </c>
      <c r="D337" s="443"/>
      <c r="E337" s="443"/>
      <c r="F337" s="443"/>
      <c r="G337" s="440"/>
      <c r="H337" s="532"/>
      <c r="I337" s="172" t="str">
        <f t="shared" si="352"/>
        <v/>
      </c>
      <c r="J337" s="172" t="str">
        <f t="shared" si="353"/>
        <v/>
      </c>
      <c r="K337" s="444" t="str">
        <f t="shared" si="354"/>
        <v/>
      </c>
      <c r="L337" s="543"/>
      <c r="M337" s="172" t="str">
        <f t="shared" si="337"/>
        <v/>
      </c>
      <c r="N337" s="533"/>
      <c r="O337" s="533"/>
      <c r="P337" s="443"/>
      <c r="Q337" s="443"/>
      <c r="R337" s="440" t="str">
        <f t="shared" si="338"/>
        <v/>
      </c>
      <c r="S337" s="443" t="str">
        <f t="shared" si="339"/>
        <v/>
      </c>
      <c r="T337" s="532"/>
      <c r="U337" s="443"/>
      <c r="V337" s="443"/>
      <c r="W337" s="440" t="str">
        <f t="shared" si="340"/>
        <v/>
      </c>
      <c r="X337" s="443" t="str">
        <f t="shared" si="341"/>
        <v/>
      </c>
      <c r="Y337" s="532"/>
      <c r="Z337" s="443"/>
      <c r="AA337" s="443"/>
      <c r="AB337" s="440" t="str">
        <f t="shared" si="342"/>
        <v/>
      </c>
      <c r="AC337" s="443" t="str">
        <f t="shared" si="343"/>
        <v/>
      </c>
      <c r="AD337" s="532"/>
      <c r="AE337" s="443"/>
      <c r="AF337" s="443"/>
      <c r="AG337" s="440" t="str">
        <f t="shared" si="344"/>
        <v/>
      </c>
      <c r="AH337" s="443" t="str">
        <f t="shared" si="345"/>
        <v/>
      </c>
      <c r="AI337" s="532"/>
      <c r="AJ337" s="443"/>
      <c r="AK337" s="443"/>
      <c r="AL337" s="440" t="str">
        <f t="shared" si="346"/>
        <v/>
      </c>
      <c r="AM337" s="443" t="str">
        <f t="shared" si="347"/>
        <v/>
      </c>
      <c r="AN337" s="532"/>
      <c r="AO337" s="443"/>
      <c r="AP337" s="443"/>
      <c r="AQ337" s="440" t="str">
        <f t="shared" si="348"/>
        <v/>
      </c>
      <c r="AR337" s="443" t="str">
        <f t="shared" si="349"/>
        <v/>
      </c>
      <c r="AS337" s="532"/>
      <c r="AT337" s="443"/>
      <c r="AU337" s="443"/>
      <c r="AV337" s="440" t="str">
        <f t="shared" si="350"/>
        <v/>
      </c>
      <c r="AW337" s="443" t="str">
        <f t="shared" si="351"/>
        <v/>
      </c>
      <c r="AX337" s="532"/>
    </row>
    <row r="338" spans="2:50" x14ac:dyDescent="0.2">
      <c r="B338" s="541"/>
      <c r="C338" s="443">
        <f t="shared" si="336"/>
        <v>12</v>
      </c>
      <c r="D338" s="443"/>
      <c r="E338" s="443"/>
      <c r="F338" s="443"/>
      <c r="G338" s="440"/>
      <c r="H338" s="532"/>
      <c r="I338" s="172" t="str">
        <f t="shared" si="352"/>
        <v/>
      </c>
      <c r="J338" s="172" t="str">
        <f t="shared" si="353"/>
        <v/>
      </c>
      <c r="K338" s="444" t="str">
        <f t="shared" si="354"/>
        <v/>
      </c>
      <c r="L338" s="543"/>
      <c r="M338" s="172" t="str">
        <f t="shared" si="337"/>
        <v/>
      </c>
      <c r="N338" s="533"/>
      <c r="O338" s="533"/>
      <c r="P338" s="443"/>
      <c r="Q338" s="443"/>
      <c r="R338" s="440" t="str">
        <f t="shared" si="338"/>
        <v/>
      </c>
      <c r="S338" s="443" t="str">
        <f t="shared" si="339"/>
        <v/>
      </c>
      <c r="T338" s="532"/>
      <c r="U338" s="443"/>
      <c r="V338" s="443"/>
      <c r="W338" s="440" t="str">
        <f t="shared" si="340"/>
        <v/>
      </c>
      <c r="X338" s="443" t="str">
        <f t="shared" si="341"/>
        <v/>
      </c>
      <c r="Y338" s="532"/>
      <c r="Z338" s="443"/>
      <c r="AA338" s="443"/>
      <c r="AB338" s="440" t="str">
        <f t="shared" si="342"/>
        <v/>
      </c>
      <c r="AC338" s="443" t="str">
        <f t="shared" si="343"/>
        <v/>
      </c>
      <c r="AD338" s="532"/>
      <c r="AE338" s="443"/>
      <c r="AF338" s="443"/>
      <c r="AG338" s="440" t="str">
        <f t="shared" si="344"/>
        <v/>
      </c>
      <c r="AH338" s="443" t="str">
        <f t="shared" si="345"/>
        <v/>
      </c>
      <c r="AI338" s="532"/>
      <c r="AJ338" s="443"/>
      <c r="AK338" s="443"/>
      <c r="AL338" s="440" t="str">
        <f t="shared" si="346"/>
        <v/>
      </c>
      <c r="AM338" s="443" t="str">
        <f t="shared" si="347"/>
        <v/>
      </c>
      <c r="AN338" s="532"/>
      <c r="AO338" s="443"/>
      <c r="AP338" s="443"/>
      <c r="AQ338" s="440" t="str">
        <f t="shared" si="348"/>
        <v/>
      </c>
      <c r="AR338" s="443" t="str">
        <f t="shared" si="349"/>
        <v/>
      </c>
      <c r="AS338" s="532"/>
      <c r="AT338" s="443"/>
      <c r="AU338" s="443"/>
      <c r="AV338" s="440" t="str">
        <f t="shared" si="350"/>
        <v/>
      </c>
      <c r="AW338" s="443" t="str">
        <f t="shared" si="351"/>
        <v/>
      </c>
      <c r="AX338" s="532"/>
    </row>
    <row r="339" spans="2:50" x14ac:dyDescent="0.2">
      <c r="B339" s="541"/>
      <c r="C339" s="443">
        <f t="shared" si="336"/>
        <v>13</v>
      </c>
      <c r="D339" s="443"/>
      <c r="E339" s="443"/>
      <c r="F339" s="443"/>
      <c r="G339" s="440"/>
      <c r="H339" s="532"/>
      <c r="I339" s="172" t="str">
        <f t="shared" si="352"/>
        <v/>
      </c>
      <c r="J339" s="172" t="str">
        <f t="shared" si="353"/>
        <v/>
      </c>
      <c r="K339" s="444" t="str">
        <f t="shared" si="354"/>
        <v/>
      </c>
      <c r="L339" s="543"/>
      <c r="M339" s="172" t="str">
        <f t="shared" si="337"/>
        <v/>
      </c>
      <c r="N339" s="533"/>
      <c r="O339" s="533"/>
      <c r="P339" s="443"/>
      <c r="Q339" s="443"/>
      <c r="R339" s="440" t="str">
        <f t="shared" si="338"/>
        <v/>
      </c>
      <c r="S339" s="443" t="str">
        <f t="shared" si="339"/>
        <v/>
      </c>
      <c r="T339" s="532"/>
      <c r="U339" s="443"/>
      <c r="V339" s="443"/>
      <c r="W339" s="440" t="str">
        <f t="shared" si="340"/>
        <v/>
      </c>
      <c r="X339" s="443" t="str">
        <f t="shared" si="341"/>
        <v/>
      </c>
      <c r="Y339" s="532"/>
      <c r="Z339" s="443"/>
      <c r="AA339" s="443"/>
      <c r="AB339" s="440" t="str">
        <f t="shared" si="342"/>
        <v/>
      </c>
      <c r="AC339" s="443" t="str">
        <f t="shared" si="343"/>
        <v/>
      </c>
      <c r="AD339" s="532"/>
      <c r="AE339" s="443"/>
      <c r="AF339" s="443"/>
      <c r="AG339" s="440" t="str">
        <f t="shared" si="344"/>
        <v/>
      </c>
      <c r="AH339" s="443" t="str">
        <f t="shared" si="345"/>
        <v/>
      </c>
      <c r="AI339" s="532"/>
      <c r="AJ339" s="443"/>
      <c r="AK339" s="443"/>
      <c r="AL339" s="440" t="str">
        <f t="shared" si="346"/>
        <v/>
      </c>
      <c r="AM339" s="443" t="str">
        <f t="shared" si="347"/>
        <v/>
      </c>
      <c r="AN339" s="532"/>
      <c r="AO339" s="443"/>
      <c r="AP339" s="443"/>
      <c r="AQ339" s="440" t="str">
        <f t="shared" si="348"/>
        <v/>
      </c>
      <c r="AR339" s="443" t="str">
        <f t="shared" si="349"/>
        <v/>
      </c>
      <c r="AS339" s="532"/>
      <c r="AT339" s="443"/>
      <c r="AU339" s="443"/>
      <c r="AV339" s="440" t="str">
        <f t="shared" si="350"/>
        <v/>
      </c>
      <c r="AW339" s="443" t="str">
        <f t="shared" si="351"/>
        <v/>
      </c>
      <c r="AX339" s="532"/>
    </row>
    <row r="340" spans="2:50" x14ac:dyDescent="0.2">
      <c r="B340" s="541"/>
      <c r="C340" s="443">
        <f t="shared" si="336"/>
        <v>14</v>
      </c>
      <c r="D340" s="443"/>
      <c r="E340" s="443"/>
      <c r="F340" s="443"/>
      <c r="G340" s="440"/>
      <c r="H340" s="532"/>
      <c r="I340" s="172" t="str">
        <f t="shared" si="352"/>
        <v/>
      </c>
      <c r="J340" s="172" t="str">
        <f t="shared" si="353"/>
        <v/>
      </c>
      <c r="K340" s="444" t="str">
        <f t="shared" si="354"/>
        <v/>
      </c>
      <c r="L340" s="543"/>
      <c r="M340" s="172" t="str">
        <f t="shared" si="337"/>
        <v/>
      </c>
      <c r="N340" s="533"/>
      <c r="O340" s="533"/>
      <c r="P340" s="443"/>
      <c r="Q340" s="443"/>
      <c r="R340" s="440" t="str">
        <f t="shared" si="338"/>
        <v/>
      </c>
      <c r="S340" s="443" t="str">
        <f t="shared" si="339"/>
        <v/>
      </c>
      <c r="T340" s="532"/>
      <c r="U340" s="443"/>
      <c r="V340" s="443"/>
      <c r="W340" s="440" t="str">
        <f t="shared" si="340"/>
        <v/>
      </c>
      <c r="X340" s="443" t="str">
        <f t="shared" si="341"/>
        <v/>
      </c>
      <c r="Y340" s="532"/>
      <c r="Z340" s="443"/>
      <c r="AA340" s="443"/>
      <c r="AB340" s="440" t="str">
        <f t="shared" si="342"/>
        <v/>
      </c>
      <c r="AC340" s="443" t="str">
        <f t="shared" si="343"/>
        <v/>
      </c>
      <c r="AD340" s="532"/>
      <c r="AE340" s="443"/>
      <c r="AF340" s="443"/>
      <c r="AG340" s="440" t="str">
        <f t="shared" si="344"/>
        <v/>
      </c>
      <c r="AH340" s="443" t="str">
        <f t="shared" si="345"/>
        <v/>
      </c>
      <c r="AI340" s="532"/>
      <c r="AJ340" s="443"/>
      <c r="AK340" s="443"/>
      <c r="AL340" s="440" t="str">
        <f t="shared" si="346"/>
        <v/>
      </c>
      <c r="AM340" s="443" t="str">
        <f t="shared" si="347"/>
        <v/>
      </c>
      <c r="AN340" s="532"/>
      <c r="AO340" s="443"/>
      <c r="AP340" s="443"/>
      <c r="AQ340" s="440" t="str">
        <f t="shared" si="348"/>
        <v/>
      </c>
      <c r="AR340" s="443" t="str">
        <f t="shared" si="349"/>
        <v/>
      </c>
      <c r="AS340" s="532"/>
      <c r="AT340" s="443"/>
      <c r="AU340" s="443"/>
      <c r="AV340" s="440" t="str">
        <f t="shared" si="350"/>
        <v/>
      </c>
      <c r="AW340" s="443" t="str">
        <f t="shared" si="351"/>
        <v/>
      </c>
      <c r="AX340" s="532"/>
    </row>
    <row r="341" spans="2:50" x14ac:dyDescent="0.2">
      <c r="B341" s="541"/>
      <c r="C341" s="443">
        <f t="shared" si="336"/>
        <v>15</v>
      </c>
      <c r="D341" s="443"/>
      <c r="E341" s="443"/>
      <c r="F341" s="443"/>
      <c r="G341" s="440"/>
      <c r="H341" s="532"/>
      <c r="I341" s="172" t="str">
        <f t="shared" si="352"/>
        <v/>
      </c>
      <c r="J341" s="172" t="str">
        <f t="shared" si="353"/>
        <v/>
      </c>
      <c r="K341" s="444" t="str">
        <f t="shared" si="354"/>
        <v/>
      </c>
      <c r="L341" s="544"/>
      <c r="M341" s="172" t="str">
        <f t="shared" si="337"/>
        <v/>
      </c>
      <c r="N341" s="533"/>
      <c r="O341" s="533"/>
      <c r="P341" s="443"/>
      <c r="Q341" s="443"/>
      <c r="R341" s="440" t="str">
        <f t="shared" si="338"/>
        <v/>
      </c>
      <c r="S341" s="443" t="str">
        <f t="shared" si="339"/>
        <v/>
      </c>
      <c r="T341" s="532"/>
      <c r="U341" s="443"/>
      <c r="V341" s="443"/>
      <c r="W341" s="440" t="str">
        <f t="shared" si="340"/>
        <v/>
      </c>
      <c r="X341" s="443" t="str">
        <f t="shared" si="341"/>
        <v/>
      </c>
      <c r="Y341" s="532"/>
      <c r="Z341" s="443"/>
      <c r="AA341" s="443"/>
      <c r="AB341" s="440" t="str">
        <f t="shared" si="342"/>
        <v/>
      </c>
      <c r="AC341" s="443" t="str">
        <f t="shared" si="343"/>
        <v/>
      </c>
      <c r="AD341" s="532"/>
      <c r="AE341" s="443"/>
      <c r="AF341" s="443"/>
      <c r="AG341" s="440" t="str">
        <f t="shared" si="344"/>
        <v/>
      </c>
      <c r="AH341" s="443" t="str">
        <f t="shared" si="345"/>
        <v/>
      </c>
      <c r="AI341" s="532"/>
      <c r="AJ341" s="443"/>
      <c r="AK341" s="443"/>
      <c r="AL341" s="440" t="str">
        <f t="shared" si="346"/>
        <v/>
      </c>
      <c r="AM341" s="443" t="str">
        <f t="shared" si="347"/>
        <v/>
      </c>
      <c r="AN341" s="532"/>
      <c r="AO341" s="443"/>
      <c r="AP341" s="443"/>
      <c r="AQ341" s="440" t="str">
        <f t="shared" si="348"/>
        <v/>
      </c>
      <c r="AR341" s="443" t="str">
        <f t="shared" si="349"/>
        <v/>
      </c>
      <c r="AS341" s="532"/>
      <c r="AT341" s="443"/>
      <c r="AU341" s="443"/>
      <c r="AV341" s="440" t="str">
        <f t="shared" si="350"/>
        <v/>
      </c>
      <c r="AW341" s="443" t="str">
        <f t="shared" si="351"/>
        <v/>
      </c>
      <c r="AX341" s="532"/>
    </row>
    <row r="342" spans="2:50" ht="15.75" x14ac:dyDescent="0.2">
      <c r="B342" s="545" t="s">
        <v>169</v>
      </c>
      <c r="C342" s="546"/>
      <c r="D342" s="546"/>
      <c r="E342" s="546"/>
      <c r="F342" s="546"/>
      <c r="G342" s="546"/>
      <c r="H342" s="547"/>
      <c r="I342" s="207"/>
      <c r="J342" s="207"/>
      <c r="K342" s="207"/>
      <c r="L342" s="207"/>
      <c r="M342" s="207"/>
      <c r="N342" s="533" t="s">
        <v>161</v>
      </c>
      <c r="O342" s="549" t="s">
        <v>106</v>
      </c>
      <c r="P342" s="551">
        <f>AT322+1</f>
        <v>45986</v>
      </c>
      <c r="Q342" s="541"/>
      <c r="R342" s="541"/>
      <c r="S342" s="541"/>
      <c r="T342" s="541"/>
      <c r="U342" s="551">
        <f>P342+1</f>
        <v>45987</v>
      </c>
      <c r="V342" s="541"/>
      <c r="W342" s="541"/>
      <c r="X342" s="541"/>
      <c r="Y342" s="541"/>
      <c r="Z342" s="551">
        <f>U342+1</f>
        <v>45988</v>
      </c>
      <c r="AA342" s="541"/>
      <c r="AB342" s="541"/>
      <c r="AC342" s="541"/>
      <c r="AD342" s="541"/>
      <c r="AE342" s="551">
        <f>Z342+1</f>
        <v>45989</v>
      </c>
      <c r="AF342" s="541"/>
      <c r="AG342" s="541"/>
      <c r="AH342" s="541"/>
      <c r="AI342" s="541"/>
      <c r="AJ342" s="551">
        <f>AE342+1</f>
        <v>45990</v>
      </c>
      <c r="AK342" s="541"/>
      <c r="AL342" s="541"/>
      <c r="AM342" s="541"/>
      <c r="AN342" s="541"/>
      <c r="AO342" s="551">
        <f>AJ342+1</f>
        <v>45991</v>
      </c>
      <c r="AP342" s="541"/>
      <c r="AQ342" s="541"/>
      <c r="AR342" s="541"/>
      <c r="AS342" s="541"/>
      <c r="AT342" s="551">
        <f>AO342+1</f>
        <v>45992</v>
      </c>
      <c r="AU342" s="541"/>
      <c r="AV342" s="541"/>
      <c r="AW342" s="541"/>
      <c r="AX342" s="541"/>
    </row>
    <row r="343" spans="2:50" ht="15.75" x14ac:dyDescent="0.2">
      <c r="B343" s="548"/>
      <c r="C343" s="548"/>
      <c r="D343" s="548"/>
      <c r="E343" s="548"/>
      <c r="F343" s="548"/>
      <c r="G343" s="548"/>
      <c r="H343" s="548"/>
      <c r="I343" s="207"/>
      <c r="J343" s="207"/>
      <c r="K343" s="207"/>
      <c r="L343" s="207"/>
      <c r="M343" s="207"/>
      <c r="N343" s="533"/>
      <c r="O343" s="550"/>
      <c r="P343" s="551" t="s">
        <v>120</v>
      </c>
      <c r="Q343" s="541"/>
      <c r="R343" s="541"/>
      <c r="S343" s="541"/>
      <c r="T343" s="541"/>
      <c r="U343" s="551" t="s">
        <v>114</v>
      </c>
      <c r="V343" s="541"/>
      <c r="W343" s="541"/>
      <c r="X343" s="541"/>
      <c r="Y343" s="541"/>
      <c r="Z343" s="551" t="s">
        <v>115</v>
      </c>
      <c r="AA343" s="541"/>
      <c r="AB343" s="541"/>
      <c r="AC343" s="541"/>
      <c r="AD343" s="541"/>
      <c r="AE343" s="551" t="s">
        <v>116</v>
      </c>
      <c r="AF343" s="541"/>
      <c r="AG343" s="541"/>
      <c r="AH343" s="541"/>
      <c r="AI343" s="541"/>
      <c r="AJ343" s="551" t="s">
        <v>117</v>
      </c>
      <c r="AK343" s="541"/>
      <c r="AL343" s="541"/>
      <c r="AM343" s="541"/>
      <c r="AN343" s="541"/>
      <c r="AO343" s="551" t="s">
        <v>118</v>
      </c>
      <c r="AP343" s="541"/>
      <c r="AQ343" s="541"/>
      <c r="AR343" s="541"/>
      <c r="AS343" s="541"/>
      <c r="AT343" s="551" t="s">
        <v>119</v>
      </c>
      <c r="AU343" s="541"/>
      <c r="AV343" s="541"/>
      <c r="AW343" s="541"/>
      <c r="AX343" s="541"/>
    </row>
    <row r="344" spans="2:50" x14ac:dyDescent="0.2">
      <c r="B344" s="533" t="s">
        <v>157</v>
      </c>
      <c r="C344" s="533" t="s">
        <v>149</v>
      </c>
      <c r="D344" s="533"/>
      <c r="E344" s="533" t="s">
        <v>151</v>
      </c>
      <c r="F344" s="533"/>
      <c r="G344" s="533"/>
      <c r="H344" s="537" t="s">
        <v>158</v>
      </c>
      <c r="I344" s="540" t="s">
        <v>227</v>
      </c>
      <c r="J344" s="540"/>
      <c r="K344" s="540"/>
      <c r="L344" s="540" t="s">
        <v>158</v>
      </c>
      <c r="M344" s="540" t="s">
        <v>170</v>
      </c>
      <c r="N344" s="533"/>
      <c r="O344" s="533" t="s">
        <v>160</v>
      </c>
      <c r="P344" s="534" t="s">
        <v>154</v>
      </c>
      <c r="Q344" s="535"/>
      <c r="R344" s="535"/>
      <c r="S344" s="536"/>
      <c r="T344" s="533" t="s">
        <v>158</v>
      </c>
      <c r="U344" s="534" t="s">
        <v>154</v>
      </c>
      <c r="V344" s="535"/>
      <c r="W344" s="535"/>
      <c r="X344" s="536"/>
      <c r="Y344" s="533" t="s">
        <v>158</v>
      </c>
      <c r="Z344" s="534" t="s">
        <v>154</v>
      </c>
      <c r="AA344" s="535"/>
      <c r="AB344" s="535"/>
      <c r="AC344" s="536"/>
      <c r="AD344" s="533" t="s">
        <v>158</v>
      </c>
      <c r="AE344" s="534" t="s">
        <v>154</v>
      </c>
      <c r="AF344" s="535"/>
      <c r="AG344" s="535"/>
      <c r="AH344" s="536"/>
      <c r="AI344" s="533" t="s">
        <v>158</v>
      </c>
      <c r="AJ344" s="534" t="s">
        <v>154</v>
      </c>
      <c r="AK344" s="535"/>
      <c r="AL344" s="535"/>
      <c r="AM344" s="536"/>
      <c r="AN344" s="533" t="s">
        <v>158</v>
      </c>
      <c r="AO344" s="534" t="s">
        <v>154</v>
      </c>
      <c r="AP344" s="535"/>
      <c r="AQ344" s="535"/>
      <c r="AR344" s="536"/>
      <c r="AS344" s="533" t="s">
        <v>158</v>
      </c>
      <c r="AT344" s="534" t="s">
        <v>154</v>
      </c>
      <c r="AU344" s="535"/>
      <c r="AV344" s="535"/>
      <c r="AW344" s="536"/>
      <c r="AX344" s="533" t="s">
        <v>158</v>
      </c>
    </row>
    <row r="345" spans="2:50" x14ac:dyDescent="0.2">
      <c r="B345" s="533"/>
      <c r="C345" s="533"/>
      <c r="D345" s="533"/>
      <c r="E345" s="533" t="s">
        <v>150</v>
      </c>
      <c r="F345" s="533"/>
      <c r="G345" s="533"/>
      <c r="H345" s="538"/>
      <c r="I345" s="540" t="s">
        <v>150</v>
      </c>
      <c r="J345" s="540"/>
      <c r="K345" s="540"/>
      <c r="L345" s="540"/>
      <c r="M345" s="540"/>
      <c r="N345" s="533"/>
      <c r="O345" s="533"/>
      <c r="P345" s="534" t="s">
        <v>155</v>
      </c>
      <c r="Q345" s="535"/>
      <c r="R345" s="535"/>
      <c r="S345" s="536"/>
      <c r="T345" s="533"/>
      <c r="U345" s="534" t="s">
        <v>155</v>
      </c>
      <c r="V345" s="535"/>
      <c r="W345" s="535"/>
      <c r="X345" s="536"/>
      <c r="Y345" s="533"/>
      <c r="Z345" s="534" t="s">
        <v>155</v>
      </c>
      <c r="AA345" s="535"/>
      <c r="AB345" s="535"/>
      <c r="AC345" s="536"/>
      <c r="AD345" s="533"/>
      <c r="AE345" s="534" t="s">
        <v>155</v>
      </c>
      <c r="AF345" s="535"/>
      <c r="AG345" s="535"/>
      <c r="AH345" s="536"/>
      <c r="AI345" s="533"/>
      <c r="AJ345" s="534" t="s">
        <v>155</v>
      </c>
      <c r="AK345" s="535"/>
      <c r="AL345" s="535"/>
      <c r="AM345" s="536"/>
      <c r="AN345" s="533"/>
      <c r="AO345" s="534" t="s">
        <v>155</v>
      </c>
      <c r="AP345" s="535"/>
      <c r="AQ345" s="535"/>
      <c r="AR345" s="536"/>
      <c r="AS345" s="533"/>
      <c r="AT345" s="534" t="s">
        <v>155</v>
      </c>
      <c r="AU345" s="535"/>
      <c r="AV345" s="535"/>
      <c r="AW345" s="536"/>
      <c r="AX345" s="533"/>
    </row>
    <row r="346" spans="2:50" x14ac:dyDescent="0.2">
      <c r="B346" s="533"/>
      <c r="C346" s="533"/>
      <c r="D346" s="533"/>
      <c r="E346" s="441" t="s">
        <v>152</v>
      </c>
      <c r="F346" s="441" t="s">
        <v>153</v>
      </c>
      <c r="G346" s="441" t="s">
        <v>156</v>
      </c>
      <c r="H346" s="539"/>
      <c r="I346" s="442" t="s">
        <v>152</v>
      </c>
      <c r="J346" s="442" t="s">
        <v>153</v>
      </c>
      <c r="K346" s="442" t="s">
        <v>156</v>
      </c>
      <c r="L346" s="540"/>
      <c r="M346" s="540"/>
      <c r="N346" s="533"/>
      <c r="O346" s="533"/>
      <c r="P346" s="441" t="s">
        <v>152</v>
      </c>
      <c r="Q346" s="441" t="s">
        <v>153</v>
      </c>
      <c r="R346" s="441" t="s">
        <v>156</v>
      </c>
      <c r="S346" s="441" t="s">
        <v>170</v>
      </c>
      <c r="T346" s="533"/>
      <c r="U346" s="441" t="s">
        <v>152</v>
      </c>
      <c r="V346" s="441" t="s">
        <v>153</v>
      </c>
      <c r="W346" s="441" t="s">
        <v>156</v>
      </c>
      <c r="X346" s="441" t="s">
        <v>170</v>
      </c>
      <c r="Y346" s="533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3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3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3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3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3"/>
    </row>
    <row r="347" spans="2:50" x14ac:dyDescent="0.2">
      <c r="B347" s="533" t="s">
        <v>651</v>
      </c>
      <c r="C347" s="443">
        <f>C327</f>
        <v>1</v>
      </c>
      <c r="D347" s="443"/>
      <c r="E347" s="443"/>
      <c r="F347" s="443"/>
      <c r="G347" s="440" t="e">
        <f>F347/E347</f>
        <v>#DIV/0!</v>
      </c>
      <c r="H347" s="532" t="e">
        <f>AVERAGE(G347:G361)</f>
        <v>#DIV/0!</v>
      </c>
      <c r="I347" s="172" t="str">
        <f t="shared" ref="I347:I349" si="355">IFERROR(AVERAGE(P347,U347,Z347,AE347,AJ347,AO347,AT347),"")</f>
        <v/>
      </c>
      <c r="J347" s="172" t="str">
        <f t="shared" ref="J347:J349" si="356">IFERROR(AVERAGE(Q347,V347,AA347,AF347,AK347,AP347,AU347),"")</f>
        <v/>
      </c>
      <c r="K347" s="444" t="str">
        <f t="shared" ref="K347:K349" si="357">IFERROR(AVERAGE(R347,W347,AB347,AG347,AL347,AQ347,AV347),"")</f>
        <v/>
      </c>
      <c r="L347" s="542" t="str">
        <f>IFERROR(AVERAGE(K347:K361),"-")</f>
        <v>-</v>
      </c>
      <c r="M347" s="172" t="str">
        <f>IFERROR(RANK(K347, K$347:K$361),"")</f>
        <v/>
      </c>
      <c r="N347" s="533"/>
      <c r="O347" s="533"/>
      <c r="P347" s="443"/>
      <c r="Q347" s="443"/>
      <c r="R347" s="440" t="str">
        <f>IFERROR(Q347/P347,"")</f>
        <v/>
      </c>
      <c r="S347" s="443" t="str">
        <f>IFERROR(RANK(R347, R$347:R$361),"")</f>
        <v/>
      </c>
      <c r="T347" s="532" t="e">
        <f>AVERAGE(R347:R361)</f>
        <v>#DIV/0!</v>
      </c>
      <c r="U347" s="443"/>
      <c r="V347" s="443"/>
      <c r="W347" s="440" t="str">
        <f>IFERROR(V347/U347,"")</f>
        <v/>
      </c>
      <c r="X347" s="443" t="str">
        <f>IFERROR(RANK(W347, W$347:W$361),"")</f>
        <v/>
      </c>
      <c r="Y347" s="532" t="e">
        <f>AVERAGE(W347:W361)</f>
        <v>#DIV/0!</v>
      </c>
      <c r="Z347" s="443"/>
      <c r="AA347" s="443"/>
      <c r="AB347" s="440" t="str">
        <f>IFERROR(AA347/Z347,"")</f>
        <v/>
      </c>
      <c r="AC347" s="443" t="str">
        <f>IFERROR(RANK(AB347, AB$347:AB$361),"")</f>
        <v/>
      </c>
      <c r="AD347" s="532" t="e">
        <f>AVERAGE(AB347:AB361)</f>
        <v>#DIV/0!</v>
      </c>
      <c r="AE347" s="443"/>
      <c r="AF347" s="443"/>
      <c r="AG347" s="440" t="str">
        <f>IFERROR(AF347/AE347,"")</f>
        <v/>
      </c>
      <c r="AH347" s="443" t="str">
        <f>IFERROR(RANK(AG347, AG$347:AG$361),"")</f>
        <v/>
      </c>
      <c r="AI347" s="532" t="e">
        <f>AVERAGE(AG347:AG361)</f>
        <v>#DIV/0!</v>
      </c>
      <c r="AJ347" s="443"/>
      <c r="AK347" s="443"/>
      <c r="AL347" s="440" t="str">
        <f>IFERROR(AK347/AJ347,"")</f>
        <v/>
      </c>
      <c r="AM347" s="443" t="str">
        <f>IFERROR(RANK(AL347, AL$347:AL$361),"")</f>
        <v/>
      </c>
      <c r="AN347" s="532" t="e">
        <f>AVERAGE(AL347:AL361)</f>
        <v>#DIV/0!</v>
      </c>
      <c r="AO347" s="443"/>
      <c r="AP347" s="443"/>
      <c r="AQ347" s="440" t="str">
        <f>IFERROR(AP347/AO347,"")</f>
        <v/>
      </c>
      <c r="AR347" s="443" t="str">
        <f>IFERROR(RANK(AQ347, AQ$347:AQ$361),"")</f>
        <v/>
      </c>
      <c r="AS347" s="532" t="e">
        <f>AVERAGE(AQ347:AQ361)</f>
        <v>#DIV/0!</v>
      </c>
      <c r="AT347" s="443"/>
      <c r="AU347" s="443"/>
      <c r="AV347" s="440" t="str">
        <f>IFERROR(AU347/AT347,"")</f>
        <v/>
      </c>
      <c r="AW347" s="443" t="str">
        <f>IFERROR(RANK(AV347, AV$347:AV$361),"")</f>
        <v/>
      </c>
      <c r="AX347" s="532" t="e">
        <f>AVERAGE(AV347:AV361)</f>
        <v>#DIV/0!</v>
      </c>
    </row>
    <row r="348" spans="2:50" x14ac:dyDescent="0.2">
      <c r="B348" s="541"/>
      <c r="C348" s="443">
        <f t="shared" ref="C348:C361" si="358">C328</f>
        <v>2</v>
      </c>
      <c r="D348" s="443"/>
      <c r="E348" s="443"/>
      <c r="F348" s="443"/>
      <c r="G348" s="440"/>
      <c r="H348" s="532"/>
      <c r="I348" s="172" t="str">
        <f t="shared" si="355"/>
        <v/>
      </c>
      <c r="J348" s="172" t="str">
        <f t="shared" si="356"/>
        <v/>
      </c>
      <c r="K348" s="444" t="str">
        <f t="shared" si="357"/>
        <v/>
      </c>
      <c r="L348" s="543"/>
      <c r="M348" s="172" t="str">
        <f t="shared" ref="M348:M361" si="359">IFERROR(RANK(K348, K$347:K$361),"")</f>
        <v/>
      </c>
      <c r="N348" s="533"/>
      <c r="O348" s="533"/>
      <c r="P348" s="443"/>
      <c r="Q348" s="443"/>
      <c r="R348" s="440" t="str">
        <f t="shared" ref="R348:R361" si="360">IFERROR(Q348/P348,"")</f>
        <v/>
      </c>
      <c r="S348" s="443" t="str">
        <f t="shared" ref="S348:S361" si="361">IFERROR(RANK(R348, R$347:R$361),"")</f>
        <v/>
      </c>
      <c r="T348" s="532"/>
      <c r="U348" s="443"/>
      <c r="V348" s="443"/>
      <c r="W348" s="440" t="str">
        <f t="shared" ref="W348:W361" si="362">IFERROR(V348/U348,"")</f>
        <v/>
      </c>
      <c r="X348" s="443" t="str">
        <f t="shared" ref="X348:X361" si="363">IFERROR(RANK(W348, W$347:W$361),"")</f>
        <v/>
      </c>
      <c r="Y348" s="532"/>
      <c r="Z348" s="443"/>
      <c r="AA348" s="443"/>
      <c r="AB348" s="440" t="str">
        <f t="shared" ref="AB348:AB361" si="364">IFERROR(AA348/Z348,"")</f>
        <v/>
      </c>
      <c r="AC348" s="443" t="str">
        <f t="shared" ref="AC348:AC361" si="365">IFERROR(RANK(AB348, AB$347:AB$361),"")</f>
        <v/>
      </c>
      <c r="AD348" s="532"/>
      <c r="AE348" s="443"/>
      <c r="AF348" s="443"/>
      <c r="AG348" s="440" t="str">
        <f t="shared" ref="AG348:AG361" si="366">IFERROR(AF348/AE348,"")</f>
        <v/>
      </c>
      <c r="AH348" s="443" t="str">
        <f t="shared" ref="AH348:AH361" si="367">IFERROR(RANK(AG348, AG$347:AG$361),"")</f>
        <v/>
      </c>
      <c r="AI348" s="532"/>
      <c r="AJ348" s="443"/>
      <c r="AK348" s="443"/>
      <c r="AL348" s="440" t="str">
        <f t="shared" ref="AL348:AL361" si="368">IFERROR(AK348/AJ348,"")</f>
        <v/>
      </c>
      <c r="AM348" s="443" t="str">
        <f t="shared" ref="AM348:AM361" si="369">IFERROR(RANK(AL348, AL$347:AL$361),"")</f>
        <v/>
      </c>
      <c r="AN348" s="532"/>
      <c r="AO348" s="443"/>
      <c r="AP348" s="443"/>
      <c r="AQ348" s="440" t="str">
        <f t="shared" ref="AQ348:AQ361" si="370">IFERROR(AP348/AO348,"")</f>
        <v/>
      </c>
      <c r="AR348" s="443" t="str">
        <f t="shared" ref="AR348:AR361" si="371">IFERROR(RANK(AQ348, AQ$347:AQ$361),"")</f>
        <v/>
      </c>
      <c r="AS348" s="532"/>
      <c r="AT348" s="443"/>
      <c r="AU348" s="443"/>
      <c r="AV348" s="440" t="str">
        <f t="shared" ref="AV348:AV361" si="372">IFERROR(AU348/AT348,"")</f>
        <v/>
      </c>
      <c r="AW348" s="443" t="str">
        <f t="shared" ref="AW348:AW361" si="373">IFERROR(RANK(AV348, AV$347:AV$361),"")</f>
        <v/>
      </c>
      <c r="AX348" s="532"/>
    </row>
    <row r="349" spans="2:50" x14ac:dyDescent="0.2">
      <c r="B349" s="541"/>
      <c r="C349" s="443">
        <f t="shared" si="358"/>
        <v>3</v>
      </c>
      <c r="D349" s="443"/>
      <c r="E349" s="443"/>
      <c r="F349" s="443"/>
      <c r="G349" s="440"/>
      <c r="H349" s="532"/>
      <c r="I349" s="172" t="str">
        <f t="shared" si="355"/>
        <v/>
      </c>
      <c r="J349" s="172" t="str">
        <f t="shared" si="356"/>
        <v/>
      </c>
      <c r="K349" s="444" t="str">
        <f t="shared" si="357"/>
        <v/>
      </c>
      <c r="L349" s="543"/>
      <c r="M349" s="172" t="str">
        <f t="shared" si="359"/>
        <v/>
      </c>
      <c r="N349" s="533"/>
      <c r="O349" s="533"/>
      <c r="P349" s="443"/>
      <c r="Q349" s="443"/>
      <c r="R349" s="440" t="str">
        <f t="shared" si="360"/>
        <v/>
      </c>
      <c r="S349" s="443" t="str">
        <f t="shared" si="361"/>
        <v/>
      </c>
      <c r="T349" s="532"/>
      <c r="U349" s="443"/>
      <c r="V349" s="443"/>
      <c r="W349" s="440" t="str">
        <f t="shared" si="362"/>
        <v/>
      </c>
      <c r="X349" s="443" t="str">
        <f t="shared" si="363"/>
        <v/>
      </c>
      <c r="Y349" s="532"/>
      <c r="Z349" s="443"/>
      <c r="AA349" s="443"/>
      <c r="AB349" s="440" t="str">
        <f t="shared" si="364"/>
        <v/>
      </c>
      <c r="AC349" s="443" t="str">
        <f t="shared" si="365"/>
        <v/>
      </c>
      <c r="AD349" s="532"/>
      <c r="AE349" s="443"/>
      <c r="AF349" s="443"/>
      <c r="AG349" s="440" t="str">
        <f t="shared" si="366"/>
        <v/>
      </c>
      <c r="AH349" s="443" t="str">
        <f t="shared" si="367"/>
        <v/>
      </c>
      <c r="AI349" s="532"/>
      <c r="AJ349" s="443"/>
      <c r="AK349" s="443"/>
      <c r="AL349" s="440" t="str">
        <f t="shared" si="368"/>
        <v/>
      </c>
      <c r="AM349" s="443" t="str">
        <f t="shared" si="369"/>
        <v/>
      </c>
      <c r="AN349" s="532"/>
      <c r="AO349" s="443"/>
      <c r="AP349" s="443"/>
      <c r="AQ349" s="440" t="str">
        <f t="shared" si="370"/>
        <v/>
      </c>
      <c r="AR349" s="443" t="str">
        <f t="shared" si="371"/>
        <v/>
      </c>
      <c r="AS349" s="532"/>
      <c r="AT349" s="443"/>
      <c r="AU349" s="443"/>
      <c r="AV349" s="440" t="str">
        <f t="shared" si="372"/>
        <v/>
      </c>
      <c r="AW349" s="443" t="str">
        <f t="shared" si="373"/>
        <v/>
      </c>
      <c r="AX349" s="532"/>
    </row>
    <row r="350" spans="2:50" x14ac:dyDescent="0.2">
      <c r="B350" s="541"/>
      <c r="C350" s="443">
        <f t="shared" si="358"/>
        <v>4</v>
      </c>
      <c r="D350" s="443"/>
      <c r="E350" s="443"/>
      <c r="F350" s="443"/>
      <c r="G350" s="440"/>
      <c r="H350" s="532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43"/>
      <c r="M350" s="172" t="str">
        <f t="shared" si="359"/>
        <v/>
      </c>
      <c r="N350" s="533"/>
      <c r="O350" s="533"/>
      <c r="P350" s="443"/>
      <c r="Q350" s="443"/>
      <c r="R350" s="440" t="str">
        <f t="shared" si="360"/>
        <v/>
      </c>
      <c r="S350" s="443" t="str">
        <f t="shared" si="361"/>
        <v/>
      </c>
      <c r="T350" s="532"/>
      <c r="U350" s="443"/>
      <c r="V350" s="443"/>
      <c r="W350" s="440" t="str">
        <f t="shared" si="362"/>
        <v/>
      </c>
      <c r="X350" s="443" t="str">
        <f t="shared" si="363"/>
        <v/>
      </c>
      <c r="Y350" s="532"/>
      <c r="Z350" s="443"/>
      <c r="AA350" s="443"/>
      <c r="AB350" s="440" t="str">
        <f t="shared" si="364"/>
        <v/>
      </c>
      <c r="AC350" s="443" t="str">
        <f t="shared" si="365"/>
        <v/>
      </c>
      <c r="AD350" s="532"/>
      <c r="AE350" s="443"/>
      <c r="AF350" s="443"/>
      <c r="AG350" s="440" t="str">
        <f t="shared" si="366"/>
        <v/>
      </c>
      <c r="AH350" s="443" t="str">
        <f t="shared" si="367"/>
        <v/>
      </c>
      <c r="AI350" s="532"/>
      <c r="AJ350" s="443"/>
      <c r="AK350" s="443"/>
      <c r="AL350" s="440" t="str">
        <f t="shared" si="368"/>
        <v/>
      </c>
      <c r="AM350" s="443" t="str">
        <f t="shared" si="369"/>
        <v/>
      </c>
      <c r="AN350" s="532"/>
      <c r="AO350" s="443"/>
      <c r="AP350" s="443"/>
      <c r="AQ350" s="440" t="str">
        <f t="shared" si="370"/>
        <v/>
      </c>
      <c r="AR350" s="443" t="str">
        <f t="shared" si="371"/>
        <v/>
      </c>
      <c r="AS350" s="532"/>
      <c r="AT350" s="443"/>
      <c r="AU350" s="443"/>
      <c r="AV350" s="440" t="str">
        <f t="shared" si="372"/>
        <v/>
      </c>
      <c r="AW350" s="443" t="str">
        <f t="shared" si="373"/>
        <v/>
      </c>
      <c r="AX350" s="532"/>
    </row>
    <row r="351" spans="2:50" x14ac:dyDescent="0.2">
      <c r="B351" s="541"/>
      <c r="C351" s="443">
        <f t="shared" si="358"/>
        <v>5</v>
      </c>
      <c r="D351" s="443"/>
      <c r="E351" s="443"/>
      <c r="F351" s="443"/>
      <c r="G351" s="440"/>
      <c r="H351" s="532"/>
      <c r="I351" s="172" t="str">
        <f t="shared" ref="I351:I361" si="374">IFERROR(AVERAGE(P351,U351,Z351,AE351,AJ351,AO351,AT351),"")</f>
        <v/>
      </c>
      <c r="J351" s="172" t="str">
        <f t="shared" ref="J351:J361" si="375">IFERROR(AVERAGE(Q351,V351,AA351,AF351,AK351,AP351,AU351),"")</f>
        <v/>
      </c>
      <c r="K351" s="444" t="str">
        <f t="shared" ref="K351:K361" si="376">IFERROR(AVERAGE(R351,W351,AB351,AG351,AL351,AQ351,AV351),"")</f>
        <v/>
      </c>
      <c r="L351" s="543"/>
      <c r="M351" s="172" t="str">
        <f t="shared" si="359"/>
        <v/>
      </c>
      <c r="N351" s="533"/>
      <c r="O351" s="533"/>
      <c r="P351" s="443"/>
      <c r="Q351" s="443"/>
      <c r="R351" s="440" t="str">
        <f t="shared" si="360"/>
        <v/>
      </c>
      <c r="S351" s="443" t="str">
        <f t="shared" si="361"/>
        <v/>
      </c>
      <c r="T351" s="532"/>
      <c r="U351" s="443"/>
      <c r="V351" s="443"/>
      <c r="W351" s="440" t="str">
        <f t="shared" si="362"/>
        <v/>
      </c>
      <c r="X351" s="443" t="str">
        <f t="shared" si="363"/>
        <v/>
      </c>
      <c r="Y351" s="532"/>
      <c r="Z351" s="443"/>
      <c r="AA351" s="443"/>
      <c r="AB351" s="440" t="str">
        <f t="shared" si="364"/>
        <v/>
      </c>
      <c r="AC351" s="443" t="str">
        <f t="shared" si="365"/>
        <v/>
      </c>
      <c r="AD351" s="532"/>
      <c r="AE351" s="443"/>
      <c r="AF351" s="443"/>
      <c r="AG351" s="440" t="str">
        <f t="shared" si="366"/>
        <v/>
      </c>
      <c r="AH351" s="443" t="str">
        <f t="shared" si="367"/>
        <v/>
      </c>
      <c r="AI351" s="532"/>
      <c r="AJ351" s="443"/>
      <c r="AK351" s="443"/>
      <c r="AL351" s="440" t="str">
        <f t="shared" si="368"/>
        <v/>
      </c>
      <c r="AM351" s="443" t="str">
        <f t="shared" si="369"/>
        <v/>
      </c>
      <c r="AN351" s="532"/>
      <c r="AO351" s="443"/>
      <c r="AP351" s="443"/>
      <c r="AQ351" s="440" t="str">
        <f t="shared" si="370"/>
        <v/>
      </c>
      <c r="AR351" s="443" t="str">
        <f t="shared" si="371"/>
        <v/>
      </c>
      <c r="AS351" s="532"/>
      <c r="AT351" s="443"/>
      <c r="AU351" s="443"/>
      <c r="AV351" s="440" t="str">
        <f t="shared" si="372"/>
        <v/>
      </c>
      <c r="AW351" s="443" t="str">
        <f t="shared" si="373"/>
        <v/>
      </c>
      <c r="AX351" s="532"/>
    </row>
    <row r="352" spans="2:50" x14ac:dyDescent="0.2">
      <c r="B352" s="541"/>
      <c r="C352" s="443">
        <f t="shared" si="358"/>
        <v>6</v>
      </c>
      <c r="D352" s="443"/>
      <c r="E352" s="443"/>
      <c r="F352" s="443"/>
      <c r="G352" s="440"/>
      <c r="H352" s="532"/>
      <c r="I352" s="172" t="str">
        <f t="shared" si="374"/>
        <v/>
      </c>
      <c r="J352" s="172" t="str">
        <f t="shared" si="375"/>
        <v/>
      </c>
      <c r="K352" s="444" t="str">
        <f t="shared" si="376"/>
        <v/>
      </c>
      <c r="L352" s="543"/>
      <c r="M352" s="172" t="str">
        <f t="shared" si="359"/>
        <v/>
      </c>
      <c r="N352" s="533"/>
      <c r="O352" s="533"/>
      <c r="P352" s="443"/>
      <c r="Q352" s="443"/>
      <c r="R352" s="440" t="str">
        <f t="shared" si="360"/>
        <v/>
      </c>
      <c r="S352" s="443" t="str">
        <f t="shared" si="361"/>
        <v/>
      </c>
      <c r="T352" s="532"/>
      <c r="U352" s="443"/>
      <c r="V352" s="443"/>
      <c r="W352" s="440" t="str">
        <f t="shared" si="362"/>
        <v/>
      </c>
      <c r="X352" s="443" t="str">
        <f t="shared" si="363"/>
        <v/>
      </c>
      <c r="Y352" s="532"/>
      <c r="Z352" s="443"/>
      <c r="AA352" s="443"/>
      <c r="AB352" s="440" t="str">
        <f t="shared" si="364"/>
        <v/>
      </c>
      <c r="AC352" s="443" t="str">
        <f t="shared" si="365"/>
        <v/>
      </c>
      <c r="AD352" s="532"/>
      <c r="AE352" s="443"/>
      <c r="AF352" s="443"/>
      <c r="AG352" s="440" t="str">
        <f t="shared" si="366"/>
        <v/>
      </c>
      <c r="AH352" s="443" t="str">
        <f t="shared" si="367"/>
        <v/>
      </c>
      <c r="AI352" s="532"/>
      <c r="AJ352" s="443"/>
      <c r="AK352" s="443"/>
      <c r="AL352" s="440" t="str">
        <f t="shared" si="368"/>
        <v/>
      </c>
      <c r="AM352" s="443" t="str">
        <f t="shared" si="369"/>
        <v/>
      </c>
      <c r="AN352" s="532"/>
      <c r="AO352" s="443"/>
      <c r="AP352" s="443"/>
      <c r="AQ352" s="440" t="str">
        <f t="shared" si="370"/>
        <v/>
      </c>
      <c r="AR352" s="443" t="str">
        <f t="shared" si="371"/>
        <v/>
      </c>
      <c r="AS352" s="532"/>
      <c r="AT352" s="443"/>
      <c r="AU352" s="443"/>
      <c r="AV352" s="440" t="str">
        <f t="shared" si="372"/>
        <v/>
      </c>
      <c r="AW352" s="443" t="str">
        <f t="shared" si="373"/>
        <v/>
      </c>
      <c r="AX352" s="532"/>
    </row>
    <row r="353" spans="2:50" x14ac:dyDescent="0.2">
      <c r="B353" s="541"/>
      <c r="C353" s="443">
        <f t="shared" si="358"/>
        <v>7</v>
      </c>
      <c r="D353" s="443"/>
      <c r="E353" s="443"/>
      <c r="F353" s="443"/>
      <c r="G353" s="440"/>
      <c r="H353" s="532"/>
      <c r="I353" s="172" t="str">
        <f t="shared" si="374"/>
        <v/>
      </c>
      <c r="J353" s="172" t="str">
        <f t="shared" si="375"/>
        <v/>
      </c>
      <c r="K353" s="444" t="str">
        <f t="shared" si="376"/>
        <v/>
      </c>
      <c r="L353" s="543"/>
      <c r="M353" s="172" t="str">
        <f t="shared" si="359"/>
        <v/>
      </c>
      <c r="N353" s="533"/>
      <c r="O353" s="533"/>
      <c r="P353" s="443"/>
      <c r="Q353" s="443"/>
      <c r="R353" s="440" t="str">
        <f t="shared" si="360"/>
        <v/>
      </c>
      <c r="S353" s="443" t="str">
        <f t="shared" si="361"/>
        <v/>
      </c>
      <c r="T353" s="532"/>
      <c r="U353" s="443"/>
      <c r="V353" s="443"/>
      <c r="W353" s="440" t="str">
        <f t="shared" si="362"/>
        <v/>
      </c>
      <c r="X353" s="443" t="str">
        <f t="shared" si="363"/>
        <v/>
      </c>
      <c r="Y353" s="532"/>
      <c r="Z353" s="443"/>
      <c r="AA353" s="443"/>
      <c r="AB353" s="440" t="str">
        <f t="shared" si="364"/>
        <v/>
      </c>
      <c r="AC353" s="443" t="str">
        <f t="shared" si="365"/>
        <v/>
      </c>
      <c r="AD353" s="532"/>
      <c r="AE353" s="443"/>
      <c r="AF353" s="443"/>
      <c r="AG353" s="440" t="str">
        <f t="shared" si="366"/>
        <v/>
      </c>
      <c r="AH353" s="443" t="str">
        <f t="shared" si="367"/>
        <v/>
      </c>
      <c r="AI353" s="532"/>
      <c r="AJ353" s="443"/>
      <c r="AK353" s="443"/>
      <c r="AL353" s="440" t="str">
        <f t="shared" si="368"/>
        <v/>
      </c>
      <c r="AM353" s="443" t="str">
        <f t="shared" si="369"/>
        <v/>
      </c>
      <c r="AN353" s="532"/>
      <c r="AO353" s="443"/>
      <c r="AP353" s="443"/>
      <c r="AQ353" s="440" t="str">
        <f t="shared" si="370"/>
        <v/>
      </c>
      <c r="AR353" s="443" t="str">
        <f t="shared" si="371"/>
        <v/>
      </c>
      <c r="AS353" s="532"/>
      <c r="AT353" s="443"/>
      <c r="AU353" s="443"/>
      <c r="AV353" s="440" t="str">
        <f t="shared" si="372"/>
        <v/>
      </c>
      <c r="AW353" s="443" t="str">
        <f t="shared" si="373"/>
        <v/>
      </c>
      <c r="AX353" s="532"/>
    </row>
    <row r="354" spans="2:50" x14ac:dyDescent="0.2">
      <c r="B354" s="541"/>
      <c r="C354" s="443">
        <f t="shared" si="358"/>
        <v>8</v>
      </c>
      <c r="D354" s="443"/>
      <c r="E354" s="443"/>
      <c r="F354" s="443"/>
      <c r="G354" s="440"/>
      <c r="H354" s="532"/>
      <c r="I354" s="172" t="str">
        <f t="shared" si="374"/>
        <v/>
      </c>
      <c r="J354" s="172" t="str">
        <f t="shared" si="375"/>
        <v/>
      </c>
      <c r="K354" s="444" t="str">
        <f t="shared" si="376"/>
        <v/>
      </c>
      <c r="L354" s="543"/>
      <c r="M354" s="172" t="str">
        <f t="shared" si="359"/>
        <v/>
      </c>
      <c r="N354" s="533"/>
      <c r="O354" s="533"/>
      <c r="P354" s="443"/>
      <c r="Q354" s="443"/>
      <c r="R354" s="440" t="str">
        <f t="shared" si="360"/>
        <v/>
      </c>
      <c r="S354" s="443" t="str">
        <f t="shared" si="361"/>
        <v/>
      </c>
      <c r="T354" s="532"/>
      <c r="U354" s="443"/>
      <c r="V354" s="443"/>
      <c r="W354" s="440" t="str">
        <f t="shared" si="362"/>
        <v/>
      </c>
      <c r="X354" s="443" t="str">
        <f t="shared" si="363"/>
        <v/>
      </c>
      <c r="Y354" s="532"/>
      <c r="Z354" s="443"/>
      <c r="AA354" s="443"/>
      <c r="AB354" s="440" t="str">
        <f t="shared" si="364"/>
        <v/>
      </c>
      <c r="AC354" s="443" t="str">
        <f t="shared" si="365"/>
        <v/>
      </c>
      <c r="AD354" s="532"/>
      <c r="AE354" s="443"/>
      <c r="AF354" s="443"/>
      <c r="AG354" s="440" t="str">
        <f t="shared" si="366"/>
        <v/>
      </c>
      <c r="AH354" s="443" t="str">
        <f t="shared" si="367"/>
        <v/>
      </c>
      <c r="AI354" s="532"/>
      <c r="AJ354" s="443"/>
      <c r="AK354" s="443"/>
      <c r="AL354" s="440" t="str">
        <f t="shared" si="368"/>
        <v/>
      </c>
      <c r="AM354" s="443" t="str">
        <f t="shared" si="369"/>
        <v/>
      </c>
      <c r="AN354" s="532"/>
      <c r="AO354" s="443"/>
      <c r="AP354" s="443"/>
      <c r="AQ354" s="440" t="str">
        <f t="shared" si="370"/>
        <v/>
      </c>
      <c r="AR354" s="443" t="str">
        <f t="shared" si="371"/>
        <v/>
      </c>
      <c r="AS354" s="532"/>
      <c r="AT354" s="443"/>
      <c r="AU354" s="443"/>
      <c r="AV354" s="440" t="str">
        <f t="shared" si="372"/>
        <v/>
      </c>
      <c r="AW354" s="443" t="str">
        <f t="shared" si="373"/>
        <v/>
      </c>
      <c r="AX354" s="532"/>
    </row>
    <row r="355" spans="2:50" x14ac:dyDescent="0.2">
      <c r="B355" s="541"/>
      <c r="C355" s="443">
        <f t="shared" si="358"/>
        <v>9</v>
      </c>
      <c r="D355" s="443"/>
      <c r="E355" s="443"/>
      <c r="F355" s="443"/>
      <c r="G355" s="440"/>
      <c r="H355" s="532"/>
      <c r="I355" s="172" t="str">
        <f t="shared" si="374"/>
        <v/>
      </c>
      <c r="J355" s="172" t="str">
        <f t="shared" si="375"/>
        <v/>
      </c>
      <c r="K355" s="444" t="str">
        <f t="shared" si="376"/>
        <v/>
      </c>
      <c r="L355" s="543"/>
      <c r="M355" s="172" t="str">
        <f t="shared" si="359"/>
        <v/>
      </c>
      <c r="N355" s="533"/>
      <c r="O355" s="533"/>
      <c r="P355" s="443"/>
      <c r="Q355" s="443"/>
      <c r="R355" s="440" t="str">
        <f t="shared" si="360"/>
        <v/>
      </c>
      <c r="S355" s="443" t="str">
        <f t="shared" si="361"/>
        <v/>
      </c>
      <c r="T355" s="532"/>
      <c r="U355" s="443"/>
      <c r="V355" s="443"/>
      <c r="W355" s="440" t="str">
        <f t="shared" si="362"/>
        <v/>
      </c>
      <c r="X355" s="443" t="str">
        <f t="shared" si="363"/>
        <v/>
      </c>
      <c r="Y355" s="532"/>
      <c r="Z355" s="443"/>
      <c r="AA355" s="443"/>
      <c r="AB355" s="440" t="str">
        <f t="shared" si="364"/>
        <v/>
      </c>
      <c r="AC355" s="443" t="str">
        <f t="shared" si="365"/>
        <v/>
      </c>
      <c r="AD355" s="532"/>
      <c r="AE355" s="443"/>
      <c r="AF355" s="443"/>
      <c r="AG355" s="440" t="str">
        <f t="shared" si="366"/>
        <v/>
      </c>
      <c r="AH355" s="443" t="str">
        <f t="shared" si="367"/>
        <v/>
      </c>
      <c r="AI355" s="532"/>
      <c r="AJ355" s="443"/>
      <c r="AK355" s="443"/>
      <c r="AL355" s="440" t="str">
        <f t="shared" si="368"/>
        <v/>
      </c>
      <c r="AM355" s="443" t="str">
        <f t="shared" si="369"/>
        <v/>
      </c>
      <c r="AN355" s="532"/>
      <c r="AO355" s="443"/>
      <c r="AP355" s="443"/>
      <c r="AQ355" s="440" t="str">
        <f t="shared" si="370"/>
        <v/>
      </c>
      <c r="AR355" s="443" t="str">
        <f t="shared" si="371"/>
        <v/>
      </c>
      <c r="AS355" s="532"/>
      <c r="AT355" s="443"/>
      <c r="AU355" s="443"/>
      <c r="AV355" s="440" t="str">
        <f t="shared" si="372"/>
        <v/>
      </c>
      <c r="AW355" s="443" t="str">
        <f t="shared" si="373"/>
        <v/>
      </c>
      <c r="AX355" s="532"/>
    </row>
    <row r="356" spans="2:50" x14ac:dyDescent="0.2">
      <c r="B356" s="541"/>
      <c r="C356" s="443">
        <f t="shared" si="358"/>
        <v>10</v>
      </c>
      <c r="D356" s="443"/>
      <c r="E356" s="443"/>
      <c r="F356" s="443"/>
      <c r="G356" s="440"/>
      <c r="H356" s="532"/>
      <c r="I356" s="172" t="str">
        <f t="shared" si="374"/>
        <v/>
      </c>
      <c r="J356" s="172" t="str">
        <f t="shared" si="375"/>
        <v/>
      </c>
      <c r="K356" s="444" t="str">
        <f t="shared" si="376"/>
        <v/>
      </c>
      <c r="L356" s="543"/>
      <c r="M356" s="172" t="str">
        <f t="shared" si="359"/>
        <v/>
      </c>
      <c r="N356" s="533"/>
      <c r="O356" s="533"/>
      <c r="P356" s="443"/>
      <c r="Q356" s="443"/>
      <c r="R356" s="440" t="str">
        <f t="shared" si="360"/>
        <v/>
      </c>
      <c r="S356" s="443" t="str">
        <f t="shared" si="361"/>
        <v/>
      </c>
      <c r="T356" s="532"/>
      <c r="U356" s="443"/>
      <c r="V356" s="443"/>
      <c r="W356" s="440" t="str">
        <f t="shared" si="362"/>
        <v/>
      </c>
      <c r="X356" s="443" t="str">
        <f t="shared" si="363"/>
        <v/>
      </c>
      <c r="Y356" s="532"/>
      <c r="Z356" s="443"/>
      <c r="AA356" s="443"/>
      <c r="AB356" s="440" t="str">
        <f t="shared" si="364"/>
        <v/>
      </c>
      <c r="AC356" s="443" t="str">
        <f t="shared" si="365"/>
        <v/>
      </c>
      <c r="AD356" s="532"/>
      <c r="AE356" s="443"/>
      <c r="AF356" s="443"/>
      <c r="AG356" s="440" t="str">
        <f t="shared" si="366"/>
        <v/>
      </c>
      <c r="AH356" s="443" t="str">
        <f t="shared" si="367"/>
        <v/>
      </c>
      <c r="AI356" s="532"/>
      <c r="AJ356" s="443"/>
      <c r="AK356" s="443"/>
      <c r="AL356" s="440" t="str">
        <f t="shared" si="368"/>
        <v/>
      </c>
      <c r="AM356" s="443" t="str">
        <f t="shared" si="369"/>
        <v/>
      </c>
      <c r="AN356" s="532"/>
      <c r="AO356" s="443"/>
      <c r="AP356" s="443"/>
      <c r="AQ356" s="440" t="str">
        <f t="shared" si="370"/>
        <v/>
      </c>
      <c r="AR356" s="443" t="str">
        <f t="shared" si="371"/>
        <v/>
      </c>
      <c r="AS356" s="532"/>
      <c r="AT356" s="443"/>
      <c r="AU356" s="443"/>
      <c r="AV356" s="440" t="str">
        <f t="shared" si="372"/>
        <v/>
      </c>
      <c r="AW356" s="443" t="str">
        <f t="shared" si="373"/>
        <v/>
      </c>
      <c r="AX356" s="532"/>
    </row>
    <row r="357" spans="2:50" x14ac:dyDescent="0.2">
      <c r="B357" s="541"/>
      <c r="C357" s="443">
        <f t="shared" si="358"/>
        <v>11</v>
      </c>
      <c r="D357" s="443"/>
      <c r="E357" s="443"/>
      <c r="F357" s="443"/>
      <c r="G357" s="440"/>
      <c r="H357" s="532"/>
      <c r="I357" s="172" t="str">
        <f t="shared" si="374"/>
        <v/>
      </c>
      <c r="J357" s="172" t="str">
        <f t="shared" si="375"/>
        <v/>
      </c>
      <c r="K357" s="444" t="str">
        <f t="shared" si="376"/>
        <v/>
      </c>
      <c r="L357" s="543"/>
      <c r="M357" s="172" t="str">
        <f t="shared" si="359"/>
        <v/>
      </c>
      <c r="N357" s="533"/>
      <c r="O357" s="533"/>
      <c r="P357" s="443"/>
      <c r="Q357" s="443"/>
      <c r="R357" s="440" t="str">
        <f t="shared" si="360"/>
        <v/>
      </c>
      <c r="S357" s="443" t="str">
        <f t="shared" si="361"/>
        <v/>
      </c>
      <c r="T357" s="532"/>
      <c r="U357" s="443"/>
      <c r="V357" s="443"/>
      <c r="W357" s="440" t="str">
        <f t="shared" si="362"/>
        <v/>
      </c>
      <c r="X357" s="443" t="str">
        <f t="shared" si="363"/>
        <v/>
      </c>
      <c r="Y357" s="532"/>
      <c r="Z357" s="443"/>
      <c r="AA357" s="443"/>
      <c r="AB357" s="440" t="str">
        <f t="shared" si="364"/>
        <v/>
      </c>
      <c r="AC357" s="443" t="str">
        <f t="shared" si="365"/>
        <v/>
      </c>
      <c r="AD357" s="532"/>
      <c r="AE357" s="443"/>
      <c r="AF357" s="443"/>
      <c r="AG357" s="440" t="str">
        <f t="shared" si="366"/>
        <v/>
      </c>
      <c r="AH357" s="443" t="str">
        <f t="shared" si="367"/>
        <v/>
      </c>
      <c r="AI357" s="532"/>
      <c r="AJ357" s="443"/>
      <c r="AK357" s="443"/>
      <c r="AL357" s="440" t="str">
        <f t="shared" si="368"/>
        <v/>
      </c>
      <c r="AM357" s="443" t="str">
        <f t="shared" si="369"/>
        <v/>
      </c>
      <c r="AN357" s="532"/>
      <c r="AO357" s="443"/>
      <c r="AP357" s="443"/>
      <c r="AQ357" s="440" t="str">
        <f t="shared" si="370"/>
        <v/>
      </c>
      <c r="AR357" s="443" t="str">
        <f t="shared" si="371"/>
        <v/>
      </c>
      <c r="AS357" s="532"/>
      <c r="AT357" s="443"/>
      <c r="AU357" s="443"/>
      <c r="AV357" s="440" t="str">
        <f t="shared" si="372"/>
        <v/>
      </c>
      <c r="AW357" s="443" t="str">
        <f t="shared" si="373"/>
        <v/>
      </c>
      <c r="AX357" s="532"/>
    </row>
    <row r="358" spans="2:50" x14ac:dyDescent="0.2">
      <c r="B358" s="541"/>
      <c r="C358" s="443">
        <f t="shared" si="358"/>
        <v>12</v>
      </c>
      <c r="D358" s="443"/>
      <c r="E358" s="443"/>
      <c r="F358" s="443"/>
      <c r="G358" s="440"/>
      <c r="H358" s="532"/>
      <c r="I358" s="172" t="str">
        <f t="shared" si="374"/>
        <v/>
      </c>
      <c r="J358" s="172" t="str">
        <f t="shared" si="375"/>
        <v/>
      </c>
      <c r="K358" s="444" t="str">
        <f t="shared" si="376"/>
        <v/>
      </c>
      <c r="L358" s="543"/>
      <c r="M358" s="172" t="str">
        <f t="shared" si="359"/>
        <v/>
      </c>
      <c r="N358" s="533"/>
      <c r="O358" s="533"/>
      <c r="P358" s="443"/>
      <c r="Q358" s="443"/>
      <c r="R358" s="440" t="str">
        <f t="shared" si="360"/>
        <v/>
      </c>
      <c r="S358" s="443" t="str">
        <f t="shared" si="361"/>
        <v/>
      </c>
      <c r="T358" s="532"/>
      <c r="U358" s="443"/>
      <c r="V358" s="443"/>
      <c r="W358" s="440" t="str">
        <f t="shared" si="362"/>
        <v/>
      </c>
      <c r="X358" s="443" t="str">
        <f t="shared" si="363"/>
        <v/>
      </c>
      <c r="Y358" s="532"/>
      <c r="Z358" s="443"/>
      <c r="AA358" s="443"/>
      <c r="AB358" s="440" t="str">
        <f t="shared" si="364"/>
        <v/>
      </c>
      <c r="AC358" s="443" t="str">
        <f t="shared" si="365"/>
        <v/>
      </c>
      <c r="AD358" s="532"/>
      <c r="AE358" s="443"/>
      <c r="AF358" s="443"/>
      <c r="AG358" s="440" t="str">
        <f t="shared" si="366"/>
        <v/>
      </c>
      <c r="AH358" s="443" t="str">
        <f t="shared" si="367"/>
        <v/>
      </c>
      <c r="AI358" s="532"/>
      <c r="AJ358" s="443"/>
      <c r="AK358" s="443"/>
      <c r="AL358" s="440" t="str">
        <f t="shared" si="368"/>
        <v/>
      </c>
      <c r="AM358" s="443" t="str">
        <f t="shared" si="369"/>
        <v/>
      </c>
      <c r="AN358" s="532"/>
      <c r="AO358" s="443"/>
      <c r="AP358" s="443"/>
      <c r="AQ358" s="440" t="str">
        <f t="shared" si="370"/>
        <v/>
      </c>
      <c r="AR358" s="443" t="str">
        <f t="shared" si="371"/>
        <v/>
      </c>
      <c r="AS358" s="532"/>
      <c r="AT358" s="443"/>
      <c r="AU358" s="443"/>
      <c r="AV358" s="440" t="str">
        <f t="shared" si="372"/>
        <v/>
      </c>
      <c r="AW358" s="443" t="str">
        <f t="shared" si="373"/>
        <v/>
      </c>
      <c r="AX358" s="532"/>
    </row>
    <row r="359" spans="2:50" x14ac:dyDescent="0.2">
      <c r="B359" s="541"/>
      <c r="C359" s="443">
        <f t="shared" si="358"/>
        <v>13</v>
      </c>
      <c r="D359" s="443"/>
      <c r="E359" s="443"/>
      <c r="F359" s="443"/>
      <c r="G359" s="440"/>
      <c r="H359" s="532"/>
      <c r="I359" s="172" t="str">
        <f t="shared" si="374"/>
        <v/>
      </c>
      <c r="J359" s="172" t="str">
        <f t="shared" si="375"/>
        <v/>
      </c>
      <c r="K359" s="444" t="str">
        <f t="shared" si="376"/>
        <v/>
      </c>
      <c r="L359" s="543"/>
      <c r="M359" s="172" t="str">
        <f t="shared" si="359"/>
        <v/>
      </c>
      <c r="N359" s="533"/>
      <c r="O359" s="533"/>
      <c r="P359" s="443"/>
      <c r="Q359" s="443"/>
      <c r="R359" s="440" t="str">
        <f t="shared" si="360"/>
        <v/>
      </c>
      <c r="S359" s="443" t="str">
        <f t="shared" si="361"/>
        <v/>
      </c>
      <c r="T359" s="532"/>
      <c r="U359" s="443"/>
      <c r="V359" s="443"/>
      <c r="W359" s="440" t="str">
        <f t="shared" si="362"/>
        <v/>
      </c>
      <c r="X359" s="443" t="str">
        <f t="shared" si="363"/>
        <v/>
      </c>
      <c r="Y359" s="532"/>
      <c r="Z359" s="443"/>
      <c r="AA359" s="443"/>
      <c r="AB359" s="440" t="str">
        <f t="shared" si="364"/>
        <v/>
      </c>
      <c r="AC359" s="443" t="str">
        <f t="shared" si="365"/>
        <v/>
      </c>
      <c r="AD359" s="532"/>
      <c r="AE359" s="443"/>
      <c r="AF359" s="443"/>
      <c r="AG359" s="440" t="str">
        <f t="shared" si="366"/>
        <v/>
      </c>
      <c r="AH359" s="443" t="str">
        <f t="shared" si="367"/>
        <v/>
      </c>
      <c r="AI359" s="532"/>
      <c r="AJ359" s="443"/>
      <c r="AK359" s="443"/>
      <c r="AL359" s="440" t="str">
        <f t="shared" si="368"/>
        <v/>
      </c>
      <c r="AM359" s="443" t="str">
        <f t="shared" si="369"/>
        <v/>
      </c>
      <c r="AN359" s="532"/>
      <c r="AO359" s="443"/>
      <c r="AP359" s="443"/>
      <c r="AQ359" s="440" t="str">
        <f t="shared" si="370"/>
        <v/>
      </c>
      <c r="AR359" s="443" t="str">
        <f t="shared" si="371"/>
        <v/>
      </c>
      <c r="AS359" s="532"/>
      <c r="AT359" s="443"/>
      <c r="AU359" s="443"/>
      <c r="AV359" s="440" t="str">
        <f t="shared" si="372"/>
        <v/>
      </c>
      <c r="AW359" s="443" t="str">
        <f t="shared" si="373"/>
        <v/>
      </c>
      <c r="AX359" s="532"/>
    </row>
    <row r="360" spans="2:50" x14ac:dyDescent="0.2">
      <c r="B360" s="541"/>
      <c r="C360" s="443">
        <f t="shared" si="358"/>
        <v>14</v>
      </c>
      <c r="D360" s="443"/>
      <c r="E360" s="443"/>
      <c r="F360" s="443"/>
      <c r="G360" s="440"/>
      <c r="H360" s="532"/>
      <c r="I360" s="172" t="str">
        <f t="shared" si="374"/>
        <v/>
      </c>
      <c r="J360" s="172" t="str">
        <f t="shared" si="375"/>
        <v/>
      </c>
      <c r="K360" s="444" t="str">
        <f t="shared" si="376"/>
        <v/>
      </c>
      <c r="L360" s="543"/>
      <c r="M360" s="172" t="str">
        <f t="shared" si="359"/>
        <v/>
      </c>
      <c r="N360" s="533"/>
      <c r="O360" s="533"/>
      <c r="P360" s="443"/>
      <c r="Q360" s="443"/>
      <c r="R360" s="440" t="str">
        <f t="shared" si="360"/>
        <v/>
      </c>
      <c r="S360" s="443" t="str">
        <f t="shared" si="361"/>
        <v/>
      </c>
      <c r="T360" s="532"/>
      <c r="U360" s="443"/>
      <c r="V360" s="443"/>
      <c r="W360" s="440" t="str">
        <f t="shared" si="362"/>
        <v/>
      </c>
      <c r="X360" s="443" t="str">
        <f t="shared" si="363"/>
        <v/>
      </c>
      <c r="Y360" s="532"/>
      <c r="Z360" s="443"/>
      <c r="AA360" s="443"/>
      <c r="AB360" s="440" t="str">
        <f t="shared" si="364"/>
        <v/>
      </c>
      <c r="AC360" s="443" t="str">
        <f t="shared" si="365"/>
        <v/>
      </c>
      <c r="AD360" s="532"/>
      <c r="AE360" s="443"/>
      <c r="AF360" s="443"/>
      <c r="AG360" s="440" t="str">
        <f t="shared" si="366"/>
        <v/>
      </c>
      <c r="AH360" s="443" t="str">
        <f t="shared" si="367"/>
        <v/>
      </c>
      <c r="AI360" s="532"/>
      <c r="AJ360" s="443"/>
      <c r="AK360" s="443"/>
      <c r="AL360" s="440" t="str">
        <f t="shared" si="368"/>
        <v/>
      </c>
      <c r="AM360" s="443" t="str">
        <f t="shared" si="369"/>
        <v/>
      </c>
      <c r="AN360" s="532"/>
      <c r="AO360" s="443"/>
      <c r="AP360" s="443"/>
      <c r="AQ360" s="440" t="str">
        <f t="shared" si="370"/>
        <v/>
      </c>
      <c r="AR360" s="443" t="str">
        <f t="shared" si="371"/>
        <v/>
      </c>
      <c r="AS360" s="532"/>
      <c r="AT360" s="443"/>
      <c r="AU360" s="443"/>
      <c r="AV360" s="440" t="str">
        <f t="shared" si="372"/>
        <v/>
      </c>
      <c r="AW360" s="443" t="str">
        <f t="shared" si="373"/>
        <v/>
      </c>
      <c r="AX360" s="532"/>
    </row>
    <row r="361" spans="2:50" x14ac:dyDescent="0.2">
      <c r="B361" s="541"/>
      <c r="C361" s="443">
        <f t="shared" si="358"/>
        <v>15</v>
      </c>
      <c r="D361" s="443"/>
      <c r="E361" s="443"/>
      <c r="F361" s="443"/>
      <c r="G361" s="440"/>
      <c r="H361" s="532"/>
      <c r="I361" s="172" t="str">
        <f t="shared" si="374"/>
        <v/>
      </c>
      <c r="J361" s="172" t="str">
        <f t="shared" si="375"/>
        <v/>
      </c>
      <c r="K361" s="444" t="str">
        <f t="shared" si="376"/>
        <v/>
      </c>
      <c r="L361" s="544"/>
      <c r="M361" s="172" t="str">
        <f t="shared" si="359"/>
        <v/>
      </c>
      <c r="N361" s="533"/>
      <c r="O361" s="533"/>
      <c r="P361" s="443"/>
      <c r="Q361" s="443"/>
      <c r="R361" s="440" t="str">
        <f t="shared" si="360"/>
        <v/>
      </c>
      <c r="S361" s="443" t="str">
        <f t="shared" si="361"/>
        <v/>
      </c>
      <c r="T361" s="532"/>
      <c r="U361" s="443"/>
      <c r="V361" s="443"/>
      <c r="W361" s="440" t="str">
        <f t="shared" si="362"/>
        <v/>
      </c>
      <c r="X361" s="443" t="str">
        <f t="shared" si="363"/>
        <v/>
      </c>
      <c r="Y361" s="532"/>
      <c r="Z361" s="443"/>
      <c r="AA361" s="443"/>
      <c r="AB361" s="440" t="str">
        <f t="shared" si="364"/>
        <v/>
      </c>
      <c r="AC361" s="443" t="str">
        <f t="shared" si="365"/>
        <v/>
      </c>
      <c r="AD361" s="532"/>
      <c r="AE361" s="443"/>
      <c r="AF361" s="443"/>
      <c r="AG361" s="440" t="str">
        <f t="shared" si="366"/>
        <v/>
      </c>
      <c r="AH361" s="443" t="str">
        <f t="shared" si="367"/>
        <v/>
      </c>
      <c r="AI361" s="532"/>
      <c r="AJ361" s="443"/>
      <c r="AK361" s="443"/>
      <c r="AL361" s="440" t="str">
        <f t="shared" si="368"/>
        <v/>
      </c>
      <c r="AM361" s="443" t="str">
        <f t="shared" si="369"/>
        <v/>
      </c>
      <c r="AN361" s="532"/>
      <c r="AO361" s="443"/>
      <c r="AP361" s="443"/>
      <c r="AQ361" s="440" t="str">
        <f t="shared" si="370"/>
        <v/>
      </c>
      <c r="AR361" s="443" t="str">
        <f t="shared" si="371"/>
        <v/>
      </c>
      <c r="AS361" s="532"/>
      <c r="AT361" s="443"/>
      <c r="AU361" s="443"/>
      <c r="AV361" s="440" t="str">
        <f t="shared" si="372"/>
        <v/>
      </c>
      <c r="AW361" s="443" t="str">
        <f t="shared" si="373"/>
        <v/>
      </c>
      <c r="AX361" s="532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FFCC"/>
  </sheetPr>
  <dimension ref="A1:AX361"/>
  <sheetViews>
    <sheetView topLeftCell="A317" zoomScaleNormal="100" workbookViewId="0">
      <selection activeCell="L327" sqref="L327:L341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85546875" style="96" customWidth="1"/>
    <col min="15" max="15" width="7.140625" style="96" customWidth="1"/>
    <col min="16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AVERAGE(L287,L307,L327,L347)</f>
        <v>91.145715703878906</v>
      </c>
    </row>
    <row r="2" spans="1:50" ht="15.75" hidden="1" x14ac:dyDescent="0.2">
      <c r="A2" s="77"/>
      <c r="B2" s="545" t="s">
        <v>169</v>
      </c>
      <c r="C2" s="546"/>
      <c r="D2" s="546"/>
      <c r="E2" s="546"/>
      <c r="F2" s="546"/>
      <c r="G2" s="546"/>
      <c r="H2" s="547"/>
      <c r="I2" s="431"/>
      <c r="J2" s="431"/>
      <c r="K2" s="431"/>
      <c r="L2" s="431"/>
      <c r="M2" s="204"/>
      <c r="N2" s="549" t="s">
        <v>161</v>
      </c>
      <c r="O2" s="549" t="s">
        <v>106</v>
      </c>
      <c r="P2" s="551"/>
      <c r="Q2" s="541"/>
      <c r="R2" s="541"/>
      <c r="S2" s="541"/>
      <c r="T2" s="541"/>
      <c r="U2" s="551"/>
      <c r="V2" s="541"/>
      <c r="W2" s="541"/>
      <c r="X2" s="541"/>
      <c r="Y2" s="541"/>
      <c r="Z2" s="551"/>
      <c r="AA2" s="541"/>
      <c r="AB2" s="541"/>
      <c r="AC2" s="541"/>
      <c r="AD2" s="541"/>
      <c r="AE2" s="551">
        <v>45870</v>
      </c>
      <c r="AF2" s="541"/>
      <c r="AG2" s="541"/>
      <c r="AH2" s="541"/>
      <c r="AI2" s="541"/>
      <c r="AJ2" s="551">
        <v>45871</v>
      </c>
      <c r="AK2" s="541"/>
      <c r="AL2" s="541"/>
      <c r="AM2" s="541"/>
      <c r="AN2" s="541"/>
      <c r="AO2" s="551">
        <v>45872</v>
      </c>
      <c r="AP2" s="541"/>
      <c r="AQ2" s="541"/>
      <c r="AR2" s="541"/>
      <c r="AS2" s="541"/>
      <c r="AT2" s="551">
        <v>45873</v>
      </c>
      <c r="AU2" s="541"/>
      <c r="AV2" s="541"/>
      <c r="AW2" s="541"/>
      <c r="AX2" s="541"/>
    </row>
    <row r="3" spans="1:50" ht="15.75" hidden="1" x14ac:dyDescent="0.2">
      <c r="A3" s="77"/>
      <c r="B3" s="548"/>
      <c r="C3" s="548"/>
      <c r="D3" s="548"/>
      <c r="E3" s="548"/>
      <c r="F3" s="548"/>
      <c r="G3" s="548"/>
      <c r="H3" s="548"/>
      <c r="I3" s="432"/>
      <c r="J3" s="432"/>
      <c r="K3" s="432"/>
      <c r="L3" s="432"/>
      <c r="M3" s="205"/>
      <c r="N3" s="550"/>
      <c r="O3" s="550"/>
      <c r="P3" s="551" t="s">
        <v>120</v>
      </c>
      <c r="Q3" s="541"/>
      <c r="R3" s="541"/>
      <c r="S3" s="541"/>
      <c r="T3" s="541"/>
      <c r="U3" s="551" t="s">
        <v>114</v>
      </c>
      <c r="V3" s="541"/>
      <c r="W3" s="541"/>
      <c r="X3" s="541"/>
      <c r="Y3" s="541"/>
      <c r="Z3" s="551" t="s">
        <v>115</v>
      </c>
      <c r="AA3" s="541"/>
      <c r="AB3" s="541"/>
      <c r="AC3" s="541"/>
      <c r="AD3" s="541"/>
      <c r="AE3" s="551" t="s">
        <v>116</v>
      </c>
      <c r="AF3" s="541"/>
      <c r="AG3" s="541"/>
      <c r="AH3" s="541"/>
      <c r="AI3" s="541"/>
      <c r="AJ3" s="551" t="s">
        <v>117</v>
      </c>
      <c r="AK3" s="541"/>
      <c r="AL3" s="541"/>
      <c r="AM3" s="541"/>
      <c r="AN3" s="541"/>
      <c r="AO3" s="551" t="s">
        <v>118</v>
      </c>
      <c r="AP3" s="541"/>
      <c r="AQ3" s="541"/>
      <c r="AR3" s="541"/>
      <c r="AS3" s="541"/>
      <c r="AT3" s="551" t="s">
        <v>119</v>
      </c>
      <c r="AU3" s="541"/>
      <c r="AV3" s="541"/>
      <c r="AW3" s="541"/>
      <c r="AX3" s="541"/>
    </row>
    <row r="4" spans="1:50" ht="14.25" hidden="1" x14ac:dyDescent="0.2">
      <c r="A4" s="77"/>
      <c r="B4" s="533" t="s">
        <v>157</v>
      </c>
      <c r="C4" s="533" t="s">
        <v>149</v>
      </c>
      <c r="D4" s="533"/>
      <c r="E4" s="533" t="s">
        <v>151</v>
      </c>
      <c r="F4" s="533"/>
      <c r="G4" s="533"/>
      <c r="H4" s="537" t="s">
        <v>158</v>
      </c>
      <c r="I4" s="540" t="s">
        <v>227</v>
      </c>
      <c r="J4" s="540"/>
      <c r="K4" s="540"/>
      <c r="L4" s="557" t="s">
        <v>158</v>
      </c>
      <c r="M4" s="554" t="s">
        <v>170</v>
      </c>
      <c r="N4" s="533"/>
      <c r="O4" s="533" t="s">
        <v>160</v>
      </c>
      <c r="P4" s="534" t="s">
        <v>154</v>
      </c>
      <c r="Q4" s="535"/>
      <c r="R4" s="535"/>
      <c r="S4" s="536"/>
      <c r="T4" s="533" t="s">
        <v>158</v>
      </c>
      <c r="U4" s="534" t="s">
        <v>154</v>
      </c>
      <c r="V4" s="535"/>
      <c r="W4" s="535"/>
      <c r="X4" s="536"/>
      <c r="Y4" s="533" t="s">
        <v>158</v>
      </c>
      <c r="Z4" s="534" t="s">
        <v>154</v>
      </c>
      <c r="AA4" s="535"/>
      <c r="AB4" s="535"/>
      <c r="AC4" s="536"/>
      <c r="AD4" s="533" t="s">
        <v>158</v>
      </c>
      <c r="AE4" s="534" t="s">
        <v>154</v>
      </c>
      <c r="AF4" s="535"/>
      <c r="AG4" s="535"/>
      <c r="AH4" s="536"/>
      <c r="AI4" s="533" t="s">
        <v>158</v>
      </c>
      <c r="AJ4" s="534" t="s">
        <v>154</v>
      </c>
      <c r="AK4" s="535"/>
      <c r="AL4" s="535"/>
      <c r="AM4" s="536"/>
      <c r="AN4" s="533" t="s">
        <v>158</v>
      </c>
      <c r="AO4" s="534" t="s">
        <v>154</v>
      </c>
      <c r="AP4" s="535"/>
      <c r="AQ4" s="535"/>
      <c r="AR4" s="536"/>
      <c r="AS4" s="533" t="s">
        <v>158</v>
      </c>
      <c r="AT4" s="534" t="s">
        <v>154</v>
      </c>
      <c r="AU4" s="535"/>
      <c r="AV4" s="535"/>
      <c r="AW4" s="536"/>
      <c r="AX4" s="533" t="s">
        <v>158</v>
      </c>
    </row>
    <row r="5" spans="1:50" ht="14.25" hidden="1" x14ac:dyDescent="0.2">
      <c r="A5" s="77"/>
      <c r="B5" s="533"/>
      <c r="C5" s="533"/>
      <c r="D5" s="533"/>
      <c r="E5" s="533" t="s">
        <v>150</v>
      </c>
      <c r="F5" s="533"/>
      <c r="G5" s="533"/>
      <c r="H5" s="538"/>
      <c r="I5" s="540" t="s">
        <v>150</v>
      </c>
      <c r="J5" s="540"/>
      <c r="K5" s="540"/>
      <c r="L5" s="558"/>
      <c r="M5" s="555"/>
      <c r="N5" s="533"/>
      <c r="O5" s="533"/>
      <c r="P5" s="534" t="s">
        <v>155</v>
      </c>
      <c r="Q5" s="535"/>
      <c r="R5" s="535"/>
      <c r="S5" s="536"/>
      <c r="T5" s="533"/>
      <c r="U5" s="534" t="s">
        <v>155</v>
      </c>
      <c r="V5" s="535"/>
      <c r="W5" s="535"/>
      <c r="X5" s="536"/>
      <c r="Y5" s="533"/>
      <c r="Z5" s="534" t="s">
        <v>155</v>
      </c>
      <c r="AA5" s="535"/>
      <c r="AB5" s="535"/>
      <c r="AC5" s="536"/>
      <c r="AD5" s="533"/>
      <c r="AE5" s="534" t="s">
        <v>155</v>
      </c>
      <c r="AF5" s="535"/>
      <c r="AG5" s="535"/>
      <c r="AH5" s="536"/>
      <c r="AI5" s="533"/>
      <c r="AJ5" s="534" t="s">
        <v>155</v>
      </c>
      <c r="AK5" s="535"/>
      <c r="AL5" s="535"/>
      <c r="AM5" s="536"/>
      <c r="AN5" s="533"/>
      <c r="AO5" s="534" t="s">
        <v>155</v>
      </c>
      <c r="AP5" s="535"/>
      <c r="AQ5" s="535"/>
      <c r="AR5" s="536"/>
      <c r="AS5" s="533"/>
      <c r="AT5" s="534" t="s">
        <v>155</v>
      </c>
      <c r="AU5" s="535"/>
      <c r="AV5" s="535"/>
      <c r="AW5" s="536"/>
      <c r="AX5" s="533"/>
    </row>
    <row r="6" spans="1:50" ht="14.25" hidden="1" x14ac:dyDescent="0.2">
      <c r="A6" s="75"/>
      <c r="B6" s="533"/>
      <c r="C6" s="533"/>
      <c r="D6" s="533"/>
      <c r="E6" s="428" t="s">
        <v>152</v>
      </c>
      <c r="F6" s="428" t="s">
        <v>153</v>
      </c>
      <c r="G6" s="428" t="s">
        <v>156</v>
      </c>
      <c r="H6" s="539"/>
      <c r="I6" s="429" t="s">
        <v>152</v>
      </c>
      <c r="J6" s="429" t="s">
        <v>153</v>
      </c>
      <c r="K6" s="429" t="s">
        <v>156</v>
      </c>
      <c r="L6" s="559"/>
      <c r="M6" s="556"/>
      <c r="N6" s="533"/>
      <c r="O6" s="533"/>
      <c r="P6" s="428" t="s">
        <v>152</v>
      </c>
      <c r="Q6" s="428" t="s">
        <v>153</v>
      </c>
      <c r="R6" s="428" t="s">
        <v>156</v>
      </c>
      <c r="S6" s="428" t="s">
        <v>170</v>
      </c>
      <c r="T6" s="533"/>
      <c r="U6" s="428" t="s">
        <v>152</v>
      </c>
      <c r="V6" s="428" t="s">
        <v>153</v>
      </c>
      <c r="W6" s="428" t="s">
        <v>156</v>
      </c>
      <c r="X6" s="428" t="s">
        <v>170</v>
      </c>
      <c r="Y6" s="533"/>
      <c r="Z6" s="428" t="s">
        <v>152</v>
      </c>
      <c r="AA6" s="428" t="s">
        <v>153</v>
      </c>
      <c r="AB6" s="428" t="s">
        <v>156</v>
      </c>
      <c r="AC6" s="428" t="s">
        <v>170</v>
      </c>
      <c r="AD6" s="533"/>
      <c r="AE6" s="428" t="s">
        <v>152</v>
      </c>
      <c r="AF6" s="428" t="s">
        <v>153</v>
      </c>
      <c r="AG6" s="428" t="s">
        <v>156</v>
      </c>
      <c r="AH6" s="428" t="s">
        <v>170</v>
      </c>
      <c r="AI6" s="533"/>
      <c r="AJ6" s="428" t="s">
        <v>152</v>
      </c>
      <c r="AK6" s="428" t="s">
        <v>153</v>
      </c>
      <c r="AL6" s="428" t="s">
        <v>156</v>
      </c>
      <c r="AM6" s="428" t="s">
        <v>170</v>
      </c>
      <c r="AN6" s="533"/>
      <c r="AO6" s="428" t="s">
        <v>152</v>
      </c>
      <c r="AP6" s="428" t="s">
        <v>153</v>
      </c>
      <c r="AQ6" s="428" t="s">
        <v>156</v>
      </c>
      <c r="AR6" s="428" t="s">
        <v>170</v>
      </c>
      <c r="AS6" s="533"/>
      <c r="AT6" s="428" t="s">
        <v>152</v>
      </c>
      <c r="AU6" s="428" t="s">
        <v>153</v>
      </c>
      <c r="AV6" s="428" t="s">
        <v>156</v>
      </c>
      <c r="AW6" s="428" t="s">
        <v>170</v>
      </c>
      <c r="AX6" s="533"/>
    </row>
    <row r="7" spans="1:50" ht="14.25" hidden="1" x14ac:dyDescent="0.2">
      <c r="A7" s="77"/>
      <c r="B7" s="533" t="s">
        <v>139</v>
      </c>
      <c r="C7" s="430">
        <v>1</v>
      </c>
      <c r="D7" s="430"/>
      <c r="E7" s="170"/>
      <c r="F7" s="430"/>
      <c r="G7" s="427" t="e">
        <f>F7/E7</f>
        <v>#DIV/0!</v>
      </c>
      <c r="H7" s="532" t="e">
        <f>AVERAGE(G7:G21)</f>
        <v>#DIV/0!</v>
      </c>
      <c r="I7" s="172" t="str">
        <f t="shared" ref="I7:K9" si="0">IFERROR(AVERAGE(P7,U7,Z7,AE7,AJ7,AO7,AT7),"")</f>
        <v/>
      </c>
      <c r="J7" s="172" t="str">
        <f t="shared" si="0"/>
        <v/>
      </c>
      <c r="K7" s="433" t="str">
        <f t="shared" si="0"/>
        <v/>
      </c>
      <c r="L7" s="542" t="str">
        <f>IFERROR(AVERAGE(K7:K21),"-")</f>
        <v>-</v>
      </c>
      <c r="M7" s="172" t="str">
        <f>IFERROR(RANK(K7, K$7:K$21),"")</f>
        <v/>
      </c>
      <c r="N7" s="533"/>
      <c r="O7" s="533"/>
      <c r="P7" s="170"/>
      <c r="Q7" s="170"/>
      <c r="R7" s="427" t="str">
        <f>IFERROR(Q7/P7,"")</f>
        <v/>
      </c>
      <c r="S7" s="430" t="str">
        <f>IFERROR(RANK(R7, R$7:R$21),"")</f>
        <v/>
      </c>
      <c r="T7" s="532" t="e">
        <f>AVERAGE(R7:R21)</f>
        <v>#DIV/0!</v>
      </c>
      <c r="U7" s="170"/>
      <c r="V7" s="170"/>
      <c r="W7" s="427" t="str">
        <f>IFERROR(V7/U7,"")</f>
        <v/>
      </c>
      <c r="X7" s="430" t="str">
        <f>IFERROR(RANK(W7, W$7:W$21),"")</f>
        <v/>
      </c>
      <c r="Y7" s="532" t="e">
        <f>AVERAGE(W7:W21)</f>
        <v>#DIV/0!</v>
      </c>
      <c r="Z7" s="170"/>
      <c r="AA7" s="170"/>
      <c r="AB7" s="427" t="str">
        <f>IFERROR(AA7/Z7,"")</f>
        <v/>
      </c>
      <c r="AC7" s="430" t="str">
        <f>IFERROR(RANK(AB7, AB$7:AB$21),"")</f>
        <v/>
      </c>
      <c r="AD7" s="532" t="e">
        <f>AVERAGE(AB7:AB21)</f>
        <v>#DIV/0!</v>
      </c>
      <c r="AE7" s="430"/>
      <c r="AF7" s="170"/>
      <c r="AG7" s="427" t="str">
        <f>IFERROR(AF7/AE7,"")</f>
        <v/>
      </c>
      <c r="AH7" s="430" t="str">
        <f>IFERROR(RANK(AG7, AG$47:AG$61),"")</f>
        <v/>
      </c>
      <c r="AI7" s="532" t="e">
        <f>AVERAGE(AG7:AG21)</f>
        <v>#DIV/0!</v>
      </c>
      <c r="AJ7" s="430"/>
      <c r="AK7" s="170"/>
      <c r="AL7" s="427" t="str">
        <f>IFERROR(AK7/AJ7,"")</f>
        <v/>
      </c>
      <c r="AM7" s="430" t="str">
        <f>IFERROR(RANK(AL7, AL$47:AL$61),"")</f>
        <v/>
      </c>
      <c r="AN7" s="532" t="e">
        <f>AVERAGE(AL7:AL21)</f>
        <v>#DIV/0!</v>
      </c>
      <c r="AO7" s="430"/>
      <c r="AP7" s="170"/>
      <c r="AQ7" s="427" t="str">
        <f>IFERROR(AP7/AO7,"")</f>
        <v/>
      </c>
      <c r="AR7" s="430" t="str">
        <f>IFERROR(RANK(AQ7, AQ$47:AQ$61),"")</f>
        <v/>
      </c>
      <c r="AS7" s="532" t="e">
        <f>AVERAGE(AQ7:AQ21)</f>
        <v>#DIV/0!</v>
      </c>
      <c r="AT7" s="430"/>
      <c r="AU7" s="170"/>
      <c r="AV7" s="427" t="str">
        <f>IFERROR(AU7/AT7,"")</f>
        <v/>
      </c>
      <c r="AW7" s="430" t="str">
        <f>IFERROR(RANK(AV7, AV$47:AV$61),"")</f>
        <v/>
      </c>
      <c r="AX7" s="532" t="e">
        <f>AVERAGE(AV7:AV21)</f>
        <v>#DIV/0!</v>
      </c>
    </row>
    <row r="8" spans="1:50" ht="15" hidden="1" customHeight="1" x14ac:dyDescent="0.2">
      <c r="A8" s="77"/>
      <c r="B8" s="541"/>
      <c r="C8" s="430">
        <v>2</v>
      </c>
      <c r="D8" s="430"/>
      <c r="E8" s="170"/>
      <c r="F8" s="430"/>
      <c r="G8" s="427" t="e">
        <f t="shared" ref="G8:G21" si="1">F8/E8</f>
        <v>#DIV/0!</v>
      </c>
      <c r="H8" s="532"/>
      <c r="I8" s="172" t="str">
        <f t="shared" si="0"/>
        <v/>
      </c>
      <c r="J8" s="172" t="str">
        <f t="shared" si="0"/>
        <v/>
      </c>
      <c r="K8" s="433" t="str">
        <f t="shared" si="0"/>
        <v/>
      </c>
      <c r="L8" s="543"/>
      <c r="M8" s="172" t="str">
        <f t="shared" ref="M8:M21" si="2">IFERROR(RANK(K8, K$7:K$21),"")</f>
        <v/>
      </c>
      <c r="N8" s="533"/>
      <c r="O8" s="533"/>
      <c r="P8" s="170"/>
      <c r="Q8" s="170"/>
      <c r="R8" s="427" t="str">
        <f t="shared" ref="R8:R21" si="3">IFERROR(Q8/P8,"")</f>
        <v/>
      </c>
      <c r="S8" s="430" t="str">
        <f t="shared" ref="S8:S21" si="4">IFERROR(RANK(R8, R$7:R$21),"")</f>
        <v/>
      </c>
      <c r="T8" s="532"/>
      <c r="U8" s="170"/>
      <c r="V8" s="170"/>
      <c r="W8" s="427" t="str">
        <f t="shared" ref="W8:W21" si="5">IFERROR(V8/U8,"")</f>
        <v/>
      </c>
      <c r="X8" s="430" t="str">
        <f t="shared" ref="X8:X21" si="6">IFERROR(RANK(W8, W$7:W$21),"")</f>
        <v/>
      </c>
      <c r="Y8" s="532"/>
      <c r="Z8" s="170"/>
      <c r="AA8" s="170"/>
      <c r="AB8" s="427" t="str">
        <f t="shared" ref="AB8:AB21" si="7">IFERROR(AA8/Z8,"")</f>
        <v/>
      </c>
      <c r="AC8" s="430" t="str">
        <f t="shared" ref="AC8:AC21" si="8">IFERROR(RANK(AB8, AB$7:AB$21),"")</f>
        <v/>
      </c>
      <c r="AD8" s="532"/>
      <c r="AE8" s="430"/>
      <c r="AF8" s="170"/>
      <c r="AG8" s="427" t="str">
        <f t="shared" ref="AG8:AG21" si="9">IFERROR(AF8/AE8,"")</f>
        <v/>
      </c>
      <c r="AH8" s="430" t="str">
        <f t="shared" ref="AH8:AH21" si="10">IFERROR(RANK(AG8, AG$47:AG$61),"")</f>
        <v/>
      </c>
      <c r="AI8" s="532"/>
      <c r="AJ8" s="430"/>
      <c r="AK8" s="170"/>
      <c r="AL8" s="427" t="str">
        <f t="shared" ref="AL8:AL21" si="11">IFERROR(AK8/AJ8,"")</f>
        <v/>
      </c>
      <c r="AM8" s="430" t="str">
        <f t="shared" ref="AM8:AM21" si="12">IFERROR(RANK(AL8, AL$47:AL$61),"")</f>
        <v/>
      </c>
      <c r="AN8" s="532"/>
      <c r="AO8" s="430"/>
      <c r="AP8" s="170"/>
      <c r="AQ8" s="427" t="str">
        <f t="shared" ref="AQ8:AQ21" si="13">IFERROR(AP8/AO8,"")</f>
        <v/>
      </c>
      <c r="AR8" s="430" t="str">
        <f t="shared" ref="AR8:AR21" si="14">IFERROR(RANK(AQ8, AQ$47:AQ$61),"")</f>
        <v/>
      </c>
      <c r="AS8" s="532"/>
      <c r="AT8" s="430"/>
      <c r="AU8" s="170"/>
      <c r="AV8" s="427" t="str">
        <f t="shared" ref="AV8:AV21" si="15">IFERROR(AU8/AT8,"")</f>
        <v/>
      </c>
      <c r="AW8" s="430" t="str">
        <f t="shared" ref="AW8:AW21" si="16">IFERROR(RANK(AV8, AV$47:AV$61),"")</f>
        <v/>
      </c>
      <c r="AX8" s="532"/>
    </row>
    <row r="9" spans="1:50" ht="14.25" hidden="1" x14ac:dyDescent="0.2">
      <c r="A9" s="77"/>
      <c r="B9" s="541"/>
      <c r="C9" s="430">
        <v>3</v>
      </c>
      <c r="D9" s="430"/>
      <c r="E9" s="170"/>
      <c r="F9" s="430"/>
      <c r="G9" s="427" t="e">
        <f t="shared" si="1"/>
        <v>#DIV/0!</v>
      </c>
      <c r="H9" s="532"/>
      <c r="I9" s="172" t="str">
        <f t="shared" si="0"/>
        <v/>
      </c>
      <c r="J9" s="172" t="str">
        <f t="shared" si="0"/>
        <v/>
      </c>
      <c r="K9" s="433" t="str">
        <f t="shared" si="0"/>
        <v/>
      </c>
      <c r="L9" s="543"/>
      <c r="M9" s="172" t="str">
        <f t="shared" si="2"/>
        <v/>
      </c>
      <c r="N9" s="533"/>
      <c r="O9" s="533"/>
      <c r="P9" s="170"/>
      <c r="Q9" s="170"/>
      <c r="R9" s="427" t="str">
        <f t="shared" si="3"/>
        <v/>
      </c>
      <c r="S9" s="430" t="str">
        <f t="shared" si="4"/>
        <v/>
      </c>
      <c r="T9" s="532"/>
      <c r="U9" s="170"/>
      <c r="V9" s="170"/>
      <c r="W9" s="427" t="str">
        <f t="shared" si="5"/>
        <v/>
      </c>
      <c r="X9" s="430" t="str">
        <f t="shared" si="6"/>
        <v/>
      </c>
      <c r="Y9" s="532"/>
      <c r="Z9" s="170"/>
      <c r="AA9" s="170"/>
      <c r="AB9" s="427" t="str">
        <f t="shared" si="7"/>
        <v/>
      </c>
      <c r="AC9" s="430" t="str">
        <f t="shared" si="8"/>
        <v/>
      </c>
      <c r="AD9" s="532"/>
      <c r="AE9" s="430"/>
      <c r="AF9" s="170"/>
      <c r="AG9" s="427" t="str">
        <f t="shared" si="9"/>
        <v/>
      </c>
      <c r="AH9" s="430" t="str">
        <f t="shared" si="10"/>
        <v/>
      </c>
      <c r="AI9" s="532"/>
      <c r="AJ9" s="430"/>
      <c r="AK9" s="170"/>
      <c r="AL9" s="427" t="str">
        <f t="shared" si="11"/>
        <v/>
      </c>
      <c r="AM9" s="430" t="str">
        <f t="shared" si="12"/>
        <v/>
      </c>
      <c r="AN9" s="532"/>
      <c r="AO9" s="430"/>
      <c r="AP9" s="170"/>
      <c r="AQ9" s="427" t="str">
        <f t="shared" si="13"/>
        <v/>
      </c>
      <c r="AR9" s="430" t="str">
        <f t="shared" si="14"/>
        <v/>
      </c>
      <c r="AS9" s="532"/>
      <c r="AT9" s="430"/>
      <c r="AU9" s="170"/>
      <c r="AV9" s="427" t="str">
        <f t="shared" si="15"/>
        <v/>
      </c>
      <c r="AW9" s="430" t="str">
        <f t="shared" si="16"/>
        <v/>
      </c>
      <c r="AX9" s="532"/>
    </row>
    <row r="10" spans="1:50" ht="14.25" hidden="1" x14ac:dyDescent="0.2">
      <c r="A10" s="77"/>
      <c r="B10" s="541"/>
      <c r="C10" s="430">
        <v>4</v>
      </c>
      <c r="D10" s="430"/>
      <c r="E10" s="170"/>
      <c r="F10" s="430"/>
      <c r="G10" s="427" t="e">
        <f t="shared" si="1"/>
        <v>#DIV/0!</v>
      </c>
      <c r="H10" s="532"/>
      <c r="I10" s="172" t="str">
        <f>IFERROR(AVERAGE(P10,U10,Z10,AE10,AJ10,AO10,AT10),"")</f>
        <v/>
      </c>
      <c r="J10" s="172" t="str">
        <f>IFERROR(AVERAGE(Q10,V10,AA10,AF10,AK10,AP10,AU10),"")</f>
        <v/>
      </c>
      <c r="K10" s="433" t="str">
        <f>IFERROR(AVERAGE(R10,W10,AB10,AG10,AL10,AQ10,AV10),"")</f>
        <v/>
      </c>
      <c r="L10" s="543"/>
      <c r="M10" s="172" t="str">
        <f t="shared" si="2"/>
        <v/>
      </c>
      <c r="N10" s="533"/>
      <c r="O10" s="533"/>
      <c r="P10" s="170"/>
      <c r="Q10" s="170"/>
      <c r="R10" s="427" t="str">
        <f t="shared" si="3"/>
        <v/>
      </c>
      <c r="S10" s="430" t="str">
        <f t="shared" si="4"/>
        <v/>
      </c>
      <c r="T10" s="532"/>
      <c r="U10" s="170"/>
      <c r="V10" s="170"/>
      <c r="W10" s="427" t="str">
        <f t="shared" si="5"/>
        <v/>
      </c>
      <c r="X10" s="430" t="str">
        <f t="shared" si="6"/>
        <v/>
      </c>
      <c r="Y10" s="532"/>
      <c r="Z10" s="170"/>
      <c r="AA10" s="170"/>
      <c r="AB10" s="427" t="str">
        <f t="shared" si="7"/>
        <v/>
      </c>
      <c r="AC10" s="430" t="str">
        <f t="shared" si="8"/>
        <v/>
      </c>
      <c r="AD10" s="532"/>
      <c r="AE10" s="430"/>
      <c r="AF10" s="170"/>
      <c r="AG10" s="427" t="str">
        <f t="shared" si="9"/>
        <v/>
      </c>
      <c r="AH10" s="430" t="str">
        <f t="shared" si="10"/>
        <v/>
      </c>
      <c r="AI10" s="532"/>
      <c r="AJ10" s="430"/>
      <c r="AK10" s="170"/>
      <c r="AL10" s="427" t="str">
        <f t="shared" si="11"/>
        <v/>
      </c>
      <c r="AM10" s="430" t="str">
        <f t="shared" si="12"/>
        <v/>
      </c>
      <c r="AN10" s="532"/>
      <c r="AO10" s="430"/>
      <c r="AP10" s="170"/>
      <c r="AQ10" s="427" t="str">
        <f t="shared" si="13"/>
        <v/>
      </c>
      <c r="AR10" s="430" t="str">
        <f t="shared" si="14"/>
        <v/>
      </c>
      <c r="AS10" s="532"/>
      <c r="AT10" s="430"/>
      <c r="AU10" s="170"/>
      <c r="AV10" s="427" t="str">
        <f t="shared" si="15"/>
        <v/>
      </c>
      <c r="AW10" s="430" t="str">
        <f t="shared" si="16"/>
        <v/>
      </c>
      <c r="AX10" s="532"/>
    </row>
    <row r="11" spans="1:50" ht="14.25" hidden="1" x14ac:dyDescent="0.2">
      <c r="A11" s="77"/>
      <c r="B11" s="541"/>
      <c r="C11" s="430">
        <v>5</v>
      </c>
      <c r="D11" s="430"/>
      <c r="E11" s="170"/>
      <c r="F11" s="430"/>
      <c r="G11" s="427" t="e">
        <f t="shared" si="1"/>
        <v>#DIV/0!</v>
      </c>
      <c r="H11" s="532"/>
      <c r="I11" s="172" t="str">
        <f t="shared" ref="I11:K21" si="17">IFERROR(AVERAGE(P11,U11,Z11,AE11,AJ11,AO11,AT11),"")</f>
        <v/>
      </c>
      <c r="J11" s="172" t="str">
        <f t="shared" si="17"/>
        <v/>
      </c>
      <c r="K11" s="433" t="str">
        <f t="shared" si="17"/>
        <v/>
      </c>
      <c r="L11" s="543"/>
      <c r="M11" s="172" t="str">
        <f t="shared" si="2"/>
        <v/>
      </c>
      <c r="N11" s="533"/>
      <c r="O11" s="533"/>
      <c r="P11" s="170"/>
      <c r="Q11" s="170"/>
      <c r="R11" s="427" t="str">
        <f t="shared" si="3"/>
        <v/>
      </c>
      <c r="S11" s="430" t="str">
        <f t="shared" si="4"/>
        <v/>
      </c>
      <c r="T11" s="532"/>
      <c r="U11" s="170"/>
      <c r="V11" s="170"/>
      <c r="W11" s="427" t="str">
        <f t="shared" si="5"/>
        <v/>
      </c>
      <c r="X11" s="430" t="str">
        <f t="shared" si="6"/>
        <v/>
      </c>
      <c r="Y11" s="532"/>
      <c r="Z11" s="170"/>
      <c r="AA11" s="170"/>
      <c r="AB11" s="427" t="str">
        <f t="shared" si="7"/>
        <v/>
      </c>
      <c r="AC11" s="430" t="str">
        <f t="shared" si="8"/>
        <v/>
      </c>
      <c r="AD11" s="532"/>
      <c r="AE11" s="430"/>
      <c r="AF11" s="170"/>
      <c r="AG11" s="427" t="str">
        <f t="shared" si="9"/>
        <v/>
      </c>
      <c r="AH11" s="430" t="str">
        <f t="shared" si="10"/>
        <v/>
      </c>
      <c r="AI11" s="532"/>
      <c r="AJ11" s="430"/>
      <c r="AK11" s="170"/>
      <c r="AL11" s="427" t="str">
        <f t="shared" si="11"/>
        <v/>
      </c>
      <c r="AM11" s="430" t="str">
        <f t="shared" si="12"/>
        <v/>
      </c>
      <c r="AN11" s="532"/>
      <c r="AO11" s="430"/>
      <c r="AP11" s="170"/>
      <c r="AQ11" s="427" t="str">
        <f t="shared" si="13"/>
        <v/>
      </c>
      <c r="AR11" s="430" t="str">
        <f t="shared" si="14"/>
        <v/>
      </c>
      <c r="AS11" s="532"/>
      <c r="AT11" s="430"/>
      <c r="AU11" s="170"/>
      <c r="AV11" s="427" t="str">
        <f t="shared" si="15"/>
        <v/>
      </c>
      <c r="AW11" s="430" t="str">
        <f t="shared" si="16"/>
        <v/>
      </c>
      <c r="AX11" s="532"/>
    </row>
    <row r="12" spans="1:50" ht="14.25" hidden="1" x14ac:dyDescent="0.2">
      <c r="A12" s="77"/>
      <c r="B12" s="541"/>
      <c r="C12" s="430">
        <v>6</v>
      </c>
      <c r="D12" s="430"/>
      <c r="E12" s="170"/>
      <c r="F12" s="430"/>
      <c r="G12" s="427" t="e">
        <f t="shared" si="1"/>
        <v>#DIV/0!</v>
      </c>
      <c r="H12" s="532"/>
      <c r="I12" s="172" t="str">
        <f t="shared" si="17"/>
        <v/>
      </c>
      <c r="J12" s="172" t="str">
        <f t="shared" si="17"/>
        <v/>
      </c>
      <c r="K12" s="433" t="str">
        <f t="shared" si="17"/>
        <v/>
      </c>
      <c r="L12" s="543"/>
      <c r="M12" s="172" t="str">
        <f t="shared" si="2"/>
        <v/>
      </c>
      <c r="N12" s="533"/>
      <c r="O12" s="533"/>
      <c r="P12" s="170"/>
      <c r="Q12" s="170"/>
      <c r="R12" s="427" t="str">
        <f t="shared" si="3"/>
        <v/>
      </c>
      <c r="S12" s="430" t="str">
        <f t="shared" si="4"/>
        <v/>
      </c>
      <c r="T12" s="532"/>
      <c r="U12" s="170"/>
      <c r="V12" s="170"/>
      <c r="W12" s="427" t="str">
        <f t="shared" si="5"/>
        <v/>
      </c>
      <c r="X12" s="430" t="str">
        <f t="shared" si="6"/>
        <v/>
      </c>
      <c r="Y12" s="532"/>
      <c r="Z12" s="170"/>
      <c r="AA12" s="170"/>
      <c r="AB12" s="427" t="str">
        <f t="shared" si="7"/>
        <v/>
      </c>
      <c r="AC12" s="430" t="str">
        <f t="shared" si="8"/>
        <v/>
      </c>
      <c r="AD12" s="532"/>
      <c r="AE12" s="430"/>
      <c r="AF12" s="170"/>
      <c r="AG12" s="427" t="str">
        <f t="shared" si="9"/>
        <v/>
      </c>
      <c r="AH12" s="430" t="str">
        <f t="shared" si="10"/>
        <v/>
      </c>
      <c r="AI12" s="532"/>
      <c r="AJ12" s="430"/>
      <c r="AK12" s="170"/>
      <c r="AL12" s="427" t="str">
        <f t="shared" si="11"/>
        <v/>
      </c>
      <c r="AM12" s="430" t="str">
        <f t="shared" si="12"/>
        <v/>
      </c>
      <c r="AN12" s="532"/>
      <c r="AO12" s="430"/>
      <c r="AP12" s="170"/>
      <c r="AQ12" s="427" t="str">
        <f t="shared" si="13"/>
        <v/>
      </c>
      <c r="AR12" s="430" t="str">
        <f t="shared" si="14"/>
        <v/>
      </c>
      <c r="AS12" s="532"/>
      <c r="AT12" s="430"/>
      <c r="AU12" s="170"/>
      <c r="AV12" s="427" t="str">
        <f t="shared" si="15"/>
        <v/>
      </c>
      <c r="AW12" s="430" t="str">
        <f t="shared" si="16"/>
        <v/>
      </c>
      <c r="AX12" s="532"/>
    </row>
    <row r="13" spans="1:50" ht="14.25" hidden="1" x14ac:dyDescent="0.2">
      <c r="A13" s="77"/>
      <c r="B13" s="541"/>
      <c r="C13" s="430">
        <v>7</v>
      </c>
      <c r="D13" s="430"/>
      <c r="E13" s="170"/>
      <c r="F13" s="430"/>
      <c r="G13" s="427" t="e">
        <f t="shared" si="1"/>
        <v>#DIV/0!</v>
      </c>
      <c r="H13" s="532"/>
      <c r="I13" s="172" t="str">
        <f t="shared" si="17"/>
        <v/>
      </c>
      <c r="J13" s="172" t="str">
        <f t="shared" si="17"/>
        <v/>
      </c>
      <c r="K13" s="433" t="str">
        <f t="shared" si="17"/>
        <v/>
      </c>
      <c r="L13" s="543"/>
      <c r="M13" s="172" t="str">
        <f t="shared" si="2"/>
        <v/>
      </c>
      <c r="N13" s="533"/>
      <c r="O13" s="533"/>
      <c r="P13" s="170"/>
      <c r="Q13" s="170"/>
      <c r="R13" s="427" t="str">
        <f t="shared" si="3"/>
        <v/>
      </c>
      <c r="S13" s="430" t="str">
        <f t="shared" si="4"/>
        <v/>
      </c>
      <c r="T13" s="532"/>
      <c r="U13" s="170"/>
      <c r="V13" s="170"/>
      <c r="W13" s="427" t="str">
        <f t="shared" si="5"/>
        <v/>
      </c>
      <c r="X13" s="430" t="str">
        <f t="shared" si="6"/>
        <v/>
      </c>
      <c r="Y13" s="532"/>
      <c r="Z13" s="170"/>
      <c r="AA13" s="170"/>
      <c r="AB13" s="427" t="str">
        <f t="shared" si="7"/>
        <v/>
      </c>
      <c r="AC13" s="430" t="str">
        <f t="shared" si="8"/>
        <v/>
      </c>
      <c r="AD13" s="532"/>
      <c r="AE13" s="430"/>
      <c r="AF13" s="170"/>
      <c r="AG13" s="427" t="str">
        <f t="shared" si="9"/>
        <v/>
      </c>
      <c r="AH13" s="430" t="str">
        <f t="shared" si="10"/>
        <v/>
      </c>
      <c r="AI13" s="532"/>
      <c r="AJ13" s="430"/>
      <c r="AK13" s="170"/>
      <c r="AL13" s="427" t="str">
        <f t="shared" si="11"/>
        <v/>
      </c>
      <c r="AM13" s="430" t="str">
        <f t="shared" si="12"/>
        <v/>
      </c>
      <c r="AN13" s="532"/>
      <c r="AO13" s="430"/>
      <c r="AP13" s="170"/>
      <c r="AQ13" s="427" t="str">
        <f t="shared" si="13"/>
        <v/>
      </c>
      <c r="AR13" s="430" t="str">
        <f t="shared" si="14"/>
        <v/>
      </c>
      <c r="AS13" s="532"/>
      <c r="AT13" s="430"/>
      <c r="AU13" s="170"/>
      <c r="AV13" s="427" t="str">
        <f t="shared" si="15"/>
        <v/>
      </c>
      <c r="AW13" s="430" t="str">
        <f t="shared" si="16"/>
        <v/>
      </c>
      <c r="AX13" s="532"/>
    </row>
    <row r="14" spans="1:50" ht="14.25" hidden="1" x14ac:dyDescent="0.2">
      <c r="A14" s="77"/>
      <c r="B14" s="541"/>
      <c r="C14" s="430">
        <v>8</v>
      </c>
      <c r="D14" s="430"/>
      <c r="E14" s="170"/>
      <c r="F14" s="430"/>
      <c r="G14" s="427" t="e">
        <f t="shared" si="1"/>
        <v>#DIV/0!</v>
      </c>
      <c r="H14" s="532"/>
      <c r="I14" s="172" t="str">
        <f t="shared" si="17"/>
        <v/>
      </c>
      <c r="J14" s="172" t="str">
        <f t="shared" si="17"/>
        <v/>
      </c>
      <c r="K14" s="433" t="str">
        <f t="shared" si="17"/>
        <v/>
      </c>
      <c r="L14" s="543"/>
      <c r="M14" s="172" t="str">
        <f t="shared" si="2"/>
        <v/>
      </c>
      <c r="N14" s="533"/>
      <c r="O14" s="533"/>
      <c r="P14" s="170"/>
      <c r="Q14" s="170"/>
      <c r="R14" s="427" t="str">
        <f t="shared" si="3"/>
        <v/>
      </c>
      <c r="S14" s="430" t="str">
        <f t="shared" si="4"/>
        <v/>
      </c>
      <c r="T14" s="532"/>
      <c r="U14" s="170"/>
      <c r="V14" s="170"/>
      <c r="W14" s="427" t="str">
        <f t="shared" si="5"/>
        <v/>
      </c>
      <c r="X14" s="430" t="str">
        <f t="shared" si="6"/>
        <v/>
      </c>
      <c r="Y14" s="532"/>
      <c r="Z14" s="170"/>
      <c r="AA14" s="170"/>
      <c r="AB14" s="427" t="str">
        <f t="shared" si="7"/>
        <v/>
      </c>
      <c r="AC14" s="430" t="str">
        <f t="shared" si="8"/>
        <v/>
      </c>
      <c r="AD14" s="532"/>
      <c r="AE14" s="430"/>
      <c r="AF14" s="170"/>
      <c r="AG14" s="427" t="str">
        <f t="shared" si="9"/>
        <v/>
      </c>
      <c r="AH14" s="430" t="str">
        <f t="shared" si="10"/>
        <v/>
      </c>
      <c r="AI14" s="532"/>
      <c r="AJ14" s="430"/>
      <c r="AK14" s="170"/>
      <c r="AL14" s="427" t="str">
        <f t="shared" si="11"/>
        <v/>
      </c>
      <c r="AM14" s="430" t="str">
        <f t="shared" si="12"/>
        <v/>
      </c>
      <c r="AN14" s="532"/>
      <c r="AO14" s="430"/>
      <c r="AP14" s="170"/>
      <c r="AQ14" s="427" t="str">
        <f t="shared" si="13"/>
        <v/>
      </c>
      <c r="AR14" s="430" t="str">
        <f t="shared" si="14"/>
        <v/>
      </c>
      <c r="AS14" s="532"/>
      <c r="AT14" s="430"/>
      <c r="AU14" s="170"/>
      <c r="AV14" s="427" t="str">
        <f t="shared" si="15"/>
        <v/>
      </c>
      <c r="AW14" s="430" t="str">
        <f t="shared" si="16"/>
        <v/>
      </c>
      <c r="AX14" s="532"/>
    </row>
    <row r="15" spans="1:50" ht="14.25" hidden="1" x14ac:dyDescent="0.2">
      <c r="A15" s="77"/>
      <c r="B15" s="541"/>
      <c r="C15" s="430">
        <v>9</v>
      </c>
      <c r="D15" s="430"/>
      <c r="E15" s="170"/>
      <c r="F15" s="430"/>
      <c r="G15" s="427" t="e">
        <f t="shared" si="1"/>
        <v>#DIV/0!</v>
      </c>
      <c r="H15" s="532"/>
      <c r="I15" s="172" t="str">
        <f t="shared" si="17"/>
        <v/>
      </c>
      <c r="J15" s="172" t="str">
        <f t="shared" si="17"/>
        <v/>
      </c>
      <c r="K15" s="433" t="str">
        <f t="shared" si="17"/>
        <v/>
      </c>
      <c r="L15" s="543"/>
      <c r="M15" s="172" t="str">
        <f t="shared" si="2"/>
        <v/>
      </c>
      <c r="N15" s="533"/>
      <c r="O15" s="533"/>
      <c r="P15" s="170"/>
      <c r="Q15" s="170"/>
      <c r="R15" s="427" t="str">
        <f t="shared" si="3"/>
        <v/>
      </c>
      <c r="S15" s="430" t="str">
        <f t="shared" si="4"/>
        <v/>
      </c>
      <c r="T15" s="532"/>
      <c r="U15" s="170"/>
      <c r="V15" s="170"/>
      <c r="W15" s="427" t="str">
        <f t="shared" si="5"/>
        <v/>
      </c>
      <c r="X15" s="430" t="str">
        <f t="shared" si="6"/>
        <v/>
      </c>
      <c r="Y15" s="532"/>
      <c r="Z15" s="170"/>
      <c r="AA15" s="170"/>
      <c r="AB15" s="427" t="str">
        <f t="shared" si="7"/>
        <v/>
      </c>
      <c r="AC15" s="430" t="str">
        <f t="shared" si="8"/>
        <v/>
      </c>
      <c r="AD15" s="532"/>
      <c r="AE15" s="430"/>
      <c r="AF15" s="170"/>
      <c r="AG15" s="427" t="str">
        <f t="shared" si="9"/>
        <v/>
      </c>
      <c r="AH15" s="430" t="str">
        <f t="shared" si="10"/>
        <v/>
      </c>
      <c r="AI15" s="532"/>
      <c r="AJ15" s="430"/>
      <c r="AK15" s="170"/>
      <c r="AL15" s="427" t="str">
        <f t="shared" si="11"/>
        <v/>
      </c>
      <c r="AM15" s="430" t="str">
        <f t="shared" si="12"/>
        <v/>
      </c>
      <c r="AN15" s="532"/>
      <c r="AO15" s="430"/>
      <c r="AP15" s="170"/>
      <c r="AQ15" s="427" t="str">
        <f t="shared" si="13"/>
        <v/>
      </c>
      <c r="AR15" s="430" t="str">
        <f t="shared" si="14"/>
        <v/>
      </c>
      <c r="AS15" s="532"/>
      <c r="AT15" s="430"/>
      <c r="AU15" s="170"/>
      <c r="AV15" s="427" t="str">
        <f t="shared" si="15"/>
        <v/>
      </c>
      <c r="AW15" s="430" t="str">
        <f t="shared" si="16"/>
        <v/>
      </c>
      <c r="AX15" s="532"/>
    </row>
    <row r="16" spans="1:50" ht="14.25" hidden="1" x14ac:dyDescent="0.2">
      <c r="A16" s="77"/>
      <c r="B16" s="541"/>
      <c r="C16" s="430">
        <v>10</v>
      </c>
      <c r="D16" s="430"/>
      <c r="E16" s="170"/>
      <c r="F16" s="430"/>
      <c r="G16" s="427" t="e">
        <f t="shared" si="1"/>
        <v>#DIV/0!</v>
      </c>
      <c r="H16" s="532"/>
      <c r="I16" s="172" t="str">
        <f t="shared" si="17"/>
        <v/>
      </c>
      <c r="J16" s="172" t="str">
        <f t="shared" si="17"/>
        <v/>
      </c>
      <c r="K16" s="433" t="str">
        <f t="shared" si="17"/>
        <v/>
      </c>
      <c r="L16" s="543"/>
      <c r="M16" s="172" t="str">
        <f t="shared" si="2"/>
        <v/>
      </c>
      <c r="N16" s="533"/>
      <c r="O16" s="533"/>
      <c r="P16" s="170"/>
      <c r="Q16" s="170"/>
      <c r="R16" s="427" t="str">
        <f t="shared" si="3"/>
        <v/>
      </c>
      <c r="S16" s="430" t="str">
        <f t="shared" si="4"/>
        <v/>
      </c>
      <c r="T16" s="532"/>
      <c r="U16" s="170"/>
      <c r="V16" s="170"/>
      <c r="W16" s="427" t="str">
        <f t="shared" si="5"/>
        <v/>
      </c>
      <c r="X16" s="430" t="str">
        <f t="shared" si="6"/>
        <v/>
      </c>
      <c r="Y16" s="532"/>
      <c r="Z16" s="170"/>
      <c r="AA16" s="170"/>
      <c r="AB16" s="427" t="str">
        <f t="shared" si="7"/>
        <v/>
      </c>
      <c r="AC16" s="430" t="str">
        <f t="shared" si="8"/>
        <v/>
      </c>
      <c r="AD16" s="532"/>
      <c r="AE16" s="430"/>
      <c r="AF16" s="170"/>
      <c r="AG16" s="427" t="str">
        <f t="shared" si="9"/>
        <v/>
      </c>
      <c r="AH16" s="430" t="str">
        <f t="shared" si="10"/>
        <v/>
      </c>
      <c r="AI16" s="532"/>
      <c r="AJ16" s="430"/>
      <c r="AK16" s="170"/>
      <c r="AL16" s="427" t="str">
        <f t="shared" si="11"/>
        <v/>
      </c>
      <c r="AM16" s="430" t="str">
        <f t="shared" si="12"/>
        <v/>
      </c>
      <c r="AN16" s="532"/>
      <c r="AO16" s="430"/>
      <c r="AP16" s="170"/>
      <c r="AQ16" s="427" t="str">
        <f t="shared" si="13"/>
        <v/>
      </c>
      <c r="AR16" s="430" t="str">
        <f t="shared" si="14"/>
        <v/>
      </c>
      <c r="AS16" s="532"/>
      <c r="AT16" s="430"/>
      <c r="AU16" s="170"/>
      <c r="AV16" s="427" t="str">
        <f t="shared" si="15"/>
        <v/>
      </c>
      <c r="AW16" s="430" t="str">
        <f t="shared" si="16"/>
        <v/>
      </c>
      <c r="AX16" s="532"/>
    </row>
    <row r="17" spans="2:50" hidden="1" x14ac:dyDescent="0.2">
      <c r="B17" s="541"/>
      <c r="C17" s="430">
        <v>11</v>
      </c>
      <c r="D17" s="430"/>
      <c r="E17" s="430"/>
      <c r="F17" s="430"/>
      <c r="G17" s="427" t="e">
        <f t="shared" si="1"/>
        <v>#DIV/0!</v>
      </c>
      <c r="H17" s="532"/>
      <c r="I17" s="172" t="str">
        <f t="shared" si="17"/>
        <v/>
      </c>
      <c r="J17" s="172" t="str">
        <f t="shared" si="17"/>
        <v/>
      </c>
      <c r="K17" s="433" t="str">
        <f t="shared" si="17"/>
        <v/>
      </c>
      <c r="L17" s="543"/>
      <c r="M17" s="172" t="str">
        <f t="shared" si="2"/>
        <v/>
      </c>
      <c r="N17" s="533"/>
      <c r="O17" s="533"/>
      <c r="P17" s="430"/>
      <c r="Q17" s="430"/>
      <c r="R17" s="427" t="str">
        <f t="shared" si="3"/>
        <v/>
      </c>
      <c r="S17" s="430" t="str">
        <f t="shared" si="4"/>
        <v/>
      </c>
      <c r="T17" s="532"/>
      <c r="U17" s="430"/>
      <c r="V17" s="430"/>
      <c r="W17" s="427" t="str">
        <f t="shared" si="5"/>
        <v/>
      </c>
      <c r="X17" s="430" t="str">
        <f t="shared" si="6"/>
        <v/>
      </c>
      <c r="Y17" s="532"/>
      <c r="Z17" s="430"/>
      <c r="AA17" s="430"/>
      <c r="AB17" s="427" t="str">
        <f t="shared" si="7"/>
        <v/>
      </c>
      <c r="AC17" s="430" t="str">
        <f t="shared" si="8"/>
        <v/>
      </c>
      <c r="AD17" s="532"/>
      <c r="AE17" s="430"/>
      <c r="AF17" s="170"/>
      <c r="AG17" s="427" t="str">
        <f t="shared" si="9"/>
        <v/>
      </c>
      <c r="AH17" s="430" t="str">
        <f t="shared" si="10"/>
        <v/>
      </c>
      <c r="AI17" s="532"/>
      <c r="AJ17" s="430"/>
      <c r="AK17" s="170"/>
      <c r="AL17" s="427" t="str">
        <f t="shared" si="11"/>
        <v/>
      </c>
      <c r="AM17" s="430" t="str">
        <f t="shared" si="12"/>
        <v/>
      </c>
      <c r="AN17" s="532"/>
      <c r="AO17" s="430"/>
      <c r="AP17" s="170"/>
      <c r="AQ17" s="427" t="str">
        <f t="shared" si="13"/>
        <v/>
      </c>
      <c r="AR17" s="430" t="str">
        <f t="shared" si="14"/>
        <v/>
      </c>
      <c r="AS17" s="532"/>
      <c r="AT17" s="430"/>
      <c r="AU17" s="170"/>
      <c r="AV17" s="427" t="str">
        <f t="shared" si="15"/>
        <v/>
      </c>
      <c r="AW17" s="430" t="str">
        <f t="shared" si="16"/>
        <v/>
      </c>
      <c r="AX17" s="532"/>
    </row>
    <row r="18" spans="2:50" hidden="1" x14ac:dyDescent="0.2">
      <c r="B18" s="541"/>
      <c r="C18" s="430">
        <v>12</v>
      </c>
      <c r="D18" s="430"/>
      <c r="E18" s="430"/>
      <c r="F18" s="430"/>
      <c r="G18" s="427" t="e">
        <f t="shared" si="1"/>
        <v>#DIV/0!</v>
      </c>
      <c r="H18" s="532"/>
      <c r="I18" s="172" t="str">
        <f t="shared" si="17"/>
        <v/>
      </c>
      <c r="J18" s="172" t="str">
        <f t="shared" si="17"/>
        <v/>
      </c>
      <c r="K18" s="433" t="str">
        <f t="shared" si="17"/>
        <v/>
      </c>
      <c r="L18" s="543"/>
      <c r="M18" s="172" t="str">
        <f t="shared" si="2"/>
        <v/>
      </c>
      <c r="N18" s="533"/>
      <c r="O18" s="533"/>
      <c r="P18" s="430"/>
      <c r="Q18" s="430"/>
      <c r="R18" s="427" t="str">
        <f t="shared" si="3"/>
        <v/>
      </c>
      <c r="S18" s="430" t="str">
        <f t="shared" si="4"/>
        <v/>
      </c>
      <c r="T18" s="532"/>
      <c r="U18" s="430"/>
      <c r="V18" s="430"/>
      <c r="W18" s="427" t="str">
        <f t="shared" si="5"/>
        <v/>
      </c>
      <c r="X18" s="430" t="str">
        <f t="shared" si="6"/>
        <v/>
      </c>
      <c r="Y18" s="532"/>
      <c r="Z18" s="430"/>
      <c r="AA18" s="430"/>
      <c r="AB18" s="427" t="str">
        <f t="shared" si="7"/>
        <v/>
      </c>
      <c r="AC18" s="430" t="str">
        <f t="shared" si="8"/>
        <v/>
      </c>
      <c r="AD18" s="532"/>
      <c r="AE18" s="430"/>
      <c r="AF18" s="170"/>
      <c r="AG18" s="427" t="str">
        <f t="shared" si="9"/>
        <v/>
      </c>
      <c r="AH18" s="430" t="str">
        <f t="shared" si="10"/>
        <v/>
      </c>
      <c r="AI18" s="532"/>
      <c r="AJ18" s="430"/>
      <c r="AK18" s="170"/>
      <c r="AL18" s="427" t="str">
        <f t="shared" si="11"/>
        <v/>
      </c>
      <c r="AM18" s="430" t="str">
        <f t="shared" si="12"/>
        <v/>
      </c>
      <c r="AN18" s="532"/>
      <c r="AO18" s="430"/>
      <c r="AP18" s="170"/>
      <c r="AQ18" s="427" t="str">
        <f t="shared" si="13"/>
        <v/>
      </c>
      <c r="AR18" s="430" t="str">
        <f t="shared" si="14"/>
        <v/>
      </c>
      <c r="AS18" s="532"/>
      <c r="AT18" s="430"/>
      <c r="AU18" s="170"/>
      <c r="AV18" s="427" t="str">
        <f t="shared" si="15"/>
        <v/>
      </c>
      <c r="AW18" s="430" t="str">
        <f t="shared" si="16"/>
        <v/>
      </c>
      <c r="AX18" s="532"/>
    </row>
    <row r="19" spans="2:50" hidden="1" x14ac:dyDescent="0.2">
      <c r="B19" s="541"/>
      <c r="C19" s="430">
        <v>13</v>
      </c>
      <c r="D19" s="430"/>
      <c r="E19" s="430"/>
      <c r="F19" s="430"/>
      <c r="G19" s="427" t="e">
        <f t="shared" si="1"/>
        <v>#DIV/0!</v>
      </c>
      <c r="H19" s="532"/>
      <c r="I19" s="172" t="str">
        <f t="shared" si="17"/>
        <v/>
      </c>
      <c r="J19" s="172" t="str">
        <f t="shared" si="17"/>
        <v/>
      </c>
      <c r="K19" s="433" t="str">
        <f t="shared" si="17"/>
        <v/>
      </c>
      <c r="L19" s="543"/>
      <c r="M19" s="172" t="str">
        <f t="shared" si="2"/>
        <v/>
      </c>
      <c r="N19" s="533"/>
      <c r="O19" s="533"/>
      <c r="P19" s="430"/>
      <c r="Q19" s="430"/>
      <c r="R19" s="427" t="str">
        <f t="shared" si="3"/>
        <v/>
      </c>
      <c r="S19" s="430" t="str">
        <f t="shared" si="4"/>
        <v/>
      </c>
      <c r="T19" s="532"/>
      <c r="U19" s="430"/>
      <c r="V19" s="430"/>
      <c r="W19" s="427" t="str">
        <f t="shared" si="5"/>
        <v/>
      </c>
      <c r="X19" s="430" t="str">
        <f t="shared" si="6"/>
        <v/>
      </c>
      <c r="Y19" s="532"/>
      <c r="Z19" s="430"/>
      <c r="AA19" s="430"/>
      <c r="AB19" s="427" t="str">
        <f t="shared" si="7"/>
        <v/>
      </c>
      <c r="AC19" s="430" t="str">
        <f t="shared" si="8"/>
        <v/>
      </c>
      <c r="AD19" s="532"/>
      <c r="AE19" s="430"/>
      <c r="AF19" s="170"/>
      <c r="AG19" s="427" t="str">
        <f t="shared" si="9"/>
        <v/>
      </c>
      <c r="AH19" s="430" t="str">
        <f t="shared" si="10"/>
        <v/>
      </c>
      <c r="AI19" s="532"/>
      <c r="AJ19" s="430"/>
      <c r="AK19" s="170"/>
      <c r="AL19" s="427" t="str">
        <f t="shared" si="11"/>
        <v/>
      </c>
      <c r="AM19" s="430" t="str">
        <f t="shared" si="12"/>
        <v/>
      </c>
      <c r="AN19" s="532"/>
      <c r="AO19" s="430"/>
      <c r="AP19" s="170"/>
      <c r="AQ19" s="427" t="str">
        <f t="shared" si="13"/>
        <v/>
      </c>
      <c r="AR19" s="430" t="str">
        <f t="shared" si="14"/>
        <v/>
      </c>
      <c r="AS19" s="532"/>
      <c r="AT19" s="430"/>
      <c r="AU19" s="170"/>
      <c r="AV19" s="427" t="str">
        <f t="shared" si="15"/>
        <v/>
      </c>
      <c r="AW19" s="430" t="str">
        <f t="shared" si="16"/>
        <v/>
      </c>
      <c r="AX19" s="532"/>
    </row>
    <row r="20" spans="2:50" hidden="1" x14ac:dyDescent="0.2">
      <c r="B20" s="541"/>
      <c r="C20" s="430">
        <v>14</v>
      </c>
      <c r="D20" s="430"/>
      <c r="E20" s="430"/>
      <c r="F20" s="430"/>
      <c r="G20" s="427" t="e">
        <f t="shared" si="1"/>
        <v>#DIV/0!</v>
      </c>
      <c r="H20" s="532"/>
      <c r="I20" s="172" t="str">
        <f t="shared" si="17"/>
        <v/>
      </c>
      <c r="J20" s="172" t="str">
        <f t="shared" si="17"/>
        <v/>
      </c>
      <c r="K20" s="433" t="str">
        <f t="shared" si="17"/>
        <v/>
      </c>
      <c r="L20" s="543"/>
      <c r="M20" s="172" t="str">
        <f t="shared" si="2"/>
        <v/>
      </c>
      <c r="N20" s="533"/>
      <c r="O20" s="533"/>
      <c r="P20" s="430"/>
      <c r="Q20" s="430"/>
      <c r="R20" s="427" t="str">
        <f t="shared" si="3"/>
        <v/>
      </c>
      <c r="S20" s="430" t="str">
        <f t="shared" si="4"/>
        <v/>
      </c>
      <c r="T20" s="532"/>
      <c r="U20" s="430"/>
      <c r="V20" s="430"/>
      <c r="W20" s="427" t="str">
        <f t="shared" si="5"/>
        <v/>
      </c>
      <c r="X20" s="430" t="str">
        <f t="shared" si="6"/>
        <v/>
      </c>
      <c r="Y20" s="532"/>
      <c r="Z20" s="430"/>
      <c r="AA20" s="430"/>
      <c r="AB20" s="427" t="str">
        <f t="shared" si="7"/>
        <v/>
      </c>
      <c r="AC20" s="430" t="str">
        <f t="shared" si="8"/>
        <v/>
      </c>
      <c r="AD20" s="532"/>
      <c r="AE20" s="430"/>
      <c r="AF20" s="170"/>
      <c r="AG20" s="427" t="str">
        <f t="shared" si="9"/>
        <v/>
      </c>
      <c r="AH20" s="430" t="str">
        <f t="shared" si="10"/>
        <v/>
      </c>
      <c r="AI20" s="532"/>
      <c r="AJ20" s="430"/>
      <c r="AK20" s="170"/>
      <c r="AL20" s="427" t="str">
        <f t="shared" si="11"/>
        <v/>
      </c>
      <c r="AM20" s="430" t="str">
        <f t="shared" si="12"/>
        <v/>
      </c>
      <c r="AN20" s="532"/>
      <c r="AO20" s="430"/>
      <c r="AP20" s="170"/>
      <c r="AQ20" s="427" t="str">
        <f t="shared" si="13"/>
        <v/>
      </c>
      <c r="AR20" s="430" t="str">
        <f t="shared" si="14"/>
        <v/>
      </c>
      <c r="AS20" s="532"/>
      <c r="AT20" s="430"/>
      <c r="AU20" s="170"/>
      <c r="AV20" s="427" t="str">
        <f t="shared" si="15"/>
        <v/>
      </c>
      <c r="AW20" s="430" t="str">
        <f t="shared" si="16"/>
        <v/>
      </c>
      <c r="AX20" s="532"/>
    </row>
    <row r="21" spans="2:50" hidden="1" x14ac:dyDescent="0.2">
      <c r="B21" s="541"/>
      <c r="C21" s="430">
        <v>15</v>
      </c>
      <c r="D21" s="430"/>
      <c r="E21" s="430"/>
      <c r="F21" s="430"/>
      <c r="G21" s="427" t="e">
        <f t="shared" si="1"/>
        <v>#DIV/0!</v>
      </c>
      <c r="H21" s="532"/>
      <c r="I21" s="172" t="str">
        <f t="shared" si="17"/>
        <v/>
      </c>
      <c r="J21" s="172" t="str">
        <f t="shared" si="17"/>
        <v/>
      </c>
      <c r="K21" s="433" t="str">
        <f t="shared" si="17"/>
        <v/>
      </c>
      <c r="L21" s="544"/>
      <c r="M21" s="172" t="str">
        <f t="shared" si="2"/>
        <v/>
      </c>
      <c r="N21" s="533"/>
      <c r="O21" s="533"/>
      <c r="P21" s="430"/>
      <c r="Q21" s="430"/>
      <c r="R21" s="427" t="str">
        <f t="shared" si="3"/>
        <v/>
      </c>
      <c r="S21" s="430" t="str">
        <f t="shared" si="4"/>
        <v/>
      </c>
      <c r="T21" s="532"/>
      <c r="U21" s="430"/>
      <c r="V21" s="430"/>
      <c r="W21" s="427" t="str">
        <f t="shared" si="5"/>
        <v/>
      </c>
      <c r="X21" s="430" t="str">
        <f t="shared" si="6"/>
        <v/>
      </c>
      <c r="Y21" s="532"/>
      <c r="Z21" s="430"/>
      <c r="AA21" s="430"/>
      <c r="AB21" s="427" t="str">
        <f t="shared" si="7"/>
        <v/>
      </c>
      <c r="AC21" s="430" t="str">
        <f t="shared" si="8"/>
        <v/>
      </c>
      <c r="AD21" s="532"/>
      <c r="AE21" s="430"/>
      <c r="AF21" s="170"/>
      <c r="AG21" s="427" t="str">
        <f t="shared" si="9"/>
        <v/>
      </c>
      <c r="AH21" s="430" t="str">
        <f t="shared" si="10"/>
        <v/>
      </c>
      <c r="AI21" s="532"/>
      <c r="AJ21" s="430"/>
      <c r="AK21" s="170"/>
      <c r="AL21" s="427" t="str">
        <f t="shared" si="11"/>
        <v/>
      </c>
      <c r="AM21" s="430" t="str">
        <f t="shared" si="12"/>
        <v/>
      </c>
      <c r="AN21" s="532"/>
      <c r="AO21" s="430"/>
      <c r="AP21" s="170"/>
      <c r="AQ21" s="427" t="str">
        <f t="shared" si="13"/>
        <v/>
      </c>
      <c r="AR21" s="430" t="str">
        <f t="shared" si="14"/>
        <v/>
      </c>
      <c r="AS21" s="532"/>
      <c r="AT21" s="430"/>
      <c r="AU21" s="170"/>
      <c r="AV21" s="427" t="str">
        <f t="shared" si="15"/>
        <v/>
      </c>
      <c r="AW21" s="430" t="str">
        <f t="shared" si="16"/>
        <v/>
      </c>
      <c r="AX21" s="532"/>
    </row>
    <row r="22" spans="2:50" ht="15.75" hidden="1" x14ac:dyDescent="0.2">
      <c r="B22" s="552" t="s">
        <v>169</v>
      </c>
      <c r="C22" s="547"/>
      <c r="D22" s="547"/>
      <c r="E22" s="547"/>
      <c r="F22" s="547"/>
      <c r="G22" s="547"/>
      <c r="H22" s="547"/>
      <c r="I22" s="207"/>
      <c r="J22" s="207"/>
      <c r="K22" s="207"/>
      <c r="L22" s="207"/>
      <c r="M22" s="207"/>
      <c r="N22" s="533" t="s">
        <v>161</v>
      </c>
      <c r="O22" s="549" t="s">
        <v>106</v>
      </c>
      <c r="P22" s="551">
        <v>45874</v>
      </c>
      <c r="Q22" s="541"/>
      <c r="R22" s="541"/>
      <c r="S22" s="541"/>
      <c r="T22" s="541"/>
      <c r="U22" s="551">
        <v>45875</v>
      </c>
      <c r="V22" s="541"/>
      <c r="W22" s="541"/>
      <c r="X22" s="541"/>
      <c r="Y22" s="541"/>
      <c r="Z22" s="551">
        <v>45876</v>
      </c>
      <c r="AA22" s="541"/>
      <c r="AB22" s="541"/>
      <c r="AC22" s="541"/>
      <c r="AD22" s="541"/>
      <c r="AE22" s="551">
        <v>45877</v>
      </c>
      <c r="AF22" s="541"/>
      <c r="AG22" s="541"/>
      <c r="AH22" s="541"/>
      <c r="AI22" s="541"/>
      <c r="AJ22" s="551">
        <v>45878</v>
      </c>
      <c r="AK22" s="541"/>
      <c r="AL22" s="541"/>
      <c r="AM22" s="541"/>
      <c r="AN22" s="541"/>
      <c r="AO22" s="551">
        <v>45879</v>
      </c>
      <c r="AP22" s="541"/>
      <c r="AQ22" s="541"/>
      <c r="AR22" s="541"/>
      <c r="AS22" s="541"/>
      <c r="AT22" s="551">
        <v>45880</v>
      </c>
      <c r="AU22" s="541"/>
      <c r="AV22" s="541"/>
      <c r="AW22" s="541"/>
      <c r="AX22" s="541"/>
    </row>
    <row r="23" spans="2:50" ht="15.75" hidden="1" x14ac:dyDescent="0.2">
      <c r="B23" s="548"/>
      <c r="C23" s="548"/>
      <c r="D23" s="548"/>
      <c r="E23" s="548"/>
      <c r="F23" s="548"/>
      <c r="G23" s="548"/>
      <c r="H23" s="548"/>
      <c r="I23" s="207"/>
      <c r="J23" s="207"/>
      <c r="K23" s="207"/>
      <c r="L23" s="207"/>
      <c r="M23" s="207"/>
      <c r="N23" s="533"/>
      <c r="O23" s="550"/>
      <c r="P23" s="551" t="s">
        <v>120</v>
      </c>
      <c r="Q23" s="541"/>
      <c r="R23" s="541"/>
      <c r="S23" s="541"/>
      <c r="T23" s="541"/>
      <c r="U23" s="551" t="s">
        <v>114</v>
      </c>
      <c r="V23" s="541"/>
      <c r="W23" s="541"/>
      <c r="X23" s="541"/>
      <c r="Y23" s="541"/>
      <c r="Z23" s="551" t="s">
        <v>115</v>
      </c>
      <c r="AA23" s="541"/>
      <c r="AB23" s="541"/>
      <c r="AC23" s="541"/>
      <c r="AD23" s="541"/>
      <c r="AE23" s="551" t="s">
        <v>116</v>
      </c>
      <c r="AF23" s="541"/>
      <c r="AG23" s="541"/>
      <c r="AH23" s="541"/>
      <c r="AI23" s="541"/>
      <c r="AJ23" s="551" t="s">
        <v>117</v>
      </c>
      <c r="AK23" s="541"/>
      <c r="AL23" s="541"/>
      <c r="AM23" s="541"/>
      <c r="AN23" s="541"/>
      <c r="AO23" s="551" t="s">
        <v>118</v>
      </c>
      <c r="AP23" s="541"/>
      <c r="AQ23" s="541"/>
      <c r="AR23" s="541"/>
      <c r="AS23" s="541"/>
      <c r="AT23" s="551" t="s">
        <v>119</v>
      </c>
      <c r="AU23" s="541"/>
      <c r="AV23" s="541"/>
      <c r="AW23" s="541"/>
      <c r="AX23" s="541"/>
    </row>
    <row r="24" spans="2:50" hidden="1" x14ac:dyDescent="0.2">
      <c r="B24" s="533" t="s">
        <v>157</v>
      </c>
      <c r="C24" s="533" t="s">
        <v>149</v>
      </c>
      <c r="D24" s="533"/>
      <c r="E24" s="533" t="s">
        <v>151</v>
      </c>
      <c r="F24" s="533"/>
      <c r="G24" s="533"/>
      <c r="H24" s="537" t="s">
        <v>158</v>
      </c>
      <c r="I24" s="540" t="s">
        <v>227</v>
      </c>
      <c r="J24" s="540"/>
      <c r="K24" s="540"/>
      <c r="L24" s="540" t="s">
        <v>158</v>
      </c>
      <c r="M24" s="540" t="s">
        <v>170</v>
      </c>
      <c r="N24" s="533"/>
      <c r="O24" s="533" t="s">
        <v>160</v>
      </c>
      <c r="P24" s="534" t="s">
        <v>154</v>
      </c>
      <c r="Q24" s="535"/>
      <c r="R24" s="535"/>
      <c r="S24" s="536"/>
      <c r="T24" s="533" t="s">
        <v>158</v>
      </c>
      <c r="U24" s="534" t="s">
        <v>154</v>
      </c>
      <c r="V24" s="535"/>
      <c r="W24" s="535"/>
      <c r="X24" s="536"/>
      <c r="Y24" s="533" t="s">
        <v>158</v>
      </c>
      <c r="Z24" s="534" t="s">
        <v>154</v>
      </c>
      <c r="AA24" s="535"/>
      <c r="AB24" s="535"/>
      <c r="AC24" s="536"/>
      <c r="AD24" s="533" t="s">
        <v>158</v>
      </c>
      <c r="AE24" s="534" t="s">
        <v>154</v>
      </c>
      <c r="AF24" s="535"/>
      <c r="AG24" s="535"/>
      <c r="AH24" s="536"/>
      <c r="AI24" s="533" t="s">
        <v>158</v>
      </c>
      <c r="AJ24" s="534" t="s">
        <v>154</v>
      </c>
      <c r="AK24" s="535"/>
      <c r="AL24" s="535"/>
      <c r="AM24" s="536"/>
      <c r="AN24" s="533" t="s">
        <v>158</v>
      </c>
      <c r="AO24" s="534" t="s">
        <v>154</v>
      </c>
      <c r="AP24" s="535"/>
      <c r="AQ24" s="535"/>
      <c r="AR24" s="536"/>
      <c r="AS24" s="533" t="s">
        <v>158</v>
      </c>
      <c r="AT24" s="534" t="s">
        <v>154</v>
      </c>
      <c r="AU24" s="535"/>
      <c r="AV24" s="535"/>
      <c r="AW24" s="536"/>
      <c r="AX24" s="533" t="s">
        <v>158</v>
      </c>
    </row>
    <row r="25" spans="2:50" hidden="1" x14ac:dyDescent="0.2">
      <c r="B25" s="533"/>
      <c r="C25" s="533"/>
      <c r="D25" s="533"/>
      <c r="E25" s="533" t="s">
        <v>150</v>
      </c>
      <c r="F25" s="533"/>
      <c r="G25" s="533"/>
      <c r="H25" s="538"/>
      <c r="I25" s="540" t="s">
        <v>150</v>
      </c>
      <c r="J25" s="540"/>
      <c r="K25" s="540"/>
      <c r="L25" s="540"/>
      <c r="M25" s="540"/>
      <c r="N25" s="533"/>
      <c r="O25" s="533"/>
      <c r="P25" s="534" t="s">
        <v>155</v>
      </c>
      <c r="Q25" s="535"/>
      <c r="R25" s="535"/>
      <c r="S25" s="536"/>
      <c r="T25" s="533"/>
      <c r="U25" s="534" t="s">
        <v>155</v>
      </c>
      <c r="V25" s="535"/>
      <c r="W25" s="535"/>
      <c r="X25" s="536"/>
      <c r="Y25" s="533"/>
      <c r="Z25" s="534" t="s">
        <v>155</v>
      </c>
      <c r="AA25" s="535"/>
      <c r="AB25" s="535"/>
      <c r="AC25" s="536"/>
      <c r="AD25" s="533"/>
      <c r="AE25" s="534" t="s">
        <v>155</v>
      </c>
      <c r="AF25" s="535"/>
      <c r="AG25" s="535"/>
      <c r="AH25" s="536"/>
      <c r="AI25" s="533"/>
      <c r="AJ25" s="534" t="s">
        <v>155</v>
      </c>
      <c r="AK25" s="535"/>
      <c r="AL25" s="535"/>
      <c r="AM25" s="536"/>
      <c r="AN25" s="533"/>
      <c r="AO25" s="534" t="s">
        <v>155</v>
      </c>
      <c r="AP25" s="535"/>
      <c r="AQ25" s="535"/>
      <c r="AR25" s="536"/>
      <c r="AS25" s="533"/>
      <c r="AT25" s="534" t="s">
        <v>155</v>
      </c>
      <c r="AU25" s="535"/>
      <c r="AV25" s="535"/>
      <c r="AW25" s="536"/>
      <c r="AX25" s="533"/>
    </row>
    <row r="26" spans="2:50" hidden="1" x14ac:dyDescent="0.2">
      <c r="B26" s="533"/>
      <c r="C26" s="533"/>
      <c r="D26" s="533"/>
      <c r="E26" s="428" t="s">
        <v>152</v>
      </c>
      <c r="F26" s="428" t="s">
        <v>153</v>
      </c>
      <c r="G26" s="428" t="s">
        <v>156</v>
      </c>
      <c r="H26" s="539"/>
      <c r="I26" s="429" t="s">
        <v>152</v>
      </c>
      <c r="J26" s="429" t="s">
        <v>153</v>
      </c>
      <c r="K26" s="429" t="s">
        <v>156</v>
      </c>
      <c r="L26" s="540"/>
      <c r="M26" s="540"/>
      <c r="N26" s="533"/>
      <c r="O26" s="533"/>
      <c r="P26" s="428" t="s">
        <v>152</v>
      </c>
      <c r="Q26" s="428" t="s">
        <v>153</v>
      </c>
      <c r="R26" s="428" t="s">
        <v>156</v>
      </c>
      <c r="S26" s="428" t="s">
        <v>170</v>
      </c>
      <c r="T26" s="533"/>
      <c r="U26" s="428" t="s">
        <v>152</v>
      </c>
      <c r="V26" s="428" t="s">
        <v>153</v>
      </c>
      <c r="W26" s="428" t="s">
        <v>156</v>
      </c>
      <c r="X26" s="428" t="s">
        <v>170</v>
      </c>
      <c r="Y26" s="533"/>
      <c r="Z26" s="428" t="s">
        <v>152</v>
      </c>
      <c r="AA26" s="428" t="s">
        <v>153</v>
      </c>
      <c r="AB26" s="428" t="s">
        <v>156</v>
      </c>
      <c r="AC26" s="428" t="s">
        <v>170</v>
      </c>
      <c r="AD26" s="533"/>
      <c r="AE26" s="428" t="s">
        <v>152</v>
      </c>
      <c r="AF26" s="428" t="s">
        <v>153</v>
      </c>
      <c r="AG26" s="428" t="s">
        <v>156</v>
      </c>
      <c r="AH26" s="428" t="s">
        <v>170</v>
      </c>
      <c r="AI26" s="533"/>
      <c r="AJ26" s="428" t="s">
        <v>152</v>
      </c>
      <c r="AK26" s="428" t="s">
        <v>153</v>
      </c>
      <c r="AL26" s="428" t="s">
        <v>156</v>
      </c>
      <c r="AM26" s="428" t="s">
        <v>170</v>
      </c>
      <c r="AN26" s="533"/>
      <c r="AO26" s="428" t="s">
        <v>152</v>
      </c>
      <c r="AP26" s="428" t="s">
        <v>153</v>
      </c>
      <c r="AQ26" s="428" t="s">
        <v>156</v>
      </c>
      <c r="AR26" s="428" t="s">
        <v>170</v>
      </c>
      <c r="AS26" s="533"/>
      <c r="AT26" s="428" t="s">
        <v>152</v>
      </c>
      <c r="AU26" s="428" t="s">
        <v>153</v>
      </c>
      <c r="AV26" s="428" t="s">
        <v>156</v>
      </c>
      <c r="AW26" s="428" t="s">
        <v>170</v>
      </c>
      <c r="AX26" s="533"/>
    </row>
    <row r="27" spans="2:50" hidden="1" x14ac:dyDescent="0.2">
      <c r="B27" s="533" t="s">
        <v>139</v>
      </c>
      <c r="C27" s="430">
        <v>1</v>
      </c>
      <c r="D27" s="430"/>
      <c r="E27" s="430"/>
      <c r="F27" s="430"/>
      <c r="G27" s="427" t="e">
        <f>F27/E27</f>
        <v>#DIV/0!</v>
      </c>
      <c r="H27" s="532" t="e">
        <f>AVERAGE(G27:G41)</f>
        <v>#DIV/0!</v>
      </c>
      <c r="I27" s="172" t="str">
        <f t="shared" ref="I27:K29" si="18">IFERROR(AVERAGE(P27,U27,Z27,AE27,AJ27,AO27,AT27),"")</f>
        <v/>
      </c>
      <c r="J27" s="172" t="str">
        <f t="shared" si="18"/>
        <v/>
      </c>
      <c r="K27" s="433" t="str">
        <f t="shared" si="18"/>
        <v/>
      </c>
      <c r="L27" s="542" t="str">
        <f>IFERROR(AVERAGE(K27:K41),"-")</f>
        <v>-</v>
      </c>
      <c r="M27" s="172" t="str">
        <f>IFERROR(RANK(K27, K$7:K$21),"")</f>
        <v/>
      </c>
      <c r="N27" s="533"/>
      <c r="O27" s="533"/>
      <c r="P27" s="430"/>
      <c r="Q27" s="170"/>
      <c r="R27" s="427" t="str">
        <f>IFERROR(Q27/P27,"")</f>
        <v/>
      </c>
      <c r="S27" s="430" t="str">
        <f>IFERROR(RANK(R27, R$27:R$41),"")</f>
        <v/>
      </c>
      <c r="T27" s="532" t="e">
        <f>AVERAGE(R27:R41)</f>
        <v>#DIV/0!</v>
      </c>
      <c r="U27" s="430"/>
      <c r="V27" s="170"/>
      <c r="W27" s="427" t="str">
        <f>IFERROR(V27/U27,"")</f>
        <v/>
      </c>
      <c r="X27" s="430" t="str">
        <f>IFERROR(RANK(W27, W$47:W$61),"")</f>
        <v/>
      </c>
      <c r="Y27" s="532" t="e">
        <f>AVERAGE(W27:W41)</f>
        <v>#DIV/0!</v>
      </c>
      <c r="Z27" s="430"/>
      <c r="AA27" s="170"/>
      <c r="AB27" s="427" t="str">
        <f>IFERROR(AA27/Z27,"")</f>
        <v/>
      </c>
      <c r="AC27" s="430" t="str">
        <f>IFERROR(RANK(AB27, AB$47:AB$61),"")</f>
        <v/>
      </c>
      <c r="AD27" s="532" t="e">
        <f>AVERAGE(AB27:AB41)</f>
        <v>#DIV/0!</v>
      </c>
      <c r="AE27" s="430"/>
      <c r="AF27" s="170"/>
      <c r="AG27" s="427" t="str">
        <f>IFERROR(AF27/AE27,"")</f>
        <v/>
      </c>
      <c r="AH27" s="430" t="str">
        <f>IFERROR(RANK(AG27, AG$47:AG$61),"")</f>
        <v/>
      </c>
      <c r="AI27" s="532" t="e">
        <f>AVERAGE(AG27:AG41)</f>
        <v>#DIV/0!</v>
      </c>
      <c r="AJ27" s="430"/>
      <c r="AK27" s="170"/>
      <c r="AL27" s="427" t="str">
        <f>IFERROR(AK27/AJ27,"")</f>
        <v/>
      </c>
      <c r="AM27" s="430" t="str">
        <f>IFERROR(RANK(AL27, AL$47:AL$61),"")</f>
        <v/>
      </c>
      <c r="AN27" s="532" t="e">
        <f>AVERAGE(AL27:AL41)</f>
        <v>#DIV/0!</v>
      </c>
      <c r="AO27" s="430"/>
      <c r="AP27" s="170"/>
      <c r="AQ27" s="427" t="str">
        <f>IFERROR(AP27/AO27,"")</f>
        <v/>
      </c>
      <c r="AR27" s="430" t="str">
        <f>IFERROR(RANK(AQ27, AQ$47:AQ$61),"")</f>
        <v/>
      </c>
      <c r="AS27" s="532" t="e">
        <f>AVERAGE(AQ27:AQ41)</f>
        <v>#DIV/0!</v>
      </c>
      <c r="AT27" s="430"/>
      <c r="AU27" s="170"/>
      <c r="AV27" s="427" t="str">
        <f>IFERROR(AU27/AT27,"")</f>
        <v/>
      </c>
      <c r="AW27" s="430" t="str">
        <f>IFERROR(RANK(AV27, AV$47:AV$61),"")</f>
        <v/>
      </c>
      <c r="AX27" s="532" t="e">
        <f>AVERAGE(AV27:AV41)</f>
        <v>#DIV/0!</v>
      </c>
    </row>
    <row r="28" spans="2:50" hidden="1" x14ac:dyDescent="0.2">
      <c r="B28" s="541"/>
      <c r="C28" s="430">
        <v>2</v>
      </c>
      <c r="D28" s="430"/>
      <c r="E28" s="430"/>
      <c r="F28" s="430"/>
      <c r="G28" s="427" t="e">
        <f t="shared" ref="G28:G41" si="19">F28/E28</f>
        <v>#DIV/0!</v>
      </c>
      <c r="H28" s="532"/>
      <c r="I28" s="172" t="str">
        <f t="shared" si="18"/>
        <v/>
      </c>
      <c r="J28" s="172" t="str">
        <f t="shared" si="18"/>
        <v/>
      </c>
      <c r="K28" s="433" t="str">
        <f t="shared" si="18"/>
        <v/>
      </c>
      <c r="L28" s="543"/>
      <c r="M28" s="172" t="str">
        <f t="shared" ref="M28:M41" si="20">IFERROR(RANK(K28, K$7:K$21),"")</f>
        <v/>
      </c>
      <c r="N28" s="533"/>
      <c r="O28" s="533"/>
      <c r="P28" s="430"/>
      <c r="Q28" s="170"/>
      <c r="R28" s="427" t="str">
        <f t="shared" ref="R28:R41" si="21">IFERROR(Q28/P28,"")</f>
        <v/>
      </c>
      <c r="S28" s="430" t="str">
        <f t="shared" ref="S28:S41" si="22">IFERROR(RANK(R28, R$27:R$41),"")</f>
        <v/>
      </c>
      <c r="T28" s="532"/>
      <c r="U28" s="430"/>
      <c r="V28" s="170"/>
      <c r="W28" s="427" t="str">
        <f t="shared" ref="W28:W41" si="23">IFERROR(V28/U28,"")</f>
        <v/>
      </c>
      <c r="X28" s="430" t="str">
        <f t="shared" ref="X28:X41" si="24">IFERROR(RANK(W28, W$47:W$61),"")</f>
        <v/>
      </c>
      <c r="Y28" s="532"/>
      <c r="Z28" s="430"/>
      <c r="AA28" s="170"/>
      <c r="AB28" s="427" t="str">
        <f t="shared" ref="AB28:AB41" si="25">IFERROR(AA28/Z28,"")</f>
        <v/>
      </c>
      <c r="AC28" s="430" t="str">
        <f t="shared" ref="AC28:AC41" si="26">IFERROR(RANK(AB28, AB$47:AB$61),"")</f>
        <v/>
      </c>
      <c r="AD28" s="532"/>
      <c r="AE28" s="430"/>
      <c r="AF28" s="170"/>
      <c r="AG28" s="427" t="str">
        <f t="shared" ref="AG28:AG41" si="27">IFERROR(AF28/AE28,"")</f>
        <v/>
      </c>
      <c r="AH28" s="430" t="str">
        <f t="shared" ref="AH28:AH41" si="28">IFERROR(RANK(AG28, AG$47:AG$61),"")</f>
        <v/>
      </c>
      <c r="AI28" s="532"/>
      <c r="AJ28" s="430"/>
      <c r="AK28" s="170"/>
      <c r="AL28" s="427" t="str">
        <f t="shared" ref="AL28:AL41" si="29">IFERROR(AK28/AJ28,"")</f>
        <v/>
      </c>
      <c r="AM28" s="430" t="str">
        <f t="shared" ref="AM28:AM41" si="30">IFERROR(RANK(AL28, AL$47:AL$61),"")</f>
        <v/>
      </c>
      <c r="AN28" s="532"/>
      <c r="AO28" s="430"/>
      <c r="AP28" s="170"/>
      <c r="AQ28" s="427" t="str">
        <f t="shared" ref="AQ28:AQ41" si="31">IFERROR(AP28/AO28,"")</f>
        <v/>
      </c>
      <c r="AR28" s="430" t="str">
        <f t="shared" ref="AR28:AR41" si="32">IFERROR(RANK(AQ28, AQ$47:AQ$61),"")</f>
        <v/>
      </c>
      <c r="AS28" s="532"/>
      <c r="AT28" s="430"/>
      <c r="AU28" s="170"/>
      <c r="AV28" s="427" t="str">
        <f t="shared" ref="AV28:AV41" si="33">IFERROR(AU28/AT28,"")</f>
        <v/>
      </c>
      <c r="AW28" s="430" t="str">
        <f t="shared" ref="AW28:AW41" si="34">IFERROR(RANK(AV28, AV$47:AV$61),"")</f>
        <v/>
      </c>
      <c r="AX28" s="532"/>
    </row>
    <row r="29" spans="2:50" hidden="1" x14ac:dyDescent="0.2">
      <c r="B29" s="541"/>
      <c r="C29" s="430">
        <v>3</v>
      </c>
      <c r="D29" s="430"/>
      <c r="E29" s="430"/>
      <c r="F29" s="430"/>
      <c r="G29" s="427" t="e">
        <f t="shared" si="19"/>
        <v>#DIV/0!</v>
      </c>
      <c r="H29" s="532"/>
      <c r="I29" s="172" t="str">
        <f t="shared" si="18"/>
        <v/>
      </c>
      <c r="J29" s="172" t="str">
        <f t="shared" si="18"/>
        <v/>
      </c>
      <c r="K29" s="433" t="str">
        <f t="shared" si="18"/>
        <v/>
      </c>
      <c r="L29" s="543"/>
      <c r="M29" s="172" t="str">
        <f t="shared" si="20"/>
        <v/>
      </c>
      <c r="N29" s="533"/>
      <c r="O29" s="533"/>
      <c r="P29" s="430"/>
      <c r="Q29" s="170"/>
      <c r="R29" s="427" t="str">
        <f t="shared" si="21"/>
        <v/>
      </c>
      <c r="S29" s="430" t="str">
        <f t="shared" si="22"/>
        <v/>
      </c>
      <c r="T29" s="532"/>
      <c r="U29" s="430"/>
      <c r="V29" s="170"/>
      <c r="W29" s="427" t="str">
        <f t="shared" si="23"/>
        <v/>
      </c>
      <c r="X29" s="430" t="str">
        <f t="shared" si="24"/>
        <v/>
      </c>
      <c r="Y29" s="532"/>
      <c r="Z29" s="430"/>
      <c r="AA29" s="170"/>
      <c r="AB29" s="427" t="str">
        <f t="shared" si="25"/>
        <v/>
      </c>
      <c r="AC29" s="430" t="str">
        <f t="shared" si="26"/>
        <v/>
      </c>
      <c r="AD29" s="532"/>
      <c r="AE29" s="430"/>
      <c r="AF29" s="170"/>
      <c r="AG29" s="427" t="str">
        <f t="shared" si="27"/>
        <v/>
      </c>
      <c r="AH29" s="430" t="str">
        <f t="shared" si="28"/>
        <v/>
      </c>
      <c r="AI29" s="532"/>
      <c r="AJ29" s="430"/>
      <c r="AK29" s="170"/>
      <c r="AL29" s="427" t="str">
        <f t="shared" si="29"/>
        <v/>
      </c>
      <c r="AM29" s="430" t="str">
        <f t="shared" si="30"/>
        <v/>
      </c>
      <c r="AN29" s="532"/>
      <c r="AO29" s="430"/>
      <c r="AP29" s="170"/>
      <c r="AQ29" s="427" t="str">
        <f t="shared" si="31"/>
        <v/>
      </c>
      <c r="AR29" s="430" t="str">
        <f t="shared" si="32"/>
        <v/>
      </c>
      <c r="AS29" s="532"/>
      <c r="AT29" s="430"/>
      <c r="AU29" s="170"/>
      <c r="AV29" s="427" t="str">
        <f t="shared" si="33"/>
        <v/>
      </c>
      <c r="AW29" s="430" t="str">
        <f t="shared" si="34"/>
        <v/>
      </c>
      <c r="AX29" s="532"/>
    </row>
    <row r="30" spans="2:50" hidden="1" x14ac:dyDescent="0.2">
      <c r="B30" s="541"/>
      <c r="C30" s="430">
        <v>4</v>
      </c>
      <c r="D30" s="430"/>
      <c r="E30" s="430"/>
      <c r="F30" s="430"/>
      <c r="G30" s="427" t="e">
        <f t="shared" si="19"/>
        <v>#DIV/0!</v>
      </c>
      <c r="H30" s="532"/>
      <c r="I30" s="172" t="str">
        <f>IFERROR(AVERAGE(P30,U30,Z30,AE30,AJ30,AO30,AT30),"")</f>
        <v/>
      </c>
      <c r="J30" s="172" t="str">
        <f>IFERROR(AVERAGE(Q30,V30,AA30,AF30,AK30,AP30,AU30),"")</f>
        <v/>
      </c>
      <c r="K30" s="433" t="str">
        <f>IFERROR(AVERAGE(R30,W30,AB30,AG30,AL30,AQ30,AV30),"")</f>
        <v/>
      </c>
      <c r="L30" s="543"/>
      <c r="M30" s="172" t="str">
        <f t="shared" si="20"/>
        <v/>
      </c>
      <c r="N30" s="533"/>
      <c r="O30" s="533"/>
      <c r="P30" s="430"/>
      <c r="Q30" s="170"/>
      <c r="R30" s="427" t="str">
        <f t="shared" si="21"/>
        <v/>
      </c>
      <c r="S30" s="430" t="str">
        <f t="shared" si="22"/>
        <v/>
      </c>
      <c r="T30" s="532"/>
      <c r="U30" s="430"/>
      <c r="V30" s="170"/>
      <c r="W30" s="427" t="str">
        <f t="shared" si="23"/>
        <v/>
      </c>
      <c r="X30" s="430" t="str">
        <f t="shared" si="24"/>
        <v/>
      </c>
      <c r="Y30" s="532"/>
      <c r="Z30" s="430"/>
      <c r="AA30" s="170"/>
      <c r="AB30" s="427" t="str">
        <f t="shared" si="25"/>
        <v/>
      </c>
      <c r="AC30" s="430" t="str">
        <f t="shared" si="26"/>
        <v/>
      </c>
      <c r="AD30" s="532"/>
      <c r="AE30" s="430"/>
      <c r="AF30" s="170"/>
      <c r="AG30" s="427" t="str">
        <f t="shared" si="27"/>
        <v/>
      </c>
      <c r="AH30" s="430" t="str">
        <f t="shared" si="28"/>
        <v/>
      </c>
      <c r="AI30" s="532"/>
      <c r="AJ30" s="430"/>
      <c r="AK30" s="170"/>
      <c r="AL30" s="427" t="str">
        <f t="shared" si="29"/>
        <v/>
      </c>
      <c r="AM30" s="430" t="str">
        <f t="shared" si="30"/>
        <v/>
      </c>
      <c r="AN30" s="532"/>
      <c r="AO30" s="430"/>
      <c r="AP30" s="170"/>
      <c r="AQ30" s="427" t="str">
        <f t="shared" si="31"/>
        <v/>
      </c>
      <c r="AR30" s="430" t="str">
        <f t="shared" si="32"/>
        <v/>
      </c>
      <c r="AS30" s="532"/>
      <c r="AT30" s="430"/>
      <c r="AU30" s="170"/>
      <c r="AV30" s="427" t="str">
        <f t="shared" si="33"/>
        <v/>
      </c>
      <c r="AW30" s="430" t="str">
        <f t="shared" si="34"/>
        <v/>
      </c>
      <c r="AX30" s="532"/>
    </row>
    <row r="31" spans="2:50" hidden="1" x14ac:dyDescent="0.2">
      <c r="B31" s="541"/>
      <c r="C31" s="430">
        <v>5</v>
      </c>
      <c r="D31" s="430"/>
      <c r="E31" s="430"/>
      <c r="F31" s="430"/>
      <c r="G31" s="427" t="e">
        <f t="shared" si="19"/>
        <v>#DIV/0!</v>
      </c>
      <c r="H31" s="532"/>
      <c r="I31" s="172" t="str">
        <f t="shared" ref="I31:K41" si="35">IFERROR(AVERAGE(P31,U31,Z31,AE31,AJ31,AO31,AT31),"")</f>
        <v/>
      </c>
      <c r="J31" s="172" t="str">
        <f t="shared" si="35"/>
        <v/>
      </c>
      <c r="K31" s="433" t="str">
        <f t="shared" si="35"/>
        <v/>
      </c>
      <c r="L31" s="543"/>
      <c r="M31" s="172" t="str">
        <f t="shared" si="20"/>
        <v/>
      </c>
      <c r="N31" s="533"/>
      <c r="O31" s="533"/>
      <c r="P31" s="430"/>
      <c r="Q31" s="170"/>
      <c r="R31" s="427" t="str">
        <f t="shared" si="21"/>
        <v/>
      </c>
      <c r="S31" s="430" t="str">
        <f t="shared" si="22"/>
        <v/>
      </c>
      <c r="T31" s="532"/>
      <c r="U31" s="430"/>
      <c r="V31" s="170"/>
      <c r="W31" s="427" t="str">
        <f t="shared" si="23"/>
        <v/>
      </c>
      <c r="X31" s="430" t="str">
        <f t="shared" si="24"/>
        <v/>
      </c>
      <c r="Y31" s="532"/>
      <c r="Z31" s="430"/>
      <c r="AA31" s="170"/>
      <c r="AB31" s="427" t="str">
        <f t="shared" si="25"/>
        <v/>
      </c>
      <c r="AC31" s="430" t="str">
        <f t="shared" si="26"/>
        <v/>
      </c>
      <c r="AD31" s="532"/>
      <c r="AE31" s="430"/>
      <c r="AF31" s="170"/>
      <c r="AG31" s="427" t="str">
        <f t="shared" si="27"/>
        <v/>
      </c>
      <c r="AH31" s="430" t="str">
        <f t="shared" si="28"/>
        <v/>
      </c>
      <c r="AI31" s="532"/>
      <c r="AJ31" s="430"/>
      <c r="AK31" s="170"/>
      <c r="AL31" s="427" t="str">
        <f t="shared" si="29"/>
        <v/>
      </c>
      <c r="AM31" s="430" t="str">
        <f t="shared" si="30"/>
        <v/>
      </c>
      <c r="AN31" s="532"/>
      <c r="AO31" s="430"/>
      <c r="AP31" s="170"/>
      <c r="AQ31" s="427" t="str">
        <f t="shared" si="31"/>
        <v/>
      </c>
      <c r="AR31" s="430" t="str">
        <f t="shared" si="32"/>
        <v/>
      </c>
      <c r="AS31" s="532"/>
      <c r="AT31" s="430"/>
      <c r="AU31" s="170"/>
      <c r="AV31" s="427" t="str">
        <f t="shared" si="33"/>
        <v/>
      </c>
      <c r="AW31" s="430" t="str">
        <f t="shared" si="34"/>
        <v/>
      </c>
      <c r="AX31" s="532"/>
    </row>
    <row r="32" spans="2:50" hidden="1" x14ac:dyDescent="0.2">
      <c r="B32" s="541"/>
      <c r="C32" s="430">
        <v>6</v>
      </c>
      <c r="D32" s="430"/>
      <c r="E32" s="430"/>
      <c r="F32" s="430"/>
      <c r="G32" s="427" t="e">
        <f t="shared" si="19"/>
        <v>#DIV/0!</v>
      </c>
      <c r="H32" s="532"/>
      <c r="I32" s="172" t="str">
        <f t="shared" si="35"/>
        <v/>
      </c>
      <c r="J32" s="172" t="str">
        <f t="shared" si="35"/>
        <v/>
      </c>
      <c r="K32" s="433" t="str">
        <f t="shared" si="35"/>
        <v/>
      </c>
      <c r="L32" s="543"/>
      <c r="M32" s="172" t="str">
        <f t="shared" si="20"/>
        <v/>
      </c>
      <c r="N32" s="533"/>
      <c r="O32" s="533"/>
      <c r="P32" s="430"/>
      <c r="Q32" s="170"/>
      <c r="R32" s="427" t="str">
        <f t="shared" si="21"/>
        <v/>
      </c>
      <c r="S32" s="430" t="str">
        <f t="shared" si="22"/>
        <v/>
      </c>
      <c r="T32" s="532"/>
      <c r="U32" s="430"/>
      <c r="V32" s="170"/>
      <c r="W32" s="427" t="str">
        <f t="shared" si="23"/>
        <v/>
      </c>
      <c r="X32" s="430" t="str">
        <f t="shared" si="24"/>
        <v/>
      </c>
      <c r="Y32" s="532"/>
      <c r="Z32" s="430"/>
      <c r="AA32" s="170"/>
      <c r="AB32" s="427" t="str">
        <f t="shared" si="25"/>
        <v/>
      </c>
      <c r="AC32" s="430" t="str">
        <f t="shared" si="26"/>
        <v/>
      </c>
      <c r="AD32" s="532"/>
      <c r="AE32" s="430"/>
      <c r="AF32" s="170"/>
      <c r="AG32" s="427" t="str">
        <f t="shared" si="27"/>
        <v/>
      </c>
      <c r="AH32" s="430" t="str">
        <f t="shared" si="28"/>
        <v/>
      </c>
      <c r="AI32" s="532"/>
      <c r="AJ32" s="430"/>
      <c r="AK32" s="170"/>
      <c r="AL32" s="427" t="str">
        <f t="shared" si="29"/>
        <v/>
      </c>
      <c r="AM32" s="430" t="str">
        <f t="shared" si="30"/>
        <v/>
      </c>
      <c r="AN32" s="532"/>
      <c r="AO32" s="430"/>
      <c r="AP32" s="170"/>
      <c r="AQ32" s="427" t="str">
        <f t="shared" si="31"/>
        <v/>
      </c>
      <c r="AR32" s="430" t="str">
        <f t="shared" si="32"/>
        <v/>
      </c>
      <c r="AS32" s="532"/>
      <c r="AT32" s="430"/>
      <c r="AU32" s="170"/>
      <c r="AV32" s="427" t="str">
        <f t="shared" si="33"/>
        <v/>
      </c>
      <c r="AW32" s="430" t="str">
        <f t="shared" si="34"/>
        <v/>
      </c>
      <c r="AX32" s="532"/>
    </row>
    <row r="33" spans="2:50" hidden="1" x14ac:dyDescent="0.2">
      <c r="B33" s="541"/>
      <c r="C33" s="430">
        <v>7</v>
      </c>
      <c r="D33" s="430"/>
      <c r="E33" s="430"/>
      <c r="F33" s="430"/>
      <c r="G33" s="427" t="e">
        <f t="shared" si="19"/>
        <v>#DIV/0!</v>
      </c>
      <c r="H33" s="532"/>
      <c r="I33" s="172" t="str">
        <f t="shared" si="35"/>
        <v/>
      </c>
      <c r="J33" s="172" t="str">
        <f t="shared" si="35"/>
        <v/>
      </c>
      <c r="K33" s="433" t="str">
        <f t="shared" si="35"/>
        <v/>
      </c>
      <c r="L33" s="543"/>
      <c r="M33" s="172" t="str">
        <f t="shared" si="20"/>
        <v/>
      </c>
      <c r="N33" s="533"/>
      <c r="O33" s="533"/>
      <c r="P33" s="430"/>
      <c r="Q33" s="170"/>
      <c r="R33" s="427" t="str">
        <f t="shared" si="21"/>
        <v/>
      </c>
      <c r="S33" s="430" t="str">
        <f t="shared" si="22"/>
        <v/>
      </c>
      <c r="T33" s="532"/>
      <c r="U33" s="430"/>
      <c r="V33" s="170"/>
      <c r="W33" s="427" t="str">
        <f t="shared" si="23"/>
        <v/>
      </c>
      <c r="X33" s="430" t="str">
        <f t="shared" si="24"/>
        <v/>
      </c>
      <c r="Y33" s="532"/>
      <c r="Z33" s="430"/>
      <c r="AA33" s="170"/>
      <c r="AB33" s="427" t="str">
        <f t="shared" si="25"/>
        <v/>
      </c>
      <c r="AC33" s="430" t="str">
        <f t="shared" si="26"/>
        <v/>
      </c>
      <c r="AD33" s="532"/>
      <c r="AE33" s="430"/>
      <c r="AF33" s="170"/>
      <c r="AG33" s="427" t="str">
        <f t="shared" si="27"/>
        <v/>
      </c>
      <c r="AH33" s="430" t="str">
        <f t="shared" si="28"/>
        <v/>
      </c>
      <c r="AI33" s="532"/>
      <c r="AJ33" s="430"/>
      <c r="AK33" s="170"/>
      <c r="AL33" s="427" t="str">
        <f t="shared" si="29"/>
        <v/>
      </c>
      <c r="AM33" s="430" t="str">
        <f t="shared" si="30"/>
        <v/>
      </c>
      <c r="AN33" s="532"/>
      <c r="AO33" s="430"/>
      <c r="AP33" s="170"/>
      <c r="AQ33" s="427" t="str">
        <f t="shared" si="31"/>
        <v/>
      </c>
      <c r="AR33" s="430" t="str">
        <f t="shared" si="32"/>
        <v/>
      </c>
      <c r="AS33" s="532"/>
      <c r="AT33" s="430"/>
      <c r="AU33" s="170"/>
      <c r="AV33" s="427" t="str">
        <f t="shared" si="33"/>
        <v/>
      </c>
      <c r="AW33" s="430" t="str">
        <f t="shared" si="34"/>
        <v/>
      </c>
      <c r="AX33" s="532"/>
    </row>
    <row r="34" spans="2:50" hidden="1" x14ac:dyDescent="0.2">
      <c r="B34" s="541"/>
      <c r="C34" s="430">
        <v>8</v>
      </c>
      <c r="D34" s="430"/>
      <c r="E34" s="430"/>
      <c r="F34" s="430"/>
      <c r="G34" s="427" t="e">
        <f t="shared" si="19"/>
        <v>#DIV/0!</v>
      </c>
      <c r="H34" s="532"/>
      <c r="I34" s="172" t="str">
        <f t="shared" si="35"/>
        <v/>
      </c>
      <c r="J34" s="172" t="str">
        <f t="shared" si="35"/>
        <v/>
      </c>
      <c r="K34" s="433" t="str">
        <f t="shared" si="35"/>
        <v/>
      </c>
      <c r="L34" s="543"/>
      <c r="M34" s="172" t="str">
        <f t="shared" si="20"/>
        <v/>
      </c>
      <c r="N34" s="533"/>
      <c r="O34" s="533"/>
      <c r="P34" s="430"/>
      <c r="Q34" s="170"/>
      <c r="R34" s="427" t="str">
        <f t="shared" si="21"/>
        <v/>
      </c>
      <c r="S34" s="430" t="str">
        <f t="shared" si="22"/>
        <v/>
      </c>
      <c r="T34" s="532"/>
      <c r="U34" s="430"/>
      <c r="V34" s="170"/>
      <c r="W34" s="427" t="str">
        <f t="shared" si="23"/>
        <v/>
      </c>
      <c r="X34" s="430" t="str">
        <f t="shared" si="24"/>
        <v/>
      </c>
      <c r="Y34" s="532"/>
      <c r="Z34" s="430"/>
      <c r="AA34" s="170"/>
      <c r="AB34" s="427" t="str">
        <f t="shared" si="25"/>
        <v/>
      </c>
      <c r="AC34" s="430" t="str">
        <f t="shared" si="26"/>
        <v/>
      </c>
      <c r="AD34" s="532"/>
      <c r="AE34" s="430"/>
      <c r="AF34" s="170"/>
      <c r="AG34" s="427" t="str">
        <f t="shared" si="27"/>
        <v/>
      </c>
      <c r="AH34" s="430" t="str">
        <f t="shared" si="28"/>
        <v/>
      </c>
      <c r="AI34" s="532"/>
      <c r="AJ34" s="430"/>
      <c r="AK34" s="170"/>
      <c r="AL34" s="427" t="str">
        <f t="shared" si="29"/>
        <v/>
      </c>
      <c r="AM34" s="430" t="str">
        <f t="shared" si="30"/>
        <v/>
      </c>
      <c r="AN34" s="532"/>
      <c r="AO34" s="430"/>
      <c r="AP34" s="170"/>
      <c r="AQ34" s="427" t="str">
        <f t="shared" si="31"/>
        <v/>
      </c>
      <c r="AR34" s="430" t="str">
        <f t="shared" si="32"/>
        <v/>
      </c>
      <c r="AS34" s="532"/>
      <c r="AT34" s="430"/>
      <c r="AU34" s="170"/>
      <c r="AV34" s="427" t="str">
        <f t="shared" si="33"/>
        <v/>
      </c>
      <c r="AW34" s="430" t="str">
        <f t="shared" si="34"/>
        <v/>
      </c>
      <c r="AX34" s="532"/>
    </row>
    <row r="35" spans="2:50" hidden="1" x14ac:dyDescent="0.2">
      <c r="B35" s="541"/>
      <c r="C35" s="430">
        <v>9</v>
      </c>
      <c r="D35" s="430"/>
      <c r="E35" s="430"/>
      <c r="F35" s="430"/>
      <c r="G35" s="427" t="e">
        <f t="shared" si="19"/>
        <v>#DIV/0!</v>
      </c>
      <c r="H35" s="532"/>
      <c r="I35" s="172" t="str">
        <f t="shared" si="35"/>
        <v/>
      </c>
      <c r="J35" s="172" t="str">
        <f t="shared" si="35"/>
        <v/>
      </c>
      <c r="K35" s="433" t="str">
        <f t="shared" si="35"/>
        <v/>
      </c>
      <c r="L35" s="543"/>
      <c r="M35" s="172" t="str">
        <f t="shared" si="20"/>
        <v/>
      </c>
      <c r="N35" s="533"/>
      <c r="O35" s="533"/>
      <c r="P35" s="430"/>
      <c r="Q35" s="170"/>
      <c r="R35" s="427" t="str">
        <f t="shared" si="21"/>
        <v/>
      </c>
      <c r="S35" s="430" t="str">
        <f t="shared" si="22"/>
        <v/>
      </c>
      <c r="T35" s="532"/>
      <c r="U35" s="430"/>
      <c r="V35" s="170"/>
      <c r="W35" s="427" t="str">
        <f t="shared" si="23"/>
        <v/>
      </c>
      <c r="X35" s="430" t="str">
        <f t="shared" si="24"/>
        <v/>
      </c>
      <c r="Y35" s="532"/>
      <c r="Z35" s="430"/>
      <c r="AA35" s="170"/>
      <c r="AB35" s="427" t="str">
        <f t="shared" si="25"/>
        <v/>
      </c>
      <c r="AC35" s="430" t="str">
        <f t="shared" si="26"/>
        <v/>
      </c>
      <c r="AD35" s="532"/>
      <c r="AE35" s="430"/>
      <c r="AF35" s="170"/>
      <c r="AG35" s="427" t="str">
        <f t="shared" si="27"/>
        <v/>
      </c>
      <c r="AH35" s="430" t="str">
        <f t="shared" si="28"/>
        <v/>
      </c>
      <c r="AI35" s="532"/>
      <c r="AJ35" s="430"/>
      <c r="AK35" s="170"/>
      <c r="AL35" s="427" t="str">
        <f t="shared" si="29"/>
        <v/>
      </c>
      <c r="AM35" s="430" t="str">
        <f t="shared" si="30"/>
        <v/>
      </c>
      <c r="AN35" s="532"/>
      <c r="AO35" s="430"/>
      <c r="AP35" s="170"/>
      <c r="AQ35" s="427" t="str">
        <f t="shared" si="31"/>
        <v/>
      </c>
      <c r="AR35" s="430" t="str">
        <f t="shared" si="32"/>
        <v/>
      </c>
      <c r="AS35" s="532"/>
      <c r="AT35" s="430"/>
      <c r="AU35" s="170"/>
      <c r="AV35" s="427" t="str">
        <f t="shared" si="33"/>
        <v/>
      </c>
      <c r="AW35" s="430" t="str">
        <f t="shared" si="34"/>
        <v/>
      </c>
      <c r="AX35" s="532"/>
    </row>
    <row r="36" spans="2:50" hidden="1" x14ac:dyDescent="0.2">
      <c r="B36" s="541"/>
      <c r="C36" s="430">
        <v>10</v>
      </c>
      <c r="D36" s="430"/>
      <c r="E36" s="430"/>
      <c r="F36" s="430"/>
      <c r="G36" s="427" t="e">
        <f t="shared" si="19"/>
        <v>#DIV/0!</v>
      </c>
      <c r="H36" s="532"/>
      <c r="I36" s="172" t="str">
        <f t="shared" si="35"/>
        <v/>
      </c>
      <c r="J36" s="172" t="str">
        <f t="shared" si="35"/>
        <v/>
      </c>
      <c r="K36" s="433" t="str">
        <f t="shared" si="35"/>
        <v/>
      </c>
      <c r="L36" s="543"/>
      <c r="M36" s="172" t="str">
        <f t="shared" si="20"/>
        <v/>
      </c>
      <c r="N36" s="533"/>
      <c r="O36" s="533"/>
      <c r="P36" s="430"/>
      <c r="Q36" s="170"/>
      <c r="R36" s="427" t="str">
        <f t="shared" si="21"/>
        <v/>
      </c>
      <c r="S36" s="430" t="str">
        <f t="shared" si="22"/>
        <v/>
      </c>
      <c r="T36" s="532"/>
      <c r="U36" s="430"/>
      <c r="V36" s="170"/>
      <c r="W36" s="427" t="str">
        <f t="shared" si="23"/>
        <v/>
      </c>
      <c r="X36" s="430" t="str">
        <f t="shared" si="24"/>
        <v/>
      </c>
      <c r="Y36" s="532"/>
      <c r="Z36" s="430"/>
      <c r="AA36" s="170"/>
      <c r="AB36" s="427" t="str">
        <f t="shared" si="25"/>
        <v/>
      </c>
      <c r="AC36" s="430" t="str">
        <f t="shared" si="26"/>
        <v/>
      </c>
      <c r="AD36" s="532"/>
      <c r="AE36" s="430"/>
      <c r="AF36" s="170"/>
      <c r="AG36" s="427" t="str">
        <f t="shared" si="27"/>
        <v/>
      </c>
      <c r="AH36" s="430" t="str">
        <f t="shared" si="28"/>
        <v/>
      </c>
      <c r="AI36" s="532"/>
      <c r="AJ36" s="430"/>
      <c r="AK36" s="170"/>
      <c r="AL36" s="427" t="str">
        <f t="shared" si="29"/>
        <v/>
      </c>
      <c r="AM36" s="430" t="str">
        <f t="shared" si="30"/>
        <v/>
      </c>
      <c r="AN36" s="532"/>
      <c r="AO36" s="430"/>
      <c r="AP36" s="170"/>
      <c r="AQ36" s="427" t="str">
        <f t="shared" si="31"/>
        <v/>
      </c>
      <c r="AR36" s="430" t="str">
        <f t="shared" si="32"/>
        <v/>
      </c>
      <c r="AS36" s="532"/>
      <c r="AT36" s="430"/>
      <c r="AU36" s="170"/>
      <c r="AV36" s="427" t="str">
        <f t="shared" si="33"/>
        <v/>
      </c>
      <c r="AW36" s="430" t="str">
        <f t="shared" si="34"/>
        <v/>
      </c>
      <c r="AX36" s="532"/>
    </row>
    <row r="37" spans="2:50" hidden="1" x14ac:dyDescent="0.2">
      <c r="B37" s="541"/>
      <c r="C37" s="430">
        <v>11</v>
      </c>
      <c r="D37" s="430"/>
      <c r="E37" s="430"/>
      <c r="F37" s="430"/>
      <c r="G37" s="427" t="e">
        <f t="shared" si="19"/>
        <v>#DIV/0!</v>
      </c>
      <c r="H37" s="532"/>
      <c r="I37" s="172" t="str">
        <f t="shared" si="35"/>
        <v/>
      </c>
      <c r="J37" s="172" t="str">
        <f t="shared" si="35"/>
        <v/>
      </c>
      <c r="K37" s="433" t="str">
        <f t="shared" si="35"/>
        <v/>
      </c>
      <c r="L37" s="543"/>
      <c r="M37" s="172" t="str">
        <f t="shared" si="20"/>
        <v/>
      </c>
      <c r="N37" s="533"/>
      <c r="O37" s="533"/>
      <c r="P37" s="430"/>
      <c r="Q37" s="170"/>
      <c r="R37" s="427" t="str">
        <f t="shared" si="21"/>
        <v/>
      </c>
      <c r="S37" s="430" t="str">
        <f t="shared" si="22"/>
        <v/>
      </c>
      <c r="T37" s="532"/>
      <c r="U37" s="430"/>
      <c r="V37" s="170"/>
      <c r="W37" s="427" t="str">
        <f t="shared" si="23"/>
        <v/>
      </c>
      <c r="X37" s="430" t="str">
        <f t="shared" si="24"/>
        <v/>
      </c>
      <c r="Y37" s="532"/>
      <c r="Z37" s="430"/>
      <c r="AA37" s="170"/>
      <c r="AB37" s="427" t="str">
        <f t="shared" si="25"/>
        <v/>
      </c>
      <c r="AC37" s="430" t="str">
        <f t="shared" si="26"/>
        <v/>
      </c>
      <c r="AD37" s="532"/>
      <c r="AE37" s="430"/>
      <c r="AF37" s="170"/>
      <c r="AG37" s="427" t="str">
        <f t="shared" si="27"/>
        <v/>
      </c>
      <c r="AH37" s="430" t="str">
        <f t="shared" si="28"/>
        <v/>
      </c>
      <c r="AI37" s="532"/>
      <c r="AJ37" s="430"/>
      <c r="AK37" s="170"/>
      <c r="AL37" s="427" t="str">
        <f t="shared" si="29"/>
        <v/>
      </c>
      <c r="AM37" s="430" t="str">
        <f t="shared" si="30"/>
        <v/>
      </c>
      <c r="AN37" s="532"/>
      <c r="AO37" s="430"/>
      <c r="AP37" s="170"/>
      <c r="AQ37" s="427" t="str">
        <f t="shared" si="31"/>
        <v/>
      </c>
      <c r="AR37" s="430" t="str">
        <f t="shared" si="32"/>
        <v/>
      </c>
      <c r="AS37" s="532"/>
      <c r="AT37" s="430"/>
      <c r="AU37" s="170"/>
      <c r="AV37" s="427" t="str">
        <f t="shared" si="33"/>
        <v/>
      </c>
      <c r="AW37" s="430" t="str">
        <f t="shared" si="34"/>
        <v/>
      </c>
      <c r="AX37" s="532"/>
    </row>
    <row r="38" spans="2:50" hidden="1" x14ac:dyDescent="0.2">
      <c r="B38" s="541"/>
      <c r="C38" s="430">
        <v>12</v>
      </c>
      <c r="D38" s="430"/>
      <c r="E38" s="430"/>
      <c r="F38" s="430"/>
      <c r="G38" s="427" t="e">
        <f t="shared" si="19"/>
        <v>#DIV/0!</v>
      </c>
      <c r="H38" s="532"/>
      <c r="I38" s="172" t="str">
        <f t="shared" si="35"/>
        <v/>
      </c>
      <c r="J38" s="172" t="str">
        <f t="shared" si="35"/>
        <v/>
      </c>
      <c r="K38" s="433" t="str">
        <f t="shared" si="35"/>
        <v/>
      </c>
      <c r="L38" s="543"/>
      <c r="M38" s="172" t="str">
        <f t="shared" si="20"/>
        <v/>
      </c>
      <c r="N38" s="533"/>
      <c r="O38" s="533"/>
      <c r="P38" s="430"/>
      <c r="Q38" s="170"/>
      <c r="R38" s="427" t="str">
        <f t="shared" si="21"/>
        <v/>
      </c>
      <c r="S38" s="430" t="str">
        <f t="shared" si="22"/>
        <v/>
      </c>
      <c r="T38" s="532"/>
      <c r="U38" s="430"/>
      <c r="V38" s="170"/>
      <c r="W38" s="427" t="str">
        <f t="shared" si="23"/>
        <v/>
      </c>
      <c r="X38" s="430" t="str">
        <f t="shared" si="24"/>
        <v/>
      </c>
      <c r="Y38" s="532"/>
      <c r="Z38" s="430"/>
      <c r="AA38" s="170"/>
      <c r="AB38" s="427" t="str">
        <f t="shared" si="25"/>
        <v/>
      </c>
      <c r="AC38" s="430" t="str">
        <f t="shared" si="26"/>
        <v/>
      </c>
      <c r="AD38" s="532"/>
      <c r="AE38" s="430"/>
      <c r="AF38" s="170"/>
      <c r="AG38" s="427" t="str">
        <f t="shared" si="27"/>
        <v/>
      </c>
      <c r="AH38" s="430" t="str">
        <f t="shared" si="28"/>
        <v/>
      </c>
      <c r="AI38" s="532"/>
      <c r="AJ38" s="430"/>
      <c r="AK38" s="170"/>
      <c r="AL38" s="427" t="str">
        <f t="shared" si="29"/>
        <v/>
      </c>
      <c r="AM38" s="430" t="str">
        <f t="shared" si="30"/>
        <v/>
      </c>
      <c r="AN38" s="532"/>
      <c r="AO38" s="430"/>
      <c r="AP38" s="170"/>
      <c r="AQ38" s="427" t="str">
        <f t="shared" si="31"/>
        <v/>
      </c>
      <c r="AR38" s="430" t="str">
        <f t="shared" si="32"/>
        <v/>
      </c>
      <c r="AS38" s="532"/>
      <c r="AT38" s="430"/>
      <c r="AU38" s="170"/>
      <c r="AV38" s="427" t="str">
        <f t="shared" si="33"/>
        <v/>
      </c>
      <c r="AW38" s="430" t="str">
        <f t="shared" si="34"/>
        <v/>
      </c>
      <c r="AX38" s="532"/>
    </row>
    <row r="39" spans="2:50" hidden="1" x14ac:dyDescent="0.2">
      <c r="B39" s="541"/>
      <c r="C39" s="430">
        <v>13</v>
      </c>
      <c r="D39" s="430"/>
      <c r="E39" s="430"/>
      <c r="F39" s="430"/>
      <c r="G39" s="427" t="e">
        <f t="shared" si="19"/>
        <v>#DIV/0!</v>
      </c>
      <c r="H39" s="532"/>
      <c r="I39" s="172" t="str">
        <f t="shared" si="35"/>
        <v/>
      </c>
      <c r="J39" s="172" t="str">
        <f t="shared" si="35"/>
        <v/>
      </c>
      <c r="K39" s="433" t="str">
        <f t="shared" si="35"/>
        <v/>
      </c>
      <c r="L39" s="543"/>
      <c r="M39" s="172" t="str">
        <f t="shared" si="20"/>
        <v/>
      </c>
      <c r="N39" s="533"/>
      <c r="O39" s="533"/>
      <c r="P39" s="430"/>
      <c r="Q39" s="170"/>
      <c r="R39" s="427" t="str">
        <f t="shared" si="21"/>
        <v/>
      </c>
      <c r="S39" s="430" t="str">
        <f t="shared" si="22"/>
        <v/>
      </c>
      <c r="T39" s="532"/>
      <c r="U39" s="430"/>
      <c r="V39" s="170"/>
      <c r="W39" s="427" t="str">
        <f t="shared" si="23"/>
        <v/>
      </c>
      <c r="X39" s="430" t="str">
        <f t="shared" si="24"/>
        <v/>
      </c>
      <c r="Y39" s="532"/>
      <c r="Z39" s="430"/>
      <c r="AA39" s="170"/>
      <c r="AB39" s="427" t="str">
        <f t="shared" si="25"/>
        <v/>
      </c>
      <c r="AC39" s="430" t="str">
        <f t="shared" si="26"/>
        <v/>
      </c>
      <c r="AD39" s="532"/>
      <c r="AE39" s="430"/>
      <c r="AF39" s="170"/>
      <c r="AG39" s="427" t="str">
        <f t="shared" si="27"/>
        <v/>
      </c>
      <c r="AH39" s="430" t="str">
        <f t="shared" si="28"/>
        <v/>
      </c>
      <c r="AI39" s="532"/>
      <c r="AJ39" s="430"/>
      <c r="AK39" s="170"/>
      <c r="AL39" s="427" t="str">
        <f t="shared" si="29"/>
        <v/>
      </c>
      <c r="AM39" s="430" t="str">
        <f t="shared" si="30"/>
        <v/>
      </c>
      <c r="AN39" s="532"/>
      <c r="AO39" s="430"/>
      <c r="AP39" s="170"/>
      <c r="AQ39" s="427" t="str">
        <f t="shared" si="31"/>
        <v/>
      </c>
      <c r="AR39" s="430" t="str">
        <f t="shared" si="32"/>
        <v/>
      </c>
      <c r="AS39" s="532"/>
      <c r="AT39" s="430"/>
      <c r="AU39" s="170"/>
      <c r="AV39" s="427" t="str">
        <f t="shared" si="33"/>
        <v/>
      </c>
      <c r="AW39" s="430" t="str">
        <f t="shared" si="34"/>
        <v/>
      </c>
      <c r="AX39" s="532"/>
    </row>
    <row r="40" spans="2:50" hidden="1" x14ac:dyDescent="0.2">
      <c r="B40" s="541"/>
      <c r="C40" s="430">
        <v>14</v>
      </c>
      <c r="D40" s="430"/>
      <c r="E40" s="430"/>
      <c r="F40" s="430"/>
      <c r="G40" s="427" t="e">
        <f t="shared" si="19"/>
        <v>#DIV/0!</v>
      </c>
      <c r="H40" s="532"/>
      <c r="I40" s="172" t="str">
        <f t="shared" si="35"/>
        <v/>
      </c>
      <c r="J40" s="172" t="str">
        <f t="shared" si="35"/>
        <v/>
      </c>
      <c r="K40" s="433" t="str">
        <f t="shared" si="35"/>
        <v/>
      </c>
      <c r="L40" s="543"/>
      <c r="M40" s="172" t="str">
        <f t="shared" si="20"/>
        <v/>
      </c>
      <c r="N40" s="533"/>
      <c r="O40" s="533"/>
      <c r="P40" s="430"/>
      <c r="Q40" s="170"/>
      <c r="R40" s="427" t="str">
        <f t="shared" si="21"/>
        <v/>
      </c>
      <c r="S40" s="430" t="str">
        <f t="shared" si="22"/>
        <v/>
      </c>
      <c r="T40" s="532"/>
      <c r="U40" s="430"/>
      <c r="V40" s="170"/>
      <c r="W40" s="427" t="str">
        <f t="shared" si="23"/>
        <v/>
      </c>
      <c r="X40" s="430" t="str">
        <f t="shared" si="24"/>
        <v/>
      </c>
      <c r="Y40" s="532"/>
      <c r="Z40" s="430"/>
      <c r="AA40" s="170"/>
      <c r="AB40" s="427" t="str">
        <f t="shared" si="25"/>
        <v/>
      </c>
      <c r="AC40" s="430" t="str">
        <f t="shared" si="26"/>
        <v/>
      </c>
      <c r="AD40" s="532"/>
      <c r="AE40" s="430"/>
      <c r="AF40" s="170"/>
      <c r="AG40" s="427" t="str">
        <f t="shared" si="27"/>
        <v/>
      </c>
      <c r="AH40" s="430" t="str">
        <f t="shared" si="28"/>
        <v/>
      </c>
      <c r="AI40" s="532"/>
      <c r="AJ40" s="430"/>
      <c r="AK40" s="170"/>
      <c r="AL40" s="427" t="str">
        <f t="shared" si="29"/>
        <v/>
      </c>
      <c r="AM40" s="430" t="str">
        <f t="shared" si="30"/>
        <v/>
      </c>
      <c r="AN40" s="532"/>
      <c r="AO40" s="430"/>
      <c r="AP40" s="170"/>
      <c r="AQ40" s="427" t="str">
        <f t="shared" si="31"/>
        <v/>
      </c>
      <c r="AR40" s="430" t="str">
        <f t="shared" si="32"/>
        <v/>
      </c>
      <c r="AS40" s="532"/>
      <c r="AT40" s="430"/>
      <c r="AU40" s="170"/>
      <c r="AV40" s="427" t="str">
        <f t="shared" si="33"/>
        <v/>
      </c>
      <c r="AW40" s="430" t="str">
        <f t="shared" si="34"/>
        <v/>
      </c>
      <c r="AX40" s="532"/>
    </row>
    <row r="41" spans="2:50" hidden="1" x14ac:dyDescent="0.2">
      <c r="B41" s="541"/>
      <c r="C41" s="430">
        <v>15</v>
      </c>
      <c r="D41" s="430"/>
      <c r="E41" s="430"/>
      <c r="F41" s="430"/>
      <c r="G41" s="427" t="e">
        <f t="shared" si="19"/>
        <v>#DIV/0!</v>
      </c>
      <c r="H41" s="532"/>
      <c r="I41" s="172" t="str">
        <f t="shared" si="35"/>
        <v/>
      </c>
      <c r="J41" s="172" t="str">
        <f t="shared" si="35"/>
        <v/>
      </c>
      <c r="K41" s="433" t="str">
        <f t="shared" si="35"/>
        <v/>
      </c>
      <c r="L41" s="544"/>
      <c r="M41" s="172" t="str">
        <f t="shared" si="20"/>
        <v/>
      </c>
      <c r="N41" s="533"/>
      <c r="O41" s="533"/>
      <c r="P41" s="430"/>
      <c r="Q41" s="170"/>
      <c r="R41" s="427" t="str">
        <f t="shared" si="21"/>
        <v/>
      </c>
      <c r="S41" s="430" t="str">
        <f t="shared" si="22"/>
        <v/>
      </c>
      <c r="T41" s="532"/>
      <c r="U41" s="430"/>
      <c r="V41" s="170"/>
      <c r="W41" s="427" t="str">
        <f t="shared" si="23"/>
        <v/>
      </c>
      <c r="X41" s="430" t="str">
        <f t="shared" si="24"/>
        <v/>
      </c>
      <c r="Y41" s="532"/>
      <c r="Z41" s="430"/>
      <c r="AA41" s="170"/>
      <c r="AB41" s="427" t="str">
        <f t="shared" si="25"/>
        <v/>
      </c>
      <c r="AC41" s="430" t="str">
        <f t="shared" si="26"/>
        <v/>
      </c>
      <c r="AD41" s="532"/>
      <c r="AE41" s="430"/>
      <c r="AF41" s="170"/>
      <c r="AG41" s="427" t="str">
        <f t="shared" si="27"/>
        <v/>
      </c>
      <c r="AH41" s="430" t="str">
        <f t="shared" si="28"/>
        <v/>
      </c>
      <c r="AI41" s="532"/>
      <c r="AJ41" s="430"/>
      <c r="AK41" s="170"/>
      <c r="AL41" s="427" t="str">
        <f t="shared" si="29"/>
        <v/>
      </c>
      <c r="AM41" s="430" t="str">
        <f t="shared" si="30"/>
        <v/>
      </c>
      <c r="AN41" s="532"/>
      <c r="AO41" s="430"/>
      <c r="AP41" s="170"/>
      <c r="AQ41" s="427" t="str">
        <f t="shared" si="31"/>
        <v/>
      </c>
      <c r="AR41" s="430" t="str">
        <f t="shared" si="32"/>
        <v/>
      </c>
      <c r="AS41" s="532"/>
      <c r="AT41" s="430"/>
      <c r="AU41" s="170"/>
      <c r="AV41" s="427" t="str">
        <f t="shared" si="33"/>
        <v/>
      </c>
      <c r="AW41" s="430" t="str">
        <f t="shared" si="34"/>
        <v/>
      </c>
      <c r="AX41" s="532"/>
    </row>
    <row r="42" spans="2:50" ht="15.75" hidden="1" x14ac:dyDescent="0.2">
      <c r="B42" s="545" t="s">
        <v>169</v>
      </c>
      <c r="C42" s="546"/>
      <c r="D42" s="546"/>
      <c r="E42" s="546"/>
      <c r="F42" s="546"/>
      <c r="G42" s="546"/>
      <c r="H42" s="547"/>
      <c r="I42" s="207"/>
      <c r="J42" s="207"/>
      <c r="K42" s="207"/>
      <c r="L42" s="207"/>
      <c r="M42" s="207"/>
      <c r="N42" s="533" t="s">
        <v>161</v>
      </c>
      <c r="O42" s="549" t="s">
        <v>106</v>
      </c>
      <c r="P42" s="551">
        <v>45881</v>
      </c>
      <c r="Q42" s="541"/>
      <c r="R42" s="541"/>
      <c r="S42" s="541"/>
      <c r="T42" s="541"/>
      <c r="U42" s="551">
        <v>45882</v>
      </c>
      <c r="V42" s="541"/>
      <c r="W42" s="541"/>
      <c r="X42" s="541"/>
      <c r="Y42" s="541"/>
      <c r="Z42" s="551">
        <v>45883</v>
      </c>
      <c r="AA42" s="541"/>
      <c r="AB42" s="541"/>
      <c r="AC42" s="541"/>
      <c r="AD42" s="541"/>
      <c r="AE42" s="551">
        <v>45884</v>
      </c>
      <c r="AF42" s="541"/>
      <c r="AG42" s="541"/>
      <c r="AH42" s="541"/>
      <c r="AI42" s="541"/>
      <c r="AJ42" s="551">
        <v>45885</v>
      </c>
      <c r="AK42" s="541"/>
      <c r="AL42" s="541"/>
      <c r="AM42" s="541"/>
      <c r="AN42" s="541"/>
      <c r="AO42" s="551">
        <v>45886</v>
      </c>
      <c r="AP42" s="541"/>
      <c r="AQ42" s="541"/>
      <c r="AR42" s="541"/>
      <c r="AS42" s="541"/>
      <c r="AT42" s="551">
        <v>45887</v>
      </c>
      <c r="AU42" s="541"/>
      <c r="AV42" s="541"/>
      <c r="AW42" s="541"/>
      <c r="AX42" s="541"/>
    </row>
    <row r="43" spans="2:50" ht="15.75" hidden="1" x14ac:dyDescent="0.2">
      <c r="B43" s="548"/>
      <c r="C43" s="548"/>
      <c r="D43" s="548"/>
      <c r="E43" s="548"/>
      <c r="F43" s="548"/>
      <c r="G43" s="548"/>
      <c r="H43" s="548"/>
      <c r="I43" s="207"/>
      <c r="J43" s="207"/>
      <c r="K43" s="207"/>
      <c r="L43" s="207"/>
      <c r="M43" s="207"/>
      <c r="N43" s="533"/>
      <c r="O43" s="550"/>
      <c r="P43" s="551" t="s">
        <v>120</v>
      </c>
      <c r="Q43" s="541"/>
      <c r="R43" s="541"/>
      <c r="S43" s="541"/>
      <c r="T43" s="541"/>
      <c r="U43" s="551" t="s">
        <v>114</v>
      </c>
      <c r="V43" s="541"/>
      <c r="W43" s="541"/>
      <c r="X43" s="541"/>
      <c r="Y43" s="541"/>
      <c r="Z43" s="551" t="s">
        <v>115</v>
      </c>
      <c r="AA43" s="541"/>
      <c r="AB43" s="541"/>
      <c r="AC43" s="541"/>
      <c r="AD43" s="541"/>
      <c r="AE43" s="551" t="s">
        <v>116</v>
      </c>
      <c r="AF43" s="541"/>
      <c r="AG43" s="541"/>
      <c r="AH43" s="541"/>
      <c r="AI43" s="541"/>
      <c r="AJ43" s="551" t="s">
        <v>117</v>
      </c>
      <c r="AK43" s="541"/>
      <c r="AL43" s="541"/>
      <c r="AM43" s="541"/>
      <c r="AN43" s="541"/>
      <c r="AO43" s="551" t="s">
        <v>118</v>
      </c>
      <c r="AP43" s="541"/>
      <c r="AQ43" s="541"/>
      <c r="AR43" s="541"/>
      <c r="AS43" s="541"/>
      <c r="AT43" s="551" t="s">
        <v>119</v>
      </c>
      <c r="AU43" s="541"/>
      <c r="AV43" s="541"/>
      <c r="AW43" s="541"/>
      <c r="AX43" s="541"/>
    </row>
    <row r="44" spans="2:50" hidden="1" x14ac:dyDescent="0.2">
      <c r="B44" s="533" t="s">
        <v>157</v>
      </c>
      <c r="C44" s="533" t="s">
        <v>149</v>
      </c>
      <c r="D44" s="533"/>
      <c r="E44" s="533" t="s">
        <v>151</v>
      </c>
      <c r="F44" s="533"/>
      <c r="G44" s="533"/>
      <c r="H44" s="537" t="s">
        <v>158</v>
      </c>
      <c r="I44" s="540" t="s">
        <v>227</v>
      </c>
      <c r="J44" s="540"/>
      <c r="K44" s="540"/>
      <c r="L44" s="540" t="s">
        <v>158</v>
      </c>
      <c r="M44" s="540" t="s">
        <v>170</v>
      </c>
      <c r="N44" s="533"/>
      <c r="O44" s="533" t="s">
        <v>160</v>
      </c>
      <c r="P44" s="534" t="s">
        <v>154</v>
      </c>
      <c r="Q44" s="535"/>
      <c r="R44" s="535"/>
      <c r="S44" s="536"/>
      <c r="T44" s="533" t="s">
        <v>158</v>
      </c>
      <c r="U44" s="534" t="s">
        <v>154</v>
      </c>
      <c r="V44" s="535"/>
      <c r="W44" s="535"/>
      <c r="X44" s="536"/>
      <c r="Y44" s="533" t="s">
        <v>158</v>
      </c>
      <c r="Z44" s="534" t="s">
        <v>154</v>
      </c>
      <c r="AA44" s="535"/>
      <c r="AB44" s="535"/>
      <c r="AC44" s="536"/>
      <c r="AD44" s="533" t="s">
        <v>158</v>
      </c>
      <c r="AE44" s="534" t="s">
        <v>154</v>
      </c>
      <c r="AF44" s="535"/>
      <c r="AG44" s="535"/>
      <c r="AH44" s="536"/>
      <c r="AI44" s="533" t="s">
        <v>158</v>
      </c>
      <c r="AJ44" s="534" t="s">
        <v>154</v>
      </c>
      <c r="AK44" s="535"/>
      <c r="AL44" s="535"/>
      <c r="AM44" s="536"/>
      <c r="AN44" s="533" t="s">
        <v>158</v>
      </c>
      <c r="AO44" s="534" t="s">
        <v>154</v>
      </c>
      <c r="AP44" s="535"/>
      <c r="AQ44" s="535"/>
      <c r="AR44" s="536"/>
      <c r="AS44" s="533" t="s">
        <v>158</v>
      </c>
      <c r="AT44" s="534" t="s">
        <v>154</v>
      </c>
      <c r="AU44" s="535"/>
      <c r="AV44" s="535"/>
      <c r="AW44" s="536"/>
      <c r="AX44" s="533" t="s">
        <v>158</v>
      </c>
    </row>
    <row r="45" spans="2:50" hidden="1" x14ac:dyDescent="0.2">
      <c r="B45" s="533"/>
      <c r="C45" s="533"/>
      <c r="D45" s="533"/>
      <c r="E45" s="533" t="s">
        <v>150</v>
      </c>
      <c r="F45" s="533"/>
      <c r="G45" s="533"/>
      <c r="H45" s="538"/>
      <c r="I45" s="540" t="s">
        <v>150</v>
      </c>
      <c r="J45" s="540"/>
      <c r="K45" s="540"/>
      <c r="L45" s="540"/>
      <c r="M45" s="540"/>
      <c r="N45" s="533"/>
      <c r="O45" s="533"/>
      <c r="P45" s="534" t="s">
        <v>155</v>
      </c>
      <c r="Q45" s="535"/>
      <c r="R45" s="535"/>
      <c r="S45" s="536"/>
      <c r="T45" s="533"/>
      <c r="U45" s="534" t="s">
        <v>155</v>
      </c>
      <c r="V45" s="535"/>
      <c r="W45" s="535"/>
      <c r="X45" s="536"/>
      <c r="Y45" s="533"/>
      <c r="Z45" s="534" t="s">
        <v>155</v>
      </c>
      <c r="AA45" s="535"/>
      <c r="AB45" s="535"/>
      <c r="AC45" s="536"/>
      <c r="AD45" s="533"/>
      <c r="AE45" s="534" t="s">
        <v>155</v>
      </c>
      <c r="AF45" s="535"/>
      <c r="AG45" s="535"/>
      <c r="AH45" s="536"/>
      <c r="AI45" s="533"/>
      <c r="AJ45" s="534" t="s">
        <v>155</v>
      </c>
      <c r="AK45" s="535"/>
      <c r="AL45" s="535"/>
      <c r="AM45" s="536"/>
      <c r="AN45" s="533"/>
      <c r="AO45" s="534" t="s">
        <v>155</v>
      </c>
      <c r="AP45" s="535"/>
      <c r="AQ45" s="535"/>
      <c r="AR45" s="536"/>
      <c r="AS45" s="533"/>
      <c r="AT45" s="534" t="s">
        <v>155</v>
      </c>
      <c r="AU45" s="535"/>
      <c r="AV45" s="535"/>
      <c r="AW45" s="536"/>
      <c r="AX45" s="533"/>
    </row>
    <row r="46" spans="2:50" hidden="1" x14ac:dyDescent="0.2">
      <c r="B46" s="533"/>
      <c r="C46" s="533"/>
      <c r="D46" s="533"/>
      <c r="E46" s="428" t="s">
        <v>152</v>
      </c>
      <c r="F46" s="428" t="s">
        <v>153</v>
      </c>
      <c r="G46" s="428" t="s">
        <v>156</v>
      </c>
      <c r="H46" s="539"/>
      <c r="I46" s="429" t="s">
        <v>152</v>
      </c>
      <c r="J46" s="429" t="s">
        <v>153</v>
      </c>
      <c r="K46" s="429" t="s">
        <v>156</v>
      </c>
      <c r="L46" s="540"/>
      <c r="M46" s="540"/>
      <c r="N46" s="533"/>
      <c r="O46" s="533"/>
      <c r="P46" s="428" t="s">
        <v>152</v>
      </c>
      <c r="Q46" s="428" t="s">
        <v>153</v>
      </c>
      <c r="R46" s="428" t="s">
        <v>156</v>
      </c>
      <c r="S46" s="428" t="s">
        <v>170</v>
      </c>
      <c r="T46" s="533"/>
      <c r="U46" s="428" t="s">
        <v>152</v>
      </c>
      <c r="V46" s="428" t="s">
        <v>153</v>
      </c>
      <c r="W46" s="428" t="s">
        <v>156</v>
      </c>
      <c r="X46" s="428" t="s">
        <v>170</v>
      </c>
      <c r="Y46" s="533"/>
      <c r="Z46" s="428" t="s">
        <v>152</v>
      </c>
      <c r="AA46" s="428" t="s">
        <v>153</v>
      </c>
      <c r="AB46" s="428" t="s">
        <v>156</v>
      </c>
      <c r="AC46" s="428" t="s">
        <v>170</v>
      </c>
      <c r="AD46" s="533"/>
      <c r="AE46" s="428" t="s">
        <v>152</v>
      </c>
      <c r="AF46" s="428" t="s">
        <v>153</v>
      </c>
      <c r="AG46" s="428" t="s">
        <v>156</v>
      </c>
      <c r="AH46" s="428" t="s">
        <v>170</v>
      </c>
      <c r="AI46" s="533"/>
      <c r="AJ46" s="428" t="s">
        <v>152</v>
      </c>
      <c r="AK46" s="428" t="s">
        <v>153</v>
      </c>
      <c r="AL46" s="428" t="s">
        <v>156</v>
      </c>
      <c r="AM46" s="428" t="s">
        <v>170</v>
      </c>
      <c r="AN46" s="533"/>
      <c r="AO46" s="428" t="s">
        <v>152</v>
      </c>
      <c r="AP46" s="428" t="s">
        <v>153</v>
      </c>
      <c r="AQ46" s="428" t="s">
        <v>156</v>
      </c>
      <c r="AR46" s="428" t="s">
        <v>170</v>
      </c>
      <c r="AS46" s="533"/>
      <c r="AT46" s="428" t="s">
        <v>152</v>
      </c>
      <c r="AU46" s="428" t="s">
        <v>153</v>
      </c>
      <c r="AV46" s="428" t="s">
        <v>156</v>
      </c>
      <c r="AW46" s="428" t="s">
        <v>170</v>
      </c>
      <c r="AX46" s="533"/>
    </row>
    <row r="47" spans="2:50" hidden="1" x14ac:dyDescent="0.2">
      <c r="B47" s="533" t="s">
        <v>139</v>
      </c>
      <c r="C47" s="430">
        <v>1</v>
      </c>
      <c r="D47" s="430"/>
      <c r="E47" s="430"/>
      <c r="F47" s="430"/>
      <c r="G47" s="427" t="e">
        <f>F47/E47</f>
        <v>#DIV/0!</v>
      </c>
      <c r="H47" s="532" t="e">
        <f>AVERAGE(G47:G61)</f>
        <v>#DIV/0!</v>
      </c>
      <c r="I47" s="172" t="str">
        <f t="shared" ref="I47:K49" si="36">IFERROR(AVERAGE(P47,U47,Z47,AE47,AJ47,AO47,AT47),"")</f>
        <v/>
      </c>
      <c r="J47" s="172" t="str">
        <f t="shared" si="36"/>
        <v/>
      </c>
      <c r="K47" s="433" t="str">
        <f t="shared" si="36"/>
        <v/>
      </c>
      <c r="L47" s="542" t="str">
        <f>IFERROR(AVERAGE(K47:K61),"-")</f>
        <v>-</v>
      </c>
      <c r="M47" s="172" t="str">
        <f>IFERROR(RANK(K47, K$7:K$21),"")</f>
        <v/>
      </c>
      <c r="N47" s="533"/>
      <c r="O47" s="533"/>
      <c r="P47" s="430"/>
      <c r="Q47" s="170"/>
      <c r="R47" s="427" t="str">
        <f>IFERROR(Q47/P47,"")</f>
        <v/>
      </c>
      <c r="S47" s="430" t="str">
        <f>IFERROR(RANK(R47, R$47:R$61),"")</f>
        <v/>
      </c>
      <c r="T47" s="532" t="e">
        <f>AVERAGE(R47:R61)</f>
        <v>#DIV/0!</v>
      </c>
      <c r="U47" s="430"/>
      <c r="V47" s="170"/>
      <c r="W47" s="427" t="str">
        <f>IFERROR(V47/U47,"")</f>
        <v/>
      </c>
      <c r="X47" s="430" t="str">
        <f>IFERROR(RANK(W47, W$47:W$61),"")</f>
        <v/>
      </c>
      <c r="Y47" s="532" t="e">
        <f>AVERAGE(W47:W61)</f>
        <v>#DIV/0!</v>
      </c>
      <c r="Z47" s="430"/>
      <c r="AA47" s="170"/>
      <c r="AB47" s="427" t="str">
        <f>IFERROR(AA47/Z47,"")</f>
        <v/>
      </c>
      <c r="AC47" s="430" t="str">
        <f>IFERROR(RANK(AB47, AB$47:AB$61),"")</f>
        <v/>
      </c>
      <c r="AD47" s="532" t="e">
        <f>AVERAGE(AB47:AB61)</f>
        <v>#DIV/0!</v>
      </c>
      <c r="AE47" s="430"/>
      <c r="AF47" s="170"/>
      <c r="AG47" s="427" t="str">
        <f>IFERROR(AF47/AE47,"")</f>
        <v/>
      </c>
      <c r="AH47" s="430" t="str">
        <f>IFERROR(RANK(AG47, AG$47:AG$61),"")</f>
        <v/>
      </c>
      <c r="AI47" s="532" t="e">
        <f>AVERAGE(AG47:AG61)</f>
        <v>#DIV/0!</v>
      </c>
      <c r="AJ47" s="430"/>
      <c r="AK47" s="170"/>
      <c r="AL47" s="427" t="str">
        <f>IFERROR(AK47/AJ47,"")</f>
        <v/>
      </c>
      <c r="AM47" s="430" t="str">
        <f>IFERROR(RANK(AL47, AL$47:AL$61),"")</f>
        <v/>
      </c>
      <c r="AN47" s="532" t="e">
        <f>AVERAGE(AL47:AL61)</f>
        <v>#DIV/0!</v>
      </c>
      <c r="AO47" s="430"/>
      <c r="AP47" s="170"/>
      <c r="AQ47" s="427" t="str">
        <f>IFERROR(AP47/AO47,"")</f>
        <v/>
      </c>
      <c r="AR47" s="430" t="str">
        <f>IFERROR(RANK(AQ47, AQ$47:AQ$61),"")</f>
        <v/>
      </c>
      <c r="AS47" s="532" t="e">
        <f>AVERAGE(AQ47:AQ61)</f>
        <v>#DIV/0!</v>
      </c>
      <c r="AT47" s="430"/>
      <c r="AU47" s="170"/>
      <c r="AV47" s="427" t="str">
        <f>IFERROR(AU47/AT47,"")</f>
        <v/>
      </c>
      <c r="AW47" s="430" t="str">
        <f>IFERROR(RANK(AV47, AV$47:AV$61),"")</f>
        <v/>
      </c>
      <c r="AX47" s="532" t="e">
        <f>AVERAGE(AV47:AV61)</f>
        <v>#DIV/0!</v>
      </c>
    </row>
    <row r="48" spans="2:50" hidden="1" x14ac:dyDescent="0.2">
      <c r="B48" s="541"/>
      <c r="C48" s="430">
        <v>2</v>
      </c>
      <c r="D48" s="430"/>
      <c r="E48" s="430"/>
      <c r="F48" s="430"/>
      <c r="G48" s="427" t="e">
        <f t="shared" ref="G48:G61" si="37">F48/E48</f>
        <v>#DIV/0!</v>
      </c>
      <c r="H48" s="532"/>
      <c r="I48" s="172" t="str">
        <f t="shared" si="36"/>
        <v/>
      </c>
      <c r="J48" s="172" t="str">
        <f t="shared" si="36"/>
        <v/>
      </c>
      <c r="K48" s="433" t="str">
        <f t="shared" si="36"/>
        <v/>
      </c>
      <c r="L48" s="543"/>
      <c r="M48" s="172" t="str">
        <f t="shared" ref="M48:M61" si="38">IFERROR(RANK(K48, K$7:K$21),"")</f>
        <v/>
      </c>
      <c r="N48" s="533"/>
      <c r="O48" s="533"/>
      <c r="P48" s="430"/>
      <c r="Q48" s="170"/>
      <c r="R48" s="427" t="str">
        <f t="shared" ref="R48:R61" si="39">IFERROR(Q48/P48,"")</f>
        <v/>
      </c>
      <c r="S48" s="430" t="str">
        <f t="shared" ref="S48:S61" si="40">IFERROR(RANK(R48, R$47:R$61),"")</f>
        <v/>
      </c>
      <c r="T48" s="532"/>
      <c r="U48" s="430"/>
      <c r="V48" s="170"/>
      <c r="W48" s="427" t="str">
        <f t="shared" ref="W48:W61" si="41">IFERROR(V48/U48,"")</f>
        <v/>
      </c>
      <c r="X48" s="430" t="str">
        <f t="shared" ref="X48:X61" si="42">IFERROR(RANK(W48, W$47:W$61),"")</f>
        <v/>
      </c>
      <c r="Y48" s="532"/>
      <c r="Z48" s="430"/>
      <c r="AA48" s="170"/>
      <c r="AB48" s="427" t="str">
        <f t="shared" ref="AB48:AB61" si="43">IFERROR(AA48/Z48,"")</f>
        <v/>
      </c>
      <c r="AC48" s="430" t="str">
        <f t="shared" ref="AC48:AC61" si="44">IFERROR(RANK(AB48, AB$47:AB$61),"")</f>
        <v/>
      </c>
      <c r="AD48" s="532"/>
      <c r="AE48" s="430"/>
      <c r="AF48" s="170"/>
      <c r="AG48" s="427" t="str">
        <f t="shared" ref="AG48:AG61" si="45">IFERROR(AF48/AE48,"")</f>
        <v/>
      </c>
      <c r="AH48" s="430" t="str">
        <f t="shared" ref="AH48:AH61" si="46">IFERROR(RANK(AG48, AG$47:AG$61),"")</f>
        <v/>
      </c>
      <c r="AI48" s="532"/>
      <c r="AJ48" s="430"/>
      <c r="AK48" s="170"/>
      <c r="AL48" s="427" t="str">
        <f t="shared" ref="AL48:AL61" si="47">IFERROR(AK48/AJ48,"")</f>
        <v/>
      </c>
      <c r="AM48" s="430" t="str">
        <f t="shared" ref="AM48:AM61" si="48">IFERROR(RANK(AL48, AL$47:AL$61),"")</f>
        <v/>
      </c>
      <c r="AN48" s="532"/>
      <c r="AO48" s="430"/>
      <c r="AP48" s="170"/>
      <c r="AQ48" s="427" t="str">
        <f t="shared" ref="AQ48:AQ61" si="49">IFERROR(AP48/AO48,"")</f>
        <v/>
      </c>
      <c r="AR48" s="430" t="str">
        <f t="shared" ref="AR48:AR61" si="50">IFERROR(RANK(AQ48, AQ$47:AQ$61),"")</f>
        <v/>
      </c>
      <c r="AS48" s="532"/>
      <c r="AT48" s="430"/>
      <c r="AU48" s="170"/>
      <c r="AV48" s="427" t="str">
        <f t="shared" ref="AV48:AV61" si="51">IFERROR(AU48/AT48,"")</f>
        <v/>
      </c>
      <c r="AW48" s="430" t="str">
        <f t="shared" ref="AW48:AW61" si="52">IFERROR(RANK(AV48, AV$47:AV$61),"")</f>
        <v/>
      </c>
      <c r="AX48" s="532"/>
    </row>
    <row r="49" spans="2:50" hidden="1" x14ac:dyDescent="0.2">
      <c r="B49" s="541"/>
      <c r="C49" s="430">
        <v>3</v>
      </c>
      <c r="D49" s="430"/>
      <c r="E49" s="430"/>
      <c r="F49" s="430"/>
      <c r="G49" s="427" t="e">
        <f t="shared" si="37"/>
        <v>#DIV/0!</v>
      </c>
      <c r="H49" s="532"/>
      <c r="I49" s="172" t="str">
        <f t="shared" si="36"/>
        <v/>
      </c>
      <c r="J49" s="172" t="str">
        <f t="shared" si="36"/>
        <v/>
      </c>
      <c r="K49" s="433" t="str">
        <f t="shared" si="36"/>
        <v/>
      </c>
      <c r="L49" s="543"/>
      <c r="M49" s="172" t="str">
        <f t="shared" si="38"/>
        <v/>
      </c>
      <c r="N49" s="533"/>
      <c r="O49" s="533"/>
      <c r="P49" s="430"/>
      <c r="Q49" s="170"/>
      <c r="R49" s="427" t="str">
        <f t="shared" si="39"/>
        <v/>
      </c>
      <c r="S49" s="430" t="str">
        <f t="shared" si="40"/>
        <v/>
      </c>
      <c r="T49" s="532"/>
      <c r="U49" s="430"/>
      <c r="V49" s="170"/>
      <c r="W49" s="427" t="str">
        <f t="shared" si="41"/>
        <v/>
      </c>
      <c r="X49" s="430" t="str">
        <f t="shared" si="42"/>
        <v/>
      </c>
      <c r="Y49" s="532"/>
      <c r="Z49" s="430"/>
      <c r="AA49" s="170"/>
      <c r="AB49" s="427" t="str">
        <f t="shared" si="43"/>
        <v/>
      </c>
      <c r="AC49" s="430" t="str">
        <f t="shared" si="44"/>
        <v/>
      </c>
      <c r="AD49" s="532"/>
      <c r="AE49" s="430"/>
      <c r="AF49" s="170"/>
      <c r="AG49" s="427" t="str">
        <f t="shared" si="45"/>
        <v/>
      </c>
      <c r="AH49" s="430" t="str">
        <f t="shared" si="46"/>
        <v/>
      </c>
      <c r="AI49" s="532"/>
      <c r="AJ49" s="430"/>
      <c r="AK49" s="170"/>
      <c r="AL49" s="427" t="str">
        <f t="shared" si="47"/>
        <v/>
      </c>
      <c r="AM49" s="430" t="str">
        <f t="shared" si="48"/>
        <v/>
      </c>
      <c r="AN49" s="532"/>
      <c r="AO49" s="430"/>
      <c r="AP49" s="170"/>
      <c r="AQ49" s="427" t="str">
        <f t="shared" si="49"/>
        <v/>
      </c>
      <c r="AR49" s="430" t="str">
        <f t="shared" si="50"/>
        <v/>
      </c>
      <c r="AS49" s="532"/>
      <c r="AT49" s="430"/>
      <c r="AU49" s="170"/>
      <c r="AV49" s="427" t="str">
        <f t="shared" si="51"/>
        <v/>
      </c>
      <c r="AW49" s="430" t="str">
        <f t="shared" si="52"/>
        <v/>
      </c>
      <c r="AX49" s="532"/>
    </row>
    <row r="50" spans="2:50" hidden="1" x14ac:dyDescent="0.2">
      <c r="B50" s="541"/>
      <c r="C50" s="430">
        <v>4</v>
      </c>
      <c r="D50" s="430"/>
      <c r="E50" s="430"/>
      <c r="F50" s="430"/>
      <c r="G50" s="427" t="e">
        <f t="shared" si="37"/>
        <v>#DIV/0!</v>
      </c>
      <c r="H50" s="532"/>
      <c r="I50" s="172" t="str">
        <f>IFERROR(AVERAGE(P50,U50,Z50,AE50,AJ50,AO50,AT50),"")</f>
        <v/>
      </c>
      <c r="J50" s="172" t="str">
        <f>IFERROR(AVERAGE(Q50,V50,AA50,AF50,AK50,AP50,AU50),"")</f>
        <v/>
      </c>
      <c r="K50" s="433" t="str">
        <f>IFERROR(AVERAGE(R50,W50,AB50,AG50,AL50,AQ50,AV50),"")</f>
        <v/>
      </c>
      <c r="L50" s="543"/>
      <c r="M50" s="172" t="str">
        <f t="shared" si="38"/>
        <v/>
      </c>
      <c r="N50" s="533"/>
      <c r="O50" s="533"/>
      <c r="P50" s="430"/>
      <c r="Q50" s="170"/>
      <c r="R50" s="427" t="str">
        <f t="shared" si="39"/>
        <v/>
      </c>
      <c r="S50" s="430" t="str">
        <f t="shared" si="40"/>
        <v/>
      </c>
      <c r="T50" s="532"/>
      <c r="U50" s="430"/>
      <c r="V50" s="170"/>
      <c r="W50" s="427" t="str">
        <f t="shared" si="41"/>
        <v/>
      </c>
      <c r="X50" s="430" t="str">
        <f t="shared" si="42"/>
        <v/>
      </c>
      <c r="Y50" s="532"/>
      <c r="Z50" s="430"/>
      <c r="AA50" s="170"/>
      <c r="AB50" s="427" t="str">
        <f t="shared" si="43"/>
        <v/>
      </c>
      <c r="AC50" s="430" t="str">
        <f t="shared" si="44"/>
        <v/>
      </c>
      <c r="AD50" s="532"/>
      <c r="AE50" s="430"/>
      <c r="AF50" s="170"/>
      <c r="AG50" s="427" t="str">
        <f t="shared" si="45"/>
        <v/>
      </c>
      <c r="AH50" s="430" t="str">
        <f t="shared" si="46"/>
        <v/>
      </c>
      <c r="AI50" s="532"/>
      <c r="AJ50" s="430"/>
      <c r="AK50" s="170"/>
      <c r="AL50" s="427" t="str">
        <f t="shared" si="47"/>
        <v/>
      </c>
      <c r="AM50" s="430" t="str">
        <f t="shared" si="48"/>
        <v/>
      </c>
      <c r="AN50" s="532"/>
      <c r="AO50" s="430"/>
      <c r="AP50" s="170"/>
      <c r="AQ50" s="427" t="str">
        <f t="shared" si="49"/>
        <v/>
      </c>
      <c r="AR50" s="430" t="str">
        <f t="shared" si="50"/>
        <v/>
      </c>
      <c r="AS50" s="532"/>
      <c r="AT50" s="430"/>
      <c r="AU50" s="170"/>
      <c r="AV50" s="427" t="str">
        <f t="shared" si="51"/>
        <v/>
      </c>
      <c r="AW50" s="430" t="str">
        <f t="shared" si="52"/>
        <v/>
      </c>
      <c r="AX50" s="532"/>
    </row>
    <row r="51" spans="2:50" hidden="1" x14ac:dyDescent="0.2">
      <c r="B51" s="541"/>
      <c r="C51" s="430">
        <v>5</v>
      </c>
      <c r="D51" s="430"/>
      <c r="E51" s="430"/>
      <c r="F51" s="430"/>
      <c r="G51" s="427" t="e">
        <f t="shared" si="37"/>
        <v>#DIV/0!</v>
      </c>
      <c r="H51" s="532"/>
      <c r="I51" s="172" t="str">
        <f t="shared" ref="I51:K61" si="53">IFERROR(AVERAGE(P51,U51,Z51,AE51,AJ51,AO51,AT51),"")</f>
        <v/>
      </c>
      <c r="J51" s="172" t="str">
        <f t="shared" si="53"/>
        <v/>
      </c>
      <c r="K51" s="433" t="str">
        <f t="shared" si="53"/>
        <v/>
      </c>
      <c r="L51" s="543"/>
      <c r="M51" s="172" t="str">
        <f t="shared" si="38"/>
        <v/>
      </c>
      <c r="N51" s="533"/>
      <c r="O51" s="533"/>
      <c r="P51" s="430"/>
      <c r="Q51" s="170"/>
      <c r="R51" s="427" t="str">
        <f t="shared" si="39"/>
        <v/>
      </c>
      <c r="S51" s="430" t="str">
        <f t="shared" si="40"/>
        <v/>
      </c>
      <c r="T51" s="532"/>
      <c r="U51" s="430"/>
      <c r="V51" s="170"/>
      <c r="W51" s="427" t="str">
        <f t="shared" si="41"/>
        <v/>
      </c>
      <c r="X51" s="430" t="str">
        <f t="shared" si="42"/>
        <v/>
      </c>
      <c r="Y51" s="532"/>
      <c r="Z51" s="430"/>
      <c r="AA51" s="170"/>
      <c r="AB51" s="427" t="str">
        <f t="shared" si="43"/>
        <v/>
      </c>
      <c r="AC51" s="430" t="str">
        <f t="shared" si="44"/>
        <v/>
      </c>
      <c r="AD51" s="532"/>
      <c r="AE51" s="430"/>
      <c r="AF51" s="170"/>
      <c r="AG51" s="427" t="str">
        <f t="shared" si="45"/>
        <v/>
      </c>
      <c r="AH51" s="430" t="str">
        <f t="shared" si="46"/>
        <v/>
      </c>
      <c r="AI51" s="532"/>
      <c r="AJ51" s="430"/>
      <c r="AK51" s="170"/>
      <c r="AL51" s="427" t="str">
        <f t="shared" si="47"/>
        <v/>
      </c>
      <c r="AM51" s="430" t="str">
        <f t="shared" si="48"/>
        <v/>
      </c>
      <c r="AN51" s="532"/>
      <c r="AO51" s="430"/>
      <c r="AP51" s="170"/>
      <c r="AQ51" s="427" t="str">
        <f t="shared" si="49"/>
        <v/>
      </c>
      <c r="AR51" s="430" t="str">
        <f t="shared" si="50"/>
        <v/>
      </c>
      <c r="AS51" s="532"/>
      <c r="AT51" s="430"/>
      <c r="AU51" s="170"/>
      <c r="AV51" s="427" t="str">
        <f t="shared" si="51"/>
        <v/>
      </c>
      <c r="AW51" s="430" t="str">
        <f t="shared" si="52"/>
        <v/>
      </c>
      <c r="AX51" s="532"/>
    </row>
    <row r="52" spans="2:50" hidden="1" x14ac:dyDescent="0.2">
      <c r="B52" s="541"/>
      <c r="C52" s="430">
        <v>6</v>
      </c>
      <c r="D52" s="430"/>
      <c r="E52" s="430"/>
      <c r="F52" s="430"/>
      <c r="G52" s="427" t="e">
        <f t="shared" si="37"/>
        <v>#DIV/0!</v>
      </c>
      <c r="H52" s="532"/>
      <c r="I52" s="172" t="str">
        <f t="shared" si="53"/>
        <v/>
      </c>
      <c r="J52" s="172" t="str">
        <f t="shared" si="53"/>
        <v/>
      </c>
      <c r="K52" s="433" t="str">
        <f t="shared" si="53"/>
        <v/>
      </c>
      <c r="L52" s="543"/>
      <c r="M52" s="172" t="str">
        <f t="shared" si="38"/>
        <v/>
      </c>
      <c r="N52" s="533"/>
      <c r="O52" s="533"/>
      <c r="P52" s="430"/>
      <c r="Q52" s="170"/>
      <c r="R52" s="427" t="str">
        <f t="shared" si="39"/>
        <v/>
      </c>
      <c r="S52" s="430" t="str">
        <f t="shared" si="40"/>
        <v/>
      </c>
      <c r="T52" s="532"/>
      <c r="U52" s="430"/>
      <c r="V52" s="170"/>
      <c r="W52" s="427" t="str">
        <f t="shared" si="41"/>
        <v/>
      </c>
      <c r="X52" s="430" t="str">
        <f t="shared" si="42"/>
        <v/>
      </c>
      <c r="Y52" s="532"/>
      <c r="Z52" s="430"/>
      <c r="AA52" s="170"/>
      <c r="AB52" s="427" t="str">
        <f t="shared" si="43"/>
        <v/>
      </c>
      <c r="AC52" s="430" t="str">
        <f t="shared" si="44"/>
        <v/>
      </c>
      <c r="AD52" s="532"/>
      <c r="AE52" s="430"/>
      <c r="AF52" s="170"/>
      <c r="AG52" s="427" t="str">
        <f t="shared" si="45"/>
        <v/>
      </c>
      <c r="AH52" s="430" t="str">
        <f t="shared" si="46"/>
        <v/>
      </c>
      <c r="AI52" s="532"/>
      <c r="AJ52" s="430"/>
      <c r="AK52" s="170"/>
      <c r="AL52" s="427" t="str">
        <f t="shared" si="47"/>
        <v/>
      </c>
      <c r="AM52" s="430" t="str">
        <f t="shared" si="48"/>
        <v/>
      </c>
      <c r="AN52" s="532"/>
      <c r="AO52" s="430"/>
      <c r="AP52" s="170"/>
      <c r="AQ52" s="427" t="str">
        <f t="shared" si="49"/>
        <v/>
      </c>
      <c r="AR52" s="430" t="str">
        <f t="shared" si="50"/>
        <v/>
      </c>
      <c r="AS52" s="532"/>
      <c r="AT52" s="430"/>
      <c r="AU52" s="170"/>
      <c r="AV52" s="427" t="str">
        <f t="shared" si="51"/>
        <v/>
      </c>
      <c r="AW52" s="430" t="str">
        <f t="shared" si="52"/>
        <v/>
      </c>
      <c r="AX52" s="532"/>
    </row>
    <row r="53" spans="2:50" hidden="1" x14ac:dyDescent="0.2">
      <c r="B53" s="541"/>
      <c r="C53" s="430">
        <v>7</v>
      </c>
      <c r="D53" s="430"/>
      <c r="E53" s="430"/>
      <c r="F53" s="430"/>
      <c r="G53" s="427" t="e">
        <f t="shared" si="37"/>
        <v>#DIV/0!</v>
      </c>
      <c r="H53" s="532"/>
      <c r="I53" s="172" t="str">
        <f t="shared" si="53"/>
        <v/>
      </c>
      <c r="J53" s="172" t="str">
        <f t="shared" si="53"/>
        <v/>
      </c>
      <c r="K53" s="433" t="str">
        <f t="shared" si="53"/>
        <v/>
      </c>
      <c r="L53" s="543"/>
      <c r="M53" s="172" t="str">
        <f t="shared" si="38"/>
        <v/>
      </c>
      <c r="N53" s="533"/>
      <c r="O53" s="533"/>
      <c r="P53" s="430"/>
      <c r="Q53" s="170"/>
      <c r="R53" s="427" t="str">
        <f t="shared" si="39"/>
        <v/>
      </c>
      <c r="S53" s="430" t="str">
        <f t="shared" si="40"/>
        <v/>
      </c>
      <c r="T53" s="532"/>
      <c r="U53" s="430"/>
      <c r="V53" s="170"/>
      <c r="W53" s="427" t="str">
        <f t="shared" si="41"/>
        <v/>
      </c>
      <c r="X53" s="430" t="str">
        <f t="shared" si="42"/>
        <v/>
      </c>
      <c r="Y53" s="532"/>
      <c r="Z53" s="430"/>
      <c r="AA53" s="170"/>
      <c r="AB53" s="427" t="str">
        <f t="shared" si="43"/>
        <v/>
      </c>
      <c r="AC53" s="430" t="str">
        <f t="shared" si="44"/>
        <v/>
      </c>
      <c r="AD53" s="532"/>
      <c r="AE53" s="430"/>
      <c r="AF53" s="170"/>
      <c r="AG53" s="427" t="str">
        <f t="shared" si="45"/>
        <v/>
      </c>
      <c r="AH53" s="430" t="str">
        <f t="shared" si="46"/>
        <v/>
      </c>
      <c r="AI53" s="532"/>
      <c r="AJ53" s="430"/>
      <c r="AK53" s="170"/>
      <c r="AL53" s="427" t="str">
        <f t="shared" si="47"/>
        <v/>
      </c>
      <c r="AM53" s="430" t="str">
        <f t="shared" si="48"/>
        <v/>
      </c>
      <c r="AN53" s="532"/>
      <c r="AO53" s="430"/>
      <c r="AP53" s="170"/>
      <c r="AQ53" s="427" t="str">
        <f t="shared" si="49"/>
        <v/>
      </c>
      <c r="AR53" s="430" t="str">
        <f t="shared" si="50"/>
        <v/>
      </c>
      <c r="AS53" s="532"/>
      <c r="AT53" s="430"/>
      <c r="AU53" s="170"/>
      <c r="AV53" s="427" t="str">
        <f t="shared" si="51"/>
        <v/>
      </c>
      <c r="AW53" s="430" t="str">
        <f t="shared" si="52"/>
        <v/>
      </c>
      <c r="AX53" s="532"/>
    </row>
    <row r="54" spans="2:50" hidden="1" x14ac:dyDescent="0.2">
      <c r="B54" s="541"/>
      <c r="C54" s="430">
        <v>8</v>
      </c>
      <c r="D54" s="430"/>
      <c r="E54" s="430"/>
      <c r="F54" s="430"/>
      <c r="G54" s="427" t="e">
        <f t="shared" si="37"/>
        <v>#DIV/0!</v>
      </c>
      <c r="H54" s="532"/>
      <c r="I54" s="172" t="str">
        <f t="shared" si="53"/>
        <v/>
      </c>
      <c r="J54" s="172" t="str">
        <f t="shared" si="53"/>
        <v/>
      </c>
      <c r="K54" s="433" t="str">
        <f t="shared" si="53"/>
        <v/>
      </c>
      <c r="L54" s="543"/>
      <c r="M54" s="172" t="str">
        <f t="shared" si="38"/>
        <v/>
      </c>
      <c r="N54" s="533"/>
      <c r="O54" s="533"/>
      <c r="P54" s="430"/>
      <c r="Q54" s="170"/>
      <c r="R54" s="427" t="str">
        <f t="shared" si="39"/>
        <v/>
      </c>
      <c r="S54" s="430" t="str">
        <f t="shared" si="40"/>
        <v/>
      </c>
      <c r="T54" s="532"/>
      <c r="U54" s="430"/>
      <c r="V54" s="170"/>
      <c r="W54" s="427" t="str">
        <f t="shared" si="41"/>
        <v/>
      </c>
      <c r="X54" s="430" t="str">
        <f t="shared" si="42"/>
        <v/>
      </c>
      <c r="Y54" s="532"/>
      <c r="Z54" s="430"/>
      <c r="AA54" s="170"/>
      <c r="AB54" s="427" t="str">
        <f t="shared" si="43"/>
        <v/>
      </c>
      <c r="AC54" s="430" t="str">
        <f t="shared" si="44"/>
        <v/>
      </c>
      <c r="AD54" s="532"/>
      <c r="AE54" s="430"/>
      <c r="AF54" s="170"/>
      <c r="AG54" s="427" t="str">
        <f t="shared" si="45"/>
        <v/>
      </c>
      <c r="AH54" s="430" t="str">
        <f t="shared" si="46"/>
        <v/>
      </c>
      <c r="AI54" s="532"/>
      <c r="AJ54" s="430"/>
      <c r="AK54" s="170"/>
      <c r="AL54" s="427" t="str">
        <f t="shared" si="47"/>
        <v/>
      </c>
      <c r="AM54" s="430" t="str">
        <f t="shared" si="48"/>
        <v/>
      </c>
      <c r="AN54" s="532"/>
      <c r="AO54" s="430"/>
      <c r="AP54" s="170"/>
      <c r="AQ54" s="427" t="str">
        <f t="shared" si="49"/>
        <v/>
      </c>
      <c r="AR54" s="430" t="str">
        <f t="shared" si="50"/>
        <v/>
      </c>
      <c r="AS54" s="532"/>
      <c r="AT54" s="430"/>
      <c r="AU54" s="170"/>
      <c r="AV54" s="427" t="str">
        <f t="shared" si="51"/>
        <v/>
      </c>
      <c r="AW54" s="430" t="str">
        <f t="shared" si="52"/>
        <v/>
      </c>
      <c r="AX54" s="532"/>
    </row>
    <row r="55" spans="2:50" hidden="1" x14ac:dyDescent="0.2">
      <c r="B55" s="541"/>
      <c r="C55" s="430">
        <v>9</v>
      </c>
      <c r="D55" s="430"/>
      <c r="E55" s="430"/>
      <c r="F55" s="430"/>
      <c r="G55" s="427" t="e">
        <f t="shared" si="37"/>
        <v>#DIV/0!</v>
      </c>
      <c r="H55" s="532"/>
      <c r="I55" s="172" t="str">
        <f t="shared" si="53"/>
        <v/>
      </c>
      <c r="J55" s="172" t="str">
        <f t="shared" si="53"/>
        <v/>
      </c>
      <c r="K55" s="433" t="str">
        <f t="shared" si="53"/>
        <v/>
      </c>
      <c r="L55" s="543"/>
      <c r="M55" s="172" t="str">
        <f t="shared" si="38"/>
        <v/>
      </c>
      <c r="N55" s="533"/>
      <c r="O55" s="533"/>
      <c r="P55" s="430"/>
      <c r="Q55" s="170"/>
      <c r="R55" s="427" t="str">
        <f t="shared" si="39"/>
        <v/>
      </c>
      <c r="S55" s="430" t="str">
        <f t="shared" si="40"/>
        <v/>
      </c>
      <c r="T55" s="532"/>
      <c r="U55" s="430"/>
      <c r="V55" s="170"/>
      <c r="W55" s="427" t="str">
        <f t="shared" si="41"/>
        <v/>
      </c>
      <c r="X55" s="430" t="str">
        <f t="shared" si="42"/>
        <v/>
      </c>
      <c r="Y55" s="532"/>
      <c r="Z55" s="430"/>
      <c r="AA55" s="170"/>
      <c r="AB55" s="427" t="str">
        <f t="shared" si="43"/>
        <v/>
      </c>
      <c r="AC55" s="430" t="str">
        <f t="shared" si="44"/>
        <v/>
      </c>
      <c r="AD55" s="532"/>
      <c r="AE55" s="430"/>
      <c r="AF55" s="170"/>
      <c r="AG55" s="427" t="str">
        <f t="shared" si="45"/>
        <v/>
      </c>
      <c r="AH55" s="430" t="str">
        <f t="shared" si="46"/>
        <v/>
      </c>
      <c r="AI55" s="532"/>
      <c r="AJ55" s="430"/>
      <c r="AK55" s="170"/>
      <c r="AL55" s="427" t="str">
        <f t="shared" si="47"/>
        <v/>
      </c>
      <c r="AM55" s="430" t="str">
        <f t="shared" si="48"/>
        <v/>
      </c>
      <c r="AN55" s="532"/>
      <c r="AO55" s="430"/>
      <c r="AP55" s="170"/>
      <c r="AQ55" s="427" t="str">
        <f t="shared" si="49"/>
        <v/>
      </c>
      <c r="AR55" s="430" t="str">
        <f t="shared" si="50"/>
        <v/>
      </c>
      <c r="AS55" s="532"/>
      <c r="AT55" s="430"/>
      <c r="AU55" s="170"/>
      <c r="AV55" s="427" t="str">
        <f t="shared" si="51"/>
        <v/>
      </c>
      <c r="AW55" s="430" t="str">
        <f t="shared" si="52"/>
        <v/>
      </c>
      <c r="AX55" s="532"/>
    </row>
    <row r="56" spans="2:50" hidden="1" x14ac:dyDescent="0.2">
      <c r="B56" s="541"/>
      <c r="C56" s="430">
        <v>10</v>
      </c>
      <c r="D56" s="430"/>
      <c r="E56" s="430"/>
      <c r="F56" s="430"/>
      <c r="G56" s="427" t="e">
        <f t="shared" si="37"/>
        <v>#DIV/0!</v>
      </c>
      <c r="H56" s="532"/>
      <c r="I56" s="172" t="str">
        <f t="shared" si="53"/>
        <v/>
      </c>
      <c r="J56" s="172" t="str">
        <f t="shared" si="53"/>
        <v/>
      </c>
      <c r="K56" s="433" t="str">
        <f t="shared" si="53"/>
        <v/>
      </c>
      <c r="L56" s="543"/>
      <c r="M56" s="172" t="str">
        <f t="shared" si="38"/>
        <v/>
      </c>
      <c r="N56" s="533"/>
      <c r="O56" s="533"/>
      <c r="P56" s="430"/>
      <c r="Q56" s="170"/>
      <c r="R56" s="427" t="str">
        <f t="shared" si="39"/>
        <v/>
      </c>
      <c r="S56" s="430" t="str">
        <f t="shared" si="40"/>
        <v/>
      </c>
      <c r="T56" s="532"/>
      <c r="U56" s="430"/>
      <c r="V56" s="170"/>
      <c r="W56" s="427" t="str">
        <f t="shared" si="41"/>
        <v/>
      </c>
      <c r="X56" s="430" t="str">
        <f t="shared" si="42"/>
        <v/>
      </c>
      <c r="Y56" s="532"/>
      <c r="Z56" s="430"/>
      <c r="AA56" s="170"/>
      <c r="AB56" s="427" t="str">
        <f t="shared" si="43"/>
        <v/>
      </c>
      <c r="AC56" s="430" t="str">
        <f t="shared" si="44"/>
        <v/>
      </c>
      <c r="AD56" s="532"/>
      <c r="AE56" s="430"/>
      <c r="AF56" s="170"/>
      <c r="AG56" s="427" t="str">
        <f t="shared" si="45"/>
        <v/>
      </c>
      <c r="AH56" s="430" t="str">
        <f t="shared" si="46"/>
        <v/>
      </c>
      <c r="AI56" s="532"/>
      <c r="AJ56" s="430"/>
      <c r="AK56" s="170"/>
      <c r="AL56" s="427" t="str">
        <f t="shared" si="47"/>
        <v/>
      </c>
      <c r="AM56" s="430" t="str">
        <f t="shared" si="48"/>
        <v/>
      </c>
      <c r="AN56" s="532"/>
      <c r="AO56" s="430"/>
      <c r="AP56" s="170"/>
      <c r="AQ56" s="427" t="str">
        <f t="shared" si="49"/>
        <v/>
      </c>
      <c r="AR56" s="430" t="str">
        <f t="shared" si="50"/>
        <v/>
      </c>
      <c r="AS56" s="532"/>
      <c r="AT56" s="430"/>
      <c r="AU56" s="170"/>
      <c r="AV56" s="427" t="str">
        <f t="shared" si="51"/>
        <v/>
      </c>
      <c r="AW56" s="430" t="str">
        <f t="shared" si="52"/>
        <v/>
      </c>
      <c r="AX56" s="532"/>
    </row>
    <row r="57" spans="2:50" hidden="1" x14ac:dyDescent="0.2">
      <c r="B57" s="541"/>
      <c r="C57" s="430">
        <v>11</v>
      </c>
      <c r="D57" s="430"/>
      <c r="E57" s="430"/>
      <c r="F57" s="430"/>
      <c r="G57" s="427" t="e">
        <f t="shared" si="37"/>
        <v>#DIV/0!</v>
      </c>
      <c r="H57" s="532"/>
      <c r="I57" s="172" t="str">
        <f t="shared" si="53"/>
        <v/>
      </c>
      <c r="J57" s="172" t="str">
        <f t="shared" si="53"/>
        <v/>
      </c>
      <c r="K57" s="433" t="str">
        <f t="shared" si="53"/>
        <v/>
      </c>
      <c r="L57" s="543"/>
      <c r="M57" s="172" t="str">
        <f t="shared" si="38"/>
        <v/>
      </c>
      <c r="N57" s="533"/>
      <c r="O57" s="533"/>
      <c r="P57" s="430"/>
      <c r="Q57" s="170"/>
      <c r="R57" s="427" t="str">
        <f t="shared" si="39"/>
        <v/>
      </c>
      <c r="S57" s="430" t="str">
        <f t="shared" si="40"/>
        <v/>
      </c>
      <c r="T57" s="532"/>
      <c r="U57" s="430"/>
      <c r="V57" s="170"/>
      <c r="W57" s="427" t="str">
        <f t="shared" si="41"/>
        <v/>
      </c>
      <c r="X57" s="430" t="str">
        <f t="shared" si="42"/>
        <v/>
      </c>
      <c r="Y57" s="532"/>
      <c r="Z57" s="430"/>
      <c r="AA57" s="170"/>
      <c r="AB57" s="427" t="str">
        <f t="shared" si="43"/>
        <v/>
      </c>
      <c r="AC57" s="430" t="str">
        <f t="shared" si="44"/>
        <v/>
      </c>
      <c r="AD57" s="532"/>
      <c r="AE57" s="430"/>
      <c r="AF57" s="170"/>
      <c r="AG57" s="427" t="str">
        <f t="shared" si="45"/>
        <v/>
      </c>
      <c r="AH57" s="430" t="str">
        <f t="shared" si="46"/>
        <v/>
      </c>
      <c r="AI57" s="532"/>
      <c r="AJ57" s="430"/>
      <c r="AK57" s="170"/>
      <c r="AL57" s="427" t="str">
        <f t="shared" si="47"/>
        <v/>
      </c>
      <c r="AM57" s="430" t="str">
        <f t="shared" si="48"/>
        <v/>
      </c>
      <c r="AN57" s="532"/>
      <c r="AO57" s="430"/>
      <c r="AP57" s="170"/>
      <c r="AQ57" s="427" t="str">
        <f t="shared" si="49"/>
        <v/>
      </c>
      <c r="AR57" s="430" t="str">
        <f t="shared" si="50"/>
        <v/>
      </c>
      <c r="AS57" s="532"/>
      <c r="AT57" s="430"/>
      <c r="AU57" s="170"/>
      <c r="AV57" s="427" t="str">
        <f t="shared" si="51"/>
        <v/>
      </c>
      <c r="AW57" s="430" t="str">
        <f t="shared" si="52"/>
        <v/>
      </c>
      <c r="AX57" s="532"/>
    </row>
    <row r="58" spans="2:50" hidden="1" x14ac:dyDescent="0.2">
      <c r="B58" s="541"/>
      <c r="C58" s="430">
        <v>12</v>
      </c>
      <c r="D58" s="430"/>
      <c r="E58" s="430"/>
      <c r="F58" s="430"/>
      <c r="G58" s="427" t="e">
        <f t="shared" si="37"/>
        <v>#DIV/0!</v>
      </c>
      <c r="H58" s="532"/>
      <c r="I58" s="172" t="str">
        <f t="shared" si="53"/>
        <v/>
      </c>
      <c r="J58" s="172" t="str">
        <f t="shared" si="53"/>
        <v/>
      </c>
      <c r="K58" s="433" t="str">
        <f t="shared" si="53"/>
        <v/>
      </c>
      <c r="L58" s="543"/>
      <c r="M58" s="172" t="str">
        <f t="shared" si="38"/>
        <v/>
      </c>
      <c r="N58" s="533"/>
      <c r="O58" s="533"/>
      <c r="P58" s="430"/>
      <c r="Q58" s="170"/>
      <c r="R58" s="427" t="str">
        <f t="shared" si="39"/>
        <v/>
      </c>
      <c r="S58" s="430" t="str">
        <f t="shared" si="40"/>
        <v/>
      </c>
      <c r="T58" s="532"/>
      <c r="U58" s="430"/>
      <c r="V58" s="170"/>
      <c r="W58" s="427" t="str">
        <f t="shared" si="41"/>
        <v/>
      </c>
      <c r="X58" s="430" t="str">
        <f t="shared" si="42"/>
        <v/>
      </c>
      <c r="Y58" s="532"/>
      <c r="Z58" s="430"/>
      <c r="AA58" s="170"/>
      <c r="AB58" s="427" t="str">
        <f t="shared" si="43"/>
        <v/>
      </c>
      <c r="AC58" s="430" t="str">
        <f t="shared" si="44"/>
        <v/>
      </c>
      <c r="AD58" s="532"/>
      <c r="AE58" s="430"/>
      <c r="AF58" s="170"/>
      <c r="AG58" s="427" t="str">
        <f t="shared" si="45"/>
        <v/>
      </c>
      <c r="AH58" s="430" t="str">
        <f t="shared" si="46"/>
        <v/>
      </c>
      <c r="AI58" s="532"/>
      <c r="AJ58" s="430"/>
      <c r="AK58" s="170"/>
      <c r="AL58" s="427" t="str">
        <f t="shared" si="47"/>
        <v/>
      </c>
      <c r="AM58" s="430" t="str">
        <f t="shared" si="48"/>
        <v/>
      </c>
      <c r="AN58" s="532"/>
      <c r="AO58" s="430"/>
      <c r="AP58" s="170"/>
      <c r="AQ58" s="427" t="str">
        <f t="shared" si="49"/>
        <v/>
      </c>
      <c r="AR58" s="430" t="str">
        <f t="shared" si="50"/>
        <v/>
      </c>
      <c r="AS58" s="532"/>
      <c r="AT58" s="430"/>
      <c r="AU58" s="170"/>
      <c r="AV58" s="427" t="str">
        <f t="shared" si="51"/>
        <v/>
      </c>
      <c r="AW58" s="430" t="str">
        <f t="shared" si="52"/>
        <v/>
      </c>
      <c r="AX58" s="532"/>
    </row>
    <row r="59" spans="2:50" hidden="1" x14ac:dyDescent="0.2">
      <c r="B59" s="541"/>
      <c r="C59" s="430">
        <v>13</v>
      </c>
      <c r="D59" s="430"/>
      <c r="E59" s="430"/>
      <c r="F59" s="430"/>
      <c r="G59" s="427" t="e">
        <f t="shared" si="37"/>
        <v>#DIV/0!</v>
      </c>
      <c r="H59" s="532"/>
      <c r="I59" s="172" t="str">
        <f t="shared" si="53"/>
        <v/>
      </c>
      <c r="J59" s="172" t="str">
        <f t="shared" si="53"/>
        <v/>
      </c>
      <c r="K59" s="433" t="str">
        <f t="shared" si="53"/>
        <v/>
      </c>
      <c r="L59" s="543"/>
      <c r="M59" s="172" t="str">
        <f t="shared" si="38"/>
        <v/>
      </c>
      <c r="N59" s="533"/>
      <c r="O59" s="533"/>
      <c r="P59" s="430"/>
      <c r="Q59" s="170"/>
      <c r="R59" s="427" t="str">
        <f t="shared" si="39"/>
        <v/>
      </c>
      <c r="S59" s="430" t="str">
        <f t="shared" si="40"/>
        <v/>
      </c>
      <c r="T59" s="532"/>
      <c r="U59" s="430"/>
      <c r="V59" s="170"/>
      <c r="W59" s="427" t="str">
        <f t="shared" si="41"/>
        <v/>
      </c>
      <c r="X59" s="430" t="str">
        <f t="shared" si="42"/>
        <v/>
      </c>
      <c r="Y59" s="532"/>
      <c r="Z59" s="430"/>
      <c r="AA59" s="170"/>
      <c r="AB59" s="427" t="str">
        <f t="shared" si="43"/>
        <v/>
      </c>
      <c r="AC59" s="430" t="str">
        <f t="shared" si="44"/>
        <v/>
      </c>
      <c r="AD59" s="532"/>
      <c r="AE59" s="430"/>
      <c r="AF59" s="170"/>
      <c r="AG59" s="427" t="str">
        <f t="shared" si="45"/>
        <v/>
      </c>
      <c r="AH59" s="430" t="str">
        <f t="shared" si="46"/>
        <v/>
      </c>
      <c r="AI59" s="532"/>
      <c r="AJ59" s="430"/>
      <c r="AK59" s="170"/>
      <c r="AL59" s="427" t="str">
        <f t="shared" si="47"/>
        <v/>
      </c>
      <c r="AM59" s="430" t="str">
        <f t="shared" si="48"/>
        <v/>
      </c>
      <c r="AN59" s="532"/>
      <c r="AO59" s="430"/>
      <c r="AP59" s="170"/>
      <c r="AQ59" s="427" t="str">
        <f t="shared" si="49"/>
        <v/>
      </c>
      <c r="AR59" s="430" t="str">
        <f t="shared" si="50"/>
        <v/>
      </c>
      <c r="AS59" s="532"/>
      <c r="AT59" s="430"/>
      <c r="AU59" s="170"/>
      <c r="AV59" s="427" t="str">
        <f t="shared" si="51"/>
        <v/>
      </c>
      <c r="AW59" s="430" t="str">
        <f t="shared" si="52"/>
        <v/>
      </c>
      <c r="AX59" s="532"/>
    </row>
    <row r="60" spans="2:50" hidden="1" x14ac:dyDescent="0.2">
      <c r="B60" s="541"/>
      <c r="C60" s="430">
        <v>14</v>
      </c>
      <c r="D60" s="430"/>
      <c r="E60" s="430"/>
      <c r="F60" s="430"/>
      <c r="G60" s="427" t="e">
        <f t="shared" si="37"/>
        <v>#DIV/0!</v>
      </c>
      <c r="H60" s="532"/>
      <c r="I60" s="172" t="str">
        <f t="shared" si="53"/>
        <v/>
      </c>
      <c r="J60" s="172" t="str">
        <f t="shared" si="53"/>
        <v/>
      </c>
      <c r="K60" s="433" t="str">
        <f t="shared" si="53"/>
        <v/>
      </c>
      <c r="L60" s="543"/>
      <c r="M60" s="172" t="str">
        <f t="shared" si="38"/>
        <v/>
      </c>
      <c r="N60" s="533"/>
      <c r="O60" s="533"/>
      <c r="P60" s="430"/>
      <c r="Q60" s="170"/>
      <c r="R60" s="427" t="str">
        <f t="shared" si="39"/>
        <v/>
      </c>
      <c r="S60" s="430" t="str">
        <f t="shared" si="40"/>
        <v/>
      </c>
      <c r="T60" s="532"/>
      <c r="U60" s="430"/>
      <c r="V60" s="170"/>
      <c r="W60" s="427" t="str">
        <f t="shared" si="41"/>
        <v/>
      </c>
      <c r="X60" s="430" t="str">
        <f t="shared" si="42"/>
        <v/>
      </c>
      <c r="Y60" s="532"/>
      <c r="Z60" s="430"/>
      <c r="AA60" s="170"/>
      <c r="AB60" s="427" t="str">
        <f t="shared" si="43"/>
        <v/>
      </c>
      <c r="AC60" s="430" t="str">
        <f t="shared" si="44"/>
        <v/>
      </c>
      <c r="AD60" s="532"/>
      <c r="AE60" s="430"/>
      <c r="AF60" s="170"/>
      <c r="AG60" s="427" t="str">
        <f t="shared" si="45"/>
        <v/>
      </c>
      <c r="AH60" s="430" t="str">
        <f t="shared" si="46"/>
        <v/>
      </c>
      <c r="AI60" s="532"/>
      <c r="AJ60" s="430"/>
      <c r="AK60" s="170"/>
      <c r="AL60" s="427" t="str">
        <f t="shared" si="47"/>
        <v/>
      </c>
      <c r="AM60" s="430" t="str">
        <f t="shared" si="48"/>
        <v/>
      </c>
      <c r="AN60" s="532"/>
      <c r="AO60" s="430"/>
      <c r="AP60" s="170"/>
      <c r="AQ60" s="427" t="str">
        <f t="shared" si="49"/>
        <v/>
      </c>
      <c r="AR60" s="430" t="str">
        <f t="shared" si="50"/>
        <v/>
      </c>
      <c r="AS60" s="532"/>
      <c r="AT60" s="430"/>
      <c r="AU60" s="170"/>
      <c r="AV60" s="427" t="str">
        <f t="shared" si="51"/>
        <v/>
      </c>
      <c r="AW60" s="430" t="str">
        <f t="shared" si="52"/>
        <v/>
      </c>
      <c r="AX60" s="532"/>
    </row>
    <row r="61" spans="2:50" hidden="1" x14ac:dyDescent="0.2">
      <c r="B61" s="541"/>
      <c r="C61" s="430">
        <v>15</v>
      </c>
      <c r="D61" s="430"/>
      <c r="E61" s="430"/>
      <c r="F61" s="430"/>
      <c r="G61" s="427" t="e">
        <f t="shared" si="37"/>
        <v>#DIV/0!</v>
      </c>
      <c r="H61" s="532"/>
      <c r="I61" s="172" t="str">
        <f t="shared" si="53"/>
        <v/>
      </c>
      <c r="J61" s="172" t="str">
        <f t="shared" si="53"/>
        <v/>
      </c>
      <c r="K61" s="433" t="str">
        <f t="shared" si="53"/>
        <v/>
      </c>
      <c r="L61" s="544"/>
      <c r="M61" s="172" t="str">
        <f t="shared" si="38"/>
        <v/>
      </c>
      <c r="N61" s="533"/>
      <c r="O61" s="533"/>
      <c r="P61" s="430"/>
      <c r="Q61" s="170"/>
      <c r="R61" s="427" t="str">
        <f t="shared" si="39"/>
        <v/>
      </c>
      <c r="S61" s="430" t="str">
        <f t="shared" si="40"/>
        <v/>
      </c>
      <c r="T61" s="532"/>
      <c r="U61" s="430"/>
      <c r="V61" s="170"/>
      <c r="W61" s="427" t="str">
        <f t="shared" si="41"/>
        <v/>
      </c>
      <c r="X61" s="430" t="str">
        <f t="shared" si="42"/>
        <v/>
      </c>
      <c r="Y61" s="532"/>
      <c r="Z61" s="430"/>
      <c r="AA61" s="170"/>
      <c r="AB61" s="427" t="str">
        <f t="shared" si="43"/>
        <v/>
      </c>
      <c r="AC61" s="430" t="str">
        <f t="shared" si="44"/>
        <v/>
      </c>
      <c r="AD61" s="532"/>
      <c r="AE61" s="430"/>
      <c r="AF61" s="170"/>
      <c r="AG61" s="427" t="str">
        <f t="shared" si="45"/>
        <v/>
      </c>
      <c r="AH61" s="430" t="str">
        <f t="shared" si="46"/>
        <v/>
      </c>
      <c r="AI61" s="532"/>
      <c r="AJ61" s="430"/>
      <c r="AK61" s="170"/>
      <c r="AL61" s="427" t="str">
        <f t="shared" si="47"/>
        <v/>
      </c>
      <c r="AM61" s="430" t="str">
        <f t="shared" si="48"/>
        <v/>
      </c>
      <c r="AN61" s="532"/>
      <c r="AO61" s="430"/>
      <c r="AP61" s="170"/>
      <c r="AQ61" s="427" t="str">
        <f t="shared" si="49"/>
        <v/>
      </c>
      <c r="AR61" s="430" t="str">
        <f t="shared" si="50"/>
        <v/>
      </c>
      <c r="AS61" s="532"/>
      <c r="AT61" s="430"/>
      <c r="AU61" s="170"/>
      <c r="AV61" s="427" t="str">
        <f t="shared" si="51"/>
        <v/>
      </c>
      <c r="AW61" s="430" t="str">
        <f t="shared" si="52"/>
        <v/>
      </c>
      <c r="AX61" s="532"/>
    </row>
    <row r="62" spans="2:50" ht="15.75" hidden="1" x14ac:dyDescent="0.2">
      <c r="B62" s="545" t="s">
        <v>169</v>
      </c>
      <c r="C62" s="546"/>
      <c r="D62" s="546"/>
      <c r="E62" s="546"/>
      <c r="F62" s="546"/>
      <c r="G62" s="546"/>
      <c r="H62" s="547"/>
      <c r="I62" s="207"/>
      <c r="J62" s="207"/>
      <c r="K62" s="207"/>
      <c r="L62" s="207"/>
      <c r="M62" s="207"/>
      <c r="N62" s="533" t="s">
        <v>161</v>
      </c>
      <c r="O62" s="549" t="s">
        <v>106</v>
      </c>
      <c r="P62" s="551">
        <v>45888</v>
      </c>
      <c r="Q62" s="541"/>
      <c r="R62" s="541"/>
      <c r="S62" s="541"/>
      <c r="T62" s="541"/>
      <c r="U62" s="551">
        <v>45889</v>
      </c>
      <c r="V62" s="541"/>
      <c r="W62" s="541"/>
      <c r="X62" s="541"/>
      <c r="Y62" s="541"/>
      <c r="Z62" s="551">
        <v>45890</v>
      </c>
      <c r="AA62" s="541"/>
      <c r="AB62" s="541"/>
      <c r="AC62" s="541"/>
      <c r="AD62" s="541"/>
      <c r="AE62" s="551">
        <v>45891</v>
      </c>
      <c r="AF62" s="541"/>
      <c r="AG62" s="541"/>
      <c r="AH62" s="541"/>
      <c r="AI62" s="541"/>
      <c r="AJ62" s="551">
        <v>45892</v>
      </c>
      <c r="AK62" s="541"/>
      <c r="AL62" s="541"/>
      <c r="AM62" s="541"/>
      <c r="AN62" s="541"/>
      <c r="AO62" s="551">
        <v>45893</v>
      </c>
      <c r="AP62" s="541"/>
      <c r="AQ62" s="541"/>
      <c r="AR62" s="541"/>
      <c r="AS62" s="541"/>
      <c r="AT62" s="551">
        <v>45894</v>
      </c>
      <c r="AU62" s="541"/>
      <c r="AV62" s="541"/>
      <c r="AW62" s="541"/>
      <c r="AX62" s="541"/>
    </row>
    <row r="63" spans="2:50" ht="15.75" hidden="1" x14ac:dyDescent="0.2">
      <c r="B63" s="548"/>
      <c r="C63" s="548"/>
      <c r="D63" s="548"/>
      <c r="E63" s="548"/>
      <c r="F63" s="548"/>
      <c r="G63" s="548"/>
      <c r="H63" s="548"/>
      <c r="I63" s="207"/>
      <c r="J63" s="207"/>
      <c r="K63" s="207"/>
      <c r="L63" s="207"/>
      <c r="M63" s="207"/>
      <c r="N63" s="533"/>
      <c r="O63" s="550"/>
      <c r="P63" s="551" t="s">
        <v>120</v>
      </c>
      <c r="Q63" s="541"/>
      <c r="R63" s="541"/>
      <c r="S63" s="541"/>
      <c r="T63" s="541"/>
      <c r="U63" s="551" t="s">
        <v>114</v>
      </c>
      <c r="V63" s="541"/>
      <c r="W63" s="541"/>
      <c r="X63" s="541"/>
      <c r="Y63" s="541"/>
      <c r="Z63" s="551" t="s">
        <v>115</v>
      </c>
      <c r="AA63" s="541"/>
      <c r="AB63" s="541"/>
      <c r="AC63" s="541"/>
      <c r="AD63" s="541"/>
      <c r="AE63" s="551" t="s">
        <v>116</v>
      </c>
      <c r="AF63" s="541"/>
      <c r="AG63" s="541"/>
      <c r="AH63" s="541"/>
      <c r="AI63" s="541"/>
      <c r="AJ63" s="551" t="s">
        <v>117</v>
      </c>
      <c r="AK63" s="541"/>
      <c r="AL63" s="541"/>
      <c r="AM63" s="541"/>
      <c r="AN63" s="541"/>
      <c r="AO63" s="551" t="s">
        <v>118</v>
      </c>
      <c r="AP63" s="541"/>
      <c r="AQ63" s="541"/>
      <c r="AR63" s="541"/>
      <c r="AS63" s="541"/>
      <c r="AT63" s="551" t="s">
        <v>119</v>
      </c>
      <c r="AU63" s="541"/>
      <c r="AV63" s="541"/>
      <c r="AW63" s="541"/>
      <c r="AX63" s="541"/>
    </row>
    <row r="64" spans="2:50" hidden="1" x14ac:dyDescent="0.2">
      <c r="B64" s="533" t="s">
        <v>157</v>
      </c>
      <c r="C64" s="533" t="s">
        <v>149</v>
      </c>
      <c r="D64" s="533"/>
      <c r="E64" s="533" t="s">
        <v>151</v>
      </c>
      <c r="F64" s="533"/>
      <c r="G64" s="533"/>
      <c r="H64" s="537" t="s">
        <v>158</v>
      </c>
      <c r="I64" s="540" t="s">
        <v>227</v>
      </c>
      <c r="J64" s="540"/>
      <c r="K64" s="540"/>
      <c r="L64" s="540" t="s">
        <v>158</v>
      </c>
      <c r="M64" s="540" t="s">
        <v>170</v>
      </c>
      <c r="N64" s="533"/>
      <c r="O64" s="533" t="s">
        <v>160</v>
      </c>
      <c r="P64" s="534" t="s">
        <v>154</v>
      </c>
      <c r="Q64" s="535"/>
      <c r="R64" s="535"/>
      <c r="S64" s="536"/>
      <c r="T64" s="533" t="s">
        <v>158</v>
      </c>
      <c r="U64" s="534" t="s">
        <v>154</v>
      </c>
      <c r="V64" s="535"/>
      <c r="W64" s="535"/>
      <c r="X64" s="536"/>
      <c r="Y64" s="533" t="s">
        <v>158</v>
      </c>
      <c r="Z64" s="534" t="s">
        <v>154</v>
      </c>
      <c r="AA64" s="535"/>
      <c r="AB64" s="535"/>
      <c r="AC64" s="536"/>
      <c r="AD64" s="533" t="s">
        <v>158</v>
      </c>
      <c r="AE64" s="534" t="s">
        <v>154</v>
      </c>
      <c r="AF64" s="535"/>
      <c r="AG64" s="535"/>
      <c r="AH64" s="536"/>
      <c r="AI64" s="533" t="s">
        <v>158</v>
      </c>
      <c r="AJ64" s="534" t="s">
        <v>154</v>
      </c>
      <c r="AK64" s="535"/>
      <c r="AL64" s="535"/>
      <c r="AM64" s="536"/>
      <c r="AN64" s="533" t="s">
        <v>158</v>
      </c>
      <c r="AO64" s="534" t="s">
        <v>154</v>
      </c>
      <c r="AP64" s="535"/>
      <c r="AQ64" s="535"/>
      <c r="AR64" s="536"/>
      <c r="AS64" s="533" t="s">
        <v>158</v>
      </c>
      <c r="AT64" s="534" t="s">
        <v>154</v>
      </c>
      <c r="AU64" s="535"/>
      <c r="AV64" s="535"/>
      <c r="AW64" s="536"/>
      <c r="AX64" s="533" t="s">
        <v>158</v>
      </c>
    </row>
    <row r="65" spans="2:50" hidden="1" x14ac:dyDescent="0.2">
      <c r="B65" s="533"/>
      <c r="C65" s="533"/>
      <c r="D65" s="533"/>
      <c r="E65" s="533" t="s">
        <v>150</v>
      </c>
      <c r="F65" s="533"/>
      <c r="G65" s="533"/>
      <c r="H65" s="538"/>
      <c r="I65" s="540" t="s">
        <v>150</v>
      </c>
      <c r="J65" s="540"/>
      <c r="K65" s="540"/>
      <c r="L65" s="540"/>
      <c r="M65" s="540"/>
      <c r="N65" s="533"/>
      <c r="O65" s="533"/>
      <c r="P65" s="534" t="s">
        <v>155</v>
      </c>
      <c r="Q65" s="535"/>
      <c r="R65" s="535"/>
      <c r="S65" s="536"/>
      <c r="T65" s="533"/>
      <c r="U65" s="534" t="s">
        <v>155</v>
      </c>
      <c r="V65" s="535"/>
      <c r="W65" s="535"/>
      <c r="X65" s="536"/>
      <c r="Y65" s="533"/>
      <c r="Z65" s="534" t="s">
        <v>155</v>
      </c>
      <c r="AA65" s="535"/>
      <c r="AB65" s="535"/>
      <c r="AC65" s="536"/>
      <c r="AD65" s="533"/>
      <c r="AE65" s="534" t="s">
        <v>155</v>
      </c>
      <c r="AF65" s="535"/>
      <c r="AG65" s="535"/>
      <c r="AH65" s="536"/>
      <c r="AI65" s="533"/>
      <c r="AJ65" s="534" t="s">
        <v>155</v>
      </c>
      <c r="AK65" s="535"/>
      <c r="AL65" s="535"/>
      <c r="AM65" s="536"/>
      <c r="AN65" s="533"/>
      <c r="AO65" s="534" t="s">
        <v>155</v>
      </c>
      <c r="AP65" s="535"/>
      <c r="AQ65" s="535"/>
      <c r="AR65" s="536"/>
      <c r="AS65" s="533"/>
      <c r="AT65" s="534" t="s">
        <v>155</v>
      </c>
      <c r="AU65" s="535"/>
      <c r="AV65" s="535"/>
      <c r="AW65" s="536"/>
      <c r="AX65" s="533"/>
    </row>
    <row r="66" spans="2:50" hidden="1" x14ac:dyDescent="0.2">
      <c r="B66" s="533"/>
      <c r="C66" s="533"/>
      <c r="D66" s="533"/>
      <c r="E66" s="428" t="s">
        <v>152</v>
      </c>
      <c r="F66" s="428" t="s">
        <v>153</v>
      </c>
      <c r="G66" s="428" t="s">
        <v>156</v>
      </c>
      <c r="H66" s="539"/>
      <c r="I66" s="429" t="s">
        <v>152</v>
      </c>
      <c r="J66" s="429" t="s">
        <v>153</v>
      </c>
      <c r="K66" s="429" t="s">
        <v>156</v>
      </c>
      <c r="L66" s="540"/>
      <c r="M66" s="540"/>
      <c r="N66" s="533"/>
      <c r="O66" s="533"/>
      <c r="P66" s="428" t="s">
        <v>152</v>
      </c>
      <c r="Q66" s="428" t="s">
        <v>153</v>
      </c>
      <c r="R66" s="428" t="s">
        <v>156</v>
      </c>
      <c r="S66" s="428" t="s">
        <v>170</v>
      </c>
      <c r="T66" s="533"/>
      <c r="U66" s="428" t="s">
        <v>152</v>
      </c>
      <c r="V66" s="428" t="s">
        <v>153</v>
      </c>
      <c r="W66" s="428" t="s">
        <v>156</v>
      </c>
      <c r="X66" s="428" t="s">
        <v>170</v>
      </c>
      <c r="Y66" s="533"/>
      <c r="Z66" s="428" t="s">
        <v>152</v>
      </c>
      <c r="AA66" s="428" t="s">
        <v>153</v>
      </c>
      <c r="AB66" s="428" t="s">
        <v>156</v>
      </c>
      <c r="AC66" s="428" t="s">
        <v>170</v>
      </c>
      <c r="AD66" s="533"/>
      <c r="AE66" s="428" t="s">
        <v>152</v>
      </c>
      <c r="AF66" s="428" t="s">
        <v>153</v>
      </c>
      <c r="AG66" s="428" t="s">
        <v>156</v>
      </c>
      <c r="AH66" s="428" t="s">
        <v>170</v>
      </c>
      <c r="AI66" s="533"/>
      <c r="AJ66" s="428" t="s">
        <v>152</v>
      </c>
      <c r="AK66" s="428" t="s">
        <v>153</v>
      </c>
      <c r="AL66" s="428" t="s">
        <v>156</v>
      </c>
      <c r="AM66" s="428" t="s">
        <v>170</v>
      </c>
      <c r="AN66" s="533"/>
      <c r="AO66" s="428" t="s">
        <v>152</v>
      </c>
      <c r="AP66" s="428" t="s">
        <v>153</v>
      </c>
      <c r="AQ66" s="428" t="s">
        <v>156</v>
      </c>
      <c r="AR66" s="428" t="s">
        <v>170</v>
      </c>
      <c r="AS66" s="533"/>
      <c r="AT66" s="428" t="s">
        <v>152</v>
      </c>
      <c r="AU66" s="428" t="s">
        <v>153</v>
      </c>
      <c r="AV66" s="428" t="s">
        <v>156</v>
      </c>
      <c r="AW66" s="428" t="s">
        <v>170</v>
      </c>
      <c r="AX66" s="533"/>
    </row>
    <row r="67" spans="2:50" hidden="1" x14ac:dyDescent="0.2">
      <c r="B67" s="533" t="s">
        <v>139</v>
      </c>
      <c r="C67" s="430">
        <v>1</v>
      </c>
      <c r="D67" s="430"/>
      <c r="E67" s="430"/>
      <c r="F67" s="430"/>
      <c r="G67" s="427" t="e">
        <f>F67/E67</f>
        <v>#DIV/0!</v>
      </c>
      <c r="H67" s="532" t="e">
        <f>AVERAGE(G67:G81)</f>
        <v>#DIV/0!</v>
      </c>
      <c r="I67" s="172" t="str">
        <f t="shared" ref="I67:K69" si="54">IFERROR(AVERAGE(P67,U67,Z67,AE67,AJ67,AO67,AT67),"")</f>
        <v/>
      </c>
      <c r="J67" s="172" t="str">
        <f t="shared" si="54"/>
        <v/>
      </c>
      <c r="K67" s="433" t="str">
        <f t="shared" si="54"/>
        <v/>
      </c>
      <c r="L67" s="542" t="str">
        <f>IFERROR(AVERAGE(K67:K81),"-")</f>
        <v>-</v>
      </c>
      <c r="M67" s="172" t="str">
        <f>IFERROR(RANK(K67, K$67:K$81),"")</f>
        <v/>
      </c>
      <c r="N67" s="533"/>
      <c r="O67" s="533"/>
      <c r="P67" s="430"/>
      <c r="Q67" s="170"/>
      <c r="R67" s="427" t="str">
        <f>IFERROR(Q67/P67,"")</f>
        <v/>
      </c>
      <c r="S67" s="430" t="str">
        <f>IFERROR(RANK(R67, R$67:R$81),"")</f>
        <v/>
      </c>
      <c r="T67" s="532" t="e">
        <f>AVERAGE(R67:R81)</f>
        <v>#DIV/0!</v>
      </c>
      <c r="U67" s="430"/>
      <c r="V67" s="170"/>
      <c r="W67" s="427" t="str">
        <f>IFERROR(V67/U67,"")</f>
        <v/>
      </c>
      <c r="X67" s="430" t="str">
        <f>IFERROR(RANK(W67, W$67:W$81),"")</f>
        <v/>
      </c>
      <c r="Y67" s="532" t="e">
        <f>AVERAGE(W67:W81)</f>
        <v>#DIV/0!</v>
      </c>
      <c r="Z67" s="430"/>
      <c r="AA67" s="170"/>
      <c r="AB67" s="427" t="str">
        <f>IFERROR(AA67/Z67,"")</f>
        <v/>
      </c>
      <c r="AC67" s="430" t="str">
        <f>IFERROR(RANK(AB67, AB$67:AB$81),"")</f>
        <v/>
      </c>
      <c r="AD67" s="532" t="e">
        <f>AVERAGE(AB67:AB81)</f>
        <v>#DIV/0!</v>
      </c>
      <c r="AE67" s="430"/>
      <c r="AF67" s="170"/>
      <c r="AG67" s="427" t="str">
        <f>IFERROR(AF67/AE67,"")</f>
        <v/>
      </c>
      <c r="AH67" s="430" t="str">
        <f>IFERROR(RANK(AG67, AG$67:AG$81),"")</f>
        <v/>
      </c>
      <c r="AI67" s="532" t="e">
        <f>AVERAGE(AG67:AG81)</f>
        <v>#DIV/0!</v>
      </c>
      <c r="AJ67" s="430"/>
      <c r="AK67" s="170"/>
      <c r="AL67" s="427" t="str">
        <f>IFERROR(AK67/AJ67,"")</f>
        <v/>
      </c>
      <c r="AM67" s="430" t="str">
        <f>IFERROR(RANK(AL67, AL$67:AL$81),"")</f>
        <v/>
      </c>
      <c r="AN67" s="532" t="e">
        <f>AVERAGE(AL67:AL81)</f>
        <v>#DIV/0!</v>
      </c>
      <c r="AO67" s="430"/>
      <c r="AP67" s="170"/>
      <c r="AQ67" s="427" t="str">
        <f>IFERROR(AP67/AO67,"")</f>
        <v/>
      </c>
      <c r="AR67" s="430" t="str">
        <f>IFERROR(RANK(AQ67, AQ$67:AQ$81),"")</f>
        <v/>
      </c>
      <c r="AS67" s="532" t="e">
        <f>AVERAGE(AQ67:AQ81)</f>
        <v>#DIV/0!</v>
      </c>
      <c r="AT67" s="430"/>
      <c r="AU67" s="170"/>
      <c r="AV67" s="427" t="str">
        <f>IFERROR(AU67/AT67,"")</f>
        <v/>
      </c>
      <c r="AW67" s="430" t="str">
        <f>IFERROR(RANK(AV67, AV$67:AV$81),"")</f>
        <v/>
      </c>
      <c r="AX67" s="532" t="e">
        <f>AVERAGE(AV67:AV81)</f>
        <v>#DIV/0!</v>
      </c>
    </row>
    <row r="68" spans="2:50" hidden="1" x14ac:dyDescent="0.2">
      <c r="B68" s="541"/>
      <c r="C68" s="430">
        <v>2</v>
      </c>
      <c r="D68" s="430"/>
      <c r="E68" s="430"/>
      <c r="F68" s="430"/>
      <c r="G68" s="427"/>
      <c r="H68" s="532"/>
      <c r="I68" s="172" t="str">
        <f t="shared" si="54"/>
        <v/>
      </c>
      <c r="J68" s="172" t="str">
        <f t="shared" si="54"/>
        <v/>
      </c>
      <c r="K68" s="433" t="str">
        <f t="shared" si="54"/>
        <v/>
      </c>
      <c r="L68" s="543"/>
      <c r="M68" s="172" t="str">
        <f t="shared" ref="M68:M81" si="55">IFERROR(RANK(K68, K$67:K$81),"")</f>
        <v/>
      </c>
      <c r="N68" s="533"/>
      <c r="O68" s="533"/>
      <c r="P68" s="430"/>
      <c r="Q68" s="170"/>
      <c r="R68" s="427" t="str">
        <f t="shared" ref="R68:R81" si="56">IFERROR(Q68/P68,"")</f>
        <v/>
      </c>
      <c r="S68" s="430" t="str">
        <f t="shared" ref="S68:S81" si="57">IFERROR(RANK(R68, R$67:R$81),"")</f>
        <v/>
      </c>
      <c r="T68" s="532"/>
      <c r="U68" s="430"/>
      <c r="V68" s="170"/>
      <c r="W68" s="427" t="str">
        <f t="shared" ref="W68:W81" si="58">IFERROR(V68/U68,"")</f>
        <v/>
      </c>
      <c r="X68" s="430" t="str">
        <f t="shared" ref="X68:X81" si="59">IFERROR(RANK(W68, W$67:W$81),"")</f>
        <v/>
      </c>
      <c r="Y68" s="532"/>
      <c r="Z68" s="430"/>
      <c r="AA68" s="170"/>
      <c r="AB68" s="427" t="str">
        <f t="shared" ref="AB68:AB81" si="60">IFERROR(AA68/Z68,"")</f>
        <v/>
      </c>
      <c r="AC68" s="430" t="str">
        <f t="shared" ref="AC68:AC81" si="61">IFERROR(RANK(AB68, AB$67:AB$81),"")</f>
        <v/>
      </c>
      <c r="AD68" s="532"/>
      <c r="AE68" s="430"/>
      <c r="AF68" s="170"/>
      <c r="AG68" s="427" t="str">
        <f t="shared" ref="AG68:AG81" si="62">IFERROR(AF68/AE68,"")</f>
        <v/>
      </c>
      <c r="AH68" s="430" t="str">
        <f t="shared" ref="AH68:AH81" si="63">IFERROR(RANK(AG68, AG$67:AG$81),"")</f>
        <v/>
      </c>
      <c r="AI68" s="532"/>
      <c r="AJ68" s="430"/>
      <c r="AK68" s="170"/>
      <c r="AL68" s="427" t="str">
        <f t="shared" ref="AL68:AL81" si="64">IFERROR(AK68/AJ68,"")</f>
        <v/>
      </c>
      <c r="AM68" s="430" t="str">
        <f t="shared" ref="AM68:AM81" si="65">IFERROR(RANK(AL68, AL$67:AL$81),"")</f>
        <v/>
      </c>
      <c r="AN68" s="532"/>
      <c r="AO68" s="430"/>
      <c r="AP68" s="170"/>
      <c r="AQ68" s="427" t="str">
        <f t="shared" ref="AQ68:AQ81" si="66">IFERROR(AP68/AO68,"")</f>
        <v/>
      </c>
      <c r="AR68" s="430" t="str">
        <f t="shared" ref="AR68:AR81" si="67">IFERROR(RANK(AQ68, AQ$67:AQ$81),"")</f>
        <v/>
      </c>
      <c r="AS68" s="532"/>
      <c r="AT68" s="430"/>
      <c r="AU68" s="170"/>
      <c r="AV68" s="427" t="str">
        <f t="shared" ref="AV68:AV81" si="68">IFERROR(AU68/AT68,"")</f>
        <v/>
      </c>
      <c r="AW68" s="430" t="str">
        <f t="shared" ref="AW68:AW81" si="69">IFERROR(RANK(AV68, AV$67:AV$81),"")</f>
        <v/>
      </c>
      <c r="AX68" s="532"/>
    </row>
    <row r="69" spans="2:50" hidden="1" x14ac:dyDescent="0.2">
      <c r="B69" s="541"/>
      <c r="C69" s="430">
        <v>3</v>
      </c>
      <c r="D69" s="430"/>
      <c r="E69" s="430"/>
      <c r="F69" s="430"/>
      <c r="G69" s="427"/>
      <c r="H69" s="532"/>
      <c r="I69" s="172" t="str">
        <f t="shared" si="54"/>
        <v/>
      </c>
      <c r="J69" s="172" t="str">
        <f t="shared" si="54"/>
        <v/>
      </c>
      <c r="K69" s="433" t="str">
        <f t="shared" si="54"/>
        <v/>
      </c>
      <c r="L69" s="543"/>
      <c r="M69" s="172" t="str">
        <f t="shared" si="55"/>
        <v/>
      </c>
      <c r="N69" s="533"/>
      <c r="O69" s="533"/>
      <c r="P69" s="430"/>
      <c r="Q69" s="170"/>
      <c r="R69" s="427" t="str">
        <f t="shared" si="56"/>
        <v/>
      </c>
      <c r="S69" s="430" t="str">
        <f t="shared" si="57"/>
        <v/>
      </c>
      <c r="T69" s="532"/>
      <c r="U69" s="430"/>
      <c r="V69" s="170"/>
      <c r="W69" s="427" t="str">
        <f t="shared" si="58"/>
        <v/>
      </c>
      <c r="X69" s="430" t="str">
        <f t="shared" si="59"/>
        <v/>
      </c>
      <c r="Y69" s="532"/>
      <c r="Z69" s="430"/>
      <c r="AA69" s="170"/>
      <c r="AB69" s="427" t="str">
        <f t="shared" si="60"/>
        <v/>
      </c>
      <c r="AC69" s="430" t="str">
        <f t="shared" si="61"/>
        <v/>
      </c>
      <c r="AD69" s="532"/>
      <c r="AE69" s="430"/>
      <c r="AF69" s="170"/>
      <c r="AG69" s="427" t="str">
        <f t="shared" si="62"/>
        <v/>
      </c>
      <c r="AH69" s="430" t="str">
        <f t="shared" si="63"/>
        <v/>
      </c>
      <c r="AI69" s="532"/>
      <c r="AJ69" s="430"/>
      <c r="AK69" s="170"/>
      <c r="AL69" s="427" t="str">
        <f t="shared" si="64"/>
        <v/>
      </c>
      <c r="AM69" s="430" t="str">
        <f t="shared" si="65"/>
        <v/>
      </c>
      <c r="AN69" s="532"/>
      <c r="AO69" s="430"/>
      <c r="AP69" s="170"/>
      <c r="AQ69" s="427" t="str">
        <f t="shared" si="66"/>
        <v/>
      </c>
      <c r="AR69" s="430" t="str">
        <f t="shared" si="67"/>
        <v/>
      </c>
      <c r="AS69" s="532"/>
      <c r="AT69" s="430"/>
      <c r="AU69" s="170"/>
      <c r="AV69" s="427" t="str">
        <f t="shared" si="68"/>
        <v/>
      </c>
      <c r="AW69" s="430" t="str">
        <f t="shared" si="69"/>
        <v/>
      </c>
      <c r="AX69" s="532"/>
    </row>
    <row r="70" spans="2:50" hidden="1" x14ac:dyDescent="0.2">
      <c r="B70" s="541"/>
      <c r="C70" s="430">
        <v>4</v>
      </c>
      <c r="D70" s="430"/>
      <c r="E70" s="430"/>
      <c r="F70" s="430"/>
      <c r="G70" s="427"/>
      <c r="H70" s="532"/>
      <c r="I70" s="172" t="str">
        <f>IFERROR(AVERAGE(P70,U70,Z70,AE70,AJ70,AO70,AT70),"")</f>
        <v/>
      </c>
      <c r="J70" s="172" t="str">
        <f>IFERROR(AVERAGE(Q70,V70,AA70,AF70,AK70,AP70,AU70),"")</f>
        <v/>
      </c>
      <c r="K70" s="433" t="str">
        <f>IFERROR(AVERAGE(R70,W70,AB70,AG70,AL70,AQ70,AV70),"")</f>
        <v/>
      </c>
      <c r="L70" s="543"/>
      <c r="M70" s="172" t="str">
        <f t="shared" si="55"/>
        <v/>
      </c>
      <c r="N70" s="533"/>
      <c r="O70" s="533"/>
      <c r="P70" s="430"/>
      <c r="Q70" s="170"/>
      <c r="R70" s="427" t="str">
        <f t="shared" si="56"/>
        <v/>
      </c>
      <c r="S70" s="430" t="str">
        <f t="shared" si="57"/>
        <v/>
      </c>
      <c r="T70" s="532"/>
      <c r="U70" s="430"/>
      <c r="V70" s="170"/>
      <c r="W70" s="427" t="str">
        <f t="shared" si="58"/>
        <v/>
      </c>
      <c r="X70" s="430" t="str">
        <f t="shared" si="59"/>
        <v/>
      </c>
      <c r="Y70" s="532"/>
      <c r="Z70" s="430"/>
      <c r="AA70" s="170"/>
      <c r="AB70" s="427" t="str">
        <f t="shared" si="60"/>
        <v/>
      </c>
      <c r="AC70" s="430" t="str">
        <f t="shared" si="61"/>
        <v/>
      </c>
      <c r="AD70" s="532"/>
      <c r="AE70" s="430"/>
      <c r="AF70" s="170"/>
      <c r="AG70" s="427" t="str">
        <f t="shared" si="62"/>
        <v/>
      </c>
      <c r="AH70" s="430" t="str">
        <f t="shared" si="63"/>
        <v/>
      </c>
      <c r="AI70" s="532"/>
      <c r="AJ70" s="430"/>
      <c r="AK70" s="170"/>
      <c r="AL70" s="427" t="str">
        <f t="shared" si="64"/>
        <v/>
      </c>
      <c r="AM70" s="430" t="str">
        <f t="shared" si="65"/>
        <v/>
      </c>
      <c r="AN70" s="532"/>
      <c r="AO70" s="430"/>
      <c r="AP70" s="170"/>
      <c r="AQ70" s="427" t="str">
        <f t="shared" si="66"/>
        <v/>
      </c>
      <c r="AR70" s="430" t="str">
        <f t="shared" si="67"/>
        <v/>
      </c>
      <c r="AS70" s="532"/>
      <c r="AT70" s="430"/>
      <c r="AU70" s="170"/>
      <c r="AV70" s="427" t="str">
        <f t="shared" si="68"/>
        <v/>
      </c>
      <c r="AW70" s="430" t="str">
        <f t="shared" si="69"/>
        <v/>
      </c>
      <c r="AX70" s="532"/>
    </row>
    <row r="71" spans="2:50" hidden="1" x14ac:dyDescent="0.2">
      <c r="B71" s="541"/>
      <c r="C71" s="430">
        <v>5</v>
      </c>
      <c r="D71" s="430"/>
      <c r="E71" s="430"/>
      <c r="F71" s="430"/>
      <c r="G71" s="427"/>
      <c r="H71" s="532"/>
      <c r="I71" s="172" t="str">
        <f t="shared" ref="I71:K81" si="70">IFERROR(AVERAGE(P71,U71,Z71,AE71,AJ71,AO71,AT71),"")</f>
        <v/>
      </c>
      <c r="J71" s="172" t="str">
        <f t="shared" si="70"/>
        <v/>
      </c>
      <c r="K71" s="433" t="str">
        <f t="shared" si="70"/>
        <v/>
      </c>
      <c r="L71" s="543"/>
      <c r="M71" s="172" t="str">
        <f t="shared" si="55"/>
        <v/>
      </c>
      <c r="N71" s="533"/>
      <c r="O71" s="533"/>
      <c r="P71" s="430"/>
      <c r="Q71" s="170"/>
      <c r="R71" s="427" t="str">
        <f t="shared" si="56"/>
        <v/>
      </c>
      <c r="S71" s="430" t="str">
        <f t="shared" si="57"/>
        <v/>
      </c>
      <c r="T71" s="532"/>
      <c r="U71" s="430"/>
      <c r="V71" s="170"/>
      <c r="W71" s="427" t="str">
        <f t="shared" si="58"/>
        <v/>
      </c>
      <c r="X71" s="430" t="str">
        <f t="shared" si="59"/>
        <v/>
      </c>
      <c r="Y71" s="532"/>
      <c r="Z71" s="430"/>
      <c r="AA71" s="170"/>
      <c r="AB71" s="427" t="str">
        <f t="shared" si="60"/>
        <v/>
      </c>
      <c r="AC71" s="430" t="str">
        <f t="shared" si="61"/>
        <v/>
      </c>
      <c r="AD71" s="532"/>
      <c r="AE71" s="430"/>
      <c r="AF71" s="170"/>
      <c r="AG71" s="427" t="str">
        <f t="shared" si="62"/>
        <v/>
      </c>
      <c r="AH71" s="430" t="str">
        <f t="shared" si="63"/>
        <v/>
      </c>
      <c r="AI71" s="532"/>
      <c r="AJ71" s="430"/>
      <c r="AK71" s="170"/>
      <c r="AL71" s="427" t="str">
        <f t="shared" si="64"/>
        <v/>
      </c>
      <c r="AM71" s="430" t="str">
        <f t="shared" si="65"/>
        <v/>
      </c>
      <c r="AN71" s="532"/>
      <c r="AO71" s="430"/>
      <c r="AP71" s="170"/>
      <c r="AQ71" s="427" t="str">
        <f t="shared" si="66"/>
        <v/>
      </c>
      <c r="AR71" s="430" t="str">
        <f t="shared" si="67"/>
        <v/>
      </c>
      <c r="AS71" s="532"/>
      <c r="AT71" s="430"/>
      <c r="AU71" s="170"/>
      <c r="AV71" s="427" t="str">
        <f t="shared" si="68"/>
        <v/>
      </c>
      <c r="AW71" s="430" t="str">
        <f t="shared" si="69"/>
        <v/>
      </c>
      <c r="AX71" s="532"/>
    </row>
    <row r="72" spans="2:50" hidden="1" x14ac:dyDescent="0.2">
      <c r="B72" s="541"/>
      <c r="C72" s="430">
        <v>6</v>
      </c>
      <c r="D72" s="430"/>
      <c r="E72" s="430"/>
      <c r="F72" s="430"/>
      <c r="G72" s="427"/>
      <c r="H72" s="532"/>
      <c r="I72" s="172" t="str">
        <f t="shared" si="70"/>
        <v/>
      </c>
      <c r="J72" s="172" t="str">
        <f t="shared" si="70"/>
        <v/>
      </c>
      <c r="K72" s="433" t="str">
        <f t="shared" si="70"/>
        <v/>
      </c>
      <c r="L72" s="543"/>
      <c r="M72" s="172" t="str">
        <f t="shared" si="55"/>
        <v/>
      </c>
      <c r="N72" s="533"/>
      <c r="O72" s="533"/>
      <c r="P72" s="430"/>
      <c r="Q72" s="170"/>
      <c r="R72" s="427" t="str">
        <f t="shared" si="56"/>
        <v/>
      </c>
      <c r="S72" s="430" t="str">
        <f t="shared" si="57"/>
        <v/>
      </c>
      <c r="T72" s="532"/>
      <c r="U72" s="430"/>
      <c r="V72" s="170"/>
      <c r="W72" s="427" t="str">
        <f t="shared" si="58"/>
        <v/>
      </c>
      <c r="X72" s="430" t="str">
        <f t="shared" si="59"/>
        <v/>
      </c>
      <c r="Y72" s="532"/>
      <c r="Z72" s="430"/>
      <c r="AA72" s="170"/>
      <c r="AB72" s="427" t="str">
        <f t="shared" si="60"/>
        <v/>
      </c>
      <c r="AC72" s="430" t="str">
        <f t="shared" si="61"/>
        <v/>
      </c>
      <c r="AD72" s="532"/>
      <c r="AE72" s="430"/>
      <c r="AF72" s="170"/>
      <c r="AG72" s="427" t="str">
        <f t="shared" si="62"/>
        <v/>
      </c>
      <c r="AH72" s="430" t="str">
        <f t="shared" si="63"/>
        <v/>
      </c>
      <c r="AI72" s="532"/>
      <c r="AJ72" s="430"/>
      <c r="AK72" s="170"/>
      <c r="AL72" s="427" t="str">
        <f t="shared" si="64"/>
        <v/>
      </c>
      <c r="AM72" s="430" t="str">
        <f t="shared" si="65"/>
        <v/>
      </c>
      <c r="AN72" s="532"/>
      <c r="AO72" s="430"/>
      <c r="AP72" s="170"/>
      <c r="AQ72" s="427" t="str">
        <f t="shared" si="66"/>
        <v/>
      </c>
      <c r="AR72" s="430" t="str">
        <f t="shared" si="67"/>
        <v/>
      </c>
      <c r="AS72" s="532"/>
      <c r="AT72" s="430"/>
      <c r="AU72" s="170"/>
      <c r="AV72" s="427" t="str">
        <f t="shared" si="68"/>
        <v/>
      </c>
      <c r="AW72" s="430" t="str">
        <f t="shared" si="69"/>
        <v/>
      </c>
      <c r="AX72" s="532"/>
    </row>
    <row r="73" spans="2:50" hidden="1" x14ac:dyDescent="0.2">
      <c r="B73" s="541"/>
      <c r="C73" s="430">
        <v>7</v>
      </c>
      <c r="D73" s="430"/>
      <c r="E73" s="430"/>
      <c r="F73" s="430"/>
      <c r="G73" s="427"/>
      <c r="H73" s="532"/>
      <c r="I73" s="172" t="str">
        <f t="shared" si="70"/>
        <v/>
      </c>
      <c r="J73" s="172" t="str">
        <f t="shared" si="70"/>
        <v/>
      </c>
      <c r="K73" s="433" t="str">
        <f t="shared" si="70"/>
        <v/>
      </c>
      <c r="L73" s="543"/>
      <c r="M73" s="172" t="str">
        <f t="shared" si="55"/>
        <v/>
      </c>
      <c r="N73" s="533"/>
      <c r="O73" s="533"/>
      <c r="P73" s="430"/>
      <c r="Q73" s="170"/>
      <c r="R73" s="427" t="str">
        <f t="shared" si="56"/>
        <v/>
      </c>
      <c r="S73" s="430" t="str">
        <f t="shared" si="57"/>
        <v/>
      </c>
      <c r="T73" s="532"/>
      <c r="U73" s="430"/>
      <c r="V73" s="170"/>
      <c r="W73" s="427" t="str">
        <f t="shared" si="58"/>
        <v/>
      </c>
      <c r="X73" s="430" t="str">
        <f t="shared" si="59"/>
        <v/>
      </c>
      <c r="Y73" s="532"/>
      <c r="Z73" s="430"/>
      <c r="AA73" s="170"/>
      <c r="AB73" s="427" t="str">
        <f t="shared" si="60"/>
        <v/>
      </c>
      <c r="AC73" s="430" t="str">
        <f t="shared" si="61"/>
        <v/>
      </c>
      <c r="AD73" s="532"/>
      <c r="AE73" s="430"/>
      <c r="AF73" s="170"/>
      <c r="AG73" s="427" t="str">
        <f t="shared" si="62"/>
        <v/>
      </c>
      <c r="AH73" s="430" t="str">
        <f t="shared" si="63"/>
        <v/>
      </c>
      <c r="AI73" s="532"/>
      <c r="AJ73" s="430"/>
      <c r="AK73" s="170"/>
      <c r="AL73" s="427" t="str">
        <f t="shared" si="64"/>
        <v/>
      </c>
      <c r="AM73" s="430" t="str">
        <f t="shared" si="65"/>
        <v/>
      </c>
      <c r="AN73" s="532"/>
      <c r="AO73" s="430"/>
      <c r="AP73" s="170"/>
      <c r="AQ73" s="427" t="str">
        <f t="shared" si="66"/>
        <v/>
      </c>
      <c r="AR73" s="430" t="str">
        <f t="shared" si="67"/>
        <v/>
      </c>
      <c r="AS73" s="532"/>
      <c r="AT73" s="430"/>
      <c r="AU73" s="170"/>
      <c r="AV73" s="427" t="str">
        <f t="shared" si="68"/>
        <v/>
      </c>
      <c r="AW73" s="430" t="str">
        <f t="shared" si="69"/>
        <v/>
      </c>
      <c r="AX73" s="532"/>
    </row>
    <row r="74" spans="2:50" hidden="1" x14ac:dyDescent="0.2">
      <c r="B74" s="541"/>
      <c r="C74" s="430">
        <v>8</v>
      </c>
      <c r="D74" s="430"/>
      <c r="E74" s="430"/>
      <c r="F74" s="430"/>
      <c r="G74" s="427"/>
      <c r="H74" s="532"/>
      <c r="I74" s="172" t="str">
        <f t="shared" si="70"/>
        <v/>
      </c>
      <c r="J74" s="172" t="str">
        <f t="shared" si="70"/>
        <v/>
      </c>
      <c r="K74" s="433" t="str">
        <f t="shared" si="70"/>
        <v/>
      </c>
      <c r="L74" s="543"/>
      <c r="M74" s="172" t="str">
        <f t="shared" si="55"/>
        <v/>
      </c>
      <c r="N74" s="533"/>
      <c r="O74" s="533"/>
      <c r="P74" s="430"/>
      <c r="Q74" s="170"/>
      <c r="R74" s="427" t="str">
        <f t="shared" si="56"/>
        <v/>
      </c>
      <c r="S74" s="430" t="str">
        <f t="shared" si="57"/>
        <v/>
      </c>
      <c r="T74" s="532"/>
      <c r="U74" s="430"/>
      <c r="V74" s="170"/>
      <c r="W74" s="427" t="str">
        <f t="shared" si="58"/>
        <v/>
      </c>
      <c r="X74" s="430" t="str">
        <f t="shared" si="59"/>
        <v/>
      </c>
      <c r="Y74" s="532"/>
      <c r="Z74" s="430"/>
      <c r="AA74" s="170"/>
      <c r="AB74" s="427" t="str">
        <f t="shared" si="60"/>
        <v/>
      </c>
      <c r="AC74" s="430" t="str">
        <f t="shared" si="61"/>
        <v/>
      </c>
      <c r="AD74" s="532"/>
      <c r="AE74" s="430"/>
      <c r="AF74" s="170"/>
      <c r="AG74" s="427" t="str">
        <f t="shared" si="62"/>
        <v/>
      </c>
      <c r="AH74" s="430" t="str">
        <f t="shared" si="63"/>
        <v/>
      </c>
      <c r="AI74" s="532"/>
      <c r="AJ74" s="430"/>
      <c r="AK74" s="170"/>
      <c r="AL74" s="427" t="str">
        <f t="shared" si="64"/>
        <v/>
      </c>
      <c r="AM74" s="430" t="str">
        <f t="shared" si="65"/>
        <v/>
      </c>
      <c r="AN74" s="532"/>
      <c r="AO74" s="430"/>
      <c r="AP74" s="170"/>
      <c r="AQ74" s="427" t="str">
        <f t="shared" si="66"/>
        <v/>
      </c>
      <c r="AR74" s="430" t="str">
        <f t="shared" si="67"/>
        <v/>
      </c>
      <c r="AS74" s="532"/>
      <c r="AT74" s="430"/>
      <c r="AU74" s="170"/>
      <c r="AV74" s="427" t="str">
        <f t="shared" si="68"/>
        <v/>
      </c>
      <c r="AW74" s="430" t="str">
        <f t="shared" si="69"/>
        <v/>
      </c>
      <c r="AX74" s="532"/>
    </row>
    <row r="75" spans="2:50" hidden="1" x14ac:dyDescent="0.2">
      <c r="B75" s="541"/>
      <c r="C75" s="430">
        <v>9</v>
      </c>
      <c r="D75" s="430"/>
      <c r="E75" s="430"/>
      <c r="F75" s="430"/>
      <c r="G75" s="427"/>
      <c r="H75" s="532"/>
      <c r="I75" s="172" t="str">
        <f t="shared" si="70"/>
        <v/>
      </c>
      <c r="J75" s="172" t="str">
        <f t="shared" si="70"/>
        <v/>
      </c>
      <c r="K75" s="433" t="str">
        <f t="shared" si="70"/>
        <v/>
      </c>
      <c r="L75" s="543"/>
      <c r="M75" s="172" t="str">
        <f t="shared" si="55"/>
        <v/>
      </c>
      <c r="N75" s="533"/>
      <c r="O75" s="533"/>
      <c r="P75" s="430"/>
      <c r="Q75" s="170"/>
      <c r="R75" s="427" t="str">
        <f t="shared" si="56"/>
        <v/>
      </c>
      <c r="S75" s="430" t="str">
        <f t="shared" si="57"/>
        <v/>
      </c>
      <c r="T75" s="532"/>
      <c r="U75" s="430"/>
      <c r="V75" s="170"/>
      <c r="W75" s="427" t="str">
        <f t="shared" si="58"/>
        <v/>
      </c>
      <c r="X75" s="430" t="str">
        <f t="shared" si="59"/>
        <v/>
      </c>
      <c r="Y75" s="532"/>
      <c r="Z75" s="430"/>
      <c r="AA75" s="170"/>
      <c r="AB75" s="427" t="str">
        <f t="shared" si="60"/>
        <v/>
      </c>
      <c r="AC75" s="430" t="str">
        <f t="shared" si="61"/>
        <v/>
      </c>
      <c r="AD75" s="532"/>
      <c r="AE75" s="430"/>
      <c r="AF75" s="170"/>
      <c r="AG75" s="427" t="str">
        <f t="shared" si="62"/>
        <v/>
      </c>
      <c r="AH75" s="430" t="str">
        <f t="shared" si="63"/>
        <v/>
      </c>
      <c r="AI75" s="532"/>
      <c r="AJ75" s="430"/>
      <c r="AK75" s="170"/>
      <c r="AL75" s="427" t="str">
        <f t="shared" si="64"/>
        <v/>
      </c>
      <c r="AM75" s="430" t="str">
        <f t="shared" si="65"/>
        <v/>
      </c>
      <c r="AN75" s="532"/>
      <c r="AO75" s="430"/>
      <c r="AP75" s="170"/>
      <c r="AQ75" s="427" t="str">
        <f t="shared" si="66"/>
        <v/>
      </c>
      <c r="AR75" s="430" t="str">
        <f t="shared" si="67"/>
        <v/>
      </c>
      <c r="AS75" s="532"/>
      <c r="AT75" s="430"/>
      <c r="AU75" s="170"/>
      <c r="AV75" s="427" t="str">
        <f t="shared" si="68"/>
        <v/>
      </c>
      <c r="AW75" s="430" t="str">
        <f t="shared" si="69"/>
        <v/>
      </c>
      <c r="AX75" s="532"/>
    </row>
    <row r="76" spans="2:50" hidden="1" x14ac:dyDescent="0.2">
      <c r="B76" s="541"/>
      <c r="C76" s="430">
        <v>10</v>
      </c>
      <c r="D76" s="430"/>
      <c r="E76" s="430"/>
      <c r="F76" s="430"/>
      <c r="G76" s="427"/>
      <c r="H76" s="532"/>
      <c r="I76" s="172" t="str">
        <f t="shared" si="70"/>
        <v/>
      </c>
      <c r="J76" s="172" t="str">
        <f t="shared" si="70"/>
        <v/>
      </c>
      <c r="K76" s="433" t="str">
        <f t="shared" si="70"/>
        <v/>
      </c>
      <c r="L76" s="543"/>
      <c r="M76" s="172" t="str">
        <f t="shared" si="55"/>
        <v/>
      </c>
      <c r="N76" s="533"/>
      <c r="O76" s="533"/>
      <c r="P76" s="430"/>
      <c r="Q76" s="170"/>
      <c r="R76" s="427" t="str">
        <f t="shared" si="56"/>
        <v/>
      </c>
      <c r="S76" s="430" t="str">
        <f t="shared" si="57"/>
        <v/>
      </c>
      <c r="T76" s="532"/>
      <c r="U76" s="430"/>
      <c r="V76" s="170"/>
      <c r="W76" s="427" t="str">
        <f t="shared" si="58"/>
        <v/>
      </c>
      <c r="X76" s="430" t="str">
        <f t="shared" si="59"/>
        <v/>
      </c>
      <c r="Y76" s="532"/>
      <c r="Z76" s="430"/>
      <c r="AA76" s="170"/>
      <c r="AB76" s="427" t="str">
        <f t="shared" si="60"/>
        <v/>
      </c>
      <c r="AC76" s="430" t="str">
        <f t="shared" si="61"/>
        <v/>
      </c>
      <c r="AD76" s="532"/>
      <c r="AE76" s="430"/>
      <c r="AF76" s="170"/>
      <c r="AG76" s="427" t="str">
        <f t="shared" si="62"/>
        <v/>
      </c>
      <c r="AH76" s="430" t="str">
        <f t="shared" si="63"/>
        <v/>
      </c>
      <c r="AI76" s="532"/>
      <c r="AJ76" s="430"/>
      <c r="AK76" s="170"/>
      <c r="AL76" s="427" t="str">
        <f t="shared" si="64"/>
        <v/>
      </c>
      <c r="AM76" s="430" t="str">
        <f t="shared" si="65"/>
        <v/>
      </c>
      <c r="AN76" s="532"/>
      <c r="AO76" s="430"/>
      <c r="AP76" s="170"/>
      <c r="AQ76" s="427" t="str">
        <f t="shared" si="66"/>
        <v/>
      </c>
      <c r="AR76" s="430" t="str">
        <f t="shared" si="67"/>
        <v/>
      </c>
      <c r="AS76" s="532"/>
      <c r="AT76" s="430"/>
      <c r="AU76" s="170"/>
      <c r="AV76" s="427" t="str">
        <f t="shared" si="68"/>
        <v/>
      </c>
      <c r="AW76" s="430" t="str">
        <f t="shared" si="69"/>
        <v/>
      </c>
      <c r="AX76" s="532"/>
    </row>
    <row r="77" spans="2:50" hidden="1" x14ac:dyDescent="0.2">
      <c r="B77" s="541"/>
      <c r="C77" s="430">
        <v>11</v>
      </c>
      <c r="D77" s="430"/>
      <c r="E77" s="430"/>
      <c r="F77" s="430"/>
      <c r="G77" s="427"/>
      <c r="H77" s="532"/>
      <c r="I77" s="172" t="str">
        <f t="shared" si="70"/>
        <v/>
      </c>
      <c r="J77" s="172" t="str">
        <f t="shared" si="70"/>
        <v/>
      </c>
      <c r="K77" s="433" t="str">
        <f t="shared" si="70"/>
        <v/>
      </c>
      <c r="L77" s="543"/>
      <c r="M77" s="172" t="str">
        <f t="shared" si="55"/>
        <v/>
      </c>
      <c r="N77" s="533"/>
      <c r="O77" s="533"/>
      <c r="P77" s="430"/>
      <c r="Q77" s="170"/>
      <c r="R77" s="427" t="str">
        <f t="shared" si="56"/>
        <v/>
      </c>
      <c r="S77" s="430" t="str">
        <f t="shared" si="57"/>
        <v/>
      </c>
      <c r="T77" s="532"/>
      <c r="U77" s="430"/>
      <c r="V77" s="170"/>
      <c r="W77" s="427" t="str">
        <f t="shared" si="58"/>
        <v/>
      </c>
      <c r="X77" s="430" t="str">
        <f t="shared" si="59"/>
        <v/>
      </c>
      <c r="Y77" s="532"/>
      <c r="Z77" s="430"/>
      <c r="AA77" s="170"/>
      <c r="AB77" s="427" t="str">
        <f t="shared" si="60"/>
        <v/>
      </c>
      <c r="AC77" s="430" t="str">
        <f t="shared" si="61"/>
        <v/>
      </c>
      <c r="AD77" s="532"/>
      <c r="AE77" s="430"/>
      <c r="AF77" s="170"/>
      <c r="AG77" s="427" t="str">
        <f t="shared" si="62"/>
        <v/>
      </c>
      <c r="AH77" s="430" t="str">
        <f t="shared" si="63"/>
        <v/>
      </c>
      <c r="AI77" s="532"/>
      <c r="AJ77" s="430"/>
      <c r="AK77" s="170"/>
      <c r="AL77" s="427" t="str">
        <f t="shared" si="64"/>
        <v/>
      </c>
      <c r="AM77" s="430" t="str">
        <f t="shared" si="65"/>
        <v/>
      </c>
      <c r="AN77" s="532"/>
      <c r="AO77" s="430"/>
      <c r="AP77" s="170"/>
      <c r="AQ77" s="427" t="str">
        <f t="shared" si="66"/>
        <v/>
      </c>
      <c r="AR77" s="430" t="str">
        <f t="shared" si="67"/>
        <v/>
      </c>
      <c r="AS77" s="532"/>
      <c r="AT77" s="430"/>
      <c r="AU77" s="170"/>
      <c r="AV77" s="427" t="str">
        <f t="shared" si="68"/>
        <v/>
      </c>
      <c r="AW77" s="430" t="str">
        <f t="shared" si="69"/>
        <v/>
      </c>
      <c r="AX77" s="532"/>
    </row>
    <row r="78" spans="2:50" hidden="1" x14ac:dyDescent="0.2">
      <c r="B78" s="541"/>
      <c r="C78" s="430">
        <v>12</v>
      </c>
      <c r="D78" s="430"/>
      <c r="E78" s="430"/>
      <c r="F78" s="430"/>
      <c r="G78" s="427"/>
      <c r="H78" s="532"/>
      <c r="I78" s="172" t="str">
        <f t="shared" si="70"/>
        <v/>
      </c>
      <c r="J78" s="172" t="str">
        <f t="shared" si="70"/>
        <v/>
      </c>
      <c r="K78" s="433" t="str">
        <f t="shared" si="70"/>
        <v/>
      </c>
      <c r="L78" s="543"/>
      <c r="M78" s="172" t="str">
        <f t="shared" si="55"/>
        <v/>
      </c>
      <c r="N78" s="533"/>
      <c r="O78" s="533"/>
      <c r="P78" s="430"/>
      <c r="Q78" s="170"/>
      <c r="R78" s="427" t="str">
        <f t="shared" si="56"/>
        <v/>
      </c>
      <c r="S78" s="430" t="str">
        <f t="shared" si="57"/>
        <v/>
      </c>
      <c r="T78" s="532"/>
      <c r="U78" s="430"/>
      <c r="V78" s="170"/>
      <c r="W78" s="427" t="str">
        <f t="shared" si="58"/>
        <v/>
      </c>
      <c r="X78" s="430" t="str">
        <f t="shared" si="59"/>
        <v/>
      </c>
      <c r="Y78" s="532"/>
      <c r="Z78" s="430"/>
      <c r="AA78" s="170"/>
      <c r="AB78" s="427" t="str">
        <f t="shared" si="60"/>
        <v/>
      </c>
      <c r="AC78" s="430" t="str">
        <f t="shared" si="61"/>
        <v/>
      </c>
      <c r="AD78" s="532"/>
      <c r="AE78" s="430"/>
      <c r="AF78" s="170"/>
      <c r="AG78" s="427" t="str">
        <f t="shared" si="62"/>
        <v/>
      </c>
      <c r="AH78" s="430" t="str">
        <f t="shared" si="63"/>
        <v/>
      </c>
      <c r="AI78" s="532"/>
      <c r="AJ78" s="430"/>
      <c r="AK78" s="170"/>
      <c r="AL78" s="427" t="str">
        <f t="shared" si="64"/>
        <v/>
      </c>
      <c r="AM78" s="430" t="str">
        <f t="shared" si="65"/>
        <v/>
      </c>
      <c r="AN78" s="532"/>
      <c r="AO78" s="430"/>
      <c r="AP78" s="170"/>
      <c r="AQ78" s="427" t="str">
        <f t="shared" si="66"/>
        <v/>
      </c>
      <c r="AR78" s="430" t="str">
        <f t="shared" si="67"/>
        <v/>
      </c>
      <c r="AS78" s="532"/>
      <c r="AT78" s="430"/>
      <c r="AU78" s="170"/>
      <c r="AV78" s="427" t="str">
        <f t="shared" si="68"/>
        <v/>
      </c>
      <c r="AW78" s="430" t="str">
        <f t="shared" si="69"/>
        <v/>
      </c>
      <c r="AX78" s="532"/>
    </row>
    <row r="79" spans="2:50" hidden="1" x14ac:dyDescent="0.2">
      <c r="B79" s="541"/>
      <c r="C79" s="430">
        <v>13</v>
      </c>
      <c r="D79" s="430"/>
      <c r="E79" s="430"/>
      <c r="F79" s="430"/>
      <c r="G79" s="427"/>
      <c r="H79" s="532"/>
      <c r="I79" s="172" t="str">
        <f t="shared" si="70"/>
        <v/>
      </c>
      <c r="J79" s="172" t="str">
        <f t="shared" si="70"/>
        <v/>
      </c>
      <c r="K79" s="433" t="str">
        <f t="shared" si="70"/>
        <v/>
      </c>
      <c r="L79" s="543"/>
      <c r="M79" s="172" t="str">
        <f t="shared" si="55"/>
        <v/>
      </c>
      <c r="N79" s="533"/>
      <c r="O79" s="533"/>
      <c r="P79" s="430"/>
      <c r="Q79" s="170"/>
      <c r="R79" s="427" t="str">
        <f t="shared" si="56"/>
        <v/>
      </c>
      <c r="S79" s="430" t="str">
        <f t="shared" si="57"/>
        <v/>
      </c>
      <c r="T79" s="532"/>
      <c r="U79" s="430"/>
      <c r="V79" s="170"/>
      <c r="W79" s="427" t="str">
        <f t="shared" si="58"/>
        <v/>
      </c>
      <c r="X79" s="430" t="str">
        <f t="shared" si="59"/>
        <v/>
      </c>
      <c r="Y79" s="532"/>
      <c r="Z79" s="430"/>
      <c r="AA79" s="170"/>
      <c r="AB79" s="427" t="str">
        <f t="shared" si="60"/>
        <v/>
      </c>
      <c r="AC79" s="430" t="str">
        <f t="shared" si="61"/>
        <v/>
      </c>
      <c r="AD79" s="532"/>
      <c r="AE79" s="430"/>
      <c r="AF79" s="170"/>
      <c r="AG79" s="427" t="str">
        <f t="shared" si="62"/>
        <v/>
      </c>
      <c r="AH79" s="430" t="str">
        <f t="shared" si="63"/>
        <v/>
      </c>
      <c r="AI79" s="532"/>
      <c r="AJ79" s="430"/>
      <c r="AK79" s="170"/>
      <c r="AL79" s="427" t="str">
        <f t="shared" si="64"/>
        <v/>
      </c>
      <c r="AM79" s="430" t="str">
        <f t="shared" si="65"/>
        <v/>
      </c>
      <c r="AN79" s="532"/>
      <c r="AO79" s="430"/>
      <c r="AP79" s="170"/>
      <c r="AQ79" s="427" t="str">
        <f t="shared" si="66"/>
        <v/>
      </c>
      <c r="AR79" s="430" t="str">
        <f t="shared" si="67"/>
        <v/>
      </c>
      <c r="AS79" s="532"/>
      <c r="AT79" s="430"/>
      <c r="AU79" s="170"/>
      <c r="AV79" s="427" t="str">
        <f t="shared" si="68"/>
        <v/>
      </c>
      <c r="AW79" s="430" t="str">
        <f t="shared" si="69"/>
        <v/>
      </c>
      <c r="AX79" s="532"/>
    </row>
    <row r="80" spans="2:50" hidden="1" x14ac:dyDescent="0.2">
      <c r="B80" s="541"/>
      <c r="C80" s="430">
        <v>14</v>
      </c>
      <c r="D80" s="430"/>
      <c r="E80" s="430"/>
      <c r="F80" s="430"/>
      <c r="G80" s="427"/>
      <c r="H80" s="532"/>
      <c r="I80" s="172" t="str">
        <f t="shared" si="70"/>
        <v/>
      </c>
      <c r="J80" s="172" t="str">
        <f t="shared" si="70"/>
        <v/>
      </c>
      <c r="K80" s="433" t="str">
        <f t="shared" si="70"/>
        <v/>
      </c>
      <c r="L80" s="543"/>
      <c r="M80" s="172" t="str">
        <f t="shared" si="55"/>
        <v/>
      </c>
      <c r="N80" s="533"/>
      <c r="O80" s="533"/>
      <c r="P80" s="430"/>
      <c r="Q80" s="170"/>
      <c r="R80" s="427" t="str">
        <f t="shared" si="56"/>
        <v/>
      </c>
      <c r="S80" s="430" t="str">
        <f t="shared" si="57"/>
        <v/>
      </c>
      <c r="T80" s="532"/>
      <c r="U80" s="430"/>
      <c r="V80" s="170"/>
      <c r="W80" s="427" t="str">
        <f t="shared" si="58"/>
        <v/>
      </c>
      <c r="X80" s="430" t="str">
        <f t="shared" si="59"/>
        <v/>
      </c>
      <c r="Y80" s="532"/>
      <c r="Z80" s="430"/>
      <c r="AA80" s="170"/>
      <c r="AB80" s="427" t="str">
        <f t="shared" si="60"/>
        <v/>
      </c>
      <c r="AC80" s="430" t="str">
        <f t="shared" si="61"/>
        <v/>
      </c>
      <c r="AD80" s="532"/>
      <c r="AE80" s="430"/>
      <c r="AF80" s="170"/>
      <c r="AG80" s="427" t="str">
        <f t="shared" si="62"/>
        <v/>
      </c>
      <c r="AH80" s="430" t="str">
        <f t="shared" si="63"/>
        <v/>
      </c>
      <c r="AI80" s="532"/>
      <c r="AJ80" s="430"/>
      <c r="AK80" s="170"/>
      <c r="AL80" s="427" t="str">
        <f t="shared" si="64"/>
        <v/>
      </c>
      <c r="AM80" s="430" t="str">
        <f t="shared" si="65"/>
        <v/>
      </c>
      <c r="AN80" s="532"/>
      <c r="AO80" s="430"/>
      <c r="AP80" s="170"/>
      <c r="AQ80" s="427" t="str">
        <f t="shared" si="66"/>
        <v/>
      </c>
      <c r="AR80" s="430" t="str">
        <f t="shared" si="67"/>
        <v/>
      </c>
      <c r="AS80" s="532"/>
      <c r="AT80" s="430"/>
      <c r="AU80" s="170"/>
      <c r="AV80" s="427" t="str">
        <f t="shared" si="68"/>
        <v/>
      </c>
      <c r="AW80" s="430" t="str">
        <f t="shared" si="69"/>
        <v/>
      </c>
      <c r="AX80" s="532"/>
    </row>
    <row r="81" spans="2:50" hidden="1" x14ac:dyDescent="0.2">
      <c r="B81" s="541"/>
      <c r="C81" s="430">
        <v>15</v>
      </c>
      <c r="D81" s="430"/>
      <c r="E81" s="430"/>
      <c r="F81" s="430"/>
      <c r="G81" s="427"/>
      <c r="H81" s="532"/>
      <c r="I81" s="172" t="str">
        <f t="shared" si="70"/>
        <v/>
      </c>
      <c r="J81" s="172" t="str">
        <f t="shared" si="70"/>
        <v/>
      </c>
      <c r="K81" s="433" t="str">
        <f t="shared" si="70"/>
        <v/>
      </c>
      <c r="L81" s="544"/>
      <c r="M81" s="172" t="str">
        <f t="shared" si="55"/>
        <v/>
      </c>
      <c r="N81" s="533"/>
      <c r="O81" s="533"/>
      <c r="P81" s="430"/>
      <c r="Q81" s="170"/>
      <c r="R81" s="427" t="str">
        <f t="shared" si="56"/>
        <v/>
      </c>
      <c r="S81" s="430" t="str">
        <f t="shared" si="57"/>
        <v/>
      </c>
      <c r="T81" s="532"/>
      <c r="U81" s="430"/>
      <c r="V81" s="170"/>
      <c r="W81" s="427" t="str">
        <f t="shared" si="58"/>
        <v/>
      </c>
      <c r="X81" s="430" t="str">
        <f t="shared" si="59"/>
        <v/>
      </c>
      <c r="Y81" s="532"/>
      <c r="Z81" s="430"/>
      <c r="AA81" s="170"/>
      <c r="AB81" s="427" t="str">
        <f t="shared" si="60"/>
        <v/>
      </c>
      <c r="AC81" s="430" t="str">
        <f t="shared" si="61"/>
        <v/>
      </c>
      <c r="AD81" s="532"/>
      <c r="AE81" s="430"/>
      <c r="AF81" s="170"/>
      <c r="AG81" s="427" t="str">
        <f t="shared" si="62"/>
        <v/>
      </c>
      <c r="AH81" s="430" t="str">
        <f t="shared" si="63"/>
        <v/>
      </c>
      <c r="AI81" s="532"/>
      <c r="AJ81" s="430"/>
      <c r="AK81" s="170"/>
      <c r="AL81" s="427" t="str">
        <f t="shared" si="64"/>
        <v/>
      </c>
      <c r="AM81" s="430" t="str">
        <f t="shared" si="65"/>
        <v/>
      </c>
      <c r="AN81" s="532"/>
      <c r="AO81" s="430"/>
      <c r="AP81" s="170"/>
      <c r="AQ81" s="427" t="str">
        <f t="shared" si="66"/>
        <v/>
      </c>
      <c r="AR81" s="430" t="str">
        <f t="shared" si="67"/>
        <v/>
      </c>
      <c r="AS81" s="532"/>
      <c r="AT81" s="430"/>
      <c r="AU81" s="170"/>
      <c r="AV81" s="427" t="str">
        <f t="shared" si="68"/>
        <v/>
      </c>
      <c r="AW81" s="430" t="str">
        <f t="shared" si="69"/>
        <v/>
      </c>
      <c r="AX81" s="532"/>
    </row>
    <row r="82" spans="2:50" ht="15.75" hidden="1" x14ac:dyDescent="0.2">
      <c r="B82" s="545" t="s">
        <v>169</v>
      </c>
      <c r="C82" s="546"/>
      <c r="D82" s="546"/>
      <c r="E82" s="546"/>
      <c r="F82" s="546"/>
      <c r="G82" s="546"/>
      <c r="H82" s="547"/>
      <c r="I82" s="207"/>
      <c r="J82" s="207"/>
      <c r="K82" s="207"/>
      <c r="L82" s="207"/>
      <c r="M82" s="207"/>
      <c r="N82" s="533" t="s">
        <v>161</v>
      </c>
      <c r="O82" s="549" t="s">
        <v>106</v>
      </c>
      <c r="P82" s="551">
        <v>45895</v>
      </c>
      <c r="Q82" s="541"/>
      <c r="R82" s="541"/>
      <c r="S82" s="541"/>
      <c r="T82" s="541"/>
      <c r="U82" s="551">
        <v>45896</v>
      </c>
      <c r="V82" s="541"/>
      <c r="W82" s="541"/>
      <c r="X82" s="541"/>
      <c r="Y82" s="541"/>
      <c r="Z82" s="551">
        <v>45897</v>
      </c>
      <c r="AA82" s="541"/>
      <c r="AB82" s="541"/>
      <c r="AC82" s="541"/>
      <c r="AD82" s="541"/>
      <c r="AE82" s="551">
        <v>45898</v>
      </c>
      <c r="AF82" s="541"/>
      <c r="AG82" s="541"/>
      <c r="AH82" s="541"/>
      <c r="AI82" s="541"/>
      <c r="AJ82" s="551">
        <v>45899</v>
      </c>
      <c r="AK82" s="541"/>
      <c r="AL82" s="541"/>
      <c r="AM82" s="541"/>
      <c r="AN82" s="541"/>
      <c r="AO82" s="551">
        <v>45900</v>
      </c>
      <c r="AP82" s="541"/>
      <c r="AQ82" s="541"/>
      <c r="AR82" s="541"/>
      <c r="AS82" s="541"/>
      <c r="AT82" s="551">
        <v>45901</v>
      </c>
      <c r="AU82" s="541"/>
      <c r="AV82" s="541"/>
      <c r="AW82" s="541"/>
      <c r="AX82" s="541"/>
    </row>
    <row r="83" spans="2:50" ht="15.75" hidden="1" x14ac:dyDescent="0.2">
      <c r="B83" s="548"/>
      <c r="C83" s="548"/>
      <c r="D83" s="548"/>
      <c r="E83" s="548"/>
      <c r="F83" s="548"/>
      <c r="G83" s="548"/>
      <c r="H83" s="548"/>
      <c r="I83" s="207"/>
      <c r="J83" s="207"/>
      <c r="K83" s="207"/>
      <c r="L83" s="207"/>
      <c r="M83" s="207"/>
      <c r="N83" s="533"/>
      <c r="O83" s="550"/>
      <c r="P83" s="551" t="s">
        <v>120</v>
      </c>
      <c r="Q83" s="541"/>
      <c r="R83" s="541"/>
      <c r="S83" s="541"/>
      <c r="T83" s="541"/>
      <c r="U83" s="551" t="s">
        <v>114</v>
      </c>
      <c r="V83" s="541"/>
      <c r="W83" s="541"/>
      <c r="X83" s="541"/>
      <c r="Y83" s="541"/>
      <c r="Z83" s="551" t="s">
        <v>115</v>
      </c>
      <c r="AA83" s="541"/>
      <c r="AB83" s="541"/>
      <c r="AC83" s="541"/>
      <c r="AD83" s="541"/>
      <c r="AE83" s="551" t="s">
        <v>116</v>
      </c>
      <c r="AF83" s="541"/>
      <c r="AG83" s="541"/>
      <c r="AH83" s="541"/>
      <c r="AI83" s="541"/>
      <c r="AJ83" s="551" t="s">
        <v>117</v>
      </c>
      <c r="AK83" s="541"/>
      <c r="AL83" s="541"/>
      <c r="AM83" s="541"/>
      <c r="AN83" s="541"/>
      <c r="AO83" s="551" t="s">
        <v>118</v>
      </c>
      <c r="AP83" s="541"/>
      <c r="AQ83" s="541"/>
      <c r="AR83" s="541"/>
      <c r="AS83" s="541"/>
      <c r="AT83" s="551" t="s">
        <v>119</v>
      </c>
      <c r="AU83" s="541"/>
      <c r="AV83" s="541"/>
      <c r="AW83" s="541"/>
      <c r="AX83" s="541"/>
    </row>
    <row r="84" spans="2:50" hidden="1" x14ac:dyDescent="0.2">
      <c r="B84" s="533" t="s">
        <v>157</v>
      </c>
      <c r="C84" s="533" t="s">
        <v>149</v>
      </c>
      <c r="D84" s="533"/>
      <c r="E84" s="533" t="s">
        <v>151</v>
      </c>
      <c r="F84" s="533"/>
      <c r="G84" s="533"/>
      <c r="H84" s="537" t="s">
        <v>158</v>
      </c>
      <c r="I84" s="540" t="s">
        <v>227</v>
      </c>
      <c r="J84" s="540"/>
      <c r="K84" s="540"/>
      <c r="L84" s="540" t="s">
        <v>158</v>
      </c>
      <c r="M84" s="540" t="s">
        <v>170</v>
      </c>
      <c r="N84" s="533"/>
      <c r="O84" s="533" t="s">
        <v>160</v>
      </c>
      <c r="P84" s="534" t="s">
        <v>154</v>
      </c>
      <c r="Q84" s="535"/>
      <c r="R84" s="535"/>
      <c r="S84" s="536"/>
      <c r="T84" s="533" t="s">
        <v>158</v>
      </c>
      <c r="U84" s="534" t="s">
        <v>154</v>
      </c>
      <c r="V84" s="535"/>
      <c r="W84" s="535"/>
      <c r="X84" s="536"/>
      <c r="Y84" s="533" t="s">
        <v>158</v>
      </c>
      <c r="Z84" s="534" t="s">
        <v>154</v>
      </c>
      <c r="AA84" s="535"/>
      <c r="AB84" s="535"/>
      <c r="AC84" s="536"/>
      <c r="AD84" s="533" t="s">
        <v>158</v>
      </c>
      <c r="AE84" s="534" t="s">
        <v>154</v>
      </c>
      <c r="AF84" s="535"/>
      <c r="AG84" s="535"/>
      <c r="AH84" s="536"/>
      <c r="AI84" s="533" t="s">
        <v>158</v>
      </c>
      <c r="AJ84" s="534" t="s">
        <v>154</v>
      </c>
      <c r="AK84" s="535"/>
      <c r="AL84" s="535"/>
      <c r="AM84" s="536"/>
      <c r="AN84" s="533" t="s">
        <v>158</v>
      </c>
      <c r="AO84" s="534" t="s">
        <v>154</v>
      </c>
      <c r="AP84" s="535"/>
      <c r="AQ84" s="535"/>
      <c r="AR84" s="536"/>
      <c r="AS84" s="533" t="s">
        <v>158</v>
      </c>
      <c r="AT84" s="534" t="s">
        <v>154</v>
      </c>
      <c r="AU84" s="535"/>
      <c r="AV84" s="535"/>
      <c r="AW84" s="536"/>
      <c r="AX84" s="533" t="s">
        <v>158</v>
      </c>
    </row>
    <row r="85" spans="2:50" hidden="1" x14ac:dyDescent="0.2">
      <c r="B85" s="533"/>
      <c r="C85" s="533"/>
      <c r="D85" s="533"/>
      <c r="E85" s="533" t="s">
        <v>150</v>
      </c>
      <c r="F85" s="533"/>
      <c r="G85" s="533"/>
      <c r="H85" s="538"/>
      <c r="I85" s="540" t="s">
        <v>150</v>
      </c>
      <c r="J85" s="540"/>
      <c r="K85" s="540"/>
      <c r="L85" s="540"/>
      <c r="M85" s="540"/>
      <c r="N85" s="533"/>
      <c r="O85" s="533"/>
      <c r="P85" s="534" t="s">
        <v>155</v>
      </c>
      <c r="Q85" s="535"/>
      <c r="R85" s="535"/>
      <c r="S85" s="536"/>
      <c r="T85" s="533"/>
      <c r="U85" s="534" t="s">
        <v>155</v>
      </c>
      <c r="V85" s="535"/>
      <c r="W85" s="535"/>
      <c r="X85" s="536"/>
      <c r="Y85" s="533"/>
      <c r="Z85" s="534" t="s">
        <v>155</v>
      </c>
      <c r="AA85" s="535"/>
      <c r="AB85" s="535"/>
      <c r="AC85" s="536"/>
      <c r="AD85" s="533"/>
      <c r="AE85" s="534" t="s">
        <v>155</v>
      </c>
      <c r="AF85" s="535"/>
      <c r="AG85" s="535"/>
      <c r="AH85" s="536"/>
      <c r="AI85" s="533"/>
      <c r="AJ85" s="534" t="s">
        <v>155</v>
      </c>
      <c r="AK85" s="535"/>
      <c r="AL85" s="535"/>
      <c r="AM85" s="536"/>
      <c r="AN85" s="533"/>
      <c r="AO85" s="534" t="s">
        <v>155</v>
      </c>
      <c r="AP85" s="535"/>
      <c r="AQ85" s="535"/>
      <c r="AR85" s="536"/>
      <c r="AS85" s="533"/>
      <c r="AT85" s="534" t="s">
        <v>155</v>
      </c>
      <c r="AU85" s="535"/>
      <c r="AV85" s="535"/>
      <c r="AW85" s="536"/>
      <c r="AX85" s="533"/>
    </row>
    <row r="86" spans="2:50" hidden="1" x14ac:dyDescent="0.2">
      <c r="B86" s="533"/>
      <c r="C86" s="533"/>
      <c r="D86" s="533"/>
      <c r="E86" s="428" t="s">
        <v>152</v>
      </c>
      <c r="F86" s="428" t="s">
        <v>153</v>
      </c>
      <c r="G86" s="428" t="s">
        <v>156</v>
      </c>
      <c r="H86" s="539"/>
      <c r="I86" s="429" t="s">
        <v>152</v>
      </c>
      <c r="J86" s="429" t="s">
        <v>153</v>
      </c>
      <c r="K86" s="429" t="s">
        <v>156</v>
      </c>
      <c r="L86" s="540"/>
      <c r="M86" s="540"/>
      <c r="N86" s="533"/>
      <c r="O86" s="533"/>
      <c r="P86" s="428" t="s">
        <v>152</v>
      </c>
      <c r="Q86" s="428" t="s">
        <v>153</v>
      </c>
      <c r="R86" s="428" t="s">
        <v>156</v>
      </c>
      <c r="S86" s="428" t="s">
        <v>170</v>
      </c>
      <c r="T86" s="533"/>
      <c r="U86" s="428" t="s">
        <v>152</v>
      </c>
      <c r="V86" s="428" t="s">
        <v>153</v>
      </c>
      <c r="W86" s="428" t="s">
        <v>156</v>
      </c>
      <c r="X86" s="428" t="s">
        <v>170</v>
      </c>
      <c r="Y86" s="533"/>
      <c r="Z86" s="428" t="s">
        <v>152</v>
      </c>
      <c r="AA86" s="428" t="s">
        <v>153</v>
      </c>
      <c r="AB86" s="428" t="s">
        <v>156</v>
      </c>
      <c r="AC86" s="428" t="s">
        <v>170</v>
      </c>
      <c r="AD86" s="533"/>
      <c r="AE86" s="428" t="s">
        <v>152</v>
      </c>
      <c r="AF86" s="428" t="s">
        <v>153</v>
      </c>
      <c r="AG86" s="428" t="s">
        <v>156</v>
      </c>
      <c r="AH86" s="428" t="s">
        <v>170</v>
      </c>
      <c r="AI86" s="533"/>
      <c r="AJ86" s="428" t="s">
        <v>152</v>
      </c>
      <c r="AK86" s="428" t="s">
        <v>153</v>
      </c>
      <c r="AL86" s="428" t="s">
        <v>156</v>
      </c>
      <c r="AM86" s="428" t="s">
        <v>170</v>
      </c>
      <c r="AN86" s="533"/>
      <c r="AO86" s="428" t="s">
        <v>152</v>
      </c>
      <c r="AP86" s="428" t="s">
        <v>153</v>
      </c>
      <c r="AQ86" s="428" t="s">
        <v>156</v>
      </c>
      <c r="AR86" s="428" t="s">
        <v>170</v>
      </c>
      <c r="AS86" s="533"/>
      <c r="AT86" s="428" t="s">
        <v>152</v>
      </c>
      <c r="AU86" s="428" t="s">
        <v>153</v>
      </c>
      <c r="AV86" s="428" t="s">
        <v>156</v>
      </c>
      <c r="AW86" s="428" t="s">
        <v>170</v>
      </c>
      <c r="AX86" s="533"/>
    </row>
    <row r="87" spans="2:50" hidden="1" x14ac:dyDescent="0.2">
      <c r="B87" s="533" t="s">
        <v>139</v>
      </c>
      <c r="C87" s="430">
        <v>1</v>
      </c>
      <c r="D87" s="430"/>
      <c r="E87" s="430"/>
      <c r="F87" s="430"/>
      <c r="G87" s="427" t="e">
        <f>F87/E87</f>
        <v>#DIV/0!</v>
      </c>
      <c r="H87" s="532" t="e">
        <f>AVERAGE(G87:G101)</f>
        <v>#DIV/0!</v>
      </c>
      <c r="I87" s="172" t="str">
        <f t="shared" ref="I87:K89" si="71">IFERROR(AVERAGE(P87,U87,Z87,AE87,AJ87,AO87,AT87),"")</f>
        <v/>
      </c>
      <c r="J87" s="172" t="str">
        <f t="shared" si="71"/>
        <v/>
      </c>
      <c r="K87" s="433" t="str">
        <f t="shared" si="71"/>
        <v/>
      </c>
      <c r="L87" s="542" t="str">
        <f>IFERROR(AVERAGE(K87:K101),"-")</f>
        <v>-</v>
      </c>
      <c r="M87" s="172" t="str">
        <f>IFERROR(RANK(K87, K$87:K$101),"")</f>
        <v/>
      </c>
      <c r="N87" s="533"/>
      <c r="O87" s="533"/>
      <c r="P87" s="430"/>
      <c r="Q87" s="430"/>
      <c r="R87" s="427" t="str">
        <f>IFERROR(Q87/P87,"")</f>
        <v/>
      </c>
      <c r="S87" s="430" t="str">
        <f>IFERROR(RANK(R87, R$87:R$101),"")</f>
        <v/>
      </c>
      <c r="T87" s="532" t="e">
        <f>AVERAGE(R87:R101)</f>
        <v>#DIV/0!</v>
      </c>
      <c r="U87" s="430"/>
      <c r="V87" s="430"/>
      <c r="W87" s="427" t="str">
        <f>IFERROR(V87/U87,"")</f>
        <v/>
      </c>
      <c r="X87" s="430" t="str">
        <f>IFERROR(RANK(W87, W$87:W$101),"")</f>
        <v/>
      </c>
      <c r="Y87" s="532" t="e">
        <f>AVERAGE(W87:W101)</f>
        <v>#DIV/0!</v>
      </c>
      <c r="Z87" s="430"/>
      <c r="AA87" s="430"/>
      <c r="AB87" s="427" t="str">
        <f>IFERROR(AA87/Z87,"")</f>
        <v/>
      </c>
      <c r="AC87" s="430" t="str">
        <f>IFERROR(RANK(AB87, AB$87:AB$101),"")</f>
        <v/>
      </c>
      <c r="AD87" s="532" t="e">
        <f>AVERAGE(AB87:AB101)</f>
        <v>#DIV/0!</v>
      </c>
      <c r="AE87" s="430"/>
      <c r="AF87" s="430"/>
      <c r="AG87" s="427" t="str">
        <f>IFERROR(AF87/AE87,"")</f>
        <v/>
      </c>
      <c r="AH87" s="430" t="str">
        <f>IFERROR(RANK(AG87, AG$87:AG$101),"")</f>
        <v/>
      </c>
      <c r="AI87" s="532" t="e">
        <f>AVERAGE(AG87:AG101)</f>
        <v>#DIV/0!</v>
      </c>
      <c r="AJ87" s="430"/>
      <c r="AK87" s="430"/>
      <c r="AL87" s="427" t="str">
        <f>IFERROR(AK87/AJ87,"")</f>
        <v/>
      </c>
      <c r="AM87" s="430" t="str">
        <f>IFERROR(RANK(AL87, AL$87:AL$101),"")</f>
        <v/>
      </c>
      <c r="AN87" s="532" t="e">
        <f>AVERAGE(AL87:AL101)</f>
        <v>#DIV/0!</v>
      </c>
      <c r="AO87" s="430"/>
      <c r="AP87" s="430"/>
      <c r="AQ87" s="427" t="str">
        <f>IFERROR(AP87/AO87,"")</f>
        <v/>
      </c>
      <c r="AR87" s="430" t="str">
        <f>IFERROR(RANK(AQ87, AQ$87:AQ$101),"")</f>
        <v/>
      </c>
      <c r="AS87" s="532" t="e">
        <f>AVERAGE(AQ87:AQ101)</f>
        <v>#DIV/0!</v>
      </c>
      <c r="AT87" s="430"/>
      <c r="AU87" s="430"/>
      <c r="AV87" s="427" t="str">
        <f>IFERROR(AU87/AT87,"")</f>
        <v/>
      </c>
      <c r="AW87" s="430" t="str">
        <f>IFERROR(RANK(AV87, AV$87:AV$101),"")</f>
        <v/>
      </c>
      <c r="AX87" s="532" t="e">
        <f>AVERAGE(AV87:AV101)</f>
        <v>#DIV/0!</v>
      </c>
    </row>
    <row r="88" spans="2:50" hidden="1" x14ac:dyDescent="0.2">
      <c r="B88" s="541"/>
      <c r="C88" s="430">
        <v>2</v>
      </c>
      <c r="D88" s="430"/>
      <c r="E88" s="430"/>
      <c r="F88" s="430"/>
      <c r="G88" s="427"/>
      <c r="H88" s="532"/>
      <c r="I88" s="172" t="str">
        <f t="shared" si="71"/>
        <v/>
      </c>
      <c r="J88" s="172" t="str">
        <f t="shared" si="71"/>
        <v/>
      </c>
      <c r="K88" s="433" t="str">
        <f t="shared" si="71"/>
        <v/>
      </c>
      <c r="L88" s="543"/>
      <c r="M88" s="172" t="str">
        <f t="shared" ref="M88:M101" si="72">IFERROR(RANK(K88, K$87:K$101),"")</f>
        <v/>
      </c>
      <c r="N88" s="533"/>
      <c r="O88" s="533"/>
      <c r="P88" s="430"/>
      <c r="Q88" s="430"/>
      <c r="R88" s="427" t="str">
        <f t="shared" ref="R88:R101" si="73">IFERROR(Q88/P88,"")</f>
        <v/>
      </c>
      <c r="S88" s="430" t="str">
        <f t="shared" ref="S88:S101" si="74">IFERROR(RANK(R88, R$87:R$101),"")</f>
        <v/>
      </c>
      <c r="T88" s="532"/>
      <c r="U88" s="430"/>
      <c r="V88" s="430"/>
      <c r="W88" s="427" t="str">
        <f t="shared" ref="W88:W101" si="75">IFERROR(V88/U88,"")</f>
        <v/>
      </c>
      <c r="X88" s="430" t="str">
        <f t="shared" ref="X88:X101" si="76">IFERROR(RANK(W88, W$87:W$101),"")</f>
        <v/>
      </c>
      <c r="Y88" s="532"/>
      <c r="Z88" s="430"/>
      <c r="AA88" s="430"/>
      <c r="AB88" s="427" t="str">
        <f t="shared" ref="AB88:AB101" si="77">IFERROR(AA88/Z88,"")</f>
        <v/>
      </c>
      <c r="AC88" s="430" t="str">
        <f t="shared" ref="AC88:AC101" si="78">IFERROR(RANK(AB88, AB$87:AB$101),"")</f>
        <v/>
      </c>
      <c r="AD88" s="532"/>
      <c r="AE88" s="430"/>
      <c r="AF88" s="430"/>
      <c r="AG88" s="427" t="str">
        <f t="shared" ref="AG88:AG101" si="79">IFERROR(AF88/AE88,"")</f>
        <v/>
      </c>
      <c r="AH88" s="430" t="str">
        <f t="shared" ref="AH88:AH101" si="80">IFERROR(RANK(AG88, AG$87:AG$101),"")</f>
        <v/>
      </c>
      <c r="AI88" s="532"/>
      <c r="AJ88" s="430"/>
      <c r="AK88" s="430"/>
      <c r="AL88" s="427" t="str">
        <f t="shared" ref="AL88:AL101" si="81">IFERROR(AK88/AJ88,"")</f>
        <v/>
      </c>
      <c r="AM88" s="430" t="str">
        <f t="shared" ref="AM88:AM101" si="82">IFERROR(RANK(AL88, AL$87:AL$101),"")</f>
        <v/>
      </c>
      <c r="AN88" s="532"/>
      <c r="AO88" s="430"/>
      <c r="AP88" s="430"/>
      <c r="AQ88" s="427" t="str">
        <f t="shared" ref="AQ88:AQ101" si="83">IFERROR(AP88/AO88,"")</f>
        <v/>
      </c>
      <c r="AR88" s="430" t="str">
        <f t="shared" ref="AR88:AR101" si="84">IFERROR(RANK(AQ88, AQ$87:AQ$101),"")</f>
        <v/>
      </c>
      <c r="AS88" s="532"/>
      <c r="AT88" s="430"/>
      <c r="AU88" s="430"/>
      <c r="AV88" s="427" t="str">
        <f t="shared" ref="AV88:AV101" si="85">IFERROR(AU88/AT88,"")</f>
        <v/>
      </c>
      <c r="AW88" s="430" t="str">
        <f t="shared" ref="AW88:AW101" si="86">IFERROR(RANK(AV88, AV$87:AV$101),"")</f>
        <v/>
      </c>
      <c r="AX88" s="532"/>
    </row>
    <row r="89" spans="2:50" hidden="1" x14ac:dyDescent="0.2">
      <c r="B89" s="541"/>
      <c r="C89" s="430">
        <v>3</v>
      </c>
      <c r="D89" s="430"/>
      <c r="E89" s="430"/>
      <c r="F89" s="430"/>
      <c r="G89" s="427"/>
      <c r="H89" s="532"/>
      <c r="I89" s="172" t="str">
        <f t="shared" si="71"/>
        <v/>
      </c>
      <c r="J89" s="172" t="str">
        <f t="shared" si="71"/>
        <v/>
      </c>
      <c r="K89" s="433" t="str">
        <f t="shared" si="71"/>
        <v/>
      </c>
      <c r="L89" s="543"/>
      <c r="M89" s="172" t="str">
        <f t="shared" si="72"/>
        <v/>
      </c>
      <c r="N89" s="533"/>
      <c r="O89" s="533"/>
      <c r="P89" s="430"/>
      <c r="Q89" s="430"/>
      <c r="R89" s="427" t="str">
        <f t="shared" si="73"/>
        <v/>
      </c>
      <c r="S89" s="430" t="str">
        <f t="shared" si="74"/>
        <v/>
      </c>
      <c r="T89" s="532"/>
      <c r="U89" s="430"/>
      <c r="V89" s="430"/>
      <c r="W89" s="427" t="str">
        <f t="shared" si="75"/>
        <v/>
      </c>
      <c r="X89" s="430" t="str">
        <f t="shared" si="76"/>
        <v/>
      </c>
      <c r="Y89" s="532"/>
      <c r="Z89" s="430"/>
      <c r="AA89" s="430"/>
      <c r="AB89" s="427" t="str">
        <f t="shared" si="77"/>
        <v/>
      </c>
      <c r="AC89" s="430" t="str">
        <f t="shared" si="78"/>
        <v/>
      </c>
      <c r="AD89" s="532"/>
      <c r="AE89" s="430"/>
      <c r="AF89" s="430"/>
      <c r="AG89" s="427" t="str">
        <f t="shared" si="79"/>
        <v/>
      </c>
      <c r="AH89" s="430" t="str">
        <f t="shared" si="80"/>
        <v/>
      </c>
      <c r="AI89" s="532"/>
      <c r="AJ89" s="430"/>
      <c r="AK89" s="430"/>
      <c r="AL89" s="427" t="str">
        <f t="shared" si="81"/>
        <v/>
      </c>
      <c r="AM89" s="430" t="str">
        <f t="shared" si="82"/>
        <v/>
      </c>
      <c r="AN89" s="532"/>
      <c r="AO89" s="430"/>
      <c r="AP89" s="430"/>
      <c r="AQ89" s="427" t="str">
        <f t="shared" si="83"/>
        <v/>
      </c>
      <c r="AR89" s="430" t="str">
        <f t="shared" si="84"/>
        <v/>
      </c>
      <c r="AS89" s="532"/>
      <c r="AT89" s="430"/>
      <c r="AU89" s="430"/>
      <c r="AV89" s="427" t="str">
        <f t="shared" si="85"/>
        <v/>
      </c>
      <c r="AW89" s="430" t="str">
        <f t="shared" si="86"/>
        <v/>
      </c>
      <c r="AX89" s="532"/>
    </row>
    <row r="90" spans="2:50" hidden="1" x14ac:dyDescent="0.2">
      <c r="B90" s="541"/>
      <c r="C90" s="430">
        <v>4</v>
      </c>
      <c r="D90" s="430"/>
      <c r="E90" s="430"/>
      <c r="F90" s="430"/>
      <c r="G90" s="427"/>
      <c r="H90" s="532"/>
      <c r="I90" s="172" t="str">
        <f>IFERROR(AVERAGE(P90,U90,Z90,AE90,AJ90,AO90,AT90),"")</f>
        <v/>
      </c>
      <c r="J90" s="172" t="str">
        <f>IFERROR(AVERAGE(Q90,V90,AA90,AF90,AK90,AP90,AU90),"")</f>
        <v/>
      </c>
      <c r="K90" s="433" t="str">
        <f>IFERROR(AVERAGE(R90,W90,AB90,AG90,AL90,AQ90,AV90),"")</f>
        <v/>
      </c>
      <c r="L90" s="543"/>
      <c r="M90" s="172" t="str">
        <f t="shared" si="72"/>
        <v/>
      </c>
      <c r="N90" s="533"/>
      <c r="O90" s="533"/>
      <c r="P90" s="430"/>
      <c r="Q90" s="430"/>
      <c r="R90" s="427" t="str">
        <f t="shared" si="73"/>
        <v/>
      </c>
      <c r="S90" s="430" t="str">
        <f t="shared" si="74"/>
        <v/>
      </c>
      <c r="T90" s="532"/>
      <c r="U90" s="430"/>
      <c r="V90" s="430"/>
      <c r="W90" s="427" t="str">
        <f t="shared" si="75"/>
        <v/>
      </c>
      <c r="X90" s="430" t="str">
        <f t="shared" si="76"/>
        <v/>
      </c>
      <c r="Y90" s="532"/>
      <c r="Z90" s="430"/>
      <c r="AA90" s="430"/>
      <c r="AB90" s="427" t="str">
        <f t="shared" si="77"/>
        <v/>
      </c>
      <c r="AC90" s="430" t="str">
        <f t="shared" si="78"/>
        <v/>
      </c>
      <c r="AD90" s="532"/>
      <c r="AE90" s="430"/>
      <c r="AF90" s="430"/>
      <c r="AG90" s="427" t="str">
        <f t="shared" si="79"/>
        <v/>
      </c>
      <c r="AH90" s="430" t="str">
        <f t="shared" si="80"/>
        <v/>
      </c>
      <c r="AI90" s="532"/>
      <c r="AJ90" s="430"/>
      <c r="AK90" s="430"/>
      <c r="AL90" s="427" t="str">
        <f t="shared" si="81"/>
        <v/>
      </c>
      <c r="AM90" s="430" t="str">
        <f t="shared" si="82"/>
        <v/>
      </c>
      <c r="AN90" s="532"/>
      <c r="AO90" s="430"/>
      <c r="AP90" s="430"/>
      <c r="AQ90" s="427" t="str">
        <f t="shared" si="83"/>
        <v/>
      </c>
      <c r="AR90" s="430" t="str">
        <f t="shared" si="84"/>
        <v/>
      </c>
      <c r="AS90" s="532"/>
      <c r="AT90" s="430"/>
      <c r="AU90" s="430"/>
      <c r="AV90" s="427" t="str">
        <f t="shared" si="85"/>
        <v/>
      </c>
      <c r="AW90" s="430" t="str">
        <f t="shared" si="86"/>
        <v/>
      </c>
      <c r="AX90" s="532"/>
    </row>
    <row r="91" spans="2:50" hidden="1" x14ac:dyDescent="0.2">
      <c r="B91" s="541"/>
      <c r="C91" s="430">
        <v>5</v>
      </c>
      <c r="D91" s="430"/>
      <c r="E91" s="430"/>
      <c r="F91" s="430"/>
      <c r="G91" s="427"/>
      <c r="H91" s="532"/>
      <c r="I91" s="172" t="str">
        <f t="shared" ref="I91:K101" si="87">IFERROR(AVERAGE(P91,U91,Z91,AE91,AJ91,AO91,AT91),"")</f>
        <v/>
      </c>
      <c r="J91" s="172" t="str">
        <f t="shared" si="87"/>
        <v/>
      </c>
      <c r="K91" s="433" t="str">
        <f t="shared" si="87"/>
        <v/>
      </c>
      <c r="L91" s="543"/>
      <c r="M91" s="172" t="str">
        <f t="shared" si="72"/>
        <v/>
      </c>
      <c r="N91" s="533"/>
      <c r="O91" s="533"/>
      <c r="P91" s="430"/>
      <c r="Q91" s="430"/>
      <c r="R91" s="427" t="str">
        <f t="shared" si="73"/>
        <v/>
      </c>
      <c r="S91" s="430" t="str">
        <f t="shared" si="74"/>
        <v/>
      </c>
      <c r="T91" s="532"/>
      <c r="U91" s="430"/>
      <c r="V91" s="430"/>
      <c r="W91" s="427" t="str">
        <f t="shared" si="75"/>
        <v/>
      </c>
      <c r="X91" s="430" t="str">
        <f t="shared" si="76"/>
        <v/>
      </c>
      <c r="Y91" s="532"/>
      <c r="Z91" s="430"/>
      <c r="AA91" s="430"/>
      <c r="AB91" s="427" t="str">
        <f t="shared" si="77"/>
        <v/>
      </c>
      <c r="AC91" s="430" t="str">
        <f t="shared" si="78"/>
        <v/>
      </c>
      <c r="AD91" s="532"/>
      <c r="AE91" s="430"/>
      <c r="AF91" s="430"/>
      <c r="AG91" s="427" t="str">
        <f t="shared" si="79"/>
        <v/>
      </c>
      <c r="AH91" s="430" t="str">
        <f t="shared" si="80"/>
        <v/>
      </c>
      <c r="AI91" s="532"/>
      <c r="AJ91" s="430"/>
      <c r="AK91" s="430"/>
      <c r="AL91" s="427" t="str">
        <f t="shared" si="81"/>
        <v/>
      </c>
      <c r="AM91" s="430" t="str">
        <f t="shared" si="82"/>
        <v/>
      </c>
      <c r="AN91" s="532"/>
      <c r="AO91" s="430"/>
      <c r="AP91" s="430"/>
      <c r="AQ91" s="427" t="str">
        <f t="shared" si="83"/>
        <v/>
      </c>
      <c r="AR91" s="430" t="str">
        <f t="shared" si="84"/>
        <v/>
      </c>
      <c r="AS91" s="532"/>
      <c r="AT91" s="430"/>
      <c r="AU91" s="430"/>
      <c r="AV91" s="427" t="str">
        <f t="shared" si="85"/>
        <v/>
      </c>
      <c r="AW91" s="430" t="str">
        <f t="shared" si="86"/>
        <v/>
      </c>
      <c r="AX91" s="532"/>
    </row>
    <row r="92" spans="2:50" hidden="1" x14ac:dyDescent="0.2">
      <c r="B92" s="541"/>
      <c r="C92" s="430">
        <v>6</v>
      </c>
      <c r="D92" s="430"/>
      <c r="E92" s="430"/>
      <c r="F92" s="430"/>
      <c r="G92" s="427"/>
      <c r="H92" s="532"/>
      <c r="I92" s="172" t="str">
        <f t="shared" si="87"/>
        <v/>
      </c>
      <c r="J92" s="172" t="str">
        <f t="shared" si="87"/>
        <v/>
      </c>
      <c r="K92" s="433" t="str">
        <f t="shared" si="87"/>
        <v/>
      </c>
      <c r="L92" s="543"/>
      <c r="M92" s="172" t="str">
        <f t="shared" si="72"/>
        <v/>
      </c>
      <c r="N92" s="533"/>
      <c r="O92" s="533"/>
      <c r="P92" s="430"/>
      <c r="Q92" s="430"/>
      <c r="R92" s="427" t="str">
        <f t="shared" si="73"/>
        <v/>
      </c>
      <c r="S92" s="430" t="str">
        <f t="shared" si="74"/>
        <v/>
      </c>
      <c r="T92" s="532"/>
      <c r="U92" s="430"/>
      <c r="V92" s="430"/>
      <c r="W92" s="427" t="str">
        <f t="shared" si="75"/>
        <v/>
      </c>
      <c r="X92" s="430" t="str">
        <f t="shared" si="76"/>
        <v/>
      </c>
      <c r="Y92" s="532"/>
      <c r="Z92" s="430"/>
      <c r="AA92" s="430"/>
      <c r="AB92" s="427" t="str">
        <f t="shared" si="77"/>
        <v/>
      </c>
      <c r="AC92" s="430" t="str">
        <f t="shared" si="78"/>
        <v/>
      </c>
      <c r="AD92" s="532"/>
      <c r="AE92" s="430"/>
      <c r="AF92" s="430"/>
      <c r="AG92" s="427" t="str">
        <f t="shared" si="79"/>
        <v/>
      </c>
      <c r="AH92" s="430" t="str">
        <f t="shared" si="80"/>
        <v/>
      </c>
      <c r="AI92" s="532"/>
      <c r="AJ92" s="430"/>
      <c r="AK92" s="430"/>
      <c r="AL92" s="427" t="str">
        <f t="shared" si="81"/>
        <v/>
      </c>
      <c r="AM92" s="430" t="str">
        <f t="shared" si="82"/>
        <v/>
      </c>
      <c r="AN92" s="532"/>
      <c r="AO92" s="430"/>
      <c r="AP92" s="430"/>
      <c r="AQ92" s="427" t="str">
        <f t="shared" si="83"/>
        <v/>
      </c>
      <c r="AR92" s="430" t="str">
        <f t="shared" si="84"/>
        <v/>
      </c>
      <c r="AS92" s="532"/>
      <c r="AT92" s="430"/>
      <c r="AU92" s="430"/>
      <c r="AV92" s="427" t="str">
        <f t="shared" si="85"/>
        <v/>
      </c>
      <c r="AW92" s="430" t="str">
        <f t="shared" si="86"/>
        <v/>
      </c>
      <c r="AX92" s="532"/>
    </row>
    <row r="93" spans="2:50" hidden="1" x14ac:dyDescent="0.2">
      <c r="B93" s="541"/>
      <c r="C93" s="430">
        <v>7</v>
      </c>
      <c r="D93" s="430"/>
      <c r="E93" s="430"/>
      <c r="F93" s="430"/>
      <c r="G93" s="427"/>
      <c r="H93" s="532"/>
      <c r="I93" s="172" t="str">
        <f t="shared" si="87"/>
        <v/>
      </c>
      <c r="J93" s="172" t="str">
        <f t="shared" si="87"/>
        <v/>
      </c>
      <c r="K93" s="433" t="str">
        <f t="shared" si="87"/>
        <v/>
      </c>
      <c r="L93" s="543"/>
      <c r="M93" s="172" t="str">
        <f t="shared" si="72"/>
        <v/>
      </c>
      <c r="N93" s="533"/>
      <c r="O93" s="533"/>
      <c r="P93" s="430"/>
      <c r="Q93" s="430"/>
      <c r="R93" s="427" t="str">
        <f t="shared" si="73"/>
        <v/>
      </c>
      <c r="S93" s="430" t="str">
        <f t="shared" si="74"/>
        <v/>
      </c>
      <c r="T93" s="532"/>
      <c r="U93" s="430"/>
      <c r="V93" s="430"/>
      <c r="W93" s="427" t="str">
        <f t="shared" si="75"/>
        <v/>
      </c>
      <c r="X93" s="430" t="str">
        <f t="shared" si="76"/>
        <v/>
      </c>
      <c r="Y93" s="532"/>
      <c r="Z93" s="430"/>
      <c r="AA93" s="430"/>
      <c r="AB93" s="427" t="str">
        <f t="shared" si="77"/>
        <v/>
      </c>
      <c r="AC93" s="430" t="str">
        <f t="shared" si="78"/>
        <v/>
      </c>
      <c r="AD93" s="532"/>
      <c r="AE93" s="430"/>
      <c r="AF93" s="430"/>
      <c r="AG93" s="427" t="str">
        <f t="shared" si="79"/>
        <v/>
      </c>
      <c r="AH93" s="430" t="str">
        <f t="shared" si="80"/>
        <v/>
      </c>
      <c r="AI93" s="532"/>
      <c r="AJ93" s="430"/>
      <c r="AK93" s="430"/>
      <c r="AL93" s="427" t="str">
        <f t="shared" si="81"/>
        <v/>
      </c>
      <c r="AM93" s="430" t="str">
        <f t="shared" si="82"/>
        <v/>
      </c>
      <c r="AN93" s="532"/>
      <c r="AO93" s="430"/>
      <c r="AP93" s="430"/>
      <c r="AQ93" s="427" t="str">
        <f t="shared" si="83"/>
        <v/>
      </c>
      <c r="AR93" s="430" t="str">
        <f t="shared" si="84"/>
        <v/>
      </c>
      <c r="AS93" s="532"/>
      <c r="AT93" s="430"/>
      <c r="AU93" s="430"/>
      <c r="AV93" s="427" t="str">
        <f t="shared" si="85"/>
        <v/>
      </c>
      <c r="AW93" s="430" t="str">
        <f t="shared" si="86"/>
        <v/>
      </c>
      <c r="AX93" s="532"/>
    </row>
    <row r="94" spans="2:50" hidden="1" x14ac:dyDescent="0.2">
      <c r="B94" s="541"/>
      <c r="C94" s="430">
        <v>8</v>
      </c>
      <c r="D94" s="430"/>
      <c r="E94" s="430"/>
      <c r="F94" s="430"/>
      <c r="G94" s="427"/>
      <c r="H94" s="532"/>
      <c r="I94" s="172" t="str">
        <f t="shared" si="87"/>
        <v/>
      </c>
      <c r="J94" s="172" t="str">
        <f t="shared" si="87"/>
        <v/>
      </c>
      <c r="K94" s="433" t="str">
        <f t="shared" si="87"/>
        <v/>
      </c>
      <c r="L94" s="543"/>
      <c r="M94" s="172" t="str">
        <f t="shared" si="72"/>
        <v/>
      </c>
      <c r="N94" s="533"/>
      <c r="O94" s="533"/>
      <c r="P94" s="430"/>
      <c r="Q94" s="430"/>
      <c r="R94" s="427" t="str">
        <f t="shared" si="73"/>
        <v/>
      </c>
      <c r="S94" s="430" t="str">
        <f t="shared" si="74"/>
        <v/>
      </c>
      <c r="T94" s="532"/>
      <c r="U94" s="430"/>
      <c r="V94" s="430"/>
      <c r="W94" s="427" t="str">
        <f t="shared" si="75"/>
        <v/>
      </c>
      <c r="X94" s="430" t="str">
        <f t="shared" si="76"/>
        <v/>
      </c>
      <c r="Y94" s="532"/>
      <c r="Z94" s="430"/>
      <c r="AA94" s="430"/>
      <c r="AB94" s="427" t="str">
        <f t="shared" si="77"/>
        <v/>
      </c>
      <c r="AC94" s="430" t="str">
        <f t="shared" si="78"/>
        <v/>
      </c>
      <c r="AD94" s="532"/>
      <c r="AE94" s="430"/>
      <c r="AF94" s="430"/>
      <c r="AG94" s="427" t="str">
        <f t="shared" si="79"/>
        <v/>
      </c>
      <c r="AH94" s="430" t="str">
        <f t="shared" si="80"/>
        <v/>
      </c>
      <c r="AI94" s="532"/>
      <c r="AJ94" s="430"/>
      <c r="AK94" s="430"/>
      <c r="AL94" s="427" t="str">
        <f t="shared" si="81"/>
        <v/>
      </c>
      <c r="AM94" s="430" t="str">
        <f t="shared" si="82"/>
        <v/>
      </c>
      <c r="AN94" s="532"/>
      <c r="AO94" s="430"/>
      <c r="AP94" s="430"/>
      <c r="AQ94" s="427" t="str">
        <f t="shared" si="83"/>
        <v/>
      </c>
      <c r="AR94" s="430" t="str">
        <f t="shared" si="84"/>
        <v/>
      </c>
      <c r="AS94" s="532"/>
      <c r="AT94" s="430"/>
      <c r="AU94" s="430"/>
      <c r="AV94" s="427" t="str">
        <f t="shared" si="85"/>
        <v/>
      </c>
      <c r="AW94" s="430" t="str">
        <f t="shared" si="86"/>
        <v/>
      </c>
      <c r="AX94" s="532"/>
    </row>
    <row r="95" spans="2:50" hidden="1" x14ac:dyDescent="0.2">
      <c r="B95" s="541"/>
      <c r="C95" s="430">
        <v>9</v>
      </c>
      <c r="D95" s="430"/>
      <c r="E95" s="430"/>
      <c r="F95" s="430"/>
      <c r="G95" s="427"/>
      <c r="H95" s="532"/>
      <c r="I95" s="172" t="str">
        <f t="shared" si="87"/>
        <v/>
      </c>
      <c r="J95" s="172" t="str">
        <f t="shared" si="87"/>
        <v/>
      </c>
      <c r="K95" s="433" t="str">
        <f t="shared" si="87"/>
        <v/>
      </c>
      <c r="L95" s="543"/>
      <c r="M95" s="172" t="str">
        <f t="shared" si="72"/>
        <v/>
      </c>
      <c r="N95" s="533"/>
      <c r="O95" s="533"/>
      <c r="P95" s="430"/>
      <c r="Q95" s="430"/>
      <c r="R95" s="427" t="str">
        <f t="shared" si="73"/>
        <v/>
      </c>
      <c r="S95" s="430" t="str">
        <f t="shared" si="74"/>
        <v/>
      </c>
      <c r="T95" s="532"/>
      <c r="U95" s="430"/>
      <c r="V95" s="430"/>
      <c r="W95" s="427" t="str">
        <f t="shared" si="75"/>
        <v/>
      </c>
      <c r="X95" s="430" t="str">
        <f t="shared" si="76"/>
        <v/>
      </c>
      <c r="Y95" s="532"/>
      <c r="Z95" s="430"/>
      <c r="AA95" s="430"/>
      <c r="AB95" s="427" t="str">
        <f t="shared" si="77"/>
        <v/>
      </c>
      <c r="AC95" s="430" t="str">
        <f t="shared" si="78"/>
        <v/>
      </c>
      <c r="AD95" s="532"/>
      <c r="AE95" s="430"/>
      <c r="AF95" s="430"/>
      <c r="AG95" s="427" t="str">
        <f t="shared" si="79"/>
        <v/>
      </c>
      <c r="AH95" s="430" t="str">
        <f t="shared" si="80"/>
        <v/>
      </c>
      <c r="AI95" s="532"/>
      <c r="AJ95" s="430"/>
      <c r="AK95" s="430"/>
      <c r="AL95" s="427" t="str">
        <f t="shared" si="81"/>
        <v/>
      </c>
      <c r="AM95" s="430" t="str">
        <f t="shared" si="82"/>
        <v/>
      </c>
      <c r="AN95" s="532"/>
      <c r="AO95" s="430"/>
      <c r="AP95" s="430"/>
      <c r="AQ95" s="427" t="str">
        <f t="shared" si="83"/>
        <v/>
      </c>
      <c r="AR95" s="430" t="str">
        <f t="shared" si="84"/>
        <v/>
      </c>
      <c r="AS95" s="532"/>
      <c r="AT95" s="430"/>
      <c r="AU95" s="430"/>
      <c r="AV95" s="427" t="str">
        <f t="shared" si="85"/>
        <v/>
      </c>
      <c r="AW95" s="430" t="str">
        <f t="shared" si="86"/>
        <v/>
      </c>
      <c r="AX95" s="532"/>
    </row>
    <row r="96" spans="2:50" hidden="1" x14ac:dyDescent="0.2">
      <c r="B96" s="541"/>
      <c r="C96" s="430">
        <v>10</v>
      </c>
      <c r="D96" s="430"/>
      <c r="E96" s="430"/>
      <c r="F96" s="430"/>
      <c r="G96" s="427"/>
      <c r="H96" s="532"/>
      <c r="I96" s="172" t="str">
        <f t="shared" si="87"/>
        <v/>
      </c>
      <c r="J96" s="172" t="str">
        <f t="shared" si="87"/>
        <v/>
      </c>
      <c r="K96" s="433" t="str">
        <f t="shared" si="87"/>
        <v/>
      </c>
      <c r="L96" s="543"/>
      <c r="M96" s="172" t="str">
        <f t="shared" si="72"/>
        <v/>
      </c>
      <c r="N96" s="533"/>
      <c r="O96" s="533"/>
      <c r="P96" s="430"/>
      <c r="Q96" s="430"/>
      <c r="R96" s="427" t="str">
        <f t="shared" si="73"/>
        <v/>
      </c>
      <c r="S96" s="430" t="str">
        <f t="shared" si="74"/>
        <v/>
      </c>
      <c r="T96" s="532"/>
      <c r="U96" s="430"/>
      <c r="V96" s="430"/>
      <c r="W96" s="427" t="str">
        <f t="shared" si="75"/>
        <v/>
      </c>
      <c r="X96" s="430" t="str">
        <f t="shared" si="76"/>
        <v/>
      </c>
      <c r="Y96" s="532"/>
      <c r="Z96" s="430"/>
      <c r="AA96" s="430"/>
      <c r="AB96" s="427" t="str">
        <f t="shared" si="77"/>
        <v/>
      </c>
      <c r="AC96" s="430" t="str">
        <f t="shared" si="78"/>
        <v/>
      </c>
      <c r="AD96" s="532"/>
      <c r="AE96" s="430"/>
      <c r="AF96" s="430"/>
      <c r="AG96" s="427" t="str">
        <f t="shared" si="79"/>
        <v/>
      </c>
      <c r="AH96" s="430" t="str">
        <f t="shared" si="80"/>
        <v/>
      </c>
      <c r="AI96" s="532"/>
      <c r="AJ96" s="430"/>
      <c r="AK96" s="430"/>
      <c r="AL96" s="427" t="str">
        <f t="shared" si="81"/>
        <v/>
      </c>
      <c r="AM96" s="430" t="str">
        <f t="shared" si="82"/>
        <v/>
      </c>
      <c r="AN96" s="532"/>
      <c r="AO96" s="430"/>
      <c r="AP96" s="430"/>
      <c r="AQ96" s="427" t="str">
        <f t="shared" si="83"/>
        <v/>
      </c>
      <c r="AR96" s="430" t="str">
        <f t="shared" si="84"/>
        <v/>
      </c>
      <c r="AS96" s="532"/>
      <c r="AT96" s="430"/>
      <c r="AU96" s="430"/>
      <c r="AV96" s="427" t="str">
        <f t="shared" si="85"/>
        <v/>
      </c>
      <c r="AW96" s="430" t="str">
        <f t="shared" si="86"/>
        <v/>
      </c>
      <c r="AX96" s="532"/>
    </row>
    <row r="97" spans="2:50" hidden="1" x14ac:dyDescent="0.2">
      <c r="B97" s="541"/>
      <c r="C97" s="430">
        <v>11</v>
      </c>
      <c r="D97" s="430"/>
      <c r="E97" s="430"/>
      <c r="F97" s="430"/>
      <c r="G97" s="427"/>
      <c r="H97" s="532"/>
      <c r="I97" s="172" t="str">
        <f t="shared" si="87"/>
        <v/>
      </c>
      <c r="J97" s="172" t="str">
        <f t="shared" si="87"/>
        <v/>
      </c>
      <c r="K97" s="433" t="str">
        <f t="shared" si="87"/>
        <v/>
      </c>
      <c r="L97" s="543"/>
      <c r="M97" s="172" t="str">
        <f t="shared" si="72"/>
        <v/>
      </c>
      <c r="N97" s="533"/>
      <c r="O97" s="533"/>
      <c r="P97" s="430"/>
      <c r="Q97" s="430"/>
      <c r="R97" s="427" t="str">
        <f t="shared" si="73"/>
        <v/>
      </c>
      <c r="S97" s="430" t="str">
        <f t="shared" si="74"/>
        <v/>
      </c>
      <c r="T97" s="532"/>
      <c r="U97" s="430"/>
      <c r="V97" s="430"/>
      <c r="W97" s="427" t="str">
        <f t="shared" si="75"/>
        <v/>
      </c>
      <c r="X97" s="430" t="str">
        <f t="shared" si="76"/>
        <v/>
      </c>
      <c r="Y97" s="532"/>
      <c r="Z97" s="430"/>
      <c r="AA97" s="430"/>
      <c r="AB97" s="427" t="str">
        <f t="shared" si="77"/>
        <v/>
      </c>
      <c r="AC97" s="430" t="str">
        <f t="shared" si="78"/>
        <v/>
      </c>
      <c r="AD97" s="532"/>
      <c r="AE97" s="430"/>
      <c r="AF97" s="430"/>
      <c r="AG97" s="427" t="str">
        <f t="shared" si="79"/>
        <v/>
      </c>
      <c r="AH97" s="430" t="str">
        <f t="shared" si="80"/>
        <v/>
      </c>
      <c r="AI97" s="532"/>
      <c r="AJ97" s="430"/>
      <c r="AK97" s="430"/>
      <c r="AL97" s="427" t="str">
        <f t="shared" si="81"/>
        <v/>
      </c>
      <c r="AM97" s="430" t="str">
        <f t="shared" si="82"/>
        <v/>
      </c>
      <c r="AN97" s="532"/>
      <c r="AO97" s="430"/>
      <c r="AP97" s="430"/>
      <c r="AQ97" s="427" t="str">
        <f t="shared" si="83"/>
        <v/>
      </c>
      <c r="AR97" s="430" t="str">
        <f t="shared" si="84"/>
        <v/>
      </c>
      <c r="AS97" s="532"/>
      <c r="AT97" s="430"/>
      <c r="AU97" s="430"/>
      <c r="AV97" s="427" t="str">
        <f t="shared" si="85"/>
        <v/>
      </c>
      <c r="AW97" s="430" t="str">
        <f t="shared" si="86"/>
        <v/>
      </c>
      <c r="AX97" s="532"/>
    </row>
    <row r="98" spans="2:50" hidden="1" x14ac:dyDescent="0.2">
      <c r="B98" s="541"/>
      <c r="C98" s="430">
        <v>12</v>
      </c>
      <c r="D98" s="430"/>
      <c r="E98" s="430"/>
      <c r="F98" s="430"/>
      <c r="G98" s="427"/>
      <c r="H98" s="532"/>
      <c r="I98" s="172" t="str">
        <f t="shared" si="87"/>
        <v/>
      </c>
      <c r="J98" s="172" t="str">
        <f t="shared" si="87"/>
        <v/>
      </c>
      <c r="K98" s="433" t="str">
        <f t="shared" si="87"/>
        <v/>
      </c>
      <c r="L98" s="543"/>
      <c r="M98" s="172" t="str">
        <f t="shared" si="72"/>
        <v/>
      </c>
      <c r="N98" s="533"/>
      <c r="O98" s="533"/>
      <c r="P98" s="430"/>
      <c r="Q98" s="430"/>
      <c r="R98" s="427" t="str">
        <f t="shared" si="73"/>
        <v/>
      </c>
      <c r="S98" s="430" t="str">
        <f t="shared" si="74"/>
        <v/>
      </c>
      <c r="T98" s="532"/>
      <c r="U98" s="430"/>
      <c r="V98" s="430"/>
      <c r="W98" s="427" t="str">
        <f t="shared" si="75"/>
        <v/>
      </c>
      <c r="X98" s="430" t="str">
        <f t="shared" si="76"/>
        <v/>
      </c>
      <c r="Y98" s="532"/>
      <c r="Z98" s="430"/>
      <c r="AA98" s="430"/>
      <c r="AB98" s="427" t="str">
        <f t="shared" si="77"/>
        <v/>
      </c>
      <c r="AC98" s="430" t="str">
        <f t="shared" si="78"/>
        <v/>
      </c>
      <c r="AD98" s="532"/>
      <c r="AE98" s="430"/>
      <c r="AF98" s="430"/>
      <c r="AG98" s="427" t="str">
        <f t="shared" si="79"/>
        <v/>
      </c>
      <c r="AH98" s="430" t="str">
        <f t="shared" si="80"/>
        <v/>
      </c>
      <c r="AI98" s="532"/>
      <c r="AJ98" s="430"/>
      <c r="AK98" s="430"/>
      <c r="AL98" s="427" t="str">
        <f t="shared" si="81"/>
        <v/>
      </c>
      <c r="AM98" s="430" t="str">
        <f t="shared" si="82"/>
        <v/>
      </c>
      <c r="AN98" s="532"/>
      <c r="AO98" s="430"/>
      <c r="AP98" s="430"/>
      <c r="AQ98" s="427" t="str">
        <f t="shared" si="83"/>
        <v/>
      </c>
      <c r="AR98" s="430" t="str">
        <f t="shared" si="84"/>
        <v/>
      </c>
      <c r="AS98" s="532"/>
      <c r="AT98" s="430"/>
      <c r="AU98" s="430"/>
      <c r="AV98" s="427" t="str">
        <f t="shared" si="85"/>
        <v/>
      </c>
      <c r="AW98" s="430" t="str">
        <f t="shared" si="86"/>
        <v/>
      </c>
      <c r="AX98" s="532"/>
    </row>
    <row r="99" spans="2:50" hidden="1" x14ac:dyDescent="0.2">
      <c r="B99" s="541"/>
      <c r="C99" s="430">
        <v>13</v>
      </c>
      <c r="D99" s="430"/>
      <c r="E99" s="430"/>
      <c r="F99" s="430"/>
      <c r="G99" s="427"/>
      <c r="H99" s="532"/>
      <c r="I99" s="172" t="str">
        <f t="shared" si="87"/>
        <v/>
      </c>
      <c r="J99" s="172" t="str">
        <f t="shared" si="87"/>
        <v/>
      </c>
      <c r="K99" s="433" t="str">
        <f t="shared" si="87"/>
        <v/>
      </c>
      <c r="L99" s="543"/>
      <c r="M99" s="172" t="str">
        <f t="shared" si="72"/>
        <v/>
      </c>
      <c r="N99" s="533"/>
      <c r="O99" s="533"/>
      <c r="P99" s="430"/>
      <c r="Q99" s="430"/>
      <c r="R99" s="427" t="str">
        <f t="shared" si="73"/>
        <v/>
      </c>
      <c r="S99" s="430" t="str">
        <f t="shared" si="74"/>
        <v/>
      </c>
      <c r="T99" s="532"/>
      <c r="U99" s="430"/>
      <c r="V99" s="430"/>
      <c r="W99" s="427" t="str">
        <f t="shared" si="75"/>
        <v/>
      </c>
      <c r="X99" s="430" t="str">
        <f t="shared" si="76"/>
        <v/>
      </c>
      <c r="Y99" s="532"/>
      <c r="Z99" s="430"/>
      <c r="AA99" s="430"/>
      <c r="AB99" s="427" t="str">
        <f t="shared" si="77"/>
        <v/>
      </c>
      <c r="AC99" s="430" t="str">
        <f t="shared" si="78"/>
        <v/>
      </c>
      <c r="AD99" s="532"/>
      <c r="AE99" s="430"/>
      <c r="AF99" s="430"/>
      <c r="AG99" s="427" t="str">
        <f t="shared" si="79"/>
        <v/>
      </c>
      <c r="AH99" s="430" t="str">
        <f t="shared" si="80"/>
        <v/>
      </c>
      <c r="AI99" s="532"/>
      <c r="AJ99" s="430"/>
      <c r="AK99" s="430"/>
      <c r="AL99" s="427" t="str">
        <f t="shared" si="81"/>
        <v/>
      </c>
      <c r="AM99" s="430" t="str">
        <f t="shared" si="82"/>
        <v/>
      </c>
      <c r="AN99" s="532"/>
      <c r="AO99" s="430"/>
      <c r="AP99" s="430"/>
      <c r="AQ99" s="427" t="str">
        <f t="shared" si="83"/>
        <v/>
      </c>
      <c r="AR99" s="430" t="str">
        <f t="shared" si="84"/>
        <v/>
      </c>
      <c r="AS99" s="532"/>
      <c r="AT99" s="430"/>
      <c r="AU99" s="430"/>
      <c r="AV99" s="427" t="str">
        <f t="shared" si="85"/>
        <v/>
      </c>
      <c r="AW99" s="430" t="str">
        <f t="shared" si="86"/>
        <v/>
      </c>
      <c r="AX99" s="532"/>
    </row>
    <row r="100" spans="2:50" hidden="1" x14ac:dyDescent="0.2">
      <c r="B100" s="541"/>
      <c r="C100" s="430">
        <v>14</v>
      </c>
      <c r="D100" s="430"/>
      <c r="E100" s="430"/>
      <c r="F100" s="430"/>
      <c r="G100" s="427"/>
      <c r="H100" s="532"/>
      <c r="I100" s="172" t="str">
        <f t="shared" si="87"/>
        <v/>
      </c>
      <c r="J100" s="172" t="str">
        <f t="shared" si="87"/>
        <v/>
      </c>
      <c r="K100" s="433" t="str">
        <f t="shared" si="87"/>
        <v/>
      </c>
      <c r="L100" s="543"/>
      <c r="M100" s="172" t="str">
        <f t="shared" si="72"/>
        <v/>
      </c>
      <c r="N100" s="533"/>
      <c r="O100" s="533"/>
      <c r="P100" s="430"/>
      <c r="Q100" s="430"/>
      <c r="R100" s="427" t="str">
        <f t="shared" si="73"/>
        <v/>
      </c>
      <c r="S100" s="430" t="str">
        <f t="shared" si="74"/>
        <v/>
      </c>
      <c r="T100" s="532"/>
      <c r="U100" s="430"/>
      <c r="V100" s="430"/>
      <c r="W100" s="427" t="str">
        <f t="shared" si="75"/>
        <v/>
      </c>
      <c r="X100" s="430" t="str">
        <f t="shared" si="76"/>
        <v/>
      </c>
      <c r="Y100" s="532"/>
      <c r="Z100" s="430"/>
      <c r="AA100" s="430"/>
      <c r="AB100" s="427" t="str">
        <f t="shared" si="77"/>
        <v/>
      </c>
      <c r="AC100" s="430" t="str">
        <f t="shared" si="78"/>
        <v/>
      </c>
      <c r="AD100" s="532"/>
      <c r="AE100" s="430"/>
      <c r="AF100" s="430"/>
      <c r="AG100" s="427" t="str">
        <f t="shared" si="79"/>
        <v/>
      </c>
      <c r="AH100" s="430" t="str">
        <f t="shared" si="80"/>
        <v/>
      </c>
      <c r="AI100" s="532"/>
      <c r="AJ100" s="430"/>
      <c r="AK100" s="430"/>
      <c r="AL100" s="427" t="str">
        <f t="shared" si="81"/>
        <v/>
      </c>
      <c r="AM100" s="430" t="str">
        <f t="shared" si="82"/>
        <v/>
      </c>
      <c r="AN100" s="532"/>
      <c r="AO100" s="430"/>
      <c r="AP100" s="430"/>
      <c r="AQ100" s="427" t="str">
        <f t="shared" si="83"/>
        <v/>
      </c>
      <c r="AR100" s="430" t="str">
        <f t="shared" si="84"/>
        <v/>
      </c>
      <c r="AS100" s="532"/>
      <c r="AT100" s="430"/>
      <c r="AU100" s="430"/>
      <c r="AV100" s="427" t="str">
        <f t="shared" si="85"/>
        <v/>
      </c>
      <c r="AW100" s="430" t="str">
        <f t="shared" si="86"/>
        <v/>
      </c>
      <c r="AX100" s="532"/>
    </row>
    <row r="101" spans="2:50" hidden="1" x14ac:dyDescent="0.2">
      <c r="B101" s="541"/>
      <c r="C101" s="430">
        <v>15</v>
      </c>
      <c r="D101" s="430"/>
      <c r="E101" s="430"/>
      <c r="F101" s="430"/>
      <c r="G101" s="427"/>
      <c r="H101" s="532"/>
      <c r="I101" s="172" t="str">
        <f t="shared" si="87"/>
        <v/>
      </c>
      <c r="J101" s="172" t="str">
        <f t="shared" si="87"/>
        <v/>
      </c>
      <c r="K101" s="433" t="str">
        <f t="shared" si="87"/>
        <v/>
      </c>
      <c r="L101" s="544"/>
      <c r="M101" s="172" t="str">
        <f t="shared" si="72"/>
        <v/>
      </c>
      <c r="N101" s="533"/>
      <c r="O101" s="533"/>
      <c r="P101" s="430"/>
      <c r="Q101" s="430"/>
      <c r="R101" s="427" t="str">
        <f t="shared" si="73"/>
        <v/>
      </c>
      <c r="S101" s="430" t="str">
        <f t="shared" si="74"/>
        <v/>
      </c>
      <c r="T101" s="532"/>
      <c r="U101" s="430"/>
      <c r="V101" s="430"/>
      <c r="W101" s="427" t="str">
        <f t="shared" si="75"/>
        <v/>
      </c>
      <c r="X101" s="430" t="str">
        <f t="shared" si="76"/>
        <v/>
      </c>
      <c r="Y101" s="532"/>
      <c r="Z101" s="430"/>
      <c r="AA101" s="430"/>
      <c r="AB101" s="427" t="str">
        <f t="shared" si="77"/>
        <v/>
      </c>
      <c r="AC101" s="430" t="str">
        <f t="shared" si="78"/>
        <v/>
      </c>
      <c r="AD101" s="532"/>
      <c r="AE101" s="430"/>
      <c r="AF101" s="430"/>
      <c r="AG101" s="427" t="str">
        <f t="shared" si="79"/>
        <v/>
      </c>
      <c r="AH101" s="430" t="str">
        <f t="shared" si="80"/>
        <v/>
      </c>
      <c r="AI101" s="532"/>
      <c r="AJ101" s="430"/>
      <c r="AK101" s="430"/>
      <c r="AL101" s="427" t="str">
        <f t="shared" si="81"/>
        <v/>
      </c>
      <c r="AM101" s="430" t="str">
        <f t="shared" si="82"/>
        <v/>
      </c>
      <c r="AN101" s="532"/>
      <c r="AO101" s="430"/>
      <c r="AP101" s="430"/>
      <c r="AQ101" s="427" t="str">
        <f t="shared" si="83"/>
        <v/>
      </c>
      <c r="AR101" s="430" t="str">
        <f t="shared" si="84"/>
        <v/>
      </c>
      <c r="AS101" s="532"/>
      <c r="AT101" s="430"/>
      <c r="AU101" s="430"/>
      <c r="AV101" s="427" t="str">
        <f t="shared" si="85"/>
        <v/>
      </c>
      <c r="AW101" s="430" t="str">
        <f t="shared" si="86"/>
        <v/>
      </c>
      <c r="AX101" s="532"/>
    </row>
    <row r="102" spans="2:50" ht="15.75" hidden="1" x14ac:dyDescent="0.2">
      <c r="B102" s="545" t="s">
        <v>169</v>
      </c>
      <c r="C102" s="546"/>
      <c r="D102" s="546"/>
      <c r="E102" s="546"/>
      <c r="F102" s="546"/>
      <c r="G102" s="546"/>
      <c r="H102" s="547"/>
      <c r="I102" s="207"/>
      <c r="J102" s="207"/>
      <c r="K102" s="207"/>
      <c r="L102" s="207"/>
      <c r="M102" s="207"/>
      <c r="N102" s="533" t="s">
        <v>161</v>
      </c>
      <c r="O102" s="549" t="s">
        <v>106</v>
      </c>
      <c r="P102" s="551">
        <f>AT82+1</f>
        <v>45902</v>
      </c>
      <c r="Q102" s="541"/>
      <c r="R102" s="541"/>
      <c r="S102" s="541"/>
      <c r="T102" s="541"/>
      <c r="U102" s="551">
        <f>P102+1</f>
        <v>45903</v>
      </c>
      <c r="V102" s="541"/>
      <c r="W102" s="541"/>
      <c r="X102" s="541"/>
      <c r="Y102" s="541"/>
      <c r="Z102" s="551">
        <f>U102+1</f>
        <v>45904</v>
      </c>
      <c r="AA102" s="541"/>
      <c r="AB102" s="541"/>
      <c r="AC102" s="541"/>
      <c r="AD102" s="541"/>
      <c r="AE102" s="551">
        <f>Z102+1</f>
        <v>45905</v>
      </c>
      <c r="AF102" s="541"/>
      <c r="AG102" s="541"/>
      <c r="AH102" s="541"/>
      <c r="AI102" s="541"/>
      <c r="AJ102" s="551">
        <f>AE102+1</f>
        <v>45906</v>
      </c>
      <c r="AK102" s="541"/>
      <c r="AL102" s="541"/>
      <c r="AM102" s="541"/>
      <c r="AN102" s="541"/>
      <c r="AO102" s="551">
        <f>AJ102+1</f>
        <v>45907</v>
      </c>
      <c r="AP102" s="541"/>
      <c r="AQ102" s="541"/>
      <c r="AR102" s="541"/>
      <c r="AS102" s="541"/>
      <c r="AT102" s="551">
        <f>AO102+1</f>
        <v>45908</v>
      </c>
      <c r="AU102" s="541"/>
      <c r="AV102" s="541"/>
      <c r="AW102" s="541"/>
      <c r="AX102" s="541"/>
    </row>
    <row r="103" spans="2:50" ht="15.75" hidden="1" x14ac:dyDescent="0.2">
      <c r="B103" s="548"/>
      <c r="C103" s="548"/>
      <c r="D103" s="548"/>
      <c r="E103" s="548"/>
      <c r="F103" s="548"/>
      <c r="G103" s="548"/>
      <c r="H103" s="548"/>
      <c r="I103" s="207"/>
      <c r="J103" s="207"/>
      <c r="K103" s="207"/>
      <c r="L103" s="207"/>
      <c r="M103" s="207"/>
      <c r="N103" s="533"/>
      <c r="O103" s="550"/>
      <c r="P103" s="551" t="s">
        <v>120</v>
      </c>
      <c r="Q103" s="541"/>
      <c r="R103" s="541"/>
      <c r="S103" s="541"/>
      <c r="T103" s="541"/>
      <c r="U103" s="551" t="s">
        <v>114</v>
      </c>
      <c r="V103" s="541"/>
      <c r="W103" s="541"/>
      <c r="X103" s="541"/>
      <c r="Y103" s="541"/>
      <c r="Z103" s="551" t="s">
        <v>115</v>
      </c>
      <c r="AA103" s="541"/>
      <c r="AB103" s="541"/>
      <c r="AC103" s="541"/>
      <c r="AD103" s="541"/>
      <c r="AE103" s="551" t="s">
        <v>116</v>
      </c>
      <c r="AF103" s="541"/>
      <c r="AG103" s="541"/>
      <c r="AH103" s="541"/>
      <c r="AI103" s="541"/>
      <c r="AJ103" s="551" t="s">
        <v>117</v>
      </c>
      <c r="AK103" s="541"/>
      <c r="AL103" s="541"/>
      <c r="AM103" s="541"/>
      <c r="AN103" s="541"/>
      <c r="AO103" s="551" t="s">
        <v>118</v>
      </c>
      <c r="AP103" s="541"/>
      <c r="AQ103" s="541"/>
      <c r="AR103" s="541"/>
      <c r="AS103" s="541"/>
      <c r="AT103" s="551" t="s">
        <v>119</v>
      </c>
      <c r="AU103" s="541"/>
      <c r="AV103" s="541"/>
      <c r="AW103" s="541"/>
      <c r="AX103" s="541"/>
    </row>
    <row r="104" spans="2:50" hidden="1" x14ac:dyDescent="0.2">
      <c r="B104" s="533" t="s">
        <v>157</v>
      </c>
      <c r="C104" s="533" t="s">
        <v>149</v>
      </c>
      <c r="D104" s="533"/>
      <c r="E104" s="533" t="s">
        <v>151</v>
      </c>
      <c r="F104" s="533"/>
      <c r="G104" s="533"/>
      <c r="H104" s="537" t="s">
        <v>158</v>
      </c>
      <c r="I104" s="540" t="s">
        <v>227</v>
      </c>
      <c r="J104" s="540"/>
      <c r="K104" s="540"/>
      <c r="L104" s="540" t="s">
        <v>158</v>
      </c>
      <c r="M104" s="540" t="s">
        <v>170</v>
      </c>
      <c r="N104" s="533"/>
      <c r="O104" s="533" t="s">
        <v>160</v>
      </c>
      <c r="P104" s="534" t="s">
        <v>154</v>
      </c>
      <c r="Q104" s="535"/>
      <c r="R104" s="535"/>
      <c r="S104" s="536"/>
      <c r="T104" s="533" t="s">
        <v>158</v>
      </c>
      <c r="U104" s="534" t="s">
        <v>154</v>
      </c>
      <c r="V104" s="535"/>
      <c r="W104" s="535"/>
      <c r="X104" s="536"/>
      <c r="Y104" s="533" t="s">
        <v>158</v>
      </c>
      <c r="Z104" s="534" t="s">
        <v>154</v>
      </c>
      <c r="AA104" s="535"/>
      <c r="AB104" s="535"/>
      <c r="AC104" s="536"/>
      <c r="AD104" s="533" t="s">
        <v>158</v>
      </c>
      <c r="AE104" s="534" t="s">
        <v>154</v>
      </c>
      <c r="AF104" s="535"/>
      <c r="AG104" s="535"/>
      <c r="AH104" s="536"/>
      <c r="AI104" s="533" t="s">
        <v>158</v>
      </c>
      <c r="AJ104" s="534" t="s">
        <v>154</v>
      </c>
      <c r="AK104" s="535"/>
      <c r="AL104" s="535"/>
      <c r="AM104" s="536"/>
      <c r="AN104" s="533" t="s">
        <v>158</v>
      </c>
      <c r="AO104" s="534" t="s">
        <v>154</v>
      </c>
      <c r="AP104" s="535"/>
      <c r="AQ104" s="535"/>
      <c r="AR104" s="536"/>
      <c r="AS104" s="533" t="s">
        <v>158</v>
      </c>
      <c r="AT104" s="534" t="s">
        <v>154</v>
      </c>
      <c r="AU104" s="535"/>
      <c r="AV104" s="535"/>
      <c r="AW104" s="536"/>
      <c r="AX104" s="533" t="s">
        <v>158</v>
      </c>
    </row>
    <row r="105" spans="2:50" hidden="1" x14ac:dyDescent="0.2">
      <c r="B105" s="533"/>
      <c r="C105" s="533"/>
      <c r="D105" s="533"/>
      <c r="E105" s="533" t="s">
        <v>150</v>
      </c>
      <c r="F105" s="533"/>
      <c r="G105" s="533"/>
      <c r="H105" s="538"/>
      <c r="I105" s="540" t="s">
        <v>150</v>
      </c>
      <c r="J105" s="540"/>
      <c r="K105" s="540"/>
      <c r="L105" s="540"/>
      <c r="M105" s="540"/>
      <c r="N105" s="533"/>
      <c r="O105" s="533"/>
      <c r="P105" s="534" t="s">
        <v>155</v>
      </c>
      <c r="Q105" s="535"/>
      <c r="R105" s="535"/>
      <c r="S105" s="536"/>
      <c r="T105" s="533"/>
      <c r="U105" s="534" t="s">
        <v>155</v>
      </c>
      <c r="V105" s="535"/>
      <c r="W105" s="535"/>
      <c r="X105" s="536"/>
      <c r="Y105" s="533"/>
      <c r="Z105" s="534" t="s">
        <v>155</v>
      </c>
      <c r="AA105" s="535"/>
      <c r="AB105" s="535"/>
      <c r="AC105" s="536"/>
      <c r="AD105" s="533"/>
      <c r="AE105" s="534" t="s">
        <v>155</v>
      </c>
      <c r="AF105" s="535"/>
      <c r="AG105" s="535"/>
      <c r="AH105" s="536"/>
      <c r="AI105" s="533"/>
      <c r="AJ105" s="534" t="s">
        <v>155</v>
      </c>
      <c r="AK105" s="535"/>
      <c r="AL105" s="535"/>
      <c r="AM105" s="536"/>
      <c r="AN105" s="533"/>
      <c r="AO105" s="534" t="s">
        <v>155</v>
      </c>
      <c r="AP105" s="535"/>
      <c r="AQ105" s="535"/>
      <c r="AR105" s="536"/>
      <c r="AS105" s="533"/>
      <c r="AT105" s="534" t="s">
        <v>155</v>
      </c>
      <c r="AU105" s="535"/>
      <c r="AV105" s="535"/>
      <c r="AW105" s="536"/>
      <c r="AX105" s="533"/>
    </row>
    <row r="106" spans="2:50" hidden="1" x14ac:dyDescent="0.2">
      <c r="B106" s="533"/>
      <c r="C106" s="533"/>
      <c r="D106" s="533"/>
      <c r="E106" s="428" t="s">
        <v>152</v>
      </c>
      <c r="F106" s="428" t="s">
        <v>153</v>
      </c>
      <c r="G106" s="428" t="s">
        <v>156</v>
      </c>
      <c r="H106" s="539"/>
      <c r="I106" s="429" t="s">
        <v>152</v>
      </c>
      <c r="J106" s="429" t="s">
        <v>153</v>
      </c>
      <c r="K106" s="429" t="s">
        <v>156</v>
      </c>
      <c r="L106" s="540"/>
      <c r="M106" s="540"/>
      <c r="N106" s="533"/>
      <c r="O106" s="533"/>
      <c r="P106" s="428" t="s">
        <v>152</v>
      </c>
      <c r="Q106" s="428" t="s">
        <v>153</v>
      </c>
      <c r="R106" s="428" t="s">
        <v>156</v>
      </c>
      <c r="S106" s="428" t="s">
        <v>170</v>
      </c>
      <c r="T106" s="533"/>
      <c r="U106" s="428" t="s">
        <v>152</v>
      </c>
      <c r="V106" s="428" t="s">
        <v>153</v>
      </c>
      <c r="W106" s="428" t="s">
        <v>156</v>
      </c>
      <c r="X106" s="428" t="s">
        <v>170</v>
      </c>
      <c r="Y106" s="533"/>
      <c r="Z106" s="428" t="s">
        <v>152</v>
      </c>
      <c r="AA106" s="428" t="s">
        <v>153</v>
      </c>
      <c r="AB106" s="428" t="s">
        <v>156</v>
      </c>
      <c r="AC106" s="428" t="s">
        <v>170</v>
      </c>
      <c r="AD106" s="533"/>
      <c r="AE106" s="428" t="s">
        <v>152</v>
      </c>
      <c r="AF106" s="428" t="s">
        <v>153</v>
      </c>
      <c r="AG106" s="428" t="s">
        <v>156</v>
      </c>
      <c r="AH106" s="428" t="s">
        <v>170</v>
      </c>
      <c r="AI106" s="533"/>
      <c r="AJ106" s="428" t="s">
        <v>152</v>
      </c>
      <c r="AK106" s="428" t="s">
        <v>153</v>
      </c>
      <c r="AL106" s="428" t="s">
        <v>156</v>
      </c>
      <c r="AM106" s="428" t="s">
        <v>170</v>
      </c>
      <c r="AN106" s="533"/>
      <c r="AO106" s="428" t="s">
        <v>152</v>
      </c>
      <c r="AP106" s="428" t="s">
        <v>153</v>
      </c>
      <c r="AQ106" s="428" t="s">
        <v>156</v>
      </c>
      <c r="AR106" s="428" t="s">
        <v>170</v>
      </c>
      <c r="AS106" s="533"/>
      <c r="AT106" s="428" t="s">
        <v>152</v>
      </c>
      <c r="AU106" s="428" t="s">
        <v>153</v>
      </c>
      <c r="AV106" s="428" t="s">
        <v>156</v>
      </c>
      <c r="AW106" s="428" t="s">
        <v>170</v>
      </c>
      <c r="AX106" s="533"/>
    </row>
    <row r="107" spans="2:50" hidden="1" x14ac:dyDescent="0.2">
      <c r="B107" s="533" t="s">
        <v>139</v>
      </c>
      <c r="C107" s="430">
        <v>1</v>
      </c>
      <c r="D107" s="430"/>
      <c r="E107" s="430"/>
      <c r="F107" s="430"/>
      <c r="G107" s="427" t="e">
        <f>F107/E107</f>
        <v>#DIV/0!</v>
      </c>
      <c r="H107" s="532" t="e">
        <f>AVERAGE(G107:G121)</f>
        <v>#DIV/0!</v>
      </c>
      <c r="I107" s="172" t="str">
        <f t="shared" ref="I107:K109" si="88">IFERROR(AVERAGE(P107,U107,Z107,AE107,AJ107,AO107,AT107),"")</f>
        <v/>
      </c>
      <c r="J107" s="172" t="str">
        <f t="shared" si="88"/>
        <v/>
      </c>
      <c r="K107" s="433" t="str">
        <f t="shared" si="88"/>
        <v/>
      </c>
      <c r="L107" s="542" t="str">
        <f>IFERROR(AVERAGE(K107:K121),"-")</f>
        <v>-</v>
      </c>
      <c r="M107" s="172" t="str">
        <f>IFERROR(RANK(K107, K$107:K$121),"")</f>
        <v/>
      </c>
      <c r="N107" s="533"/>
      <c r="O107" s="533"/>
      <c r="P107" s="430"/>
      <c r="Q107" s="430"/>
      <c r="R107" s="427" t="str">
        <f>IFERROR(Q107/P107,"")</f>
        <v/>
      </c>
      <c r="S107" s="430" t="str">
        <f>IFERROR(RANK(R107, R$107:R$121),"")</f>
        <v/>
      </c>
      <c r="T107" s="532" t="e">
        <f>AVERAGE(R107:R121)</f>
        <v>#DIV/0!</v>
      </c>
      <c r="U107" s="430"/>
      <c r="V107" s="430"/>
      <c r="W107" s="427" t="str">
        <f>IFERROR(V107/U107,"")</f>
        <v/>
      </c>
      <c r="X107" s="430" t="str">
        <f>IFERROR(RANK(W107, W$107:W$121),"")</f>
        <v/>
      </c>
      <c r="Y107" s="532" t="e">
        <f>AVERAGE(W107:W121)</f>
        <v>#DIV/0!</v>
      </c>
      <c r="Z107" s="430"/>
      <c r="AA107" s="430"/>
      <c r="AB107" s="427" t="str">
        <f>IFERROR(AA107/Z107,"")</f>
        <v/>
      </c>
      <c r="AC107" s="430" t="str">
        <f>IFERROR(RANK(AB107, AB$107:AB$121),"")</f>
        <v/>
      </c>
      <c r="AD107" s="532" t="e">
        <f>AVERAGE(AB107:AB121)</f>
        <v>#DIV/0!</v>
      </c>
      <c r="AE107" s="430"/>
      <c r="AF107" s="430"/>
      <c r="AG107" s="427" t="str">
        <f>IFERROR(AF107/AE107,"")</f>
        <v/>
      </c>
      <c r="AH107" s="430" t="str">
        <f>IFERROR(RANK(AG107, AG$107:AG$121),"")</f>
        <v/>
      </c>
      <c r="AI107" s="532" t="e">
        <f>AVERAGE(AG107:AG121)</f>
        <v>#DIV/0!</v>
      </c>
      <c r="AJ107" s="430"/>
      <c r="AK107" s="430"/>
      <c r="AL107" s="427" t="str">
        <f>IFERROR(AK107/AJ107,"")</f>
        <v/>
      </c>
      <c r="AM107" s="430" t="str">
        <f>IFERROR(RANK(AL107, AL$107:AL$121),"")</f>
        <v/>
      </c>
      <c r="AN107" s="532" t="e">
        <f>AVERAGE(AL107:AL121)</f>
        <v>#DIV/0!</v>
      </c>
      <c r="AO107" s="430"/>
      <c r="AP107" s="430"/>
      <c r="AQ107" s="427" t="str">
        <f>IFERROR(AP107/AO107,"")</f>
        <v/>
      </c>
      <c r="AR107" s="430" t="str">
        <f>IFERROR(RANK(AQ107, AQ$107:AQ$121),"")</f>
        <v/>
      </c>
      <c r="AS107" s="532" t="e">
        <f>AVERAGE(AQ107:AQ121)</f>
        <v>#DIV/0!</v>
      </c>
      <c r="AT107" s="430"/>
      <c r="AU107" s="430"/>
      <c r="AV107" s="427" t="str">
        <f>IFERROR(AU107/AT107,"")</f>
        <v/>
      </c>
      <c r="AW107" s="430" t="str">
        <f>IFERROR(RANK(AV107, AV$107:AV$121),"")</f>
        <v/>
      </c>
      <c r="AX107" s="532" t="e">
        <f>AVERAGE(AV107:AV121)</f>
        <v>#DIV/0!</v>
      </c>
    </row>
    <row r="108" spans="2:50" hidden="1" x14ac:dyDescent="0.2">
      <c r="B108" s="541"/>
      <c r="C108" s="430">
        <v>2</v>
      </c>
      <c r="D108" s="430"/>
      <c r="E108" s="430"/>
      <c r="F108" s="430"/>
      <c r="G108" s="427"/>
      <c r="H108" s="532"/>
      <c r="I108" s="172" t="str">
        <f t="shared" si="88"/>
        <v/>
      </c>
      <c r="J108" s="172" t="str">
        <f t="shared" si="88"/>
        <v/>
      </c>
      <c r="K108" s="433" t="str">
        <f t="shared" si="88"/>
        <v/>
      </c>
      <c r="L108" s="543"/>
      <c r="M108" s="172" t="str">
        <f t="shared" ref="M108:M121" si="89">IFERROR(RANK(K108, K$107:K$121),"")</f>
        <v/>
      </c>
      <c r="N108" s="533"/>
      <c r="O108" s="533"/>
      <c r="P108" s="430"/>
      <c r="Q108" s="430"/>
      <c r="R108" s="427" t="str">
        <f t="shared" ref="R108:R121" si="90">IFERROR(Q108/P108,"")</f>
        <v/>
      </c>
      <c r="S108" s="430" t="str">
        <f t="shared" ref="S108:S121" si="91">IFERROR(RANK(R108, R$107:R$121),"")</f>
        <v/>
      </c>
      <c r="T108" s="532"/>
      <c r="U108" s="430"/>
      <c r="V108" s="430"/>
      <c r="W108" s="427" t="str">
        <f t="shared" ref="W108:W121" si="92">IFERROR(V108/U108,"")</f>
        <v/>
      </c>
      <c r="X108" s="430" t="str">
        <f t="shared" ref="X108:X121" si="93">IFERROR(RANK(W108, W$107:W$121),"")</f>
        <v/>
      </c>
      <c r="Y108" s="532"/>
      <c r="Z108" s="430"/>
      <c r="AA108" s="430"/>
      <c r="AB108" s="427" t="str">
        <f t="shared" ref="AB108:AB121" si="94">IFERROR(AA108/Z108,"")</f>
        <v/>
      </c>
      <c r="AC108" s="430" t="str">
        <f t="shared" ref="AC108:AC121" si="95">IFERROR(RANK(AB108, AB$107:AB$121),"")</f>
        <v/>
      </c>
      <c r="AD108" s="532"/>
      <c r="AE108" s="430"/>
      <c r="AF108" s="430"/>
      <c r="AG108" s="427" t="str">
        <f t="shared" ref="AG108:AG121" si="96">IFERROR(AF108/AE108,"")</f>
        <v/>
      </c>
      <c r="AH108" s="430" t="str">
        <f t="shared" ref="AH108:AH121" si="97">IFERROR(RANK(AG108, AG$107:AG$121),"")</f>
        <v/>
      </c>
      <c r="AI108" s="532"/>
      <c r="AJ108" s="430"/>
      <c r="AK108" s="430"/>
      <c r="AL108" s="427" t="str">
        <f t="shared" ref="AL108:AL121" si="98">IFERROR(AK108/AJ108,"")</f>
        <v/>
      </c>
      <c r="AM108" s="430" t="str">
        <f t="shared" ref="AM108:AM121" si="99">IFERROR(RANK(AL108, AL$107:AL$121),"")</f>
        <v/>
      </c>
      <c r="AN108" s="532"/>
      <c r="AO108" s="430"/>
      <c r="AP108" s="430"/>
      <c r="AQ108" s="427" t="str">
        <f t="shared" ref="AQ108:AQ121" si="100">IFERROR(AP108/AO108,"")</f>
        <v/>
      </c>
      <c r="AR108" s="430" t="str">
        <f t="shared" ref="AR108:AR121" si="101">IFERROR(RANK(AQ108, AQ$107:AQ$121),"")</f>
        <v/>
      </c>
      <c r="AS108" s="532"/>
      <c r="AT108" s="430"/>
      <c r="AU108" s="430"/>
      <c r="AV108" s="427" t="str">
        <f t="shared" ref="AV108:AV121" si="102">IFERROR(AU108/AT108,"")</f>
        <v/>
      </c>
      <c r="AW108" s="430" t="str">
        <f t="shared" ref="AW108:AW121" si="103">IFERROR(RANK(AV108, AV$107:AV$121),"")</f>
        <v/>
      </c>
      <c r="AX108" s="532"/>
    </row>
    <row r="109" spans="2:50" hidden="1" x14ac:dyDescent="0.2">
      <c r="B109" s="541"/>
      <c r="C109" s="430">
        <v>3</v>
      </c>
      <c r="D109" s="430"/>
      <c r="E109" s="430"/>
      <c r="F109" s="430"/>
      <c r="G109" s="427"/>
      <c r="H109" s="532"/>
      <c r="I109" s="172" t="str">
        <f t="shared" si="88"/>
        <v/>
      </c>
      <c r="J109" s="172" t="str">
        <f t="shared" si="88"/>
        <v/>
      </c>
      <c r="K109" s="433" t="str">
        <f t="shared" si="88"/>
        <v/>
      </c>
      <c r="L109" s="543"/>
      <c r="M109" s="172" t="str">
        <f t="shared" si="89"/>
        <v/>
      </c>
      <c r="N109" s="533"/>
      <c r="O109" s="533"/>
      <c r="P109" s="430"/>
      <c r="Q109" s="430"/>
      <c r="R109" s="427" t="str">
        <f t="shared" si="90"/>
        <v/>
      </c>
      <c r="S109" s="430" t="str">
        <f t="shared" si="91"/>
        <v/>
      </c>
      <c r="T109" s="532"/>
      <c r="U109" s="430"/>
      <c r="V109" s="430"/>
      <c r="W109" s="427" t="str">
        <f t="shared" si="92"/>
        <v/>
      </c>
      <c r="X109" s="430" t="str">
        <f t="shared" si="93"/>
        <v/>
      </c>
      <c r="Y109" s="532"/>
      <c r="Z109" s="430"/>
      <c r="AA109" s="430"/>
      <c r="AB109" s="427" t="str">
        <f t="shared" si="94"/>
        <v/>
      </c>
      <c r="AC109" s="430" t="str">
        <f t="shared" si="95"/>
        <v/>
      </c>
      <c r="AD109" s="532"/>
      <c r="AE109" s="430"/>
      <c r="AF109" s="430"/>
      <c r="AG109" s="427" t="str">
        <f t="shared" si="96"/>
        <v/>
      </c>
      <c r="AH109" s="430" t="str">
        <f t="shared" si="97"/>
        <v/>
      </c>
      <c r="AI109" s="532"/>
      <c r="AJ109" s="430"/>
      <c r="AK109" s="430"/>
      <c r="AL109" s="427" t="str">
        <f t="shared" si="98"/>
        <v/>
      </c>
      <c r="AM109" s="430" t="str">
        <f t="shared" si="99"/>
        <v/>
      </c>
      <c r="AN109" s="532"/>
      <c r="AO109" s="430"/>
      <c r="AP109" s="430"/>
      <c r="AQ109" s="427" t="str">
        <f t="shared" si="100"/>
        <v/>
      </c>
      <c r="AR109" s="430" t="str">
        <f t="shared" si="101"/>
        <v/>
      </c>
      <c r="AS109" s="532"/>
      <c r="AT109" s="430"/>
      <c r="AU109" s="430"/>
      <c r="AV109" s="427" t="str">
        <f t="shared" si="102"/>
        <v/>
      </c>
      <c r="AW109" s="430" t="str">
        <f t="shared" si="103"/>
        <v/>
      </c>
      <c r="AX109" s="532"/>
    </row>
    <row r="110" spans="2:50" hidden="1" x14ac:dyDescent="0.2">
      <c r="B110" s="541"/>
      <c r="C110" s="430">
        <v>4</v>
      </c>
      <c r="D110" s="430"/>
      <c r="E110" s="430"/>
      <c r="F110" s="430"/>
      <c r="G110" s="427"/>
      <c r="H110" s="532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433" t="str">
        <f>IFERROR(AVERAGE(R110,W110,AB110,AG110,AL110,AQ110,AV110),"")</f>
        <v/>
      </c>
      <c r="L110" s="543"/>
      <c r="M110" s="172" t="str">
        <f t="shared" si="89"/>
        <v/>
      </c>
      <c r="N110" s="533"/>
      <c r="O110" s="533"/>
      <c r="P110" s="430"/>
      <c r="Q110" s="430"/>
      <c r="R110" s="427" t="str">
        <f t="shared" si="90"/>
        <v/>
      </c>
      <c r="S110" s="430" t="str">
        <f t="shared" si="91"/>
        <v/>
      </c>
      <c r="T110" s="532"/>
      <c r="U110" s="430"/>
      <c r="V110" s="430"/>
      <c r="W110" s="427" t="str">
        <f t="shared" si="92"/>
        <v/>
      </c>
      <c r="X110" s="430" t="str">
        <f t="shared" si="93"/>
        <v/>
      </c>
      <c r="Y110" s="532"/>
      <c r="Z110" s="430"/>
      <c r="AA110" s="430"/>
      <c r="AB110" s="427" t="str">
        <f t="shared" si="94"/>
        <v/>
      </c>
      <c r="AC110" s="430" t="str">
        <f t="shared" si="95"/>
        <v/>
      </c>
      <c r="AD110" s="532"/>
      <c r="AE110" s="430"/>
      <c r="AF110" s="430"/>
      <c r="AG110" s="427" t="str">
        <f t="shared" si="96"/>
        <v/>
      </c>
      <c r="AH110" s="430" t="str">
        <f t="shared" si="97"/>
        <v/>
      </c>
      <c r="AI110" s="532"/>
      <c r="AJ110" s="430"/>
      <c r="AK110" s="430"/>
      <c r="AL110" s="427" t="str">
        <f t="shared" si="98"/>
        <v/>
      </c>
      <c r="AM110" s="430" t="str">
        <f t="shared" si="99"/>
        <v/>
      </c>
      <c r="AN110" s="532"/>
      <c r="AO110" s="430"/>
      <c r="AP110" s="430"/>
      <c r="AQ110" s="427" t="str">
        <f t="shared" si="100"/>
        <v/>
      </c>
      <c r="AR110" s="430" t="str">
        <f t="shared" si="101"/>
        <v/>
      </c>
      <c r="AS110" s="532"/>
      <c r="AT110" s="430"/>
      <c r="AU110" s="430"/>
      <c r="AV110" s="427" t="str">
        <f t="shared" si="102"/>
        <v/>
      </c>
      <c r="AW110" s="430" t="str">
        <f t="shared" si="103"/>
        <v/>
      </c>
      <c r="AX110" s="532"/>
    </row>
    <row r="111" spans="2:50" hidden="1" x14ac:dyDescent="0.2">
      <c r="B111" s="541"/>
      <c r="C111" s="430">
        <v>5</v>
      </c>
      <c r="D111" s="430"/>
      <c r="E111" s="430"/>
      <c r="F111" s="430"/>
      <c r="G111" s="427"/>
      <c r="H111" s="532"/>
      <c r="I111" s="172" t="str">
        <f t="shared" ref="I111:K121" si="104">IFERROR(AVERAGE(P111,U111,Z111,AE111,AJ111,AO111,AT111),"")</f>
        <v/>
      </c>
      <c r="J111" s="172" t="str">
        <f t="shared" si="104"/>
        <v/>
      </c>
      <c r="K111" s="433" t="str">
        <f t="shared" si="104"/>
        <v/>
      </c>
      <c r="L111" s="543"/>
      <c r="M111" s="172" t="str">
        <f t="shared" si="89"/>
        <v/>
      </c>
      <c r="N111" s="533"/>
      <c r="O111" s="533"/>
      <c r="P111" s="430"/>
      <c r="Q111" s="430"/>
      <c r="R111" s="427" t="str">
        <f t="shared" si="90"/>
        <v/>
      </c>
      <c r="S111" s="430" t="str">
        <f t="shared" si="91"/>
        <v/>
      </c>
      <c r="T111" s="532"/>
      <c r="U111" s="430"/>
      <c r="V111" s="430"/>
      <c r="W111" s="427" t="str">
        <f t="shared" si="92"/>
        <v/>
      </c>
      <c r="X111" s="430" t="str">
        <f t="shared" si="93"/>
        <v/>
      </c>
      <c r="Y111" s="532"/>
      <c r="Z111" s="430"/>
      <c r="AA111" s="430"/>
      <c r="AB111" s="427" t="str">
        <f t="shared" si="94"/>
        <v/>
      </c>
      <c r="AC111" s="430" t="str">
        <f t="shared" si="95"/>
        <v/>
      </c>
      <c r="AD111" s="532"/>
      <c r="AE111" s="430"/>
      <c r="AF111" s="430"/>
      <c r="AG111" s="427" t="str">
        <f t="shared" si="96"/>
        <v/>
      </c>
      <c r="AH111" s="430" t="str">
        <f t="shared" si="97"/>
        <v/>
      </c>
      <c r="AI111" s="532"/>
      <c r="AJ111" s="430"/>
      <c r="AK111" s="430"/>
      <c r="AL111" s="427" t="str">
        <f t="shared" si="98"/>
        <v/>
      </c>
      <c r="AM111" s="430" t="str">
        <f t="shared" si="99"/>
        <v/>
      </c>
      <c r="AN111" s="532"/>
      <c r="AO111" s="430"/>
      <c r="AP111" s="430"/>
      <c r="AQ111" s="427" t="str">
        <f t="shared" si="100"/>
        <v/>
      </c>
      <c r="AR111" s="430" t="str">
        <f t="shared" si="101"/>
        <v/>
      </c>
      <c r="AS111" s="532"/>
      <c r="AT111" s="430"/>
      <c r="AU111" s="430"/>
      <c r="AV111" s="427" t="str">
        <f t="shared" si="102"/>
        <v/>
      </c>
      <c r="AW111" s="430" t="str">
        <f t="shared" si="103"/>
        <v/>
      </c>
      <c r="AX111" s="532"/>
    </row>
    <row r="112" spans="2:50" hidden="1" x14ac:dyDescent="0.2">
      <c r="B112" s="541"/>
      <c r="C112" s="430">
        <v>6</v>
      </c>
      <c r="D112" s="430"/>
      <c r="E112" s="430"/>
      <c r="F112" s="430"/>
      <c r="G112" s="427"/>
      <c r="H112" s="532"/>
      <c r="I112" s="172" t="str">
        <f t="shared" si="104"/>
        <v/>
      </c>
      <c r="J112" s="172" t="str">
        <f t="shared" si="104"/>
        <v/>
      </c>
      <c r="K112" s="433" t="str">
        <f t="shared" si="104"/>
        <v/>
      </c>
      <c r="L112" s="543"/>
      <c r="M112" s="172" t="str">
        <f t="shared" si="89"/>
        <v/>
      </c>
      <c r="N112" s="533"/>
      <c r="O112" s="533"/>
      <c r="P112" s="430"/>
      <c r="Q112" s="430"/>
      <c r="R112" s="427" t="str">
        <f t="shared" si="90"/>
        <v/>
      </c>
      <c r="S112" s="430" t="str">
        <f t="shared" si="91"/>
        <v/>
      </c>
      <c r="T112" s="532"/>
      <c r="U112" s="430"/>
      <c r="V112" s="430"/>
      <c r="W112" s="427" t="str">
        <f t="shared" si="92"/>
        <v/>
      </c>
      <c r="X112" s="430" t="str">
        <f t="shared" si="93"/>
        <v/>
      </c>
      <c r="Y112" s="532"/>
      <c r="Z112" s="430"/>
      <c r="AA112" s="430"/>
      <c r="AB112" s="427" t="str">
        <f t="shared" si="94"/>
        <v/>
      </c>
      <c r="AC112" s="430" t="str">
        <f t="shared" si="95"/>
        <v/>
      </c>
      <c r="AD112" s="532"/>
      <c r="AE112" s="430"/>
      <c r="AF112" s="430"/>
      <c r="AG112" s="427" t="str">
        <f t="shared" si="96"/>
        <v/>
      </c>
      <c r="AH112" s="430" t="str">
        <f t="shared" si="97"/>
        <v/>
      </c>
      <c r="AI112" s="532"/>
      <c r="AJ112" s="430"/>
      <c r="AK112" s="430"/>
      <c r="AL112" s="427" t="str">
        <f t="shared" si="98"/>
        <v/>
      </c>
      <c r="AM112" s="430" t="str">
        <f t="shared" si="99"/>
        <v/>
      </c>
      <c r="AN112" s="532"/>
      <c r="AO112" s="430"/>
      <c r="AP112" s="430"/>
      <c r="AQ112" s="427" t="str">
        <f t="shared" si="100"/>
        <v/>
      </c>
      <c r="AR112" s="430" t="str">
        <f t="shared" si="101"/>
        <v/>
      </c>
      <c r="AS112" s="532"/>
      <c r="AT112" s="430"/>
      <c r="AU112" s="430"/>
      <c r="AV112" s="427" t="str">
        <f t="shared" si="102"/>
        <v/>
      </c>
      <c r="AW112" s="430" t="str">
        <f t="shared" si="103"/>
        <v/>
      </c>
      <c r="AX112" s="532"/>
    </row>
    <row r="113" spans="2:50" hidden="1" x14ac:dyDescent="0.2">
      <c r="B113" s="541"/>
      <c r="C113" s="430">
        <v>7</v>
      </c>
      <c r="D113" s="430"/>
      <c r="E113" s="430"/>
      <c r="F113" s="430"/>
      <c r="G113" s="427"/>
      <c r="H113" s="532"/>
      <c r="I113" s="172" t="str">
        <f t="shared" si="104"/>
        <v/>
      </c>
      <c r="J113" s="172" t="str">
        <f t="shared" si="104"/>
        <v/>
      </c>
      <c r="K113" s="433" t="str">
        <f t="shared" si="104"/>
        <v/>
      </c>
      <c r="L113" s="543"/>
      <c r="M113" s="172" t="str">
        <f t="shared" si="89"/>
        <v/>
      </c>
      <c r="N113" s="533"/>
      <c r="O113" s="533"/>
      <c r="P113" s="430"/>
      <c r="Q113" s="430"/>
      <c r="R113" s="427" t="str">
        <f t="shared" si="90"/>
        <v/>
      </c>
      <c r="S113" s="430" t="str">
        <f t="shared" si="91"/>
        <v/>
      </c>
      <c r="T113" s="532"/>
      <c r="U113" s="430"/>
      <c r="V113" s="430"/>
      <c r="W113" s="427" t="str">
        <f t="shared" si="92"/>
        <v/>
      </c>
      <c r="X113" s="430" t="str">
        <f t="shared" si="93"/>
        <v/>
      </c>
      <c r="Y113" s="532"/>
      <c r="Z113" s="430"/>
      <c r="AA113" s="430"/>
      <c r="AB113" s="427" t="str">
        <f t="shared" si="94"/>
        <v/>
      </c>
      <c r="AC113" s="430" t="str">
        <f t="shared" si="95"/>
        <v/>
      </c>
      <c r="AD113" s="532"/>
      <c r="AE113" s="430"/>
      <c r="AF113" s="430"/>
      <c r="AG113" s="427" t="str">
        <f t="shared" si="96"/>
        <v/>
      </c>
      <c r="AH113" s="430" t="str">
        <f t="shared" si="97"/>
        <v/>
      </c>
      <c r="AI113" s="532"/>
      <c r="AJ113" s="430"/>
      <c r="AK113" s="430"/>
      <c r="AL113" s="427" t="str">
        <f t="shared" si="98"/>
        <v/>
      </c>
      <c r="AM113" s="430" t="str">
        <f t="shared" si="99"/>
        <v/>
      </c>
      <c r="AN113" s="532"/>
      <c r="AO113" s="430"/>
      <c r="AP113" s="430"/>
      <c r="AQ113" s="427" t="str">
        <f t="shared" si="100"/>
        <v/>
      </c>
      <c r="AR113" s="430" t="str">
        <f t="shared" si="101"/>
        <v/>
      </c>
      <c r="AS113" s="532"/>
      <c r="AT113" s="430"/>
      <c r="AU113" s="430"/>
      <c r="AV113" s="427" t="str">
        <f t="shared" si="102"/>
        <v/>
      </c>
      <c r="AW113" s="430" t="str">
        <f t="shared" si="103"/>
        <v/>
      </c>
      <c r="AX113" s="532"/>
    </row>
    <row r="114" spans="2:50" hidden="1" x14ac:dyDescent="0.2">
      <c r="B114" s="541"/>
      <c r="C114" s="430">
        <v>8</v>
      </c>
      <c r="D114" s="430"/>
      <c r="E114" s="430"/>
      <c r="F114" s="430"/>
      <c r="G114" s="427"/>
      <c r="H114" s="532"/>
      <c r="I114" s="172" t="str">
        <f t="shared" si="104"/>
        <v/>
      </c>
      <c r="J114" s="172" t="str">
        <f t="shared" si="104"/>
        <v/>
      </c>
      <c r="K114" s="433" t="str">
        <f t="shared" si="104"/>
        <v/>
      </c>
      <c r="L114" s="543"/>
      <c r="M114" s="172" t="str">
        <f t="shared" si="89"/>
        <v/>
      </c>
      <c r="N114" s="533"/>
      <c r="O114" s="533"/>
      <c r="P114" s="430"/>
      <c r="Q114" s="430"/>
      <c r="R114" s="427" t="str">
        <f t="shared" si="90"/>
        <v/>
      </c>
      <c r="S114" s="430" t="str">
        <f t="shared" si="91"/>
        <v/>
      </c>
      <c r="T114" s="532"/>
      <c r="U114" s="430"/>
      <c r="V114" s="430"/>
      <c r="W114" s="427" t="str">
        <f t="shared" si="92"/>
        <v/>
      </c>
      <c r="X114" s="430" t="str">
        <f t="shared" si="93"/>
        <v/>
      </c>
      <c r="Y114" s="532"/>
      <c r="Z114" s="430"/>
      <c r="AA114" s="430"/>
      <c r="AB114" s="427" t="str">
        <f t="shared" si="94"/>
        <v/>
      </c>
      <c r="AC114" s="430" t="str">
        <f t="shared" si="95"/>
        <v/>
      </c>
      <c r="AD114" s="532"/>
      <c r="AE114" s="430"/>
      <c r="AF114" s="430"/>
      <c r="AG114" s="427" t="str">
        <f t="shared" si="96"/>
        <v/>
      </c>
      <c r="AH114" s="430" t="str">
        <f t="shared" si="97"/>
        <v/>
      </c>
      <c r="AI114" s="532"/>
      <c r="AJ114" s="430"/>
      <c r="AK114" s="430"/>
      <c r="AL114" s="427" t="str">
        <f t="shared" si="98"/>
        <v/>
      </c>
      <c r="AM114" s="430" t="str">
        <f t="shared" si="99"/>
        <v/>
      </c>
      <c r="AN114" s="532"/>
      <c r="AO114" s="430"/>
      <c r="AP114" s="430"/>
      <c r="AQ114" s="427" t="str">
        <f t="shared" si="100"/>
        <v/>
      </c>
      <c r="AR114" s="430" t="str">
        <f t="shared" si="101"/>
        <v/>
      </c>
      <c r="AS114" s="532"/>
      <c r="AT114" s="430"/>
      <c r="AU114" s="430"/>
      <c r="AV114" s="427" t="str">
        <f t="shared" si="102"/>
        <v/>
      </c>
      <c r="AW114" s="430" t="str">
        <f t="shared" si="103"/>
        <v/>
      </c>
      <c r="AX114" s="532"/>
    </row>
    <row r="115" spans="2:50" hidden="1" x14ac:dyDescent="0.2">
      <c r="B115" s="541"/>
      <c r="C115" s="430">
        <v>9</v>
      </c>
      <c r="D115" s="430"/>
      <c r="E115" s="430"/>
      <c r="F115" s="430"/>
      <c r="G115" s="427"/>
      <c r="H115" s="532"/>
      <c r="I115" s="172" t="str">
        <f t="shared" si="104"/>
        <v/>
      </c>
      <c r="J115" s="172" t="str">
        <f t="shared" si="104"/>
        <v/>
      </c>
      <c r="K115" s="433" t="str">
        <f t="shared" si="104"/>
        <v/>
      </c>
      <c r="L115" s="543"/>
      <c r="M115" s="172" t="str">
        <f t="shared" si="89"/>
        <v/>
      </c>
      <c r="N115" s="533"/>
      <c r="O115" s="533"/>
      <c r="P115" s="430"/>
      <c r="Q115" s="430"/>
      <c r="R115" s="427" t="str">
        <f t="shared" si="90"/>
        <v/>
      </c>
      <c r="S115" s="430" t="str">
        <f t="shared" si="91"/>
        <v/>
      </c>
      <c r="T115" s="532"/>
      <c r="U115" s="430"/>
      <c r="V115" s="430"/>
      <c r="W115" s="427" t="str">
        <f t="shared" si="92"/>
        <v/>
      </c>
      <c r="X115" s="430" t="str">
        <f t="shared" si="93"/>
        <v/>
      </c>
      <c r="Y115" s="532"/>
      <c r="Z115" s="430"/>
      <c r="AA115" s="430"/>
      <c r="AB115" s="427" t="str">
        <f t="shared" si="94"/>
        <v/>
      </c>
      <c r="AC115" s="430" t="str">
        <f t="shared" si="95"/>
        <v/>
      </c>
      <c r="AD115" s="532"/>
      <c r="AE115" s="430"/>
      <c r="AF115" s="430"/>
      <c r="AG115" s="427" t="str">
        <f t="shared" si="96"/>
        <v/>
      </c>
      <c r="AH115" s="430" t="str">
        <f t="shared" si="97"/>
        <v/>
      </c>
      <c r="AI115" s="532"/>
      <c r="AJ115" s="430"/>
      <c r="AK115" s="430"/>
      <c r="AL115" s="427" t="str">
        <f t="shared" si="98"/>
        <v/>
      </c>
      <c r="AM115" s="430" t="str">
        <f t="shared" si="99"/>
        <v/>
      </c>
      <c r="AN115" s="532"/>
      <c r="AO115" s="430"/>
      <c r="AP115" s="430"/>
      <c r="AQ115" s="427" t="str">
        <f t="shared" si="100"/>
        <v/>
      </c>
      <c r="AR115" s="430" t="str">
        <f t="shared" si="101"/>
        <v/>
      </c>
      <c r="AS115" s="532"/>
      <c r="AT115" s="430"/>
      <c r="AU115" s="430"/>
      <c r="AV115" s="427" t="str">
        <f t="shared" si="102"/>
        <v/>
      </c>
      <c r="AW115" s="430" t="str">
        <f t="shared" si="103"/>
        <v/>
      </c>
      <c r="AX115" s="532"/>
    </row>
    <row r="116" spans="2:50" hidden="1" x14ac:dyDescent="0.2">
      <c r="B116" s="541"/>
      <c r="C116" s="430">
        <v>10</v>
      </c>
      <c r="D116" s="430"/>
      <c r="E116" s="430"/>
      <c r="F116" s="430"/>
      <c r="G116" s="427"/>
      <c r="H116" s="532"/>
      <c r="I116" s="172" t="str">
        <f t="shared" si="104"/>
        <v/>
      </c>
      <c r="J116" s="172" t="str">
        <f t="shared" si="104"/>
        <v/>
      </c>
      <c r="K116" s="433" t="str">
        <f t="shared" si="104"/>
        <v/>
      </c>
      <c r="L116" s="543"/>
      <c r="M116" s="172" t="str">
        <f t="shared" si="89"/>
        <v/>
      </c>
      <c r="N116" s="533"/>
      <c r="O116" s="533"/>
      <c r="P116" s="430"/>
      <c r="Q116" s="430"/>
      <c r="R116" s="427" t="str">
        <f t="shared" si="90"/>
        <v/>
      </c>
      <c r="S116" s="430" t="str">
        <f t="shared" si="91"/>
        <v/>
      </c>
      <c r="T116" s="532"/>
      <c r="U116" s="430"/>
      <c r="V116" s="430"/>
      <c r="W116" s="427" t="str">
        <f t="shared" si="92"/>
        <v/>
      </c>
      <c r="X116" s="430" t="str">
        <f t="shared" si="93"/>
        <v/>
      </c>
      <c r="Y116" s="532"/>
      <c r="Z116" s="430"/>
      <c r="AA116" s="430"/>
      <c r="AB116" s="427" t="str">
        <f t="shared" si="94"/>
        <v/>
      </c>
      <c r="AC116" s="430" t="str">
        <f t="shared" si="95"/>
        <v/>
      </c>
      <c r="AD116" s="532"/>
      <c r="AE116" s="430"/>
      <c r="AF116" s="430"/>
      <c r="AG116" s="427" t="str">
        <f t="shared" si="96"/>
        <v/>
      </c>
      <c r="AH116" s="430" t="str">
        <f t="shared" si="97"/>
        <v/>
      </c>
      <c r="AI116" s="532"/>
      <c r="AJ116" s="430"/>
      <c r="AK116" s="430"/>
      <c r="AL116" s="427" t="str">
        <f t="shared" si="98"/>
        <v/>
      </c>
      <c r="AM116" s="430" t="str">
        <f t="shared" si="99"/>
        <v/>
      </c>
      <c r="AN116" s="532"/>
      <c r="AO116" s="430"/>
      <c r="AP116" s="430"/>
      <c r="AQ116" s="427" t="str">
        <f t="shared" si="100"/>
        <v/>
      </c>
      <c r="AR116" s="430" t="str">
        <f t="shared" si="101"/>
        <v/>
      </c>
      <c r="AS116" s="532"/>
      <c r="AT116" s="430"/>
      <c r="AU116" s="430"/>
      <c r="AV116" s="427" t="str">
        <f t="shared" si="102"/>
        <v/>
      </c>
      <c r="AW116" s="430" t="str">
        <f t="shared" si="103"/>
        <v/>
      </c>
      <c r="AX116" s="532"/>
    </row>
    <row r="117" spans="2:50" hidden="1" x14ac:dyDescent="0.2">
      <c r="B117" s="541"/>
      <c r="C117" s="430">
        <v>11</v>
      </c>
      <c r="D117" s="430"/>
      <c r="E117" s="430"/>
      <c r="F117" s="430"/>
      <c r="G117" s="427"/>
      <c r="H117" s="532"/>
      <c r="I117" s="172" t="str">
        <f t="shared" si="104"/>
        <v/>
      </c>
      <c r="J117" s="172" t="str">
        <f t="shared" si="104"/>
        <v/>
      </c>
      <c r="K117" s="433" t="str">
        <f t="shared" si="104"/>
        <v/>
      </c>
      <c r="L117" s="543"/>
      <c r="M117" s="172" t="str">
        <f t="shared" si="89"/>
        <v/>
      </c>
      <c r="N117" s="533"/>
      <c r="O117" s="533"/>
      <c r="P117" s="430"/>
      <c r="Q117" s="430"/>
      <c r="R117" s="427" t="str">
        <f t="shared" si="90"/>
        <v/>
      </c>
      <c r="S117" s="430" t="str">
        <f t="shared" si="91"/>
        <v/>
      </c>
      <c r="T117" s="532"/>
      <c r="U117" s="430"/>
      <c r="V117" s="430"/>
      <c r="W117" s="427" t="str">
        <f t="shared" si="92"/>
        <v/>
      </c>
      <c r="X117" s="430" t="str">
        <f t="shared" si="93"/>
        <v/>
      </c>
      <c r="Y117" s="532"/>
      <c r="Z117" s="430"/>
      <c r="AA117" s="430"/>
      <c r="AB117" s="427" t="str">
        <f t="shared" si="94"/>
        <v/>
      </c>
      <c r="AC117" s="430" t="str">
        <f t="shared" si="95"/>
        <v/>
      </c>
      <c r="AD117" s="532"/>
      <c r="AE117" s="430"/>
      <c r="AF117" s="430"/>
      <c r="AG117" s="427" t="str">
        <f t="shared" si="96"/>
        <v/>
      </c>
      <c r="AH117" s="430" t="str">
        <f t="shared" si="97"/>
        <v/>
      </c>
      <c r="AI117" s="532"/>
      <c r="AJ117" s="430"/>
      <c r="AK117" s="430"/>
      <c r="AL117" s="427" t="str">
        <f t="shared" si="98"/>
        <v/>
      </c>
      <c r="AM117" s="430" t="str">
        <f t="shared" si="99"/>
        <v/>
      </c>
      <c r="AN117" s="532"/>
      <c r="AO117" s="430"/>
      <c r="AP117" s="430"/>
      <c r="AQ117" s="427" t="str">
        <f t="shared" si="100"/>
        <v/>
      </c>
      <c r="AR117" s="430" t="str">
        <f t="shared" si="101"/>
        <v/>
      </c>
      <c r="AS117" s="532"/>
      <c r="AT117" s="430"/>
      <c r="AU117" s="430"/>
      <c r="AV117" s="427" t="str">
        <f t="shared" si="102"/>
        <v/>
      </c>
      <c r="AW117" s="430" t="str">
        <f t="shared" si="103"/>
        <v/>
      </c>
      <c r="AX117" s="532"/>
    </row>
    <row r="118" spans="2:50" hidden="1" x14ac:dyDescent="0.2">
      <c r="B118" s="541"/>
      <c r="C118" s="430">
        <v>12</v>
      </c>
      <c r="D118" s="430"/>
      <c r="E118" s="430"/>
      <c r="F118" s="430"/>
      <c r="G118" s="427"/>
      <c r="H118" s="532"/>
      <c r="I118" s="172" t="str">
        <f t="shared" si="104"/>
        <v/>
      </c>
      <c r="J118" s="172" t="str">
        <f t="shared" si="104"/>
        <v/>
      </c>
      <c r="K118" s="433" t="str">
        <f t="shared" si="104"/>
        <v/>
      </c>
      <c r="L118" s="543"/>
      <c r="M118" s="172" t="str">
        <f t="shared" si="89"/>
        <v/>
      </c>
      <c r="N118" s="533"/>
      <c r="O118" s="533"/>
      <c r="P118" s="430"/>
      <c r="Q118" s="430"/>
      <c r="R118" s="427" t="str">
        <f t="shared" si="90"/>
        <v/>
      </c>
      <c r="S118" s="430" t="str">
        <f t="shared" si="91"/>
        <v/>
      </c>
      <c r="T118" s="532"/>
      <c r="U118" s="430"/>
      <c r="V118" s="430"/>
      <c r="W118" s="427" t="str">
        <f t="shared" si="92"/>
        <v/>
      </c>
      <c r="X118" s="430" t="str">
        <f t="shared" si="93"/>
        <v/>
      </c>
      <c r="Y118" s="532"/>
      <c r="Z118" s="430"/>
      <c r="AA118" s="430"/>
      <c r="AB118" s="427" t="str">
        <f t="shared" si="94"/>
        <v/>
      </c>
      <c r="AC118" s="430" t="str">
        <f t="shared" si="95"/>
        <v/>
      </c>
      <c r="AD118" s="532"/>
      <c r="AE118" s="430"/>
      <c r="AF118" s="430"/>
      <c r="AG118" s="427" t="str">
        <f t="shared" si="96"/>
        <v/>
      </c>
      <c r="AH118" s="430" t="str">
        <f t="shared" si="97"/>
        <v/>
      </c>
      <c r="AI118" s="532"/>
      <c r="AJ118" s="430"/>
      <c r="AK118" s="430"/>
      <c r="AL118" s="427" t="str">
        <f t="shared" si="98"/>
        <v/>
      </c>
      <c r="AM118" s="430" t="str">
        <f t="shared" si="99"/>
        <v/>
      </c>
      <c r="AN118" s="532"/>
      <c r="AO118" s="430"/>
      <c r="AP118" s="430"/>
      <c r="AQ118" s="427" t="str">
        <f t="shared" si="100"/>
        <v/>
      </c>
      <c r="AR118" s="430" t="str">
        <f t="shared" si="101"/>
        <v/>
      </c>
      <c r="AS118" s="532"/>
      <c r="AT118" s="430"/>
      <c r="AU118" s="430"/>
      <c r="AV118" s="427" t="str">
        <f t="shared" si="102"/>
        <v/>
      </c>
      <c r="AW118" s="430" t="str">
        <f t="shared" si="103"/>
        <v/>
      </c>
      <c r="AX118" s="532"/>
    </row>
    <row r="119" spans="2:50" hidden="1" x14ac:dyDescent="0.2">
      <c r="B119" s="541"/>
      <c r="C119" s="430">
        <v>13</v>
      </c>
      <c r="D119" s="430"/>
      <c r="E119" s="430"/>
      <c r="F119" s="430"/>
      <c r="G119" s="427"/>
      <c r="H119" s="532"/>
      <c r="I119" s="172" t="str">
        <f t="shared" si="104"/>
        <v/>
      </c>
      <c r="J119" s="172" t="str">
        <f t="shared" si="104"/>
        <v/>
      </c>
      <c r="K119" s="433" t="str">
        <f t="shared" si="104"/>
        <v/>
      </c>
      <c r="L119" s="543"/>
      <c r="M119" s="172" t="str">
        <f t="shared" si="89"/>
        <v/>
      </c>
      <c r="N119" s="533"/>
      <c r="O119" s="533"/>
      <c r="P119" s="430"/>
      <c r="Q119" s="430"/>
      <c r="R119" s="427" t="str">
        <f t="shared" si="90"/>
        <v/>
      </c>
      <c r="S119" s="430" t="str">
        <f t="shared" si="91"/>
        <v/>
      </c>
      <c r="T119" s="532"/>
      <c r="U119" s="430"/>
      <c r="V119" s="430"/>
      <c r="W119" s="427" t="str">
        <f t="shared" si="92"/>
        <v/>
      </c>
      <c r="X119" s="430" t="str">
        <f t="shared" si="93"/>
        <v/>
      </c>
      <c r="Y119" s="532"/>
      <c r="Z119" s="430"/>
      <c r="AA119" s="430"/>
      <c r="AB119" s="427" t="str">
        <f t="shared" si="94"/>
        <v/>
      </c>
      <c r="AC119" s="430" t="str">
        <f t="shared" si="95"/>
        <v/>
      </c>
      <c r="AD119" s="532"/>
      <c r="AE119" s="430"/>
      <c r="AF119" s="430"/>
      <c r="AG119" s="427" t="str">
        <f t="shared" si="96"/>
        <v/>
      </c>
      <c r="AH119" s="430" t="str">
        <f t="shared" si="97"/>
        <v/>
      </c>
      <c r="AI119" s="532"/>
      <c r="AJ119" s="430"/>
      <c r="AK119" s="430"/>
      <c r="AL119" s="427" t="str">
        <f t="shared" si="98"/>
        <v/>
      </c>
      <c r="AM119" s="430" t="str">
        <f t="shared" si="99"/>
        <v/>
      </c>
      <c r="AN119" s="532"/>
      <c r="AO119" s="430"/>
      <c r="AP119" s="430"/>
      <c r="AQ119" s="427" t="str">
        <f t="shared" si="100"/>
        <v/>
      </c>
      <c r="AR119" s="430" t="str">
        <f t="shared" si="101"/>
        <v/>
      </c>
      <c r="AS119" s="532"/>
      <c r="AT119" s="430"/>
      <c r="AU119" s="430"/>
      <c r="AV119" s="427" t="str">
        <f t="shared" si="102"/>
        <v/>
      </c>
      <c r="AW119" s="430" t="str">
        <f t="shared" si="103"/>
        <v/>
      </c>
      <c r="AX119" s="532"/>
    </row>
    <row r="120" spans="2:50" hidden="1" x14ac:dyDescent="0.2">
      <c r="B120" s="541"/>
      <c r="C120" s="430">
        <v>14</v>
      </c>
      <c r="D120" s="430"/>
      <c r="E120" s="430"/>
      <c r="F120" s="430"/>
      <c r="G120" s="427"/>
      <c r="H120" s="532"/>
      <c r="I120" s="172" t="str">
        <f t="shared" si="104"/>
        <v/>
      </c>
      <c r="J120" s="172" t="str">
        <f t="shared" si="104"/>
        <v/>
      </c>
      <c r="K120" s="433" t="str">
        <f t="shared" si="104"/>
        <v/>
      </c>
      <c r="L120" s="543"/>
      <c r="M120" s="172" t="str">
        <f t="shared" si="89"/>
        <v/>
      </c>
      <c r="N120" s="533"/>
      <c r="O120" s="533"/>
      <c r="P120" s="430"/>
      <c r="Q120" s="430"/>
      <c r="R120" s="427" t="str">
        <f t="shared" si="90"/>
        <v/>
      </c>
      <c r="S120" s="430" t="str">
        <f t="shared" si="91"/>
        <v/>
      </c>
      <c r="T120" s="532"/>
      <c r="U120" s="430"/>
      <c r="V120" s="430"/>
      <c r="W120" s="427" t="str">
        <f t="shared" si="92"/>
        <v/>
      </c>
      <c r="X120" s="430" t="str">
        <f t="shared" si="93"/>
        <v/>
      </c>
      <c r="Y120" s="532"/>
      <c r="Z120" s="430"/>
      <c r="AA120" s="430"/>
      <c r="AB120" s="427" t="str">
        <f t="shared" si="94"/>
        <v/>
      </c>
      <c r="AC120" s="430" t="str">
        <f t="shared" si="95"/>
        <v/>
      </c>
      <c r="AD120" s="532"/>
      <c r="AE120" s="430"/>
      <c r="AF120" s="430"/>
      <c r="AG120" s="427" t="str">
        <f t="shared" si="96"/>
        <v/>
      </c>
      <c r="AH120" s="430" t="str">
        <f t="shared" si="97"/>
        <v/>
      </c>
      <c r="AI120" s="532"/>
      <c r="AJ120" s="430"/>
      <c r="AK120" s="430"/>
      <c r="AL120" s="427" t="str">
        <f t="shared" si="98"/>
        <v/>
      </c>
      <c r="AM120" s="430" t="str">
        <f t="shared" si="99"/>
        <v/>
      </c>
      <c r="AN120" s="532"/>
      <c r="AO120" s="430"/>
      <c r="AP120" s="430"/>
      <c r="AQ120" s="427" t="str">
        <f t="shared" si="100"/>
        <v/>
      </c>
      <c r="AR120" s="430" t="str">
        <f t="shared" si="101"/>
        <v/>
      </c>
      <c r="AS120" s="532"/>
      <c r="AT120" s="430"/>
      <c r="AU120" s="430"/>
      <c r="AV120" s="427" t="str">
        <f t="shared" si="102"/>
        <v/>
      </c>
      <c r="AW120" s="430" t="str">
        <f t="shared" si="103"/>
        <v/>
      </c>
      <c r="AX120" s="532"/>
    </row>
    <row r="121" spans="2:50" hidden="1" x14ac:dyDescent="0.2">
      <c r="B121" s="541"/>
      <c r="C121" s="430">
        <v>15</v>
      </c>
      <c r="D121" s="430"/>
      <c r="E121" s="430"/>
      <c r="F121" s="430"/>
      <c r="G121" s="427"/>
      <c r="H121" s="532"/>
      <c r="I121" s="172" t="str">
        <f t="shared" si="104"/>
        <v/>
      </c>
      <c r="J121" s="172" t="str">
        <f t="shared" si="104"/>
        <v/>
      </c>
      <c r="K121" s="433" t="str">
        <f t="shared" si="104"/>
        <v/>
      </c>
      <c r="L121" s="544"/>
      <c r="M121" s="172" t="str">
        <f t="shared" si="89"/>
        <v/>
      </c>
      <c r="N121" s="533"/>
      <c r="O121" s="533"/>
      <c r="P121" s="430"/>
      <c r="Q121" s="430"/>
      <c r="R121" s="427" t="str">
        <f t="shared" si="90"/>
        <v/>
      </c>
      <c r="S121" s="430" t="str">
        <f t="shared" si="91"/>
        <v/>
      </c>
      <c r="T121" s="532"/>
      <c r="U121" s="430"/>
      <c r="V121" s="430"/>
      <c r="W121" s="427" t="str">
        <f t="shared" si="92"/>
        <v/>
      </c>
      <c r="X121" s="430" t="str">
        <f t="shared" si="93"/>
        <v/>
      </c>
      <c r="Y121" s="532"/>
      <c r="Z121" s="430"/>
      <c r="AA121" s="430"/>
      <c r="AB121" s="427" t="str">
        <f t="shared" si="94"/>
        <v/>
      </c>
      <c r="AC121" s="430" t="str">
        <f t="shared" si="95"/>
        <v/>
      </c>
      <c r="AD121" s="532"/>
      <c r="AE121" s="430"/>
      <c r="AF121" s="430"/>
      <c r="AG121" s="427" t="str">
        <f t="shared" si="96"/>
        <v/>
      </c>
      <c r="AH121" s="430" t="str">
        <f t="shared" si="97"/>
        <v/>
      </c>
      <c r="AI121" s="532"/>
      <c r="AJ121" s="430"/>
      <c r="AK121" s="430"/>
      <c r="AL121" s="427" t="str">
        <f t="shared" si="98"/>
        <v/>
      </c>
      <c r="AM121" s="430" t="str">
        <f t="shared" si="99"/>
        <v/>
      </c>
      <c r="AN121" s="532"/>
      <c r="AO121" s="430"/>
      <c r="AP121" s="430"/>
      <c r="AQ121" s="427" t="str">
        <f t="shared" si="100"/>
        <v/>
      </c>
      <c r="AR121" s="430" t="str">
        <f t="shared" si="101"/>
        <v/>
      </c>
      <c r="AS121" s="532"/>
      <c r="AT121" s="430"/>
      <c r="AU121" s="430"/>
      <c r="AV121" s="427" t="str">
        <f t="shared" si="102"/>
        <v/>
      </c>
      <c r="AW121" s="430" t="str">
        <f t="shared" si="103"/>
        <v/>
      </c>
      <c r="AX121" s="532"/>
    </row>
    <row r="122" spans="2:50" ht="15.75" hidden="1" x14ac:dyDescent="0.2">
      <c r="B122" s="545" t="s">
        <v>169</v>
      </c>
      <c r="C122" s="546"/>
      <c r="D122" s="546"/>
      <c r="E122" s="546"/>
      <c r="F122" s="546"/>
      <c r="G122" s="546"/>
      <c r="H122" s="547"/>
      <c r="I122" s="207"/>
      <c r="J122" s="207"/>
      <c r="K122" s="207"/>
      <c r="L122" s="207"/>
      <c r="M122" s="207"/>
      <c r="N122" s="533" t="s">
        <v>161</v>
      </c>
      <c r="O122" s="549" t="s">
        <v>106</v>
      </c>
      <c r="P122" s="551">
        <f>AT102+1</f>
        <v>45909</v>
      </c>
      <c r="Q122" s="541"/>
      <c r="R122" s="541"/>
      <c r="S122" s="541"/>
      <c r="T122" s="541"/>
      <c r="U122" s="551">
        <f>P122+1</f>
        <v>45910</v>
      </c>
      <c r="V122" s="541"/>
      <c r="W122" s="541"/>
      <c r="X122" s="541"/>
      <c r="Y122" s="541"/>
      <c r="Z122" s="551">
        <f>U122+1</f>
        <v>45911</v>
      </c>
      <c r="AA122" s="541"/>
      <c r="AB122" s="541"/>
      <c r="AC122" s="541"/>
      <c r="AD122" s="541"/>
      <c r="AE122" s="551">
        <f>Z122+1</f>
        <v>45912</v>
      </c>
      <c r="AF122" s="541"/>
      <c r="AG122" s="541"/>
      <c r="AH122" s="541"/>
      <c r="AI122" s="541"/>
      <c r="AJ122" s="551">
        <f>AE122+1</f>
        <v>45913</v>
      </c>
      <c r="AK122" s="541"/>
      <c r="AL122" s="541"/>
      <c r="AM122" s="541"/>
      <c r="AN122" s="541"/>
      <c r="AO122" s="551">
        <f>AJ122+1</f>
        <v>45914</v>
      </c>
      <c r="AP122" s="541"/>
      <c r="AQ122" s="541"/>
      <c r="AR122" s="541"/>
      <c r="AS122" s="541"/>
      <c r="AT122" s="551">
        <f>AO122+1</f>
        <v>45915</v>
      </c>
      <c r="AU122" s="541"/>
      <c r="AV122" s="541"/>
      <c r="AW122" s="541"/>
      <c r="AX122" s="541"/>
    </row>
    <row r="123" spans="2:50" ht="15.75" hidden="1" x14ac:dyDescent="0.2">
      <c r="B123" s="548"/>
      <c r="C123" s="548"/>
      <c r="D123" s="548"/>
      <c r="E123" s="548"/>
      <c r="F123" s="548"/>
      <c r="G123" s="548"/>
      <c r="H123" s="548"/>
      <c r="I123" s="207"/>
      <c r="J123" s="207"/>
      <c r="K123" s="207"/>
      <c r="L123" s="207"/>
      <c r="M123" s="207"/>
      <c r="N123" s="533"/>
      <c r="O123" s="550"/>
      <c r="P123" s="551" t="s">
        <v>120</v>
      </c>
      <c r="Q123" s="541"/>
      <c r="R123" s="541"/>
      <c r="S123" s="541"/>
      <c r="T123" s="541"/>
      <c r="U123" s="551" t="s">
        <v>114</v>
      </c>
      <c r="V123" s="541"/>
      <c r="W123" s="541"/>
      <c r="X123" s="541"/>
      <c r="Y123" s="541"/>
      <c r="Z123" s="551" t="s">
        <v>115</v>
      </c>
      <c r="AA123" s="541"/>
      <c r="AB123" s="541"/>
      <c r="AC123" s="541"/>
      <c r="AD123" s="541"/>
      <c r="AE123" s="551" t="s">
        <v>116</v>
      </c>
      <c r="AF123" s="541"/>
      <c r="AG123" s="541"/>
      <c r="AH123" s="541"/>
      <c r="AI123" s="541"/>
      <c r="AJ123" s="551" t="s">
        <v>117</v>
      </c>
      <c r="AK123" s="541"/>
      <c r="AL123" s="541"/>
      <c r="AM123" s="541"/>
      <c r="AN123" s="541"/>
      <c r="AO123" s="551" t="s">
        <v>118</v>
      </c>
      <c r="AP123" s="541"/>
      <c r="AQ123" s="541"/>
      <c r="AR123" s="541"/>
      <c r="AS123" s="541"/>
      <c r="AT123" s="551" t="s">
        <v>119</v>
      </c>
      <c r="AU123" s="541"/>
      <c r="AV123" s="541"/>
      <c r="AW123" s="541"/>
      <c r="AX123" s="541"/>
    </row>
    <row r="124" spans="2:50" hidden="1" x14ac:dyDescent="0.2">
      <c r="B124" s="533" t="s">
        <v>157</v>
      </c>
      <c r="C124" s="533" t="s">
        <v>149</v>
      </c>
      <c r="D124" s="533"/>
      <c r="E124" s="533" t="s">
        <v>151</v>
      </c>
      <c r="F124" s="533"/>
      <c r="G124" s="533"/>
      <c r="H124" s="537" t="s">
        <v>158</v>
      </c>
      <c r="I124" s="540" t="s">
        <v>227</v>
      </c>
      <c r="J124" s="540"/>
      <c r="K124" s="540"/>
      <c r="L124" s="540" t="s">
        <v>158</v>
      </c>
      <c r="M124" s="540" t="s">
        <v>170</v>
      </c>
      <c r="N124" s="533"/>
      <c r="O124" s="533" t="s">
        <v>160</v>
      </c>
      <c r="P124" s="534" t="s">
        <v>154</v>
      </c>
      <c r="Q124" s="535"/>
      <c r="R124" s="535"/>
      <c r="S124" s="536"/>
      <c r="T124" s="533" t="s">
        <v>158</v>
      </c>
      <c r="U124" s="534" t="s">
        <v>154</v>
      </c>
      <c r="V124" s="535"/>
      <c r="W124" s="535"/>
      <c r="X124" s="536"/>
      <c r="Y124" s="533" t="s">
        <v>158</v>
      </c>
      <c r="Z124" s="534" t="s">
        <v>154</v>
      </c>
      <c r="AA124" s="535"/>
      <c r="AB124" s="535"/>
      <c r="AC124" s="536"/>
      <c r="AD124" s="533" t="s">
        <v>158</v>
      </c>
      <c r="AE124" s="534" t="s">
        <v>154</v>
      </c>
      <c r="AF124" s="535"/>
      <c r="AG124" s="535"/>
      <c r="AH124" s="536"/>
      <c r="AI124" s="533" t="s">
        <v>158</v>
      </c>
      <c r="AJ124" s="534" t="s">
        <v>154</v>
      </c>
      <c r="AK124" s="535"/>
      <c r="AL124" s="535"/>
      <c r="AM124" s="536"/>
      <c r="AN124" s="533" t="s">
        <v>158</v>
      </c>
      <c r="AO124" s="534" t="s">
        <v>154</v>
      </c>
      <c r="AP124" s="535"/>
      <c r="AQ124" s="535"/>
      <c r="AR124" s="536"/>
      <c r="AS124" s="533" t="s">
        <v>158</v>
      </c>
      <c r="AT124" s="534" t="s">
        <v>154</v>
      </c>
      <c r="AU124" s="535"/>
      <c r="AV124" s="535"/>
      <c r="AW124" s="536"/>
      <c r="AX124" s="533" t="s">
        <v>158</v>
      </c>
    </row>
    <row r="125" spans="2:50" hidden="1" x14ac:dyDescent="0.2">
      <c r="B125" s="533"/>
      <c r="C125" s="533"/>
      <c r="D125" s="533"/>
      <c r="E125" s="533" t="s">
        <v>150</v>
      </c>
      <c r="F125" s="533"/>
      <c r="G125" s="533"/>
      <c r="H125" s="538"/>
      <c r="I125" s="540" t="s">
        <v>150</v>
      </c>
      <c r="J125" s="540"/>
      <c r="K125" s="540"/>
      <c r="L125" s="540"/>
      <c r="M125" s="540"/>
      <c r="N125" s="533"/>
      <c r="O125" s="533"/>
      <c r="P125" s="534" t="s">
        <v>155</v>
      </c>
      <c r="Q125" s="535"/>
      <c r="R125" s="535"/>
      <c r="S125" s="536"/>
      <c r="T125" s="533"/>
      <c r="U125" s="534" t="s">
        <v>155</v>
      </c>
      <c r="V125" s="535"/>
      <c r="W125" s="535"/>
      <c r="X125" s="536"/>
      <c r="Y125" s="533"/>
      <c r="Z125" s="534" t="s">
        <v>155</v>
      </c>
      <c r="AA125" s="535"/>
      <c r="AB125" s="535"/>
      <c r="AC125" s="536"/>
      <c r="AD125" s="533"/>
      <c r="AE125" s="534" t="s">
        <v>155</v>
      </c>
      <c r="AF125" s="535"/>
      <c r="AG125" s="535"/>
      <c r="AH125" s="536"/>
      <c r="AI125" s="533"/>
      <c r="AJ125" s="534" t="s">
        <v>155</v>
      </c>
      <c r="AK125" s="535"/>
      <c r="AL125" s="535"/>
      <c r="AM125" s="536"/>
      <c r="AN125" s="533"/>
      <c r="AO125" s="534" t="s">
        <v>155</v>
      </c>
      <c r="AP125" s="535"/>
      <c r="AQ125" s="535"/>
      <c r="AR125" s="536"/>
      <c r="AS125" s="533"/>
      <c r="AT125" s="534" t="s">
        <v>155</v>
      </c>
      <c r="AU125" s="535"/>
      <c r="AV125" s="535"/>
      <c r="AW125" s="536"/>
      <c r="AX125" s="533"/>
    </row>
    <row r="126" spans="2:50" hidden="1" x14ac:dyDescent="0.2">
      <c r="B126" s="533"/>
      <c r="C126" s="533"/>
      <c r="D126" s="533"/>
      <c r="E126" s="428" t="s">
        <v>152</v>
      </c>
      <c r="F126" s="428" t="s">
        <v>153</v>
      </c>
      <c r="G126" s="428" t="s">
        <v>156</v>
      </c>
      <c r="H126" s="539"/>
      <c r="I126" s="429" t="s">
        <v>152</v>
      </c>
      <c r="J126" s="429" t="s">
        <v>153</v>
      </c>
      <c r="K126" s="429" t="s">
        <v>156</v>
      </c>
      <c r="L126" s="540"/>
      <c r="M126" s="540"/>
      <c r="N126" s="533"/>
      <c r="O126" s="533"/>
      <c r="P126" s="428" t="s">
        <v>152</v>
      </c>
      <c r="Q126" s="428" t="s">
        <v>153</v>
      </c>
      <c r="R126" s="428" t="s">
        <v>156</v>
      </c>
      <c r="S126" s="428" t="s">
        <v>170</v>
      </c>
      <c r="T126" s="533"/>
      <c r="U126" s="428" t="s">
        <v>152</v>
      </c>
      <c r="V126" s="428" t="s">
        <v>153</v>
      </c>
      <c r="W126" s="428" t="s">
        <v>156</v>
      </c>
      <c r="X126" s="428" t="s">
        <v>170</v>
      </c>
      <c r="Y126" s="533"/>
      <c r="Z126" s="428" t="s">
        <v>152</v>
      </c>
      <c r="AA126" s="428" t="s">
        <v>153</v>
      </c>
      <c r="AB126" s="428" t="s">
        <v>156</v>
      </c>
      <c r="AC126" s="428" t="s">
        <v>170</v>
      </c>
      <c r="AD126" s="533"/>
      <c r="AE126" s="428" t="s">
        <v>152</v>
      </c>
      <c r="AF126" s="428" t="s">
        <v>153</v>
      </c>
      <c r="AG126" s="428" t="s">
        <v>156</v>
      </c>
      <c r="AH126" s="428" t="s">
        <v>170</v>
      </c>
      <c r="AI126" s="533"/>
      <c r="AJ126" s="428" t="s">
        <v>152</v>
      </c>
      <c r="AK126" s="428" t="s">
        <v>153</v>
      </c>
      <c r="AL126" s="428" t="s">
        <v>156</v>
      </c>
      <c r="AM126" s="428" t="s">
        <v>170</v>
      </c>
      <c r="AN126" s="533"/>
      <c r="AO126" s="428" t="s">
        <v>152</v>
      </c>
      <c r="AP126" s="428" t="s">
        <v>153</v>
      </c>
      <c r="AQ126" s="428" t="s">
        <v>156</v>
      </c>
      <c r="AR126" s="428" t="s">
        <v>170</v>
      </c>
      <c r="AS126" s="533"/>
      <c r="AT126" s="428" t="s">
        <v>152</v>
      </c>
      <c r="AU126" s="428" t="s">
        <v>153</v>
      </c>
      <c r="AV126" s="428" t="s">
        <v>156</v>
      </c>
      <c r="AW126" s="428" t="s">
        <v>170</v>
      </c>
      <c r="AX126" s="533"/>
    </row>
    <row r="127" spans="2:50" hidden="1" x14ac:dyDescent="0.2">
      <c r="B127" s="533" t="s">
        <v>139</v>
      </c>
      <c r="C127" s="430">
        <v>1</v>
      </c>
      <c r="D127" s="430"/>
      <c r="E127" s="430"/>
      <c r="F127" s="430"/>
      <c r="G127" s="427" t="e">
        <f>F127/E127</f>
        <v>#DIV/0!</v>
      </c>
      <c r="H127" s="532" t="e">
        <f>AVERAGE(G127:G141)</f>
        <v>#DIV/0!</v>
      </c>
      <c r="I127" s="172" t="str">
        <f t="shared" ref="I127:K129" si="105">IFERROR(AVERAGE(P127,U127,Z127,AE127,AJ127,AO127,AT127),"")</f>
        <v/>
      </c>
      <c r="J127" s="172" t="str">
        <f t="shared" si="105"/>
        <v/>
      </c>
      <c r="K127" s="433" t="str">
        <f t="shared" si="105"/>
        <v/>
      </c>
      <c r="L127" s="542" t="str">
        <f>IFERROR(AVERAGE(K127:K141),"-")</f>
        <v>-</v>
      </c>
      <c r="M127" s="172" t="str">
        <f>IFERROR(RANK(K127, K$127:K$141),"")</f>
        <v/>
      </c>
      <c r="N127" s="533"/>
      <c r="O127" s="533"/>
      <c r="P127" s="430"/>
      <c r="Q127" s="430"/>
      <c r="R127" s="427" t="str">
        <f>IFERROR(Q127/P127,"")</f>
        <v/>
      </c>
      <c r="S127" s="430" t="str">
        <f>IFERROR(RANK(R127, R$127:R$141),"")</f>
        <v/>
      </c>
      <c r="T127" s="532" t="e">
        <f>AVERAGE(R127:R141)</f>
        <v>#DIV/0!</v>
      </c>
      <c r="U127" s="430"/>
      <c r="V127" s="430"/>
      <c r="W127" s="427" t="str">
        <f>IFERROR(V127/U127,"")</f>
        <v/>
      </c>
      <c r="X127" s="430" t="str">
        <f>IFERROR(RANK(W127, W$127:W$141),"")</f>
        <v/>
      </c>
      <c r="Y127" s="532" t="e">
        <f>AVERAGE(W127:W141)</f>
        <v>#DIV/0!</v>
      </c>
      <c r="Z127" s="430"/>
      <c r="AA127" s="430"/>
      <c r="AB127" s="427" t="str">
        <f>IFERROR(AA127/Z127,"")</f>
        <v/>
      </c>
      <c r="AC127" s="430" t="str">
        <f>IFERROR(RANK(AB127, AB$127:AB$141),"")</f>
        <v/>
      </c>
      <c r="AD127" s="532" t="e">
        <f>AVERAGE(AB127:AB141)</f>
        <v>#DIV/0!</v>
      </c>
      <c r="AE127" s="430"/>
      <c r="AF127" s="430"/>
      <c r="AG127" s="427" t="str">
        <f>IFERROR(AF127/AE127,"")</f>
        <v/>
      </c>
      <c r="AH127" s="430" t="str">
        <f>IFERROR(RANK(AG127, AG$127:AG$141),"")</f>
        <v/>
      </c>
      <c r="AI127" s="532" t="e">
        <f>AVERAGE(AG127:AG141)</f>
        <v>#DIV/0!</v>
      </c>
      <c r="AJ127" s="430"/>
      <c r="AK127" s="430"/>
      <c r="AL127" s="427" t="str">
        <f>IFERROR(AK127/AJ127,"")</f>
        <v/>
      </c>
      <c r="AM127" s="430" t="str">
        <f>IFERROR(RANK(AL127, AL$127:AL$141),"")</f>
        <v/>
      </c>
      <c r="AN127" s="532" t="e">
        <f>AVERAGE(AL127:AL141)</f>
        <v>#DIV/0!</v>
      </c>
      <c r="AO127" s="430"/>
      <c r="AP127" s="430"/>
      <c r="AQ127" s="427" t="str">
        <f>IFERROR(AP127/AO127,"")</f>
        <v/>
      </c>
      <c r="AR127" s="430" t="str">
        <f>IFERROR(RANK(AQ127, AQ$127:AQ$141),"")</f>
        <v/>
      </c>
      <c r="AS127" s="532" t="e">
        <f>AVERAGE(AQ127:AQ141)</f>
        <v>#DIV/0!</v>
      </c>
      <c r="AT127" s="430"/>
      <c r="AU127" s="430"/>
      <c r="AV127" s="427" t="str">
        <f>IFERROR(AU127/AT127,"")</f>
        <v/>
      </c>
      <c r="AW127" s="430" t="str">
        <f>IFERROR(RANK(AV127, AV$127:AV$141),"")</f>
        <v/>
      </c>
      <c r="AX127" s="532" t="e">
        <f>AVERAGE(AV127:AV141)</f>
        <v>#DIV/0!</v>
      </c>
    </row>
    <row r="128" spans="2:50" hidden="1" x14ac:dyDescent="0.2">
      <c r="B128" s="541"/>
      <c r="C128" s="430">
        <v>2</v>
      </c>
      <c r="D128" s="430"/>
      <c r="E128" s="430"/>
      <c r="F128" s="430"/>
      <c r="G128" s="427"/>
      <c r="H128" s="532"/>
      <c r="I128" s="172" t="str">
        <f t="shared" si="105"/>
        <v/>
      </c>
      <c r="J128" s="172" t="str">
        <f t="shared" si="105"/>
        <v/>
      </c>
      <c r="K128" s="433" t="str">
        <f t="shared" si="105"/>
        <v/>
      </c>
      <c r="L128" s="543"/>
      <c r="M128" s="172" t="str">
        <f t="shared" ref="M128:M141" si="106">IFERROR(RANK(K128, K$127:K$141),"")</f>
        <v/>
      </c>
      <c r="N128" s="533"/>
      <c r="O128" s="533"/>
      <c r="P128" s="430"/>
      <c r="Q128" s="430"/>
      <c r="R128" s="427" t="str">
        <f t="shared" ref="R128:R141" si="107">IFERROR(Q128/P128,"")</f>
        <v/>
      </c>
      <c r="S128" s="430" t="str">
        <f t="shared" ref="S128:S141" si="108">IFERROR(RANK(R128, R$127:R$141),"")</f>
        <v/>
      </c>
      <c r="T128" s="532"/>
      <c r="U128" s="430"/>
      <c r="V128" s="430"/>
      <c r="W128" s="427" t="str">
        <f t="shared" ref="W128:W141" si="109">IFERROR(V128/U128,"")</f>
        <v/>
      </c>
      <c r="X128" s="430" t="str">
        <f t="shared" ref="X128:X141" si="110">IFERROR(RANK(W128, W$127:W$141),"")</f>
        <v/>
      </c>
      <c r="Y128" s="532"/>
      <c r="Z128" s="430"/>
      <c r="AA128" s="430"/>
      <c r="AB128" s="427" t="str">
        <f t="shared" ref="AB128:AB141" si="111">IFERROR(AA128/Z128,"")</f>
        <v/>
      </c>
      <c r="AC128" s="430" t="str">
        <f t="shared" ref="AC128:AC141" si="112">IFERROR(RANK(AB128, AB$127:AB$141),"")</f>
        <v/>
      </c>
      <c r="AD128" s="532"/>
      <c r="AE128" s="430"/>
      <c r="AF128" s="430"/>
      <c r="AG128" s="427" t="str">
        <f t="shared" ref="AG128:AG141" si="113">IFERROR(AF128/AE128,"")</f>
        <v/>
      </c>
      <c r="AH128" s="430" t="str">
        <f t="shared" ref="AH128:AH141" si="114">IFERROR(RANK(AG128, AG$127:AG$141),"")</f>
        <v/>
      </c>
      <c r="AI128" s="532"/>
      <c r="AJ128" s="430"/>
      <c r="AK128" s="430"/>
      <c r="AL128" s="427" t="str">
        <f t="shared" ref="AL128:AL141" si="115">IFERROR(AK128/AJ128,"")</f>
        <v/>
      </c>
      <c r="AM128" s="430" t="str">
        <f t="shared" ref="AM128:AM141" si="116">IFERROR(RANK(AL128, AL$127:AL$141),"")</f>
        <v/>
      </c>
      <c r="AN128" s="532"/>
      <c r="AO128" s="430"/>
      <c r="AP128" s="430"/>
      <c r="AQ128" s="427" t="str">
        <f t="shared" ref="AQ128:AQ141" si="117">IFERROR(AP128/AO128,"")</f>
        <v/>
      </c>
      <c r="AR128" s="430" t="str">
        <f t="shared" ref="AR128:AR141" si="118">IFERROR(RANK(AQ128, AQ$127:AQ$141),"")</f>
        <v/>
      </c>
      <c r="AS128" s="532"/>
      <c r="AT128" s="430"/>
      <c r="AU128" s="430"/>
      <c r="AV128" s="427" t="str">
        <f t="shared" ref="AV128:AV141" si="119">IFERROR(AU128/AT128,"")</f>
        <v/>
      </c>
      <c r="AW128" s="430" t="str">
        <f t="shared" ref="AW128:AW141" si="120">IFERROR(RANK(AV128, AV$127:AV$141),"")</f>
        <v/>
      </c>
      <c r="AX128" s="532"/>
    </row>
    <row r="129" spans="2:50" hidden="1" x14ac:dyDescent="0.2">
      <c r="B129" s="541"/>
      <c r="C129" s="430">
        <v>3</v>
      </c>
      <c r="D129" s="430"/>
      <c r="E129" s="430"/>
      <c r="F129" s="430"/>
      <c r="G129" s="427"/>
      <c r="H129" s="532"/>
      <c r="I129" s="172" t="str">
        <f t="shared" si="105"/>
        <v/>
      </c>
      <c r="J129" s="172" t="str">
        <f t="shared" si="105"/>
        <v/>
      </c>
      <c r="K129" s="433" t="str">
        <f t="shared" si="105"/>
        <v/>
      </c>
      <c r="L129" s="543"/>
      <c r="M129" s="172" t="str">
        <f t="shared" si="106"/>
        <v/>
      </c>
      <c r="N129" s="533"/>
      <c r="O129" s="533"/>
      <c r="P129" s="430"/>
      <c r="Q129" s="430"/>
      <c r="R129" s="427" t="str">
        <f t="shared" si="107"/>
        <v/>
      </c>
      <c r="S129" s="430" t="str">
        <f t="shared" si="108"/>
        <v/>
      </c>
      <c r="T129" s="532"/>
      <c r="U129" s="430"/>
      <c r="V129" s="430"/>
      <c r="W129" s="427" t="str">
        <f t="shared" si="109"/>
        <v/>
      </c>
      <c r="X129" s="430" t="str">
        <f t="shared" si="110"/>
        <v/>
      </c>
      <c r="Y129" s="532"/>
      <c r="Z129" s="430"/>
      <c r="AA129" s="430"/>
      <c r="AB129" s="427" t="str">
        <f t="shared" si="111"/>
        <v/>
      </c>
      <c r="AC129" s="430" t="str">
        <f t="shared" si="112"/>
        <v/>
      </c>
      <c r="AD129" s="532"/>
      <c r="AE129" s="430"/>
      <c r="AF129" s="430"/>
      <c r="AG129" s="427" t="str">
        <f t="shared" si="113"/>
        <v/>
      </c>
      <c r="AH129" s="430" t="str">
        <f t="shared" si="114"/>
        <v/>
      </c>
      <c r="AI129" s="532"/>
      <c r="AJ129" s="430"/>
      <c r="AK129" s="430"/>
      <c r="AL129" s="427" t="str">
        <f t="shared" si="115"/>
        <v/>
      </c>
      <c r="AM129" s="430" t="str">
        <f t="shared" si="116"/>
        <v/>
      </c>
      <c r="AN129" s="532"/>
      <c r="AO129" s="430"/>
      <c r="AP129" s="430"/>
      <c r="AQ129" s="427" t="str">
        <f t="shared" si="117"/>
        <v/>
      </c>
      <c r="AR129" s="430" t="str">
        <f t="shared" si="118"/>
        <v/>
      </c>
      <c r="AS129" s="532"/>
      <c r="AT129" s="430"/>
      <c r="AU129" s="430"/>
      <c r="AV129" s="427" t="str">
        <f t="shared" si="119"/>
        <v/>
      </c>
      <c r="AW129" s="430" t="str">
        <f t="shared" si="120"/>
        <v/>
      </c>
      <c r="AX129" s="532"/>
    </row>
    <row r="130" spans="2:50" hidden="1" x14ac:dyDescent="0.2">
      <c r="B130" s="541"/>
      <c r="C130" s="430">
        <v>4</v>
      </c>
      <c r="D130" s="430"/>
      <c r="E130" s="430"/>
      <c r="F130" s="430"/>
      <c r="G130" s="427"/>
      <c r="H130" s="532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433" t="str">
        <f>IFERROR(AVERAGE(R130,W130,AB130,AG130,AL130,AQ130,AV130),"")</f>
        <v/>
      </c>
      <c r="L130" s="543"/>
      <c r="M130" s="172" t="str">
        <f t="shared" si="106"/>
        <v/>
      </c>
      <c r="N130" s="533"/>
      <c r="O130" s="533"/>
      <c r="P130" s="430"/>
      <c r="Q130" s="430"/>
      <c r="R130" s="427" t="str">
        <f t="shared" si="107"/>
        <v/>
      </c>
      <c r="S130" s="430" t="str">
        <f t="shared" si="108"/>
        <v/>
      </c>
      <c r="T130" s="532"/>
      <c r="U130" s="430"/>
      <c r="V130" s="430"/>
      <c r="W130" s="427" t="str">
        <f t="shared" si="109"/>
        <v/>
      </c>
      <c r="X130" s="430" t="str">
        <f t="shared" si="110"/>
        <v/>
      </c>
      <c r="Y130" s="532"/>
      <c r="Z130" s="430"/>
      <c r="AA130" s="430"/>
      <c r="AB130" s="427" t="str">
        <f t="shared" si="111"/>
        <v/>
      </c>
      <c r="AC130" s="430" t="str">
        <f t="shared" si="112"/>
        <v/>
      </c>
      <c r="AD130" s="532"/>
      <c r="AE130" s="430"/>
      <c r="AF130" s="430"/>
      <c r="AG130" s="427" t="str">
        <f t="shared" si="113"/>
        <v/>
      </c>
      <c r="AH130" s="430" t="str">
        <f t="shared" si="114"/>
        <v/>
      </c>
      <c r="AI130" s="532"/>
      <c r="AJ130" s="430"/>
      <c r="AK130" s="430"/>
      <c r="AL130" s="427" t="str">
        <f t="shared" si="115"/>
        <v/>
      </c>
      <c r="AM130" s="430" t="str">
        <f t="shared" si="116"/>
        <v/>
      </c>
      <c r="AN130" s="532"/>
      <c r="AO130" s="430"/>
      <c r="AP130" s="430"/>
      <c r="AQ130" s="427" t="str">
        <f t="shared" si="117"/>
        <v/>
      </c>
      <c r="AR130" s="430" t="str">
        <f t="shared" si="118"/>
        <v/>
      </c>
      <c r="AS130" s="532"/>
      <c r="AT130" s="430"/>
      <c r="AU130" s="430"/>
      <c r="AV130" s="427" t="str">
        <f t="shared" si="119"/>
        <v/>
      </c>
      <c r="AW130" s="430" t="str">
        <f t="shared" si="120"/>
        <v/>
      </c>
      <c r="AX130" s="532"/>
    </row>
    <row r="131" spans="2:50" hidden="1" x14ac:dyDescent="0.2">
      <c r="B131" s="541"/>
      <c r="C131" s="430">
        <v>5</v>
      </c>
      <c r="D131" s="430"/>
      <c r="E131" s="430"/>
      <c r="F131" s="430"/>
      <c r="G131" s="427"/>
      <c r="H131" s="532"/>
      <c r="I131" s="172" t="str">
        <f t="shared" ref="I131:K141" si="121">IFERROR(AVERAGE(P131,U131,Z131,AE131,AJ131,AO131,AT131),"")</f>
        <v/>
      </c>
      <c r="J131" s="172" t="str">
        <f t="shared" si="121"/>
        <v/>
      </c>
      <c r="K131" s="433" t="str">
        <f t="shared" si="121"/>
        <v/>
      </c>
      <c r="L131" s="543"/>
      <c r="M131" s="172" t="str">
        <f t="shared" si="106"/>
        <v/>
      </c>
      <c r="N131" s="533"/>
      <c r="O131" s="533"/>
      <c r="P131" s="430"/>
      <c r="Q131" s="430"/>
      <c r="R131" s="427" t="str">
        <f t="shared" si="107"/>
        <v/>
      </c>
      <c r="S131" s="430" t="str">
        <f t="shared" si="108"/>
        <v/>
      </c>
      <c r="T131" s="532"/>
      <c r="U131" s="430"/>
      <c r="V131" s="430"/>
      <c r="W131" s="427" t="str">
        <f t="shared" si="109"/>
        <v/>
      </c>
      <c r="X131" s="430" t="str">
        <f t="shared" si="110"/>
        <v/>
      </c>
      <c r="Y131" s="532"/>
      <c r="Z131" s="430"/>
      <c r="AA131" s="430"/>
      <c r="AB131" s="427" t="str">
        <f t="shared" si="111"/>
        <v/>
      </c>
      <c r="AC131" s="430" t="str">
        <f t="shared" si="112"/>
        <v/>
      </c>
      <c r="AD131" s="532"/>
      <c r="AE131" s="430"/>
      <c r="AF131" s="430"/>
      <c r="AG131" s="427" t="str">
        <f t="shared" si="113"/>
        <v/>
      </c>
      <c r="AH131" s="430" t="str">
        <f t="shared" si="114"/>
        <v/>
      </c>
      <c r="AI131" s="532"/>
      <c r="AJ131" s="430"/>
      <c r="AK131" s="430"/>
      <c r="AL131" s="427" t="str">
        <f t="shared" si="115"/>
        <v/>
      </c>
      <c r="AM131" s="430" t="str">
        <f t="shared" si="116"/>
        <v/>
      </c>
      <c r="AN131" s="532"/>
      <c r="AO131" s="430"/>
      <c r="AP131" s="430"/>
      <c r="AQ131" s="427" t="str">
        <f t="shared" si="117"/>
        <v/>
      </c>
      <c r="AR131" s="430" t="str">
        <f t="shared" si="118"/>
        <v/>
      </c>
      <c r="AS131" s="532"/>
      <c r="AT131" s="430"/>
      <c r="AU131" s="430"/>
      <c r="AV131" s="427" t="str">
        <f t="shared" si="119"/>
        <v/>
      </c>
      <c r="AW131" s="430" t="str">
        <f t="shared" si="120"/>
        <v/>
      </c>
      <c r="AX131" s="532"/>
    </row>
    <row r="132" spans="2:50" hidden="1" x14ac:dyDescent="0.2">
      <c r="B132" s="541"/>
      <c r="C132" s="430">
        <v>6</v>
      </c>
      <c r="D132" s="430"/>
      <c r="E132" s="430"/>
      <c r="F132" s="430"/>
      <c r="G132" s="427"/>
      <c r="H132" s="532"/>
      <c r="I132" s="172" t="str">
        <f t="shared" si="121"/>
        <v/>
      </c>
      <c r="J132" s="172" t="str">
        <f t="shared" si="121"/>
        <v/>
      </c>
      <c r="K132" s="433" t="str">
        <f t="shared" si="121"/>
        <v/>
      </c>
      <c r="L132" s="543"/>
      <c r="M132" s="172" t="str">
        <f t="shared" si="106"/>
        <v/>
      </c>
      <c r="N132" s="533"/>
      <c r="O132" s="533"/>
      <c r="P132" s="430"/>
      <c r="Q132" s="430"/>
      <c r="R132" s="427" t="str">
        <f t="shared" si="107"/>
        <v/>
      </c>
      <c r="S132" s="430" t="str">
        <f t="shared" si="108"/>
        <v/>
      </c>
      <c r="T132" s="532"/>
      <c r="U132" s="430"/>
      <c r="V132" s="430"/>
      <c r="W132" s="427" t="str">
        <f t="shared" si="109"/>
        <v/>
      </c>
      <c r="X132" s="430" t="str">
        <f t="shared" si="110"/>
        <v/>
      </c>
      <c r="Y132" s="532"/>
      <c r="Z132" s="430"/>
      <c r="AA132" s="430"/>
      <c r="AB132" s="427" t="str">
        <f t="shared" si="111"/>
        <v/>
      </c>
      <c r="AC132" s="430" t="str">
        <f t="shared" si="112"/>
        <v/>
      </c>
      <c r="AD132" s="532"/>
      <c r="AE132" s="430"/>
      <c r="AF132" s="430"/>
      <c r="AG132" s="427" t="str">
        <f t="shared" si="113"/>
        <v/>
      </c>
      <c r="AH132" s="430" t="str">
        <f t="shared" si="114"/>
        <v/>
      </c>
      <c r="AI132" s="532"/>
      <c r="AJ132" s="430"/>
      <c r="AK132" s="430"/>
      <c r="AL132" s="427" t="str">
        <f t="shared" si="115"/>
        <v/>
      </c>
      <c r="AM132" s="430" t="str">
        <f t="shared" si="116"/>
        <v/>
      </c>
      <c r="AN132" s="532"/>
      <c r="AO132" s="430"/>
      <c r="AP132" s="430"/>
      <c r="AQ132" s="427" t="str">
        <f t="shared" si="117"/>
        <v/>
      </c>
      <c r="AR132" s="430" t="str">
        <f t="shared" si="118"/>
        <v/>
      </c>
      <c r="AS132" s="532"/>
      <c r="AT132" s="430"/>
      <c r="AU132" s="430"/>
      <c r="AV132" s="427" t="str">
        <f t="shared" si="119"/>
        <v/>
      </c>
      <c r="AW132" s="430" t="str">
        <f t="shared" si="120"/>
        <v/>
      </c>
      <c r="AX132" s="532"/>
    </row>
    <row r="133" spans="2:50" hidden="1" x14ac:dyDescent="0.2">
      <c r="B133" s="541"/>
      <c r="C133" s="430">
        <v>7</v>
      </c>
      <c r="D133" s="430"/>
      <c r="E133" s="430"/>
      <c r="F133" s="430"/>
      <c r="G133" s="427"/>
      <c r="H133" s="532"/>
      <c r="I133" s="172" t="str">
        <f t="shared" si="121"/>
        <v/>
      </c>
      <c r="J133" s="172" t="str">
        <f t="shared" si="121"/>
        <v/>
      </c>
      <c r="K133" s="433" t="str">
        <f t="shared" si="121"/>
        <v/>
      </c>
      <c r="L133" s="543"/>
      <c r="M133" s="172" t="str">
        <f t="shared" si="106"/>
        <v/>
      </c>
      <c r="N133" s="533"/>
      <c r="O133" s="533"/>
      <c r="P133" s="430"/>
      <c r="Q133" s="430"/>
      <c r="R133" s="427" t="str">
        <f t="shared" si="107"/>
        <v/>
      </c>
      <c r="S133" s="430" t="str">
        <f t="shared" si="108"/>
        <v/>
      </c>
      <c r="T133" s="532"/>
      <c r="U133" s="430"/>
      <c r="V133" s="430"/>
      <c r="W133" s="427" t="str">
        <f t="shared" si="109"/>
        <v/>
      </c>
      <c r="X133" s="430" t="str">
        <f t="shared" si="110"/>
        <v/>
      </c>
      <c r="Y133" s="532"/>
      <c r="Z133" s="430"/>
      <c r="AA133" s="430"/>
      <c r="AB133" s="427" t="str">
        <f t="shared" si="111"/>
        <v/>
      </c>
      <c r="AC133" s="430" t="str">
        <f t="shared" si="112"/>
        <v/>
      </c>
      <c r="AD133" s="532"/>
      <c r="AE133" s="430"/>
      <c r="AF133" s="430"/>
      <c r="AG133" s="427" t="str">
        <f t="shared" si="113"/>
        <v/>
      </c>
      <c r="AH133" s="430" t="str">
        <f t="shared" si="114"/>
        <v/>
      </c>
      <c r="AI133" s="532"/>
      <c r="AJ133" s="430"/>
      <c r="AK133" s="430"/>
      <c r="AL133" s="427" t="str">
        <f t="shared" si="115"/>
        <v/>
      </c>
      <c r="AM133" s="430" t="str">
        <f t="shared" si="116"/>
        <v/>
      </c>
      <c r="AN133" s="532"/>
      <c r="AO133" s="430"/>
      <c r="AP133" s="430"/>
      <c r="AQ133" s="427" t="str">
        <f t="shared" si="117"/>
        <v/>
      </c>
      <c r="AR133" s="430" t="str">
        <f t="shared" si="118"/>
        <v/>
      </c>
      <c r="AS133" s="532"/>
      <c r="AT133" s="430"/>
      <c r="AU133" s="430"/>
      <c r="AV133" s="427" t="str">
        <f t="shared" si="119"/>
        <v/>
      </c>
      <c r="AW133" s="430" t="str">
        <f t="shared" si="120"/>
        <v/>
      </c>
      <c r="AX133" s="532"/>
    </row>
    <row r="134" spans="2:50" hidden="1" x14ac:dyDescent="0.2">
      <c r="B134" s="541"/>
      <c r="C134" s="430">
        <v>8</v>
      </c>
      <c r="D134" s="430"/>
      <c r="E134" s="430"/>
      <c r="F134" s="430"/>
      <c r="G134" s="427"/>
      <c r="H134" s="532"/>
      <c r="I134" s="172" t="str">
        <f t="shared" si="121"/>
        <v/>
      </c>
      <c r="J134" s="172" t="str">
        <f t="shared" si="121"/>
        <v/>
      </c>
      <c r="K134" s="433" t="str">
        <f t="shared" si="121"/>
        <v/>
      </c>
      <c r="L134" s="543"/>
      <c r="M134" s="172" t="str">
        <f t="shared" si="106"/>
        <v/>
      </c>
      <c r="N134" s="533"/>
      <c r="O134" s="533"/>
      <c r="P134" s="430"/>
      <c r="Q134" s="430"/>
      <c r="R134" s="427" t="str">
        <f t="shared" si="107"/>
        <v/>
      </c>
      <c r="S134" s="430" t="str">
        <f t="shared" si="108"/>
        <v/>
      </c>
      <c r="T134" s="532"/>
      <c r="U134" s="430"/>
      <c r="V134" s="430"/>
      <c r="W134" s="427" t="str">
        <f t="shared" si="109"/>
        <v/>
      </c>
      <c r="X134" s="430" t="str">
        <f t="shared" si="110"/>
        <v/>
      </c>
      <c r="Y134" s="532"/>
      <c r="Z134" s="430"/>
      <c r="AA134" s="430"/>
      <c r="AB134" s="427" t="str">
        <f t="shared" si="111"/>
        <v/>
      </c>
      <c r="AC134" s="430" t="str">
        <f t="shared" si="112"/>
        <v/>
      </c>
      <c r="AD134" s="532"/>
      <c r="AE134" s="430"/>
      <c r="AF134" s="430"/>
      <c r="AG134" s="427" t="str">
        <f t="shared" si="113"/>
        <v/>
      </c>
      <c r="AH134" s="430" t="str">
        <f t="shared" si="114"/>
        <v/>
      </c>
      <c r="AI134" s="532"/>
      <c r="AJ134" s="430"/>
      <c r="AK134" s="430"/>
      <c r="AL134" s="427" t="str">
        <f t="shared" si="115"/>
        <v/>
      </c>
      <c r="AM134" s="430" t="str">
        <f t="shared" si="116"/>
        <v/>
      </c>
      <c r="AN134" s="532"/>
      <c r="AO134" s="430"/>
      <c r="AP134" s="430"/>
      <c r="AQ134" s="427" t="str">
        <f t="shared" si="117"/>
        <v/>
      </c>
      <c r="AR134" s="430" t="str">
        <f t="shared" si="118"/>
        <v/>
      </c>
      <c r="AS134" s="532"/>
      <c r="AT134" s="430"/>
      <c r="AU134" s="430"/>
      <c r="AV134" s="427" t="str">
        <f t="shared" si="119"/>
        <v/>
      </c>
      <c r="AW134" s="430" t="str">
        <f t="shared" si="120"/>
        <v/>
      </c>
      <c r="AX134" s="532"/>
    </row>
    <row r="135" spans="2:50" hidden="1" x14ac:dyDescent="0.2">
      <c r="B135" s="541"/>
      <c r="C135" s="430">
        <v>9</v>
      </c>
      <c r="D135" s="430"/>
      <c r="E135" s="430"/>
      <c r="F135" s="430"/>
      <c r="G135" s="427"/>
      <c r="H135" s="532"/>
      <c r="I135" s="172" t="str">
        <f t="shared" si="121"/>
        <v/>
      </c>
      <c r="J135" s="172" t="str">
        <f t="shared" si="121"/>
        <v/>
      </c>
      <c r="K135" s="433" t="str">
        <f t="shared" si="121"/>
        <v/>
      </c>
      <c r="L135" s="543"/>
      <c r="M135" s="172" t="str">
        <f t="shared" si="106"/>
        <v/>
      </c>
      <c r="N135" s="533"/>
      <c r="O135" s="533"/>
      <c r="P135" s="430"/>
      <c r="Q135" s="430"/>
      <c r="R135" s="427" t="str">
        <f t="shared" si="107"/>
        <v/>
      </c>
      <c r="S135" s="430" t="str">
        <f t="shared" si="108"/>
        <v/>
      </c>
      <c r="T135" s="532"/>
      <c r="U135" s="430"/>
      <c r="V135" s="430"/>
      <c r="W135" s="427" t="str">
        <f t="shared" si="109"/>
        <v/>
      </c>
      <c r="X135" s="430" t="str">
        <f t="shared" si="110"/>
        <v/>
      </c>
      <c r="Y135" s="532"/>
      <c r="Z135" s="430"/>
      <c r="AA135" s="430"/>
      <c r="AB135" s="427" t="str">
        <f t="shared" si="111"/>
        <v/>
      </c>
      <c r="AC135" s="430" t="str">
        <f t="shared" si="112"/>
        <v/>
      </c>
      <c r="AD135" s="532"/>
      <c r="AE135" s="430"/>
      <c r="AF135" s="430"/>
      <c r="AG135" s="427" t="str">
        <f t="shared" si="113"/>
        <v/>
      </c>
      <c r="AH135" s="430" t="str">
        <f t="shared" si="114"/>
        <v/>
      </c>
      <c r="AI135" s="532"/>
      <c r="AJ135" s="430"/>
      <c r="AK135" s="430"/>
      <c r="AL135" s="427" t="str">
        <f t="shared" si="115"/>
        <v/>
      </c>
      <c r="AM135" s="430" t="str">
        <f t="shared" si="116"/>
        <v/>
      </c>
      <c r="AN135" s="532"/>
      <c r="AO135" s="430"/>
      <c r="AP135" s="430"/>
      <c r="AQ135" s="427" t="str">
        <f t="shared" si="117"/>
        <v/>
      </c>
      <c r="AR135" s="430" t="str">
        <f t="shared" si="118"/>
        <v/>
      </c>
      <c r="AS135" s="532"/>
      <c r="AT135" s="430"/>
      <c r="AU135" s="430"/>
      <c r="AV135" s="427" t="str">
        <f t="shared" si="119"/>
        <v/>
      </c>
      <c r="AW135" s="430" t="str">
        <f t="shared" si="120"/>
        <v/>
      </c>
      <c r="AX135" s="532"/>
    </row>
    <row r="136" spans="2:50" hidden="1" x14ac:dyDescent="0.2">
      <c r="B136" s="541"/>
      <c r="C136" s="430">
        <v>10</v>
      </c>
      <c r="D136" s="430"/>
      <c r="E136" s="430"/>
      <c r="F136" s="430"/>
      <c r="G136" s="427"/>
      <c r="H136" s="532"/>
      <c r="I136" s="172" t="str">
        <f t="shared" si="121"/>
        <v/>
      </c>
      <c r="J136" s="172" t="str">
        <f t="shared" si="121"/>
        <v/>
      </c>
      <c r="K136" s="433" t="str">
        <f t="shared" si="121"/>
        <v/>
      </c>
      <c r="L136" s="543"/>
      <c r="M136" s="172" t="str">
        <f t="shared" si="106"/>
        <v/>
      </c>
      <c r="N136" s="533"/>
      <c r="O136" s="533"/>
      <c r="P136" s="430"/>
      <c r="Q136" s="430"/>
      <c r="R136" s="427" t="str">
        <f t="shared" si="107"/>
        <v/>
      </c>
      <c r="S136" s="430" t="str">
        <f t="shared" si="108"/>
        <v/>
      </c>
      <c r="T136" s="532"/>
      <c r="U136" s="430"/>
      <c r="V136" s="430"/>
      <c r="W136" s="427" t="str">
        <f t="shared" si="109"/>
        <v/>
      </c>
      <c r="X136" s="430" t="str">
        <f t="shared" si="110"/>
        <v/>
      </c>
      <c r="Y136" s="532"/>
      <c r="Z136" s="430"/>
      <c r="AA136" s="430"/>
      <c r="AB136" s="427" t="str">
        <f t="shared" si="111"/>
        <v/>
      </c>
      <c r="AC136" s="430" t="str">
        <f t="shared" si="112"/>
        <v/>
      </c>
      <c r="AD136" s="532"/>
      <c r="AE136" s="430"/>
      <c r="AF136" s="430"/>
      <c r="AG136" s="427" t="str">
        <f t="shared" si="113"/>
        <v/>
      </c>
      <c r="AH136" s="430" t="str">
        <f t="shared" si="114"/>
        <v/>
      </c>
      <c r="AI136" s="532"/>
      <c r="AJ136" s="430"/>
      <c r="AK136" s="430"/>
      <c r="AL136" s="427" t="str">
        <f t="shared" si="115"/>
        <v/>
      </c>
      <c r="AM136" s="430" t="str">
        <f t="shared" si="116"/>
        <v/>
      </c>
      <c r="AN136" s="532"/>
      <c r="AO136" s="430"/>
      <c r="AP136" s="430"/>
      <c r="AQ136" s="427" t="str">
        <f t="shared" si="117"/>
        <v/>
      </c>
      <c r="AR136" s="430" t="str">
        <f t="shared" si="118"/>
        <v/>
      </c>
      <c r="AS136" s="532"/>
      <c r="AT136" s="430"/>
      <c r="AU136" s="430"/>
      <c r="AV136" s="427" t="str">
        <f t="shared" si="119"/>
        <v/>
      </c>
      <c r="AW136" s="430" t="str">
        <f t="shared" si="120"/>
        <v/>
      </c>
      <c r="AX136" s="532"/>
    </row>
    <row r="137" spans="2:50" hidden="1" x14ac:dyDescent="0.2">
      <c r="B137" s="541"/>
      <c r="C137" s="430">
        <v>11</v>
      </c>
      <c r="D137" s="430"/>
      <c r="E137" s="430"/>
      <c r="F137" s="430"/>
      <c r="G137" s="427"/>
      <c r="H137" s="532"/>
      <c r="I137" s="172" t="str">
        <f t="shared" si="121"/>
        <v/>
      </c>
      <c r="J137" s="172" t="str">
        <f t="shared" si="121"/>
        <v/>
      </c>
      <c r="K137" s="433" t="str">
        <f t="shared" si="121"/>
        <v/>
      </c>
      <c r="L137" s="543"/>
      <c r="M137" s="172" t="str">
        <f t="shared" si="106"/>
        <v/>
      </c>
      <c r="N137" s="533"/>
      <c r="O137" s="533"/>
      <c r="P137" s="430"/>
      <c r="Q137" s="430"/>
      <c r="R137" s="427" t="str">
        <f t="shared" si="107"/>
        <v/>
      </c>
      <c r="S137" s="430" t="str">
        <f t="shared" si="108"/>
        <v/>
      </c>
      <c r="T137" s="532"/>
      <c r="U137" s="430"/>
      <c r="V137" s="430"/>
      <c r="W137" s="427" t="str">
        <f t="shared" si="109"/>
        <v/>
      </c>
      <c r="X137" s="430" t="str">
        <f t="shared" si="110"/>
        <v/>
      </c>
      <c r="Y137" s="532"/>
      <c r="Z137" s="430"/>
      <c r="AA137" s="430"/>
      <c r="AB137" s="427" t="str">
        <f t="shared" si="111"/>
        <v/>
      </c>
      <c r="AC137" s="430" t="str">
        <f t="shared" si="112"/>
        <v/>
      </c>
      <c r="AD137" s="532"/>
      <c r="AE137" s="430"/>
      <c r="AF137" s="430"/>
      <c r="AG137" s="427" t="str">
        <f t="shared" si="113"/>
        <v/>
      </c>
      <c r="AH137" s="430" t="str">
        <f t="shared" si="114"/>
        <v/>
      </c>
      <c r="AI137" s="532"/>
      <c r="AJ137" s="430"/>
      <c r="AK137" s="430"/>
      <c r="AL137" s="427" t="str">
        <f t="shared" si="115"/>
        <v/>
      </c>
      <c r="AM137" s="430" t="str">
        <f t="shared" si="116"/>
        <v/>
      </c>
      <c r="AN137" s="532"/>
      <c r="AO137" s="430"/>
      <c r="AP137" s="430"/>
      <c r="AQ137" s="427" t="str">
        <f t="shared" si="117"/>
        <v/>
      </c>
      <c r="AR137" s="430" t="str">
        <f t="shared" si="118"/>
        <v/>
      </c>
      <c r="AS137" s="532"/>
      <c r="AT137" s="430"/>
      <c r="AU137" s="430"/>
      <c r="AV137" s="427" t="str">
        <f t="shared" si="119"/>
        <v/>
      </c>
      <c r="AW137" s="430" t="str">
        <f t="shared" si="120"/>
        <v/>
      </c>
      <c r="AX137" s="532"/>
    </row>
    <row r="138" spans="2:50" hidden="1" x14ac:dyDescent="0.2">
      <c r="B138" s="541"/>
      <c r="C138" s="430">
        <v>12</v>
      </c>
      <c r="D138" s="430"/>
      <c r="E138" s="430"/>
      <c r="F138" s="430"/>
      <c r="G138" s="427"/>
      <c r="H138" s="532"/>
      <c r="I138" s="172" t="str">
        <f t="shared" si="121"/>
        <v/>
      </c>
      <c r="J138" s="172" t="str">
        <f t="shared" si="121"/>
        <v/>
      </c>
      <c r="K138" s="433" t="str">
        <f t="shared" si="121"/>
        <v/>
      </c>
      <c r="L138" s="543"/>
      <c r="M138" s="172" t="str">
        <f t="shared" si="106"/>
        <v/>
      </c>
      <c r="N138" s="533"/>
      <c r="O138" s="533"/>
      <c r="P138" s="430"/>
      <c r="Q138" s="430"/>
      <c r="R138" s="427" t="str">
        <f t="shared" si="107"/>
        <v/>
      </c>
      <c r="S138" s="430" t="str">
        <f t="shared" si="108"/>
        <v/>
      </c>
      <c r="T138" s="532"/>
      <c r="U138" s="430"/>
      <c r="V138" s="430"/>
      <c r="W138" s="427" t="str">
        <f t="shared" si="109"/>
        <v/>
      </c>
      <c r="X138" s="430" t="str">
        <f t="shared" si="110"/>
        <v/>
      </c>
      <c r="Y138" s="532"/>
      <c r="Z138" s="430"/>
      <c r="AA138" s="430"/>
      <c r="AB138" s="427" t="str">
        <f t="shared" si="111"/>
        <v/>
      </c>
      <c r="AC138" s="430" t="str">
        <f t="shared" si="112"/>
        <v/>
      </c>
      <c r="AD138" s="532"/>
      <c r="AE138" s="430"/>
      <c r="AF138" s="430"/>
      <c r="AG138" s="427" t="str">
        <f t="shared" si="113"/>
        <v/>
      </c>
      <c r="AH138" s="430" t="str">
        <f t="shared" si="114"/>
        <v/>
      </c>
      <c r="AI138" s="532"/>
      <c r="AJ138" s="430"/>
      <c r="AK138" s="430"/>
      <c r="AL138" s="427" t="str">
        <f t="shared" si="115"/>
        <v/>
      </c>
      <c r="AM138" s="430" t="str">
        <f t="shared" si="116"/>
        <v/>
      </c>
      <c r="AN138" s="532"/>
      <c r="AO138" s="430"/>
      <c r="AP138" s="430"/>
      <c r="AQ138" s="427" t="str">
        <f t="shared" si="117"/>
        <v/>
      </c>
      <c r="AR138" s="430" t="str">
        <f t="shared" si="118"/>
        <v/>
      </c>
      <c r="AS138" s="532"/>
      <c r="AT138" s="430"/>
      <c r="AU138" s="430"/>
      <c r="AV138" s="427" t="str">
        <f t="shared" si="119"/>
        <v/>
      </c>
      <c r="AW138" s="430" t="str">
        <f t="shared" si="120"/>
        <v/>
      </c>
      <c r="AX138" s="532"/>
    </row>
    <row r="139" spans="2:50" hidden="1" x14ac:dyDescent="0.2">
      <c r="B139" s="541"/>
      <c r="C139" s="430">
        <v>13</v>
      </c>
      <c r="D139" s="430"/>
      <c r="E139" s="430"/>
      <c r="F139" s="430"/>
      <c r="G139" s="427"/>
      <c r="H139" s="532"/>
      <c r="I139" s="172" t="str">
        <f t="shared" si="121"/>
        <v/>
      </c>
      <c r="J139" s="172" t="str">
        <f t="shared" si="121"/>
        <v/>
      </c>
      <c r="K139" s="433" t="str">
        <f t="shared" si="121"/>
        <v/>
      </c>
      <c r="L139" s="543"/>
      <c r="M139" s="172" t="str">
        <f t="shared" si="106"/>
        <v/>
      </c>
      <c r="N139" s="533"/>
      <c r="O139" s="533"/>
      <c r="P139" s="430"/>
      <c r="Q139" s="430"/>
      <c r="R139" s="427" t="str">
        <f t="shared" si="107"/>
        <v/>
      </c>
      <c r="S139" s="430" t="str">
        <f t="shared" si="108"/>
        <v/>
      </c>
      <c r="T139" s="532"/>
      <c r="U139" s="430"/>
      <c r="V139" s="430"/>
      <c r="W139" s="427" t="str">
        <f t="shared" si="109"/>
        <v/>
      </c>
      <c r="X139" s="430" t="str">
        <f t="shared" si="110"/>
        <v/>
      </c>
      <c r="Y139" s="532"/>
      <c r="Z139" s="430"/>
      <c r="AA139" s="430"/>
      <c r="AB139" s="427" t="str">
        <f t="shared" si="111"/>
        <v/>
      </c>
      <c r="AC139" s="430" t="str">
        <f t="shared" si="112"/>
        <v/>
      </c>
      <c r="AD139" s="532"/>
      <c r="AE139" s="430"/>
      <c r="AF139" s="430"/>
      <c r="AG139" s="427" t="str">
        <f t="shared" si="113"/>
        <v/>
      </c>
      <c r="AH139" s="430" t="str">
        <f t="shared" si="114"/>
        <v/>
      </c>
      <c r="AI139" s="532"/>
      <c r="AJ139" s="430"/>
      <c r="AK139" s="430"/>
      <c r="AL139" s="427" t="str">
        <f t="shared" si="115"/>
        <v/>
      </c>
      <c r="AM139" s="430" t="str">
        <f t="shared" si="116"/>
        <v/>
      </c>
      <c r="AN139" s="532"/>
      <c r="AO139" s="430"/>
      <c r="AP139" s="430"/>
      <c r="AQ139" s="427" t="str">
        <f t="shared" si="117"/>
        <v/>
      </c>
      <c r="AR139" s="430" t="str">
        <f t="shared" si="118"/>
        <v/>
      </c>
      <c r="AS139" s="532"/>
      <c r="AT139" s="430"/>
      <c r="AU139" s="430"/>
      <c r="AV139" s="427" t="str">
        <f t="shared" si="119"/>
        <v/>
      </c>
      <c r="AW139" s="430" t="str">
        <f t="shared" si="120"/>
        <v/>
      </c>
      <c r="AX139" s="532"/>
    </row>
    <row r="140" spans="2:50" hidden="1" x14ac:dyDescent="0.2">
      <c r="B140" s="541"/>
      <c r="C140" s="430">
        <v>14</v>
      </c>
      <c r="D140" s="430"/>
      <c r="E140" s="430"/>
      <c r="F140" s="430"/>
      <c r="G140" s="427"/>
      <c r="H140" s="532"/>
      <c r="I140" s="172" t="str">
        <f t="shared" si="121"/>
        <v/>
      </c>
      <c r="J140" s="172" t="str">
        <f t="shared" si="121"/>
        <v/>
      </c>
      <c r="K140" s="433" t="str">
        <f t="shared" si="121"/>
        <v/>
      </c>
      <c r="L140" s="543"/>
      <c r="M140" s="172" t="str">
        <f t="shared" si="106"/>
        <v/>
      </c>
      <c r="N140" s="533"/>
      <c r="O140" s="533"/>
      <c r="P140" s="430"/>
      <c r="Q140" s="430"/>
      <c r="R140" s="427" t="str">
        <f t="shared" si="107"/>
        <v/>
      </c>
      <c r="S140" s="430" t="str">
        <f t="shared" si="108"/>
        <v/>
      </c>
      <c r="T140" s="532"/>
      <c r="U140" s="430"/>
      <c r="V140" s="430"/>
      <c r="W140" s="427" t="str">
        <f t="shared" si="109"/>
        <v/>
      </c>
      <c r="X140" s="430" t="str">
        <f t="shared" si="110"/>
        <v/>
      </c>
      <c r="Y140" s="532"/>
      <c r="Z140" s="430"/>
      <c r="AA140" s="430"/>
      <c r="AB140" s="427" t="str">
        <f t="shared" si="111"/>
        <v/>
      </c>
      <c r="AC140" s="430" t="str">
        <f t="shared" si="112"/>
        <v/>
      </c>
      <c r="AD140" s="532"/>
      <c r="AE140" s="430"/>
      <c r="AF140" s="430"/>
      <c r="AG140" s="427" t="str">
        <f t="shared" si="113"/>
        <v/>
      </c>
      <c r="AH140" s="430" t="str">
        <f t="shared" si="114"/>
        <v/>
      </c>
      <c r="AI140" s="532"/>
      <c r="AJ140" s="430"/>
      <c r="AK140" s="430"/>
      <c r="AL140" s="427" t="str">
        <f t="shared" si="115"/>
        <v/>
      </c>
      <c r="AM140" s="430" t="str">
        <f t="shared" si="116"/>
        <v/>
      </c>
      <c r="AN140" s="532"/>
      <c r="AO140" s="430"/>
      <c r="AP140" s="430"/>
      <c r="AQ140" s="427" t="str">
        <f t="shared" si="117"/>
        <v/>
      </c>
      <c r="AR140" s="430" t="str">
        <f t="shared" si="118"/>
        <v/>
      </c>
      <c r="AS140" s="532"/>
      <c r="AT140" s="430"/>
      <c r="AU140" s="430"/>
      <c r="AV140" s="427" t="str">
        <f t="shared" si="119"/>
        <v/>
      </c>
      <c r="AW140" s="430" t="str">
        <f t="shared" si="120"/>
        <v/>
      </c>
      <c r="AX140" s="532"/>
    </row>
    <row r="141" spans="2:50" hidden="1" x14ac:dyDescent="0.2">
      <c r="B141" s="541"/>
      <c r="C141" s="430">
        <v>15</v>
      </c>
      <c r="D141" s="430"/>
      <c r="E141" s="430"/>
      <c r="F141" s="430"/>
      <c r="G141" s="427"/>
      <c r="H141" s="532"/>
      <c r="I141" s="172" t="str">
        <f t="shared" si="121"/>
        <v/>
      </c>
      <c r="J141" s="172" t="str">
        <f t="shared" si="121"/>
        <v/>
      </c>
      <c r="K141" s="433" t="str">
        <f t="shared" si="121"/>
        <v/>
      </c>
      <c r="L141" s="544"/>
      <c r="M141" s="172" t="str">
        <f t="shared" si="106"/>
        <v/>
      </c>
      <c r="N141" s="533"/>
      <c r="O141" s="533"/>
      <c r="P141" s="430"/>
      <c r="Q141" s="430"/>
      <c r="R141" s="427" t="str">
        <f t="shared" si="107"/>
        <v/>
      </c>
      <c r="S141" s="430" t="str">
        <f t="shared" si="108"/>
        <v/>
      </c>
      <c r="T141" s="532"/>
      <c r="U141" s="430"/>
      <c r="V141" s="430"/>
      <c r="W141" s="427" t="str">
        <f t="shared" si="109"/>
        <v/>
      </c>
      <c r="X141" s="430" t="str">
        <f t="shared" si="110"/>
        <v/>
      </c>
      <c r="Y141" s="532"/>
      <c r="Z141" s="430"/>
      <c r="AA141" s="430"/>
      <c r="AB141" s="427" t="str">
        <f t="shared" si="111"/>
        <v/>
      </c>
      <c r="AC141" s="430" t="str">
        <f t="shared" si="112"/>
        <v/>
      </c>
      <c r="AD141" s="532"/>
      <c r="AE141" s="430"/>
      <c r="AF141" s="430"/>
      <c r="AG141" s="427" t="str">
        <f t="shared" si="113"/>
        <v/>
      </c>
      <c r="AH141" s="430" t="str">
        <f t="shared" si="114"/>
        <v/>
      </c>
      <c r="AI141" s="532"/>
      <c r="AJ141" s="430"/>
      <c r="AK141" s="430"/>
      <c r="AL141" s="427" t="str">
        <f t="shared" si="115"/>
        <v/>
      </c>
      <c r="AM141" s="430" t="str">
        <f t="shared" si="116"/>
        <v/>
      </c>
      <c r="AN141" s="532"/>
      <c r="AO141" s="430"/>
      <c r="AP141" s="430"/>
      <c r="AQ141" s="427" t="str">
        <f t="shared" si="117"/>
        <v/>
      </c>
      <c r="AR141" s="430" t="str">
        <f t="shared" si="118"/>
        <v/>
      </c>
      <c r="AS141" s="532"/>
      <c r="AT141" s="430"/>
      <c r="AU141" s="430"/>
      <c r="AV141" s="427" t="str">
        <f t="shared" si="119"/>
        <v/>
      </c>
      <c r="AW141" s="430" t="str">
        <f t="shared" si="120"/>
        <v/>
      </c>
      <c r="AX141" s="532"/>
    </row>
    <row r="142" spans="2:50" ht="15.75" hidden="1" x14ac:dyDescent="0.2">
      <c r="B142" s="545" t="s">
        <v>169</v>
      </c>
      <c r="C142" s="546"/>
      <c r="D142" s="546"/>
      <c r="E142" s="546"/>
      <c r="F142" s="546"/>
      <c r="G142" s="546"/>
      <c r="H142" s="547"/>
      <c r="I142" s="207"/>
      <c r="J142" s="207"/>
      <c r="K142" s="207"/>
      <c r="L142" s="207"/>
      <c r="M142" s="207"/>
      <c r="N142" s="533" t="s">
        <v>161</v>
      </c>
      <c r="O142" s="549" t="s">
        <v>106</v>
      </c>
      <c r="P142" s="551">
        <f>AT122+1</f>
        <v>45916</v>
      </c>
      <c r="Q142" s="541"/>
      <c r="R142" s="541"/>
      <c r="S142" s="541"/>
      <c r="T142" s="541"/>
      <c r="U142" s="551">
        <f>P142+1</f>
        <v>45917</v>
      </c>
      <c r="V142" s="541"/>
      <c r="W142" s="541"/>
      <c r="X142" s="541"/>
      <c r="Y142" s="541"/>
      <c r="Z142" s="551">
        <f>U142+1</f>
        <v>45918</v>
      </c>
      <c r="AA142" s="541"/>
      <c r="AB142" s="541"/>
      <c r="AC142" s="541"/>
      <c r="AD142" s="541"/>
      <c r="AE142" s="551">
        <f>Z142+1</f>
        <v>45919</v>
      </c>
      <c r="AF142" s="541"/>
      <c r="AG142" s="541"/>
      <c r="AH142" s="541"/>
      <c r="AI142" s="541"/>
      <c r="AJ142" s="551">
        <f>AE142+1</f>
        <v>45920</v>
      </c>
      <c r="AK142" s="541"/>
      <c r="AL142" s="541"/>
      <c r="AM142" s="541"/>
      <c r="AN142" s="541"/>
      <c r="AO142" s="551">
        <f>AJ142+1</f>
        <v>45921</v>
      </c>
      <c r="AP142" s="541"/>
      <c r="AQ142" s="541"/>
      <c r="AR142" s="541"/>
      <c r="AS142" s="541"/>
      <c r="AT142" s="551">
        <f>AO142+1</f>
        <v>45922</v>
      </c>
      <c r="AU142" s="541"/>
      <c r="AV142" s="541"/>
      <c r="AW142" s="541"/>
      <c r="AX142" s="541"/>
    </row>
    <row r="143" spans="2:50" ht="15.75" hidden="1" x14ac:dyDescent="0.2">
      <c r="B143" s="548"/>
      <c r="C143" s="548"/>
      <c r="D143" s="548"/>
      <c r="E143" s="548"/>
      <c r="F143" s="548"/>
      <c r="G143" s="548"/>
      <c r="H143" s="548"/>
      <c r="I143" s="207"/>
      <c r="J143" s="207"/>
      <c r="K143" s="207"/>
      <c r="L143" s="207"/>
      <c r="M143" s="207"/>
      <c r="N143" s="533"/>
      <c r="O143" s="550"/>
      <c r="P143" s="551" t="s">
        <v>120</v>
      </c>
      <c r="Q143" s="541"/>
      <c r="R143" s="541"/>
      <c r="S143" s="541"/>
      <c r="T143" s="541"/>
      <c r="U143" s="551" t="s">
        <v>114</v>
      </c>
      <c r="V143" s="541"/>
      <c r="W143" s="541"/>
      <c r="X143" s="541"/>
      <c r="Y143" s="541"/>
      <c r="Z143" s="551" t="s">
        <v>115</v>
      </c>
      <c r="AA143" s="541"/>
      <c r="AB143" s="541"/>
      <c r="AC143" s="541"/>
      <c r="AD143" s="541"/>
      <c r="AE143" s="551" t="s">
        <v>116</v>
      </c>
      <c r="AF143" s="541"/>
      <c r="AG143" s="541"/>
      <c r="AH143" s="541"/>
      <c r="AI143" s="541"/>
      <c r="AJ143" s="551" t="s">
        <v>117</v>
      </c>
      <c r="AK143" s="541"/>
      <c r="AL143" s="541"/>
      <c r="AM143" s="541"/>
      <c r="AN143" s="541"/>
      <c r="AO143" s="551" t="s">
        <v>118</v>
      </c>
      <c r="AP143" s="541"/>
      <c r="AQ143" s="541"/>
      <c r="AR143" s="541"/>
      <c r="AS143" s="541"/>
      <c r="AT143" s="551" t="s">
        <v>119</v>
      </c>
      <c r="AU143" s="541"/>
      <c r="AV143" s="541"/>
      <c r="AW143" s="541"/>
      <c r="AX143" s="541"/>
    </row>
    <row r="144" spans="2:50" hidden="1" x14ac:dyDescent="0.2">
      <c r="B144" s="533" t="s">
        <v>157</v>
      </c>
      <c r="C144" s="533" t="s">
        <v>149</v>
      </c>
      <c r="D144" s="533"/>
      <c r="E144" s="533" t="s">
        <v>151</v>
      </c>
      <c r="F144" s="533"/>
      <c r="G144" s="533"/>
      <c r="H144" s="537" t="s">
        <v>158</v>
      </c>
      <c r="I144" s="540" t="s">
        <v>227</v>
      </c>
      <c r="J144" s="540"/>
      <c r="K144" s="540"/>
      <c r="L144" s="540" t="s">
        <v>158</v>
      </c>
      <c r="M144" s="540" t="s">
        <v>170</v>
      </c>
      <c r="N144" s="533"/>
      <c r="O144" s="533" t="s">
        <v>160</v>
      </c>
      <c r="P144" s="534" t="s">
        <v>154</v>
      </c>
      <c r="Q144" s="535"/>
      <c r="R144" s="535"/>
      <c r="S144" s="536"/>
      <c r="T144" s="533" t="s">
        <v>158</v>
      </c>
      <c r="U144" s="534" t="s">
        <v>154</v>
      </c>
      <c r="V144" s="535"/>
      <c r="W144" s="535"/>
      <c r="X144" s="536"/>
      <c r="Y144" s="533" t="s">
        <v>158</v>
      </c>
      <c r="Z144" s="534" t="s">
        <v>154</v>
      </c>
      <c r="AA144" s="535"/>
      <c r="AB144" s="535"/>
      <c r="AC144" s="536"/>
      <c r="AD144" s="533" t="s">
        <v>158</v>
      </c>
      <c r="AE144" s="534" t="s">
        <v>154</v>
      </c>
      <c r="AF144" s="535"/>
      <c r="AG144" s="535"/>
      <c r="AH144" s="536"/>
      <c r="AI144" s="533" t="s">
        <v>158</v>
      </c>
      <c r="AJ144" s="534" t="s">
        <v>154</v>
      </c>
      <c r="AK144" s="535"/>
      <c r="AL144" s="535"/>
      <c r="AM144" s="536"/>
      <c r="AN144" s="533" t="s">
        <v>158</v>
      </c>
      <c r="AO144" s="534" t="s">
        <v>154</v>
      </c>
      <c r="AP144" s="535"/>
      <c r="AQ144" s="535"/>
      <c r="AR144" s="536"/>
      <c r="AS144" s="533" t="s">
        <v>158</v>
      </c>
      <c r="AT144" s="534" t="s">
        <v>154</v>
      </c>
      <c r="AU144" s="535"/>
      <c r="AV144" s="535"/>
      <c r="AW144" s="536"/>
      <c r="AX144" s="533" t="s">
        <v>158</v>
      </c>
    </row>
    <row r="145" spans="2:50" hidden="1" x14ac:dyDescent="0.2">
      <c r="B145" s="533"/>
      <c r="C145" s="533"/>
      <c r="D145" s="533"/>
      <c r="E145" s="533" t="s">
        <v>150</v>
      </c>
      <c r="F145" s="533"/>
      <c r="G145" s="533"/>
      <c r="H145" s="538"/>
      <c r="I145" s="540" t="s">
        <v>150</v>
      </c>
      <c r="J145" s="540"/>
      <c r="K145" s="540"/>
      <c r="L145" s="540"/>
      <c r="M145" s="540"/>
      <c r="N145" s="533"/>
      <c r="O145" s="533"/>
      <c r="P145" s="534" t="s">
        <v>155</v>
      </c>
      <c r="Q145" s="535"/>
      <c r="R145" s="535"/>
      <c r="S145" s="536"/>
      <c r="T145" s="533"/>
      <c r="U145" s="534" t="s">
        <v>155</v>
      </c>
      <c r="V145" s="535"/>
      <c r="W145" s="535"/>
      <c r="X145" s="536"/>
      <c r="Y145" s="533"/>
      <c r="Z145" s="534" t="s">
        <v>155</v>
      </c>
      <c r="AA145" s="535"/>
      <c r="AB145" s="535"/>
      <c r="AC145" s="536"/>
      <c r="AD145" s="533"/>
      <c r="AE145" s="534" t="s">
        <v>155</v>
      </c>
      <c r="AF145" s="535"/>
      <c r="AG145" s="535"/>
      <c r="AH145" s="536"/>
      <c r="AI145" s="533"/>
      <c r="AJ145" s="534" t="s">
        <v>155</v>
      </c>
      <c r="AK145" s="535"/>
      <c r="AL145" s="535"/>
      <c r="AM145" s="536"/>
      <c r="AN145" s="533"/>
      <c r="AO145" s="534" t="s">
        <v>155</v>
      </c>
      <c r="AP145" s="535"/>
      <c r="AQ145" s="535"/>
      <c r="AR145" s="536"/>
      <c r="AS145" s="533"/>
      <c r="AT145" s="534" t="s">
        <v>155</v>
      </c>
      <c r="AU145" s="535"/>
      <c r="AV145" s="535"/>
      <c r="AW145" s="536"/>
      <c r="AX145" s="533"/>
    </row>
    <row r="146" spans="2:50" hidden="1" x14ac:dyDescent="0.2">
      <c r="B146" s="533"/>
      <c r="C146" s="533"/>
      <c r="D146" s="533"/>
      <c r="E146" s="428" t="s">
        <v>152</v>
      </c>
      <c r="F146" s="428" t="s">
        <v>153</v>
      </c>
      <c r="G146" s="428" t="s">
        <v>156</v>
      </c>
      <c r="H146" s="539"/>
      <c r="I146" s="429" t="s">
        <v>152</v>
      </c>
      <c r="J146" s="429" t="s">
        <v>153</v>
      </c>
      <c r="K146" s="429" t="s">
        <v>156</v>
      </c>
      <c r="L146" s="540"/>
      <c r="M146" s="540"/>
      <c r="N146" s="533"/>
      <c r="O146" s="533"/>
      <c r="P146" s="428" t="s">
        <v>152</v>
      </c>
      <c r="Q146" s="428" t="s">
        <v>153</v>
      </c>
      <c r="R146" s="428" t="s">
        <v>156</v>
      </c>
      <c r="S146" s="428" t="s">
        <v>170</v>
      </c>
      <c r="T146" s="533"/>
      <c r="U146" s="428" t="s">
        <v>152</v>
      </c>
      <c r="V146" s="428" t="s">
        <v>153</v>
      </c>
      <c r="W146" s="428" t="s">
        <v>156</v>
      </c>
      <c r="X146" s="428" t="s">
        <v>170</v>
      </c>
      <c r="Y146" s="533"/>
      <c r="Z146" s="428" t="s">
        <v>152</v>
      </c>
      <c r="AA146" s="428" t="s">
        <v>153</v>
      </c>
      <c r="AB146" s="428" t="s">
        <v>156</v>
      </c>
      <c r="AC146" s="428" t="s">
        <v>170</v>
      </c>
      <c r="AD146" s="533"/>
      <c r="AE146" s="428" t="s">
        <v>152</v>
      </c>
      <c r="AF146" s="428" t="s">
        <v>153</v>
      </c>
      <c r="AG146" s="428" t="s">
        <v>156</v>
      </c>
      <c r="AH146" s="428" t="s">
        <v>170</v>
      </c>
      <c r="AI146" s="533"/>
      <c r="AJ146" s="428" t="s">
        <v>152</v>
      </c>
      <c r="AK146" s="428" t="s">
        <v>153</v>
      </c>
      <c r="AL146" s="428" t="s">
        <v>156</v>
      </c>
      <c r="AM146" s="428" t="s">
        <v>170</v>
      </c>
      <c r="AN146" s="533"/>
      <c r="AO146" s="428" t="s">
        <v>152</v>
      </c>
      <c r="AP146" s="428" t="s">
        <v>153</v>
      </c>
      <c r="AQ146" s="428" t="s">
        <v>156</v>
      </c>
      <c r="AR146" s="428" t="s">
        <v>170</v>
      </c>
      <c r="AS146" s="533"/>
      <c r="AT146" s="428" t="s">
        <v>152</v>
      </c>
      <c r="AU146" s="428" t="s">
        <v>153</v>
      </c>
      <c r="AV146" s="428" t="s">
        <v>156</v>
      </c>
      <c r="AW146" s="428" t="s">
        <v>170</v>
      </c>
      <c r="AX146" s="533"/>
    </row>
    <row r="147" spans="2:50" hidden="1" x14ac:dyDescent="0.2">
      <c r="B147" s="533" t="s">
        <v>139</v>
      </c>
      <c r="C147" s="430">
        <v>1</v>
      </c>
      <c r="D147" s="430"/>
      <c r="E147" s="430"/>
      <c r="F147" s="430"/>
      <c r="G147" s="427" t="e">
        <f>F147/E147</f>
        <v>#DIV/0!</v>
      </c>
      <c r="H147" s="532" t="e">
        <f>AVERAGE(G147:G161)</f>
        <v>#DIV/0!</v>
      </c>
      <c r="I147" s="172" t="str">
        <f t="shared" ref="I147:K149" si="122">IFERROR(AVERAGE(P147,U147,Z147,AE147,AJ147,AO147,AT147),"")</f>
        <v/>
      </c>
      <c r="J147" s="172" t="str">
        <f t="shared" si="122"/>
        <v/>
      </c>
      <c r="K147" s="433" t="str">
        <f t="shared" si="122"/>
        <v/>
      </c>
      <c r="L147" s="542" t="str">
        <f>IFERROR(AVERAGE(K147:K161),"-")</f>
        <v>-</v>
      </c>
      <c r="M147" s="172" t="str">
        <f>IFERROR(RANK(K147, K$147:K$161),"")</f>
        <v/>
      </c>
      <c r="N147" s="533"/>
      <c r="O147" s="533"/>
      <c r="P147" s="430"/>
      <c r="Q147" s="430"/>
      <c r="R147" s="427" t="str">
        <f>IFERROR(Q147/P147,"")</f>
        <v/>
      </c>
      <c r="S147" s="430" t="str">
        <f>IFERROR(RANK(R147, R$147:R$161),"")</f>
        <v/>
      </c>
      <c r="T147" s="532" t="e">
        <f>AVERAGE(R147:R161)</f>
        <v>#DIV/0!</v>
      </c>
      <c r="U147" s="430"/>
      <c r="V147" s="430"/>
      <c r="W147" s="427" t="str">
        <f>IFERROR(V147/U147,"")</f>
        <v/>
      </c>
      <c r="X147" s="430" t="str">
        <f>IFERROR(RANK(W147, W$147:W$161),"")</f>
        <v/>
      </c>
      <c r="Y147" s="532" t="e">
        <f>AVERAGE(W147:W161)</f>
        <v>#DIV/0!</v>
      </c>
      <c r="Z147" s="430"/>
      <c r="AA147" s="430"/>
      <c r="AB147" s="427" t="str">
        <f>IFERROR(AA147/Z147,"")</f>
        <v/>
      </c>
      <c r="AC147" s="430" t="str">
        <f>IFERROR(RANK(AB147, AB$147:AB$161),"")</f>
        <v/>
      </c>
      <c r="AD147" s="532" t="e">
        <f>AVERAGE(AB147:AB161)</f>
        <v>#DIV/0!</v>
      </c>
      <c r="AE147" s="430"/>
      <c r="AF147" s="430"/>
      <c r="AG147" s="427" t="str">
        <f>IFERROR(AF147/AE147,"")</f>
        <v/>
      </c>
      <c r="AH147" s="430" t="str">
        <f>IFERROR(RANK(AG147, AG$147:AG$161),"")</f>
        <v/>
      </c>
      <c r="AI147" s="532" t="e">
        <f>AVERAGE(AG147:AG161)</f>
        <v>#DIV/0!</v>
      </c>
      <c r="AJ147" s="430"/>
      <c r="AK147" s="430"/>
      <c r="AL147" s="427" t="str">
        <f>IFERROR(AK147/AJ147,"")</f>
        <v/>
      </c>
      <c r="AM147" s="430" t="str">
        <f>IFERROR(RANK(AL147, AL$147:AL$161),"")</f>
        <v/>
      </c>
      <c r="AN147" s="532" t="e">
        <f>AVERAGE(AL147:AL161)</f>
        <v>#DIV/0!</v>
      </c>
      <c r="AO147" s="430"/>
      <c r="AP147" s="430"/>
      <c r="AQ147" s="427" t="str">
        <f>IFERROR(AP147/AO147,"")</f>
        <v/>
      </c>
      <c r="AR147" s="430" t="str">
        <f>IFERROR(RANK(AQ147, AQ$147:AQ$161),"")</f>
        <v/>
      </c>
      <c r="AS147" s="532" t="e">
        <f>AVERAGE(AQ147:AQ161)</f>
        <v>#DIV/0!</v>
      </c>
      <c r="AT147" s="430"/>
      <c r="AU147" s="430"/>
      <c r="AV147" s="427" t="str">
        <f>IFERROR(AU147/AT147,"")</f>
        <v/>
      </c>
      <c r="AW147" s="430" t="str">
        <f>IFERROR(RANK(AV147, AV$147:AV$161),"")</f>
        <v/>
      </c>
      <c r="AX147" s="532" t="e">
        <f>AVERAGE(AV147:AV161)</f>
        <v>#DIV/0!</v>
      </c>
    </row>
    <row r="148" spans="2:50" hidden="1" x14ac:dyDescent="0.2">
      <c r="B148" s="541"/>
      <c r="C148" s="430">
        <v>2</v>
      </c>
      <c r="D148" s="430"/>
      <c r="E148" s="430"/>
      <c r="F148" s="430"/>
      <c r="G148" s="427"/>
      <c r="H148" s="532"/>
      <c r="I148" s="172" t="str">
        <f t="shared" si="122"/>
        <v/>
      </c>
      <c r="J148" s="172" t="str">
        <f t="shared" si="122"/>
        <v/>
      </c>
      <c r="K148" s="433" t="str">
        <f t="shared" si="122"/>
        <v/>
      </c>
      <c r="L148" s="543"/>
      <c r="M148" s="172" t="str">
        <f t="shared" ref="M148:M161" si="123">IFERROR(RANK(K148, K$147:K$161),"")</f>
        <v/>
      </c>
      <c r="N148" s="533"/>
      <c r="O148" s="533"/>
      <c r="P148" s="430"/>
      <c r="Q148" s="430"/>
      <c r="R148" s="427" t="str">
        <f t="shared" ref="R148:R161" si="124">IFERROR(Q148/P148,"")</f>
        <v/>
      </c>
      <c r="S148" s="430" t="str">
        <f t="shared" ref="S148:S161" si="125">IFERROR(RANK(R148, R$147:R$161),"")</f>
        <v/>
      </c>
      <c r="T148" s="532"/>
      <c r="U148" s="430"/>
      <c r="V148" s="430"/>
      <c r="W148" s="427" t="str">
        <f t="shared" ref="W148:W161" si="126">IFERROR(V148/U148,"")</f>
        <v/>
      </c>
      <c r="X148" s="430" t="str">
        <f t="shared" ref="X148:X161" si="127">IFERROR(RANK(W148, W$147:W$161),"")</f>
        <v/>
      </c>
      <c r="Y148" s="532"/>
      <c r="Z148" s="430"/>
      <c r="AA148" s="430"/>
      <c r="AB148" s="427" t="str">
        <f t="shared" ref="AB148:AB161" si="128">IFERROR(AA148/Z148,"")</f>
        <v/>
      </c>
      <c r="AC148" s="430" t="str">
        <f t="shared" ref="AC148:AC161" si="129">IFERROR(RANK(AB148, AB$147:AB$161),"")</f>
        <v/>
      </c>
      <c r="AD148" s="532"/>
      <c r="AE148" s="430"/>
      <c r="AF148" s="430"/>
      <c r="AG148" s="427" t="str">
        <f t="shared" ref="AG148:AG161" si="130">IFERROR(AF148/AE148,"")</f>
        <v/>
      </c>
      <c r="AH148" s="430" t="str">
        <f t="shared" ref="AH148:AH161" si="131">IFERROR(RANK(AG148, AG$147:AG$161),"")</f>
        <v/>
      </c>
      <c r="AI148" s="532"/>
      <c r="AJ148" s="430"/>
      <c r="AK148" s="430"/>
      <c r="AL148" s="427" t="str">
        <f t="shared" ref="AL148:AL161" si="132">IFERROR(AK148/AJ148,"")</f>
        <v/>
      </c>
      <c r="AM148" s="430" t="str">
        <f t="shared" ref="AM148:AM161" si="133">IFERROR(RANK(AL148, AL$147:AL$161),"")</f>
        <v/>
      </c>
      <c r="AN148" s="532"/>
      <c r="AO148" s="430"/>
      <c r="AP148" s="430"/>
      <c r="AQ148" s="427" t="str">
        <f t="shared" ref="AQ148:AQ161" si="134">IFERROR(AP148/AO148,"")</f>
        <v/>
      </c>
      <c r="AR148" s="430" t="str">
        <f t="shared" ref="AR148:AR161" si="135">IFERROR(RANK(AQ148, AQ$147:AQ$161),"")</f>
        <v/>
      </c>
      <c r="AS148" s="532"/>
      <c r="AT148" s="430"/>
      <c r="AU148" s="430"/>
      <c r="AV148" s="427" t="str">
        <f t="shared" ref="AV148:AV161" si="136">IFERROR(AU148/AT148,"")</f>
        <v/>
      </c>
      <c r="AW148" s="430" t="str">
        <f t="shared" ref="AW148:AW161" si="137">IFERROR(RANK(AV148, AV$147:AV$161),"")</f>
        <v/>
      </c>
      <c r="AX148" s="532"/>
    </row>
    <row r="149" spans="2:50" hidden="1" x14ac:dyDescent="0.2">
      <c r="B149" s="541"/>
      <c r="C149" s="430">
        <v>3</v>
      </c>
      <c r="D149" s="430"/>
      <c r="E149" s="430"/>
      <c r="F149" s="430"/>
      <c r="G149" s="427"/>
      <c r="H149" s="532"/>
      <c r="I149" s="172" t="str">
        <f t="shared" si="122"/>
        <v/>
      </c>
      <c r="J149" s="172" t="str">
        <f t="shared" si="122"/>
        <v/>
      </c>
      <c r="K149" s="433" t="str">
        <f t="shared" si="122"/>
        <v/>
      </c>
      <c r="L149" s="543"/>
      <c r="M149" s="172" t="str">
        <f t="shared" si="123"/>
        <v/>
      </c>
      <c r="N149" s="533"/>
      <c r="O149" s="533"/>
      <c r="P149" s="430"/>
      <c r="Q149" s="430"/>
      <c r="R149" s="427" t="str">
        <f t="shared" si="124"/>
        <v/>
      </c>
      <c r="S149" s="430" t="str">
        <f t="shared" si="125"/>
        <v/>
      </c>
      <c r="T149" s="532"/>
      <c r="U149" s="430"/>
      <c r="V149" s="430"/>
      <c r="W149" s="427" t="str">
        <f t="shared" si="126"/>
        <v/>
      </c>
      <c r="X149" s="430" t="str">
        <f t="shared" si="127"/>
        <v/>
      </c>
      <c r="Y149" s="532"/>
      <c r="Z149" s="430"/>
      <c r="AA149" s="430"/>
      <c r="AB149" s="427" t="str">
        <f t="shared" si="128"/>
        <v/>
      </c>
      <c r="AC149" s="430" t="str">
        <f t="shared" si="129"/>
        <v/>
      </c>
      <c r="AD149" s="532"/>
      <c r="AE149" s="430"/>
      <c r="AF149" s="430"/>
      <c r="AG149" s="427" t="str">
        <f t="shared" si="130"/>
        <v/>
      </c>
      <c r="AH149" s="430" t="str">
        <f t="shared" si="131"/>
        <v/>
      </c>
      <c r="AI149" s="532"/>
      <c r="AJ149" s="430"/>
      <c r="AK149" s="430"/>
      <c r="AL149" s="427" t="str">
        <f t="shared" si="132"/>
        <v/>
      </c>
      <c r="AM149" s="430" t="str">
        <f t="shared" si="133"/>
        <v/>
      </c>
      <c r="AN149" s="532"/>
      <c r="AO149" s="430"/>
      <c r="AP149" s="430"/>
      <c r="AQ149" s="427" t="str">
        <f t="shared" si="134"/>
        <v/>
      </c>
      <c r="AR149" s="430" t="str">
        <f t="shared" si="135"/>
        <v/>
      </c>
      <c r="AS149" s="532"/>
      <c r="AT149" s="430"/>
      <c r="AU149" s="430"/>
      <c r="AV149" s="427" t="str">
        <f t="shared" si="136"/>
        <v/>
      </c>
      <c r="AW149" s="430" t="str">
        <f t="shared" si="137"/>
        <v/>
      </c>
      <c r="AX149" s="532"/>
    </row>
    <row r="150" spans="2:50" hidden="1" x14ac:dyDescent="0.2">
      <c r="B150" s="541"/>
      <c r="C150" s="430">
        <v>4</v>
      </c>
      <c r="D150" s="430"/>
      <c r="E150" s="430"/>
      <c r="F150" s="430"/>
      <c r="G150" s="427"/>
      <c r="H150" s="532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433" t="str">
        <f>IFERROR(AVERAGE(R150,W150,AB150,AG150,AL150,AQ150,AV150),"")</f>
        <v/>
      </c>
      <c r="L150" s="543"/>
      <c r="M150" s="172" t="str">
        <f t="shared" si="123"/>
        <v/>
      </c>
      <c r="N150" s="533"/>
      <c r="O150" s="533"/>
      <c r="P150" s="430"/>
      <c r="Q150" s="430"/>
      <c r="R150" s="427" t="str">
        <f t="shared" si="124"/>
        <v/>
      </c>
      <c r="S150" s="430" t="str">
        <f t="shared" si="125"/>
        <v/>
      </c>
      <c r="T150" s="532"/>
      <c r="U150" s="430"/>
      <c r="V150" s="430"/>
      <c r="W150" s="427" t="str">
        <f t="shared" si="126"/>
        <v/>
      </c>
      <c r="X150" s="430" t="str">
        <f t="shared" si="127"/>
        <v/>
      </c>
      <c r="Y150" s="532"/>
      <c r="Z150" s="430"/>
      <c r="AA150" s="430"/>
      <c r="AB150" s="427" t="str">
        <f t="shared" si="128"/>
        <v/>
      </c>
      <c r="AC150" s="430" t="str">
        <f t="shared" si="129"/>
        <v/>
      </c>
      <c r="AD150" s="532"/>
      <c r="AE150" s="430"/>
      <c r="AF150" s="430"/>
      <c r="AG150" s="427" t="str">
        <f t="shared" si="130"/>
        <v/>
      </c>
      <c r="AH150" s="430" t="str">
        <f t="shared" si="131"/>
        <v/>
      </c>
      <c r="AI150" s="532"/>
      <c r="AJ150" s="430"/>
      <c r="AK150" s="430"/>
      <c r="AL150" s="427" t="str">
        <f t="shared" si="132"/>
        <v/>
      </c>
      <c r="AM150" s="430" t="str">
        <f t="shared" si="133"/>
        <v/>
      </c>
      <c r="AN150" s="532"/>
      <c r="AO150" s="430"/>
      <c r="AP150" s="430"/>
      <c r="AQ150" s="427" t="str">
        <f t="shared" si="134"/>
        <v/>
      </c>
      <c r="AR150" s="430" t="str">
        <f t="shared" si="135"/>
        <v/>
      </c>
      <c r="AS150" s="532"/>
      <c r="AT150" s="430"/>
      <c r="AU150" s="430"/>
      <c r="AV150" s="427" t="str">
        <f t="shared" si="136"/>
        <v/>
      </c>
      <c r="AW150" s="430" t="str">
        <f t="shared" si="137"/>
        <v/>
      </c>
      <c r="AX150" s="532"/>
    </row>
    <row r="151" spans="2:50" hidden="1" x14ac:dyDescent="0.2">
      <c r="B151" s="541"/>
      <c r="C151" s="430">
        <v>5</v>
      </c>
      <c r="D151" s="430"/>
      <c r="E151" s="430"/>
      <c r="F151" s="430"/>
      <c r="G151" s="427"/>
      <c r="H151" s="532"/>
      <c r="I151" s="172" t="str">
        <f t="shared" ref="I151:K161" si="138">IFERROR(AVERAGE(P151,U151,Z151,AE151,AJ151,AO151,AT151),"")</f>
        <v/>
      </c>
      <c r="J151" s="172" t="str">
        <f t="shared" si="138"/>
        <v/>
      </c>
      <c r="K151" s="433" t="str">
        <f t="shared" si="138"/>
        <v/>
      </c>
      <c r="L151" s="543"/>
      <c r="M151" s="172" t="str">
        <f t="shared" si="123"/>
        <v/>
      </c>
      <c r="N151" s="533"/>
      <c r="O151" s="533"/>
      <c r="P151" s="430"/>
      <c r="Q151" s="430"/>
      <c r="R151" s="427" t="str">
        <f t="shared" si="124"/>
        <v/>
      </c>
      <c r="S151" s="430" t="str">
        <f t="shared" si="125"/>
        <v/>
      </c>
      <c r="T151" s="532"/>
      <c r="U151" s="430"/>
      <c r="V151" s="430"/>
      <c r="W151" s="427" t="str">
        <f t="shared" si="126"/>
        <v/>
      </c>
      <c r="X151" s="430" t="str">
        <f t="shared" si="127"/>
        <v/>
      </c>
      <c r="Y151" s="532"/>
      <c r="Z151" s="430"/>
      <c r="AA151" s="430"/>
      <c r="AB151" s="427" t="str">
        <f t="shared" si="128"/>
        <v/>
      </c>
      <c r="AC151" s="430" t="str">
        <f t="shared" si="129"/>
        <v/>
      </c>
      <c r="AD151" s="532"/>
      <c r="AE151" s="430"/>
      <c r="AF151" s="430"/>
      <c r="AG151" s="427" t="str">
        <f t="shared" si="130"/>
        <v/>
      </c>
      <c r="AH151" s="430" t="str">
        <f t="shared" si="131"/>
        <v/>
      </c>
      <c r="AI151" s="532"/>
      <c r="AJ151" s="430"/>
      <c r="AK151" s="430"/>
      <c r="AL151" s="427" t="str">
        <f t="shared" si="132"/>
        <v/>
      </c>
      <c r="AM151" s="430" t="str">
        <f t="shared" si="133"/>
        <v/>
      </c>
      <c r="AN151" s="532"/>
      <c r="AO151" s="430"/>
      <c r="AP151" s="430"/>
      <c r="AQ151" s="427" t="str">
        <f t="shared" si="134"/>
        <v/>
      </c>
      <c r="AR151" s="430" t="str">
        <f t="shared" si="135"/>
        <v/>
      </c>
      <c r="AS151" s="532"/>
      <c r="AT151" s="430"/>
      <c r="AU151" s="430"/>
      <c r="AV151" s="427" t="str">
        <f t="shared" si="136"/>
        <v/>
      </c>
      <c r="AW151" s="430" t="str">
        <f t="shared" si="137"/>
        <v/>
      </c>
      <c r="AX151" s="532"/>
    </row>
    <row r="152" spans="2:50" hidden="1" x14ac:dyDescent="0.2">
      <c r="B152" s="541"/>
      <c r="C152" s="430">
        <v>6</v>
      </c>
      <c r="D152" s="430"/>
      <c r="E152" s="430"/>
      <c r="F152" s="430"/>
      <c r="G152" s="427"/>
      <c r="H152" s="532"/>
      <c r="I152" s="172" t="str">
        <f t="shared" si="138"/>
        <v/>
      </c>
      <c r="J152" s="172" t="str">
        <f t="shared" si="138"/>
        <v/>
      </c>
      <c r="K152" s="433" t="str">
        <f t="shared" si="138"/>
        <v/>
      </c>
      <c r="L152" s="543"/>
      <c r="M152" s="172" t="str">
        <f t="shared" si="123"/>
        <v/>
      </c>
      <c r="N152" s="533"/>
      <c r="O152" s="533"/>
      <c r="P152" s="430"/>
      <c r="Q152" s="430"/>
      <c r="R152" s="427" t="str">
        <f t="shared" si="124"/>
        <v/>
      </c>
      <c r="S152" s="430" t="str">
        <f t="shared" si="125"/>
        <v/>
      </c>
      <c r="T152" s="532"/>
      <c r="U152" s="430"/>
      <c r="V152" s="430"/>
      <c r="W152" s="427" t="str">
        <f t="shared" si="126"/>
        <v/>
      </c>
      <c r="X152" s="430" t="str">
        <f t="shared" si="127"/>
        <v/>
      </c>
      <c r="Y152" s="532"/>
      <c r="Z152" s="430"/>
      <c r="AA152" s="430"/>
      <c r="AB152" s="427" t="str">
        <f t="shared" si="128"/>
        <v/>
      </c>
      <c r="AC152" s="430" t="str">
        <f t="shared" si="129"/>
        <v/>
      </c>
      <c r="AD152" s="532"/>
      <c r="AE152" s="430"/>
      <c r="AF152" s="430"/>
      <c r="AG152" s="427" t="str">
        <f t="shared" si="130"/>
        <v/>
      </c>
      <c r="AH152" s="430" t="str">
        <f t="shared" si="131"/>
        <v/>
      </c>
      <c r="AI152" s="532"/>
      <c r="AJ152" s="430"/>
      <c r="AK152" s="430"/>
      <c r="AL152" s="427" t="str">
        <f t="shared" si="132"/>
        <v/>
      </c>
      <c r="AM152" s="430" t="str">
        <f t="shared" si="133"/>
        <v/>
      </c>
      <c r="AN152" s="532"/>
      <c r="AO152" s="430"/>
      <c r="AP152" s="430"/>
      <c r="AQ152" s="427" t="str">
        <f t="shared" si="134"/>
        <v/>
      </c>
      <c r="AR152" s="430" t="str">
        <f t="shared" si="135"/>
        <v/>
      </c>
      <c r="AS152" s="532"/>
      <c r="AT152" s="430"/>
      <c r="AU152" s="430"/>
      <c r="AV152" s="427" t="str">
        <f t="shared" si="136"/>
        <v/>
      </c>
      <c r="AW152" s="430" t="str">
        <f t="shared" si="137"/>
        <v/>
      </c>
      <c r="AX152" s="532"/>
    </row>
    <row r="153" spans="2:50" hidden="1" x14ac:dyDescent="0.2">
      <c r="B153" s="541"/>
      <c r="C153" s="430">
        <v>7</v>
      </c>
      <c r="D153" s="430"/>
      <c r="E153" s="430"/>
      <c r="F153" s="430"/>
      <c r="G153" s="427"/>
      <c r="H153" s="532"/>
      <c r="I153" s="172" t="str">
        <f t="shared" si="138"/>
        <v/>
      </c>
      <c r="J153" s="172" t="str">
        <f t="shared" si="138"/>
        <v/>
      </c>
      <c r="K153" s="433" t="str">
        <f t="shared" si="138"/>
        <v/>
      </c>
      <c r="L153" s="543"/>
      <c r="M153" s="172" t="str">
        <f t="shared" si="123"/>
        <v/>
      </c>
      <c r="N153" s="533"/>
      <c r="O153" s="533"/>
      <c r="P153" s="430"/>
      <c r="Q153" s="430"/>
      <c r="R153" s="427" t="str">
        <f t="shared" si="124"/>
        <v/>
      </c>
      <c r="S153" s="430" t="str">
        <f t="shared" si="125"/>
        <v/>
      </c>
      <c r="T153" s="532"/>
      <c r="U153" s="430"/>
      <c r="V153" s="430"/>
      <c r="W153" s="427" t="str">
        <f t="shared" si="126"/>
        <v/>
      </c>
      <c r="X153" s="430" t="str">
        <f t="shared" si="127"/>
        <v/>
      </c>
      <c r="Y153" s="532"/>
      <c r="Z153" s="430"/>
      <c r="AA153" s="430"/>
      <c r="AB153" s="427" t="str">
        <f t="shared" si="128"/>
        <v/>
      </c>
      <c r="AC153" s="430" t="str">
        <f t="shared" si="129"/>
        <v/>
      </c>
      <c r="AD153" s="532"/>
      <c r="AE153" s="430"/>
      <c r="AF153" s="430"/>
      <c r="AG153" s="427" t="str">
        <f t="shared" si="130"/>
        <v/>
      </c>
      <c r="AH153" s="430" t="str">
        <f t="shared" si="131"/>
        <v/>
      </c>
      <c r="AI153" s="532"/>
      <c r="AJ153" s="430"/>
      <c r="AK153" s="430"/>
      <c r="AL153" s="427" t="str">
        <f t="shared" si="132"/>
        <v/>
      </c>
      <c r="AM153" s="430" t="str">
        <f t="shared" si="133"/>
        <v/>
      </c>
      <c r="AN153" s="532"/>
      <c r="AO153" s="430"/>
      <c r="AP153" s="430"/>
      <c r="AQ153" s="427" t="str">
        <f t="shared" si="134"/>
        <v/>
      </c>
      <c r="AR153" s="430" t="str">
        <f t="shared" si="135"/>
        <v/>
      </c>
      <c r="AS153" s="532"/>
      <c r="AT153" s="430"/>
      <c r="AU153" s="430"/>
      <c r="AV153" s="427" t="str">
        <f t="shared" si="136"/>
        <v/>
      </c>
      <c r="AW153" s="430" t="str">
        <f t="shared" si="137"/>
        <v/>
      </c>
      <c r="AX153" s="532"/>
    </row>
    <row r="154" spans="2:50" hidden="1" x14ac:dyDescent="0.2">
      <c r="B154" s="541"/>
      <c r="C154" s="430">
        <v>8</v>
      </c>
      <c r="D154" s="430"/>
      <c r="E154" s="430"/>
      <c r="F154" s="430"/>
      <c r="G154" s="427"/>
      <c r="H154" s="532"/>
      <c r="I154" s="172" t="str">
        <f t="shared" si="138"/>
        <v/>
      </c>
      <c r="J154" s="172" t="str">
        <f t="shared" si="138"/>
        <v/>
      </c>
      <c r="K154" s="433" t="str">
        <f t="shared" si="138"/>
        <v/>
      </c>
      <c r="L154" s="543"/>
      <c r="M154" s="172" t="str">
        <f t="shared" si="123"/>
        <v/>
      </c>
      <c r="N154" s="533"/>
      <c r="O154" s="533"/>
      <c r="P154" s="430"/>
      <c r="Q154" s="430"/>
      <c r="R154" s="427" t="str">
        <f t="shared" si="124"/>
        <v/>
      </c>
      <c r="S154" s="430" t="str">
        <f t="shared" si="125"/>
        <v/>
      </c>
      <c r="T154" s="532"/>
      <c r="U154" s="430"/>
      <c r="V154" s="430"/>
      <c r="W154" s="427" t="str">
        <f t="shared" si="126"/>
        <v/>
      </c>
      <c r="X154" s="430" t="str">
        <f t="shared" si="127"/>
        <v/>
      </c>
      <c r="Y154" s="532"/>
      <c r="Z154" s="430"/>
      <c r="AA154" s="430"/>
      <c r="AB154" s="427" t="str">
        <f t="shared" si="128"/>
        <v/>
      </c>
      <c r="AC154" s="430" t="str">
        <f t="shared" si="129"/>
        <v/>
      </c>
      <c r="AD154" s="532"/>
      <c r="AE154" s="430"/>
      <c r="AF154" s="430"/>
      <c r="AG154" s="427" t="str">
        <f t="shared" si="130"/>
        <v/>
      </c>
      <c r="AH154" s="430" t="str">
        <f t="shared" si="131"/>
        <v/>
      </c>
      <c r="AI154" s="532"/>
      <c r="AJ154" s="430"/>
      <c r="AK154" s="430"/>
      <c r="AL154" s="427" t="str">
        <f t="shared" si="132"/>
        <v/>
      </c>
      <c r="AM154" s="430" t="str">
        <f t="shared" si="133"/>
        <v/>
      </c>
      <c r="AN154" s="532"/>
      <c r="AO154" s="430"/>
      <c r="AP154" s="430"/>
      <c r="AQ154" s="427" t="str">
        <f t="shared" si="134"/>
        <v/>
      </c>
      <c r="AR154" s="430" t="str">
        <f t="shared" si="135"/>
        <v/>
      </c>
      <c r="AS154" s="532"/>
      <c r="AT154" s="430"/>
      <c r="AU154" s="430"/>
      <c r="AV154" s="427" t="str">
        <f t="shared" si="136"/>
        <v/>
      </c>
      <c r="AW154" s="430" t="str">
        <f t="shared" si="137"/>
        <v/>
      </c>
      <c r="AX154" s="532"/>
    </row>
    <row r="155" spans="2:50" hidden="1" x14ac:dyDescent="0.2">
      <c r="B155" s="541"/>
      <c r="C155" s="430">
        <v>9</v>
      </c>
      <c r="D155" s="430"/>
      <c r="E155" s="430"/>
      <c r="F155" s="430"/>
      <c r="G155" s="427"/>
      <c r="H155" s="532"/>
      <c r="I155" s="172" t="str">
        <f t="shared" si="138"/>
        <v/>
      </c>
      <c r="J155" s="172" t="str">
        <f t="shared" si="138"/>
        <v/>
      </c>
      <c r="K155" s="433" t="str">
        <f t="shared" si="138"/>
        <v/>
      </c>
      <c r="L155" s="543"/>
      <c r="M155" s="172" t="str">
        <f t="shared" si="123"/>
        <v/>
      </c>
      <c r="N155" s="533"/>
      <c r="O155" s="533"/>
      <c r="P155" s="430"/>
      <c r="Q155" s="430"/>
      <c r="R155" s="427" t="str">
        <f t="shared" si="124"/>
        <v/>
      </c>
      <c r="S155" s="430" t="str">
        <f t="shared" si="125"/>
        <v/>
      </c>
      <c r="T155" s="532"/>
      <c r="U155" s="430"/>
      <c r="V155" s="430"/>
      <c r="W155" s="427" t="str">
        <f t="shared" si="126"/>
        <v/>
      </c>
      <c r="X155" s="430" t="str">
        <f t="shared" si="127"/>
        <v/>
      </c>
      <c r="Y155" s="532"/>
      <c r="Z155" s="430"/>
      <c r="AA155" s="430"/>
      <c r="AB155" s="427" t="str">
        <f t="shared" si="128"/>
        <v/>
      </c>
      <c r="AC155" s="430" t="str">
        <f t="shared" si="129"/>
        <v/>
      </c>
      <c r="AD155" s="532"/>
      <c r="AE155" s="430"/>
      <c r="AF155" s="430"/>
      <c r="AG155" s="427" t="str">
        <f t="shared" si="130"/>
        <v/>
      </c>
      <c r="AH155" s="430" t="str">
        <f t="shared" si="131"/>
        <v/>
      </c>
      <c r="AI155" s="532"/>
      <c r="AJ155" s="430"/>
      <c r="AK155" s="430"/>
      <c r="AL155" s="427" t="str">
        <f t="shared" si="132"/>
        <v/>
      </c>
      <c r="AM155" s="430" t="str">
        <f t="shared" si="133"/>
        <v/>
      </c>
      <c r="AN155" s="532"/>
      <c r="AO155" s="430"/>
      <c r="AP155" s="430"/>
      <c r="AQ155" s="427" t="str">
        <f t="shared" si="134"/>
        <v/>
      </c>
      <c r="AR155" s="430" t="str">
        <f t="shared" si="135"/>
        <v/>
      </c>
      <c r="AS155" s="532"/>
      <c r="AT155" s="430"/>
      <c r="AU155" s="430"/>
      <c r="AV155" s="427" t="str">
        <f t="shared" si="136"/>
        <v/>
      </c>
      <c r="AW155" s="430" t="str">
        <f t="shared" si="137"/>
        <v/>
      </c>
      <c r="AX155" s="532"/>
    </row>
    <row r="156" spans="2:50" hidden="1" x14ac:dyDescent="0.2">
      <c r="B156" s="541"/>
      <c r="C156" s="430">
        <v>10</v>
      </c>
      <c r="D156" s="430"/>
      <c r="E156" s="430"/>
      <c r="F156" s="430"/>
      <c r="G156" s="427"/>
      <c r="H156" s="532"/>
      <c r="I156" s="172" t="str">
        <f t="shared" si="138"/>
        <v/>
      </c>
      <c r="J156" s="172" t="str">
        <f t="shared" si="138"/>
        <v/>
      </c>
      <c r="K156" s="433" t="str">
        <f t="shared" si="138"/>
        <v/>
      </c>
      <c r="L156" s="543"/>
      <c r="M156" s="172" t="str">
        <f t="shared" si="123"/>
        <v/>
      </c>
      <c r="N156" s="533"/>
      <c r="O156" s="533"/>
      <c r="P156" s="430"/>
      <c r="Q156" s="430"/>
      <c r="R156" s="427" t="str">
        <f t="shared" si="124"/>
        <v/>
      </c>
      <c r="S156" s="430" t="str">
        <f t="shared" si="125"/>
        <v/>
      </c>
      <c r="T156" s="532"/>
      <c r="U156" s="430"/>
      <c r="V156" s="430"/>
      <c r="W156" s="427" t="str">
        <f t="shared" si="126"/>
        <v/>
      </c>
      <c r="X156" s="430" t="str">
        <f t="shared" si="127"/>
        <v/>
      </c>
      <c r="Y156" s="532"/>
      <c r="Z156" s="430"/>
      <c r="AA156" s="430"/>
      <c r="AB156" s="427" t="str">
        <f t="shared" si="128"/>
        <v/>
      </c>
      <c r="AC156" s="430" t="str">
        <f t="shared" si="129"/>
        <v/>
      </c>
      <c r="AD156" s="532"/>
      <c r="AE156" s="430"/>
      <c r="AF156" s="430"/>
      <c r="AG156" s="427" t="str">
        <f t="shared" si="130"/>
        <v/>
      </c>
      <c r="AH156" s="430" t="str">
        <f t="shared" si="131"/>
        <v/>
      </c>
      <c r="AI156" s="532"/>
      <c r="AJ156" s="430"/>
      <c r="AK156" s="430"/>
      <c r="AL156" s="427" t="str">
        <f t="shared" si="132"/>
        <v/>
      </c>
      <c r="AM156" s="430" t="str">
        <f t="shared" si="133"/>
        <v/>
      </c>
      <c r="AN156" s="532"/>
      <c r="AO156" s="430"/>
      <c r="AP156" s="430"/>
      <c r="AQ156" s="427" t="str">
        <f t="shared" si="134"/>
        <v/>
      </c>
      <c r="AR156" s="430" t="str">
        <f t="shared" si="135"/>
        <v/>
      </c>
      <c r="AS156" s="532"/>
      <c r="AT156" s="430"/>
      <c r="AU156" s="430"/>
      <c r="AV156" s="427" t="str">
        <f t="shared" si="136"/>
        <v/>
      </c>
      <c r="AW156" s="430" t="str">
        <f t="shared" si="137"/>
        <v/>
      </c>
      <c r="AX156" s="532"/>
    </row>
    <row r="157" spans="2:50" hidden="1" x14ac:dyDescent="0.2">
      <c r="B157" s="541"/>
      <c r="C157" s="430">
        <v>11</v>
      </c>
      <c r="D157" s="430"/>
      <c r="E157" s="430"/>
      <c r="F157" s="430"/>
      <c r="G157" s="427"/>
      <c r="H157" s="532"/>
      <c r="I157" s="172" t="str">
        <f t="shared" si="138"/>
        <v/>
      </c>
      <c r="J157" s="172" t="str">
        <f t="shared" si="138"/>
        <v/>
      </c>
      <c r="K157" s="433" t="str">
        <f t="shared" si="138"/>
        <v/>
      </c>
      <c r="L157" s="543"/>
      <c r="M157" s="172" t="str">
        <f t="shared" si="123"/>
        <v/>
      </c>
      <c r="N157" s="533"/>
      <c r="O157" s="533"/>
      <c r="P157" s="430"/>
      <c r="Q157" s="430"/>
      <c r="R157" s="427" t="str">
        <f t="shared" si="124"/>
        <v/>
      </c>
      <c r="S157" s="430" t="str">
        <f t="shared" si="125"/>
        <v/>
      </c>
      <c r="T157" s="532"/>
      <c r="U157" s="430"/>
      <c r="V157" s="430"/>
      <c r="W157" s="427" t="str">
        <f t="shared" si="126"/>
        <v/>
      </c>
      <c r="X157" s="430" t="str">
        <f t="shared" si="127"/>
        <v/>
      </c>
      <c r="Y157" s="532"/>
      <c r="Z157" s="430"/>
      <c r="AA157" s="430"/>
      <c r="AB157" s="427" t="str">
        <f t="shared" si="128"/>
        <v/>
      </c>
      <c r="AC157" s="430" t="str">
        <f t="shared" si="129"/>
        <v/>
      </c>
      <c r="AD157" s="532"/>
      <c r="AE157" s="430"/>
      <c r="AF157" s="430"/>
      <c r="AG157" s="427" t="str">
        <f t="shared" si="130"/>
        <v/>
      </c>
      <c r="AH157" s="430" t="str">
        <f t="shared" si="131"/>
        <v/>
      </c>
      <c r="AI157" s="532"/>
      <c r="AJ157" s="430"/>
      <c r="AK157" s="430"/>
      <c r="AL157" s="427" t="str">
        <f t="shared" si="132"/>
        <v/>
      </c>
      <c r="AM157" s="430" t="str">
        <f t="shared" si="133"/>
        <v/>
      </c>
      <c r="AN157" s="532"/>
      <c r="AO157" s="430"/>
      <c r="AP157" s="430"/>
      <c r="AQ157" s="427" t="str">
        <f t="shared" si="134"/>
        <v/>
      </c>
      <c r="AR157" s="430" t="str">
        <f t="shared" si="135"/>
        <v/>
      </c>
      <c r="AS157" s="532"/>
      <c r="AT157" s="430"/>
      <c r="AU157" s="430"/>
      <c r="AV157" s="427" t="str">
        <f t="shared" si="136"/>
        <v/>
      </c>
      <c r="AW157" s="430" t="str">
        <f t="shared" si="137"/>
        <v/>
      </c>
      <c r="AX157" s="532"/>
    </row>
    <row r="158" spans="2:50" hidden="1" x14ac:dyDescent="0.2">
      <c r="B158" s="541"/>
      <c r="C158" s="430">
        <v>12</v>
      </c>
      <c r="D158" s="430"/>
      <c r="E158" s="430"/>
      <c r="F158" s="430"/>
      <c r="G158" s="427"/>
      <c r="H158" s="532"/>
      <c r="I158" s="172" t="str">
        <f t="shared" si="138"/>
        <v/>
      </c>
      <c r="J158" s="172" t="str">
        <f t="shared" si="138"/>
        <v/>
      </c>
      <c r="K158" s="433" t="str">
        <f t="shared" si="138"/>
        <v/>
      </c>
      <c r="L158" s="543"/>
      <c r="M158" s="172" t="str">
        <f t="shared" si="123"/>
        <v/>
      </c>
      <c r="N158" s="533"/>
      <c r="O158" s="533"/>
      <c r="P158" s="430"/>
      <c r="Q158" s="430"/>
      <c r="R158" s="427" t="str">
        <f t="shared" si="124"/>
        <v/>
      </c>
      <c r="S158" s="430" t="str">
        <f t="shared" si="125"/>
        <v/>
      </c>
      <c r="T158" s="532"/>
      <c r="U158" s="430"/>
      <c r="V158" s="430"/>
      <c r="W158" s="427" t="str">
        <f t="shared" si="126"/>
        <v/>
      </c>
      <c r="X158" s="430" t="str">
        <f t="shared" si="127"/>
        <v/>
      </c>
      <c r="Y158" s="532"/>
      <c r="Z158" s="430"/>
      <c r="AA158" s="430"/>
      <c r="AB158" s="427" t="str">
        <f t="shared" si="128"/>
        <v/>
      </c>
      <c r="AC158" s="430" t="str">
        <f t="shared" si="129"/>
        <v/>
      </c>
      <c r="AD158" s="532"/>
      <c r="AE158" s="430"/>
      <c r="AF158" s="430"/>
      <c r="AG158" s="427" t="str">
        <f t="shared" si="130"/>
        <v/>
      </c>
      <c r="AH158" s="430" t="str">
        <f t="shared" si="131"/>
        <v/>
      </c>
      <c r="AI158" s="532"/>
      <c r="AJ158" s="430"/>
      <c r="AK158" s="430"/>
      <c r="AL158" s="427" t="str">
        <f t="shared" si="132"/>
        <v/>
      </c>
      <c r="AM158" s="430" t="str">
        <f t="shared" si="133"/>
        <v/>
      </c>
      <c r="AN158" s="532"/>
      <c r="AO158" s="430"/>
      <c r="AP158" s="430"/>
      <c r="AQ158" s="427" t="str">
        <f t="shared" si="134"/>
        <v/>
      </c>
      <c r="AR158" s="430" t="str">
        <f t="shared" si="135"/>
        <v/>
      </c>
      <c r="AS158" s="532"/>
      <c r="AT158" s="430"/>
      <c r="AU158" s="430"/>
      <c r="AV158" s="427" t="str">
        <f t="shared" si="136"/>
        <v/>
      </c>
      <c r="AW158" s="430" t="str">
        <f t="shared" si="137"/>
        <v/>
      </c>
      <c r="AX158" s="532"/>
    </row>
    <row r="159" spans="2:50" hidden="1" x14ac:dyDescent="0.2">
      <c r="B159" s="541"/>
      <c r="C159" s="430">
        <v>13</v>
      </c>
      <c r="D159" s="430"/>
      <c r="E159" s="430"/>
      <c r="F159" s="430"/>
      <c r="G159" s="427"/>
      <c r="H159" s="532"/>
      <c r="I159" s="172" t="str">
        <f t="shared" si="138"/>
        <v/>
      </c>
      <c r="J159" s="172" t="str">
        <f t="shared" si="138"/>
        <v/>
      </c>
      <c r="K159" s="433" t="str">
        <f t="shared" si="138"/>
        <v/>
      </c>
      <c r="L159" s="543"/>
      <c r="M159" s="172" t="str">
        <f t="shared" si="123"/>
        <v/>
      </c>
      <c r="N159" s="533"/>
      <c r="O159" s="533"/>
      <c r="P159" s="430"/>
      <c r="Q159" s="430"/>
      <c r="R159" s="427" t="str">
        <f t="shared" si="124"/>
        <v/>
      </c>
      <c r="S159" s="430" t="str">
        <f t="shared" si="125"/>
        <v/>
      </c>
      <c r="T159" s="532"/>
      <c r="U159" s="430"/>
      <c r="V159" s="430"/>
      <c r="W159" s="427" t="str">
        <f t="shared" si="126"/>
        <v/>
      </c>
      <c r="X159" s="430" t="str">
        <f t="shared" si="127"/>
        <v/>
      </c>
      <c r="Y159" s="532"/>
      <c r="Z159" s="430"/>
      <c r="AA159" s="430"/>
      <c r="AB159" s="427" t="str">
        <f t="shared" si="128"/>
        <v/>
      </c>
      <c r="AC159" s="430" t="str">
        <f t="shared" si="129"/>
        <v/>
      </c>
      <c r="AD159" s="532"/>
      <c r="AE159" s="430"/>
      <c r="AF159" s="430"/>
      <c r="AG159" s="427" t="str">
        <f t="shared" si="130"/>
        <v/>
      </c>
      <c r="AH159" s="430" t="str">
        <f t="shared" si="131"/>
        <v/>
      </c>
      <c r="AI159" s="532"/>
      <c r="AJ159" s="430"/>
      <c r="AK159" s="430"/>
      <c r="AL159" s="427" t="str">
        <f t="shared" si="132"/>
        <v/>
      </c>
      <c r="AM159" s="430" t="str">
        <f t="shared" si="133"/>
        <v/>
      </c>
      <c r="AN159" s="532"/>
      <c r="AO159" s="430"/>
      <c r="AP159" s="430"/>
      <c r="AQ159" s="427" t="str">
        <f t="shared" si="134"/>
        <v/>
      </c>
      <c r="AR159" s="430" t="str">
        <f t="shared" si="135"/>
        <v/>
      </c>
      <c r="AS159" s="532"/>
      <c r="AT159" s="430"/>
      <c r="AU159" s="430"/>
      <c r="AV159" s="427" t="str">
        <f t="shared" si="136"/>
        <v/>
      </c>
      <c r="AW159" s="430" t="str">
        <f t="shared" si="137"/>
        <v/>
      </c>
      <c r="AX159" s="532"/>
    </row>
    <row r="160" spans="2:50" hidden="1" x14ac:dyDescent="0.2">
      <c r="B160" s="541"/>
      <c r="C160" s="430">
        <v>14</v>
      </c>
      <c r="D160" s="430"/>
      <c r="E160" s="430"/>
      <c r="F160" s="430"/>
      <c r="G160" s="427"/>
      <c r="H160" s="532"/>
      <c r="I160" s="172" t="str">
        <f t="shared" si="138"/>
        <v/>
      </c>
      <c r="J160" s="172" t="str">
        <f t="shared" si="138"/>
        <v/>
      </c>
      <c r="K160" s="433" t="str">
        <f t="shared" si="138"/>
        <v/>
      </c>
      <c r="L160" s="543"/>
      <c r="M160" s="172" t="str">
        <f t="shared" si="123"/>
        <v/>
      </c>
      <c r="N160" s="533"/>
      <c r="O160" s="533"/>
      <c r="P160" s="430"/>
      <c r="Q160" s="430"/>
      <c r="R160" s="427" t="str">
        <f t="shared" si="124"/>
        <v/>
      </c>
      <c r="S160" s="430" t="str">
        <f t="shared" si="125"/>
        <v/>
      </c>
      <c r="T160" s="532"/>
      <c r="U160" s="430"/>
      <c r="V160" s="430"/>
      <c r="W160" s="427" t="str">
        <f t="shared" si="126"/>
        <v/>
      </c>
      <c r="X160" s="430" t="str">
        <f t="shared" si="127"/>
        <v/>
      </c>
      <c r="Y160" s="532"/>
      <c r="Z160" s="430"/>
      <c r="AA160" s="430"/>
      <c r="AB160" s="427" t="str">
        <f t="shared" si="128"/>
        <v/>
      </c>
      <c r="AC160" s="430" t="str">
        <f t="shared" si="129"/>
        <v/>
      </c>
      <c r="AD160" s="532"/>
      <c r="AE160" s="430"/>
      <c r="AF160" s="430"/>
      <c r="AG160" s="427" t="str">
        <f t="shared" si="130"/>
        <v/>
      </c>
      <c r="AH160" s="430" t="str">
        <f t="shared" si="131"/>
        <v/>
      </c>
      <c r="AI160" s="532"/>
      <c r="AJ160" s="430"/>
      <c r="AK160" s="430"/>
      <c r="AL160" s="427" t="str">
        <f t="shared" si="132"/>
        <v/>
      </c>
      <c r="AM160" s="430" t="str">
        <f t="shared" si="133"/>
        <v/>
      </c>
      <c r="AN160" s="532"/>
      <c r="AO160" s="430"/>
      <c r="AP160" s="430"/>
      <c r="AQ160" s="427" t="str">
        <f t="shared" si="134"/>
        <v/>
      </c>
      <c r="AR160" s="430" t="str">
        <f t="shared" si="135"/>
        <v/>
      </c>
      <c r="AS160" s="532"/>
      <c r="AT160" s="430"/>
      <c r="AU160" s="430"/>
      <c r="AV160" s="427" t="str">
        <f t="shared" si="136"/>
        <v/>
      </c>
      <c r="AW160" s="430" t="str">
        <f t="shared" si="137"/>
        <v/>
      </c>
      <c r="AX160" s="532"/>
    </row>
    <row r="161" spans="2:50" hidden="1" x14ac:dyDescent="0.2">
      <c r="B161" s="541"/>
      <c r="C161" s="430">
        <v>15</v>
      </c>
      <c r="D161" s="430"/>
      <c r="E161" s="430"/>
      <c r="F161" s="430"/>
      <c r="G161" s="427"/>
      <c r="H161" s="532"/>
      <c r="I161" s="172" t="str">
        <f t="shared" si="138"/>
        <v/>
      </c>
      <c r="J161" s="172" t="str">
        <f t="shared" si="138"/>
        <v/>
      </c>
      <c r="K161" s="433" t="str">
        <f t="shared" si="138"/>
        <v/>
      </c>
      <c r="L161" s="544"/>
      <c r="M161" s="172" t="str">
        <f t="shared" si="123"/>
        <v/>
      </c>
      <c r="N161" s="533"/>
      <c r="O161" s="533"/>
      <c r="P161" s="430"/>
      <c r="Q161" s="430"/>
      <c r="R161" s="427" t="str">
        <f t="shared" si="124"/>
        <v/>
      </c>
      <c r="S161" s="430" t="str">
        <f t="shared" si="125"/>
        <v/>
      </c>
      <c r="T161" s="532"/>
      <c r="U161" s="430"/>
      <c r="V161" s="430"/>
      <c r="W161" s="427" t="str">
        <f t="shared" si="126"/>
        <v/>
      </c>
      <c r="X161" s="430" t="str">
        <f t="shared" si="127"/>
        <v/>
      </c>
      <c r="Y161" s="532"/>
      <c r="Z161" s="430"/>
      <c r="AA161" s="430"/>
      <c r="AB161" s="427" t="str">
        <f t="shared" si="128"/>
        <v/>
      </c>
      <c r="AC161" s="430" t="str">
        <f t="shared" si="129"/>
        <v/>
      </c>
      <c r="AD161" s="532"/>
      <c r="AE161" s="430"/>
      <c r="AF161" s="430"/>
      <c r="AG161" s="427" t="str">
        <f t="shared" si="130"/>
        <v/>
      </c>
      <c r="AH161" s="430" t="str">
        <f t="shared" si="131"/>
        <v/>
      </c>
      <c r="AI161" s="532"/>
      <c r="AJ161" s="430"/>
      <c r="AK161" s="430"/>
      <c r="AL161" s="427" t="str">
        <f t="shared" si="132"/>
        <v/>
      </c>
      <c r="AM161" s="430" t="str">
        <f t="shared" si="133"/>
        <v/>
      </c>
      <c r="AN161" s="532"/>
      <c r="AO161" s="430"/>
      <c r="AP161" s="430"/>
      <c r="AQ161" s="427" t="str">
        <f t="shared" si="134"/>
        <v/>
      </c>
      <c r="AR161" s="430" t="str">
        <f t="shared" si="135"/>
        <v/>
      </c>
      <c r="AS161" s="532"/>
      <c r="AT161" s="430"/>
      <c r="AU161" s="430"/>
      <c r="AV161" s="427" t="str">
        <f t="shared" si="136"/>
        <v/>
      </c>
      <c r="AW161" s="430" t="str">
        <f t="shared" si="137"/>
        <v/>
      </c>
      <c r="AX161" s="532"/>
    </row>
    <row r="162" spans="2:50" ht="15.75" hidden="1" x14ac:dyDescent="0.2">
      <c r="B162" s="545" t="s">
        <v>169</v>
      </c>
      <c r="C162" s="546"/>
      <c r="D162" s="546"/>
      <c r="E162" s="546"/>
      <c r="F162" s="546"/>
      <c r="G162" s="546"/>
      <c r="H162" s="547"/>
      <c r="I162" s="207"/>
      <c r="J162" s="207"/>
      <c r="K162" s="207"/>
      <c r="L162" s="207"/>
      <c r="M162" s="207"/>
      <c r="N162" s="533" t="s">
        <v>161</v>
      </c>
      <c r="O162" s="549" t="s">
        <v>106</v>
      </c>
      <c r="P162" s="551">
        <f>AT142+1</f>
        <v>45923</v>
      </c>
      <c r="Q162" s="541"/>
      <c r="R162" s="541"/>
      <c r="S162" s="541"/>
      <c r="T162" s="541"/>
      <c r="U162" s="551">
        <f>P162+1</f>
        <v>45924</v>
      </c>
      <c r="V162" s="541"/>
      <c r="W162" s="541"/>
      <c r="X162" s="541"/>
      <c r="Y162" s="541"/>
      <c r="Z162" s="551">
        <f>U162+1</f>
        <v>45925</v>
      </c>
      <c r="AA162" s="541"/>
      <c r="AB162" s="541"/>
      <c r="AC162" s="541"/>
      <c r="AD162" s="541"/>
      <c r="AE162" s="551">
        <f>Z162+1</f>
        <v>45926</v>
      </c>
      <c r="AF162" s="541"/>
      <c r="AG162" s="541"/>
      <c r="AH162" s="541"/>
      <c r="AI162" s="541"/>
      <c r="AJ162" s="551">
        <f>AE162+1</f>
        <v>45927</v>
      </c>
      <c r="AK162" s="541"/>
      <c r="AL162" s="541"/>
      <c r="AM162" s="541"/>
      <c r="AN162" s="541"/>
      <c r="AO162" s="551">
        <f>AJ162+1</f>
        <v>45928</v>
      </c>
      <c r="AP162" s="541"/>
      <c r="AQ162" s="541"/>
      <c r="AR162" s="541"/>
      <c r="AS162" s="541"/>
      <c r="AT162" s="551">
        <f>AO162+1</f>
        <v>45929</v>
      </c>
      <c r="AU162" s="541"/>
      <c r="AV162" s="541"/>
      <c r="AW162" s="541"/>
      <c r="AX162" s="541"/>
    </row>
    <row r="163" spans="2:50" ht="15.75" hidden="1" x14ac:dyDescent="0.2">
      <c r="B163" s="548"/>
      <c r="C163" s="548"/>
      <c r="D163" s="548"/>
      <c r="E163" s="548"/>
      <c r="F163" s="548"/>
      <c r="G163" s="548"/>
      <c r="H163" s="548"/>
      <c r="I163" s="207"/>
      <c r="J163" s="207"/>
      <c r="K163" s="207"/>
      <c r="L163" s="207"/>
      <c r="M163" s="207"/>
      <c r="N163" s="533"/>
      <c r="O163" s="550"/>
      <c r="P163" s="551" t="s">
        <v>120</v>
      </c>
      <c r="Q163" s="541"/>
      <c r="R163" s="541"/>
      <c r="S163" s="541"/>
      <c r="T163" s="541"/>
      <c r="U163" s="551" t="s">
        <v>114</v>
      </c>
      <c r="V163" s="541"/>
      <c r="W163" s="541"/>
      <c r="X163" s="541"/>
      <c r="Y163" s="541"/>
      <c r="Z163" s="551" t="s">
        <v>115</v>
      </c>
      <c r="AA163" s="541"/>
      <c r="AB163" s="541"/>
      <c r="AC163" s="541"/>
      <c r="AD163" s="541"/>
      <c r="AE163" s="551" t="s">
        <v>116</v>
      </c>
      <c r="AF163" s="541"/>
      <c r="AG163" s="541"/>
      <c r="AH163" s="541"/>
      <c r="AI163" s="541"/>
      <c r="AJ163" s="551" t="s">
        <v>117</v>
      </c>
      <c r="AK163" s="541"/>
      <c r="AL163" s="541"/>
      <c r="AM163" s="541"/>
      <c r="AN163" s="541"/>
      <c r="AO163" s="551" t="s">
        <v>118</v>
      </c>
      <c r="AP163" s="541"/>
      <c r="AQ163" s="541"/>
      <c r="AR163" s="541"/>
      <c r="AS163" s="541"/>
      <c r="AT163" s="551" t="s">
        <v>119</v>
      </c>
      <c r="AU163" s="541"/>
      <c r="AV163" s="541"/>
      <c r="AW163" s="541"/>
      <c r="AX163" s="541"/>
    </row>
    <row r="164" spans="2:50" hidden="1" x14ac:dyDescent="0.2">
      <c r="B164" s="533" t="s">
        <v>157</v>
      </c>
      <c r="C164" s="533" t="s">
        <v>149</v>
      </c>
      <c r="D164" s="533"/>
      <c r="E164" s="533" t="s">
        <v>151</v>
      </c>
      <c r="F164" s="533"/>
      <c r="G164" s="533"/>
      <c r="H164" s="537" t="s">
        <v>158</v>
      </c>
      <c r="I164" s="540" t="s">
        <v>227</v>
      </c>
      <c r="J164" s="540"/>
      <c r="K164" s="540"/>
      <c r="L164" s="540" t="s">
        <v>158</v>
      </c>
      <c r="M164" s="540" t="s">
        <v>170</v>
      </c>
      <c r="N164" s="533"/>
      <c r="O164" s="533" t="s">
        <v>160</v>
      </c>
      <c r="P164" s="534" t="s">
        <v>154</v>
      </c>
      <c r="Q164" s="535"/>
      <c r="R164" s="535"/>
      <c r="S164" s="536"/>
      <c r="T164" s="533" t="s">
        <v>158</v>
      </c>
      <c r="U164" s="534" t="s">
        <v>154</v>
      </c>
      <c r="V164" s="535"/>
      <c r="W164" s="535"/>
      <c r="X164" s="536"/>
      <c r="Y164" s="533" t="s">
        <v>158</v>
      </c>
      <c r="Z164" s="534" t="s">
        <v>154</v>
      </c>
      <c r="AA164" s="535"/>
      <c r="AB164" s="535"/>
      <c r="AC164" s="536"/>
      <c r="AD164" s="533" t="s">
        <v>158</v>
      </c>
      <c r="AE164" s="534" t="s">
        <v>154</v>
      </c>
      <c r="AF164" s="535"/>
      <c r="AG164" s="535"/>
      <c r="AH164" s="536"/>
      <c r="AI164" s="533" t="s">
        <v>158</v>
      </c>
      <c r="AJ164" s="534" t="s">
        <v>154</v>
      </c>
      <c r="AK164" s="535"/>
      <c r="AL164" s="535"/>
      <c r="AM164" s="536"/>
      <c r="AN164" s="533" t="s">
        <v>158</v>
      </c>
      <c r="AO164" s="534" t="s">
        <v>154</v>
      </c>
      <c r="AP164" s="535"/>
      <c r="AQ164" s="535"/>
      <c r="AR164" s="536"/>
      <c r="AS164" s="533" t="s">
        <v>158</v>
      </c>
      <c r="AT164" s="534" t="s">
        <v>154</v>
      </c>
      <c r="AU164" s="535"/>
      <c r="AV164" s="535"/>
      <c r="AW164" s="536"/>
      <c r="AX164" s="533" t="s">
        <v>158</v>
      </c>
    </row>
    <row r="165" spans="2:50" hidden="1" x14ac:dyDescent="0.2">
      <c r="B165" s="533"/>
      <c r="C165" s="533"/>
      <c r="D165" s="533"/>
      <c r="E165" s="533" t="s">
        <v>150</v>
      </c>
      <c r="F165" s="533"/>
      <c r="G165" s="533"/>
      <c r="H165" s="538"/>
      <c r="I165" s="540" t="s">
        <v>150</v>
      </c>
      <c r="J165" s="540"/>
      <c r="K165" s="540"/>
      <c r="L165" s="540"/>
      <c r="M165" s="540"/>
      <c r="N165" s="533"/>
      <c r="O165" s="533"/>
      <c r="P165" s="534" t="s">
        <v>155</v>
      </c>
      <c r="Q165" s="535"/>
      <c r="R165" s="535"/>
      <c r="S165" s="536"/>
      <c r="T165" s="533"/>
      <c r="U165" s="534" t="s">
        <v>155</v>
      </c>
      <c r="V165" s="535"/>
      <c r="W165" s="535"/>
      <c r="X165" s="536"/>
      <c r="Y165" s="533"/>
      <c r="Z165" s="534" t="s">
        <v>155</v>
      </c>
      <c r="AA165" s="535"/>
      <c r="AB165" s="535"/>
      <c r="AC165" s="536"/>
      <c r="AD165" s="533"/>
      <c r="AE165" s="534" t="s">
        <v>155</v>
      </c>
      <c r="AF165" s="535"/>
      <c r="AG165" s="535"/>
      <c r="AH165" s="536"/>
      <c r="AI165" s="533"/>
      <c r="AJ165" s="534" t="s">
        <v>155</v>
      </c>
      <c r="AK165" s="535"/>
      <c r="AL165" s="535"/>
      <c r="AM165" s="536"/>
      <c r="AN165" s="533"/>
      <c r="AO165" s="534" t="s">
        <v>155</v>
      </c>
      <c r="AP165" s="535"/>
      <c r="AQ165" s="535"/>
      <c r="AR165" s="536"/>
      <c r="AS165" s="533"/>
      <c r="AT165" s="534" t="s">
        <v>155</v>
      </c>
      <c r="AU165" s="535"/>
      <c r="AV165" s="535"/>
      <c r="AW165" s="536"/>
      <c r="AX165" s="533"/>
    </row>
    <row r="166" spans="2:50" hidden="1" x14ac:dyDescent="0.2">
      <c r="B166" s="533"/>
      <c r="C166" s="533"/>
      <c r="D166" s="533"/>
      <c r="E166" s="428" t="s">
        <v>152</v>
      </c>
      <c r="F166" s="428" t="s">
        <v>153</v>
      </c>
      <c r="G166" s="428" t="s">
        <v>156</v>
      </c>
      <c r="H166" s="539"/>
      <c r="I166" s="429" t="s">
        <v>152</v>
      </c>
      <c r="J166" s="429" t="s">
        <v>153</v>
      </c>
      <c r="K166" s="429" t="s">
        <v>156</v>
      </c>
      <c r="L166" s="540"/>
      <c r="M166" s="540"/>
      <c r="N166" s="533"/>
      <c r="O166" s="533"/>
      <c r="P166" s="428" t="s">
        <v>152</v>
      </c>
      <c r="Q166" s="428" t="s">
        <v>153</v>
      </c>
      <c r="R166" s="428" t="s">
        <v>156</v>
      </c>
      <c r="S166" s="428" t="s">
        <v>170</v>
      </c>
      <c r="T166" s="533"/>
      <c r="U166" s="428" t="s">
        <v>152</v>
      </c>
      <c r="V166" s="428" t="s">
        <v>153</v>
      </c>
      <c r="W166" s="428" t="s">
        <v>156</v>
      </c>
      <c r="X166" s="428" t="s">
        <v>170</v>
      </c>
      <c r="Y166" s="533"/>
      <c r="Z166" s="428" t="s">
        <v>152</v>
      </c>
      <c r="AA166" s="428" t="s">
        <v>153</v>
      </c>
      <c r="AB166" s="428" t="s">
        <v>156</v>
      </c>
      <c r="AC166" s="428" t="s">
        <v>170</v>
      </c>
      <c r="AD166" s="533"/>
      <c r="AE166" s="428" t="s">
        <v>152</v>
      </c>
      <c r="AF166" s="428" t="s">
        <v>153</v>
      </c>
      <c r="AG166" s="428" t="s">
        <v>156</v>
      </c>
      <c r="AH166" s="428" t="s">
        <v>170</v>
      </c>
      <c r="AI166" s="533"/>
      <c r="AJ166" s="428" t="s">
        <v>152</v>
      </c>
      <c r="AK166" s="428" t="s">
        <v>153</v>
      </c>
      <c r="AL166" s="428" t="s">
        <v>156</v>
      </c>
      <c r="AM166" s="428" t="s">
        <v>170</v>
      </c>
      <c r="AN166" s="533"/>
      <c r="AO166" s="428" t="s">
        <v>152</v>
      </c>
      <c r="AP166" s="428" t="s">
        <v>153</v>
      </c>
      <c r="AQ166" s="428" t="s">
        <v>156</v>
      </c>
      <c r="AR166" s="428" t="s">
        <v>170</v>
      </c>
      <c r="AS166" s="533"/>
      <c r="AT166" s="428" t="s">
        <v>152</v>
      </c>
      <c r="AU166" s="428" t="s">
        <v>153</v>
      </c>
      <c r="AV166" s="428" t="s">
        <v>156</v>
      </c>
      <c r="AW166" s="428" t="s">
        <v>170</v>
      </c>
      <c r="AX166" s="533"/>
    </row>
    <row r="167" spans="2:50" hidden="1" x14ac:dyDescent="0.2">
      <c r="B167" s="533" t="s">
        <v>139</v>
      </c>
      <c r="C167" s="430">
        <v>1</v>
      </c>
      <c r="D167" s="430"/>
      <c r="E167" s="430"/>
      <c r="F167" s="430"/>
      <c r="G167" s="427" t="e">
        <f>F167/E167</f>
        <v>#DIV/0!</v>
      </c>
      <c r="H167" s="532" t="e">
        <f>AVERAGE(G167:G181)</f>
        <v>#DIV/0!</v>
      </c>
      <c r="I167" s="172" t="str">
        <f t="shared" ref="I167:K169" si="139">IFERROR(AVERAGE(P167,U167,Z167,AE167,AJ167,AO167,AT167),"")</f>
        <v/>
      </c>
      <c r="J167" s="172" t="str">
        <f t="shared" si="139"/>
        <v/>
      </c>
      <c r="K167" s="433" t="str">
        <f t="shared" si="139"/>
        <v/>
      </c>
      <c r="L167" s="542" t="str">
        <f>IFERROR(AVERAGE(K167:K181),"-")</f>
        <v>-</v>
      </c>
      <c r="M167" s="172" t="str">
        <f>IFERROR(RANK(K167, K$167:K$181),"")</f>
        <v/>
      </c>
      <c r="N167" s="533"/>
      <c r="O167" s="533"/>
      <c r="P167" s="430"/>
      <c r="Q167" s="430"/>
      <c r="R167" s="427" t="str">
        <f>IFERROR(Q167/P167,"")</f>
        <v/>
      </c>
      <c r="S167" s="430" t="str">
        <f>IFERROR(RANK(R167, R$167:R$181),"")</f>
        <v/>
      </c>
      <c r="T167" s="532" t="e">
        <f>AVERAGE(R167:R181)</f>
        <v>#DIV/0!</v>
      </c>
      <c r="U167" s="430"/>
      <c r="V167" s="430"/>
      <c r="W167" s="427" t="str">
        <f>IFERROR(V167/U167,"")</f>
        <v/>
      </c>
      <c r="X167" s="430" t="str">
        <f>IFERROR(RANK(W167, W$167:W$181),"")</f>
        <v/>
      </c>
      <c r="Y167" s="532" t="e">
        <f>AVERAGE(W167:W181)</f>
        <v>#DIV/0!</v>
      </c>
      <c r="Z167" s="430"/>
      <c r="AA167" s="430"/>
      <c r="AB167" s="427" t="str">
        <f>IFERROR(AA167/Z167,"")</f>
        <v/>
      </c>
      <c r="AC167" s="430" t="str">
        <f>IFERROR(RANK(AB167, AB$167:AB$181),"")</f>
        <v/>
      </c>
      <c r="AD167" s="532" t="e">
        <f>AVERAGE(AB167:AB181)</f>
        <v>#DIV/0!</v>
      </c>
      <c r="AE167" s="430"/>
      <c r="AF167" s="430"/>
      <c r="AG167" s="427" t="str">
        <f>IFERROR(AF167/AE167,"")</f>
        <v/>
      </c>
      <c r="AH167" s="430" t="str">
        <f>IFERROR(RANK(AG167, AG$167:AG$181),"")</f>
        <v/>
      </c>
      <c r="AI167" s="532" t="e">
        <f>AVERAGE(AG167:AG181)</f>
        <v>#DIV/0!</v>
      </c>
      <c r="AJ167" s="430"/>
      <c r="AK167" s="430"/>
      <c r="AL167" s="427" t="str">
        <f>IFERROR(AK167/AJ167,"")</f>
        <v/>
      </c>
      <c r="AM167" s="430" t="str">
        <f>IFERROR(RANK(AL167, AL$167:AL$181),"")</f>
        <v/>
      </c>
      <c r="AN167" s="532" t="e">
        <f>AVERAGE(AL167:AL181)</f>
        <v>#DIV/0!</v>
      </c>
      <c r="AO167" s="430"/>
      <c r="AP167" s="430"/>
      <c r="AQ167" s="427" t="str">
        <f>IFERROR(AP167/AO167,"")</f>
        <v/>
      </c>
      <c r="AR167" s="430" t="str">
        <f>IFERROR(RANK(AQ167, AQ$167:AQ$181),"")</f>
        <v/>
      </c>
      <c r="AS167" s="532" t="e">
        <f>AVERAGE(AQ167:AQ181)</f>
        <v>#DIV/0!</v>
      </c>
      <c r="AT167" s="430"/>
      <c r="AU167" s="430"/>
      <c r="AV167" s="427" t="str">
        <f>IFERROR(AU167/AT167,"")</f>
        <v/>
      </c>
      <c r="AW167" s="430" t="str">
        <f>IFERROR(RANK(AV167, AV$167:AV$181),"")</f>
        <v/>
      </c>
      <c r="AX167" s="532" t="e">
        <f>AVERAGE(AV167:AV181)</f>
        <v>#DIV/0!</v>
      </c>
    </row>
    <row r="168" spans="2:50" hidden="1" x14ac:dyDescent="0.2">
      <c r="B168" s="541"/>
      <c r="C168" s="430">
        <v>2</v>
      </c>
      <c r="D168" s="430"/>
      <c r="E168" s="430"/>
      <c r="F168" s="430"/>
      <c r="G168" s="427"/>
      <c r="H168" s="532"/>
      <c r="I168" s="172" t="str">
        <f t="shared" si="139"/>
        <v/>
      </c>
      <c r="J168" s="172" t="str">
        <f t="shared" si="139"/>
        <v/>
      </c>
      <c r="K168" s="433" t="str">
        <f t="shared" si="139"/>
        <v/>
      </c>
      <c r="L168" s="543"/>
      <c r="M168" s="172" t="str">
        <f t="shared" ref="M168:M181" si="140">IFERROR(RANK(K168, K$167:K$181),"")</f>
        <v/>
      </c>
      <c r="N168" s="533"/>
      <c r="O168" s="533"/>
      <c r="P168" s="430"/>
      <c r="Q168" s="430"/>
      <c r="R168" s="427" t="str">
        <f t="shared" ref="R168:R181" si="141">IFERROR(Q168/P168,"")</f>
        <v/>
      </c>
      <c r="S168" s="430" t="str">
        <f t="shared" ref="S168:S181" si="142">IFERROR(RANK(R168, R$167:R$181),"")</f>
        <v/>
      </c>
      <c r="T168" s="532"/>
      <c r="U168" s="430"/>
      <c r="V168" s="430"/>
      <c r="W168" s="427" t="str">
        <f t="shared" ref="W168:W181" si="143">IFERROR(V168/U168,"")</f>
        <v/>
      </c>
      <c r="X168" s="430" t="str">
        <f t="shared" ref="X168:X181" si="144">IFERROR(RANK(W168, W$167:W$181),"")</f>
        <v/>
      </c>
      <c r="Y168" s="532"/>
      <c r="Z168" s="430"/>
      <c r="AA168" s="430"/>
      <c r="AB168" s="427" t="str">
        <f t="shared" ref="AB168:AB181" si="145">IFERROR(AA168/Z168,"")</f>
        <v/>
      </c>
      <c r="AC168" s="430" t="str">
        <f t="shared" ref="AC168:AC181" si="146">IFERROR(RANK(AB168, AB$167:AB$181),"")</f>
        <v/>
      </c>
      <c r="AD168" s="532"/>
      <c r="AE168" s="430"/>
      <c r="AF168" s="430"/>
      <c r="AG168" s="427" t="str">
        <f t="shared" ref="AG168:AG181" si="147">IFERROR(AF168/AE168,"")</f>
        <v/>
      </c>
      <c r="AH168" s="430" t="str">
        <f t="shared" ref="AH168:AH181" si="148">IFERROR(RANK(AG168, AG$167:AG$181),"")</f>
        <v/>
      </c>
      <c r="AI168" s="532"/>
      <c r="AJ168" s="430"/>
      <c r="AK168" s="430"/>
      <c r="AL168" s="427" t="str">
        <f t="shared" ref="AL168:AL181" si="149">IFERROR(AK168/AJ168,"")</f>
        <v/>
      </c>
      <c r="AM168" s="430" t="str">
        <f t="shared" ref="AM168:AM181" si="150">IFERROR(RANK(AL168, AL$167:AL$181),"")</f>
        <v/>
      </c>
      <c r="AN168" s="532"/>
      <c r="AO168" s="430"/>
      <c r="AP168" s="430"/>
      <c r="AQ168" s="427" t="str">
        <f t="shared" ref="AQ168:AQ181" si="151">IFERROR(AP168/AO168,"")</f>
        <v/>
      </c>
      <c r="AR168" s="430" t="str">
        <f t="shared" ref="AR168:AR181" si="152">IFERROR(RANK(AQ168, AQ$167:AQ$181),"")</f>
        <v/>
      </c>
      <c r="AS168" s="532"/>
      <c r="AT168" s="430"/>
      <c r="AU168" s="430"/>
      <c r="AV168" s="427" t="str">
        <f t="shared" ref="AV168:AV181" si="153">IFERROR(AU168/AT168,"")</f>
        <v/>
      </c>
      <c r="AW168" s="430" t="str">
        <f t="shared" ref="AW168:AW181" si="154">IFERROR(RANK(AV168, AV$167:AV$181),"")</f>
        <v/>
      </c>
      <c r="AX168" s="532"/>
    </row>
    <row r="169" spans="2:50" hidden="1" x14ac:dyDescent="0.2">
      <c r="B169" s="541"/>
      <c r="C169" s="430">
        <v>3</v>
      </c>
      <c r="D169" s="430"/>
      <c r="E169" s="430"/>
      <c r="F169" s="430"/>
      <c r="G169" s="427"/>
      <c r="H169" s="532"/>
      <c r="I169" s="172" t="str">
        <f t="shared" si="139"/>
        <v/>
      </c>
      <c r="J169" s="172" t="str">
        <f t="shared" si="139"/>
        <v/>
      </c>
      <c r="K169" s="433" t="str">
        <f t="shared" si="139"/>
        <v/>
      </c>
      <c r="L169" s="543"/>
      <c r="M169" s="172" t="str">
        <f t="shared" si="140"/>
        <v/>
      </c>
      <c r="N169" s="533"/>
      <c r="O169" s="533"/>
      <c r="P169" s="430"/>
      <c r="Q169" s="430"/>
      <c r="R169" s="427" t="str">
        <f t="shared" si="141"/>
        <v/>
      </c>
      <c r="S169" s="430" t="str">
        <f t="shared" si="142"/>
        <v/>
      </c>
      <c r="T169" s="532"/>
      <c r="U169" s="430"/>
      <c r="V169" s="430"/>
      <c r="W169" s="427" t="str">
        <f t="shared" si="143"/>
        <v/>
      </c>
      <c r="X169" s="430" t="str">
        <f t="shared" si="144"/>
        <v/>
      </c>
      <c r="Y169" s="532"/>
      <c r="Z169" s="430"/>
      <c r="AA169" s="430"/>
      <c r="AB169" s="427" t="str">
        <f t="shared" si="145"/>
        <v/>
      </c>
      <c r="AC169" s="430" t="str">
        <f t="shared" si="146"/>
        <v/>
      </c>
      <c r="AD169" s="532"/>
      <c r="AE169" s="430"/>
      <c r="AF169" s="430"/>
      <c r="AG169" s="427" t="str">
        <f t="shared" si="147"/>
        <v/>
      </c>
      <c r="AH169" s="430" t="str">
        <f t="shared" si="148"/>
        <v/>
      </c>
      <c r="AI169" s="532"/>
      <c r="AJ169" s="430"/>
      <c r="AK169" s="430"/>
      <c r="AL169" s="427" t="str">
        <f t="shared" si="149"/>
        <v/>
      </c>
      <c r="AM169" s="430" t="str">
        <f t="shared" si="150"/>
        <v/>
      </c>
      <c r="AN169" s="532"/>
      <c r="AO169" s="430"/>
      <c r="AP169" s="430"/>
      <c r="AQ169" s="427" t="str">
        <f t="shared" si="151"/>
        <v/>
      </c>
      <c r="AR169" s="430" t="str">
        <f t="shared" si="152"/>
        <v/>
      </c>
      <c r="AS169" s="532"/>
      <c r="AT169" s="430"/>
      <c r="AU169" s="430"/>
      <c r="AV169" s="427" t="str">
        <f t="shared" si="153"/>
        <v/>
      </c>
      <c r="AW169" s="430" t="str">
        <f t="shared" si="154"/>
        <v/>
      </c>
      <c r="AX169" s="532"/>
    </row>
    <row r="170" spans="2:50" hidden="1" x14ac:dyDescent="0.2">
      <c r="B170" s="541"/>
      <c r="C170" s="430">
        <v>4</v>
      </c>
      <c r="D170" s="430"/>
      <c r="E170" s="430"/>
      <c r="F170" s="430"/>
      <c r="G170" s="427"/>
      <c r="H170" s="532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433" t="str">
        <f>IFERROR(AVERAGE(R170,W170,AB170,AG170,AL170,AQ170,AV170),"")</f>
        <v/>
      </c>
      <c r="L170" s="543"/>
      <c r="M170" s="172" t="str">
        <f t="shared" si="140"/>
        <v/>
      </c>
      <c r="N170" s="533"/>
      <c r="O170" s="533"/>
      <c r="P170" s="430"/>
      <c r="Q170" s="430"/>
      <c r="R170" s="427" t="str">
        <f t="shared" si="141"/>
        <v/>
      </c>
      <c r="S170" s="430" t="str">
        <f t="shared" si="142"/>
        <v/>
      </c>
      <c r="T170" s="532"/>
      <c r="U170" s="430"/>
      <c r="V170" s="430"/>
      <c r="W170" s="427" t="str">
        <f t="shared" si="143"/>
        <v/>
      </c>
      <c r="X170" s="430" t="str">
        <f t="shared" si="144"/>
        <v/>
      </c>
      <c r="Y170" s="532"/>
      <c r="Z170" s="430"/>
      <c r="AA170" s="430"/>
      <c r="AB170" s="427" t="str">
        <f t="shared" si="145"/>
        <v/>
      </c>
      <c r="AC170" s="430" t="str">
        <f t="shared" si="146"/>
        <v/>
      </c>
      <c r="AD170" s="532"/>
      <c r="AE170" s="430"/>
      <c r="AF170" s="430"/>
      <c r="AG170" s="427" t="str">
        <f t="shared" si="147"/>
        <v/>
      </c>
      <c r="AH170" s="430" t="str">
        <f t="shared" si="148"/>
        <v/>
      </c>
      <c r="AI170" s="532"/>
      <c r="AJ170" s="430"/>
      <c r="AK170" s="430"/>
      <c r="AL170" s="427" t="str">
        <f t="shared" si="149"/>
        <v/>
      </c>
      <c r="AM170" s="430" t="str">
        <f t="shared" si="150"/>
        <v/>
      </c>
      <c r="AN170" s="532"/>
      <c r="AO170" s="430"/>
      <c r="AP170" s="430"/>
      <c r="AQ170" s="427" t="str">
        <f t="shared" si="151"/>
        <v/>
      </c>
      <c r="AR170" s="430" t="str">
        <f t="shared" si="152"/>
        <v/>
      </c>
      <c r="AS170" s="532"/>
      <c r="AT170" s="430"/>
      <c r="AU170" s="430"/>
      <c r="AV170" s="427" t="str">
        <f t="shared" si="153"/>
        <v/>
      </c>
      <c r="AW170" s="430" t="str">
        <f t="shared" si="154"/>
        <v/>
      </c>
      <c r="AX170" s="532"/>
    </row>
    <row r="171" spans="2:50" hidden="1" x14ac:dyDescent="0.2">
      <c r="B171" s="541"/>
      <c r="C171" s="430">
        <v>5</v>
      </c>
      <c r="D171" s="430"/>
      <c r="E171" s="430"/>
      <c r="F171" s="430"/>
      <c r="G171" s="427"/>
      <c r="H171" s="532"/>
      <c r="I171" s="172" t="str">
        <f t="shared" ref="I171:K181" si="155">IFERROR(AVERAGE(P171,U171,Z171,AE171,AJ171,AO171,AT171),"")</f>
        <v/>
      </c>
      <c r="J171" s="172" t="str">
        <f t="shared" si="155"/>
        <v/>
      </c>
      <c r="K171" s="433" t="str">
        <f t="shared" si="155"/>
        <v/>
      </c>
      <c r="L171" s="543"/>
      <c r="M171" s="172" t="str">
        <f t="shared" si="140"/>
        <v/>
      </c>
      <c r="N171" s="533"/>
      <c r="O171" s="533"/>
      <c r="P171" s="430"/>
      <c r="Q171" s="430"/>
      <c r="R171" s="427" t="str">
        <f t="shared" si="141"/>
        <v/>
      </c>
      <c r="S171" s="430" t="str">
        <f t="shared" si="142"/>
        <v/>
      </c>
      <c r="T171" s="532"/>
      <c r="U171" s="430"/>
      <c r="V171" s="430"/>
      <c r="W171" s="427" t="str">
        <f t="shared" si="143"/>
        <v/>
      </c>
      <c r="X171" s="430" t="str">
        <f t="shared" si="144"/>
        <v/>
      </c>
      <c r="Y171" s="532"/>
      <c r="Z171" s="430"/>
      <c r="AA171" s="430"/>
      <c r="AB171" s="427" t="str">
        <f t="shared" si="145"/>
        <v/>
      </c>
      <c r="AC171" s="430" t="str">
        <f t="shared" si="146"/>
        <v/>
      </c>
      <c r="AD171" s="532"/>
      <c r="AE171" s="430"/>
      <c r="AF171" s="430"/>
      <c r="AG171" s="427" t="str">
        <f t="shared" si="147"/>
        <v/>
      </c>
      <c r="AH171" s="430" t="str">
        <f t="shared" si="148"/>
        <v/>
      </c>
      <c r="AI171" s="532"/>
      <c r="AJ171" s="430"/>
      <c r="AK171" s="430"/>
      <c r="AL171" s="427" t="str">
        <f t="shared" si="149"/>
        <v/>
      </c>
      <c r="AM171" s="430" t="str">
        <f t="shared" si="150"/>
        <v/>
      </c>
      <c r="AN171" s="532"/>
      <c r="AO171" s="430"/>
      <c r="AP171" s="430"/>
      <c r="AQ171" s="427" t="str">
        <f t="shared" si="151"/>
        <v/>
      </c>
      <c r="AR171" s="430" t="str">
        <f t="shared" si="152"/>
        <v/>
      </c>
      <c r="AS171" s="532"/>
      <c r="AT171" s="430"/>
      <c r="AU171" s="430"/>
      <c r="AV171" s="427" t="str">
        <f t="shared" si="153"/>
        <v/>
      </c>
      <c r="AW171" s="430" t="str">
        <f t="shared" si="154"/>
        <v/>
      </c>
      <c r="AX171" s="532"/>
    </row>
    <row r="172" spans="2:50" hidden="1" x14ac:dyDescent="0.2">
      <c r="B172" s="541"/>
      <c r="C172" s="430">
        <v>6</v>
      </c>
      <c r="D172" s="430"/>
      <c r="E172" s="430"/>
      <c r="F172" s="430"/>
      <c r="G172" s="427"/>
      <c r="H172" s="532"/>
      <c r="I172" s="172" t="str">
        <f t="shared" si="155"/>
        <v/>
      </c>
      <c r="J172" s="172" t="str">
        <f t="shared" si="155"/>
        <v/>
      </c>
      <c r="K172" s="433" t="str">
        <f t="shared" si="155"/>
        <v/>
      </c>
      <c r="L172" s="543"/>
      <c r="M172" s="172" t="str">
        <f t="shared" si="140"/>
        <v/>
      </c>
      <c r="N172" s="533"/>
      <c r="O172" s="533"/>
      <c r="P172" s="430"/>
      <c r="Q172" s="430"/>
      <c r="R172" s="427" t="str">
        <f t="shared" si="141"/>
        <v/>
      </c>
      <c r="S172" s="430" t="str">
        <f t="shared" si="142"/>
        <v/>
      </c>
      <c r="T172" s="532"/>
      <c r="U172" s="430"/>
      <c r="V172" s="430"/>
      <c r="W172" s="427" t="str">
        <f t="shared" si="143"/>
        <v/>
      </c>
      <c r="X172" s="430" t="str">
        <f t="shared" si="144"/>
        <v/>
      </c>
      <c r="Y172" s="532"/>
      <c r="Z172" s="430"/>
      <c r="AA172" s="430"/>
      <c r="AB172" s="427" t="str">
        <f t="shared" si="145"/>
        <v/>
      </c>
      <c r="AC172" s="430" t="str">
        <f t="shared" si="146"/>
        <v/>
      </c>
      <c r="AD172" s="532"/>
      <c r="AE172" s="430"/>
      <c r="AF172" s="430"/>
      <c r="AG172" s="427" t="str">
        <f t="shared" si="147"/>
        <v/>
      </c>
      <c r="AH172" s="430" t="str">
        <f t="shared" si="148"/>
        <v/>
      </c>
      <c r="AI172" s="532"/>
      <c r="AJ172" s="430"/>
      <c r="AK172" s="430"/>
      <c r="AL172" s="427" t="str">
        <f t="shared" si="149"/>
        <v/>
      </c>
      <c r="AM172" s="430" t="str">
        <f t="shared" si="150"/>
        <v/>
      </c>
      <c r="AN172" s="532"/>
      <c r="AO172" s="430"/>
      <c r="AP172" s="430"/>
      <c r="AQ172" s="427" t="str">
        <f t="shared" si="151"/>
        <v/>
      </c>
      <c r="AR172" s="430" t="str">
        <f t="shared" si="152"/>
        <v/>
      </c>
      <c r="AS172" s="532"/>
      <c r="AT172" s="430"/>
      <c r="AU172" s="430"/>
      <c r="AV172" s="427" t="str">
        <f t="shared" si="153"/>
        <v/>
      </c>
      <c r="AW172" s="430" t="str">
        <f t="shared" si="154"/>
        <v/>
      </c>
      <c r="AX172" s="532"/>
    </row>
    <row r="173" spans="2:50" hidden="1" x14ac:dyDescent="0.2">
      <c r="B173" s="541"/>
      <c r="C173" s="430">
        <v>7</v>
      </c>
      <c r="D173" s="430"/>
      <c r="E173" s="430"/>
      <c r="F173" s="430"/>
      <c r="G173" s="427"/>
      <c r="H173" s="532"/>
      <c r="I173" s="172" t="str">
        <f t="shared" si="155"/>
        <v/>
      </c>
      <c r="J173" s="172" t="str">
        <f t="shared" si="155"/>
        <v/>
      </c>
      <c r="K173" s="433" t="str">
        <f t="shared" si="155"/>
        <v/>
      </c>
      <c r="L173" s="543"/>
      <c r="M173" s="172" t="str">
        <f t="shared" si="140"/>
        <v/>
      </c>
      <c r="N173" s="533"/>
      <c r="O173" s="533"/>
      <c r="P173" s="430"/>
      <c r="Q173" s="430"/>
      <c r="R173" s="427" t="str">
        <f t="shared" si="141"/>
        <v/>
      </c>
      <c r="S173" s="430" t="str">
        <f t="shared" si="142"/>
        <v/>
      </c>
      <c r="T173" s="532"/>
      <c r="U173" s="430"/>
      <c r="V173" s="430"/>
      <c r="W173" s="427" t="str">
        <f t="shared" si="143"/>
        <v/>
      </c>
      <c r="X173" s="430" t="str">
        <f t="shared" si="144"/>
        <v/>
      </c>
      <c r="Y173" s="532"/>
      <c r="Z173" s="430"/>
      <c r="AA173" s="430"/>
      <c r="AB173" s="427" t="str">
        <f t="shared" si="145"/>
        <v/>
      </c>
      <c r="AC173" s="430" t="str">
        <f t="shared" si="146"/>
        <v/>
      </c>
      <c r="AD173" s="532"/>
      <c r="AE173" s="430"/>
      <c r="AF173" s="430"/>
      <c r="AG173" s="427" t="str">
        <f t="shared" si="147"/>
        <v/>
      </c>
      <c r="AH173" s="430" t="str">
        <f t="shared" si="148"/>
        <v/>
      </c>
      <c r="AI173" s="532"/>
      <c r="AJ173" s="430"/>
      <c r="AK173" s="430"/>
      <c r="AL173" s="427" t="str">
        <f t="shared" si="149"/>
        <v/>
      </c>
      <c r="AM173" s="430" t="str">
        <f t="shared" si="150"/>
        <v/>
      </c>
      <c r="AN173" s="532"/>
      <c r="AO173" s="430"/>
      <c r="AP173" s="430"/>
      <c r="AQ173" s="427" t="str">
        <f t="shared" si="151"/>
        <v/>
      </c>
      <c r="AR173" s="430" t="str">
        <f t="shared" si="152"/>
        <v/>
      </c>
      <c r="AS173" s="532"/>
      <c r="AT173" s="430"/>
      <c r="AU173" s="430"/>
      <c r="AV173" s="427" t="str">
        <f t="shared" si="153"/>
        <v/>
      </c>
      <c r="AW173" s="430" t="str">
        <f t="shared" si="154"/>
        <v/>
      </c>
      <c r="AX173" s="532"/>
    </row>
    <row r="174" spans="2:50" hidden="1" x14ac:dyDescent="0.2">
      <c r="B174" s="541"/>
      <c r="C174" s="430">
        <v>8</v>
      </c>
      <c r="D174" s="430"/>
      <c r="E174" s="430"/>
      <c r="F174" s="430"/>
      <c r="G174" s="427"/>
      <c r="H174" s="532"/>
      <c r="I174" s="172" t="str">
        <f t="shared" si="155"/>
        <v/>
      </c>
      <c r="J174" s="172" t="str">
        <f t="shared" si="155"/>
        <v/>
      </c>
      <c r="K174" s="433" t="str">
        <f t="shared" si="155"/>
        <v/>
      </c>
      <c r="L174" s="543"/>
      <c r="M174" s="172" t="str">
        <f t="shared" si="140"/>
        <v/>
      </c>
      <c r="N174" s="533"/>
      <c r="O174" s="533"/>
      <c r="P174" s="430"/>
      <c r="Q174" s="430"/>
      <c r="R174" s="427" t="str">
        <f t="shared" si="141"/>
        <v/>
      </c>
      <c r="S174" s="430" t="str">
        <f t="shared" si="142"/>
        <v/>
      </c>
      <c r="T174" s="532"/>
      <c r="U174" s="430"/>
      <c r="V174" s="430"/>
      <c r="W174" s="427" t="str">
        <f t="shared" si="143"/>
        <v/>
      </c>
      <c r="X174" s="430" t="str">
        <f t="shared" si="144"/>
        <v/>
      </c>
      <c r="Y174" s="532"/>
      <c r="Z174" s="430"/>
      <c r="AA174" s="430"/>
      <c r="AB174" s="427" t="str">
        <f t="shared" si="145"/>
        <v/>
      </c>
      <c r="AC174" s="430" t="str">
        <f t="shared" si="146"/>
        <v/>
      </c>
      <c r="AD174" s="532"/>
      <c r="AE174" s="430"/>
      <c r="AF174" s="430"/>
      <c r="AG174" s="427" t="str">
        <f t="shared" si="147"/>
        <v/>
      </c>
      <c r="AH174" s="430" t="str">
        <f t="shared" si="148"/>
        <v/>
      </c>
      <c r="AI174" s="532"/>
      <c r="AJ174" s="430"/>
      <c r="AK174" s="430"/>
      <c r="AL174" s="427" t="str">
        <f t="shared" si="149"/>
        <v/>
      </c>
      <c r="AM174" s="430" t="str">
        <f t="shared" si="150"/>
        <v/>
      </c>
      <c r="AN174" s="532"/>
      <c r="AO174" s="430"/>
      <c r="AP174" s="430"/>
      <c r="AQ174" s="427" t="str">
        <f t="shared" si="151"/>
        <v/>
      </c>
      <c r="AR174" s="430" t="str">
        <f t="shared" si="152"/>
        <v/>
      </c>
      <c r="AS174" s="532"/>
      <c r="AT174" s="430"/>
      <c r="AU174" s="430"/>
      <c r="AV174" s="427" t="str">
        <f t="shared" si="153"/>
        <v/>
      </c>
      <c r="AW174" s="430" t="str">
        <f t="shared" si="154"/>
        <v/>
      </c>
      <c r="AX174" s="532"/>
    </row>
    <row r="175" spans="2:50" hidden="1" x14ac:dyDescent="0.2">
      <c r="B175" s="541"/>
      <c r="C175" s="430">
        <v>9</v>
      </c>
      <c r="D175" s="430"/>
      <c r="E175" s="430"/>
      <c r="F175" s="430"/>
      <c r="G175" s="427"/>
      <c r="H175" s="532"/>
      <c r="I175" s="172" t="str">
        <f t="shared" si="155"/>
        <v/>
      </c>
      <c r="J175" s="172" t="str">
        <f t="shared" si="155"/>
        <v/>
      </c>
      <c r="K175" s="433" t="str">
        <f t="shared" si="155"/>
        <v/>
      </c>
      <c r="L175" s="543"/>
      <c r="M175" s="172" t="str">
        <f t="shared" si="140"/>
        <v/>
      </c>
      <c r="N175" s="533"/>
      <c r="O175" s="533"/>
      <c r="P175" s="430"/>
      <c r="Q175" s="430"/>
      <c r="R175" s="427" t="str">
        <f t="shared" si="141"/>
        <v/>
      </c>
      <c r="S175" s="430" t="str">
        <f t="shared" si="142"/>
        <v/>
      </c>
      <c r="T175" s="532"/>
      <c r="U175" s="430"/>
      <c r="V175" s="430"/>
      <c r="W175" s="427" t="str">
        <f t="shared" si="143"/>
        <v/>
      </c>
      <c r="X175" s="430" t="str">
        <f t="shared" si="144"/>
        <v/>
      </c>
      <c r="Y175" s="532"/>
      <c r="Z175" s="430"/>
      <c r="AA175" s="430"/>
      <c r="AB175" s="427" t="str">
        <f t="shared" si="145"/>
        <v/>
      </c>
      <c r="AC175" s="430" t="str">
        <f t="shared" si="146"/>
        <v/>
      </c>
      <c r="AD175" s="532"/>
      <c r="AE175" s="430"/>
      <c r="AF175" s="430"/>
      <c r="AG175" s="427" t="str">
        <f t="shared" si="147"/>
        <v/>
      </c>
      <c r="AH175" s="430" t="str">
        <f t="shared" si="148"/>
        <v/>
      </c>
      <c r="AI175" s="532"/>
      <c r="AJ175" s="430"/>
      <c r="AK175" s="430"/>
      <c r="AL175" s="427" t="str">
        <f t="shared" si="149"/>
        <v/>
      </c>
      <c r="AM175" s="430" t="str">
        <f t="shared" si="150"/>
        <v/>
      </c>
      <c r="AN175" s="532"/>
      <c r="AO175" s="430"/>
      <c r="AP175" s="430"/>
      <c r="AQ175" s="427" t="str">
        <f t="shared" si="151"/>
        <v/>
      </c>
      <c r="AR175" s="430" t="str">
        <f t="shared" si="152"/>
        <v/>
      </c>
      <c r="AS175" s="532"/>
      <c r="AT175" s="430"/>
      <c r="AU175" s="430"/>
      <c r="AV175" s="427" t="str">
        <f t="shared" si="153"/>
        <v/>
      </c>
      <c r="AW175" s="430" t="str">
        <f t="shared" si="154"/>
        <v/>
      </c>
      <c r="AX175" s="532"/>
    </row>
    <row r="176" spans="2:50" hidden="1" x14ac:dyDescent="0.2">
      <c r="B176" s="541"/>
      <c r="C176" s="430">
        <v>10</v>
      </c>
      <c r="D176" s="430"/>
      <c r="E176" s="430"/>
      <c r="F176" s="430"/>
      <c r="G176" s="427"/>
      <c r="H176" s="532"/>
      <c r="I176" s="172" t="str">
        <f t="shared" si="155"/>
        <v/>
      </c>
      <c r="J176" s="172" t="str">
        <f t="shared" si="155"/>
        <v/>
      </c>
      <c r="K176" s="433" t="str">
        <f t="shared" si="155"/>
        <v/>
      </c>
      <c r="L176" s="543"/>
      <c r="M176" s="172" t="str">
        <f t="shared" si="140"/>
        <v/>
      </c>
      <c r="N176" s="533"/>
      <c r="O176" s="533"/>
      <c r="P176" s="430"/>
      <c r="Q176" s="430"/>
      <c r="R176" s="427" t="str">
        <f t="shared" si="141"/>
        <v/>
      </c>
      <c r="S176" s="430" t="str">
        <f t="shared" si="142"/>
        <v/>
      </c>
      <c r="T176" s="532"/>
      <c r="U176" s="430"/>
      <c r="V176" s="430"/>
      <c r="W176" s="427" t="str">
        <f t="shared" si="143"/>
        <v/>
      </c>
      <c r="X176" s="430" t="str">
        <f t="shared" si="144"/>
        <v/>
      </c>
      <c r="Y176" s="532"/>
      <c r="Z176" s="430"/>
      <c r="AA176" s="430"/>
      <c r="AB176" s="427" t="str">
        <f t="shared" si="145"/>
        <v/>
      </c>
      <c r="AC176" s="430" t="str">
        <f t="shared" si="146"/>
        <v/>
      </c>
      <c r="AD176" s="532"/>
      <c r="AE176" s="430"/>
      <c r="AF176" s="430"/>
      <c r="AG176" s="427" t="str">
        <f t="shared" si="147"/>
        <v/>
      </c>
      <c r="AH176" s="430" t="str">
        <f t="shared" si="148"/>
        <v/>
      </c>
      <c r="AI176" s="532"/>
      <c r="AJ176" s="430"/>
      <c r="AK176" s="430"/>
      <c r="AL176" s="427" t="str">
        <f t="shared" si="149"/>
        <v/>
      </c>
      <c r="AM176" s="430" t="str">
        <f t="shared" si="150"/>
        <v/>
      </c>
      <c r="AN176" s="532"/>
      <c r="AO176" s="430"/>
      <c r="AP176" s="430"/>
      <c r="AQ176" s="427" t="str">
        <f t="shared" si="151"/>
        <v/>
      </c>
      <c r="AR176" s="430" t="str">
        <f t="shared" si="152"/>
        <v/>
      </c>
      <c r="AS176" s="532"/>
      <c r="AT176" s="430"/>
      <c r="AU176" s="430"/>
      <c r="AV176" s="427" t="str">
        <f t="shared" si="153"/>
        <v/>
      </c>
      <c r="AW176" s="430" t="str">
        <f t="shared" si="154"/>
        <v/>
      </c>
      <c r="AX176" s="532"/>
    </row>
    <row r="177" spans="2:50" hidden="1" x14ac:dyDescent="0.2">
      <c r="B177" s="541"/>
      <c r="C177" s="430">
        <v>11</v>
      </c>
      <c r="D177" s="430"/>
      <c r="E177" s="430"/>
      <c r="F177" s="430"/>
      <c r="G177" s="427"/>
      <c r="H177" s="532"/>
      <c r="I177" s="172" t="str">
        <f t="shared" si="155"/>
        <v/>
      </c>
      <c r="J177" s="172" t="str">
        <f t="shared" si="155"/>
        <v/>
      </c>
      <c r="K177" s="433" t="str">
        <f t="shared" si="155"/>
        <v/>
      </c>
      <c r="L177" s="543"/>
      <c r="M177" s="172" t="str">
        <f t="shared" si="140"/>
        <v/>
      </c>
      <c r="N177" s="533"/>
      <c r="O177" s="533"/>
      <c r="P177" s="430"/>
      <c r="Q177" s="430"/>
      <c r="R177" s="427" t="str">
        <f t="shared" si="141"/>
        <v/>
      </c>
      <c r="S177" s="430" t="str">
        <f t="shared" si="142"/>
        <v/>
      </c>
      <c r="T177" s="532"/>
      <c r="U177" s="430"/>
      <c r="V177" s="430"/>
      <c r="W177" s="427" t="str">
        <f t="shared" si="143"/>
        <v/>
      </c>
      <c r="X177" s="430" t="str">
        <f t="shared" si="144"/>
        <v/>
      </c>
      <c r="Y177" s="532"/>
      <c r="Z177" s="430"/>
      <c r="AA177" s="430"/>
      <c r="AB177" s="427" t="str">
        <f t="shared" si="145"/>
        <v/>
      </c>
      <c r="AC177" s="430" t="str">
        <f t="shared" si="146"/>
        <v/>
      </c>
      <c r="AD177" s="532"/>
      <c r="AE177" s="430"/>
      <c r="AF177" s="430"/>
      <c r="AG177" s="427" t="str">
        <f t="shared" si="147"/>
        <v/>
      </c>
      <c r="AH177" s="430" t="str">
        <f t="shared" si="148"/>
        <v/>
      </c>
      <c r="AI177" s="532"/>
      <c r="AJ177" s="430"/>
      <c r="AK177" s="430"/>
      <c r="AL177" s="427" t="str">
        <f t="shared" si="149"/>
        <v/>
      </c>
      <c r="AM177" s="430" t="str">
        <f t="shared" si="150"/>
        <v/>
      </c>
      <c r="AN177" s="532"/>
      <c r="AO177" s="430"/>
      <c r="AP177" s="430"/>
      <c r="AQ177" s="427" t="str">
        <f t="shared" si="151"/>
        <v/>
      </c>
      <c r="AR177" s="430" t="str">
        <f t="shared" si="152"/>
        <v/>
      </c>
      <c r="AS177" s="532"/>
      <c r="AT177" s="430"/>
      <c r="AU177" s="430"/>
      <c r="AV177" s="427" t="str">
        <f t="shared" si="153"/>
        <v/>
      </c>
      <c r="AW177" s="430" t="str">
        <f t="shared" si="154"/>
        <v/>
      </c>
      <c r="AX177" s="532"/>
    </row>
    <row r="178" spans="2:50" hidden="1" x14ac:dyDescent="0.2">
      <c r="B178" s="541"/>
      <c r="C178" s="430">
        <v>12</v>
      </c>
      <c r="D178" s="430"/>
      <c r="E178" s="430"/>
      <c r="F178" s="430"/>
      <c r="G178" s="427"/>
      <c r="H178" s="532"/>
      <c r="I178" s="172" t="str">
        <f t="shared" si="155"/>
        <v/>
      </c>
      <c r="J178" s="172" t="str">
        <f t="shared" si="155"/>
        <v/>
      </c>
      <c r="K178" s="433" t="str">
        <f t="shared" si="155"/>
        <v/>
      </c>
      <c r="L178" s="543"/>
      <c r="M178" s="172" t="str">
        <f t="shared" si="140"/>
        <v/>
      </c>
      <c r="N178" s="533"/>
      <c r="O178" s="533"/>
      <c r="P178" s="430"/>
      <c r="Q178" s="430"/>
      <c r="R178" s="427" t="str">
        <f t="shared" si="141"/>
        <v/>
      </c>
      <c r="S178" s="430" t="str">
        <f t="shared" si="142"/>
        <v/>
      </c>
      <c r="T178" s="532"/>
      <c r="U178" s="430"/>
      <c r="V178" s="430"/>
      <c r="W178" s="427" t="str">
        <f t="shared" si="143"/>
        <v/>
      </c>
      <c r="X178" s="430" t="str">
        <f t="shared" si="144"/>
        <v/>
      </c>
      <c r="Y178" s="532"/>
      <c r="Z178" s="430"/>
      <c r="AA178" s="430"/>
      <c r="AB178" s="427" t="str">
        <f t="shared" si="145"/>
        <v/>
      </c>
      <c r="AC178" s="430" t="str">
        <f t="shared" si="146"/>
        <v/>
      </c>
      <c r="AD178" s="532"/>
      <c r="AE178" s="430"/>
      <c r="AF178" s="430"/>
      <c r="AG178" s="427" t="str">
        <f t="shared" si="147"/>
        <v/>
      </c>
      <c r="AH178" s="430" t="str">
        <f t="shared" si="148"/>
        <v/>
      </c>
      <c r="AI178" s="532"/>
      <c r="AJ178" s="430"/>
      <c r="AK178" s="430"/>
      <c r="AL178" s="427" t="str">
        <f t="shared" si="149"/>
        <v/>
      </c>
      <c r="AM178" s="430" t="str">
        <f t="shared" si="150"/>
        <v/>
      </c>
      <c r="AN178" s="532"/>
      <c r="AO178" s="430"/>
      <c r="AP178" s="430"/>
      <c r="AQ178" s="427" t="str">
        <f t="shared" si="151"/>
        <v/>
      </c>
      <c r="AR178" s="430" t="str">
        <f t="shared" si="152"/>
        <v/>
      </c>
      <c r="AS178" s="532"/>
      <c r="AT178" s="430"/>
      <c r="AU178" s="430"/>
      <c r="AV178" s="427" t="str">
        <f t="shared" si="153"/>
        <v/>
      </c>
      <c r="AW178" s="430" t="str">
        <f t="shared" si="154"/>
        <v/>
      </c>
      <c r="AX178" s="532"/>
    </row>
    <row r="179" spans="2:50" hidden="1" x14ac:dyDescent="0.2">
      <c r="B179" s="541"/>
      <c r="C179" s="430">
        <v>13</v>
      </c>
      <c r="D179" s="430"/>
      <c r="E179" s="430"/>
      <c r="F179" s="430"/>
      <c r="G179" s="427"/>
      <c r="H179" s="532"/>
      <c r="I179" s="172" t="str">
        <f t="shared" si="155"/>
        <v/>
      </c>
      <c r="J179" s="172" t="str">
        <f t="shared" si="155"/>
        <v/>
      </c>
      <c r="K179" s="433" t="str">
        <f t="shared" si="155"/>
        <v/>
      </c>
      <c r="L179" s="543"/>
      <c r="M179" s="172" t="str">
        <f t="shared" si="140"/>
        <v/>
      </c>
      <c r="N179" s="533"/>
      <c r="O179" s="533"/>
      <c r="P179" s="430"/>
      <c r="Q179" s="430"/>
      <c r="R179" s="427" t="str">
        <f t="shared" si="141"/>
        <v/>
      </c>
      <c r="S179" s="430" t="str">
        <f t="shared" si="142"/>
        <v/>
      </c>
      <c r="T179" s="532"/>
      <c r="U179" s="430"/>
      <c r="V179" s="430"/>
      <c r="W179" s="427" t="str">
        <f t="shared" si="143"/>
        <v/>
      </c>
      <c r="X179" s="430" t="str">
        <f t="shared" si="144"/>
        <v/>
      </c>
      <c r="Y179" s="532"/>
      <c r="Z179" s="430"/>
      <c r="AA179" s="430"/>
      <c r="AB179" s="427" t="str">
        <f t="shared" si="145"/>
        <v/>
      </c>
      <c r="AC179" s="430" t="str">
        <f t="shared" si="146"/>
        <v/>
      </c>
      <c r="AD179" s="532"/>
      <c r="AE179" s="430"/>
      <c r="AF179" s="430"/>
      <c r="AG179" s="427" t="str">
        <f t="shared" si="147"/>
        <v/>
      </c>
      <c r="AH179" s="430" t="str">
        <f t="shared" si="148"/>
        <v/>
      </c>
      <c r="AI179" s="532"/>
      <c r="AJ179" s="430"/>
      <c r="AK179" s="430"/>
      <c r="AL179" s="427" t="str">
        <f t="shared" si="149"/>
        <v/>
      </c>
      <c r="AM179" s="430" t="str">
        <f t="shared" si="150"/>
        <v/>
      </c>
      <c r="AN179" s="532"/>
      <c r="AO179" s="430"/>
      <c r="AP179" s="430"/>
      <c r="AQ179" s="427" t="str">
        <f t="shared" si="151"/>
        <v/>
      </c>
      <c r="AR179" s="430" t="str">
        <f t="shared" si="152"/>
        <v/>
      </c>
      <c r="AS179" s="532"/>
      <c r="AT179" s="430"/>
      <c r="AU179" s="430"/>
      <c r="AV179" s="427" t="str">
        <f t="shared" si="153"/>
        <v/>
      </c>
      <c r="AW179" s="430" t="str">
        <f t="shared" si="154"/>
        <v/>
      </c>
      <c r="AX179" s="532"/>
    </row>
    <row r="180" spans="2:50" hidden="1" x14ac:dyDescent="0.2">
      <c r="B180" s="541"/>
      <c r="C180" s="430">
        <v>14</v>
      </c>
      <c r="D180" s="430"/>
      <c r="E180" s="430"/>
      <c r="F180" s="430"/>
      <c r="G180" s="427"/>
      <c r="H180" s="532"/>
      <c r="I180" s="172" t="str">
        <f t="shared" si="155"/>
        <v/>
      </c>
      <c r="J180" s="172" t="str">
        <f t="shared" si="155"/>
        <v/>
      </c>
      <c r="K180" s="433" t="str">
        <f t="shared" si="155"/>
        <v/>
      </c>
      <c r="L180" s="543"/>
      <c r="M180" s="172" t="str">
        <f t="shared" si="140"/>
        <v/>
      </c>
      <c r="N180" s="533"/>
      <c r="O180" s="533"/>
      <c r="P180" s="430"/>
      <c r="Q180" s="430"/>
      <c r="R180" s="427" t="str">
        <f t="shared" si="141"/>
        <v/>
      </c>
      <c r="S180" s="430" t="str">
        <f t="shared" si="142"/>
        <v/>
      </c>
      <c r="T180" s="532"/>
      <c r="U180" s="430"/>
      <c r="V180" s="430"/>
      <c r="W180" s="427" t="str">
        <f t="shared" si="143"/>
        <v/>
      </c>
      <c r="X180" s="430" t="str">
        <f t="shared" si="144"/>
        <v/>
      </c>
      <c r="Y180" s="532"/>
      <c r="Z180" s="430"/>
      <c r="AA180" s="430"/>
      <c r="AB180" s="427" t="str">
        <f t="shared" si="145"/>
        <v/>
      </c>
      <c r="AC180" s="430" t="str">
        <f t="shared" si="146"/>
        <v/>
      </c>
      <c r="AD180" s="532"/>
      <c r="AE180" s="430"/>
      <c r="AF180" s="430"/>
      <c r="AG180" s="427" t="str">
        <f t="shared" si="147"/>
        <v/>
      </c>
      <c r="AH180" s="430" t="str">
        <f t="shared" si="148"/>
        <v/>
      </c>
      <c r="AI180" s="532"/>
      <c r="AJ180" s="430"/>
      <c r="AK180" s="430"/>
      <c r="AL180" s="427" t="str">
        <f t="shared" si="149"/>
        <v/>
      </c>
      <c r="AM180" s="430" t="str">
        <f t="shared" si="150"/>
        <v/>
      </c>
      <c r="AN180" s="532"/>
      <c r="AO180" s="430"/>
      <c r="AP180" s="430"/>
      <c r="AQ180" s="427" t="str">
        <f t="shared" si="151"/>
        <v/>
      </c>
      <c r="AR180" s="430" t="str">
        <f t="shared" si="152"/>
        <v/>
      </c>
      <c r="AS180" s="532"/>
      <c r="AT180" s="430"/>
      <c r="AU180" s="430"/>
      <c r="AV180" s="427" t="str">
        <f t="shared" si="153"/>
        <v/>
      </c>
      <c r="AW180" s="430" t="str">
        <f t="shared" si="154"/>
        <v/>
      </c>
      <c r="AX180" s="532"/>
    </row>
    <row r="181" spans="2:50" hidden="1" x14ac:dyDescent="0.2">
      <c r="B181" s="541"/>
      <c r="C181" s="430">
        <v>15</v>
      </c>
      <c r="D181" s="430"/>
      <c r="E181" s="430"/>
      <c r="F181" s="430"/>
      <c r="G181" s="427"/>
      <c r="H181" s="532"/>
      <c r="I181" s="172" t="str">
        <f t="shared" si="155"/>
        <v/>
      </c>
      <c r="J181" s="172" t="str">
        <f t="shared" si="155"/>
        <v/>
      </c>
      <c r="K181" s="433" t="str">
        <f t="shared" si="155"/>
        <v/>
      </c>
      <c r="L181" s="544"/>
      <c r="M181" s="172" t="str">
        <f t="shared" si="140"/>
        <v/>
      </c>
      <c r="N181" s="533"/>
      <c r="O181" s="533"/>
      <c r="P181" s="430"/>
      <c r="Q181" s="430"/>
      <c r="R181" s="427" t="str">
        <f t="shared" si="141"/>
        <v/>
      </c>
      <c r="S181" s="430" t="str">
        <f t="shared" si="142"/>
        <v/>
      </c>
      <c r="T181" s="532"/>
      <c r="U181" s="430"/>
      <c r="V181" s="430"/>
      <c r="W181" s="427" t="str">
        <f t="shared" si="143"/>
        <v/>
      </c>
      <c r="X181" s="430" t="str">
        <f t="shared" si="144"/>
        <v/>
      </c>
      <c r="Y181" s="532"/>
      <c r="Z181" s="430"/>
      <c r="AA181" s="430"/>
      <c r="AB181" s="427" t="str">
        <f t="shared" si="145"/>
        <v/>
      </c>
      <c r="AC181" s="430" t="str">
        <f t="shared" si="146"/>
        <v/>
      </c>
      <c r="AD181" s="532"/>
      <c r="AE181" s="430"/>
      <c r="AF181" s="430"/>
      <c r="AG181" s="427" t="str">
        <f t="shared" si="147"/>
        <v/>
      </c>
      <c r="AH181" s="430" t="str">
        <f t="shared" si="148"/>
        <v/>
      </c>
      <c r="AI181" s="532"/>
      <c r="AJ181" s="430"/>
      <c r="AK181" s="430"/>
      <c r="AL181" s="427" t="str">
        <f t="shared" si="149"/>
        <v/>
      </c>
      <c r="AM181" s="430" t="str">
        <f t="shared" si="150"/>
        <v/>
      </c>
      <c r="AN181" s="532"/>
      <c r="AO181" s="430"/>
      <c r="AP181" s="430"/>
      <c r="AQ181" s="427" t="str">
        <f t="shared" si="151"/>
        <v/>
      </c>
      <c r="AR181" s="430" t="str">
        <f t="shared" si="152"/>
        <v/>
      </c>
      <c r="AS181" s="532"/>
      <c r="AT181" s="430"/>
      <c r="AU181" s="430"/>
      <c r="AV181" s="427" t="str">
        <f t="shared" si="153"/>
        <v/>
      </c>
      <c r="AW181" s="430" t="str">
        <f t="shared" si="154"/>
        <v/>
      </c>
      <c r="AX181" s="532"/>
    </row>
    <row r="182" spans="2:50" ht="15.75" hidden="1" x14ac:dyDescent="0.2">
      <c r="B182" s="545" t="s">
        <v>169</v>
      </c>
      <c r="C182" s="546"/>
      <c r="D182" s="546"/>
      <c r="E182" s="546"/>
      <c r="F182" s="546"/>
      <c r="G182" s="546"/>
      <c r="H182" s="547"/>
      <c r="I182" s="207"/>
      <c r="J182" s="207"/>
      <c r="K182" s="207"/>
      <c r="L182" s="207"/>
      <c r="M182" s="207"/>
      <c r="N182" s="533" t="s">
        <v>161</v>
      </c>
      <c r="O182" s="549" t="s">
        <v>106</v>
      </c>
      <c r="P182" s="551">
        <f>AT162+1</f>
        <v>45930</v>
      </c>
      <c r="Q182" s="541"/>
      <c r="R182" s="541"/>
      <c r="S182" s="541"/>
      <c r="T182" s="541"/>
      <c r="U182" s="551">
        <f>P182+1</f>
        <v>45931</v>
      </c>
      <c r="V182" s="541"/>
      <c r="W182" s="541"/>
      <c r="X182" s="541"/>
      <c r="Y182" s="541"/>
      <c r="Z182" s="551">
        <f>U182+1</f>
        <v>45932</v>
      </c>
      <c r="AA182" s="541"/>
      <c r="AB182" s="541"/>
      <c r="AC182" s="541"/>
      <c r="AD182" s="541"/>
      <c r="AE182" s="551">
        <f>Z182+1</f>
        <v>45933</v>
      </c>
      <c r="AF182" s="541"/>
      <c r="AG182" s="541"/>
      <c r="AH182" s="541"/>
      <c r="AI182" s="541"/>
      <c r="AJ182" s="551">
        <f>AE182+1</f>
        <v>45934</v>
      </c>
      <c r="AK182" s="541"/>
      <c r="AL182" s="541"/>
      <c r="AM182" s="541"/>
      <c r="AN182" s="541"/>
      <c r="AO182" s="551">
        <f>AJ182+1</f>
        <v>45935</v>
      </c>
      <c r="AP182" s="541"/>
      <c r="AQ182" s="541"/>
      <c r="AR182" s="541"/>
      <c r="AS182" s="541"/>
      <c r="AT182" s="551">
        <f>AO182+1</f>
        <v>45936</v>
      </c>
      <c r="AU182" s="541"/>
      <c r="AV182" s="541"/>
      <c r="AW182" s="541"/>
      <c r="AX182" s="541"/>
    </row>
    <row r="183" spans="2:50" ht="15.75" hidden="1" x14ac:dyDescent="0.2">
      <c r="B183" s="548"/>
      <c r="C183" s="548"/>
      <c r="D183" s="548"/>
      <c r="E183" s="548"/>
      <c r="F183" s="548"/>
      <c r="G183" s="548"/>
      <c r="H183" s="548"/>
      <c r="I183" s="207"/>
      <c r="J183" s="207"/>
      <c r="K183" s="207"/>
      <c r="L183" s="207"/>
      <c r="M183" s="207"/>
      <c r="N183" s="533"/>
      <c r="O183" s="550"/>
      <c r="P183" s="551" t="s">
        <v>120</v>
      </c>
      <c r="Q183" s="541"/>
      <c r="R183" s="541"/>
      <c r="S183" s="541"/>
      <c r="T183" s="541"/>
      <c r="U183" s="551" t="s">
        <v>114</v>
      </c>
      <c r="V183" s="541"/>
      <c r="W183" s="541"/>
      <c r="X183" s="541"/>
      <c r="Y183" s="541"/>
      <c r="Z183" s="551" t="s">
        <v>115</v>
      </c>
      <c r="AA183" s="541"/>
      <c r="AB183" s="541"/>
      <c r="AC183" s="541"/>
      <c r="AD183" s="541"/>
      <c r="AE183" s="551" t="s">
        <v>116</v>
      </c>
      <c r="AF183" s="541"/>
      <c r="AG183" s="541"/>
      <c r="AH183" s="541"/>
      <c r="AI183" s="541"/>
      <c r="AJ183" s="551" t="s">
        <v>117</v>
      </c>
      <c r="AK183" s="541"/>
      <c r="AL183" s="541"/>
      <c r="AM183" s="541"/>
      <c r="AN183" s="541"/>
      <c r="AO183" s="551" t="s">
        <v>118</v>
      </c>
      <c r="AP183" s="541"/>
      <c r="AQ183" s="541"/>
      <c r="AR183" s="541"/>
      <c r="AS183" s="541"/>
      <c r="AT183" s="551" t="s">
        <v>119</v>
      </c>
      <c r="AU183" s="541"/>
      <c r="AV183" s="541"/>
      <c r="AW183" s="541"/>
      <c r="AX183" s="541"/>
    </row>
    <row r="184" spans="2:50" hidden="1" x14ac:dyDescent="0.2">
      <c r="B184" s="533" t="s">
        <v>157</v>
      </c>
      <c r="C184" s="533" t="s">
        <v>149</v>
      </c>
      <c r="D184" s="533"/>
      <c r="E184" s="533" t="s">
        <v>151</v>
      </c>
      <c r="F184" s="533"/>
      <c r="G184" s="533"/>
      <c r="H184" s="537" t="s">
        <v>158</v>
      </c>
      <c r="I184" s="540" t="s">
        <v>227</v>
      </c>
      <c r="J184" s="540"/>
      <c r="K184" s="540"/>
      <c r="L184" s="540" t="s">
        <v>158</v>
      </c>
      <c r="M184" s="540" t="s">
        <v>170</v>
      </c>
      <c r="N184" s="533"/>
      <c r="O184" s="533" t="s">
        <v>160</v>
      </c>
      <c r="P184" s="534" t="s">
        <v>154</v>
      </c>
      <c r="Q184" s="535"/>
      <c r="R184" s="535"/>
      <c r="S184" s="536"/>
      <c r="T184" s="533" t="s">
        <v>158</v>
      </c>
      <c r="U184" s="534" t="s">
        <v>154</v>
      </c>
      <c r="V184" s="535"/>
      <c r="W184" s="535"/>
      <c r="X184" s="536"/>
      <c r="Y184" s="533" t="s">
        <v>158</v>
      </c>
      <c r="Z184" s="534" t="s">
        <v>154</v>
      </c>
      <c r="AA184" s="535"/>
      <c r="AB184" s="535"/>
      <c r="AC184" s="536"/>
      <c r="AD184" s="533" t="s">
        <v>158</v>
      </c>
      <c r="AE184" s="534" t="s">
        <v>154</v>
      </c>
      <c r="AF184" s="535"/>
      <c r="AG184" s="535"/>
      <c r="AH184" s="536"/>
      <c r="AI184" s="533" t="s">
        <v>158</v>
      </c>
      <c r="AJ184" s="534" t="s">
        <v>154</v>
      </c>
      <c r="AK184" s="535"/>
      <c r="AL184" s="535"/>
      <c r="AM184" s="536"/>
      <c r="AN184" s="533" t="s">
        <v>158</v>
      </c>
      <c r="AO184" s="534" t="s">
        <v>154</v>
      </c>
      <c r="AP184" s="535"/>
      <c r="AQ184" s="535"/>
      <c r="AR184" s="536"/>
      <c r="AS184" s="533" t="s">
        <v>158</v>
      </c>
      <c r="AT184" s="534" t="s">
        <v>154</v>
      </c>
      <c r="AU184" s="535"/>
      <c r="AV184" s="535"/>
      <c r="AW184" s="536"/>
      <c r="AX184" s="533" t="s">
        <v>158</v>
      </c>
    </row>
    <row r="185" spans="2:50" hidden="1" x14ac:dyDescent="0.2">
      <c r="B185" s="533"/>
      <c r="C185" s="533"/>
      <c r="D185" s="533"/>
      <c r="E185" s="533" t="s">
        <v>150</v>
      </c>
      <c r="F185" s="533"/>
      <c r="G185" s="533"/>
      <c r="H185" s="538"/>
      <c r="I185" s="540" t="s">
        <v>150</v>
      </c>
      <c r="J185" s="540"/>
      <c r="K185" s="540"/>
      <c r="L185" s="540"/>
      <c r="M185" s="540"/>
      <c r="N185" s="533"/>
      <c r="O185" s="533"/>
      <c r="P185" s="534" t="s">
        <v>155</v>
      </c>
      <c r="Q185" s="535"/>
      <c r="R185" s="535"/>
      <c r="S185" s="536"/>
      <c r="T185" s="533"/>
      <c r="U185" s="534" t="s">
        <v>155</v>
      </c>
      <c r="V185" s="535"/>
      <c r="W185" s="535"/>
      <c r="X185" s="536"/>
      <c r="Y185" s="533"/>
      <c r="Z185" s="534" t="s">
        <v>155</v>
      </c>
      <c r="AA185" s="535"/>
      <c r="AB185" s="535"/>
      <c r="AC185" s="536"/>
      <c r="AD185" s="533"/>
      <c r="AE185" s="534" t="s">
        <v>155</v>
      </c>
      <c r="AF185" s="535"/>
      <c r="AG185" s="535"/>
      <c r="AH185" s="536"/>
      <c r="AI185" s="533"/>
      <c r="AJ185" s="534" t="s">
        <v>155</v>
      </c>
      <c r="AK185" s="535"/>
      <c r="AL185" s="535"/>
      <c r="AM185" s="536"/>
      <c r="AN185" s="533"/>
      <c r="AO185" s="534" t="s">
        <v>155</v>
      </c>
      <c r="AP185" s="535"/>
      <c r="AQ185" s="535"/>
      <c r="AR185" s="536"/>
      <c r="AS185" s="533"/>
      <c r="AT185" s="534" t="s">
        <v>155</v>
      </c>
      <c r="AU185" s="535"/>
      <c r="AV185" s="535"/>
      <c r="AW185" s="536"/>
      <c r="AX185" s="533"/>
    </row>
    <row r="186" spans="2:50" hidden="1" x14ac:dyDescent="0.2">
      <c r="B186" s="533"/>
      <c r="C186" s="533"/>
      <c r="D186" s="533"/>
      <c r="E186" s="428" t="s">
        <v>152</v>
      </c>
      <c r="F186" s="428" t="s">
        <v>153</v>
      </c>
      <c r="G186" s="428" t="s">
        <v>156</v>
      </c>
      <c r="H186" s="539"/>
      <c r="I186" s="429" t="s">
        <v>152</v>
      </c>
      <c r="J186" s="429" t="s">
        <v>153</v>
      </c>
      <c r="K186" s="429" t="s">
        <v>156</v>
      </c>
      <c r="L186" s="540"/>
      <c r="M186" s="540"/>
      <c r="N186" s="533"/>
      <c r="O186" s="533"/>
      <c r="P186" s="428" t="s">
        <v>152</v>
      </c>
      <c r="Q186" s="428" t="s">
        <v>153</v>
      </c>
      <c r="R186" s="428" t="s">
        <v>156</v>
      </c>
      <c r="S186" s="428" t="s">
        <v>170</v>
      </c>
      <c r="T186" s="533"/>
      <c r="U186" s="428" t="s">
        <v>152</v>
      </c>
      <c r="V186" s="428" t="s">
        <v>153</v>
      </c>
      <c r="W186" s="428" t="s">
        <v>156</v>
      </c>
      <c r="X186" s="428" t="s">
        <v>170</v>
      </c>
      <c r="Y186" s="533"/>
      <c r="Z186" s="428" t="s">
        <v>152</v>
      </c>
      <c r="AA186" s="428" t="s">
        <v>153</v>
      </c>
      <c r="AB186" s="428" t="s">
        <v>156</v>
      </c>
      <c r="AC186" s="428" t="s">
        <v>170</v>
      </c>
      <c r="AD186" s="533"/>
      <c r="AE186" s="428" t="s">
        <v>152</v>
      </c>
      <c r="AF186" s="428" t="s">
        <v>153</v>
      </c>
      <c r="AG186" s="428" t="s">
        <v>156</v>
      </c>
      <c r="AH186" s="428" t="s">
        <v>170</v>
      </c>
      <c r="AI186" s="533"/>
      <c r="AJ186" s="428" t="s">
        <v>152</v>
      </c>
      <c r="AK186" s="428" t="s">
        <v>153</v>
      </c>
      <c r="AL186" s="428" t="s">
        <v>156</v>
      </c>
      <c r="AM186" s="428" t="s">
        <v>170</v>
      </c>
      <c r="AN186" s="533"/>
      <c r="AO186" s="428" t="s">
        <v>152</v>
      </c>
      <c r="AP186" s="428" t="s">
        <v>153</v>
      </c>
      <c r="AQ186" s="428" t="s">
        <v>156</v>
      </c>
      <c r="AR186" s="428" t="s">
        <v>170</v>
      </c>
      <c r="AS186" s="533"/>
      <c r="AT186" s="428" t="s">
        <v>152</v>
      </c>
      <c r="AU186" s="428" t="s">
        <v>153</v>
      </c>
      <c r="AV186" s="428" t="s">
        <v>156</v>
      </c>
      <c r="AW186" s="428" t="s">
        <v>170</v>
      </c>
      <c r="AX186" s="533"/>
    </row>
    <row r="187" spans="2:50" hidden="1" x14ac:dyDescent="0.2">
      <c r="B187" s="533" t="s">
        <v>139</v>
      </c>
      <c r="C187" s="430">
        <v>1</v>
      </c>
      <c r="D187" s="430"/>
      <c r="E187" s="430"/>
      <c r="F187" s="430"/>
      <c r="G187" s="427" t="e">
        <f>F187/E187</f>
        <v>#DIV/0!</v>
      </c>
      <c r="H187" s="532" t="e">
        <f>AVERAGE(G187:G201)</f>
        <v>#DIV/0!</v>
      </c>
      <c r="I187" s="172" t="str">
        <f t="shared" ref="I187:K189" si="156">IFERROR(AVERAGE(P187,U187,Z187,AE187,AJ187,AO187,AT187),"")</f>
        <v/>
      </c>
      <c r="J187" s="172" t="str">
        <f t="shared" si="156"/>
        <v/>
      </c>
      <c r="K187" s="433" t="str">
        <f t="shared" si="156"/>
        <v/>
      </c>
      <c r="L187" s="542" t="str">
        <f>IFERROR(AVERAGE(K187:K201),"-")</f>
        <v>-</v>
      </c>
      <c r="M187" s="172" t="str">
        <f>IFERROR(RANK(K187, K$187:K$201),"")</f>
        <v/>
      </c>
      <c r="N187" s="533"/>
      <c r="O187" s="533"/>
      <c r="P187" s="430"/>
      <c r="Q187" s="430"/>
      <c r="R187" s="427" t="str">
        <f>IFERROR(Q187/P187,"")</f>
        <v/>
      </c>
      <c r="S187" s="430" t="str">
        <f>IFERROR(RANK(R187, R$187:R$201),"")</f>
        <v/>
      </c>
      <c r="T187" s="532" t="e">
        <f>AVERAGE(R187:R201)</f>
        <v>#DIV/0!</v>
      </c>
      <c r="U187" s="430"/>
      <c r="V187" s="430"/>
      <c r="W187" s="427" t="str">
        <f>IFERROR(V187/U187,"")</f>
        <v/>
      </c>
      <c r="X187" s="430" t="str">
        <f>IFERROR(RANK(W187, W$187:W$201),"")</f>
        <v/>
      </c>
      <c r="Y187" s="532" t="e">
        <f>AVERAGE(W187:W201)</f>
        <v>#DIV/0!</v>
      </c>
      <c r="Z187" s="430"/>
      <c r="AA187" s="430"/>
      <c r="AB187" s="427" t="str">
        <f>IFERROR(AA187/Z187,"")</f>
        <v/>
      </c>
      <c r="AC187" s="430" t="str">
        <f>IFERROR(RANK(AB187, AB$187:AB$201),"")</f>
        <v/>
      </c>
      <c r="AD187" s="532" t="e">
        <f>AVERAGE(AB187:AB201)</f>
        <v>#DIV/0!</v>
      </c>
      <c r="AE187" s="430"/>
      <c r="AF187" s="430"/>
      <c r="AG187" s="427" t="str">
        <f>IFERROR(AF187/AE187,"")</f>
        <v/>
      </c>
      <c r="AH187" s="430" t="str">
        <f>IFERROR(RANK(AG187, AG$187:AG$201),"")</f>
        <v/>
      </c>
      <c r="AI187" s="532" t="e">
        <f>AVERAGE(AG187:AG201)</f>
        <v>#DIV/0!</v>
      </c>
      <c r="AJ187" s="430"/>
      <c r="AK187" s="430"/>
      <c r="AL187" s="427" t="str">
        <f>IFERROR(AK187/AJ187,"")</f>
        <v/>
      </c>
      <c r="AM187" s="430" t="str">
        <f>IFERROR(RANK(AL187, AL$187:AL$201),"")</f>
        <v/>
      </c>
      <c r="AN187" s="532" t="e">
        <f>AVERAGE(AL187:AL201)</f>
        <v>#DIV/0!</v>
      </c>
      <c r="AO187" s="430"/>
      <c r="AP187" s="430"/>
      <c r="AQ187" s="427" t="str">
        <f>IFERROR(AP187/AO187,"")</f>
        <v/>
      </c>
      <c r="AR187" s="430" t="str">
        <f>IFERROR(RANK(AQ187, AQ$187:AQ$201),"")</f>
        <v/>
      </c>
      <c r="AS187" s="532" t="e">
        <f>AVERAGE(AQ187:AQ201)</f>
        <v>#DIV/0!</v>
      </c>
      <c r="AT187" s="430"/>
      <c r="AU187" s="430"/>
      <c r="AV187" s="427" t="str">
        <f>IFERROR(AU187/AT187,"")</f>
        <v/>
      </c>
      <c r="AW187" s="430" t="str">
        <f>IFERROR(RANK(AV187, AV$187:AV$201),"")</f>
        <v/>
      </c>
      <c r="AX187" s="532" t="e">
        <f>AVERAGE(AV187:AV201)</f>
        <v>#DIV/0!</v>
      </c>
    </row>
    <row r="188" spans="2:50" hidden="1" x14ac:dyDescent="0.2">
      <c r="B188" s="541"/>
      <c r="C188" s="430">
        <v>2</v>
      </c>
      <c r="D188" s="430"/>
      <c r="E188" s="430"/>
      <c r="F188" s="430"/>
      <c r="G188" s="427"/>
      <c r="H188" s="532"/>
      <c r="I188" s="172" t="str">
        <f t="shared" si="156"/>
        <v/>
      </c>
      <c r="J188" s="172" t="str">
        <f t="shared" si="156"/>
        <v/>
      </c>
      <c r="K188" s="433" t="str">
        <f t="shared" si="156"/>
        <v/>
      </c>
      <c r="L188" s="543"/>
      <c r="M188" s="172" t="str">
        <f t="shared" ref="M188:M201" si="157">IFERROR(RANK(K188, K$187:K$201),"")</f>
        <v/>
      </c>
      <c r="N188" s="533"/>
      <c r="O188" s="533"/>
      <c r="P188" s="430"/>
      <c r="Q188" s="430"/>
      <c r="R188" s="427" t="str">
        <f t="shared" ref="R188:R201" si="158">IFERROR(Q188/P188,"")</f>
        <v/>
      </c>
      <c r="S188" s="430" t="str">
        <f t="shared" ref="S188:S201" si="159">IFERROR(RANK(R188, R$187:R$201),"")</f>
        <v/>
      </c>
      <c r="T188" s="532"/>
      <c r="U188" s="430"/>
      <c r="V188" s="430"/>
      <c r="W188" s="427" t="str">
        <f t="shared" ref="W188:W201" si="160">IFERROR(V188/U188,"")</f>
        <v/>
      </c>
      <c r="X188" s="430" t="str">
        <f t="shared" ref="X188:X201" si="161">IFERROR(RANK(W188, W$187:W$201),"")</f>
        <v/>
      </c>
      <c r="Y188" s="532"/>
      <c r="Z188" s="430"/>
      <c r="AA188" s="430"/>
      <c r="AB188" s="427" t="str">
        <f t="shared" ref="AB188:AB201" si="162">IFERROR(AA188/Z188,"")</f>
        <v/>
      </c>
      <c r="AC188" s="430" t="str">
        <f t="shared" ref="AC188:AC201" si="163">IFERROR(RANK(AB188, AB$187:AB$201),"")</f>
        <v/>
      </c>
      <c r="AD188" s="532"/>
      <c r="AE188" s="430"/>
      <c r="AF188" s="430"/>
      <c r="AG188" s="427" t="str">
        <f t="shared" ref="AG188:AG201" si="164">IFERROR(AF188/AE188,"")</f>
        <v/>
      </c>
      <c r="AH188" s="430" t="str">
        <f t="shared" ref="AH188:AH201" si="165">IFERROR(RANK(AG188, AG$187:AG$201),"")</f>
        <v/>
      </c>
      <c r="AI188" s="532"/>
      <c r="AJ188" s="430"/>
      <c r="AK188" s="430"/>
      <c r="AL188" s="427" t="str">
        <f t="shared" ref="AL188:AL201" si="166">IFERROR(AK188/AJ188,"")</f>
        <v/>
      </c>
      <c r="AM188" s="430" t="str">
        <f t="shared" ref="AM188:AM201" si="167">IFERROR(RANK(AL188, AL$187:AL$201),"")</f>
        <v/>
      </c>
      <c r="AN188" s="532"/>
      <c r="AO188" s="430"/>
      <c r="AP188" s="430"/>
      <c r="AQ188" s="427" t="str">
        <f t="shared" ref="AQ188:AQ201" si="168">IFERROR(AP188/AO188,"")</f>
        <v/>
      </c>
      <c r="AR188" s="430" t="str">
        <f t="shared" ref="AR188:AR201" si="169">IFERROR(RANK(AQ188, AQ$187:AQ$201),"")</f>
        <v/>
      </c>
      <c r="AS188" s="532"/>
      <c r="AT188" s="430"/>
      <c r="AU188" s="430"/>
      <c r="AV188" s="427" t="str">
        <f t="shared" ref="AV188:AV201" si="170">IFERROR(AU188/AT188,"")</f>
        <v/>
      </c>
      <c r="AW188" s="430" t="str">
        <f t="shared" ref="AW188:AW201" si="171">IFERROR(RANK(AV188, AV$187:AV$201),"")</f>
        <v/>
      </c>
      <c r="AX188" s="532"/>
    </row>
    <row r="189" spans="2:50" hidden="1" x14ac:dyDescent="0.2">
      <c r="B189" s="541"/>
      <c r="C189" s="430">
        <v>3</v>
      </c>
      <c r="D189" s="430"/>
      <c r="E189" s="430"/>
      <c r="F189" s="430"/>
      <c r="G189" s="427"/>
      <c r="H189" s="532"/>
      <c r="I189" s="172" t="str">
        <f t="shared" si="156"/>
        <v/>
      </c>
      <c r="J189" s="172" t="str">
        <f t="shared" si="156"/>
        <v/>
      </c>
      <c r="K189" s="433" t="str">
        <f t="shared" si="156"/>
        <v/>
      </c>
      <c r="L189" s="543"/>
      <c r="M189" s="172" t="str">
        <f t="shared" si="157"/>
        <v/>
      </c>
      <c r="N189" s="533"/>
      <c r="O189" s="533"/>
      <c r="P189" s="430"/>
      <c r="Q189" s="430"/>
      <c r="R189" s="427" t="str">
        <f t="shared" si="158"/>
        <v/>
      </c>
      <c r="S189" s="430" t="str">
        <f t="shared" si="159"/>
        <v/>
      </c>
      <c r="T189" s="532"/>
      <c r="U189" s="430"/>
      <c r="V189" s="430"/>
      <c r="W189" s="427" t="str">
        <f t="shared" si="160"/>
        <v/>
      </c>
      <c r="X189" s="430" t="str">
        <f t="shared" si="161"/>
        <v/>
      </c>
      <c r="Y189" s="532"/>
      <c r="Z189" s="430"/>
      <c r="AA189" s="430"/>
      <c r="AB189" s="427" t="str">
        <f t="shared" si="162"/>
        <v/>
      </c>
      <c r="AC189" s="430" t="str">
        <f t="shared" si="163"/>
        <v/>
      </c>
      <c r="AD189" s="532"/>
      <c r="AE189" s="430"/>
      <c r="AF189" s="430"/>
      <c r="AG189" s="427" t="str">
        <f t="shared" si="164"/>
        <v/>
      </c>
      <c r="AH189" s="430" t="str">
        <f t="shared" si="165"/>
        <v/>
      </c>
      <c r="AI189" s="532"/>
      <c r="AJ189" s="430"/>
      <c r="AK189" s="430"/>
      <c r="AL189" s="427" t="str">
        <f t="shared" si="166"/>
        <v/>
      </c>
      <c r="AM189" s="430" t="str">
        <f t="shared" si="167"/>
        <v/>
      </c>
      <c r="AN189" s="532"/>
      <c r="AO189" s="430"/>
      <c r="AP189" s="430"/>
      <c r="AQ189" s="427" t="str">
        <f t="shared" si="168"/>
        <v/>
      </c>
      <c r="AR189" s="430" t="str">
        <f t="shared" si="169"/>
        <v/>
      </c>
      <c r="AS189" s="532"/>
      <c r="AT189" s="430"/>
      <c r="AU189" s="430"/>
      <c r="AV189" s="427" t="str">
        <f t="shared" si="170"/>
        <v/>
      </c>
      <c r="AW189" s="430" t="str">
        <f t="shared" si="171"/>
        <v/>
      </c>
      <c r="AX189" s="532"/>
    </row>
    <row r="190" spans="2:50" hidden="1" x14ac:dyDescent="0.2">
      <c r="B190" s="541"/>
      <c r="C190" s="430">
        <v>4</v>
      </c>
      <c r="D190" s="430"/>
      <c r="E190" s="430"/>
      <c r="F190" s="430"/>
      <c r="G190" s="427"/>
      <c r="H190" s="532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433" t="str">
        <f>IFERROR(AVERAGE(R190,W190,AB190,AG190,AL190,AQ190,AV190),"")</f>
        <v/>
      </c>
      <c r="L190" s="543"/>
      <c r="M190" s="172" t="str">
        <f t="shared" si="157"/>
        <v/>
      </c>
      <c r="N190" s="533"/>
      <c r="O190" s="533"/>
      <c r="P190" s="430"/>
      <c r="Q190" s="430"/>
      <c r="R190" s="427" t="str">
        <f t="shared" si="158"/>
        <v/>
      </c>
      <c r="S190" s="430" t="str">
        <f t="shared" si="159"/>
        <v/>
      </c>
      <c r="T190" s="532"/>
      <c r="U190" s="430"/>
      <c r="V190" s="430"/>
      <c r="W190" s="427" t="str">
        <f t="shared" si="160"/>
        <v/>
      </c>
      <c r="X190" s="430" t="str">
        <f t="shared" si="161"/>
        <v/>
      </c>
      <c r="Y190" s="532"/>
      <c r="Z190" s="430"/>
      <c r="AA190" s="430"/>
      <c r="AB190" s="427" t="str">
        <f t="shared" si="162"/>
        <v/>
      </c>
      <c r="AC190" s="430" t="str">
        <f t="shared" si="163"/>
        <v/>
      </c>
      <c r="AD190" s="532"/>
      <c r="AE190" s="430"/>
      <c r="AF190" s="430"/>
      <c r="AG190" s="427" t="str">
        <f t="shared" si="164"/>
        <v/>
      </c>
      <c r="AH190" s="430" t="str">
        <f t="shared" si="165"/>
        <v/>
      </c>
      <c r="AI190" s="532"/>
      <c r="AJ190" s="430"/>
      <c r="AK190" s="430"/>
      <c r="AL190" s="427" t="str">
        <f t="shared" si="166"/>
        <v/>
      </c>
      <c r="AM190" s="430" t="str">
        <f t="shared" si="167"/>
        <v/>
      </c>
      <c r="AN190" s="532"/>
      <c r="AO190" s="430"/>
      <c r="AP190" s="430"/>
      <c r="AQ190" s="427" t="str">
        <f t="shared" si="168"/>
        <v/>
      </c>
      <c r="AR190" s="430" t="str">
        <f t="shared" si="169"/>
        <v/>
      </c>
      <c r="AS190" s="532"/>
      <c r="AT190" s="430"/>
      <c r="AU190" s="430"/>
      <c r="AV190" s="427" t="str">
        <f t="shared" si="170"/>
        <v/>
      </c>
      <c r="AW190" s="430" t="str">
        <f t="shared" si="171"/>
        <v/>
      </c>
      <c r="AX190" s="532"/>
    </row>
    <row r="191" spans="2:50" hidden="1" x14ac:dyDescent="0.2">
      <c r="B191" s="541"/>
      <c r="C191" s="430">
        <v>5</v>
      </c>
      <c r="D191" s="430"/>
      <c r="E191" s="430"/>
      <c r="F191" s="430"/>
      <c r="G191" s="427"/>
      <c r="H191" s="532"/>
      <c r="I191" s="172" t="str">
        <f t="shared" ref="I191:K201" si="172">IFERROR(AVERAGE(P191,U191,Z191,AE191,AJ191,AO191,AT191),"")</f>
        <v/>
      </c>
      <c r="J191" s="172" t="str">
        <f t="shared" si="172"/>
        <v/>
      </c>
      <c r="K191" s="433" t="str">
        <f t="shared" si="172"/>
        <v/>
      </c>
      <c r="L191" s="543"/>
      <c r="M191" s="172" t="str">
        <f t="shared" si="157"/>
        <v/>
      </c>
      <c r="N191" s="533"/>
      <c r="O191" s="533"/>
      <c r="P191" s="430"/>
      <c r="Q191" s="430"/>
      <c r="R191" s="427" t="str">
        <f t="shared" si="158"/>
        <v/>
      </c>
      <c r="S191" s="430" t="str">
        <f t="shared" si="159"/>
        <v/>
      </c>
      <c r="T191" s="532"/>
      <c r="U191" s="430"/>
      <c r="V191" s="430"/>
      <c r="W191" s="427" t="str">
        <f t="shared" si="160"/>
        <v/>
      </c>
      <c r="X191" s="430" t="str">
        <f t="shared" si="161"/>
        <v/>
      </c>
      <c r="Y191" s="532"/>
      <c r="Z191" s="430"/>
      <c r="AA191" s="430"/>
      <c r="AB191" s="427" t="str">
        <f t="shared" si="162"/>
        <v/>
      </c>
      <c r="AC191" s="430" t="str">
        <f t="shared" si="163"/>
        <v/>
      </c>
      <c r="AD191" s="532"/>
      <c r="AE191" s="430"/>
      <c r="AF191" s="430"/>
      <c r="AG191" s="427" t="str">
        <f t="shared" si="164"/>
        <v/>
      </c>
      <c r="AH191" s="430" t="str">
        <f t="shared" si="165"/>
        <v/>
      </c>
      <c r="AI191" s="532"/>
      <c r="AJ191" s="430"/>
      <c r="AK191" s="430"/>
      <c r="AL191" s="427" t="str">
        <f t="shared" si="166"/>
        <v/>
      </c>
      <c r="AM191" s="430" t="str">
        <f t="shared" si="167"/>
        <v/>
      </c>
      <c r="AN191" s="532"/>
      <c r="AO191" s="430"/>
      <c r="AP191" s="430"/>
      <c r="AQ191" s="427" t="str">
        <f t="shared" si="168"/>
        <v/>
      </c>
      <c r="AR191" s="430" t="str">
        <f t="shared" si="169"/>
        <v/>
      </c>
      <c r="AS191" s="532"/>
      <c r="AT191" s="430"/>
      <c r="AU191" s="430"/>
      <c r="AV191" s="427" t="str">
        <f t="shared" si="170"/>
        <v/>
      </c>
      <c r="AW191" s="430" t="str">
        <f t="shared" si="171"/>
        <v/>
      </c>
      <c r="AX191" s="532"/>
    </row>
    <row r="192" spans="2:50" hidden="1" x14ac:dyDescent="0.2">
      <c r="B192" s="541"/>
      <c r="C192" s="430">
        <v>6</v>
      </c>
      <c r="D192" s="430"/>
      <c r="E192" s="430"/>
      <c r="F192" s="430"/>
      <c r="G192" s="427"/>
      <c r="H192" s="532"/>
      <c r="I192" s="172" t="str">
        <f t="shared" si="172"/>
        <v/>
      </c>
      <c r="J192" s="172" t="str">
        <f t="shared" si="172"/>
        <v/>
      </c>
      <c r="K192" s="433" t="str">
        <f t="shared" si="172"/>
        <v/>
      </c>
      <c r="L192" s="543"/>
      <c r="M192" s="172" t="str">
        <f t="shared" si="157"/>
        <v/>
      </c>
      <c r="N192" s="533"/>
      <c r="O192" s="533"/>
      <c r="P192" s="430"/>
      <c r="Q192" s="430"/>
      <c r="R192" s="427" t="str">
        <f t="shared" si="158"/>
        <v/>
      </c>
      <c r="S192" s="430" t="str">
        <f t="shared" si="159"/>
        <v/>
      </c>
      <c r="T192" s="532"/>
      <c r="U192" s="430"/>
      <c r="V192" s="430"/>
      <c r="W192" s="427" t="str">
        <f t="shared" si="160"/>
        <v/>
      </c>
      <c r="X192" s="430" t="str">
        <f t="shared" si="161"/>
        <v/>
      </c>
      <c r="Y192" s="532"/>
      <c r="Z192" s="430"/>
      <c r="AA192" s="430"/>
      <c r="AB192" s="427" t="str">
        <f t="shared" si="162"/>
        <v/>
      </c>
      <c r="AC192" s="430" t="str">
        <f t="shared" si="163"/>
        <v/>
      </c>
      <c r="AD192" s="532"/>
      <c r="AE192" s="430"/>
      <c r="AF192" s="430"/>
      <c r="AG192" s="427" t="str">
        <f t="shared" si="164"/>
        <v/>
      </c>
      <c r="AH192" s="430" t="str">
        <f t="shared" si="165"/>
        <v/>
      </c>
      <c r="AI192" s="532"/>
      <c r="AJ192" s="430"/>
      <c r="AK192" s="430"/>
      <c r="AL192" s="427" t="str">
        <f t="shared" si="166"/>
        <v/>
      </c>
      <c r="AM192" s="430" t="str">
        <f t="shared" si="167"/>
        <v/>
      </c>
      <c r="AN192" s="532"/>
      <c r="AO192" s="430"/>
      <c r="AP192" s="430"/>
      <c r="AQ192" s="427" t="str">
        <f t="shared" si="168"/>
        <v/>
      </c>
      <c r="AR192" s="430" t="str">
        <f t="shared" si="169"/>
        <v/>
      </c>
      <c r="AS192" s="532"/>
      <c r="AT192" s="430"/>
      <c r="AU192" s="430"/>
      <c r="AV192" s="427" t="str">
        <f t="shared" si="170"/>
        <v/>
      </c>
      <c r="AW192" s="430" t="str">
        <f t="shared" si="171"/>
        <v/>
      </c>
      <c r="AX192" s="532"/>
    </row>
    <row r="193" spans="2:50" hidden="1" x14ac:dyDescent="0.2">
      <c r="B193" s="541"/>
      <c r="C193" s="430">
        <v>7</v>
      </c>
      <c r="D193" s="430"/>
      <c r="E193" s="430"/>
      <c r="F193" s="430"/>
      <c r="G193" s="427"/>
      <c r="H193" s="532"/>
      <c r="I193" s="172" t="str">
        <f t="shared" si="172"/>
        <v/>
      </c>
      <c r="J193" s="172" t="str">
        <f t="shared" si="172"/>
        <v/>
      </c>
      <c r="K193" s="433" t="str">
        <f t="shared" si="172"/>
        <v/>
      </c>
      <c r="L193" s="543"/>
      <c r="M193" s="172" t="str">
        <f t="shared" si="157"/>
        <v/>
      </c>
      <c r="N193" s="533"/>
      <c r="O193" s="533"/>
      <c r="P193" s="430"/>
      <c r="Q193" s="430"/>
      <c r="R193" s="427" t="str">
        <f t="shared" si="158"/>
        <v/>
      </c>
      <c r="S193" s="430" t="str">
        <f t="shared" si="159"/>
        <v/>
      </c>
      <c r="T193" s="532"/>
      <c r="U193" s="430"/>
      <c r="V193" s="430"/>
      <c r="W193" s="427" t="str">
        <f t="shared" si="160"/>
        <v/>
      </c>
      <c r="X193" s="430" t="str">
        <f t="shared" si="161"/>
        <v/>
      </c>
      <c r="Y193" s="532"/>
      <c r="Z193" s="430"/>
      <c r="AA193" s="430"/>
      <c r="AB193" s="427" t="str">
        <f t="shared" si="162"/>
        <v/>
      </c>
      <c r="AC193" s="430" t="str">
        <f t="shared" si="163"/>
        <v/>
      </c>
      <c r="AD193" s="532"/>
      <c r="AE193" s="430"/>
      <c r="AF193" s="430"/>
      <c r="AG193" s="427" t="str">
        <f t="shared" si="164"/>
        <v/>
      </c>
      <c r="AH193" s="430" t="str">
        <f t="shared" si="165"/>
        <v/>
      </c>
      <c r="AI193" s="532"/>
      <c r="AJ193" s="430"/>
      <c r="AK193" s="430"/>
      <c r="AL193" s="427" t="str">
        <f t="shared" si="166"/>
        <v/>
      </c>
      <c r="AM193" s="430" t="str">
        <f t="shared" si="167"/>
        <v/>
      </c>
      <c r="AN193" s="532"/>
      <c r="AO193" s="430"/>
      <c r="AP193" s="430"/>
      <c r="AQ193" s="427" t="str">
        <f t="shared" si="168"/>
        <v/>
      </c>
      <c r="AR193" s="430" t="str">
        <f t="shared" si="169"/>
        <v/>
      </c>
      <c r="AS193" s="532"/>
      <c r="AT193" s="430"/>
      <c r="AU193" s="430"/>
      <c r="AV193" s="427" t="str">
        <f t="shared" si="170"/>
        <v/>
      </c>
      <c r="AW193" s="430" t="str">
        <f t="shared" si="171"/>
        <v/>
      </c>
      <c r="AX193" s="532"/>
    </row>
    <row r="194" spans="2:50" hidden="1" x14ac:dyDescent="0.2">
      <c r="B194" s="541"/>
      <c r="C194" s="430">
        <v>8</v>
      </c>
      <c r="D194" s="430"/>
      <c r="E194" s="430"/>
      <c r="F194" s="430"/>
      <c r="G194" s="427"/>
      <c r="H194" s="532"/>
      <c r="I194" s="172" t="str">
        <f t="shared" si="172"/>
        <v/>
      </c>
      <c r="J194" s="172" t="str">
        <f t="shared" si="172"/>
        <v/>
      </c>
      <c r="K194" s="433" t="str">
        <f t="shared" si="172"/>
        <v/>
      </c>
      <c r="L194" s="543"/>
      <c r="M194" s="172" t="str">
        <f t="shared" si="157"/>
        <v/>
      </c>
      <c r="N194" s="533"/>
      <c r="O194" s="533"/>
      <c r="P194" s="430"/>
      <c r="Q194" s="430"/>
      <c r="R194" s="427" t="str">
        <f t="shared" si="158"/>
        <v/>
      </c>
      <c r="S194" s="430" t="str">
        <f t="shared" si="159"/>
        <v/>
      </c>
      <c r="T194" s="532"/>
      <c r="U194" s="430"/>
      <c r="V194" s="430"/>
      <c r="W194" s="427" t="str">
        <f t="shared" si="160"/>
        <v/>
      </c>
      <c r="X194" s="430" t="str">
        <f t="shared" si="161"/>
        <v/>
      </c>
      <c r="Y194" s="532"/>
      <c r="Z194" s="430"/>
      <c r="AA194" s="430"/>
      <c r="AB194" s="427" t="str">
        <f t="shared" si="162"/>
        <v/>
      </c>
      <c r="AC194" s="430" t="str">
        <f t="shared" si="163"/>
        <v/>
      </c>
      <c r="AD194" s="532"/>
      <c r="AE194" s="430"/>
      <c r="AF194" s="430"/>
      <c r="AG194" s="427" t="str">
        <f t="shared" si="164"/>
        <v/>
      </c>
      <c r="AH194" s="430" t="str">
        <f t="shared" si="165"/>
        <v/>
      </c>
      <c r="AI194" s="532"/>
      <c r="AJ194" s="430"/>
      <c r="AK194" s="430"/>
      <c r="AL194" s="427" t="str">
        <f t="shared" si="166"/>
        <v/>
      </c>
      <c r="AM194" s="430" t="str">
        <f t="shared" si="167"/>
        <v/>
      </c>
      <c r="AN194" s="532"/>
      <c r="AO194" s="430"/>
      <c r="AP194" s="430"/>
      <c r="AQ194" s="427" t="str">
        <f t="shared" si="168"/>
        <v/>
      </c>
      <c r="AR194" s="430" t="str">
        <f t="shared" si="169"/>
        <v/>
      </c>
      <c r="AS194" s="532"/>
      <c r="AT194" s="430"/>
      <c r="AU194" s="430"/>
      <c r="AV194" s="427" t="str">
        <f t="shared" si="170"/>
        <v/>
      </c>
      <c r="AW194" s="430" t="str">
        <f t="shared" si="171"/>
        <v/>
      </c>
      <c r="AX194" s="532"/>
    </row>
    <row r="195" spans="2:50" hidden="1" x14ac:dyDescent="0.2">
      <c r="B195" s="541"/>
      <c r="C195" s="430">
        <v>9</v>
      </c>
      <c r="D195" s="430"/>
      <c r="E195" s="430"/>
      <c r="F195" s="430"/>
      <c r="G195" s="427"/>
      <c r="H195" s="532"/>
      <c r="I195" s="172" t="str">
        <f t="shared" si="172"/>
        <v/>
      </c>
      <c r="J195" s="172" t="str">
        <f t="shared" si="172"/>
        <v/>
      </c>
      <c r="K195" s="433" t="str">
        <f t="shared" si="172"/>
        <v/>
      </c>
      <c r="L195" s="543"/>
      <c r="M195" s="172" t="str">
        <f t="shared" si="157"/>
        <v/>
      </c>
      <c r="N195" s="533"/>
      <c r="O195" s="533"/>
      <c r="P195" s="430"/>
      <c r="Q195" s="430"/>
      <c r="R195" s="427" t="str">
        <f t="shared" si="158"/>
        <v/>
      </c>
      <c r="S195" s="430" t="str">
        <f t="shared" si="159"/>
        <v/>
      </c>
      <c r="T195" s="532"/>
      <c r="U195" s="430"/>
      <c r="V195" s="430"/>
      <c r="W195" s="427" t="str">
        <f t="shared" si="160"/>
        <v/>
      </c>
      <c r="X195" s="430" t="str">
        <f t="shared" si="161"/>
        <v/>
      </c>
      <c r="Y195" s="532"/>
      <c r="Z195" s="430"/>
      <c r="AA195" s="430"/>
      <c r="AB195" s="427" t="str">
        <f t="shared" si="162"/>
        <v/>
      </c>
      <c r="AC195" s="430" t="str">
        <f t="shared" si="163"/>
        <v/>
      </c>
      <c r="AD195" s="532"/>
      <c r="AE195" s="430"/>
      <c r="AF195" s="430"/>
      <c r="AG195" s="427" t="str">
        <f t="shared" si="164"/>
        <v/>
      </c>
      <c r="AH195" s="430" t="str">
        <f t="shared" si="165"/>
        <v/>
      </c>
      <c r="AI195" s="532"/>
      <c r="AJ195" s="430"/>
      <c r="AK195" s="430"/>
      <c r="AL195" s="427" t="str">
        <f t="shared" si="166"/>
        <v/>
      </c>
      <c r="AM195" s="430" t="str">
        <f t="shared" si="167"/>
        <v/>
      </c>
      <c r="AN195" s="532"/>
      <c r="AO195" s="430"/>
      <c r="AP195" s="430"/>
      <c r="AQ195" s="427" t="str">
        <f t="shared" si="168"/>
        <v/>
      </c>
      <c r="AR195" s="430" t="str">
        <f t="shared" si="169"/>
        <v/>
      </c>
      <c r="AS195" s="532"/>
      <c r="AT195" s="430"/>
      <c r="AU195" s="430"/>
      <c r="AV195" s="427" t="str">
        <f t="shared" si="170"/>
        <v/>
      </c>
      <c r="AW195" s="430" t="str">
        <f t="shared" si="171"/>
        <v/>
      </c>
      <c r="AX195" s="532"/>
    </row>
    <row r="196" spans="2:50" hidden="1" x14ac:dyDescent="0.2">
      <c r="B196" s="541"/>
      <c r="C196" s="430">
        <v>10</v>
      </c>
      <c r="D196" s="430"/>
      <c r="E196" s="430"/>
      <c r="F196" s="430"/>
      <c r="G196" s="427"/>
      <c r="H196" s="532"/>
      <c r="I196" s="172" t="str">
        <f t="shared" si="172"/>
        <v/>
      </c>
      <c r="J196" s="172" t="str">
        <f t="shared" si="172"/>
        <v/>
      </c>
      <c r="K196" s="433" t="str">
        <f t="shared" si="172"/>
        <v/>
      </c>
      <c r="L196" s="543"/>
      <c r="M196" s="172" t="str">
        <f t="shared" si="157"/>
        <v/>
      </c>
      <c r="N196" s="533"/>
      <c r="O196" s="533"/>
      <c r="P196" s="430"/>
      <c r="Q196" s="430"/>
      <c r="R196" s="427" t="str">
        <f t="shared" si="158"/>
        <v/>
      </c>
      <c r="S196" s="430" t="str">
        <f t="shared" si="159"/>
        <v/>
      </c>
      <c r="T196" s="532"/>
      <c r="U196" s="430"/>
      <c r="V196" s="430"/>
      <c r="W196" s="427" t="str">
        <f t="shared" si="160"/>
        <v/>
      </c>
      <c r="X196" s="430" t="str">
        <f t="shared" si="161"/>
        <v/>
      </c>
      <c r="Y196" s="532"/>
      <c r="Z196" s="430"/>
      <c r="AA196" s="430"/>
      <c r="AB196" s="427" t="str">
        <f t="shared" si="162"/>
        <v/>
      </c>
      <c r="AC196" s="430" t="str">
        <f t="shared" si="163"/>
        <v/>
      </c>
      <c r="AD196" s="532"/>
      <c r="AE196" s="430"/>
      <c r="AF196" s="430"/>
      <c r="AG196" s="427" t="str">
        <f t="shared" si="164"/>
        <v/>
      </c>
      <c r="AH196" s="430" t="str">
        <f t="shared" si="165"/>
        <v/>
      </c>
      <c r="AI196" s="532"/>
      <c r="AJ196" s="430"/>
      <c r="AK196" s="430"/>
      <c r="AL196" s="427" t="str">
        <f t="shared" si="166"/>
        <v/>
      </c>
      <c r="AM196" s="430" t="str">
        <f t="shared" si="167"/>
        <v/>
      </c>
      <c r="AN196" s="532"/>
      <c r="AO196" s="430"/>
      <c r="AP196" s="430"/>
      <c r="AQ196" s="427" t="str">
        <f t="shared" si="168"/>
        <v/>
      </c>
      <c r="AR196" s="430" t="str">
        <f t="shared" si="169"/>
        <v/>
      </c>
      <c r="AS196" s="532"/>
      <c r="AT196" s="430"/>
      <c r="AU196" s="430"/>
      <c r="AV196" s="427" t="str">
        <f t="shared" si="170"/>
        <v/>
      </c>
      <c r="AW196" s="430" t="str">
        <f t="shared" si="171"/>
        <v/>
      </c>
      <c r="AX196" s="532"/>
    </row>
    <row r="197" spans="2:50" hidden="1" x14ac:dyDescent="0.2">
      <c r="B197" s="541"/>
      <c r="C197" s="430">
        <v>11</v>
      </c>
      <c r="D197" s="430"/>
      <c r="E197" s="430"/>
      <c r="F197" s="430"/>
      <c r="G197" s="427"/>
      <c r="H197" s="532"/>
      <c r="I197" s="172" t="str">
        <f t="shared" si="172"/>
        <v/>
      </c>
      <c r="J197" s="172" t="str">
        <f t="shared" si="172"/>
        <v/>
      </c>
      <c r="K197" s="433" t="str">
        <f t="shared" si="172"/>
        <v/>
      </c>
      <c r="L197" s="543"/>
      <c r="M197" s="172" t="str">
        <f t="shared" si="157"/>
        <v/>
      </c>
      <c r="N197" s="533"/>
      <c r="O197" s="533"/>
      <c r="P197" s="430"/>
      <c r="Q197" s="430"/>
      <c r="R197" s="427" t="str">
        <f t="shared" si="158"/>
        <v/>
      </c>
      <c r="S197" s="430" t="str">
        <f t="shared" si="159"/>
        <v/>
      </c>
      <c r="T197" s="532"/>
      <c r="U197" s="430"/>
      <c r="V197" s="430"/>
      <c r="W197" s="427" t="str">
        <f t="shared" si="160"/>
        <v/>
      </c>
      <c r="X197" s="430" t="str">
        <f t="shared" si="161"/>
        <v/>
      </c>
      <c r="Y197" s="532"/>
      <c r="Z197" s="430"/>
      <c r="AA197" s="430"/>
      <c r="AB197" s="427" t="str">
        <f t="shared" si="162"/>
        <v/>
      </c>
      <c r="AC197" s="430" t="str">
        <f t="shared" si="163"/>
        <v/>
      </c>
      <c r="AD197" s="532"/>
      <c r="AE197" s="430"/>
      <c r="AF197" s="430"/>
      <c r="AG197" s="427" t="str">
        <f t="shared" si="164"/>
        <v/>
      </c>
      <c r="AH197" s="430" t="str">
        <f t="shared" si="165"/>
        <v/>
      </c>
      <c r="AI197" s="532"/>
      <c r="AJ197" s="430"/>
      <c r="AK197" s="430"/>
      <c r="AL197" s="427" t="str">
        <f t="shared" si="166"/>
        <v/>
      </c>
      <c r="AM197" s="430" t="str">
        <f t="shared" si="167"/>
        <v/>
      </c>
      <c r="AN197" s="532"/>
      <c r="AO197" s="430"/>
      <c r="AP197" s="430"/>
      <c r="AQ197" s="427" t="str">
        <f t="shared" si="168"/>
        <v/>
      </c>
      <c r="AR197" s="430" t="str">
        <f t="shared" si="169"/>
        <v/>
      </c>
      <c r="AS197" s="532"/>
      <c r="AT197" s="430"/>
      <c r="AU197" s="430"/>
      <c r="AV197" s="427" t="str">
        <f t="shared" si="170"/>
        <v/>
      </c>
      <c r="AW197" s="430" t="str">
        <f t="shared" si="171"/>
        <v/>
      </c>
      <c r="AX197" s="532"/>
    </row>
    <row r="198" spans="2:50" hidden="1" x14ac:dyDescent="0.2">
      <c r="B198" s="541"/>
      <c r="C198" s="430">
        <v>12</v>
      </c>
      <c r="D198" s="430"/>
      <c r="E198" s="430"/>
      <c r="F198" s="430"/>
      <c r="G198" s="427"/>
      <c r="H198" s="532"/>
      <c r="I198" s="172" t="str">
        <f t="shared" si="172"/>
        <v/>
      </c>
      <c r="J198" s="172" t="str">
        <f t="shared" si="172"/>
        <v/>
      </c>
      <c r="K198" s="433" t="str">
        <f t="shared" si="172"/>
        <v/>
      </c>
      <c r="L198" s="543"/>
      <c r="M198" s="172" t="str">
        <f t="shared" si="157"/>
        <v/>
      </c>
      <c r="N198" s="533"/>
      <c r="O198" s="533"/>
      <c r="P198" s="430"/>
      <c r="Q198" s="430"/>
      <c r="R198" s="427" t="str">
        <f t="shared" si="158"/>
        <v/>
      </c>
      <c r="S198" s="430" t="str">
        <f t="shared" si="159"/>
        <v/>
      </c>
      <c r="T198" s="532"/>
      <c r="U198" s="430"/>
      <c r="V198" s="430"/>
      <c r="W198" s="427" t="str">
        <f t="shared" si="160"/>
        <v/>
      </c>
      <c r="X198" s="430" t="str">
        <f t="shared" si="161"/>
        <v/>
      </c>
      <c r="Y198" s="532"/>
      <c r="Z198" s="430"/>
      <c r="AA198" s="430"/>
      <c r="AB198" s="427" t="str">
        <f t="shared" si="162"/>
        <v/>
      </c>
      <c r="AC198" s="430" t="str">
        <f t="shared" si="163"/>
        <v/>
      </c>
      <c r="AD198" s="532"/>
      <c r="AE198" s="430"/>
      <c r="AF198" s="430"/>
      <c r="AG198" s="427" t="str">
        <f t="shared" si="164"/>
        <v/>
      </c>
      <c r="AH198" s="430" t="str">
        <f t="shared" si="165"/>
        <v/>
      </c>
      <c r="AI198" s="532"/>
      <c r="AJ198" s="430"/>
      <c r="AK198" s="430"/>
      <c r="AL198" s="427" t="str">
        <f t="shared" si="166"/>
        <v/>
      </c>
      <c r="AM198" s="430" t="str">
        <f t="shared" si="167"/>
        <v/>
      </c>
      <c r="AN198" s="532"/>
      <c r="AO198" s="430"/>
      <c r="AP198" s="430"/>
      <c r="AQ198" s="427" t="str">
        <f t="shared" si="168"/>
        <v/>
      </c>
      <c r="AR198" s="430" t="str">
        <f t="shared" si="169"/>
        <v/>
      </c>
      <c r="AS198" s="532"/>
      <c r="AT198" s="430"/>
      <c r="AU198" s="430"/>
      <c r="AV198" s="427" t="str">
        <f t="shared" si="170"/>
        <v/>
      </c>
      <c r="AW198" s="430" t="str">
        <f t="shared" si="171"/>
        <v/>
      </c>
      <c r="AX198" s="532"/>
    </row>
    <row r="199" spans="2:50" hidden="1" x14ac:dyDescent="0.2">
      <c r="B199" s="541"/>
      <c r="C199" s="430">
        <v>13</v>
      </c>
      <c r="D199" s="430"/>
      <c r="E199" s="430"/>
      <c r="F199" s="430"/>
      <c r="G199" s="427"/>
      <c r="H199" s="532"/>
      <c r="I199" s="172" t="str">
        <f t="shared" si="172"/>
        <v/>
      </c>
      <c r="J199" s="172" t="str">
        <f t="shared" si="172"/>
        <v/>
      </c>
      <c r="K199" s="433" t="str">
        <f t="shared" si="172"/>
        <v/>
      </c>
      <c r="L199" s="543"/>
      <c r="M199" s="172" t="str">
        <f t="shared" si="157"/>
        <v/>
      </c>
      <c r="N199" s="533"/>
      <c r="O199" s="533"/>
      <c r="P199" s="430"/>
      <c r="Q199" s="430"/>
      <c r="R199" s="427" t="str">
        <f t="shared" si="158"/>
        <v/>
      </c>
      <c r="S199" s="430" t="str">
        <f t="shared" si="159"/>
        <v/>
      </c>
      <c r="T199" s="532"/>
      <c r="U199" s="430"/>
      <c r="V199" s="430"/>
      <c r="W199" s="427" t="str">
        <f t="shared" si="160"/>
        <v/>
      </c>
      <c r="X199" s="430" t="str">
        <f t="shared" si="161"/>
        <v/>
      </c>
      <c r="Y199" s="532"/>
      <c r="Z199" s="430"/>
      <c r="AA199" s="430"/>
      <c r="AB199" s="427" t="str">
        <f t="shared" si="162"/>
        <v/>
      </c>
      <c r="AC199" s="430" t="str">
        <f t="shared" si="163"/>
        <v/>
      </c>
      <c r="AD199" s="532"/>
      <c r="AE199" s="430"/>
      <c r="AF199" s="430"/>
      <c r="AG199" s="427" t="str">
        <f t="shared" si="164"/>
        <v/>
      </c>
      <c r="AH199" s="430" t="str">
        <f t="shared" si="165"/>
        <v/>
      </c>
      <c r="AI199" s="532"/>
      <c r="AJ199" s="430"/>
      <c r="AK199" s="430"/>
      <c r="AL199" s="427" t="str">
        <f t="shared" si="166"/>
        <v/>
      </c>
      <c r="AM199" s="430" t="str">
        <f t="shared" si="167"/>
        <v/>
      </c>
      <c r="AN199" s="532"/>
      <c r="AO199" s="430"/>
      <c r="AP199" s="430"/>
      <c r="AQ199" s="427" t="str">
        <f t="shared" si="168"/>
        <v/>
      </c>
      <c r="AR199" s="430" t="str">
        <f t="shared" si="169"/>
        <v/>
      </c>
      <c r="AS199" s="532"/>
      <c r="AT199" s="430"/>
      <c r="AU199" s="430"/>
      <c r="AV199" s="427" t="str">
        <f t="shared" si="170"/>
        <v/>
      </c>
      <c r="AW199" s="430" t="str">
        <f t="shared" si="171"/>
        <v/>
      </c>
      <c r="AX199" s="532"/>
    </row>
    <row r="200" spans="2:50" hidden="1" x14ac:dyDescent="0.2">
      <c r="B200" s="541"/>
      <c r="C200" s="430">
        <v>14</v>
      </c>
      <c r="D200" s="430"/>
      <c r="E200" s="430"/>
      <c r="F200" s="430"/>
      <c r="G200" s="427"/>
      <c r="H200" s="532"/>
      <c r="I200" s="172" t="str">
        <f t="shared" si="172"/>
        <v/>
      </c>
      <c r="J200" s="172" t="str">
        <f t="shared" si="172"/>
        <v/>
      </c>
      <c r="K200" s="433" t="str">
        <f t="shared" si="172"/>
        <v/>
      </c>
      <c r="L200" s="543"/>
      <c r="M200" s="172" t="str">
        <f t="shared" si="157"/>
        <v/>
      </c>
      <c r="N200" s="533"/>
      <c r="O200" s="533"/>
      <c r="P200" s="430"/>
      <c r="Q200" s="430"/>
      <c r="R200" s="427" t="str">
        <f t="shared" si="158"/>
        <v/>
      </c>
      <c r="S200" s="430" t="str">
        <f t="shared" si="159"/>
        <v/>
      </c>
      <c r="T200" s="532"/>
      <c r="U200" s="430"/>
      <c r="V200" s="430"/>
      <c r="W200" s="427" t="str">
        <f t="shared" si="160"/>
        <v/>
      </c>
      <c r="X200" s="430" t="str">
        <f t="shared" si="161"/>
        <v/>
      </c>
      <c r="Y200" s="532"/>
      <c r="Z200" s="430"/>
      <c r="AA200" s="430"/>
      <c r="AB200" s="427" t="str">
        <f t="shared" si="162"/>
        <v/>
      </c>
      <c r="AC200" s="430" t="str">
        <f t="shared" si="163"/>
        <v/>
      </c>
      <c r="AD200" s="532"/>
      <c r="AE200" s="430"/>
      <c r="AF200" s="430"/>
      <c r="AG200" s="427" t="str">
        <f t="shared" si="164"/>
        <v/>
      </c>
      <c r="AH200" s="430" t="str">
        <f t="shared" si="165"/>
        <v/>
      </c>
      <c r="AI200" s="532"/>
      <c r="AJ200" s="430"/>
      <c r="AK200" s="430"/>
      <c r="AL200" s="427" t="str">
        <f t="shared" si="166"/>
        <v/>
      </c>
      <c r="AM200" s="430" t="str">
        <f t="shared" si="167"/>
        <v/>
      </c>
      <c r="AN200" s="532"/>
      <c r="AO200" s="430"/>
      <c r="AP200" s="430"/>
      <c r="AQ200" s="427" t="str">
        <f t="shared" si="168"/>
        <v/>
      </c>
      <c r="AR200" s="430" t="str">
        <f t="shared" si="169"/>
        <v/>
      </c>
      <c r="AS200" s="532"/>
      <c r="AT200" s="430"/>
      <c r="AU200" s="430"/>
      <c r="AV200" s="427" t="str">
        <f t="shared" si="170"/>
        <v/>
      </c>
      <c r="AW200" s="430" t="str">
        <f t="shared" si="171"/>
        <v/>
      </c>
      <c r="AX200" s="532"/>
    </row>
    <row r="201" spans="2:50" hidden="1" x14ac:dyDescent="0.2">
      <c r="B201" s="541"/>
      <c r="C201" s="430">
        <v>15</v>
      </c>
      <c r="D201" s="430"/>
      <c r="E201" s="430"/>
      <c r="F201" s="430"/>
      <c r="G201" s="427"/>
      <c r="H201" s="532"/>
      <c r="I201" s="172" t="str">
        <f t="shared" si="172"/>
        <v/>
      </c>
      <c r="J201" s="172" t="str">
        <f t="shared" si="172"/>
        <v/>
      </c>
      <c r="K201" s="433" t="str">
        <f t="shared" si="172"/>
        <v/>
      </c>
      <c r="L201" s="544"/>
      <c r="M201" s="172" t="str">
        <f t="shared" si="157"/>
        <v/>
      </c>
      <c r="N201" s="533"/>
      <c r="O201" s="533"/>
      <c r="P201" s="430"/>
      <c r="Q201" s="430"/>
      <c r="R201" s="427" t="str">
        <f t="shared" si="158"/>
        <v/>
      </c>
      <c r="S201" s="430" t="str">
        <f t="shared" si="159"/>
        <v/>
      </c>
      <c r="T201" s="532"/>
      <c r="U201" s="430"/>
      <c r="V201" s="430"/>
      <c r="W201" s="427" t="str">
        <f t="shared" si="160"/>
        <v/>
      </c>
      <c r="X201" s="430" t="str">
        <f t="shared" si="161"/>
        <v/>
      </c>
      <c r="Y201" s="532"/>
      <c r="Z201" s="430"/>
      <c r="AA201" s="430"/>
      <c r="AB201" s="427" t="str">
        <f t="shared" si="162"/>
        <v/>
      </c>
      <c r="AC201" s="430" t="str">
        <f t="shared" si="163"/>
        <v/>
      </c>
      <c r="AD201" s="532"/>
      <c r="AE201" s="430"/>
      <c r="AF201" s="430"/>
      <c r="AG201" s="427" t="str">
        <f t="shared" si="164"/>
        <v/>
      </c>
      <c r="AH201" s="430" t="str">
        <f t="shared" si="165"/>
        <v/>
      </c>
      <c r="AI201" s="532"/>
      <c r="AJ201" s="430"/>
      <c r="AK201" s="430"/>
      <c r="AL201" s="427" t="str">
        <f t="shared" si="166"/>
        <v/>
      </c>
      <c r="AM201" s="430" t="str">
        <f t="shared" si="167"/>
        <v/>
      </c>
      <c r="AN201" s="532"/>
      <c r="AO201" s="430"/>
      <c r="AP201" s="430"/>
      <c r="AQ201" s="427" t="str">
        <f t="shared" si="168"/>
        <v/>
      </c>
      <c r="AR201" s="430" t="str">
        <f t="shared" si="169"/>
        <v/>
      </c>
      <c r="AS201" s="532"/>
      <c r="AT201" s="430"/>
      <c r="AU201" s="430"/>
      <c r="AV201" s="427" t="str">
        <f t="shared" si="170"/>
        <v/>
      </c>
      <c r="AW201" s="430" t="str">
        <f t="shared" si="171"/>
        <v/>
      </c>
      <c r="AX201" s="532"/>
    </row>
    <row r="202" spans="2:50" ht="15.75" hidden="1" x14ac:dyDescent="0.2">
      <c r="B202" s="545" t="s">
        <v>169</v>
      </c>
      <c r="C202" s="546"/>
      <c r="D202" s="546"/>
      <c r="E202" s="546"/>
      <c r="F202" s="546"/>
      <c r="G202" s="546"/>
      <c r="H202" s="547"/>
      <c r="I202" s="207"/>
      <c r="J202" s="207"/>
      <c r="K202" s="207"/>
      <c r="L202" s="207"/>
      <c r="M202" s="207"/>
      <c r="N202" s="533" t="s">
        <v>161</v>
      </c>
      <c r="O202" s="549" t="s">
        <v>106</v>
      </c>
      <c r="P202" s="551">
        <f>AT182+1</f>
        <v>45937</v>
      </c>
      <c r="Q202" s="541"/>
      <c r="R202" s="541"/>
      <c r="S202" s="541"/>
      <c r="T202" s="541"/>
      <c r="U202" s="551">
        <f>P202+1</f>
        <v>45938</v>
      </c>
      <c r="V202" s="541"/>
      <c r="W202" s="541"/>
      <c r="X202" s="541"/>
      <c r="Y202" s="541"/>
      <c r="Z202" s="551">
        <f>U202+1</f>
        <v>45939</v>
      </c>
      <c r="AA202" s="541"/>
      <c r="AB202" s="541"/>
      <c r="AC202" s="541"/>
      <c r="AD202" s="541"/>
      <c r="AE202" s="551">
        <f>Z202+1</f>
        <v>45940</v>
      </c>
      <c r="AF202" s="541"/>
      <c r="AG202" s="541"/>
      <c r="AH202" s="541"/>
      <c r="AI202" s="541"/>
      <c r="AJ202" s="551">
        <f>AE202+1</f>
        <v>45941</v>
      </c>
      <c r="AK202" s="541"/>
      <c r="AL202" s="541"/>
      <c r="AM202" s="541"/>
      <c r="AN202" s="541"/>
      <c r="AO202" s="551">
        <f>AJ202+1</f>
        <v>45942</v>
      </c>
      <c r="AP202" s="541"/>
      <c r="AQ202" s="541"/>
      <c r="AR202" s="541"/>
      <c r="AS202" s="541"/>
      <c r="AT202" s="551">
        <f>AO202+1</f>
        <v>45943</v>
      </c>
      <c r="AU202" s="541"/>
      <c r="AV202" s="541"/>
      <c r="AW202" s="541"/>
      <c r="AX202" s="541"/>
    </row>
    <row r="203" spans="2:50" ht="15.75" hidden="1" x14ac:dyDescent="0.2">
      <c r="B203" s="548"/>
      <c r="C203" s="548"/>
      <c r="D203" s="548"/>
      <c r="E203" s="548"/>
      <c r="F203" s="548"/>
      <c r="G203" s="548"/>
      <c r="H203" s="548"/>
      <c r="I203" s="207"/>
      <c r="J203" s="207"/>
      <c r="K203" s="207"/>
      <c r="L203" s="207"/>
      <c r="M203" s="207"/>
      <c r="N203" s="533"/>
      <c r="O203" s="550"/>
      <c r="P203" s="551" t="s">
        <v>120</v>
      </c>
      <c r="Q203" s="541"/>
      <c r="R203" s="541"/>
      <c r="S203" s="541"/>
      <c r="T203" s="541"/>
      <c r="U203" s="551" t="s">
        <v>114</v>
      </c>
      <c r="V203" s="541"/>
      <c r="W203" s="541"/>
      <c r="X203" s="541"/>
      <c r="Y203" s="541"/>
      <c r="Z203" s="551" t="s">
        <v>115</v>
      </c>
      <c r="AA203" s="541"/>
      <c r="AB203" s="541"/>
      <c r="AC203" s="541"/>
      <c r="AD203" s="541"/>
      <c r="AE203" s="551" t="s">
        <v>116</v>
      </c>
      <c r="AF203" s="541"/>
      <c r="AG203" s="541"/>
      <c r="AH203" s="541"/>
      <c r="AI203" s="541"/>
      <c r="AJ203" s="551" t="s">
        <v>117</v>
      </c>
      <c r="AK203" s="541"/>
      <c r="AL203" s="541"/>
      <c r="AM203" s="541"/>
      <c r="AN203" s="541"/>
      <c r="AO203" s="551" t="s">
        <v>118</v>
      </c>
      <c r="AP203" s="541"/>
      <c r="AQ203" s="541"/>
      <c r="AR203" s="541"/>
      <c r="AS203" s="541"/>
      <c r="AT203" s="551" t="s">
        <v>119</v>
      </c>
      <c r="AU203" s="541"/>
      <c r="AV203" s="541"/>
      <c r="AW203" s="541"/>
      <c r="AX203" s="541"/>
    </row>
    <row r="204" spans="2:50" hidden="1" x14ac:dyDescent="0.2">
      <c r="B204" s="533" t="s">
        <v>157</v>
      </c>
      <c r="C204" s="533" t="s">
        <v>149</v>
      </c>
      <c r="D204" s="533"/>
      <c r="E204" s="533" t="s">
        <v>151</v>
      </c>
      <c r="F204" s="533"/>
      <c r="G204" s="533"/>
      <c r="H204" s="537" t="s">
        <v>158</v>
      </c>
      <c r="I204" s="540" t="s">
        <v>227</v>
      </c>
      <c r="J204" s="540"/>
      <c r="K204" s="540"/>
      <c r="L204" s="540" t="s">
        <v>158</v>
      </c>
      <c r="M204" s="540" t="s">
        <v>170</v>
      </c>
      <c r="N204" s="533"/>
      <c r="O204" s="533" t="s">
        <v>160</v>
      </c>
      <c r="P204" s="534" t="s">
        <v>154</v>
      </c>
      <c r="Q204" s="535"/>
      <c r="R204" s="535"/>
      <c r="S204" s="536"/>
      <c r="T204" s="533" t="s">
        <v>158</v>
      </c>
      <c r="U204" s="534" t="s">
        <v>154</v>
      </c>
      <c r="V204" s="535"/>
      <c r="W204" s="535"/>
      <c r="X204" s="536"/>
      <c r="Y204" s="533" t="s">
        <v>158</v>
      </c>
      <c r="Z204" s="534" t="s">
        <v>154</v>
      </c>
      <c r="AA204" s="535"/>
      <c r="AB204" s="535"/>
      <c r="AC204" s="536"/>
      <c r="AD204" s="533" t="s">
        <v>158</v>
      </c>
      <c r="AE204" s="534" t="s">
        <v>154</v>
      </c>
      <c r="AF204" s="535"/>
      <c r="AG204" s="535"/>
      <c r="AH204" s="536"/>
      <c r="AI204" s="533" t="s">
        <v>158</v>
      </c>
      <c r="AJ204" s="534" t="s">
        <v>154</v>
      </c>
      <c r="AK204" s="535"/>
      <c r="AL204" s="535"/>
      <c r="AM204" s="536"/>
      <c r="AN204" s="533" t="s">
        <v>158</v>
      </c>
      <c r="AO204" s="534" t="s">
        <v>154</v>
      </c>
      <c r="AP204" s="535"/>
      <c r="AQ204" s="535"/>
      <c r="AR204" s="536"/>
      <c r="AS204" s="533" t="s">
        <v>158</v>
      </c>
      <c r="AT204" s="534" t="s">
        <v>154</v>
      </c>
      <c r="AU204" s="535"/>
      <c r="AV204" s="535"/>
      <c r="AW204" s="536"/>
      <c r="AX204" s="533" t="s">
        <v>158</v>
      </c>
    </row>
    <row r="205" spans="2:50" hidden="1" x14ac:dyDescent="0.2">
      <c r="B205" s="533"/>
      <c r="C205" s="533"/>
      <c r="D205" s="533"/>
      <c r="E205" s="533" t="s">
        <v>150</v>
      </c>
      <c r="F205" s="533"/>
      <c r="G205" s="533"/>
      <c r="H205" s="538"/>
      <c r="I205" s="540" t="s">
        <v>150</v>
      </c>
      <c r="J205" s="540"/>
      <c r="K205" s="540"/>
      <c r="L205" s="540"/>
      <c r="M205" s="540"/>
      <c r="N205" s="533"/>
      <c r="O205" s="533"/>
      <c r="P205" s="534" t="s">
        <v>155</v>
      </c>
      <c r="Q205" s="535"/>
      <c r="R205" s="535"/>
      <c r="S205" s="536"/>
      <c r="T205" s="533"/>
      <c r="U205" s="534" t="s">
        <v>155</v>
      </c>
      <c r="V205" s="535"/>
      <c r="W205" s="535"/>
      <c r="X205" s="536"/>
      <c r="Y205" s="533"/>
      <c r="Z205" s="534" t="s">
        <v>155</v>
      </c>
      <c r="AA205" s="535"/>
      <c r="AB205" s="535"/>
      <c r="AC205" s="536"/>
      <c r="AD205" s="533"/>
      <c r="AE205" s="534" t="s">
        <v>155</v>
      </c>
      <c r="AF205" s="535"/>
      <c r="AG205" s="535"/>
      <c r="AH205" s="536"/>
      <c r="AI205" s="533"/>
      <c r="AJ205" s="534" t="s">
        <v>155</v>
      </c>
      <c r="AK205" s="535"/>
      <c r="AL205" s="535"/>
      <c r="AM205" s="536"/>
      <c r="AN205" s="533"/>
      <c r="AO205" s="534" t="s">
        <v>155</v>
      </c>
      <c r="AP205" s="535"/>
      <c r="AQ205" s="535"/>
      <c r="AR205" s="536"/>
      <c r="AS205" s="533"/>
      <c r="AT205" s="534" t="s">
        <v>155</v>
      </c>
      <c r="AU205" s="535"/>
      <c r="AV205" s="535"/>
      <c r="AW205" s="536"/>
      <c r="AX205" s="533"/>
    </row>
    <row r="206" spans="2:50" hidden="1" x14ac:dyDescent="0.2">
      <c r="B206" s="533"/>
      <c r="C206" s="533"/>
      <c r="D206" s="533"/>
      <c r="E206" s="428" t="s">
        <v>152</v>
      </c>
      <c r="F206" s="428" t="s">
        <v>153</v>
      </c>
      <c r="G206" s="428" t="s">
        <v>156</v>
      </c>
      <c r="H206" s="539"/>
      <c r="I206" s="429" t="s">
        <v>152</v>
      </c>
      <c r="J206" s="429" t="s">
        <v>153</v>
      </c>
      <c r="K206" s="429" t="s">
        <v>156</v>
      </c>
      <c r="L206" s="540"/>
      <c r="M206" s="540"/>
      <c r="N206" s="533"/>
      <c r="O206" s="533"/>
      <c r="P206" s="428" t="s">
        <v>152</v>
      </c>
      <c r="Q206" s="428" t="s">
        <v>153</v>
      </c>
      <c r="R206" s="428" t="s">
        <v>156</v>
      </c>
      <c r="S206" s="428" t="s">
        <v>170</v>
      </c>
      <c r="T206" s="533"/>
      <c r="U206" s="428" t="s">
        <v>152</v>
      </c>
      <c r="V206" s="428" t="s">
        <v>153</v>
      </c>
      <c r="W206" s="428" t="s">
        <v>156</v>
      </c>
      <c r="X206" s="428" t="s">
        <v>170</v>
      </c>
      <c r="Y206" s="533"/>
      <c r="Z206" s="428" t="s">
        <v>152</v>
      </c>
      <c r="AA206" s="428" t="s">
        <v>153</v>
      </c>
      <c r="AB206" s="428" t="s">
        <v>156</v>
      </c>
      <c r="AC206" s="428" t="s">
        <v>170</v>
      </c>
      <c r="AD206" s="533"/>
      <c r="AE206" s="428" t="s">
        <v>152</v>
      </c>
      <c r="AF206" s="428" t="s">
        <v>153</v>
      </c>
      <c r="AG206" s="428" t="s">
        <v>156</v>
      </c>
      <c r="AH206" s="428" t="s">
        <v>170</v>
      </c>
      <c r="AI206" s="533"/>
      <c r="AJ206" s="428" t="s">
        <v>152</v>
      </c>
      <c r="AK206" s="428" t="s">
        <v>153</v>
      </c>
      <c r="AL206" s="428" t="s">
        <v>156</v>
      </c>
      <c r="AM206" s="428" t="s">
        <v>170</v>
      </c>
      <c r="AN206" s="533"/>
      <c r="AO206" s="428" t="s">
        <v>152</v>
      </c>
      <c r="AP206" s="428" t="s">
        <v>153</v>
      </c>
      <c r="AQ206" s="428" t="s">
        <v>156</v>
      </c>
      <c r="AR206" s="428" t="s">
        <v>170</v>
      </c>
      <c r="AS206" s="533"/>
      <c r="AT206" s="428" t="s">
        <v>152</v>
      </c>
      <c r="AU206" s="428" t="s">
        <v>153</v>
      </c>
      <c r="AV206" s="428" t="s">
        <v>156</v>
      </c>
      <c r="AW206" s="428" t="s">
        <v>170</v>
      </c>
      <c r="AX206" s="533"/>
    </row>
    <row r="207" spans="2:50" hidden="1" x14ac:dyDescent="0.2">
      <c r="B207" s="533" t="s">
        <v>139</v>
      </c>
      <c r="C207" s="430">
        <f>C187</f>
        <v>1</v>
      </c>
      <c r="D207" s="430"/>
      <c r="E207" s="430"/>
      <c r="F207" s="430"/>
      <c r="G207" s="427" t="e">
        <f>F207/E207</f>
        <v>#DIV/0!</v>
      </c>
      <c r="H207" s="532" t="e">
        <f>AVERAGE(G207:G221)</f>
        <v>#DIV/0!</v>
      </c>
      <c r="I207" s="172" t="str">
        <f t="shared" ref="I207:K209" si="173">IFERROR(AVERAGE(P207,U207,Z207,AE207,AJ207,AO207,AT207),"")</f>
        <v/>
      </c>
      <c r="J207" s="172" t="str">
        <f t="shared" si="173"/>
        <v/>
      </c>
      <c r="K207" s="433" t="str">
        <f t="shared" si="173"/>
        <v/>
      </c>
      <c r="L207" s="542" t="str">
        <f>IFERROR(AVERAGE(K207:K221),"-")</f>
        <v>-</v>
      </c>
      <c r="M207" s="172" t="str">
        <f>IFERROR(RANK(K207, K$207:K$221),"")</f>
        <v/>
      </c>
      <c r="N207" s="533"/>
      <c r="O207" s="533"/>
      <c r="P207" s="430"/>
      <c r="Q207" s="430"/>
      <c r="R207" s="427" t="str">
        <f>IFERROR(Q207/P207,"")</f>
        <v/>
      </c>
      <c r="S207" s="430" t="str">
        <f>IFERROR(RANK(R207, R$207:R$221),"")</f>
        <v/>
      </c>
      <c r="T207" s="532" t="e">
        <f>AVERAGE(R207:R221)</f>
        <v>#DIV/0!</v>
      </c>
      <c r="U207" s="430"/>
      <c r="V207" s="430"/>
      <c r="W207" s="427" t="str">
        <f>IFERROR(V207/U207,"")</f>
        <v/>
      </c>
      <c r="X207" s="430" t="str">
        <f>IFERROR(RANK(W207, W$207:W$221),"")</f>
        <v/>
      </c>
      <c r="Y207" s="532" t="e">
        <f>AVERAGE(W207:W221)</f>
        <v>#DIV/0!</v>
      </c>
      <c r="Z207" s="430"/>
      <c r="AA207" s="430"/>
      <c r="AB207" s="427" t="str">
        <f>IFERROR(AA207/Z207,"")</f>
        <v/>
      </c>
      <c r="AC207" s="430" t="str">
        <f>IFERROR(RANK(AB207, AB$207:AB$221),"")</f>
        <v/>
      </c>
      <c r="AD207" s="532" t="e">
        <f>AVERAGE(AB207:AB221)</f>
        <v>#DIV/0!</v>
      </c>
      <c r="AE207" s="430"/>
      <c r="AF207" s="430"/>
      <c r="AG207" s="427" t="str">
        <f>IFERROR(AF207/AE207,"")</f>
        <v/>
      </c>
      <c r="AH207" s="430" t="str">
        <f>IFERROR(RANK(AG207, AG$207:AG$221),"")</f>
        <v/>
      </c>
      <c r="AI207" s="532" t="e">
        <f>AVERAGE(AG207:AG221)</f>
        <v>#DIV/0!</v>
      </c>
      <c r="AJ207" s="430"/>
      <c r="AK207" s="430"/>
      <c r="AL207" s="427" t="str">
        <f>IFERROR(AK207/AJ207,"")</f>
        <v/>
      </c>
      <c r="AM207" s="430" t="str">
        <f>IFERROR(RANK(AL207, AL$207:AL$221),"")</f>
        <v/>
      </c>
      <c r="AN207" s="532" t="e">
        <f>AVERAGE(AL207:AL221)</f>
        <v>#DIV/0!</v>
      </c>
      <c r="AO207" s="430"/>
      <c r="AP207" s="430"/>
      <c r="AQ207" s="427" t="str">
        <f>IFERROR(AP207/AO207,"")</f>
        <v/>
      </c>
      <c r="AR207" s="430" t="str">
        <f>IFERROR(RANK(AQ207, AQ$207:AQ$221),"")</f>
        <v/>
      </c>
      <c r="AS207" s="532" t="e">
        <f>AVERAGE(AQ207:AQ221)</f>
        <v>#DIV/0!</v>
      </c>
      <c r="AT207" s="430"/>
      <c r="AU207" s="430"/>
      <c r="AV207" s="427" t="str">
        <f>IFERROR(AU207/AT207,"")</f>
        <v/>
      </c>
      <c r="AW207" s="430" t="str">
        <f>IFERROR(RANK(AV207, AV$207:AV$221),"")</f>
        <v/>
      </c>
      <c r="AX207" s="532" t="e">
        <f>AVERAGE(AV207:AV221)</f>
        <v>#DIV/0!</v>
      </c>
    </row>
    <row r="208" spans="2:50" hidden="1" x14ac:dyDescent="0.2">
      <c r="B208" s="541"/>
      <c r="C208" s="430">
        <f t="shared" ref="C208:C221" si="174">C188</f>
        <v>2</v>
      </c>
      <c r="D208" s="430"/>
      <c r="E208" s="430"/>
      <c r="F208" s="430"/>
      <c r="G208" s="427"/>
      <c r="H208" s="532"/>
      <c r="I208" s="172" t="str">
        <f t="shared" si="173"/>
        <v/>
      </c>
      <c r="J208" s="172" t="str">
        <f t="shared" si="173"/>
        <v/>
      </c>
      <c r="K208" s="433" t="str">
        <f t="shared" si="173"/>
        <v/>
      </c>
      <c r="L208" s="543"/>
      <c r="M208" s="172" t="str">
        <f t="shared" ref="M208:M221" si="175">IFERROR(RANK(K208, K$207:K$221),"")</f>
        <v/>
      </c>
      <c r="N208" s="533"/>
      <c r="O208" s="533"/>
      <c r="P208" s="430"/>
      <c r="Q208" s="430"/>
      <c r="R208" s="427" t="str">
        <f t="shared" ref="R208:R221" si="176">IFERROR(Q208/P208,"")</f>
        <v/>
      </c>
      <c r="S208" s="430" t="str">
        <f t="shared" ref="S208:S221" si="177">IFERROR(RANK(R208, R$207:R$221),"")</f>
        <v/>
      </c>
      <c r="T208" s="532"/>
      <c r="U208" s="430"/>
      <c r="V208" s="430"/>
      <c r="W208" s="427" t="str">
        <f t="shared" ref="W208:W221" si="178">IFERROR(V208/U208,"")</f>
        <v/>
      </c>
      <c r="X208" s="430" t="str">
        <f t="shared" ref="X208:X221" si="179">IFERROR(RANK(W208, W$207:W$221),"")</f>
        <v/>
      </c>
      <c r="Y208" s="532"/>
      <c r="Z208" s="430"/>
      <c r="AA208" s="430"/>
      <c r="AB208" s="427" t="str">
        <f t="shared" ref="AB208:AB221" si="180">IFERROR(AA208/Z208,"")</f>
        <v/>
      </c>
      <c r="AC208" s="430" t="str">
        <f t="shared" ref="AC208:AC221" si="181">IFERROR(RANK(AB208, AB$207:AB$221),"")</f>
        <v/>
      </c>
      <c r="AD208" s="532"/>
      <c r="AE208" s="430"/>
      <c r="AF208" s="430"/>
      <c r="AG208" s="427" t="str">
        <f t="shared" ref="AG208:AG221" si="182">IFERROR(AF208/AE208,"")</f>
        <v/>
      </c>
      <c r="AH208" s="430" t="str">
        <f t="shared" ref="AH208:AH221" si="183">IFERROR(RANK(AG208, AG$207:AG$221),"")</f>
        <v/>
      </c>
      <c r="AI208" s="532"/>
      <c r="AJ208" s="430"/>
      <c r="AK208" s="430"/>
      <c r="AL208" s="427" t="str">
        <f t="shared" ref="AL208:AL221" si="184">IFERROR(AK208/AJ208,"")</f>
        <v/>
      </c>
      <c r="AM208" s="430" t="str">
        <f t="shared" ref="AM208:AM221" si="185">IFERROR(RANK(AL208, AL$207:AL$221),"")</f>
        <v/>
      </c>
      <c r="AN208" s="532"/>
      <c r="AO208" s="430"/>
      <c r="AP208" s="430"/>
      <c r="AQ208" s="427" t="str">
        <f t="shared" ref="AQ208:AQ221" si="186">IFERROR(AP208/AO208,"")</f>
        <v/>
      </c>
      <c r="AR208" s="430" t="str">
        <f t="shared" ref="AR208:AR221" si="187">IFERROR(RANK(AQ208, AQ$207:AQ$221),"")</f>
        <v/>
      </c>
      <c r="AS208" s="532"/>
      <c r="AT208" s="430"/>
      <c r="AU208" s="430"/>
      <c r="AV208" s="427" t="str">
        <f t="shared" ref="AV208:AV221" si="188">IFERROR(AU208/AT208,"")</f>
        <v/>
      </c>
      <c r="AW208" s="430" t="str">
        <f t="shared" ref="AW208:AW221" si="189">IFERROR(RANK(AV208, AV$207:AV$221),"")</f>
        <v/>
      </c>
      <c r="AX208" s="532"/>
    </row>
    <row r="209" spans="2:50" hidden="1" x14ac:dyDescent="0.2">
      <c r="B209" s="541"/>
      <c r="C209" s="430">
        <f t="shared" si="174"/>
        <v>3</v>
      </c>
      <c r="D209" s="430"/>
      <c r="E209" s="430"/>
      <c r="F209" s="430"/>
      <c r="G209" s="427"/>
      <c r="H209" s="532"/>
      <c r="I209" s="172" t="str">
        <f t="shared" si="173"/>
        <v/>
      </c>
      <c r="J209" s="172" t="str">
        <f t="shared" si="173"/>
        <v/>
      </c>
      <c r="K209" s="433" t="str">
        <f t="shared" si="173"/>
        <v/>
      </c>
      <c r="L209" s="543"/>
      <c r="M209" s="172" t="str">
        <f t="shared" si="175"/>
        <v/>
      </c>
      <c r="N209" s="533"/>
      <c r="O209" s="533"/>
      <c r="P209" s="430"/>
      <c r="Q209" s="430"/>
      <c r="R209" s="427" t="str">
        <f t="shared" si="176"/>
        <v/>
      </c>
      <c r="S209" s="430" t="str">
        <f t="shared" si="177"/>
        <v/>
      </c>
      <c r="T209" s="532"/>
      <c r="U209" s="430"/>
      <c r="V209" s="430"/>
      <c r="W209" s="427" t="str">
        <f t="shared" si="178"/>
        <v/>
      </c>
      <c r="X209" s="430" t="str">
        <f t="shared" si="179"/>
        <v/>
      </c>
      <c r="Y209" s="532"/>
      <c r="Z209" s="430"/>
      <c r="AA209" s="430"/>
      <c r="AB209" s="427" t="str">
        <f t="shared" si="180"/>
        <v/>
      </c>
      <c r="AC209" s="430" t="str">
        <f t="shared" si="181"/>
        <v/>
      </c>
      <c r="AD209" s="532"/>
      <c r="AE209" s="430"/>
      <c r="AF209" s="430"/>
      <c r="AG209" s="427" t="str">
        <f t="shared" si="182"/>
        <v/>
      </c>
      <c r="AH209" s="430" t="str">
        <f t="shared" si="183"/>
        <v/>
      </c>
      <c r="AI209" s="532"/>
      <c r="AJ209" s="430"/>
      <c r="AK209" s="430"/>
      <c r="AL209" s="427" t="str">
        <f t="shared" si="184"/>
        <v/>
      </c>
      <c r="AM209" s="430" t="str">
        <f t="shared" si="185"/>
        <v/>
      </c>
      <c r="AN209" s="532"/>
      <c r="AO209" s="430"/>
      <c r="AP209" s="430"/>
      <c r="AQ209" s="427" t="str">
        <f t="shared" si="186"/>
        <v/>
      </c>
      <c r="AR209" s="430" t="str">
        <f t="shared" si="187"/>
        <v/>
      </c>
      <c r="AS209" s="532"/>
      <c r="AT209" s="430"/>
      <c r="AU209" s="430"/>
      <c r="AV209" s="427" t="str">
        <f t="shared" si="188"/>
        <v/>
      </c>
      <c r="AW209" s="430" t="str">
        <f t="shared" si="189"/>
        <v/>
      </c>
      <c r="AX209" s="532"/>
    </row>
    <row r="210" spans="2:50" hidden="1" x14ac:dyDescent="0.2">
      <c r="B210" s="541"/>
      <c r="C210" s="430">
        <f t="shared" si="174"/>
        <v>4</v>
      </c>
      <c r="D210" s="430"/>
      <c r="E210" s="430"/>
      <c r="F210" s="430"/>
      <c r="G210" s="427"/>
      <c r="H210" s="532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33" t="str">
        <f>IFERROR(AVERAGE(R210,W210,AB210,AG210,AL210,AQ210,AV210),"")</f>
        <v/>
      </c>
      <c r="L210" s="543"/>
      <c r="M210" s="172" t="str">
        <f t="shared" si="175"/>
        <v/>
      </c>
      <c r="N210" s="533"/>
      <c r="O210" s="533"/>
      <c r="P210" s="430"/>
      <c r="Q210" s="430"/>
      <c r="R210" s="427" t="str">
        <f t="shared" si="176"/>
        <v/>
      </c>
      <c r="S210" s="430" t="str">
        <f t="shared" si="177"/>
        <v/>
      </c>
      <c r="T210" s="532"/>
      <c r="U210" s="430"/>
      <c r="V210" s="430"/>
      <c r="W210" s="427" t="str">
        <f t="shared" si="178"/>
        <v/>
      </c>
      <c r="X210" s="430" t="str">
        <f t="shared" si="179"/>
        <v/>
      </c>
      <c r="Y210" s="532"/>
      <c r="Z210" s="430"/>
      <c r="AA210" s="430"/>
      <c r="AB210" s="427" t="str">
        <f t="shared" si="180"/>
        <v/>
      </c>
      <c r="AC210" s="430" t="str">
        <f t="shared" si="181"/>
        <v/>
      </c>
      <c r="AD210" s="532"/>
      <c r="AE210" s="430"/>
      <c r="AF210" s="430"/>
      <c r="AG210" s="427" t="str">
        <f t="shared" si="182"/>
        <v/>
      </c>
      <c r="AH210" s="430" t="str">
        <f t="shared" si="183"/>
        <v/>
      </c>
      <c r="AI210" s="532"/>
      <c r="AJ210" s="430"/>
      <c r="AK210" s="430"/>
      <c r="AL210" s="427" t="str">
        <f t="shared" si="184"/>
        <v/>
      </c>
      <c r="AM210" s="430" t="str">
        <f t="shared" si="185"/>
        <v/>
      </c>
      <c r="AN210" s="532"/>
      <c r="AO210" s="430"/>
      <c r="AP210" s="430"/>
      <c r="AQ210" s="427" t="str">
        <f t="shared" si="186"/>
        <v/>
      </c>
      <c r="AR210" s="430" t="str">
        <f t="shared" si="187"/>
        <v/>
      </c>
      <c r="AS210" s="532"/>
      <c r="AT210" s="430"/>
      <c r="AU210" s="430"/>
      <c r="AV210" s="427" t="str">
        <f t="shared" si="188"/>
        <v/>
      </c>
      <c r="AW210" s="430" t="str">
        <f t="shared" si="189"/>
        <v/>
      </c>
      <c r="AX210" s="532"/>
    </row>
    <row r="211" spans="2:50" hidden="1" x14ac:dyDescent="0.2">
      <c r="B211" s="541"/>
      <c r="C211" s="430">
        <f t="shared" si="174"/>
        <v>5</v>
      </c>
      <c r="D211" s="430"/>
      <c r="E211" s="430"/>
      <c r="F211" s="430"/>
      <c r="G211" s="427"/>
      <c r="H211" s="532"/>
      <c r="I211" s="172" t="str">
        <f t="shared" ref="I211:K221" si="190">IFERROR(AVERAGE(P211,U211,Z211,AE211,AJ211,AO211,AT211),"")</f>
        <v/>
      </c>
      <c r="J211" s="172" t="str">
        <f t="shared" si="190"/>
        <v/>
      </c>
      <c r="K211" s="433" t="str">
        <f t="shared" si="190"/>
        <v/>
      </c>
      <c r="L211" s="543"/>
      <c r="M211" s="172" t="str">
        <f t="shared" si="175"/>
        <v/>
      </c>
      <c r="N211" s="533"/>
      <c r="O211" s="533"/>
      <c r="P211" s="430"/>
      <c r="Q211" s="430"/>
      <c r="R211" s="427" t="str">
        <f t="shared" si="176"/>
        <v/>
      </c>
      <c r="S211" s="430" t="str">
        <f t="shared" si="177"/>
        <v/>
      </c>
      <c r="T211" s="532"/>
      <c r="U211" s="430"/>
      <c r="V211" s="430"/>
      <c r="W211" s="427" t="str">
        <f t="shared" si="178"/>
        <v/>
      </c>
      <c r="X211" s="430" t="str">
        <f t="shared" si="179"/>
        <v/>
      </c>
      <c r="Y211" s="532"/>
      <c r="Z211" s="430"/>
      <c r="AA211" s="430"/>
      <c r="AB211" s="427" t="str">
        <f t="shared" si="180"/>
        <v/>
      </c>
      <c r="AC211" s="430" t="str">
        <f t="shared" si="181"/>
        <v/>
      </c>
      <c r="AD211" s="532"/>
      <c r="AE211" s="430"/>
      <c r="AF211" s="430"/>
      <c r="AG211" s="427" t="str">
        <f t="shared" si="182"/>
        <v/>
      </c>
      <c r="AH211" s="430" t="str">
        <f t="shared" si="183"/>
        <v/>
      </c>
      <c r="AI211" s="532"/>
      <c r="AJ211" s="430"/>
      <c r="AK211" s="430"/>
      <c r="AL211" s="427" t="str">
        <f t="shared" si="184"/>
        <v/>
      </c>
      <c r="AM211" s="430" t="str">
        <f t="shared" si="185"/>
        <v/>
      </c>
      <c r="AN211" s="532"/>
      <c r="AO211" s="430"/>
      <c r="AP211" s="430"/>
      <c r="AQ211" s="427" t="str">
        <f t="shared" si="186"/>
        <v/>
      </c>
      <c r="AR211" s="430" t="str">
        <f t="shared" si="187"/>
        <v/>
      </c>
      <c r="AS211" s="532"/>
      <c r="AT211" s="430"/>
      <c r="AU211" s="430"/>
      <c r="AV211" s="427" t="str">
        <f t="shared" si="188"/>
        <v/>
      </c>
      <c r="AW211" s="430" t="str">
        <f t="shared" si="189"/>
        <v/>
      </c>
      <c r="AX211" s="532"/>
    </row>
    <row r="212" spans="2:50" hidden="1" x14ac:dyDescent="0.2">
      <c r="B212" s="541"/>
      <c r="C212" s="430">
        <f t="shared" si="174"/>
        <v>6</v>
      </c>
      <c r="D212" s="430"/>
      <c r="E212" s="430"/>
      <c r="F212" s="430"/>
      <c r="G212" s="427"/>
      <c r="H212" s="532"/>
      <c r="I212" s="172" t="str">
        <f t="shared" si="190"/>
        <v/>
      </c>
      <c r="J212" s="172" t="str">
        <f t="shared" si="190"/>
        <v/>
      </c>
      <c r="K212" s="433" t="str">
        <f t="shared" si="190"/>
        <v/>
      </c>
      <c r="L212" s="543"/>
      <c r="M212" s="172" t="str">
        <f t="shared" si="175"/>
        <v/>
      </c>
      <c r="N212" s="533"/>
      <c r="O212" s="533"/>
      <c r="P212" s="430"/>
      <c r="Q212" s="430"/>
      <c r="R212" s="427" t="str">
        <f t="shared" si="176"/>
        <v/>
      </c>
      <c r="S212" s="430" t="str">
        <f t="shared" si="177"/>
        <v/>
      </c>
      <c r="T212" s="532"/>
      <c r="U212" s="430"/>
      <c r="V212" s="430"/>
      <c r="W212" s="427" t="str">
        <f t="shared" si="178"/>
        <v/>
      </c>
      <c r="X212" s="430" t="str">
        <f t="shared" si="179"/>
        <v/>
      </c>
      <c r="Y212" s="532"/>
      <c r="Z212" s="430"/>
      <c r="AA212" s="430"/>
      <c r="AB212" s="427" t="str">
        <f t="shared" si="180"/>
        <v/>
      </c>
      <c r="AC212" s="430" t="str">
        <f t="shared" si="181"/>
        <v/>
      </c>
      <c r="AD212" s="532"/>
      <c r="AE212" s="430"/>
      <c r="AF212" s="430"/>
      <c r="AG212" s="427" t="str">
        <f t="shared" si="182"/>
        <v/>
      </c>
      <c r="AH212" s="430" t="str">
        <f t="shared" si="183"/>
        <v/>
      </c>
      <c r="AI212" s="532"/>
      <c r="AJ212" s="430"/>
      <c r="AK212" s="430"/>
      <c r="AL212" s="427" t="str">
        <f t="shared" si="184"/>
        <v/>
      </c>
      <c r="AM212" s="430" t="str">
        <f t="shared" si="185"/>
        <v/>
      </c>
      <c r="AN212" s="532"/>
      <c r="AO212" s="430"/>
      <c r="AP212" s="430"/>
      <c r="AQ212" s="427" t="str">
        <f t="shared" si="186"/>
        <v/>
      </c>
      <c r="AR212" s="430" t="str">
        <f t="shared" si="187"/>
        <v/>
      </c>
      <c r="AS212" s="532"/>
      <c r="AT212" s="430"/>
      <c r="AU212" s="430"/>
      <c r="AV212" s="427" t="str">
        <f t="shared" si="188"/>
        <v/>
      </c>
      <c r="AW212" s="430" t="str">
        <f t="shared" si="189"/>
        <v/>
      </c>
      <c r="AX212" s="532"/>
    </row>
    <row r="213" spans="2:50" hidden="1" x14ac:dyDescent="0.2">
      <c r="B213" s="541"/>
      <c r="C213" s="430">
        <f t="shared" si="174"/>
        <v>7</v>
      </c>
      <c r="D213" s="430"/>
      <c r="E213" s="430"/>
      <c r="F213" s="430"/>
      <c r="G213" s="427"/>
      <c r="H213" s="532"/>
      <c r="I213" s="172" t="str">
        <f t="shared" si="190"/>
        <v/>
      </c>
      <c r="J213" s="172" t="str">
        <f t="shared" si="190"/>
        <v/>
      </c>
      <c r="K213" s="433" t="str">
        <f t="shared" si="190"/>
        <v/>
      </c>
      <c r="L213" s="543"/>
      <c r="M213" s="172" t="str">
        <f t="shared" si="175"/>
        <v/>
      </c>
      <c r="N213" s="533"/>
      <c r="O213" s="533"/>
      <c r="P213" s="430"/>
      <c r="Q213" s="430"/>
      <c r="R213" s="427" t="str">
        <f t="shared" si="176"/>
        <v/>
      </c>
      <c r="S213" s="430" t="str">
        <f t="shared" si="177"/>
        <v/>
      </c>
      <c r="T213" s="532"/>
      <c r="U213" s="430"/>
      <c r="V213" s="430"/>
      <c r="W213" s="427" t="str">
        <f t="shared" si="178"/>
        <v/>
      </c>
      <c r="X213" s="430" t="str">
        <f t="shared" si="179"/>
        <v/>
      </c>
      <c r="Y213" s="532"/>
      <c r="Z213" s="430"/>
      <c r="AA213" s="430"/>
      <c r="AB213" s="427" t="str">
        <f t="shared" si="180"/>
        <v/>
      </c>
      <c r="AC213" s="430" t="str">
        <f t="shared" si="181"/>
        <v/>
      </c>
      <c r="AD213" s="532"/>
      <c r="AE213" s="430"/>
      <c r="AF213" s="430"/>
      <c r="AG213" s="427" t="str">
        <f t="shared" si="182"/>
        <v/>
      </c>
      <c r="AH213" s="430" t="str">
        <f t="shared" si="183"/>
        <v/>
      </c>
      <c r="AI213" s="532"/>
      <c r="AJ213" s="430"/>
      <c r="AK213" s="430"/>
      <c r="AL213" s="427" t="str">
        <f t="shared" si="184"/>
        <v/>
      </c>
      <c r="AM213" s="430" t="str">
        <f t="shared" si="185"/>
        <v/>
      </c>
      <c r="AN213" s="532"/>
      <c r="AO213" s="430"/>
      <c r="AP213" s="430"/>
      <c r="AQ213" s="427" t="str">
        <f t="shared" si="186"/>
        <v/>
      </c>
      <c r="AR213" s="430" t="str">
        <f t="shared" si="187"/>
        <v/>
      </c>
      <c r="AS213" s="532"/>
      <c r="AT213" s="430"/>
      <c r="AU213" s="430"/>
      <c r="AV213" s="427" t="str">
        <f t="shared" si="188"/>
        <v/>
      </c>
      <c r="AW213" s="430" t="str">
        <f t="shared" si="189"/>
        <v/>
      </c>
      <c r="AX213" s="532"/>
    </row>
    <row r="214" spans="2:50" hidden="1" x14ac:dyDescent="0.2">
      <c r="B214" s="541"/>
      <c r="C214" s="430">
        <f t="shared" si="174"/>
        <v>8</v>
      </c>
      <c r="D214" s="430"/>
      <c r="E214" s="430"/>
      <c r="F214" s="430"/>
      <c r="G214" s="427"/>
      <c r="H214" s="532"/>
      <c r="I214" s="172" t="str">
        <f t="shared" si="190"/>
        <v/>
      </c>
      <c r="J214" s="172" t="str">
        <f t="shared" si="190"/>
        <v/>
      </c>
      <c r="K214" s="433" t="str">
        <f t="shared" si="190"/>
        <v/>
      </c>
      <c r="L214" s="543"/>
      <c r="M214" s="172" t="str">
        <f t="shared" si="175"/>
        <v/>
      </c>
      <c r="N214" s="533"/>
      <c r="O214" s="533"/>
      <c r="P214" s="430"/>
      <c r="Q214" s="430"/>
      <c r="R214" s="427" t="str">
        <f t="shared" si="176"/>
        <v/>
      </c>
      <c r="S214" s="430" t="str">
        <f t="shared" si="177"/>
        <v/>
      </c>
      <c r="T214" s="532"/>
      <c r="U214" s="430"/>
      <c r="V214" s="430"/>
      <c r="W214" s="427" t="str">
        <f t="shared" si="178"/>
        <v/>
      </c>
      <c r="X214" s="430" t="str">
        <f t="shared" si="179"/>
        <v/>
      </c>
      <c r="Y214" s="532"/>
      <c r="Z214" s="430"/>
      <c r="AA214" s="430"/>
      <c r="AB214" s="427" t="str">
        <f t="shared" si="180"/>
        <v/>
      </c>
      <c r="AC214" s="430" t="str">
        <f t="shared" si="181"/>
        <v/>
      </c>
      <c r="AD214" s="532"/>
      <c r="AE214" s="430"/>
      <c r="AF214" s="430"/>
      <c r="AG214" s="427" t="str">
        <f t="shared" si="182"/>
        <v/>
      </c>
      <c r="AH214" s="430" t="str">
        <f t="shared" si="183"/>
        <v/>
      </c>
      <c r="AI214" s="532"/>
      <c r="AJ214" s="430"/>
      <c r="AK214" s="430"/>
      <c r="AL214" s="427" t="str">
        <f t="shared" si="184"/>
        <v/>
      </c>
      <c r="AM214" s="430" t="str">
        <f t="shared" si="185"/>
        <v/>
      </c>
      <c r="AN214" s="532"/>
      <c r="AO214" s="430"/>
      <c r="AP214" s="430"/>
      <c r="AQ214" s="427" t="str">
        <f t="shared" si="186"/>
        <v/>
      </c>
      <c r="AR214" s="430" t="str">
        <f t="shared" si="187"/>
        <v/>
      </c>
      <c r="AS214" s="532"/>
      <c r="AT214" s="430"/>
      <c r="AU214" s="430"/>
      <c r="AV214" s="427" t="str">
        <f t="shared" si="188"/>
        <v/>
      </c>
      <c r="AW214" s="430" t="str">
        <f t="shared" si="189"/>
        <v/>
      </c>
      <c r="AX214" s="532"/>
    </row>
    <row r="215" spans="2:50" hidden="1" x14ac:dyDescent="0.2">
      <c r="B215" s="541"/>
      <c r="C215" s="430">
        <f t="shared" si="174"/>
        <v>9</v>
      </c>
      <c r="D215" s="430"/>
      <c r="E215" s="430"/>
      <c r="F215" s="430"/>
      <c r="G215" s="427"/>
      <c r="H215" s="532"/>
      <c r="I215" s="172" t="str">
        <f t="shared" si="190"/>
        <v/>
      </c>
      <c r="J215" s="172" t="str">
        <f t="shared" si="190"/>
        <v/>
      </c>
      <c r="K215" s="433" t="str">
        <f t="shared" si="190"/>
        <v/>
      </c>
      <c r="L215" s="543"/>
      <c r="M215" s="172" t="str">
        <f t="shared" si="175"/>
        <v/>
      </c>
      <c r="N215" s="533"/>
      <c r="O215" s="533"/>
      <c r="P215" s="430"/>
      <c r="Q215" s="430"/>
      <c r="R215" s="427" t="str">
        <f t="shared" si="176"/>
        <v/>
      </c>
      <c r="S215" s="430" t="str">
        <f t="shared" si="177"/>
        <v/>
      </c>
      <c r="T215" s="532"/>
      <c r="U215" s="430"/>
      <c r="V215" s="430"/>
      <c r="W215" s="427" t="str">
        <f t="shared" si="178"/>
        <v/>
      </c>
      <c r="X215" s="430" t="str">
        <f t="shared" si="179"/>
        <v/>
      </c>
      <c r="Y215" s="532"/>
      <c r="Z215" s="430"/>
      <c r="AA215" s="430"/>
      <c r="AB215" s="427" t="str">
        <f t="shared" si="180"/>
        <v/>
      </c>
      <c r="AC215" s="430" t="str">
        <f t="shared" si="181"/>
        <v/>
      </c>
      <c r="AD215" s="532"/>
      <c r="AE215" s="430"/>
      <c r="AF215" s="430"/>
      <c r="AG215" s="427" t="str">
        <f t="shared" si="182"/>
        <v/>
      </c>
      <c r="AH215" s="430" t="str">
        <f t="shared" si="183"/>
        <v/>
      </c>
      <c r="AI215" s="532"/>
      <c r="AJ215" s="430"/>
      <c r="AK215" s="430"/>
      <c r="AL215" s="427" t="str">
        <f t="shared" si="184"/>
        <v/>
      </c>
      <c r="AM215" s="430" t="str">
        <f t="shared" si="185"/>
        <v/>
      </c>
      <c r="AN215" s="532"/>
      <c r="AO215" s="430"/>
      <c r="AP215" s="430"/>
      <c r="AQ215" s="427" t="str">
        <f t="shared" si="186"/>
        <v/>
      </c>
      <c r="AR215" s="430" t="str">
        <f t="shared" si="187"/>
        <v/>
      </c>
      <c r="AS215" s="532"/>
      <c r="AT215" s="430"/>
      <c r="AU215" s="430"/>
      <c r="AV215" s="427" t="str">
        <f t="shared" si="188"/>
        <v/>
      </c>
      <c r="AW215" s="430" t="str">
        <f t="shared" si="189"/>
        <v/>
      </c>
      <c r="AX215" s="532"/>
    </row>
    <row r="216" spans="2:50" hidden="1" x14ac:dyDescent="0.2">
      <c r="B216" s="541"/>
      <c r="C216" s="430">
        <f t="shared" si="174"/>
        <v>10</v>
      </c>
      <c r="D216" s="430"/>
      <c r="E216" s="430"/>
      <c r="F216" s="430"/>
      <c r="G216" s="427"/>
      <c r="H216" s="532"/>
      <c r="I216" s="172" t="str">
        <f t="shared" si="190"/>
        <v/>
      </c>
      <c r="J216" s="172" t="str">
        <f t="shared" si="190"/>
        <v/>
      </c>
      <c r="K216" s="433" t="str">
        <f t="shared" si="190"/>
        <v/>
      </c>
      <c r="L216" s="543"/>
      <c r="M216" s="172" t="str">
        <f t="shared" si="175"/>
        <v/>
      </c>
      <c r="N216" s="533"/>
      <c r="O216" s="533"/>
      <c r="P216" s="430"/>
      <c r="Q216" s="430"/>
      <c r="R216" s="427" t="str">
        <f t="shared" si="176"/>
        <v/>
      </c>
      <c r="S216" s="430" t="str">
        <f t="shared" si="177"/>
        <v/>
      </c>
      <c r="T216" s="532"/>
      <c r="U216" s="430"/>
      <c r="V216" s="430"/>
      <c r="W216" s="427" t="str">
        <f t="shared" si="178"/>
        <v/>
      </c>
      <c r="X216" s="430" t="str">
        <f t="shared" si="179"/>
        <v/>
      </c>
      <c r="Y216" s="532"/>
      <c r="Z216" s="430"/>
      <c r="AA216" s="430"/>
      <c r="AB216" s="427" t="str">
        <f t="shared" si="180"/>
        <v/>
      </c>
      <c r="AC216" s="430" t="str">
        <f t="shared" si="181"/>
        <v/>
      </c>
      <c r="AD216" s="532"/>
      <c r="AE216" s="430"/>
      <c r="AF216" s="430"/>
      <c r="AG216" s="427" t="str">
        <f t="shared" si="182"/>
        <v/>
      </c>
      <c r="AH216" s="430" t="str">
        <f t="shared" si="183"/>
        <v/>
      </c>
      <c r="AI216" s="532"/>
      <c r="AJ216" s="430"/>
      <c r="AK216" s="430"/>
      <c r="AL216" s="427" t="str">
        <f t="shared" si="184"/>
        <v/>
      </c>
      <c r="AM216" s="430" t="str">
        <f t="shared" si="185"/>
        <v/>
      </c>
      <c r="AN216" s="532"/>
      <c r="AO216" s="430"/>
      <c r="AP216" s="430"/>
      <c r="AQ216" s="427" t="str">
        <f t="shared" si="186"/>
        <v/>
      </c>
      <c r="AR216" s="430" t="str">
        <f t="shared" si="187"/>
        <v/>
      </c>
      <c r="AS216" s="532"/>
      <c r="AT216" s="430"/>
      <c r="AU216" s="430"/>
      <c r="AV216" s="427" t="str">
        <f t="shared" si="188"/>
        <v/>
      </c>
      <c r="AW216" s="430" t="str">
        <f t="shared" si="189"/>
        <v/>
      </c>
      <c r="AX216" s="532"/>
    </row>
    <row r="217" spans="2:50" hidden="1" x14ac:dyDescent="0.2">
      <c r="B217" s="541"/>
      <c r="C217" s="430">
        <f t="shared" si="174"/>
        <v>11</v>
      </c>
      <c r="D217" s="430"/>
      <c r="E217" s="430"/>
      <c r="F217" s="430"/>
      <c r="G217" s="427"/>
      <c r="H217" s="532"/>
      <c r="I217" s="172" t="str">
        <f t="shared" si="190"/>
        <v/>
      </c>
      <c r="J217" s="172" t="str">
        <f t="shared" si="190"/>
        <v/>
      </c>
      <c r="K217" s="433" t="str">
        <f t="shared" si="190"/>
        <v/>
      </c>
      <c r="L217" s="543"/>
      <c r="M217" s="172" t="str">
        <f t="shared" si="175"/>
        <v/>
      </c>
      <c r="N217" s="533"/>
      <c r="O217" s="533"/>
      <c r="P217" s="430"/>
      <c r="Q217" s="430"/>
      <c r="R217" s="427" t="str">
        <f t="shared" si="176"/>
        <v/>
      </c>
      <c r="S217" s="430" t="str">
        <f t="shared" si="177"/>
        <v/>
      </c>
      <c r="T217" s="532"/>
      <c r="U217" s="430"/>
      <c r="V217" s="430"/>
      <c r="W217" s="427" t="str">
        <f t="shared" si="178"/>
        <v/>
      </c>
      <c r="X217" s="430" t="str">
        <f t="shared" si="179"/>
        <v/>
      </c>
      <c r="Y217" s="532"/>
      <c r="Z217" s="430"/>
      <c r="AA217" s="430"/>
      <c r="AB217" s="427" t="str">
        <f t="shared" si="180"/>
        <v/>
      </c>
      <c r="AC217" s="430" t="str">
        <f t="shared" si="181"/>
        <v/>
      </c>
      <c r="AD217" s="532"/>
      <c r="AE217" s="430"/>
      <c r="AF217" s="430"/>
      <c r="AG217" s="427" t="str">
        <f t="shared" si="182"/>
        <v/>
      </c>
      <c r="AH217" s="430" t="str">
        <f t="shared" si="183"/>
        <v/>
      </c>
      <c r="AI217" s="532"/>
      <c r="AJ217" s="430"/>
      <c r="AK217" s="430"/>
      <c r="AL217" s="427" t="str">
        <f t="shared" si="184"/>
        <v/>
      </c>
      <c r="AM217" s="430" t="str">
        <f t="shared" si="185"/>
        <v/>
      </c>
      <c r="AN217" s="532"/>
      <c r="AO217" s="430"/>
      <c r="AP217" s="430"/>
      <c r="AQ217" s="427" t="str">
        <f t="shared" si="186"/>
        <v/>
      </c>
      <c r="AR217" s="430" t="str">
        <f t="shared" si="187"/>
        <v/>
      </c>
      <c r="AS217" s="532"/>
      <c r="AT217" s="430"/>
      <c r="AU217" s="430"/>
      <c r="AV217" s="427" t="str">
        <f t="shared" si="188"/>
        <v/>
      </c>
      <c r="AW217" s="430" t="str">
        <f t="shared" si="189"/>
        <v/>
      </c>
      <c r="AX217" s="532"/>
    </row>
    <row r="218" spans="2:50" hidden="1" x14ac:dyDescent="0.2">
      <c r="B218" s="541"/>
      <c r="C218" s="430">
        <f t="shared" si="174"/>
        <v>12</v>
      </c>
      <c r="D218" s="430"/>
      <c r="E218" s="430"/>
      <c r="F218" s="430"/>
      <c r="G218" s="427"/>
      <c r="H218" s="532"/>
      <c r="I218" s="172" t="str">
        <f t="shared" si="190"/>
        <v/>
      </c>
      <c r="J218" s="172" t="str">
        <f t="shared" si="190"/>
        <v/>
      </c>
      <c r="K218" s="433" t="str">
        <f t="shared" si="190"/>
        <v/>
      </c>
      <c r="L218" s="543"/>
      <c r="M218" s="172" t="str">
        <f t="shared" si="175"/>
        <v/>
      </c>
      <c r="N218" s="533"/>
      <c r="O218" s="533"/>
      <c r="P218" s="430"/>
      <c r="Q218" s="430"/>
      <c r="R218" s="427" t="str">
        <f t="shared" si="176"/>
        <v/>
      </c>
      <c r="S218" s="430" t="str">
        <f t="shared" si="177"/>
        <v/>
      </c>
      <c r="T218" s="532"/>
      <c r="U218" s="430"/>
      <c r="V218" s="430"/>
      <c r="W218" s="427" t="str">
        <f t="shared" si="178"/>
        <v/>
      </c>
      <c r="X218" s="430" t="str">
        <f t="shared" si="179"/>
        <v/>
      </c>
      <c r="Y218" s="532"/>
      <c r="Z218" s="430"/>
      <c r="AA218" s="430"/>
      <c r="AB218" s="427" t="str">
        <f t="shared" si="180"/>
        <v/>
      </c>
      <c r="AC218" s="430" t="str">
        <f t="shared" si="181"/>
        <v/>
      </c>
      <c r="AD218" s="532"/>
      <c r="AE218" s="430"/>
      <c r="AF218" s="430"/>
      <c r="AG218" s="427" t="str">
        <f t="shared" si="182"/>
        <v/>
      </c>
      <c r="AH218" s="430" t="str">
        <f t="shared" si="183"/>
        <v/>
      </c>
      <c r="AI218" s="532"/>
      <c r="AJ218" s="430"/>
      <c r="AK218" s="430"/>
      <c r="AL218" s="427" t="str">
        <f t="shared" si="184"/>
        <v/>
      </c>
      <c r="AM218" s="430" t="str">
        <f t="shared" si="185"/>
        <v/>
      </c>
      <c r="AN218" s="532"/>
      <c r="AO218" s="430"/>
      <c r="AP218" s="430"/>
      <c r="AQ218" s="427" t="str">
        <f t="shared" si="186"/>
        <v/>
      </c>
      <c r="AR218" s="430" t="str">
        <f t="shared" si="187"/>
        <v/>
      </c>
      <c r="AS218" s="532"/>
      <c r="AT218" s="430"/>
      <c r="AU218" s="430"/>
      <c r="AV218" s="427" t="str">
        <f t="shared" si="188"/>
        <v/>
      </c>
      <c r="AW218" s="430" t="str">
        <f t="shared" si="189"/>
        <v/>
      </c>
      <c r="AX218" s="532"/>
    </row>
    <row r="219" spans="2:50" hidden="1" x14ac:dyDescent="0.2">
      <c r="B219" s="541"/>
      <c r="C219" s="430">
        <f t="shared" si="174"/>
        <v>13</v>
      </c>
      <c r="D219" s="430"/>
      <c r="E219" s="430"/>
      <c r="F219" s="430"/>
      <c r="G219" s="427"/>
      <c r="H219" s="532"/>
      <c r="I219" s="172" t="str">
        <f t="shared" si="190"/>
        <v/>
      </c>
      <c r="J219" s="172" t="str">
        <f t="shared" si="190"/>
        <v/>
      </c>
      <c r="K219" s="433" t="str">
        <f t="shared" si="190"/>
        <v/>
      </c>
      <c r="L219" s="543"/>
      <c r="M219" s="172" t="str">
        <f t="shared" si="175"/>
        <v/>
      </c>
      <c r="N219" s="533"/>
      <c r="O219" s="533"/>
      <c r="P219" s="430"/>
      <c r="Q219" s="430"/>
      <c r="R219" s="427" t="str">
        <f t="shared" si="176"/>
        <v/>
      </c>
      <c r="S219" s="430" t="str">
        <f t="shared" si="177"/>
        <v/>
      </c>
      <c r="T219" s="532"/>
      <c r="U219" s="430"/>
      <c r="V219" s="430"/>
      <c r="W219" s="427" t="str">
        <f t="shared" si="178"/>
        <v/>
      </c>
      <c r="X219" s="430" t="str">
        <f t="shared" si="179"/>
        <v/>
      </c>
      <c r="Y219" s="532"/>
      <c r="Z219" s="430"/>
      <c r="AA219" s="430"/>
      <c r="AB219" s="427" t="str">
        <f t="shared" si="180"/>
        <v/>
      </c>
      <c r="AC219" s="430" t="str">
        <f t="shared" si="181"/>
        <v/>
      </c>
      <c r="AD219" s="532"/>
      <c r="AE219" s="430"/>
      <c r="AF219" s="430"/>
      <c r="AG219" s="427" t="str">
        <f t="shared" si="182"/>
        <v/>
      </c>
      <c r="AH219" s="430" t="str">
        <f t="shared" si="183"/>
        <v/>
      </c>
      <c r="AI219" s="532"/>
      <c r="AJ219" s="430"/>
      <c r="AK219" s="430"/>
      <c r="AL219" s="427" t="str">
        <f t="shared" si="184"/>
        <v/>
      </c>
      <c r="AM219" s="430" t="str">
        <f t="shared" si="185"/>
        <v/>
      </c>
      <c r="AN219" s="532"/>
      <c r="AO219" s="430"/>
      <c r="AP219" s="430"/>
      <c r="AQ219" s="427" t="str">
        <f t="shared" si="186"/>
        <v/>
      </c>
      <c r="AR219" s="430" t="str">
        <f t="shared" si="187"/>
        <v/>
      </c>
      <c r="AS219" s="532"/>
      <c r="AT219" s="430"/>
      <c r="AU219" s="430"/>
      <c r="AV219" s="427" t="str">
        <f t="shared" si="188"/>
        <v/>
      </c>
      <c r="AW219" s="430" t="str">
        <f t="shared" si="189"/>
        <v/>
      </c>
      <c r="AX219" s="532"/>
    </row>
    <row r="220" spans="2:50" hidden="1" x14ac:dyDescent="0.2">
      <c r="B220" s="541"/>
      <c r="C220" s="430">
        <f t="shared" si="174"/>
        <v>14</v>
      </c>
      <c r="D220" s="430"/>
      <c r="E220" s="430"/>
      <c r="F220" s="430"/>
      <c r="G220" s="427"/>
      <c r="H220" s="532"/>
      <c r="I220" s="172" t="str">
        <f t="shared" si="190"/>
        <v/>
      </c>
      <c r="J220" s="172" t="str">
        <f t="shared" si="190"/>
        <v/>
      </c>
      <c r="K220" s="433" t="str">
        <f t="shared" si="190"/>
        <v/>
      </c>
      <c r="L220" s="543"/>
      <c r="M220" s="172" t="str">
        <f t="shared" si="175"/>
        <v/>
      </c>
      <c r="N220" s="533"/>
      <c r="O220" s="533"/>
      <c r="P220" s="430"/>
      <c r="Q220" s="430"/>
      <c r="R220" s="427" t="str">
        <f t="shared" si="176"/>
        <v/>
      </c>
      <c r="S220" s="430" t="str">
        <f t="shared" si="177"/>
        <v/>
      </c>
      <c r="T220" s="532"/>
      <c r="U220" s="430"/>
      <c r="V220" s="430"/>
      <c r="W220" s="427" t="str">
        <f t="shared" si="178"/>
        <v/>
      </c>
      <c r="X220" s="430" t="str">
        <f t="shared" si="179"/>
        <v/>
      </c>
      <c r="Y220" s="532"/>
      <c r="Z220" s="430"/>
      <c r="AA220" s="430"/>
      <c r="AB220" s="427" t="str">
        <f t="shared" si="180"/>
        <v/>
      </c>
      <c r="AC220" s="430" t="str">
        <f t="shared" si="181"/>
        <v/>
      </c>
      <c r="AD220" s="532"/>
      <c r="AE220" s="430"/>
      <c r="AF220" s="430"/>
      <c r="AG220" s="427" t="str">
        <f t="shared" si="182"/>
        <v/>
      </c>
      <c r="AH220" s="430" t="str">
        <f t="shared" si="183"/>
        <v/>
      </c>
      <c r="AI220" s="532"/>
      <c r="AJ220" s="430"/>
      <c r="AK220" s="430"/>
      <c r="AL220" s="427" t="str">
        <f t="shared" si="184"/>
        <v/>
      </c>
      <c r="AM220" s="430" t="str">
        <f t="shared" si="185"/>
        <v/>
      </c>
      <c r="AN220" s="532"/>
      <c r="AO220" s="430"/>
      <c r="AP220" s="430"/>
      <c r="AQ220" s="427" t="str">
        <f t="shared" si="186"/>
        <v/>
      </c>
      <c r="AR220" s="430" t="str">
        <f t="shared" si="187"/>
        <v/>
      </c>
      <c r="AS220" s="532"/>
      <c r="AT220" s="430"/>
      <c r="AU220" s="430"/>
      <c r="AV220" s="427" t="str">
        <f t="shared" si="188"/>
        <v/>
      </c>
      <c r="AW220" s="430" t="str">
        <f t="shared" si="189"/>
        <v/>
      </c>
      <c r="AX220" s="532"/>
    </row>
    <row r="221" spans="2:50" hidden="1" x14ac:dyDescent="0.2">
      <c r="B221" s="541"/>
      <c r="C221" s="430">
        <f t="shared" si="174"/>
        <v>15</v>
      </c>
      <c r="D221" s="430"/>
      <c r="E221" s="430"/>
      <c r="F221" s="430"/>
      <c r="G221" s="427"/>
      <c r="H221" s="532"/>
      <c r="I221" s="172" t="str">
        <f t="shared" si="190"/>
        <v/>
      </c>
      <c r="J221" s="172" t="str">
        <f t="shared" si="190"/>
        <v/>
      </c>
      <c r="K221" s="433" t="str">
        <f t="shared" si="190"/>
        <v/>
      </c>
      <c r="L221" s="544"/>
      <c r="M221" s="172" t="str">
        <f t="shared" si="175"/>
        <v/>
      </c>
      <c r="N221" s="533"/>
      <c r="O221" s="533"/>
      <c r="P221" s="430"/>
      <c r="Q221" s="430"/>
      <c r="R221" s="427" t="str">
        <f t="shared" si="176"/>
        <v/>
      </c>
      <c r="S221" s="430" t="str">
        <f t="shared" si="177"/>
        <v/>
      </c>
      <c r="T221" s="532"/>
      <c r="U221" s="430"/>
      <c r="V221" s="430"/>
      <c r="W221" s="427" t="str">
        <f t="shared" si="178"/>
        <v/>
      </c>
      <c r="X221" s="430" t="str">
        <f t="shared" si="179"/>
        <v/>
      </c>
      <c r="Y221" s="532"/>
      <c r="Z221" s="430"/>
      <c r="AA221" s="430"/>
      <c r="AB221" s="427" t="str">
        <f t="shared" si="180"/>
        <v/>
      </c>
      <c r="AC221" s="430" t="str">
        <f t="shared" si="181"/>
        <v/>
      </c>
      <c r="AD221" s="532"/>
      <c r="AE221" s="430"/>
      <c r="AF221" s="430"/>
      <c r="AG221" s="427" t="str">
        <f t="shared" si="182"/>
        <v/>
      </c>
      <c r="AH221" s="430" t="str">
        <f t="shared" si="183"/>
        <v/>
      </c>
      <c r="AI221" s="532"/>
      <c r="AJ221" s="430"/>
      <c r="AK221" s="430"/>
      <c r="AL221" s="427" t="str">
        <f t="shared" si="184"/>
        <v/>
      </c>
      <c r="AM221" s="430" t="str">
        <f t="shared" si="185"/>
        <v/>
      </c>
      <c r="AN221" s="532"/>
      <c r="AO221" s="430"/>
      <c r="AP221" s="430"/>
      <c r="AQ221" s="427" t="str">
        <f t="shared" si="186"/>
        <v/>
      </c>
      <c r="AR221" s="430" t="str">
        <f t="shared" si="187"/>
        <v/>
      </c>
      <c r="AS221" s="532"/>
      <c r="AT221" s="430"/>
      <c r="AU221" s="430"/>
      <c r="AV221" s="427" t="str">
        <f t="shared" si="188"/>
        <v/>
      </c>
      <c r="AW221" s="430" t="str">
        <f t="shared" si="189"/>
        <v/>
      </c>
      <c r="AX221" s="532"/>
    </row>
    <row r="222" spans="2:50" ht="15.75" hidden="1" x14ac:dyDescent="0.2">
      <c r="B222" s="545" t="s">
        <v>169</v>
      </c>
      <c r="C222" s="546"/>
      <c r="D222" s="546"/>
      <c r="E222" s="546"/>
      <c r="F222" s="546"/>
      <c r="G222" s="546"/>
      <c r="H222" s="547"/>
      <c r="I222" s="207"/>
      <c r="J222" s="207"/>
      <c r="K222" s="207"/>
      <c r="L222" s="207"/>
      <c r="M222" s="207"/>
      <c r="N222" s="533" t="s">
        <v>161</v>
      </c>
      <c r="O222" s="549" t="s">
        <v>106</v>
      </c>
      <c r="P222" s="551">
        <f>AT202+1</f>
        <v>45944</v>
      </c>
      <c r="Q222" s="541"/>
      <c r="R222" s="541"/>
      <c r="S222" s="541"/>
      <c r="T222" s="541"/>
      <c r="U222" s="551">
        <f>P222+1</f>
        <v>45945</v>
      </c>
      <c r="V222" s="541"/>
      <c r="W222" s="541"/>
      <c r="X222" s="541"/>
      <c r="Y222" s="541"/>
      <c r="Z222" s="551">
        <f>U222+1</f>
        <v>45946</v>
      </c>
      <c r="AA222" s="541"/>
      <c r="AB222" s="541"/>
      <c r="AC222" s="541"/>
      <c r="AD222" s="541"/>
      <c r="AE222" s="551">
        <f>Z222+1</f>
        <v>45947</v>
      </c>
      <c r="AF222" s="541"/>
      <c r="AG222" s="541"/>
      <c r="AH222" s="541"/>
      <c r="AI222" s="541"/>
      <c r="AJ222" s="551">
        <f>AE222+1</f>
        <v>45948</v>
      </c>
      <c r="AK222" s="541"/>
      <c r="AL222" s="541"/>
      <c r="AM222" s="541"/>
      <c r="AN222" s="541"/>
      <c r="AO222" s="551">
        <f>AJ222+1</f>
        <v>45949</v>
      </c>
      <c r="AP222" s="541"/>
      <c r="AQ222" s="541"/>
      <c r="AR222" s="541"/>
      <c r="AS222" s="541"/>
      <c r="AT222" s="551">
        <f>AO222+1</f>
        <v>45950</v>
      </c>
      <c r="AU222" s="541"/>
      <c r="AV222" s="541"/>
      <c r="AW222" s="541"/>
      <c r="AX222" s="541"/>
    </row>
    <row r="223" spans="2:50" ht="15.75" hidden="1" x14ac:dyDescent="0.2">
      <c r="B223" s="548"/>
      <c r="C223" s="548"/>
      <c r="D223" s="548"/>
      <c r="E223" s="548"/>
      <c r="F223" s="548"/>
      <c r="G223" s="548"/>
      <c r="H223" s="548"/>
      <c r="I223" s="207"/>
      <c r="J223" s="207"/>
      <c r="K223" s="207"/>
      <c r="L223" s="207"/>
      <c r="M223" s="207"/>
      <c r="N223" s="533"/>
      <c r="O223" s="550"/>
      <c r="P223" s="551" t="s">
        <v>120</v>
      </c>
      <c r="Q223" s="541"/>
      <c r="R223" s="541"/>
      <c r="S223" s="541"/>
      <c r="T223" s="541"/>
      <c r="U223" s="551" t="s">
        <v>114</v>
      </c>
      <c r="V223" s="541"/>
      <c r="W223" s="541"/>
      <c r="X223" s="541"/>
      <c r="Y223" s="541"/>
      <c r="Z223" s="551" t="s">
        <v>115</v>
      </c>
      <c r="AA223" s="541"/>
      <c r="AB223" s="541"/>
      <c r="AC223" s="541"/>
      <c r="AD223" s="541"/>
      <c r="AE223" s="551" t="s">
        <v>116</v>
      </c>
      <c r="AF223" s="541"/>
      <c r="AG223" s="541"/>
      <c r="AH223" s="541"/>
      <c r="AI223" s="541"/>
      <c r="AJ223" s="551" t="s">
        <v>117</v>
      </c>
      <c r="AK223" s="541"/>
      <c r="AL223" s="541"/>
      <c r="AM223" s="541"/>
      <c r="AN223" s="541"/>
      <c r="AO223" s="551" t="s">
        <v>118</v>
      </c>
      <c r="AP223" s="541"/>
      <c r="AQ223" s="541"/>
      <c r="AR223" s="541"/>
      <c r="AS223" s="541"/>
      <c r="AT223" s="551" t="s">
        <v>119</v>
      </c>
      <c r="AU223" s="541"/>
      <c r="AV223" s="541"/>
      <c r="AW223" s="541"/>
      <c r="AX223" s="541"/>
    </row>
    <row r="224" spans="2:50" hidden="1" x14ac:dyDescent="0.2">
      <c r="B224" s="533" t="s">
        <v>157</v>
      </c>
      <c r="C224" s="533" t="s">
        <v>149</v>
      </c>
      <c r="D224" s="533"/>
      <c r="E224" s="533" t="s">
        <v>151</v>
      </c>
      <c r="F224" s="533"/>
      <c r="G224" s="533"/>
      <c r="H224" s="537" t="s">
        <v>158</v>
      </c>
      <c r="I224" s="540" t="s">
        <v>227</v>
      </c>
      <c r="J224" s="540"/>
      <c r="K224" s="540"/>
      <c r="L224" s="540" t="s">
        <v>158</v>
      </c>
      <c r="M224" s="540" t="s">
        <v>170</v>
      </c>
      <c r="N224" s="533"/>
      <c r="O224" s="533" t="s">
        <v>160</v>
      </c>
      <c r="P224" s="534" t="s">
        <v>154</v>
      </c>
      <c r="Q224" s="535"/>
      <c r="R224" s="535"/>
      <c r="S224" s="536"/>
      <c r="T224" s="533" t="s">
        <v>158</v>
      </c>
      <c r="U224" s="534" t="s">
        <v>154</v>
      </c>
      <c r="V224" s="535"/>
      <c r="W224" s="535"/>
      <c r="X224" s="536"/>
      <c r="Y224" s="533" t="s">
        <v>158</v>
      </c>
      <c r="Z224" s="534" t="s">
        <v>154</v>
      </c>
      <c r="AA224" s="535"/>
      <c r="AB224" s="535"/>
      <c r="AC224" s="536"/>
      <c r="AD224" s="533" t="s">
        <v>158</v>
      </c>
      <c r="AE224" s="534" t="s">
        <v>154</v>
      </c>
      <c r="AF224" s="535"/>
      <c r="AG224" s="535"/>
      <c r="AH224" s="536"/>
      <c r="AI224" s="533" t="s">
        <v>158</v>
      </c>
      <c r="AJ224" s="534" t="s">
        <v>154</v>
      </c>
      <c r="AK224" s="535"/>
      <c r="AL224" s="535"/>
      <c r="AM224" s="536"/>
      <c r="AN224" s="533" t="s">
        <v>158</v>
      </c>
      <c r="AO224" s="534" t="s">
        <v>154</v>
      </c>
      <c r="AP224" s="535"/>
      <c r="AQ224" s="535"/>
      <c r="AR224" s="536"/>
      <c r="AS224" s="533" t="s">
        <v>158</v>
      </c>
      <c r="AT224" s="534" t="s">
        <v>154</v>
      </c>
      <c r="AU224" s="535"/>
      <c r="AV224" s="535"/>
      <c r="AW224" s="536"/>
      <c r="AX224" s="533" t="s">
        <v>158</v>
      </c>
    </row>
    <row r="225" spans="2:50" hidden="1" x14ac:dyDescent="0.2">
      <c r="B225" s="533"/>
      <c r="C225" s="533"/>
      <c r="D225" s="533"/>
      <c r="E225" s="533" t="s">
        <v>150</v>
      </c>
      <c r="F225" s="533"/>
      <c r="G225" s="533"/>
      <c r="H225" s="538"/>
      <c r="I225" s="540" t="s">
        <v>150</v>
      </c>
      <c r="J225" s="540"/>
      <c r="K225" s="540"/>
      <c r="L225" s="540"/>
      <c r="M225" s="540"/>
      <c r="N225" s="533"/>
      <c r="O225" s="533"/>
      <c r="P225" s="534" t="s">
        <v>155</v>
      </c>
      <c r="Q225" s="535"/>
      <c r="R225" s="535"/>
      <c r="S225" s="536"/>
      <c r="T225" s="533"/>
      <c r="U225" s="534" t="s">
        <v>155</v>
      </c>
      <c r="V225" s="535"/>
      <c r="W225" s="535"/>
      <c r="X225" s="536"/>
      <c r="Y225" s="533"/>
      <c r="Z225" s="534" t="s">
        <v>155</v>
      </c>
      <c r="AA225" s="535"/>
      <c r="AB225" s="535"/>
      <c r="AC225" s="536"/>
      <c r="AD225" s="533"/>
      <c r="AE225" s="534" t="s">
        <v>155</v>
      </c>
      <c r="AF225" s="535"/>
      <c r="AG225" s="535"/>
      <c r="AH225" s="536"/>
      <c r="AI225" s="533"/>
      <c r="AJ225" s="534" t="s">
        <v>155</v>
      </c>
      <c r="AK225" s="535"/>
      <c r="AL225" s="535"/>
      <c r="AM225" s="536"/>
      <c r="AN225" s="533"/>
      <c r="AO225" s="534" t="s">
        <v>155</v>
      </c>
      <c r="AP225" s="535"/>
      <c r="AQ225" s="535"/>
      <c r="AR225" s="536"/>
      <c r="AS225" s="533"/>
      <c r="AT225" s="534" t="s">
        <v>155</v>
      </c>
      <c r="AU225" s="535"/>
      <c r="AV225" s="535"/>
      <c r="AW225" s="536"/>
      <c r="AX225" s="533"/>
    </row>
    <row r="226" spans="2:50" hidden="1" x14ac:dyDescent="0.2">
      <c r="B226" s="533"/>
      <c r="C226" s="533"/>
      <c r="D226" s="533"/>
      <c r="E226" s="428" t="s">
        <v>152</v>
      </c>
      <c r="F226" s="428" t="s">
        <v>153</v>
      </c>
      <c r="G226" s="428" t="s">
        <v>156</v>
      </c>
      <c r="H226" s="539"/>
      <c r="I226" s="429" t="s">
        <v>152</v>
      </c>
      <c r="J226" s="429" t="s">
        <v>153</v>
      </c>
      <c r="K226" s="429" t="s">
        <v>156</v>
      </c>
      <c r="L226" s="540"/>
      <c r="M226" s="540"/>
      <c r="N226" s="533"/>
      <c r="O226" s="533"/>
      <c r="P226" s="428" t="s">
        <v>152</v>
      </c>
      <c r="Q226" s="428" t="s">
        <v>153</v>
      </c>
      <c r="R226" s="428" t="s">
        <v>156</v>
      </c>
      <c r="S226" s="428" t="s">
        <v>170</v>
      </c>
      <c r="T226" s="533"/>
      <c r="U226" s="428" t="s">
        <v>152</v>
      </c>
      <c r="V226" s="428" t="s">
        <v>153</v>
      </c>
      <c r="W226" s="428" t="s">
        <v>156</v>
      </c>
      <c r="X226" s="428" t="s">
        <v>170</v>
      </c>
      <c r="Y226" s="533"/>
      <c r="Z226" s="428" t="s">
        <v>152</v>
      </c>
      <c r="AA226" s="428" t="s">
        <v>153</v>
      </c>
      <c r="AB226" s="428" t="s">
        <v>156</v>
      </c>
      <c r="AC226" s="428" t="s">
        <v>170</v>
      </c>
      <c r="AD226" s="533"/>
      <c r="AE226" s="428" t="s">
        <v>152</v>
      </c>
      <c r="AF226" s="428" t="s">
        <v>153</v>
      </c>
      <c r="AG226" s="428" t="s">
        <v>156</v>
      </c>
      <c r="AH226" s="428" t="s">
        <v>170</v>
      </c>
      <c r="AI226" s="533"/>
      <c r="AJ226" s="428" t="s">
        <v>152</v>
      </c>
      <c r="AK226" s="428" t="s">
        <v>153</v>
      </c>
      <c r="AL226" s="428" t="s">
        <v>156</v>
      </c>
      <c r="AM226" s="428" t="s">
        <v>170</v>
      </c>
      <c r="AN226" s="533"/>
      <c r="AO226" s="428" t="s">
        <v>152</v>
      </c>
      <c r="AP226" s="428" t="s">
        <v>153</v>
      </c>
      <c r="AQ226" s="428" t="s">
        <v>156</v>
      </c>
      <c r="AR226" s="428" t="s">
        <v>170</v>
      </c>
      <c r="AS226" s="533"/>
      <c r="AT226" s="428" t="s">
        <v>152</v>
      </c>
      <c r="AU226" s="428" t="s">
        <v>153</v>
      </c>
      <c r="AV226" s="428" t="s">
        <v>156</v>
      </c>
      <c r="AW226" s="428" t="s">
        <v>170</v>
      </c>
      <c r="AX226" s="533"/>
    </row>
    <row r="227" spans="2:50" hidden="1" x14ac:dyDescent="0.2">
      <c r="B227" s="533" t="s">
        <v>139</v>
      </c>
      <c r="C227" s="430">
        <f>C207</f>
        <v>1</v>
      </c>
      <c r="D227" s="430" t="s">
        <v>804</v>
      </c>
      <c r="E227" s="430">
        <v>17</v>
      </c>
      <c r="F227" s="430">
        <v>1500</v>
      </c>
      <c r="G227" s="427">
        <f>F227/E227</f>
        <v>88.235294117647058</v>
      </c>
      <c r="H227" s="532">
        <f>AVERAGE(G227:G241)</f>
        <v>88.235294117647058</v>
      </c>
      <c r="I227" s="172">
        <f t="shared" ref="I227:K229" si="191">IFERROR(AVERAGE(P227,U227,Z227,AE227,AJ227,AO227,AT227),"")</f>
        <v>17</v>
      </c>
      <c r="J227" s="172">
        <f t="shared" si="191"/>
        <v>1433.5841234776294</v>
      </c>
      <c r="K227" s="433">
        <f t="shared" si="191"/>
        <v>84.328477851625252</v>
      </c>
      <c r="L227" s="542">
        <f>IFERROR(AVERAGE(K227:K241),"-")</f>
        <v>84.328477851625252</v>
      </c>
      <c r="M227" s="172">
        <f>IFERROR(RANK(K227, K$227:K$241),"")</f>
        <v>1</v>
      </c>
      <c r="N227" s="533"/>
      <c r="O227" s="533"/>
      <c r="P227" s="430">
        <v>17</v>
      </c>
      <c r="Q227" s="430">
        <v>1435.6906077348067</v>
      </c>
      <c r="R227" s="427">
        <f>IFERROR(Q227/P227,"")</f>
        <v>84.452388690282746</v>
      </c>
      <c r="S227" s="430">
        <f>IFERROR(RANK(R227, R$227:R$241),"")</f>
        <v>1</v>
      </c>
      <c r="T227" s="532">
        <f>AVERAGE(R227:R241)</f>
        <v>84.452388690282746</v>
      </c>
      <c r="U227" s="430">
        <v>17</v>
      </c>
      <c r="V227" s="430">
        <v>1433.7209302325577</v>
      </c>
      <c r="W227" s="427">
        <f>IFERROR(V227/U227,"")</f>
        <v>84.336525307797515</v>
      </c>
      <c r="X227" s="430">
        <f>IFERROR(RANK(W227, W$227:W$241),"")</f>
        <v>1</v>
      </c>
      <c r="Y227" s="532">
        <f>AVERAGE(W227:W241)</f>
        <v>84.336525307797515</v>
      </c>
      <c r="Z227" s="430">
        <v>17</v>
      </c>
      <c r="AA227" s="430">
        <v>1429.8795180722896</v>
      </c>
      <c r="AB227" s="427">
        <f>IFERROR(AA227/Z227,"")</f>
        <v>84.110559886605273</v>
      </c>
      <c r="AC227" s="430">
        <f>IFERROR(RANK(AB227, AB$227:AB$241),"")</f>
        <v>1</v>
      </c>
      <c r="AD227" s="532">
        <f>AVERAGE(AB227:AB241)</f>
        <v>84.110559886605273</v>
      </c>
      <c r="AE227" s="430">
        <v>17</v>
      </c>
      <c r="AF227" s="430">
        <v>1428.9473684210532</v>
      </c>
      <c r="AG227" s="427">
        <f>IFERROR(AF227/AE227,"")</f>
        <v>84.055727554179597</v>
      </c>
      <c r="AH227" s="430">
        <f>IFERROR(RANK(AG227, AG$227:AG$241),"")</f>
        <v>1</v>
      </c>
      <c r="AI227" s="532">
        <f>AVERAGE(AG227:AG241)</f>
        <v>84.055727554179597</v>
      </c>
      <c r="AJ227" s="430">
        <v>17</v>
      </c>
      <c r="AK227" s="430">
        <v>1440</v>
      </c>
      <c r="AL227" s="427">
        <f>IFERROR(AK227/AJ227,"")</f>
        <v>84.705882352941174</v>
      </c>
      <c r="AM227" s="430">
        <f>IFERROR(RANK(AL227, AL$227:AL$241),"")</f>
        <v>1</v>
      </c>
      <c r="AN227" s="532">
        <f>AVERAGE(AL227:AL241)</f>
        <v>84.705882352941174</v>
      </c>
      <c r="AO227" s="430">
        <v>17</v>
      </c>
      <c r="AP227" s="430">
        <v>1437.8181818181818</v>
      </c>
      <c r="AQ227" s="427">
        <f>IFERROR(AP227/AO227,"")</f>
        <v>84.577540106951872</v>
      </c>
      <c r="AR227" s="430">
        <f>IFERROR(RANK(AQ227, AQ$227:AQ$241),"")</f>
        <v>1</v>
      </c>
      <c r="AS227" s="532">
        <f>AVERAGE(AQ227:AQ241)</f>
        <v>84.577540106951872</v>
      </c>
      <c r="AT227" s="430">
        <v>17</v>
      </c>
      <c r="AU227" s="430">
        <v>1429.0322580645163</v>
      </c>
      <c r="AV227" s="427">
        <f>IFERROR(AU227/AT227,"")</f>
        <v>84.060721062618612</v>
      </c>
      <c r="AW227" s="430">
        <f>IFERROR(RANK(AV227, AV$227:AV$241),"")</f>
        <v>1</v>
      </c>
      <c r="AX227" s="532">
        <f>AVERAGE(AV227:AV241)</f>
        <v>84.060721062618612</v>
      </c>
    </row>
    <row r="228" spans="2:50" hidden="1" x14ac:dyDescent="0.2">
      <c r="B228" s="541"/>
      <c r="C228" s="430">
        <f t="shared" ref="C228:C241" si="192">C208</f>
        <v>2</v>
      </c>
      <c r="D228" s="430"/>
      <c r="E228" s="430"/>
      <c r="F228" s="430"/>
      <c r="G228" s="427"/>
      <c r="H228" s="532"/>
      <c r="I228" s="172" t="str">
        <f t="shared" si="191"/>
        <v/>
      </c>
      <c r="J228" s="172" t="str">
        <f t="shared" si="191"/>
        <v/>
      </c>
      <c r="K228" s="433" t="str">
        <f t="shared" si="191"/>
        <v/>
      </c>
      <c r="L228" s="543"/>
      <c r="M228" s="172" t="str">
        <f t="shared" ref="M228:M241" si="193">IFERROR(RANK(K228, K$227:K$241),"")</f>
        <v/>
      </c>
      <c r="N228" s="533"/>
      <c r="O228" s="533"/>
      <c r="P228" s="430"/>
      <c r="Q228" s="430"/>
      <c r="R228" s="427" t="str">
        <f t="shared" ref="R228:R241" si="194">IFERROR(Q228/P228,"")</f>
        <v/>
      </c>
      <c r="S228" s="430" t="str">
        <f t="shared" ref="S228:S241" si="195">IFERROR(RANK(R228, R$227:R$241),"")</f>
        <v/>
      </c>
      <c r="T228" s="532"/>
      <c r="U228" s="430"/>
      <c r="V228" s="430"/>
      <c r="W228" s="427" t="str">
        <f t="shared" ref="W228:W241" si="196">IFERROR(V228/U228,"")</f>
        <v/>
      </c>
      <c r="X228" s="430" t="str">
        <f t="shared" ref="X228:X241" si="197">IFERROR(RANK(W228, W$227:W$241),"")</f>
        <v/>
      </c>
      <c r="Y228" s="532"/>
      <c r="Z228" s="430"/>
      <c r="AA228" s="430"/>
      <c r="AB228" s="427" t="str">
        <f t="shared" ref="AB228:AB241" si="198">IFERROR(AA228/Z228,"")</f>
        <v/>
      </c>
      <c r="AC228" s="430" t="str">
        <f t="shared" ref="AC228:AC241" si="199">IFERROR(RANK(AB228, AB$227:AB$241),"")</f>
        <v/>
      </c>
      <c r="AD228" s="532"/>
      <c r="AE228" s="430"/>
      <c r="AF228" s="430"/>
      <c r="AG228" s="427" t="str">
        <f t="shared" ref="AG228:AG241" si="200">IFERROR(AF228/AE228,"")</f>
        <v/>
      </c>
      <c r="AH228" s="430" t="str">
        <f t="shared" ref="AH228:AH241" si="201">IFERROR(RANK(AG228, AG$227:AG$241),"")</f>
        <v/>
      </c>
      <c r="AI228" s="532"/>
      <c r="AJ228" s="430"/>
      <c r="AK228" s="430"/>
      <c r="AL228" s="427" t="str">
        <f t="shared" ref="AL228:AL241" si="202">IFERROR(AK228/AJ228,"")</f>
        <v/>
      </c>
      <c r="AM228" s="430" t="str">
        <f t="shared" ref="AM228:AM241" si="203">IFERROR(RANK(AL228, AL$227:AL$241),"")</f>
        <v/>
      </c>
      <c r="AN228" s="532"/>
      <c r="AO228" s="430"/>
      <c r="AP228" s="430"/>
      <c r="AQ228" s="427" t="str">
        <f t="shared" ref="AQ228:AQ241" si="204">IFERROR(AP228/AO228,"")</f>
        <v/>
      </c>
      <c r="AR228" s="430" t="str">
        <f t="shared" ref="AR228:AR241" si="205">IFERROR(RANK(AQ228, AQ$227:AQ$241),"")</f>
        <v/>
      </c>
      <c r="AS228" s="532"/>
      <c r="AT228" s="430"/>
      <c r="AU228" s="430"/>
      <c r="AV228" s="427" t="str">
        <f t="shared" ref="AV228:AV241" si="206">IFERROR(AU228/AT228,"")</f>
        <v/>
      </c>
      <c r="AW228" s="430" t="str">
        <f t="shared" ref="AW228:AW241" si="207">IFERROR(RANK(AV228, AV$227:AV$241),"")</f>
        <v/>
      </c>
      <c r="AX228" s="532"/>
    </row>
    <row r="229" spans="2:50" hidden="1" x14ac:dyDescent="0.2">
      <c r="B229" s="541"/>
      <c r="C229" s="430">
        <f t="shared" si="192"/>
        <v>3</v>
      </c>
      <c r="D229" s="430"/>
      <c r="E229" s="430"/>
      <c r="F229" s="430"/>
      <c r="G229" s="427"/>
      <c r="H229" s="532"/>
      <c r="I229" s="172" t="str">
        <f t="shared" si="191"/>
        <v/>
      </c>
      <c r="J229" s="172" t="str">
        <f t="shared" si="191"/>
        <v/>
      </c>
      <c r="K229" s="433" t="str">
        <f t="shared" si="191"/>
        <v/>
      </c>
      <c r="L229" s="543"/>
      <c r="M229" s="172" t="str">
        <f t="shared" si="193"/>
        <v/>
      </c>
      <c r="N229" s="533"/>
      <c r="O229" s="533"/>
      <c r="P229" s="430"/>
      <c r="Q229" s="430"/>
      <c r="R229" s="427" t="str">
        <f t="shared" si="194"/>
        <v/>
      </c>
      <c r="S229" s="430" t="str">
        <f t="shared" si="195"/>
        <v/>
      </c>
      <c r="T229" s="532"/>
      <c r="U229" s="430"/>
      <c r="V229" s="430"/>
      <c r="W229" s="427" t="str">
        <f t="shared" si="196"/>
        <v/>
      </c>
      <c r="X229" s="430" t="str">
        <f t="shared" si="197"/>
        <v/>
      </c>
      <c r="Y229" s="532"/>
      <c r="Z229" s="430"/>
      <c r="AA229" s="430"/>
      <c r="AB229" s="427" t="str">
        <f t="shared" si="198"/>
        <v/>
      </c>
      <c r="AC229" s="430" t="str">
        <f t="shared" si="199"/>
        <v/>
      </c>
      <c r="AD229" s="532"/>
      <c r="AE229" s="430"/>
      <c r="AF229" s="430"/>
      <c r="AG229" s="427" t="str">
        <f t="shared" si="200"/>
        <v/>
      </c>
      <c r="AH229" s="430" t="str">
        <f t="shared" si="201"/>
        <v/>
      </c>
      <c r="AI229" s="532"/>
      <c r="AJ229" s="430"/>
      <c r="AK229" s="430"/>
      <c r="AL229" s="427" t="str">
        <f t="shared" si="202"/>
        <v/>
      </c>
      <c r="AM229" s="430" t="str">
        <f t="shared" si="203"/>
        <v/>
      </c>
      <c r="AN229" s="532"/>
      <c r="AO229" s="430"/>
      <c r="AP229" s="430"/>
      <c r="AQ229" s="427" t="str">
        <f t="shared" si="204"/>
        <v/>
      </c>
      <c r="AR229" s="430" t="str">
        <f t="shared" si="205"/>
        <v/>
      </c>
      <c r="AS229" s="532"/>
      <c r="AT229" s="430"/>
      <c r="AU229" s="430"/>
      <c r="AV229" s="427" t="str">
        <f t="shared" si="206"/>
        <v/>
      </c>
      <c r="AW229" s="430" t="str">
        <f t="shared" si="207"/>
        <v/>
      </c>
      <c r="AX229" s="532"/>
    </row>
    <row r="230" spans="2:50" hidden="1" x14ac:dyDescent="0.2">
      <c r="B230" s="541"/>
      <c r="C230" s="430">
        <f t="shared" si="192"/>
        <v>4</v>
      </c>
      <c r="D230" s="430"/>
      <c r="E230" s="430"/>
      <c r="F230" s="430"/>
      <c r="G230" s="427"/>
      <c r="H230" s="532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33" t="str">
        <f>IFERROR(AVERAGE(R230,W230,AB230,AG230,AL230,AQ230,AV230),"")</f>
        <v/>
      </c>
      <c r="L230" s="543"/>
      <c r="M230" s="172" t="str">
        <f t="shared" si="193"/>
        <v/>
      </c>
      <c r="N230" s="533"/>
      <c r="O230" s="533"/>
      <c r="P230" s="430"/>
      <c r="Q230" s="430"/>
      <c r="R230" s="427" t="str">
        <f t="shared" si="194"/>
        <v/>
      </c>
      <c r="S230" s="430" t="str">
        <f t="shared" si="195"/>
        <v/>
      </c>
      <c r="T230" s="532"/>
      <c r="U230" s="430"/>
      <c r="V230" s="430"/>
      <c r="W230" s="427" t="str">
        <f t="shared" si="196"/>
        <v/>
      </c>
      <c r="X230" s="430" t="str">
        <f t="shared" si="197"/>
        <v/>
      </c>
      <c r="Y230" s="532"/>
      <c r="Z230" s="430"/>
      <c r="AA230" s="430"/>
      <c r="AB230" s="427" t="str">
        <f t="shared" si="198"/>
        <v/>
      </c>
      <c r="AC230" s="430" t="str">
        <f t="shared" si="199"/>
        <v/>
      </c>
      <c r="AD230" s="532"/>
      <c r="AE230" s="430"/>
      <c r="AF230" s="430"/>
      <c r="AG230" s="427" t="str">
        <f t="shared" si="200"/>
        <v/>
      </c>
      <c r="AH230" s="430" t="str">
        <f t="shared" si="201"/>
        <v/>
      </c>
      <c r="AI230" s="532"/>
      <c r="AJ230" s="430"/>
      <c r="AK230" s="430"/>
      <c r="AL230" s="427" t="str">
        <f t="shared" si="202"/>
        <v/>
      </c>
      <c r="AM230" s="430" t="str">
        <f t="shared" si="203"/>
        <v/>
      </c>
      <c r="AN230" s="532"/>
      <c r="AO230" s="430"/>
      <c r="AP230" s="430"/>
      <c r="AQ230" s="427" t="str">
        <f t="shared" si="204"/>
        <v/>
      </c>
      <c r="AR230" s="430" t="str">
        <f t="shared" si="205"/>
        <v/>
      </c>
      <c r="AS230" s="532"/>
      <c r="AT230" s="430"/>
      <c r="AU230" s="430"/>
      <c r="AV230" s="427" t="str">
        <f t="shared" si="206"/>
        <v/>
      </c>
      <c r="AW230" s="430" t="str">
        <f t="shared" si="207"/>
        <v/>
      </c>
      <c r="AX230" s="532"/>
    </row>
    <row r="231" spans="2:50" hidden="1" x14ac:dyDescent="0.2">
      <c r="B231" s="541"/>
      <c r="C231" s="430">
        <f t="shared" si="192"/>
        <v>5</v>
      </c>
      <c r="D231" s="430"/>
      <c r="E231" s="430"/>
      <c r="F231" s="430"/>
      <c r="G231" s="427"/>
      <c r="H231" s="532"/>
      <c r="I231" s="172" t="str">
        <f t="shared" ref="I231:K241" si="208">IFERROR(AVERAGE(P231,U231,Z231,AE231,AJ231,AO231,AT231),"")</f>
        <v/>
      </c>
      <c r="J231" s="172" t="str">
        <f t="shared" si="208"/>
        <v/>
      </c>
      <c r="K231" s="433" t="str">
        <f t="shared" si="208"/>
        <v/>
      </c>
      <c r="L231" s="543"/>
      <c r="M231" s="172" t="str">
        <f t="shared" si="193"/>
        <v/>
      </c>
      <c r="N231" s="533"/>
      <c r="O231" s="533"/>
      <c r="P231" s="430"/>
      <c r="Q231" s="430"/>
      <c r="R231" s="427" t="str">
        <f t="shared" si="194"/>
        <v/>
      </c>
      <c r="S231" s="430" t="str">
        <f t="shared" si="195"/>
        <v/>
      </c>
      <c r="T231" s="532"/>
      <c r="U231" s="430"/>
      <c r="V231" s="430"/>
      <c r="W231" s="427" t="str">
        <f t="shared" si="196"/>
        <v/>
      </c>
      <c r="X231" s="430" t="str">
        <f t="shared" si="197"/>
        <v/>
      </c>
      <c r="Y231" s="532"/>
      <c r="Z231" s="430"/>
      <c r="AA231" s="430"/>
      <c r="AB231" s="427" t="str">
        <f t="shared" si="198"/>
        <v/>
      </c>
      <c r="AC231" s="430" t="str">
        <f t="shared" si="199"/>
        <v/>
      </c>
      <c r="AD231" s="532"/>
      <c r="AE231" s="430"/>
      <c r="AF231" s="430"/>
      <c r="AG231" s="427" t="str">
        <f t="shared" si="200"/>
        <v/>
      </c>
      <c r="AH231" s="430" t="str">
        <f t="shared" si="201"/>
        <v/>
      </c>
      <c r="AI231" s="532"/>
      <c r="AJ231" s="430"/>
      <c r="AK231" s="430"/>
      <c r="AL231" s="427" t="str">
        <f t="shared" si="202"/>
        <v/>
      </c>
      <c r="AM231" s="430" t="str">
        <f t="shared" si="203"/>
        <v/>
      </c>
      <c r="AN231" s="532"/>
      <c r="AO231" s="430"/>
      <c r="AP231" s="430"/>
      <c r="AQ231" s="427" t="str">
        <f t="shared" si="204"/>
        <v/>
      </c>
      <c r="AR231" s="430" t="str">
        <f t="shared" si="205"/>
        <v/>
      </c>
      <c r="AS231" s="532"/>
      <c r="AT231" s="430"/>
      <c r="AU231" s="430"/>
      <c r="AV231" s="427" t="str">
        <f t="shared" si="206"/>
        <v/>
      </c>
      <c r="AW231" s="430" t="str">
        <f t="shared" si="207"/>
        <v/>
      </c>
      <c r="AX231" s="532"/>
    </row>
    <row r="232" spans="2:50" hidden="1" x14ac:dyDescent="0.2">
      <c r="B232" s="541"/>
      <c r="C232" s="430">
        <f t="shared" si="192"/>
        <v>6</v>
      </c>
      <c r="D232" s="430"/>
      <c r="E232" s="430"/>
      <c r="F232" s="430"/>
      <c r="G232" s="427"/>
      <c r="H232" s="532"/>
      <c r="I232" s="172" t="str">
        <f t="shared" si="208"/>
        <v/>
      </c>
      <c r="J232" s="172" t="str">
        <f t="shared" si="208"/>
        <v/>
      </c>
      <c r="K232" s="433" t="str">
        <f t="shared" si="208"/>
        <v/>
      </c>
      <c r="L232" s="543"/>
      <c r="M232" s="172" t="str">
        <f t="shared" si="193"/>
        <v/>
      </c>
      <c r="N232" s="533"/>
      <c r="O232" s="533"/>
      <c r="P232" s="430"/>
      <c r="Q232" s="430"/>
      <c r="R232" s="427" t="str">
        <f t="shared" si="194"/>
        <v/>
      </c>
      <c r="S232" s="430" t="str">
        <f t="shared" si="195"/>
        <v/>
      </c>
      <c r="T232" s="532"/>
      <c r="U232" s="430"/>
      <c r="V232" s="430"/>
      <c r="W232" s="427" t="str">
        <f t="shared" si="196"/>
        <v/>
      </c>
      <c r="X232" s="430" t="str">
        <f t="shared" si="197"/>
        <v/>
      </c>
      <c r="Y232" s="532"/>
      <c r="Z232" s="430"/>
      <c r="AA232" s="430"/>
      <c r="AB232" s="427" t="str">
        <f t="shared" si="198"/>
        <v/>
      </c>
      <c r="AC232" s="430" t="str">
        <f t="shared" si="199"/>
        <v/>
      </c>
      <c r="AD232" s="532"/>
      <c r="AE232" s="430"/>
      <c r="AF232" s="430"/>
      <c r="AG232" s="427" t="str">
        <f t="shared" si="200"/>
        <v/>
      </c>
      <c r="AH232" s="430" t="str">
        <f t="shared" si="201"/>
        <v/>
      </c>
      <c r="AI232" s="532"/>
      <c r="AJ232" s="430"/>
      <c r="AK232" s="430"/>
      <c r="AL232" s="427" t="str">
        <f t="shared" si="202"/>
        <v/>
      </c>
      <c r="AM232" s="430" t="str">
        <f t="shared" si="203"/>
        <v/>
      </c>
      <c r="AN232" s="532"/>
      <c r="AO232" s="430"/>
      <c r="AP232" s="430"/>
      <c r="AQ232" s="427" t="str">
        <f t="shared" si="204"/>
        <v/>
      </c>
      <c r="AR232" s="430" t="str">
        <f t="shared" si="205"/>
        <v/>
      </c>
      <c r="AS232" s="532"/>
      <c r="AT232" s="430"/>
      <c r="AU232" s="430"/>
      <c r="AV232" s="427" t="str">
        <f t="shared" si="206"/>
        <v/>
      </c>
      <c r="AW232" s="430" t="str">
        <f t="shared" si="207"/>
        <v/>
      </c>
      <c r="AX232" s="532"/>
    </row>
    <row r="233" spans="2:50" hidden="1" x14ac:dyDescent="0.2">
      <c r="B233" s="541"/>
      <c r="C233" s="430">
        <f t="shared" si="192"/>
        <v>7</v>
      </c>
      <c r="D233" s="430"/>
      <c r="E233" s="430"/>
      <c r="F233" s="430"/>
      <c r="G233" s="427"/>
      <c r="H233" s="532"/>
      <c r="I233" s="172" t="str">
        <f t="shared" si="208"/>
        <v/>
      </c>
      <c r="J233" s="172" t="str">
        <f t="shared" si="208"/>
        <v/>
      </c>
      <c r="K233" s="433" t="str">
        <f t="shared" si="208"/>
        <v/>
      </c>
      <c r="L233" s="543"/>
      <c r="M233" s="172" t="str">
        <f t="shared" si="193"/>
        <v/>
      </c>
      <c r="N233" s="533"/>
      <c r="O233" s="533"/>
      <c r="P233" s="430"/>
      <c r="Q233" s="430"/>
      <c r="R233" s="427" t="str">
        <f t="shared" si="194"/>
        <v/>
      </c>
      <c r="S233" s="430" t="str">
        <f t="shared" si="195"/>
        <v/>
      </c>
      <c r="T233" s="532"/>
      <c r="U233" s="430"/>
      <c r="V233" s="430"/>
      <c r="W233" s="427" t="str">
        <f t="shared" si="196"/>
        <v/>
      </c>
      <c r="X233" s="430" t="str">
        <f t="shared" si="197"/>
        <v/>
      </c>
      <c r="Y233" s="532"/>
      <c r="Z233" s="430"/>
      <c r="AA233" s="430"/>
      <c r="AB233" s="427" t="str">
        <f t="shared" si="198"/>
        <v/>
      </c>
      <c r="AC233" s="430" t="str">
        <f t="shared" si="199"/>
        <v/>
      </c>
      <c r="AD233" s="532"/>
      <c r="AE233" s="430"/>
      <c r="AF233" s="430"/>
      <c r="AG233" s="427" t="str">
        <f t="shared" si="200"/>
        <v/>
      </c>
      <c r="AH233" s="430" t="str">
        <f t="shared" si="201"/>
        <v/>
      </c>
      <c r="AI233" s="532"/>
      <c r="AJ233" s="430"/>
      <c r="AK233" s="430"/>
      <c r="AL233" s="427" t="str">
        <f t="shared" si="202"/>
        <v/>
      </c>
      <c r="AM233" s="430" t="str">
        <f t="shared" si="203"/>
        <v/>
      </c>
      <c r="AN233" s="532"/>
      <c r="AO233" s="430"/>
      <c r="AP233" s="430"/>
      <c r="AQ233" s="427" t="str">
        <f t="shared" si="204"/>
        <v/>
      </c>
      <c r="AR233" s="430" t="str">
        <f t="shared" si="205"/>
        <v/>
      </c>
      <c r="AS233" s="532"/>
      <c r="AT233" s="430"/>
      <c r="AU233" s="430"/>
      <c r="AV233" s="427" t="str">
        <f t="shared" si="206"/>
        <v/>
      </c>
      <c r="AW233" s="430" t="str">
        <f t="shared" si="207"/>
        <v/>
      </c>
      <c r="AX233" s="532"/>
    </row>
    <row r="234" spans="2:50" hidden="1" x14ac:dyDescent="0.2">
      <c r="B234" s="541"/>
      <c r="C234" s="430">
        <f t="shared" si="192"/>
        <v>8</v>
      </c>
      <c r="D234" s="430"/>
      <c r="E234" s="430"/>
      <c r="F234" s="430"/>
      <c r="G234" s="427"/>
      <c r="H234" s="532"/>
      <c r="I234" s="172" t="str">
        <f t="shared" si="208"/>
        <v/>
      </c>
      <c r="J234" s="172" t="str">
        <f t="shared" si="208"/>
        <v/>
      </c>
      <c r="K234" s="433" t="str">
        <f t="shared" si="208"/>
        <v/>
      </c>
      <c r="L234" s="543"/>
      <c r="M234" s="172" t="str">
        <f t="shared" si="193"/>
        <v/>
      </c>
      <c r="N234" s="533"/>
      <c r="O234" s="533"/>
      <c r="P234" s="430"/>
      <c r="Q234" s="430"/>
      <c r="R234" s="427" t="str">
        <f t="shared" si="194"/>
        <v/>
      </c>
      <c r="S234" s="430" t="str">
        <f t="shared" si="195"/>
        <v/>
      </c>
      <c r="T234" s="532"/>
      <c r="U234" s="430"/>
      <c r="V234" s="430"/>
      <c r="W234" s="427" t="str">
        <f t="shared" si="196"/>
        <v/>
      </c>
      <c r="X234" s="430" t="str">
        <f t="shared" si="197"/>
        <v/>
      </c>
      <c r="Y234" s="532"/>
      <c r="Z234" s="430"/>
      <c r="AA234" s="430"/>
      <c r="AB234" s="427" t="str">
        <f t="shared" si="198"/>
        <v/>
      </c>
      <c r="AC234" s="430" t="str">
        <f t="shared" si="199"/>
        <v/>
      </c>
      <c r="AD234" s="532"/>
      <c r="AE234" s="430"/>
      <c r="AF234" s="430"/>
      <c r="AG234" s="427" t="str">
        <f t="shared" si="200"/>
        <v/>
      </c>
      <c r="AH234" s="430" t="str">
        <f t="shared" si="201"/>
        <v/>
      </c>
      <c r="AI234" s="532"/>
      <c r="AJ234" s="430"/>
      <c r="AK234" s="430"/>
      <c r="AL234" s="427" t="str">
        <f t="shared" si="202"/>
        <v/>
      </c>
      <c r="AM234" s="430" t="str">
        <f t="shared" si="203"/>
        <v/>
      </c>
      <c r="AN234" s="532"/>
      <c r="AO234" s="430"/>
      <c r="AP234" s="430"/>
      <c r="AQ234" s="427" t="str">
        <f t="shared" si="204"/>
        <v/>
      </c>
      <c r="AR234" s="430" t="str">
        <f t="shared" si="205"/>
        <v/>
      </c>
      <c r="AS234" s="532"/>
      <c r="AT234" s="430"/>
      <c r="AU234" s="430"/>
      <c r="AV234" s="427" t="str">
        <f t="shared" si="206"/>
        <v/>
      </c>
      <c r="AW234" s="430" t="str">
        <f t="shared" si="207"/>
        <v/>
      </c>
      <c r="AX234" s="532"/>
    </row>
    <row r="235" spans="2:50" hidden="1" x14ac:dyDescent="0.2">
      <c r="B235" s="541"/>
      <c r="C235" s="430">
        <f t="shared" si="192"/>
        <v>9</v>
      </c>
      <c r="D235" s="430"/>
      <c r="E235" s="430"/>
      <c r="F235" s="430"/>
      <c r="G235" s="427"/>
      <c r="H235" s="532"/>
      <c r="I235" s="172" t="str">
        <f t="shared" si="208"/>
        <v/>
      </c>
      <c r="J235" s="172" t="str">
        <f t="shared" si="208"/>
        <v/>
      </c>
      <c r="K235" s="433" t="str">
        <f t="shared" si="208"/>
        <v/>
      </c>
      <c r="L235" s="543"/>
      <c r="M235" s="172" t="str">
        <f t="shared" si="193"/>
        <v/>
      </c>
      <c r="N235" s="533"/>
      <c r="O235" s="533"/>
      <c r="P235" s="430"/>
      <c r="Q235" s="430"/>
      <c r="R235" s="427" t="str">
        <f t="shared" si="194"/>
        <v/>
      </c>
      <c r="S235" s="430" t="str">
        <f t="shared" si="195"/>
        <v/>
      </c>
      <c r="T235" s="532"/>
      <c r="U235" s="430"/>
      <c r="V235" s="430"/>
      <c r="W235" s="427" t="str">
        <f t="shared" si="196"/>
        <v/>
      </c>
      <c r="X235" s="430" t="str">
        <f t="shared" si="197"/>
        <v/>
      </c>
      <c r="Y235" s="532"/>
      <c r="Z235" s="430"/>
      <c r="AA235" s="430"/>
      <c r="AB235" s="427" t="str">
        <f t="shared" si="198"/>
        <v/>
      </c>
      <c r="AC235" s="430" t="str">
        <f t="shared" si="199"/>
        <v/>
      </c>
      <c r="AD235" s="532"/>
      <c r="AE235" s="430"/>
      <c r="AF235" s="430"/>
      <c r="AG235" s="427" t="str">
        <f t="shared" si="200"/>
        <v/>
      </c>
      <c r="AH235" s="430" t="str">
        <f t="shared" si="201"/>
        <v/>
      </c>
      <c r="AI235" s="532"/>
      <c r="AJ235" s="430"/>
      <c r="AK235" s="430"/>
      <c r="AL235" s="427" t="str">
        <f t="shared" si="202"/>
        <v/>
      </c>
      <c r="AM235" s="430" t="str">
        <f t="shared" si="203"/>
        <v/>
      </c>
      <c r="AN235" s="532"/>
      <c r="AO235" s="430"/>
      <c r="AP235" s="430"/>
      <c r="AQ235" s="427" t="str">
        <f t="shared" si="204"/>
        <v/>
      </c>
      <c r="AR235" s="430" t="str">
        <f t="shared" si="205"/>
        <v/>
      </c>
      <c r="AS235" s="532"/>
      <c r="AT235" s="430"/>
      <c r="AU235" s="430"/>
      <c r="AV235" s="427" t="str">
        <f t="shared" si="206"/>
        <v/>
      </c>
      <c r="AW235" s="430" t="str">
        <f t="shared" si="207"/>
        <v/>
      </c>
      <c r="AX235" s="532"/>
    </row>
    <row r="236" spans="2:50" hidden="1" x14ac:dyDescent="0.2">
      <c r="B236" s="541"/>
      <c r="C236" s="430">
        <f t="shared" si="192"/>
        <v>10</v>
      </c>
      <c r="D236" s="430"/>
      <c r="E236" s="430"/>
      <c r="F236" s="430"/>
      <c r="G236" s="427"/>
      <c r="H236" s="532"/>
      <c r="I236" s="172" t="str">
        <f t="shared" si="208"/>
        <v/>
      </c>
      <c r="J236" s="172" t="str">
        <f t="shared" si="208"/>
        <v/>
      </c>
      <c r="K236" s="433" t="str">
        <f t="shared" si="208"/>
        <v/>
      </c>
      <c r="L236" s="543"/>
      <c r="M236" s="172" t="str">
        <f t="shared" si="193"/>
        <v/>
      </c>
      <c r="N236" s="533"/>
      <c r="O236" s="533"/>
      <c r="P236" s="430"/>
      <c r="Q236" s="430"/>
      <c r="R236" s="427" t="str">
        <f t="shared" si="194"/>
        <v/>
      </c>
      <c r="S236" s="430" t="str">
        <f t="shared" si="195"/>
        <v/>
      </c>
      <c r="T236" s="532"/>
      <c r="U236" s="430"/>
      <c r="V236" s="430"/>
      <c r="W236" s="427" t="str">
        <f t="shared" si="196"/>
        <v/>
      </c>
      <c r="X236" s="430" t="str">
        <f t="shared" si="197"/>
        <v/>
      </c>
      <c r="Y236" s="532"/>
      <c r="Z236" s="430"/>
      <c r="AA236" s="430"/>
      <c r="AB236" s="427" t="str">
        <f t="shared" si="198"/>
        <v/>
      </c>
      <c r="AC236" s="430" t="str">
        <f t="shared" si="199"/>
        <v/>
      </c>
      <c r="AD236" s="532"/>
      <c r="AE236" s="430"/>
      <c r="AF236" s="430"/>
      <c r="AG236" s="427" t="str">
        <f t="shared" si="200"/>
        <v/>
      </c>
      <c r="AH236" s="430" t="str">
        <f t="shared" si="201"/>
        <v/>
      </c>
      <c r="AI236" s="532"/>
      <c r="AJ236" s="430"/>
      <c r="AK236" s="430"/>
      <c r="AL236" s="427" t="str">
        <f t="shared" si="202"/>
        <v/>
      </c>
      <c r="AM236" s="430" t="str">
        <f t="shared" si="203"/>
        <v/>
      </c>
      <c r="AN236" s="532"/>
      <c r="AO236" s="430"/>
      <c r="AP236" s="430"/>
      <c r="AQ236" s="427" t="str">
        <f t="shared" si="204"/>
        <v/>
      </c>
      <c r="AR236" s="430" t="str">
        <f t="shared" si="205"/>
        <v/>
      </c>
      <c r="AS236" s="532"/>
      <c r="AT236" s="430"/>
      <c r="AU236" s="430"/>
      <c r="AV236" s="427" t="str">
        <f t="shared" si="206"/>
        <v/>
      </c>
      <c r="AW236" s="430" t="str">
        <f t="shared" si="207"/>
        <v/>
      </c>
      <c r="AX236" s="532"/>
    </row>
    <row r="237" spans="2:50" hidden="1" x14ac:dyDescent="0.2">
      <c r="B237" s="541"/>
      <c r="C237" s="430">
        <f t="shared" si="192"/>
        <v>11</v>
      </c>
      <c r="D237" s="430"/>
      <c r="E237" s="430"/>
      <c r="F237" s="430"/>
      <c r="G237" s="427"/>
      <c r="H237" s="532"/>
      <c r="I237" s="172" t="str">
        <f t="shared" si="208"/>
        <v/>
      </c>
      <c r="J237" s="172" t="str">
        <f t="shared" si="208"/>
        <v/>
      </c>
      <c r="K237" s="433" t="str">
        <f t="shared" si="208"/>
        <v/>
      </c>
      <c r="L237" s="543"/>
      <c r="M237" s="172" t="str">
        <f t="shared" si="193"/>
        <v/>
      </c>
      <c r="N237" s="533"/>
      <c r="O237" s="533"/>
      <c r="P237" s="430"/>
      <c r="Q237" s="430"/>
      <c r="R237" s="427" t="str">
        <f t="shared" si="194"/>
        <v/>
      </c>
      <c r="S237" s="430" t="str">
        <f t="shared" si="195"/>
        <v/>
      </c>
      <c r="T237" s="532"/>
      <c r="U237" s="430"/>
      <c r="V237" s="430"/>
      <c r="W237" s="427" t="str">
        <f t="shared" si="196"/>
        <v/>
      </c>
      <c r="X237" s="430" t="str">
        <f t="shared" si="197"/>
        <v/>
      </c>
      <c r="Y237" s="532"/>
      <c r="Z237" s="430"/>
      <c r="AA237" s="430"/>
      <c r="AB237" s="427" t="str">
        <f t="shared" si="198"/>
        <v/>
      </c>
      <c r="AC237" s="430" t="str">
        <f t="shared" si="199"/>
        <v/>
      </c>
      <c r="AD237" s="532"/>
      <c r="AE237" s="430"/>
      <c r="AF237" s="430"/>
      <c r="AG237" s="427" t="str">
        <f t="shared" si="200"/>
        <v/>
      </c>
      <c r="AH237" s="430" t="str">
        <f t="shared" si="201"/>
        <v/>
      </c>
      <c r="AI237" s="532"/>
      <c r="AJ237" s="430"/>
      <c r="AK237" s="430"/>
      <c r="AL237" s="427" t="str">
        <f t="shared" si="202"/>
        <v/>
      </c>
      <c r="AM237" s="430" t="str">
        <f t="shared" si="203"/>
        <v/>
      </c>
      <c r="AN237" s="532"/>
      <c r="AO237" s="430"/>
      <c r="AP237" s="430"/>
      <c r="AQ237" s="427" t="str">
        <f t="shared" si="204"/>
        <v/>
      </c>
      <c r="AR237" s="430" t="str">
        <f t="shared" si="205"/>
        <v/>
      </c>
      <c r="AS237" s="532"/>
      <c r="AT237" s="430"/>
      <c r="AU237" s="430"/>
      <c r="AV237" s="427" t="str">
        <f t="shared" si="206"/>
        <v/>
      </c>
      <c r="AW237" s="430" t="str">
        <f t="shared" si="207"/>
        <v/>
      </c>
      <c r="AX237" s="532"/>
    </row>
    <row r="238" spans="2:50" hidden="1" x14ac:dyDescent="0.2">
      <c r="B238" s="541"/>
      <c r="C238" s="430">
        <f t="shared" si="192"/>
        <v>12</v>
      </c>
      <c r="D238" s="430"/>
      <c r="E238" s="430"/>
      <c r="F238" s="430"/>
      <c r="G238" s="427"/>
      <c r="H238" s="532"/>
      <c r="I238" s="172" t="str">
        <f t="shared" si="208"/>
        <v/>
      </c>
      <c r="J238" s="172" t="str">
        <f t="shared" si="208"/>
        <v/>
      </c>
      <c r="K238" s="433" t="str">
        <f t="shared" si="208"/>
        <v/>
      </c>
      <c r="L238" s="543"/>
      <c r="M238" s="172" t="str">
        <f t="shared" si="193"/>
        <v/>
      </c>
      <c r="N238" s="533"/>
      <c r="O238" s="533"/>
      <c r="P238" s="430"/>
      <c r="Q238" s="430"/>
      <c r="R238" s="427" t="str">
        <f t="shared" si="194"/>
        <v/>
      </c>
      <c r="S238" s="430" t="str">
        <f t="shared" si="195"/>
        <v/>
      </c>
      <c r="T238" s="532"/>
      <c r="U238" s="430"/>
      <c r="V238" s="430"/>
      <c r="W238" s="427" t="str">
        <f t="shared" si="196"/>
        <v/>
      </c>
      <c r="X238" s="430" t="str">
        <f t="shared" si="197"/>
        <v/>
      </c>
      <c r="Y238" s="532"/>
      <c r="Z238" s="430"/>
      <c r="AA238" s="430"/>
      <c r="AB238" s="427" t="str">
        <f t="shared" si="198"/>
        <v/>
      </c>
      <c r="AC238" s="430" t="str">
        <f t="shared" si="199"/>
        <v/>
      </c>
      <c r="AD238" s="532"/>
      <c r="AE238" s="430"/>
      <c r="AF238" s="430"/>
      <c r="AG238" s="427" t="str">
        <f t="shared" si="200"/>
        <v/>
      </c>
      <c r="AH238" s="430" t="str">
        <f t="shared" si="201"/>
        <v/>
      </c>
      <c r="AI238" s="532"/>
      <c r="AJ238" s="430"/>
      <c r="AK238" s="430"/>
      <c r="AL238" s="427" t="str">
        <f t="shared" si="202"/>
        <v/>
      </c>
      <c r="AM238" s="430" t="str">
        <f t="shared" si="203"/>
        <v/>
      </c>
      <c r="AN238" s="532"/>
      <c r="AO238" s="430"/>
      <c r="AP238" s="430"/>
      <c r="AQ238" s="427" t="str">
        <f t="shared" si="204"/>
        <v/>
      </c>
      <c r="AR238" s="430" t="str">
        <f t="shared" si="205"/>
        <v/>
      </c>
      <c r="AS238" s="532"/>
      <c r="AT238" s="430"/>
      <c r="AU238" s="430"/>
      <c r="AV238" s="427" t="str">
        <f t="shared" si="206"/>
        <v/>
      </c>
      <c r="AW238" s="430" t="str">
        <f t="shared" si="207"/>
        <v/>
      </c>
      <c r="AX238" s="532"/>
    </row>
    <row r="239" spans="2:50" hidden="1" x14ac:dyDescent="0.2">
      <c r="B239" s="541"/>
      <c r="C239" s="430">
        <f t="shared" si="192"/>
        <v>13</v>
      </c>
      <c r="D239" s="430"/>
      <c r="E239" s="430"/>
      <c r="F239" s="430"/>
      <c r="G239" s="427"/>
      <c r="H239" s="532"/>
      <c r="I239" s="172" t="str">
        <f t="shared" si="208"/>
        <v/>
      </c>
      <c r="J239" s="172" t="str">
        <f t="shared" si="208"/>
        <v/>
      </c>
      <c r="K239" s="433" t="str">
        <f t="shared" si="208"/>
        <v/>
      </c>
      <c r="L239" s="543"/>
      <c r="M239" s="172" t="str">
        <f t="shared" si="193"/>
        <v/>
      </c>
      <c r="N239" s="533"/>
      <c r="O239" s="533"/>
      <c r="P239" s="430"/>
      <c r="Q239" s="430"/>
      <c r="R239" s="427" t="str">
        <f t="shared" si="194"/>
        <v/>
      </c>
      <c r="S239" s="430" t="str">
        <f t="shared" si="195"/>
        <v/>
      </c>
      <c r="T239" s="532"/>
      <c r="U239" s="430"/>
      <c r="V239" s="430"/>
      <c r="W239" s="427" t="str">
        <f t="shared" si="196"/>
        <v/>
      </c>
      <c r="X239" s="430" t="str">
        <f t="shared" si="197"/>
        <v/>
      </c>
      <c r="Y239" s="532"/>
      <c r="Z239" s="430"/>
      <c r="AA239" s="430"/>
      <c r="AB239" s="427" t="str">
        <f t="shared" si="198"/>
        <v/>
      </c>
      <c r="AC239" s="430" t="str">
        <f t="shared" si="199"/>
        <v/>
      </c>
      <c r="AD239" s="532"/>
      <c r="AE239" s="430"/>
      <c r="AF239" s="430"/>
      <c r="AG239" s="427" t="str">
        <f t="shared" si="200"/>
        <v/>
      </c>
      <c r="AH239" s="430" t="str">
        <f t="shared" si="201"/>
        <v/>
      </c>
      <c r="AI239" s="532"/>
      <c r="AJ239" s="430"/>
      <c r="AK239" s="430"/>
      <c r="AL239" s="427" t="str">
        <f t="shared" si="202"/>
        <v/>
      </c>
      <c r="AM239" s="430" t="str">
        <f t="shared" si="203"/>
        <v/>
      </c>
      <c r="AN239" s="532"/>
      <c r="AO239" s="430"/>
      <c r="AP239" s="430"/>
      <c r="AQ239" s="427" t="str">
        <f t="shared" si="204"/>
        <v/>
      </c>
      <c r="AR239" s="430" t="str">
        <f t="shared" si="205"/>
        <v/>
      </c>
      <c r="AS239" s="532"/>
      <c r="AT239" s="430"/>
      <c r="AU239" s="430"/>
      <c r="AV239" s="427" t="str">
        <f t="shared" si="206"/>
        <v/>
      </c>
      <c r="AW239" s="430" t="str">
        <f t="shared" si="207"/>
        <v/>
      </c>
      <c r="AX239" s="532"/>
    </row>
    <row r="240" spans="2:50" hidden="1" x14ac:dyDescent="0.2">
      <c r="B240" s="541"/>
      <c r="C240" s="430">
        <f t="shared" si="192"/>
        <v>14</v>
      </c>
      <c r="D240" s="430"/>
      <c r="E240" s="430"/>
      <c r="F240" s="430"/>
      <c r="G240" s="427"/>
      <c r="H240" s="532"/>
      <c r="I240" s="172" t="str">
        <f t="shared" si="208"/>
        <v/>
      </c>
      <c r="J240" s="172" t="str">
        <f t="shared" si="208"/>
        <v/>
      </c>
      <c r="K240" s="433" t="str">
        <f t="shared" si="208"/>
        <v/>
      </c>
      <c r="L240" s="543"/>
      <c r="M240" s="172" t="str">
        <f t="shared" si="193"/>
        <v/>
      </c>
      <c r="N240" s="533"/>
      <c r="O240" s="533"/>
      <c r="P240" s="430"/>
      <c r="Q240" s="430"/>
      <c r="R240" s="427" t="str">
        <f t="shared" si="194"/>
        <v/>
      </c>
      <c r="S240" s="430" t="str">
        <f t="shared" si="195"/>
        <v/>
      </c>
      <c r="T240" s="532"/>
      <c r="U240" s="430"/>
      <c r="V240" s="430"/>
      <c r="W240" s="427" t="str">
        <f t="shared" si="196"/>
        <v/>
      </c>
      <c r="X240" s="430" t="str">
        <f t="shared" si="197"/>
        <v/>
      </c>
      <c r="Y240" s="532"/>
      <c r="Z240" s="430"/>
      <c r="AA240" s="430"/>
      <c r="AB240" s="427" t="str">
        <f t="shared" si="198"/>
        <v/>
      </c>
      <c r="AC240" s="430" t="str">
        <f t="shared" si="199"/>
        <v/>
      </c>
      <c r="AD240" s="532"/>
      <c r="AE240" s="430"/>
      <c r="AF240" s="430"/>
      <c r="AG240" s="427" t="str">
        <f t="shared" si="200"/>
        <v/>
      </c>
      <c r="AH240" s="430" t="str">
        <f t="shared" si="201"/>
        <v/>
      </c>
      <c r="AI240" s="532"/>
      <c r="AJ240" s="430"/>
      <c r="AK240" s="430"/>
      <c r="AL240" s="427" t="str">
        <f t="shared" si="202"/>
        <v/>
      </c>
      <c r="AM240" s="430" t="str">
        <f t="shared" si="203"/>
        <v/>
      </c>
      <c r="AN240" s="532"/>
      <c r="AO240" s="430"/>
      <c r="AP240" s="430"/>
      <c r="AQ240" s="427" t="str">
        <f t="shared" si="204"/>
        <v/>
      </c>
      <c r="AR240" s="430" t="str">
        <f t="shared" si="205"/>
        <v/>
      </c>
      <c r="AS240" s="532"/>
      <c r="AT240" s="430"/>
      <c r="AU240" s="430"/>
      <c r="AV240" s="427" t="str">
        <f t="shared" si="206"/>
        <v/>
      </c>
      <c r="AW240" s="430" t="str">
        <f t="shared" si="207"/>
        <v/>
      </c>
      <c r="AX240" s="532"/>
    </row>
    <row r="241" spans="2:50" hidden="1" x14ac:dyDescent="0.2">
      <c r="B241" s="541"/>
      <c r="C241" s="430">
        <f t="shared" si="192"/>
        <v>15</v>
      </c>
      <c r="D241" s="430"/>
      <c r="E241" s="430"/>
      <c r="F241" s="430"/>
      <c r="G241" s="427"/>
      <c r="H241" s="532"/>
      <c r="I241" s="172" t="str">
        <f t="shared" si="208"/>
        <v/>
      </c>
      <c r="J241" s="172" t="str">
        <f t="shared" si="208"/>
        <v/>
      </c>
      <c r="K241" s="433" t="str">
        <f t="shared" si="208"/>
        <v/>
      </c>
      <c r="L241" s="544"/>
      <c r="M241" s="172" t="str">
        <f t="shared" si="193"/>
        <v/>
      </c>
      <c r="N241" s="533"/>
      <c r="O241" s="533"/>
      <c r="P241" s="430"/>
      <c r="Q241" s="430"/>
      <c r="R241" s="427" t="str">
        <f t="shared" si="194"/>
        <v/>
      </c>
      <c r="S241" s="430" t="str">
        <f t="shared" si="195"/>
        <v/>
      </c>
      <c r="T241" s="532"/>
      <c r="U241" s="430"/>
      <c r="V241" s="430"/>
      <c r="W241" s="427" t="str">
        <f t="shared" si="196"/>
        <v/>
      </c>
      <c r="X241" s="430" t="str">
        <f t="shared" si="197"/>
        <v/>
      </c>
      <c r="Y241" s="532"/>
      <c r="Z241" s="430"/>
      <c r="AA241" s="430"/>
      <c r="AB241" s="427" t="str">
        <f t="shared" si="198"/>
        <v/>
      </c>
      <c r="AC241" s="430" t="str">
        <f t="shared" si="199"/>
        <v/>
      </c>
      <c r="AD241" s="532"/>
      <c r="AE241" s="430"/>
      <c r="AF241" s="430"/>
      <c r="AG241" s="427" t="str">
        <f t="shared" si="200"/>
        <v/>
      </c>
      <c r="AH241" s="430" t="str">
        <f t="shared" si="201"/>
        <v/>
      </c>
      <c r="AI241" s="532"/>
      <c r="AJ241" s="430"/>
      <c r="AK241" s="430"/>
      <c r="AL241" s="427" t="str">
        <f t="shared" si="202"/>
        <v/>
      </c>
      <c r="AM241" s="430" t="str">
        <f t="shared" si="203"/>
        <v/>
      </c>
      <c r="AN241" s="532"/>
      <c r="AO241" s="430"/>
      <c r="AP241" s="430"/>
      <c r="AQ241" s="427" t="str">
        <f t="shared" si="204"/>
        <v/>
      </c>
      <c r="AR241" s="430" t="str">
        <f t="shared" si="205"/>
        <v/>
      </c>
      <c r="AS241" s="532"/>
      <c r="AT241" s="430"/>
      <c r="AU241" s="430"/>
      <c r="AV241" s="427" t="str">
        <f t="shared" si="206"/>
        <v/>
      </c>
      <c r="AW241" s="430" t="str">
        <f t="shared" si="207"/>
        <v/>
      </c>
      <c r="AX241" s="532"/>
    </row>
    <row r="242" spans="2:50" ht="15.75" hidden="1" x14ac:dyDescent="0.2">
      <c r="B242" s="545" t="s">
        <v>169</v>
      </c>
      <c r="C242" s="546"/>
      <c r="D242" s="546"/>
      <c r="E242" s="546"/>
      <c r="F242" s="546"/>
      <c r="G242" s="546"/>
      <c r="H242" s="547"/>
      <c r="I242" s="207"/>
      <c r="J242" s="207"/>
      <c r="K242" s="207"/>
      <c r="L242" s="207"/>
      <c r="M242" s="207"/>
      <c r="N242" s="533" t="s">
        <v>161</v>
      </c>
      <c r="O242" s="549" t="s">
        <v>106</v>
      </c>
      <c r="P242" s="551">
        <f>AT222+1</f>
        <v>45951</v>
      </c>
      <c r="Q242" s="541"/>
      <c r="R242" s="541"/>
      <c r="S242" s="541"/>
      <c r="T242" s="541"/>
      <c r="U242" s="551">
        <f>P242+1</f>
        <v>45952</v>
      </c>
      <c r="V242" s="541"/>
      <c r="W242" s="541"/>
      <c r="X242" s="541"/>
      <c r="Y242" s="541"/>
      <c r="Z242" s="551">
        <f>U242+1</f>
        <v>45953</v>
      </c>
      <c r="AA242" s="541"/>
      <c r="AB242" s="541"/>
      <c r="AC242" s="541"/>
      <c r="AD242" s="541"/>
      <c r="AE242" s="551">
        <f>Z242+1</f>
        <v>45954</v>
      </c>
      <c r="AF242" s="541"/>
      <c r="AG242" s="541"/>
      <c r="AH242" s="541"/>
      <c r="AI242" s="541"/>
      <c r="AJ242" s="551">
        <f>AE242+1</f>
        <v>45955</v>
      </c>
      <c r="AK242" s="541"/>
      <c r="AL242" s="541"/>
      <c r="AM242" s="541"/>
      <c r="AN242" s="541"/>
      <c r="AO242" s="551">
        <f>AJ242+1</f>
        <v>45956</v>
      </c>
      <c r="AP242" s="541"/>
      <c r="AQ242" s="541"/>
      <c r="AR242" s="541"/>
      <c r="AS242" s="541"/>
      <c r="AT242" s="551">
        <f>AO242+1</f>
        <v>45957</v>
      </c>
      <c r="AU242" s="541"/>
      <c r="AV242" s="541"/>
      <c r="AW242" s="541"/>
      <c r="AX242" s="541"/>
    </row>
    <row r="243" spans="2:50" ht="15.75" hidden="1" x14ac:dyDescent="0.2">
      <c r="B243" s="548"/>
      <c r="C243" s="548"/>
      <c r="D243" s="548"/>
      <c r="E243" s="548"/>
      <c r="F243" s="548"/>
      <c r="G243" s="548"/>
      <c r="H243" s="548"/>
      <c r="I243" s="207"/>
      <c r="J243" s="207"/>
      <c r="K243" s="207"/>
      <c r="L243" s="207"/>
      <c r="M243" s="207"/>
      <c r="N243" s="533"/>
      <c r="O243" s="550"/>
      <c r="P243" s="551" t="s">
        <v>120</v>
      </c>
      <c r="Q243" s="541"/>
      <c r="R243" s="541"/>
      <c r="S243" s="541"/>
      <c r="T243" s="541"/>
      <c r="U243" s="551" t="s">
        <v>114</v>
      </c>
      <c r="V243" s="541"/>
      <c r="W243" s="541"/>
      <c r="X243" s="541"/>
      <c r="Y243" s="541"/>
      <c r="Z243" s="551" t="s">
        <v>115</v>
      </c>
      <c r="AA243" s="541"/>
      <c r="AB243" s="541"/>
      <c r="AC243" s="541"/>
      <c r="AD243" s="541"/>
      <c r="AE243" s="551" t="s">
        <v>116</v>
      </c>
      <c r="AF243" s="541"/>
      <c r="AG243" s="541"/>
      <c r="AH243" s="541"/>
      <c r="AI243" s="541"/>
      <c r="AJ243" s="551" t="s">
        <v>117</v>
      </c>
      <c r="AK243" s="541"/>
      <c r="AL243" s="541"/>
      <c r="AM243" s="541"/>
      <c r="AN243" s="541"/>
      <c r="AO243" s="551" t="s">
        <v>118</v>
      </c>
      <c r="AP243" s="541"/>
      <c r="AQ243" s="541"/>
      <c r="AR243" s="541"/>
      <c r="AS243" s="541"/>
      <c r="AT243" s="551" t="s">
        <v>119</v>
      </c>
      <c r="AU243" s="541"/>
      <c r="AV243" s="541"/>
      <c r="AW243" s="541"/>
      <c r="AX243" s="541"/>
    </row>
    <row r="244" spans="2:50" hidden="1" x14ac:dyDescent="0.2">
      <c r="B244" s="533" t="s">
        <v>157</v>
      </c>
      <c r="C244" s="533" t="s">
        <v>149</v>
      </c>
      <c r="D244" s="533"/>
      <c r="E244" s="533" t="s">
        <v>151</v>
      </c>
      <c r="F244" s="533"/>
      <c r="G244" s="533"/>
      <c r="H244" s="537" t="s">
        <v>158</v>
      </c>
      <c r="I244" s="540" t="s">
        <v>227</v>
      </c>
      <c r="J244" s="540"/>
      <c r="K244" s="540"/>
      <c r="L244" s="540" t="s">
        <v>158</v>
      </c>
      <c r="M244" s="540" t="s">
        <v>170</v>
      </c>
      <c r="N244" s="533"/>
      <c r="O244" s="533" t="s">
        <v>160</v>
      </c>
      <c r="P244" s="534" t="s">
        <v>154</v>
      </c>
      <c r="Q244" s="535"/>
      <c r="R244" s="535"/>
      <c r="S244" s="536"/>
      <c r="T244" s="533" t="s">
        <v>158</v>
      </c>
      <c r="U244" s="534" t="s">
        <v>154</v>
      </c>
      <c r="V244" s="535"/>
      <c r="W244" s="535"/>
      <c r="X244" s="536"/>
      <c r="Y244" s="533" t="s">
        <v>158</v>
      </c>
      <c r="Z244" s="534" t="s">
        <v>154</v>
      </c>
      <c r="AA244" s="535"/>
      <c r="AB244" s="535"/>
      <c r="AC244" s="536"/>
      <c r="AD244" s="533" t="s">
        <v>158</v>
      </c>
      <c r="AE244" s="534" t="s">
        <v>154</v>
      </c>
      <c r="AF244" s="535"/>
      <c r="AG244" s="535"/>
      <c r="AH244" s="536"/>
      <c r="AI244" s="533" t="s">
        <v>158</v>
      </c>
      <c r="AJ244" s="534" t="s">
        <v>154</v>
      </c>
      <c r="AK244" s="535"/>
      <c r="AL244" s="535"/>
      <c r="AM244" s="536"/>
      <c r="AN244" s="533" t="s">
        <v>158</v>
      </c>
      <c r="AO244" s="534" t="s">
        <v>154</v>
      </c>
      <c r="AP244" s="535"/>
      <c r="AQ244" s="535"/>
      <c r="AR244" s="536"/>
      <c r="AS244" s="533" t="s">
        <v>158</v>
      </c>
      <c r="AT244" s="534" t="s">
        <v>154</v>
      </c>
      <c r="AU244" s="535"/>
      <c r="AV244" s="535"/>
      <c r="AW244" s="536"/>
      <c r="AX244" s="533" t="s">
        <v>158</v>
      </c>
    </row>
    <row r="245" spans="2:50" hidden="1" x14ac:dyDescent="0.2">
      <c r="B245" s="533"/>
      <c r="C245" s="533"/>
      <c r="D245" s="533"/>
      <c r="E245" s="533" t="s">
        <v>150</v>
      </c>
      <c r="F245" s="533"/>
      <c r="G245" s="533"/>
      <c r="H245" s="538"/>
      <c r="I245" s="540" t="s">
        <v>150</v>
      </c>
      <c r="J245" s="540"/>
      <c r="K245" s="540"/>
      <c r="L245" s="540"/>
      <c r="M245" s="540"/>
      <c r="N245" s="533"/>
      <c r="O245" s="533"/>
      <c r="P245" s="534" t="s">
        <v>155</v>
      </c>
      <c r="Q245" s="535"/>
      <c r="R245" s="535"/>
      <c r="S245" s="536"/>
      <c r="T245" s="533"/>
      <c r="U245" s="534" t="s">
        <v>155</v>
      </c>
      <c r="V245" s="535"/>
      <c r="W245" s="535"/>
      <c r="X245" s="536"/>
      <c r="Y245" s="533"/>
      <c r="Z245" s="534" t="s">
        <v>155</v>
      </c>
      <c r="AA245" s="535"/>
      <c r="AB245" s="535"/>
      <c r="AC245" s="536"/>
      <c r="AD245" s="533"/>
      <c r="AE245" s="534" t="s">
        <v>155</v>
      </c>
      <c r="AF245" s="535"/>
      <c r="AG245" s="535"/>
      <c r="AH245" s="536"/>
      <c r="AI245" s="533"/>
      <c r="AJ245" s="534" t="s">
        <v>155</v>
      </c>
      <c r="AK245" s="535"/>
      <c r="AL245" s="535"/>
      <c r="AM245" s="536"/>
      <c r="AN245" s="533"/>
      <c r="AO245" s="534" t="s">
        <v>155</v>
      </c>
      <c r="AP245" s="535"/>
      <c r="AQ245" s="535"/>
      <c r="AR245" s="536"/>
      <c r="AS245" s="533"/>
      <c r="AT245" s="534" t="s">
        <v>155</v>
      </c>
      <c r="AU245" s="535"/>
      <c r="AV245" s="535"/>
      <c r="AW245" s="536"/>
      <c r="AX245" s="533"/>
    </row>
    <row r="246" spans="2:50" hidden="1" x14ac:dyDescent="0.2">
      <c r="B246" s="533"/>
      <c r="C246" s="533"/>
      <c r="D246" s="533"/>
      <c r="E246" s="428" t="s">
        <v>152</v>
      </c>
      <c r="F246" s="428" t="s">
        <v>153</v>
      </c>
      <c r="G246" s="428" t="s">
        <v>156</v>
      </c>
      <c r="H246" s="539"/>
      <c r="I246" s="429" t="s">
        <v>152</v>
      </c>
      <c r="J246" s="429" t="s">
        <v>153</v>
      </c>
      <c r="K246" s="429" t="s">
        <v>156</v>
      </c>
      <c r="L246" s="540"/>
      <c r="M246" s="540"/>
      <c r="N246" s="533"/>
      <c r="O246" s="533"/>
      <c r="P246" s="428" t="s">
        <v>152</v>
      </c>
      <c r="Q246" s="428" t="s">
        <v>153</v>
      </c>
      <c r="R246" s="428" t="s">
        <v>156</v>
      </c>
      <c r="S246" s="428" t="s">
        <v>170</v>
      </c>
      <c r="T246" s="533"/>
      <c r="U246" s="428" t="s">
        <v>152</v>
      </c>
      <c r="V246" s="428" t="s">
        <v>153</v>
      </c>
      <c r="W246" s="428" t="s">
        <v>156</v>
      </c>
      <c r="X246" s="428" t="s">
        <v>170</v>
      </c>
      <c r="Y246" s="533"/>
      <c r="Z246" s="428" t="s">
        <v>152</v>
      </c>
      <c r="AA246" s="428" t="s">
        <v>153</v>
      </c>
      <c r="AB246" s="428" t="s">
        <v>156</v>
      </c>
      <c r="AC246" s="428" t="s">
        <v>170</v>
      </c>
      <c r="AD246" s="533"/>
      <c r="AE246" s="428" t="s">
        <v>152</v>
      </c>
      <c r="AF246" s="428" t="s">
        <v>153</v>
      </c>
      <c r="AG246" s="428" t="s">
        <v>156</v>
      </c>
      <c r="AH246" s="428" t="s">
        <v>170</v>
      </c>
      <c r="AI246" s="533"/>
      <c r="AJ246" s="428" t="s">
        <v>152</v>
      </c>
      <c r="AK246" s="428" t="s">
        <v>153</v>
      </c>
      <c r="AL246" s="428" t="s">
        <v>156</v>
      </c>
      <c r="AM246" s="428" t="s">
        <v>170</v>
      </c>
      <c r="AN246" s="533"/>
      <c r="AO246" s="428" t="s">
        <v>152</v>
      </c>
      <c r="AP246" s="428" t="s">
        <v>153</v>
      </c>
      <c r="AQ246" s="428" t="s">
        <v>156</v>
      </c>
      <c r="AR246" s="428" t="s">
        <v>170</v>
      </c>
      <c r="AS246" s="533"/>
      <c r="AT246" s="428" t="s">
        <v>152</v>
      </c>
      <c r="AU246" s="428" t="s">
        <v>153</v>
      </c>
      <c r="AV246" s="428" t="s">
        <v>156</v>
      </c>
      <c r="AW246" s="428" t="s">
        <v>170</v>
      </c>
      <c r="AX246" s="533"/>
    </row>
    <row r="247" spans="2:50" hidden="1" x14ac:dyDescent="0.2">
      <c r="B247" s="533" t="s">
        <v>139</v>
      </c>
      <c r="C247" s="430">
        <f>C227</f>
        <v>1</v>
      </c>
      <c r="D247" s="430" t="s">
        <v>804</v>
      </c>
      <c r="E247" s="430">
        <v>17</v>
      </c>
      <c r="F247" s="430">
        <v>1500</v>
      </c>
      <c r="G247" s="427">
        <f>F247/E247</f>
        <v>88.235294117647058</v>
      </c>
      <c r="H247" s="532">
        <f>AVERAGE(G247:G261)</f>
        <v>88.235294117647058</v>
      </c>
      <c r="I247" s="172">
        <f t="shared" ref="I247:K249" si="209">IFERROR(AVERAGE(P247,U247,Z247,AE247,AJ247,AO247,AT247),"")</f>
        <v>17</v>
      </c>
      <c r="J247" s="172">
        <f t="shared" si="209"/>
        <v>1433.1732552813537</v>
      </c>
      <c r="K247" s="433">
        <f t="shared" si="209"/>
        <v>84.304309134197254</v>
      </c>
      <c r="L247" s="542">
        <f>IFERROR(AVERAGE(K247:K261),"-")</f>
        <v>84.304309134197254</v>
      </c>
      <c r="M247" s="172">
        <f>IFERROR(RANK(K247, K$247:K$261),"")</f>
        <v>1</v>
      </c>
      <c r="N247" s="533"/>
      <c r="O247" s="533"/>
      <c r="P247" s="430">
        <v>17</v>
      </c>
      <c r="Q247" s="430">
        <v>1430.608695652174</v>
      </c>
      <c r="R247" s="427">
        <f>IFERROR(Q247/P247,"")</f>
        <v>84.153452685421996</v>
      </c>
      <c r="S247" s="430">
        <f>IFERROR(RANK(R247, R$247:R$261),"")</f>
        <v>1</v>
      </c>
      <c r="T247" s="532">
        <f>AVERAGE(R247:R261)</f>
        <v>84.153452685421996</v>
      </c>
      <c r="U247" s="430">
        <v>17</v>
      </c>
      <c r="V247" s="430">
        <v>1425.2830188679243</v>
      </c>
      <c r="W247" s="427">
        <f>IFERROR(V247/U247,"")</f>
        <v>83.840177580466133</v>
      </c>
      <c r="X247" s="430">
        <f>IFERROR(RANK(W247, W$247:W$261),"")</f>
        <v>1</v>
      </c>
      <c r="Y247" s="532">
        <f>AVERAGE(W247:W261)</f>
        <v>83.840177580466133</v>
      </c>
      <c r="Z247" s="430">
        <v>17</v>
      </c>
      <c r="AA247" s="430">
        <v>1438.9655172413784</v>
      </c>
      <c r="AB247" s="427">
        <f>IFERROR(AA247/Z247,"")</f>
        <v>84.645030425963441</v>
      </c>
      <c r="AC247" s="430">
        <f>IFERROR(RANK(AB247, AB$247:AB$261),"")</f>
        <v>1</v>
      </c>
      <c r="AD247" s="532">
        <f>AVERAGE(AB247:AB261)</f>
        <v>84.645030425963441</v>
      </c>
      <c r="AE247" s="430">
        <v>17</v>
      </c>
      <c r="AF247" s="430">
        <v>1431.2195121951213</v>
      </c>
      <c r="AG247" s="427">
        <f>IFERROR(AF247/AE247,"")</f>
        <v>84.189383070301247</v>
      </c>
      <c r="AH247" s="430">
        <f>IFERROR(RANK(AG247, AG$247:AG$261),"")</f>
        <v>1</v>
      </c>
      <c r="AI247" s="532">
        <f>AVERAGE(AG247:AG261)</f>
        <v>84.189383070301247</v>
      </c>
      <c r="AJ247" s="430">
        <v>17</v>
      </c>
      <c r="AK247" s="430">
        <v>1445.4545454545455</v>
      </c>
      <c r="AL247" s="427">
        <f>IFERROR(AK247/AJ247,"")</f>
        <v>85.026737967914443</v>
      </c>
      <c r="AM247" s="430">
        <f>IFERROR(RANK(AL247, AL$247:AL$261),"")</f>
        <v>1</v>
      </c>
      <c r="AN247" s="532">
        <f>AVERAGE(AL247:AL261)</f>
        <v>85.026737967914443</v>
      </c>
      <c r="AO247" s="430">
        <v>17</v>
      </c>
      <c r="AP247" s="430">
        <v>1427.628865979382</v>
      </c>
      <c r="AQ247" s="427">
        <f>IFERROR(AP247/AO247,"")</f>
        <v>83.978168587022466</v>
      </c>
      <c r="AR247" s="430">
        <f>IFERROR(RANK(AQ247, AQ$247:AQ$261),"")</f>
        <v>1</v>
      </c>
      <c r="AS247" s="532">
        <f>AVERAGE(AQ247:AQ261)</f>
        <v>83.978168587022466</v>
      </c>
      <c r="AT247" s="430">
        <v>17</v>
      </c>
      <c r="AU247" s="430">
        <v>1433.0526315789477</v>
      </c>
      <c r="AV247" s="427">
        <f>IFERROR(AU247/AT247,"")</f>
        <v>84.297213622291039</v>
      </c>
      <c r="AW247" s="430">
        <f>IFERROR(RANK(AV247, AV$247:AV$261),"")</f>
        <v>1</v>
      </c>
      <c r="AX247" s="532">
        <f>AVERAGE(AV247:AV261)</f>
        <v>84.297213622291039</v>
      </c>
    </row>
    <row r="248" spans="2:50" hidden="1" x14ac:dyDescent="0.2">
      <c r="B248" s="541"/>
      <c r="C248" s="430">
        <f t="shared" ref="C248:C261" si="210">C228</f>
        <v>2</v>
      </c>
      <c r="D248" s="430"/>
      <c r="E248" s="430"/>
      <c r="F248" s="430"/>
      <c r="G248" s="427"/>
      <c r="H248" s="532"/>
      <c r="I248" s="172" t="str">
        <f t="shared" si="209"/>
        <v/>
      </c>
      <c r="J248" s="172" t="str">
        <f t="shared" si="209"/>
        <v/>
      </c>
      <c r="K248" s="433" t="str">
        <f t="shared" si="209"/>
        <v/>
      </c>
      <c r="L248" s="543"/>
      <c r="M248" s="172" t="str">
        <f t="shared" ref="M248:M261" si="211">IFERROR(RANK(K248, K$247:K$261),"")</f>
        <v/>
      </c>
      <c r="N248" s="533"/>
      <c r="O248" s="533"/>
      <c r="P248" s="430"/>
      <c r="Q248" s="430"/>
      <c r="R248" s="427" t="str">
        <f t="shared" ref="R248:R261" si="212">IFERROR(Q248/P248,"")</f>
        <v/>
      </c>
      <c r="S248" s="430" t="str">
        <f t="shared" ref="S248:S261" si="213">IFERROR(RANK(R248, R$247:R$261),"")</f>
        <v/>
      </c>
      <c r="T248" s="532"/>
      <c r="U248" s="430"/>
      <c r="V248" s="430"/>
      <c r="W248" s="427" t="str">
        <f t="shared" ref="W248:W261" si="214">IFERROR(V248/U248,"")</f>
        <v/>
      </c>
      <c r="X248" s="430" t="str">
        <f t="shared" ref="X248:X261" si="215">IFERROR(RANK(W248, W$247:W$261),"")</f>
        <v/>
      </c>
      <c r="Y248" s="532"/>
      <c r="Z248" s="430"/>
      <c r="AA248" s="430"/>
      <c r="AB248" s="427" t="str">
        <f t="shared" ref="AB248:AB261" si="216">IFERROR(AA248/Z248,"")</f>
        <v/>
      </c>
      <c r="AC248" s="430" t="str">
        <f t="shared" ref="AC248:AC261" si="217">IFERROR(RANK(AB248, AB$247:AB$261),"")</f>
        <v/>
      </c>
      <c r="AD248" s="532"/>
      <c r="AE248" s="430"/>
      <c r="AF248" s="430"/>
      <c r="AG248" s="427" t="str">
        <f t="shared" ref="AG248:AG261" si="218">IFERROR(AF248/AE248,"")</f>
        <v/>
      </c>
      <c r="AH248" s="430" t="str">
        <f t="shared" ref="AH248:AH261" si="219">IFERROR(RANK(AG248, AG$247:AG$261),"")</f>
        <v/>
      </c>
      <c r="AI248" s="532"/>
      <c r="AJ248" s="430"/>
      <c r="AK248" s="430"/>
      <c r="AL248" s="427" t="str">
        <f t="shared" ref="AL248:AL261" si="220">IFERROR(AK248/AJ248,"")</f>
        <v/>
      </c>
      <c r="AM248" s="430" t="str">
        <f t="shared" ref="AM248:AM261" si="221">IFERROR(RANK(AL248, AL$247:AL$261),"")</f>
        <v/>
      </c>
      <c r="AN248" s="532"/>
      <c r="AO248" s="430"/>
      <c r="AP248" s="430"/>
      <c r="AQ248" s="427" t="str">
        <f t="shared" ref="AQ248:AQ261" si="222">IFERROR(AP248/AO248,"")</f>
        <v/>
      </c>
      <c r="AR248" s="430" t="str">
        <f t="shared" ref="AR248:AR261" si="223">IFERROR(RANK(AQ248, AQ$247:AQ$261),"")</f>
        <v/>
      </c>
      <c r="AS248" s="532"/>
      <c r="AT248" s="430"/>
      <c r="AU248" s="430"/>
      <c r="AV248" s="427" t="str">
        <f t="shared" ref="AV248:AV261" si="224">IFERROR(AU248/AT248,"")</f>
        <v/>
      </c>
      <c r="AW248" s="430" t="str">
        <f t="shared" ref="AW248:AW261" si="225">IFERROR(RANK(AV248, AV$247:AV$261),"")</f>
        <v/>
      </c>
      <c r="AX248" s="532"/>
    </row>
    <row r="249" spans="2:50" hidden="1" x14ac:dyDescent="0.2">
      <c r="B249" s="541"/>
      <c r="C249" s="430">
        <f t="shared" si="210"/>
        <v>3</v>
      </c>
      <c r="D249" s="430"/>
      <c r="E249" s="430"/>
      <c r="F249" s="430"/>
      <c r="G249" s="427"/>
      <c r="H249" s="532"/>
      <c r="I249" s="172" t="str">
        <f t="shared" si="209"/>
        <v/>
      </c>
      <c r="J249" s="172" t="str">
        <f t="shared" si="209"/>
        <v/>
      </c>
      <c r="K249" s="433" t="str">
        <f t="shared" si="209"/>
        <v/>
      </c>
      <c r="L249" s="543"/>
      <c r="M249" s="172" t="str">
        <f t="shared" si="211"/>
        <v/>
      </c>
      <c r="N249" s="533"/>
      <c r="O249" s="533"/>
      <c r="P249" s="430"/>
      <c r="Q249" s="430"/>
      <c r="R249" s="427" t="str">
        <f t="shared" si="212"/>
        <v/>
      </c>
      <c r="S249" s="430" t="str">
        <f t="shared" si="213"/>
        <v/>
      </c>
      <c r="T249" s="532"/>
      <c r="U249" s="430"/>
      <c r="V249" s="430"/>
      <c r="W249" s="427" t="str">
        <f t="shared" si="214"/>
        <v/>
      </c>
      <c r="X249" s="430" t="str">
        <f t="shared" si="215"/>
        <v/>
      </c>
      <c r="Y249" s="532"/>
      <c r="Z249" s="430"/>
      <c r="AA249" s="430"/>
      <c r="AB249" s="427" t="str">
        <f t="shared" si="216"/>
        <v/>
      </c>
      <c r="AC249" s="430" t="str">
        <f t="shared" si="217"/>
        <v/>
      </c>
      <c r="AD249" s="532"/>
      <c r="AE249" s="430"/>
      <c r="AF249" s="430"/>
      <c r="AG249" s="427" t="str">
        <f t="shared" si="218"/>
        <v/>
      </c>
      <c r="AH249" s="430" t="str">
        <f t="shared" si="219"/>
        <v/>
      </c>
      <c r="AI249" s="532"/>
      <c r="AJ249" s="430"/>
      <c r="AK249" s="430"/>
      <c r="AL249" s="427" t="str">
        <f t="shared" si="220"/>
        <v/>
      </c>
      <c r="AM249" s="430" t="str">
        <f t="shared" si="221"/>
        <v/>
      </c>
      <c r="AN249" s="532"/>
      <c r="AO249" s="430"/>
      <c r="AP249" s="430"/>
      <c r="AQ249" s="427" t="str">
        <f t="shared" si="222"/>
        <v/>
      </c>
      <c r="AR249" s="430" t="str">
        <f t="shared" si="223"/>
        <v/>
      </c>
      <c r="AS249" s="532"/>
      <c r="AT249" s="430"/>
      <c r="AU249" s="430"/>
      <c r="AV249" s="427" t="str">
        <f t="shared" si="224"/>
        <v/>
      </c>
      <c r="AW249" s="430" t="str">
        <f t="shared" si="225"/>
        <v/>
      </c>
      <c r="AX249" s="532"/>
    </row>
    <row r="250" spans="2:50" hidden="1" x14ac:dyDescent="0.2">
      <c r="B250" s="541"/>
      <c r="C250" s="430">
        <f t="shared" si="210"/>
        <v>4</v>
      </c>
      <c r="D250" s="430"/>
      <c r="E250" s="430"/>
      <c r="F250" s="430"/>
      <c r="G250" s="427"/>
      <c r="H250" s="532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33" t="str">
        <f>IFERROR(AVERAGE(R250,W250,AB250,AG250,AL250,AQ250,AV250),"")</f>
        <v/>
      </c>
      <c r="L250" s="543"/>
      <c r="M250" s="172" t="str">
        <f t="shared" si="211"/>
        <v/>
      </c>
      <c r="N250" s="533"/>
      <c r="O250" s="533"/>
      <c r="P250" s="430"/>
      <c r="Q250" s="430"/>
      <c r="R250" s="427" t="str">
        <f t="shared" si="212"/>
        <v/>
      </c>
      <c r="S250" s="430" t="str">
        <f t="shared" si="213"/>
        <v/>
      </c>
      <c r="T250" s="532"/>
      <c r="U250" s="430"/>
      <c r="V250" s="430"/>
      <c r="W250" s="427" t="str">
        <f t="shared" si="214"/>
        <v/>
      </c>
      <c r="X250" s="430" t="str">
        <f t="shared" si="215"/>
        <v/>
      </c>
      <c r="Y250" s="532"/>
      <c r="Z250" s="430"/>
      <c r="AA250" s="430"/>
      <c r="AB250" s="427" t="str">
        <f t="shared" si="216"/>
        <v/>
      </c>
      <c r="AC250" s="430" t="str">
        <f t="shared" si="217"/>
        <v/>
      </c>
      <c r="AD250" s="532"/>
      <c r="AE250" s="430"/>
      <c r="AF250" s="430"/>
      <c r="AG250" s="427" t="str">
        <f t="shared" si="218"/>
        <v/>
      </c>
      <c r="AH250" s="430" t="str">
        <f t="shared" si="219"/>
        <v/>
      </c>
      <c r="AI250" s="532"/>
      <c r="AJ250" s="430"/>
      <c r="AK250" s="430"/>
      <c r="AL250" s="427" t="str">
        <f t="shared" si="220"/>
        <v/>
      </c>
      <c r="AM250" s="430" t="str">
        <f t="shared" si="221"/>
        <v/>
      </c>
      <c r="AN250" s="532"/>
      <c r="AO250" s="430"/>
      <c r="AP250" s="430"/>
      <c r="AQ250" s="427" t="str">
        <f t="shared" si="222"/>
        <v/>
      </c>
      <c r="AR250" s="430" t="str">
        <f t="shared" si="223"/>
        <v/>
      </c>
      <c r="AS250" s="532"/>
      <c r="AT250" s="430"/>
      <c r="AU250" s="430"/>
      <c r="AV250" s="427" t="str">
        <f t="shared" si="224"/>
        <v/>
      </c>
      <c r="AW250" s="430" t="str">
        <f t="shared" si="225"/>
        <v/>
      </c>
      <c r="AX250" s="532"/>
    </row>
    <row r="251" spans="2:50" hidden="1" x14ac:dyDescent="0.2">
      <c r="B251" s="541"/>
      <c r="C251" s="430">
        <f t="shared" si="210"/>
        <v>5</v>
      </c>
      <c r="D251" s="430"/>
      <c r="E251" s="430"/>
      <c r="F251" s="430"/>
      <c r="G251" s="427"/>
      <c r="H251" s="532"/>
      <c r="I251" s="172" t="str">
        <f t="shared" ref="I251:K261" si="226">IFERROR(AVERAGE(P251,U251,Z251,AE251,AJ251,AO251,AT251),"")</f>
        <v/>
      </c>
      <c r="J251" s="172" t="str">
        <f t="shared" si="226"/>
        <v/>
      </c>
      <c r="K251" s="433" t="str">
        <f t="shared" si="226"/>
        <v/>
      </c>
      <c r="L251" s="543"/>
      <c r="M251" s="172" t="str">
        <f t="shared" si="211"/>
        <v/>
      </c>
      <c r="N251" s="533"/>
      <c r="O251" s="533"/>
      <c r="P251" s="430"/>
      <c r="Q251" s="430"/>
      <c r="R251" s="427" t="str">
        <f t="shared" si="212"/>
        <v/>
      </c>
      <c r="S251" s="430" t="str">
        <f t="shared" si="213"/>
        <v/>
      </c>
      <c r="T251" s="532"/>
      <c r="U251" s="430"/>
      <c r="V251" s="430"/>
      <c r="W251" s="427" t="str">
        <f t="shared" si="214"/>
        <v/>
      </c>
      <c r="X251" s="430" t="str">
        <f t="shared" si="215"/>
        <v/>
      </c>
      <c r="Y251" s="532"/>
      <c r="Z251" s="430"/>
      <c r="AA251" s="430"/>
      <c r="AB251" s="427" t="str">
        <f t="shared" si="216"/>
        <v/>
      </c>
      <c r="AC251" s="430" t="str">
        <f t="shared" si="217"/>
        <v/>
      </c>
      <c r="AD251" s="532"/>
      <c r="AE251" s="430"/>
      <c r="AF251" s="430"/>
      <c r="AG251" s="427" t="str">
        <f t="shared" si="218"/>
        <v/>
      </c>
      <c r="AH251" s="430" t="str">
        <f t="shared" si="219"/>
        <v/>
      </c>
      <c r="AI251" s="532"/>
      <c r="AJ251" s="430"/>
      <c r="AK251" s="430"/>
      <c r="AL251" s="427" t="str">
        <f t="shared" si="220"/>
        <v/>
      </c>
      <c r="AM251" s="430" t="str">
        <f t="shared" si="221"/>
        <v/>
      </c>
      <c r="AN251" s="532"/>
      <c r="AO251" s="430"/>
      <c r="AP251" s="430"/>
      <c r="AQ251" s="427" t="str">
        <f t="shared" si="222"/>
        <v/>
      </c>
      <c r="AR251" s="430" t="str">
        <f t="shared" si="223"/>
        <v/>
      </c>
      <c r="AS251" s="532"/>
      <c r="AT251" s="430"/>
      <c r="AU251" s="430"/>
      <c r="AV251" s="427" t="str">
        <f t="shared" si="224"/>
        <v/>
      </c>
      <c r="AW251" s="430" t="str">
        <f t="shared" si="225"/>
        <v/>
      </c>
      <c r="AX251" s="532"/>
    </row>
    <row r="252" spans="2:50" hidden="1" x14ac:dyDescent="0.2">
      <c r="B252" s="541"/>
      <c r="C252" s="430">
        <f t="shared" si="210"/>
        <v>6</v>
      </c>
      <c r="D252" s="430"/>
      <c r="E252" s="430"/>
      <c r="F252" s="430"/>
      <c r="G252" s="427"/>
      <c r="H252" s="532"/>
      <c r="I252" s="172" t="str">
        <f t="shared" si="226"/>
        <v/>
      </c>
      <c r="J252" s="172" t="str">
        <f t="shared" si="226"/>
        <v/>
      </c>
      <c r="K252" s="433" t="str">
        <f t="shared" si="226"/>
        <v/>
      </c>
      <c r="L252" s="543"/>
      <c r="M252" s="172" t="str">
        <f t="shared" si="211"/>
        <v/>
      </c>
      <c r="N252" s="533"/>
      <c r="O252" s="533"/>
      <c r="P252" s="430"/>
      <c r="Q252" s="430"/>
      <c r="R252" s="427" t="str">
        <f t="shared" si="212"/>
        <v/>
      </c>
      <c r="S252" s="430" t="str">
        <f t="shared" si="213"/>
        <v/>
      </c>
      <c r="T252" s="532"/>
      <c r="U252" s="430"/>
      <c r="V252" s="430"/>
      <c r="W252" s="427" t="str">
        <f t="shared" si="214"/>
        <v/>
      </c>
      <c r="X252" s="430" t="str">
        <f t="shared" si="215"/>
        <v/>
      </c>
      <c r="Y252" s="532"/>
      <c r="Z252" s="430"/>
      <c r="AA252" s="430"/>
      <c r="AB252" s="427" t="str">
        <f t="shared" si="216"/>
        <v/>
      </c>
      <c r="AC252" s="430" t="str">
        <f t="shared" si="217"/>
        <v/>
      </c>
      <c r="AD252" s="532"/>
      <c r="AE252" s="430"/>
      <c r="AF252" s="430"/>
      <c r="AG252" s="427" t="str">
        <f t="shared" si="218"/>
        <v/>
      </c>
      <c r="AH252" s="430" t="str">
        <f t="shared" si="219"/>
        <v/>
      </c>
      <c r="AI252" s="532"/>
      <c r="AJ252" s="430"/>
      <c r="AK252" s="430"/>
      <c r="AL252" s="427" t="str">
        <f t="shared" si="220"/>
        <v/>
      </c>
      <c r="AM252" s="430" t="str">
        <f t="shared" si="221"/>
        <v/>
      </c>
      <c r="AN252" s="532"/>
      <c r="AO252" s="430"/>
      <c r="AP252" s="430"/>
      <c r="AQ252" s="427" t="str">
        <f t="shared" si="222"/>
        <v/>
      </c>
      <c r="AR252" s="430" t="str">
        <f t="shared" si="223"/>
        <v/>
      </c>
      <c r="AS252" s="532"/>
      <c r="AT252" s="430"/>
      <c r="AU252" s="430"/>
      <c r="AV252" s="427" t="str">
        <f t="shared" si="224"/>
        <v/>
      </c>
      <c r="AW252" s="430" t="str">
        <f t="shared" si="225"/>
        <v/>
      </c>
      <c r="AX252" s="532"/>
    </row>
    <row r="253" spans="2:50" hidden="1" x14ac:dyDescent="0.2">
      <c r="B253" s="541"/>
      <c r="C253" s="430">
        <f t="shared" si="210"/>
        <v>7</v>
      </c>
      <c r="D253" s="430"/>
      <c r="E253" s="430"/>
      <c r="F253" s="430"/>
      <c r="G253" s="427"/>
      <c r="H253" s="532"/>
      <c r="I253" s="172" t="str">
        <f t="shared" si="226"/>
        <v/>
      </c>
      <c r="J253" s="172" t="str">
        <f t="shared" si="226"/>
        <v/>
      </c>
      <c r="K253" s="433" t="str">
        <f t="shared" si="226"/>
        <v/>
      </c>
      <c r="L253" s="543"/>
      <c r="M253" s="172" t="str">
        <f t="shared" si="211"/>
        <v/>
      </c>
      <c r="N253" s="533"/>
      <c r="O253" s="533"/>
      <c r="P253" s="430"/>
      <c r="Q253" s="430"/>
      <c r="R253" s="427" t="str">
        <f t="shared" si="212"/>
        <v/>
      </c>
      <c r="S253" s="430" t="str">
        <f t="shared" si="213"/>
        <v/>
      </c>
      <c r="T253" s="532"/>
      <c r="U253" s="430"/>
      <c r="V253" s="430"/>
      <c r="W253" s="427" t="str">
        <f t="shared" si="214"/>
        <v/>
      </c>
      <c r="X253" s="430" t="str">
        <f t="shared" si="215"/>
        <v/>
      </c>
      <c r="Y253" s="532"/>
      <c r="Z253" s="430"/>
      <c r="AA253" s="430"/>
      <c r="AB253" s="427" t="str">
        <f t="shared" si="216"/>
        <v/>
      </c>
      <c r="AC253" s="430" t="str">
        <f t="shared" si="217"/>
        <v/>
      </c>
      <c r="AD253" s="532"/>
      <c r="AE253" s="430"/>
      <c r="AF253" s="430"/>
      <c r="AG253" s="427" t="str">
        <f t="shared" si="218"/>
        <v/>
      </c>
      <c r="AH253" s="430" t="str">
        <f t="shared" si="219"/>
        <v/>
      </c>
      <c r="AI253" s="532"/>
      <c r="AJ253" s="430"/>
      <c r="AK253" s="430"/>
      <c r="AL253" s="427" t="str">
        <f t="shared" si="220"/>
        <v/>
      </c>
      <c r="AM253" s="430" t="str">
        <f t="shared" si="221"/>
        <v/>
      </c>
      <c r="AN253" s="532"/>
      <c r="AO253" s="430"/>
      <c r="AP253" s="430"/>
      <c r="AQ253" s="427" t="str">
        <f t="shared" si="222"/>
        <v/>
      </c>
      <c r="AR253" s="430" t="str">
        <f t="shared" si="223"/>
        <v/>
      </c>
      <c r="AS253" s="532"/>
      <c r="AT253" s="430"/>
      <c r="AU253" s="430"/>
      <c r="AV253" s="427" t="str">
        <f t="shared" si="224"/>
        <v/>
      </c>
      <c r="AW253" s="430" t="str">
        <f t="shared" si="225"/>
        <v/>
      </c>
      <c r="AX253" s="532"/>
    </row>
    <row r="254" spans="2:50" hidden="1" x14ac:dyDescent="0.2">
      <c r="B254" s="541"/>
      <c r="C254" s="430">
        <f t="shared" si="210"/>
        <v>8</v>
      </c>
      <c r="D254" s="430"/>
      <c r="E254" s="430"/>
      <c r="F254" s="430"/>
      <c r="G254" s="427"/>
      <c r="H254" s="532"/>
      <c r="I254" s="172" t="str">
        <f t="shared" si="226"/>
        <v/>
      </c>
      <c r="J254" s="172" t="str">
        <f t="shared" si="226"/>
        <v/>
      </c>
      <c r="K254" s="433" t="str">
        <f t="shared" si="226"/>
        <v/>
      </c>
      <c r="L254" s="543"/>
      <c r="M254" s="172" t="str">
        <f t="shared" si="211"/>
        <v/>
      </c>
      <c r="N254" s="533"/>
      <c r="O254" s="533"/>
      <c r="P254" s="430"/>
      <c r="Q254" s="430"/>
      <c r="R254" s="427" t="str">
        <f t="shared" si="212"/>
        <v/>
      </c>
      <c r="S254" s="430" t="str">
        <f t="shared" si="213"/>
        <v/>
      </c>
      <c r="T254" s="532"/>
      <c r="U254" s="430"/>
      <c r="V254" s="430"/>
      <c r="W254" s="427" t="str">
        <f t="shared" si="214"/>
        <v/>
      </c>
      <c r="X254" s="430" t="str">
        <f t="shared" si="215"/>
        <v/>
      </c>
      <c r="Y254" s="532"/>
      <c r="Z254" s="430"/>
      <c r="AA254" s="430"/>
      <c r="AB254" s="427" t="str">
        <f t="shared" si="216"/>
        <v/>
      </c>
      <c r="AC254" s="430" t="str">
        <f t="shared" si="217"/>
        <v/>
      </c>
      <c r="AD254" s="532"/>
      <c r="AE254" s="430"/>
      <c r="AF254" s="430"/>
      <c r="AG254" s="427" t="str">
        <f t="shared" si="218"/>
        <v/>
      </c>
      <c r="AH254" s="430" t="str">
        <f t="shared" si="219"/>
        <v/>
      </c>
      <c r="AI254" s="532"/>
      <c r="AJ254" s="430"/>
      <c r="AK254" s="430"/>
      <c r="AL254" s="427" t="str">
        <f t="shared" si="220"/>
        <v/>
      </c>
      <c r="AM254" s="430" t="str">
        <f t="shared" si="221"/>
        <v/>
      </c>
      <c r="AN254" s="532"/>
      <c r="AO254" s="430"/>
      <c r="AP254" s="430"/>
      <c r="AQ254" s="427" t="str">
        <f t="shared" si="222"/>
        <v/>
      </c>
      <c r="AR254" s="430" t="str">
        <f t="shared" si="223"/>
        <v/>
      </c>
      <c r="AS254" s="532"/>
      <c r="AT254" s="430"/>
      <c r="AU254" s="430"/>
      <c r="AV254" s="427" t="str">
        <f t="shared" si="224"/>
        <v/>
      </c>
      <c r="AW254" s="430" t="str">
        <f t="shared" si="225"/>
        <v/>
      </c>
      <c r="AX254" s="532"/>
    </row>
    <row r="255" spans="2:50" hidden="1" x14ac:dyDescent="0.2">
      <c r="B255" s="541"/>
      <c r="C255" s="430">
        <f t="shared" si="210"/>
        <v>9</v>
      </c>
      <c r="D255" s="430"/>
      <c r="E255" s="430"/>
      <c r="F255" s="430"/>
      <c r="G255" s="427"/>
      <c r="H255" s="532"/>
      <c r="I255" s="172" t="str">
        <f t="shared" si="226"/>
        <v/>
      </c>
      <c r="J255" s="172" t="str">
        <f t="shared" si="226"/>
        <v/>
      </c>
      <c r="K255" s="433" t="str">
        <f t="shared" si="226"/>
        <v/>
      </c>
      <c r="L255" s="543"/>
      <c r="M255" s="172" t="str">
        <f t="shared" si="211"/>
        <v/>
      </c>
      <c r="N255" s="533"/>
      <c r="O255" s="533"/>
      <c r="P255" s="430"/>
      <c r="Q255" s="430"/>
      <c r="R255" s="427" t="str">
        <f t="shared" si="212"/>
        <v/>
      </c>
      <c r="S255" s="430" t="str">
        <f t="shared" si="213"/>
        <v/>
      </c>
      <c r="T255" s="532"/>
      <c r="U255" s="430"/>
      <c r="V255" s="430"/>
      <c r="W255" s="427" t="str">
        <f t="shared" si="214"/>
        <v/>
      </c>
      <c r="X255" s="430" t="str">
        <f t="shared" si="215"/>
        <v/>
      </c>
      <c r="Y255" s="532"/>
      <c r="Z255" s="430"/>
      <c r="AA255" s="430"/>
      <c r="AB255" s="427" t="str">
        <f t="shared" si="216"/>
        <v/>
      </c>
      <c r="AC255" s="430" t="str">
        <f t="shared" si="217"/>
        <v/>
      </c>
      <c r="AD255" s="532"/>
      <c r="AE255" s="430"/>
      <c r="AF255" s="430"/>
      <c r="AG255" s="427" t="str">
        <f t="shared" si="218"/>
        <v/>
      </c>
      <c r="AH255" s="430" t="str">
        <f t="shared" si="219"/>
        <v/>
      </c>
      <c r="AI255" s="532"/>
      <c r="AJ255" s="430"/>
      <c r="AK255" s="430"/>
      <c r="AL255" s="427" t="str">
        <f t="shared" si="220"/>
        <v/>
      </c>
      <c r="AM255" s="430" t="str">
        <f t="shared" si="221"/>
        <v/>
      </c>
      <c r="AN255" s="532"/>
      <c r="AO255" s="430"/>
      <c r="AP255" s="430"/>
      <c r="AQ255" s="427" t="str">
        <f t="shared" si="222"/>
        <v/>
      </c>
      <c r="AR255" s="430" t="str">
        <f t="shared" si="223"/>
        <v/>
      </c>
      <c r="AS255" s="532"/>
      <c r="AT255" s="430"/>
      <c r="AU255" s="430"/>
      <c r="AV255" s="427" t="str">
        <f t="shared" si="224"/>
        <v/>
      </c>
      <c r="AW255" s="430" t="str">
        <f t="shared" si="225"/>
        <v/>
      </c>
      <c r="AX255" s="532"/>
    </row>
    <row r="256" spans="2:50" hidden="1" x14ac:dyDescent="0.2">
      <c r="B256" s="541"/>
      <c r="C256" s="430">
        <f t="shared" si="210"/>
        <v>10</v>
      </c>
      <c r="D256" s="430"/>
      <c r="E256" s="430"/>
      <c r="F256" s="430"/>
      <c r="G256" s="427"/>
      <c r="H256" s="532"/>
      <c r="I256" s="172" t="str">
        <f t="shared" si="226"/>
        <v/>
      </c>
      <c r="J256" s="172" t="str">
        <f t="shared" si="226"/>
        <v/>
      </c>
      <c r="K256" s="433" t="str">
        <f t="shared" si="226"/>
        <v/>
      </c>
      <c r="L256" s="543"/>
      <c r="M256" s="172" t="str">
        <f t="shared" si="211"/>
        <v/>
      </c>
      <c r="N256" s="533"/>
      <c r="O256" s="533"/>
      <c r="P256" s="430"/>
      <c r="Q256" s="430"/>
      <c r="R256" s="427" t="str">
        <f t="shared" si="212"/>
        <v/>
      </c>
      <c r="S256" s="430" t="str">
        <f t="shared" si="213"/>
        <v/>
      </c>
      <c r="T256" s="532"/>
      <c r="U256" s="430"/>
      <c r="V256" s="430"/>
      <c r="W256" s="427" t="str">
        <f t="shared" si="214"/>
        <v/>
      </c>
      <c r="X256" s="430" t="str">
        <f t="shared" si="215"/>
        <v/>
      </c>
      <c r="Y256" s="532"/>
      <c r="Z256" s="430"/>
      <c r="AA256" s="430"/>
      <c r="AB256" s="427" t="str">
        <f t="shared" si="216"/>
        <v/>
      </c>
      <c r="AC256" s="430" t="str">
        <f t="shared" si="217"/>
        <v/>
      </c>
      <c r="AD256" s="532"/>
      <c r="AE256" s="430"/>
      <c r="AF256" s="430"/>
      <c r="AG256" s="427" t="str">
        <f t="shared" si="218"/>
        <v/>
      </c>
      <c r="AH256" s="430" t="str">
        <f t="shared" si="219"/>
        <v/>
      </c>
      <c r="AI256" s="532"/>
      <c r="AJ256" s="430"/>
      <c r="AK256" s="430"/>
      <c r="AL256" s="427" t="str">
        <f t="shared" si="220"/>
        <v/>
      </c>
      <c r="AM256" s="430" t="str">
        <f t="shared" si="221"/>
        <v/>
      </c>
      <c r="AN256" s="532"/>
      <c r="AO256" s="430"/>
      <c r="AP256" s="430"/>
      <c r="AQ256" s="427" t="str">
        <f t="shared" si="222"/>
        <v/>
      </c>
      <c r="AR256" s="430" t="str">
        <f t="shared" si="223"/>
        <v/>
      </c>
      <c r="AS256" s="532"/>
      <c r="AT256" s="430"/>
      <c r="AU256" s="430"/>
      <c r="AV256" s="427" t="str">
        <f t="shared" si="224"/>
        <v/>
      </c>
      <c r="AW256" s="430" t="str">
        <f t="shared" si="225"/>
        <v/>
      </c>
      <c r="AX256" s="532"/>
    </row>
    <row r="257" spans="2:50" hidden="1" x14ac:dyDescent="0.2">
      <c r="B257" s="541"/>
      <c r="C257" s="430">
        <f t="shared" si="210"/>
        <v>11</v>
      </c>
      <c r="D257" s="430"/>
      <c r="E257" s="430"/>
      <c r="F257" s="430"/>
      <c r="G257" s="427"/>
      <c r="H257" s="532"/>
      <c r="I257" s="172" t="str">
        <f t="shared" si="226"/>
        <v/>
      </c>
      <c r="J257" s="172" t="str">
        <f t="shared" si="226"/>
        <v/>
      </c>
      <c r="K257" s="433" t="str">
        <f t="shared" si="226"/>
        <v/>
      </c>
      <c r="L257" s="543"/>
      <c r="M257" s="172" t="str">
        <f t="shared" si="211"/>
        <v/>
      </c>
      <c r="N257" s="533"/>
      <c r="O257" s="533"/>
      <c r="P257" s="430"/>
      <c r="Q257" s="430"/>
      <c r="R257" s="427" t="str">
        <f t="shared" si="212"/>
        <v/>
      </c>
      <c r="S257" s="430" t="str">
        <f t="shared" si="213"/>
        <v/>
      </c>
      <c r="T257" s="532"/>
      <c r="U257" s="430"/>
      <c r="V257" s="430"/>
      <c r="W257" s="427" t="str">
        <f t="shared" si="214"/>
        <v/>
      </c>
      <c r="X257" s="430" t="str">
        <f t="shared" si="215"/>
        <v/>
      </c>
      <c r="Y257" s="532"/>
      <c r="Z257" s="430"/>
      <c r="AA257" s="430"/>
      <c r="AB257" s="427" t="str">
        <f t="shared" si="216"/>
        <v/>
      </c>
      <c r="AC257" s="430" t="str">
        <f t="shared" si="217"/>
        <v/>
      </c>
      <c r="AD257" s="532"/>
      <c r="AE257" s="430"/>
      <c r="AF257" s="430"/>
      <c r="AG257" s="427" t="str">
        <f t="shared" si="218"/>
        <v/>
      </c>
      <c r="AH257" s="430" t="str">
        <f t="shared" si="219"/>
        <v/>
      </c>
      <c r="AI257" s="532"/>
      <c r="AJ257" s="430"/>
      <c r="AK257" s="430"/>
      <c r="AL257" s="427" t="str">
        <f t="shared" si="220"/>
        <v/>
      </c>
      <c r="AM257" s="430" t="str">
        <f t="shared" si="221"/>
        <v/>
      </c>
      <c r="AN257" s="532"/>
      <c r="AO257" s="430"/>
      <c r="AP257" s="430"/>
      <c r="AQ257" s="427" t="str">
        <f t="shared" si="222"/>
        <v/>
      </c>
      <c r="AR257" s="430" t="str">
        <f t="shared" si="223"/>
        <v/>
      </c>
      <c r="AS257" s="532"/>
      <c r="AT257" s="430"/>
      <c r="AU257" s="430"/>
      <c r="AV257" s="427" t="str">
        <f t="shared" si="224"/>
        <v/>
      </c>
      <c r="AW257" s="430" t="str">
        <f t="shared" si="225"/>
        <v/>
      </c>
      <c r="AX257" s="532"/>
    </row>
    <row r="258" spans="2:50" hidden="1" x14ac:dyDescent="0.2">
      <c r="B258" s="541"/>
      <c r="C258" s="430">
        <f t="shared" si="210"/>
        <v>12</v>
      </c>
      <c r="D258" s="430"/>
      <c r="E258" s="430"/>
      <c r="F258" s="430"/>
      <c r="G258" s="427"/>
      <c r="H258" s="532"/>
      <c r="I258" s="172" t="str">
        <f t="shared" si="226"/>
        <v/>
      </c>
      <c r="J258" s="172" t="str">
        <f t="shared" si="226"/>
        <v/>
      </c>
      <c r="K258" s="433" t="str">
        <f t="shared" si="226"/>
        <v/>
      </c>
      <c r="L258" s="543"/>
      <c r="M258" s="172" t="str">
        <f t="shared" si="211"/>
        <v/>
      </c>
      <c r="N258" s="533"/>
      <c r="O258" s="533"/>
      <c r="P258" s="430"/>
      <c r="Q258" s="430"/>
      <c r="R258" s="427" t="str">
        <f t="shared" si="212"/>
        <v/>
      </c>
      <c r="S258" s="430" t="str">
        <f t="shared" si="213"/>
        <v/>
      </c>
      <c r="T258" s="532"/>
      <c r="U258" s="430"/>
      <c r="V258" s="430"/>
      <c r="W258" s="427" t="str">
        <f t="shared" si="214"/>
        <v/>
      </c>
      <c r="X258" s="430" t="str">
        <f t="shared" si="215"/>
        <v/>
      </c>
      <c r="Y258" s="532"/>
      <c r="Z258" s="430"/>
      <c r="AA258" s="430"/>
      <c r="AB258" s="427" t="str">
        <f t="shared" si="216"/>
        <v/>
      </c>
      <c r="AC258" s="430" t="str">
        <f t="shared" si="217"/>
        <v/>
      </c>
      <c r="AD258" s="532"/>
      <c r="AE258" s="430"/>
      <c r="AF258" s="430"/>
      <c r="AG258" s="427" t="str">
        <f t="shared" si="218"/>
        <v/>
      </c>
      <c r="AH258" s="430" t="str">
        <f t="shared" si="219"/>
        <v/>
      </c>
      <c r="AI258" s="532"/>
      <c r="AJ258" s="430"/>
      <c r="AK258" s="430"/>
      <c r="AL258" s="427" t="str">
        <f t="shared" si="220"/>
        <v/>
      </c>
      <c r="AM258" s="430" t="str">
        <f t="shared" si="221"/>
        <v/>
      </c>
      <c r="AN258" s="532"/>
      <c r="AO258" s="430"/>
      <c r="AP258" s="430"/>
      <c r="AQ258" s="427" t="str">
        <f t="shared" si="222"/>
        <v/>
      </c>
      <c r="AR258" s="430" t="str">
        <f t="shared" si="223"/>
        <v/>
      </c>
      <c r="AS258" s="532"/>
      <c r="AT258" s="430"/>
      <c r="AU258" s="430"/>
      <c r="AV258" s="427" t="str">
        <f t="shared" si="224"/>
        <v/>
      </c>
      <c r="AW258" s="430" t="str">
        <f t="shared" si="225"/>
        <v/>
      </c>
      <c r="AX258" s="532"/>
    </row>
    <row r="259" spans="2:50" hidden="1" x14ac:dyDescent="0.2">
      <c r="B259" s="541"/>
      <c r="C259" s="430">
        <f t="shared" si="210"/>
        <v>13</v>
      </c>
      <c r="D259" s="430"/>
      <c r="E259" s="430"/>
      <c r="F259" s="430"/>
      <c r="G259" s="427"/>
      <c r="H259" s="532"/>
      <c r="I259" s="172" t="str">
        <f t="shared" si="226"/>
        <v/>
      </c>
      <c r="J259" s="172" t="str">
        <f t="shared" si="226"/>
        <v/>
      </c>
      <c r="K259" s="433" t="str">
        <f t="shared" si="226"/>
        <v/>
      </c>
      <c r="L259" s="543"/>
      <c r="M259" s="172" t="str">
        <f t="shared" si="211"/>
        <v/>
      </c>
      <c r="N259" s="533"/>
      <c r="O259" s="533"/>
      <c r="P259" s="430"/>
      <c r="Q259" s="430"/>
      <c r="R259" s="427" t="str">
        <f t="shared" si="212"/>
        <v/>
      </c>
      <c r="S259" s="430" t="str">
        <f t="shared" si="213"/>
        <v/>
      </c>
      <c r="T259" s="532"/>
      <c r="U259" s="430"/>
      <c r="V259" s="430"/>
      <c r="W259" s="427" t="str">
        <f t="shared" si="214"/>
        <v/>
      </c>
      <c r="X259" s="430" t="str">
        <f t="shared" si="215"/>
        <v/>
      </c>
      <c r="Y259" s="532"/>
      <c r="Z259" s="430"/>
      <c r="AA259" s="430"/>
      <c r="AB259" s="427" t="str">
        <f t="shared" si="216"/>
        <v/>
      </c>
      <c r="AC259" s="430" t="str">
        <f t="shared" si="217"/>
        <v/>
      </c>
      <c r="AD259" s="532"/>
      <c r="AE259" s="430"/>
      <c r="AF259" s="430"/>
      <c r="AG259" s="427" t="str">
        <f t="shared" si="218"/>
        <v/>
      </c>
      <c r="AH259" s="430" t="str">
        <f t="shared" si="219"/>
        <v/>
      </c>
      <c r="AI259" s="532"/>
      <c r="AJ259" s="430"/>
      <c r="AK259" s="430"/>
      <c r="AL259" s="427" t="str">
        <f t="shared" si="220"/>
        <v/>
      </c>
      <c r="AM259" s="430" t="str">
        <f t="shared" si="221"/>
        <v/>
      </c>
      <c r="AN259" s="532"/>
      <c r="AO259" s="430"/>
      <c r="AP259" s="430"/>
      <c r="AQ259" s="427" t="str">
        <f t="shared" si="222"/>
        <v/>
      </c>
      <c r="AR259" s="430" t="str">
        <f t="shared" si="223"/>
        <v/>
      </c>
      <c r="AS259" s="532"/>
      <c r="AT259" s="430"/>
      <c r="AU259" s="430"/>
      <c r="AV259" s="427" t="str">
        <f t="shared" si="224"/>
        <v/>
      </c>
      <c r="AW259" s="430" t="str">
        <f t="shared" si="225"/>
        <v/>
      </c>
      <c r="AX259" s="532"/>
    </row>
    <row r="260" spans="2:50" hidden="1" x14ac:dyDescent="0.2">
      <c r="B260" s="541"/>
      <c r="C260" s="430">
        <f t="shared" si="210"/>
        <v>14</v>
      </c>
      <c r="D260" s="430"/>
      <c r="E260" s="430"/>
      <c r="F260" s="430"/>
      <c r="G260" s="427"/>
      <c r="H260" s="532"/>
      <c r="I260" s="172" t="str">
        <f t="shared" si="226"/>
        <v/>
      </c>
      <c r="J260" s="172" t="str">
        <f t="shared" si="226"/>
        <v/>
      </c>
      <c r="K260" s="433" t="str">
        <f t="shared" si="226"/>
        <v/>
      </c>
      <c r="L260" s="543"/>
      <c r="M260" s="172" t="str">
        <f t="shared" si="211"/>
        <v/>
      </c>
      <c r="N260" s="533"/>
      <c r="O260" s="533"/>
      <c r="P260" s="430"/>
      <c r="Q260" s="430"/>
      <c r="R260" s="427" t="str">
        <f t="shared" si="212"/>
        <v/>
      </c>
      <c r="S260" s="430" t="str">
        <f t="shared" si="213"/>
        <v/>
      </c>
      <c r="T260" s="532"/>
      <c r="U260" s="430"/>
      <c r="V260" s="430"/>
      <c r="W260" s="427" t="str">
        <f t="shared" si="214"/>
        <v/>
      </c>
      <c r="X260" s="430" t="str">
        <f t="shared" si="215"/>
        <v/>
      </c>
      <c r="Y260" s="532"/>
      <c r="Z260" s="430"/>
      <c r="AA260" s="430"/>
      <c r="AB260" s="427" t="str">
        <f t="shared" si="216"/>
        <v/>
      </c>
      <c r="AC260" s="430" t="str">
        <f t="shared" si="217"/>
        <v/>
      </c>
      <c r="AD260" s="532"/>
      <c r="AE260" s="430"/>
      <c r="AF260" s="430"/>
      <c r="AG260" s="427" t="str">
        <f t="shared" si="218"/>
        <v/>
      </c>
      <c r="AH260" s="430" t="str">
        <f t="shared" si="219"/>
        <v/>
      </c>
      <c r="AI260" s="532"/>
      <c r="AJ260" s="430"/>
      <c r="AK260" s="430"/>
      <c r="AL260" s="427" t="str">
        <f t="shared" si="220"/>
        <v/>
      </c>
      <c r="AM260" s="430" t="str">
        <f t="shared" si="221"/>
        <v/>
      </c>
      <c r="AN260" s="532"/>
      <c r="AO260" s="430"/>
      <c r="AP260" s="430"/>
      <c r="AQ260" s="427" t="str">
        <f t="shared" si="222"/>
        <v/>
      </c>
      <c r="AR260" s="430" t="str">
        <f t="shared" si="223"/>
        <v/>
      </c>
      <c r="AS260" s="532"/>
      <c r="AT260" s="430"/>
      <c r="AU260" s="430"/>
      <c r="AV260" s="427" t="str">
        <f t="shared" si="224"/>
        <v/>
      </c>
      <c r="AW260" s="430" t="str">
        <f t="shared" si="225"/>
        <v/>
      </c>
      <c r="AX260" s="532"/>
    </row>
    <row r="261" spans="2:50" hidden="1" x14ac:dyDescent="0.2">
      <c r="B261" s="541"/>
      <c r="C261" s="430">
        <f t="shared" si="210"/>
        <v>15</v>
      </c>
      <c r="D261" s="430"/>
      <c r="E261" s="430"/>
      <c r="F261" s="430"/>
      <c r="G261" s="427"/>
      <c r="H261" s="532"/>
      <c r="I261" s="172" t="str">
        <f t="shared" si="226"/>
        <v/>
      </c>
      <c r="J261" s="172" t="str">
        <f t="shared" si="226"/>
        <v/>
      </c>
      <c r="K261" s="433" t="str">
        <f t="shared" si="226"/>
        <v/>
      </c>
      <c r="L261" s="544"/>
      <c r="M261" s="172" t="str">
        <f t="shared" si="211"/>
        <v/>
      </c>
      <c r="N261" s="533"/>
      <c r="O261" s="533"/>
      <c r="P261" s="430"/>
      <c r="Q261" s="430"/>
      <c r="R261" s="427" t="str">
        <f t="shared" si="212"/>
        <v/>
      </c>
      <c r="S261" s="430" t="str">
        <f t="shared" si="213"/>
        <v/>
      </c>
      <c r="T261" s="532"/>
      <c r="U261" s="430"/>
      <c r="V261" s="430"/>
      <c r="W261" s="427" t="str">
        <f t="shared" si="214"/>
        <v/>
      </c>
      <c r="X261" s="430" t="str">
        <f t="shared" si="215"/>
        <v/>
      </c>
      <c r="Y261" s="532"/>
      <c r="Z261" s="430"/>
      <c r="AA261" s="430"/>
      <c r="AB261" s="427" t="str">
        <f t="shared" si="216"/>
        <v/>
      </c>
      <c r="AC261" s="430" t="str">
        <f t="shared" si="217"/>
        <v/>
      </c>
      <c r="AD261" s="532"/>
      <c r="AE261" s="430"/>
      <c r="AF261" s="430"/>
      <c r="AG261" s="427" t="str">
        <f t="shared" si="218"/>
        <v/>
      </c>
      <c r="AH261" s="430" t="str">
        <f t="shared" si="219"/>
        <v/>
      </c>
      <c r="AI261" s="532"/>
      <c r="AJ261" s="430"/>
      <c r="AK261" s="430"/>
      <c r="AL261" s="427" t="str">
        <f t="shared" si="220"/>
        <v/>
      </c>
      <c r="AM261" s="430" t="str">
        <f t="shared" si="221"/>
        <v/>
      </c>
      <c r="AN261" s="532"/>
      <c r="AO261" s="430"/>
      <c r="AP261" s="430"/>
      <c r="AQ261" s="427" t="str">
        <f t="shared" si="222"/>
        <v/>
      </c>
      <c r="AR261" s="430" t="str">
        <f t="shared" si="223"/>
        <v/>
      </c>
      <c r="AS261" s="532"/>
      <c r="AT261" s="430"/>
      <c r="AU261" s="430"/>
      <c r="AV261" s="427" t="str">
        <f t="shared" si="224"/>
        <v/>
      </c>
      <c r="AW261" s="430" t="str">
        <f t="shared" si="225"/>
        <v/>
      </c>
      <c r="AX261" s="532"/>
    </row>
    <row r="262" spans="2:50" ht="15.75" hidden="1" x14ac:dyDescent="0.2">
      <c r="B262" s="545" t="s">
        <v>169</v>
      </c>
      <c r="C262" s="546"/>
      <c r="D262" s="546"/>
      <c r="E262" s="546"/>
      <c r="F262" s="546"/>
      <c r="G262" s="546"/>
      <c r="H262" s="547"/>
      <c r="I262" s="207"/>
      <c r="J262" s="207"/>
      <c r="K262" s="207"/>
      <c r="L262" s="207"/>
      <c r="M262" s="207"/>
      <c r="N262" s="533" t="s">
        <v>161</v>
      </c>
      <c r="O262" s="549" t="s">
        <v>106</v>
      </c>
      <c r="P262" s="551">
        <f>AT242+1</f>
        <v>45958</v>
      </c>
      <c r="Q262" s="541"/>
      <c r="R262" s="541"/>
      <c r="S262" s="541"/>
      <c r="T262" s="541"/>
      <c r="U262" s="551">
        <f>P262+1</f>
        <v>45959</v>
      </c>
      <c r="V262" s="541"/>
      <c r="W262" s="541"/>
      <c r="X262" s="541"/>
      <c r="Y262" s="541"/>
      <c r="Z262" s="551">
        <f>U262+1</f>
        <v>45960</v>
      </c>
      <c r="AA262" s="541"/>
      <c r="AB262" s="541"/>
      <c r="AC262" s="541"/>
      <c r="AD262" s="541"/>
      <c r="AE262" s="551">
        <f>Z262+1</f>
        <v>45961</v>
      </c>
      <c r="AF262" s="541"/>
      <c r="AG262" s="541"/>
      <c r="AH262" s="541"/>
      <c r="AI262" s="541"/>
      <c r="AJ262" s="551">
        <f>AE262+1</f>
        <v>45962</v>
      </c>
      <c r="AK262" s="541"/>
      <c r="AL262" s="541"/>
      <c r="AM262" s="541"/>
      <c r="AN262" s="541"/>
      <c r="AO262" s="551">
        <f>AJ262+1</f>
        <v>45963</v>
      </c>
      <c r="AP262" s="541"/>
      <c r="AQ262" s="541"/>
      <c r="AR262" s="541"/>
      <c r="AS262" s="541"/>
      <c r="AT262" s="551">
        <f>AO262+1</f>
        <v>45964</v>
      </c>
      <c r="AU262" s="541"/>
      <c r="AV262" s="541"/>
      <c r="AW262" s="541"/>
      <c r="AX262" s="541"/>
    </row>
    <row r="263" spans="2:50" ht="15.75" hidden="1" x14ac:dyDescent="0.2">
      <c r="B263" s="548"/>
      <c r="C263" s="548"/>
      <c r="D263" s="548"/>
      <c r="E263" s="548"/>
      <c r="F263" s="548"/>
      <c r="G263" s="548"/>
      <c r="H263" s="548"/>
      <c r="I263" s="207"/>
      <c r="J263" s="207"/>
      <c r="K263" s="207"/>
      <c r="L263" s="207"/>
      <c r="M263" s="207"/>
      <c r="N263" s="533"/>
      <c r="O263" s="550"/>
      <c r="P263" s="551" t="s">
        <v>120</v>
      </c>
      <c r="Q263" s="541"/>
      <c r="R263" s="541"/>
      <c r="S263" s="541"/>
      <c r="T263" s="541"/>
      <c r="U263" s="551" t="s">
        <v>114</v>
      </c>
      <c r="V263" s="541"/>
      <c r="W263" s="541"/>
      <c r="X263" s="541"/>
      <c r="Y263" s="541"/>
      <c r="Z263" s="551" t="s">
        <v>115</v>
      </c>
      <c r="AA263" s="541"/>
      <c r="AB263" s="541"/>
      <c r="AC263" s="541"/>
      <c r="AD263" s="541"/>
      <c r="AE263" s="551" t="s">
        <v>116</v>
      </c>
      <c r="AF263" s="541"/>
      <c r="AG263" s="541"/>
      <c r="AH263" s="541"/>
      <c r="AI263" s="541"/>
      <c r="AJ263" s="551" t="s">
        <v>117</v>
      </c>
      <c r="AK263" s="541"/>
      <c r="AL263" s="541"/>
      <c r="AM263" s="541"/>
      <c r="AN263" s="541"/>
      <c r="AO263" s="551" t="s">
        <v>118</v>
      </c>
      <c r="AP263" s="541"/>
      <c r="AQ263" s="541"/>
      <c r="AR263" s="541"/>
      <c r="AS263" s="541"/>
      <c r="AT263" s="551" t="s">
        <v>119</v>
      </c>
      <c r="AU263" s="541"/>
      <c r="AV263" s="541"/>
      <c r="AW263" s="541"/>
      <c r="AX263" s="541"/>
    </row>
    <row r="264" spans="2:50" hidden="1" x14ac:dyDescent="0.2">
      <c r="B264" s="533" t="s">
        <v>157</v>
      </c>
      <c r="C264" s="533" t="s">
        <v>149</v>
      </c>
      <c r="D264" s="533"/>
      <c r="E264" s="533" t="s">
        <v>151</v>
      </c>
      <c r="F264" s="533"/>
      <c r="G264" s="533"/>
      <c r="H264" s="537" t="s">
        <v>158</v>
      </c>
      <c r="I264" s="540" t="s">
        <v>227</v>
      </c>
      <c r="J264" s="540"/>
      <c r="K264" s="540"/>
      <c r="L264" s="540" t="s">
        <v>158</v>
      </c>
      <c r="M264" s="540" t="s">
        <v>170</v>
      </c>
      <c r="N264" s="533"/>
      <c r="O264" s="533" t="s">
        <v>160</v>
      </c>
      <c r="P264" s="534" t="s">
        <v>154</v>
      </c>
      <c r="Q264" s="535"/>
      <c r="R264" s="535"/>
      <c r="S264" s="536"/>
      <c r="T264" s="533" t="s">
        <v>158</v>
      </c>
      <c r="U264" s="534" t="s">
        <v>154</v>
      </c>
      <c r="V264" s="535"/>
      <c r="W264" s="535"/>
      <c r="X264" s="536"/>
      <c r="Y264" s="533" t="s">
        <v>158</v>
      </c>
      <c r="Z264" s="534" t="s">
        <v>154</v>
      </c>
      <c r="AA264" s="535"/>
      <c r="AB264" s="535"/>
      <c r="AC264" s="536"/>
      <c r="AD264" s="533" t="s">
        <v>158</v>
      </c>
      <c r="AE264" s="534" t="s">
        <v>154</v>
      </c>
      <c r="AF264" s="535"/>
      <c r="AG264" s="535"/>
      <c r="AH264" s="536"/>
      <c r="AI264" s="533" t="s">
        <v>158</v>
      </c>
      <c r="AJ264" s="534" t="s">
        <v>154</v>
      </c>
      <c r="AK264" s="535"/>
      <c r="AL264" s="535"/>
      <c r="AM264" s="536"/>
      <c r="AN264" s="533" t="s">
        <v>158</v>
      </c>
      <c r="AO264" s="534" t="s">
        <v>154</v>
      </c>
      <c r="AP264" s="535"/>
      <c r="AQ264" s="535"/>
      <c r="AR264" s="536"/>
      <c r="AS264" s="533" t="s">
        <v>158</v>
      </c>
      <c r="AT264" s="534" t="s">
        <v>154</v>
      </c>
      <c r="AU264" s="535"/>
      <c r="AV264" s="535"/>
      <c r="AW264" s="536"/>
      <c r="AX264" s="533" t="s">
        <v>158</v>
      </c>
    </row>
    <row r="265" spans="2:50" hidden="1" x14ac:dyDescent="0.2">
      <c r="B265" s="533"/>
      <c r="C265" s="533"/>
      <c r="D265" s="533"/>
      <c r="E265" s="533" t="s">
        <v>150</v>
      </c>
      <c r="F265" s="533"/>
      <c r="G265" s="533"/>
      <c r="H265" s="538"/>
      <c r="I265" s="540" t="s">
        <v>150</v>
      </c>
      <c r="J265" s="540"/>
      <c r="K265" s="540"/>
      <c r="L265" s="540"/>
      <c r="M265" s="540"/>
      <c r="N265" s="533"/>
      <c r="O265" s="533"/>
      <c r="P265" s="534" t="s">
        <v>155</v>
      </c>
      <c r="Q265" s="535"/>
      <c r="R265" s="535"/>
      <c r="S265" s="536"/>
      <c r="T265" s="533"/>
      <c r="U265" s="534" t="s">
        <v>155</v>
      </c>
      <c r="V265" s="535"/>
      <c r="W265" s="535"/>
      <c r="X265" s="536"/>
      <c r="Y265" s="533"/>
      <c r="Z265" s="534" t="s">
        <v>155</v>
      </c>
      <c r="AA265" s="535"/>
      <c r="AB265" s="535"/>
      <c r="AC265" s="536"/>
      <c r="AD265" s="533"/>
      <c r="AE265" s="534" t="s">
        <v>155</v>
      </c>
      <c r="AF265" s="535"/>
      <c r="AG265" s="535"/>
      <c r="AH265" s="536"/>
      <c r="AI265" s="533"/>
      <c r="AJ265" s="534" t="s">
        <v>155</v>
      </c>
      <c r="AK265" s="535"/>
      <c r="AL265" s="535"/>
      <c r="AM265" s="536"/>
      <c r="AN265" s="533"/>
      <c r="AO265" s="534" t="s">
        <v>155</v>
      </c>
      <c r="AP265" s="535"/>
      <c r="AQ265" s="535"/>
      <c r="AR265" s="536"/>
      <c r="AS265" s="533"/>
      <c r="AT265" s="534" t="s">
        <v>155</v>
      </c>
      <c r="AU265" s="535"/>
      <c r="AV265" s="535"/>
      <c r="AW265" s="536"/>
      <c r="AX265" s="533"/>
    </row>
    <row r="266" spans="2:50" hidden="1" x14ac:dyDescent="0.2">
      <c r="B266" s="533"/>
      <c r="C266" s="533"/>
      <c r="D266" s="533"/>
      <c r="E266" s="428" t="s">
        <v>152</v>
      </c>
      <c r="F266" s="428" t="s">
        <v>153</v>
      </c>
      <c r="G266" s="428" t="s">
        <v>156</v>
      </c>
      <c r="H266" s="539"/>
      <c r="I266" s="429" t="s">
        <v>152</v>
      </c>
      <c r="J266" s="429" t="s">
        <v>153</v>
      </c>
      <c r="K266" s="429" t="s">
        <v>156</v>
      </c>
      <c r="L266" s="540"/>
      <c r="M266" s="540"/>
      <c r="N266" s="533"/>
      <c r="O266" s="533"/>
      <c r="P266" s="428" t="s">
        <v>152</v>
      </c>
      <c r="Q266" s="428" t="s">
        <v>153</v>
      </c>
      <c r="R266" s="428" t="s">
        <v>156</v>
      </c>
      <c r="S266" s="428" t="s">
        <v>170</v>
      </c>
      <c r="T266" s="533"/>
      <c r="U266" s="428" t="s">
        <v>152</v>
      </c>
      <c r="V266" s="428" t="s">
        <v>153</v>
      </c>
      <c r="W266" s="428" t="s">
        <v>156</v>
      </c>
      <c r="X266" s="428" t="s">
        <v>170</v>
      </c>
      <c r="Y266" s="533"/>
      <c r="Z266" s="428" t="s">
        <v>152</v>
      </c>
      <c r="AA266" s="428" t="s">
        <v>153</v>
      </c>
      <c r="AB266" s="428" t="s">
        <v>156</v>
      </c>
      <c r="AC266" s="428" t="s">
        <v>170</v>
      </c>
      <c r="AD266" s="533"/>
      <c r="AE266" s="428" t="s">
        <v>152</v>
      </c>
      <c r="AF266" s="428" t="s">
        <v>153</v>
      </c>
      <c r="AG266" s="428" t="s">
        <v>156</v>
      </c>
      <c r="AH266" s="428" t="s">
        <v>170</v>
      </c>
      <c r="AI266" s="533"/>
      <c r="AJ266" s="428" t="s">
        <v>152</v>
      </c>
      <c r="AK266" s="428" t="s">
        <v>153</v>
      </c>
      <c r="AL266" s="428" t="s">
        <v>156</v>
      </c>
      <c r="AM266" s="428" t="s">
        <v>170</v>
      </c>
      <c r="AN266" s="533"/>
      <c r="AO266" s="428" t="s">
        <v>152</v>
      </c>
      <c r="AP266" s="428" t="s">
        <v>153</v>
      </c>
      <c r="AQ266" s="428" t="s">
        <v>156</v>
      </c>
      <c r="AR266" s="428" t="s">
        <v>170</v>
      </c>
      <c r="AS266" s="533"/>
      <c r="AT266" s="428" t="s">
        <v>152</v>
      </c>
      <c r="AU266" s="428" t="s">
        <v>153</v>
      </c>
      <c r="AV266" s="428" t="s">
        <v>156</v>
      </c>
      <c r="AW266" s="428" t="s">
        <v>170</v>
      </c>
      <c r="AX266" s="533"/>
    </row>
    <row r="267" spans="2:50" hidden="1" x14ac:dyDescent="0.2">
      <c r="B267" s="533" t="s">
        <v>139</v>
      </c>
      <c r="C267" s="430">
        <f>C247</f>
        <v>1</v>
      </c>
      <c r="D267" s="430" t="s">
        <v>804</v>
      </c>
      <c r="E267" s="430">
        <v>17</v>
      </c>
      <c r="F267" s="430">
        <v>1500</v>
      </c>
      <c r="G267" s="427">
        <f>F267/E267</f>
        <v>88.235294117647058</v>
      </c>
      <c r="H267" s="532">
        <f>AVERAGE(G267:G281)</f>
        <v>88.235294117647058</v>
      </c>
      <c r="I267" s="172">
        <f t="shared" ref="I267:K269" si="227">IFERROR(AVERAGE(P267,U267,Z267,AE267,AJ267,AO267,AT267),"")</f>
        <v>17</v>
      </c>
      <c r="J267" s="172">
        <f t="shared" si="227"/>
        <v>1436.7830525734519</v>
      </c>
      <c r="K267" s="433">
        <f t="shared" si="227"/>
        <v>84.516650151379508</v>
      </c>
      <c r="L267" s="542">
        <f>IFERROR(AVERAGE(K267:K281),"-")</f>
        <v>84.516650151379508</v>
      </c>
      <c r="M267" s="172">
        <f>IFERROR(RANK(K267, K$267:K$281),"")</f>
        <v>1</v>
      </c>
      <c r="N267" s="533"/>
      <c r="O267" s="533"/>
      <c r="P267" s="430">
        <v>17</v>
      </c>
      <c r="Q267" s="430">
        <v>1436.052631578948</v>
      </c>
      <c r="R267" s="427">
        <f>IFERROR(Q267/P267,"")</f>
        <v>84.473684210526358</v>
      </c>
      <c r="S267" s="430">
        <f>IFERROR(RANK(R267, R$267:R$281),"")</f>
        <v>1</v>
      </c>
      <c r="T267" s="532">
        <f>AVERAGE(R267:R281)</f>
        <v>84.473684210526358</v>
      </c>
      <c r="U267" s="430">
        <v>17</v>
      </c>
      <c r="V267" s="430">
        <v>1428.6206896551716</v>
      </c>
      <c r="W267" s="427">
        <f>IFERROR(V267/U267,"")</f>
        <v>84.036511156186563</v>
      </c>
      <c r="X267" s="430">
        <f>IFERROR(RANK(W267, W$267:W$281),"")</f>
        <v>1</v>
      </c>
      <c r="Y267" s="532">
        <f>AVERAGE(W267:W281)</f>
        <v>84.036511156186563</v>
      </c>
      <c r="Z267" s="430">
        <v>17</v>
      </c>
      <c r="AA267" s="430">
        <v>1433.9130434782608</v>
      </c>
      <c r="AB267" s="427">
        <f>IFERROR(AA267/Z267,"")</f>
        <v>84.347826086956516</v>
      </c>
      <c r="AC267" s="430">
        <f>IFERROR(RANK(AB267, AB$267:AB$281),"")</f>
        <v>1</v>
      </c>
      <c r="AD267" s="532">
        <f>AVERAGE(AB267:AB281)</f>
        <v>84.347826086956516</v>
      </c>
      <c r="AE267" s="430">
        <v>17</v>
      </c>
      <c r="AF267" s="430">
        <v>1439.090909090909</v>
      </c>
      <c r="AG267" s="427">
        <f>IFERROR(AF267/AE267,"")</f>
        <v>84.652406417112289</v>
      </c>
      <c r="AH267" s="430">
        <f>IFERROR(RANK(AG267, AG$267:AG$281),"")</f>
        <v>1</v>
      </c>
      <c r="AI267" s="532">
        <f>AVERAGE(AG267:AG281)</f>
        <v>84.652406417112289</v>
      </c>
      <c r="AJ267" s="430">
        <v>17</v>
      </c>
      <c r="AK267" s="430">
        <v>1428.5714285714282</v>
      </c>
      <c r="AL267" s="427">
        <f>IFERROR(AK267/AJ267,"")</f>
        <v>84.033613445378137</v>
      </c>
      <c r="AM267" s="430">
        <f>IFERROR(RANK(AL267, AL$267:AL$281),"")</f>
        <v>1</v>
      </c>
      <c r="AN267" s="532">
        <f>AVERAGE(AL267:AL281)</f>
        <v>84.033613445378137</v>
      </c>
      <c r="AO267" s="430">
        <v>17</v>
      </c>
      <c r="AP267" s="430">
        <v>1448.1818181818182</v>
      </c>
      <c r="AQ267" s="427">
        <f>IFERROR(AP267/AO267,"")</f>
        <v>85.18716577540107</v>
      </c>
      <c r="AR267" s="430">
        <f>IFERROR(RANK(AQ267, AQ$267:AQ$281),"")</f>
        <v>1</v>
      </c>
      <c r="AS267" s="532">
        <f>AVERAGE(AQ267:AQ281)</f>
        <v>85.18716577540107</v>
      </c>
      <c r="AT267" s="430">
        <v>17</v>
      </c>
      <c r="AU267" s="430">
        <v>1443.0508474576263</v>
      </c>
      <c r="AV267" s="427">
        <f>IFERROR(AU267/AT267,"")</f>
        <v>84.885343968095668</v>
      </c>
      <c r="AW267" s="430">
        <f>IFERROR(RANK(AV267, AV$267:AV$281),"")</f>
        <v>1</v>
      </c>
      <c r="AX267" s="532">
        <f>AVERAGE(AV267:AV281)</f>
        <v>84.885343968095668</v>
      </c>
    </row>
    <row r="268" spans="2:50" hidden="1" x14ac:dyDescent="0.2">
      <c r="B268" s="541"/>
      <c r="C268" s="430">
        <f t="shared" ref="C268:C281" si="228">C248</f>
        <v>2</v>
      </c>
      <c r="D268" s="430"/>
      <c r="E268" s="430"/>
      <c r="F268" s="430"/>
      <c r="G268" s="427"/>
      <c r="H268" s="532"/>
      <c r="I268" s="172" t="str">
        <f t="shared" si="227"/>
        <v/>
      </c>
      <c r="J268" s="172" t="str">
        <f t="shared" si="227"/>
        <v/>
      </c>
      <c r="K268" s="433" t="str">
        <f t="shared" si="227"/>
        <v/>
      </c>
      <c r="L268" s="543"/>
      <c r="M268" s="172" t="str">
        <f t="shared" ref="M268:M281" si="229">IFERROR(RANK(K268, K$267:K$281),"")</f>
        <v/>
      </c>
      <c r="N268" s="533"/>
      <c r="O268" s="533"/>
      <c r="P268" s="430"/>
      <c r="Q268" s="430"/>
      <c r="R268" s="427" t="str">
        <f t="shared" ref="R268:R281" si="230">IFERROR(Q268/P268,"")</f>
        <v/>
      </c>
      <c r="S268" s="430" t="str">
        <f t="shared" ref="S268:S281" si="231">IFERROR(RANK(R268, R$267:R$281),"")</f>
        <v/>
      </c>
      <c r="T268" s="532"/>
      <c r="U268" s="430"/>
      <c r="V268" s="430"/>
      <c r="W268" s="427" t="str">
        <f t="shared" ref="W268:W281" si="232">IFERROR(V268/U268,"")</f>
        <v/>
      </c>
      <c r="X268" s="430" t="str">
        <f t="shared" ref="X268:X281" si="233">IFERROR(RANK(W268, W$267:W$281),"")</f>
        <v/>
      </c>
      <c r="Y268" s="532"/>
      <c r="Z268" s="430"/>
      <c r="AA268" s="430"/>
      <c r="AB268" s="427" t="str">
        <f t="shared" ref="AB268:AB281" si="234">IFERROR(AA268/Z268,"")</f>
        <v/>
      </c>
      <c r="AC268" s="430" t="str">
        <f t="shared" ref="AC268:AC281" si="235">IFERROR(RANK(AB268, AB$267:AB$281),"")</f>
        <v/>
      </c>
      <c r="AD268" s="532"/>
      <c r="AE268" s="430"/>
      <c r="AF268" s="430"/>
      <c r="AG268" s="427" t="str">
        <f t="shared" ref="AG268:AG281" si="236">IFERROR(AF268/AE268,"")</f>
        <v/>
      </c>
      <c r="AH268" s="430" t="str">
        <f t="shared" ref="AH268:AH281" si="237">IFERROR(RANK(AG268, AG$267:AG$281),"")</f>
        <v/>
      </c>
      <c r="AI268" s="532"/>
      <c r="AJ268" s="430"/>
      <c r="AK268" s="430"/>
      <c r="AL268" s="427" t="str">
        <f t="shared" ref="AL268:AL281" si="238">IFERROR(AK268/AJ268,"")</f>
        <v/>
      </c>
      <c r="AM268" s="430" t="str">
        <f t="shared" ref="AM268:AM281" si="239">IFERROR(RANK(AL268, AL$267:AL$281),"")</f>
        <v/>
      </c>
      <c r="AN268" s="532"/>
      <c r="AO268" s="430"/>
      <c r="AP268" s="430"/>
      <c r="AQ268" s="427" t="str">
        <f t="shared" ref="AQ268:AQ281" si="240">IFERROR(AP268/AO268,"")</f>
        <v/>
      </c>
      <c r="AR268" s="430" t="str">
        <f t="shared" ref="AR268:AR281" si="241">IFERROR(RANK(AQ268, AQ$267:AQ$281),"")</f>
        <v/>
      </c>
      <c r="AS268" s="532"/>
      <c r="AT268" s="430"/>
      <c r="AU268" s="430"/>
      <c r="AV268" s="427" t="str">
        <f t="shared" ref="AV268:AV281" si="242">IFERROR(AU268/AT268,"")</f>
        <v/>
      </c>
      <c r="AW268" s="430" t="str">
        <f t="shared" ref="AW268:AW281" si="243">IFERROR(RANK(AV268, AV$267:AV$281),"")</f>
        <v/>
      </c>
      <c r="AX268" s="532"/>
    </row>
    <row r="269" spans="2:50" hidden="1" x14ac:dyDescent="0.2">
      <c r="B269" s="541"/>
      <c r="C269" s="430">
        <f t="shared" si="228"/>
        <v>3</v>
      </c>
      <c r="D269" s="430"/>
      <c r="E269" s="430"/>
      <c r="F269" s="430"/>
      <c r="G269" s="427"/>
      <c r="H269" s="532"/>
      <c r="I269" s="172" t="str">
        <f t="shared" si="227"/>
        <v/>
      </c>
      <c r="J269" s="172" t="str">
        <f t="shared" si="227"/>
        <v/>
      </c>
      <c r="K269" s="433" t="str">
        <f t="shared" si="227"/>
        <v/>
      </c>
      <c r="L269" s="543"/>
      <c r="M269" s="172" t="str">
        <f t="shared" si="229"/>
        <v/>
      </c>
      <c r="N269" s="533"/>
      <c r="O269" s="533"/>
      <c r="P269" s="430"/>
      <c r="Q269" s="430"/>
      <c r="R269" s="427" t="str">
        <f t="shared" si="230"/>
        <v/>
      </c>
      <c r="S269" s="430" t="str">
        <f t="shared" si="231"/>
        <v/>
      </c>
      <c r="T269" s="532"/>
      <c r="U269" s="430"/>
      <c r="V269" s="430"/>
      <c r="W269" s="427" t="str">
        <f t="shared" si="232"/>
        <v/>
      </c>
      <c r="X269" s="430" t="str">
        <f t="shared" si="233"/>
        <v/>
      </c>
      <c r="Y269" s="532"/>
      <c r="Z269" s="430"/>
      <c r="AA269" s="430"/>
      <c r="AB269" s="427" t="str">
        <f t="shared" si="234"/>
        <v/>
      </c>
      <c r="AC269" s="430" t="str">
        <f t="shared" si="235"/>
        <v/>
      </c>
      <c r="AD269" s="532"/>
      <c r="AE269" s="430"/>
      <c r="AF269" s="430"/>
      <c r="AG269" s="427" t="str">
        <f t="shared" si="236"/>
        <v/>
      </c>
      <c r="AH269" s="430" t="str">
        <f t="shared" si="237"/>
        <v/>
      </c>
      <c r="AI269" s="532"/>
      <c r="AJ269" s="430"/>
      <c r="AK269" s="430"/>
      <c r="AL269" s="427" t="str">
        <f t="shared" si="238"/>
        <v/>
      </c>
      <c r="AM269" s="430" t="str">
        <f t="shared" si="239"/>
        <v/>
      </c>
      <c r="AN269" s="532"/>
      <c r="AO269" s="430"/>
      <c r="AP269" s="430"/>
      <c r="AQ269" s="427" t="str">
        <f t="shared" si="240"/>
        <v/>
      </c>
      <c r="AR269" s="430" t="str">
        <f t="shared" si="241"/>
        <v/>
      </c>
      <c r="AS269" s="532"/>
      <c r="AT269" s="430"/>
      <c r="AU269" s="430"/>
      <c r="AV269" s="427" t="str">
        <f t="shared" si="242"/>
        <v/>
      </c>
      <c r="AW269" s="430" t="str">
        <f t="shared" si="243"/>
        <v/>
      </c>
      <c r="AX269" s="532"/>
    </row>
    <row r="270" spans="2:50" hidden="1" x14ac:dyDescent="0.2">
      <c r="B270" s="541"/>
      <c r="C270" s="430">
        <f t="shared" si="228"/>
        <v>4</v>
      </c>
      <c r="D270" s="430"/>
      <c r="E270" s="430"/>
      <c r="F270" s="430"/>
      <c r="G270" s="427"/>
      <c r="H270" s="532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33" t="str">
        <f>IFERROR(AVERAGE(R270,W270,AB270,AG270,AL270,AQ270,AV270),"")</f>
        <v/>
      </c>
      <c r="L270" s="543"/>
      <c r="M270" s="172" t="str">
        <f t="shared" si="229"/>
        <v/>
      </c>
      <c r="N270" s="533"/>
      <c r="O270" s="533"/>
      <c r="P270" s="430"/>
      <c r="Q270" s="430"/>
      <c r="R270" s="427" t="str">
        <f t="shared" si="230"/>
        <v/>
      </c>
      <c r="S270" s="430" t="str">
        <f t="shared" si="231"/>
        <v/>
      </c>
      <c r="T270" s="532"/>
      <c r="U270" s="430"/>
      <c r="V270" s="430"/>
      <c r="W270" s="427" t="str">
        <f t="shared" si="232"/>
        <v/>
      </c>
      <c r="X270" s="430" t="str">
        <f t="shared" si="233"/>
        <v/>
      </c>
      <c r="Y270" s="532"/>
      <c r="Z270" s="430"/>
      <c r="AA270" s="430"/>
      <c r="AB270" s="427" t="str">
        <f t="shared" si="234"/>
        <v/>
      </c>
      <c r="AC270" s="430" t="str">
        <f t="shared" si="235"/>
        <v/>
      </c>
      <c r="AD270" s="532"/>
      <c r="AE270" s="430"/>
      <c r="AF270" s="430"/>
      <c r="AG270" s="427" t="str">
        <f t="shared" si="236"/>
        <v/>
      </c>
      <c r="AH270" s="430" t="str">
        <f t="shared" si="237"/>
        <v/>
      </c>
      <c r="AI270" s="532"/>
      <c r="AJ270" s="430"/>
      <c r="AK270" s="430"/>
      <c r="AL270" s="427" t="str">
        <f t="shared" si="238"/>
        <v/>
      </c>
      <c r="AM270" s="430" t="str">
        <f t="shared" si="239"/>
        <v/>
      </c>
      <c r="AN270" s="532"/>
      <c r="AO270" s="430"/>
      <c r="AP270" s="430"/>
      <c r="AQ270" s="427" t="str">
        <f t="shared" si="240"/>
        <v/>
      </c>
      <c r="AR270" s="430" t="str">
        <f t="shared" si="241"/>
        <v/>
      </c>
      <c r="AS270" s="532"/>
      <c r="AT270" s="430"/>
      <c r="AU270" s="430"/>
      <c r="AV270" s="427" t="str">
        <f t="shared" si="242"/>
        <v/>
      </c>
      <c r="AW270" s="430" t="str">
        <f t="shared" si="243"/>
        <v/>
      </c>
      <c r="AX270" s="532"/>
    </row>
    <row r="271" spans="2:50" hidden="1" x14ac:dyDescent="0.2">
      <c r="B271" s="541"/>
      <c r="C271" s="430">
        <f t="shared" si="228"/>
        <v>5</v>
      </c>
      <c r="D271" s="430"/>
      <c r="E271" s="430"/>
      <c r="F271" s="430"/>
      <c r="G271" s="427"/>
      <c r="H271" s="532"/>
      <c r="I271" s="172" t="str">
        <f t="shared" ref="I271:K281" si="244">IFERROR(AVERAGE(P271,U271,Z271,AE271,AJ271,AO271,AT271),"")</f>
        <v/>
      </c>
      <c r="J271" s="172" t="str">
        <f t="shared" si="244"/>
        <v/>
      </c>
      <c r="K271" s="433" t="str">
        <f t="shared" si="244"/>
        <v/>
      </c>
      <c r="L271" s="543"/>
      <c r="M271" s="172" t="str">
        <f t="shared" si="229"/>
        <v/>
      </c>
      <c r="N271" s="533"/>
      <c r="O271" s="533"/>
      <c r="P271" s="430"/>
      <c r="Q271" s="430"/>
      <c r="R271" s="427" t="str">
        <f t="shared" si="230"/>
        <v/>
      </c>
      <c r="S271" s="430" t="str">
        <f t="shared" si="231"/>
        <v/>
      </c>
      <c r="T271" s="532"/>
      <c r="U271" s="430"/>
      <c r="V271" s="430"/>
      <c r="W271" s="427" t="str">
        <f t="shared" si="232"/>
        <v/>
      </c>
      <c r="X271" s="430" t="str">
        <f t="shared" si="233"/>
        <v/>
      </c>
      <c r="Y271" s="532"/>
      <c r="Z271" s="430"/>
      <c r="AA271" s="430"/>
      <c r="AB271" s="427" t="str">
        <f t="shared" si="234"/>
        <v/>
      </c>
      <c r="AC271" s="430" t="str">
        <f t="shared" si="235"/>
        <v/>
      </c>
      <c r="AD271" s="532"/>
      <c r="AE271" s="430"/>
      <c r="AF271" s="430"/>
      <c r="AG271" s="427" t="str">
        <f t="shared" si="236"/>
        <v/>
      </c>
      <c r="AH271" s="430" t="str">
        <f t="shared" si="237"/>
        <v/>
      </c>
      <c r="AI271" s="532"/>
      <c r="AJ271" s="430"/>
      <c r="AK271" s="430"/>
      <c r="AL271" s="427" t="str">
        <f t="shared" si="238"/>
        <v/>
      </c>
      <c r="AM271" s="430" t="str">
        <f t="shared" si="239"/>
        <v/>
      </c>
      <c r="AN271" s="532"/>
      <c r="AO271" s="430"/>
      <c r="AP271" s="430"/>
      <c r="AQ271" s="427" t="str">
        <f t="shared" si="240"/>
        <v/>
      </c>
      <c r="AR271" s="430" t="str">
        <f t="shared" si="241"/>
        <v/>
      </c>
      <c r="AS271" s="532"/>
      <c r="AT271" s="430"/>
      <c r="AU271" s="430"/>
      <c r="AV271" s="427" t="str">
        <f t="shared" si="242"/>
        <v/>
      </c>
      <c r="AW271" s="430" t="str">
        <f t="shared" si="243"/>
        <v/>
      </c>
      <c r="AX271" s="532"/>
    </row>
    <row r="272" spans="2:50" hidden="1" x14ac:dyDescent="0.2">
      <c r="B272" s="541"/>
      <c r="C272" s="430">
        <f t="shared" si="228"/>
        <v>6</v>
      </c>
      <c r="D272" s="430"/>
      <c r="E272" s="430"/>
      <c r="F272" s="430"/>
      <c r="G272" s="427"/>
      <c r="H272" s="532"/>
      <c r="I272" s="172" t="str">
        <f t="shared" si="244"/>
        <v/>
      </c>
      <c r="J272" s="172" t="str">
        <f t="shared" si="244"/>
        <v/>
      </c>
      <c r="K272" s="433" t="str">
        <f t="shared" si="244"/>
        <v/>
      </c>
      <c r="L272" s="543"/>
      <c r="M272" s="172" t="str">
        <f t="shared" si="229"/>
        <v/>
      </c>
      <c r="N272" s="533"/>
      <c r="O272" s="533"/>
      <c r="P272" s="430"/>
      <c r="Q272" s="430"/>
      <c r="R272" s="427" t="str">
        <f t="shared" si="230"/>
        <v/>
      </c>
      <c r="S272" s="430" t="str">
        <f t="shared" si="231"/>
        <v/>
      </c>
      <c r="T272" s="532"/>
      <c r="U272" s="430"/>
      <c r="V272" s="430"/>
      <c r="W272" s="427" t="str">
        <f t="shared" si="232"/>
        <v/>
      </c>
      <c r="X272" s="430" t="str">
        <f t="shared" si="233"/>
        <v/>
      </c>
      <c r="Y272" s="532"/>
      <c r="Z272" s="430"/>
      <c r="AA272" s="430"/>
      <c r="AB272" s="427" t="str">
        <f t="shared" si="234"/>
        <v/>
      </c>
      <c r="AC272" s="430" t="str">
        <f t="shared" si="235"/>
        <v/>
      </c>
      <c r="AD272" s="532"/>
      <c r="AE272" s="430"/>
      <c r="AF272" s="430"/>
      <c r="AG272" s="427" t="str">
        <f t="shared" si="236"/>
        <v/>
      </c>
      <c r="AH272" s="430" t="str">
        <f t="shared" si="237"/>
        <v/>
      </c>
      <c r="AI272" s="532"/>
      <c r="AJ272" s="430"/>
      <c r="AK272" s="430"/>
      <c r="AL272" s="427" t="str">
        <f t="shared" si="238"/>
        <v/>
      </c>
      <c r="AM272" s="430" t="str">
        <f t="shared" si="239"/>
        <v/>
      </c>
      <c r="AN272" s="532"/>
      <c r="AO272" s="430"/>
      <c r="AP272" s="430"/>
      <c r="AQ272" s="427" t="str">
        <f t="shared" si="240"/>
        <v/>
      </c>
      <c r="AR272" s="430" t="str">
        <f t="shared" si="241"/>
        <v/>
      </c>
      <c r="AS272" s="532"/>
      <c r="AT272" s="430"/>
      <c r="AU272" s="430"/>
      <c r="AV272" s="427" t="str">
        <f t="shared" si="242"/>
        <v/>
      </c>
      <c r="AW272" s="430" t="str">
        <f t="shared" si="243"/>
        <v/>
      </c>
      <c r="AX272" s="532"/>
    </row>
    <row r="273" spans="2:50" hidden="1" x14ac:dyDescent="0.2">
      <c r="B273" s="541"/>
      <c r="C273" s="430">
        <f t="shared" si="228"/>
        <v>7</v>
      </c>
      <c r="D273" s="430"/>
      <c r="E273" s="430"/>
      <c r="F273" s="430"/>
      <c r="G273" s="427"/>
      <c r="H273" s="532"/>
      <c r="I273" s="172" t="str">
        <f t="shared" si="244"/>
        <v/>
      </c>
      <c r="J273" s="172" t="str">
        <f t="shared" si="244"/>
        <v/>
      </c>
      <c r="K273" s="433" t="str">
        <f t="shared" si="244"/>
        <v/>
      </c>
      <c r="L273" s="543"/>
      <c r="M273" s="172" t="str">
        <f t="shared" si="229"/>
        <v/>
      </c>
      <c r="N273" s="533"/>
      <c r="O273" s="533"/>
      <c r="P273" s="430"/>
      <c r="Q273" s="430"/>
      <c r="R273" s="427" t="str">
        <f t="shared" si="230"/>
        <v/>
      </c>
      <c r="S273" s="430" t="str">
        <f t="shared" si="231"/>
        <v/>
      </c>
      <c r="T273" s="532"/>
      <c r="U273" s="430"/>
      <c r="V273" s="430"/>
      <c r="W273" s="427" t="str">
        <f t="shared" si="232"/>
        <v/>
      </c>
      <c r="X273" s="430" t="str">
        <f t="shared" si="233"/>
        <v/>
      </c>
      <c r="Y273" s="532"/>
      <c r="Z273" s="430"/>
      <c r="AA273" s="430"/>
      <c r="AB273" s="427" t="str">
        <f t="shared" si="234"/>
        <v/>
      </c>
      <c r="AC273" s="430" t="str">
        <f t="shared" si="235"/>
        <v/>
      </c>
      <c r="AD273" s="532"/>
      <c r="AE273" s="430"/>
      <c r="AF273" s="430"/>
      <c r="AG273" s="427" t="str">
        <f t="shared" si="236"/>
        <v/>
      </c>
      <c r="AH273" s="430" t="str">
        <f t="shared" si="237"/>
        <v/>
      </c>
      <c r="AI273" s="532"/>
      <c r="AJ273" s="430"/>
      <c r="AK273" s="430"/>
      <c r="AL273" s="427" t="str">
        <f t="shared" si="238"/>
        <v/>
      </c>
      <c r="AM273" s="430" t="str">
        <f t="shared" si="239"/>
        <v/>
      </c>
      <c r="AN273" s="532"/>
      <c r="AO273" s="430"/>
      <c r="AP273" s="430"/>
      <c r="AQ273" s="427" t="str">
        <f t="shared" si="240"/>
        <v/>
      </c>
      <c r="AR273" s="430" t="str">
        <f t="shared" si="241"/>
        <v/>
      </c>
      <c r="AS273" s="532"/>
      <c r="AT273" s="430"/>
      <c r="AU273" s="430"/>
      <c r="AV273" s="427" t="str">
        <f t="shared" si="242"/>
        <v/>
      </c>
      <c r="AW273" s="430" t="str">
        <f t="shared" si="243"/>
        <v/>
      </c>
      <c r="AX273" s="532"/>
    </row>
    <row r="274" spans="2:50" hidden="1" x14ac:dyDescent="0.2">
      <c r="B274" s="541"/>
      <c r="C274" s="430">
        <f t="shared" si="228"/>
        <v>8</v>
      </c>
      <c r="D274" s="430"/>
      <c r="E274" s="430"/>
      <c r="F274" s="430"/>
      <c r="G274" s="427"/>
      <c r="H274" s="532"/>
      <c r="I274" s="172" t="str">
        <f t="shared" si="244"/>
        <v/>
      </c>
      <c r="J274" s="172" t="str">
        <f t="shared" si="244"/>
        <v/>
      </c>
      <c r="K274" s="433" t="str">
        <f t="shared" si="244"/>
        <v/>
      </c>
      <c r="L274" s="543"/>
      <c r="M274" s="172" t="str">
        <f t="shared" si="229"/>
        <v/>
      </c>
      <c r="N274" s="533"/>
      <c r="O274" s="533"/>
      <c r="P274" s="430"/>
      <c r="Q274" s="430"/>
      <c r="R274" s="427" t="str">
        <f t="shared" si="230"/>
        <v/>
      </c>
      <c r="S274" s="430" t="str">
        <f t="shared" si="231"/>
        <v/>
      </c>
      <c r="T274" s="532"/>
      <c r="U274" s="430"/>
      <c r="V274" s="430"/>
      <c r="W274" s="427" t="str">
        <f t="shared" si="232"/>
        <v/>
      </c>
      <c r="X274" s="430" t="str">
        <f t="shared" si="233"/>
        <v/>
      </c>
      <c r="Y274" s="532"/>
      <c r="Z274" s="430"/>
      <c r="AA274" s="430"/>
      <c r="AB274" s="427" t="str">
        <f t="shared" si="234"/>
        <v/>
      </c>
      <c r="AC274" s="430" t="str">
        <f t="shared" si="235"/>
        <v/>
      </c>
      <c r="AD274" s="532"/>
      <c r="AE274" s="430"/>
      <c r="AF274" s="430"/>
      <c r="AG274" s="427" t="str">
        <f t="shared" si="236"/>
        <v/>
      </c>
      <c r="AH274" s="430" t="str">
        <f t="shared" si="237"/>
        <v/>
      </c>
      <c r="AI274" s="532"/>
      <c r="AJ274" s="430"/>
      <c r="AK274" s="430"/>
      <c r="AL274" s="427" t="str">
        <f t="shared" si="238"/>
        <v/>
      </c>
      <c r="AM274" s="430" t="str">
        <f t="shared" si="239"/>
        <v/>
      </c>
      <c r="AN274" s="532"/>
      <c r="AO274" s="430"/>
      <c r="AP274" s="430"/>
      <c r="AQ274" s="427" t="str">
        <f t="shared" si="240"/>
        <v/>
      </c>
      <c r="AR274" s="430" t="str">
        <f t="shared" si="241"/>
        <v/>
      </c>
      <c r="AS274" s="532"/>
      <c r="AT274" s="430"/>
      <c r="AU274" s="430"/>
      <c r="AV274" s="427" t="str">
        <f t="shared" si="242"/>
        <v/>
      </c>
      <c r="AW274" s="430" t="str">
        <f t="shared" si="243"/>
        <v/>
      </c>
      <c r="AX274" s="532"/>
    </row>
    <row r="275" spans="2:50" hidden="1" x14ac:dyDescent="0.2">
      <c r="B275" s="541"/>
      <c r="C275" s="430">
        <f t="shared" si="228"/>
        <v>9</v>
      </c>
      <c r="D275" s="430"/>
      <c r="E275" s="430"/>
      <c r="F275" s="430"/>
      <c r="G275" s="427"/>
      <c r="H275" s="532"/>
      <c r="I275" s="172" t="str">
        <f t="shared" si="244"/>
        <v/>
      </c>
      <c r="J275" s="172" t="str">
        <f t="shared" si="244"/>
        <v/>
      </c>
      <c r="K275" s="433" t="str">
        <f t="shared" si="244"/>
        <v/>
      </c>
      <c r="L275" s="543"/>
      <c r="M275" s="172" t="str">
        <f t="shared" si="229"/>
        <v/>
      </c>
      <c r="N275" s="533"/>
      <c r="O275" s="533"/>
      <c r="P275" s="430"/>
      <c r="Q275" s="430"/>
      <c r="R275" s="427" t="str">
        <f t="shared" si="230"/>
        <v/>
      </c>
      <c r="S275" s="430" t="str">
        <f t="shared" si="231"/>
        <v/>
      </c>
      <c r="T275" s="532"/>
      <c r="U275" s="430"/>
      <c r="V275" s="430"/>
      <c r="W275" s="427" t="str">
        <f t="shared" si="232"/>
        <v/>
      </c>
      <c r="X275" s="430" t="str">
        <f t="shared" si="233"/>
        <v/>
      </c>
      <c r="Y275" s="532"/>
      <c r="Z275" s="430"/>
      <c r="AA275" s="430"/>
      <c r="AB275" s="427" t="str">
        <f t="shared" si="234"/>
        <v/>
      </c>
      <c r="AC275" s="430" t="str">
        <f t="shared" si="235"/>
        <v/>
      </c>
      <c r="AD275" s="532"/>
      <c r="AE275" s="430"/>
      <c r="AF275" s="430"/>
      <c r="AG275" s="427" t="str">
        <f t="shared" si="236"/>
        <v/>
      </c>
      <c r="AH275" s="430" t="str">
        <f t="shared" si="237"/>
        <v/>
      </c>
      <c r="AI275" s="532"/>
      <c r="AJ275" s="430"/>
      <c r="AK275" s="430"/>
      <c r="AL275" s="427" t="str">
        <f t="shared" si="238"/>
        <v/>
      </c>
      <c r="AM275" s="430" t="str">
        <f t="shared" si="239"/>
        <v/>
      </c>
      <c r="AN275" s="532"/>
      <c r="AO275" s="430"/>
      <c r="AP275" s="430"/>
      <c r="AQ275" s="427" t="str">
        <f t="shared" si="240"/>
        <v/>
      </c>
      <c r="AR275" s="430" t="str">
        <f t="shared" si="241"/>
        <v/>
      </c>
      <c r="AS275" s="532"/>
      <c r="AT275" s="430"/>
      <c r="AU275" s="430"/>
      <c r="AV275" s="427" t="str">
        <f t="shared" si="242"/>
        <v/>
      </c>
      <c r="AW275" s="430" t="str">
        <f t="shared" si="243"/>
        <v/>
      </c>
      <c r="AX275" s="532"/>
    </row>
    <row r="276" spans="2:50" hidden="1" x14ac:dyDescent="0.2">
      <c r="B276" s="541"/>
      <c r="C276" s="430">
        <f t="shared" si="228"/>
        <v>10</v>
      </c>
      <c r="D276" s="430"/>
      <c r="E276" s="430"/>
      <c r="F276" s="430"/>
      <c r="G276" s="427"/>
      <c r="H276" s="532"/>
      <c r="I276" s="172" t="str">
        <f t="shared" si="244"/>
        <v/>
      </c>
      <c r="J276" s="172" t="str">
        <f t="shared" si="244"/>
        <v/>
      </c>
      <c r="K276" s="433" t="str">
        <f t="shared" si="244"/>
        <v/>
      </c>
      <c r="L276" s="543"/>
      <c r="M276" s="172" t="str">
        <f t="shared" si="229"/>
        <v/>
      </c>
      <c r="N276" s="533"/>
      <c r="O276" s="533"/>
      <c r="P276" s="430"/>
      <c r="Q276" s="430"/>
      <c r="R276" s="427" t="str">
        <f t="shared" si="230"/>
        <v/>
      </c>
      <c r="S276" s="430" t="str">
        <f t="shared" si="231"/>
        <v/>
      </c>
      <c r="T276" s="532"/>
      <c r="U276" s="430"/>
      <c r="V276" s="430"/>
      <c r="W276" s="427" t="str">
        <f t="shared" si="232"/>
        <v/>
      </c>
      <c r="X276" s="430" t="str">
        <f t="shared" si="233"/>
        <v/>
      </c>
      <c r="Y276" s="532"/>
      <c r="Z276" s="430"/>
      <c r="AA276" s="430"/>
      <c r="AB276" s="427" t="str">
        <f t="shared" si="234"/>
        <v/>
      </c>
      <c r="AC276" s="430" t="str">
        <f t="shared" si="235"/>
        <v/>
      </c>
      <c r="AD276" s="532"/>
      <c r="AE276" s="430"/>
      <c r="AF276" s="430"/>
      <c r="AG276" s="427" t="str">
        <f t="shared" si="236"/>
        <v/>
      </c>
      <c r="AH276" s="430" t="str">
        <f t="shared" si="237"/>
        <v/>
      </c>
      <c r="AI276" s="532"/>
      <c r="AJ276" s="430"/>
      <c r="AK276" s="430"/>
      <c r="AL276" s="427" t="str">
        <f t="shared" si="238"/>
        <v/>
      </c>
      <c r="AM276" s="430" t="str">
        <f t="shared" si="239"/>
        <v/>
      </c>
      <c r="AN276" s="532"/>
      <c r="AO276" s="430"/>
      <c r="AP276" s="430"/>
      <c r="AQ276" s="427" t="str">
        <f t="shared" si="240"/>
        <v/>
      </c>
      <c r="AR276" s="430" t="str">
        <f t="shared" si="241"/>
        <v/>
      </c>
      <c r="AS276" s="532"/>
      <c r="AT276" s="430"/>
      <c r="AU276" s="430"/>
      <c r="AV276" s="427" t="str">
        <f t="shared" si="242"/>
        <v/>
      </c>
      <c r="AW276" s="430" t="str">
        <f t="shared" si="243"/>
        <v/>
      </c>
      <c r="AX276" s="532"/>
    </row>
    <row r="277" spans="2:50" hidden="1" x14ac:dyDescent="0.2">
      <c r="B277" s="541"/>
      <c r="C277" s="430">
        <f t="shared" si="228"/>
        <v>11</v>
      </c>
      <c r="D277" s="430"/>
      <c r="E277" s="430"/>
      <c r="F277" s="430"/>
      <c r="G277" s="427"/>
      <c r="H277" s="532"/>
      <c r="I277" s="172" t="str">
        <f t="shared" si="244"/>
        <v/>
      </c>
      <c r="J277" s="172" t="str">
        <f t="shared" si="244"/>
        <v/>
      </c>
      <c r="K277" s="433" t="str">
        <f t="shared" si="244"/>
        <v/>
      </c>
      <c r="L277" s="543"/>
      <c r="M277" s="172" t="str">
        <f t="shared" si="229"/>
        <v/>
      </c>
      <c r="N277" s="533"/>
      <c r="O277" s="533"/>
      <c r="P277" s="430"/>
      <c r="Q277" s="430"/>
      <c r="R277" s="427" t="str">
        <f t="shared" si="230"/>
        <v/>
      </c>
      <c r="S277" s="430" t="str">
        <f t="shared" si="231"/>
        <v/>
      </c>
      <c r="T277" s="532"/>
      <c r="U277" s="430"/>
      <c r="V277" s="430"/>
      <c r="W277" s="427" t="str">
        <f t="shared" si="232"/>
        <v/>
      </c>
      <c r="X277" s="430" t="str">
        <f t="shared" si="233"/>
        <v/>
      </c>
      <c r="Y277" s="532"/>
      <c r="Z277" s="430"/>
      <c r="AA277" s="430"/>
      <c r="AB277" s="427" t="str">
        <f t="shared" si="234"/>
        <v/>
      </c>
      <c r="AC277" s="430" t="str">
        <f t="shared" si="235"/>
        <v/>
      </c>
      <c r="AD277" s="532"/>
      <c r="AE277" s="430"/>
      <c r="AF277" s="430"/>
      <c r="AG277" s="427" t="str">
        <f t="shared" si="236"/>
        <v/>
      </c>
      <c r="AH277" s="430" t="str">
        <f t="shared" si="237"/>
        <v/>
      </c>
      <c r="AI277" s="532"/>
      <c r="AJ277" s="430"/>
      <c r="AK277" s="430"/>
      <c r="AL277" s="427" t="str">
        <f t="shared" si="238"/>
        <v/>
      </c>
      <c r="AM277" s="430" t="str">
        <f t="shared" si="239"/>
        <v/>
      </c>
      <c r="AN277" s="532"/>
      <c r="AO277" s="430"/>
      <c r="AP277" s="430"/>
      <c r="AQ277" s="427" t="str">
        <f t="shared" si="240"/>
        <v/>
      </c>
      <c r="AR277" s="430" t="str">
        <f t="shared" si="241"/>
        <v/>
      </c>
      <c r="AS277" s="532"/>
      <c r="AT277" s="430"/>
      <c r="AU277" s="430"/>
      <c r="AV277" s="427" t="str">
        <f t="shared" si="242"/>
        <v/>
      </c>
      <c r="AW277" s="430" t="str">
        <f t="shared" si="243"/>
        <v/>
      </c>
      <c r="AX277" s="532"/>
    </row>
    <row r="278" spans="2:50" hidden="1" x14ac:dyDescent="0.2">
      <c r="B278" s="541"/>
      <c r="C278" s="430">
        <f t="shared" si="228"/>
        <v>12</v>
      </c>
      <c r="D278" s="430"/>
      <c r="E278" s="430"/>
      <c r="F278" s="430"/>
      <c r="G278" s="427"/>
      <c r="H278" s="532"/>
      <c r="I278" s="172" t="str">
        <f t="shared" si="244"/>
        <v/>
      </c>
      <c r="J278" s="172" t="str">
        <f t="shared" si="244"/>
        <v/>
      </c>
      <c r="K278" s="433" t="str">
        <f t="shared" si="244"/>
        <v/>
      </c>
      <c r="L278" s="543"/>
      <c r="M278" s="172" t="str">
        <f t="shared" si="229"/>
        <v/>
      </c>
      <c r="N278" s="533"/>
      <c r="O278" s="533"/>
      <c r="P278" s="430"/>
      <c r="Q278" s="430"/>
      <c r="R278" s="427" t="str">
        <f t="shared" si="230"/>
        <v/>
      </c>
      <c r="S278" s="430" t="str">
        <f t="shared" si="231"/>
        <v/>
      </c>
      <c r="T278" s="532"/>
      <c r="U278" s="430"/>
      <c r="V278" s="430"/>
      <c r="W278" s="427" t="str">
        <f t="shared" si="232"/>
        <v/>
      </c>
      <c r="X278" s="430" t="str">
        <f t="shared" si="233"/>
        <v/>
      </c>
      <c r="Y278" s="532"/>
      <c r="Z278" s="430"/>
      <c r="AA278" s="430"/>
      <c r="AB278" s="427" t="str">
        <f t="shared" si="234"/>
        <v/>
      </c>
      <c r="AC278" s="430" t="str">
        <f t="shared" si="235"/>
        <v/>
      </c>
      <c r="AD278" s="532"/>
      <c r="AE278" s="430"/>
      <c r="AF278" s="430"/>
      <c r="AG278" s="427" t="str">
        <f t="shared" si="236"/>
        <v/>
      </c>
      <c r="AH278" s="430" t="str">
        <f t="shared" si="237"/>
        <v/>
      </c>
      <c r="AI278" s="532"/>
      <c r="AJ278" s="430"/>
      <c r="AK278" s="430"/>
      <c r="AL278" s="427" t="str">
        <f t="shared" si="238"/>
        <v/>
      </c>
      <c r="AM278" s="430" t="str">
        <f t="shared" si="239"/>
        <v/>
      </c>
      <c r="AN278" s="532"/>
      <c r="AO278" s="430"/>
      <c r="AP278" s="430"/>
      <c r="AQ278" s="427" t="str">
        <f t="shared" si="240"/>
        <v/>
      </c>
      <c r="AR278" s="430" t="str">
        <f t="shared" si="241"/>
        <v/>
      </c>
      <c r="AS278" s="532"/>
      <c r="AT278" s="430"/>
      <c r="AU278" s="430"/>
      <c r="AV278" s="427" t="str">
        <f t="shared" si="242"/>
        <v/>
      </c>
      <c r="AW278" s="430" t="str">
        <f t="shared" si="243"/>
        <v/>
      </c>
      <c r="AX278" s="532"/>
    </row>
    <row r="279" spans="2:50" hidden="1" x14ac:dyDescent="0.2">
      <c r="B279" s="541"/>
      <c r="C279" s="430">
        <f t="shared" si="228"/>
        <v>13</v>
      </c>
      <c r="D279" s="430"/>
      <c r="E279" s="430"/>
      <c r="F279" s="430"/>
      <c r="G279" s="427"/>
      <c r="H279" s="532"/>
      <c r="I279" s="172" t="str">
        <f t="shared" si="244"/>
        <v/>
      </c>
      <c r="J279" s="172" t="str">
        <f t="shared" si="244"/>
        <v/>
      </c>
      <c r="K279" s="433" t="str">
        <f t="shared" si="244"/>
        <v/>
      </c>
      <c r="L279" s="543"/>
      <c r="M279" s="172" t="str">
        <f t="shared" si="229"/>
        <v/>
      </c>
      <c r="N279" s="533"/>
      <c r="O279" s="533"/>
      <c r="P279" s="430"/>
      <c r="Q279" s="430"/>
      <c r="R279" s="427" t="str">
        <f t="shared" si="230"/>
        <v/>
      </c>
      <c r="S279" s="430" t="str">
        <f t="shared" si="231"/>
        <v/>
      </c>
      <c r="T279" s="532"/>
      <c r="U279" s="430"/>
      <c r="V279" s="430"/>
      <c r="W279" s="427" t="str">
        <f t="shared" si="232"/>
        <v/>
      </c>
      <c r="X279" s="430" t="str">
        <f t="shared" si="233"/>
        <v/>
      </c>
      <c r="Y279" s="532"/>
      <c r="Z279" s="430"/>
      <c r="AA279" s="430"/>
      <c r="AB279" s="427" t="str">
        <f t="shared" si="234"/>
        <v/>
      </c>
      <c r="AC279" s="430" t="str">
        <f t="shared" si="235"/>
        <v/>
      </c>
      <c r="AD279" s="532"/>
      <c r="AE279" s="430"/>
      <c r="AF279" s="430"/>
      <c r="AG279" s="427" t="str">
        <f t="shared" si="236"/>
        <v/>
      </c>
      <c r="AH279" s="430" t="str">
        <f t="shared" si="237"/>
        <v/>
      </c>
      <c r="AI279" s="532"/>
      <c r="AJ279" s="430"/>
      <c r="AK279" s="430"/>
      <c r="AL279" s="427" t="str">
        <f t="shared" si="238"/>
        <v/>
      </c>
      <c r="AM279" s="430" t="str">
        <f t="shared" si="239"/>
        <v/>
      </c>
      <c r="AN279" s="532"/>
      <c r="AO279" s="430"/>
      <c r="AP279" s="430"/>
      <c r="AQ279" s="427" t="str">
        <f t="shared" si="240"/>
        <v/>
      </c>
      <c r="AR279" s="430" t="str">
        <f t="shared" si="241"/>
        <v/>
      </c>
      <c r="AS279" s="532"/>
      <c r="AT279" s="430"/>
      <c r="AU279" s="430"/>
      <c r="AV279" s="427" t="str">
        <f t="shared" si="242"/>
        <v/>
      </c>
      <c r="AW279" s="430" t="str">
        <f t="shared" si="243"/>
        <v/>
      </c>
      <c r="AX279" s="532"/>
    </row>
    <row r="280" spans="2:50" hidden="1" x14ac:dyDescent="0.2">
      <c r="B280" s="541"/>
      <c r="C280" s="430">
        <f t="shared" si="228"/>
        <v>14</v>
      </c>
      <c r="D280" s="430"/>
      <c r="E280" s="430"/>
      <c r="F280" s="430"/>
      <c r="G280" s="427"/>
      <c r="H280" s="532"/>
      <c r="I280" s="172" t="str">
        <f t="shared" si="244"/>
        <v/>
      </c>
      <c r="J280" s="172" t="str">
        <f t="shared" si="244"/>
        <v/>
      </c>
      <c r="K280" s="433" t="str">
        <f t="shared" si="244"/>
        <v/>
      </c>
      <c r="L280" s="543"/>
      <c r="M280" s="172" t="str">
        <f t="shared" si="229"/>
        <v/>
      </c>
      <c r="N280" s="533"/>
      <c r="O280" s="533"/>
      <c r="P280" s="430"/>
      <c r="Q280" s="430"/>
      <c r="R280" s="427" t="str">
        <f t="shared" si="230"/>
        <v/>
      </c>
      <c r="S280" s="430" t="str">
        <f t="shared" si="231"/>
        <v/>
      </c>
      <c r="T280" s="532"/>
      <c r="U280" s="430"/>
      <c r="V280" s="430"/>
      <c r="W280" s="427" t="str">
        <f t="shared" si="232"/>
        <v/>
      </c>
      <c r="X280" s="430" t="str">
        <f t="shared" si="233"/>
        <v/>
      </c>
      <c r="Y280" s="532"/>
      <c r="Z280" s="430"/>
      <c r="AA280" s="430"/>
      <c r="AB280" s="427" t="str">
        <f t="shared" si="234"/>
        <v/>
      </c>
      <c r="AC280" s="430" t="str">
        <f t="shared" si="235"/>
        <v/>
      </c>
      <c r="AD280" s="532"/>
      <c r="AE280" s="430"/>
      <c r="AF280" s="430"/>
      <c r="AG280" s="427" t="str">
        <f t="shared" si="236"/>
        <v/>
      </c>
      <c r="AH280" s="430" t="str">
        <f t="shared" si="237"/>
        <v/>
      </c>
      <c r="AI280" s="532"/>
      <c r="AJ280" s="430"/>
      <c r="AK280" s="430"/>
      <c r="AL280" s="427" t="str">
        <f t="shared" si="238"/>
        <v/>
      </c>
      <c r="AM280" s="430" t="str">
        <f t="shared" si="239"/>
        <v/>
      </c>
      <c r="AN280" s="532"/>
      <c r="AO280" s="430"/>
      <c r="AP280" s="430"/>
      <c r="AQ280" s="427" t="str">
        <f t="shared" si="240"/>
        <v/>
      </c>
      <c r="AR280" s="430" t="str">
        <f t="shared" si="241"/>
        <v/>
      </c>
      <c r="AS280" s="532"/>
      <c r="AT280" s="430"/>
      <c r="AU280" s="430"/>
      <c r="AV280" s="427" t="str">
        <f t="shared" si="242"/>
        <v/>
      </c>
      <c r="AW280" s="430" t="str">
        <f t="shared" si="243"/>
        <v/>
      </c>
      <c r="AX280" s="532"/>
    </row>
    <row r="281" spans="2:50" hidden="1" x14ac:dyDescent="0.2">
      <c r="B281" s="541"/>
      <c r="C281" s="430">
        <f t="shared" si="228"/>
        <v>15</v>
      </c>
      <c r="D281" s="430"/>
      <c r="E281" s="430"/>
      <c r="F281" s="430"/>
      <c r="G281" s="427"/>
      <c r="H281" s="532"/>
      <c r="I281" s="172" t="str">
        <f t="shared" si="244"/>
        <v/>
      </c>
      <c r="J281" s="172" t="str">
        <f t="shared" si="244"/>
        <v/>
      </c>
      <c r="K281" s="433" t="str">
        <f t="shared" si="244"/>
        <v/>
      </c>
      <c r="L281" s="544"/>
      <c r="M281" s="172" t="str">
        <f t="shared" si="229"/>
        <v/>
      </c>
      <c r="N281" s="533"/>
      <c r="O281" s="533"/>
      <c r="P281" s="430"/>
      <c r="Q281" s="430"/>
      <c r="R281" s="427" t="str">
        <f t="shared" si="230"/>
        <v/>
      </c>
      <c r="S281" s="430" t="str">
        <f t="shared" si="231"/>
        <v/>
      </c>
      <c r="T281" s="532"/>
      <c r="U281" s="430"/>
      <c r="V281" s="430"/>
      <c r="W281" s="427" t="str">
        <f t="shared" si="232"/>
        <v/>
      </c>
      <c r="X281" s="430" t="str">
        <f t="shared" si="233"/>
        <v/>
      </c>
      <c r="Y281" s="532"/>
      <c r="Z281" s="430"/>
      <c r="AA281" s="430"/>
      <c r="AB281" s="427" t="str">
        <f t="shared" si="234"/>
        <v/>
      </c>
      <c r="AC281" s="430" t="str">
        <f t="shared" si="235"/>
        <v/>
      </c>
      <c r="AD281" s="532"/>
      <c r="AE281" s="430"/>
      <c r="AF281" s="430"/>
      <c r="AG281" s="427" t="str">
        <f t="shared" si="236"/>
        <v/>
      </c>
      <c r="AH281" s="430" t="str">
        <f t="shared" si="237"/>
        <v/>
      </c>
      <c r="AI281" s="532"/>
      <c r="AJ281" s="430"/>
      <c r="AK281" s="430"/>
      <c r="AL281" s="427" t="str">
        <f t="shared" si="238"/>
        <v/>
      </c>
      <c r="AM281" s="430" t="str">
        <f t="shared" si="239"/>
        <v/>
      </c>
      <c r="AN281" s="532"/>
      <c r="AO281" s="430"/>
      <c r="AP281" s="430"/>
      <c r="AQ281" s="427" t="str">
        <f t="shared" si="240"/>
        <v/>
      </c>
      <c r="AR281" s="430" t="str">
        <f t="shared" si="241"/>
        <v/>
      </c>
      <c r="AS281" s="532"/>
      <c r="AT281" s="430"/>
      <c r="AU281" s="430"/>
      <c r="AV281" s="427" t="str">
        <f t="shared" si="242"/>
        <v/>
      </c>
      <c r="AW281" s="430" t="str">
        <f t="shared" si="243"/>
        <v/>
      </c>
      <c r="AX281" s="532"/>
    </row>
    <row r="282" spans="2:50" ht="15.75" x14ac:dyDescent="0.2">
      <c r="B282" s="545" t="s">
        <v>169</v>
      </c>
      <c r="C282" s="546"/>
      <c r="D282" s="546"/>
      <c r="E282" s="546"/>
      <c r="F282" s="546"/>
      <c r="G282" s="546"/>
      <c r="H282" s="547"/>
      <c r="I282" s="207"/>
      <c r="J282" s="207"/>
      <c r="K282" s="207"/>
      <c r="L282" s="207"/>
      <c r="M282" s="207"/>
      <c r="N282" s="533" t="s">
        <v>161</v>
      </c>
      <c r="O282" s="549" t="s">
        <v>106</v>
      </c>
      <c r="P282" s="551">
        <f>AT262+1</f>
        <v>45965</v>
      </c>
      <c r="Q282" s="541"/>
      <c r="R282" s="541"/>
      <c r="S282" s="541"/>
      <c r="T282" s="541"/>
      <c r="U282" s="551">
        <f>P282+1</f>
        <v>45966</v>
      </c>
      <c r="V282" s="541"/>
      <c r="W282" s="541"/>
      <c r="X282" s="541"/>
      <c r="Y282" s="541"/>
      <c r="Z282" s="551">
        <f>U282+1</f>
        <v>45967</v>
      </c>
      <c r="AA282" s="541"/>
      <c r="AB282" s="541"/>
      <c r="AC282" s="541"/>
      <c r="AD282" s="541"/>
      <c r="AE282" s="551">
        <f>Z282+1</f>
        <v>45968</v>
      </c>
      <c r="AF282" s="541"/>
      <c r="AG282" s="541"/>
      <c r="AH282" s="541"/>
      <c r="AI282" s="541"/>
      <c r="AJ282" s="551">
        <f>AE282+1</f>
        <v>45969</v>
      </c>
      <c r="AK282" s="541"/>
      <c r="AL282" s="541"/>
      <c r="AM282" s="541"/>
      <c r="AN282" s="541"/>
      <c r="AO282" s="551">
        <f>AJ282+1</f>
        <v>45970</v>
      </c>
      <c r="AP282" s="541"/>
      <c r="AQ282" s="541"/>
      <c r="AR282" s="541"/>
      <c r="AS282" s="541"/>
      <c r="AT282" s="551">
        <f>AO282+1</f>
        <v>45971</v>
      </c>
      <c r="AU282" s="541"/>
      <c r="AV282" s="541"/>
      <c r="AW282" s="541"/>
      <c r="AX282" s="541"/>
    </row>
    <row r="283" spans="2:50" ht="15.75" x14ac:dyDescent="0.2">
      <c r="B283" s="548"/>
      <c r="C283" s="548"/>
      <c r="D283" s="548"/>
      <c r="E283" s="548"/>
      <c r="F283" s="548"/>
      <c r="G283" s="548"/>
      <c r="H283" s="548"/>
      <c r="I283" s="207"/>
      <c r="J283" s="207"/>
      <c r="K283" s="207"/>
      <c r="L283" s="207"/>
      <c r="M283" s="207"/>
      <c r="N283" s="533"/>
      <c r="O283" s="550"/>
      <c r="P283" s="551" t="s">
        <v>120</v>
      </c>
      <c r="Q283" s="541"/>
      <c r="R283" s="541"/>
      <c r="S283" s="541"/>
      <c r="T283" s="541"/>
      <c r="U283" s="551" t="s">
        <v>114</v>
      </c>
      <c r="V283" s="541"/>
      <c r="W283" s="541"/>
      <c r="X283" s="541"/>
      <c r="Y283" s="541"/>
      <c r="Z283" s="551" t="s">
        <v>115</v>
      </c>
      <c r="AA283" s="541"/>
      <c r="AB283" s="541"/>
      <c r="AC283" s="541"/>
      <c r="AD283" s="541"/>
      <c r="AE283" s="551" t="s">
        <v>116</v>
      </c>
      <c r="AF283" s="541"/>
      <c r="AG283" s="541"/>
      <c r="AH283" s="541"/>
      <c r="AI283" s="541"/>
      <c r="AJ283" s="551" t="s">
        <v>117</v>
      </c>
      <c r="AK283" s="541"/>
      <c r="AL283" s="541"/>
      <c r="AM283" s="541"/>
      <c r="AN283" s="541"/>
      <c r="AO283" s="551" t="s">
        <v>118</v>
      </c>
      <c r="AP283" s="541"/>
      <c r="AQ283" s="541"/>
      <c r="AR283" s="541"/>
      <c r="AS283" s="541"/>
      <c r="AT283" s="551" t="s">
        <v>119</v>
      </c>
      <c r="AU283" s="541"/>
      <c r="AV283" s="541"/>
      <c r="AW283" s="541"/>
      <c r="AX283" s="541"/>
    </row>
    <row r="284" spans="2:50" x14ac:dyDescent="0.2">
      <c r="B284" s="533" t="s">
        <v>157</v>
      </c>
      <c r="C284" s="533" t="s">
        <v>149</v>
      </c>
      <c r="D284" s="533"/>
      <c r="E284" s="533" t="s">
        <v>151</v>
      </c>
      <c r="F284" s="533"/>
      <c r="G284" s="533"/>
      <c r="H284" s="537" t="s">
        <v>158</v>
      </c>
      <c r="I284" s="540" t="s">
        <v>227</v>
      </c>
      <c r="J284" s="540"/>
      <c r="K284" s="540"/>
      <c r="L284" s="540" t="s">
        <v>158</v>
      </c>
      <c r="M284" s="540" t="s">
        <v>170</v>
      </c>
      <c r="N284" s="533"/>
      <c r="O284" s="533" t="s">
        <v>160</v>
      </c>
      <c r="P284" s="534" t="s">
        <v>154</v>
      </c>
      <c r="Q284" s="535"/>
      <c r="R284" s="535"/>
      <c r="S284" s="536"/>
      <c r="T284" s="533" t="s">
        <v>158</v>
      </c>
      <c r="U284" s="534" t="s">
        <v>154</v>
      </c>
      <c r="V284" s="535"/>
      <c r="W284" s="535"/>
      <c r="X284" s="536"/>
      <c r="Y284" s="533" t="s">
        <v>158</v>
      </c>
      <c r="Z284" s="534" t="s">
        <v>154</v>
      </c>
      <c r="AA284" s="535"/>
      <c r="AB284" s="535"/>
      <c r="AC284" s="536"/>
      <c r="AD284" s="533" t="s">
        <v>158</v>
      </c>
      <c r="AE284" s="534" t="s">
        <v>154</v>
      </c>
      <c r="AF284" s="535"/>
      <c r="AG284" s="535"/>
      <c r="AH284" s="536"/>
      <c r="AI284" s="533" t="s">
        <v>158</v>
      </c>
      <c r="AJ284" s="534" t="s">
        <v>154</v>
      </c>
      <c r="AK284" s="535"/>
      <c r="AL284" s="535"/>
      <c r="AM284" s="536"/>
      <c r="AN284" s="533" t="s">
        <v>158</v>
      </c>
      <c r="AO284" s="534" t="s">
        <v>154</v>
      </c>
      <c r="AP284" s="535"/>
      <c r="AQ284" s="535"/>
      <c r="AR284" s="536"/>
      <c r="AS284" s="533" t="s">
        <v>158</v>
      </c>
      <c r="AT284" s="534" t="s">
        <v>154</v>
      </c>
      <c r="AU284" s="535"/>
      <c r="AV284" s="535"/>
      <c r="AW284" s="536"/>
      <c r="AX284" s="533" t="s">
        <v>158</v>
      </c>
    </row>
    <row r="285" spans="2:50" x14ac:dyDescent="0.2">
      <c r="B285" s="533"/>
      <c r="C285" s="533"/>
      <c r="D285" s="533"/>
      <c r="E285" s="533" t="s">
        <v>150</v>
      </c>
      <c r="F285" s="533"/>
      <c r="G285" s="533"/>
      <c r="H285" s="538"/>
      <c r="I285" s="540" t="s">
        <v>150</v>
      </c>
      <c r="J285" s="540"/>
      <c r="K285" s="540"/>
      <c r="L285" s="540"/>
      <c r="M285" s="540"/>
      <c r="N285" s="533"/>
      <c r="O285" s="533"/>
      <c r="P285" s="534" t="s">
        <v>155</v>
      </c>
      <c r="Q285" s="535"/>
      <c r="R285" s="535"/>
      <c r="S285" s="536"/>
      <c r="T285" s="533"/>
      <c r="U285" s="534" t="s">
        <v>155</v>
      </c>
      <c r="V285" s="535"/>
      <c r="W285" s="535"/>
      <c r="X285" s="536"/>
      <c r="Y285" s="533"/>
      <c r="Z285" s="534" t="s">
        <v>155</v>
      </c>
      <c r="AA285" s="535"/>
      <c r="AB285" s="535"/>
      <c r="AC285" s="536"/>
      <c r="AD285" s="533"/>
      <c r="AE285" s="534" t="s">
        <v>155</v>
      </c>
      <c r="AF285" s="535"/>
      <c r="AG285" s="535"/>
      <c r="AH285" s="536"/>
      <c r="AI285" s="533"/>
      <c r="AJ285" s="534" t="s">
        <v>155</v>
      </c>
      <c r="AK285" s="535"/>
      <c r="AL285" s="535"/>
      <c r="AM285" s="536"/>
      <c r="AN285" s="533"/>
      <c r="AO285" s="534" t="s">
        <v>155</v>
      </c>
      <c r="AP285" s="535"/>
      <c r="AQ285" s="535"/>
      <c r="AR285" s="536"/>
      <c r="AS285" s="533"/>
      <c r="AT285" s="534" t="s">
        <v>155</v>
      </c>
      <c r="AU285" s="535"/>
      <c r="AV285" s="535"/>
      <c r="AW285" s="536"/>
      <c r="AX285" s="533"/>
    </row>
    <row r="286" spans="2:50" x14ac:dyDescent="0.2">
      <c r="B286" s="533"/>
      <c r="C286" s="533"/>
      <c r="D286" s="533"/>
      <c r="E286" s="441" t="s">
        <v>152</v>
      </c>
      <c r="F286" s="441" t="s">
        <v>153</v>
      </c>
      <c r="G286" s="441" t="s">
        <v>156</v>
      </c>
      <c r="H286" s="539"/>
      <c r="I286" s="442" t="s">
        <v>152</v>
      </c>
      <c r="J286" s="442" t="s">
        <v>153</v>
      </c>
      <c r="K286" s="442" t="s">
        <v>156</v>
      </c>
      <c r="L286" s="540"/>
      <c r="M286" s="540"/>
      <c r="N286" s="533"/>
      <c r="O286" s="533"/>
      <c r="P286" s="441" t="s">
        <v>152</v>
      </c>
      <c r="Q286" s="441" t="s">
        <v>153</v>
      </c>
      <c r="R286" s="441" t="s">
        <v>156</v>
      </c>
      <c r="S286" s="441" t="s">
        <v>170</v>
      </c>
      <c r="T286" s="533"/>
      <c r="U286" s="441" t="s">
        <v>152</v>
      </c>
      <c r="V286" s="441" t="s">
        <v>153</v>
      </c>
      <c r="W286" s="441" t="s">
        <v>156</v>
      </c>
      <c r="X286" s="441" t="s">
        <v>170</v>
      </c>
      <c r="Y286" s="533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3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3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3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3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3"/>
    </row>
    <row r="287" spans="2:50" x14ac:dyDescent="0.2">
      <c r="B287" s="533" t="s">
        <v>139</v>
      </c>
      <c r="C287" s="443">
        <f>C267</f>
        <v>1</v>
      </c>
      <c r="D287" s="443" t="s">
        <v>804</v>
      </c>
      <c r="E287" s="443">
        <v>17</v>
      </c>
      <c r="F287" s="443">
        <v>1500</v>
      </c>
      <c r="G287" s="440">
        <f>F287/E287</f>
        <v>88.235294117647058</v>
      </c>
      <c r="H287" s="532">
        <f>AVERAGE(G287:G301)</f>
        <v>88.235294117647058</v>
      </c>
      <c r="I287" s="172">
        <f t="shared" ref="I287:I289" si="245">IFERROR(AVERAGE(P287,U287,Z287,AE287,AJ287,AO287,AT287),"")</f>
        <v>17</v>
      </c>
      <c r="J287" s="172">
        <f t="shared" ref="J287:J289" si="246">IFERROR(AVERAGE(Q287,V287,AA287,AF287,AK287,AP287,AU287),"")</f>
        <v>1440.5208095390383</v>
      </c>
      <c r="K287" s="444">
        <f t="shared" ref="K287:K289" si="247">IFERROR(AVERAGE(R287,W287,AB287,AG287,AL287,AQ287,AV287),"")</f>
        <v>84.736518208178708</v>
      </c>
      <c r="L287" s="542">
        <f>IFERROR(AVERAGE(K287:K301),"-")</f>
        <v>84.736518208178708</v>
      </c>
      <c r="M287" s="172">
        <f>IFERROR(RANK(K287, K$287:K$301),"")</f>
        <v>1</v>
      </c>
      <c r="N287" s="533"/>
      <c r="O287" s="533"/>
      <c r="P287" s="443">
        <v>17</v>
      </c>
      <c r="Q287" s="443">
        <v>1448.421052631578</v>
      </c>
      <c r="R287" s="440">
        <f>IFERROR(Q287/P287,"")</f>
        <v>85.201238390092826</v>
      </c>
      <c r="S287" s="443">
        <f>IFERROR(RANK(R287, R$287:R$301),"")</f>
        <v>1</v>
      </c>
      <c r="T287" s="532">
        <f>AVERAGE(R287:R301)</f>
        <v>85.201238390092826</v>
      </c>
      <c r="U287" s="443">
        <v>17</v>
      </c>
      <c r="V287" s="443">
        <v>1439.9999999999993</v>
      </c>
      <c r="W287" s="440">
        <f>IFERROR(V287/U287,"")</f>
        <v>84.705882352941131</v>
      </c>
      <c r="X287" s="443">
        <f>IFERROR(RANK(W287, W$287:W$301),"")</f>
        <v>1</v>
      </c>
      <c r="Y287" s="532">
        <f>AVERAGE(W287:W301)</f>
        <v>84.705882352941131</v>
      </c>
      <c r="Z287" s="443">
        <v>17</v>
      </c>
      <c r="AA287" s="443">
        <v>1446.3157894736853</v>
      </c>
      <c r="AB287" s="440">
        <f>IFERROR(AA287/Z287,"")</f>
        <v>85.077399380805019</v>
      </c>
      <c r="AC287" s="443">
        <f>IFERROR(RANK(AB287, AB$287:AB$301),"")</f>
        <v>1</v>
      </c>
      <c r="AD287" s="532">
        <f>AVERAGE(AB287:AB301)</f>
        <v>85.077399380805019</v>
      </c>
      <c r="AE287" s="443">
        <v>17</v>
      </c>
      <c r="AF287" s="443">
        <v>1446.7924528301894</v>
      </c>
      <c r="AG287" s="440">
        <f>IFERROR(AF287/AE287,"")</f>
        <v>85.105438401775842</v>
      </c>
      <c r="AH287" s="443">
        <f>IFERROR(RANK(AG287, AG$287:AG$301),"")</f>
        <v>1</v>
      </c>
      <c r="AI287" s="532">
        <f>AVERAGE(AG287:AG301)</f>
        <v>85.105438401775842</v>
      </c>
      <c r="AJ287" s="443">
        <v>17</v>
      </c>
      <c r="AK287" s="443">
        <v>1449.0566037735857</v>
      </c>
      <c r="AL287" s="440">
        <f>IFERROR(AK287/AJ287,"")</f>
        <v>85.238623751387394</v>
      </c>
      <c r="AM287" s="443">
        <f>IFERROR(RANK(AL287, AL$287:AL$301),"")</f>
        <v>1</v>
      </c>
      <c r="AN287" s="532">
        <f>AVERAGE(AL287:AL301)</f>
        <v>85.238623751387394</v>
      </c>
      <c r="AO287" s="443">
        <v>17</v>
      </c>
      <c r="AP287" s="443">
        <v>1427.796610169491</v>
      </c>
      <c r="AQ287" s="440">
        <f>IFERROR(AP287/AO287,"")</f>
        <v>83.988035892322998</v>
      </c>
      <c r="AR287" s="443">
        <f>IFERROR(RANK(AQ287, AQ$287:AQ$301),"")</f>
        <v>1</v>
      </c>
      <c r="AS287" s="532">
        <f>AVERAGE(AQ287:AQ301)</f>
        <v>83.988035892322998</v>
      </c>
      <c r="AT287" s="443">
        <v>17</v>
      </c>
      <c r="AU287" s="443">
        <v>1425.263157894738</v>
      </c>
      <c r="AV287" s="440">
        <f>IFERROR(AU287/AT287,"")</f>
        <v>83.839009287925762</v>
      </c>
      <c r="AW287" s="443">
        <f>IFERROR(RANK(AV287, AV$287:AV$301),"")</f>
        <v>1</v>
      </c>
      <c r="AX287" s="532">
        <f>AVERAGE(AV287:AV301)</f>
        <v>83.839009287925762</v>
      </c>
    </row>
    <row r="288" spans="2:50" x14ac:dyDescent="0.2">
      <c r="B288" s="541"/>
      <c r="C288" s="443">
        <f t="shared" ref="C288:C301" si="248">C268</f>
        <v>2</v>
      </c>
      <c r="D288" s="443"/>
      <c r="E288" s="443"/>
      <c r="F288" s="443"/>
      <c r="G288" s="440"/>
      <c r="H288" s="532"/>
      <c r="I288" s="172" t="str">
        <f t="shared" si="245"/>
        <v/>
      </c>
      <c r="J288" s="172" t="str">
        <f t="shared" si="246"/>
        <v/>
      </c>
      <c r="K288" s="444" t="str">
        <f t="shared" si="247"/>
        <v/>
      </c>
      <c r="L288" s="543"/>
      <c r="M288" s="172" t="str">
        <f t="shared" ref="M288:M301" si="249">IFERROR(RANK(K288, K$287:K$301),"")</f>
        <v/>
      </c>
      <c r="N288" s="533"/>
      <c r="O288" s="533"/>
      <c r="P288" s="443"/>
      <c r="Q288" s="443"/>
      <c r="R288" s="440" t="str">
        <f t="shared" ref="R288:R301" si="250">IFERROR(Q288/P288,"")</f>
        <v/>
      </c>
      <c r="S288" s="443" t="str">
        <f t="shared" ref="S288:S301" si="251">IFERROR(RANK(R288, R$287:R$301),"")</f>
        <v/>
      </c>
      <c r="T288" s="532"/>
      <c r="U288" s="443"/>
      <c r="V288" s="443"/>
      <c r="W288" s="440" t="str">
        <f t="shared" ref="W288:W301" si="252">IFERROR(V288/U288,"")</f>
        <v/>
      </c>
      <c r="X288" s="443" t="str">
        <f t="shared" ref="X288:X301" si="253">IFERROR(RANK(W288, W$287:W$301),"")</f>
        <v/>
      </c>
      <c r="Y288" s="532"/>
      <c r="Z288" s="443"/>
      <c r="AA288" s="443"/>
      <c r="AB288" s="440" t="str">
        <f t="shared" ref="AB288:AB301" si="254">IFERROR(AA288/Z288,"")</f>
        <v/>
      </c>
      <c r="AC288" s="443" t="str">
        <f t="shared" ref="AC288:AC301" si="255">IFERROR(RANK(AB288, AB$287:AB$301),"")</f>
        <v/>
      </c>
      <c r="AD288" s="532"/>
      <c r="AE288" s="443"/>
      <c r="AF288" s="443"/>
      <c r="AG288" s="440" t="str">
        <f t="shared" ref="AG288:AG301" si="256">IFERROR(AF288/AE288,"")</f>
        <v/>
      </c>
      <c r="AH288" s="443" t="str">
        <f t="shared" ref="AH288:AH301" si="257">IFERROR(RANK(AG288, AG$287:AG$301),"")</f>
        <v/>
      </c>
      <c r="AI288" s="532"/>
      <c r="AJ288" s="443"/>
      <c r="AK288" s="443"/>
      <c r="AL288" s="440" t="str">
        <f t="shared" ref="AL288:AL301" si="258">IFERROR(AK288/AJ288,"")</f>
        <v/>
      </c>
      <c r="AM288" s="443" t="str">
        <f t="shared" ref="AM288:AM301" si="259">IFERROR(RANK(AL288, AL$287:AL$301),"")</f>
        <v/>
      </c>
      <c r="AN288" s="532"/>
      <c r="AO288" s="443"/>
      <c r="AP288" s="443"/>
      <c r="AQ288" s="440" t="str">
        <f t="shared" ref="AQ288:AQ301" si="260">IFERROR(AP288/AO288,"")</f>
        <v/>
      </c>
      <c r="AR288" s="443" t="str">
        <f t="shared" ref="AR288:AR301" si="261">IFERROR(RANK(AQ288, AQ$287:AQ$301),"")</f>
        <v/>
      </c>
      <c r="AS288" s="532"/>
      <c r="AT288" s="443"/>
      <c r="AU288" s="443"/>
      <c r="AV288" s="440" t="str">
        <f t="shared" ref="AV288:AV301" si="262">IFERROR(AU288/AT288,"")</f>
        <v/>
      </c>
      <c r="AW288" s="443" t="str">
        <f t="shared" ref="AW288:AW301" si="263">IFERROR(RANK(AV288, AV$287:AV$301),"")</f>
        <v/>
      </c>
      <c r="AX288" s="532"/>
    </row>
    <row r="289" spans="2:50" x14ac:dyDescent="0.2">
      <c r="B289" s="541"/>
      <c r="C289" s="443">
        <f t="shared" si="248"/>
        <v>3</v>
      </c>
      <c r="D289" s="443"/>
      <c r="E289" s="443"/>
      <c r="F289" s="443"/>
      <c r="G289" s="440"/>
      <c r="H289" s="532"/>
      <c r="I289" s="172" t="str">
        <f t="shared" si="245"/>
        <v/>
      </c>
      <c r="J289" s="172" t="str">
        <f t="shared" si="246"/>
        <v/>
      </c>
      <c r="K289" s="444" t="str">
        <f t="shared" si="247"/>
        <v/>
      </c>
      <c r="L289" s="543"/>
      <c r="M289" s="172" t="str">
        <f t="shared" si="249"/>
        <v/>
      </c>
      <c r="N289" s="533"/>
      <c r="O289" s="533"/>
      <c r="P289" s="443"/>
      <c r="Q289" s="443"/>
      <c r="R289" s="440" t="str">
        <f t="shared" si="250"/>
        <v/>
      </c>
      <c r="S289" s="443" t="str">
        <f t="shared" si="251"/>
        <v/>
      </c>
      <c r="T289" s="532"/>
      <c r="U289" s="443"/>
      <c r="V289" s="443"/>
      <c r="W289" s="440" t="str">
        <f t="shared" si="252"/>
        <v/>
      </c>
      <c r="X289" s="443" t="str">
        <f t="shared" si="253"/>
        <v/>
      </c>
      <c r="Y289" s="532"/>
      <c r="Z289" s="443"/>
      <c r="AA289" s="443"/>
      <c r="AB289" s="440" t="str">
        <f t="shared" si="254"/>
        <v/>
      </c>
      <c r="AC289" s="443" t="str">
        <f t="shared" si="255"/>
        <v/>
      </c>
      <c r="AD289" s="532"/>
      <c r="AE289" s="443"/>
      <c r="AF289" s="443"/>
      <c r="AG289" s="440" t="str">
        <f t="shared" si="256"/>
        <v/>
      </c>
      <c r="AH289" s="443" t="str">
        <f t="shared" si="257"/>
        <v/>
      </c>
      <c r="AI289" s="532"/>
      <c r="AJ289" s="443"/>
      <c r="AK289" s="443"/>
      <c r="AL289" s="440" t="str">
        <f t="shared" si="258"/>
        <v/>
      </c>
      <c r="AM289" s="443" t="str">
        <f t="shared" si="259"/>
        <v/>
      </c>
      <c r="AN289" s="532"/>
      <c r="AO289" s="443"/>
      <c r="AP289" s="443"/>
      <c r="AQ289" s="440" t="str">
        <f t="shared" si="260"/>
        <v/>
      </c>
      <c r="AR289" s="443" t="str">
        <f t="shared" si="261"/>
        <v/>
      </c>
      <c r="AS289" s="532"/>
      <c r="AT289" s="443"/>
      <c r="AU289" s="443"/>
      <c r="AV289" s="440" t="str">
        <f t="shared" si="262"/>
        <v/>
      </c>
      <c r="AW289" s="443" t="str">
        <f t="shared" si="263"/>
        <v/>
      </c>
      <c r="AX289" s="532"/>
    </row>
    <row r="290" spans="2:50" x14ac:dyDescent="0.2">
      <c r="B290" s="541"/>
      <c r="C290" s="443">
        <f t="shared" si="248"/>
        <v>4</v>
      </c>
      <c r="D290" s="443"/>
      <c r="E290" s="443"/>
      <c r="F290" s="443"/>
      <c r="G290" s="440"/>
      <c r="H290" s="532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4" t="str">
        <f>IFERROR(AVERAGE(R290,W290,AB290,AG290,AL290,AQ290,AV290),"")</f>
        <v/>
      </c>
      <c r="L290" s="543"/>
      <c r="M290" s="172" t="str">
        <f t="shared" si="249"/>
        <v/>
      </c>
      <c r="N290" s="533"/>
      <c r="O290" s="533"/>
      <c r="P290" s="443"/>
      <c r="Q290" s="443"/>
      <c r="R290" s="440" t="str">
        <f t="shared" si="250"/>
        <v/>
      </c>
      <c r="S290" s="443" t="str">
        <f t="shared" si="251"/>
        <v/>
      </c>
      <c r="T290" s="532"/>
      <c r="U290" s="443"/>
      <c r="V290" s="443"/>
      <c r="W290" s="440" t="str">
        <f t="shared" si="252"/>
        <v/>
      </c>
      <c r="X290" s="443" t="str">
        <f t="shared" si="253"/>
        <v/>
      </c>
      <c r="Y290" s="532"/>
      <c r="Z290" s="443"/>
      <c r="AA290" s="443"/>
      <c r="AB290" s="440" t="str">
        <f t="shared" si="254"/>
        <v/>
      </c>
      <c r="AC290" s="443" t="str">
        <f t="shared" si="255"/>
        <v/>
      </c>
      <c r="AD290" s="532"/>
      <c r="AE290" s="443"/>
      <c r="AF290" s="443"/>
      <c r="AG290" s="440" t="str">
        <f t="shared" si="256"/>
        <v/>
      </c>
      <c r="AH290" s="443" t="str">
        <f t="shared" si="257"/>
        <v/>
      </c>
      <c r="AI290" s="532"/>
      <c r="AJ290" s="443"/>
      <c r="AK290" s="443"/>
      <c r="AL290" s="440" t="str">
        <f t="shared" si="258"/>
        <v/>
      </c>
      <c r="AM290" s="443" t="str">
        <f t="shared" si="259"/>
        <v/>
      </c>
      <c r="AN290" s="532"/>
      <c r="AO290" s="443"/>
      <c r="AP290" s="443"/>
      <c r="AQ290" s="440" t="str">
        <f t="shared" si="260"/>
        <v/>
      </c>
      <c r="AR290" s="443" t="str">
        <f t="shared" si="261"/>
        <v/>
      </c>
      <c r="AS290" s="532"/>
      <c r="AT290" s="443"/>
      <c r="AU290" s="443"/>
      <c r="AV290" s="440" t="str">
        <f t="shared" si="262"/>
        <v/>
      </c>
      <c r="AW290" s="443" t="str">
        <f t="shared" si="263"/>
        <v/>
      </c>
      <c r="AX290" s="532"/>
    </row>
    <row r="291" spans="2:50" x14ac:dyDescent="0.2">
      <c r="B291" s="541"/>
      <c r="C291" s="443">
        <f t="shared" si="248"/>
        <v>5</v>
      </c>
      <c r="D291" s="443"/>
      <c r="E291" s="443"/>
      <c r="F291" s="443"/>
      <c r="G291" s="440"/>
      <c r="H291" s="532"/>
      <c r="I291" s="172" t="str">
        <f t="shared" ref="I291:I301" si="264">IFERROR(AVERAGE(P291,U291,Z291,AE291,AJ291,AO291,AT291),"")</f>
        <v/>
      </c>
      <c r="J291" s="172" t="str">
        <f t="shared" ref="J291:J301" si="265">IFERROR(AVERAGE(Q291,V291,AA291,AF291,AK291,AP291,AU291),"")</f>
        <v/>
      </c>
      <c r="K291" s="444" t="str">
        <f t="shared" ref="K291:K301" si="266">IFERROR(AVERAGE(R291,W291,AB291,AG291,AL291,AQ291,AV291),"")</f>
        <v/>
      </c>
      <c r="L291" s="543"/>
      <c r="M291" s="172" t="str">
        <f t="shared" si="249"/>
        <v/>
      </c>
      <c r="N291" s="533"/>
      <c r="O291" s="533"/>
      <c r="P291" s="443"/>
      <c r="Q291" s="443"/>
      <c r="R291" s="440" t="str">
        <f t="shared" si="250"/>
        <v/>
      </c>
      <c r="S291" s="443" t="str">
        <f t="shared" si="251"/>
        <v/>
      </c>
      <c r="T291" s="532"/>
      <c r="U291" s="443"/>
      <c r="V291" s="443"/>
      <c r="W291" s="440" t="str">
        <f t="shared" si="252"/>
        <v/>
      </c>
      <c r="X291" s="443" t="str">
        <f t="shared" si="253"/>
        <v/>
      </c>
      <c r="Y291" s="532"/>
      <c r="Z291" s="443"/>
      <c r="AA291" s="443"/>
      <c r="AB291" s="440" t="str">
        <f t="shared" si="254"/>
        <v/>
      </c>
      <c r="AC291" s="443" t="str">
        <f t="shared" si="255"/>
        <v/>
      </c>
      <c r="AD291" s="532"/>
      <c r="AE291" s="443"/>
      <c r="AF291" s="443"/>
      <c r="AG291" s="440" t="str">
        <f t="shared" si="256"/>
        <v/>
      </c>
      <c r="AH291" s="443" t="str">
        <f t="shared" si="257"/>
        <v/>
      </c>
      <c r="AI291" s="532"/>
      <c r="AJ291" s="443"/>
      <c r="AK291" s="443"/>
      <c r="AL291" s="440" t="str">
        <f t="shared" si="258"/>
        <v/>
      </c>
      <c r="AM291" s="443" t="str">
        <f t="shared" si="259"/>
        <v/>
      </c>
      <c r="AN291" s="532"/>
      <c r="AO291" s="443"/>
      <c r="AP291" s="443"/>
      <c r="AQ291" s="440" t="str">
        <f t="shared" si="260"/>
        <v/>
      </c>
      <c r="AR291" s="443" t="str">
        <f t="shared" si="261"/>
        <v/>
      </c>
      <c r="AS291" s="532"/>
      <c r="AT291" s="443"/>
      <c r="AU291" s="443"/>
      <c r="AV291" s="440" t="str">
        <f t="shared" si="262"/>
        <v/>
      </c>
      <c r="AW291" s="443" t="str">
        <f t="shared" si="263"/>
        <v/>
      </c>
      <c r="AX291" s="532"/>
    </row>
    <row r="292" spans="2:50" x14ac:dyDescent="0.2">
      <c r="B292" s="541"/>
      <c r="C292" s="443">
        <f t="shared" si="248"/>
        <v>6</v>
      </c>
      <c r="D292" s="443"/>
      <c r="E292" s="443"/>
      <c r="F292" s="443"/>
      <c r="G292" s="440"/>
      <c r="H292" s="532"/>
      <c r="I292" s="172" t="str">
        <f t="shared" si="264"/>
        <v/>
      </c>
      <c r="J292" s="172" t="str">
        <f t="shared" si="265"/>
        <v/>
      </c>
      <c r="K292" s="444" t="str">
        <f t="shared" si="266"/>
        <v/>
      </c>
      <c r="L292" s="543"/>
      <c r="M292" s="172" t="str">
        <f t="shared" si="249"/>
        <v/>
      </c>
      <c r="N292" s="533"/>
      <c r="O292" s="533"/>
      <c r="P292" s="443"/>
      <c r="Q292" s="443"/>
      <c r="R292" s="440" t="str">
        <f t="shared" si="250"/>
        <v/>
      </c>
      <c r="S292" s="443" t="str">
        <f t="shared" si="251"/>
        <v/>
      </c>
      <c r="T292" s="532"/>
      <c r="U292" s="443"/>
      <c r="V292" s="443"/>
      <c r="W292" s="440" t="str">
        <f t="shared" si="252"/>
        <v/>
      </c>
      <c r="X292" s="443" t="str">
        <f t="shared" si="253"/>
        <v/>
      </c>
      <c r="Y292" s="532"/>
      <c r="Z292" s="443"/>
      <c r="AA292" s="443"/>
      <c r="AB292" s="440" t="str">
        <f t="shared" si="254"/>
        <v/>
      </c>
      <c r="AC292" s="443" t="str">
        <f t="shared" si="255"/>
        <v/>
      </c>
      <c r="AD292" s="532"/>
      <c r="AE292" s="443"/>
      <c r="AF292" s="443"/>
      <c r="AG292" s="440" t="str">
        <f t="shared" si="256"/>
        <v/>
      </c>
      <c r="AH292" s="443" t="str">
        <f t="shared" si="257"/>
        <v/>
      </c>
      <c r="AI292" s="532"/>
      <c r="AJ292" s="443"/>
      <c r="AK292" s="443"/>
      <c r="AL292" s="440" t="str">
        <f t="shared" si="258"/>
        <v/>
      </c>
      <c r="AM292" s="443" t="str">
        <f t="shared" si="259"/>
        <v/>
      </c>
      <c r="AN292" s="532"/>
      <c r="AO292" s="443"/>
      <c r="AP292" s="443"/>
      <c r="AQ292" s="440" t="str">
        <f t="shared" si="260"/>
        <v/>
      </c>
      <c r="AR292" s="443" t="str">
        <f t="shared" si="261"/>
        <v/>
      </c>
      <c r="AS292" s="532"/>
      <c r="AT292" s="443"/>
      <c r="AU292" s="443"/>
      <c r="AV292" s="440" t="str">
        <f t="shared" si="262"/>
        <v/>
      </c>
      <c r="AW292" s="443" t="str">
        <f t="shared" si="263"/>
        <v/>
      </c>
      <c r="AX292" s="532"/>
    </row>
    <row r="293" spans="2:50" x14ac:dyDescent="0.2">
      <c r="B293" s="541"/>
      <c r="C293" s="443">
        <f t="shared" si="248"/>
        <v>7</v>
      </c>
      <c r="D293" s="443"/>
      <c r="E293" s="443"/>
      <c r="F293" s="443"/>
      <c r="G293" s="440"/>
      <c r="H293" s="532"/>
      <c r="I293" s="172" t="str">
        <f t="shared" si="264"/>
        <v/>
      </c>
      <c r="J293" s="172" t="str">
        <f t="shared" si="265"/>
        <v/>
      </c>
      <c r="K293" s="444" t="str">
        <f t="shared" si="266"/>
        <v/>
      </c>
      <c r="L293" s="543"/>
      <c r="M293" s="172" t="str">
        <f t="shared" si="249"/>
        <v/>
      </c>
      <c r="N293" s="533"/>
      <c r="O293" s="533"/>
      <c r="P293" s="443"/>
      <c r="Q293" s="443"/>
      <c r="R293" s="440" t="str">
        <f t="shared" si="250"/>
        <v/>
      </c>
      <c r="S293" s="443" t="str">
        <f t="shared" si="251"/>
        <v/>
      </c>
      <c r="T293" s="532"/>
      <c r="U293" s="443"/>
      <c r="V293" s="443"/>
      <c r="W293" s="440" t="str">
        <f t="shared" si="252"/>
        <v/>
      </c>
      <c r="X293" s="443" t="str">
        <f t="shared" si="253"/>
        <v/>
      </c>
      <c r="Y293" s="532"/>
      <c r="Z293" s="443"/>
      <c r="AA293" s="443"/>
      <c r="AB293" s="440" t="str">
        <f t="shared" si="254"/>
        <v/>
      </c>
      <c r="AC293" s="443" t="str">
        <f t="shared" si="255"/>
        <v/>
      </c>
      <c r="AD293" s="532"/>
      <c r="AE293" s="443"/>
      <c r="AF293" s="443"/>
      <c r="AG293" s="440" t="str">
        <f t="shared" si="256"/>
        <v/>
      </c>
      <c r="AH293" s="443" t="str">
        <f t="shared" si="257"/>
        <v/>
      </c>
      <c r="AI293" s="532"/>
      <c r="AJ293" s="443"/>
      <c r="AK293" s="443"/>
      <c r="AL293" s="440" t="str">
        <f t="shared" si="258"/>
        <v/>
      </c>
      <c r="AM293" s="443" t="str">
        <f t="shared" si="259"/>
        <v/>
      </c>
      <c r="AN293" s="532"/>
      <c r="AO293" s="443"/>
      <c r="AP293" s="443"/>
      <c r="AQ293" s="440" t="str">
        <f t="shared" si="260"/>
        <v/>
      </c>
      <c r="AR293" s="443" t="str">
        <f t="shared" si="261"/>
        <v/>
      </c>
      <c r="AS293" s="532"/>
      <c r="AT293" s="443"/>
      <c r="AU293" s="443"/>
      <c r="AV293" s="440" t="str">
        <f t="shared" si="262"/>
        <v/>
      </c>
      <c r="AW293" s="443" t="str">
        <f t="shared" si="263"/>
        <v/>
      </c>
      <c r="AX293" s="532"/>
    </row>
    <row r="294" spans="2:50" x14ac:dyDescent="0.2">
      <c r="B294" s="541"/>
      <c r="C294" s="443">
        <f t="shared" si="248"/>
        <v>8</v>
      </c>
      <c r="D294" s="443"/>
      <c r="E294" s="443"/>
      <c r="F294" s="443"/>
      <c r="G294" s="440"/>
      <c r="H294" s="532"/>
      <c r="I294" s="172" t="str">
        <f t="shared" si="264"/>
        <v/>
      </c>
      <c r="J294" s="172" t="str">
        <f t="shared" si="265"/>
        <v/>
      </c>
      <c r="K294" s="444" t="str">
        <f t="shared" si="266"/>
        <v/>
      </c>
      <c r="L294" s="543"/>
      <c r="M294" s="172" t="str">
        <f t="shared" si="249"/>
        <v/>
      </c>
      <c r="N294" s="533"/>
      <c r="O294" s="533"/>
      <c r="P294" s="443"/>
      <c r="Q294" s="443"/>
      <c r="R294" s="440" t="str">
        <f t="shared" si="250"/>
        <v/>
      </c>
      <c r="S294" s="443" t="str">
        <f t="shared" si="251"/>
        <v/>
      </c>
      <c r="T294" s="532"/>
      <c r="U294" s="443"/>
      <c r="V294" s="443"/>
      <c r="W294" s="440" t="str">
        <f t="shared" si="252"/>
        <v/>
      </c>
      <c r="X294" s="443" t="str">
        <f t="shared" si="253"/>
        <v/>
      </c>
      <c r="Y294" s="532"/>
      <c r="Z294" s="443"/>
      <c r="AA294" s="443"/>
      <c r="AB294" s="440" t="str">
        <f t="shared" si="254"/>
        <v/>
      </c>
      <c r="AC294" s="443" t="str">
        <f t="shared" si="255"/>
        <v/>
      </c>
      <c r="AD294" s="532"/>
      <c r="AE294" s="443"/>
      <c r="AF294" s="443"/>
      <c r="AG294" s="440" t="str">
        <f t="shared" si="256"/>
        <v/>
      </c>
      <c r="AH294" s="443" t="str">
        <f t="shared" si="257"/>
        <v/>
      </c>
      <c r="AI294" s="532"/>
      <c r="AJ294" s="443"/>
      <c r="AK294" s="443"/>
      <c r="AL294" s="440" t="str">
        <f t="shared" si="258"/>
        <v/>
      </c>
      <c r="AM294" s="443" t="str">
        <f t="shared" si="259"/>
        <v/>
      </c>
      <c r="AN294" s="532"/>
      <c r="AO294" s="443"/>
      <c r="AP294" s="443"/>
      <c r="AQ294" s="440" t="str">
        <f t="shared" si="260"/>
        <v/>
      </c>
      <c r="AR294" s="443" t="str">
        <f t="shared" si="261"/>
        <v/>
      </c>
      <c r="AS294" s="532"/>
      <c r="AT294" s="443"/>
      <c r="AU294" s="443"/>
      <c r="AV294" s="440" t="str">
        <f t="shared" si="262"/>
        <v/>
      </c>
      <c r="AW294" s="443" t="str">
        <f t="shared" si="263"/>
        <v/>
      </c>
      <c r="AX294" s="532"/>
    </row>
    <row r="295" spans="2:50" x14ac:dyDescent="0.2">
      <c r="B295" s="541"/>
      <c r="C295" s="443">
        <f t="shared" si="248"/>
        <v>9</v>
      </c>
      <c r="D295" s="443"/>
      <c r="E295" s="443"/>
      <c r="F295" s="443"/>
      <c r="G295" s="440"/>
      <c r="H295" s="532"/>
      <c r="I295" s="172" t="str">
        <f t="shared" si="264"/>
        <v/>
      </c>
      <c r="J295" s="172" t="str">
        <f t="shared" si="265"/>
        <v/>
      </c>
      <c r="K295" s="444" t="str">
        <f t="shared" si="266"/>
        <v/>
      </c>
      <c r="L295" s="543"/>
      <c r="M295" s="172" t="str">
        <f t="shared" si="249"/>
        <v/>
      </c>
      <c r="N295" s="533"/>
      <c r="O295" s="533"/>
      <c r="P295" s="443"/>
      <c r="Q295" s="443"/>
      <c r="R295" s="440" t="str">
        <f t="shared" si="250"/>
        <v/>
      </c>
      <c r="S295" s="443" t="str">
        <f t="shared" si="251"/>
        <v/>
      </c>
      <c r="T295" s="532"/>
      <c r="U295" s="443"/>
      <c r="V295" s="443"/>
      <c r="W295" s="440" t="str">
        <f t="shared" si="252"/>
        <v/>
      </c>
      <c r="X295" s="443" t="str">
        <f t="shared" si="253"/>
        <v/>
      </c>
      <c r="Y295" s="532"/>
      <c r="Z295" s="443"/>
      <c r="AA295" s="443"/>
      <c r="AB295" s="440" t="str">
        <f t="shared" si="254"/>
        <v/>
      </c>
      <c r="AC295" s="443" t="str">
        <f t="shared" si="255"/>
        <v/>
      </c>
      <c r="AD295" s="532"/>
      <c r="AE295" s="443"/>
      <c r="AF295" s="443"/>
      <c r="AG295" s="440" t="str">
        <f t="shared" si="256"/>
        <v/>
      </c>
      <c r="AH295" s="443" t="str">
        <f t="shared" si="257"/>
        <v/>
      </c>
      <c r="AI295" s="532"/>
      <c r="AJ295" s="443"/>
      <c r="AK295" s="443"/>
      <c r="AL295" s="440" t="str">
        <f t="shared" si="258"/>
        <v/>
      </c>
      <c r="AM295" s="443" t="str">
        <f t="shared" si="259"/>
        <v/>
      </c>
      <c r="AN295" s="532"/>
      <c r="AO295" s="443"/>
      <c r="AP295" s="443"/>
      <c r="AQ295" s="440" t="str">
        <f t="shared" si="260"/>
        <v/>
      </c>
      <c r="AR295" s="443" t="str">
        <f t="shared" si="261"/>
        <v/>
      </c>
      <c r="AS295" s="532"/>
      <c r="AT295" s="443"/>
      <c r="AU295" s="443"/>
      <c r="AV295" s="440" t="str">
        <f t="shared" si="262"/>
        <v/>
      </c>
      <c r="AW295" s="443" t="str">
        <f t="shared" si="263"/>
        <v/>
      </c>
      <c r="AX295" s="532"/>
    </row>
    <row r="296" spans="2:50" x14ac:dyDescent="0.2">
      <c r="B296" s="541"/>
      <c r="C296" s="443">
        <f t="shared" si="248"/>
        <v>10</v>
      </c>
      <c r="D296" s="443"/>
      <c r="E296" s="443"/>
      <c r="F296" s="443"/>
      <c r="G296" s="440"/>
      <c r="H296" s="532"/>
      <c r="I296" s="172" t="str">
        <f t="shared" si="264"/>
        <v/>
      </c>
      <c r="J296" s="172" t="str">
        <f t="shared" si="265"/>
        <v/>
      </c>
      <c r="K296" s="444" t="str">
        <f t="shared" si="266"/>
        <v/>
      </c>
      <c r="L296" s="543"/>
      <c r="M296" s="172" t="str">
        <f t="shared" si="249"/>
        <v/>
      </c>
      <c r="N296" s="533"/>
      <c r="O296" s="533"/>
      <c r="P296" s="443"/>
      <c r="Q296" s="443"/>
      <c r="R296" s="440" t="str">
        <f t="shared" si="250"/>
        <v/>
      </c>
      <c r="S296" s="443" t="str">
        <f t="shared" si="251"/>
        <v/>
      </c>
      <c r="T296" s="532"/>
      <c r="U296" s="443"/>
      <c r="V296" s="443"/>
      <c r="W296" s="440" t="str">
        <f t="shared" si="252"/>
        <v/>
      </c>
      <c r="X296" s="443" t="str">
        <f t="shared" si="253"/>
        <v/>
      </c>
      <c r="Y296" s="532"/>
      <c r="Z296" s="443"/>
      <c r="AA296" s="443"/>
      <c r="AB296" s="440" t="str">
        <f t="shared" si="254"/>
        <v/>
      </c>
      <c r="AC296" s="443" t="str">
        <f t="shared" si="255"/>
        <v/>
      </c>
      <c r="AD296" s="532"/>
      <c r="AE296" s="443"/>
      <c r="AF296" s="443"/>
      <c r="AG296" s="440" t="str">
        <f t="shared" si="256"/>
        <v/>
      </c>
      <c r="AH296" s="443" t="str">
        <f t="shared" si="257"/>
        <v/>
      </c>
      <c r="AI296" s="532"/>
      <c r="AJ296" s="443"/>
      <c r="AK296" s="443"/>
      <c r="AL296" s="440" t="str">
        <f t="shared" si="258"/>
        <v/>
      </c>
      <c r="AM296" s="443" t="str">
        <f t="shared" si="259"/>
        <v/>
      </c>
      <c r="AN296" s="532"/>
      <c r="AO296" s="443"/>
      <c r="AP296" s="443"/>
      <c r="AQ296" s="440" t="str">
        <f t="shared" si="260"/>
        <v/>
      </c>
      <c r="AR296" s="443" t="str">
        <f t="shared" si="261"/>
        <v/>
      </c>
      <c r="AS296" s="532"/>
      <c r="AT296" s="443"/>
      <c r="AU296" s="443"/>
      <c r="AV296" s="440" t="str">
        <f t="shared" si="262"/>
        <v/>
      </c>
      <c r="AW296" s="443" t="str">
        <f t="shared" si="263"/>
        <v/>
      </c>
      <c r="AX296" s="532"/>
    </row>
    <row r="297" spans="2:50" x14ac:dyDescent="0.2">
      <c r="B297" s="541"/>
      <c r="C297" s="443">
        <f t="shared" si="248"/>
        <v>11</v>
      </c>
      <c r="D297" s="443"/>
      <c r="E297" s="443"/>
      <c r="F297" s="443"/>
      <c r="G297" s="440"/>
      <c r="H297" s="532"/>
      <c r="I297" s="172" t="str">
        <f t="shared" si="264"/>
        <v/>
      </c>
      <c r="J297" s="172" t="str">
        <f t="shared" si="265"/>
        <v/>
      </c>
      <c r="K297" s="444" t="str">
        <f t="shared" si="266"/>
        <v/>
      </c>
      <c r="L297" s="543"/>
      <c r="M297" s="172" t="str">
        <f t="shared" si="249"/>
        <v/>
      </c>
      <c r="N297" s="533"/>
      <c r="O297" s="533"/>
      <c r="P297" s="443"/>
      <c r="Q297" s="443"/>
      <c r="R297" s="440" t="str">
        <f t="shared" si="250"/>
        <v/>
      </c>
      <c r="S297" s="443" t="str">
        <f t="shared" si="251"/>
        <v/>
      </c>
      <c r="T297" s="532"/>
      <c r="U297" s="443"/>
      <c r="V297" s="443"/>
      <c r="W297" s="440" t="str">
        <f t="shared" si="252"/>
        <v/>
      </c>
      <c r="X297" s="443" t="str">
        <f t="shared" si="253"/>
        <v/>
      </c>
      <c r="Y297" s="532"/>
      <c r="Z297" s="443"/>
      <c r="AA297" s="443"/>
      <c r="AB297" s="440" t="str">
        <f t="shared" si="254"/>
        <v/>
      </c>
      <c r="AC297" s="443" t="str">
        <f t="shared" si="255"/>
        <v/>
      </c>
      <c r="AD297" s="532"/>
      <c r="AE297" s="443"/>
      <c r="AF297" s="443"/>
      <c r="AG297" s="440" t="str">
        <f t="shared" si="256"/>
        <v/>
      </c>
      <c r="AH297" s="443" t="str">
        <f t="shared" si="257"/>
        <v/>
      </c>
      <c r="AI297" s="532"/>
      <c r="AJ297" s="443"/>
      <c r="AK297" s="443"/>
      <c r="AL297" s="440" t="str">
        <f t="shared" si="258"/>
        <v/>
      </c>
      <c r="AM297" s="443" t="str">
        <f t="shared" si="259"/>
        <v/>
      </c>
      <c r="AN297" s="532"/>
      <c r="AO297" s="443"/>
      <c r="AP297" s="443"/>
      <c r="AQ297" s="440" t="str">
        <f t="shared" si="260"/>
        <v/>
      </c>
      <c r="AR297" s="443" t="str">
        <f t="shared" si="261"/>
        <v/>
      </c>
      <c r="AS297" s="532"/>
      <c r="AT297" s="443"/>
      <c r="AU297" s="443"/>
      <c r="AV297" s="440" t="str">
        <f t="shared" si="262"/>
        <v/>
      </c>
      <c r="AW297" s="443" t="str">
        <f t="shared" si="263"/>
        <v/>
      </c>
      <c r="AX297" s="532"/>
    </row>
    <row r="298" spans="2:50" x14ac:dyDescent="0.2">
      <c r="B298" s="541"/>
      <c r="C298" s="443">
        <f t="shared" si="248"/>
        <v>12</v>
      </c>
      <c r="D298" s="443"/>
      <c r="E298" s="443"/>
      <c r="F298" s="443"/>
      <c r="G298" s="440"/>
      <c r="H298" s="532"/>
      <c r="I298" s="172" t="str">
        <f t="shared" si="264"/>
        <v/>
      </c>
      <c r="J298" s="172" t="str">
        <f t="shared" si="265"/>
        <v/>
      </c>
      <c r="K298" s="444" t="str">
        <f t="shared" si="266"/>
        <v/>
      </c>
      <c r="L298" s="543"/>
      <c r="M298" s="172" t="str">
        <f t="shared" si="249"/>
        <v/>
      </c>
      <c r="N298" s="533"/>
      <c r="O298" s="533"/>
      <c r="P298" s="443"/>
      <c r="Q298" s="443"/>
      <c r="R298" s="440" t="str">
        <f t="shared" si="250"/>
        <v/>
      </c>
      <c r="S298" s="443" t="str">
        <f t="shared" si="251"/>
        <v/>
      </c>
      <c r="T298" s="532"/>
      <c r="U298" s="443"/>
      <c r="V298" s="443"/>
      <c r="W298" s="440" t="str">
        <f t="shared" si="252"/>
        <v/>
      </c>
      <c r="X298" s="443" t="str">
        <f t="shared" si="253"/>
        <v/>
      </c>
      <c r="Y298" s="532"/>
      <c r="Z298" s="443"/>
      <c r="AA298" s="443"/>
      <c r="AB298" s="440" t="str">
        <f t="shared" si="254"/>
        <v/>
      </c>
      <c r="AC298" s="443" t="str">
        <f t="shared" si="255"/>
        <v/>
      </c>
      <c r="AD298" s="532"/>
      <c r="AE298" s="443"/>
      <c r="AF298" s="443"/>
      <c r="AG298" s="440" t="str">
        <f t="shared" si="256"/>
        <v/>
      </c>
      <c r="AH298" s="443" t="str">
        <f t="shared" si="257"/>
        <v/>
      </c>
      <c r="AI298" s="532"/>
      <c r="AJ298" s="443"/>
      <c r="AK298" s="443"/>
      <c r="AL298" s="440" t="str">
        <f t="shared" si="258"/>
        <v/>
      </c>
      <c r="AM298" s="443" t="str">
        <f t="shared" si="259"/>
        <v/>
      </c>
      <c r="AN298" s="532"/>
      <c r="AO298" s="443"/>
      <c r="AP298" s="443"/>
      <c r="AQ298" s="440" t="str">
        <f t="shared" si="260"/>
        <v/>
      </c>
      <c r="AR298" s="443" t="str">
        <f t="shared" si="261"/>
        <v/>
      </c>
      <c r="AS298" s="532"/>
      <c r="AT298" s="443"/>
      <c r="AU298" s="443"/>
      <c r="AV298" s="440" t="str">
        <f t="shared" si="262"/>
        <v/>
      </c>
      <c r="AW298" s="443" t="str">
        <f t="shared" si="263"/>
        <v/>
      </c>
      <c r="AX298" s="532"/>
    </row>
    <row r="299" spans="2:50" x14ac:dyDescent="0.2">
      <c r="B299" s="541"/>
      <c r="C299" s="443">
        <f t="shared" si="248"/>
        <v>13</v>
      </c>
      <c r="D299" s="443"/>
      <c r="E299" s="443"/>
      <c r="F299" s="443"/>
      <c r="G299" s="440"/>
      <c r="H299" s="532"/>
      <c r="I299" s="172" t="str">
        <f t="shared" si="264"/>
        <v/>
      </c>
      <c r="J299" s="172" t="str">
        <f t="shared" si="265"/>
        <v/>
      </c>
      <c r="K299" s="444" t="str">
        <f t="shared" si="266"/>
        <v/>
      </c>
      <c r="L299" s="543"/>
      <c r="M299" s="172" t="str">
        <f t="shared" si="249"/>
        <v/>
      </c>
      <c r="N299" s="533"/>
      <c r="O299" s="533"/>
      <c r="P299" s="443"/>
      <c r="Q299" s="443"/>
      <c r="R299" s="440" t="str">
        <f t="shared" si="250"/>
        <v/>
      </c>
      <c r="S299" s="443" t="str">
        <f t="shared" si="251"/>
        <v/>
      </c>
      <c r="T299" s="532"/>
      <c r="U299" s="443"/>
      <c r="V299" s="443"/>
      <c r="W299" s="440" t="str">
        <f t="shared" si="252"/>
        <v/>
      </c>
      <c r="X299" s="443" t="str">
        <f t="shared" si="253"/>
        <v/>
      </c>
      <c r="Y299" s="532"/>
      <c r="Z299" s="443"/>
      <c r="AA299" s="443"/>
      <c r="AB299" s="440" t="str">
        <f t="shared" si="254"/>
        <v/>
      </c>
      <c r="AC299" s="443" t="str">
        <f t="shared" si="255"/>
        <v/>
      </c>
      <c r="AD299" s="532"/>
      <c r="AE299" s="443"/>
      <c r="AF299" s="443"/>
      <c r="AG299" s="440" t="str">
        <f t="shared" si="256"/>
        <v/>
      </c>
      <c r="AH299" s="443" t="str">
        <f t="shared" si="257"/>
        <v/>
      </c>
      <c r="AI299" s="532"/>
      <c r="AJ299" s="443"/>
      <c r="AK299" s="443"/>
      <c r="AL299" s="440" t="str">
        <f t="shared" si="258"/>
        <v/>
      </c>
      <c r="AM299" s="443" t="str">
        <f t="shared" si="259"/>
        <v/>
      </c>
      <c r="AN299" s="532"/>
      <c r="AO299" s="443"/>
      <c r="AP299" s="443"/>
      <c r="AQ299" s="440" t="str">
        <f t="shared" si="260"/>
        <v/>
      </c>
      <c r="AR299" s="443" t="str">
        <f t="shared" si="261"/>
        <v/>
      </c>
      <c r="AS299" s="532"/>
      <c r="AT299" s="443"/>
      <c r="AU299" s="443"/>
      <c r="AV299" s="440" t="str">
        <f t="shared" si="262"/>
        <v/>
      </c>
      <c r="AW299" s="443" t="str">
        <f t="shared" si="263"/>
        <v/>
      </c>
      <c r="AX299" s="532"/>
    </row>
    <row r="300" spans="2:50" x14ac:dyDescent="0.2">
      <c r="B300" s="541"/>
      <c r="C300" s="443">
        <f t="shared" si="248"/>
        <v>14</v>
      </c>
      <c r="D300" s="443"/>
      <c r="E300" s="443"/>
      <c r="F300" s="443"/>
      <c r="G300" s="440"/>
      <c r="H300" s="532"/>
      <c r="I300" s="172" t="str">
        <f t="shared" si="264"/>
        <v/>
      </c>
      <c r="J300" s="172" t="str">
        <f t="shared" si="265"/>
        <v/>
      </c>
      <c r="K300" s="444" t="str">
        <f t="shared" si="266"/>
        <v/>
      </c>
      <c r="L300" s="543"/>
      <c r="M300" s="172" t="str">
        <f t="shared" si="249"/>
        <v/>
      </c>
      <c r="N300" s="533"/>
      <c r="O300" s="533"/>
      <c r="P300" s="443"/>
      <c r="Q300" s="443"/>
      <c r="R300" s="440" t="str">
        <f t="shared" si="250"/>
        <v/>
      </c>
      <c r="S300" s="443" t="str">
        <f t="shared" si="251"/>
        <v/>
      </c>
      <c r="T300" s="532"/>
      <c r="U300" s="443"/>
      <c r="V300" s="443"/>
      <c r="W300" s="440" t="str">
        <f t="shared" si="252"/>
        <v/>
      </c>
      <c r="X300" s="443" t="str">
        <f t="shared" si="253"/>
        <v/>
      </c>
      <c r="Y300" s="532"/>
      <c r="Z300" s="443"/>
      <c r="AA300" s="443"/>
      <c r="AB300" s="440" t="str">
        <f t="shared" si="254"/>
        <v/>
      </c>
      <c r="AC300" s="443" t="str">
        <f t="shared" si="255"/>
        <v/>
      </c>
      <c r="AD300" s="532"/>
      <c r="AE300" s="443"/>
      <c r="AF300" s="443"/>
      <c r="AG300" s="440" t="str">
        <f t="shared" si="256"/>
        <v/>
      </c>
      <c r="AH300" s="443" t="str">
        <f t="shared" si="257"/>
        <v/>
      </c>
      <c r="AI300" s="532"/>
      <c r="AJ300" s="443"/>
      <c r="AK300" s="443"/>
      <c r="AL300" s="440" t="str">
        <f t="shared" si="258"/>
        <v/>
      </c>
      <c r="AM300" s="443" t="str">
        <f t="shared" si="259"/>
        <v/>
      </c>
      <c r="AN300" s="532"/>
      <c r="AO300" s="443"/>
      <c r="AP300" s="443"/>
      <c r="AQ300" s="440" t="str">
        <f t="shared" si="260"/>
        <v/>
      </c>
      <c r="AR300" s="443" t="str">
        <f t="shared" si="261"/>
        <v/>
      </c>
      <c r="AS300" s="532"/>
      <c r="AT300" s="443"/>
      <c r="AU300" s="443"/>
      <c r="AV300" s="440" t="str">
        <f t="shared" si="262"/>
        <v/>
      </c>
      <c r="AW300" s="443" t="str">
        <f t="shared" si="263"/>
        <v/>
      </c>
      <c r="AX300" s="532"/>
    </row>
    <row r="301" spans="2:50" x14ac:dyDescent="0.2">
      <c r="B301" s="541"/>
      <c r="C301" s="443">
        <f t="shared" si="248"/>
        <v>15</v>
      </c>
      <c r="D301" s="443"/>
      <c r="E301" s="443"/>
      <c r="F301" s="443"/>
      <c r="G301" s="440"/>
      <c r="H301" s="532"/>
      <c r="I301" s="172" t="str">
        <f t="shared" si="264"/>
        <v/>
      </c>
      <c r="J301" s="172" t="str">
        <f t="shared" si="265"/>
        <v/>
      </c>
      <c r="K301" s="444" t="str">
        <f t="shared" si="266"/>
        <v/>
      </c>
      <c r="L301" s="544"/>
      <c r="M301" s="172" t="str">
        <f t="shared" si="249"/>
        <v/>
      </c>
      <c r="N301" s="533"/>
      <c r="O301" s="533"/>
      <c r="P301" s="443"/>
      <c r="Q301" s="443"/>
      <c r="R301" s="440" t="str">
        <f t="shared" si="250"/>
        <v/>
      </c>
      <c r="S301" s="443" t="str">
        <f t="shared" si="251"/>
        <v/>
      </c>
      <c r="T301" s="532"/>
      <c r="U301" s="443"/>
      <c r="V301" s="443"/>
      <c r="W301" s="440" t="str">
        <f t="shared" si="252"/>
        <v/>
      </c>
      <c r="X301" s="443" t="str">
        <f t="shared" si="253"/>
        <v/>
      </c>
      <c r="Y301" s="532"/>
      <c r="Z301" s="443"/>
      <c r="AA301" s="443"/>
      <c r="AB301" s="440" t="str">
        <f t="shared" si="254"/>
        <v/>
      </c>
      <c r="AC301" s="443" t="str">
        <f t="shared" si="255"/>
        <v/>
      </c>
      <c r="AD301" s="532"/>
      <c r="AE301" s="443"/>
      <c r="AF301" s="443"/>
      <c r="AG301" s="440" t="str">
        <f t="shared" si="256"/>
        <v/>
      </c>
      <c r="AH301" s="443" t="str">
        <f t="shared" si="257"/>
        <v/>
      </c>
      <c r="AI301" s="532"/>
      <c r="AJ301" s="443"/>
      <c r="AK301" s="443"/>
      <c r="AL301" s="440" t="str">
        <f t="shared" si="258"/>
        <v/>
      </c>
      <c r="AM301" s="443" t="str">
        <f t="shared" si="259"/>
        <v/>
      </c>
      <c r="AN301" s="532"/>
      <c r="AO301" s="443"/>
      <c r="AP301" s="443"/>
      <c r="AQ301" s="440" t="str">
        <f t="shared" si="260"/>
        <v/>
      </c>
      <c r="AR301" s="443" t="str">
        <f t="shared" si="261"/>
        <v/>
      </c>
      <c r="AS301" s="532"/>
      <c r="AT301" s="443"/>
      <c r="AU301" s="443"/>
      <c r="AV301" s="440" t="str">
        <f t="shared" si="262"/>
        <v/>
      </c>
      <c r="AW301" s="443" t="str">
        <f t="shared" si="263"/>
        <v/>
      </c>
      <c r="AX301" s="532"/>
    </row>
    <row r="302" spans="2:50" ht="15.75" x14ac:dyDescent="0.2">
      <c r="B302" s="545" t="s">
        <v>169</v>
      </c>
      <c r="C302" s="546"/>
      <c r="D302" s="546"/>
      <c r="E302" s="546"/>
      <c r="F302" s="546"/>
      <c r="G302" s="546"/>
      <c r="H302" s="547"/>
      <c r="I302" s="207"/>
      <c r="J302" s="207"/>
      <c r="K302" s="207"/>
      <c r="L302" s="207"/>
      <c r="M302" s="207"/>
      <c r="N302" s="533" t="s">
        <v>161</v>
      </c>
      <c r="O302" s="549" t="s">
        <v>106</v>
      </c>
      <c r="P302" s="551">
        <f>AT282+1</f>
        <v>45972</v>
      </c>
      <c r="Q302" s="541"/>
      <c r="R302" s="541"/>
      <c r="S302" s="541"/>
      <c r="T302" s="541"/>
      <c r="U302" s="551">
        <f>P302+1</f>
        <v>45973</v>
      </c>
      <c r="V302" s="541"/>
      <c r="W302" s="541"/>
      <c r="X302" s="541"/>
      <c r="Y302" s="541"/>
      <c r="Z302" s="551">
        <f>U302+1</f>
        <v>45974</v>
      </c>
      <c r="AA302" s="541"/>
      <c r="AB302" s="541"/>
      <c r="AC302" s="541"/>
      <c r="AD302" s="541"/>
      <c r="AE302" s="551">
        <f>Z302+1</f>
        <v>45975</v>
      </c>
      <c r="AF302" s="541"/>
      <c r="AG302" s="541"/>
      <c r="AH302" s="541"/>
      <c r="AI302" s="541"/>
      <c r="AJ302" s="551">
        <f>AE302+1</f>
        <v>45976</v>
      </c>
      <c r="AK302" s="541"/>
      <c r="AL302" s="541"/>
      <c r="AM302" s="541"/>
      <c r="AN302" s="541"/>
      <c r="AO302" s="551">
        <f>AJ302+1</f>
        <v>45977</v>
      </c>
      <c r="AP302" s="541"/>
      <c r="AQ302" s="541"/>
      <c r="AR302" s="541"/>
      <c r="AS302" s="541"/>
      <c r="AT302" s="551">
        <f>AO302+1</f>
        <v>45978</v>
      </c>
      <c r="AU302" s="541"/>
      <c r="AV302" s="541"/>
      <c r="AW302" s="541"/>
      <c r="AX302" s="541"/>
    </row>
    <row r="303" spans="2:50" ht="15.75" x14ac:dyDescent="0.2">
      <c r="B303" s="548"/>
      <c r="C303" s="548"/>
      <c r="D303" s="548"/>
      <c r="E303" s="548"/>
      <c r="F303" s="548"/>
      <c r="G303" s="548"/>
      <c r="H303" s="548"/>
      <c r="I303" s="207"/>
      <c r="J303" s="207"/>
      <c r="K303" s="207"/>
      <c r="L303" s="207"/>
      <c r="M303" s="207"/>
      <c r="N303" s="533"/>
      <c r="O303" s="550"/>
      <c r="P303" s="551" t="s">
        <v>120</v>
      </c>
      <c r="Q303" s="541"/>
      <c r="R303" s="541"/>
      <c r="S303" s="541"/>
      <c r="T303" s="541"/>
      <c r="U303" s="551" t="s">
        <v>114</v>
      </c>
      <c r="V303" s="541"/>
      <c r="W303" s="541"/>
      <c r="X303" s="541"/>
      <c r="Y303" s="541"/>
      <c r="Z303" s="551" t="s">
        <v>115</v>
      </c>
      <c r="AA303" s="541"/>
      <c r="AB303" s="541"/>
      <c r="AC303" s="541"/>
      <c r="AD303" s="541"/>
      <c r="AE303" s="551" t="s">
        <v>116</v>
      </c>
      <c r="AF303" s="541"/>
      <c r="AG303" s="541"/>
      <c r="AH303" s="541"/>
      <c r="AI303" s="541"/>
      <c r="AJ303" s="551" t="s">
        <v>117</v>
      </c>
      <c r="AK303" s="541"/>
      <c r="AL303" s="541"/>
      <c r="AM303" s="541"/>
      <c r="AN303" s="541"/>
      <c r="AO303" s="551" t="s">
        <v>118</v>
      </c>
      <c r="AP303" s="541"/>
      <c r="AQ303" s="541"/>
      <c r="AR303" s="541"/>
      <c r="AS303" s="541"/>
      <c r="AT303" s="551" t="s">
        <v>119</v>
      </c>
      <c r="AU303" s="541"/>
      <c r="AV303" s="541"/>
      <c r="AW303" s="541"/>
      <c r="AX303" s="541"/>
    </row>
    <row r="304" spans="2:50" x14ac:dyDescent="0.2">
      <c r="B304" s="533" t="s">
        <v>157</v>
      </c>
      <c r="C304" s="533" t="s">
        <v>149</v>
      </c>
      <c r="D304" s="533"/>
      <c r="E304" s="533" t="s">
        <v>151</v>
      </c>
      <c r="F304" s="533"/>
      <c r="G304" s="533"/>
      <c r="H304" s="537" t="s">
        <v>158</v>
      </c>
      <c r="I304" s="540" t="s">
        <v>227</v>
      </c>
      <c r="J304" s="540"/>
      <c r="K304" s="540"/>
      <c r="L304" s="540" t="s">
        <v>158</v>
      </c>
      <c r="M304" s="540" t="s">
        <v>170</v>
      </c>
      <c r="N304" s="533"/>
      <c r="O304" s="533" t="s">
        <v>160</v>
      </c>
      <c r="P304" s="534" t="s">
        <v>154</v>
      </c>
      <c r="Q304" s="535"/>
      <c r="R304" s="535"/>
      <c r="S304" s="536"/>
      <c r="T304" s="533" t="s">
        <v>158</v>
      </c>
      <c r="U304" s="534" t="s">
        <v>154</v>
      </c>
      <c r="V304" s="535"/>
      <c r="W304" s="535"/>
      <c r="X304" s="536"/>
      <c r="Y304" s="533" t="s">
        <v>158</v>
      </c>
      <c r="Z304" s="534" t="s">
        <v>154</v>
      </c>
      <c r="AA304" s="535"/>
      <c r="AB304" s="535"/>
      <c r="AC304" s="536"/>
      <c r="AD304" s="533" t="s">
        <v>158</v>
      </c>
      <c r="AE304" s="534" t="s">
        <v>154</v>
      </c>
      <c r="AF304" s="535"/>
      <c r="AG304" s="535"/>
      <c r="AH304" s="536"/>
      <c r="AI304" s="533" t="s">
        <v>158</v>
      </c>
      <c r="AJ304" s="534" t="s">
        <v>154</v>
      </c>
      <c r="AK304" s="535"/>
      <c r="AL304" s="535"/>
      <c r="AM304" s="536"/>
      <c r="AN304" s="533" t="s">
        <v>158</v>
      </c>
      <c r="AO304" s="534" t="s">
        <v>154</v>
      </c>
      <c r="AP304" s="535"/>
      <c r="AQ304" s="535"/>
      <c r="AR304" s="536"/>
      <c r="AS304" s="533" t="s">
        <v>158</v>
      </c>
      <c r="AT304" s="534" t="s">
        <v>154</v>
      </c>
      <c r="AU304" s="535"/>
      <c r="AV304" s="535"/>
      <c r="AW304" s="536"/>
      <c r="AX304" s="533" t="s">
        <v>158</v>
      </c>
    </row>
    <row r="305" spans="2:50" x14ac:dyDescent="0.2">
      <c r="B305" s="533"/>
      <c r="C305" s="533"/>
      <c r="D305" s="533"/>
      <c r="E305" s="533" t="s">
        <v>150</v>
      </c>
      <c r="F305" s="533"/>
      <c r="G305" s="533"/>
      <c r="H305" s="538"/>
      <c r="I305" s="540" t="s">
        <v>150</v>
      </c>
      <c r="J305" s="540"/>
      <c r="K305" s="540"/>
      <c r="L305" s="540"/>
      <c r="M305" s="540"/>
      <c r="N305" s="533"/>
      <c r="O305" s="533"/>
      <c r="P305" s="534" t="s">
        <v>155</v>
      </c>
      <c r="Q305" s="535"/>
      <c r="R305" s="535"/>
      <c r="S305" s="536"/>
      <c r="T305" s="533"/>
      <c r="U305" s="534" t="s">
        <v>155</v>
      </c>
      <c r="V305" s="535"/>
      <c r="W305" s="535"/>
      <c r="X305" s="536"/>
      <c r="Y305" s="533"/>
      <c r="Z305" s="534" t="s">
        <v>155</v>
      </c>
      <c r="AA305" s="535"/>
      <c r="AB305" s="535"/>
      <c r="AC305" s="536"/>
      <c r="AD305" s="533"/>
      <c r="AE305" s="534" t="s">
        <v>155</v>
      </c>
      <c r="AF305" s="535"/>
      <c r="AG305" s="535"/>
      <c r="AH305" s="536"/>
      <c r="AI305" s="533"/>
      <c r="AJ305" s="534" t="s">
        <v>155</v>
      </c>
      <c r="AK305" s="535"/>
      <c r="AL305" s="535"/>
      <c r="AM305" s="536"/>
      <c r="AN305" s="533"/>
      <c r="AO305" s="534" t="s">
        <v>155</v>
      </c>
      <c r="AP305" s="535"/>
      <c r="AQ305" s="535"/>
      <c r="AR305" s="536"/>
      <c r="AS305" s="533"/>
      <c r="AT305" s="534" t="s">
        <v>155</v>
      </c>
      <c r="AU305" s="535"/>
      <c r="AV305" s="535"/>
      <c r="AW305" s="536"/>
      <c r="AX305" s="533"/>
    </row>
    <row r="306" spans="2:50" x14ac:dyDescent="0.2">
      <c r="B306" s="533"/>
      <c r="C306" s="533"/>
      <c r="D306" s="533"/>
      <c r="E306" s="441" t="s">
        <v>152</v>
      </c>
      <c r="F306" s="441" t="s">
        <v>153</v>
      </c>
      <c r="G306" s="441" t="s">
        <v>156</v>
      </c>
      <c r="H306" s="539"/>
      <c r="I306" s="442" t="s">
        <v>152</v>
      </c>
      <c r="J306" s="442" t="s">
        <v>153</v>
      </c>
      <c r="K306" s="442" t="s">
        <v>156</v>
      </c>
      <c r="L306" s="540"/>
      <c r="M306" s="540"/>
      <c r="N306" s="533"/>
      <c r="O306" s="533"/>
      <c r="P306" s="441" t="s">
        <v>152</v>
      </c>
      <c r="Q306" s="441" t="s">
        <v>153</v>
      </c>
      <c r="R306" s="441" t="s">
        <v>156</v>
      </c>
      <c r="S306" s="441" t="s">
        <v>170</v>
      </c>
      <c r="T306" s="533"/>
      <c r="U306" s="441" t="s">
        <v>152</v>
      </c>
      <c r="V306" s="441" t="s">
        <v>153</v>
      </c>
      <c r="W306" s="441" t="s">
        <v>156</v>
      </c>
      <c r="X306" s="441" t="s">
        <v>170</v>
      </c>
      <c r="Y306" s="533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3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3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3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3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3"/>
    </row>
    <row r="307" spans="2:50" x14ac:dyDescent="0.2">
      <c r="B307" s="533" t="s">
        <v>139</v>
      </c>
      <c r="C307" s="443">
        <f>C287</f>
        <v>1</v>
      </c>
      <c r="D307" s="443" t="s">
        <v>804</v>
      </c>
      <c r="E307" s="443">
        <v>17</v>
      </c>
      <c r="F307" s="443">
        <v>1500</v>
      </c>
      <c r="G307" s="440">
        <f>F307/E307</f>
        <v>88.235294117647058</v>
      </c>
      <c r="H307" s="532">
        <f>AVERAGE(G307:G321)</f>
        <v>96.749226006191947</v>
      </c>
      <c r="I307" s="172">
        <f t="shared" ref="I307:I309" si="267">IFERROR(AVERAGE(P307,U307,Z307,AE307,AJ307,AO307,AT307),"")</f>
        <v>16.857142857142858</v>
      </c>
      <c r="J307" s="172">
        <f t="shared" ref="J307:J309" si="268">IFERROR(AVERAGE(Q307,V307,AA307,AF307,AK307,AP307,AU307),"")</f>
        <v>1443.7939426447563</v>
      </c>
      <c r="K307" s="444">
        <f t="shared" ref="K307:K309" si="269">IFERROR(AVERAGE(R307,W307,AB307,AG307,AL307,AQ307,AV307),"")</f>
        <v>85.694074223158395</v>
      </c>
      <c r="L307" s="542">
        <f>IFERROR(AVERAGE(K307:K321),"-")</f>
        <v>93.183562863061155</v>
      </c>
      <c r="M307" s="172">
        <f>IFERROR(RANK(K307, K$307:K$321),"")</f>
        <v>2</v>
      </c>
      <c r="N307" s="533"/>
      <c r="O307" s="533"/>
      <c r="P307" s="443">
        <v>17</v>
      </c>
      <c r="Q307" s="443">
        <v>1442.1428571428582</v>
      </c>
      <c r="R307" s="440">
        <f>IFERROR(Q307/P307,"")</f>
        <v>84.831932773109315</v>
      </c>
      <c r="S307" s="443">
        <f>IFERROR(RANK(R307, R$307:R$321),"")</f>
        <v>2</v>
      </c>
      <c r="T307" s="532">
        <f>AVERAGE(R307:R321)</f>
        <v>92.671051953232109</v>
      </c>
      <c r="U307" s="443">
        <v>17</v>
      </c>
      <c r="V307" s="443">
        <v>1435.6363636363646</v>
      </c>
      <c r="W307" s="440">
        <f>IFERROR(V307/U307,"")</f>
        <v>84.449197860962627</v>
      </c>
      <c r="X307" s="443">
        <f>IFERROR(RANK(W307, W$307:W$321),"")</f>
        <v>2</v>
      </c>
      <c r="Y307" s="532">
        <f>AVERAGE(W307:W321)</f>
        <v>92.704475091472034</v>
      </c>
      <c r="Z307" s="443">
        <v>17</v>
      </c>
      <c r="AA307" s="443">
        <v>1447.0588235294124</v>
      </c>
      <c r="AB307" s="440">
        <f>IFERROR(AA307/Z307,"")</f>
        <v>85.121107266436027</v>
      </c>
      <c r="AC307" s="443">
        <f>IFERROR(RANK(AB307, AB$307:AB$321),"")</f>
        <v>2</v>
      </c>
      <c r="AD307" s="532">
        <f>AVERAGE(AB307:AB321)</f>
        <v>92.774550163004022</v>
      </c>
      <c r="AE307" s="443">
        <v>17</v>
      </c>
      <c r="AF307" s="443">
        <v>1454.6666666666665</v>
      </c>
      <c r="AG307" s="440">
        <f>IFERROR(AF307/AE307,"")</f>
        <v>85.568627450980387</v>
      </c>
      <c r="AH307" s="443">
        <f>IFERROR(RANK(AG307, AG$307:AG$321),"")</f>
        <v>2</v>
      </c>
      <c r="AI307" s="532">
        <f>AVERAGE(AG307:AG321)</f>
        <v>93.060002948547833</v>
      </c>
      <c r="AJ307" s="443">
        <v>17</v>
      </c>
      <c r="AK307" s="443">
        <v>1432.8571428571424</v>
      </c>
      <c r="AL307" s="440">
        <f>IFERROR(AK307/AJ307,"")</f>
        <v>84.285714285714263</v>
      </c>
      <c r="AM307" s="443">
        <f>IFERROR(RANK(AL307, AL$307:AL$321),"")</f>
        <v>2</v>
      </c>
      <c r="AN307" s="532">
        <f>AVERAGE(AL307:AL321)</f>
        <v>92.300068352699938</v>
      </c>
      <c r="AO307" s="443">
        <v>17</v>
      </c>
      <c r="AP307" s="443">
        <v>1437.6000000000004</v>
      </c>
      <c r="AQ307" s="440">
        <f>IFERROR(AP307/AO307,"")</f>
        <v>84.564705882352968</v>
      </c>
      <c r="AR307" s="443">
        <f>IFERROR(RANK(AQ307, AQ$307:AQ$321),"")</f>
        <v>2</v>
      </c>
      <c r="AS307" s="532">
        <f>AVERAGE(AQ307:AQ321)</f>
        <v>92.625980605378317</v>
      </c>
      <c r="AT307" s="443">
        <v>16</v>
      </c>
      <c r="AU307" s="443">
        <v>1456.5957446808513</v>
      </c>
      <c r="AV307" s="440">
        <f>IFERROR(AU307/AT307,"")</f>
        <v>91.037234042553209</v>
      </c>
      <c r="AW307" s="443">
        <f>IFERROR(RANK(AV307, AV$307:AV$321),"")</f>
        <v>2</v>
      </c>
      <c r="AX307" s="532">
        <f>AVERAGE(AV307:AV321)</f>
        <v>96.148810927093791</v>
      </c>
    </row>
    <row r="308" spans="2:50" x14ac:dyDescent="0.2">
      <c r="B308" s="541"/>
      <c r="C308" s="443">
        <f t="shared" ref="C308:C321" si="270">C288</f>
        <v>2</v>
      </c>
      <c r="D308" s="443" t="s">
        <v>842</v>
      </c>
      <c r="E308" s="443">
        <v>19</v>
      </c>
      <c r="F308" s="443">
        <v>2000</v>
      </c>
      <c r="G308" s="452">
        <f>F308/E308</f>
        <v>105.26315789473684</v>
      </c>
      <c r="H308" s="532"/>
      <c r="I308" s="172">
        <f t="shared" si="267"/>
        <v>19</v>
      </c>
      <c r="J308" s="172">
        <f t="shared" si="268"/>
        <v>1912.7879785563141</v>
      </c>
      <c r="K308" s="444">
        <f t="shared" si="269"/>
        <v>100.6730515029639</v>
      </c>
      <c r="L308" s="543"/>
      <c r="M308" s="172">
        <f t="shared" ref="M308:M321" si="271">IFERROR(RANK(K308, K$307:K$321),"")</f>
        <v>1</v>
      </c>
      <c r="N308" s="533"/>
      <c r="O308" s="533"/>
      <c r="P308" s="443">
        <v>19</v>
      </c>
      <c r="Q308" s="443">
        <v>1909.6932515337428</v>
      </c>
      <c r="R308" s="440">
        <f t="shared" ref="R308:R321" si="272">IFERROR(Q308/P308,"")</f>
        <v>100.51017113335489</v>
      </c>
      <c r="S308" s="443">
        <f t="shared" ref="S308:S321" si="273">IFERROR(RANK(R308, R$307:R$321),"")</f>
        <v>1</v>
      </c>
      <c r="T308" s="532"/>
      <c r="U308" s="443">
        <v>19</v>
      </c>
      <c r="V308" s="443">
        <v>1918.2352941176478</v>
      </c>
      <c r="W308" s="440">
        <f t="shared" ref="W308:W321" si="274">IFERROR(V308/U308,"")</f>
        <v>100.95975232198145</v>
      </c>
      <c r="X308" s="443">
        <f t="shared" ref="X308:X321" si="275">IFERROR(RANK(W308, W$307:W$321),"")</f>
        <v>1</v>
      </c>
      <c r="Y308" s="532"/>
      <c r="Z308" s="443">
        <v>19</v>
      </c>
      <c r="AA308" s="443">
        <v>1908.1318681318683</v>
      </c>
      <c r="AB308" s="440">
        <f t="shared" ref="AB308:AB321" si="276">IFERROR(AA308/Z308,"")</f>
        <v>100.42799305957202</v>
      </c>
      <c r="AC308" s="443">
        <f t="shared" ref="AC308:AC321" si="277">IFERROR(RANK(AB308, AB$307:AB$321),"")</f>
        <v>1</v>
      </c>
      <c r="AD308" s="532"/>
      <c r="AE308" s="443">
        <v>19</v>
      </c>
      <c r="AF308" s="443">
        <v>1910.4761904761901</v>
      </c>
      <c r="AG308" s="440">
        <f t="shared" ref="AG308:AG321" si="278">IFERROR(AF308/AE308,"")</f>
        <v>100.55137844611527</v>
      </c>
      <c r="AH308" s="443">
        <f t="shared" ref="AH308:AH321" si="279">IFERROR(RANK(AG308, AG$307:AG$321),"")</f>
        <v>1</v>
      </c>
      <c r="AI308" s="532"/>
      <c r="AJ308" s="443">
        <v>19</v>
      </c>
      <c r="AK308" s="443">
        <v>1905.9740259740267</v>
      </c>
      <c r="AL308" s="440">
        <f t="shared" ref="AL308:AL321" si="280">IFERROR(AK308/AJ308,"")</f>
        <v>100.31442241968561</v>
      </c>
      <c r="AM308" s="443">
        <f t="shared" ref="AM308:AM321" si="281">IFERROR(RANK(AL308, AL$307:AL$321),"")</f>
        <v>1</v>
      </c>
      <c r="AN308" s="532"/>
      <c r="AO308" s="443">
        <v>19</v>
      </c>
      <c r="AP308" s="443">
        <v>1913.0578512396694</v>
      </c>
      <c r="AQ308" s="440">
        <f t="shared" ref="AQ308:AQ321" si="282">IFERROR(AP308/AO308,"")</f>
        <v>100.68725532840365</v>
      </c>
      <c r="AR308" s="443">
        <f t="shared" ref="AR308:AR321" si="283">IFERROR(RANK(AQ308, AQ$307:AQ$321),"")</f>
        <v>1</v>
      </c>
      <c r="AS308" s="532"/>
      <c r="AT308" s="443">
        <v>19</v>
      </c>
      <c r="AU308" s="443">
        <v>1923.9473684210532</v>
      </c>
      <c r="AV308" s="440">
        <f t="shared" ref="AV308:AV321" si="284">IFERROR(AU308/AT308,"")</f>
        <v>101.26038781163437</v>
      </c>
      <c r="AW308" s="443">
        <f t="shared" ref="AW308:AW321" si="285">IFERROR(RANK(AV308, AV$307:AV$321),"")</f>
        <v>1</v>
      </c>
      <c r="AX308" s="532"/>
    </row>
    <row r="309" spans="2:50" x14ac:dyDescent="0.2">
      <c r="B309" s="541"/>
      <c r="C309" s="443">
        <f t="shared" si="270"/>
        <v>3</v>
      </c>
      <c r="D309" s="443"/>
      <c r="E309" s="443"/>
      <c r="F309" s="443"/>
      <c r="G309" s="440"/>
      <c r="H309" s="532"/>
      <c r="I309" s="172" t="str">
        <f t="shared" si="267"/>
        <v/>
      </c>
      <c r="J309" s="172" t="str">
        <f t="shared" si="268"/>
        <v/>
      </c>
      <c r="K309" s="444" t="str">
        <f t="shared" si="269"/>
        <v/>
      </c>
      <c r="L309" s="543"/>
      <c r="M309" s="172" t="str">
        <f t="shared" si="271"/>
        <v/>
      </c>
      <c r="N309" s="533"/>
      <c r="O309" s="533"/>
      <c r="P309" s="443"/>
      <c r="Q309" s="443"/>
      <c r="R309" s="440" t="str">
        <f t="shared" si="272"/>
        <v/>
      </c>
      <c r="S309" s="443" t="str">
        <f t="shared" si="273"/>
        <v/>
      </c>
      <c r="T309" s="532"/>
      <c r="U309" s="443"/>
      <c r="V309" s="443"/>
      <c r="W309" s="440" t="str">
        <f t="shared" si="274"/>
        <v/>
      </c>
      <c r="X309" s="443" t="str">
        <f t="shared" si="275"/>
        <v/>
      </c>
      <c r="Y309" s="532"/>
      <c r="Z309" s="443"/>
      <c r="AA309" s="443"/>
      <c r="AB309" s="440" t="str">
        <f t="shared" si="276"/>
        <v/>
      </c>
      <c r="AC309" s="443" t="str">
        <f t="shared" si="277"/>
        <v/>
      </c>
      <c r="AD309" s="532"/>
      <c r="AE309" s="443"/>
      <c r="AF309" s="443"/>
      <c r="AG309" s="440" t="str">
        <f t="shared" si="278"/>
        <v/>
      </c>
      <c r="AH309" s="443" t="str">
        <f t="shared" si="279"/>
        <v/>
      </c>
      <c r="AI309" s="532"/>
      <c r="AJ309" s="443"/>
      <c r="AK309" s="443"/>
      <c r="AL309" s="440" t="str">
        <f t="shared" si="280"/>
        <v/>
      </c>
      <c r="AM309" s="443" t="str">
        <f t="shared" si="281"/>
        <v/>
      </c>
      <c r="AN309" s="532"/>
      <c r="AO309" s="443"/>
      <c r="AP309" s="443"/>
      <c r="AQ309" s="440" t="str">
        <f t="shared" si="282"/>
        <v/>
      </c>
      <c r="AR309" s="443" t="str">
        <f t="shared" si="283"/>
        <v/>
      </c>
      <c r="AS309" s="532"/>
      <c r="AT309" s="443"/>
      <c r="AU309" s="443"/>
      <c r="AV309" s="440" t="str">
        <f t="shared" si="284"/>
        <v/>
      </c>
      <c r="AW309" s="443" t="str">
        <f t="shared" si="285"/>
        <v/>
      </c>
      <c r="AX309" s="532"/>
    </row>
    <row r="310" spans="2:50" x14ac:dyDescent="0.2">
      <c r="B310" s="541"/>
      <c r="C310" s="443">
        <f t="shared" si="270"/>
        <v>4</v>
      </c>
      <c r="D310" s="443"/>
      <c r="E310" s="443"/>
      <c r="F310" s="443"/>
      <c r="G310" s="440"/>
      <c r="H310" s="532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4" t="str">
        <f>IFERROR(AVERAGE(R310,W310,AB310,AG310,AL310,AQ310,AV310),"")</f>
        <v/>
      </c>
      <c r="L310" s="543"/>
      <c r="M310" s="172" t="str">
        <f t="shared" si="271"/>
        <v/>
      </c>
      <c r="N310" s="533"/>
      <c r="O310" s="533"/>
      <c r="P310" s="443"/>
      <c r="Q310" s="443"/>
      <c r="R310" s="440" t="str">
        <f t="shared" si="272"/>
        <v/>
      </c>
      <c r="S310" s="443" t="str">
        <f t="shared" si="273"/>
        <v/>
      </c>
      <c r="T310" s="532"/>
      <c r="U310" s="443"/>
      <c r="V310" s="443"/>
      <c r="W310" s="440" t="str">
        <f t="shared" si="274"/>
        <v/>
      </c>
      <c r="X310" s="443" t="str">
        <f t="shared" si="275"/>
        <v/>
      </c>
      <c r="Y310" s="532"/>
      <c r="Z310" s="443"/>
      <c r="AA310" s="443"/>
      <c r="AB310" s="440" t="str">
        <f t="shared" si="276"/>
        <v/>
      </c>
      <c r="AC310" s="443" t="str">
        <f t="shared" si="277"/>
        <v/>
      </c>
      <c r="AD310" s="532"/>
      <c r="AE310" s="443"/>
      <c r="AF310" s="443"/>
      <c r="AG310" s="440" t="str">
        <f t="shared" si="278"/>
        <v/>
      </c>
      <c r="AH310" s="443" t="str">
        <f t="shared" si="279"/>
        <v/>
      </c>
      <c r="AI310" s="532"/>
      <c r="AJ310" s="443"/>
      <c r="AK310" s="443"/>
      <c r="AL310" s="440" t="str">
        <f t="shared" si="280"/>
        <v/>
      </c>
      <c r="AM310" s="443" t="str">
        <f t="shared" si="281"/>
        <v/>
      </c>
      <c r="AN310" s="532"/>
      <c r="AO310" s="443"/>
      <c r="AP310" s="443"/>
      <c r="AQ310" s="440" t="str">
        <f t="shared" si="282"/>
        <v/>
      </c>
      <c r="AR310" s="443" t="str">
        <f t="shared" si="283"/>
        <v/>
      </c>
      <c r="AS310" s="532"/>
      <c r="AT310" s="443"/>
      <c r="AU310" s="443"/>
      <c r="AV310" s="440" t="str">
        <f t="shared" si="284"/>
        <v/>
      </c>
      <c r="AW310" s="443" t="str">
        <f t="shared" si="285"/>
        <v/>
      </c>
      <c r="AX310" s="532"/>
    </row>
    <row r="311" spans="2:50" x14ac:dyDescent="0.2">
      <c r="B311" s="541"/>
      <c r="C311" s="443">
        <f t="shared" si="270"/>
        <v>5</v>
      </c>
      <c r="D311" s="443"/>
      <c r="E311" s="443"/>
      <c r="F311" s="443"/>
      <c r="G311" s="440"/>
      <c r="H311" s="532"/>
      <c r="I311" s="172" t="str">
        <f t="shared" ref="I311:I321" si="286">IFERROR(AVERAGE(P311,U311,Z311,AE311,AJ311,AO311,AT311),"")</f>
        <v/>
      </c>
      <c r="J311" s="172" t="str">
        <f t="shared" ref="J311:J321" si="287">IFERROR(AVERAGE(Q311,V311,AA311,AF311,AK311,AP311,AU311),"")</f>
        <v/>
      </c>
      <c r="K311" s="444" t="str">
        <f t="shared" ref="K311:K321" si="288">IFERROR(AVERAGE(R311,W311,AB311,AG311,AL311,AQ311,AV311),"")</f>
        <v/>
      </c>
      <c r="L311" s="543"/>
      <c r="M311" s="172" t="str">
        <f t="shared" si="271"/>
        <v/>
      </c>
      <c r="N311" s="533"/>
      <c r="O311" s="533"/>
      <c r="P311" s="443"/>
      <c r="Q311" s="443"/>
      <c r="R311" s="440" t="str">
        <f t="shared" si="272"/>
        <v/>
      </c>
      <c r="S311" s="443" t="str">
        <f t="shared" si="273"/>
        <v/>
      </c>
      <c r="T311" s="532"/>
      <c r="U311" s="443"/>
      <c r="V311" s="443"/>
      <c r="W311" s="440" t="str">
        <f t="shared" si="274"/>
        <v/>
      </c>
      <c r="X311" s="443" t="str">
        <f t="shared" si="275"/>
        <v/>
      </c>
      <c r="Y311" s="532"/>
      <c r="Z311" s="443"/>
      <c r="AA311" s="443"/>
      <c r="AB311" s="440" t="str">
        <f t="shared" si="276"/>
        <v/>
      </c>
      <c r="AC311" s="443" t="str">
        <f t="shared" si="277"/>
        <v/>
      </c>
      <c r="AD311" s="532"/>
      <c r="AE311" s="443"/>
      <c r="AF311" s="443"/>
      <c r="AG311" s="440" t="str">
        <f t="shared" si="278"/>
        <v/>
      </c>
      <c r="AH311" s="443" t="str">
        <f t="shared" si="279"/>
        <v/>
      </c>
      <c r="AI311" s="532"/>
      <c r="AJ311" s="443"/>
      <c r="AK311" s="443"/>
      <c r="AL311" s="440" t="str">
        <f t="shared" si="280"/>
        <v/>
      </c>
      <c r="AM311" s="443" t="str">
        <f t="shared" si="281"/>
        <v/>
      </c>
      <c r="AN311" s="532"/>
      <c r="AO311" s="443"/>
      <c r="AP311" s="443"/>
      <c r="AQ311" s="440" t="str">
        <f t="shared" si="282"/>
        <v/>
      </c>
      <c r="AR311" s="443" t="str">
        <f t="shared" si="283"/>
        <v/>
      </c>
      <c r="AS311" s="532"/>
      <c r="AT311" s="443"/>
      <c r="AU311" s="443"/>
      <c r="AV311" s="440" t="str">
        <f t="shared" si="284"/>
        <v/>
      </c>
      <c r="AW311" s="443" t="str">
        <f t="shared" si="285"/>
        <v/>
      </c>
      <c r="AX311" s="532"/>
    </row>
    <row r="312" spans="2:50" x14ac:dyDescent="0.2">
      <c r="B312" s="541"/>
      <c r="C312" s="443">
        <f t="shared" si="270"/>
        <v>6</v>
      </c>
      <c r="D312" s="443"/>
      <c r="E312" s="443"/>
      <c r="F312" s="443"/>
      <c r="G312" s="440"/>
      <c r="H312" s="532"/>
      <c r="I312" s="172" t="str">
        <f t="shared" si="286"/>
        <v/>
      </c>
      <c r="J312" s="172" t="str">
        <f t="shared" si="287"/>
        <v/>
      </c>
      <c r="K312" s="444" t="str">
        <f t="shared" si="288"/>
        <v/>
      </c>
      <c r="L312" s="543"/>
      <c r="M312" s="172" t="str">
        <f t="shared" si="271"/>
        <v/>
      </c>
      <c r="N312" s="533"/>
      <c r="O312" s="533"/>
      <c r="P312" s="443"/>
      <c r="Q312" s="443"/>
      <c r="R312" s="440" t="str">
        <f t="shared" si="272"/>
        <v/>
      </c>
      <c r="S312" s="443" t="str">
        <f t="shared" si="273"/>
        <v/>
      </c>
      <c r="T312" s="532"/>
      <c r="U312" s="443"/>
      <c r="V312" s="443"/>
      <c r="W312" s="440" t="str">
        <f t="shared" si="274"/>
        <v/>
      </c>
      <c r="X312" s="443" t="str">
        <f t="shared" si="275"/>
        <v/>
      </c>
      <c r="Y312" s="532"/>
      <c r="Z312" s="443"/>
      <c r="AA312" s="443"/>
      <c r="AB312" s="440" t="str">
        <f t="shared" si="276"/>
        <v/>
      </c>
      <c r="AC312" s="443" t="str">
        <f t="shared" si="277"/>
        <v/>
      </c>
      <c r="AD312" s="532"/>
      <c r="AE312" s="443"/>
      <c r="AF312" s="443"/>
      <c r="AG312" s="440" t="str">
        <f t="shared" si="278"/>
        <v/>
      </c>
      <c r="AH312" s="443" t="str">
        <f t="shared" si="279"/>
        <v/>
      </c>
      <c r="AI312" s="532"/>
      <c r="AJ312" s="443"/>
      <c r="AK312" s="443"/>
      <c r="AL312" s="440" t="str">
        <f t="shared" si="280"/>
        <v/>
      </c>
      <c r="AM312" s="443" t="str">
        <f t="shared" si="281"/>
        <v/>
      </c>
      <c r="AN312" s="532"/>
      <c r="AO312" s="443"/>
      <c r="AP312" s="443"/>
      <c r="AQ312" s="440" t="str">
        <f t="shared" si="282"/>
        <v/>
      </c>
      <c r="AR312" s="443" t="str">
        <f t="shared" si="283"/>
        <v/>
      </c>
      <c r="AS312" s="532"/>
      <c r="AT312" s="443"/>
      <c r="AU312" s="443"/>
      <c r="AV312" s="440" t="str">
        <f t="shared" si="284"/>
        <v/>
      </c>
      <c r="AW312" s="443" t="str">
        <f t="shared" si="285"/>
        <v/>
      </c>
      <c r="AX312" s="532"/>
    </row>
    <row r="313" spans="2:50" x14ac:dyDescent="0.2">
      <c r="B313" s="541"/>
      <c r="C313" s="443">
        <f t="shared" si="270"/>
        <v>7</v>
      </c>
      <c r="D313" s="443"/>
      <c r="E313" s="443"/>
      <c r="F313" s="443"/>
      <c r="G313" s="440"/>
      <c r="H313" s="532"/>
      <c r="I313" s="172" t="str">
        <f t="shared" si="286"/>
        <v/>
      </c>
      <c r="J313" s="172" t="str">
        <f t="shared" si="287"/>
        <v/>
      </c>
      <c r="K313" s="444" t="str">
        <f t="shared" si="288"/>
        <v/>
      </c>
      <c r="L313" s="543"/>
      <c r="M313" s="172" t="str">
        <f t="shared" si="271"/>
        <v/>
      </c>
      <c r="N313" s="533"/>
      <c r="O313" s="533"/>
      <c r="P313" s="443"/>
      <c r="Q313" s="443"/>
      <c r="R313" s="440" t="str">
        <f t="shared" si="272"/>
        <v/>
      </c>
      <c r="S313" s="443" t="str">
        <f t="shared" si="273"/>
        <v/>
      </c>
      <c r="T313" s="532"/>
      <c r="U313" s="443"/>
      <c r="V313" s="443"/>
      <c r="W313" s="440" t="str">
        <f t="shared" si="274"/>
        <v/>
      </c>
      <c r="X313" s="443" t="str">
        <f t="shared" si="275"/>
        <v/>
      </c>
      <c r="Y313" s="532"/>
      <c r="Z313" s="443"/>
      <c r="AA313" s="443"/>
      <c r="AB313" s="440" t="str">
        <f t="shared" si="276"/>
        <v/>
      </c>
      <c r="AC313" s="443" t="str">
        <f t="shared" si="277"/>
        <v/>
      </c>
      <c r="AD313" s="532"/>
      <c r="AE313" s="443"/>
      <c r="AF313" s="443"/>
      <c r="AG313" s="440" t="str">
        <f t="shared" si="278"/>
        <v/>
      </c>
      <c r="AH313" s="443" t="str">
        <f t="shared" si="279"/>
        <v/>
      </c>
      <c r="AI313" s="532"/>
      <c r="AJ313" s="443"/>
      <c r="AK313" s="443"/>
      <c r="AL313" s="440" t="str">
        <f t="shared" si="280"/>
        <v/>
      </c>
      <c r="AM313" s="443" t="str">
        <f t="shared" si="281"/>
        <v/>
      </c>
      <c r="AN313" s="532"/>
      <c r="AO313" s="443"/>
      <c r="AP313" s="443"/>
      <c r="AQ313" s="440" t="str">
        <f t="shared" si="282"/>
        <v/>
      </c>
      <c r="AR313" s="443" t="str">
        <f t="shared" si="283"/>
        <v/>
      </c>
      <c r="AS313" s="532"/>
      <c r="AT313" s="443"/>
      <c r="AU313" s="443"/>
      <c r="AV313" s="440" t="str">
        <f t="shared" si="284"/>
        <v/>
      </c>
      <c r="AW313" s="443" t="str">
        <f t="shared" si="285"/>
        <v/>
      </c>
      <c r="AX313" s="532"/>
    </row>
    <row r="314" spans="2:50" x14ac:dyDescent="0.2">
      <c r="B314" s="541"/>
      <c r="C314" s="443">
        <f t="shared" si="270"/>
        <v>8</v>
      </c>
      <c r="D314" s="443"/>
      <c r="E314" s="443"/>
      <c r="F314" s="443"/>
      <c r="G314" s="440"/>
      <c r="H314" s="532"/>
      <c r="I314" s="172" t="str">
        <f t="shared" si="286"/>
        <v/>
      </c>
      <c r="J314" s="172" t="str">
        <f t="shared" si="287"/>
        <v/>
      </c>
      <c r="K314" s="444" t="str">
        <f t="shared" si="288"/>
        <v/>
      </c>
      <c r="L314" s="543"/>
      <c r="M314" s="172" t="str">
        <f t="shared" si="271"/>
        <v/>
      </c>
      <c r="N314" s="533"/>
      <c r="O314" s="533"/>
      <c r="P314" s="443"/>
      <c r="Q314" s="443"/>
      <c r="R314" s="440" t="str">
        <f t="shared" si="272"/>
        <v/>
      </c>
      <c r="S314" s="443" t="str">
        <f t="shared" si="273"/>
        <v/>
      </c>
      <c r="T314" s="532"/>
      <c r="U314" s="443"/>
      <c r="V314" s="443"/>
      <c r="W314" s="440" t="str">
        <f t="shared" si="274"/>
        <v/>
      </c>
      <c r="X314" s="443" t="str">
        <f t="shared" si="275"/>
        <v/>
      </c>
      <c r="Y314" s="532"/>
      <c r="Z314" s="443"/>
      <c r="AA314" s="443"/>
      <c r="AB314" s="440" t="str">
        <f t="shared" si="276"/>
        <v/>
      </c>
      <c r="AC314" s="443" t="str">
        <f t="shared" si="277"/>
        <v/>
      </c>
      <c r="AD314" s="532"/>
      <c r="AE314" s="443"/>
      <c r="AF314" s="443"/>
      <c r="AG314" s="440" t="str">
        <f t="shared" si="278"/>
        <v/>
      </c>
      <c r="AH314" s="443" t="str">
        <f t="shared" si="279"/>
        <v/>
      </c>
      <c r="AI314" s="532"/>
      <c r="AJ314" s="443"/>
      <c r="AK314" s="443"/>
      <c r="AL314" s="440" t="str">
        <f t="shared" si="280"/>
        <v/>
      </c>
      <c r="AM314" s="443" t="str">
        <f t="shared" si="281"/>
        <v/>
      </c>
      <c r="AN314" s="532"/>
      <c r="AO314" s="443"/>
      <c r="AP314" s="443"/>
      <c r="AQ314" s="440" t="str">
        <f t="shared" si="282"/>
        <v/>
      </c>
      <c r="AR314" s="443" t="str">
        <f t="shared" si="283"/>
        <v/>
      </c>
      <c r="AS314" s="532"/>
      <c r="AT314" s="443"/>
      <c r="AU314" s="443"/>
      <c r="AV314" s="440" t="str">
        <f t="shared" si="284"/>
        <v/>
      </c>
      <c r="AW314" s="443" t="str">
        <f t="shared" si="285"/>
        <v/>
      </c>
      <c r="AX314" s="532"/>
    </row>
    <row r="315" spans="2:50" x14ac:dyDescent="0.2">
      <c r="B315" s="541"/>
      <c r="C315" s="443">
        <f t="shared" si="270"/>
        <v>9</v>
      </c>
      <c r="D315" s="443"/>
      <c r="E315" s="443"/>
      <c r="F315" s="443"/>
      <c r="G315" s="440"/>
      <c r="H315" s="532"/>
      <c r="I315" s="172" t="str">
        <f t="shared" si="286"/>
        <v/>
      </c>
      <c r="J315" s="172" t="str">
        <f t="shared" si="287"/>
        <v/>
      </c>
      <c r="K315" s="444" t="str">
        <f t="shared" si="288"/>
        <v/>
      </c>
      <c r="L315" s="543"/>
      <c r="M315" s="172" t="str">
        <f t="shared" si="271"/>
        <v/>
      </c>
      <c r="N315" s="533"/>
      <c r="O315" s="533"/>
      <c r="P315" s="443"/>
      <c r="Q315" s="443"/>
      <c r="R315" s="440" t="str">
        <f t="shared" si="272"/>
        <v/>
      </c>
      <c r="S315" s="443" t="str">
        <f t="shared" si="273"/>
        <v/>
      </c>
      <c r="T315" s="532"/>
      <c r="U315" s="443"/>
      <c r="V315" s="443"/>
      <c r="W315" s="440" t="str">
        <f t="shared" si="274"/>
        <v/>
      </c>
      <c r="X315" s="443" t="str">
        <f t="shared" si="275"/>
        <v/>
      </c>
      <c r="Y315" s="532"/>
      <c r="Z315" s="443"/>
      <c r="AA315" s="443"/>
      <c r="AB315" s="440" t="str">
        <f t="shared" si="276"/>
        <v/>
      </c>
      <c r="AC315" s="443" t="str">
        <f t="shared" si="277"/>
        <v/>
      </c>
      <c r="AD315" s="532"/>
      <c r="AE315" s="443"/>
      <c r="AF315" s="443"/>
      <c r="AG315" s="440" t="str">
        <f t="shared" si="278"/>
        <v/>
      </c>
      <c r="AH315" s="443" t="str">
        <f t="shared" si="279"/>
        <v/>
      </c>
      <c r="AI315" s="532"/>
      <c r="AJ315" s="443"/>
      <c r="AK315" s="443"/>
      <c r="AL315" s="440" t="str">
        <f t="shared" si="280"/>
        <v/>
      </c>
      <c r="AM315" s="443" t="str">
        <f t="shared" si="281"/>
        <v/>
      </c>
      <c r="AN315" s="532"/>
      <c r="AO315" s="443"/>
      <c r="AP315" s="443"/>
      <c r="AQ315" s="440" t="str">
        <f t="shared" si="282"/>
        <v/>
      </c>
      <c r="AR315" s="443" t="str">
        <f t="shared" si="283"/>
        <v/>
      </c>
      <c r="AS315" s="532"/>
      <c r="AT315" s="443"/>
      <c r="AU315" s="443"/>
      <c r="AV315" s="440" t="str">
        <f t="shared" si="284"/>
        <v/>
      </c>
      <c r="AW315" s="443" t="str">
        <f t="shared" si="285"/>
        <v/>
      </c>
      <c r="AX315" s="532"/>
    </row>
    <row r="316" spans="2:50" x14ac:dyDescent="0.2">
      <c r="B316" s="541"/>
      <c r="C316" s="443">
        <f t="shared" si="270"/>
        <v>10</v>
      </c>
      <c r="D316" s="443"/>
      <c r="E316" s="443"/>
      <c r="F316" s="443"/>
      <c r="G316" s="440"/>
      <c r="H316" s="532"/>
      <c r="I316" s="172" t="str">
        <f t="shared" si="286"/>
        <v/>
      </c>
      <c r="J316" s="172" t="str">
        <f t="shared" si="287"/>
        <v/>
      </c>
      <c r="K316" s="444" t="str">
        <f t="shared" si="288"/>
        <v/>
      </c>
      <c r="L316" s="543"/>
      <c r="M316" s="172" t="str">
        <f t="shared" si="271"/>
        <v/>
      </c>
      <c r="N316" s="533"/>
      <c r="O316" s="533"/>
      <c r="P316" s="443"/>
      <c r="Q316" s="443"/>
      <c r="R316" s="440" t="str">
        <f t="shared" si="272"/>
        <v/>
      </c>
      <c r="S316" s="443" t="str">
        <f t="shared" si="273"/>
        <v/>
      </c>
      <c r="T316" s="532"/>
      <c r="U316" s="443"/>
      <c r="V316" s="443"/>
      <c r="W316" s="440" t="str">
        <f t="shared" si="274"/>
        <v/>
      </c>
      <c r="X316" s="443" t="str">
        <f t="shared" si="275"/>
        <v/>
      </c>
      <c r="Y316" s="532"/>
      <c r="Z316" s="443"/>
      <c r="AA316" s="443"/>
      <c r="AB316" s="440" t="str">
        <f t="shared" si="276"/>
        <v/>
      </c>
      <c r="AC316" s="443" t="str">
        <f t="shared" si="277"/>
        <v/>
      </c>
      <c r="AD316" s="532"/>
      <c r="AE316" s="443"/>
      <c r="AF316" s="443"/>
      <c r="AG316" s="440" t="str">
        <f t="shared" si="278"/>
        <v/>
      </c>
      <c r="AH316" s="443" t="str">
        <f t="shared" si="279"/>
        <v/>
      </c>
      <c r="AI316" s="532"/>
      <c r="AJ316" s="443"/>
      <c r="AK316" s="443"/>
      <c r="AL316" s="440" t="str">
        <f t="shared" si="280"/>
        <v/>
      </c>
      <c r="AM316" s="443" t="str">
        <f t="shared" si="281"/>
        <v/>
      </c>
      <c r="AN316" s="532"/>
      <c r="AO316" s="443"/>
      <c r="AP316" s="443"/>
      <c r="AQ316" s="440" t="str">
        <f t="shared" si="282"/>
        <v/>
      </c>
      <c r="AR316" s="443" t="str">
        <f t="shared" si="283"/>
        <v/>
      </c>
      <c r="AS316" s="532"/>
      <c r="AT316" s="443"/>
      <c r="AU316" s="443"/>
      <c r="AV316" s="440" t="str">
        <f t="shared" si="284"/>
        <v/>
      </c>
      <c r="AW316" s="443" t="str">
        <f t="shared" si="285"/>
        <v/>
      </c>
      <c r="AX316" s="532"/>
    </row>
    <row r="317" spans="2:50" x14ac:dyDescent="0.2">
      <c r="B317" s="541"/>
      <c r="C317" s="443">
        <f t="shared" si="270"/>
        <v>11</v>
      </c>
      <c r="D317" s="443"/>
      <c r="E317" s="443"/>
      <c r="F317" s="443"/>
      <c r="G317" s="440"/>
      <c r="H317" s="532"/>
      <c r="I317" s="172" t="str">
        <f t="shared" si="286"/>
        <v/>
      </c>
      <c r="J317" s="172" t="str">
        <f t="shared" si="287"/>
        <v/>
      </c>
      <c r="K317" s="444" t="str">
        <f t="shared" si="288"/>
        <v/>
      </c>
      <c r="L317" s="543"/>
      <c r="M317" s="172" t="str">
        <f t="shared" si="271"/>
        <v/>
      </c>
      <c r="N317" s="533"/>
      <c r="O317" s="533"/>
      <c r="P317" s="443"/>
      <c r="Q317" s="443"/>
      <c r="R317" s="440" t="str">
        <f t="shared" si="272"/>
        <v/>
      </c>
      <c r="S317" s="443" t="str">
        <f t="shared" si="273"/>
        <v/>
      </c>
      <c r="T317" s="532"/>
      <c r="U317" s="443"/>
      <c r="V317" s="443"/>
      <c r="W317" s="440" t="str">
        <f t="shared" si="274"/>
        <v/>
      </c>
      <c r="X317" s="443" t="str">
        <f t="shared" si="275"/>
        <v/>
      </c>
      <c r="Y317" s="532"/>
      <c r="Z317" s="443"/>
      <c r="AA317" s="443"/>
      <c r="AB317" s="440" t="str">
        <f t="shared" si="276"/>
        <v/>
      </c>
      <c r="AC317" s="443" t="str">
        <f t="shared" si="277"/>
        <v/>
      </c>
      <c r="AD317" s="532"/>
      <c r="AE317" s="443"/>
      <c r="AF317" s="443"/>
      <c r="AG317" s="440" t="str">
        <f t="shared" si="278"/>
        <v/>
      </c>
      <c r="AH317" s="443" t="str">
        <f t="shared" si="279"/>
        <v/>
      </c>
      <c r="AI317" s="532"/>
      <c r="AJ317" s="443"/>
      <c r="AK317" s="443"/>
      <c r="AL317" s="440" t="str">
        <f t="shared" si="280"/>
        <v/>
      </c>
      <c r="AM317" s="443" t="str">
        <f t="shared" si="281"/>
        <v/>
      </c>
      <c r="AN317" s="532"/>
      <c r="AO317" s="443"/>
      <c r="AP317" s="443"/>
      <c r="AQ317" s="440" t="str">
        <f t="shared" si="282"/>
        <v/>
      </c>
      <c r="AR317" s="443" t="str">
        <f t="shared" si="283"/>
        <v/>
      </c>
      <c r="AS317" s="532"/>
      <c r="AT317" s="443"/>
      <c r="AU317" s="443"/>
      <c r="AV317" s="440" t="str">
        <f t="shared" si="284"/>
        <v/>
      </c>
      <c r="AW317" s="443" t="str">
        <f t="shared" si="285"/>
        <v/>
      </c>
      <c r="AX317" s="532"/>
    </row>
    <row r="318" spans="2:50" x14ac:dyDescent="0.2">
      <c r="B318" s="541"/>
      <c r="C318" s="443">
        <f t="shared" si="270"/>
        <v>12</v>
      </c>
      <c r="D318" s="443"/>
      <c r="E318" s="443"/>
      <c r="F318" s="443"/>
      <c r="G318" s="440"/>
      <c r="H318" s="532"/>
      <c r="I318" s="172" t="str">
        <f t="shared" si="286"/>
        <v/>
      </c>
      <c r="J318" s="172" t="str">
        <f t="shared" si="287"/>
        <v/>
      </c>
      <c r="K318" s="444" t="str">
        <f t="shared" si="288"/>
        <v/>
      </c>
      <c r="L318" s="543"/>
      <c r="M318" s="172" t="str">
        <f t="shared" si="271"/>
        <v/>
      </c>
      <c r="N318" s="533"/>
      <c r="O318" s="533"/>
      <c r="P318" s="443"/>
      <c r="Q318" s="443"/>
      <c r="R318" s="440" t="str">
        <f t="shared" si="272"/>
        <v/>
      </c>
      <c r="S318" s="443" t="str">
        <f t="shared" si="273"/>
        <v/>
      </c>
      <c r="T318" s="532"/>
      <c r="U318" s="443"/>
      <c r="V318" s="443"/>
      <c r="W318" s="440" t="str">
        <f t="shared" si="274"/>
        <v/>
      </c>
      <c r="X318" s="443" t="str">
        <f t="shared" si="275"/>
        <v/>
      </c>
      <c r="Y318" s="532"/>
      <c r="Z318" s="443"/>
      <c r="AA318" s="443"/>
      <c r="AB318" s="440" t="str">
        <f t="shared" si="276"/>
        <v/>
      </c>
      <c r="AC318" s="443" t="str">
        <f t="shared" si="277"/>
        <v/>
      </c>
      <c r="AD318" s="532"/>
      <c r="AE318" s="443"/>
      <c r="AF318" s="443"/>
      <c r="AG318" s="440" t="str">
        <f t="shared" si="278"/>
        <v/>
      </c>
      <c r="AH318" s="443" t="str">
        <f t="shared" si="279"/>
        <v/>
      </c>
      <c r="AI318" s="532"/>
      <c r="AJ318" s="443"/>
      <c r="AK318" s="443"/>
      <c r="AL318" s="440" t="str">
        <f t="shared" si="280"/>
        <v/>
      </c>
      <c r="AM318" s="443" t="str">
        <f t="shared" si="281"/>
        <v/>
      </c>
      <c r="AN318" s="532"/>
      <c r="AO318" s="443"/>
      <c r="AP318" s="443"/>
      <c r="AQ318" s="440" t="str">
        <f t="shared" si="282"/>
        <v/>
      </c>
      <c r="AR318" s="443" t="str">
        <f t="shared" si="283"/>
        <v/>
      </c>
      <c r="AS318" s="532"/>
      <c r="AT318" s="443"/>
      <c r="AU318" s="443"/>
      <c r="AV318" s="440" t="str">
        <f t="shared" si="284"/>
        <v/>
      </c>
      <c r="AW318" s="443" t="str">
        <f t="shared" si="285"/>
        <v/>
      </c>
      <c r="AX318" s="532"/>
    </row>
    <row r="319" spans="2:50" x14ac:dyDescent="0.2">
      <c r="B319" s="541"/>
      <c r="C319" s="443">
        <f t="shared" si="270"/>
        <v>13</v>
      </c>
      <c r="D319" s="443"/>
      <c r="E319" s="443"/>
      <c r="F319" s="443"/>
      <c r="G319" s="440"/>
      <c r="H319" s="532"/>
      <c r="I319" s="172" t="str">
        <f t="shared" si="286"/>
        <v/>
      </c>
      <c r="J319" s="172" t="str">
        <f t="shared" si="287"/>
        <v/>
      </c>
      <c r="K319" s="444" t="str">
        <f t="shared" si="288"/>
        <v/>
      </c>
      <c r="L319" s="543"/>
      <c r="M319" s="172" t="str">
        <f t="shared" si="271"/>
        <v/>
      </c>
      <c r="N319" s="533"/>
      <c r="O319" s="533"/>
      <c r="P319" s="443"/>
      <c r="Q319" s="443"/>
      <c r="R319" s="440" t="str">
        <f t="shared" si="272"/>
        <v/>
      </c>
      <c r="S319" s="443" t="str">
        <f t="shared" si="273"/>
        <v/>
      </c>
      <c r="T319" s="532"/>
      <c r="U319" s="443"/>
      <c r="V319" s="443"/>
      <c r="W319" s="440" t="str">
        <f t="shared" si="274"/>
        <v/>
      </c>
      <c r="X319" s="443" t="str">
        <f t="shared" si="275"/>
        <v/>
      </c>
      <c r="Y319" s="532"/>
      <c r="Z319" s="443"/>
      <c r="AA319" s="443"/>
      <c r="AB319" s="440" t="str">
        <f t="shared" si="276"/>
        <v/>
      </c>
      <c r="AC319" s="443" t="str">
        <f t="shared" si="277"/>
        <v/>
      </c>
      <c r="AD319" s="532"/>
      <c r="AE319" s="443"/>
      <c r="AF319" s="443"/>
      <c r="AG319" s="440" t="str">
        <f t="shared" si="278"/>
        <v/>
      </c>
      <c r="AH319" s="443" t="str">
        <f t="shared" si="279"/>
        <v/>
      </c>
      <c r="AI319" s="532"/>
      <c r="AJ319" s="443"/>
      <c r="AK319" s="443"/>
      <c r="AL319" s="440" t="str">
        <f t="shared" si="280"/>
        <v/>
      </c>
      <c r="AM319" s="443" t="str">
        <f t="shared" si="281"/>
        <v/>
      </c>
      <c r="AN319" s="532"/>
      <c r="AO319" s="443"/>
      <c r="AP319" s="443"/>
      <c r="AQ319" s="440" t="str">
        <f t="shared" si="282"/>
        <v/>
      </c>
      <c r="AR319" s="443" t="str">
        <f t="shared" si="283"/>
        <v/>
      </c>
      <c r="AS319" s="532"/>
      <c r="AT319" s="443"/>
      <c r="AU319" s="443"/>
      <c r="AV319" s="440" t="str">
        <f t="shared" si="284"/>
        <v/>
      </c>
      <c r="AW319" s="443" t="str">
        <f t="shared" si="285"/>
        <v/>
      </c>
      <c r="AX319" s="532"/>
    </row>
    <row r="320" spans="2:50" x14ac:dyDescent="0.2">
      <c r="B320" s="541"/>
      <c r="C320" s="443">
        <f t="shared" si="270"/>
        <v>14</v>
      </c>
      <c r="D320" s="443"/>
      <c r="E320" s="443"/>
      <c r="F320" s="443"/>
      <c r="G320" s="440"/>
      <c r="H320" s="532"/>
      <c r="I320" s="172" t="str">
        <f t="shared" si="286"/>
        <v/>
      </c>
      <c r="J320" s="172" t="str">
        <f t="shared" si="287"/>
        <v/>
      </c>
      <c r="K320" s="444" t="str">
        <f t="shared" si="288"/>
        <v/>
      </c>
      <c r="L320" s="543"/>
      <c r="M320" s="172" t="str">
        <f t="shared" si="271"/>
        <v/>
      </c>
      <c r="N320" s="533"/>
      <c r="O320" s="533"/>
      <c r="P320" s="443"/>
      <c r="Q320" s="443"/>
      <c r="R320" s="440" t="str">
        <f t="shared" si="272"/>
        <v/>
      </c>
      <c r="S320" s="443" t="str">
        <f t="shared" si="273"/>
        <v/>
      </c>
      <c r="T320" s="532"/>
      <c r="U320" s="443"/>
      <c r="V320" s="443"/>
      <c r="W320" s="440" t="str">
        <f t="shared" si="274"/>
        <v/>
      </c>
      <c r="X320" s="443" t="str">
        <f t="shared" si="275"/>
        <v/>
      </c>
      <c r="Y320" s="532"/>
      <c r="Z320" s="443"/>
      <c r="AA320" s="443"/>
      <c r="AB320" s="440" t="str">
        <f t="shared" si="276"/>
        <v/>
      </c>
      <c r="AC320" s="443" t="str">
        <f t="shared" si="277"/>
        <v/>
      </c>
      <c r="AD320" s="532"/>
      <c r="AE320" s="443"/>
      <c r="AF320" s="443"/>
      <c r="AG320" s="440" t="str">
        <f t="shared" si="278"/>
        <v/>
      </c>
      <c r="AH320" s="443" t="str">
        <f t="shared" si="279"/>
        <v/>
      </c>
      <c r="AI320" s="532"/>
      <c r="AJ320" s="443"/>
      <c r="AK320" s="443"/>
      <c r="AL320" s="440" t="str">
        <f t="shared" si="280"/>
        <v/>
      </c>
      <c r="AM320" s="443" t="str">
        <f t="shared" si="281"/>
        <v/>
      </c>
      <c r="AN320" s="532"/>
      <c r="AO320" s="443"/>
      <c r="AP320" s="443"/>
      <c r="AQ320" s="440" t="str">
        <f t="shared" si="282"/>
        <v/>
      </c>
      <c r="AR320" s="443" t="str">
        <f t="shared" si="283"/>
        <v/>
      </c>
      <c r="AS320" s="532"/>
      <c r="AT320" s="443"/>
      <c r="AU320" s="443"/>
      <c r="AV320" s="440" t="str">
        <f t="shared" si="284"/>
        <v/>
      </c>
      <c r="AW320" s="443" t="str">
        <f t="shared" si="285"/>
        <v/>
      </c>
      <c r="AX320" s="532"/>
    </row>
    <row r="321" spans="2:50" x14ac:dyDescent="0.2">
      <c r="B321" s="541"/>
      <c r="C321" s="443">
        <f t="shared" si="270"/>
        <v>15</v>
      </c>
      <c r="D321" s="443"/>
      <c r="E321" s="443"/>
      <c r="F321" s="443"/>
      <c r="G321" s="440"/>
      <c r="H321" s="532"/>
      <c r="I321" s="172" t="str">
        <f t="shared" si="286"/>
        <v/>
      </c>
      <c r="J321" s="172" t="str">
        <f t="shared" si="287"/>
        <v/>
      </c>
      <c r="K321" s="444" t="str">
        <f t="shared" si="288"/>
        <v/>
      </c>
      <c r="L321" s="544"/>
      <c r="M321" s="172" t="str">
        <f t="shared" si="271"/>
        <v/>
      </c>
      <c r="N321" s="533"/>
      <c r="O321" s="533"/>
      <c r="P321" s="443"/>
      <c r="Q321" s="443"/>
      <c r="R321" s="440" t="str">
        <f t="shared" si="272"/>
        <v/>
      </c>
      <c r="S321" s="443" t="str">
        <f t="shared" si="273"/>
        <v/>
      </c>
      <c r="T321" s="532"/>
      <c r="U321" s="443"/>
      <c r="V321" s="443"/>
      <c r="W321" s="440" t="str">
        <f t="shared" si="274"/>
        <v/>
      </c>
      <c r="X321" s="443" t="str">
        <f t="shared" si="275"/>
        <v/>
      </c>
      <c r="Y321" s="532"/>
      <c r="Z321" s="443"/>
      <c r="AA321" s="443"/>
      <c r="AB321" s="440" t="str">
        <f t="shared" si="276"/>
        <v/>
      </c>
      <c r="AC321" s="443" t="str">
        <f t="shared" si="277"/>
        <v/>
      </c>
      <c r="AD321" s="532"/>
      <c r="AE321" s="443"/>
      <c r="AF321" s="443"/>
      <c r="AG321" s="440" t="str">
        <f t="shared" si="278"/>
        <v/>
      </c>
      <c r="AH321" s="443" t="str">
        <f t="shared" si="279"/>
        <v/>
      </c>
      <c r="AI321" s="532"/>
      <c r="AJ321" s="443"/>
      <c r="AK321" s="443"/>
      <c r="AL321" s="440" t="str">
        <f t="shared" si="280"/>
        <v/>
      </c>
      <c r="AM321" s="443" t="str">
        <f t="shared" si="281"/>
        <v/>
      </c>
      <c r="AN321" s="532"/>
      <c r="AO321" s="443"/>
      <c r="AP321" s="443"/>
      <c r="AQ321" s="440" t="str">
        <f t="shared" si="282"/>
        <v/>
      </c>
      <c r="AR321" s="443" t="str">
        <f t="shared" si="283"/>
        <v/>
      </c>
      <c r="AS321" s="532"/>
      <c r="AT321" s="443"/>
      <c r="AU321" s="443"/>
      <c r="AV321" s="440" t="str">
        <f t="shared" si="284"/>
        <v/>
      </c>
      <c r="AW321" s="443" t="str">
        <f t="shared" si="285"/>
        <v/>
      </c>
      <c r="AX321" s="532"/>
    </row>
    <row r="322" spans="2:50" ht="15.75" x14ac:dyDescent="0.2">
      <c r="B322" s="545" t="s">
        <v>169</v>
      </c>
      <c r="C322" s="546"/>
      <c r="D322" s="546"/>
      <c r="E322" s="546"/>
      <c r="F322" s="546"/>
      <c r="G322" s="546"/>
      <c r="H322" s="547"/>
      <c r="I322" s="207"/>
      <c r="J322" s="207"/>
      <c r="K322" s="207"/>
      <c r="L322" s="207"/>
      <c r="M322" s="207"/>
      <c r="N322" s="533" t="s">
        <v>161</v>
      </c>
      <c r="O322" s="549" t="s">
        <v>106</v>
      </c>
      <c r="P322" s="551">
        <f>AT302+1</f>
        <v>45979</v>
      </c>
      <c r="Q322" s="541"/>
      <c r="R322" s="541"/>
      <c r="S322" s="541"/>
      <c r="T322" s="541"/>
      <c r="U322" s="551">
        <f>P322+1</f>
        <v>45980</v>
      </c>
      <c r="V322" s="541"/>
      <c r="W322" s="541"/>
      <c r="X322" s="541"/>
      <c r="Y322" s="541"/>
      <c r="Z322" s="551">
        <f>U322+1</f>
        <v>45981</v>
      </c>
      <c r="AA322" s="541"/>
      <c r="AB322" s="541"/>
      <c r="AC322" s="541"/>
      <c r="AD322" s="541"/>
      <c r="AE322" s="551">
        <f>Z322+1</f>
        <v>45982</v>
      </c>
      <c r="AF322" s="541"/>
      <c r="AG322" s="541"/>
      <c r="AH322" s="541"/>
      <c r="AI322" s="541"/>
      <c r="AJ322" s="551">
        <f>AE322+1</f>
        <v>45983</v>
      </c>
      <c r="AK322" s="541"/>
      <c r="AL322" s="541"/>
      <c r="AM322" s="541"/>
      <c r="AN322" s="541"/>
      <c r="AO322" s="551">
        <f>AJ322+1</f>
        <v>45984</v>
      </c>
      <c r="AP322" s="541"/>
      <c r="AQ322" s="541"/>
      <c r="AR322" s="541"/>
      <c r="AS322" s="541"/>
      <c r="AT322" s="551">
        <f>AO322+1</f>
        <v>45985</v>
      </c>
      <c r="AU322" s="541"/>
      <c r="AV322" s="541"/>
      <c r="AW322" s="541"/>
      <c r="AX322" s="541"/>
    </row>
    <row r="323" spans="2:50" ht="15.75" x14ac:dyDescent="0.2">
      <c r="B323" s="548"/>
      <c r="C323" s="548"/>
      <c r="D323" s="548"/>
      <c r="E323" s="548"/>
      <c r="F323" s="548"/>
      <c r="G323" s="548"/>
      <c r="H323" s="548"/>
      <c r="I323" s="207"/>
      <c r="J323" s="207"/>
      <c r="K323" s="207"/>
      <c r="L323" s="207"/>
      <c r="M323" s="207"/>
      <c r="N323" s="533"/>
      <c r="O323" s="550"/>
      <c r="P323" s="551" t="s">
        <v>120</v>
      </c>
      <c r="Q323" s="541"/>
      <c r="R323" s="541"/>
      <c r="S323" s="541"/>
      <c r="T323" s="541"/>
      <c r="U323" s="551" t="s">
        <v>114</v>
      </c>
      <c r="V323" s="541"/>
      <c r="W323" s="541"/>
      <c r="X323" s="541"/>
      <c r="Y323" s="541"/>
      <c r="Z323" s="551" t="s">
        <v>115</v>
      </c>
      <c r="AA323" s="541"/>
      <c r="AB323" s="541"/>
      <c r="AC323" s="541"/>
      <c r="AD323" s="541"/>
      <c r="AE323" s="551" t="s">
        <v>116</v>
      </c>
      <c r="AF323" s="541"/>
      <c r="AG323" s="541"/>
      <c r="AH323" s="541"/>
      <c r="AI323" s="541"/>
      <c r="AJ323" s="551" t="s">
        <v>117</v>
      </c>
      <c r="AK323" s="541"/>
      <c r="AL323" s="541"/>
      <c r="AM323" s="541"/>
      <c r="AN323" s="541"/>
      <c r="AO323" s="551" t="s">
        <v>118</v>
      </c>
      <c r="AP323" s="541"/>
      <c r="AQ323" s="541"/>
      <c r="AR323" s="541"/>
      <c r="AS323" s="541"/>
      <c r="AT323" s="551" t="s">
        <v>119</v>
      </c>
      <c r="AU323" s="541"/>
      <c r="AV323" s="541"/>
      <c r="AW323" s="541"/>
      <c r="AX323" s="541"/>
    </row>
    <row r="324" spans="2:50" x14ac:dyDescent="0.2">
      <c r="B324" s="533" t="s">
        <v>157</v>
      </c>
      <c r="C324" s="533" t="s">
        <v>149</v>
      </c>
      <c r="D324" s="533"/>
      <c r="E324" s="533" t="s">
        <v>151</v>
      </c>
      <c r="F324" s="533"/>
      <c r="G324" s="533"/>
      <c r="H324" s="537" t="s">
        <v>158</v>
      </c>
      <c r="I324" s="540" t="s">
        <v>227</v>
      </c>
      <c r="J324" s="540"/>
      <c r="K324" s="540"/>
      <c r="L324" s="540" t="s">
        <v>158</v>
      </c>
      <c r="M324" s="540" t="s">
        <v>170</v>
      </c>
      <c r="N324" s="533"/>
      <c r="O324" s="533" t="s">
        <v>160</v>
      </c>
      <c r="P324" s="534" t="s">
        <v>154</v>
      </c>
      <c r="Q324" s="535"/>
      <c r="R324" s="535"/>
      <c r="S324" s="536"/>
      <c r="T324" s="533" t="s">
        <v>158</v>
      </c>
      <c r="U324" s="534" t="s">
        <v>154</v>
      </c>
      <c r="V324" s="535"/>
      <c r="W324" s="535"/>
      <c r="X324" s="536"/>
      <c r="Y324" s="533" t="s">
        <v>158</v>
      </c>
      <c r="Z324" s="534" t="s">
        <v>154</v>
      </c>
      <c r="AA324" s="535"/>
      <c r="AB324" s="535"/>
      <c r="AC324" s="536"/>
      <c r="AD324" s="533" t="s">
        <v>158</v>
      </c>
      <c r="AE324" s="534" t="s">
        <v>154</v>
      </c>
      <c r="AF324" s="535"/>
      <c r="AG324" s="535"/>
      <c r="AH324" s="536"/>
      <c r="AI324" s="533" t="s">
        <v>158</v>
      </c>
      <c r="AJ324" s="534" t="s">
        <v>154</v>
      </c>
      <c r="AK324" s="535"/>
      <c r="AL324" s="535"/>
      <c r="AM324" s="536"/>
      <c r="AN324" s="533" t="s">
        <v>158</v>
      </c>
      <c r="AO324" s="534" t="s">
        <v>154</v>
      </c>
      <c r="AP324" s="535"/>
      <c r="AQ324" s="535"/>
      <c r="AR324" s="536"/>
      <c r="AS324" s="533" t="s">
        <v>158</v>
      </c>
      <c r="AT324" s="534" t="s">
        <v>154</v>
      </c>
      <c r="AU324" s="535"/>
      <c r="AV324" s="535"/>
      <c r="AW324" s="536"/>
      <c r="AX324" s="533" t="s">
        <v>158</v>
      </c>
    </row>
    <row r="325" spans="2:50" x14ac:dyDescent="0.2">
      <c r="B325" s="533"/>
      <c r="C325" s="533"/>
      <c r="D325" s="533"/>
      <c r="E325" s="533" t="s">
        <v>150</v>
      </c>
      <c r="F325" s="533"/>
      <c r="G325" s="533"/>
      <c r="H325" s="538"/>
      <c r="I325" s="540" t="s">
        <v>150</v>
      </c>
      <c r="J325" s="540"/>
      <c r="K325" s="540"/>
      <c r="L325" s="540"/>
      <c r="M325" s="540"/>
      <c r="N325" s="533"/>
      <c r="O325" s="533"/>
      <c r="P325" s="534" t="s">
        <v>155</v>
      </c>
      <c r="Q325" s="535"/>
      <c r="R325" s="535"/>
      <c r="S325" s="536"/>
      <c r="T325" s="533"/>
      <c r="U325" s="534" t="s">
        <v>155</v>
      </c>
      <c r="V325" s="535"/>
      <c r="W325" s="535"/>
      <c r="X325" s="536"/>
      <c r="Y325" s="533"/>
      <c r="Z325" s="534" t="s">
        <v>155</v>
      </c>
      <c r="AA325" s="535"/>
      <c r="AB325" s="535"/>
      <c r="AC325" s="536"/>
      <c r="AD325" s="533"/>
      <c r="AE325" s="534" t="s">
        <v>155</v>
      </c>
      <c r="AF325" s="535"/>
      <c r="AG325" s="535"/>
      <c r="AH325" s="536"/>
      <c r="AI325" s="533"/>
      <c r="AJ325" s="534" t="s">
        <v>155</v>
      </c>
      <c r="AK325" s="535"/>
      <c r="AL325" s="535"/>
      <c r="AM325" s="536"/>
      <c r="AN325" s="533"/>
      <c r="AO325" s="534" t="s">
        <v>155</v>
      </c>
      <c r="AP325" s="535"/>
      <c r="AQ325" s="535"/>
      <c r="AR325" s="536"/>
      <c r="AS325" s="533"/>
      <c r="AT325" s="534" t="s">
        <v>155</v>
      </c>
      <c r="AU325" s="535"/>
      <c r="AV325" s="535"/>
      <c r="AW325" s="536"/>
      <c r="AX325" s="533"/>
    </row>
    <row r="326" spans="2:50" x14ac:dyDescent="0.2">
      <c r="B326" s="533"/>
      <c r="C326" s="533"/>
      <c r="D326" s="533"/>
      <c r="E326" s="441" t="s">
        <v>152</v>
      </c>
      <c r="F326" s="441" t="s">
        <v>153</v>
      </c>
      <c r="G326" s="441" t="s">
        <v>156</v>
      </c>
      <c r="H326" s="539"/>
      <c r="I326" s="442" t="s">
        <v>152</v>
      </c>
      <c r="J326" s="442" t="s">
        <v>153</v>
      </c>
      <c r="K326" s="442" t="s">
        <v>156</v>
      </c>
      <c r="L326" s="540"/>
      <c r="M326" s="540"/>
      <c r="N326" s="533"/>
      <c r="O326" s="533"/>
      <c r="P326" s="441" t="s">
        <v>152</v>
      </c>
      <c r="Q326" s="441" t="s">
        <v>153</v>
      </c>
      <c r="R326" s="441" t="s">
        <v>156</v>
      </c>
      <c r="S326" s="441" t="s">
        <v>170</v>
      </c>
      <c r="T326" s="533"/>
      <c r="U326" s="441" t="s">
        <v>152</v>
      </c>
      <c r="V326" s="441" t="s">
        <v>153</v>
      </c>
      <c r="W326" s="441" t="s">
        <v>156</v>
      </c>
      <c r="X326" s="441" t="s">
        <v>170</v>
      </c>
      <c r="Y326" s="533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3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3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3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3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3"/>
    </row>
    <row r="327" spans="2:50" x14ac:dyDescent="0.2">
      <c r="B327" s="533" t="s">
        <v>139</v>
      </c>
      <c r="C327" s="443">
        <f>C307</f>
        <v>1</v>
      </c>
      <c r="D327" s="443" t="s">
        <v>804</v>
      </c>
      <c r="E327" s="443">
        <v>16</v>
      </c>
      <c r="F327" s="443">
        <v>1500</v>
      </c>
      <c r="G327" s="440">
        <f>F327/E327</f>
        <v>93.75</v>
      </c>
      <c r="H327" s="532">
        <f>AVERAGE(G327:G341)</f>
        <v>99.506578947368411</v>
      </c>
      <c r="I327" s="172">
        <f t="shared" ref="I327:I329" si="289">IFERROR(AVERAGE(P327,U327,Z327,AE327,AJ327,AO327,AT327),"")</f>
        <v>16</v>
      </c>
      <c r="J327" s="172">
        <f t="shared" ref="J327:J329" si="290">IFERROR(AVERAGE(Q327,V327,AA327,AF327,AK327,AP327,AU327),"")</f>
        <v>1444.5831729246354</v>
      </c>
      <c r="K327" s="444">
        <f t="shared" ref="K327:K329" si="291">IFERROR(AVERAGE(R327,W327,AB327,AG327,AL327,AQ327,AV327),"")</f>
        <v>90.286448307789712</v>
      </c>
      <c r="L327" s="542">
        <f>IFERROR(AVERAGE(K327:K341),"-")</f>
        <v>95.517066040396841</v>
      </c>
      <c r="M327" s="172">
        <f>IFERROR(RANK(K327, K$327:K$341),"")</f>
        <v>2</v>
      </c>
      <c r="N327" s="533"/>
      <c r="O327" s="533"/>
      <c r="P327" s="443">
        <v>16</v>
      </c>
      <c r="Q327" s="443">
        <v>1438.6363636363635</v>
      </c>
      <c r="R327" s="440">
        <f>IFERROR(Q327/P327,"")</f>
        <v>89.91477272727272</v>
      </c>
      <c r="S327" s="443">
        <f>IFERROR(RANK(R327, R$327:R$341),"")</f>
        <v>2</v>
      </c>
      <c r="T327" s="532">
        <f>AVERAGE(R327:R341)</f>
        <v>95.176684609250401</v>
      </c>
      <c r="U327" s="443">
        <v>16</v>
      </c>
      <c r="V327" s="443">
        <v>1460.4878048780483</v>
      </c>
      <c r="W327" s="440">
        <f>IFERROR(V327/U327,"")</f>
        <v>91.280487804878021</v>
      </c>
      <c r="X327" s="443">
        <f>IFERROR(RANK(W327, W$327:W$341),"")</f>
        <v>2</v>
      </c>
      <c r="Y327" s="532">
        <f>AVERAGE(W327:W341)</f>
        <v>96.324454428754819</v>
      </c>
      <c r="Z327" s="443">
        <v>16</v>
      </c>
      <c r="AA327" s="443">
        <v>1429.2307692307684</v>
      </c>
      <c r="AB327" s="440">
        <f>IFERROR(AA327/Z327,"")</f>
        <v>89.326923076923023</v>
      </c>
      <c r="AC327" s="443">
        <f>IFERROR(RANK(AB327, AB$327:AB$341),"")</f>
        <v>2</v>
      </c>
      <c r="AD327" s="532">
        <f>AVERAGE(AB327:AB341)</f>
        <v>94.789480811997478</v>
      </c>
      <c r="AE327" s="443">
        <v>16</v>
      </c>
      <c r="AF327" s="443">
        <v>1467.4285714285697</v>
      </c>
      <c r="AG327" s="440">
        <f>IFERROR(AF327/AE327,"")</f>
        <v>91.714285714285609</v>
      </c>
      <c r="AH327" s="443">
        <f>IFERROR(RANK(AG327, AG$327:AG$341),"")</f>
        <v>2</v>
      </c>
      <c r="AI327" s="532">
        <f>AVERAGE(AG327:AG341)</f>
        <v>96.087406015037544</v>
      </c>
      <c r="AJ327" s="443">
        <v>16</v>
      </c>
      <c r="AK327" s="443">
        <v>1448.5714285714271</v>
      </c>
      <c r="AL327" s="440">
        <f>IFERROR(AK327/AJ327,"")</f>
        <v>90.535714285714192</v>
      </c>
      <c r="AM327" s="443">
        <f>IFERROR(RANK(AL327, AL$327:AL$341),"")</f>
        <v>2</v>
      </c>
      <c r="AN327" s="532">
        <f>AVERAGE(AL327:AL341)</f>
        <v>95.819639825369848</v>
      </c>
      <c r="AO327" s="443">
        <v>16</v>
      </c>
      <c r="AP327" s="443">
        <v>1439.9999999999998</v>
      </c>
      <c r="AQ327" s="440">
        <f>IFERROR(AP327/AO327,"")</f>
        <v>89.999999999999986</v>
      </c>
      <c r="AR327" s="443">
        <f>IFERROR(RANK(AQ327, AQ$327:AQ$341),"")</f>
        <v>2</v>
      </c>
      <c r="AS327" s="532">
        <f>AVERAGE(AQ327:AQ341)</f>
        <v>95.353016688061615</v>
      </c>
      <c r="AT327" s="443">
        <v>16</v>
      </c>
      <c r="AU327" s="443">
        <v>1427.7272727272727</v>
      </c>
      <c r="AV327" s="440">
        <f>IFERROR(AU327/AT327,"")</f>
        <v>89.232954545454547</v>
      </c>
      <c r="AW327" s="443">
        <f>IFERROR(RANK(AV327, AV$327:AV$341),"")</f>
        <v>2</v>
      </c>
      <c r="AX327" s="532">
        <f>AVERAGE(AV327:AV341)</f>
        <v>95.068779904306211</v>
      </c>
    </row>
    <row r="328" spans="2:50" x14ac:dyDescent="0.2">
      <c r="B328" s="541"/>
      <c r="C328" s="443">
        <f t="shared" ref="C328:C341" si="292">C308</f>
        <v>2</v>
      </c>
      <c r="D328" s="443" t="s">
        <v>842</v>
      </c>
      <c r="E328" s="443">
        <v>19</v>
      </c>
      <c r="F328" s="443">
        <v>2000</v>
      </c>
      <c r="G328" s="468">
        <f>F328/E328</f>
        <v>105.26315789473684</v>
      </c>
      <c r="H328" s="532"/>
      <c r="I328" s="172">
        <f t="shared" si="289"/>
        <v>19</v>
      </c>
      <c r="J328" s="172">
        <f t="shared" si="290"/>
        <v>1914.2059916870753</v>
      </c>
      <c r="K328" s="444">
        <f t="shared" si="291"/>
        <v>100.74768377300397</v>
      </c>
      <c r="L328" s="543"/>
      <c r="M328" s="172">
        <f t="shared" ref="M328:M341" si="293">IFERROR(RANK(K328, K$327:K$341),"")</f>
        <v>1</v>
      </c>
      <c r="N328" s="533"/>
      <c r="O328" s="533"/>
      <c r="P328" s="443">
        <v>19</v>
      </c>
      <c r="Q328" s="443">
        <v>1908.3333333333337</v>
      </c>
      <c r="R328" s="440">
        <f t="shared" ref="R328:R341" si="294">IFERROR(Q328/P328,"")</f>
        <v>100.4385964912281</v>
      </c>
      <c r="S328" s="443">
        <f t="shared" ref="S328:S341" si="295">IFERROR(RANK(R328, R$327:R$341),"")</f>
        <v>1</v>
      </c>
      <c r="T328" s="532"/>
      <c r="U328" s="443">
        <v>19</v>
      </c>
      <c r="V328" s="443">
        <v>1926.0000000000005</v>
      </c>
      <c r="W328" s="440">
        <f t="shared" ref="W328:W341" si="296">IFERROR(V328/U328,"")</f>
        <v>101.3684210526316</v>
      </c>
      <c r="X328" s="443">
        <f t="shared" ref="X328:X341" si="297">IFERROR(RANK(W328, W$327:W$341),"")</f>
        <v>1</v>
      </c>
      <c r="Y328" s="532"/>
      <c r="Z328" s="443">
        <v>19</v>
      </c>
      <c r="AA328" s="443">
        <v>1904.7887323943667</v>
      </c>
      <c r="AB328" s="440">
        <f t="shared" ref="AB328:AB341" si="298">IFERROR(AA328/Z328,"")</f>
        <v>100.25203854707193</v>
      </c>
      <c r="AC328" s="443">
        <f t="shared" ref="AC328:AC341" si="299">IFERROR(RANK(AB328, AB$327:AB$341),"")</f>
        <v>1</v>
      </c>
      <c r="AD328" s="532"/>
      <c r="AE328" s="443">
        <v>19</v>
      </c>
      <c r="AF328" s="443">
        <v>1908.75</v>
      </c>
      <c r="AG328" s="440">
        <f t="shared" ref="AG328:AG341" si="300">IFERROR(AF328/AE328,"")</f>
        <v>100.46052631578948</v>
      </c>
      <c r="AH328" s="443">
        <f t="shared" ref="AH328:AH341" si="301">IFERROR(RANK(AG328, AG$327:AG$341),"")</f>
        <v>1</v>
      </c>
      <c r="AI328" s="532"/>
      <c r="AJ328" s="443">
        <v>19</v>
      </c>
      <c r="AK328" s="443">
        <v>1920.9677419354848</v>
      </c>
      <c r="AL328" s="440">
        <f t="shared" ref="AL328:AL341" si="302">IFERROR(AK328/AJ328,"")</f>
        <v>101.10356536502552</v>
      </c>
      <c r="AM328" s="443">
        <f t="shared" ref="AM328:AM341" si="303">IFERROR(RANK(AL328, AL$327:AL$341),"")</f>
        <v>1</v>
      </c>
      <c r="AN328" s="532"/>
      <c r="AO328" s="443">
        <v>19</v>
      </c>
      <c r="AP328" s="443">
        <v>1913.4146341463418</v>
      </c>
      <c r="AQ328" s="440">
        <f t="shared" ref="AQ328:AQ341" si="304">IFERROR(AP328/AO328,"")</f>
        <v>100.70603337612324</v>
      </c>
      <c r="AR328" s="443">
        <f t="shared" ref="AR328:AR341" si="305">IFERROR(RANK(AQ328, AQ$327:AQ$341),"")</f>
        <v>1</v>
      </c>
      <c r="AS328" s="532"/>
      <c r="AT328" s="443">
        <v>19</v>
      </c>
      <c r="AU328" s="443">
        <v>1917.1874999999995</v>
      </c>
      <c r="AV328" s="440">
        <f t="shared" ref="AV328:AV341" si="306">IFERROR(AU328/AT328,"")</f>
        <v>100.90460526315788</v>
      </c>
      <c r="AW328" s="443">
        <f t="shared" ref="AW328:AW341" si="307">IFERROR(RANK(AV328, AV$327:AV$341),"")</f>
        <v>1</v>
      </c>
      <c r="AX328" s="532"/>
    </row>
    <row r="329" spans="2:50" x14ac:dyDescent="0.2">
      <c r="B329" s="541"/>
      <c r="C329" s="443">
        <f t="shared" si="292"/>
        <v>3</v>
      </c>
      <c r="D329" s="443"/>
      <c r="E329" s="443"/>
      <c r="F329" s="443"/>
      <c r="G329" s="440"/>
      <c r="H329" s="532"/>
      <c r="I329" s="172" t="str">
        <f t="shared" si="289"/>
        <v/>
      </c>
      <c r="J329" s="172" t="str">
        <f t="shared" si="290"/>
        <v/>
      </c>
      <c r="K329" s="444" t="str">
        <f t="shared" si="291"/>
        <v/>
      </c>
      <c r="L329" s="543"/>
      <c r="M329" s="172" t="str">
        <f t="shared" si="293"/>
        <v/>
      </c>
      <c r="N329" s="533"/>
      <c r="O329" s="533"/>
      <c r="P329" s="443"/>
      <c r="Q329" s="443"/>
      <c r="R329" s="440" t="str">
        <f t="shared" si="294"/>
        <v/>
      </c>
      <c r="S329" s="443" t="str">
        <f t="shared" si="295"/>
        <v/>
      </c>
      <c r="T329" s="532"/>
      <c r="U329" s="443"/>
      <c r="V329" s="443"/>
      <c r="W329" s="440" t="str">
        <f t="shared" si="296"/>
        <v/>
      </c>
      <c r="X329" s="443" t="str">
        <f t="shared" si="297"/>
        <v/>
      </c>
      <c r="Y329" s="532"/>
      <c r="Z329" s="443"/>
      <c r="AA329" s="443"/>
      <c r="AB329" s="440" t="str">
        <f t="shared" si="298"/>
        <v/>
      </c>
      <c r="AC329" s="443" t="str">
        <f t="shared" si="299"/>
        <v/>
      </c>
      <c r="AD329" s="532"/>
      <c r="AE329" s="443"/>
      <c r="AF329" s="443"/>
      <c r="AG329" s="440" t="str">
        <f t="shared" si="300"/>
        <v/>
      </c>
      <c r="AH329" s="443" t="str">
        <f t="shared" si="301"/>
        <v/>
      </c>
      <c r="AI329" s="532"/>
      <c r="AJ329" s="443"/>
      <c r="AK329" s="443"/>
      <c r="AL329" s="440" t="str">
        <f t="shared" si="302"/>
        <v/>
      </c>
      <c r="AM329" s="443" t="str">
        <f t="shared" si="303"/>
        <v/>
      </c>
      <c r="AN329" s="532"/>
      <c r="AO329" s="443"/>
      <c r="AP329" s="443"/>
      <c r="AQ329" s="440" t="str">
        <f t="shared" si="304"/>
        <v/>
      </c>
      <c r="AR329" s="443" t="str">
        <f t="shared" si="305"/>
        <v/>
      </c>
      <c r="AS329" s="532"/>
      <c r="AT329" s="443"/>
      <c r="AU329" s="443"/>
      <c r="AV329" s="440" t="str">
        <f t="shared" si="306"/>
        <v/>
      </c>
      <c r="AW329" s="443" t="str">
        <f t="shared" si="307"/>
        <v/>
      </c>
      <c r="AX329" s="532"/>
    </row>
    <row r="330" spans="2:50" x14ac:dyDescent="0.2">
      <c r="B330" s="541"/>
      <c r="C330" s="443">
        <f t="shared" si="292"/>
        <v>4</v>
      </c>
      <c r="D330" s="443"/>
      <c r="E330" s="443"/>
      <c r="F330" s="443"/>
      <c r="G330" s="440"/>
      <c r="H330" s="532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43"/>
      <c r="M330" s="172" t="str">
        <f t="shared" si="293"/>
        <v/>
      </c>
      <c r="N330" s="533"/>
      <c r="O330" s="533"/>
      <c r="P330" s="443"/>
      <c r="Q330" s="443"/>
      <c r="R330" s="440" t="str">
        <f t="shared" si="294"/>
        <v/>
      </c>
      <c r="S330" s="443" t="str">
        <f t="shared" si="295"/>
        <v/>
      </c>
      <c r="T330" s="532"/>
      <c r="U330" s="443"/>
      <c r="V330" s="443"/>
      <c r="W330" s="440" t="str">
        <f t="shared" si="296"/>
        <v/>
      </c>
      <c r="X330" s="443" t="str">
        <f t="shared" si="297"/>
        <v/>
      </c>
      <c r="Y330" s="532"/>
      <c r="Z330" s="443"/>
      <c r="AA330" s="443"/>
      <c r="AB330" s="440" t="str">
        <f t="shared" si="298"/>
        <v/>
      </c>
      <c r="AC330" s="443" t="str">
        <f t="shared" si="299"/>
        <v/>
      </c>
      <c r="AD330" s="532"/>
      <c r="AE330" s="443"/>
      <c r="AF330" s="443"/>
      <c r="AG330" s="440" t="str">
        <f t="shared" si="300"/>
        <v/>
      </c>
      <c r="AH330" s="443" t="str">
        <f t="shared" si="301"/>
        <v/>
      </c>
      <c r="AI330" s="532"/>
      <c r="AJ330" s="443"/>
      <c r="AK330" s="443"/>
      <c r="AL330" s="440" t="str">
        <f t="shared" si="302"/>
        <v/>
      </c>
      <c r="AM330" s="443" t="str">
        <f t="shared" si="303"/>
        <v/>
      </c>
      <c r="AN330" s="532"/>
      <c r="AO330" s="443"/>
      <c r="AP330" s="443"/>
      <c r="AQ330" s="440" t="str">
        <f t="shared" si="304"/>
        <v/>
      </c>
      <c r="AR330" s="443" t="str">
        <f t="shared" si="305"/>
        <v/>
      </c>
      <c r="AS330" s="532"/>
      <c r="AT330" s="443"/>
      <c r="AU330" s="443"/>
      <c r="AV330" s="440" t="str">
        <f t="shared" si="306"/>
        <v/>
      </c>
      <c r="AW330" s="443" t="str">
        <f t="shared" si="307"/>
        <v/>
      </c>
      <c r="AX330" s="532"/>
    </row>
    <row r="331" spans="2:50" x14ac:dyDescent="0.2">
      <c r="B331" s="541"/>
      <c r="C331" s="443">
        <f t="shared" si="292"/>
        <v>5</v>
      </c>
      <c r="D331" s="443"/>
      <c r="E331" s="443"/>
      <c r="F331" s="443"/>
      <c r="G331" s="440"/>
      <c r="H331" s="532"/>
      <c r="I331" s="172" t="str">
        <f t="shared" ref="I331:I341" si="308">IFERROR(AVERAGE(P331,U331,Z331,AE331,AJ331,AO331,AT331),"")</f>
        <v/>
      </c>
      <c r="J331" s="172" t="str">
        <f t="shared" ref="J331:J341" si="309">IFERROR(AVERAGE(Q331,V331,AA331,AF331,AK331,AP331,AU331),"")</f>
        <v/>
      </c>
      <c r="K331" s="444" t="str">
        <f t="shared" ref="K331:K341" si="310">IFERROR(AVERAGE(R331,W331,AB331,AG331,AL331,AQ331,AV331),"")</f>
        <v/>
      </c>
      <c r="L331" s="543"/>
      <c r="M331" s="172" t="str">
        <f t="shared" si="293"/>
        <v/>
      </c>
      <c r="N331" s="533"/>
      <c r="O331" s="533"/>
      <c r="P331" s="443"/>
      <c r="Q331" s="443"/>
      <c r="R331" s="440" t="str">
        <f t="shared" si="294"/>
        <v/>
      </c>
      <c r="S331" s="443" t="str">
        <f t="shared" si="295"/>
        <v/>
      </c>
      <c r="T331" s="532"/>
      <c r="U331" s="443"/>
      <c r="V331" s="443"/>
      <c r="W331" s="440" t="str">
        <f t="shared" si="296"/>
        <v/>
      </c>
      <c r="X331" s="443" t="str">
        <f t="shared" si="297"/>
        <v/>
      </c>
      <c r="Y331" s="532"/>
      <c r="Z331" s="443"/>
      <c r="AA331" s="443"/>
      <c r="AB331" s="440" t="str">
        <f t="shared" si="298"/>
        <v/>
      </c>
      <c r="AC331" s="443" t="str">
        <f t="shared" si="299"/>
        <v/>
      </c>
      <c r="AD331" s="532"/>
      <c r="AE331" s="443"/>
      <c r="AF331" s="443"/>
      <c r="AG331" s="440" t="str">
        <f t="shared" si="300"/>
        <v/>
      </c>
      <c r="AH331" s="443" t="str">
        <f t="shared" si="301"/>
        <v/>
      </c>
      <c r="AI331" s="532"/>
      <c r="AJ331" s="443"/>
      <c r="AK331" s="443"/>
      <c r="AL331" s="440" t="str">
        <f t="shared" si="302"/>
        <v/>
      </c>
      <c r="AM331" s="443" t="str">
        <f t="shared" si="303"/>
        <v/>
      </c>
      <c r="AN331" s="532"/>
      <c r="AO331" s="443"/>
      <c r="AP331" s="443"/>
      <c r="AQ331" s="440" t="str">
        <f t="shared" si="304"/>
        <v/>
      </c>
      <c r="AR331" s="443" t="str">
        <f t="shared" si="305"/>
        <v/>
      </c>
      <c r="AS331" s="532"/>
      <c r="AT331" s="443"/>
      <c r="AU331" s="443"/>
      <c r="AV331" s="440" t="str">
        <f t="shared" si="306"/>
        <v/>
      </c>
      <c r="AW331" s="443" t="str">
        <f t="shared" si="307"/>
        <v/>
      </c>
      <c r="AX331" s="532"/>
    </row>
    <row r="332" spans="2:50" x14ac:dyDescent="0.2">
      <c r="B332" s="541"/>
      <c r="C332" s="443">
        <f t="shared" si="292"/>
        <v>6</v>
      </c>
      <c r="D332" s="443"/>
      <c r="E332" s="443"/>
      <c r="F332" s="443"/>
      <c r="G332" s="440"/>
      <c r="H332" s="532"/>
      <c r="I332" s="172" t="str">
        <f t="shared" si="308"/>
        <v/>
      </c>
      <c r="J332" s="172" t="str">
        <f t="shared" si="309"/>
        <v/>
      </c>
      <c r="K332" s="444" t="str">
        <f t="shared" si="310"/>
        <v/>
      </c>
      <c r="L332" s="543"/>
      <c r="M332" s="172" t="str">
        <f t="shared" si="293"/>
        <v/>
      </c>
      <c r="N332" s="533"/>
      <c r="O332" s="533"/>
      <c r="P332" s="443"/>
      <c r="Q332" s="443"/>
      <c r="R332" s="440" t="str">
        <f t="shared" si="294"/>
        <v/>
      </c>
      <c r="S332" s="443" t="str">
        <f t="shared" si="295"/>
        <v/>
      </c>
      <c r="T332" s="532"/>
      <c r="U332" s="443"/>
      <c r="V332" s="443"/>
      <c r="W332" s="440" t="str">
        <f t="shared" si="296"/>
        <v/>
      </c>
      <c r="X332" s="443" t="str">
        <f t="shared" si="297"/>
        <v/>
      </c>
      <c r="Y332" s="532"/>
      <c r="Z332" s="443"/>
      <c r="AA332" s="443"/>
      <c r="AB332" s="440" t="str">
        <f t="shared" si="298"/>
        <v/>
      </c>
      <c r="AC332" s="443" t="str">
        <f t="shared" si="299"/>
        <v/>
      </c>
      <c r="AD332" s="532"/>
      <c r="AE332" s="443"/>
      <c r="AF332" s="443"/>
      <c r="AG332" s="440" t="str">
        <f t="shared" si="300"/>
        <v/>
      </c>
      <c r="AH332" s="443" t="str">
        <f t="shared" si="301"/>
        <v/>
      </c>
      <c r="AI332" s="532"/>
      <c r="AJ332" s="443"/>
      <c r="AK332" s="443"/>
      <c r="AL332" s="440" t="str">
        <f t="shared" si="302"/>
        <v/>
      </c>
      <c r="AM332" s="443" t="str">
        <f t="shared" si="303"/>
        <v/>
      </c>
      <c r="AN332" s="532"/>
      <c r="AO332" s="443"/>
      <c r="AP332" s="443"/>
      <c r="AQ332" s="440" t="str">
        <f t="shared" si="304"/>
        <v/>
      </c>
      <c r="AR332" s="443" t="str">
        <f t="shared" si="305"/>
        <v/>
      </c>
      <c r="AS332" s="532"/>
      <c r="AT332" s="443"/>
      <c r="AU332" s="443"/>
      <c r="AV332" s="440" t="str">
        <f t="shared" si="306"/>
        <v/>
      </c>
      <c r="AW332" s="443" t="str">
        <f t="shared" si="307"/>
        <v/>
      </c>
      <c r="AX332" s="532"/>
    </row>
    <row r="333" spans="2:50" x14ac:dyDescent="0.2">
      <c r="B333" s="541"/>
      <c r="C333" s="443">
        <f t="shared" si="292"/>
        <v>7</v>
      </c>
      <c r="D333" s="443"/>
      <c r="E333" s="443"/>
      <c r="F333" s="443"/>
      <c r="G333" s="440"/>
      <c r="H333" s="532"/>
      <c r="I333" s="172" t="str">
        <f t="shared" si="308"/>
        <v/>
      </c>
      <c r="J333" s="172" t="str">
        <f t="shared" si="309"/>
        <v/>
      </c>
      <c r="K333" s="444" t="str">
        <f t="shared" si="310"/>
        <v/>
      </c>
      <c r="L333" s="543"/>
      <c r="M333" s="172" t="str">
        <f t="shared" si="293"/>
        <v/>
      </c>
      <c r="N333" s="533"/>
      <c r="O333" s="533"/>
      <c r="P333" s="443"/>
      <c r="Q333" s="443"/>
      <c r="R333" s="440" t="str">
        <f t="shared" si="294"/>
        <v/>
      </c>
      <c r="S333" s="443" t="str">
        <f t="shared" si="295"/>
        <v/>
      </c>
      <c r="T333" s="532"/>
      <c r="U333" s="443"/>
      <c r="V333" s="443"/>
      <c r="W333" s="440" t="str">
        <f t="shared" si="296"/>
        <v/>
      </c>
      <c r="X333" s="443" t="str">
        <f t="shared" si="297"/>
        <v/>
      </c>
      <c r="Y333" s="532"/>
      <c r="Z333" s="443"/>
      <c r="AA333" s="443"/>
      <c r="AB333" s="440" t="str">
        <f t="shared" si="298"/>
        <v/>
      </c>
      <c r="AC333" s="443" t="str">
        <f t="shared" si="299"/>
        <v/>
      </c>
      <c r="AD333" s="532"/>
      <c r="AE333" s="443"/>
      <c r="AF333" s="443"/>
      <c r="AG333" s="440" t="str">
        <f t="shared" si="300"/>
        <v/>
      </c>
      <c r="AH333" s="443" t="str">
        <f t="shared" si="301"/>
        <v/>
      </c>
      <c r="AI333" s="532"/>
      <c r="AJ333" s="443"/>
      <c r="AK333" s="443"/>
      <c r="AL333" s="440" t="str">
        <f t="shared" si="302"/>
        <v/>
      </c>
      <c r="AM333" s="443" t="str">
        <f t="shared" si="303"/>
        <v/>
      </c>
      <c r="AN333" s="532"/>
      <c r="AO333" s="443"/>
      <c r="AP333" s="443"/>
      <c r="AQ333" s="440" t="str">
        <f t="shared" si="304"/>
        <v/>
      </c>
      <c r="AR333" s="443" t="str">
        <f t="shared" si="305"/>
        <v/>
      </c>
      <c r="AS333" s="532"/>
      <c r="AT333" s="443"/>
      <c r="AU333" s="443"/>
      <c r="AV333" s="440" t="str">
        <f t="shared" si="306"/>
        <v/>
      </c>
      <c r="AW333" s="443" t="str">
        <f t="shared" si="307"/>
        <v/>
      </c>
      <c r="AX333" s="532"/>
    </row>
    <row r="334" spans="2:50" x14ac:dyDescent="0.2">
      <c r="B334" s="541"/>
      <c r="C334" s="443">
        <f t="shared" si="292"/>
        <v>8</v>
      </c>
      <c r="D334" s="443"/>
      <c r="E334" s="443"/>
      <c r="F334" s="443"/>
      <c r="G334" s="440"/>
      <c r="H334" s="532"/>
      <c r="I334" s="172" t="str">
        <f t="shared" si="308"/>
        <v/>
      </c>
      <c r="J334" s="172" t="str">
        <f t="shared" si="309"/>
        <v/>
      </c>
      <c r="K334" s="444" t="str">
        <f t="shared" si="310"/>
        <v/>
      </c>
      <c r="L334" s="543"/>
      <c r="M334" s="172" t="str">
        <f t="shared" si="293"/>
        <v/>
      </c>
      <c r="N334" s="533"/>
      <c r="O334" s="533"/>
      <c r="P334" s="443"/>
      <c r="Q334" s="443"/>
      <c r="R334" s="440" t="str">
        <f t="shared" si="294"/>
        <v/>
      </c>
      <c r="S334" s="443" t="str">
        <f t="shared" si="295"/>
        <v/>
      </c>
      <c r="T334" s="532"/>
      <c r="U334" s="443"/>
      <c r="V334" s="443"/>
      <c r="W334" s="440" t="str">
        <f t="shared" si="296"/>
        <v/>
      </c>
      <c r="X334" s="443" t="str">
        <f t="shared" si="297"/>
        <v/>
      </c>
      <c r="Y334" s="532"/>
      <c r="Z334" s="443"/>
      <c r="AA334" s="443"/>
      <c r="AB334" s="440" t="str">
        <f t="shared" si="298"/>
        <v/>
      </c>
      <c r="AC334" s="443" t="str">
        <f t="shared" si="299"/>
        <v/>
      </c>
      <c r="AD334" s="532"/>
      <c r="AE334" s="443"/>
      <c r="AF334" s="443"/>
      <c r="AG334" s="440" t="str">
        <f t="shared" si="300"/>
        <v/>
      </c>
      <c r="AH334" s="443" t="str">
        <f t="shared" si="301"/>
        <v/>
      </c>
      <c r="AI334" s="532"/>
      <c r="AJ334" s="443"/>
      <c r="AK334" s="443"/>
      <c r="AL334" s="440" t="str">
        <f t="shared" si="302"/>
        <v/>
      </c>
      <c r="AM334" s="443" t="str">
        <f t="shared" si="303"/>
        <v/>
      </c>
      <c r="AN334" s="532"/>
      <c r="AO334" s="443"/>
      <c r="AP334" s="443"/>
      <c r="AQ334" s="440" t="str">
        <f t="shared" si="304"/>
        <v/>
      </c>
      <c r="AR334" s="443" t="str">
        <f t="shared" si="305"/>
        <v/>
      </c>
      <c r="AS334" s="532"/>
      <c r="AT334" s="443"/>
      <c r="AU334" s="443"/>
      <c r="AV334" s="440" t="str">
        <f t="shared" si="306"/>
        <v/>
      </c>
      <c r="AW334" s="443" t="str">
        <f t="shared" si="307"/>
        <v/>
      </c>
      <c r="AX334" s="532"/>
    </row>
    <row r="335" spans="2:50" x14ac:dyDescent="0.2">
      <c r="B335" s="541"/>
      <c r="C335" s="443">
        <f t="shared" si="292"/>
        <v>9</v>
      </c>
      <c r="D335" s="443"/>
      <c r="E335" s="443"/>
      <c r="F335" s="443"/>
      <c r="G335" s="440"/>
      <c r="H335" s="532"/>
      <c r="I335" s="172" t="str">
        <f t="shared" si="308"/>
        <v/>
      </c>
      <c r="J335" s="172" t="str">
        <f t="shared" si="309"/>
        <v/>
      </c>
      <c r="K335" s="444" t="str">
        <f t="shared" si="310"/>
        <v/>
      </c>
      <c r="L335" s="543"/>
      <c r="M335" s="172" t="str">
        <f t="shared" si="293"/>
        <v/>
      </c>
      <c r="N335" s="533"/>
      <c r="O335" s="533"/>
      <c r="P335" s="443"/>
      <c r="Q335" s="443"/>
      <c r="R335" s="440" t="str">
        <f t="shared" si="294"/>
        <v/>
      </c>
      <c r="S335" s="443" t="str">
        <f t="shared" si="295"/>
        <v/>
      </c>
      <c r="T335" s="532"/>
      <c r="U335" s="443"/>
      <c r="V335" s="443"/>
      <c r="W335" s="440" t="str">
        <f t="shared" si="296"/>
        <v/>
      </c>
      <c r="X335" s="443" t="str">
        <f t="shared" si="297"/>
        <v/>
      </c>
      <c r="Y335" s="532"/>
      <c r="Z335" s="443"/>
      <c r="AA335" s="443"/>
      <c r="AB335" s="440" t="str">
        <f t="shared" si="298"/>
        <v/>
      </c>
      <c r="AC335" s="443" t="str">
        <f t="shared" si="299"/>
        <v/>
      </c>
      <c r="AD335" s="532"/>
      <c r="AE335" s="443"/>
      <c r="AF335" s="443"/>
      <c r="AG335" s="440" t="str">
        <f t="shared" si="300"/>
        <v/>
      </c>
      <c r="AH335" s="443" t="str">
        <f t="shared" si="301"/>
        <v/>
      </c>
      <c r="AI335" s="532"/>
      <c r="AJ335" s="443"/>
      <c r="AK335" s="443"/>
      <c r="AL335" s="440" t="str">
        <f t="shared" si="302"/>
        <v/>
      </c>
      <c r="AM335" s="443" t="str">
        <f t="shared" si="303"/>
        <v/>
      </c>
      <c r="AN335" s="532"/>
      <c r="AO335" s="443"/>
      <c r="AP335" s="443"/>
      <c r="AQ335" s="440" t="str">
        <f t="shared" si="304"/>
        <v/>
      </c>
      <c r="AR335" s="443" t="str">
        <f t="shared" si="305"/>
        <v/>
      </c>
      <c r="AS335" s="532"/>
      <c r="AT335" s="443"/>
      <c r="AU335" s="443"/>
      <c r="AV335" s="440" t="str">
        <f t="shared" si="306"/>
        <v/>
      </c>
      <c r="AW335" s="443" t="str">
        <f t="shared" si="307"/>
        <v/>
      </c>
      <c r="AX335" s="532"/>
    </row>
    <row r="336" spans="2:50" x14ac:dyDescent="0.2">
      <c r="B336" s="541"/>
      <c r="C336" s="443">
        <f t="shared" si="292"/>
        <v>10</v>
      </c>
      <c r="D336" s="443"/>
      <c r="E336" s="443"/>
      <c r="F336" s="443"/>
      <c r="G336" s="440"/>
      <c r="H336" s="532"/>
      <c r="I336" s="172" t="str">
        <f t="shared" si="308"/>
        <v/>
      </c>
      <c r="J336" s="172" t="str">
        <f t="shared" si="309"/>
        <v/>
      </c>
      <c r="K336" s="444" t="str">
        <f t="shared" si="310"/>
        <v/>
      </c>
      <c r="L336" s="543"/>
      <c r="M336" s="172" t="str">
        <f t="shared" si="293"/>
        <v/>
      </c>
      <c r="N336" s="533"/>
      <c r="O336" s="533"/>
      <c r="P336" s="443"/>
      <c r="Q336" s="443"/>
      <c r="R336" s="440" t="str">
        <f t="shared" si="294"/>
        <v/>
      </c>
      <c r="S336" s="443" t="str">
        <f t="shared" si="295"/>
        <v/>
      </c>
      <c r="T336" s="532"/>
      <c r="U336" s="443"/>
      <c r="V336" s="443"/>
      <c r="W336" s="440" t="str">
        <f t="shared" si="296"/>
        <v/>
      </c>
      <c r="X336" s="443" t="str">
        <f t="shared" si="297"/>
        <v/>
      </c>
      <c r="Y336" s="532"/>
      <c r="Z336" s="443"/>
      <c r="AA336" s="443"/>
      <c r="AB336" s="440" t="str">
        <f t="shared" si="298"/>
        <v/>
      </c>
      <c r="AC336" s="443" t="str">
        <f t="shared" si="299"/>
        <v/>
      </c>
      <c r="AD336" s="532"/>
      <c r="AE336" s="443"/>
      <c r="AF336" s="443"/>
      <c r="AG336" s="440" t="str">
        <f t="shared" si="300"/>
        <v/>
      </c>
      <c r="AH336" s="443" t="str">
        <f t="shared" si="301"/>
        <v/>
      </c>
      <c r="AI336" s="532"/>
      <c r="AJ336" s="443"/>
      <c r="AK336" s="443"/>
      <c r="AL336" s="440" t="str">
        <f t="shared" si="302"/>
        <v/>
      </c>
      <c r="AM336" s="443" t="str">
        <f t="shared" si="303"/>
        <v/>
      </c>
      <c r="AN336" s="532"/>
      <c r="AO336" s="443"/>
      <c r="AP336" s="443"/>
      <c r="AQ336" s="440" t="str">
        <f t="shared" si="304"/>
        <v/>
      </c>
      <c r="AR336" s="443" t="str">
        <f t="shared" si="305"/>
        <v/>
      </c>
      <c r="AS336" s="532"/>
      <c r="AT336" s="443"/>
      <c r="AU336" s="443"/>
      <c r="AV336" s="440" t="str">
        <f t="shared" si="306"/>
        <v/>
      </c>
      <c r="AW336" s="443" t="str">
        <f t="shared" si="307"/>
        <v/>
      </c>
      <c r="AX336" s="532"/>
    </row>
    <row r="337" spans="2:50" x14ac:dyDescent="0.2">
      <c r="B337" s="541"/>
      <c r="C337" s="443">
        <f t="shared" si="292"/>
        <v>11</v>
      </c>
      <c r="D337" s="443"/>
      <c r="E337" s="443"/>
      <c r="F337" s="443"/>
      <c r="G337" s="440"/>
      <c r="H337" s="532"/>
      <c r="I337" s="172" t="str">
        <f t="shared" si="308"/>
        <v/>
      </c>
      <c r="J337" s="172" t="str">
        <f t="shared" si="309"/>
        <v/>
      </c>
      <c r="K337" s="444" t="str">
        <f t="shared" si="310"/>
        <v/>
      </c>
      <c r="L337" s="543"/>
      <c r="M337" s="172" t="str">
        <f t="shared" si="293"/>
        <v/>
      </c>
      <c r="N337" s="533"/>
      <c r="O337" s="533"/>
      <c r="P337" s="443"/>
      <c r="Q337" s="443"/>
      <c r="R337" s="440" t="str">
        <f t="shared" si="294"/>
        <v/>
      </c>
      <c r="S337" s="443" t="str">
        <f t="shared" si="295"/>
        <v/>
      </c>
      <c r="T337" s="532"/>
      <c r="U337" s="443"/>
      <c r="V337" s="443"/>
      <c r="W337" s="440" t="str">
        <f t="shared" si="296"/>
        <v/>
      </c>
      <c r="X337" s="443" t="str">
        <f t="shared" si="297"/>
        <v/>
      </c>
      <c r="Y337" s="532"/>
      <c r="Z337" s="443"/>
      <c r="AA337" s="443"/>
      <c r="AB337" s="440" t="str">
        <f t="shared" si="298"/>
        <v/>
      </c>
      <c r="AC337" s="443" t="str">
        <f t="shared" si="299"/>
        <v/>
      </c>
      <c r="AD337" s="532"/>
      <c r="AE337" s="443"/>
      <c r="AF337" s="443"/>
      <c r="AG337" s="440" t="str">
        <f t="shared" si="300"/>
        <v/>
      </c>
      <c r="AH337" s="443" t="str">
        <f t="shared" si="301"/>
        <v/>
      </c>
      <c r="AI337" s="532"/>
      <c r="AJ337" s="443"/>
      <c r="AK337" s="443"/>
      <c r="AL337" s="440" t="str">
        <f t="shared" si="302"/>
        <v/>
      </c>
      <c r="AM337" s="443" t="str">
        <f t="shared" si="303"/>
        <v/>
      </c>
      <c r="AN337" s="532"/>
      <c r="AO337" s="443"/>
      <c r="AP337" s="443"/>
      <c r="AQ337" s="440" t="str">
        <f t="shared" si="304"/>
        <v/>
      </c>
      <c r="AR337" s="443" t="str">
        <f t="shared" si="305"/>
        <v/>
      </c>
      <c r="AS337" s="532"/>
      <c r="AT337" s="443"/>
      <c r="AU337" s="443"/>
      <c r="AV337" s="440" t="str">
        <f t="shared" si="306"/>
        <v/>
      </c>
      <c r="AW337" s="443" t="str">
        <f t="shared" si="307"/>
        <v/>
      </c>
      <c r="AX337" s="532"/>
    </row>
    <row r="338" spans="2:50" x14ac:dyDescent="0.2">
      <c r="B338" s="541"/>
      <c r="C338" s="443">
        <f t="shared" si="292"/>
        <v>12</v>
      </c>
      <c r="D338" s="443"/>
      <c r="E338" s="443"/>
      <c r="F338" s="443"/>
      <c r="G338" s="440"/>
      <c r="H338" s="532"/>
      <c r="I338" s="172" t="str">
        <f t="shared" si="308"/>
        <v/>
      </c>
      <c r="J338" s="172" t="str">
        <f t="shared" si="309"/>
        <v/>
      </c>
      <c r="K338" s="444" t="str">
        <f t="shared" si="310"/>
        <v/>
      </c>
      <c r="L338" s="543"/>
      <c r="M338" s="172" t="str">
        <f t="shared" si="293"/>
        <v/>
      </c>
      <c r="N338" s="533"/>
      <c r="O338" s="533"/>
      <c r="P338" s="443"/>
      <c r="Q338" s="443"/>
      <c r="R338" s="440" t="str">
        <f t="shared" si="294"/>
        <v/>
      </c>
      <c r="S338" s="443" t="str">
        <f t="shared" si="295"/>
        <v/>
      </c>
      <c r="T338" s="532"/>
      <c r="U338" s="443"/>
      <c r="V338" s="443"/>
      <c r="W338" s="440" t="str">
        <f t="shared" si="296"/>
        <v/>
      </c>
      <c r="X338" s="443" t="str">
        <f t="shared" si="297"/>
        <v/>
      </c>
      <c r="Y338" s="532"/>
      <c r="Z338" s="443"/>
      <c r="AA338" s="443"/>
      <c r="AB338" s="440" t="str">
        <f t="shared" si="298"/>
        <v/>
      </c>
      <c r="AC338" s="443" t="str">
        <f t="shared" si="299"/>
        <v/>
      </c>
      <c r="AD338" s="532"/>
      <c r="AE338" s="443"/>
      <c r="AF338" s="443"/>
      <c r="AG338" s="440" t="str">
        <f t="shared" si="300"/>
        <v/>
      </c>
      <c r="AH338" s="443" t="str">
        <f t="shared" si="301"/>
        <v/>
      </c>
      <c r="AI338" s="532"/>
      <c r="AJ338" s="443"/>
      <c r="AK338" s="443"/>
      <c r="AL338" s="440" t="str">
        <f t="shared" si="302"/>
        <v/>
      </c>
      <c r="AM338" s="443" t="str">
        <f t="shared" si="303"/>
        <v/>
      </c>
      <c r="AN338" s="532"/>
      <c r="AO338" s="443"/>
      <c r="AP338" s="443"/>
      <c r="AQ338" s="440" t="str">
        <f t="shared" si="304"/>
        <v/>
      </c>
      <c r="AR338" s="443" t="str">
        <f t="shared" si="305"/>
        <v/>
      </c>
      <c r="AS338" s="532"/>
      <c r="AT338" s="443"/>
      <c r="AU338" s="443"/>
      <c r="AV338" s="440" t="str">
        <f t="shared" si="306"/>
        <v/>
      </c>
      <c r="AW338" s="443" t="str">
        <f t="shared" si="307"/>
        <v/>
      </c>
      <c r="AX338" s="532"/>
    </row>
    <row r="339" spans="2:50" x14ac:dyDescent="0.2">
      <c r="B339" s="541"/>
      <c r="C339" s="443">
        <f t="shared" si="292"/>
        <v>13</v>
      </c>
      <c r="D339" s="443"/>
      <c r="E339" s="443"/>
      <c r="F339" s="443"/>
      <c r="G339" s="440"/>
      <c r="H339" s="532"/>
      <c r="I339" s="172" t="str">
        <f t="shared" si="308"/>
        <v/>
      </c>
      <c r="J339" s="172" t="str">
        <f t="shared" si="309"/>
        <v/>
      </c>
      <c r="K339" s="444" t="str">
        <f t="shared" si="310"/>
        <v/>
      </c>
      <c r="L339" s="543"/>
      <c r="M339" s="172" t="str">
        <f t="shared" si="293"/>
        <v/>
      </c>
      <c r="N339" s="533"/>
      <c r="O339" s="533"/>
      <c r="P339" s="443"/>
      <c r="Q339" s="443"/>
      <c r="R339" s="440" t="str">
        <f t="shared" si="294"/>
        <v/>
      </c>
      <c r="S339" s="443" t="str">
        <f t="shared" si="295"/>
        <v/>
      </c>
      <c r="T339" s="532"/>
      <c r="U339" s="443"/>
      <c r="V339" s="443"/>
      <c r="W339" s="440" t="str">
        <f t="shared" si="296"/>
        <v/>
      </c>
      <c r="X339" s="443" t="str">
        <f t="shared" si="297"/>
        <v/>
      </c>
      <c r="Y339" s="532"/>
      <c r="Z339" s="443"/>
      <c r="AA339" s="443"/>
      <c r="AB339" s="440" t="str">
        <f t="shared" si="298"/>
        <v/>
      </c>
      <c r="AC339" s="443" t="str">
        <f t="shared" si="299"/>
        <v/>
      </c>
      <c r="AD339" s="532"/>
      <c r="AE339" s="443"/>
      <c r="AF339" s="443"/>
      <c r="AG339" s="440" t="str">
        <f t="shared" si="300"/>
        <v/>
      </c>
      <c r="AH339" s="443" t="str">
        <f t="shared" si="301"/>
        <v/>
      </c>
      <c r="AI339" s="532"/>
      <c r="AJ339" s="443"/>
      <c r="AK339" s="443"/>
      <c r="AL339" s="440" t="str">
        <f t="shared" si="302"/>
        <v/>
      </c>
      <c r="AM339" s="443" t="str">
        <f t="shared" si="303"/>
        <v/>
      </c>
      <c r="AN339" s="532"/>
      <c r="AO339" s="443"/>
      <c r="AP339" s="443"/>
      <c r="AQ339" s="440" t="str">
        <f t="shared" si="304"/>
        <v/>
      </c>
      <c r="AR339" s="443" t="str">
        <f t="shared" si="305"/>
        <v/>
      </c>
      <c r="AS339" s="532"/>
      <c r="AT339" s="443"/>
      <c r="AU339" s="443"/>
      <c r="AV339" s="440" t="str">
        <f t="shared" si="306"/>
        <v/>
      </c>
      <c r="AW339" s="443" t="str">
        <f t="shared" si="307"/>
        <v/>
      </c>
      <c r="AX339" s="532"/>
    </row>
    <row r="340" spans="2:50" x14ac:dyDescent="0.2">
      <c r="B340" s="541"/>
      <c r="C340" s="443">
        <f t="shared" si="292"/>
        <v>14</v>
      </c>
      <c r="D340" s="443"/>
      <c r="E340" s="443"/>
      <c r="F340" s="443"/>
      <c r="G340" s="440"/>
      <c r="H340" s="532"/>
      <c r="I340" s="172" t="str">
        <f t="shared" si="308"/>
        <v/>
      </c>
      <c r="J340" s="172" t="str">
        <f t="shared" si="309"/>
        <v/>
      </c>
      <c r="K340" s="444" t="str">
        <f t="shared" si="310"/>
        <v/>
      </c>
      <c r="L340" s="543"/>
      <c r="M340" s="172" t="str">
        <f t="shared" si="293"/>
        <v/>
      </c>
      <c r="N340" s="533"/>
      <c r="O340" s="533"/>
      <c r="P340" s="443"/>
      <c r="Q340" s="443"/>
      <c r="R340" s="440" t="str">
        <f t="shared" si="294"/>
        <v/>
      </c>
      <c r="S340" s="443" t="str">
        <f t="shared" si="295"/>
        <v/>
      </c>
      <c r="T340" s="532"/>
      <c r="U340" s="443"/>
      <c r="V340" s="443"/>
      <c r="W340" s="440" t="str">
        <f t="shared" si="296"/>
        <v/>
      </c>
      <c r="X340" s="443" t="str">
        <f t="shared" si="297"/>
        <v/>
      </c>
      <c r="Y340" s="532"/>
      <c r="Z340" s="443"/>
      <c r="AA340" s="443"/>
      <c r="AB340" s="440" t="str">
        <f t="shared" si="298"/>
        <v/>
      </c>
      <c r="AC340" s="443" t="str">
        <f t="shared" si="299"/>
        <v/>
      </c>
      <c r="AD340" s="532"/>
      <c r="AE340" s="443"/>
      <c r="AF340" s="443"/>
      <c r="AG340" s="440" t="str">
        <f t="shared" si="300"/>
        <v/>
      </c>
      <c r="AH340" s="443" t="str">
        <f t="shared" si="301"/>
        <v/>
      </c>
      <c r="AI340" s="532"/>
      <c r="AJ340" s="443"/>
      <c r="AK340" s="443"/>
      <c r="AL340" s="440" t="str">
        <f t="shared" si="302"/>
        <v/>
      </c>
      <c r="AM340" s="443" t="str">
        <f t="shared" si="303"/>
        <v/>
      </c>
      <c r="AN340" s="532"/>
      <c r="AO340" s="443"/>
      <c r="AP340" s="443"/>
      <c r="AQ340" s="440" t="str">
        <f t="shared" si="304"/>
        <v/>
      </c>
      <c r="AR340" s="443" t="str">
        <f t="shared" si="305"/>
        <v/>
      </c>
      <c r="AS340" s="532"/>
      <c r="AT340" s="443"/>
      <c r="AU340" s="443"/>
      <c r="AV340" s="440" t="str">
        <f t="shared" si="306"/>
        <v/>
      </c>
      <c r="AW340" s="443" t="str">
        <f t="shared" si="307"/>
        <v/>
      </c>
      <c r="AX340" s="532"/>
    </row>
    <row r="341" spans="2:50" x14ac:dyDescent="0.2">
      <c r="B341" s="541"/>
      <c r="C341" s="443">
        <f t="shared" si="292"/>
        <v>15</v>
      </c>
      <c r="D341" s="443"/>
      <c r="E341" s="443"/>
      <c r="F341" s="443"/>
      <c r="G341" s="440"/>
      <c r="H341" s="532"/>
      <c r="I341" s="172" t="str">
        <f t="shared" si="308"/>
        <v/>
      </c>
      <c r="J341" s="172" t="str">
        <f t="shared" si="309"/>
        <v/>
      </c>
      <c r="K341" s="444" t="str">
        <f t="shared" si="310"/>
        <v/>
      </c>
      <c r="L341" s="544"/>
      <c r="M341" s="172" t="str">
        <f t="shared" si="293"/>
        <v/>
      </c>
      <c r="N341" s="533"/>
      <c r="O341" s="533"/>
      <c r="P341" s="443"/>
      <c r="Q341" s="443"/>
      <c r="R341" s="440" t="str">
        <f t="shared" si="294"/>
        <v/>
      </c>
      <c r="S341" s="443" t="str">
        <f t="shared" si="295"/>
        <v/>
      </c>
      <c r="T341" s="532"/>
      <c r="U341" s="443"/>
      <c r="V341" s="443"/>
      <c r="W341" s="440" t="str">
        <f t="shared" si="296"/>
        <v/>
      </c>
      <c r="X341" s="443" t="str">
        <f t="shared" si="297"/>
        <v/>
      </c>
      <c r="Y341" s="532"/>
      <c r="Z341" s="443"/>
      <c r="AA341" s="443"/>
      <c r="AB341" s="440" t="str">
        <f t="shared" si="298"/>
        <v/>
      </c>
      <c r="AC341" s="443" t="str">
        <f t="shared" si="299"/>
        <v/>
      </c>
      <c r="AD341" s="532"/>
      <c r="AE341" s="443"/>
      <c r="AF341" s="443"/>
      <c r="AG341" s="440" t="str">
        <f t="shared" si="300"/>
        <v/>
      </c>
      <c r="AH341" s="443" t="str">
        <f t="shared" si="301"/>
        <v/>
      </c>
      <c r="AI341" s="532"/>
      <c r="AJ341" s="443"/>
      <c r="AK341" s="443"/>
      <c r="AL341" s="440" t="str">
        <f t="shared" si="302"/>
        <v/>
      </c>
      <c r="AM341" s="443" t="str">
        <f t="shared" si="303"/>
        <v/>
      </c>
      <c r="AN341" s="532"/>
      <c r="AO341" s="443"/>
      <c r="AP341" s="443"/>
      <c r="AQ341" s="440" t="str">
        <f t="shared" si="304"/>
        <v/>
      </c>
      <c r="AR341" s="443" t="str">
        <f t="shared" si="305"/>
        <v/>
      </c>
      <c r="AS341" s="532"/>
      <c r="AT341" s="443"/>
      <c r="AU341" s="443"/>
      <c r="AV341" s="440" t="str">
        <f t="shared" si="306"/>
        <v/>
      </c>
      <c r="AW341" s="443" t="str">
        <f t="shared" si="307"/>
        <v/>
      </c>
      <c r="AX341" s="532"/>
    </row>
    <row r="342" spans="2:50" ht="15.75" x14ac:dyDescent="0.2">
      <c r="B342" s="545" t="s">
        <v>169</v>
      </c>
      <c r="C342" s="546"/>
      <c r="D342" s="546"/>
      <c r="E342" s="546"/>
      <c r="F342" s="546"/>
      <c r="G342" s="546"/>
      <c r="H342" s="547"/>
      <c r="I342" s="207"/>
      <c r="J342" s="207"/>
      <c r="K342" s="207"/>
      <c r="L342" s="207"/>
      <c r="M342" s="207"/>
      <c r="N342" s="533" t="s">
        <v>161</v>
      </c>
      <c r="O342" s="549" t="s">
        <v>106</v>
      </c>
      <c r="P342" s="551">
        <f>AT322+1</f>
        <v>45986</v>
      </c>
      <c r="Q342" s="541"/>
      <c r="R342" s="541"/>
      <c r="S342" s="541"/>
      <c r="T342" s="541"/>
      <c r="U342" s="551">
        <f>P342+1</f>
        <v>45987</v>
      </c>
      <c r="V342" s="541"/>
      <c r="W342" s="541"/>
      <c r="X342" s="541"/>
      <c r="Y342" s="541"/>
      <c r="Z342" s="551">
        <f>U342+1</f>
        <v>45988</v>
      </c>
      <c r="AA342" s="541"/>
      <c r="AB342" s="541"/>
      <c r="AC342" s="541"/>
      <c r="AD342" s="541"/>
      <c r="AE342" s="551">
        <f>Z342+1</f>
        <v>45989</v>
      </c>
      <c r="AF342" s="541"/>
      <c r="AG342" s="541"/>
      <c r="AH342" s="541"/>
      <c r="AI342" s="541"/>
      <c r="AJ342" s="551">
        <f>AE342+1</f>
        <v>45990</v>
      </c>
      <c r="AK342" s="541"/>
      <c r="AL342" s="541"/>
      <c r="AM342" s="541"/>
      <c r="AN342" s="541"/>
      <c r="AO342" s="551">
        <f>AJ342+1</f>
        <v>45991</v>
      </c>
      <c r="AP342" s="541"/>
      <c r="AQ342" s="541"/>
      <c r="AR342" s="541"/>
      <c r="AS342" s="541"/>
      <c r="AT342" s="551">
        <f>AO342+1</f>
        <v>45992</v>
      </c>
      <c r="AU342" s="541"/>
      <c r="AV342" s="541"/>
      <c r="AW342" s="541"/>
      <c r="AX342" s="541"/>
    </row>
    <row r="343" spans="2:50" ht="15.75" x14ac:dyDescent="0.2">
      <c r="B343" s="548"/>
      <c r="C343" s="548"/>
      <c r="D343" s="548"/>
      <c r="E343" s="548"/>
      <c r="F343" s="548"/>
      <c r="G343" s="548"/>
      <c r="H343" s="548"/>
      <c r="I343" s="207"/>
      <c r="J343" s="207"/>
      <c r="K343" s="207"/>
      <c r="L343" s="207"/>
      <c r="M343" s="207"/>
      <c r="N343" s="533"/>
      <c r="O343" s="550"/>
      <c r="P343" s="551" t="s">
        <v>120</v>
      </c>
      <c r="Q343" s="541"/>
      <c r="R343" s="541"/>
      <c r="S343" s="541"/>
      <c r="T343" s="541"/>
      <c r="U343" s="551" t="s">
        <v>114</v>
      </c>
      <c r="V343" s="541"/>
      <c r="W343" s="541"/>
      <c r="X343" s="541"/>
      <c r="Y343" s="541"/>
      <c r="Z343" s="551" t="s">
        <v>115</v>
      </c>
      <c r="AA343" s="541"/>
      <c r="AB343" s="541"/>
      <c r="AC343" s="541"/>
      <c r="AD343" s="541"/>
      <c r="AE343" s="551" t="s">
        <v>116</v>
      </c>
      <c r="AF343" s="541"/>
      <c r="AG343" s="541"/>
      <c r="AH343" s="541"/>
      <c r="AI343" s="541"/>
      <c r="AJ343" s="551" t="s">
        <v>117</v>
      </c>
      <c r="AK343" s="541"/>
      <c r="AL343" s="541"/>
      <c r="AM343" s="541"/>
      <c r="AN343" s="541"/>
      <c r="AO343" s="551" t="s">
        <v>118</v>
      </c>
      <c r="AP343" s="541"/>
      <c r="AQ343" s="541"/>
      <c r="AR343" s="541"/>
      <c r="AS343" s="541"/>
      <c r="AT343" s="551" t="s">
        <v>119</v>
      </c>
      <c r="AU343" s="541"/>
      <c r="AV343" s="541"/>
      <c r="AW343" s="541"/>
      <c r="AX343" s="541"/>
    </row>
    <row r="344" spans="2:50" x14ac:dyDescent="0.2">
      <c r="B344" s="533" t="s">
        <v>157</v>
      </c>
      <c r="C344" s="533" t="s">
        <v>149</v>
      </c>
      <c r="D344" s="533"/>
      <c r="E344" s="533" t="s">
        <v>151</v>
      </c>
      <c r="F344" s="533"/>
      <c r="G344" s="533"/>
      <c r="H344" s="537" t="s">
        <v>158</v>
      </c>
      <c r="I344" s="540" t="s">
        <v>227</v>
      </c>
      <c r="J344" s="540"/>
      <c r="K344" s="540"/>
      <c r="L344" s="540" t="s">
        <v>158</v>
      </c>
      <c r="M344" s="540" t="s">
        <v>170</v>
      </c>
      <c r="N344" s="533"/>
      <c r="O344" s="533" t="s">
        <v>160</v>
      </c>
      <c r="P344" s="534" t="s">
        <v>154</v>
      </c>
      <c r="Q344" s="535"/>
      <c r="R344" s="535"/>
      <c r="S344" s="536"/>
      <c r="T344" s="533" t="s">
        <v>158</v>
      </c>
      <c r="U344" s="534" t="s">
        <v>154</v>
      </c>
      <c r="V344" s="535"/>
      <c r="W344" s="535"/>
      <c r="X344" s="536"/>
      <c r="Y344" s="533" t="s">
        <v>158</v>
      </c>
      <c r="Z344" s="534" t="s">
        <v>154</v>
      </c>
      <c r="AA344" s="535"/>
      <c r="AB344" s="535"/>
      <c r="AC344" s="536"/>
      <c r="AD344" s="533" t="s">
        <v>158</v>
      </c>
      <c r="AE344" s="534" t="s">
        <v>154</v>
      </c>
      <c r="AF344" s="535"/>
      <c r="AG344" s="535"/>
      <c r="AH344" s="536"/>
      <c r="AI344" s="533" t="s">
        <v>158</v>
      </c>
      <c r="AJ344" s="534" t="s">
        <v>154</v>
      </c>
      <c r="AK344" s="535"/>
      <c r="AL344" s="535"/>
      <c r="AM344" s="536"/>
      <c r="AN344" s="533" t="s">
        <v>158</v>
      </c>
      <c r="AO344" s="534" t="s">
        <v>154</v>
      </c>
      <c r="AP344" s="535"/>
      <c r="AQ344" s="535"/>
      <c r="AR344" s="536"/>
      <c r="AS344" s="533" t="s">
        <v>158</v>
      </c>
      <c r="AT344" s="534" t="s">
        <v>154</v>
      </c>
      <c r="AU344" s="535"/>
      <c r="AV344" s="535"/>
      <c r="AW344" s="536"/>
      <c r="AX344" s="533" t="s">
        <v>158</v>
      </c>
    </row>
    <row r="345" spans="2:50" x14ac:dyDescent="0.2">
      <c r="B345" s="533"/>
      <c r="C345" s="533"/>
      <c r="D345" s="533"/>
      <c r="E345" s="533" t="s">
        <v>150</v>
      </c>
      <c r="F345" s="533"/>
      <c r="G345" s="533"/>
      <c r="H345" s="538"/>
      <c r="I345" s="540" t="s">
        <v>150</v>
      </c>
      <c r="J345" s="540"/>
      <c r="K345" s="540"/>
      <c r="L345" s="540"/>
      <c r="M345" s="540"/>
      <c r="N345" s="533"/>
      <c r="O345" s="533"/>
      <c r="P345" s="534" t="s">
        <v>155</v>
      </c>
      <c r="Q345" s="535"/>
      <c r="R345" s="535"/>
      <c r="S345" s="536"/>
      <c r="T345" s="533"/>
      <c r="U345" s="534" t="s">
        <v>155</v>
      </c>
      <c r="V345" s="535"/>
      <c r="W345" s="535"/>
      <c r="X345" s="536"/>
      <c r="Y345" s="533"/>
      <c r="Z345" s="534" t="s">
        <v>155</v>
      </c>
      <c r="AA345" s="535"/>
      <c r="AB345" s="535"/>
      <c r="AC345" s="536"/>
      <c r="AD345" s="533"/>
      <c r="AE345" s="534" t="s">
        <v>155</v>
      </c>
      <c r="AF345" s="535"/>
      <c r="AG345" s="535"/>
      <c r="AH345" s="536"/>
      <c r="AI345" s="533"/>
      <c r="AJ345" s="534" t="s">
        <v>155</v>
      </c>
      <c r="AK345" s="535"/>
      <c r="AL345" s="535"/>
      <c r="AM345" s="536"/>
      <c r="AN345" s="533"/>
      <c r="AO345" s="534" t="s">
        <v>155</v>
      </c>
      <c r="AP345" s="535"/>
      <c r="AQ345" s="535"/>
      <c r="AR345" s="536"/>
      <c r="AS345" s="533"/>
      <c r="AT345" s="534" t="s">
        <v>155</v>
      </c>
      <c r="AU345" s="535"/>
      <c r="AV345" s="535"/>
      <c r="AW345" s="536"/>
      <c r="AX345" s="533"/>
    </row>
    <row r="346" spans="2:50" x14ac:dyDescent="0.2">
      <c r="B346" s="533"/>
      <c r="C346" s="533"/>
      <c r="D346" s="533"/>
      <c r="E346" s="441" t="s">
        <v>152</v>
      </c>
      <c r="F346" s="441" t="s">
        <v>153</v>
      </c>
      <c r="G346" s="441" t="s">
        <v>156</v>
      </c>
      <c r="H346" s="539"/>
      <c r="I346" s="442" t="s">
        <v>152</v>
      </c>
      <c r="J346" s="442" t="s">
        <v>153</v>
      </c>
      <c r="K346" s="442" t="s">
        <v>156</v>
      </c>
      <c r="L346" s="540"/>
      <c r="M346" s="540"/>
      <c r="N346" s="533"/>
      <c r="O346" s="533"/>
      <c r="P346" s="441" t="s">
        <v>152</v>
      </c>
      <c r="Q346" s="441" t="s">
        <v>153</v>
      </c>
      <c r="R346" s="441" t="s">
        <v>156</v>
      </c>
      <c r="S346" s="441" t="s">
        <v>170</v>
      </c>
      <c r="T346" s="533"/>
      <c r="U346" s="441" t="s">
        <v>152</v>
      </c>
      <c r="V346" s="441" t="s">
        <v>153</v>
      </c>
      <c r="W346" s="441" t="s">
        <v>156</v>
      </c>
      <c r="X346" s="441" t="s">
        <v>170</v>
      </c>
      <c r="Y346" s="533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3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3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3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3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3"/>
    </row>
    <row r="347" spans="2:50" x14ac:dyDescent="0.2">
      <c r="B347" s="533" t="s">
        <v>139</v>
      </c>
      <c r="C347" s="443">
        <f>C327</f>
        <v>1</v>
      </c>
      <c r="D347" s="443"/>
      <c r="E347" s="443"/>
      <c r="F347" s="443"/>
      <c r="G347" s="440" t="e">
        <f>F347/E347</f>
        <v>#DIV/0!</v>
      </c>
      <c r="H347" s="532" t="e">
        <f>AVERAGE(G347:G361)</f>
        <v>#DIV/0!</v>
      </c>
      <c r="I347" s="172" t="str">
        <f t="shared" ref="I347:I349" si="311">IFERROR(AVERAGE(P347,U347,Z347,AE347,AJ347,AO347,AT347),"")</f>
        <v/>
      </c>
      <c r="J347" s="172" t="str">
        <f t="shared" ref="J347:J349" si="312">IFERROR(AVERAGE(Q347,V347,AA347,AF347,AK347,AP347,AU347),"")</f>
        <v/>
      </c>
      <c r="K347" s="444" t="str">
        <f t="shared" ref="K347:K349" si="313">IFERROR(AVERAGE(R347,W347,AB347,AG347,AL347,AQ347,AV347),"")</f>
        <v/>
      </c>
      <c r="L347" s="542" t="str">
        <f>IFERROR(AVERAGE(K347:K361),"-")</f>
        <v>-</v>
      </c>
      <c r="M347" s="172" t="str">
        <f>IFERROR(RANK(K347, K$347:K$361),"")</f>
        <v/>
      </c>
      <c r="N347" s="533"/>
      <c r="O347" s="533"/>
      <c r="P347" s="443"/>
      <c r="Q347" s="443"/>
      <c r="R347" s="440" t="str">
        <f>IFERROR(Q347/P347,"")</f>
        <v/>
      </c>
      <c r="S347" s="443" t="str">
        <f>IFERROR(RANK(R347, R$347:R$361),"")</f>
        <v/>
      </c>
      <c r="T347" s="532" t="e">
        <f>AVERAGE(R347:R361)</f>
        <v>#DIV/0!</v>
      </c>
      <c r="U347" s="443"/>
      <c r="V347" s="443"/>
      <c r="W347" s="440" t="str">
        <f>IFERROR(V347/U347,"")</f>
        <v/>
      </c>
      <c r="X347" s="443" t="str">
        <f>IFERROR(RANK(W347, W$347:W$361),"")</f>
        <v/>
      </c>
      <c r="Y347" s="532" t="e">
        <f>AVERAGE(W347:W361)</f>
        <v>#DIV/0!</v>
      </c>
      <c r="Z347" s="443"/>
      <c r="AA347" s="443"/>
      <c r="AB347" s="440" t="str">
        <f>IFERROR(AA347/Z347,"")</f>
        <v/>
      </c>
      <c r="AC347" s="443" t="str">
        <f>IFERROR(RANK(AB347, AB$347:AB$361),"")</f>
        <v/>
      </c>
      <c r="AD347" s="532" t="e">
        <f>AVERAGE(AB347:AB361)</f>
        <v>#DIV/0!</v>
      </c>
      <c r="AE347" s="443"/>
      <c r="AF347" s="443"/>
      <c r="AG347" s="440" t="str">
        <f>IFERROR(AF347/AE347,"")</f>
        <v/>
      </c>
      <c r="AH347" s="443" t="str">
        <f>IFERROR(RANK(AG347, AG$347:AG$361),"")</f>
        <v/>
      </c>
      <c r="AI347" s="532" t="e">
        <f>AVERAGE(AG347:AG361)</f>
        <v>#DIV/0!</v>
      </c>
      <c r="AJ347" s="443"/>
      <c r="AK347" s="443"/>
      <c r="AL347" s="440" t="str">
        <f>IFERROR(AK347/AJ347,"")</f>
        <v/>
      </c>
      <c r="AM347" s="443" t="str">
        <f>IFERROR(RANK(AL347, AL$347:AL$361),"")</f>
        <v/>
      </c>
      <c r="AN347" s="532" t="e">
        <f>AVERAGE(AL347:AL361)</f>
        <v>#DIV/0!</v>
      </c>
      <c r="AO347" s="443"/>
      <c r="AP347" s="443"/>
      <c r="AQ347" s="440" t="str">
        <f>IFERROR(AP347/AO347,"")</f>
        <v/>
      </c>
      <c r="AR347" s="443" t="str">
        <f>IFERROR(RANK(AQ347, AQ$347:AQ$361),"")</f>
        <v/>
      </c>
      <c r="AS347" s="532" t="e">
        <f>AVERAGE(AQ347:AQ361)</f>
        <v>#DIV/0!</v>
      </c>
      <c r="AT347" s="443"/>
      <c r="AU347" s="443"/>
      <c r="AV347" s="440" t="str">
        <f>IFERROR(AU347/AT347,"")</f>
        <v/>
      </c>
      <c r="AW347" s="443" t="str">
        <f>IFERROR(RANK(AV347, AV$347:AV$361),"")</f>
        <v/>
      </c>
      <c r="AX347" s="532" t="e">
        <f>AVERAGE(AV347:AV361)</f>
        <v>#DIV/0!</v>
      </c>
    </row>
    <row r="348" spans="2:50" x14ac:dyDescent="0.2">
      <c r="B348" s="541"/>
      <c r="C348" s="443">
        <f t="shared" ref="C348:C361" si="314">C328</f>
        <v>2</v>
      </c>
      <c r="D348" s="443"/>
      <c r="E348" s="443"/>
      <c r="F348" s="443"/>
      <c r="G348" s="440"/>
      <c r="H348" s="532"/>
      <c r="I348" s="172" t="str">
        <f t="shared" si="311"/>
        <v/>
      </c>
      <c r="J348" s="172" t="str">
        <f t="shared" si="312"/>
        <v/>
      </c>
      <c r="K348" s="444" t="str">
        <f t="shared" si="313"/>
        <v/>
      </c>
      <c r="L348" s="543"/>
      <c r="M348" s="172" t="str">
        <f t="shared" ref="M348:M361" si="315">IFERROR(RANK(K348, K$347:K$361),"")</f>
        <v/>
      </c>
      <c r="N348" s="533"/>
      <c r="O348" s="533"/>
      <c r="P348" s="443"/>
      <c r="Q348" s="443"/>
      <c r="R348" s="440" t="str">
        <f t="shared" ref="R348:R361" si="316">IFERROR(Q348/P348,"")</f>
        <v/>
      </c>
      <c r="S348" s="443" t="str">
        <f t="shared" ref="S348:S361" si="317">IFERROR(RANK(R348, R$347:R$361),"")</f>
        <v/>
      </c>
      <c r="T348" s="532"/>
      <c r="U348" s="443"/>
      <c r="V348" s="443"/>
      <c r="W348" s="440" t="str">
        <f t="shared" ref="W348:W361" si="318">IFERROR(V348/U348,"")</f>
        <v/>
      </c>
      <c r="X348" s="443" t="str">
        <f t="shared" ref="X348:X361" si="319">IFERROR(RANK(W348, W$347:W$361),"")</f>
        <v/>
      </c>
      <c r="Y348" s="532"/>
      <c r="Z348" s="443"/>
      <c r="AA348" s="443"/>
      <c r="AB348" s="440" t="str">
        <f t="shared" ref="AB348:AB361" si="320">IFERROR(AA348/Z348,"")</f>
        <v/>
      </c>
      <c r="AC348" s="443" t="str">
        <f t="shared" ref="AC348:AC361" si="321">IFERROR(RANK(AB348, AB$347:AB$361),"")</f>
        <v/>
      </c>
      <c r="AD348" s="532"/>
      <c r="AE348" s="443"/>
      <c r="AF348" s="443"/>
      <c r="AG348" s="440" t="str">
        <f t="shared" ref="AG348:AG361" si="322">IFERROR(AF348/AE348,"")</f>
        <v/>
      </c>
      <c r="AH348" s="443" t="str">
        <f t="shared" ref="AH348:AH361" si="323">IFERROR(RANK(AG348, AG$347:AG$361),"")</f>
        <v/>
      </c>
      <c r="AI348" s="532"/>
      <c r="AJ348" s="443"/>
      <c r="AK348" s="443"/>
      <c r="AL348" s="440" t="str">
        <f t="shared" ref="AL348:AL361" si="324">IFERROR(AK348/AJ348,"")</f>
        <v/>
      </c>
      <c r="AM348" s="443" t="str">
        <f t="shared" ref="AM348:AM361" si="325">IFERROR(RANK(AL348, AL$347:AL$361),"")</f>
        <v/>
      </c>
      <c r="AN348" s="532"/>
      <c r="AO348" s="443"/>
      <c r="AP348" s="443"/>
      <c r="AQ348" s="440" t="str">
        <f t="shared" ref="AQ348:AQ361" si="326">IFERROR(AP348/AO348,"")</f>
        <v/>
      </c>
      <c r="AR348" s="443" t="str">
        <f t="shared" ref="AR348:AR361" si="327">IFERROR(RANK(AQ348, AQ$347:AQ$361),"")</f>
        <v/>
      </c>
      <c r="AS348" s="532"/>
      <c r="AT348" s="443"/>
      <c r="AU348" s="443"/>
      <c r="AV348" s="440" t="str">
        <f t="shared" ref="AV348:AV361" si="328">IFERROR(AU348/AT348,"")</f>
        <v/>
      </c>
      <c r="AW348" s="443" t="str">
        <f t="shared" ref="AW348:AW361" si="329">IFERROR(RANK(AV348, AV$347:AV$361),"")</f>
        <v/>
      </c>
      <c r="AX348" s="532"/>
    </row>
    <row r="349" spans="2:50" x14ac:dyDescent="0.2">
      <c r="B349" s="541"/>
      <c r="C349" s="443">
        <f t="shared" si="314"/>
        <v>3</v>
      </c>
      <c r="D349" s="443"/>
      <c r="E349" s="443"/>
      <c r="F349" s="443"/>
      <c r="G349" s="440"/>
      <c r="H349" s="532"/>
      <c r="I349" s="172" t="str">
        <f t="shared" si="311"/>
        <v/>
      </c>
      <c r="J349" s="172" t="str">
        <f t="shared" si="312"/>
        <v/>
      </c>
      <c r="K349" s="444" t="str">
        <f t="shared" si="313"/>
        <v/>
      </c>
      <c r="L349" s="543"/>
      <c r="M349" s="172" t="str">
        <f t="shared" si="315"/>
        <v/>
      </c>
      <c r="N349" s="533"/>
      <c r="O349" s="533"/>
      <c r="P349" s="443"/>
      <c r="Q349" s="443"/>
      <c r="R349" s="440" t="str">
        <f t="shared" si="316"/>
        <v/>
      </c>
      <c r="S349" s="443" t="str">
        <f t="shared" si="317"/>
        <v/>
      </c>
      <c r="T349" s="532"/>
      <c r="U349" s="443"/>
      <c r="V349" s="443"/>
      <c r="W349" s="440" t="str">
        <f t="shared" si="318"/>
        <v/>
      </c>
      <c r="X349" s="443" t="str">
        <f t="shared" si="319"/>
        <v/>
      </c>
      <c r="Y349" s="532"/>
      <c r="Z349" s="443"/>
      <c r="AA349" s="443"/>
      <c r="AB349" s="440" t="str">
        <f t="shared" si="320"/>
        <v/>
      </c>
      <c r="AC349" s="443" t="str">
        <f t="shared" si="321"/>
        <v/>
      </c>
      <c r="AD349" s="532"/>
      <c r="AE349" s="443"/>
      <c r="AF349" s="443"/>
      <c r="AG349" s="440" t="str">
        <f t="shared" si="322"/>
        <v/>
      </c>
      <c r="AH349" s="443" t="str">
        <f t="shared" si="323"/>
        <v/>
      </c>
      <c r="AI349" s="532"/>
      <c r="AJ349" s="443"/>
      <c r="AK349" s="443"/>
      <c r="AL349" s="440" t="str">
        <f t="shared" si="324"/>
        <v/>
      </c>
      <c r="AM349" s="443" t="str">
        <f t="shared" si="325"/>
        <v/>
      </c>
      <c r="AN349" s="532"/>
      <c r="AO349" s="443"/>
      <c r="AP349" s="443"/>
      <c r="AQ349" s="440" t="str">
        <f t="shared" si="326"/>
        <v/>
      </c>
      <c r="AR349" s="443" t="str">
        <f t="shared" si="327"/>
        <v/>
      </c>
      <c r="AS349" s="532"/>
      <c r="AT349" s="443"/>
      <c r="AU349" s="443"/>
      <c r="AV349" s="440" t="str">
        <f t="shared" si="328"/>
        <v/>
      </c>
      <c r="AW349" s="443" t="str">
        <f t="shared" si="329"/>
        <v/>
      </c>
      <c r="AX349" s="532"/>
    </row>
    <row r="350" spans="2:50" x14ac:dyDescent="0.2">
      <c r="B350" s="541"/>
      <c r="C350" s="443">
        <f t="shared" si="314"/>
        <v>4</v>
      </c>
      <c r="D350" s="443"/>
      <c r="E350" s="443"/>
      <c r="F350" s="443"/>
      <c r="G350" s="440"/>
      <c r="H350" s="532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43"/>
      <c r="M350" s="172" t="str">
        <f t="shared" si="315"/>
        <v/>
      </c>
      <c r="N350" s="533"/>
      <c r="O350" s="533"/>
      <c r="P350" s="443"/>
      <c r="Q350" s="443"/>
      <c r="R350" s="440" t="str">
        <f t="shared" si="316"/>
        <v/>
      </c>
      <c r="S350" s="443" t="str">
        <f t="shared" si="317"/>
        <v/>
      </c>
      <c r="T350" s="532"/>
      <c r="U350" s="443"/>
      <c r="V350" s="443"/>
      <c r="W350" s="440" t="str">
        <f t="shared" si="318"/>
        <v/>
      </c>
      <c r="X350" s="443" t="str">
        <f t="shared" si="319"/>
        <v/>
      </c>
      <c r="Y350" s="532"/>
      <c r="Z350" s="443"/>
      <c r="AA350" s="443"/>
      <c r="AB350" s="440" t="str">
        <f t="shared" si="320"/>
        <v/>
      </c>
      <c r="AC350" s="443" t="str">
        <f t="shared" si="321"/>
        <v/>
      </c>
      <c r="AD350" s="532"/>
      <c r="AE350" s="443"/>
      <c r="AF350" s="443"/>
      <c r="AG350" s="440" t="str">
        <f t="shared" si="322"/>
        <v/>
      </c>
      <c r="AH350" s="443" t="str">
        <f t="shared" si="323"/>
        <v/>
      </c>
      <c r="AI350" s="532"/>
      <c r="AJ350" s="443"/>
      <c r="AK350" s="443"/>
      <c r="AL350" s="440" t="str">
        <f t="shared" si="324"/>
        <v/>
      </c>
      <c r="AM350" s="443" t="str">
        <f t="shared" si="325"/>
        <v/>
      </c>
      <c r="AN350" s="532"/>
      <c r="AO350" s="443"/>
      <c r="AP350" s="443"/>
      <c r="AQ350" s="440" t="str">
        <f t="shared" si="326"/>
        <v/>
      </c>
      <c r="AR350" s="443" t="str">
        <f t="shared" si="327"/>
        <v/>
      </c>
      <c r="AS350" s="532"/>
      <c r="AT350" s="443"/>
      <c r="AU350" s="443"/>
      <c r="AV350" s="440" t="str">
        <f t="shared" si="328"/>
        <v/>
      </c>
      <c r="AW350" s="443" t="str">
        <f t="shared" si="329"/>
        <v/>
      </c>
      <c r="AX350" s="532"/>
    </row>
    <row r="351" spans="2:50" x14ac:dyDescent="0.2">
      <c r="B351" s="541"/>
      <c r="C351" s="443">
        <f t="shared" si="314"/>
        <v>5</v>
      </c>
      <c r="D351" s="443"/>
      <c r="E351" s="443"/>
      <c r="F351" s="443"/>
      <c r="G351" s="440"/>
      <c r="H351" s="532"/>
      <c r="I351" s="172" t="str">
        <f t="shared" ref="I351:I361" si="330">IFERROR(AVERAGE(P351,U351,Z351,AE351,AJ351,AO351,AT351),"")</f>
        <v/>
      </c>
      <c r="J351" s="172" t="str">
        <f t="shared" ref="J351:J361" si="331">IFERROR(AVERAGE(Q351,V351,AA351,AF351,AK351,AP351,AU351),"")</f>
        <v/>
      </c>
      <c r="K351" s="444" t="str">
        <f t="shared" ref="K351:K361" si="332">IFERROR(AVERAGE(R351,W351,AB351,AG351,AL351,AQ351,AV351),"")</f>
        <v/>
      </c>
      <c r="L351" s="543"/>
      <c r="M351" s="172" t="str">
        <f t="shared" si="315"/>
        <v/>
      </c>
      <c r="N351" s="533"/>
      <c r="O351" s="533"/>
      <c r="P351" s="443"/>
      <c r="Q351" s="443"/>
      <c r="R351" s="440" t="str">
        <f t="shared" si="316"/>
        <v/>
      </c>
      <c r="S351" s="443" t="str">
        <f t="shared" si="317"/>
        <v/>
      </c>
      <c r="T351" s="532"/>
      <c r="U351" s="443"/>
      <c r="V351" s="443"/>
      <c r="W351" s="440" t="str">
        <f t="shared" si="318"/>
        <v/>
      </c>
      <c r="X351" s="443" t="str">
        <f t="shared" si="319"/>
        <v/>
      </c>
      <c r="Y351" s="532"/>
      <c r="Z351" s="443"/>
      <c r="AA351" s="443"/>
      <c r="AB351" s="440" t="str">
        <f t="shared" si="320"/>
        <v/>
      </c>
      <c r="AC351" s="443" t="str">
        <f t="shared" si="321"/>
        <v/>
      </c>
      <c r="AD351" s="532"/>
      <c r="AE351" s="443"/>
      <c r="AF351" s="443"/>
      <c r="AG351" s="440" t="str">
        <f t="shared" si="322"/>
        <v/>
      </c>
      <c r="AH351" s="443" t="str">
        <f t="shared" si="323"/>
        <v/>
      </c>
      <c r="AI351" s="532"/>
      <c r="AJ351" s="443"/>
      <c r="AK351" s="443"/>
      <c r="AL351" s="440" t="str">
        <f t="shared" si="324"/>
        <v/>
      </c>
      <c r="AM351" s="443" t="str">
        <f t="shared" si="325"/>
        <v/>
      </c>
      <c r="AN351" s="532"/>
      <c r="AO351" s="443"/>
      <c r="AP351" s="443"/>
      <c r="AQ351" s="440" t="str">
        <f t="shared" si="326"/>
        <v/>
      </c>
      <c r="AR351" s="443" t="str">
        <f t="shared" si="327"/>
        <v/>
      </c>
      <c r="AS351" s="532"/>
      <c r="AT351" s="443"/>
      <c r="AU351" s="443"/>
      <c r="AV351" s="440" t="str">
        <f t="shared" si="328"/>
        <v/>
      </c>
      <c r="AW351" s="443" t="str">
        <f t="shared" si="329"/>
        <v/>
      </c>
      <c r="AX351" s="532"/>
    </row>
    <row r="352" spans="2:50" x14ac:dyDescent="0.2">
      <c r="B352" s="541"/>
      <c r="C352" s="443">
        <f t="shared" si="314"/>
        <v>6</v>
      </c>
      <c r="D352" s="443"/>
      <c r="E352" s="443"/>
      <c r="F352" s="443"/>
      <c r="G352" s="440"/>
      <c r="H352" s="532"/>
      <c r="I352" s="172" t="str">
        <f t="shared" si="330"/>
        <v/>
      </c>
      <c r="J352" s="172" t="str">
        <f t="shared" si="331"/>
        <v/>
      </c>
      <c r="K352" s="444" t="str">
        <f t="shared" si="332"/>
        <v/>
      </c>
      <c r="L352" s="543"/>
      <c r="M352" s="172" t="str">
        <f t="shared" si="315"/>
        <v/>
      </c>
      <c r="N352" s="533"/>
      <c r="O352" s="533"/>
      <c r="P352" s="443"/>
      <c r="Q352" s="443"/>
      <c r="R352" s="440" t="str">
        <f t="shared" si="316"/>
        <v/>
      </c>
      <c r="S352" s="443" t="str">
        <f t="shared" si="317"/>
        <v/>
      </c>
      <c r="T352" s="532"/>
      <c r="U352" s="443"/>
      <c r="V352" s="443"/>
      <c r="W352" s="440" t="str">
        <f t="shared" si="318"/>
        <v/>
      </c>
      <c r="X352" s="443" t="str">
        <f t="shared" si="319"/>
        <v/>
      </c>
      <c r="Y352" s="532"/>
      <c r="Z352" s="443"/>
      <c r="AA352" s="443"/>
      <c r="AB352" s="440" t="str">
        <f t="shared" si="320"/>
        <v/>
      </c>
      <c r="AC352" s="443" t="str">
        <f t="shared" si="321"/>
        <v/>
      </c>
      <c r="AD352" s="532"/>
      <c r="AE352" s="443"/>
      <c r="AF352" s="443"/>
      <c r="AG352" s="440" t="str">
        <f t="shared" si="322"/>
        <v/>
      </c>
      <c r="AH352" s="443" t="str">
        <f t="shared" si="323"/>
        <v/>
      </c>
      <c r="AI352" s="532"/>
      <c r="AJ352" s="443"/>
      <c r="AK352" s="443"/>
      <c r="AL352" s="440" t="str">
        <f t="shared" si="324"/>
        <v/>
      </c>
      <c r="AM352" s="443" t="str">
        <f t="shared" si="325"/>
        <v/>
      </c>
      <c r="AN352" s="532"/>
      <c r="AO352" s="443"/>
      <c r="AP352" s="443"/>
      <c r="AQ352" s="440" t="str">
        <f t="shared" si="326"/>
        <v/>
      </c>
      <c r="AR352" s="443" t="str">
        <f t="shared" si="327"/>
        <v/>
      </c>
      <c r="AS352" s="532"/>
      <c r="AT352" s="443"/>
      <c r="AU352" s="443"/>
      <c r="AV352" s="440" t="str">
        <f t="shared" si="328"/>
        <v/>
      </c>
      <c r="AW352" s="443" t="str">
        <f t="shared" si="329"/>
        <v/>
      </c>
      <c r="AX352" s="532"/>
    </row>
    <row r="353" spans="2:50" x14ac:dyDescent="0.2">
      <c r="B353" s="541"/>
      <c r="C353" s="443">
        <f t="shared" si="314"/>
        <v>7</v>
      </c>
      <c r="D353" s="443"/>
      <c r="E353" s="443"/>
      <c r="F353" s="443"/>
      <c r="G353" s="440"/>
      <c r="H353" s="532"/>
      <c r="I353" s="172" t="str">
        <f t="shared" si="330"/>
        <v/>
      </c>
      <c r="J353" s="172" t="str">
        <f t="shared" si="331"/>
        <v/>
      </c>
      <c r="K353" s="444" t="str">
        <f t="shared" si="332"/>
        <v/>
      </c>
      <c r="L353" s="543"/>
      <c r="M353" s="172" t="str">
        <f t="shared" si="315"/>
        <v/>
      </c>
      <c r="N353" s="533"/>
      <c r="O353" s="533"/>
      <c r="P353" s="443"/>
      <c r="Q353" s="443"/>
      <c r="R353" s="440" t="str">
        <f t="shared" si="316"/>
        <v/>
      </c>
      <c r="S353" s="443" t="str">
        <f t="shared" si="317"/>
        <v/>
      </c>
      <c r="T353" s="532"/>
      <c r="U353" s="443"/>
      <c r="V353" s="443"/>
      <c r="W353" s="440" t="str">
        <f t="shared" si="318"/>
        <v/>
      </c>
      <c r="X353" s="443" t="str">
        <f t="shared" si="319"/>
        <v/>
      </c>
      <c r="Y353" s="532"/>
      <c r="Z353" s="443"/>
      <c r="AA353" s="443"/>
      <c r="AB353" s="440" t="str">
        <f t="shared" si="320"/>
        <v/>
      </c>
      <c r="AC353" s="443" t="str">
        <f t="shared" si="321"/>
        <v/>
      </c>
      <c r="AD353" s="532"/>
      <c r="AE353" s="443"/>
      <c r="AF353" s="443"/>
      <c r="AG353" s="440" t="str">
        <f t="shared" si="322"/>
        <v/>
      </c>
      <c r="AH353" s="443" t="str">
        <f t="shared" si="323"/>
        <v/>
      </c>
      <c r="AI353" s="532"/>
      <c r="AJ353" s="443"/>
      <c r="AK353" s="443"/>
      <c r="AL353" s="440" t="str">
        <f t="shared" si="324"/>
        <v/>
      </c>
      <c r="AM353" s="443" t="str">
        <f t="shared" si="325"/>
        <v/>
      </c>
      <c r="AN353" s="532"/>
      <c r="AO353" s="443"/>
      <c r="AP353" s="443"/>
      <c r="AQ353" s="440" t="str">
        <f t="shared" si="326"/>
        <v/>
      </c>
      <c r="AR353" s="443" t="str">
        <f t="shared" si="327"/>
        <v/>
      </c>
      <c r="AS353" s="532"/>
      <c r="AT353" s="443"/>
      <c r="AU353" s="443"/>
      <c r="AV353" s="440" t="str">
        <f t="shared" si="328"/>
        <v/>
      </c>
      <c r="AW353" s="443" t="str">
        <f t="shared" si="329"/>
        <v/>
      </c>
      <c r="AX353" s="532"/>
    </row>
    <row r="354" spans="2:50" x14ac:dyDescent="0.2">
      <c r="B354" s="541"/>
      <c r="C354" s="443">
        <f t="shared" si="314"/>
        <v>8</v>
      </c>
      <c r="D354" s="443"/>
      <c r="E354" s="443"/>
      <c r="F354" s="443"/>
      <c r="G354" s="440"/>
      <c r="H354" s="532"/>
      <c r="I354" s="172" t="str">
        <f t="shared" si="330"/>
        <v/>
      </c>
      <c r="J354" s="172" t="str">
        <f t="shared" si="331"/>
        <v/>
      </c>
      <c r="K354" s="444" t="str">
        <f t="shared" si="332"/>
        <v/>
      </c>
      <c r="L354" s="543"/>
      <c r="M354" s="172" t="str">
        <f t="shared" si="315"/>
        <v/>
      </c>
      <c r="N354" s="533"/>
      <c r="O354" s="533"/>
      <c r="P354" s="443"/>
      <c r="Q354" s="443"/>
      <c r="R354" s="440" t="str">
        <f t="shared" si="316"/>
        <v/>
      </c>
      <c r="S354" s="443" t="str">
        <f t="shared" si="317"/>
        <v/>
      </c>
      <c r="T354" s="532"/>
      <c r="U354" s="443"/>
      <c r="V354" s="443"/>
      <c r="W354" s="440" t="str">
        <f t="shared" si="318"/>
        <v/>
      </c>
      <c r="X354" s="443" t="str">
        <f t="shared" si="319"/>
        <v/>
      </c>
      <c r="Y354" s="532"/>
      <c r="Z354" s="443"/>
      <c r="AA354" s="443"/>
      <c r="AB354" s="440" t="str">
        <f t="shared" si="320"/>
        <v/>
      </c>
      <c r="AC354" s="443" t="str">
        <f t="shared" si="321"/>
        <v/>
      </c>
      <c r="AD354" s="532"/>
      <c r="AE354" s="443"/>
      <c r="AF354" s="443"/>
      <c r="AG354" s="440" t="str">
        <f t="shared" si="322"/>
        <v/>
      </c>
      <c r="AH354" s="443" t="str">
        <f t="shared" si="323"/>
        <v/>
      </c>
      <c r="AI354" s="532"/>
      <c r="AJ354" s="443"/>
      <c r="AK354" s="443"/>
      <c r="AL354" s="440" t="str">
        <f t="shared" si="324"/>
        <v/>
      </c>
      <c r="AM354" s="443" t="str">
        <f t="shared" si="325"/>
        <v/>
      </c>
      <c r="AN354" s="532"/>
      <c r="AO354" s="443"/>
      <c r="AP354" s="443"/>
      <c r="AQ354" s="440" t="str">
        <f t="shared" si="326"/>
        <v/>
      </c>
      <c r="AR354" s="443" t="str">
        <f t="shared" si="327"/>
        <v/>
      </c>
      <c r="AS354" s="532"/>
      <c r="AT354" s="443"/>
      <c r="AU354" s="443"/>
      <c r="AV354" s="440" t="str">
        <f t="shared" si="328"/>
        <v/>
      </c>
      <c r="AW354" s="443" t="str">
        <f t="shared" si="329"/>
        <v/>
      </c>
      <c r="AX354" s="532"/>
    </row>
    <row r="355" spans="2:50" x14ac:dyDescent="0.2">
      <c r="B355" s="541"/>
      <c r="C355" s="443">
        <f t="shared" si="314"/>
        <v>9</v>
      </c>
      <c r="D355" s="443"/>
      <c r="E355" s="443"/>
      <c r="F355" s="443"/>
      <c r="G355" s="440"/>
      <c r="H355" s="532"/>
      <c r="I355" s="172" t="str">
        <f t="shared" si="330"/>
        <v/>
      </c>
      <c r="J355" s="172" t="str">
        <f t="shared" si="331"/>
        <v/>
      </c>
      <c r="K355" s="444" t="str">
        <f t="shared" si="332"/>
        <v/>
      </c>
      <c r="L355" s="543"/>
      <c r="M355" s="172" t="str">
        <f t="shared" si="315"/>
        <v/>
      </c>
      <c r="N355" s="533"/>
      <c r="O355" s="533"/>
      <c r="P355" s="443"/>
      <c r="Q355" s="443"/>
      <c r="R355" s="440" t="str">
        <f t="shared" si="316"/>
        <v/>
      </c>
      <c r="S355" s="443" t="str">
        <f t="shared" si="317"/>
        <v/>
      </c>
      <c r="T355" s="532"/>
      <c r="U355" s="443"/>
      <c r="V355" s="443"/>
      <c r="W355" s="440" t="str">
        <f t="shared" si="318"/>
        <v/>
      </c>
      <c r="X355" s="443" t="str">
        <f t="shared" si="319"/>
        <v/>
      </c>
      <c r="Y355" s="532"/>
      <c r="Z355" s="443"/>
      <c r="AA355" s="443"/>
      <c r="AB355" s="440" t="str">
        <f t="shared" si="320"/>
        <v/>
      </c>
      <c r="AC355" s="443" t="str">
        <f t="shared" si="321"/>
        <v/>
      </c>
      <c r="AD355" s="532"/>
      <c r="AE355" s="443"/>
      <c r="AF355" s="443"/>
      <c r="AG355" s="440" t="str">
        <f t="shared" si="322"/>
        <v/>
      </c>
      <c r="AH355" s="443" t="str">
        <f t="shared" si="323"/>
        <v/>
      </c>
      <c r="AI355" s="532"/>
      <c r="AJ355" s="443"/>
      <c r="AK355" s="443"/>
      <c r="AL355" s="440" t="str">
        <f t="shared" si="324"/>
        <v/>
      </c>
      <c r="AM355" s="443" t="str">
        <f t="shared" si="325"/>
        <v/>
      </c>
      <c r="AN355" s="532"/>
      <c r="AO355" s="443"/>
      <c r="AP355" s="443"/>
      <c r="AQ355" s="440" t="str">
        <f t="shared" si="326"/>
        <v/>
      </c>
      <c r="AR355" s="443" t="str">
        <f t="shared" si="327"/>
        <v/>
      </c>
      <c r="AS355" s="532"/>
      <c r="AT355" s="443"/>
      <c r="AU355" s="443"/>
      <c r="AV355" s="440" t="str">
        <f t="shared" si="328"/>
        <v/>
      </c>
      <c r="AW355" s="443" t="str">
        <f t="shared" si="329"/>
        <v/>
      </c>
      <c r="AX355" s="532"/>
    </row>
    <row r="356" spans="2:50" x14ac:dyDescent="0.2">
      <c r="B356" s="541"/>
      <c r="C356" s="443">
        <f t="shared" si="314"/>
        <v>10</v>
      </c>
      <c r="D356" s="443"/>
      <c r="E356" s="443"/>
      <c r="F356" s="443"/>
      <c r="G356" s="440"/>
      <c r="H356" s="532"/>
      <c r="I356" s="172" t="str">
        <f t="shared" si="330"/>
        <v/>
      </c>
      <c r="J356" s="172" t="str">
        <f t="shared" si="331"/>
        <v/>
      </c>
      <c r="K356" s="444" t="str">
        <f t="shared" si="332"/>
        <v/>
      </c>
      <c r="L356" s="543"/>
      <c r="M356" s="172" t="str">
        <f t="shared" si="315"/>
        <v/>
      </c>
      <c r="N356" s="533"/>
      <c r="O356" s="533"/>
      <c r="P356" s="443"/>
      <c r="Q356" s="443"/>
      <c r="R356" s="440" t="str">
        <f t="shared" si="316"/>
        <v/>
      </c>
      <c r="S356" s="443" t="str">
        <f t="shared" si="317"/>
        <v/>
      </c>
      <c r="T356" s="532"/>
      <c r="U356" s="443"/>
      <c r="V356" s="443"/>
      <c r="W356" s="440" t="str">
        <f t="shared" si="318"/>
        <v/>
      </c>
      <c r="X356" s="443" t="str">
        <f t="shared" si="319"/>
        <v/>
      </c>
      <c r="Y356" s="532"/>
      <c r="Z356" s="443"/>
      <c r="AA356" s="443"/>
      <c r="AB356" s="440" t="str">
        <f t="shared" si="320"/>
        <v/>
      </c>
      <c r="AC356" s="443" t="str">
        <f t="shared" si="321"/>
        <v/>
      </c>
      <c r="AD356" s="532"/>
      <c r="AE356" s="443"/>
      <c r="AF356" s="443"/>
      <c r="AG356" s="440" t="str">
        <f t="shared" si="322"/>
        <v/>
      </c>
      <c r="AH356" s="443" t="str">
        <f t="shared" si="323"/>
        <v/>
      </c>
      <c r="AI356" s="532"/>
      <c r="AJ356" s="443"/>
      <c r="AK356" s="443"/>
      <c r="AL356" s="440" t="str">
        <f t="shared" si="324"/>
        <v/>
      </c>
      <c r="AM356" s="443" t="str">
        <f t="shared" si="325"/>
        <v/>
      </c>
      <c r="AN356" s="532"/>
      <c r="AO356" s="443"/>
      <c r="AP356" s="443"/>
      <c r="AQ356" s="440" t="str">
        <f t="shared" si="326"/>
        <v/>
      </c>
      <c r="AR356" s="443" t="str">
        <f t="shared" si="327"/>
        <v/>
      </c>
      <c r="AS356" s="532"/>
      <c r="AT356" s="443"/>
      <c r="AU356" s="443"/>
      <c r="AV356" s="440" t="str">
        <f t="shared" si="328"/>
        <v/>
      </c>
      <c r="AW356" s="443" t="str">
        <f t="shared" si="329"/>
        <v/>
      </c>
      <c r="AX356" s="532"/>
    </row>
    <row r="357" spans="2:50" x14ac:dyDescent="0.2">
      <c r="B357" s="541"/>
      <c r="C357" s="443">
        <f t="shared" si="314"/>
        <v>11</v>
      </c>
      <c r="D357" s="443"/>
      <c r="E357" s="443"/>
      <c r="F357" s="443"/>
      <c r="G357" s="440"/>
      <c r="H357" s="532"/>
      <c r="I357" s="172" t="str">
        <f t="shared" si="330"/>
        <v/>
      </c>
      <c r="J357" s="172" t="str">
        <f t="shared" si="331"/>
        <v/>
      </c>
      <c r="K357" s="444" t="str">
        <f t="shared" si="332"/>
        <v/>
      </c>
      <c r="L357" s="543"/>
      <c r="M357" s="172" t="str">
        <f t="shared" si="315"/>
        <v/>
      </c>
      <c r="N357" s="533"/>
      <c r="O357" s="533"/>
      <c r="P357" s="443"/>
      <c r="Q357" s="443"/>
      <c r="R357" s="440" t="str">
        <f t="shared" si="316"/>
        <v/>
      </c>
      <c r="S357" s="443" t="str">
        <f t="shared" si="317"/>
        <v/>
      </c>
      <c r="T357" s="532"/>
      <c r="U357" s="443"/>
      <c r="V357" s="443"/>
      <c r="W357" s="440" t="str">
        <f t="shared" si="318"/>
        <v/>
      </c>
      <c r="X357" s="443" t="str">
        <f t="shared" si="319"/>
        <v/>
      </c>
      <c r="Y357" s="532"/>
      <c r="Z357" s="443"/>
      <c r="AA357" s="443"/>
      <c r="AB357" s="440" t="str">
        <f t="shared" si="320"/>
        <v/>
      </c>
      <c r="AC357" s="443" t="str">
        <f t="shared" si="321"/>
        <v/>
      </c>
      <c r="AD357" s="532"/>
      <c r="AE357" s="443"/>
      <c r="AF357" s="443"/>
      <c r="AG357" s="440" t="str">
        <f t="shared" si="322"/>
        <v/>
      </c>
      <c r="AH357" s="443" t="str">
        <f t="shared" si="323"/>
        <v/>
      </c>
      <c r="AI357" s="532"/>
      <c r="AJ357" s="443"/>
      <c r="AK357" s="443"/>
      <c r="AL357" s="440" t="str">
        <f t="shared" si="324"/>
        <v/>
      </c>
      <c r="AM357" s="443" t="str">
        <f t="shared" si="325"/>
        <v/>
      </c>
      <c r="AN357" s="532"/>
      <c r="AO357" s="443"/>
      <c r="AP357" s="443"/>
      <c r="AQ357" s="440" t="str">
        <f t="shared" si="326"/>
        <v/>
      </c>
      <c r="AR357" s="443" t="str">
        <f t="shared" si="327"/>
        <v/>
      </c>
      <c r="AS357" s="532"/>
      <c r="AT357" s="443"/>
      <c r="AU357" s="443"/>
      <c r="AV357" s="440" t="str">
        <f t="shared" si="328"/>
        <v/>
      </c>
      <c r="AW357" s="443" t="str">
        <f t="shared" si="329"/>
        <v/>
      </c>
      <c r="AX357" s="532"/>
    </row>
    <row r="358" spans="2:50" x14ac:dyDescent="0.2">
      <c r="B358" s="541"/>
      <c r="C358" s="443">
        <f t="shared" si="314"/>
        <v>12</v>
      </c>
      <c r="D358" s="443"/>
      <c r="E358" s="443"/>
      <c r="F358" s="443"/>
      <c r="G358" s="440"/>
      <c r="H358" s="532"/>
      <c r="I358" s="172" t="str">
        <f t="shared" si="330"/>
        <v/>
      </c>
      <c r="J358" s="172" t="str">
        <f t="shared" si="331"/>
        <v/>
      </c>
      <c r="K358" s="444" t="str">
        <f t="shared" si="332"/>
        <v/>
      </c>
      <c r="L358" s="543"/>
      <c r="M358" s="172" t="str">
        <f t="shared" si="315"/>
        <v/>
      </c>
      <c r="N358" s="533"/>
      <c r="O358" s="533"/>
      <c r="P358" s="443"/>
      <c r="Q358" s="443"/>
      <c r="R358" s="440" t="str">
        <f t="shared" si="316"/>
        <v/>
      </c>
      <c r="S358" s="443" t="str">
        <f t="shared" si="317"/>
        <v/>
      </c>
      <c r="T358" s="532"/>
      <c r="U358" s="443"/>
      <c r="V358" s="443"/>
      <c r="W358" s="440" t="str">
        <f t="shared" si="318"/>
        <v/>
      </c>
      <c r="X358" s="443" t="str">
        <f t="shared" si="319"/>
        <v/>
      </c>
      <c r="Y358" s="532"/>
      <c r="Z358" s="443"/>
      <c r="AA358" s="443"/>
      <c r="AB358" s="440" t="str">
        <f t="shared" si="320"/>
        <v/>
      </c>
      <c r="AC358" s="443" t="str">
        <f t="shared" si="321"/>
        <v/>
      </c>
      <c r="AD358" s="532"/>
      <c r="AE358" s="443"/>
      <c r="AF358" s="443"/>
      <c r="AG358" s="440" t="str">
        <f t="shared" si="322"/>
        <v/>
      </c>
      <c r="AH358" s="443" t="str">
        <f t="shared" si="323"/>
        <v/>
      </c>
      <c r="AI358" s="532"/>
      <c r="AJ358" s="443"/>
      <c r="AK358" s="443"/>
      <c r="AL358" s="440" t="str">
        <f t="shared" si="324"/>
        <v/>
      </c>
      <c r="AM358" s="443" t="str">
        <f t="shared" si="325"/>
        <v/>
      </c>
      <c r="AN358" s="532"/>
      <c r="AO358" s="443"/>
      <c r="AP358" s="443"/>
      <c r="AQ358" s="440" t="str">
        <f t="shared" si="326"/>
        <v/>
      </c>
      <c r="AR358" s="443" t="str">
        <f t="shared" si="327"/>
        <v/>
      </c>
      <c r="AS358" s="532"/>
      <c r="AT358" s="443"/>
      <c r="AU358" s="443"/>
      <c r="AV358" s="440" t="str">
        <f t="shared" si="328"/>
        <v/>
      </c>
      <c r="AW358" s="443" t="str">
        <f t="shared" si="329"/>
        <v/>
      </c>
      <c r="AX358" s="532"/>
    </row>
    <row r="359" spans="2:50" x14ac:dyDescent="0.2">
      <c r="B359" s="541"/>
      <c r="C359" s="443">
        <f t="shared" si="314"/>
        <v>13</v>
      </c>
      <c r="D359" s="443"/>
      <c r="E359" s="443"/>
      <c r="F359" s="443"/>
      <c r="G359" s="440"/>
      <c r="H359" s="532"/>
      <c r="I359" s="172" t="str">
        <f t="shared" si="330"/>
        <v/>
      </c>
      <c r="J359" s="172" t="str">
        <f t="shared" si="331"/>
        <v/>
      </c>
      <c r="K359" s="444" t="str">
        <f t="shared" si="332"/>
        <v/>
      </c>
      <c r="L359" s="543"/>
      <c r="M359" s="172" t="str">
        <f t="shared" si="315"/>
        <v/>
      </c>
      <c r="N359" s="533"/>
      <c r="O359" s="533"/>
      <c r="P359" s="443"/>
      <c r="Q359" s="443"/>
      <c r="R359" s="440" t="str">
        <f t="shared" si="316"/>
        <v/>
      </c>
      <c r="S359" s="443" t="str">
        <f t="shared" si="317"/>
        <v/>
      </c>
      <c r="T359" s="532"/>
      <c r="U359" s="443"/>
      <c r="V359" s="443"/>
      <c r="W359" s="440" t="str">
        <f t="shared" si="318"/>
        <v/>
      </c>
      <c r="X359" s="443" t="str">
        <f t="shared" si="319"/>
        <v/>
      </c>
      <c r="Y359" s="532"/>
      <c r="Z359" s="443"/>
      <c r="AA359" s="443"/>
      <c r="AB359" s="440" t="str">
        <f t="shared" si="320"/>
        <v/>
      </c>
      <c r="AC359" s="443" t="str">
        <f t="shared" si="321"/>
        <v/>
      </c>
      <c r="AD359" s="532"/>
      <c r="AE359" s="443"/>
      <c r="AF359" s="443"/>
      <c r="AG359" s="440" t="str">
        <f t="shared" si="322"/>
        <v/>
      </c>
      <c r="AH359" s="443" t="str">
        <f t="shared" si="323"/>
        <v/>
      </c>
      <c r="AI359" s="532"/>
      <c r="AJ359" s="443"/>
      <c r="AK359" s="443"/>
      <c r="AL359" s="440" t="str">
        <f t="shared" si="324"/>
        <v/>
      </c>
      <c r="AM359" s="443" t="str">
        <f t="shared" si="325"/>
        <v/>
      </c>
      <c r="AN359" s="532"/>
      <c r="AO359" s="443"/>
      <c r="AP359" s="443"/>
      <c r="AQ359" s="440" t="str">
        <f t="shared" si="326"/>
        <v/>
      </c>
      <c r="AR359" s="443" t="str">
        <f t="shared" si="327"/>
        <v/>
      </c>
      <c r="AS359" s="532"/>
      <c r="AT359" s="443"/>
      <c r="AU359" s="443"/>
      <c r="AV359" s="440" t="str">
        <f t="shared" si="328"/>
        <v/>
      </c>
      <c r="AW359" s="443" t="str">
        <f t="shared" si="329"/>
        <v/>
      </c>
      <c r="AX359" s="532"/>
    </row>
    <row r="360" spans="2:50" x14ac:dyDescent="0.2">
      <c r="B360" s="541"/>
      <c r="C360" s="443">
        <f t="shared" si="314"/>
        <v>14</v>
      </c>
      <c r="D360" s="443"/>
      <c r="E360" s="443"/>
      <c r="F360" s="443"/>
      <c r="G360" s="440"/>
      <c r="H360" s="532"/>
      <c r="I360" s="172" t="str">
        <f t="shared" si="330"/>
        <v/>
      </c>
      <c r="J360" s="172" t="str">
        <f t="shared" si="331"/>
        <v/>
      </c>
      <c r="K360" s="444" t="str">
        <f t="shared" si="332"/>
        <v/>
      </c>
      <c r="L360" s="543"/>
      <c r="M360" s="172" t="str">
        <f t="shared" si="315"/>
        <v/>
      </c>
      <c r="N360" s="533"/>
      <c r="O360" s="533"/>
      <c r="P360" s="443"/>
      <c r="Q360" s="443"/>
      <c r="R360" s="440" t="str">
        <f t="shared" si="316"/>
        <v/>
      </c>
      <c r="S360" s="443" t="str">
        <f t="shared" si="317"/>
        <v/>
      </c>
      <c r="T360" s="532"/>
      <c r="U360" s="443"/>
      <c r="V360" s="443"/>
      <c r="W360" s="440" t="str">
        <f t="shared" si="318"/>
        <v/>
      </c>
      <c r="X360" s="443" t="str">
        <f t="shared" si="319"/>
        <v/>
      </c>
      <c r="Y360" s="532"/>
      <c r="Z360" s="443"/>
      <c r="AA360" s="443"/>
      <c r="AB360" s="440" t="str">
        <f t="shared" si="320"/>
        <v/>
      </c>
      <c r="AC360" s="443" t="str">
        <f t="shared" si="321"/>
        <v/>
      </c>
      <c r="AD360" s="532"/>
      <c r="AE360" s="443"/>
      <c r="AF360" s="443"/>
      <c r="AG360" s="440" t="str">
        <f t="shared" si="322"/>
        <v/>
      </c>
      <c r="AH360" s="443" t="str">
        <f t="shared" si="323"/>
        <v/>
      </c>
      <c r="AI360" s="532"/>
      <c r="AJ360" s="443"/>
      <c r="AK360" s="443"/>
      <c r="AL360" s="440" t="str">
        <f t="shared" si="324"/>
        <v/>
      </c>
      <c r="AM360" s="443" t="str">
        <f t="shared" si="325"/>
        <v/>
      </c>
      <c r="AN360" s="532"/>
      <c r="AO360" s="443"/>
      <c r="AP360" s="443"/>
      <c r="AQ360" s="440" t="str">
        <f t="shared" si="326"/>
        <v/>
      </c>
      <c r="AR360" s="443" t="str">
        <f t="shared" si="327"/>
        <v/>
      </c>
      <c r="AS360" s="532"/>
      <c r="AT360" s="443"/>
      <c r="AU360" s="443"/>
      <c r="AV360" s="440" t="str">
        <f t="shared" si="328"/>
        <v/>
      </c>
      <c r="AW360" s="443" t="str">
        <f t="shared" si="329"/>
        <v/>
      </c>
      <c r="AX360" s="532"/>
    </row>
    <row r="361" spans="2:50" x14ac:dyDescent="0.2">
      <c r="B361" s="541"/>
      <c r="C361" s="443">
        <f t="shared" si="314"/>
        <v>15</v>
      </c>
      <c r="D361" s="443"/>
      <c r="E361" s="443"/>
      <c r="F361" s="443"/>
      <c r="G361" s="440"/>
      <c r="H361" s="532"/>
      <c r="I361" s="172" t="str">
        <f t="shared" si="330"/>
        <v/>
      </c>
      <c r="J361" s="172" t="str">
        <f t="shared" si="331"/>
        <v/>
      </c>
      <c r="K361" s="444" t="str">
        <f t="shared" si="332"/>
        <v/>
      </c>
      <c r="L361" s="544"/>
      <c r="M361" s="172" t="str">
        <f t="shared" si="315"/>
        <v/>
      </c>
      <c r="N361" s="533"/>
      <c r="O361" s="533"/>
      <c r="P361" s="443"/>
      <c r="Q361" s="443"/>
      <c r="R361" s="440" t="str">
        <f t="shared" si="316"/>
        <v/>
      </c>
      <c r="S361" s="443" t="str">
        <f t="shared" si="317"/>
        <v/>
      </c>
      <c r="T361" s="532"/>
      <c r="U361" s="443"/>
      <c r="V361" s="443"/>
      <c r="W361" s="440" t="str">
        <f t="shared" si="318"/>
        <v/>
      </c>
      <c r="X361" s="443" t="str">
        <f t="shared" si="319"/>
        <v/>
      </c>
      <c r="Y361" s="532"/>
      <c r="Z361" s="443"/>
      <c r="AA361" s="443"/>
      <c r="AB361" s="440" t="str">
        <f t="shared" si="320"/>
        <v/>
      </c>
      <c r="AC361" s="443" t="str">
        <f t="shared" si="321"/>
        <v/>
      </c>
      <c r="AD361" s="532"/>
      <c r="AE361" s="443"/>
      <c r="AF361" s="443"/>
      <c r="AG361" s="440" t="str">
        <f t="shared" si="322"/>
        <v/>
      </c>
      <c r="AH361" s="443" t="str">
        <f t="shared" si="323"/>
        <v/>
      </c>
      <c r="AI361" s="532"/>
      <c r="AJ361" s="443"/>
      <c r="AK361" s="443"/>
      <c r="AL361" s="440" t="str">
        <f t="shared" si="324"/>
        <v/>
      </c>
      <c r="AM361" s="443" t="str">
        <f t="shared" si="325"/>
        <v/>
      </c>
      <c r="AN361" s="532"/>
      <c r="AO361" s="443"/>
      <c r="AP361" s="443"/>
      <c r="AQ361" s="440" t="str">
        <f t="shared" si="326"/>
        <v/>
      </c>
      <c r="AR361" s="443" t="str">
        <f t="shared" si="327"/>
        <v/>
      </c>
      <c r="AS361" s="532"/>
      <c r="AT361" s="443"/>
      <c r="AU361" s="443"/>
      <c r="AV361" s="440" t="str">
        <f t="shared" si="328"/>
        <v/>
      </c>
      <c r="AW361" s="443" t="str">
        <f t="shared" si="329"/>
        <v/>
      </c>
      <c r="AX361" s="532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361"/>
  <sheetViews>
    <sheetView topLeftCell="A317" zoomScaleNormal="100" workbookViewId="0">
      <selection activeCell="H327" sqref="H327:H341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AVERAGE(L287,L307,L327,L347)</f>
        <v>84.124474765759444</v>
      </c>
    </row>
    <row r="2" spans="1:50" ht="15.75" hidden="1" x14ac:dyDescent="0.2">
      <c r="A2" s="77"/>
      <c r="B2" s="545" t="s">
        <v>169</v>
      </c>
      <c r="C2" s="546"/>
      <c r="D2" s="546"/>
      <c r="E2" s="546"/>
      <c r="F2" s="546"/>
      <c r="G2" s="546"/>
      <c r="H2" s="547"/>
      <c r="I2" s="209"/>
      <c r="J2" s="209"/>
      <c r="K2" s="209"/>
      <c r="L2" s="209"/>
      <c r="M2" s="204"/>
      <c r="N2" s="549" t="s">
        <v>161</v>
      </c>
      <c r="O2" s="549" t="s">
        <v>106</v>
      </c>
      <c r="P2" s="551"/>
      <c r="Q2" s="541"/>
      <c r="R2" s="541"/>
      <c r="S2" s="541"/>
      <c r="T2" s="541"/>
      <c r="U2" s="551"/>
      <c r="V2" s="541"/>
      <c r="W2" s="541"/>
      <c r="X2" s="541"/>
      <c r="Y2" s="541"/>
      <c r="Z2" s="551"/>
      <c r="AA2" s="541"/>
      <c r="AB2" s="541"/>
      <c r="AC2" s="541"/>
      <c r="AD2" s="541"/>
      <c r="AE2" s="551">
        <v>45870</v>
      </c>
      <c r="AF2" s="541"/>
      <c r="AG2" s="541"/>
      <c r="AH2" s="541"/>
      <c r="AI2" s="541"/>
      <c r="AJ2" s="551">
        <v>45871</v>
      </c>
      <c r="AK2" s="541"/>
      <c r="AL2" s="541"/>
      <c r="AM2" s="541"/>
      <c r="AN2" s="541"/>
      <c r="AO2" s="551">
        <v>45872</v>
      </c>
      <c r="AP2" s="541"/>
      <c r="AQ2" s="541"/>
      <c r="AR2" s="541"/>
      <c r="AS2" s="541"/>
      <c r="AT2" s="551">
        <v>45873</v>
      </c>
      <c r="AU2" s="541"/>
      <c r="AV2" s="541"/>
      <c r="AW2" s="541"/>
      <c r="AX2" s="541"/>
    </row>
    <row r="3" spans="1:50" ht="15.75" hidden="1" x14ac:dyDescent="0.2">
      <c r="A3" s="77"/>
      <c r="B3" s="548"/>
      <c r="C3" s="548"/>
      <c r="D3" s="548"/>
      <c r="E3" s="548"/>
      <c r="F3" s="548"/>
      <c r="G3" s="548"/>
      <c r="H3" s="548"/>
      <c r="I3" s="210"/>
      <c r="J3" s="210"/>
      <c r="K3" s="210"/>
      <c r="L3" s="210"/>
      <c r="M3" s="205"/>
      <c r="N3" s="550"/>
      <c r="O3" s="550"/>
      <c r="P3" s="551" t="s">
        <v>120</v>
      </c>
      <c r="Q3" s="541"/>
      <c r="R3" s="541"/>
      <c r="S3" s="541"/>
      <c r="T3" s="541"/>
      <c r="U3" s="551" t="s">
        <v>114</v>
      </c>
      <c r="V3" s="541"/>
      <c r="W3" s="541"/>
      <c r="X3" s="541"/>
      <c r="Y3" s="541"/>
      <c r="Z3" s="551" t="s">
        <v>115</v>
      </c>
      <c r="AA3" s="541"/>
      <c r="AB3" s="541"/>
      <c r="AC3" s="541"/>
      <c r="AD3" s="541"/>
      <c r="AE3" s="551" t="s">
        <v>116</v>
      </c>
      <c r="AF3" s="541"/>
      <c r="AG3" s="541"/>
      <c r="AH3" s="541"/>
      <c r="AI3" s="541"/>
      <c r="AJ3" s="551" t="s">
        <v>117</v>
      </c>
      <c r="AK3" s="541"/>
      <c r="AL3" s="541"/>
      <c r="AM3" s="541"/>
      <c r="AN3" s="541"/>
      <c r="AO3" s="551" t="s">
        <v>118</v>
      </c>
      <c r="AP3" s="541"/>
      <c r="AQ3" s="541"/>
      <c r="AR3" s="541"/>
      <c r="AS3" s="541"/>
      <c r="AT3" s="551" t="s">
        <v>119</v>
      </c>
      <c r="AU3" s="541"/>
      <c r="AV3" s="541"/>
      <c r="AW3" s="541"/>
      <c r="AX3" s="541"/>
    </row>
    <row r="4" spans="1:50" ht="14.25" hidden="1" x14ac:dyDescent="0.2">
      <c r="A4" s="77"/>
      <c r="B4" s="533" t="s">
        <v>157</v>
      </c>
      <c r="C4" s="533" t="s">
        <v>149</v>
      </c>
      <c r="D4" s="533"/>
      <c r="E4" s="533" t="s">
        <v>151</v>
      </c>
      <c r="F4" s="533"/>
      <c r="G4" s="533"/>
      <c r="H4" s="537" t="s">
        <v>158</v>
      </c>
      <c r="I4" s="540" t="s">
        <v>227</v>
      </c>
      <c r="J4" s="540"/>
      <c r="K4" s="540"/>
      <c r="L4" s="557" t="s">
        <v>158</v>
      </c>
      <c r="M4" s="554" t="s">
        <v>170</v>
      </c>
      <c r="N4" s="533"/>
      <c r="O4" s="533" t="s">
        <v>160</v>
      </c>
      <c r="P4" s="534" t="s">
        <v>154</v>
      </c>
      <c r="Q4" s="535"/>
      <c r="R4" s="535"/>
      <c r="S4" s="536"/>
      <c r="T4" s="533" t="s">
        <v>158</v>
      </c>
      <c r="U4" s="534" t="s">
        <v>154</v>
      </c>
      <c r="V4" s="535"/>
      <c r="W4" s="535"/>
      <c r="X4" s="536"/>
      <c r="Y4" s="533" t="s">
        <v>158</v>
      </c>
      <c r="Z4" s="534" t="s">
        <v>154</v>
      </c>
      <c r="AA4" s="535"/>
      <c r="AB4" s="535"/>
      <c r="AC4" s="536"/>
      <c r="AD4" s="533" t="s">
        <v>158</v>
      </c>
      <c r="AE4" s="534" t="s">
        <v>154</v>
      </c>
      <c r="AF4" s="535"/>
      <c r="AG4" s="535"/>
      <c r="AH4" s="536"/>
      <c r="AI4" s="533" t="s">
        <v>158</v>
      </c>
      <c r="AJ4" s="534" t="s">
        <v>154</v>
      </c>
      <c r="AK4" s="535"/>
      <c r="AL4" s="535"/>
      <c r="AM4" s="536"/>
      <c r="AN4" s="533" t="s">
        <v>158</v>
      </c>
      <c r="AO4" s="534" t="s">
        <v>154</v>
      </c>
      <c r="AP4" s="535"/>
      <c r="AQ4" s="535"/>
      <c r="AR4" s="536"/>
      <c r="AS4" s="533" t="s">
        <v>158</v>
      </c>
      <c r="AT4" s="534" t="s">
        <v>154</v>
      </c>
      <c r="AU4" s="535"/>
      <c r="AV4" s="535"/>
      <c r="AW4" s="536"/>
      <c r="AX4" s="533" t="s">
        <v>158</v>
      </c>
    </row>
    <row r="5" spans="1:50" ht="14.25" hidden="1" x14ac:dyDescent="0.2">
      <c r="A5" s="77"/>
      <c r="B5" s="533"/>
      <c r="C5" s="533"/>
      <c r="D5" s="533"/>
      <c r="E5" s="533" t="s">
        <v>150</v>
      </c>
      <c r="F5" s="533"/>
      <c r="G5" s="533"/>
      <c r="H5" s="538"/>
      <c r="I5" s="540" t="s">
        <v>150</v>
      </c>
      <c r="J5" s="540"/>
      <c r="K5" s="540"/>
      <c r="L5" s="558"/>
      <c r="M5" s="555"/>
      <c r="N5" s="533"/>
      <c r="O5" s="533"/>
      <c r="P5" s="534" t="s">
        <v>155</v>
      </c>
      <c r="Q5" s="535"/>
      <c r="R5" s="535"/>
      <c r="S5" s="536"/>
      <c r="T5" s="533"/>
      <c r="U5" s="534" t="s">
        <v>155</v>
      </c>
      <c r="V5" s="535"/>
      <c r="W5" s="535"/>
      <c r="X5" s="536"/>
      <c r="Y5" s="533"/>
      <c r="Z5" s="534" t="s">
        <v>155</v>
      </c>
      <c r="AA5" s="535"/>
      <c r="AB5" s="535"/>
      <c r="AC5" s="536"/>
      <c r="AD5" s="533"/>
      <c r="AE5" s="534" t="s">
        <v>155</v>
      </c>
      <c r="AF5" s="535"/>
      <c r="AG5" s="535"/>
      <c r="AH5" s="536"/>
      <c r="AI5" s="533"/>
      <c r="AJ5" s="534" t="s">
        <v>155</v>
      </c>
      <c r="AK5" s="535"/>
      <c r="AL5" s="535"/>
      <c r="AM5" s="536"/>
      <c r="AN5" s="533"/>
      <c r="AO5" s="534" t="s">
        <v>155</v>
      </c>
      <c r="AP5" s="535"/>
      <c r="AQ5" s="535"/>
      <c r="AR5" s="536"/>
      <c r="AS5" s="533"/>
      <c r="AT5" s="534" t="s">
        <v>155</v>
      </c>
      <c r="AU5" s="535"/>
      <c r="AV5" s="535"/>
      <c r="AW5" s="536"/>
      <c r="AX5" s="533"/>
    </row>
    <row r="6" spans="1:50" ht="14.25" hidden="1" x14ac:dyDescent="0.2">
      <c r="A6" s="75"/>
      <c r="B6" s="533"/>
      <c r="C6" s="533"/>
      <c r="D6" s="533"/>
      <c r="E6" s="212" t="s">
        <v>152</v>
      </c>
      <c r="F6" s="212" t="s">
        <v>153</v>
      </c>
      <c r="G6" s="212" t="s">
        <v>156</v>
      </c>
      <c r="H6" s="539"/>
      <c r="I6" s="208" t="s">
        <v>152</v>
      </c>
      <c r="J6" s="208" t="s">
        <v>153</v>
      </c>
      <c r="K6" s="208" t="s">
        <v>156</v>
      </c>
      <c r="L6" s="559"/>
      <c r="M6" s="556"/>
      <c r="N6" s="533"/>
      <c r="O6" s="533"/>
      <c r="P6" s="212" t="s">
        <v>152</v>
      </c>
      <c r="Q6" s="212" t="s">
        <v>153</v>
      </c>
      <c r="R6" s="212" t="s">
        <v>156</v>
      </c>
      <c r="S6" s="212" t="s">
        <v>170</v>
      </c>
      <c r="T6" s="533"/>
      <c r="U6" s="212" t="s">
        <v>152</v>
      </c>
      <c r="V6" s="212" t="s">
        <v>153</v>
      </c>
      <c r="W6" s="212" t="s">
        <v>156</v>
      </c>
      <c r="X6" s="212" t="s">
        <v>170</v>
      </c>
      <c r="Y6" s="533"/>
      <c r="Z6" s="212" t="s">
        <v>152</v>
      </c>
      <c r="AA6" s="212" t="s">
        <v>153</v>
      </c>
      <c r="AB6" s="212" t="s">
        <v>156</v>
      </c>
      <c r="AC6" s="212" t="s">
        <v>170</v>
      </c>
      <c r="AD6" s="533"/>
      <c r="AE6" s="212" t="s">
        <v>152</v>
      </c>
      <c r="AF6" s="212" t="s">
        <v>153</v>
      </c>
      <c r="AG6" s="212" t="s">
        <v>156</v>
      </c>
      <c r="AH6" s="212" t="s">
        <v>170</v>
      </c>
      <c r="AI6" s="533"/>
      <c r="AJ6" s="212" t="s">
        <v>152</v>
      </c>
      <c r="AK6" s="212" t="s">
        <v>153</v>
      </c>
      <c r="AL6" s="212" t="s">
        <v>156</v>
      </c>
      <c r="AM6" s="212" t="s">
        <v>170</v>
      </c>
      <c r="AN6" s="533"/>
      <c r="AO6" s="212" t="s">
        <v>152</v>
      </c>
      <c r="AP6" s="212" t="s">
        <v>153</v>
      </c>
      <c r="AQ6" s="212" t="s">
        <v>156</v>
      </c>
      <c r="AR6" s="212" t="s">
        <v>170</v>
      </c>
      <c r="AS6" s="533"/>
      <c r="AT6" s="212" t="s">
        <v>152</v>
      </c>
      <c r="AU6" s="212" t="s">
        <v>153</v>
      </c>
      <c r="AV6" s="212" t="s">
        <v>156</v>
      </c>
      <c r="AW6" s="212" t="s">
        <v>170</v>
      </c>
      <c r="AX6" s="533"/>
    </row>
    <row r="7" spans="1:50" ht="14.25" hidden="1" x14ac:dyDescent="0.2">
      <c r="A7" s="77"/>
      <c r="B7" s="553" t="s">
        <v>141</v>
      </c>
      <c r="C7" s="211">
        <v>1</v>
      </c>
      <c r="D7" s="247" t="s">
        <v>427</v>
      </c>
      <c r="E7" s="170">
        <v>17</v>
      </c>
      <c r="F7" s="247">
        <v>1200</v>
      </c>
      <c r="G7" s="248">
        <f>F7/E7</f>
        <v>70.588235294117652</v>
      </c>
      <c r="H7" s="532">
        <f>AVERAGE(G7:G21)</f>
        <v>60.024886877828052</v>
      </c>
      <c r="I7" s="172">
        <f t="shared" ref="I7:K9" si="0">IFERROR(AVERAGE(P7,U7,Z7,AE7,AJ7,AO7,AT7),"")</f>
        <v>17</v>
      </c>
      <c r="J7" s="172">
        <f t="shared" si="0"/>
        <v>1660.619937676727</v>
      </c>
      <c r="K7" s="246">
        <f t="shared" si="0"/>
        <v>97.68352574568982</v>
      </c>
      <c r="L7" s="560">
        <f>IFERROR(AVERAGE(K7:K21),"-")</f>
        <v>74.3779271443033</v>
      </c>
      <c r="M7" s="172">
        <f>IFERROR(RANK(K7, K$7:K$21),"")</f>
        <v>1</v>
      </c>
      <c r="N7" s="533"/>
      <c r="O7" s="533"/>
      <c r="P7" s="170"/>
      <c r="Q7" s="170"/>
      <c r="R7" s="248" t="str">
        <f>IFERROR(Q7/P7,"")</f>
        <v/>
      </c>
      <c r="S7" s="247" t="str">
        <f>IFERROR(RANK(R7, R$7:R$21),"")</f>
        <v/>
      </c>
      <c r="T7" s="532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32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32" t="e">
        <f>AVERAGE(AB7:AB21)</f>
        <v>#DIV/0!</v>
      </c>
      <c r="AE7" s="170">
        <v>17</v>
      </c>
      <c r="AF7" s="170">
        <v>1100.3999999999996</v>
      </c>
      <c r="AG7" s="248">
        <f>IFERROR(AF7/AE7,"")</f>
        <v>64.729411764705858</v>
      </c>
      <c r="AH7" s="247">
        <f>IFERROR(RANK(AG7, AG$7:AG$21),"")</f>
        <v>1</v>
      </c>
      <c r="AI7" s="532">
        <f>AVERAGE(AG7:AG21)</f>
        <v>55.113993631640668</v>
      </c>
      <c r="AJ7" s="170">
        <v>17</v>
      </c>
      <c r="AK7" s="170">
        <v>1842.5806451612898</v>
      </c>
      <c r="AL7" s="276">
        <f>IFERROR(AK7/AJ7,"")</f>
        <v>108.38709677419352</v>
      </c>
      <c r="AM7" s="247">
        <f>IFERROR(RANK(AL7, AL$7:AL$21),"")</f>
        <v>1</v>
      </c>
      <c r="AN7" s="532">
        <f>AVERAGE(AL7:AL21)</f>
        <v>80.702039895588257</v>
      </c>
      <c r="AO7" s="170">
        <v>17</v>
      </c>
      <c r="AP7" s="170">
        <v>1834.8837209302324</v>
      </c>
      <c r="AQ7" s="248">
        <f>IFERROR(AP7/AO7,"")</f>
        <v>107.93433652530778</v>
      </c>
      <c r="AR7" s="247">
        <f>IFERROR(RANK(AQ7, AQ$7:AQ$21),"")</f>
        <v>1</v>
      </c>
      <c r="AS7" s="532">
        <f>AVERAGE(AQ7:AQ21)</f>
        <v>80.519204461748913</v>
      </c>
      <c r="AT7" s="170">
        <v>17</v>
      </c>
      <c r="AU7" s="170">
        <v>1864.6153846153857</v>
      </c>
      <c r="AV7" s="248">
        <f>IFERROR(AU7/AT7,"")</f>
        <v>109.6832579185521</v>
      </c>
      <c r="AW7" s="247">
        <f>IFERROR(RANK(AV7, AV$7:AV$21),"")</f>
        <v>1</v>
      </c>
      <c r="AX7" s="532">
        <f>AVERAGE(AV7:AV21)</f>
        <v>81.176470588235333</v>
      </c>
    </row>
    <row r="8" spans="1:50" ht="15" hidden="1" customHeight="1" x14ac:dyDescent="0.2">
      <c r="A8" s="77"/>
      <c r="B8" s="541"/>
      <c r="C8" s="211">
        <v>2</v>
      </c>
      <c r="D8" s="247" t="s">
        <v>428</v>
      </c>
      <c r="E8" s="170">
        <v>26</v>
      </c>
      <c r="F8" s="247">
        <v>1286</v>
      </c>
      <c r="G8" s="276">
        <f>F8/E8</f>
        <v>49.46153846153846</v>
      </c>
      <c r="H8" s="532"/>
      <c r="I8" s="172">
        <f t="shared" si="0"/>
        <v>26</v>
      </c>
      <c r="J8" s="172">
        <f t="shared" si="0"/>
        <v>1327.8805421158359</v>
      </c>
      <c r="K8" s="246">
        <f t="shared" si="0"/>
        <v>51.072328542916765</v>
      </c>
      <c r="L8" s="560"/>
      <c r="M8" s="172">
        <f t="shared" ref="M8:M21" si="1">IFERROR(RANK(K8, K$7:K$21),"")</f>
        <v>2</v>
      </c>
      <c r="N8" s="533"/>
      <c r="O8" s="533"/>
      <c r="P8" s="170"/>
      <c r="Q8" s="170"/>
      <c r="R8" s="248" t="str">
        <f t="shared" ref="R8:R21" si="2">IFERROR(Q8/P8,"")</f>
        <v/>
      </c>
      <c r="S8" s="247" t="str">
        <f t="shared" ref="S8:S21" si="3">IFERROR(RANK(R8, R$7:R$21),"")</f>
        <v/>
      </c>
      <c r="T8" s="532"/>
      <c r="U8" s="170"/>
      <c r="V8" s="170"/>
      <c r="W8" s="248" t="str">
        <f t="shared" ref="W8:W21" si="4">IFERROR(V8/U8,"")</f>
        <v/>
      </c>
      <c r="X8" s="247" t="str">
        <f t="shared" ref="X8:X21" si="5">IFERROR(RANK(W8, W$7:W$21),"")</f>
        <v/>
      </c>
      <c r="Y8" s="532"/>
      <c r="Z8" s="170"/>
      <c r="AA8" s="170"/>
      <c r="AB8" s="248" t="str">
        <f t="shared" ref="AB8:AB21" si="6">IFERROR(AA8/Z8,"")</f>
        <v/>
      </c>
      <c r="AC8" s="247" t="str">
        <f t="shared" ref="AC8:AC21" si="7">IFERROR(RANK(AB8, AB$7:AB$21),"")</f>
        <v/>
      </c>
      <c r="AD8" s="532"/>
      <c r="AE8" s="170">
        <v>26</v>
      </c>
      <c r="AF8" s="170">
        <v>1182.9629629629626</v>
      </c>
      <c r="AG8" s="248">
        <f t="shared" ref="AG8:AG21" si="8">IFERROR(AF8/AE8,"")</f>
        <v>45.498575498575484</v>
      </c>
      <c r="AH8" s="247">
        <f t="shared" ref="AH8:AH21" si="9">IFERROR(RANK(AG8, AG$7:AG$21),"")</f>
        <v>2</v>
      </c>
      <c r="AI8" s="532"/>
      <c r="AJ8" s="170">
        <v>26</v>
      </c>
      <c r="AK8" s="170">
        <v>1378.4415584415576</v>
      </c>
      <c r="AL8" s="276">
        <f t="shared" ref="AL8:AL21" si="10">IFERROR(AK8/AJ8,"")</f>
        <v>53.016983016982984</v>
      </c>
      <c r="AM8" s="247">
        <f t="shared" ref="AM8:AM21" si="11">IFERROR(RANK(AL8, AL$7:AL$21),"")</f>
        <v>2</v>
      </c>
      <c r="AN8" s="532"/>
      <c r="AO8" s="170">
        <v>26</v>
      </c>
      <c r="AP8" s="170">
        <v>1380.705882352941</v>
      </c>
      <c r="AQ8" s="248">
        <f t="shared" ref="AQ8:AQ21" si="12">IFERROR(AP8/AO8,"")</f>
        <v>53.104072398190041</v>
      </c>
      <c r="AR8" s="247">
        <f t="shared" ref="AR8:AR21" si="13">IFERROR(RANK(AQ8, AQ$7:AQ$21),"")</f>
        <v>2</v>
      </c>
      <c r="AS8" s="532"/>
      <c r="AT8" s="170">
        <v>26</v>
      </c>
      <c r="AU8" s="170">
        <v>1369.4117647058822</v>
      </c>
      <c r="AV8" s="248">
        <f t="shared" ref="AV8:AV21" si="14">IFERROR(AU8/AT8,"")</f>
        <v>52.66968325791855</v>
      </c>
      <c r="AW8" s="247">
        <f t="shared" ref="AW8:AW21" si="15">IFERROR(RANK(AV8, AV$7:AV$21),"")</f>
        <v>2</v>
      </c>
      <c r="AX8" s="532"/>
    </row>
    <row r="9" spans="1:50" ht="14.25" hidden="1" x14ac:dyDescent="0.2">
      <c r="A9" s="77"/>
      <c r="B9" s="541"/>
      <c r="C9" s="211">
        <v>3</v>
      </c>
      <c r="D9" s="247"/>
      <c r="E9" s="170"/>
      <c r="F9" s="247"/>
      <c r="G9" s="248"/>
      <c r="H9" s="532"/>
      <c r="I9" s="172" t="str">
        <f t="shared" si="0"/>
        <v/>
      </c>
      <c r="J9" s="172" t="str">
        <f t="shared" si="0"/>
        <v/>
      </c>
      <c r="K9" s="246" t="str">
        <f t="shared" si="0"/>
        <v/>
      </c>
      <c r="L9" s="560"/>
      <c r="M9" s="172" t="str">
        <f t="shared" si="1"/>
        <v/>
      </c>
      <c r="N9" s="533"/>
      <c r="O9" s="533"/>
      <c r="P9" s="170"/>
      <c r="Q9" s="170"/>
      <c r="R9" s="248" t="str">
        <f t="shared" si="2"/>
        <v/>
      </c>
      <c r="S9" s="247" t="str">
        <f t="shared" si="3"/>
        <v/>
      </c>
      <c r="T9" s="532"/>
      <c r="U9" s="170"/>
      <c r="V9" s="170"/>
      <c r="W9" s="248" t="str">
        <f t="shared" si="4"/>
        <v/>
      </c>
      <c r="X9" s="247" t="str">
        <f t="shared" si="5"/>
        <v/>
      </c>
      <c r="Y9" s="532"/>
      <c r="Z9" s="170"/>
      <c r="AA9" s="170"/>
      <c r="AB9" s="248" t="str">
        <f t="shared" si="6"/>
        <v/>
      </c>
      <c r="AC9" s="247" t="str">
        <f t="shared" si="7"/>
        <v/>
      </c>
      <c r="AD9" s="532"/>
      <c r="AE9" s="170"/>
      <c r="AF9" s="170"/>
      <c r="AG9" s="248"/>
      <c r="AH9" s="247"/>
      <c r="AI9" s="532"/>
      <c r="AJ9" s="170"/>
      <c r="AK9" s="170"/>
      <c r="AL9" s="276" t="str">
        <f t="shared" si="10"/>
        <v/>
      </c>
      <c r="AM9" s="247" t="str">
        <f t="shared" si="11"/>
        <v/>
      </c>
      <c r="AN9" s="532"/>
      <c r="AO9" s="170"/>
      <c r="AP9" s="170"/>
      <c r="AQ9" s="248" t="str">
        <f t="shared" si="12"/>
        <v/>
      </c>
      <c r="AR9" s="247" t="str">
        <f t="shared" si="13"/>
        <v/>
      </c>
      <c r="AS9" s="532"/>
      <c r="AT9" s="170"/>
      <c r="AU9" s="170"/>
      <c r="AV9" s="248" t="str">
        <f t="shared" si="14"/>
        <v/>
      </c>
      <c r="AW9" s="247" t="str">
        <f t="shared" si="15"/>
        <v/>
      </c>
      <c r="AX9" s="532"/>
    </row>
    <row r="10" spans="1:50" ht="14.25" hidden="1" x14ac:dyDescent="0.2">
      <c r="A10" s="77"/>
      <c r="B10" s="541"/>
      <c r="C10" s="211">
        <v>4</v>
      </c>
      <c r="D10" s="247"/>
      <c r="E10" s="170"/>
      <c r="F10" s="247"/>
      <c r="G10" s="248"/>
      <c r="H10" s="532"/>
      <c r="I10" s="172" t="str">
        <f>IFERROR(AVERAGE(P10,U10,Z10,AE10,AJ10,AO10,AT10),"")</f>
        <v/>
      </c>
      <c r="J10" s="172" t="str">
        <f>IFERROR(AVERAGE(Q10,V10,AA10,AF10,AK10,AP10,AU10),"")</f>
        <v/>
      </c>
      <c r="K10" s="246" t="str">
        <f>IFERROR(AVERAGE(R10,W10,AB10,AG10,AL10,AQ10,AV10),"")</f>
        <v/>
      </c>
      <c r="L10" s="560"/>
      <c r="M10" s="172" t="str">
        <f t="shared" si="1"/>
        <v/>
      </c>
      <c r="N10" s="533"/>
      <c r="O10" s="533"/>
      <c r="P10" s="170"/>
      <c r="Q10" s="170"/>
      <c r="R10" s="248" t="str">
        <f t="shared" si="2"/>
        <v/>
      </c>
      <c r="S10" s="247" t="str">
        <f t="shared" si="3"/>
        <v/>
      </c>
      <c r="T10" s="532"/>
      <c r="U10" s="170"/>
      <c r="V10" s="170"/>
      <c r="W10" s="248" t="str">
        <f t="shared" si="4"/>
        <v/>
      </c>
      <c r="X10" s="247" t="str">
        <f t="shared" si="5"/>
        <v/>
      </c>
      <c r="Y10" s="532"/>
      <c r="Z10" s="170"/>
      <c r="AA10" s="170"/>
      <c r="AB10" s="248" t="str">
        <f t="shared" si="6"/>
        <v/>
      </c>
      <c r="AC10" s="247" t="str">
        <f t="shared" si="7"/>
        <v/>
      </c>
      <c r="AD10" s="532"/>
      <c r="AE10" s="170"/>
      <c r="AF10" s="170"/>
      <c r="AG10" s="248" t="str">
        <f t="shared" si="8"/>
        <v/>
      </c>
      <c r="AH10" s="247" t="str">
        <f t="shared" si="9"/>
        <v/>
      </c>
      <c r="AI10" s="532"/>
      <c r="AJ10" s="170"/>
      <c r="AK10" s="170"/>
      <c r="AL10" s="276" t="str">
        <f t="shared" si="10"/>
        <v/>
      </c>
      <c r="AM10" s="247" t="str">
        <f t="shared" si="11"/>
        <v/>
      </c>
      <c r="AN10" s="532"/>
      <c r="AO10" s="170"/>
      <c r="AP10" s="170"/>
      <c r="AQ10" s="248" t="str">
        <f t="shared" si="12"/>
        <v/>
      </c>
      <c r="AR10" s="247" t="str">
        <f t="shared" si="13"/>
        <v/>
      </c>
      <c r="AS10" s="532"/>
      <c r="AT10" s="170"/>
      <c r="AU10" s="170"/>
      <c r="AV10" s="248" t="str">
        <f t="shared" si="14"/>
        <v/>
      </c>
      <c r="AW10" s="247" t="str">
        <f t="shared" si="15"/>
        <v/>
      </c>
      <c r="AX10" s="532"/>
    </row>
    <row r="11" spans="1:50" ht="14.25" hidden="1" x14ac:dyDescent="0.2">
      <c r="A11" s="77"/>
      <c r="B11" s="541"/>
      <c r="C11" s="211">
        <v>5</v>
      </c>
      <c r="D11" s="247"/>
      <c r="E11" s="170"/>
      <c r="F11" s="247"/>
      <c r="G11" s="248"/>
      <c r="H11" s="532"/>
      <c r="I11" s="172" t="str">
        <f t="shared" ref="I11:K21" si="16">IFERROR(AVERAGE(P11,U11,Z11,AE11,AJ11,AO11,AT11),"")</f>
        <v/>
      </c>
      <c r="J11" s="172" t="str">
        <f t="shared" si="16"/>
        <v/>
      </c>
      <c r="K11" s="246" t="str">
        <f t="shared" si="16"/>
        <v/>
      </c>
      <c r="L11" s="560"/>
      <c r="M11" s="172" t="str">
        <f t="shared" si="1"/>
        <v/>
      </c>
      <c r="N11" s="533"/>
      <c r="O11" s="533"/>
      <c r="P11" s="170"/>
      <c r="Q11" s="170"/>
      <c r="R11" s="248" t="str">
        <f t="shared" si="2"/>
        <v/>
      </c>
      <c r="S11" s="247" t="str">
        <f t="shared" si="3"/>
        <v/>
      </c>
      <c r="T11" s="532"/>
      <c r="U11" s="170"/>
      <c r="V11" s="170"/>
      <c r="W11" s="248" t="str">
        <f t="shared" si="4"/>
        <v/>
      </c>
      <c r="X11" s="247" t="str">
        <f t="shared" si="5"/>
        <v/>
      </c>
      <c r="Y11" s="532"/>
      <c r="Z11" s="170"/>
      <c r="AA11" s="170"/>
      <c r="AB11" s="248" t="str">
        <f t="shared" si="6"/>
        <v/>
      </c>
      <c r="AC11" s="247" t="str">
        <f t="shared" si="7"/>
        <v/>
      </c>
      <c r="AD11" s="532"/>
      <c r="AE11" s="170"/>
      <c r="AF11" s="170"/>
      <c r="AG11" s="248" t="str">
        <f t="shared" si="8"/>
        <v/>
      </c>
      <c r="AH11" s="247" t="str">
        <f t="shared" si="9"/>
        <v/>
      </c>
      <c r="AI11" s="532"/>
      <c r="AJ11" s="170"/>
      <c r="AK11" s="170"/>
      <c r="AL11" s="276" t="str">
        <f t="shared" si="10"/>
        <v/>
      </c>
      <c r="AM11" s="247" t="str">
        <f t="shared" si="11"/>
        <v/>
      </c>
      <c r="AN11" s="532"/>
      <c r="AO11" s="170"/>
      <c r="AP11" s="170"/>
      <c r="AQ11" s="248" t="str">
        <f t="shared" si="12"/>
        <v/>
      </c>
      <c r="AR11" s="247" t="str">
        <f t="shared" si="13"/>
        <v/>
      </c>
      <c r="AS11" s="532"/>
      <c r="AT11" s="170"/>
      <c r="AU11" s="170"/>
      <c r="AV11" s="248" t="str">
        <f t="shared" si="14"/>
        <v/>
      </c>
      <c r="AW11" s="247" t="str">
        <f t="shared" si="15"/>
        <v/>
      </c>
      <c r="AX11" s="532"/>
    </row>
    <row r="12" spans="1:50" ht="14.25" hidden="1" x14ac:dyDescent="0.2">
      <c r="A12" s="77"/>
      <c r="B12" s="541"/>
      <c r="C12" s="211">
        <v>6</v>
      </c>
      <c r="D12" s="247"/>
      <c r="E12" s="170"/>
      <c r="F12" s="247"/>
      <c r="G12" s="248"/>
      <c r="H12" s="532"/>
      <c r="I12" s="172" t="str">
        <f t="shared" si="16"/>
        <v/>
      </c>
      <c r="J12" s="172" t="str">
        <f t="shared" si="16"/>
        <v/>
      </c>
      <c r="K12" s="246" t="str">
        <f t="shared" si="16"/>
        <v/>
      </c>
      <c r="L12" s="560"/>
      <c r="M12" s="172" t="str">
        <f t="shared" si="1"/>
        <v/>
      </c>
      <c r="N12" s="533"/>
      <c r="O12" s="533"/>
      <c r="P12" s="170"/>
      <c r="Q12" s="170"/>
      <c r="R12" s="248" t="str">
        <f t="shared" si="2"/>
        <v/>
      </c>
      <c r="S12" s="247" t="str">
        <f t="shared" si="3"/>
        <v/>
      </c>
      <c r="T12" s="532"/>
      <c r="U12" s="170"/>
      <c r="V12" s="170"/>
      <c r="W12" s="248" t="str">
        <f t="shared" si="4"/>
        <v/>
      </c>
      <c r="X12" s="247" t="str">
        <f t="shared" si="5"/>
        <v/>
      </c>
      <c r="Y12" s="532"/>
      <c r="Z12" s="170"/>
      <c r="AA12" s="170"/>
      <c r="AB12" s="248" t="str">
        <f t="shared" si="6"/>
        <v/>
      </c>
      <c r="AC12" s="247" t="str">
        <f t="shared" si="7"/>
        <v/>
      </c>
      <c r="AD12" s="532"/>
      <c r="AE12" s="170"/>
      <c r="AF12" s="170"/>
      <c r="AG12" s="248" t="str">
        <f t="shared" si="8"/>
        <v/>
      </c>
      <c r="AH12" s="247" t="str">
        <f t="shared" si="9"/>
        <v/>
      </c>
      <c r="AI12" s="532"/>
      <c r="AJ12" s="170"/>
      <c r="AK12" s="170"/>
      <c r="AL12" s="276" t="str">
        <f t="shared" si="10"/>
        <v/>
      </c>
      <c r="AM12" s="247" t="str">
        <f t="shared" si="11"/>
        <v/>
      </c>
      <c r="AN12" s="532"/>
      <c r="AO12" s="170"/>
      <c r="AP12" s="170"/>
      <c r="AQ12" s="248" t="str">
        <f t="shared" si="12"/>
        <v/>
      </c>
      <c r="AR12" s="247" t="str">
        <f t="shared" si="13"/>
        <v/>
      </c>
      <c r="AS12" s="532"/>
      <c r="AT12" s="170"/>
      <c r="AU12" s="170"/>
      <c r="AV12" s="248" t="str">
        <f t="shared" si="14"/>
        <v/>
      </c>
      <c r="AW12" s="247" t="str">
        <f t="shared" si="15"/>
        <v/>
      </c>
      <c r="AX12" s="532"/>
    </row>
    <row r="13" spans="1:50" ht="14.25" hidden="1" x14ac:dyDescent="0.2">
      <c r="A13" s="77"/>
      <c r="B13" s="541"/>
      <c r="C13" s="211">
        <v>7</v>
      </c>
      <c r="D13" s="247"/>
      <c r="E13" s="170"/>
      <c r="F13" s="247"/>
      <c r="G13" s="248"/>
      <c r="H13" s="532"/>
      <c r="I13" s="172" t="str">
        <f t="shared" si="16"/>
        <v/>
      </c>
      <c r="J13" s="172" t="str">
        <f t="shared" si="16"/>
        <v/>
      </c>
      <c r="K13" s="246" t="str">
        <f t="shared" si="16"/>
        <v/>
      </c>
      <c r="L13" s="560"/>
      <c r="M13" s="172" t="str">
        <f t="shared" si="1"/>
        <v/>
      </c>
      <c r="N13" s="533"/>
      <c r="O13" s="533"/>
      <c r="P13" s="170"/>
      <c r="Q13" s="170"/>
      <c r="R13" s="248" t="str">
        <f t="shared" si="2"/>
        <v/>
      </c>
      <c r="S13" s="247" t="str">
        <f t="shared" si="3"/>
        <v/>
      </c>
      <c r="T13" s="532"/>
      <c r="U13" s="170"/>
      <c r="V13" s="170"/>
      <c r="W13" s="248" t="str">
        <f t="shared" si="4"/>
        <v/>
      </c>
      <c r="X13" s="247" t="str">
        <f t="shared" si="5"/>
        <v/>
      </c>
      <c r="Y13" s="532"/>
      <c r="Z13" s="170"/>
      <c r="AA13" s="170"/>
      <c r="AB13" s="248" t="str">
        <f t="shared" si="6"/>
        <v/>
      </c>
      <c r="AC13" s="247" t="str">
        <f t="shared" si="7"/>
        <v/>
      </c>
      <c r="AD13" s="532"/>
      <c r="AE13" s="170"/>
      <c r="AF13" s="170"/>
      <c r="AG13" s="248" t="str">
        <f t="shared" si="8"/>
        <v/>
      </c>
      <c r="AH13" s="247" t="str">
        <f t="shared" si="9"/>
        <v/>
      </c>
      <c r="AI13" s="532"/>
      <c r="AJ13" s="170"/>
      <c r="AK13" s="170"/>
      <c r="AL13" s="276" t="str">
        <f t="shared" si="10"/>
        <v/>
      </c>
      <c r="AM13" s="247" t="str">
        <f t="shared" si="11"/>
        <v/>
      </c>
      <c r="AN13" s="532"/>
      <c r="AO13" s="170"/>
      <c r="AP13" s="170"/>
      <c r="AQ13" s="248" t="str">
        <f t="shared" si="12"/>
        <v/>
      </c>
      <c r="AR13" s="247" t="str">
        <f t="shared" si="13"/>
        <v/>
      </c>
      <c r="AS13" s="532"/>
      <c r="AT13" s="170"/>
      <c r="AU13" s="170"/>
      <c r="AV13" s="248" t="str">
        <f t="shared" si="14"/>
        <v/>
      </c>
      <c r="AW13" s="247" t="str">
        <f t="shared" si="15"/>
        <v/>
      </c>
      <c r="AX13" s="532"/>
    </row>
    <row r="14" spans="1:50" ht="14.25" hidden="1" x14ac:dyDescent="0.2">
      <c r="A14" s="77"/>
      <c r="B14" s="541"/>
      <c r="C14" s="211">
        <v>8</v>
      </c>
      <c r="D14" s="247"/>
      <c r="E14" s="170"/>
      <c r="F14" s="247"/>
      <c r="G14" s="248"/>
      <c r="H14" s="532"/>
      <c r="I14" s="172" t="str">
        <f t="shared" si="16"/>
        <v/>
      </c>
      <c r="J14" s="172" t="str">
        <f t="shared" si="16"/>
        <v/>
      </c>
      <c r="K14" s="246" t="str">
        <f t="shared" si="16"/>
        <v/>
      </c>
      <c r="L14" s="560"/>
      <c r="M14" s="172" t="str">
        <f t="shared" si="1"/>
        <v/>
      </c>
      <c r="N14" s="533"/>
      <c r="O14" s="533"/>
      <c r="P14" s="170"/>
      <c r="Q14" s="170"/>
      <c r="R14" s="248" t="str">
        <f t="shared" si="2"/>
        <v/>
      </c>
      <c r="S14" s="247" t="str">
        <f t="shared" si="3"/>
        <v/>
      </c>
      <c r="T14" s="532"/>
      <c r="U14" s="170"/>
      <c r="V14" s="170"/>
      <c r="W14" s="248" t="str">
        <f t="shared" si="4"/>
        <v/>
      </c>
      <c r="X14" s="247" t="str">
        <f t="shared" si="5"/>
        <v/>
      </c>
      <c r="Y14" s="532"/>
      <c r="Z14" s="170"/>
      <c r="AA14" s="170"/>
      <c r="AB14" s="248" t="str">
        <f t="shared" si="6"/>
        <v/>
      </c>
      <c r="AC14" s="247" t="str">
        <f t="shared" si="7"/>
        <v/>
      </c>
      <c r="AD14" s="532"/>
      <c r="AE14" s="170"/>
      <c r="AF14" s="170"/>
      <c r="AG14" s="248" t="str">
        <f t="shared" si="8"/>
        <v/>
      </c>
      <c r="AH14" s="247" t="str">
        <f t="shared" si="9"/>
        <v/>
      </c>
      <c r="AI14" s="532"/>
      <c r="AJ14" s="170"/>
      <c r="AK14" s="170"/>
      <c r="AL14" s="276" t="str">
        <f t="shared" si="10"/>
        <v/>
      </c>
      <c r="AM14" s="247" t="str">
        <f t="shared" si="11"/>
        <v/>
      </c>
      <c r="AN14" s="532"/>
      <c r="AO14" s="170"/>
      <c r="AP14" s="170"/>
      <c r="AQ14" s="248" t="str">
        <f t="shared" si="12"/>
        <v/>
      </c>
      <c r="AR14" s="247" t="str">
        <f t="shared" si="13"/>
        <v/>
      </c>
      <c r="AS14" s="532"/>
      <c r="AT14" s="170"/>
      <c r="AU14" s="170"/>
      <c r="AV14" s="248" t="str">
        <f t="shared" si="14"/>
        <v/>
      </c>
      <c r="AW14" s="247" t="str">
        <f t="shared" si="15"/>
        <v/>
      </c>
      <c r="AX14" s="532"/>
    </row>
    <row r="15" spans="1:50" ht="14.25" hidden="1" x14ac:dyDescent="0.2">
      <c r="A15" s="77"/>
      <c r="B15" s="541"/>
      <c r="C15" s="211">
        <v>9</v>
      </c>
      <c r="D15" s="247"/>
      <c r="E15" s="170"/>
      <c r="F15" s="247"/>
      <c r="G15" s="248"/>
      <c r="H15" s="532"/>
      <c r="I15" s="172" t="str">
        <f t="shared" si="16"/>
        <v/>
      </c>
      <c r="J15" s="172" t="str">
        <f t="shared" si="16"/>
        <v/>
      </c>
      <c r="K15" s="246" t="str">
        <f t="shared" si="16"/>
        <v/>
      </c>
      <c r="L15" s="560"/>
      <c r="M15" s="172" t="str">
        <f t="shared" si="1"/>
        <v/>
      </c>
      <c r="N15" s="533"/>
      <c r="O15" s="533"/>
      <c r="P15" s="170"/>
      <c r="Q15" s="170"/>
      <c r="R15" s="248" t="str">
        <f t="shared" si="2"/>
        <v/>
      </c>
      <c r="S15" s="247" t="str">
        <f t="shared" si="3"/>
        <v/>
      </c>
      <c r="T15" s="532"/>
      <c r="U15" s="170"/>
      <c r="V15" s="170"/>
      <c r="W15" s="248" t="str">
        <f t="shared" si="4"/>
        <v/>
      </c>
      <c r="X15" s="247" t="str">
        <f t="shared" si="5"/>
        <v/>
      </c>
      <c r="Y15" s="532"/>
      <c r="Z15" s="170"/>
      <c r="AA15" s="170"/>
      <c r="AB15" s="248" t="str">
        <f t="shared" si="6"/>
        <v/>
      </c>
      <c r="AC15" s="247" t="str">
        <f t="shared" si="7"/>
        <v/>
      </c>
      <c r="AD15" s="532"/>
      <c r="AE15" s="170"/>
      <c r="AF15" s="170"/>
      <c r="AG15" s="248" t="str">
        <f t="shared" si="8"/>
        <v/>
      </c>
      <c r="AH15" s="247" t="str">
        <f t="shared" si="9"/>
        <v/>
      </c>
      <c r="AI15" s="532"/>
      <c r="AJ15" s="170"/>
      <c r="AK15" s="170"/>
      <c r="AL15" s="276" t="str">
        <f t="shared" si="10"/>
        <v/>
      </c>
      <c r="AM15" s="247" t="str">
        <f t="shared" si="11"/>
        <v/>
      </c>
      <c r="AN15" s="532"/>
      <c r="AO15" s="170"/>
      <c r="AP15" s="170"/>
      <c r="AQ15" s="248" t="str">
        <f t="shared" si="12"/>
        <v/>
      </c>
      <c r="AR15" s="247" t="str">
        <f t="shared" si="13"/>
        <v/>
      </c>
      <c r="AS15" s="532"/>
      <c r="AT15" s="170"/>
      <c r="AU15" s="170"/>
      <c r="AV15" s="248" t="str">
        <f t="shared" si="14"/>
        <v/>
      </c>
      <c r="AW15" s="247" t="str">
        <f t="shared" si="15"/>
        <v/>
      </c>
      <c r="AX15" s="532"/>
    </row>
    <row r="16" spans="1:50" ht="14.25" hidden="1" x14ac:dyDescent="0.2">
      <c r="A16" s="77"/>
      <c r="B16" s="541"/>
      <c r="C16" s="211">
        <v>10</v>
      </c>
      <c r="D16" s="247"/>
      <c r="E16" s="170"/>
      <c r="F16" s="247"/>
      <c r="G16" s="248"/>
      <c r="H16" s="532"/>
      <c r="I16" s="172" t="str">
        <f t="shared" si="16"/>
        <v/>
      </c>
      <c r="J16" s="172" t="str">
        <f t="shared" si="16"/>
        <v/>
      </c>
      <c r="K16" s="246" t="str">
        <f t="shared" si="16"/>
        <v/>
      </c>
      <c r="L16" s="560"/>
      <c r="M16" s="172" t="str">
        <f t="shared" si="1"/>
        <v/>
      </c>
      <c r="N16" s="533"/>
      <c r="O16" s="533"/>
      <c r="P16" s="170"/>
      <c r="Q16" s="170"/>
      <c r="R16" s="248" t="str">
        <f t="shared" si="2"/>
        <v/>
      </c>
      <c r="S16" s="247" t="str">
        <f t="shared" si="3"/>
        <v/>
      </c>
      <c r="T16" s="532"/>
      <c r="U16" s="170"/>
      <c r="V16" s="170"/>
      <c r="W16" s="248" t="str">
        <f t="shared" si="4"/>
        <v/>
      </c>
      <c r="X16" s="247" t="str">
        <f t="shared" si="5"/>
        <v/>
      </c>
      <c r="Y16" s="532"/>
      <c r="Z16" s="170"/>
      <c r="AA16" s="170"/>
      <c r="AB16" s="248" t="str">
        <f t="shared" si="6"/>
        <v/>
      </c>
      <c r="AC16" s="247" t="str">
        <f t="shared" si="7"/>
        <v/>
      </c>
      <c r="AD16" s="532"/>
      <c r="AE16" s="170"/>
      <c r="AF16" s="170"/>
      <c r="AG16" s="248" t="str">
        <f t="shared" si="8"/>
        <v/>
      </c>
      <c r="AH16" s="247" t="str">
        <f t="shared" si="9"/>
        <v/>
      </c>
      <c r="AI16" s="532"/>
      <c r="AJ16" s="170"/>
      <c r="AK16" s="170"/>
      <c r="AL16" s="276" t="str">
        <f t="shared" si="10"/>
        <v/>
      </c>
      <c r="AM16" s="247" t="str">
        <f t="shared" si="11"/>
        <v/>
      </c>
      <c r="AN16" s="532"/>
      <c r="AO16" s="170"/>
      <c r="AP16" s="170"/>
      <c r="AQ16" s="248" t="str">
        <f t="shared" si="12"/>
        <v/>
      </c>
      <c r="AR16" s="247" t="str">
        <f t="shared" si="13"/>
        <v/>
      </c>
      <c r="AS16" s="532"/>
      <c r="AT16" s="170"/>
      <c r="AU16" s="170"/>
      <c r="AV16" s="248" t="str">
        <f t="shared" si="14"/>
        <v/>
      </c>
      <c r="AW16" s="247" t="str">
        <f t="shared" si="15"/>
        <v/>
      </c>
      <c r="AX16" s="532"/>
    </row>
    <row r="17" spans="2:50" hidden="1" x14ac:dyDescent="0.2">
      <c r="B17" s="541"/>
      <c r="C17" s="211">
        <v>11</v>
      </c>
      <c r="D17" s="247"/>
      <c r="E17" s="247"/>
      <c r="F17" s="247"/>
      <c r="G17" s="247"/>
      <c r="H17" s="532"/>
      <c r="I17" s="172" t="str">
        <f t="shared" si="16"/>
        <v/>
      </c>
      <c r="J17" s="172" t="str">
        <f t="shared" si="16"/>
        <v/>
      </c>
      <c r="K17" s="246" t="str">
        <f t="shared" si="16"/>
        <v/>
      </c>
      <c r="L17" s="560"/>
      <c r="M17" s="172" t="str">
        <f t="shared" si="1"/>
        <v/>
      </c>
      <c r="N17" s="533"/>
      <c r="O17" s="533"/>
      <c r="P17" s="247"/>
      <c r="Q17" s="247"/>
      <c r="R17" s="248" t="str">
        <f t="shared" si="2"/>
        <v/>
      </c>
      <c r="S17" s="247" t="str">
        <f t="shared" si="3"/>
        <v/>
      </c>
      <c r="T17" s="532"/>
      <c r="U17" s="247"/>
      <c r="V17" s="247"/>
      <c r="W17" s="248" t="str">
        <f t="shared" si="4"/>
        <v/>
      </c>
      <c r="X17" s="247" t="str">
        <f t="shared" si="5"/>
        <v/>
      </c>
      <c r="Y17" s="532"/>
      <c r="Z17" s="247"/>
      <c r="AA17" s="247"/>
      <c r="AB17" s="248" t="str">
        <f t="shared" si="6"/>
        <v/>
      </c>
      <c r="AC17" s="247" t="str">
        <f t="shared" si="7"/>
        <v/>
      </c>
      <c r="AD17" s="532"/>
      <c r="AE17" s="247"/>
      <c r="AF17" s="247"/>
      <c r="AG17" s="248" t="str">
        <f t="shared" si="8"/>
        <v/>
      </c>
      <c r="AH17" s="247" t="str">
        <f t="shared" si="9"/>
        <v/>
      </c>
      <c r="AI17" s="532"/>
      <c r="AJ17" s="247"/>
      <c r="AK17" s="247"/>
      <c r="AL17" s="276" t="str">
        <f t="shared" si="10"/>
        <v/>
      </c>
      <c r="AM17" s="247" t="str">
        <f t="shared" si="11"/>
        <v/>
      </c>
      <c r="AN17" s="532"/>
      <c r="AO17" s="247"/>
      <c r="AP17" s="247"/>
      <c r="AQ17" s="248" t="str">
        <f t="shared" si="12"/>
        <v/>
      </c>
      <c r="AR17" s="247" t="str">
        <f t="shared" si="13"/>
        <v/>
      </c>
      <c r="AS17" s="532"/>
      <c r="AT17" s="247"/>
      <c r="AU17" s="247"/>
      <c r="AV17" s="248" t="str">
        <f t="shared" si="14"/>
        <v/>
      </c>
      <c r="AW17" s="247" t="str">
        <f t="shared" si="15"/>
        <v/>
      </c>
      <c r="AX17" s="532"/>
    </row>
    <row r="18" spans="2:50" hidden="1" x14ac:dyDescent="0.2">
      <c r="B18" s="541"/>
      <c r="C18" s="211">
        <v>12</v>
      </c>
      <c r="D18" s="247"/>
      <c r="E18" s="247"/>
      <c r="F18" s="247"/>
      <c r="G18" s="247"/>
      <c r="H18" s="532"/>
      <c r="I18" s="172" t="str">
        <f t="shared" si="16"/>
        <v/>
      </c>
      <c r="J18" s="172" t="str">
        <f t="shared" si="16"/>
        <v/>
      </c>
      <c r="K18" s="246" t="str">
        <f t="shared" si="16"/>
        <v/>
      </c>
      <c r="L18" s="560"/>
      <c r="M18" s="172" t="str">
        <f t="shared" si="1"/>
        <v/>
      </c>
      <c r="N18" s="533"/>
      <c r="O18" s="533"/>
      <c r="P18" s="247"/>
      <c r="Q18" s="247"/>
      <c r="R18" s="248" t="str">
        <f t="shared" si="2"/>
        <v/>
      </c>
      <c r="S18" s="247" t="str">
        <f t="shared" si="3"/>
        <v/>
      </c>
      <c r="T18" s="532"/>
      <c r="U18" s="247"/>
      <c r="V18" s="247"/>
      <c r="W18" s="248" t="str">
        <f t="shared" si="4"/>
        <v/>
      </c>
      <c r="X18" s="247" t="str">
        <f t="shared" si="5"/>
        <v/>
      </c>
      <c r="Y18" s="532"/>
      <c r="Z18" s="247"/>
      <c r="AA18" s="247"/>
      <c r="AB18" s="248" t="str">
        <f t="shared" si="6"/>
        <v/>
      </c>
      <c r="AC18" s="247" t="str">
        <f t="shared" si="7"/>
        <v/>
      </c>
      <c r="AD18" s="532"/>
      <c r="AE18" s="247"/>
      <c r="AF18" s="247"/>
      <c r="AG18" s="248" t="str">
        <f t="shared" si="8"/>
        <v/>
      </c>
      <c r="AH18" s="247" t="str">
        <f t="shared" si="9"/>
        <v/>
      </c>
      <c r="AI18" s="532"/>
      <c r="AJ18" s="247"/>
      <c r="AK18" s="247"/>
      <c r="AL18" s="276" t="str">
        <f t="shared" si="10"/>
        <v/>
      </c>
      <c r="AM18" s="247" t="str">
        <f t="shared" si="11"/>
        <v/>
      </c>
      <c r="AN18" s="532"/>
      <c r="AO18" s="247"/>
      <c r="AP18" s="247"/>
      <c r="AQ18" s="248" t="str">
        <f t="shared" si="12"/>
        <v/>
      </c>
      <c r="AR18" s="247" t="str">
        <f t="shared" si="13"/>
        <v/>
      </c>
      <c r="AS18" s="532"/>
      <c r="AT18" s="247"/>
      <c r="AU18" s="247"/>
      <c r="AV18" s="248" t="str">
        <f t="shared" si="14"/>
        <v/>
      </c>
      <c r="AW18" s="247" t="str">
        <f t="shared" si="15"/>
        <v/>
      </c>
      <c r="AX18" s="532"/>
    </row>
    <row r="19" spans="2:50" hidden="1" x14ac:dyDescent="0.2">
      <c r="B19" s="541"/>
      <c r="C19" s="211">
        <v>13</v>
      </c>
      <c r="D19" s="247"/>
      <c r="E19" s="247"/>
      <c r="F19" s="247"/>
      <c r="G19" s="247"/>
      <c r="H19" s="532"/>
      <c r="I19" s="172" t="str">
        <f t="shared" si="16"/>
        <v/>
      </c>
      <c r="J19" s="172" t="str">
        <f t="shared" si="16"/>
        <v/>
      </c>
      <c r="K19" s="246" t="str">
        <f t="shared" si="16"/>
        <v/>
      </c>
      <c r="L19" s="560"/>
      <c r="M19" s="172" t="str">
        <f t="shared" si="1"/>
        <v/>
      </c>
      <c r="N19" s="533"/>
      <c r="O19" s="533"/>
      <c r="P19" s="247"/>
      <c r="Q19" s="247"/>
      <c r="R19" s="248" t="str">
        <f t="shared" si="2"/>
        <v/>
      </c>
      <c r="S19" s="247" t="str">
        <f t="shared" si="3"/>
        <v/>
      </c>
      <c r="T19" s="532"/>
      <c r="U19" s="247"/>
      <c r="V19" s="247"/>
      <c r="W19" s="248" t="str">
        <f t="shared" si="4"/>
        <v/>
      </c>
      <c r="X19" s="247" t="str">
        <f t="shared" si="5"/>
        <v/>
      </c>
      <c r="Y19" s="532"/>
      <c r="Z19" s="247"/>
      <c r="AA19" s="247"/>
      <c r="AB19" s="248" t="str">
        <f t="shared" si="6"/>
        <v/>
      </c>
      <c r="AC19" s="247" t="str">
        <f t="shared" si="7"/>
        <v/>
      </c>
      <c r="AD19" s="532"/>
      <c r="AE19" s="247"/>
      <c r="AF19" s="247"/>
      <c r="AG19" s="248" t="str">
        <f t="shared" si="8"/>
        <v/>
      </c>
      <c r="AH19" s="247" t="str">
        <f t="shared" si="9"/>
        <v/>
      </c>
      <c r="AI19" s="532"/>
      <c r="AJ19" s="247"/>
      <c r="AK19" s="247"/>
      <c r="AL19" s="276" t="str">
        <f t="shared" si="10"/>
        <v/>
      </c>
      <c r="AM19" s="247" t="str">
        <f t="shared" si="11"/>
        <v/>
      </c>
      <c r="AN19" s="532"/>
      <c r="AO19" s="247"/>
      <c r="AP19" s="247"/>
      <c r="AQ19" s="248" t="str">
        <f t="shared" si="12"/>
        <v/>
      </c>
      <c r="AR19" s="247" t="str">
        <f t="shared" si="13"/>
        <v/>
      </c>
      <c r="AS19" s="532"/>
      <c r="AT19" s="247"/>
      <c r="AU19" s="247"/>
      <c r="AV19" s="248" t="str">
        <f t="shared" si="14"/>
        <v/>
      </c>
      <c r="AW19" s="247" t="str">
        <f t="shared" si="15"/>
        <v/>
      </c>
      <c r="AX19" s="532"/>
    </row>
    <row r="20" spans="2:50" hidden="1" x14ac:dyDescent="0.2">
      <c r="B20" s="541"/>
      <c r="C20" s="211">
        <v>14</v>
      </c>
      <c r="D20" s="247"/>
      <c r="E20" s="247"/>
      <c r="F20" s="247"/>
      <c r="G20" s="247"/>
      <c r="H20" s="532"/>
      <c r="I20" s="172" t="str">
        <f t="shared" si="16"/>
        <v/>
      </c>
      <c r="J20" s="172" t="str">
        <f t="shared" si="16"/>
        <v/>
      </c>
      <c r="K20" s="246" t="str">
        <f t="shared" si="16"/>
        <v/>
      </c>
      <c r="L20" s="560"/>
      <c r="M20" s="172" t="str">
        <f t="shared" si="1"/>
        <v/>
      </c>
      <c r="N20" s="533"/>
      <c r="O20" s="533"/>
      <c r="P20" s="247"/>
      <c r="Q20" s="247"/>
      <c r="R20" s="248" t="str">
        <f t="shared" si="2"/>
        <v/>
      </c>
      <c r="S20" s="247" t="str">
        <f t="shared" si="3"/>
        <v/>
      </c>
      <c r="T20" s="532"/>
      <c r="U20" s="247"/>
      <c r="V20" s="247"/>
      <c r="W20" s="248" t="str">
        <f t="shared" si="4"/>
        <v/>
      </c>
      <c r="X20" s="247" t="str">
        <f t="shared" si="5"/>
        <v/>
      </c>
      <c r="Y20" s="532"/>
      <c r="Z20" s="247"/>
      <c r="AA20" s="247"/>
      <c r="AB20" s="248" t="str">
        <f t="shared" si="6"/>
        <v/>
      </c>
      <c r="AC20" s="247" t="str">
        <f t="shared" si="7"/>
        <v/>
      </c>
      <c r="AD20" s="532"/>
      <c r="AE20" s="247"/>
      <c r="AF20" s="247"/>
      <c r="AG20" s="248" t="str">
        <f t="shared" si="8"/>
        <v/>
      </c>
      <c r="AH20" s="247" t="str">
        <f t="shared" si="9"/>
        <v/>
      </c>
      <c r="AI20" s="532"/>
      <c r="AJ20" s="247"/>
      <c r="AK20" s="247"/>
      <c r="AL20" s="276" t="str">
        <f t="shared" si="10"/>
        <v/>
      </c>
      <c r="AM20" s="247" t="str">
        <f t="shared" si="11"/>
        <v/>
      </c>
      <c r="AN20" s="532"/>
      <c r="AO20" s="247"/>
      <c r="AP20" s="247"/>
      <c r="AQ20" s="248" t="str">
        <f t="shared" si="12"/>
        <v/>
      </c>
      <c r="AR20" s="247" t="str">
        <f t="shared" si="13"/>
        <v/>
      </c>
      <c r="AS20" s="532"/>
      <c r="AT20" s="247"/>
      <c r="AU20" s="247"/>
      <c r="AV20" s="248" t="str">
        <f t="shared" si="14"/>
        <v/>
      </c>
      <c r="AW20" s="247" t="str">
        <f t="shared" si="15"/>
        <v/>
      </c>
      <c r="AX20" s="532"/>
    </row>
    <row r="21" spans="2:50" hidden="1" x14ac:dyDescent="0.2">
      <c r="B21" s="541"/>
      <c r="C21" s="211">
        <v>15</v>
      </c>
      <c r="D21" s="247"/>
      <c r="E21" s="247"/>
      <c r="F21" s="247"/>
      <c r="G21" s="247"/>
      <c r="H21" s="532"/>
      <c r="I21" s="172" t="str">
        <f t="shared" si="16"/>
        <v/>
      </c>
      <c r="J21" s="172" t="str">
        <f t="shared" si="16"/>
        <v/>
      </c>
      <c r="K21" s="246" t="str">
        <f t="shared" si="16"/>
        <v/>
      </c>
      <c r="L21" s="560"/>
      <c r="M21" s="172" t="str">
        <f t="shared" si="1"/>
        <v/>
      </c>
      <c r="N21" s="533"/>
      <c r="O21" s="533"/>
      <c r="P21" s="247"/>
      <c r="Q21" s="247"/>
      <c r="R21" s="248" t="str">
        <f t="shared" si="2"/>
        <v/>
      </c>
      <c r="S21" s="247" t="str">
        <f t="shared" si="3"/>
        <v/>
      </c>
      <c r="T21" s="532"/>
      <c r="U21" s="247"/>
      <c r="V21" s="247"/>
      <c r="W21" s="248" t="str">
        <f t="shared" si="4"/>
        <v/>
      </c>
      <c r="X21" s="247" t="str">
        <f t="shared" si="5"/>
        <v/>
      </c>
      <c r="Y21" s="532"/>
      <c r="Z21" s="247"/>
      <c r="AA21" s="247"/>
      <c r="AB21" s="248" t="str">
        <f t="shared" si="6"/>
        <v/>
      </c>
      <c r="AC21" s="247" t="str">
        <f t="shared" si="7"/>
        <v/>
      </c>
      <c r="AD21" s="532"/>
      <c r="AE21" s="247"/>
      <c r="AF21" s="247"/>
      <c r="AG21" s="248" t="str">
        <f t="shared" si="8"/>
        <v/>
      </c>
      <c r="AH21" s="247" t="str">
        <f t="shared" si="9"/>
        <v/>
      </c>
      <c r="AI21" s="532"/>
      <c r="AJ21" s="247"/>
      <c r="AK21" s="247"/>
      <c r="AL21" s="276" t="str">
        <f t="shared" si="10"/>
        <v/>
      </c>
      <c r="AM21" s="247" t="str">
        <f t="shared" si="11"/>
        <v/>
      </c>
      <c r="AN21" s="532"/>
      <c r="AO21" s="247"/>
      <c r="AP21" s="247"/>
      <c r="AQ21" s="248" t="str">
        <f t="shared" si="12"/>
        <v/>
      </c>
      <c r="AR21" s="247" t="str">
        <f t="shared" si="13"/>
        <v/>
      </c>
      <c r="AS21" s="532"/>
      <c r="AT21" s="247"/>
      <c r="AU21" s="247"/>
      <c r="AV21" s="248" t="str">
        <f t="shared" si="14"/>
        <v/>
      </c>
      <c r="AW21" s="247" t="str">
        <f t="shared" si="15"/>
        <v/>
      </c>
      <c r="AX21" s="532"/>
    </row>
    <row r="22" spans="2:50" ht="15.75" hidden="1" x14ac:dyDescent="0.2">
      <c r="B22" s="552" t="s">
        <v>169</v>
      </c>
      <c r="C22" s="547"/>
      <c r="D22" s="547"/>
      <c r="E22" s="547"/>
      <c r="F22" s="547"/>
      <c r="G22" s="547"/>
      <c r="H22" s="547"/>
      <c r="I22" s="207"/>
      <c r="J22" s="207"/>
      <c r="K22" s="207"/>
      <c r="L22" s="207"/>
      <c r="M22" s="207"/>
      <c r="N22" s="533" t="s">
        <v>161</v>
      </c>
      <c r="O22" s="549" t="s">
        <v>106</v>
      </c>
      <c r="P22" s="551">
        <v>45874</v>
      </c>
      <c r="Q22" s="541"/>
      <c r="R22" s="541"/>
      <c r="S22" s="541"/>
      <c r="T22" s="541"/>
      <c r="U22" s="551">
        <v>45875</v>
      </c>
      <c r="V22" s="541"/>
      <c r="W22" s="541"/>
      <c r="X22" s="541"/>
      <c r="Y22" s="541"/>
      <c r="Z22" s="551">
        <v>45876</v>
      </c>
      <c r="AA22" s="541"/>
      <c r="AB22" s="541"/>
      <c r="AC22" s="541"/>
      <c r="AD22" s="541"/>
      <c r="AE22" s="551">
        <v>45877</v>
      </c>
      <c r="AF22" s="541"/>
      <c r="AG22" s="541"/>
      <c r="AH22" s="541"/>
      <c r="AI22" s="541"/>
      <c r="AJ22" s="551">
        <v>45878</v>
      </c>
      <c r="AK22" s="541"/>
      <c r="AL22" s="541"/>
      <c r="AM22" s="541"/>
      <c r="AN22" s="541"/>
      <c r="AO22" s="551">
        <v>45879</v>
      </c>
      <c r="AP22" s="541"/>
      <c r="AQ22" s="541"/>
      <c r="AR22" s="541"/>
      <c r="AS22" s="541"/>
      <c r="AT22" s="551">
        <v>45880</v>
      </c>
      <c r="AU22" s="541"/>
      <c r="AV22" s="541"/>
      <c r="AW22" s="541"/>
      <c r="AX22" s="541"/>
    </row>
    <row r="23" spans="2:50" ht="15.75" hidden="1" x14ac:dyDescent="0.2">
      <c r="B23" s="548"/>
      <c r="C23" s="548"/>
      <c r="D23" s="548"/>
      <c r="E23" s="548"/>
      <c r="F23" s="548"/>
      <c r="G23" s="548"/>
      <c r="H23" s="548"/>
      <c r="I23" s="207"/>
      <c r="J23" s="207"/>
      <c r="K23" s="207"/>
      <c r="L23" s="207"/>
      <c r="M23" s="207"/>
      <c r="N23" s="533"/>
      <c r="O23" s="550"/>
      <c r="P23" s="551" t="s">
        <v>120</v>
      </c>
      <c r="Q23" s="541"/>
      <c r="R23" s="541"/>
      <c r="S23" s="541"/>
      <c r="T23" s="541"/>
      <c r="U23" s="551" t="s">
        <v>114</v>
      </c>
      <c r="V23" s="541"/>
      <c r="W23" s="541"/>
      <c r="X23" s="541"/>
      <c r="Y23" s="541"/>
      <c r="Z23" s="551" t="s">
        <v>115</v>
      </c>
      <c r="AA23" s="541"/>
      <c r="AB23" s="541"/>
      <c r="AC23" s="541"/>
      <c r="AD23" s="541"/>
      <c r="AE23" s="551" t="s">
        <v>116</v>
      </c>
      <c r="AF23" s="541"/>
      <c r="AG23" s="541"/>
      <c r="AH23" s="541"/>
      <c r="AI23" s="541"/>
      <c r="AJ23" s="551" t="s">
        <v>117</v>
      </c>
      <c r="AK23" s="541"/>
      <c r="AL23" s="541"/>
      <c r="AM23" s="541"/>
      <c r="AN23" s="541"/>
      <c r="AO23" s="551" t="s">
        <v>118</v>
      </c>
      <c r="AP23" s="541"/>
      <c r="AQ23" s="541"/>
      <c r="AR23" s="541"/>
      <c r="AS23" s="541"/>
      <c r="AT23" s="551" t="s">
        <v>119</v>
      </c>
      <c r="AU23" s="541"/>
      <c r="AV23" s="541"/>
      <c r="AW23" s="541"/>
      <c r="AX23" s="541"/>
    </row>
    <row r="24" spans="2:50" hidden="1" x14ac:dyDescent="0.2">
      <c r="B24" s="533" t="s">
        <v>157</v>
      </c>
      <c r="C24" s="533" t="s">
        <v>149</v>
      </c>
      <c r="D24" s="533"/>
      <c r="E24" s="533" t="s">
        <v>151</v>
      </c>
      <c r="F24" s="533"/>
      <c r="G24" s="533"/>
      <c r="H24" s="537" t="s">
        <v>158</v>
      </c>
      <c r="I24" s="540" t="s">
        <v>227</v>
      </c>
      <c r="J24" s="540"/>
      <c r="K24" s="540"/>
      <c r="L24" s="540" t="s">
        <v>158</v>
      </c>
      <c r="M24" s="540" t="s">
        <v>170</v>
      </c>
      <c r="N24" s="533"/>
      <c r="O24" s="533" t="s">
        <v>160</v>
      </c>
      <c r="P24" s="534" t="s">
        <v>154</v>
      </c>
      <c r="Q24" s="535"/>
      <c r="R24" s="535"/>
      <c r="S24" s="536"/>
      <c r="T24" s="533" t="s">
        <v>158</v>
      </c>
      <c r="U24" s="534" t="s">
        <v>154</v>
      </c>
      <c r="V24" s="535"/>
      <c r="W24" s="535"/>
      <c r="X24" s="536"/>
      <c r="Y24" s="533" t="s">
        <v>158</v>
      </c>
      <c r="Z24" s="534" t="s">
        <v>154</v>
      </c>
      <c r="AA24" s="535"/>
      <c r="AB24" s="535"/>
      <c r="AC24" s="536"/>
      <c r="AD24" s="533" t="s">
        <v>158</v>
      </c>
      <c r="AE24" s="534" t="s">
        <v>154</v>
      </c>
      <c r="AF24" s="535"/>
      <c r="AG24" s="535"/>
      <c r="AH24" s="536"/>
      <c r="AI24" s="533" t="s">
        <v>158</v>
      </c>
      <c r="AJ24" s="534" t="s">
        <v>154</v>
      </c>
      <c r="AK24" s="535"/>
      <c r="AL24" s="535"/>
      <c r="AM24" s="536"/>
      <c r="AN24" s="533" t="s">
        <v>158</v>
      </c>
      <c r="AO24" s="534" t="s">
        <v>154</v>
      </c>
      <c r="AP24" s="535"/>
      <c r="AQ24" s="535"/>
      <c r="AR24" s="536"/>
      <c r="AS24" s="533" t="s">
        <v>158</v>
      </c>
      <c r="AT24" s="534" t="s">
        <v>154</v>
      </c>
      <c r="AU24" s="535"/>
      <c r="AV24" s="535"/>
      <c r="AW24" s="536"/>
      <c r="AX24" s="533" t="s">
        <v>158</v>
      </c>
    </row>
    <row r="25" spans="2:50" hidden="1" x14ac:dyDescent="0.2">
      <c r="B25" s="533"/>
      <c r="C25" s="533"/>
      <c r="D25" s="533"/>
      <c r="E25" s="533" t="s">
        <v>150</v>
      </c>
      <c r="F25" s="533"/>
      <c r="G25" s="533"/>
      <c r="H25" s="538"/>
      <c r="I25" s="540" t="s">
        <v>150</v>
      </c>
      <c r="J25" s="540"/>
      <c r="K25" s="540"/>
      <c r="L25" s="540"/>
      <c r="M25" s="540"/>
      <c r="N25" s="533"/>
      <c r="O25" s="533"/>
      <c r="P25" s="534" t="s">
        <v>155</v>
      </c>
      <c r="Q25" s="535"/>
      <c r="R25" s="535"/>
      <c r="S25" s="536"/>
      <c r="T25" s="533"/>
      <c r="U25" s="534" t="s">
        <v>155</v>
      </c>
      <c r="V25" s="535"/>
      <c r="W25" s="535"/>
      <c r="X25" s="536"/>
      <c r="Y25" s="533"/>
      <c r="Z25" s="534" t="s">
        <v>155</v>
      </c>
      <c r="AA25" s="535"/>
      <c r="AB25" s="535"/>
      <c r="AC25" s="536"/>
      <c r="AD25" s="533"/>
      <c r="AE25" s="534" t="s">
        <v>155</v>
      </c>
      <c r="AF25" s="535"/>
      <c r="AG25" s="535"/>
      <c r="AH25" s="536"/>
      <c r="AI25" s="533"/>
      <c r="AJ25" s="534" t="s">
        <v>155</v>
      </c>
      <c r="AK25" s="535"/>
      <c r="AL25" s="535"/>
      <c r="AM25" s="536"/>
      <c r="AN25" s="533"/>
      <c r="AO25" s="534" t="s">
        <v>155</v>
      </c>
      <c r="AP25" s="535"/>
      <c r="AQ25" s="535"/>
      <c r="AR25" s="536"/>
      <c r="AS25" s="533"/>
      <c r="AT25" s="534" t="s">
        <v>155</v>
      </c>
      <c r="AU25" s="535"/>
      <c r="AV25" s="535"/>
      <c r="AW25" s="536"/>
      <c r="AX25" s="533"/>
    </row>
    <row r="26" spans="2:50" hidden="1" x14ac:dyDescent="0.2">
      <c r="B26" s="533"/>
      <c r="C26" s="533"/>
      <c r="D26" s="533"/>
      <c r="E26" s="212" t="s">
        <v>152</v>
      </c>
      <c r="F26" s="212" t="s">
        <v>153</v>
      </c>
      <c r="G26" s="212" t="s">
        <v>156</v>
      </c>
      <c r="H26" s="539"/>
      <c r="I26" s="208" t="s">
        <v>152</v>
      </c>
      <c r="J26" s="208" t="s">
        <v>153</v>
      </c>
      <c r="K26" s="208" t="s">
        <v>156</v>
      </c>
      <c r="L26" s="540"/>
      <c r="M26" s="540"/>
      <c r="N26" s="533"/>
      <c r="O26" s="533"/>
      <c r="P26" s="212" t="s">
        <v>152</v>
      </c>
      <c r="Q26" s="212" t="s">
        <v>153</v>
      </c>
      <c r="R26" s="212" t="s">
        <v>156</v>
      </c>
      <c r="S26" s="212" t="s">
        <v>170</v>
      </c>
      <c r="T26" s="533"/>
      <c r="U26" s="212" t="s">
        <v>152</v>
      </c>
      <c r="V26" s="212" t="s">
        <v>153</v>
      </c>
      <c r="W26" s="212" t="s">
        <v>156</v>
      </c>
      <c r="X26" s="212" t="s">
        <v>170</v>
      </c>
      <c r="Y26" s="533"/>
      <c r="Z26" s="212" t="s">
        <v>152</v>
      </c>
      <c r="AA26" s="212" t="s">
        <v>153</v>
      </c>
      <c r="AB26" s="212" t="s">
        <v>156</v>
      </c>
      <c r="AC26" s="212" t="s">
        <v>170</v>
      </c>
      <c r="AD26" s="533"/>
      <c r="AE26" s="212" t="s">
        <v>152</v>
      </c>
      <c r="AF26" s="212" t="s">
        <v>153</v>
      </c>
      <c r="AG26" s="212" t="s">
        <v>156</v>
      </c>
      <c r="AH26" s="212" t="s">
        <v>170</v>
      </c>
      <c r="AI26" s="533"/>
      <c r="AJ26" s="212" t="s">
        <v>152</v>
      </c>
      <c r="AK26" s="212" t="s">
        <v>153</v>
      </c>
      <c r="AL26" s="212" t="s">
        <v>156</v>
      </c>
      <c r="AM26" s="212" t="s">
        <v>170</v>
      </c>
      <c r="AN26" s="533"/>
      <c r="AO26" s="212" t="s">
        <v>152</v>
      </c>
      <c r="AP26" s="212" t="s">
        <v>153</v>
      </c>
      <c r="AQ26" s="212" t="s">
        <v>156</v>
      </c>
      <c r="AR26" s="212" t="s">
        <v>170</v>
      </c>
      <c r="AS26" s="533"/>
      <c r="AT26" s="212" t="s">
        <v>152</v>
      </c>
      <c r="AU26" s="212" t="s">
        <v>153</v>
      </c>
      <c r="AV26" s="212" t="s">
        <v>156</v>
      </c>
      <c r="AW26" s="212" t="s">
        <v>170</v>
      </c>
      <c r="AX26" s="533"/>
    </row>
    <row r="27" spans="2:50" hidden="1" x14ac:dyDescent="0.2">
      <c r="B27" s="541" t="s">
        <v>141</v>
      </c>
      <c r="C27" s="211">
        <v>1</v>
      </c>
      <c r="D27" s="211" t="s">
        <v>427</v>
      </c>
      <c r="E27" s="211">
        <v>17</v>
      </c>
      <c r="F27" s="211">
        <v>2000</v>
      </c>
      <c r="G27" s="276">
        <f>F27/E27</f>
        <v>117.64705882352941</v>
      </c>
      <c r="H27" s="532">
        <f>AVERAGE(G27:G41)</f>
        <v>87.66968325791855</v>
      </c>
      <c r="I27" s="172">
        <f t="shared" ref="I27:I29" si="17">IFERROR(AVERAGE(P27,U27,Z27,AE27,AJ27,AO27,AT27),"")</f>
        <v>17</v>
      </c>
      <c r="J27" s="172">
        <f t="shared" ref="J27:J29" si="18">IFERROR(AVERAGE(Q27,V27,AA27,AF27,AK27,AP27,AU27),"")</f>
        <v>1862.886309272661</v>
      </c>
      <c r="K27" s="272">
        <f t="shared" ref="K27:K29" si="19">IFERROR(AVERAGE(R27,W27,AB27,AG27,AL27,AQ27,AV27),"")</f>
        <v>109.58154760427418</v>
      </c>
      <c r="L27" s="560">
        <f>IFERROR(AVERAGE(K27:K41),"-")</f>
        <v>81.455418951661215</v>
      </c>
      <c r="M27" s="172">
        <f>IFERROR(RANK(K27, K$27:K$41),"")</f>
        <v>1</v>
      </c>
      <c r="N27" s="533"/>
      <c r="O27" s="533"/>
      <c r="P27" s="211">
        <v>17</v>
      </c>
      <c r="Q27" s="276">
        <v>1867.8947368421059</v>
      </c>
      <c r="R27" s="276">
        <f>IFERROR(Q27/P27,"")</f>
        <v>109.87616099071211</v>
      </c>
      <c r="S27" s="274">
        <f>IFERROR(RANK(R27, R$27:R$41),"")</f>
        <v>1</v>
      </c>
      <c r="T27" s="532">
        <f>AVERAGE(R27:R41)</f>
        <v>81.530209296787177</v>
      </c>
      <c r="U27" s="274">
        <v>17</v>
      </c>
      <c r="V27" s="276">
        <v>1864.736842105264</v>
      </c>
      <c r="W27" s="276">
        <f>IFERROR(V27/U27,"")</f>
        <v>109.69040247678024</v>
      </c>
      <c r="X27" s="274">
        <f>IFERROR(RANK(W27, W$27:W$41),"")</f>
        <v>1</v>
      </c>
      <c r="Y27" s="532">
        <f>AVERAGE(W27:W41)</f>
        <v>81.423913224078845</v>
      </c>
      <c r="Z27" s="274">
        <v>17</v>
      </c>
      <c r="AA27" s="276">
        <v>1855.1351351351359</v>
      </c>
      <c r="AB27" s="276">
        <f>IFERROR(AA27/Z27,"")</f>
        <v>109.12559618441976</v>
      </c>
      <c r="AC27" s="274">
        <f>IFERROR(RANK(AB27, AB$27:AB$41),"")</f>
        <v>1</v>
      </c>
      <c r="AD27" s="532">
        <f>AVERAGE(AB27:AB41)</f>
        <v>81.236124765536545</v>
      </c>
      <c r="AE27" s="274">
        <v>17</v>
      </c>
      <c r="AF27" s="276">
        <v>1867.9999999999991</v>
      </c>
      <c r="AG27" s="276">
        <f>IFERROR(AF27/AE27,"")</f>
        <v>109.88235294117642</v>
      </c>
      <c r="AH27" s="274">
        <f>IFERROR(RANK(AG27, AG$27:AG$41),"")</f>
        <v>1</v>
      </c>
      <c r="AI27" s="532">
        <f>AVERAGE(AG27:AG41)</f>
        <v>81.81900452488685</v>
      </c>
      <c r="AJ27" s="274">
        <v>17</v>
      </c>
      <c r="AK27" s="276">
        <v>1854.1935483870961</v>
      </c>
      <c r="AL27" s="276">
        <f>IFERROR(AK27/AJ27,"")</f>
        <v>109.07020872865272</v>
      </c>
      <c r="AM27" s="274">
        <f>IFERROR(RANK(AL27, AL$27:AL$41),"")</f>
        <v>1</v>
      </c>
      <c r="AN27" s="532">
        <f>AVERAGE(AL27:AL41)</f>
        <v>81.15259646127052</v>
      </c>
      <c r="AO27" s="274">
        <v>17</v>
      </c>
      <c r="AP27" s="276">
        <v>1870.2439024390237</v>
      </c>
      <c r="AQ27" s="276">
        <f>IFERROR(AP27/AO27,"")</f>
        <v>110.01434720229551</v>
      </c>
      <c r="AR27" s="274">
        <f>IFERROR(RANK(AQ27, AQ$27:AQ$41),"")</f>
        <v>1</v>
      </c>
      <c r="AS27" s="532">
        <f>AVERAGE(AQ27:AQ41)</f>
        <v>81.601920317845682</v>
      </c>
      <c r="AT27" s="274">
        <v>17</v>
      </c>
      <c r="AU27" s="276">
        <v>1860.0000000000011</v>
      </c>
      <c r="AV27" s="276">
        <f>IFERROR(AU27/AT27,"")</f>
        <v>109.41176470588242</v>
      </c>
      <c r="AW27" s="274">
        <f>IFERROR(RANK(AV27, AV$27:AV$41),"")</f>
        <v>1</v>
      </c>
      <c r="AX27" s="532">
        <f>AVERAGE(AV27:AV41)</f>
        <v>81.424164071222918</v>
      </c>
    </row>
    <row r="28" spans="2:50" hidden="1" x14ac:dyDescent="0.2">
      <c r="B28" s="541"/>
      <c r="C28" s="211">
        <v>2</v>
      </c>
      <c r="D28" s="211" t="s">
        <v>428</v>
      </c>
      <c r="E28" s="211">
        <v>26</v>
      </c>
      <c r="F28" s="211">
        <v>1500</v>
      </c>
      <c r="G28" s="276">
        <f>F28/E28</f>
        <v>57.692307692307693</v>
      </c>
      <c r="H28" s="532"/>
      <c r="I28" s="172">
        <f t="shared" si="17"/>
        <v>26</v>
      </c>
      <c r="J28" s="172">
        <f t="shared" si="18"/>
        <v>1386.5615477752549</v>
      </c>
      <c r="K28" s="272">
        <f t="shared" si="19"/>
        <v>53.32929029904826</v>
      </c>
      <c r="L28" s="560"/>
      <c r="M28" s="172">
        <f t="shared" ref="M28:M41" si="20">IFERROR(RANK(K28, K$27:K$41),"")</f>
        <v>2</v>
      </c>
      <c r="N28" s="533"/>
      <c r="O28" s="533"/>
      <c r="P28" s="211">
        <v>26</v>
      </c>
      <c r="Q28" s="276">
        <v>1382.7906976744184</v>
      </c>
      <c r="R28" s="276">
        <f t="shared" ref="R28:R41" si="21">IFERROR(Q28/P28,"")</f>
        <v>53.184257602862246</v>
      </c>
      <c r="S28" s="274">
        <f t="shared" ref="S28:S41" si="22">IFERROR(RANK(R28, R$27:R$41),"")</f>
        <v>2</v>
      </c>
      <c r="T28" s="532"/>
      <c r="U28" s="274">
        <v>26</v>
      </c>
      <c r="V28" s="276">
        <v>1382.0930232558137</v>
      </c>
      <c r="W28" s="276">
        <f t="shared" ref="W28:W41" si="23">IFERROR(V28/U28,"")</f>
        <v>53.157423971377447</v>
      </c>
      <c r="X28" s="274">
        <f t="shared" ref="X28:X41" si="24">IFERROR(RANK(W28, W$27:W$41),"")</f>
        <v>2</v>
      </c>
      <c r="Y28" s="532"/>
      <c r="Z28" s="274">
        <v>26</v>
      </c>
      <c r="AA28" s="276">
        <v>1387.0129870129863</v>
      </c>
      <c r="AB28" s="276">
        <f t="shared" ref="AB28:AB41" si="25">IFERROR(AA28/Z28,"")</f>
        <v>53.346653346653319</v>
      </c>
      <c r="AC28" s="274">
        <f t="shared" ref="AC28:AC41" si="26">IFERROR(RANK(AB28, AB$27:AB$41),"")</f>
        <v>2</v>
      </c>
      <c r="AD28" s="532"/>
      <c r="AE28" s="274">
        <v>26</v>
      </c>
      <c r="AF28" s="276">
        <v>1397.6470588235293</v>
      </c>
      <c r="AG28" s="276">
        <f t="shared" ref="AG28:AG41" si="27">IFERROR(AF28/AE28,"")</f>
        <v>53.755656108597279</v>
      </c>
      <c r="AH28" s="274">
        <f t="shared" ref="AH28:AH41" si="28">IFERROR(RANK(AG28, AG$27:AG$41),"")</f>
        <v>2</v>
      </c>
      <c r="AI28" s="532"/>
      <c r="AJ28" s="274">
        <v>26</v>
      </c>
      <c r="AK28" s="276">
        <v>1384.1095890410961</v>
      </c>
      <c r="AL28" s="276">
        <f t="shared" ref="AL28:AL41" si="29">IFERROR(AK28/AJ28,"")</f>
        <v>53.234984193888309</v>
      </c>
      <c r="AM28" s="274">
        <f t="shared" ref="AM28:AM41" si="30">IFERROR(RANK(AL28, AL$27:AL$41),"")</f>
        <v>2</v>
      </c>
      <c r="AN28" s="532"/>
      <c r="AO28" s="274">
        <v>26</v>
      </c>
      <c r="AP28" s="276">
        <v>1382.9268292682921</v>
      </c>
      <c r="AQ28" s="276">
        <f t="shared" ref="AQ28:AQ41" si="31">IFERROR(AP28/AO28,"")</f>
        <v>53.189493433395846</v>
      </c>
      <c r="AR28" s="274">
        <f t="shared" ref="AR28:AR41" si="32">IFERROR(RANK(AQ28, AQ$27:AQ$41),"")</f>
        <v>2</v>
      </c>
      <c r="AS28" s="532"/>
      <c r="AT28" s="274">
        <v>26</v>
      </c>
      <c r="AU28" s="276">
        <v>1389.3506493506486</v>
      </c>
      <c r="AV28" s="276">
        <f t="shared" ref="AV28:AV41" si="33">IFERROR(AU28/AT28,"")</f>
        <v>53.436563436563411</v>
      </c>
      <c r="AW28" s="274">
        <f t="shared" ref="AW28:AW41" si="34">IFERROR(RANK(AV28, AV$27:AV$41),"")</f>
        <v>2</v>
      </c>
      <c r="AX28" s="532"/>
    </row>
    <row r="29" spans="2:50" hidden="1" x14ac:dyDescent="0.2">
      <c r="B29" s="541"/>
      <c r="C29" s="211">
        <v>3</v>
      </c>
      <c r="D29" s="211"/>
      <c r="E29" s="211"/>
      <c r="F29" s="211"/>
      <c r="G29" s="211"/>
      <c r="H29" s="532"/>
      <c r="I29" s="172" t="str">
        <f t="shared" si="17"/>
        <v/>
      </c>
      <c r="J29" s="172" t="str">
        <f t="shared" si="18"/>
        <v/>
      </c>
      <c r="K29" s="272" t="str">
        <f t="shared" si="19"/>
        <v/>
      </c>
      <c r="L29" s="560"/>
      <c r="M29" s="172" t="str">
        <f t="shared" si="20"/>
        <v/>
      </c>
      <c r="N29" s="533"/>
      <c r="O29" s="533"/>
      <c r="P29" s="211"/>
      <c r="Q29" s="276"/>
      <c r="R29" s="276" t="str">
        <f t="shared" si="21"/>
        <v/>
      </c>
      <c r="S29" s="274" t="str">
        <f t="shared" si="22"/>
        <v/>
      </c>
      <c r="T29" s="532"/>
      <c r="U29" s="274"/>
      <c r="V29" s="276"/>
      <c r="W29" s="276" t="str">
        <f t="shared" si="23"/>
        <v/>
      </c>
      <c r="X29" s="274" t="str">
        <f t="shared" si="24"/>
        <v/>
      </c>
      <c r="Y29" s="532"/>
      <c r="Z29" s="274"/>
      <c r="AA29" s="276"/>
      <c r="AB29" s="276" t="str">
        <f t="shared" si="25"/>
        <v/>
      </c>
      <c r="AC29" s="274" t="str">
        <f t="shared" si="26"/>
        <v/>
      </c>
      <c r="AD29" s="532"/>
      <c r="AE29" s="274"/>
      <c r="AF29" s="276"/>
      <c r="AG29" s="276" t="str">
        <f t="shared" si="27"/>
        <v/>
      </c>
      <c r="AH29" s="274" t="str">
        <f t="shared" si="28"/>
        <v/>
      </c>
      <c r="AI29" s="532"/>
      <c r="AJ29" s="274"/>
      <c r="AK29" s="276"/>
      <c r="AL29" s="276" t="str">
        <f t="shared" si="29"/>
        <v/>
      </c>
      <c r="AM29" s="274" t="str">
        <f t="shared" si="30"/>
        <v/>
      </c>
      <c r="AN29" s="532"/>
      <c r="AO29" s="274"/>
      <c r="AP29" s="276"/>
      <c r="AQ29" s="276" t="str">
        <f t="shared" si="31"/>
        <v/>
      </c>
      <c r="AR29" s="274" t="str">
        <f t="shared" si="32"/>
        <v/>
      </c>
      <c r="AS29" s="532"/>
      <c r="AT29" s="274"/>
      <c r="AU29" s="276"/>
      <c r="AV29" s="276" t="str">
        <f t="shared" si="33"/>
        <v/>
      </c>
      <c r="AW29" s="274" t="str">
        <f t="shared" si="34"/>
        <v/>
      </c>
      <c r="AX29" s="532"/>
    </row>
    <row r="30" spans="2:50" hidden="1" x14ac:dyDescent="0.2">
      <c r="B30" s="541"/>
      <c r="C30" s="211">
        <v>4</v>
      </c>
      <c r="D30" s="211"/>
      <c r="E30" s="211"/>
      <c r="F30" s="211"/>
      <c r="G30" s="211"/>
      <c r="H30" s="532"/>
      <c r="I30" s="172" t="str">
        <f>IFERROR(AVERAGE(P30,U30,Z30,AE30,AJ30,AO30,AT30),"")</f>
        <v/>
      </c>
      <c r="J30" s="172" t="str">
        <f>IFERROR(AVERAGE(Q30,V30,AA30,AF30,AK30,AP30,AU30),"")</f>
        <v/>
      </c>
      <c r="K30" s="272" t="str">
        <f>IFERROR(AVERAGE(R30,W30,AB30,AG30,AL30,AQ30,AV30),"")</f>
        <v/>
      </c>
      <c r="L30" s="560"/>
      <c r="M30" s="172" t="str">
        <f t="shared" si="20"/>
        <v/>
      </c>
      <c r="N30" s="533"/>
      <c r="O30" s="533"/>
      <c r="P30" s="211"/>
      <c r="Q30" s="276"/>
      <c r="R30" s="276" t="str">
        <f t="shared" si="21"/>
        <v/>
      </c>
      <c r="S30" s="274" t="str">
        <f t="shared" si="22"/>
        <v/>
      </c>
      <c r="T30" s="532"/>
      <c r="U30" s="274"/>
      <c r="V30" s="276"/>
      <c r="W30" s="276" t="str">
        <f t="shared" si="23"/>
        <v/>
      </c>
      <c r="X30" s="274" t="str">
        <f t="shared" si="24"/>
        <v/>
      </c>
      <c r="Y30" s="532"/>
      <c r="Z30" s="274"/>
      <c r="AA30" s="276"/>
      <c r="AB30" s="276" t="str">
        <f t="shared" si="25"/>
        <v/>
      </c>
      <c r="AC30" s="274" t="str">
        <f t="shared" si="26"/>
        <v/>
      </c>
      <c r="AD30" s="532"/>
      <c r="AE30" s="274"/>
      <c r="AF30" s="276"/>
      <c r="AG30" s="276" t="str">
        <f t="shared" si="27"/>
        <v/>
      </c>
      <c r="AH30" s="274" t="str">
        <f t="shared" si="28"/>
        <v/>
      </c>
      <c r="AI30" s="532"/>
      <c r="AJ30" s="274"/>
      <c r="AK30" s="276"/>
      <c r="AL30" s="276" t="str">
        <f t="shared" si="29"/>
        <v/>
      </c>
      <c r="AM30" s="274" t="str">
        <f t="shared" si="30"/>
        <v/>
      </c>
      <c r="AN30" s="532"/>
      <c r="AO30" s="274"/>
      <c r="AP30" s="276"/>
      <c r="AQ30" s="276" t="str">
        <f t="shared" si="31"/>
        <v/>
      </c>
      <c r="AR30" s="274" t="str">
        <f t="shared" si="32"/>
        <v/>
      </c>
      <c r="AS30" s="532"/>
      <c r="AT30" s="274"/>
      <c r="AU30" s="276"/>
      <c r="AV30" s="276" t="str">
        <f t="shared" si="33"/>
        <v/>
      </c>
      <c r="AW30" s="274" t="str">
        <f t="shared" si="34"/>
        <v/>
      </c>
      <c r="AX30" s="532"/>
    </row>
    <row r="31" spans="2:50" hidden="1" x14ac:dyDescent="0.2">
      <c r="B31" s="541"/>
      <c r="C31" s="211">
        <v>5</v>
      </c>
      <c r="D31" s="211"/>
      <c r="E31" s="211"/>
      <c r="F31" s="211"/>
      <c r="G31" s="211"/>
      <c r="H31" s="532"/>
      <c r="I31" s="172" t="str">
        <f t="shared" ref="I31:I41" si="35">IFERROR(AVERAGE(P31,U31,Z31,AE31,AJ31,AO31,AT31),"")</f>
        <v/>
      </c>
      <c r="J31" s="172" t="str">
        <f t="shared" ref="J31:J41" si="36">IFERROR(AVERAGE(Q31,V31,AA31,AF31,AK31,AP31,AU31),"")</f>
        <v/>
      </c>
      <c r="K31" s="272" t="str">
        <f t="shared" ref="K31:K41" si="37">IFERROR(AVERAGE(R31,W31,AB31,AG31,AL31,AQ31,AV31),"")</f>
        <v/>
      </c>
      <c r="L31" s="560"/>
      <c r="M31" s="172" t="str">
        <f t="shared" si="20"/>
        <v/>
      </c>
      <c r="N31" s="533"/>
      <c r="O31" s="533"/>
      <c r="P31" s="211"/>
      <c r="Q31" s="276"/>
      <c r="R31" s="276" t="str">
        <f t="shared" si="21"/>
        <v/>
      </c>
      <c r="S31" s="274" t="str">
        <f t="shared" si="22"/>
        <v/>
      </c>
      <c r="T31" s="532"/>
      <c r="U31" s="274"/>
      <c r="V31" s="276"/>
      <c r="W31" s="276" t="str">
        <f t="shared" si="23"/>
        <v/>
      </c>
      <c r="X31" s="274" t="str">
        <f t="shared" si="24"/>
        <v/>
      </c>
      <c r="Y31" s="532"/>
      <c r="Z31" s="274"/>
      <c r="AA31" s="276"/>
      <c r="AB31" s="276" t="str">
        <f t="shared" si="25"/>
        <v/>
      </c>
      <c r="AC31" s="274" t="str">
        <f t="shared" si="26"/>
        <v/>
      </c>
      <c r="AD31" s="532"/>
      <c r="AE31" s="274"/>
      <c r="AF31" s="276"/>
      <c r="AG31" s="276" t="str">
        <f t="shared" si="27"/>
        <v/>
      </c>
      <c r="AH31" s="274" t="str">
        <f t="shared" si="28"/>
        <v/>
      </c>
      <c r="AI31" s="532"/>
      <c r="AJ31" s="274"/>
      <c r="AK31" s="276"/>
      <c r="AL31" s="276" t="str">
        <f t="shared" si="29"/>
        <v/>
      </c>
      <c r="AM31" s="274" t="str">
        <f t="shared" si="30"/>
        <v/>
      </c>
      <c r="AN31" s="532"/>
      <c r="AO31" s="274"/>
      <c r="AP31" s="276"/>
      <c r="AQ31" s="276" t="str">
        <f t="shared" si="31"/>
        <v/>
      </c>
      <c r="AR31" s="274" t="str">
        <f t="shared" si="32"/>
        <v/>
      </c>
      <c r="AS31" s="532"/>
      <c r="AT31" s="274"/>
      <c r="AU31" s="276"/>
      <c r="AV31" s="276" t="str">
        <f t="shared" si="33"/>
        <v/>
      </c>
      <c r="AW31" s="274" t="str">
        <f t="shared" si="34"/>
        <v/>
      </c>
      <c r="AX31" s="532"/>
    </row>
    <row r="32" spans="2:50" hidden="1" x14ac:dyDescent="0.2">
      <c r="B32" s="541"/>
      <c r="C32" s="211">
        <v>6</v>
      </c>
      <c r="D32" s="211"/>
      <c r="E32" s="211"/>
      <c r="F32" s="211"/>
      <c r="G32" s="211"/>
      <c r="H32" s="532"/>
      <c r="I32" s="172" t="str">
        <f t="shared" si="35"/>
        <v/>
      </c>
      <c r="J32" s="172" t="str">
        <f t="shared" si="36"/>
        <v/>
      </c>
      <c r="K32" s="272" t="str">
        <f t="shared" si="37"/>
        <v/>
      </c>
      <c r="L32" s="560"/>
      <c r="M32" s="172" t="str">
        <f t="shared" si="20"/>
        <v/>
      </c>
      <c r="N32" s="533"/>
      <c r="O32" s="533"/>
      <c r="P32" s="211"/>
      <c r="Q32" s="276"/>
      <c r="R32" s="276" t="str">
        <f t="shared" si="21"/>
        <v/>
      </c>
      <c r="S32" s="274" t="str">
        <f t="shared" si="22"/>
        <v/>
      </c>
      <c r="T32" s="532"/>
      <c r="U32" s="274"/>
      <c r="V32" s="276"/>
      <c r="W32" s="276" t="str">
        <f t="shared" si="23"/>
        <v/>
      </c>
      <c r="X32" s="274" t="str">
        <f t="shared" si="24"/>
        <v/>
      </c>
      <c r="Y32" s="532"/>
      <c r="Z32" s="274"/>
      <c r="AA32" s="276"/>
      <c r="AB32" s="276" t="str">
        <f t="shared" si="25"/>
        <v/>
      </c>
      <c r="AC32" s="274" t="str">
        <f t="shared" si="26"/>
        <v/>
      </c>
      <c r="AD32" s="532"/>
      <c r="AE32" s="274"/>
      <c r="AF32" s="276"/>
      <c r="AG32" s="276" t="str">
        <f t="shared" si="27"/>
        <v/>
      </c>
      <c r="AH32" s="274" t="str">
        <f t="shared" si="28"/>
        <v/>
      </c>
      <c r="AI32" s="532"/>
      <c r="AJ32" s="274"/>
      <c r="AK32" s="276"/>
      <c r="AL32" s="276" t="str">
        <f t="shared" si="29"/>
        <v/>
      </c>
      <c r="AM32" s="274" t="str">
        <f t="shared" si="30"/>
        <v/>
      </c>
      <c r="AN32" s="532"/>
      <c r="AO32" s="274"/>
      <c r="AP32" s="276"/>
      <c r="AQ32" s="276" t="str">
        <f t="shared" si="31"/>
        <v/>
      </c>
      <c r="AR32" s="274" t="str">
        <f t="shared" si="32"/>
        <v/>
      </c>
      <c r="AS32" s="532"/>
      <c r="AT32" s="274"/>
      <c r="AU32" s="276"/>
      <c r="AV32" s="276" t="str">
        <f t="shared" si="33"/>
        <v/>
      </c>
      <c r="AW32" s="274" t="str">
        <f t="shared" si="34"/>
        <v/>
      </c>
      <c r="AX32" s="532"/>
    </row>
    <row r="33" spans="2:50" hidden="1" x14ac:dyDescent="0.2">
      <c r="B33" s="541"/>
      <c r="C33" s="211">
        <v>7</v>
      </c>
      <c r="D33" s="211"/>
      <c r="E33" s="211"/>
      <c r="F33" s="211"/>
      <c r="G33" s="211"/>
      <c r="H33" s="532"/>
      <c r="I33" s="172" t="str">
        <f t="shared" si="35"/>
        <v/>
      </c>
      <c r="J33" s="172" t="str">
        <f t="shared" si="36"/>
        <v/>
      </c>
      <c r="K33" s="272" t="str">
        <f t="shared" si="37"/>
        <v/>
      </c>
      <c r="L33" s="560"/>
      <c r="M33" s="172" t="str">
        <f t="shared" si="20"/>
        <v/>
      </c>
      <c r="N33" s="533"/>
      <c r="O33" s="533"/>
      <c r="P33" s="211"/>
      <c r="Q33" s="276"/>
      <c r="R33" s="276" t="str">
        <f t="shared" si="21"/>
        <v/>
      </c>
      <c r="S33" s="274" t="str">
        <f t="shared" si="22"/>
        <v/>
      </c>
      <c r="T33" s="532"/>
      <c r="U33" s="274"/>
      <c r="V33" s="276"/>
      <c r="W33" s="276" t="str">
        <f t="shared" si="23"/>
        <v/>
      </c>
      <c r="X33" s="274" t="str">
        <f t="shared" si="24"/>
        <v/>
      </c>
      <c r="Y33" s="532"/>
      <c r="Z33" s="274"/>
      <c r="AA33" s="276"/>
      <c r="AB33" s="276" t="str">
        <f t="shared" si="25"/>
        <v/>
      </c>
      <c r="AC33" s="274" t="str">
        <f t="shared" si="26"/>
        <v/>
      </c>
      <c r="AD33" s="532"/>
      <c r="AE33" s="274"/>
      <c r="AF33" s="276"/>
      <c r="AG33" s="276" t="str">
        <f t="shared" si="27"/>
        <v/>
      </c>
      <c r="AH33" s="274" t="str">
        <f t="shared" si="28"/>
        <v/>
      </c>
      <c r="AI33" s="532"/>
      <c r="AJ33" s="274"/>
      <c r="AK33" s="276"/>
      <c r="AL33" s="276" t="str">
        <f t="shared" si="29"/>
        <v/>
      </c>
      <c r="AM33" s="274" t="str">
        <f t="shared" si="30"/>
        <v/>
      </c>
      <c r="AN33" s="532"/>
      <c r="AO33" s="274"/>
      <c r="AP33" s="276"/>
      <c r="AQ33" s="276" t="str">
        <f t="shared" si="31"/>
        <v/>
      </c>
      <c r="AR33" s="274" t="str">
        <f t="shared" si="32"/>
        <v/>
      </c>
      <c r="AS33" s="532"/>
      <c r="AT33" s="274"/>
      <c r="AU33" s="276"/>
      <c r="AV33" s="276" t="str">
        <f t="shared" si="33"/>
        <v/>
      </c>
      <c r="AW33" s="274" t="str">
        <f t="shared" si="34"/>
        <v/>
      </c>
      <c r="AX33" s="532"/>
    </row>
    <row r="34" spans="2:50" hidden="1" x14ac:dyDescent="0.2">
      <c r="B34" s="541"/>
      <c r="C34" s="211">
        <v>8</v>
      </c>
      <c r="D34" s="211"/>
      <c r="E34" s="211"/>
      <c r="F34" s="211"/>
      <c r="G34" s="211"/>
      <c r="H34" s="532"/>
      <c r="I34" s="172" t="str">
        <f t="shared" si="35"/>
        <v/>
      </c>
      <c r="J34" s="172" t="str">
        <f t="shared" si="36"/>
        <v/>
      </c>
      <c r="K34" s="272" t="str">
        <f t="shared" si="37"/>
        <v/>
      </c>
      <c r="L34" s="560"/>
      <c r="M34" s="172" t="str">
        <f t="shared" si="20"/>
        <v/>
      </c>
      <c r="N34" s="533"/>
      <c r="O34" s="533"/>
      <c r="P34" s="211"/>
      <c r="Q34" s="276"/>
      <c r="R34" s="276" t="str">
        <f t="shared" si="21"/>
        <v/>
      </c>
      <c r="S34" s="274" t="str">
        <f t="shared" si="22"/>
        <v/>
      </c>
      <c r="T34" s="532"/>
      <c r="U34" s="274"/>
      <c r="V34" s="276"/>
      <c r="W34" s="276" t="str">
        <f t="shared" si="23"/>
        <v/>
      </c>
      <c r="X34" s="274" t="str">
        <f t="shared" si="24"/>
        <v/>
      </c>
      <c r="Y34" s="532"/>
      <c r="Z34" s="274"/>
      <c r="AA34" s="276"/>
      <c r="AB34" s="276" t="str">
        <f t="shared" si="25"/>
        <v/>
      </c>
      <c r="AC34" s="274" t="str">
        <f t="shared" si="26"/>
        <v/>
      </c>
      <c r="AD34" s="532"/>
      <c r="AE34" s="274"/>
      <c r="AF34" s="276"/>
      <c r="AG34" s="276" t="str">
        <f t="shared" si="27"/>
        <v/>
      </c>
      <c r="AH34" s="274" t="str">
        <f t="shared" si="28"/>
        <v/>
      </c>
      <c r="AI34" s="532"/>
      <c r="AJ34" s="274"/>
      <c r="AK34" s="276"/>
      <c r="AL34" s="276" t="str">
        <f t="shared" si="29"/>
        <v/>
      </c>
      <c r="AM34" s="274" t="str">
        <f t="shared" si="30"/>
        <v/>
      </c>
      <c r="AN34" s="532"/>
      <c r="AO34" s="274"/>
      <c r="AP34" s="276"/>
      <c r="AQ34" s="276" t="str">
        <f t="shared" si="31"/>
        <v/>
      </c>
      <c r="AR34" s="274" t="str">
        <f t="shared" si="32"/>
        <v/>
      </c>
      <c r="AS34" s="532"/>
      <c r="AT34" s="274"/>
      <c r="AU34" s="276"/>
      <c r="AV34" s="276" t="str">
        <f t="shared" si="33"/>
        <v/>
      </c>
      <c r="AW34" s="274" t="str">
        <f t="shared" si="34"/>
        <v/>
      </c>
      <c r="AX34" s="532"/>
    </row>
    <row r="35" spans="2:50" hidden="1" x14ac:dyDescent="0.2">
      <c r="B35" s="541"/>
      <c r="C35" s="211">
        <v>9</v>
      </c>
      <c r="D35" s="211"/>
      <c r="E35" s="211"/>
      <c r="F35" s="211"/>
      <c r="G35" s="211"/>
      <c r="H35" s="532"/>
      <c r="I35" s="172" t="str">
        <f t="shared" si="35"/>
        <v/>
      </c>
      <c r="J35" s="172" t="str">
        <f t="shared" si="36"/>
        <v/>
      </c>
      <c r="K35" s="272" t="str">
        <f t="shared" si="37"/>
        <v/>
      </c>
      <c r="L35" s="560"/>
      <c r="M35" s="172" t="str">
        <f t="shared" si="20"/>
        <v/>
      </c>
      <c r="N35" s="533"/>
      <c r="O35" s="533"/>
      <c r="P35" s="211"/>
      <c r="Q35" s="276"/>
      <c r="R35" s="276" t="str">
        <f t="shared" si="21"/>
        <v/>
      </c>
      <c r="S35" s="274" t="str">
        <f t="shared" si="22"/>
        <v/>
      </c>
      <c r="T35" s="532"/>
      <c r="U35" s="274"/>
      <c r="V35" s="276"/>
      <c r="W35" s="276" t="str">
        <f t="shared" si="23"/>
        <v/>
      </c>
      <c r="X35" s="274" t="str">
        <f t="shared" si="24"/>
        <v/>
      </c>
      <c r="Y35" s="532"/>
      <c r="Z35" s="274"/>
      <c r="AA35" s="276"/>
      <c r="AB35" s="276" t="str">
        <f t="shared" si="25"/>
        <v/>
      </c>
      <c r="AC35" s="274" t="str">
        <f t="shared" si="26"/>
        <v/>
      </c>
      <c r="AD35" s="532"/>
      <c r="AE35" s="274"/>
      <c r="AF35" s="276"/>
      <c r="AG35" s="276" t="str">
        <f t="shared" si="27"/>
        <v/>
      </c>
      <c r="AH35" s="274" t="str">
        <f t="shared" si="28"/>
        <v/>
      </c>
      <c r="AI35" s="532"/>
      <c r="AJ35" s="274"/>
      <c r="AK35" s="276"/>
      <c r="AL35" s="276" t="str">
        <f t="shared" si="29"/>
        <v/>
      </c>
      <c r="AM35" s="274" t="str">
        <f t="shared" si="30"/>
        <v/>
      </c>
      <c r="AN35" s="532"/>
      <c r="AO35" s="274"/>
      <c r="AP35" s="276"/>
      <c r="AQ35" s="276" t="str">
        <f t="shared" si="31"/>
        <v/>
      </c>
      <c r="AR35" s="274" t="str">
        <f t="shared" si="32"/>
        <v/>
      </c>
      <c r="AS35" s="532"/>
      <c r="AT35" s="274"/>
      <c r="AU35" s="276"/>
      <c r="AV35" s="276" t="str">
        <f t="shared" si="33"/>
        <v/>
      </c>
      <c r="AW35" s="274" t="str">
        <f t="shared" si="34"/>
        <v/>
      </c>
      <c r="AX35" s="532"/>
    </row>
    <row r="36" spans="2:50" hidden="1" x14ac:dyDescent="0.2">
      <c r="B36" s="541"/>
      <c r="C36" s="211">
        <v>10</v>
      </c>
      <c r="D36" s="211"/>
      <c r="E36" s="211"/>
      <c r="F36" s="211"/>
      <c r="G36" s="211"/>
      <c r="H36" s="532"/>
      <c r="I36" s="172" t="str">
        <f t="shared" si="35"/>
        <v/>
      </c>
      <c r="J36" s="172" t="str">
        <f t="shared" si="36"/>
        <v/>
      </c>
      <c r="K36" s="272" t="str">
        <f t="shared" si="37"/>
        <v/>
      </c>
      <c r="L36" s="560"/>
      <c r="M36" s="172" t="str">
        <f t="shared" si="20"/>
        <v/>
      </c>
      <c r="N36" s="533"/>
      <c r="O36" s="533"/>
      <c r="P36" s="211"/>
      <c r="Q36" s="276"/>
      <c r="R36" s="276" t="str">
        <f t="shared" si="21"/>
        <v/>
      </c>
      <c r="S36" s="274" t="str">
        <f t="shared" si="22"/>
        <v/>
      </c>
      <c r="T36" s="532"/>
      <c r="U36" s="274"/>
      <c r="V36" s="276"/>
      <c r="W36" s="276" t="str">
        <f t="shared" si="23"/>
        <v/>
      </c>
      <c r="X36" s="274" t="str">
        <f t="shared" si="24"/>
        <v/>
      </c>
      <c r="Y36" s="532"/>
      <c r="Z36" s="274"/>
      <c r="AA36" s="276"/>
      <c r="AB36" s="276" t="str">
        <f t="shared" si="25"/>
        <v/>
      </c>
      <c r="AC36" s="274" t="str">
        <f t="shared" si="26"/>
        <v/>
      </c>
      <c r="AD36" s="532"/>
      <c r="AE36" s="274"/>
      <c r="AF36" s="276"/>
      <c r="AG36" s="276" t="str">
        <f t="shared" si="27"/>
        <v/>
      </c>
      <c r="AH36" s="274" t="str">
        <f t="shared" si="28"/>
        <v/>
      </c>
      <c r="AI36" s="532"/>
      <c r="AJ36" s="274"/>
      <c r="AK36" s="276"/>
      <c r="AL36" s="276" t="str">
        <f t="shared" si="29"/>
        <v/>
      </c>
      <c r="AM36" s="274" t="str">
        <f t="shared" si="30"/>
        <v/>
      </c>
      <c r="AN36" s="532"/>
      <c r="AO36" s="274"/>
      <c r="AP36" s="276"/>
      <c r="AQ36" s="276" t="str">
        <f t="shared" si="31"/>
        <v/>
      </c>
      <c r="AR36" s="274" t="str">
        <f t="shared" si="32"/>
        <v/>
      </c>
      <c r="AS36" s="532"/>
      <c r="AT36" s="274"/>
      <c r="AU36" s="276"/>
      <c r="AV36" s="276" t="str">
        <f t="shared" si="33"/>
        <v/>
      </c>
      <c r="AW36" s="274" t="str">
        <f t="shared" si="34"/>
        <v/>
      </c>
      <c r="AX36" s="532"/>
    </row>
    <row r="37" spans="2:50" hidden="1" x14ac:dyDescent="0.2">
      <c r="B37" s="541"/>
      <c r="C37" s="211">
        <v>11</v>
      </c>
      <c r="D37" s="211"/>
      <c r="E37" s="211"/>
      <c r="F37" s="211"/>
      <c r="G37" s="211"/>
      <c r="H37" s="532"/>
      <c r="I37" s="172" t="str">
        <f t="shared" si="35"/>
        <v/>
      </c>
      <c r="J37" s="172" t="str">
        <f t="shared" si="36"/>
        <v/>
      </c>
      <c r="K37" s="272" t="str">
        <f t="shared" si="37"/>
        <v/>
      </c>
      <c r="L37" s="560"/>
      <c r="M37" s="172" t="str">
        <f t="shared" si="20"/>
        <v/>
      </c>
      <c r="N37" s="533"/>
      <c r="O37" s="533"/>
      <c r="P37" s="211"/>
      <c r="Q37" s="276"/>
      <c r="R37" s="276" t="str">
        <f t="shared" si="21"/>
        <v/>
      </c>
      <c r="S37" s="274" t="str">
        <f t="shared" si="22"/>
        <v/>
      </c>
      <c r="T37" s="532"/>
      <c r="U37" s="274"/>
      <c r="V37" s="276"/>
      <c r="W37" s="276" t="str">
        <f t="shared" si="23"/>
        <v/>
      </c>
      <c r="X37" s="274" t="str">
        <f t="shared" si="24"/>
        <v/>
      </c>
      <c r="Y37" s="532"/>
      <c r="Z37" s="274"/>
      <c r="AA37" s="276"/>
      <c r="AB37" s="276" t="str">
        <f t="shared" si="25"/>
        <v/>
      </c>
      <c r="AC37" s="274" t="str">
        <f t="shared" si="26"/>
        <v/>
      </c>
      <c r="AD37" s="532"/>
      <c r="AE37" s="274"/>
      <c r="AF37" s="276"/>
      <c r="AG37" s="276" t="str">
        <f t="shared" si="27"/>
        <v/>
      </c>
      <c r="AH37" s="274" t="str">
        <f t="shared" si="28"/>
        <v/>
      </c>
      <c r="AI37" s="532"/>
      <c r="AJ37" s="274"/>
      <c r="AK37" s="276"/>
      <c r="AL37" s="276" t="str">
        <f t="shared" si="29"/>
        <v/>
      </c>
      <c r="AM37" s="274" t="str">
        <f t="shared" si="30"/>
        <v/>
      </c>
      <c r="AN37" s="532"/>
      <c r="AO37" s="274"/>
      <c r="AP37" s="276"/>
      <c r="AQ37" s="276" t="str">
        <f t="shared" si="31"/>
        <v/>
      </c>
      <c r="AR37" s="274" t="str">
        <f t="shared" si="32"/>
        <v/>
      </c>
      <c r="AS37" s="532"/>
      <c r="AT37" s="274"/>
      <c r="AU37" s="276"/>
      <c r="AV37" s="276" t="str">
        <f t="shared" si="33"/>
        <v/>
      </c>
      <c r="AW37" s="274" t="str">
        <f t="shared" si="34"/>
        <v/>
      </c>
      <c r="AX37" s="532"/>
    </row>
    <row r="38" spans="2:50" hidden="1" x14ac:dyDescent="0.2">
      <c r="B38" s="541"/>
      <c r="C38" s="211">
        <v>12</v>
      </c>
      <c r="D38" s="211"/>
      <c r="E38" s="211"/>
      <c r="F38" s="211"/>
      <c r="G38" s="211"/>
      <c r="H38" s="532"/>
      <c r="I38" s="172" t="str">
        <f t="shared" si="35"/>
        <v/>
      </c>
      <c r="J38" s="172" t="str">
        <f t="shared" si="36"/>
        <v/>
      </c>
      <c r="K38" s="272" t="str">
        <f t="shared" si="37"/>
        <v/>
      </c>
      <c r="L38" s="560"/>
      <c r="M38" s="172" t="str">
        <f t="shared" si="20"/>
        <v/>
      </c>
      <c r="N38" s="533"/>
      <c r="O38" s="533"/>
      <c r="P38" s="211"/>
      <c r="Q38" s="276"/>
      <c r="R38" s="276" t="str">
        <f t="shared" si="21"/>
        <v/>
      </c>
      <c r="S38" s="274" t="str">
        <f t="shared" si="22"/>
        <v/>
      </c>
      <c r="T38" s="532"/>
      <c r="U38" s="274"/>
      <c r="V38" s="276"/>
      <c r="W38" s="276" t="str">
        <f t="shared" si="23"/>
        <v/>
      </c>
      <c r="X38" s="274" t="str">
        <f t="shared" si="24"/>
        <v/>
      </c>
      <c r="Y38" s="532"/>
      <c r="Z38" s="274"/>
      <c r="AA38" s="276"/>
      <c r="AB38" s="276" t="str">
        <f t="shared" si="25"/>
        <v/>
      </c>
      <c r="AC38" s="274" t="str">
        <f t="shared" si="26"/>
        <v/>
      </c>
      <c r="AD38" s="532"/>
      <c r="AE38" s="274"/>
      <c r="AF38" s="276"/>
      <c r="AG38" s="276" t="str">
        <f t="shared" si="27"/>
        <v/>
      </c>
      <c r="AH38" s="274" t="str">
        <f t="shared" si="28"/>
        <v/>
      </c>
      <c r="AI38" s="532"/>
      <c r="AJ38" s="274"/>
      <c r="AK38" s="276"/>
      <c r="AL38" s="276" t="str">
        <f t="shared" si="29"/>
        <v/>
      </c>
      <c r="AM38" s="274" t="str">
        <f t="shared" si="30"/>
        <v/>
      </c>
      <c r="AN38" s="532"/>
      <c r="AO38" s="274"/>
      <c r="AP38" s="276"/>
      <c r="AQ38" s="276" t="str">
        <f t="shared" si="31"/>
        <v/>
      </c>
      <c r="AR38" s="274" t="str">
        <f t="shared" si="32"/>
        <v/>
      </c>
      <c r="AS38" s="532"/>
      <c r="AT38" s="274"/>
      <c r="AU38" s="276"/>
      <c r="AV38" s="276" t="str">
        <f t="shared" si="33"/>
        <v/>
      </c>
      <c r="AW38" s="274" t="str">
        <f t="shared" si="34"/>
        <v/>
      </c>
      <c r="AX38" s="532"/>
    </row>
    <row r="39" spans="2:50" hidden="1" x14ac:dyDescent="0.2">
      <c r="B39" s="541"/>
      <c r="C39" s="211">
        <v>13</v>
      </c>
      <c r="D39" s="211"/>
      <c r="E39" s="211"/>
      <c r="F39" s="211"/>
      <c r="G39" s="211"/>
      <c r="H39" s="532"/>
      <c r="I39" s="172" t="str">
        <f t="shared" si="35"/>
        <v/>
      </c>
      <c r="J39" s="172" t="str">
        <f t="shared" si="36"/>
        <v/>
      </c>
      <c r="K39" s="272" t="str">
        <f t="shared" si="37"/>
        <v/>
      </c>
      <c r="L39" s="560"/>
      <c r="M39" s="172" t="str">
        <f t="shared" si="20"/>
        <v/>
      </c>
      <c r="N39" s="533"/>
      <c r="O39" s="533"/>
      <c r="P39" s="211"/>
      <c r="Q39" s="276"/>
      <c r="R39" s="276" t="str">
        <f t="shared" si="21"/>
        <v/>
      </c>
      <c r="S39" s="274" t="str">
        <f t="shared" si="22"/>
        <v/>
      </c>
      <c r="T39" s="532"/>
      <c r="U39" s="274"/>
      <c r="V39" s="276"/>
      <c r="W39" s="276" t="str">
        <f t="shared" si="23"/>
        <v/>
      </c>
      <c r="X39" s="274" t="str">
        <f t="shared" si="24"/>
        <v/>
      </c>
      <c r="Y39" s="532"/>
      <c r="Z39" s="274"/>
      <c r="AA39" s="276"/>
      <c r="AB39" s="276" t="str">
        <f t="shared" si="25"/>
        <v/>
      </c>
      <c r="AC39" s="274" t="str">
        <f t="shared" si="26"/>
        <v/>
      </c>
      <c r="AD39" s="532"/>
      <c r="AE39" s="274"/>
      <c r="AF39" s="276"/>
      <c r="AG39" s="276" t="str">
        <f t="shared" si="27"/>
        <v/>
      </c>
      <c r="AH39" s="274" t="str">
        <f t="shared" si="28"/>
        <v/>
      </c>
      <c r="AI39" s="532"/>
      <c r="AJ39" s="274"/>
      <c r="AK39" s="276"/>
      <c r="AL39" s="276" t="str">
        <f t="shared" si="29"/>
        <v/>
      </c>
      <c r="AM39" s="274" t="str">
        <f t="shared" si="30"/>
        <v/>
      </c>
      <c r="AN39" s="532"/>
      <c r="AO39" s="274"/>
      <c r="AP39" s="276"/>
      <c r="AQ39" s="276" t="str">
        <f t="shared" si="31"/>
        <v/>
      </c>
      <c r="AR39" s="274" t="str">
        <f t="shared" si="32"/>
        <v/>
      </c>
      <c r="AS39" s="532"/>
      <c r="AT39" s="274"/>
      <c r="AU39" s="276"/>
      <c r="AV39" s="276" t="str">
        <f t="shared" si="33"/>
        <v/>
      </c>
      <c r="AW39" s="274" t="str">
        <f t="shared" si="34"/>
        <v/>
      </c>
      <c r="AX39" s="532"/>
    </row>
    <row r="40" spans="2:50" hidden="1" x14ac:dyDescent="0.2">
      <c r="B40" s="541"/>
      <c r="C40" s="211">
        <v>14</v>
      </c>
      <c r="D40" s="211"/>
      <c r="E40" s="211"/>
      <c r="F40" s="211"/>
      <c r="G40" s="211"/>
      <c r="H40" s="532"/>
      <c r="I40" s="172" t="str">
        <f t="shared" si="35"/>
        <v/>
      </c>
      <c r="J40" s="172" t="str">
        <f t="shared" si="36"/>
        <v/>
      </c>
      <c r="K40" s="272" t="str">
        <f t="shared" si="37"/>
        <v/>
      </c>
      <c r="L40" s="560"/>
      <c r="M40" s="172" t="str">
        <f t="shared" si="20"/>
        <v/>
      </c>
      <c r="N40" s="533"/>
      <c r="O40" s="533"/>
      <c r="P40" s="211"/>
      <c r="Q40" s="276"/>
      <c r="R40" s="276" t="str">
        <f t="shared" si="21"/>
        <v/>
      </c>
      <c r="S40" s="274" t="str">
        <f t="shared" si="22"/>
        <v/>
      </c>
      <c r="T40" s="532"/>
      <c r="U40" s="274"/>
      <c r="V40" s="276"/>
      <c r="W40" s="276" t="str">
        <f t="shared" si="23"/>
        <v/>
      </c>
      <c r="X40" s="274" t="str">
        <f t="shared" si="24"/>
        <v/>
      </c>
      <c r="Y40" s="532"/>
      <c r="Z40" s="274"/>
      <c r="AA40" s="276"/>
      <c r="AB40" s="276" t="str">
        <f t="shared" si="25"/>
        <v/>
      </c>
      <c r="AC40" s="274" t="str">
        <f t="shared" si="26"/>
        <v/>
      </c>
      <c r="AD40" s="532"/>
      <c r="AE40" s="274"/>
      <c r="AF40" s="276"/>
      <c r="AG40" s="276" t="str">
        <f t="shared" si="27"/>
        <v/>
      </c>
      <c r="AH40" s="274" t="str">
        <f t="shared" si="28"/>
        <v/>
      </c>
      <c r="AI40" s="532"/>
      <c r="AJ40" s="274"/>
      <c r="AK40" s="276"/>
      <c r="AL40" s="276" t="str">
        <f t="shared" si="29"/>
        <v/>
      </c>
      <c r="AM40" s="274" t="str">
        <f t="shared" si="30"/>
        <v/>
      </c>
      <c r="AN40" s="532"/>
      <c r="AO40" s="274"/>
      <c r="AP40" s="276"/>
      <c r="AQ40" s="276" t="str">
        <f t="shared" si="31"/>
        <v/>
      </c>
      <c r="AR40" s="274" t="str">
        <f t="shared" si="32"/>
        <v/>
      </c>
      <c r="AS40" s="532"/>
      <c r="AT40" s="274"/>
      <c r="AU40" s="276"/>
      <c r="AV40" s="276" t="str">
        <f t="shared" si="33"/>
        <v/>
      </c>
      <c r="AW40" s="274" t="str">
        <f t="shared" si="34"/>
        <v/>
      </c>
      <c r="AX40" s="532"/>
    </row>
    <row r="41" spans="2:50" hidden="1" x14ac:dyDescent="0.2">
      <c r="B41" s="541"/>
      <c r="C41" s="211">
        <v>15</v>
      </c>
      <c r="D41" s="211"/>
      <c r="E41" s="211"/>
      <c r="F41" s="211"/>
      <c r="G41" s="211"/>
      <c r="H41" s="532"/>
      <c r="I41" s="172" t="str">
        <f t="shared" si="35"/>
        <v/>
      </c>
      <c r="J41" s="172" t="str">
        <f t="shared" si="36"/>
        <v/>
      </c>
      <c r="K41" s="272" t="str">
        <f t="shared" si="37"/>
        <v/>
      </c>
      <c r="L41" s="560"/>
      <c r="M41" s="172" t="str">
        <f t="shared" si="20"/>
        <v/>
      </c>
      <c r="N41" s="533"/>
      <c r="O41" s="533"/>
      <c r="P41" s="211"/>
      <c r="Q41" s="276"/>
      <c r="R41" s="276" t="str">
        <f t="shared" si="21"/>
        <v/>
      </c>
      <c r="S41" s="274" t="str">
        <f t="shared" si="22"/>
        <v/>
      </c>
      <c r="T41" s="532"/>
      <c r="U41" s="274"/>
      <c r="V41" s="276"/>
      <c r="W41" s="276" t="str">
        <f t="shared" si="23"/>
        <v/>
      </c>
      <c r="X41" s="274" t="str">
        <f t="shared" si="24"/>
        <v/>
      </c>
      <c r="Y41" s="532"/>
      <c r="Z41" s="274"/>
      <c r="AA41" s="276"/>
      <c r="AB41" s="276" t="str">
        <f t="shared" si="25"/>
        <v/>
      </c>
      <c r="AC41" s="274" t="str">
        <f t="shared" si="26"/>
        <v/>
      </c>
      <c r="AD41" s="532"/>
      <c r="AE41" s="274"/>
      <c r="AF41" s="276"/>
      <c r="AG41" s="276" t="str">
        <f t="shared" si="27"/>
        <v/>
      </c>
      <c r="AH41" s="274" t="str">
        <f t="shared" si="28"/>
        <v/>
      </c>
      <c r="AI41" s="532"/>
      <c r="AJ41" s="274"/>
      <c r="AK41" s="276"/>
      <c r="AL41" s="276" t="str">
        <f t="shared" si="29"/>
        <v/>
      </c>
      <c r="AM41" s="274" t="str">
        <f t="shared" si="30"/>
        <v/>
      </c>
      <c r="AN41" s="532"/>
      <c r="AO41" s="274"/>
      <c r="AP41" s="276"/>
      <c r="AQ41" s="276" t="str">
        <f t="shared" si="31"/>
        <v/>
      </c>
      <c r="AR41" s="274" t="str">
        <f t="shared" si="32"/>
        <v/>
      </c>
      <c r="AS41" s="532"/>
      <c r="AT41" s="274"/>
      <c r="AU41" s="276"/>
      <c r="AV41" s="276" t="str">
        <f t="shared" si="33"/>
        <v/>
      </c>
      <c r="AW41" s="274" t="str">
        <f t="shared" si="34"/>
        <v/>
      </c>
      <c r="AX41" s="532"/>
    </row>
    <row r="42" spans="2:50" ht="15.75" hidden="1" x14ac:dyDescent="0.2">
      <c r="B42" s="545" t="s">
        <v>169</v>
      </c>
      <c r="C42" s="546"/>
      <c r="D42" s="546"/>
      <c r="E42" s="546"/>
      <c r="F42" s="546"/>
      <c r="G42" s="546"/>
      <c r="H42" s="547"/>
      <c r="I42" s="207"/>
      <c r="J42" s="207"/>
      <c r="K42" s="207"/>
      <c r="L42" s="207"/>
      <c r="M42" s="207"/>
      <c r="N42" s="533" t="s">
        <v>161</v>
      </c>
      <c r="O42" s="549" t="s">
        <v>106</v>
      </c>
      <c r="P42" s="551">
        <v>45881</v>
      </c>
      <c r="Q42" s="541"/>
      <c r="R42" s="541"/>
      <c r="S42" s="541"/>
      <c r="T42" s="541"/>
      <c r="U42" s="551">
        <v>45882</v>
      </c>
      <c r="V42" s="541"/>
      <c r="W42" s="541"/>
      <c r="X42" s="541"/>
      <c r="Y42" s="541"/>
      <c r="Z42" s="551">
        <v>45883</v>
      </c>
      <c r="AA42" s="541"/>
      <c r="AB42" s="541"/>
      <c r="AC42" s="541"/>
      <c r="AD42" s="541"/>
      <c r="AE42" s="551">
        <v>45884</v>
      </c>
      <c r="AF42" s="541"/>
      <c r="AG42" s="541"/>
      <c r="AH42" s="541"/>
      <c r="AI42" s="541"/>
      <c r="AJ42" s="551">
        <v>45885</v>
      </c>
      <c r="AK42" s="541"/>
      <c r="AL42" s="541"/>
      <c r="AM42" s="541"/>
      <c r="AN42" s="541"/>
      <c r="AO42" s="551">
        <v>45886</v>
      </c>
      <c r="AP42" s="541"/>
      <c r="AQ42" s="541"/>
      <c r="AR42" s="541"/>
      <c r="AS42" s="541"/>
      <c r="AT42" s="551">
        <v>45887</v>
      </c>
      <c r="AU42" s="541"/>
      <c r="AV42" s="541"/>
      <c r="AW42" s="541"/>
      <c r="AX42" s="541"/>
    </row>
    <row r="43" spans="2:50" ht="15.75" hidden="1" x14ac:dyDescent="0.2">
      <c r="B43" s="548"/>
      <c r="C43" s="548"/>
      <c r="D43" s="548"/>
      <c r="E43" s="548"/>
      <c r="F43" s="548"/>
      <c r="G43" s="548"/>
      <c r="H43" s="548"/>
      <c r="I43" s="207"/>
      <c r="J43" s="207"/>
      <c r="K43" s="207"/>
      <c r="L43" s="207"/>
      <c r="M43" s="207"/>
      <c r="N43" s="533"/>
      <c r="O43" s="550"/>
      <c r="P43" s="551" t="s">
        <v>120</v>
      </c>
      <c r="Q43" s="541"/>
      <c r="R43" s="541"/>
      <c r="S43" s="541"/>
      <c r="T43" s="541"/>
      <c r="U43" s="551" t="s">
        <v>114</v>
      </c>
      <c r="V43" s="541"/>
      <c r="W43" s="541"/>
      <c r="X43" s="541"/>
      <c r="Y43" s="541"/>
      <c r="Z43" s="551" t="s">
        <v>115</v>
      </c>
      <c r="AA43" s="541"/>
      <c r="AB43" s="541"/>
      <c r="AC43" s="541"/>
      <c r="AD43" s="541"/>
      <c r="AE43" s="551" t="s">
        <v>116</v>
      </c>
      <c r="AF43" s="541"/>
      <c r="AG43" s="541"/>
      <c r="AH43" s="541"/>
      <c r="AI43" s="541"/>
      <c r="AJ43" s="551" t="s">
        <v>117</v>
      </c>
      <c r="AK43" s="541"/>
      <c r="AL43" s="541"/>
      <c r="AM43" s="541"/>
      <c r="AN43" s="541"/>
      <c r="AO43" s="551" t="s">
        <v>118</v>
      </c>
      <c r="AP43" s="541"/>
      <c r="AQ43" s="541"/>
      <c r="AR43" s="541"/>
      <c r="AS43" s="541"/>
      <c r="AT43" s="551" t="s">
        <v>119</v>
      </c>
      <c r="AU43" s="541"/>
      <c r="AV43" s="541"/>
      <c r="AW43" s="541"/>
      <c r="AX43" s="541"/>
    </row>
    <row r="44" spans="2:50" hidden="1" x14ac:dyDescent="0.2">
      <c r="B44" s="533" t="s">
        <v>157</v>
      </c>
      <c r="C44" s="533" t="s">
        <v>149</v>
      </c>
      <c r="D44" s="533"/>
      <c r="E44" s="533" t="s">
        <v>151</v>
      </c>
      <c r="F44" s="533"/>
      <c r="G44" s="533"/>
      <c r="H44" s="537" t="s">
        <v>158</v>
      </c>
      <c r="I44" s="540" t="s">
        <v>227</v>
      </c>
      <c r="J44" s="540"/>
      <c r="K44" s="540"/>
      <c r="L44" s="540" t="s">
        <v>158</v>
      </c>
      <c r="M44" s="540" t="s">
        <v>170</v>
      </c>
      <c r="N44" s="533"/>
      <c r="O44" s="533" t="s">
        <v>160</v>
      </c>
      <c r="P44" s="534" t="s">
        <v>154</v>
      </c>
      <c r="Q44" s="535"/>
      <c r="R44" s="535"/>
      <c r="S44" s="536"/>
      <c r="T44" s="533" t="s">
        <v>158</v>
      </c>
      <c r="U44" s="534" t="s">
        <v>154</v>
      </c>
      <c r="V44" s="535"/>
      <c r="W44" s="535"/>
      <c r="X44" s="536"/>
      <c r="Y44" s="533" t="s">
        <v>158</v>
      </c>
      <c r="Z44" s="534" t="s">
        <v>154</v>
      </c>
      <c r="AA44" s="535"/>
      <c r="AB44" s="535"/>
      <c r="AC44" s="536"/>
      <c r="AD44" s="533" t="s">
        <v>158</v>
      </c>
      <c r="AE44" s="534" t="s">
        <v>154</v>
      </c>
      <c r="AF44" s="535"/>
      <c r="AG44" s="535"/>
      <c r="AH44" s="536"/>
      <c r="AI44" s="533" t="s">
        <v>158</v>
      </c>
      <c r="AJ44" s="534" t="s">
        <v>154</v>
      </c>
      <c r="AK44" s="535"/>
      <c r="AL44" s="535"/>
      <c r="AM44" s="536"/>
      <c r="AN44" s="533" t="s">
        <v>158</v>
      </c>
      <c r="AO44" s="534" t="s">
        <v>154</v>
      </c>
      <c r="AP44" s="535"/>
      <c r="AQ44" s="535"/>
      <c r="AR44" s="536"/>
      <c r="AS44" s="533" t="s">
        <v>158</v>
      </c>
      <c r="AT44" s="534" t="s">
        <v>154</v>
      </c>
      <c r="AU44" s="535"/>
      <c r="AV44" s="535"/>
      <c r="AW44" s="536"/>
      <c r="AX44" s="533" t="s">
        <v>158</v>
      </c>
    </row>
    <row r="45" spans="2:50" hidden="1" x14ac:dyDescent="0.2">
      <c r="B45" s="533"/>
      <c r="C45" s="533"/>
      <c r="D45" s="533"/>
      <c r="E45" s="533" t="s">
        <v>150</v>
      </c>
      <c r="F45" s="533"/>
      <c r="G45" s="533"/>
      <c r="H45" s="538"/>
      <c r="I45" s="540" t="s">
        <v>150</v>
      </c>
      <c r="J45" s="540"/>
      <c r="K45" s="540"/>
      <c r="L45" s="540"/>
      <c r="M45" s="540"/>
      <c r="N45" s="533"/>
      <c r="O45" s="533"/>
      <c r="P45" s="534" t="s">
        <v>155</v>
      </c>
      <c r="Q45" s="535"/>
      <c r="R45" s="535"/>
      <c r="S45" s="536"/>
      <c r="T45" s="533"/>
      <c r="U45" s="534" t="s">
        <v>155</v>
      </c>
      <c r="V45" s="535"/>
      <c r="W45" s="535"/>
      <c r="X45" s="536"/>
      <c r="Y45" s="533"/>
      <c r="Z45" s="534" t="s">
        <v>155</v>
      </c>
      <c r="AA45" s="535"/>
      <c r="AB45" s="535"/>
      <c r="AC45" s="536"/>
      <c r="AD45" s="533"/>
      <c r="AE45" s="534" t="s">
        <v>155</v>
      </c>
      <c r="AF45" s="535"/>
      <c r="AG45" s="535"/>
      <c r="AH45" s="536"/>
      <c r="AI45" s="533"/>
      <c r="AJ45" s="534" t="s">
        <v>155</v>
      </c>
      <c r="AK45" s="535"/>
      <c r="AL45" s="535"/>
      <c r="AM45" s="536"/>
      <c r="AN45" s="533"/>
      <c r="AO45" s="534" t="s">
        <v>155</v>
      </c>
      <c r="AP45" s="535"/>
      <c r="AQ45" s="535"/>
      <c r="AR45" s="536"/>
      <c r="AS45" s="533"/>
      <c r="AT45" s="534" t="s">
        <v>155</v>
      </c>
      <c r="AU45" s="535"/>
      <c r="AV45" s="535"/>
      <c r="AW45" s="536"/>
      <c r="AX45" s="533"/>
    </row>
    <row r="46" spans="2:50" hidden="1" x14ac:dyDescent="0.2">
      <c r="B46" s="533"/>
      <c r="C46" s="533"/>
      <c r="D46" s="533"/>
      <c r="E46" s="212" t="s">
        <v>152</v>
      </c>
      <c r="F46" s="212" t="s">
        <v>153</v>
      </c>
      <c r="G46" s="212" t="s">
        <v>156</v>
      </c>
      <c r="H46" s="539"/>
      <c r="I46" s="208" t="s">
        <v>152</v>
      </c>
      <c r="J46" s="208" t="s">
        <v>153</v>
      </c>
      <c r="K46" s="208" t="s">
        <v>156</v>
      </c>
      <c r="L46" s="540"/>
      <c r="M46" s="540"/>
      <c r="N46" s="533"/>
      <c r="O46" s="533"/>
      <c r="P46" s="212" t="s">
        <v>152</v>
      </c>
      <c r="Q46" s="212" t="s">
        <v>153</v>
      </c>
      <c r="R46" s="212" t="s">
        <v>156</v>
      </c>
      <c r="S46" s="212" t="s">
        <v>170</v>
      </c>
      <c r="T46" s="533"/>
      <c r="U46" s="212" t="s">
        <v>152</v>
      </c>
      <c r="V46" s="212" t="s">
        <v>153</v>
      </c>
      <c r="W46" s="212" t="s">
        <v>156</v>
      </c>
      <c r="X46" s="212" t="s">
        <v>170</v>
      </c>
      <c r="Y46" s="533"/>
      <c r="Z46" s="212" t="s">
        <v>152</v>
      </c>
      <c r="AA46" s="212" t="s">
        <v>153</v>
      </c>
      <c r="AB46" s="212" t="s">
        <v>156</v>
      </c>
      <c r="AC46" s="212" t="s">
        <v>170</v>
      </c>
      <c r="AD46" s="533"/>
      <c r="AE46" s="212" t="s">
        <v>152</v>
      </c>
      <c r="AF46" s="212" t="s">
        <v>153</v>
      </c>
      <c r="AG46" s="212" t="s">
        <v>156</v>
      </c>
      <c r="AH46" s="212" t="s">
        <v>170</v>
      </c>
      <c r="AI46" s="533"/>
      <c r="AJ46" s="212" t="s">
        <v>152</v>
      </c>
      <c r="AK46" s="212" t="s">
        <v>153</v>
      </c>
      <c r="AL46" s="212" t="s">
        <v>156</v>
      </c>
      <c r="AM46" s="212" t="s">
        <v>170</v>
      </c>
      <c r="AN46" s="533"/>
      <c r="AO46" s="212" t="s">
        <v>152</v>
      </c>
      <c r="AP46" s="212" t="s">
        <v>153</v>
      </c>
      <c r="AQ46" s="212" t="s">
        <v>156</v>
      </c>
      <c r="AR46" s="212" t="s">
        <v>170</v>
      </c>
      <c r="AS46" s="533"/>
      <c r="AT46" s="212" t="s">
        <v>152</v>
      </c>
      <c r="AU46" s="212" t="s">
        <v>153</v>
      </c>
      <c r="AV46" s="212" t="s">
        <v>156</v>
      </c>
      <c r="AW46" s="212" t="s">
        <v>170</v>
      </c>
      <c r="AX46" s="533"/>
    </row>
    <row r="47" spans="2:50" hidden="1" x14ac:dyDescent="0.2">
      <c r="B47" s="541" t="s">
        <v>141</v>
      </c>
      <c r="C47" s="211">
        <v>1</v>
      </c>
      <c r="D47" s="211" t="s">
        <v>427</v>
      </c>
      <c r="E47" s="211">
        <v>17</v>
      </c>
      <c r="F47" s="211">
        <v>2000</v>
      </c>
      <c r="G47" s="330">
        <f t="shared" ref="G47:G48" si="38">F47/E47</f>
        <v>117.64705882352941</v>
      </c>
      <c r="H47" s="532">
        <f>AVERAGE(G47:G61)</f>
        <v>87.66968325791855</v>
      </c>
      <c r="I47" s="172">
        <f t="shared" ref="I47:I49" si="39">IFERROR(AVERAGE(P47,U47,Z47,AE47,AJ47,AO47,AT47),"")</f>
        <v>17</v>
      </c>
      <c r="J47" s="172">
        <f t="shared" ref="J47:J49" si="40">IFERROR(AVERAGE(Q47,V47,AA47,AF47,AK47,AP47,AU47),"")</f>
        <v>1862.3660211968488</v>
      </c>
      <c r="K47" s="328">
        <f t="shared" ref="K47:K49" si="41">IFERROR(AVERAGE(R47,W47,AB47,AG47,AL47,AQ47,AV47),"")</f>
        <v>109.55094242334404</v>
      </c>
      <c r="L47" s="560">
        <f>IFERROR(AVERAGE(K47:K61),"-")</f>
        <v>81.558183181899494</v>
      </c>
      <c r="M47" s="172">
        <f>IFERROR(RANK(K47, K$47:K$61),"")</f>
        <v>1</v>
      </c>
      <c r="N47" s="533"/>
      <c r="O47" s="533"/>
      <c r="P47" s="329">
        <v>17</v>
      </c>
      <c r="Q47" s="330">
        <v>1872.6315789473692</v>
      </c>
      <c r="R47" s="330">
        <f>IFERROR(Q47/P47,"")</f>
        <v>110.15479876160995</v>
      </c>
      <c r="S47" s="329">
        <f>IFERROR(RANK(R47, R$47:R$61),"")</f>
        <v>1</v>
      </c>
      <c r="T47" s="532">
        <f>AVERAGE(R47:R61)</f>
        <v>81.886516189921778</v>
      </c>
      <c r="U47" s="329">
        <v>17</v>
      </c>
      <c r="V47" s="330">
        <v>1852.8571428571422</v>
      </c>
      <c r="W47" s="330">
        <f>IFERROR(V47/U47,"")</f>
        <v>108.99159663865542</v>
      </c>
      <c r="X47" s="329">
        <f>IFERROR(RANK(W47, W$47:W$61),"")</f>
        <v>1</v>
      </c>
      <c r="Y47" s="532">
        <f>AVERAGE(W47:W61)</f>
        <v>81.326196836473201</v>
      </c>
      <c r="Z47" s="329">
        <v>17</v>
      </c>
      <c r="AA47" s="330">
        <v>1873.8461538461549</v>
      </c>
      <c r="AB47" s="330">
        <f>IFERROR(AA47/Z47,"")</f>
        <v>110.22624434389147</v>
      </c>
      <c r="AC47" s="329">
        <f>IFERROR(RANK(AB47, AB$47:AB$61),"")</f>
        <v>1</v>
      </c>
      <c r="AD47" s="532">
        <f>AVERAGE(AB47:AB61)</f>
        <v>81.797640185577649</v>
      </c>
      <c r="AE47" s="329">
        <v>17</v>
      </c>
      <c r="AF47" s="330">
        <v>1852.7272727272727</v>
      </c>
      <c r="AG47" s="330">
        <f>IFERROR(AF47/AE47,"")</f>
        <v>108.98395721925134</v>
      </c>
      <c r="AH47" s="329">
        <f>IFERROR(RANK(AG47, AG$47:AG$61),"")</f>
        <v>1</v>
      </c>
      <c r="AI47" s="532">
        <f>AVERAGE(AG47:AG61)</f>
        <v>81.227808569139853</v>
      </c>
      <c r="AJ47" s="329">
        <v>17</v>
      </c>
      <c r="AK47" s="330">
        <v>1889.9999999999995</v>
      </c>
      <c r="AL47" s="330">
        <f>IFERROR(AK47/AJ47,"")</f>
        <v>111.17647058823526</v>
      </c>
      <c r="AM47" s="329">
        <f>IFERROR(RANK(AL47, AL$47:AL$61),"")</f>
        <v>1</v>
      </c>
      <c r="AN47" s="532">
        <f>AVERAGE(AL47:AL61)</f>
        <v>82.451723918169648</v>
      </c>
      <c r="AO47" s="329">
        <v>17</v>
      </c>
      <c r="AP47" s="330">
        <v>1849.5000000000009</v>
      </c>
      <c r="AQ47" s="330">
        <f>IFERROR(AP47/AO47,"")</f>
        <v>108.79411764705888</v>
      </c>
      <c r="AR47" s="329">
        <f>IFERROR(RANK(AQ47, AQ$47:AQ$61),"")</f>
        <v>1</v>
      </c>
      <c r="AS47" s="532">
        <f>AVERAGE(AQ47:AQ61)</f>
        <v>81.169036845507449</v>
      </c>
      <c r="AT47" s="329">
        <v>17</v>
      </c>
      <c r="AU47" s="330">
        <v>1845.0000000000011</v>
      </c>
      <c r="AV47" s="330">
        <f>IFERROR(AU47/AT47,"")</f>
        <v>108.52941176470596</v>
      </c>
      <c r="AW47" s="329">
        <f>IFERROR(RANK(AV47, AV$47:AV$61),"")</f>
        <v>1</v>
      </c>
      <c r="AX47" s="532">
        <f>AVERAGE(AV47:AV61)</f>
        <v>81.04835972850681</v>
      </c>
    </row>
    <row r="48" spans="2:50" hidden="1" x14ac:dyDescent="0.2">
      <c r="B48" s="541"/>
      <c r="C48" s="211">
        <v>2</v>
      </c>
      <c r="D48" s="211" t="s">
        <v>428</v>
      </c>
      <c r="E48" s="211">
        <v>26</v>
      </c>
      <c r="F48" s="211">
        <v>1500</v>
      </c>
      <c r="G48" s="330">
        <f t="shared" si="38"/>
        <v>57.692307692307693</v>
      </c>
      <c r="H48" s="532"/>
      <c r="I48" s="172">
        <f t="shared" si="39"/>
        <v>26</v>
      </c>
      <c r="J48" s="172">
        <f t="shared" si="40"/>
        <v>1392.7010224518283</v>
      </c>
      <c r="K48" s="328">
        <f t="shared" si="41"/>
        <v>53.565423940454934</v>
      </c>
      <c r="L48" s="560"/>
      <c r="M48" s="172">
        <f t="shared" ref="M48:M61" si="42">IFERROR(RANK(K48, K$47:K$61),"")</f>
        <v>2</v>
      </c>
      <c r="N48" s="533"/>
      <c r="O48" s="533"/>
      <c r="P48" s="329">
        <v>26</v>
      </c>
      <c r="Q48" s="330">
        <v>1394.0740740740735</v>
      </c>
      <c r="R48" s="330">
        <f t="shared" ref="R48:R61" si="43">IFERROR(Q48/P48,"")</f>
        <v>53.618233618233596</v>
      </c>
      <c r="S48" s="329">
        <f t="shared" ref="S48:S61" si="44">IFERROR(RANK(R48, R$47:R$61),"")</f>
        <v>2</v>
      </c>
      <c r="T48" s="532"/>
      <c r="U48" s="329">
        <v>26</v>
      </c>
      <c r="V48" s="330">
        <v>1395.1807228915657</v>
      </c>
      <c r="W48" s="330">
        <f t="shared" ref="W48:W61" si="45">IFERROR(V48/U48,"")</f>
        <v>53.660797034290987</v>
      </c>
      <c r="X48" s="329">
        <f t="shared" ref="X48:X61" si="46">IFERROR(RANK(W48, W$47:W$61),"")</f>
        <v>2</v>
      </c>
      <c r="Y48" s="532"/>
      <c r="Z48" s="329">
        <v>26</v>
      </c>
      <c r="AA48" s="330">
        <v>1387.5949367088599</v>
      </c>
      <c r="AB48" s="330">
        <f t="shared" ref="AB48:AB61" si="47">IFERROR(AA48/Z48,"")</f>
        <v>53.369036027263846</v>
      </c>
      <c r="AC48" s="329">
        <f t="shared" ref="AC48:AC61" si="48">IFERROR(RANK(AB48, AB$47:AB$61),"")</f>
        <v>2</v>
      </c>
      <c r="AD48" s="532"/>
      <c r="AE48" s="329">
        <v>26</v>
      </c>
      <c r="AF48" s="330">
        <v>1390.2631578947373</v>
      </c>
      <c r="AG48" s="330">
        <f t="shared" ref="AG48:AG61" si="49">IFERROR(AF48/AE48,"")</f>
        <v>53.471659919028362</v>
      </c>
      <c r="AH48" s="329">
        <f t="shared" ref="AH48:AH61" si="50">IFERROR(RANK(AG48, AG$47:AG$61),"")</f>
        <v>2</v>
      </c>
      <c r="AI48" s="532"/>
      <c r="AJ48" s="329">
        <v>26</v>
      </c>
      <c r="AK48" s="330">
        <v>1396.9014084507046</v>
      </c>
      <c r="AL48" s="330">
        <f t="shared" ref="AL48:AL61" si="51">IFERROR(AK48/AJ48,"")</f>
        <v>53.726977248104021</v>
      </c>
      <c r="AM48" s="329">
        <f t="shared" ref="AM48:AM61" si="52">IFERROR(RANK(AL48, AL$47:AL$61),"")</f>
        <v>2</v>
      </c>
      <c r="AN48" s="532"/>
      <c r="AO48" s="329">
        <v>26</v>
      </c>
      <c r="AP48" s="330">
        <v>1392.1428571428567</v>
      </c>
      <c r="AQ48" s="330">
        <f t="shared" ref="AQ48:AQ61" si="53">IFERROR(AP48/AO48,"")</f>
        <v>53.543956043956022</v>
      </c>
      <c r="AR48" s="329">
        <f t="shared" ref="AR48:AR61" si="54">IFERROR(RANK(AQ48, AQ$47:AQ$61),"")</f>
        <v>2</v>
      </c>
      <c r="AS48" s="532"/>
      <c r="AT48" s="329">
        <v>26</v>
      </c>
      <c r="AU48" s="330">
        <v>1392.7499999999995</v>
      </c>
      <c r="AV48" s="330">
        <f t="shared" ref="AV48:AV61" si="55">IFERROR(AU48/AT48,"")</f>
        <v>53.567307692307672</v>
      </c>
      <c r="AW48" s="329">
        <f t="shared" ref="AW48:AW61" si="56">IFERROR(RANK(AV48, AV$47:AV$61),"")</f>
        <v>2</v>
      </c>
      <c r="AX48" s="532"/>
    </row>
    <row r="49" spans="2:50" hidden="1" x14ac:dyDescent="0.2">
      <c r="B49" s="541"/>
      <c r="C49" s="211">
        <v>3</v>
      </c>
      <c r="D49" s="211"/>
      <c r="E49" s="211"/>
      <c r="F49" s="211"/>
      <c r="G49" s="211"/>
      <c r="H49" s="532"/>
      <c r="I49" s="172" t="str">
        <f t="shared" si="39"/>
        <v/>
      </c>
      <c r="J49" s="172" t="str">
        <f t="shared" si="40"/>
        <v/>
      </c>
      <c r="K49" s="328" t="str">
        <f t="shared" si="41"/>
        <v/>
      </c>
      <c r="L49" s="560"/>
      <c r="M49" s="172" t="str">
        <f t="shared" si="42"/>
        <v/>
      </c>
      <c r="N49" s="533"/>
      <c r="O49" s="533"/>
      <c r="P49" s="329"/>
      <c r="Q49" s="330"/>
      <c r="R49" s="330" t="str">
        <f t="shared" si="43"/>
        <v/>
      </c>
      <c r="S49" s="329" t="str">
        <f t="shared" si="44"/>
        <v/>
      </c>
      <c r="T49" s="532"/>
      <c r="U49" s="329"/>
      <c r="V49" s="330"/>
      <c r="W49" s="330" t="str">
        <f t="shared" si="45"/>
        <v/>
      </c>
      <c r="X49" s="329" t="str">
        <f t="shared" si="46"/>
        <v/>
      </c>
      <c r="Y49" s="532"/>
      <c r="Z49" s="329"/>
      <c r="AA49" s="330"/>
      <c r="AB49" s="330" t="str">
        <f t="shared" si="47"/>
        <v/>
      </c>
      <c r="AC49" s="329" t="str">
        <f t="shared" si="48"/>
        <v/>
      </c>
      <c r="AD49" s="532"/>
      <c r="AE49" s="329"/>
      <c r="AF49" s="330"/>
      <c r="AG49" s="330" t="str">
        <f t="shared" si="49"/>
        <v/>
      </c>
      <c r="AH49" s="329" t="str">
        <f t="shared" si="50"/>
        <v/>
      </c>
      <c r="AI49" s="532"/>
      <c r="AJ49" s="329"/>
      <c r="AK49" s="330"/>
      <c r="AL49" s="330" t="str">
        <f t="shared" si="51"/>
        <v/>
      </c>
      <c r="AM49" s="329" t="str">
        <f t="shared" si="52"/>
        <v/>
      </c>
      <c r="AN49" s="532"/>
      <c r="AO49" s="329"/>
      <c r="AP49" s="330"/>
      <c r="AQ49" s="330" t="str">
        <f t="shared" si="53"/>
        <v/>
      </c>
      <c r="AR49" s="329" t="str">
        <f t="shared" si="54"/>
        <v/>
      </c>
      <c r="AS49" s="532"/>
      <c r="AT49" s="329"/>
      <c r="AU49" s="330"/>
      <c r="AV49" s="330" t="str">
        <f t="shared" si="55"/>
        <v/>
      </c>
      <c r="AW49" s="329" t="str">
        <f t="shared" si="56"/>
        <v/>
      </c>
      <c r="AX49" s="532"/>
    </row>
    <row r="50" spans="2:50" hidden="1" x14ac:dyDescent="0.2">
      <c r="B50" s="541"/>
      <c r="C50" s="211">
        <v>4</v>
      </c>
      <c r="D50" s="211"/>
      <c r="E50" s="211"/>
      <c r="F50" s="211"/>
      <c r="G50" s="211"/>
      <c r="H50" s="532"/>
      <c r="I50" s="172" t="str">
        <f>IFERROR(AVERAGE(P50,U50,Z50,AE50,AJ50,AO50,AT50),"")</f>
        <v/>
      </c>
      <c r="J50" s="172" t="str">
        <f>IFERROR(AVERAGE(Q50,V50,AA50,AF50,AK50,AP50,AU50),"")</f>
        <v/>
      </c>
      <c r="K50" s="328" t="str">
        <f>IFERROR(AVERAGE(R50,W50,AB50,AG50,AL50,AQ50,AV50),"")</f>
        <v/>
      </c>
      <c r="L50" s="560"/>
      <c r="M50" s="172" t="str">
        <f t="shared" si="42"/>
        <v/>
      </c>
      <c r="N50" s="533"/>
      <c r="O50" s="533"/>
      <c r="P50" s="329"/>
      <c r="Q50" s="330"/>
      <c r="R50" s="330" t="str">
        <f t="shared" si="43"/>
        <v/>
      </c>
      <c r="S50" s="329" t="str">
        <f t="shared" si="44"/>
        <v/>
      </c>
      <c r="T50" s="532"/>
      <c r="U50" s="329"/>
      <c r="V50" s="330"/>
      <c r="W50" s="330" t="str">
        <f t="shared" si="45"/>
        <v/>
      </c>
      <c r="X50" s="329" t="str">
        <f t="shared" si="46"/>
        <v/>
      </c>
      <c r="Y50" s="532"/>
      <c r="Z50" s="329"/>
      <c r="AA50" s="330"/>
      <c r="AB50" s="330" t="str">
        <f t="shared" si="47"/>
        <v/>
      </c>
      <c r="AC50" s="329" t="str">
        <f t="shared" si="48"/>
        <v/>
      </c>
      <c r="AD50" s="532"/>
      <c r="AE50" s="329"/>
      <c r="AF50" s="330"/>
      <c r="AG50" s="330" t="str">
        <f t="shared" si="49"/>
        <v/>
      </c>
      <c r="AH50" s="329" t="str">
        <f t="shared" si="50"/>
        <v/>
      </c>
      <c r="AI50" s="532"/>
      <c r="AJ50" s="329"/>
      <c r="AK50" s="330"/>
      <c r="AL50" s="330" t="str">
        <f t="shared" si="51"/>
        <v/>
      </c>
      <c r="AM50" s="329" t="str">
        <f t="shared" si="52"/>
        <v/>
      </c>
      <c r="AN50" s="532"/>
      <c r="AO50" s="329"/>
      <c r="AP50" s="330"/>
      <c r="AQ50" s="330" t="str">
        <f t="shared" si="53"/>
        <v/>
      </c>
      <c r="AR50" s="329" t="str">
        <f t="shared" si="54"/>
        <v/>
      </c>
      <c r="AS50" s="532"/>
      <c r="AT50" s="329"/>
      <c r="AU50" s="330"/>
      <c r="AV50" s="330" t="str">
        <f t="shared" si="55"/>
        <v/>
      </c>
      <c r="AW50" s="329" t="str">
        <f t="shared" si="56"/>
        <v/>
      </c>
      <c r="AX50" s="532"/>
    </row>
    <row r="51" spans="2:50" hidden="1" x14ac:dyDescent="0.2">
      <c r="B51" s="541"/>
      <c r="C51" s="211">
        <v>5</v>
      </c>
      <c r="D51" s="211"/>
      <c r="E51" s="211"/>
      <c r="F51" s="211"/>
      <c r="G51" s="211"/>
      <c r="H51" s="532"/>
      <c r="I51" s="172" t="str">
        <f t="shared" ref="I51:I61" si="57">IFERROR(AVERAGE(P51,U51,Z51,AE51,AJ51,AO51,AT51),"")</f>
        <v/>
      </c>
      <c r="J51" s="172" t="str">
        <f t="shared" ref="J51:J61" si="58">IFERROR(AVERAGE(Q51,V51,AA51,AF51,AK51,AP51,AU51),"")</f>
        <v/>
      </c>
      <c r="K51" s="328" t="str">
        <f t="shared" ref="K51:K61" si="59">IFERROR(AVERAGE(R51,W51,AB51,AG51,AL51,AQ51,AV51),"")</f>
        <v/>
      </c>
      <c r="L51" s="560"/>
      <c r="M51" s="172" t="str">
        <f t="shared" si="42"/>
        <v/>
      </c>
      <c r="N51" s="533"/>
      <c r="O51" s="533"/>
      <c r="P51" s="329"/>
      <c r="Q51" s="330"/>
      <c r="R51" s="330" t="str">
        <f t="shared" si="43"/>
        <v/>
      </c>
      <c r="S51" s="329" t="str">
        <f t="shared" si="44"/>
        <v/>
      </c>
      <c r="T51" s="532"/>
      <c r="U51" s="329"/>
      <c r="V51" s="330"/>
      <c r="W51" s="330" t="str">
        <f t="shared" si="45"/>
        <v/>
      </c>
      <c r="X51" s="329" t="str">
        <f t="shared" si="46"/>
        <v/>
      </c>
      <c r="Y51" s="532"/>
      <c r="Z51" s="329"/>
      <c r="AA51" s="330"/>
      <c r="AB51" s="330" t="str">
        <f t="shared" si="47"/>
        <v/>
      </c>
      <c r="AC51" s="329" t="str">
        <f t="shared" si="48"/>
        <v/>
      </c>
      <c r="AD51" s="532"/>
      <c r="AE51" s="329"/>
      <c r="AF51" s="330"/>
      <c r="AG51" s="330" t="str">
        <f t="shared" si="49"/>
        <v/>
      </c>
      <c r="AH51" s="329" t="str">
        <f t="shared" si="50"/>
        <v/>
      </c>
      <c r="AI51" s="532"/>
      <c r="AJ51" s="329"/>
      <c r="AK51" s="330"/>
      <c r="AL51" s="330" t="str">
        <f t="shared" si="51"/>
        <v/>
      </c>
      <c r="AM51" s="329" t="str">
        <f t="shared" si="52"/>
        <v/>
      </c>
      <c r="AN51" s="532"/>
      <c r="AO51" s="329"/>
      <c r="AP51" s="330"/>
      <c r="AQ51" s="330" t="str">
        <f t="shared" si="53"/>
        <v/>
      </c>
      <c r="AR51" s="329" t="str">
        <f t="shared" si="54"/>
        <v/>
      </c>
      <c r="AS51" s="532"/>
      <c r="AT51" s="329"/>
      <c r="AU51" s="330"/>
      <c r="AV51" s="330" t="str">
        <f t="shared" si="55"/>
        <v/>
      </c>
      <c r="AW51" s="329" t="str">
        <f t="shared" si="56"/>
        <v/>
      </c>
      <c r="AX51" s="532"/>
    </row>
    <row r="52" spans="2:50" hidden="1" x14ac:dyDescent="0.2">
      <c r="B52" s="541"/>
      <c r="C52" s="211">
        <v>6</v>
      </c>
      <c r="D52" s="211"/>
      <c r="E52" s="211"/>
      <c r="F52" s="211"/>
      <c r="G52" s="211"/>
      <c r="H52" s="532"/>
      <c r="I52" s="172" t="str">
        <f t="shared" si="57"/>
        <v/>
      </c>
      <c r="J52" s="172" t="str">
        <f t="shared" si="58"/>
        <v/>
      </c>
      <c r="K52" s="328" t="str">
        <f t="shared" si="59"/>
        <v/>
      </c>
      <c r="L52" s="560"/>
      <c r="M52" s="172" t="str">
        <f t="shared" si="42"/>
        <v/>
      </c>
      <c r="N52" s="533"/>
      <c r="O52" s="533"/>
      <c r="P52" s="329"/>
      <c r="Q52" s="330"/>
      <c r="R52" s="330" t="str">
        <f t="shared" si="43"/>
        <v/>
      </c>
      <c r="S52" s="329" t="str">
        <f t="shared" si="44"/>
        <v/>
      </c>
      <c r="T52" s="532"/>
      <c r="U52" s="329"/>
      <c r="V52" s="330"/>
      <c r="W52" s="330" t="str">
        <f t="shared" si="45"/>
        <v/>
      </c>
      <c r="X52" s="329" t="str">
        <f t="shared" si="46"/>
        <v/>
      </c>
      <c r="Y52" s="532"/>
      <c r="Z52" s="329"/>
      <c r="AA52" s="330"/>
      <c r="AB52" s="330" t="str">
        <f t="shared" si="47"/>
        <v/>
      </c>
      <c r="AC52" s="329" t="str">
        <f t="shared" si="48"/>
        <v/>
      </c>
      <c r="AD52" s="532"/>
      <c r="AE52" s="329"/>
      <c r="AF52" s="330"/>
      <c r="AG52" s="330" t="str">
        <f t="shared" si="49"/>
        <v/>
      </c>
      <c r="AH52" s="329" t="str">
        <f t="shared" si="50"/>
        <v/>
      </c>
      <c r="AI52" s="532"/>
      <c r="AJ52" s="329"/>
      <c r="AK52" s="330"/>
      <c r="AL52" s="330" t="str">
        <f t="shared" si="51"/>
        <v/>
      </c>
      <c r="AM52" s="329" t="str">
        <f t="shared" si="52"/>
        <v/>
      </c>
      <c r="AN52" s="532"/>
      <c r="AO52" s="329"/>
      <c r="AP52" s="330"/>
      <c r="AQ52" s="330" t="str">
        <f t="shared" si="53"/>
        <v/>
      </c>
      <c r="AR52" s="329" t="str">
        <f t="shared" si="54"/>
        <v/>
      </c>
      <c r="AS52" s="532"/>
      <c r="AT52" s="329"/>
      <c r="AU52" s="330"/>
      <c r="AV52" s="330" t="str">
        <f t="shared" si="55"/>
        <v/>
      </c>
      <c r="AW52" s="329" t="str">
        <f t="shared" si="56"/>
        <v/>
      </c>
      <c r="AX52" s="532"/>
    </row>
    <row r="53" spans="2:50" hidden="1" x14ac:dyDescent="0.2">
      <c r="B53" s="541"/>
      <c r="C53" s="211">
        <v>7</v>
      </c>
      <c r="D53" s="211"/>
      <c r="E53" s="211"/>
      <c r="F53" s="211"/>
      <c r="G53" s="211"/>
      <c r="H53" s="532"/>
      <c r="I53" s="172" t="str">
        <f t="shared" si="57"/>
        <v/>
      </c>
      <c r="J53" s="172" t="str">
        <f t="shared" si="58"/>
        <v/>
      </c>
      <c r="K53" s="328" t="str">
        <f t="shared" si="59"/>
        <v/>
      </c>
      <c r="L53" s="560"/>
      <c r="M53" s="172" t="str">
        <f t="shared" si="42"/>
        <v/>
      </c>
      <c r="N53" s="533"/>
      <c r="O53" s="533"/>
      <c r="P53" s="329"/>
      <c r="Q53" s="330"/>
      <c r="R53" s="330" t="str">
        <f t="shared" si="43"/>
        <v/>
      </c>
      <c r="S53" s="329" t="str">
        <f t="shared" si="44"/>
        <v/>
      </c>
      <c r="T53" s="532"/>
      <c r="U53" s="329"/>
      <c r="V53" s="330"/>
      <c r="W53" s="330" t="str">
        <f t="shared" si="45"/>
        <v/>
      </c>
      <c r="X53" s="329" t="str">
        <f t="shared" si="46"/>
        <v/>
      </c>
      <c r="Y53" s="532"/>
      <c r="Z53" s="329"/>
      <c r="AA53" s="330"/>
      <c r="AB53" s="330" t="str">
        <f t="shared" si="47"/>
        <v/>
      </c>
      <c r="AC53" s="329" t="str">
        <f t="shared" si="48"/>
        <v/>
      </c>
      <c r="AD53" s="532"/>
      <c r="AE53" s="329"/>
      <c r="AF53" s="330"/>
      <c r="AG53" s="330" t="str">
        <f t="shared" si="49"/>
        <v/>
      </c>
      <c r="AH53" s="329" t="str">
        <f t="shared" si="50"/>
        <v/>
      </c>
      <c r="AI53" s="532"/>
      <c r="AJ53" s="329"/>
      <c r="AK53" s="330"/>
      <c r="AL53" s="330" t="str">
        <f t="shared" si="51"/>
        <v/>
      </c>
      <c r="AM53" s="329" t="str">
        <f t="shared" si="52"/>
        <v/>
      </c>
      <c r="AN53" s="532"/>
      <c r="AO53" s="329"/>
      <c r="AP53" s="330"/>
      <c r="AQ53" s="330" t="str">
        <f t="shared" si="53"/>
        <v/>
      </c>
      <c r="AR53" s="329" t="str">
        <f t="shared" si="54"/>
        <v/>
      </c>
      <c r="AS53" s="532"/>
      <c r="AT53" s="329"/>
      <c r="AU53" s="330"/>
      <c r="AV53" s="330" t="str">
        <f t="shared" si="55"/>
        <v/>
      </c>
      <c r="AW53" s="329" t="str">
        <f t="shared" si="56"/>
        <v/>
      </c>
      <c r="AX53" s="532"/>
    </row>
    <row r="54" spans="2:50" hidden="1" x14ac:dyDescent="0.2">
      <c r="B54" s="541"/>
      <c r="C54" s="211">
        <v>8</v>
      </c>
      <c r="D54" s="211"/>
      <c r="E54" s="211"/>
      <c r="F54" s="211"/>
      <c r="G54" s="211"/>
      <c r="H54" s="532"/>
      <c r="I54" s="172" t="str">
        <f t="shared" si="57"/>
        <v/>
      </c>
      <c r="J54" s="172" t="str">
        <f t="shared" si="58"/>
        <v/>
      </c>
      <c r="K54" s="328" t="str">
        <f t="shared" si="59"/>
        <v/>
      </c>
      <c r="L54" s="560"/>
      <c r="M54" s="172" t="str">
        <f t="shared" si="42"/>
        <v/>
      </c>
      <c r="N54" s="533"/>
      <c r="O54" s="533"/>
      <c r="P54" s="329"/>
      <c r="Q54" s="330"/>
      <c r="R54" s="330" t="str">
        <f t="shared" si="43"/>
        <v/>
      </c>
      <c r="S54" s="329" t="str">
        <f t="shared" si="44"/>
        <v/>
      </c>
      <c r="T54" s="532"/>
      <c r="U54" s="329"/>
      <c r="V54" s="330"/>
      <c r="W54" s="330" t="str">
        <f t="shared" si="45"/>
        <v/>
      </c>
      <c r="X54" s="329" t="str">
        <f t="shared" si="46"/>
        <v/>
      </c>
      <c r="Y54" s="532"/>
      <c r="Z54" s="329"/>
      <c r="AA54" s="330"/>
      <c r="AB54" s="330" t="str">
        <f t="shared" si="47"/>
        <v/>
      </c>
      <c r="AC54" s="329" t="str">
        <f t="shared" si="48"/>
        <v/>
      </c>
      <c r="AD54" s="532"/>
      <c r="AE54" s="329"/>
      <c r="AF54" s="330"/>
      <c r="AG54" s="330" t="str">
        <f t="shared" si="49"/>
        <v/>
      </c>
      <c r="AH54" s="329" t="str">
        <f t="shared" si="50"/>
        <v/>
      </c>
      <c r="AI54" s="532"/>
      <c r="AJ54" s="329"/>
      <c r="AK54" s="330"/>
      <c r="AL54" s="330" t="str">
        <f t="shared" si="51"/>
        <v/>
      </c>
      <c r="AM54" s="329" t="str">
        <f t="shared" si="52"/>
        <v/>
      </c>
      <c r="AN54" s="532"/>
      <c r="AO54" s="329"/>
      <c r="AP54" s="330"/>
      <c r="AQ54" s="330" t="str">
        <f t="shared" si="53"/>
        <v/>
      </c>
      <c r="AR54" s="329" t="str">
        <f t="shared" si="54"/>
        <v/>
      </c>
      <c r="AS54" s="532"/>
      <c r="AT54" s="329"/>
      <c r="AU54" s="330"/>
      <c r="AV54" s="330" t="str">
        <f t="shared" si="55"/>
        <v/>
      </c>
      <c r="AW54" s="329" t="str">
        <f t="shared" si="56"/>
        <v/>
      </c>
      <c r="AX54" s="532"/>
    </row>
    <row r="55" spans="2:50" hidden="1" x14ac:dyDescent="0.2">
      <c r="B55" s="541"/>
      <c r="C55" s="211">
        <v>9</v>
      </c>
      <c r="D55" s="211"/>
      <c r="E55" s="211"/>
      <c r="F55" s="211"/>
      <c r="G55" s="211"/>
      <c r="H55" s="532"/>
      <c r="I55" s="172" t="str">
        <f t="shared" si="57"/>
        <v/>
      </c>
      <c r="J55" s="172" t="str">
        <f t="shared" si="58"/>
        <v/>
      </c>
      <c r="K55" s="328" t="str">
        <f t="shared" si="59"/>
        <v/>
      </c>
      <c r="L55" s="560"/>
      <c r="M55" s="172" t="str">
        <f t="shared" si="42"/>
        <v/>
      </c>
      <c r="N55" s="533"/>
      <c r="O55" s="533"/>
      <c r="P55" s="329"/>
      <c r="Q55" s="330"/>
      <c r="R55" s="330" t="str">
        <f t="shared" si="43"/>
        <v/>
      </c>
      <c r="S55" s="329" t="str">
        <f t="shared" si="44"/>
        <v/>
      </c>
      <c r="T55" s="532"/>
      <c r="U55" s="329"/>
      <c r="V55" s="330"/>
      <c r="W55" s="330" t="str">
        <f t="shared" si="45"/>
        <v/>
      </c>
      <c r="X55" s="329" t="str">
        <f t="shared" si="46"/>
        <v/>
      </c>
      <c r="Y55" s="532"/>
      <c r="Z55" s="329"/>
      <c r="AA55" s="330"/>
      <c r="AB55" s="330" t="str">
        <f t="shared" si="47"/>
        <v/>
      </c>
      <c r="AC55" s="329" t="str">
        <f t="shared" si="48"/>
        <v/>
      </c>
      <c r="AD55" s="532"/>
      <c r="AE55" s="329"/>
      <c r="AF55" s="330"/>
      <c r="AG55" s="330" t="str">
        <f t="shared" si="49"/>
        <v/>
      </c>
      <c r="AH55" s="329" t="str">
        <f t="shared" si="50"/>
        <v/>
      </c>
      <c r="AI55" s="532"/>
      <c r="AJ55" s="329"/>
      <c r="AK55" s="330"/>
      <c r="AL55" s="330" t="str">
        <f t="shared" si="51"/>
        <v/>
      </c>
      <c r="AM55" s="329" t="str">
        <f t="shared" si="52"/>
        <v/>
      </c>
      <c r="AN55" s="532"/>
      <c r="AO55" s="329"/>
      <c r="AP55" s="330"/>
      <c r="AQ55" s="330" t="str">
        <f t="shared" si="53"/>
        <v/>
      </c>
      <c r="AR55" s="329" t="str">
        <f t="shared" si="54"/>
        <v/>
      </c>
      <c r="AS55" s="532"/>
      <c r="AT55" s="329"/>
      <c r="AU55" s="330"/>
      <c r="AV55" s="330" t="str">
        <f t="shared" si="55"/>
        <v/>
      </c>
      <c r="AW55" s="329" t="str">
        <f t="shared" si="56"/>
        <v/>
      </c>
      <c r="AX55" s="532"/>
    </row>
    <row r="56" spans="2:50" hidden="1" x14ac:dyDescent="0.2">
      <c r="B56" s="541"/>
      <c r="C56" s="211">
        <v>10</v>
      </c>
      <c r="D56" s="211"/>
      <c r="E56" s="211"/>
      <c r="F56" s="211"/>
      <c r="G56" s="211"/>
      <c r="H56" s="532"/>
      <c r="I56" s="172" t="str">
        <f t="shared" si="57"/>
        <v/>
      </c>
      <c r="J56" s="172" t="str">
        <f t="shared" si="58"/>
        <v/>
      </c>
      <c r="K56" s="328" t="str">
        <f t="shared" si="59"/>
        <v/>
      </c>
      <c r="L56" s="560"/>
      <c r="M56" s="172" t="str">
        <f t="shared" si="42"/>
        <v/>
      </c>
      <c r="N56" s="533"/>
      <c r="O56" s="533"/>
      <c r="P56" s="329"/>
      <c r="Q56" s="330"/>
      <c r="R56" s="330" t="str">
        <f t="shared" si="43"/>
        <v/>
      </c>
      <c r="S56" s="329" t="str">
        <f t="shared" si="44"/>
        <v/>
      </c>
      <c r="T56" s="532"/>
      <c r="U56" s="329"/>
      <c r="V56" s="330"/>
      <c r="W56" s="330" t="str">
        <f t="shared" si="45"/>
        <v/>
      </c>
      <c r="X56" s="329" t="str">
        <f t="shared" si="46"/>
        <v/>
      </c>
      <c r="Y56" s="532"/>
      <c r="Z56" s="329"/>
      <c r="AA56" s="330"/>
      <c r="AB56" s="330" t="str">
        <f t="shared" si="47"/>
        <v/>
      </c>
      <c r="AC56" s="329" t="str">
        <f t="shared" si="48"/>
        <v/>
      </c>
      <c r="AD56" s="532"/>
      <c r="AE56" s="329"/>
      <c r="AF56" s="330"/>
      <c r="AG56" s="330" t="str">
        <f t="shared" si="49"/>
        <v/>
      </c>
      <c r="AH56" s="329" t="str">
        <f t="shared" si="50"/>
        <v/>
      </c>
      <c r="AI56" s="532"/>
      <c r="AJ56" s="329"/>
      <c r="AK56" s="330"/>
      <c r="AL56" s="330" t="str">
        <f t="shared" si="51"/>
        <v/>
      </c>
      <c r="AM56" s="329" t="str">
        <f t="shared" si="52"/>
        <v/>
      </c>
      <c r="AN56" s="532"/>
      <c r="AO56" s="329"/>
      <c r="AP56" s="330"/>
      <c r="AQ56" s="330" t="str">
        <f t="shared" si="53"/>
        <v/>
      </c>
      <c r="AR56" s="329" t="str">
        <f t="shared" si="54"/>
        <v/>
      </c>
      <c r="AS56" s="532"/>
      <c r="AT56" s="329"/>
      <c r="AU56" s="330"/>
      <c r="AV56" s="330" t="str">
        <f t="shared" si="55"/>
        <v/>
      </c>
      <c r="AW56" s="329" t="str">
        <f t="shared" si="56"/>
        <v/>
      </c>
      <c r="AX56" s="532"/>
    </row>
    <row r="57" spans="2:50" hidden="1" x14ac:dyDescent="0.2">
      <c r="B57" s="541"/>
      <c r="C57" s="211">
        <v>11</v>
      </c>
      <c r="D57" s="211"/>
      <c r="E57" s="211"/>
      <c r="F57" s="211"/>
      <c r="G57" s="211"/>
      <c r="H57" s="532"/>
      <c r="I57" s="172" t="str">
        <f t="shared" si="57"/>
        <v/>
      </c>
      <c r="J57" s="172" t="str">
        <f t="shared" si="58"/>
        <v/>
      </c>
      <c r="K57" s="328" t="str">
        <f t="shared" si="59"/>
        <v/>
      </c>
      <c r="L57" s="560"/>
      <c r="M57" s="172" t="str">
        <f t="shared" si="42"/>
        <v/>
      </c>
      <c r="N57" s="533"/>
      <c r="O57" s="533"/>
      <c r="P57" s="329"/>
      <c r="Q57" s="330"/>
      <c r="R57" s="330" t="str">
        <f t="shared" si="43"/>
        <v/>
      </c>
      <c r="S57" s="329" t="str">
        <f t="shared" si="44"/>
        <v/>
      </c>
      <c r="T57" s="532"/>
      <c r="U57" s="329"/>
      <c r="V57" s="330"/>
      <c r="W57" s="330" t="str">
        <f t="shared" si="45"/>
        <v/>
      </c>
      <c r="X57" s="329" t="str">
        <f t="shared" si="46"/>
        <v/>
      </c>
      <c r="Y57" s="532"/>
      <c r="Z57" s="329"/>
      <c r="AA57" s="330"/>
      <c r="AB57" s="330" t="str">
        <f t="shared" si="47"/>
        <v/>
      </c>
      <c r="AC57" s="329" t="str">
        <f t="shared" si="48"/>
        <v/>
      </c>
      <c r="AD57" s="532"/>
      <c r="AE57" s="329"/>
      <c r="AF57" s="330"/>
      <c r="AG57" s="330" t="str">
        <f t="shared" si="49"/>
        <v/>
      </c>
      <c r="AH57" s="329" t="str">
        <f t="shared" si="50"/>
        <v/>
      </c>
      <c r="AI57" s="532"/>
      <c r="AJ57" s="329"/>
      <c r="AK57" s="330"/>
      <c r="AL57" s="330" t="str">
        <f t="shared" si="51"/>
        <v/>
      </c>
      <c r="AM57" s="329" t="str">
        <f t="shared" si="52"/>
        <v/>
      </c>
      <c r="AN57" s="532"/>
      <c r="AO57" s="329"/>
      <c r="AP57" s="330"/>
      <c r="AQ57" s="330" t="str">
        <f t="shared" si="53"/>
        <v/>
      </c>
      <c r="AR57" s="329" t="str">
        <f t="shared" si="54"/>
        <v/>
      </c>
      <c r="AS57" s="532"/>
      <c r="AT57" s="329"/>
      <c r="AU57" s="330"/>
      <c r="AV57" s="330" t="str">
        <f t="shared" si="55"/>
        <v/>
      </c>
      <c r="AW57" s="329" t="str">
        <f t="shared" si="56"/>
        <v/>
      </c>
      <c r="AX57" s="532"/>
    </row>
    <row r="58" spans="2:50" hidden="1" x14ac:dyDescent="0.2">
      <c r="B58" s="541"/>
      <c r="C58" s="211">
        <v>12</v>
      </c>
      <c r="D58" s="211"/>
      <c r="E58" s="211"/>
      <c r="F58" s="211"/>
      <c r="G58" s="211"/>
      <c r="H58" s="532"/>
      <c r="I58" s="172" t="str">
        <f t="shared" si="57"/>
        <v/>
      </c>
      <c r="J58" s="172" t="str">
        <f t="shared" si="58"/>
        <v/>
      </c>
      <c r="K58" s="328" t="str">
        <f t="shared" si="59"/>
        <v/>
      </c>
      <c r="L58" s="560"/>
      <c r="M58" s="172" t="str">
        <f t="shared" si="42"/>
        <v/>
      </c>
      <c r="N58" s="533"/>
      <c r="O58" s="533"/>
      <c r="P58" s="329"/>
      <c r="Q58" s="330"/>
      <c r="R58" s="330" t="str">
        <f t="shared" si="43"/>
        <v/>
      </c>
      <c r="S58" s="329" t="str">
        <f t="shared" si="44"/>
        <v/>
      </c>
      <c r="T58" s="532"/>
      <c r="U58" s="329"/>
      <c r="V58" s="330"/>
      <c r="W58" s="330" t="str">
        <f t="shared" si="45"/>
        <v/>
      </c>
      <c r="X58" s="329" t="str">
        <f t="shared" si="46"/>
        <v/>
      </c>
      <c r="Y58" s="532"/>
      <c r="Z58" s="329"/>
      <c r="AA58" s="330"/>
      <c r="AB58" s="330" t="str">
        <f t="shared" si="47"/>
        <v/>
      </c>
      <c r="AC58" s="329" t="str">
        <f t="shared" si="48"/>
        <v/>
      </c>
      <c r="AD58" s="532"/>
      <c r="AE58" s="329"/>
      <c r="AF58" s="330"/>
      <c r="AG58" s="330" t="str">
        <f t="shared" si="49"/>
        <v/>
      </c>
      <c r="AH58" s="329" t="str">
        <f t="shared" si="50"/>
        <v/>
      </c>
      <c r="AI58" s="532"/>
      <c r="AJ58" s="329"/>
      <c r="AK58" s="330"/>
      <c r="AL58" s="330" t="str">
        <f t="shared" si="51"/>
        <v/>
      </c>
      <c r="AM58" s="329" t="str">
        <f t="shared" si="52"/>
        <v/>
      </c>
      <c r="AN58" s="532"/>
      <c r="AO58" s="329"/>
      <c r="AP58" s="330"/>
      <c r="AQ58" s="330" t="str">
        <f t="shared" si="53"/>
        <v/>
      </c>
      <c r="AR58" s="329" t="str">
        <f t="shared" si="54"/>
        <v/>
      </c>
      <c r="AS58" s="532"/>
      <c r="AT58" s="329"/>
      <c r="AU58" s="330"/>
      <c r="AV58" s="330" t="str">
        <f t="shared" si="55"/>
        <v/>
      </c>
      <c r="AW58" s="329" t="str">
        <f t="shared" si="56"/>
        <v/>
      </c>
      <c r="AX58" s="532"/>
    </row>
    <row r="59" spans="2:50" hidden="1" x14ac:dyDescent="0.2">
      <c r="B59" s="541"/>
      <c r="C59" s="211">
        <v>13</v>
      </c>
      <c r="D59" s="211"/>
      <c r="E59" s="211"/>
      <c r="F59" s="211"/>
      <c r="G59" s="211"/>
      <c r="H59" s="532"/>
      <c r="I59" s="172" t="str">
        <f t="shared" si="57"/>
        <v/>
      </c>
      <c r="J59" s="172" t="str">
        <f t="shared" si="58"/>
        <v/>
      </c>
      <c r="K59" s="328" t="str">
        <f t="shared" si="59"/>
        <v/>
      </c>
      <c r="L59" s="560"/>
      <c r="M59" s="172" t="str">
        <f t="shared" si="42"/>
        <v/>
      </c>
      <c r="N59" s="533"/>
      <c r="O59" s="533"/>
      <c r="P59" s="329"/>
      <c r="Q59" s="330"/>
      <c r="R59" s="330" t="str">
        <f t="shared" si="43"/>
        <v/>
      </c>
      <c r="S59" s="329" t="str">
        <f t="shared" si="44"/>
        <v/>
      </c>
      <c r="T59" s="532"/>
      <c r="U59" s="329"/>
      <c r="V59" s="330"/>
      <c r="W59" s="330" t="str">
        <f t="shared" si="45"/>
        <v/>
      </c>
      <c r="X59" s="329" t="str">
        <f t="shared" si="46"/>
        <v/>
      </c>
      <c r="Y59" s="532"/>
      <c r="Z59" s="329"/>
      <c r="AA59" s="330"/>
      <c r="AB59" s="330" t="str">
        <f t="shared" si="47"/>
        <v/>
      </c>
      <c r="AC59" s="329" t="str">
        <f t="shared" si="48"/>
        <v/>
      </c>
      <c r="AD59" s="532"/>
      <c r="AE59" s="329"/>
      <c r="AF59" s="330"/>
      <c r="AG59" s="330" t="str">
        <f t="shared" si="49"/>
        <v/>
      </c>
      <c r="AH59" s="329" t="str">
        <f t="shared" si="50"/>
        <v/>
      </c>
      <c r="AI59" s="532"/>
      <c r="AJ59" s="329"/>
      <c r="AK59" s="330"/>
      <c r="AL59" s="330" t="str">
        <f t="shared" si="51"/>
        <v/>
      </c>
      <c r="AM59" s="329" t="str">
        <f t="shared" si="52"/>
        <v/>
      </c>
      <c r="AN59" s="532"/>
      <c r="AO59" s="329"/>
      <c r="AP59" s="330"/>
      <c r="AQ59" s="330" t="str">
        <f t="shared" si="53"/>
        <v/>
      </c>
      <c r="AR59" s="329" t="str">
        <f t="shared" si="54"/>
        <v/>
      </c>
      <c r="AS59" s="532"/>
      <c r="AT59" s="329"/>
      <c r="AU59" s="330"/>
      <c r="AV59" s="330" t="str">
        <f t="shared" si="55"/>
        <v/>
      </c>
      <c r="AW59" s="329" t="str">
        <f t="shared" si="56"/>
        <v/>
      </c>
      <c r="AX59" s="532"/>
    </row>
    <row r="60" spans="2:50" hidden="1" x14ac:dyDescent="0.2">
      <c r="B60" s="541"/>
      <c r="C60" s="211">
        <v>14</v>
      </c>
      <c r="D60" s="211"/>
      <c r="E60" s="211"/>
      <c r="F60" s="211"/>
      <c r="G60" s="211"/>
      <c r="H60" s="532"/>
      <c r="I60" s="172" t="str">
        <f t="shared" si="57"/>
        <v/>
      </c>
      <c r="J60" s="172" t="str">
        <f t="shared" si="58"/>
        <v/>
      </c>
      <c r="K60" s="328" t="str">
        <f t="shared" si="59"/>
        <v/>
      </c>
      <c r="L60" s="560"/>
      <c r="M60" s="172" t="str">
        <f t="shared" si="42"/>
        <v/>
      </c>
      <c r="N60" s="533"/>
      <c r="O60" s="533"/>
      <c r="P60" s="329"/>
      <c r="Q60" s="330"/>
      <c r="R60" s="330" t="str">
        <f t="shared" si="43"/>
        <v/>
      </c>
      <c r="S60" s="329" t="str">
        <f t="shared" si="44"/>
        <v/>
      </c>
      <c r="T60" s="532"/>
      <c r="U60" s="329"/>
      <c r="V60" s="330"/>
      <c r="W60" s="330" t="str">
        <f t="shared" si="45"/>
        <v/>
      </c>
      <c r="X60" s="329" t="str">
        <f t="shared" si="46"/>
        <v/>
      </c>
      <c r="Y60" s="532"/>
      <c r="Z60" s="329"/>
      <c r="AA60" s="330"/>
      <c r="AB60" s="330" t="str">
        <f t="shared" si="47"/>
        <v/>
      </c>
      <c r="AC60" s="329" t="str">
        <f t="shared" si="48"/>
        <v/>
      </c>
      <c r="AD60" s="532"/>
      <c r="AE60" s="329"/>
      <c r="AF60" s="330"/>
      <c r="AG60" s="330" t="str">
        <f t="shared" si="49"/>
        <v/>
      </c>
      <c r="AH60" s="329" t="str">
        <f t="shared" si="50"/>
        <v/>
      </c>
      <c r="AI60" s="532"/>
      <c r="AJ60" s="329"/>
      <c r="AK60" s="330"/>
      <c r="AL60" s="330" t="str">
        <f t="shared" si="51"/>
        <v/>
      </c>
      <c r="AM60" s="329" t="str">
        <f t="shared" si="52"/>
        <v/>
      </c>
      <c r="AN60" s="532"/>
      <c r="AO60" s="329"/>
      <c r="AP60" s="330"/>
      <c r="AQ60" s="330" t="str">
        <f t="shared" si="53"/>
        <v/>
      </c>
      <c r="AR60" s="329" t="str">
        <f t="shared" si="54"/>
        <v/>
      </c>
      <c r="AS60" s="532"/>
      <c r="AT60" s="329"/>
      <c r="AU60" s="330"/>
      <c r="AV60" s="330" t="str">
        <f t="shared" si="55"/>
        <v/>
      </c>
      <c r="AW60" s="329" t="str">
        <f t="shared" si="56"/>
        <v/>
      </c>
      <c r="AX60" s="532"/>
    </row>
    <row r="61" spans="2:50" hidden="1" x14ac:dyDescent="0.2">
      <c r="B61" s="541"/>
      <c r="C61" s="211">
        <v>15</v>
      </c>
      <c r="D61" s="211"/>
      <c r="E61" s="211"/>
      <c r="F61" s="211"/>
      <c r="G61" s="211"/>
      <c r="H61" s="532"/>
      <c r="I61" s="172" t="str">
        <f t="shared" si="57"/>
        <v/>
      </c>
      <c r="J61" s="172" t="str">
        <f t="shared" si="58"/>
        <v/>
      </c>
      <c r="K61" s="328" t="str">
        <f t="shared" si="59"/>
        <v/>
      </c>
      <c r="L61" s="560"/>
      <c r="M61" s="172" t="str">
        <f t="shared" si="42"/>
        <v/>
      </c>
      <c r="N61" s="533"/>
      <c r="O61" s="533"/>
      <c r="P61" s="329"/>
      <c r="Q61" s="330"/>
      <c r="R61" s="330" t="str">
        <f t="shared" si="43"/>
        <v/>
      </c>
      <c r="S61" s="329" t="str">
        <f t="shared" si="44"/>
        <v/>
      </c>
      <c r="T61" s="532"/>
      <c r="U61" s="329"/>
      <c r="V61" s="330"/>
      <c r="W61" s="330" t="str">
        <f t="shared" si="45"/>
        <v/>
      </c>
      <c r="X61" s="329" t="str">
        <f t="shared" si="46"/>
        <v/>
      </c>
      <c r="Y61" s="532"/>
      <c r="Z61" s="329"/>
      <c r="AA61" s="330"/>
      <c r="AB61" s="330" t="str">
        <f t="shared" si="47"/>
        <v/>
      </c>
      <c r="AC61" s="329" t="str">
        <f t="shared" si="48"/>
        <v/>
      </c>
      <c r="AD61" s="532"/>
      <c r="AE61" s="329"/>
      <c r="AF61" s="330"/>
      <c r="AG61" s="330" t="str">
        <f t="shared" si="49"/>
        <v/>
      </c>
      <c r="AH61" s="329" t="str">
        <f t="shared" si="50"/>
        <v/>
      </c>
      <c r="AI61" s="532"/>
      <c r="AJ61" s="329"/>
      <c r="AK61" s="330"/>
      <c r="AL61" s="330" t="str">
        <f t="shared" si="51"/>
        <v/>
      </c>
      <c r="AM61" s="329" t="str">
        <f t="shared" si="52"/>
        <v/>
      </c>
      <c r="AN61" s="532"/>
      <c r="AO61" s="329"/>
      <c r="AP61" s="330"/>
      <c r="AQ61" s="330" t="str">
        <f t="shared" si="53"/>
        <v/>
      </c>
      <c r="AR61" s="329" t="str">
        <f t="shared" si="54"/>
        <v/>
      </c>
      <c r="AS61" s="532"/>
      <c r="AT61" s="329"/>
      <c r="AU61" s="330"/>
      <c r="AV61" s="330" t="str">
        <f t="shared" si="55"/>
        <v/>
      </c>
      <c r="AW61" s="329" t="str">
        <f t="shared" si="56"/>
        <v/>
      </c>
      <c r="AX61" s="532"/>
    </row>
    <row r="62" spans="2:50" ht="15.75" hidden="1" x14ac:dyDescent="0.2">
      <c r="B62" s="545" t="s">
        <v>169</v>
      </c>
      <c r="C62" s="546"/>
      <c r="D62" s="546"/>
      <c r="E62" s="546"/>
      <c r="F62" s="546"/>
      <c r="G62" s="546"/>
      <c r="H62" s="547"/>
      <c r="I62" s="207"/>
      <c r="J62" s="207"/>
      <c r="K62" s="207"/>
      <c r="L62" s="207"/>
      <c r="M62" s="207"/>
      <c r="N62" s="533" t="s">
        <v>161</v>
      </c>
      <c r="O62" s="549" t="s">
        <v>106</v>
      </c>
      <c r="P62" s="551">
        <v>45888</v>
      </c>
      <c r="Q62" s="541"/>
      <c r="R62" s="541"/>
      <c r="S62" s="541"/>
      <c r="T62" s="541"/>
      <c r="U62" s="551">
        <v>45889</v>
      </c>
      <c r="V62" s="541"/>
      <c r="W62" s="541"/>
      <c r="X62" s="541"/>
      <c r="Y62" s="541"/>
      <c r="Z62" s="551">
        <v>45890</v>
      </c>
      <c r="AA62" s="541"/>
      <c r="AB62" s="541"/>
      <c r="AC62" s="541"/>
      <c r="AD62" s="541"/>
      <c r="AE62" s="551">
        <v>45891</v>
      </c>
      <c r="AF62" s="541"/>
      <c r="AG62" s="541"/>
      <c r="AH62" s="541"/>
      <c r="AI62" s="541"/>
      <c r="AJ62" s="551">
        <v>45892</v>
      </c>
      <c r="AK62" s="541"/>
      <c r="AL62" s="541"/>
      <c r="AM62" s="541"/>
      <c r="AN62" s="541"/>
      <c r="AO62" s="551">
        <v>45893</v>
      </c>
      <c r="AP62" s="541"/>
      <c r="AQ62" s="541"/>
      <c r="AR62" s="541"/>
      <c r="AS62" s="541"/>
      <c r="AT62" s="551">
        <v>45894</v>
      </c>
      <c r="AU62" s="541"/>
      <c r="AV62" s="541"/>
      <c r="AW62" s="541"/>
      <c r="AX62" s="541"/>
    </row>
    <row r="63" spans="2:50" ht="15.75" hidden="1" x14ac:dyDescent="0.2">
      <c r="B63" s="548"/>
      <c r="C63" s="548"/>
      <c r="D63" s="548"/>
      <c r="E63" s="548"/>
      <c r="F63" s="548"/>
      <c r="G63" s="548"/>
      <c r="H63" s="548"/>
      <c r="I63" s="207"/>
      <c r="J63" s="207"/>
      <c r="K63" s="207"/>
      <c r="L63" s="207"/>
      <c r="M63" s="207"/>
      <c r="N63" s="533"/>
      <c r="O63" s="550"/>
      <c r="P63" s="551" t="s">
        <v>120</v>
      </c>
      <c r="Q63" s="541"/>
      <c r="R63" s="541"/>
      <c r="S63" s="541"/>
      <c r="T63" s="541"/>
      <c r="U63" s="551" t="s">
        <v>114</v>
      </c>
      <c r="V63" s="541"/>
      <c r="W63" s="541"/>
      <c r="X63" s="541"/>
      <c r="Y63" s="541"/>
      <c r="Z63" s="551" t="s">
        <v>115</v>
      </c>
      <c r="AA63" s="541"/>
      <c r="AB63" s="541"/>
      <c r="AC63" s="541"/>
      <c r="AD63" s="541"/>
      <c r="AE63" s="551" t="s">
        <v>116</v>
      </c>
      <c r="AF63" s="541"/>
      <c r="AG63" s="541"/>
      <c r="AH63" s="541"/>
      <c r="AI63" s="541"/>
      <c r="AJ63" s="551" t="s">
        <v>117</v>
      </c>
      <c r="AK63" s="541"/>
      <c r="AL63" s="541"/>
      <c r="AM63" s="541"/>
      <c r="AN63" s="541"/>
      <c r="AO63" s="551" t="s">
        <v>118</v>
      </c>
      <c r="AP63" s="541"/>
      <c r="AQ63" s="541"/>
      <c r="AR63" s="541"/>
      <c r="AS63" s="541"/>
      <c r="AT63" s="551" t="s">
        <v>119</v>
      </c>
      <c r="AU63" s="541"/>
      <c r="AV63" s="541"/>
      <c r="AW63" s="541"/>
      <c r="AX63" s="541"/>
    </row>
    <row r="64" spans="2:50" hidden="1" x14ac:dyDescent="0.2">
      <c r="B64" s="533" t="s">
        <v>157</v>
      </c>
      <c r="C64" s="533" t="s">
        <v>149</v>
      </c>
      <c r="D64" s="533"/>
      <c r="E64" s="533" t="s">
        <v>151</v>
      </c>
      <c r="F64" s="533"/>
      <c r="G64" s="533"/>
      <c r="H64" s="537" t="s">
        <v>158</v>
      </c>
      <c r="I64" s="540" t="s">
        <v>227</v>
      </c>
      <c r="J64" s="540"/>
      <c r="K64" s="540"/>
      <c r="L64" s="540" t="s">
        <v>158</v>
      </c>
      <c r="M64" s="540" t="s">
        <v>170</v>
      </c>
      <c r="N64" s="533"/>
      <c r="O64" s="533" t="s">
        <v>160</v>
      </c>
      <c r="P64" s="534" t="s">
        <v>154</v>
      </c>
      <c r="Q64" s="535"/>
      <c r="R64" s="535"/>
      <c r="S64" s="536"/>
      <c r="T64" s="533" t="s">
        <v>158</v>
      </c>
      <c r="U64" s="534" t="s">
        <v>154</v>
      </c>
      <c r="V64" s="535"/>
      <c r="W64" s="535"/>
      <c r="X64" s="536"/>
      <c r="Y64" s="533" t="s">
        <v>158</v>
      </c>
      <c r="Z64" s="534" t="s">
        <v>154</v>
      </c>
      <c r="AA64" s="535"/>
      <c r="AB64" s="535"/>
      <c r="AC64" s="536"/>
      <c r="AD64" s="533" t="s">
        <v>158</v>
      </c>
      <c r="AE64" s="534" t="s">
        <v>154</v>
      </c>
      <c r="AF64" s="535"/>
      <c r="AG64" s="535"/>
      <c r="AH64" s="536"/>
      <c r="AI64" s="533" t="s">
        <v>158</v>
      </c>
      <c r="AJ64" s="534" t="s">
        <v>154</v>
      </c>
      <c r="AK64" s="535"/>
      <c r="AL64" s="535"/>
      <c r="AM64" s="536"/>
      <c r="AN64" s="533" t="s">
        <v>158</v>
      </c>
      <c r="AO64" s="534" t="s">
        <v>154</v>
      </c>
      <c r="AP64" s="535"/>
      <c r="AQ64" s="535"/>
      <c r="AR64" s="536"/>
      <c r="AS64" s="533" t="s">
        <v>158</v>
      </c>
      <c r="AT64" s="534" t="s">
        <v>154</v>
      </c>
      <c r="AU64" s="535"/>
      <c r="AV64" s="535"/>
      <c r="AW64" s="536"/>
      <c r="AX64" s="533" t="s">
        <v>158</v>
      </c>
    </row>
    <row r="65" spans="2:50" hidden="1" x14ac:dyDescent="0.2">
      <c r="B65" s="533"/>
      <c r="C65" s="533"/>
      <c r="D65" s="533"/>
      <c r="E65" s="533" t="s">
        <v>150</v>
      </c>
      <c r="F65" s="533"/>
      <c r="G65" s="533"/>
      <c r="H65" s="538"/>
      <c r="I65" s="540" t="s">
        <v>150</v>
      </c>
      <c r="J65" s="540"/>
      <c r="K65" s="540"/>
      <c r="L65" s="540"/>
      <c r="M65" s="540"/>
      <c r="N65" s="533"/>
      <c r="O65" s="533"/>
      <c r="P65" s="534" t="s">
        <v>155</v>
      </c>
      <c r="Q65" s="535"/>
      <c r="R65" s="535"/>
      <c r="S65" s="536"/>
      <c r="T65" s="533"/>
      <c r="U65" s="534" t="s">
        <v>155</v>
      </c>
      <c r="V65" s="535"/>
      <c r="W65" s="535"/>
      <c r="X65" s="536"/>
      <c r="Y65" s="533"/>
      <c r="Z65" s="534" t="s">
        <v>155</v>
      </c>
      <c r="AA65" s="535"/>
      <c r="AB65" s="535"/>
      <c r="AC65" s="536"/>
      <c r="AD65" s="533"/>
      <c r="AE65" s="534" t="s">
        <v>155</v>
      </c>
      <c r="AF65" s="535"/>
      <c r="AG65" s="535"/>
      <c r="AH65" s="536"/>
      <c r="AI65" s="533"/>
      <c r="AJ65" s="534" t="s">
        <v>155</v>
      </c>
      <c r="AK65" s="535"/>
      <c r="AL65" s="535"/>
      <c r="AM65" s="536"/>
      <c r="AN65" s="533"/>
      <c r="AO65" s="534" t="s">
        <v>155</v>
      </c>
      <c r="AP65" s="535"/>
      <c r="AQ65" s="535"/>
      <c r="AR65" s="536"/>
      <c r="AS65" s="533"/>
      <c r="AT65" s="534" t="s">
        <v>155</v>
      </c>
      <c r="AU65" s="535"/>
      <c r="AV65" s="535"/>
      <c r="AW65" s="536"/>
      <c r="AX65" s="533"/>
    </row>
    <row r="66" spans="2:50" hidden="1" x14ac:dyDescent="0.2">
      <c r="B66" s="533"/>
      <c r="C66" s="533"/>
      <c r="D66" s="533"/>
      <c r="E66" s="212" t="s">
        <v>152</v>
      </c>
      <c r="F66" s="212" t="s">
        <v>153</v>
      </c>
      <c r="G66" s="212" t="s">
        <v>156</v>
      </c>
      <c r="H66" s="539"/>
      <c r="I66" s="208" t="s">
        <v>152</v>
      </c>
      <c r="J66" s="208" t="s">
        <v>153</v>
      </c>
      <c r="K66" s="208" t="s">
        <v>156</v>
      </c>
      <c r="L66" s="540"/>
      <c r="M66" s="540"/>
      <c r="N66" s="533"/>
      <c r="O66" s="533"/>
      <c r="P66" s="212" t="s">
        <v>152</v>
      </c>
      <c r="Q66" s="212" t="s">
        <v>153</v>
      </c>
      <c r="R66" s="212" t="s">
        <v>156</v>
      </c>
      <c r="S66" s="212" t="s">
        <v>170</v>
      </c>
      <c r="T66" s="533"/>
      <c r="U66" s="212" t="s">
        <v>152</v>
      </c>
      <c r="V66" s="212" t="s">
        <v>153</v>
      </c>
      <c r="W66" s="212" t="s">
        <v>156</v>
      </c>
      <c r="X66" s="212" t="s">
        <v>170</v>
      </c>
      <c r="Y66" s="533"/>
      <c r="Z66" s="212" t="s">
        <v>152</v>
      </c>
      <c r="AA66" s="212" t="s">
        <v>153</v>
      </c>
      <c r="AB66" s="212" t="s">
        <v>156</v>
      </c>
      <c r="AC66" s="212" t="s">
        <v>170</v>
      </c>
      <c r="AD66" s="533"/>
      <c r="AE66" s="212" t="s">
        <v>152</v>
      </c>
      <c r="AF66" s="212" t="s">
        <v>153</v>
      </c>
      <c r="AG66" s="212" t="s">
        <v>156</v>
      </c>
      <c r="AH66" s="212" t="s">
        <v>170</v>
      </c>
      <c r="AI66" s="533"/>
      <c r="AJ66" s="212" t="s">
        <v>152</v>
      </c>
      <c r="AK66" s="212" t="s">
        <v>153</v>
      </c>
      <c r="AL66" s="212" t="s">
        <v>156</v>
      </c>
      <c r="AM66" s="212" t="s">
        <v>170</v>
      </c>
      <c r="AN66" s="533"/>
      <c r="AO66" s="212" t="s">
        <v>152</v>
      </c>
      <c r="AP66" s="212" t="s">
        <v>153</v>
      </c>
      <c r="AQ66" s="212" t="s">
        <v>156</v>
      </c>
      <c r="AR66" s="212" t="s">
        <v>170</v>
      </c>
      <c r="AS66" s="533"/>
      <c r="AT66" s="212" t="s">
        <v>152</v>
      </c>
      <c r="AU66" s="212" t="s">
        <v>153</v>
      </c>
      <c r="AV66" s="212" t="s">
        <v>156</v>
      </c>
      <c r="AW66" s="212" t="s">
        <v>170</v>
      </c>
      <c r="AX66" s="533"/>
    </row>
    <row r="67" spans="2:50" hidden="1" x14ac:dyDescent="0.2">
      <c r="B67" s="541" t="s">
        <v>141</v>
      </c>
      <c r="C67" s="211">
        <v>1</v>
      </c>
      <c r="D67" s="211" t="s">
        <v>427</v>
      </c>
      <c r="E67" s="211">
        <v>17</v>
      </c>
      <c r="F67" s="211">
        <v>2000</v>
      </c>
      <c r="G67" s="341">
        <f t="shared" ref="G67:G68" si="60">F67/E67</f>
        <v>117.64705882352941</v>
      </c>
      <c r="H67" s="561">
        <f>AVERAGE(G67:G81)</f>
        <v>87.66968325791855</v>
      </c>
      <c r="I67" s="172">
        <f t="shared" ref="I67:I69" si="61">IFERROR(AVERAGE(P67,U67,Z67,AE67,AJ67,AO67,AT67),"")</f>
        <v>17</v>
      </c>
      <c r="J67" s="172">
        <f t="shared" ref="J67:J69" si="62">IFERROR(AVERAGE(Q67,V67,AA67,AF67,AK67,AP67,AU67),"")</f>
        <v>1870.6726313204194</v>
      </c>
      <c r="K67" s="342">
        <f t="shared" ref="K67:K69" si="63">IFERROR(AVERAGE(R67,W67,AB67,AG67,AL67,AQ67,AV67),"")</f>
        <v>110.03956654825994</v>
      </c>
      <c r="L67" s="560">
        <f>IFERROR(AVERAGE(K67:K81),"-")</f>
        <v>81.917278707926826</v>
      </c>
      <c r="M67" s="172">
        <f>IFERROR(RANK(K67, K$67:K$81),"")</f>
        <v>1</v>
      </c>
      <c r="N67" s="533"/>
      <c r="O67" s="533"/>
      <c r="P67" s="340">
        <v>17</v>
      </c>
      <c r="Q67" s="341">
        <v>1861.4634146341457</v>
      </c>
      <c r="R67" s="341">
        <f>IFERROR(Q67/P67,"")</f>
        <v>109.49784791965563</v>
      </c>
      <c r="S67" s="340">
        <f>IFERROR(RANK(R67, R$67:R$81),"")</f>
        <v>1</v>
      </c>
      <c r="T67" s="532">
        <f>AVERAGE(R67:R81)</f>
        <v>81.672000882904726</v>
      </c>
      <c r="U67" s="340">
        <v>17</v>
      </c>
      <c r="V67" s="341">
        <v>1859.9999999999998</v>
      </c>
      <c r="W67" s="341">
        <f>IFERROR(V67/U67,"")</f>
        <v>109.41176470588233</v>
      </c>
      <c r="X67" s="340">
        <f>IFERROR(RANK(W67, W$67:W$81),"")</f>
        <v>1</v>
      </c>
      <c r="Y67" s="532">
        <f>AVERAGE(W67:W81)</f>
        <v>81.714429361488158</v>
      </c>
      <c r="Z67" s="340">
        <v>17</v>
      </c>
      <c r="AA67" s="341">
        <v>1862.8571428571422</v>
      </c>
      <c r="AB67" s="341">
        <f>IFERROR(AA67/Z67,"")</f>
        <v>109.57983193277308</v>
      </c>
      <c r="AC67" s="340">
        <f>IFERROR(RANK(AB67, AB$67:AB$81),"")</f>
        <v>1</v>
      </c>
      <c r="AD67" s="532">
        <f>AVERAGE(AB67:AB81)</f>
        <v>81.72723790370847</v>
      </c>
      <c r="AE67" s="340">
        <v>17</v>
      </c>
      <c r="AF67" s="341">
        <v>1878.3333333333337</v>
      </c>
      <c r="AG67" s="341">
        <f>IFERROR(AF67/AE67,"")</f>
        <v>110.4901960784314</v>
      </c>
      <c r="AH67" s="340">
        <f>IFERROR(RANK(AG67, AG$67:AG$81),"")</f>
        <v>1</v>
      </c>
      <c r="AI67" s="532">
        <f>AVERAGE(AG67:AG81)</f>
        <v>82.222346143224371</v>
      </c>
      <c r="AJ67" s="340">
        <v>17</v>
      </c>
      <c r="AK67" s="341">
        <v>1867.8947368421059</v>
      </c>
      <c r="AL67" s="341">
        <f>IFERROR(AK67/AJ67,"")</f>
        <v>109.87616099071211</v>
      </c>
      <c r="AM67" s="340">
        <f>IFERROR(RANK(AL67, AL$67:AL$81),"")</f>
        <v>1</v>
      </c>
      <c r="AN67" s="532">
        <f>AVERAGE(AL67:AL81)</f>
        <v>81.697827597568917</v>
      </c>
      <c r="AO67" s="340">
        <v>17</v>
      </c>
      <c r="AP67" s="341">
        <v>1872.2448979591843</v>
      </c>
      <c r="AQ67" s="341">
        <f>IFERROR(AP67/AO67,"")</f>
        <v>110.13205282112848</v>
      </c>
      <c r="AR67" s="340">
        <f>IFERROR(RANK(AQ67, AQ$67:AQ$81),"")</f>
        <v>1</v>
      </c>
      <c r="AS67" s="532">
        <f>AVERAGE(AQ67:AQ81)</f>
        <v>81.805740185161739</v>
      </c>
      <c r="AT67" s="340">
        <v>17</v>
      </c>
      <c r="AU67" s="341">
        <v>1891.9148936170216</v>
      </c>
      <c r="AV67" s="341">
        <f>IFERROR(AU67/AT67,"")</f>
        <v>111.28911138923657</v>
      </c>
      <c r="AW67" s="340">
        <f>IFERROR(RANK(AV67, AV$67:AV$81),"")</f>
        <v>1</v>
      </c>
      <c r="AX67" s="532">
        <f>AVERAGE(AV67:AV81)</f>
        <v>82.581368881431459</v>
      </c>
    </row>
    <row r="68" spans="2:50" hidden="1" x14ac:dyDescent="0.2">
      <c r="B68" s="541"/>
      <c r="C68" s="211">
        <v>2</v>
      </c>
      <c r="D68" s="211" t="s">
        <v>428</v>
      </c>
      <c r="E68" s="211">
        <v>26</v>
      </c>
      <c r="F68" s="211">
        <v>1500</v>
      </c>
      <c r="G68" s="341">
        <f t="shared" si="60"/>
        <v>57.692307692307693</v>
      </c>
      <c r="H68" s="562"/>
      <c r="I68" s="172">
        <f t="shared" si="61"/>
        <v>26</v>
      </c>
      <c r="J68" s="172">
        <f t="shared" si="62"/>
        <v>1398.6697625574368</v>
      </c>
      <c r="K68" s="342">
        <f t="shared" si="63"/>
        <v>53.794990867593718</v>
      </c>
      <c r="L68" s="560"/>
      <c r="M68" s="172">
        <f t="shared" ref="M68:M81" si="64">IFERROR(RANK(K68, K$67:K$81),"")</f>
        <v>2</v>
      </c>
      <c r="N68" s="533"/>
      <c r="O68" s="533"/>
      <c r="P68" s="340">
        <v>26</v>
      </c>
      <c r="Q68" s="341">
        <v>1399.9999999999995</v>
      </c>
      <c r="R68" s="341">
        <f t="shared" ref="R68:R81" si="65">IFERROR(Q68/P68,"")</f>
        <v>53.846153846153825</v>
      </c>
      <c r="S68" s="340">
        <f t="shared" ref="S68:S81" si="66">IFERROR(RANK(R68, R$67:R$81),"")</f>
        <v>2</v>
      </c>
      <c r="T68" s="532"/>
      <c r="U68" s="340">
        <v>26</v>
      </c>
      <c r="V68" s="341">
        <v>1404.4444444444439</v>
      </c>
      <c r="W68" s="341">
        <f t="shared" ref="W68:W81" si="67">IFERROR(V68/U68,"")</f>
        <v>54.017094017093996</v>
      </c>
      <c r="X68" s="340">
        <f t="shared" ref="X68:X81" si="68">IFERROR(RANK(W68, W$67:W$81),"")</f>
        <v>2</v>
      </c>
      <c r="Y68" s="532"/>
      <c r="Z68" s="340">
        <v>26</v>
      </c>
      <c r="AA68" s="341">
        <v>1400.7407407407402</v>
      </c>
      <c r="AB68" s="341">
        <f t="shared" ref="AB68:AB81" si="69">IFERROR(AA68/Z68,"")</f>
        <v>53.874643874643851</v>
      </c>
      <c r="AC68" s="340">
        <f t="shared" ref="AC68:AC81" si="70">IFERROR(RANK(AB68, AB$67:AB$81),"")</f>
        <v>2</v>
      </c>
      <c r="AD68" s="532"/>
      <c r="AE68" s="340">
        <v>26</v>
      </c>
      <c r="AF68" s="341">
        <v>1402.816901408451</v>
      </c>
      <c r="AG68" s="341">
        <f t="shared" ref="AG68:AG81" si="71">IFERROR(AF68/AE68,"")</f>
        <v>53.954496208017346</v>
      </c>
      <c r="AH68" s="340">
        <f t="shared" ref="AH68:AH81" si="72">IFERROR(RANK(AG68, AG$67:AG$81),"")</f>
        <v>2</v>
      </c>
      <c r="AI68" s="532"/>
      <c r="AJ68" s="340">
        <v>26</v>
      </c>
      <c r="AK68" s="341">
        <v>1391.5068493150688</v>
      </c>
      <c r="AL68" s="341">
        <f t="shared" ref="AL68:AL81" si="73">IFERROR(AK68/AJ68,"")</f>
        <v>53.519494204425726</v>
      </c>
      <c r="AM68" s="340">
        <f t="shared" ref="AM68:AM81" si="74">IFERROR(RANK(AL68, AL$67:AL$81),"")</f>
        <v>2</v>
      </c>
      <c r="AN68" s="532"/>
      <c r="AO68" s="340">
        <v>26</v>
      </c>
      <c r="AP68" s="341">
        <v>1390.4651162790694</v>
      </c>
      <c r="AQ68" s="341">
        <f t="shared" ref="AQ68:AQ81" si="75">IFERROR(AP68/AO68,"")</f>
        <v>53.47942754919498</v>
      </c>
      <c r="AR68" s="340">
        <f t="shared" ref="AR68:AR81" si="76">IFERROR(RANK(AQ68, AQ$67:AQ$81),"")</f>
        <v>2</v>
      </c>
      <c r="AS68" s="532"/>
      <c r="AT68" s="340">
        <v>26</v>
      </c>
      <c r="AU68" s="341">
        <v>1400.7142857142853</v>
      </c>
      <c r="AV68" s="341">
        <f t="shared" ref="AV68:AV81" si="77">IFERROR(AU68/AT68,"")</f>
        <v>53.873626373626358</v>
      </c>
      <c r="AW68" s="340">
        <f t="shared" ref="AW68:AW81" si="78">IFERROR(RANK(AV68, AV$67:AV$81),"")</f>
        <v>2</v>
      </c>
      <c r="AX68" s="532"/>
    </row>
    <row r="69" spans="2:50" hidden="1" x14ac:dyDescent="0.2">
      <c r="B69" s="541"/>
      <c r="C69" s="211">
        <v>3</v>
      </c>
      <c r="D69" s="211"/>
      <c r="E69" s="211"/>
      <c r="F69" s="211"/>
      <c r="G69" s="211"/>
      <c r="H69" s="562"/>
      <c r="I69" s="172" t="str">
        <f t="shared" si="61"/>
        <v/>
      </c>
      <c r="J69" s="172" t="str">
        <f t="shared" si="62"/>
        <v/>
      </c>
      <c r="K69" s="342" t="str">
        <f t="shared" si="63"/>
        <v/>
      </c>
      <c r="L69" s="560"/>
      <c r="M69" s="172" t="str">
        <f t="shared" si="64"/>
        <v/>
      </c>
      <c r="N69" s="533"/>
      <c r="O69" s="533"/>
      <c r="P69" s="340"/>
      <c r="Q69" s="341"/>
      <c r="R69" s="341" t="str">
        <f t="shared" si="65"/>
        <v/>
      </c>
      <c r="S69" s="340" t="str">
        <f t="shared" si="66"/>
        <v/>
      </c>
      <c r="T69" s="532"/>
      <c r="U69" s="340"/>
      <c r="V69" s="341"/>
      <c r="W69" s="341" t="str">
        <f t="shared" si="67"/>
        <v/>
      </c>
      <c r="X69" s="340" t="str">
        <f t="shared" si="68"/>
        <v/>
      </c>
      <c r="Y69" s="532"/>
      <c r="Z69" s="340"/>
      <c r="AA69" s="341"/>
      <c r="AB69" s="341" t="str">
        <f t="shared" si="69"/>
        <v/>
      </c>
      <c r="AC69" s="340" t="str">
        <f t="shared" si="70"/>
        <v/>
      </c>
      <c r="AD69" s="532"/>
      <c r="AE69" s="340"/>
      <c r="AF69" s="341"/>
      <c r="AG69" s="341" t="str">
        <f t="shared" si="71"/>
        <v/>
      </c>
      <c r="AH69" s="340" t="str">
        <f t="shared" si="72"/>
        <v/>
      </c>
      <c r="AI69" s="532"/>
      <c r="AJ69" s="340"/>
      <c r="AK69" s="341"/>
      <c r="AL69" s="341" t="str">
        <f t="shared" si="73"/>
        <v/>
      </c>
      <c r="AM69" s="340" t="str">
        <f t="shared" si="74"/>
        <v/>
      </c>
      <c r="AN69" s="532"/>
      <c r="AO69" s="340"/>
      <c r="AP69" s="341"/>
      <c r="AQ69" s="341" t="str">
        <f t="shared" si="75"/>
        <v/>
      </c>
      <c r="AR69" s="340" t="str">
        <f t="shared" si="76"/>
        <v/>
      </c>
      <c r="AS69" s="532"/>
      <c r="AT69" s="340"/>
      <c r="AU69" s="341"/>
      <c r="AV69" s="341" t="str">
        <f t="shared" si="77"/>
        <v/>
      </c>
      <c r="AW69" s="340" t="str">
        <f t="shared" si="78"/>
        <v/>
      </c>
      <c r="AX69" s="532"/>
    </row>
    <row r="70" spans="2:50" hidden="1" x14ac:dyDescent="0.2">
      <c r="B70" s="541"/>
      <c r="C70" s="211">
        <v>4</v>
      </c>
      <c r="D70" s="211"/>
      <c r="E70" s="211"/>
      <c r="F70" s="211"/>
      <c r="G70" s="211"/>
      <c r="H70" s="562"/>
      <c r="I70" s="172" t="str">
        <f>IFERROR(AVERAGE(P70,U70,Z70,AE70,AJ70,AO70,AT70),"")</f>
        <v/>
      </c>
      <c r="J70" s="172" t="str">
        <f>IFERROR(AVERAGE(Q70,V70,AA70,AF70,AK70,AP70,AU70),"")</f>
        <v/>
      </c>
      <c r="K70" s="342" t="str">
        <f>IFERROR(AVERAGE(R70,W70,AB70,AG70,AL70,AQ70,AV70),"")</f>
        <v/>
      </c>
      <c r="L70" s="560"/>
      <c r="M70" s="172" t="str">
        <f t="shared" si="64"/>
        <v/>
      </c>
      <c r="N70" s="533"/>
      <c r="O70" s="533"/>
      <c r="P70" s="340"/>
      <c r="Q70" s="341"/>
      <c r="R70" s="341" t="str">
        <f t="shared" si="65"/>
        <v/>
      </c>
      <c r="S70" s="340" t="str">
        <f t="shared" si="66"/>
        <v/>
      </c>
      <c r="T70" s="532"/>
      <c r="U70" s="340"/>
      <c r="V70" s="341"/>
      <c r="W70" s="341" t="str">
        <f t="shared" si="67"/>
        <v/>
      </c>
      <c r="X70" s="340" t="str">
        <f t="shared" si="68"/>
        <v/>
      </c>
      <c r="Y70" s="532"/>
      <c r="Z70" s="340"/>
      <c r="AA70" s="341"/>
      <c r="AB70" s="341" t="str">
        <f t="shared" si="69"/>
        <v/>
      </c>
      <c r="AC70" s="340" t="str">
        <f t="shared" si="70"/>
        <v/>
      </c>
      <c r="AD70" s="532"/>
      <c r="AE70" s="340"/>
      <c r="AF70" s="341"/>
      <c r="AG70" s="341" t="str">
        <f t="shared" si="71"/>
        <v/>
      </c>
      <c r="AH70" s="340" t="str">
        <f t="shared" si="72"/>
        <v/>
      </c>
      <c r="AI70" s="532"/>
      <c r="AJ70" s="340"/>
      <c r="AK70" s="341"/>
      <c r="AL70" s="341" t="str">
        <f t="shared" si="73"/>
        <v/>
      </c>
      <c r="AM70" s="340" t="str">
        <f t="shared" si="74"/>
        <v/>
      </c>
      <c r="AN70" s="532"/>
      <c r="AO70" s="340"/>
      <c r="AP70" s="341"/>
      <c r="AQ70" s="341" t="str">
        <f t="shared" si="75"/>
        <v/>
      </c>
      <c r="AR70" s="340" t="str">
        <f t="shared" si="76"/>
        <v/>
      </c>
      <c r="AS70" s="532"/>
      <c r="AT70" s="340"/>
      <c r="AU70" s="341"/>
      <c r="AV70" s="341" t="str">
        <f t="shared" si="77"/>
        <v/>
      </c>
      <c r="AW70" s="340" t="str">
        <f t="shared" si="78"/>
        <v/>
      </c>
      <c r="AX70" s="532"/>
    </row>
    <row r="71" spans="2:50" hidden="1" x14ac:dyDescent="0.2">
      <c r="B71" s="541"/>
      <c r="C71" s="211">
        <v>5</v>
      </c>
      <c r="D71" s="211"/>
      <c r="E71" s="211"/>
      <c r="F71" s="211"/>
      <c r="G71" s="211"/>
      <c r="H71" s="562"/>
      <c r="I71" s="172" t="str">
        <f t="shared" ref="I71:I81" si="79">IFERROR(AVERAGE(P71,U71,Z71,AE71,AJ71,AO71,AT71),"")</f>
        <v/>
      </c>
      <c r="J71" s="172" t="str">
        <f t="shared" ref="J71:J81" si="80">IFERROR(AVERAGE(Q71,V71,AA71,AF71,AK71,AP71,AU71),"")</f>
        <v/>
      </c>
      <c r="K71" s="342" t="str">
        <f t="shared" ref="K71:K81" si="81">IFERROR(AVERAGE(R71,W71,AB71,AG71,AL71,AQ71,AV71),"")</f>
        <v/>
      </c>
      <c r="L71" s="560"/>
      <c r="M71" s="172" t="str">
        <f t="shared" si="64"/>
        <v/>
      </c>
      <c r="N71" s="533"/>
      <c r="O71" s="533"/>
      <c r="P71" s="340"/>
      <c r="Q71" s="341"/>
      <c r="R71" s="341" t="str">
        <f t="shared" si="65"/>
        <v/>
      </c>
      <c r="S71" s="340" t="str">
        <f t="shared" si="66"/>
        <v/>
      </c>
      <c r="T71" s="532"/>
      <c r="U71" s="340"/>
      <c r="V71" s="341"/>
      <c r="W71" s="341" t="str">
        <f t="shared" si="67"/>
        <v/>
      </c>
      <c r="X71" s="340" t="str">
        <f t="shared" si="68"/>
        <v/>
      </c>
      <c r="Y71" s="532"/>
      <c r="Z71" s="340"/>
      <c r="AA71" s="341"/>
      <c r="AB71" s="341" t="str">
        <f t="shared" si="69"/>
        <v/>
      </c>
      <c r="AC71" s="340" t="str">
        <f t="shared" si="70"/>
        <v/>
      </c>
      <c r="AD71" s="532"/>
      <c r="AE71" s="340"/>
      <c r="AF71" s="341"/>
      <c r="AG71" s="341" t="str">
        <f t="shared" si="71"/>
        <v/>
      </c>
      <c r="AH71" s="340" t="str">
        <f t="shared" si="72"/>
        <v/>
      </c>
      <c r="AI71" s="532"/>
      <c r="AJ71" s="340"/>
      <c r="AK71" s="341"/>
      <c r="AL71" s="341" t="str">
        <f t="shared" si="73"/>
        <v/>
      </c>
      <c r="AM71" s="340" t="str">
        <f t="shared" si="74"/>
        <v/>
      </c>
      <c r="AN71" s="532"/>
      <c r="AO71" s="340"/>
      <c r="AP71" s="341"/>
      <c r="AQ71" s="341" t="str">
        <f t="shared" si="75"/>
        <v/>
      </c>
      <c r="AR71" s="340" t="str">
        <f t="shared" si="76"/>
        <v/>
      </c>
      <c r="AS71" s="532"/>
      <c r="AT71" s="340"/>
      <c r="AU71" s="341"/>
      <c r="AV71" s="341" t="str">
        <f t="shared" si="77"/>
        <v/>
      </c>
      <c r="AW71" s="340" t="str">
        <f t="shared" si="78"/>
        <v/>
      </c>
      <c r="AX71" s="532"/>
    </row>
    <row r="72" spans="2:50" hidden="1" x14ac:dyDescent="0.2">
      <c r="B72" s="541"/>
      <c r="C72" s="211">
        <v>6</v>
      </c>
      <c r="D72" s="211"/>
      <c r="E72" s="211"/>
      <c r="F72" s="211"/>
      <c r="G72" s="211"/>
      <c r="H72" s="562"/>
      <c r="I72" s="172" t="str">
        <f t="shared" si="79"/>
        <v/>
      </c>
      <c r="J72" s="172" t="str">
        <f t="shared" si="80"/>
        <v/>
      </c>
      <c r="K72" s="342" t="str">
        <f t="shared" si="81"/>
        <v/>
      </c>
      <c r="L72" s="560"/>
      <c r="M72" s="172" t="str">
        <f t="shared" si="64"/>
        <v/>
      </c>
      <c r="N72" s="533"/>
      <c r="O72" s="533"/>
      <c r="P72" s="340"/>
      <c r="Q72" s="341"/>
      <c r="R72" s="341" t="str">
        <f t="shared" si="65"/>
        <v/>
      </c>
      <c r="S72" s="340" t="str">
        <f t="shared" si="66"/>
        <v/>
      </c>
      <c r="T72" s="532"/>
      <c r="U72" s="340"/>
      <c r="V72" s="341"/>
      <c r="W72" s="341" t="str">
        <f t="shared" si="67"/>
        <v/>
      </c>
      <c r="X72" s="340" t="str">
        <f t="shared" si="68"/>
        <v/>
      </c>
      <c r="Y72" s="532"/>
      <c r="Z72" s="340"/>
      <c r="AA72" s="341"/>
      <c r="AB72" s="341" t="str">
        <f t="shared" si="69"/>
        <v/>
      </c>
      <c r="AC72" s="340" t="str">
        <f t="shared" si="70"/>
        <v/>
      </c>
      <c r="AD72" s="532"/>
      <c r="AE72" s="340"/>
      <c r="AF72" s="341"/>
      <c r="AG72" s="341" t="str">
        <f t="shared" si="71"/>
        <v/>
      </c>
      <c r="AH72" s="340" t="str">
        <f t="shared" si="72"/>
        <v/>
      </c>
      <c r="AI72" s="532"/>
      <c r="AJ72" s="340"/>
      <c r="AK72" s="341"/>
      <c r="AL72" s="341" t="str">
        <f t="shared" si="73"/>
        <v/>
      </c>
      <c r="AM72" s="340" t="str">
        <f t="shared" si="74"/>
        <v/>
      </c>
      <c r="AN72" s="532"/>
      <c r="AO72" s="340"/>
      <c r="AP72" s="341"/>
      <c r="AQ72" s="341" t="str">
        <f t="shared" si="75"/>
        <v/>
      </c>
      <c r="AR72" s="340" t="str">
        <f t="shared" si="76"/>
        <v/>
      </c>
      <c r="AS72" s="532"/>
      <c r="AT72" s="340"/>
      <c r="AU72" s="341"/>
      <c r="AV72" s="341" t="str">
        <f t="shared" si="77"/>
        <v/>
      </c>
      <c r="AW72" s="340" t="str">
        <f t="shared" si="78"/>
        <v/>
      </c>
      <c r="AX72" s="532"/>
    </row>
    <row r="73" spans="2:50" hidden="1" x14ac:dyDescent="0.2">
      <c r="B73" s="541"/>
      <c r="C73" s="211">
        <v>7</v>
      </c>
      <c r="D73" s="211"/>
      <c r="E73" s="211"/>
      <c r="F73" s="211"/>
      <c r="G73" s="211"/>
      <c r="H73" s="562"/>
      <c r="I73" s="172" t="str">
        <f t="shared" si="79"/>
        <v/>
      </c>
      <c r="J73" s="172" t="str">
        <f t="shared" si="80"/>
        <v/>
      </c>
      <c r="K73" s="342" t="str">
        <f t="shared" si="81"/>
        <v/>
      </c>
      <c r="L73" s="560"/>
      <c r="M73" s="172" t="str">
        <f t="shared" si="64"/>
        <v/>
      </c>
      <c r="N73" s="533"/>
      <c r="O73" s="533"/>
      <c r="P73" s="340"/>
      <c r="Q73" s="341"/>
      <c r="R73" s="341" t="str">
        <f t="shared" si="65"/>
        <v/>
      </c>
      <c r="S73" s="340" t="str">
        <f t="shared" si="66"/>
        <v/>
      </c>
      <c r="T73" s="532"/>
      <c r="U73" s="340"/>
      <c r="V73" s="341"/>
      <c r="W73" s="341" t="str">
        <f t="shared" si="67"/>
        <v/>
      </c>
      <c r="X73" s="340" t="str">
        <f t="shared" si="68"/>
        <v/>
      </c>
      <c r="Y73" s="532"/>
      <c r="Z73" s="340"/>
      <c r="AA73" s="341"/>
      <c r="AB73" s="341" t="str">
        <f t="shared" si="69"/>
        <v/>
      </c>
      <c r="AC73" s="340" t="str">
        <f t="shared" si="70"/>
        <v/>
      </c>
      <c r="AD73" s="532"/>
      <c r="AE73" s="340"/>
      <c r="AF73" s="341"/>
      <c r="AG73" s="341" t="str">
        <f t="shared" si="71"/>
        <v/>
      </c>
      <c r="AH73" s="340" t="str">
        <f t="shared" si="72"/>
        <v/>
      </c>
      <c r="AI73" s="532"/>
      <c r="AJ73" s="340"/>
      <c r="AK73" s="341"/>
      <c r="AL73" s="341" t="str">
        <f t="shared" si="73"/>
        <v/>
      </c>
      <c r="AM73" s="340" t="str">
        <f t="shared" si="74"/>
        <v/>
      </c>
      <c r="AN73" s="532"/>
      <c r="AO73" s="340"/>
      <c r="AP73" s="341"/>
      <c r="AQ73" s="341" t="str">
        <f t="shared" si="75"/>
        <v/>
      </c>
      <c r="AR73" s="340" t="str">
        <f t="shared" si="76"/>
        <v/>
      </c>
      <c r="AS73" s="532"/>
      <c r="AT73" s="340"/>
      <c r="AU73" s="341"/>
      <c r="AV73" s="341" t="str">
        <f t="shared" si="77"/>
        <v/>
      </c>
      <c r="AW73" s="340" t="str">
        <f t="shared" si="78"/>
        <v/>
      </c>
      <c r="AX73" s="532"/>
    </row>
    <row r="74" spans="2:50" hidden="1" x14ac:dyDescent="0.2">
      <c r="B74" s="541"/>
      <c r="C74" s="211">
        <v>8</v>
      </c>
      <c r="D74" s="211"/>
      <c r="E74" s="211"/>
      <c r="F74" s="211"/>
      <c r="G74" s="211"/>
      <c r="H74" s="562"/>
      <c r="I74" s="172" t="str">
        <f t="shared" si="79"/>
        <v/>
      </c>
      <c r="J74" s="172" t="str">
        <f t="shared" si="80"/>
        <v/>
      </c>
      <c r="K74" s="342" t="str">
        <f t="shared" si="81"/>
        <v/>
      </c>
      <c r="L74" s="560"/>
      <c r="M74" s="172" t="str">
        <f t="shared" si="64"/>
        <v/>
      </c>
      <c r="N74" s="533"/>
      <c r="O74" s="533"/>
      <c r="P74" s="340"/>
      <c r="Q74" s="341"/>
      <c r="R74" s="341" t="str">
        <f t="shared" si="65"/>
        <v/>
      </c>
      <c r="S74" s="340" t="str">
        <f t="shared" si="66"/>
        <v/>
      </c>
      <c r="T74" s="532"/>
      <c r="U74" s="340"/>
      <c r="V74" s="341"/>
      <c r="W74" s="341" t="str">
        <f t="shared" si="67"/>
        <v/>
      </c>
      <c r="X74" s="340" t="str">
        <f t="shared" si="68"/>
        <v/>
      </c>
      <c r="Y74" s="532"/>
      <c r="Z74" s="340"/>
      <c r="AA74" s="341"/>
      <c r="AB74" s="341" t="str">
        <f t="shared" si="69"/>
        <v/>
      </c>
      <c r="AC74" s="340" t="str">
        <f t="shared" si="70"/>
        <v/>
      </c>
      <c r="AD74" s="532"/>
      <c r="AE74" s="340"/>
      <c r="AF74" s="341"/>
      <c r="AG74" s="341" t="str">
        <f t="shared" si="71"/>
        <v/>
      </c>
      <c r="AH74" s="340" t="str">
        <f t="shared" si="72"/>
        <v/>
      </c>
      <c r="AI74" s="532"/>
      <c r="AJ74" s="340"/>
      <c r="AK74" s="341"/>
      <c r="AL74" s="341" t="str">
        <f t="shared" si="73"/>
        <v/>
      </c>
      <c r="AM74" s="340" t="str">
        <f t="shared" si="74"/>
        <v/>
      </c>
      <c r="AN74" s="532"/>
      <c r="AO74" s="340"/>
      <c r="AP74" s="341"/>
      <c r="AQ74" s="341" t="str">
        <f t="shared" si="75"/>
        <v/>
      </c>
      <c r="AR74" s="340" t="str">
        <f t="shared" si="76"/>
        <v/>
      </c>
      <c r="AS74" s="532"/>
      <c r="AT74" s="340"/>
      <c r="AU74" s="341"/>
      <c r="AV74" s="341" t="str">
        <f t="shared" si="77"/>
        <v/>
      </c>
      <c r="AW74" s="340" t="str">
        <f t="shared" si="78"/>
        <v/>
      </c>
      <c r="AX74" s="532"/>
    </row>
    <row r="75" spans="2:50" hidden="1" x14ac:dyDescent="0.2">
      <c r="B75" s="541"/>
      <c r="C75" s="211">
        <v>9</v>
      </c>
      <c r="D75" s="211"/>
      <c r="E75" s="211"/>
      <c r="F75" s="211"/>
      <c r="G75" s="211"/>
      <c r="H75" s="562"/>
      <c r="I75" s="172" t="str">
        <f t="shared" si="79"/>
        <v/>
      </c>
      <c r="J75" s="172" t="str">
        <f t="shared" si="80"/>
        <v/>
      </c>
      <c r="K75" s="342" t="str">
        <f t="shared" si="81"/>
        <v/>
      </c>
      <c r="L75" s="560"/>
      <c r="M75" s="172" t="str">
        <f t="shared" si="64"/>
        <v/>
      </c>
      <c r="N75" s="533"/>
      <c r="O75" s="533"/>
      <c r="P75" s="340"/>
      <c r="Q75" s="341"/>
      <c r="R75" s="341" t="str">
        <f t="shared" si="65"/>
        <v/>
      </c>
      <c r="S75" s="340" t="str">
        <f t="shared" si="66"/>
        <v/>
      </c>
      <c r="T75" s="532"/>
      <c r="U75" s="340"/>
      <c r="V75" s="341"/>
      <c r="W75" s="341" t="str">
        <f t="shared" si="67"/>
        <v/>
      </c>
      <c r="X75" s="340" t="str">
        <f t="shared" si="68"/>
        <v/>
      </c>
      <c r="Y75" s="532"/>
      <c r="Z75" s="340"/>
      <c r="AA75" s="341"/>
      <c r="AB75" s="341" t="str">
        <f t="shared" si="69"/>
        <v/>
      </c>
      <c r="AC75" s="340" t="str">
        <f t="shared" si="70"/>
        <v/>
      </c>
      <c r="AD75" s="532"/>
      <c r="AE75" s="340"/>
      <c r="AF75" s="341"/>
      <c r="AG75" s="341" t="str">
        <f t="shared" si="71"/>
        <v/>
      </c>
      <c r="AH75" s="340" t="str">
        <f t="shared" si="72"/>
        <v/>
      </c>
      <c r="AI75" s="532"/>
      <c r="AJ75" s="340"/>
      <c r="AK75" s="341"/>
      <c r="AL75" s="341" t="str">
        <f t="shared" si="73"/>
        <v/>
      </c>
      <c r="AM75" s="340" t="str">
        <f t="shared" si="74"/>
        <v/>
      </c>
      <c r="AN75" s="532"/>
      <c r="AO75" s="340"/>
      <c r="AP75" s="341"/>
      <c r="AQ75" s="341" t="str">
        <f t="shared" si="75"/>
        <v/>
      </c>
      <c r="AR75" s="340" t="str">
        <f t="shared" si="76"/>
        <v/>
      </c>
      <c r="AS75" s="532"/>
      <c r="AT75" s="340"/>
      <c r="AU75" s="341"/>
      <c r="AV75" s="341" t="str">
        <f t="shared" si="77"/>
        <v/>
      </c>
      <c r="AW75" s="340" t="str">
        <f t="shared" si="78"/>
        <v/>
      </c>
      <c r="AX75" s="532"/>
    </row>
    <row r="76" spans="2:50" hidden="1" x14ac:dyDescent="0.2">
      <c r="B76" s="541"/>
      <c r="C76" s="211">
        <v>10</v>
      </c>
      <c r="D76" s="211"/>
      <c r="E76" s="211"/>
      <c r="F76" s="211"/>
      <c r="G76" s="211"/>
      <c r="H76" s="562"/>
      <c r="I76" s="172" t="str">
        <f t="shared" si="79"/>
        <v/>
      </c>
      <c r="J76" s="172" t="str">
        <f t="shared" si="80"/>
        <v/>
      </c>
      <c r="K76" s="342" t="str">
        <f t="shared" si="81"/>
        <v/>
      </c>
      <c r="L76" s="560"/>
      <c r="M76" s="172" t="str">
        <f t="shared" si="64"/>
        <v/>
      </c>
      <c r="N76" s="533"/>
      <c r="O76" s="533"/>
      <c r="P76" s="340"/>
      <c r="Q76" s="341"/>
      <c r="R76" s="341" t="str">
        <f t="shared" si="65"/>
        <v/>
      </c>
      <c r="S76" s="340" t="str">
        <f t="shared" si="66"/>
        <v/>
      </c>
      <c r="T76" s="532"/>
      <c r="U76" s="340"/>
      <c r="V76" s="341"/>
      <c r="W76" s="341" t="str">
        <f t="shared" si="67"/>
        <v/>
      </c>
      <c r="X76" s="340" t="str">
        <f t="shared" si="68"/>
        <v/>
      </c>
      <c r="Y76" s="532"/>
      <c r="Z76" s="340"/>
      <c r="AA76" s="341"/>
      <c r="AB76" s="341" t="str">
        <f t="shared" si="69"/>
        <v/>
      </c>
      <c r="AC76" s="340" t="str">
        <f t="shared" si="70"/>
        <v/>
      </c>
      <c r="AD76" s="532"/>
      <c r="AE76" s="340"/>
      <c r="AF76" s="341"/>
      <c r="AG76" s="341" t="str">
        <f t="shared" si="71"/>
        <v/>
      </c>
      <c r="AH76" s="340" t="str">
        <f t="shared" si="72"/>
        <v/>
      </c>
      <c r="AI76" s="532"/>
      <c r="AJ76" s="340"/>
      <c r="AK76" s="341"/>
      <c r="AL76" s="341" t="str">
        <f t="shared" si="73"/>
        <v/>
      </c>
      <c r="AM76" s="340" t="str">
        <f t="shared" si="74"/>
        <v/>
      </c>
      <c r="AN76" s="532"/>
      <c r="AO76" s="340"/>
      <c r="AP76" s="341"/>
      <c r="AQ76" s="341" t="str">
        <f t="shared" si="75"/>
        <v/>
      </c>
      <c r="AR76" s="340" t="str">
        <f t="shared" si="76"/>
        <v/>
      </c>
      <c r="AS76" s="532"/>
      <c r="AT76" s="340"/>
      <c r="AU76" s="341"/>
      <c r="AV76" s="341" t="str">
        <f t="shared" si="77"/>
        <v/>
      </c>
      <c r="AW76" s="340" t="str">
        <f t="shared" si="78"/>
        <v/>
      </c>
      <c r="AX76" s="532"/>
    </row>
    <row r="77" spans="2:50" hidden="1" x14ac:dyDescent="0.2">
      <c r="B77" s="541"/>
      <c r="C77" s="211">
        <v>11</v>
      </c>
      <c r="D77" s="211"/>
      <c r="E77" s="211"/>
      <c r="F77" s="211"/>
      <c r="G77" s="211"/>
      <c r="H77" s="562"/>
      <c r="I77" s="172" t="str">
        <f t="shared" si="79"/>
        <v/>
      </c>
      <c r="J77" s="172" t="str">
        <f t="shared" si="80"/>
        <v/>
      </c>
      <c r="K77" s="342" t="str">
        <f t="shared" si="81"/>
        <v/>
      </c>
      <c r="L77" s="560"/>
      <c r="M77" s="172" t="str">
        <f t="shared" si="64"/>
        <v/>
      </c>
      <c r="N77" s="533"/>
      <c r="O77" s="533"/>
      <c r="P77" s="340"/>
      <c r="Q77" s="341"/>
      <c r="R77" s="341" t="str">
        <f t="shared" si="65"/>
        <v/>
      </c>
      <c r="S77" s="340" t="str">
        <f t="shared" si="66"/>
        <v/>
      </c>
      <c r="T77" s="532"/>
      <c r="U77" s="340"/>
      <c r="V77" s="341"/>
      <c r="W77" s="341" t="str">
        <f t="shared" si="67"/>
        <v/>
      </c>
      <c r="X77" s="340" t="str">
        <f t="shared" si="68"/>
        <v/>
      </c>
      <c r="Y77" s="532"/>
      <c r="Z77" s="340"/>
      <c r="AA77" s="341"/>
      <c r="AB77" s="341" t="str">
        <f t="shared" si="69"/>
        <v/>
      </c>
      <c r="AC77" s="340" t="str">
        <f t="shared" si="70"/>
        <v/>
      </c>
      <c r="AD77" s="532"/>
      <c r="AE77" s="340"/>
      <c r="AF77" s="341"/>
      <c r="AG77" s="341" t="str">
        <f t="shared" si="71"/>
        <v/>
      </c>
      <c r="AH77" s="340" t="str">
        <f t="shared" si="72"/>
        <v/>
      </c>
      <c r="AI77" s="532"/>
      <c r="AJ77" s="340"/>
      <c r="AK77" s="341"/>
      <c r="AL77" s="341" t="str">
        <f t="shared" si="73"/>
        <v/>
      </c>
      <c r="AM77" s="340" t="str">
        <f t="shared" si="74"/>
        <v/>
      </c>
      <c r="AN77" s="532"/>
      <c r="AO77" s="340"/>
      <c r="AP77" s="341"/>
      <c r="AQ77" s="341" t="str">
        <f t="shared" si="75"/>
        <v/>
      </c>
      <c r="AR77" s="340" t="str">
        <f t="shared" si="76"/>
        <v/>
      </c>
      <c r="AS77" s="532"/>
      <c r="AT77" s="340"/>
      <c r="AU77" s="341"/>
      <c r="AV77" s="341" t="str">
        <f t="shared" si="77"/>
        <v/>
      </c>
      <c r="AW77" s="340" t="str">
        <f t="shared" si="78"/>
        <v/>
      </c>
      <c r="AX77" s="532"/>
    </row>
    <row r="78" spans="2:50" hidden="1" x14ac:dyDescent="0.2">
      <c r="B78" s="541"/>
      <c r="C78" s="211">
        <v>12</v>
      </c>
      <c r="D78" s="211"/>
      <c r="E78" s="211"/>
      <c r="F78" s="211"/>
      <c r="G78" s="211"/>
      <c r="H78" s="562"/>
      <c r="I78" s="172" t="str">
        <f t="shared" si="79"/>
        <v/>
      </c>
      <c r="J78" s="172" t="str">
        <f t="shared" si="80"/>
        <v/>
      </c>
      <c r="K78" s="342" t="str">
        <f t="shared" si="81"/>
        <v/>
      </c>
      <c r="L78" s="560"/>
      <c r="M78" s="172" t="str">
        <f t="shared" si="64"/>
        <v/>
      </c>
      <c r="N78" s="533"/>
      <c r="O78" s="533"/>
      <c r="P78" s="340"/>
      <c r="Q78" s="341"/>
      <c r="R78" s="341" t="str">
        <f t="shared" si="65"/>
        <v/>
      </c>
      <c r="S78" s="340" t="str">
        <f t="shared" si="66"/>
        <v/>
      </c>
      <c r="T78" s="532"/>
      <c r="U78" s="340"/>
      <c r="V78" s="341"/>
      <c r="W78" s="341" t="str">
        <f t="shared" si="67"/>
        <v/>
      </c>
      <c r="X78" s="340" t="str">
        <f t="shared" si="68"/>
        <v/>
      </c>
      <c r="Y78" s="532"/>
      <c r="Z78" s="340"/>
      <c r="AA78" s="341"/>
      <c r="AB78" s="341" t="str">
        <f t="shared" si="69"/>
        <v/>
      </c>
      <c r="AC78" s="340" t="str">
        <f t="shared" si="70"/>
        <v/>
      </c>
      <c r="AD78" s="532"/>
      <c r="AE78" s="340"/>
      <c r="AF78" s="341"/>
      <c r="AG78" s="341" t="str">
        <f t="shared" si="71"/>
        <v/>
      </c>
      <c r="AH78" s="340" t="str">
        <f t="shared" si="72"/>
        <v/>
      </c>
      <c r="AI78" s="532"/>
      <c r="AJ78" s="340"/>
      <c r="AK78" s="341"/>
      <c r="AL78" s="341" t="str">
        <f t="shared" si="73"/>
        <v/>
      </c>
      <c r="AM78" s="340" t="str">
        <f t="shared" si="74"/>
        <v/>
      </c>
      <c r="AN78" s="532"/>
      <c r="AO78" s="340"/>
      <c r="AP78" s="341"/>
      <c r="AQ78" s="341" t="str">
        <f t="shared" si="75"/>
        <v/>
      </c>
      <c r="AR78" s="340" t="str">
        <f t="shared" si="76"/>
        <v/>
      </c>
      <c r="AS78" s="532"/>
      <c r="AT78" s="340"/>
      <c r="AU78" s="341"/>
      <c r="AV78" s="341" t="str">
        <f t="shared" si="77"/>
        <v/>
      </c>
      <c r="AW78" s="340" t="str">
        <f t="shared" si="78"/>
        <v/>
      </c>
      <c r="AX78" s="532"/>
    </row>
    <row r="79" spans="2:50" hidden="1" x14ac:dyDescent="0.2">
      <c r="B79" s="541"/>
      <c r="C79" s="211">
        <v>13</v>
      </c>
      <c r="D79" s="211"/>
      <c r="E79" s="211"/>
      <c r="F79" s="211"/>
      <c r="G79" s="211"/>
      <c r="H79" s="562"/>
      <c r="I79" s="172" t="str">
        <f t="shared" si="79"/>
        <v/>
      </c>
      <c r="J79" s="172" t="str">
        <f t="shared" si="80"/>
        <v/>
      </c>
      <c r="K79" s="342" t="str">
        <f t="shared" si="81"/>
        <v/>
      </c>
      <c r="L79" s="560"/>
      <c r="M79" s="172" t="str">
        <f t="shared" si="64"/>
        <v/>
      </c>
      <c r="N79" s="533"/>
      <c r="O79" s="533"/>
      <c r="P79" s="340"/>
      <c r="Q79" s="341"/>
      <c r="R79" s="341" t="str">
        <f t="shared" si="65"/>
        <v/>
      </c>
      <c r="S79" s="340" t="str">
        <f t="shared" si="66"/>
        <v/>
      </c>
      <c r="T79" s="532"/>
      <c r="U79" s="340"/>
      <c r="V79" s="341"/>
      <c r="W79" s="341" t="str">
        <f t="shared" si="67"/>
        <v/>
      </c>
      <c r="X79" s="340" t="str">
        <f t="shared" si="68"/>
        <v/>
      </c>
      <c r="Y79" s="532"/>
      <c r="Z79" s="340"/>
      <c r="AA79" s="341"/>
      <c r="AB79" s="341" t="str">
        <f t="shared" si="69"/>
        <v/>
      </c>
      <c r="AC79" s="340" t="str">
        <f t="shared" si="70"/>
        <v/>
      </c>
      <c r="AD79" s="532"/>
      <c r="AE79" s="340"/>
      <c r="AF79" s="341"/>
      <c r="AG79" s="341" t="str">
        <f t="shared" si="71"/>
        <v/>
      </c>
      <c r="AH79" s="340" t="str">
        <f t="shared" si="72"/>
        <v/>
      </c>
      <c r="AI79" s="532"/>
      <c r="AJ79" s="340"/>
      <c r="AK79" s="341"/>
      <c r="AL79" s="341" t="str">
        <f t="shared" si="73"/>
        <v/>
      </c>
      <c r="AM79" s="340" t="str">
        <f t="shared" si="74"/>
        <v/>
      </c>
      <c r="AN79" s="532"/>
      <c r="AO79" s="340"/>
      <c r="AP79" s="341"/>
      <c r="AQ79" s="341" t="str">
        <f t="shared" si="75"/>
        <v/>
      </c>
      <c r="AR79" s="340" t="str">
        <f t="shared" si="76"/>
        <v/>
      </c>
      <c r="AS79" s="532"/>
      <c r="AT79" s="340"/>
      <c r="AU79" s="341"/>
      <c r="AV79" s="341" t="str">
        <f t="shared" si="77"/>
        <v/>
      </c>
      <c r="AW79" s="340" t="str">
        <f t="shared" si="78"/>
        <v/>
      </c>
      <c r="AX79" s="532"/>
    </row>
    <row r="80" spans="2:50" hidden="1" x14ac:dyDescent="0.2">
      <c r="B80" s="541"/>
      <c r="C80" s="211">
        <v>14</v>
      </c>
      <c r="D80" s="211"/>
      <c r="E80" s="211"/>
      <c r="F80" s="211"/>
      <c r="G80" s="211"/>
      <c r="H80" s="562"/>
      <c r="I80" s="172" t="str">
        <f t="shared" si="79"/>
        <v/>
      </c>
      <c r="J80" s="172" t="str">
        <f t="shared" si="80"/>
        <v/>
      </c>
      <c r="K80" s="342" t="str">
        <f t="shared" si="81"/>
        <v/>
      </c>
      <c r="L80" s="560"/>
      <c r="M80" s="172" t="str">
        <f t="shared" si="64"/>
        <v/>
      </c>
      <c r="N80" s="533"/>
      <c r="O80" s="533"/>
      <c r="P80" s="340"/>
      <c r="Q80" s="341"/>
      <c r="R80" s="341" t="str">
        <f t="shared" si="65"/>
        <v/>
      </c>
      <c r="S80" s="340" t="str">
        <f t="shared" si="66"/>
        <v/>
      </c>
      <c r="T80" s="532"/>
      <c r="U80" s="340"/>
      <c r="V80" s="341"/>
      <c r="W80" s="341" t="str">
        <f t="shared" si="67"/>
        <v/>
      </c>
      <c r="X80" s="340" t="str">
        <f t="shared" si="68"/>
        <v/>
      </c>
      <c r="Y80" s="532"/>
      <c r="Z80" s="340"/>
      <c r="AA80" s="341"/>
      <c r="AB80" s="341" t="str">
        <f t="shared" si="69"/>
        <v/>
      </c>
      <c r="AC80" s="340" t="str">
        <f t="shared" si="70"/>
        <v/>
      </c>
      <c r="AD80" s="532"/>
      <c r="AE80" s="340"/>
      <c r="AF80" s="341"/>
      <c r="AG80" s="341" t="str">
        <f t="shared" si="71"/>
        <v/>
      </c>
      <c r="AH80" s="340" t="str">
        <f t="shared" si="72"/>
        <v/>
      </c>
      <c r="AI80" s="532"/>
      <c r="AJ80" s="340"/>
      <c r="AK80" s="341"/>
      <c r="AL80" s="341" t="str">
        <f t="shared" si="73"/>
        <v/>
      </c>
      <c r="AM80" s="340" t="str">
        <f t="shared" si="74"/>
        <v/>
      </c>
      <c r="AN80" s="532"/>
      <c r="AO80" s="340"/>
      <c r="AP80" s="341"/>
      <c r="AQ80" s="341" t="str">
        <f t="shared" si="75"/>
        <v/>
      </c>
      <c r="AR80" s="340" t="str">
        <f t="shared" si="76"/>
        <v/>
      </c>
      <c r="AS80" s="532"/>
      <c r="AT80" s="340"/>
      <c r="AU80" s="341"/>
      <c r="AV80" s="341" t="str">
        <f t="shared" si="77"/>
        <v/>
      </c>
      <c r="AW80" s="340" t="str">
        <f t="shared" si="78"/>
        <v/>
      </c>
      <c r="AX80" s="532"/>
    </row>
    <row r="81" spans="2:50" hidden="1" x14ac:dyDescent="0.2">
      <c r="B81" s="541"/>
      <c r="C81" s="211">
        <v>15</v>
      </c>
      <c r="D81" s="211"/>
      <c r="E81" s="211"/>
      <c r="F81" s="211"/>
      <c r="G81" s="211"/>
      <c r="H81" s="563"/>
      <c r="I81" s="172" t="str">
        <f t="shared" si="79"/>
        <v/>
      </c>
      <c r="J81" s="172" t="str">
        <f t="shared" si="80"/>
        <v/>
      </c>
      <c r="K81" s="342" t="str">
        <f t="shared" si="81"/>
        <v/>
      </c>
      <c r="L81" s="560"/>
      <c r="M81" s="172" t="str">
        <f t="shared" si="64"/>
        <v/>
      </c>
      <c r="N81" s="533"/>
      <c r="O81" s="533"/>
      <c r="P81" s="340"/>
      <c r="Q81" s="341"/>
      <c r="R81" s="341" t="str">
        <f t="shared" si="65"/>
        <v/>
      </c>
      <c r="S81" s="340" t="str">
        <f t="shared" si="66"/>
        <v/>
      </c>
      <c r="T81" s="532"/>
      <c r="U81" s="340"/>
      <c r="V81" s="341"/>
      <c r="W81" s="341" t="str">
        <f t="shared" si="67"/>
        <v/>
      </c>
      <c r="X81" s="340" t="str">
        <f t="shared" si="68"/>
        <v/>
      </c>
      <c r="Y81" s="532"/>
      <c r="Z81" s="340"/>
      <c r="AA81" s="341"/>
      <c r="AB81" s="341" t="str">
        <f t="shared" si="69"/>
        <v/>
      </c>
      <c r="AC81" s="340" t="str">
        <f t="shared" si="70"/>
        <v/>
      </c>
      <c r="AD81" s="532"/>
      <c r="AE81" s="340"/>
      <c r="AF81" s="341"/>
      <c r="AG81" s="341" t="str">
        <f t="shared" si="71"/>
        <v/>
      </c>
      <c r="AH81" s="340" t="str">
        <f t="shared" si="72"/>
        <v/>
      </c>
      <c r="AI81" s="532"/>
      <c r="AJ81" s="340"/>
      <c r="AK81" s="341"/>
      <c r="AL81" s="341" t="str">
        <f t="shared" si="73"/>
        <v/>
      </c>
      <c r="AM81" s="340" t="str">
        <f t="shared" si="74"/>
        <v/>
      </c>
      <c r="AN81" s="532"/>
      <c r="AO81" s="340"/>
      <c r="AP81" s="341"/>
      <c r="AQ81" s="341" t="str">
        <f t="shared" si="75"/>
        <v/>
      </c>
      <c r="AR81" s="340" t="str">
        <f t="shared" si="76"/>
        <v/>
      </c>
      <c r="AS81" s="532"/>
      <c r="AT81" s="340"/>
      <c r="AU81" s="341"/>
      <c r="AV81" s="341" t="str">
        <f t="shared" si="77"/>
        <v/>
      </c>
      <c r="AW81" s="340" t="str">
        <f t="shared" si="78"/>
        <v/>
      </c>
      <c r="AX81" s="532"/>
    </row>
    <row r="82" spans="2:50" ht="15.75" hidden="1" x14ac:dyDescent="0.2">
      <c r="B82" s="545" t="s">
        <v>169</v>
      </c>
      <c r="C82" s="546"/>
      <c r="D82" s="546"/>
      <c r="E82" s="546"/>
      <c r="F82" s="546"/>
      <c r="G82" s="546"/>
      <c r="H82" s="547"/>
      <c r="I82" s="207"/>
      <c r="J82" s="207"/>
      <c r="K82" s="207"/>
      <c r="L82" s="207"/>
      <c r="M82" s="207"/>
      <c r="N82" s="533" t="s">
        <v>161</v>
      </c>
      <c r="O82" s="549" t="s">
        <v>106</v>
      </c>
      <c r="P82" s="551">
        <v>45895</v>
      </c>
      <c r="Q82" s="541"/>
      <c r="R82" s="541"/>
      <c r="S82" s="541"/>
      <c r="T82" s="541"/>
      <c r="U82" s="551">
        <v>45896</v>
      </c>
      <c r="V82" s="541"/>
      <c r="W82" s="541"/>
      <c r="X82" s="541"/>
      <c r="Y82" s="541"/>
      <c r="Z82" s="551">
        <v>45897</v>
      </c>
      <c r="AA82" s="541"/>
      <c r="AB82" s="541"/>
      <c r="AC82" s="541"/>
      <c r="AD82" s="541"/>
      <c r="AE82" s="551">
        <v>45898</v>
      </c>
      <c r="AF82" s="541"/>
      <c r="AG82" s="541"/>
      <c r="AH82" s="541"/>
      <c r="AI82" s="541"/>
      <c r="AJ82" s="551">
        <v>45899</v>
      </c>
      <c r="AK82" s="541"/>
      <c r="AL82" s="541"/>
      <c r="AM82" s="541"/>
      <c r="AN82" s="541"/>
      <c r="AO82" s="551">
        <v>45900</v>
      </c>
      <c r="AP82" s="541"/>
      <c r="AQ82" s="541"/>
      <c r="AR82" s="541"/>
      <c r="AS82" s="541"/>
      <c r="AT82" s="551">
        <v>45901</v>
      </c>
      <c r="AU82" s="541"/>
      <c r="AV82" s="541"/>
      <c r="AW82" s="541"/>
      <c r="AX82" s="541"/>
    </row>
    <row r="83" spans="2:50" ht="15.75" hidden="1" x14ac:dyDescent="0.2">
      <c r="B83" s="548"/>
      <c r="C83" s="548"/>
      <c r="D83" s="548"/>
      <c r="E83" s="548"/>
      <c r="F83" s="548"/>
      <c r="G83" s="548"/>
      <c r="H83" s="548"/>
      <c r="I83" s="207"/>
      <c r="J83" s="207"/>
      <c r="K83" s="207"/>
      <c r="L83" s="207"/>
      <c r="M83" s="207"/>
      <c r="N83" s="533"/>
      <c r="O83" s="550"/>
      <c r="P83" s="551" t="s">
        <v>120</v>
      </c>
      <c r="Q83" s="541"/>
      <c r="R83" s="541"/>
      <c r="S83" s="541"/>
      <c r="T83" s="541"/>
      <c r="U83" s="551" t="s">
        <v>114</v>
      </c>
      <c r="V83" s="541"/>
      <c r="W83" s="541"/>
      <c r="X83" s="541"/>
      <c r="Y83" s="541"/>
      <c r="Z83" s="551" t="s">
        <v>115</v>
      </c>
      <c r="AA83" s="541"/>
      <c r="AB83" s="541"/>
      <c r="AC83" s="541"/>
      <c r="AD83" s="541"/>
      <c r="AE83" s="551" t="s">
        <v>116</v>
      </c>
      <c r="AF83" s="541"/>
      <c r="AG83" s="541"/>
      <c r="AH83" s="541"/>
      <c r="AI83" s="541"/>
      <c r="AJ83" s="551" t="s">
        <v>117</v>
      </c>
      <c r="AK83" s="541"/>
      <c r="AL83" s="541"/>
      <c r="AM83" s="541"/>
      <c r="AN83" s="541"/>
      <c r="AO83" s="551" t="s">
        <v>118</v>
      </c>
      <c r="AP83" s="541"/>
      <c r="AQ83" s="541"/>
      <c r="AR83" s="541"/>
      <c r="AS83" s="541"/>
      <c r="AT83" s="551" t="s">
        <v>119</v>
      </c>
      <c r="AU83" s="541"/>
      <c r="AV83" s="541"/>
      <c r="AW83" s="541"/>
      <c r="AX83" s="541"/>
    </row>
    <row r="84" spans="2:50" hidden="1" x14ac:dyDescent="0.2">
      <c r="B84" s="533" t="s">
        <v>157</v>
      </c>
      <c r="C84" s="533" t="s">
        <v>149</v>
      </c>
      <c r="D84" s="533"/>
      <c r="E84" s="533" t="s">
        <v>151</v>
      </c>
      <c r="F84" s="533"/>
      <c r="G84" s="533"/>
      <c r="H84" s="537" t="s">
        <v>158</v>
      </c>
      <c r="I84" s="540" t="s">
        <v>227</v>
      </c>
      <c r="J84" s="540"/>
      <c r="K84" s="540"/>
      <c r="L84" s="540" t="s">
        <v>158</v>
      </c>
      <c r="M84" s="540" t="s">
        <v>170</v>
      </c>
      <c r="N84" s="533"/>
      <c r="O84" s="533" t="s">
        <v>160</v>
      </c>
      <c r="P84" s="534" t="s">
        <v>154</v>
      </c>
      <c r="Q84" s="535"/>
      <c r="R84" s="535"/>
      <c r="S84" s="536"/>
      <c r="T84" s="533" t="s">
        <v>158</v>
      </c>
      <c r="U84" s="534" t="s">
        <v>154</v>
      </c>
      <c r="V84" s="535"/>
      <c r="W84" s="535"/>
      <c r="X84" s="536"/>
      <c r="Y84" s="533" t="s">
        <v>158</v>
      </c>
      <c r="Z84" s="534" t="s">
        <v>154</v>
      </c>
      <c r="AA84" s="535"/>
      <c r="AB84" s="535"/>
      <c r="AC84" s="536"/>
      <c r="AD84" s="533" t="s">
        <v>158</v>
      </c>
      <c r="AE84" s="534" t="s">
        <v>154</v>
      </c>
      <c r="AF84" s="535"/>
      <c r="AG84" s="535"/>
      <c r="AH84" s="536"/>
      <c r="AI84" s="533" t="s">
        <v>158</v>
      </c>
      <c r="AJ84" s="534" t="s">
        <v>154</v>
      </c>
      <c r="AK84" s="535"/>
      <c r="AL84" s="535"/>
      <c r="AM84" s="536"/>
      <c r="AN84" s="533" t="s">
        <v>158</v>
      </c>
      <c r="AO84" s="534" t="s">
        <v>154</v>
      </c>
      <c r="AP84" s="535"/>
      <c r="AQ84" s="535"/>
      <c r="AR84" s="536"/>
      <c r="AS84" s="533" t="s">
        <v>158</v>
      </c>
      <c r="AT84" s="534" t="s">
        <v>154</v>
      </c>
      <c r="AU84" s="535"/>
      <c r="AV84" s="535"/>
      <c r="AW84" s="536"/>
      <c r="AX84" s="533" t="s">
        <v>158</v>
      </c>
    </row>
    <row r="85" spans="2:50" hidden="1" x14ac:dyDescent="0.2">
      <c r="B85" s="533"/>
      <c r="C85" s="533"/>
      <c r="D85" s="533"/>
      <c r="E85" s="533" t="s">
        <v>150</v>
      </c>
      <c r="F85" s="533"/>
      <c r="G85" s="533"/>
      <c r="H85" s="538"/>
      <c r="I85" s="540" t="s">
        <v>150</v>
      </c>
      <c r="J85" s="540"/>
      <c r="K85" s="540"/>
      <c r="L85" s="540"/>
      <c r="M85" s="540"/>
      <c r="N85" s="533"/>
      <c r="O85" s="533"/>
      <c r="P85" s="534" t="s">
        <v>155</v>
      </c>
      <c r="Q85" s="535"/>
      <c r="R85" s="535"/>
      <c r="S85" s="536"/>
      <c r="T85" s="533"/>
      <c r="U85" s="534" t="s">
        <v>155</v>
      </c>
      <c r="V85" s="535"/>
      <c r="W85" s="535"/>
      <c r="X85" s="536"/>
      <c r="Y85" s="533"/>
      <c r="Z85" s="534" t="s">
        <v>155</v>
      </c>
      <c r="AA85" s="535"/>
      <c r="AB85" s="535"/>
      <c r="AC85" s="536"/>
      <c r="AD85" s="533"/>
      <c r="AE85" s="534" t="s">
        <v>155</v>
      </c>
      <c r="AF85" s="535"/>
      <c r="AG85" s="535"/>
      <c r="AH85" s="536"/>
      <c r="AI85" s="533"/>
      <c r="AJ85" s="534" t="s">
        <v>155</v>
      </c>
      <c r="AK85" s="535"/>
      <c r="AL85" s="535"/>
      <c r="AM85" s="536"/>
      <c r="AN85" s="533"/>
      <c r="AO85" s="534" t="s">
        <v>155</v>
      </c>
      <c r="AP85" s="535"/>
      <c r="AQ85" s="535"/>
      <c r="AR85" s="536"/>
      <c r="AS85" s="533"/>
      <c r="AT85" s="534" t="s">
        <v>155</v>
      </c>
      <c r="AU85" s="535"/>
      <c r="AV85" s="535"/>
      <c r="AW85" s="536"/>
      <c r="AX85" s="533"/>
    </row>
    <row r="86" spans="2:50" hidden="1" x14ac:dyDescent="0.2">
      <c r="B86" s="533"/>
      <c r="C86" s="533"/>
      <c r="D86" s="533"/>
      <c r="E86" s="212" t="s">
        <v>152</v>
      </c>
      <c r="F86" s="212" t="s">
        <v>153</v>
      </c>
      <c r="G86" s="212" t="s">
        <v>156</v>
      </c>
      <c r="H86" s="539"/>
      <c r="I86" s="208" t="s">
        <v>152</v>
      </c>
      <c r="J86" s="208" t="s">
        <v>153</v>
      </c>
      <c r="K86" s="208" t="s">
        <v>156</v>
      </c>
      <c r="L86" s="540"/>
      <c r="M86" s="540"/>
      <c r="N86" s="533"/>
      <c r="O86" s="533"/>
      <c r="P86" s="212" t="s">
        <v>152</v>
      </c>
      <c r="Q86" s="212" t="s">
        <v>153</v>
      </c>
      <c r="R86" s="212" t="s">
        <v>156</v>
      </c>
      <c r="S86" s="212" t="s">
        <v>170</v>
      </c>
      <c r="T86" s="533"/>
      <c r="U86" s="212" t="s">
        <v>152</v>
      </c>
      <c r="V86" s="212" t="s">
        <v>153</v>
      </c>
      <c r="W86" s="212" t="s">
        <v>156</v>
      </c>
      <c r="X86" s="212" t="s">
        <v>170</v>
      </c>
      <c r="Y86" s="533"/>
      <c r="Z86" s="212" t="s">
        <v>152</v>
      </c>
      <c r="AA86" s="212" t="s">
        <v>153</v>
      </c>
      <c r="AB86" s="212" t="s">
        <v>156</v>
      </c>
      <c r="AC86" s="212" t="s">
        <v>170</v>
      </c>
      <c r="AD86" s="533"/>
      <c r="AE86" s="212" t="s">
        <v>152</v>
      </c>
      <c r="AF86" s="212" t="s">
        <v>153</v>
      </c>
      <c r="AG86" s="212" t="s">
        <v>156</v>
      </c>
      <c r="AH86" s="212" t="s">
        <v>170</v>
      </c>
      <c r="AI86" s="533"/>
      <c r="AJ86" s="212" t="s">
        <v>152</v>
      </c>
      <c r="AK86" s="212" t="s">
        <v>153</v>
      </c>
      <c r="AL86" s="212" t="s">
        <v>156</v>
      </c>
      <c r="AM86" s="212" t="s">
        <v>170</v>
      </c>
      <c r="AN86" s="533"/>
      <c r="AO86" s="212" t="s">
        <v>152</v>
      </c>
      <c r="AP86" s="212" t="s">
        <v>153</v>
      </c>
      <c r="AQ86" s="212" t="s">
        <v>156</v>
      </c>
      <c r="AR86" s="212" t="s">
        <v>170</v>
      </c>
      <c r="AS86" s="533"/>
      <c r="AT86" s="212" t="s">
        <v>152</v>
      </c>
      <c r="AU86" s="212" t="s">
        <v>153</v>
      </c>
      <c r="AV86" s="212" t="s">
        <v>156</v>
      </c>
      <c r="AW86" s="212" t="s">
        <v>170</v>
      </c>
      <c r="AX86" s="533"/>
    </row>
    <row r="87" spans="2:50" hidden="1" x14ac:dyDescent="0.2">
      <c r="B87" s="541" t="s">
        <v>141</v>
      </c>
      <c r="C87" s="211">
        <v>1</v>
      </c>
      <c r="D87" s="211" t="s">
        <v>427</v>
      </c>
      <c r="E87" s="211">
        <v>17</v>
      </c>
      <c r="F87" s="211">
        <v>2000</v>
      </c>
      <c r="G87" s="362">
        <f t="shared" ref="G87:G88" si="82">F87/E87</f>
        <v>117.64705882352941</v>
      </c>
      <c r="H87" s="561">
        <f>AVERAGE(G87:G101)</f>
        <v>87.66968325791855</v>
      </c>
      <c r="I87" s="172">
        <f t="shared" ref="I87:I89" si="83">IFERROR(AVERAGE(P87,U87,Z87,AE87,AJ87,AO87,AT87),"")</f>
        <v>17</v>
      </c>
      <c r="J87" s="172">
        <f t="shared" ref="J87:J89" si="84">IFERROR(AVERAGE(Q87,V87,AA87,AF87,AK87,AP87,AU87),"")</f>
        <v>1880.4048800545206</v>
      </c>
      <c r="K87" s="361">
        <f t="shared" ref="K87:K89" si="85">IFERROR(AVERAGE(R87,W87,AB87,AG87,AL87,AQ87,AV87),"")</f>
        <v>110.61205176791297</v>
      </c>
      <c r="L87" s="560">
        <f>IFERROR(AVERAGE(K87:K101),"-")</f>
        <v>82.353584157283066</v>
      </c>
      <c r="M87" s="172">
        <f>IFERROR(RANK(K87, K$87:K$101),"")</f>
        <v>1</v>
      </c>
      <c r="N87" s="533"/>
      <c r="O87" s="533"/>
      <c r="P87" s="359">
        <v>17</v>
      </c>
      <c r="Q87" s="360">
        <v>1892.608695652174</v>
      </c>
      <c r="R87" s="360">
        <f>IFERROR(Q87/P87,"")</f>
        <v>111.3299232736573</v>
      </c>
      <c r="S87" s="359">
        <f>IFERROR(RANK(R87, R$87:R$101),"")</f>
        <v>1</v>
      </c>
      <c r="T87" s="532">
        <f>AVERAGE(R87:R101)</f>
        <v>82.578423175290183</v>
      </c>
      <c r="U87" s="359">
        <v>17</v>
      </c>
      <c r="V87" s="360">
        <v>1880.8695652173915</v>
      </c>
      <c r="W87" s="360">
        <f>IFERROR(V87/U87,"")</f>
        <v>110.63938618925832</v>
      </c>
      <c r="X87" s="359">
        <f>IFERROR(RANK(W87, W$87:W$101),"")</f>
        <v>1</v>
      </c>
      <c r="Y87" s="532">
        <f>AVERAGE(W87:W101)</f>
        <v>82.369352296187074</v>
      </c>
      <c r="Z87" s="359">
        <v>17</v>
      </c>
      <c r="AA87" s="360">
        <v>1865.3333333333333</v>
      </c>
      <c r="AB87" s="360">
        <f>IFERROR(AA87/Z87,"")</f>
        <v>109.72549019607843</v>
      </c>
      <c r="AC87" s="359">
        <f>IFERROR(RANK(AB87, AB$87:AB$101),"")</f>
        <v>1</v>
      </c>
      <c r="AD87" s="532">
        <f>AVERAGE(AB87:AB101)</f>
        <v>82.040499775793904</v>
      </c>
      <c r="AE87" s="359">
        <v>17</v>
      </c>
      <c r="AF87" s="360">
        <v>1871.3513513513519</v>
      </c>
      <c r="AG87" s="360">
        <f>IFERROR(AF87/AE87,"")</f>
        <v>110.07949125596188</v>
      </c>
      <c r="AH87" s="359">
        <f>IFERROR(RANK(AG87, AG$87:AG$101),"")</f>
        <v>1</v>
      </c>
      <c r="AI87" s="532">
        <f>AVERAGE(AG87:AG101)</f>
        <v>82.089196177431489</v>
      </c>
      <c r="AJ87" s="359">
        <v>17</v>
      </c>
      <c r="AK87" s="360">
        <v>1867.317073170731</v>
      </c>
      <c r="AL87" s="360">
        <f>IFERROR(AK87/AJ87,"")</f>
        <v>109.84218077474888</v>
      </c>
      <c r="AM87" s="359">
        <f>IFERROR(RANK(AL87, AL$87:AL$101),"")</f>
        <v>1</v>
      </c>
      <c r="AN87" s="532">
        <f>AVERAGE(AL87:AL101)</f>
        <v>81.858960209859632</v>
      </c>
      <c r="AO87" s="359">
        <v>17</v>
      </c>
      <c r="AP87" s="360">
        <v>1878.823529411764</v>
      </c>
      <c r="AQ87" s="360">
        <f>IFERROR(AP87/AO87,"")</f>
        <v>110.51903114186847</v>
      </c>
      <c r="AR87" s="359">
        <f>IFERROR(RANK(AQ87, AQ$87:AQ$101),"")</f>
        <v>1</v>
      </c>
      <c r="AS87" s="532">
        <f>AVERAGE(AQ87:AQ101)</f>
        <v>82.328481088175607</v>
      </c>
      <c r="AT87" s="359">
        <v>17</v>
      </c>
      <c r="AU87" s="360">
        <v>1906.5306122448985</v>
      </c>
      <c r="AV87" s="360">
        <f>IFERROR(AU87/AT87,"")</f>
        <v>112.14885954381757</v>
      </c>
      <c r="AW87" s="359">
        <f>IFERROR(RANK(AV87, AV$87:AV$101),"")</f>
        <v>1</v>
      </c>
      <c r="AX87" s="532">
        <f>AVERAGE(AV87:AV101)</f>
        <v>83.210176378243617</v>
      </c>
    </row>
    <row r="88" spans="2:50" hidden="1" x14ac:dyDescent="0.2">
      <c r="B88" s="541"/>
      <c r="C88" s="211">
        <v>2</v>
      </c>
      <c r="D88" s="211" t="s">
        <v>428</v>
      </c>
      <c r="E88" s="211">
        <v>26</v>
      </c>
      <c r="F88" s="211">
        <v>1500</v>
      </c>
      <c r="G88" s="362">
        <f t="shared" si="82"/>
        <v>57.692307692307693</v>
      </c>
      <c r="H88" s="562"/>
      <c r="I88" s="172">
        <f t="shared" si="83"/>
        <v>26</v>
      </c>
      <c r="J88" s="172">
        <f t="shared" si="84"/>
        <v>1406.4730302129826</v>
      </c>
      <c r="K88" s="361">
        <f t="shared" si="85"/>
        <v>54.095116546653166</v>
      </c>
      <c r="L88" s="560"/>
      <c r="M88" s="172">
        <f t="shared" ref="M88:M101" si="86">IFERROR(RANK(K88, K$87:K$101),"")</f>
        <v>2</v>
      </c>
      <c r="N88" s="533"/>
      <c r="O88" s="533"/>
      <c r="P88" s="359">
        <v>26</v>
      </c>
      <c r="Q88" s="360">
        <v>1399.4999999999995</v>
      </c>
      <c r="R88" s="360">
        <f t="shared" ref="R88:R101" si="87">IFERROR(Q88/P88,"")</f>
        <v>53.826923076923059</v>
      </c>
      <c r="S88" s="359">
        <f t="shared" ref="S88:S101" si="88">IFERROR(RANK(R88, R$87:R$101),"")</f>
        <v>2</v>
      </c>
      <c r="T88" s="532"/>
      <c r="U88" s="359">
        <v>26</v>
      </c>
      <c r="V88" s="360">
        <v>1406.5822784810118</v>
      </c>
      <c r="W88" s="360">
        <f t="shared" ref="W88:W101" si="89">IFERROR(V88/U88,"")</f>
        <v>54.099318403115838</v>
      </c>
      <c r="X88" s="359">
        <f t="shared" ref="X88:X101" si="90">IFERROR(RANK(W88, W$87:W$101),"")</f>
        <v>2</v>
      </c>
      <c r="Y88" s="532"/>
      <c r="Z88" s="359">
        <v>26</v>
      </c>
      <c r="AA88" s="360">
        <v>1413.2432432432438</v>
      </c>
      <c r="AB88" s="360">
        <f t="shared" ref="AB88:AB101" si="91">IFERROR(AA88/Z88,"")</f>
        <v>54.355509355509376</v>
      </c>
      <c r="AC88" s="359">
        <f t="shared" ref="AC88:AC101" si="92">IFERROR(RANK(AB88, AB$87:AB$101),"")</f>
        <v>2</v>
      </c>
      <c r="AD88" s="532"/>
      <c r="AE88" s="359">
        <v>26</v>
      </c>
      <c r="AF88" s="360">
        <v>1406.5714285714289</v>
      </c>
      <c r="AG88" s="360">
        <f t="shared" ref="AG88:AG101" si="93">IFERROR(AF88/AE88,"")</f>
        <v>54.098901098901109</v>
      </c>
      <c r="AH88" s="359">
        <f t="shared" ref="AH88:AH101" si="94">IFERROR(RANK(AG88, AG$87:AG$101),"")</f>
        <v>2</v>
      </c>
      <c r="AI88" s="532"/>
      <c r="AJ88" s="359">
        <v>26</v>
      </c>
      <c r="AK88" s="360">
        <v>1400.76923076923</v>
      </c>
      <c r="AL88" s="360">
        <f t="shared" ref="AL88:AL101" si="95">IFERROR(AK88/AJ88,"")</f>
        <v>53.875739644970388</v>
      </c>
      <c r="AM88" s="359">
        <f t="shared" ref="AM88:AM101" si="96">IFERROR(RANK(AL88, AL$87:AL$101),"")</f>
        <v>2</v>
      </c>
      <c r="AN88" s="532"/>
      <c r="AO88" s="359">
        <v>26</v>
      </c>
      <c r="AP88" s="360">
        <v>1407.5862068965516</v>
      </c>
      <c r="AQ88" s="360">
        <f t="shared" ref="AQ88:AQ101" si="97">IFERROR(AP88/AO88,"")</f>
        <v>54.137931034482754</v>
      </c>
      <c r="AR88" s="359">
        <f t="shared" ref="AR88:AR101" si="98">IFERROR(RANK(AQ88, AQ$87:AQ$101),"")</f>
        <v>2</v>
      </c>
      <c r="AS88" s="532"/>
      <c r="AT88" s="359">
        <v>26</v>
      </c>
      <c r="AU88" s="360">
        <v>1411.0588235294115</v>
      </c>
      <c r="AV88" s="360">
        <f t="shared" ref="AV88:AV101" si="99">IFERROR(AU88/AT88,"")</f>
        <v>54.271493212669675</v>
      </c>
      <c r="AW88" s="359">
        <f t="shared" ref="AW88:AW101" si="100">IFERROR(RANK(AV88, AV$87:AV$101),"")</f>
        <v>2</v>
      </c>
      <c r="AX88" s="532"/>
    </row>
    <row r="89" spans="2:50" hidden="1" x14ac:dyDescent="0.2">
      <c r="B89" s="541"/>
      <c r="C89" s="211">
        <v>3</v>
      </c>
      <c r="D89" s="211"/>
      <c r="E89" s="211"/>
      <c r="F89" s="211"/>
      <c r="G89" s="211"/>
      <c r="H89" s="562"/>
      <c r="I89" s="172" t="str">
        <f t="shared" si="83"/>
        <v/>
      </c>
      <c r="J89" s="172" t="str">
        <f t="shared" si="84"/>
        <v/>
      </c>
      <c r="K89" s="361" t="str">
        <f t="shared" si="85"/>
        <v/>
      </c>
      <c r="L89" s="560"/>
      <c r="M89" s="172" t="str">
        <f t="shared" si="86"/>
        <v/>
      </c>
      <c r="N89" s="533"/>
      <c r="O89" s="533"/>
      <c r="P89" s="359"/>
      <c r="Q89" s="360"/>
      <c r="R89" s="360" t="str">
        <f t="shared" si="87"/>
        <v/>
      </c>
      <c r="S89" s="359" t="str">
        <f t="shared" si="88"/>
        <v/>
      </c>
      <c r="T89" s="532"/>
      <c r="U89" s="359"/>
      <c r="V89" s="360"/>
      <c r="W89" s="360" t="str">
        <f t="shared" si="89"/>
        <v/>
      </c>
      <c r="X89" s="359" t="str">
        <f t="shared" si="90"/>
        <v/>
      </c>
      <c r="Y89" s="532"/>
      <c r="Z89" s="359"/>
      <c r="AA89" s="360"/>
      <c r="AB89" s="360" t="str">
        <f t="shared" si="91"/>
        <v/>
      </c>
      <c r="AC89" s="359" t="str">
        <f t="shared" si="92"/>
        <v/>
      </c>
      <c r="AD89" s="532"/>
      <c r="AE89" s="359"/>
      <c r="AF89" s="360"/>
      <c r="AG89" s="360" t="str">
        <f t="shared" si="93"/>
        <v/>
      </c>
      <c r="AH89" s="359" t="str">
        <f t="shared" si="94"/>
        <v/>
      </c>
      <c r="AI89" s="532"/>
      <c r="AJ89" s="359"/>
      <c r="AK89" s="360"/>
      <c r="AL89" s="360" t="str">
        <f t="shared" si="95"/>
        <v/>
      </c>
      <c r="AM89" s="359" t="str">
        <f t="shared" si="96"/>
        <v/>
      </c>
      <c r="AN89" s="532"/>
      <c r="AO89" s="359"/>
      <c r="AP89" s="360"/>
      <c r="AQ89" s="360" t="str">
        <f t="shared" si="97"/>
        <v/>
      </c>
      <c r="AR89" s="359" t="str">
        <f t="shared" si="98"/>
        <v/>
      </c>
      <c r="AS89" s="532"/>
      <c r="AT89" s="359"/>
      <c r="AU89" s="360"/>
      <c r="AV89" s="360" t="str">
        <f t="shared" si="99"/>
        <v/>
      </c>
      <c r="AW89" s="359" t="str">
        <f t="shared" si="100"/>
        <v/>
      </c>
      <c r="AX89" s="532"/>
    </row>
    <row r="90" spans="2:50" hidden="1" x14ac:dyDescent="0.2">
      <c r="B90" s="541"/>
      <c r="C90" s="211">
        <v>4</v>
      </c>
      <c r="D90" s="211"/>
      <c r="E90" s="211"/>
      <c r="F90" s="211"/>
      <c r="G90" s="211"/>
      <c r="H90" s="562"/>
      <c r="I90" s="172" t="str">
        <f>IFERROR(AVERAGE(P90,U90,Z90,AE90,AJ90,AO90,AT90),"")</f>
        <v/>
      </c>
      <c r="J90" s="172" t="str">
        <f>IFERROR(AVERAGE(Q90,V90,AA90,AF90,AK90,AP90,AU90),"")</f>
        <v/>
      </c>
      <c r="K90" s="361" t="str">
        <f>IFERROR(AVERAGE(R90,W90,AB90,AG90,AL90,AQ90,AV90),"")</f>
        <v/>
      </c>
      <c r="L90" s="560"/>
      <c r="M90" s="172" t="str">
        <f t="shared" si="86"/>
        <v/>
      </c>
      <c r="N90" s="533"/>
      <c r="O90" s="533"/>
      <c r="P90" s="359"/>
      <c r="Q90" s="360"/>
      <c r="R90" s="360" t="str">
        <f t="shared" si="87"/>
        <v/>
      </c>
      <c r="S90" s="359" t="str">
        <f t="shared" si="88"/>
        <v/>
      </c>
      <c r="T90" s="532"/>
      <c r="U90" s="359"/>
      <c r="V90" s="360"/>
      <c r="W90" s="360" t="str">
        <f t="shared" si="89"/>
        <v/>
      </c>
      <c r="X90" s="359" t="str">
        <f t="shared" si="90"/>
        <v/>
      </c>
      <c r="Y90" s="532"/>
      <c r="Z90" s="359"/>
      <c r="AA90" s="360"/>
      <c r="AB90" s="360" t="str">
        <f t="shared" si="91"/>
        <v/>
      </c>
      <c r="AC90" s="359" t="str">
        <f t="shared" si="92"/>
        <v/>
      </c>
      <c r="AD90" s="532"/>
      <c r="AE90" s="359"/>
      <c r="AF90" s="360"/>
      <c r="AG90" s="360" t="str">
        <f t="shared" si="93"/>
        <v/>
      </c>
      <c r="AH90" s="359" t="str">
        <f t="shared" si="94"/>
        <v/>
      </c>
      <c r="AI90" s="532"/>
      <c r="AJ90" s="359"/>
      <c r="AK90" s="360"/>
      <c r="AL90" s="360" t="str">
        <f t="shared" si="95"/>
        <v/>
      </c>
      <c r="AM90" s="359" t="str">
        <f t="shared" si="96"/>
        <v/>
      </c>
      <c r="AN90" s="532"/>
      <c r="AO90" s="359"/>
      <c r="AP90" s="360"/>
      <c r="AQ90" s="360" t="str">
        <f t="shared" si="97"/>
        <v/>
      </c>
      <c r="AR90" s="359" t="str">
        <f t="shared" si="98"/>
        <v/>
      </c>
      <c r="AS90" s="532"/>
      <c r="AT90" s="359"/>
      <c r="AU90" s="360"/>
      <c r="AV90" s="360" t="str">
        <f t="shared" si="99"/>
        <v/>
      </c>
      <c r="AW90" s="359" t="str">
        <f t="shared" si="100"/>
        <v/>
      </c>
      <c r="AX90" s="532"/>
    </row>
    <row r="91" spans="2:50" hidden="1" x14ac:dyDescent="0.2">
      <c r="B91" s="541"/>
      <c r="C91" s="211">
        <v>5</v>
      </c>
      <c r="D91" s="211"/>
      <c r="E91" s="211"/>
      <c r="F91" s="211"/>
      <c r="G91" s="211"/>
      <c r="H91" s="562"/>
      <c r="I91" s="172" t="str">
        <f t="shared" ref="I91:I101" si="101">IFERROR(AVERAGE(P91,U91,Z91,AE91,AJ91,AO91,AT91),"")</f>
        <v/>
      </c>
      <c r="J91" s="172" t="str">
        <f t="shared" ref="J91:J101" si="102">IFERROR(AVERAGE(Q91,V91,AA91,AF91,AK91,AP91,AU91),"")</f>
        <v/>
      </c>
      <c r="K91" s="361" t="str">
        <f t="shared" ref="K91:K101" si="103">IFERROR(AVERAGE(R91,W91,AB91,AG91,AL91,AQ91,AV91),"")</f>
        <v/>
      </c>
      <c r="L91" s="560"/>
      <c r="M91" s="172" t="str">
        <f t="shared" si="86"/>
        <v/>
      </c>
      <c r="N91" s="533"/>
      <c r="O91" s="533"/>
      <c r="P91" s="359"/>
      <c r="Q91" s="360"/>
      <c r="R91" s="360" t="str">
        <f t="shared" si="87"/>
        <v/>
      </c>
      <c r="S91" s="359" t="str">
        <f t="shared" si="88"/>
        <v/>
      </c>
      <c r="T91" s="532"/>
      <c r="U91" s="359"/>
      <c r="V91" s="360"/>
      <c r="W91" s="360" t="str">
        <f t="shared" si="89"/>
        <v/>
      </c>
      <c r="X91" s="359" t="str">
        <f t="shared" si="90"/>
        <v/>
      </c>
      <c r="Y91" s="532"/>
      <c r="Z91" s="359"/>
      <c r="AA91" s="360"/>
      <c r="AB91" s="360" t="str">
        <f t="shared" si="91"/>
        <v/>
      </c>
      <c r="AC91" s="359" t="str">
        <f t="shared" si="92"/>
        <v/>
      </c>
      <c r="AD91" s="532"/>
      <c r="AE91" s="359"/>
      <c r="AF91" s="360"/>
      <c r="AG91" s="360" t="str">
        <f t="shared" si="93"/>
        <v/>
      </c>
      <c r="AH91" s="359" t="str">
        <f t="shared" si="94"/>
        <v/>
      </c>
      <c r="AI91" s="532"/>
      <c r="AJ91" s="359"/>
      <c r="AK91" s="360"/>
      <c r="AL91" s="360" t="str">
        <f t="shared" si="95"/>
        <v/>
      </c>
      <c r="AM91" s="359" t="str">
        <f t="shared" si="96"/>
        <v/>
      </c>
      <c r="AN91" s="532"/>
      <c r="AO91" s="359"/>
      <c r="AP91" s="360"/>
      <c r="AQ91" s="360" t="str">
        <f t="shared" si="97"/>
        <v/>
      </c>
      <c r="AR91" s="359" t="str">
        <f t="shared" si="98"/>
        <v/>
      </c>
      <c r="AS91" s="532"/>
      <c r="AT91" s="359"/>
      <c r="AU91" s="360"/>
      <c r="AV91" s="360" t="str">
        <f t="shared" si="99"/>
        <v/>
      </c>
      <c r="AW91" s="359" t="str">
        <f t="shared" si="100"/>
        <v/>
      </c>
      <c r="AX91" s="532"/>
    </row>
    <row r="92" spans="2:50" hidden="1" x14ac:dyDescent="0.2">
      <c r="B92" s="541"/>
      <c r="C92" s="211">
        <v>6</v>
      </c>
      <c r="D92" s="211"/>
      <c r="E92" s="211"/>
      <c r="F92" s="211"/>
      <c r="G92" s="211"/>
      <c r="H92" s="562"/>
      <c r="I92" s="172" t="str">
        <f t="shared" si="101"/>
        <v/>
      </c>
      <c r="J92" s="172" t="str">
        <f t="shared" si="102"/>
        <v/>
      </c>
      <c r="K92" s="361" t="str">
        <f t="shared" si="103"/>
        <v/>
      </c>
      <c r="L92" s="560"/>
      <c r="M92" s="172" t="str">
        <f t="shared" si="86"/>
        <v/>
      </c>
      <c r="N92" s="533"/>
      <c r="O92" s="533"/>
      <c r="P92" s="359"/>
      <c r="Q92" s="360"/>
      <c r="R92" s="360" t="str">
        <f t="shared" si="87"/>
        <v/>
      </c>
      <c r="S92" s="359" t="str">
        <f t="shared" si="88"/>
        <v/>
      </c>
      <c r="T92" s="532"/>
      <c r="U92" s="359"/>
      <c r="V92" s="360"/>
      <c r="W92" s="360" t="str">
        <f t="shared" si="89"/>
        <v/>
      </c>
      <c r="X92" s="359" t="str">
        <f t="shared" si="90"/>
        <v/>
      </c>
      <c r="Y92" s="532"/>
      <c r="Z92" s="359"/>
      <c r="AA92" s="360"/>
      <c r="AB92" s="360" t="str">
        <f t="shared" si="91"/>
        <v/>
      </c>
      <c r="AC92" s="359" t="str">
        <f t="shared" si="92"/>
        <v/>
      </c>
      <c r="AD92" s="532"/>
      <c r="AE92" s="359"/>
      <c r="AF92" s="360"/>
      <c r="AG92" s="360" t="str">
        <f t="shared" si="93"/>
        <v/>
      </c>
      <c r="AH92" s="359" t="str">
        <f t="shared" si="94"/>
        <v/>
      </c>
      <c r="AI92" s="532"/>
      <c r="AJ92" s="359"/>
      <c r="AK92" s="360"/>
      <c r="AL92" s="360" t="str">
        <f t="shared" si="95"/>
        <v/>
      </c>
      <c r="AM92" s="359" t="str">
        <f t="shared" si="96"/>
        <v/>
      </c>
      <c r="AN92" s="532"/>
      <c r="AO92" s="359"/>
      <c r="AP92" s="360"/>
      <c r="AQ92" s="360" t="str">
        <f t="shared" si="97"/>
        <v/>
      </c>
      <c r="AR92" s="359" t="str">
        <f t="shared" si="98"/>
        <v/>
      </c>
      <c r="AS92" s="532"/>
      <c r="AT92" s="359"/>
      <c r="AU92" s="360"/>
      <c r="AV92" s="360" t="str">
        <f t="shared" si="99"/>
        <v/>
      </c>
      <c r="AW92" s="359" t="str">
        <f t="shared" si="100"/>
        <v/>
      </c>
      <c r="AX92" s="532"/>
    </row>
    <row r="93" spans="2:50" hidden="1" x14ac:dyDescent="0.2">
      <c r="B93" s="541"/>
      <c r="C93" s="211">
        <v>7</v>
      </c>
      <c r="D93" s="211"/>
      <c r="E93" s="211"/>
      <c r="F93" s="211"/>
      <c r="G93" s="211"/>
      <c r="H93" s="562"/>
      <c r="I93" s="172" t="str">
        <f t="shared" si="101"/>
        <v/>
      </c>
      <c r="J93" s="172" t="str">
        <f t="shared" si="102"/>
        <v/>
      </c>
      <c r="K93" s="361" t="str">
        <f t="shared" si="103"/>
        <v/>
      </c>
      <c r="L93" s="560"/>
      <c r="M93" s="172" t="str">
        <f t="shared" si="86"/>
        <v/>
      </c>
      <c r="N93" s="533"/>
      <c r="O93" s="533"/>
      <c r="P93" s="359"/>
      <c r="Q93" s="360"/>
      <c r="R93" s="360" t="str">
        <f t="shared" si="87"/>
        <v/>
      </c>
      <c r="S93" s="359" t="str">
        <f t="shared" si="88"/>
        <v/>
      </c>
      <c r="T93" s="532"/>
      <c r="U93" s="359"/>
      <c r="V93" s="360"/>
      <c r="W93" s="360" t="str">
        <f t="shared" si="89"/>
        <v/>
      </c>
      <c r="X93" s="359" t="str">
        <f t="shared" si="90"/>
        <v/>
      </c>
      <c r="Y93" s="532"/>
      <c r="Z93" s="359"/>
      <c r="AA93" s="360"/>
      <c r="AB93" s="360" t="str">
        <f t="shared" si="91"/>
        <v/>
      </c>
      <c r="AC93" s="359" t="str">
        <f t="shared" si="92"/>
        <v/>
      </c>
      <c r="AD93" s="532"/>
      <c r="AE93" s="359"/>
      <c r="AF93" s="360"/>
      <c r="AG93" s="360" t="str">
        <f t="shared" si="93"/>
        <v/>
      </c>
      <c r="AH93" s="359" t="str">
        <f t="shared" si="94"/>
        <v/>
      </c>
      <c r="AI93" s="532"/>
      <c r="AJ93" s="359"/>
      <c r="AK93" s="360"/>
      <c r="AL93" s="360" t="str">
        <f t="shared" si="95"/>
        <v/>
      </c>
      <c r="AM93" s="359" t="str">
        <f t="shared" si="96"/>
        <v/>
      </c>
      <c r="AN93" s="532"/>
      <c r="AO93" s="359"/>
      <c r="AP93" s="360"/>
      <c r="AQ93" s="360" t="str">
        <f t="shared" si="97"/>
        <v/>
      </c>
      <c r="AR93" s="359" t="str">
        <f t="shared" si="98"/>
        <v/>
      </c>
      <c r="AS93" s="532"/>
      <c r="AT93" s="359"/>
      <c r="AU93" s="360"/>
      <c r="AV93" s="360" t="str">
        <f t="shared" si="99"/>
        <v/>
      </c>
      <c r="AW93" s="359" t="str">
        <f t="shared" si="100"/>
        <v/>
      </c>
      <c r="AX93" s="532"/>
    </row>
    <row r="94" spans="2:50" hidden="1" x14ac:dyDescent="0.2">
      <c r="B94" s="541"/>
      <c r="C94" s="211">
        <v>8</v>
      </c>
      <c r="D94" s="211"/>
      <c r="E94" s="211"/>
      <c r="F94" s="211"/>
      <c r="G94" s="211"/>
      <c r="H94" s="562"/>
      <c r="I94" s="172" t="str">
        <f t="shared" si="101"/>
        <v/>
      </c>
      <c r="J94" s="172" t="str">
        <f t="shared" si="102"/>
        <v/>
      </c>
      <c r="K94" s="361" t="str">
        <f t="shared" si="103"/>
        <v/>
      </c>
      <c r="L94" s="560"/>
      <c r="M94" s="172" t="str">
        <f t="shared" si="86"/>
        <v/>
      </c>
      <c r="N94" s="533"/>
      <c r="O94" s="533"/>
      <c r="P94" s="359"/>
      <c r="Q94" s="360"/>
      <c r="R94" s="360" t="str">
        <f t="shared" si="87"/>
        <v/>
      </c>
      <c r="S94" s="359" t="str">
        <f t="shared" si="88"/>
        <v/>
      </c>
      <c r="T94" s="532"/>
      <c r="U94" s="359"/>
      <c r="V94" s="360"/>
      <c r="W94" s="360" t="str">
        <f t="shared" si="89"/>
        <v/>
      </c>
      <c r="X94" s="359" t="str">
        <f t="shared" si="90"/>
        <v/>
      </c>
      <c r="Y94" s="532"/>
      <c r="Z94" s="359"/>
      <c r="AA94" s="360"/>
      <c r="AB94" s="360" t="str">
        <f t="shared" si="91"/>
        <v/>
      </c>
      <c r="AC94" s="359" t="str">
        <f t="shared" si="92"/>
        <v/>
      </c>
      <c r="AD94" s="532"/>
      <c r="AE94" s="359"/>
      <c r="AF94" s="360"/>
      <c r="AG94" s="360" t="str">
        <f t="shared" si="93"/>
        <v/>
      </c>
      <c r="AH94" s="359" t="str">
        <f t="shared" si="94"/>
        <v/>
      </c>
      <c r="AI94" s="532"/>
      <c r="AJ94" s="359"/>
      <c r="AK94" s="360"/>
      <c r="AL94" s="360" t="str">
        <f t="shared" si="95"/>
        <v/>
      </c>
      <c r="AM94" s="359" t="str">
        <f t="shared" si="96"/>
        <v/>
      </c>
      <c r="AN94" s="532"/>
      <c r="AO94" s="359"/>
      <c r="AP94" s="360"/>
      <c r="AQ94" s="360" t="str">
        <f t="shared" si="97"/>
        <v/>
      </c>
      <c r="AR94" s="359" t="str">
        <f t="shared" si="98"/>
        <v/>
      </c>
      <c r="AS94" s="532"/>
      <c r="AT94" s="359"/>
      <c r="AU94" s="360"/>
      <c r="AV94" s="360" t="str">
        <f t="shared" si="99"/>
        <v/>
      </c>
      <c r="AW94" s="359" t="str">
        <f t="shared" si="100"/>
        <v/>
      </c>
      <c r="AX94" s="532"/>
    </row>
    <row r="95" spans="2:50" hidden="1" x14ac:dyDescent="0.2">
      <c r="B95" s="541"/>
      <c r="C95" s="211">
        <v>9</v>
      </c>
      <c r="D95" s="211"/>
      <c r="E95" s="211"/>
      <c r="F95" s="211"/>
      <c r="G95" s="211"/>
      <c r="H95" s="562"/>
      <c r="I95" s="172" t="str">
        <f t="shared" si="101"/>
        <v/>
      </c>
      <c r="J95" s="172" t="str">
        <f t="shared" si="102"/>
        <v/>
      </c>
      <c r="K95" s="361" t="str">
        <f t="shared" si="103"/>
        <v/>
      </c>
      <c r="L95" s="560"/>
      <c r="M95" s="172" t="str">
        <f t="shared" si="86"/>
        <v/>
      </c>
      <c r="N95" s="533"/>
      <c r="O95" s="533"/>
      <c r="P95" s="359"/>
      <c r="Q95" s="360"/>
      <c r="R95" s="360" t="str">
        <f t="shared" si="87"/>
        <v/>
      </c>
      <c r="S95" s="359" t="str">
        <f t="shared" si="88"/>
        <v/>
      </c>
      <c r="T95" s="532"/>
      <c r="U95" s="359"/>
      <c r="V95" s="360"/>
      <c r="W95" s="360" t="str">
        <f t="shared" si="89"/>
        <v/>
      </c>
      <c r="X95" s="359" t="str">
        <f t="shared" si="90"/>
        <v/>
      </c>
      <c r="Y95" s="532"/>
      <c r="Z95" s="359"/>
      <c r="AA95" s="360"/>
      <c r="AB95" s="360" t="str">
        <f t="shared" si="91"/>
        <v/>
      </c>
      <c r="AC95" s="359" t="str">
        <f t="shared" si="92"/>
        <v/>
      </c>
      <c r="AD95" s="532"/>
      <c r="AE95" s="359"/>
      <c r="AF95" s="360"/>
      <c r="AG95" s="360" t="str">
        <f t="shared" si="93"/>
        <v/>
      </c>
      <c r="AH95" s="359" t="str">
        <f t="shared" si="94"/>
        <v/>
      </c>
      <c r="AI95" s="532"/>
      <c r="AJ95" s="359"/>
      <c r="AK95" s="360"/>
      <c r="AL95" s="360" t="str">
        <f t="shared" si="95"/>
        <v/>
      </c>
      <c r="AM95" s="359" t="str">
        <f t="shared" si="96"/>
        <v/>
      </c>
      <c r="AN95" s="532"/>
      <c r="AO95" s="359"/>
      <c r="AP95" s="360"/>
      <c r="AQ95" s="360" t="str">
        <f t="shared" si="97"/>
        <v/>
      </c>
      <c r="AR95" s="359" t="str">
        <f t="shared" si="98"/>
        <v/>
      </c>
      <c r="AS95" s="532"/>
      <c r="AT95" s="359"/>
      <c r="AU95" s="360"/>
      <c r="AV95" s="360" t="str">
        <f t="shared" si="99"/>
        <v/>
      </c>
      <c r="AW95" s="359" t="str">
        <f t="shared" si="100"/>
        <v/>
      </c>
      <c r="AX95" s="532"/>
    </row>
    <row r="96" spans="2:50" hidden="1" x14ac:dyDescent="0.2">
      <c r="B96" s="541"/>
      <c r="C96" s="211">
        <v>10</v>
      </c>
      <c r="D96" s="211"/>
      <c r="E96" s="211"/>
      <c r="F96" s="211"/>
      <c r="G96" s="211"/>
      <c r="H96" s="562"/>
      <c r="I96" s="172" t="str">
        <f t="shared" si="101"/>
        <v/>
      </c>
      <c r="J96" s="172" t="str">
        <f t="shared" si="102"/>
        <v/>
      </c>
      <c r="K96" s="361" t="str">
        <f t="shared" si="103"/>
        <v/>
      </c>
      <c r="L96" s="560"/>
      <c r="M96" s="172" t="str">
        <f t="shared" si="86"/>
        <v/>
      </c>
      <c r="N96" s="533"/>
      <c r="O96" s="533"/>
      <c r="P96" s="359"/>
      <c r="Q96" s="360"/>
      <c r="R96" s="360" t="str">
        <f t="shared" si="87"/>
        <v/>
      </c>
      <c r="S96" s="359" t="str">
        <f t="shared" si="88"/>
        <v/>
      </c>
      <c r="T96" s="532"/>
      <c r="U96" s="359"/>
      <c r="V96" s="360"/>
      <c r="W96" s="360" t="str">
        <f t="shared" si="89"/>
        <v/>
      </c>
      <c r="X96" s="359" t="str">
        <f t="shared" si="90"/>
        <v/>
      </c>
      <c r="Y96" s="532"/>
      <c r="Z96" s="359"/>
      <c r="AA96" s="360"/>
      <c r="AB96" s="360" t="str">
        <f t="shared" si="91"/>
        <v/>
      </c>
      <c r="AC96" s="359" t="str">
        <f t="shared" si="92"/>
        <v/>
      </c>
      <c r="AD96" s="532"/>
      <c r="AE96" s="359"/>
      <c r="AF96" s="360"/>
      <c r="AG96" s="360" t="str">
        <f t="shared" si="93"/>
        <v/>
      </c>
      <c r="AH96" s="359" t="str">
        <f t="shared" si="94"/>
        <v/>
      </c>
      <c r="AI96" s="532"/>
      <c r="AJ96" s="359"/>
      <c r="AK96" s="360"/>
      <c r="AL96" s="360" t="str">
        <f t="shared" si="95"/>
        <v/>
      </c>
      <c r="AM96" s="359" t="str">
        <f t="shared" si="96"/>
        <v/>
      </c>
      <c r="AN96" s="532"/>
      <c r="AO96" s="359"/>
      <c r="AP96" s="360"/>
      <c r="AQ96" s="360" t="str">
        <f t="shared" si="97"/>
        <v/>
      </c>
      <c r="AR96" s="359" t="str">
        <f t="shared" si="98"/>
        <v/>
      </c>
      <c r="AS96" s="532"/>
      <c r="AT96" s="359"/>
      <c r="AU96" s="360"/>
      <c r="AV96" s="360" t="str">
        <f t="shared" si="99"/>
        <v/>
      </c>
      <c r="AW96" s="359" t="str">
        <f t="shared" si="100"/>
        <v/>
      </c>
      <c r="AX96" s="532"/>
    </row>
    <row r="97" spans="2:50" hidden="1" x14ac:dyDescent="0.2">
      <c r="B97" s="541"/>
      <c r="C97" s="211">
        <v>11</v>
      </c>
      <c r="D97" s="211"/>
      <c r="E97" s="211"/>
      <c r="F97" s="211"/>
      <c r="G97" s="211"/>
      <c r="H97" s="562"/>
      <c r="I97" s="172" t="str">
        <f t="shared" si="101"/>
        <v/>
      </c>
      <c r="J97" s="172" t="str">
        <f t="shared" si="102"/>
        <v/>
      </c>
      <c r="K97" s="361" t="str">
        <f t="shared" si="103"/>
        <v/>
      </c>
      <c r="L97" s="560"/>
      <c r="M97" s="172" t="str">
        <f t="shared" si="86"/>
        <v/>
      </c>
      <c r="N97" s="533"/>
      <c r="O97" s="533"/>
      <c r="P97" s="359"/>
      <c r="Q97" s="360"/>
      <c r="R97" s="360" t="str">
        <f t="shared" si="87"/>
        <v/>
      </c>
      <c r="S97" s="359" t="str">
        <f t="shared" si="88"/>
        <v/>
      </c>
      <c r="T97" s="532"/>
      <c r="U97" s="359"/>
      <c r="V97" s="360"/>
      <c r="W97" s="360" t="str">
        <f t="shared" si="89"/>
        <v/>
      </c>
      <c r="X97" s="359" t="str">
        <f t="shared" si="90"/>
        <v/>
      </c>
      <c r="Y97" s="532"/>
      <c r="Z97" s="359"/>
      <c r="AA97" s="360"/>
      <c r="AB97" s="360" t="str">
        <f t="shared" si="91"/>
        <v/>
      </c>
      <c r="AC97" s="359" t="str">
        <f t="shared" si="92"/>
        <v/>
      </c>
      <c r="AD97" s="532"/>
      <c r="AE97" s="359"/>
      <c r="AF97" s="360"/>
      <c r="AG97" s="360" t="str">
        <f t="shared" si="93"/>
        <v/>
      </c>
      <c r="AH97" s="359" t="str">
        <f t="shared" si="94"/>
        <v/>
      </c>
      <c r="AI97" s="532"/>
      <c r="AJ97" s="359"/>
      <c r="AK97" s="360"/>
      <c r="AL97" s="360" t="str">
        <f t="shared" si="95"/>
        <v/>
      </c>
      <c r="AM97" s="359" t="str">
        <f t="shared" si="96"/>
        <v/>
      </c>
      <c r="AN97" s="532"/>
      <c r="AO97" s="359"/>
      <c r="AP97" s="360"/>
      <c r="AQ97" s="360" t="str">
        <f t="shared" si="97"/>
        <v/>
      </c>
      <c r="AR97" s="359" t="str">
        <f t="shared" si="98"/>
        <v/>
      </c>
      <c r="AS97" s="532"/>
      <c r="AT97" s="359"/>
      <c r="AU97" s="360"/>
      <c r="AV97" s="360" t="str">
        <f t="shared" si="99"/>
        <v/>
      </c>
      <c r="AW97" s="359" t="str">
        <f t="shared" si="100"/>
        <v/>
      </c>
      <c r="AX97" s="532"/>
    </row>
    <row r="98" spans="2:50" hidden="1" x14ac:dyDescent="0.2">
      <c r="B98" s="541"/>
      <c r="C98" s="211">
        <v>12</v>
      </c>
      <c r="D98" s="211"/>
      <c r="E98" s="211"/>
      <c r="F98" s="211"/>
      <c r="G98" s="211"/>
      <c r="H98" s="562"/>
      <c r="I98" s="172" t="str">
        <f t="shared" si="101"/>
        <v/>
      </c>
      <c r="J98" s="172" t="str">
        <f t="shared" si="102"/>
        <v/>
      </c>
      <c r="K98" s="361" t="str">
        <f t="shared" si="103"/>
        <v/>
      </c>
      <c r="L98" s="560"/>
      <c r="M98" s="172" t="str">
        <f t="shared" si="86"/>
        <v/>
      </c>
      <c r="N98" s="533"/>
      <c r="O98" s="533"/>
      <c r="P98" s="359"/>
      <c r="Q98" s="360"/>
      <c r="R98" s="360" t="str">
        <f t="shared" si="87"/>
        <v/>
      </c>
      <c r="S98" s="359" t="str">
        <f t="shared" si="88"/>
        <v/>
      </c>
      <c r="T98" s="532"/>
      <c r="U98" s="359"/>
      <c r="V98" s="360"/>
      <c r="W98" s="360" t="str">
        <f t="shared" si="89"/>
        <v/>
      </c>
      <c r="X98" s="359" t="str">
        <f t="shared" si="90"/>
        <v/>
      </c>
      <c r="Y98" s="532"/>
      <c r="Z98" s="359"/>
      <c r="AA98" s="360"/>
      <c r="AB98" s="360" t="str">
        <f t="shared" si="91"/>
        <v/>
      </c>
      <c r="AC98" s="359" t="str">
        <f t="shared" si="92"/>
        <v/>
      </c>
      <c r="AD98" s="532"/>
      <c r="AE98" s="359"/>
      <c r="AF98" s="360"/>
      <c r="AG98" s="360" t="str">
        <f t="shared" si="93"/>
        <v/>
      </c>
      <c r="AH98" s="359" t="str">
        <f t="shared" si="94"/>
        <v/>
      </c>
      <c r="AI98" s="532"/>
      <c r="AJ98" s="359"/>
      <c r="AK98" s="360"/>
      <c r="AL98" s="360" t="str">
        <f t="shared" si="95"/>
        <v/>
      </c>
      <c r="AM98" s="359" t="str">
        <f t="shared" si="96"/>
        <v/>
      </c>
      <c r="AN98" s="532"/>
      <c r="AO98" s="359"/>
      <c r="AP98" s="360"/>
      <c r="AQ98" s="360" t="str">
        <f t="shared" si="97"/>
        <v/>
      </c>
      <c r="AR98" s="359" t="str">
        <f t="shared" si="98"/>
        <v/>
      </c>
      <c r="AS98" s="532"/>
      <c r="AT98" s="359"/>
      <c r="AU98" s="360"/>
      <c r="AV98" s="360" t="str">
        <f t="shared" si="99"/>
        <v/>
      </c>
      <c r="AW98" s="359" t="str">
        <f t="shared" si="100"/>
        <v/>
      </c>
      <c r="AX98" s="532"/>
    </row>
    <row r="99" spans="2:50" hidden="1" x14ac:dyDescent="0.2">
      <c r="B99" s="541"/>
      <c r="C99" s="211">
        <v>13</v>
      </c>
      <c r="D99" s="211"/>
      <c r="E99" s="211"/>
      <c r="F99" s="211"/>
      <c r="G99" s="211"/>
      <c r="H99" s="562"/>
      <c r="I99" s="172" t="str">
        <f t="shared" si="101"/>
        <v/>
      </c>
      <c r="J99" s="172" t="str">
        <f t="shared" si="102"/>
        <v/>
      </c>
      <c r="K99" s="361" t="str">
        <f t="shared" si="103"/>
        <v/>
      </c>
      <c r="L99" s="560"/>
      <c r="M99" s="172" t="str">
        <f t="shared" si="86"/>
        <v/>
      </c>
      <c r="N99" s="533"/>
      <c r="O99" s="533"/>
      <c r="P99" s="359"/>
      <c r="Q99" s="360"/>
      <c r="R99" s="360" t="str">
        <f t="shared" si="87"/>
        <v/>
      </c>
      <c r="S99" s="359" t="str">
        <f t="shared" si="88"/>
        <v/>
      </c>
      <c r="T99" s="532"/>
      <c r="U99" s="359"/>
      <c r="V99" s="360"/>
      <c r="W99" s="360" t="str">
        <f t="shared" si="89"/>
        <v/>
      </c>
      <c r="X99" s="359" t="str">
        <f t="shared" si="90"/>
        <v/>
      </c>
      <c r="Y99" s="532"/>
      <c r="Z99" s="359"/>
      <c r="AA99" s="360"/>
      <c r="AB99" s="360" t="str">
        <f t="shared" si="91"/>
        <v/>
      </c>
      <c r="AC99" s="359" t="str">
        <f t="shared" si="92"/>
        <v/>
      </c>
      <c r="AD99" s="532"/>
      <c r="AE99" s="359"/>
      <c r="AF99" s="360"/>
      <c r="AG99" s="360" t="str">
        <f t="shared" si="93"/>
        <v/>
      </c>
      <c r="AH99" s="359" t="str">
        <f t="shared" si="94"/>
        <v/>
      </c>
      <c r="AI99" s="532"/>
      <c r="AJ99" s="359"/>
      <c r="AK99" s="360"/>
      <c r="AL99" s="360" t="str">
        <f t="shared" si="95"/>
        <v/>
      </c>
      <c r="AM99" s="359" t="str">
        <f t="shared" si="96"/>
        <v/>
      </c>
      <c r="AN99" s="532"/>
      <c r="AO99" s="359"/>
      <c r="AP99" s="360"/>
      <c r="AQ99" s="360" t="str">
        <f t="shared" si="97"/>
        <v/>
      </c>
      <c r="AR99" s="359" t="str">
        <f t="shared" si="98"/>
        <v/>
      </c>
      <c r="AS99" s="532"/>
      <c r="AT99" s="359"/>
      <c r="AU99" s="360"/>
      <c r="AV99" s="360" t="str">
        <f t="shared" si="99"/>
        <v/>
      </c>
      <c r="AW99" s="359" t="str">
        <f t="shared" si="100"/>
        <v/>
      </c>
      <c r="AX99" s="532"/>
    </row>
    <row r="100" spans="2:50" hidden="1" x14ac:dyDescent="0.2">
      <c r="B100" s="541"/>
      <c r="C100" s="211">
        <v>14</v>
      </c>
      <c r="D100" s="211"/>
      <c r="E100" s="211"/>
      <c r="F100" s="211"/>
      <c r="G100" s="211"/>
      <c r="H100" s="562"/>
      <c r="I100" s="172" t="str">
        <f t="shared" si="101"/>
        <v/>
      </c>
      <c r="J100" s="172" t="str">
        <f t="shared" si="102"/>
        <v/>
      </c>
      <c r="K100" s="361" t="str">
        <f t="shared" si="103"/>
        <v/>
      </c>
      <c r="L100" s="560"/>
      <c r="M100" s="172" t="str">
        <f t="shared" si="86"/>
        <v/>
      </c>
      <c r="N100" s="533"/>
      <c r="O100" s="533"/>
      <c r="P100" s="359"/>
      <c r="Q100" s="360"/>
      <c r="R100" s="360" t="str">
        <f t="shared" si="87"/>
        <v/>
      </c>
      <c r="S100" s="359" t="str">
        <f t="shared" si="88"/>
        <v/>
      </c>
      <c r="T100" s="532"/>
      <c r="U100" s="359"/>
      <c r="V100" s="360"/>
      <c r="W100" s="360" t="str">
        <f t="shared" si="89"/>
        <v/>
      </c>
      <c r="X100" s="359" t="str">
        <f t="shared" si="90"/>
        <v/>
      </c>
      <c r="Y100" s="532"/>
      <c r="Z100" s="359"/>
      <c r="AA100" s="360"/>
      <c r="AB100" s="360" t="str">
        <f t="shared" si="91"/>
        <v/>
      </c>
      <c r="AC100" s="359" t="str">
        <f t="shared" si="92"/>
        <v/>
      </c>
      <c r="AD100" s="532"/>
      <c r="AE100" s="359"/>
      <c r="AF100" s="360"/>
      <c r="AG100" s="360" t="str">
        <f t="shared" si="93"/>
        <v/>
      </c>
      <c r="AH100" s="359" t="str">
        <f t="shared" si="94"/>
        <v/>
      </c>
      <c r="AI100" s="532"/>
      <c r="AJ100" s="359"/>
      <c r="AK100" s="360"/>
      <c r="AL100" s="360" t="str">
        <f t="shared" si="95"/>
        <v/>
      </c>
      <c r="AM100" s="359" t="str">
        <f t="shared" si="96"/>
        <v/>
      </c>
      <c r="AN100" s="532"/>
      <c r="AO100" s="359"/>
      <c r="AP100" s="360"/>
      <c r="AQ100" s="360" t="str">
        <f t="shared" si="97"/>
        <v/>
      </c>
      <c r="AR100" s="359" t="str">
        <f t="shared" si="98"/>
        <v/>
      </c>
      <c r="AS100" s="532"/>
      <c r="AT100" s="359"/>
      <c r="AU100" s="360"/>
      <c r="AV100" s="360" t="str">
        <f t="shared" si="99"/>
        <v/>
      </c>
      <c r="AW100" s="359" t="str">
        <f t="shared" si="100"/>
        <v/>
      </c>
      <c r="AX100" s="532"/>
    </row>
    <row r="101" spans="2:50" hidden="1" x14ac:dyDescent="0.2">
      <c r="B101" s="541"/>
      <c r="C101" s="211">
        <v>15</v>
      </c>
      <c r="D101" s="211"/>
      <c r="E101" s="211"/>
      <c r="F101" s="211"/>
      <c r="G101" s="211"/>
      <c r="H101" s="563"/>
      <c r="I101" s="172" t="str">
        <f t="shared" si="101"/>
        <v/>
      </c>
      <c r="J101" s="172" t="str">
        <f t="shared" si="102"/>
        <v/>
      </c>
      <c r="K101" s="361" t="str">
        <f t="shared" si="103"/>
        <v/>
      </c>
      <c r="L101" s="560"/>
      <c r="M101" s="172" t="str">
        <f t="shared" si="86"/>
        <v/>
      </c>
      <c r="N101" s="533"/>
      <c r="O101" s="533"/>
      <c r="P101" s="359"/>
      <c r="Q101" s="360"/>
      <c r="R101" s="360" t="str">
        <f t="shared" si="87"/>
        <v/>
      </c>
      <c r="S101" s="359" t="str">
        <f t="shared" si="88"/>
        <v/>
      </c>
      <c r="T101" s="532"/>
      <c r="U101" s="359"/>
      <c r="V101" s="360"/>
      <c r="W101" s="360" t="str">
        <f t="shared" si="89"/>
        <v/>
      </c>
      <c r="X101" s="359" t="str">
        <f t="shared" si="90"/>
        <v/>
      </c>
      <c r="Y101" s="532"/>
      <c r="Z101" s="359"/>
      <c r="AA101" s="360"/>
      <c r="AB101" s="360" t="str">
        <f t="shared" si="91"/>
        <v/>
      </c>
      <c r="AC101" s="359" t="str">
        <f t="shared" si="92"/>
        <v/>
      </c>
      <c r="AD101" s="532"/>
      <c r="AE101" s="359"/>
      <c r="AF101" s="360"/>
      <c r="AG101" s="360" t="str">
        <f t="shared" si="93"/>
        <v/>
      </c>
      <c r="AH101" s="359" t="str">
        <f t="shared" si="94"/>
        <v/>
      </c>
      <c r="AI101" s="532"/>
      <c r="AJ101" s="359"/>
      <c r="AK101" s="360"/>
      <c r="AL101" s="360" t="str">
        <f t="shared" si="95"/>
        <v/>
      </c>
      <c r="AM101" s="359" t="str">
        <f t="shared" si="96"/>
        <v/>
      </c>
      <c r="AN101" s="532"/>
      <c r="AO101" s="359"/>
      <c r="AP101" s="360"/>
      <c r="AQ101" s="360" t="str">
        <f t="shared" si="97"/>
        <v/>
      </c>
      <c r="AR101" s="359" t="str">
        <f t="shared" si="98"/>
        <v/>
      </c>
      <c r="AS101" s="532"/>
      <c r="AT101" s="359"/>
      <c r="AU101" s="360"/>
      <c r="AV101" s="360" t="str">
        <f t="shared" si="99"/>
        <v/>
      </c>
      <c r="AW101" s="359" t="str">
        <f t="shared" si="100"/>
        <v/>
      </c>
      <c r="AX101" s="532"/>
    </row>
    <row r="102" spans="2:50" ht="15.75" hidden="1" x14ac:dyDescent="0.2">
      <c r="B102" s="545" t="s">
        <v>169</v>
      </c>
      <c r="C102" s="546"/>
      <c r="D102" s="546"/>
      <c r="E102" s="546"/>
      <c r="F102" s="546"/>
      <c r="G102" s="546"/>
      <c r="H102" s="547"/>
      <c r="I102" s="207"/>
      <c r="J102" s="207"/>
      <c r="K102" s="207"/>
      <c r="L102" s="207"/>
      <c r="M102" s="207"/>
      <c r="N102" s="533" t="s">
        <v>161</v>
      </c>
      <c r="O102" s="549" t="s">
        <v>106</v>
      </c>
      <c r="P102" s="551">
        <f>AT82+1</f>
        <v>45902</v>
      </c>
      <c r="Q102" s="541"/>
      <c r="R102" s="541"/>
      <c r="S102" s="541"/>
      <c r="T102" s="541"/>
      <c r="U102" s="551">
        <f>P102+1</f>
        <v>45903</v>
      </c>
      <c r="V102" s="541"/>
      <c r="W102" s="541"/>
      <c r="X102" s="541"/>
      <c r="Y102" s="541"/>
      <c r="Z102" s="551">
        <f>U102+1</f>
        <v>45904</v>
      </c>
      <c r="AA102" s="541"/>
      <c r="AB102" s="541"/>
      <c r="AC102" s="541"/>
      <c r="AD102" s="541"/>
      <c r="AE102" s="551">
        <f>Z102+1</f>
        <v>45905</v>
      </c>
      <c r="AF102" s="541"/>
      <c r="AG102" s="541"/>
      <c r="AH102" s="541"/>
      <c r="AI102" s="541"/>
      <c r="AJ102" s="551">
        <f>AE102+1</f>
        <v>45906</v>
      </c>
      <c r="AK102" s="541"/>
      <c r="AL102" s="541"/>
      <c r="AM102" s="541"/>
      <c r="AN102" s="541"/>
      <c r="AO102" s="551">
        <f>AJ102+1</f>
        <v>45907</v>
      </c>
      <c r="AP102" s="541"/>
      <c r="AQ102" s="541"/>
      <c r="AR102" s="541"/>
      <c r="AS102" s="541"/>
      <c r="AT102" s="551">
        <f>AO102+1</f>
        <v>45908</v>
      </c>
      <c r="AU102" s="541"/>
      <c r="AV102" s="541"/>
      <c r="AW102" s="541"/>
      <c r="AX102" s="541"/>
    </row>
    <row r="103" spans="2:50" ht="15.75" hidden="1" x14ac:dyDescent="0.2">
      <c r="B103" s="548"/>
      <c r="C103" s="548"/>
      <c r="D103" s="548"/>
      <c r="E103" s="548"/>
      <c r="F103" s="548"/>
      <c r="G103" s="548"/>
      <c r="H103" s="548"/>
      <c r="I103" s="207"/>
      <c r="J103" s="207"/>
      <c r="K103" s="207"/>
      <c r="L103" s="207"/>
      <c r="M103" s="207"/>
      <c r="N103" s="533"/>
      <c r="O103" s="550"/>
      <c r="P103" s="551" t="s">
        <v>120</v>
      </c>
      <c r="Q103" s="541"/>
      <c r="R103" s="541"/>
      <c r="S103" s="541"/>
      <c r="T103" s="541"/>
      <c r="U103" s="551" t="s">
        <v>114</v>
      </c>
      <c r="V103" s="541"/>
      <c r="W103" s="541"/>
      <c r="X103" s="541"/>
      <c r="Y103" s="541"/>
      <c r="Z103" s="551" t="s">
        <v>115</v>
      </c>
      <c r="AA103" s="541"/>
      <c r="AB103" s="541"/>
      <c r="AC103" s="541"/>
      <c r="AD103" s="541"/>
      <c r="AE103" s="551" t="s">
        <v>116</v>
      </c>
      <c r="AF103" s="541"/>
      <c r="AG103" s="541"/>
      <c r="AH103" s="541"/>
      <c r="AI103" s="541"/>
      <c r="AJ103" s="551" t="s">
        <v>117</v>
      </c>
      <c r="AK103" s="541"/>
      <c r="AL103" s="541"/>
      <c r="AM103" s="541"/>
      <c r="AN103" s="541"/>
      <c r="AO103" s="551" t="s">
        <v>118</v>
      </c>
      <c r="AP103" s="541"/>
      <c r="AQ103" s="541"/>
      <c r="AR103" s="541"/>
      <c r="AS103" s="541"/>
      <c r="AT103" s="551" t="s">
        <v>119</v>
      </c>
      <c r="AU103" s="541"/>
      <c r="AV103" s="541"/>
      <c r="AW103" s="541"/>
      <c r="AX103" s="541"/>
    </row>
    <row r="104" spans="2:50" hidden="1" x14ac:dyDescent="0.2">
      <c r="B104" s="533" t="s">
        <v>157</v>
      </c>
      <c r="C104" s="533" t="s">
        <v>149</v>
      </c>
      <c r="D104" s="533"/>
      <c r="E104" s="533" t="s">
        <v>151</v>
      </c>
      <c r="F104" s="533"/>
      <c r="G104" s="533"/>
      <c r="H104" s="537" t="s">
        <v>158</v>
      </c>
      <c r="I104" s="540" t="s">
        <v>227</v>
      </c>
      <c r="J104" s="540"/>
      <c r="K104" s="540"/>
      <c r="L104" s="540" t="s">
        <v>158</v>
      </c>
      <c r="M104" s="540" t="s">
        <v>170</v>
      </c>
      <c r="N104" s="533"/>
      <c r="O104" s="533" t="s">
        <v>160</v>
      </c>
      <c r="P104" s="534" t="s">
        <v>154</v>
      </c>
      <c r="Q104" s="535"/>
      <c r="R104" s="535"/>
      <c r="S104" s="536"/>
      <c r="T104" s="533" t="s">
        <v>158</v>
      </c>
      <c r="U104" s="534" t="s">
        <v>154</v>
      </c>
      <c r="V104" s="535"/>
      <c r="W104" s="535"/>
      <c r="X104" s="536"/>
      <c r="Y104" s="533" t="s">
        <v>158</v>
      </c>
      <c r="Z104" s="534" t="s">
        <v>154</v>
      </c>
      <c r="AA104" s="535"/>
      <c r="AB104" s="535"/>
      <c r="AC104" s="536"/>
      <c r="AD104" s="533" t="s">
        <v>158</v>
      </c>
      <c r="AE104" s="534" t="s">
        <v>154</v>
      </c>
      <c r="AF104" s="535"/>
      <c r="AG104" s="535"/>
      <c r="AH104" s="536"/>
      <c r="AI104" s="533" t="s">
        <v>158</v>
      </c>
      <c r="AJ104" s="534" t="s">
        <v>154</v>
      </c>
      <c r="AK104" s="535"/>
      <c r="AL104" s="535"/>
      <c r="AM104" s="536"/>
      <c r="AN104" s="533" t="s">
        <v>158</v>
      </c>
      <c r="AO104" s="534" t="s">
        <v>154</v>
      </c>
      <c r="AP104" s="535"/>
      <c r="AQ104" s="535"/>
      <c r="AR104" s="536"/>
      <c r="AS104" s="533" t="s">
        <v>158</v>
      </c>
      <c r="AT104" s="534" t="s">
        <v>154</v>
      </c>
      <c r="AU104" s="535"/>
      <c r="AV104" s="535"/>
      <c r="AW104" s="536"/>
      <c r="AX104" s="533" t="s">
        <v>158</v>
      </c>
    </row>
    <row r="105" spans="2:50" hidden="1" x14ac:dyDescent="0.2">
      <c r="B105" s="533"/>
      <c r="C105" s="533"/>
      <c r="D105" s="533"/>
      <c r="E105" s="533" t="s">
        <v>150</v>
      </c>
      <c r="F105" s="533"/>
      <c r="G105" s="533"/>
      <c r="H105" s="538"/>
      <c r="I105" s="540" t="s">
        <v>150</v>
      </c>
      <c r="J105" s="540"/>
      <c r="K105" s="540"/>
      <c r="L105" s="540"/>
      <c r="M105" s="540"/>
      <c r="N105" s="533"/>
      <c r="O105" s="533"/>
      <c r="P105" s="534" t="s">
        <v>155</v>
      </c>
      <c r="Q105" s="535"/>
      <c r="R105" s="535"/>
      <c r="S105" s="536"/>
      <c r="T105" s="533"/>
      <c r="U105" s="534" t="s">
        <v>155</v>
      </c>
      <c r="V105" s="535"/>
      <c r="W105" s="535"/>
      <c r="X105" s="536"/>
      <c r="Y105" s="533"/>
      <c r="Z105" s="534" t="s">
        <v>155</v>
      </c>
      <c r="AA105" s="535"/>
      <c r="AB105" s="535"/>
      <c r="AC105" s="536"/>
      <c r="AD105" s="533"/>
      <c r="AE105" s="534" t="s">
        <v>155</v>
      </c>
      <c r="AF105" s="535"/>
      <c r="AG105" s="535"/>
      <c r="AH105" s="536"/>
      <c r="AI105" s="533"/>
      <c r="AJ105" s="534" t="s">
        <v>155</v>
      </c>
      <c r="AK105" s="535"/>
      <c r="AL105" s="535"/>
      <c r="AM105" s="536"/>
      <c r="AN105" s="533"/>
      <c r="AO105" s="534" t="s">
        <v>155</v>
      </c>
      <c r="AP105" s="535"/>
      <c r="AQ105" s="535"/>
      <c r="AR105" s="536"/>
      <c r="AS105" s="533"/>
      <c r="AT105" s="534" t="s">
        <v>155</v>
      </c>
      <c r="AU105" s="535"/>
      <c r="AV105" s="535"/>
      <c r="AW105" s="536"/>
      <c r="AX105" s="533"/>
    </row>
    <row r="106" spans="2:50" hidden="1" x14ac:dyDescent="0.2">
      <c r="B106" s="533"/>
      <c r="C106" s="533"/>
      <c r="D106" s="533"/>
      <c r="E106" s="367" t="s">
        <v>152</v>
      </c>
      <c r="F106" s="367" t="s">
        <v>153</v>
      </c>
      <c r="G106" s="367" t="s">
        <v>156</v>
      </c>
      <c r="H106" s="539"/>
      <c r="I106" s="368" t="s">
        <v>152</v>
      </c>
      <c r="J106" s="368" t="s">
        <v>153</v>
      </c>
      <c r="K106" s="368" t="s">
        <v>156</v>
      </c>
      <c r="L106" s="540"/>
      <c r="M106" s="540"/>
      <c r="N106" s="533"/>
      <c r="O106" s="533"/>
      <c r="P106" s="367" t="s">
        <v>152</v>
      </c>
      <c r="Q106" s="367" t="s">
        <v>153</v>
      </c>
      <c r="R106" s="367" t="s">
        <v>156</v>
      </c>
      <c r="S106" s="367" t="s">
        <v>170</v>
      </c>
      <c r="T106" s="533"/>
      <c r="U106" s="367" t="s">
        <v>152</v>
      </c>
      <c r="V106" s="367" t="s">
        <v>153</v>
      </c>
      <c r="W106" s="367" t="s">
        <v>156</v>
      </c>
      <c r="X106" s="367" t="s">
        <v>170</v>
      </c>
      <c r="Y106" s="533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3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3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3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3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3"/>
    </row>
    <row r="107" spans="2:50" hidden="1" x14ac:dyDescent="0.2">
      <c r="B107" s="541" t="s">
        <v>141</v>
      </c>
      <c r="C107" s="369">
        <v>1</v>
      </c>
      <c r="D107" s="369" t="s">
        <v>427</v>
      </c>
      <c r="E107" s="369">
        <v>17</v>
      </c>
      <c r="F107" s="369">
        <v>2000</v>
      </c>
      <c r="G107" s="370">
        <f t="shared" ref="G107:G108" si="104">F107/E107</f>
        <v>117.64705882352941</v>
      </c>
      <c r="H107" s="561">
        <f>AVERAGE(G107:G121)</f>
        <v>87.66968325791855</v>
      </c>
      <c r="I107" s="172">
        <f t="shared" ref="I107:I109" si="105">IFERROR(AVERAGE(P107,U107,Z107,AE107,AJ107,AO107,AT107),"")</f>
        <v>17</v>
      </c>
      <c r="J107" s="172">
        <f t="shared" ref="J107:J109" si="106">IFERROR(AVERAGE(Q107,V107,AA107,AF107,AK107,AP107,AU107),"")</f>
        <v>1888.9093199140164</v>
      </c>
      <c r="K107" s="371">
        <f t="shared" ref="K107:K109" si="107">IFERROR(AVERAGE(R107,W107,AB107,AG107,AL107,AQ107,AV107),"")</f>
        <v>111.11231293611861</v>
      </c>
      <c r="L107" s="560">
        <f>IFERROR(AVERAGE(K107:K121),"-")</f>
        <v>82.758570036273085</v>
      </c>
      <c r="M107" s="172">
        <f>IFERROR(RANK(K107, K$107:K$121),"")</f>
        <v>1</v>
      </c>
      <c r="N107" s="533"/>
      <c r="O107" s="533"/>
      <c r="P107" s="369">
        <v>17</v>
      </c>
      <c r="Q107" s="370">
        <v>1894.4680851063833</v>
      </c>
      <c r="R107" s="370">
        <f>IFERROR(Q107/P107,"")</f>
        <v>111.4392991239049</v>
      </c>
      <c r="S107" s="369">
        <f>IFERROR(RANK(R107, R$107:R$121),"")</f>
        <v>1</v>
      </c>
      <c r="T107" s="532">
        <f>AVERAGE(R107:R121)</f>
        <v>82.798520058544469</v>
      </c>
      <c r="U107" s="369">
        <v>17</v>
      </c>
      <c r="V107" s="370">
        <v>1873.1999999999994</v>
      </c>
      <c r="W107" s="370">
        <f>IFERROR(V107/U107,"")</f>
        <v>110.1882352941176</v>
      </c>
      <c r="X107" s="369">
        <f>IFERROR(RANK(W107, W$107:W$121),"")</f>
        <v>1</v>
      </c>
      <c r="Y107" s="532">
        <f>AVERAGE(W107:W121)</f>
        <v>82.421284151440489</v>
      </c>
      <c r="Z107" s="369">
        <v>17</v>
      </c>
      <c r="AA107" s="370">
        <v>1900.8510638297876</v>
      </c>
      <c r="AB107" s="370">
        <f>IFERROR(AA107/Z107,"")</f>
        <v>111.81476846057573</v>
      </c>
      <c r="AC107" s="369">
        <f>IFERROR(RANK(AB107, AB$107:AB$121),"")</f>
        <v>1</v>
      </c>
      <c r="AD107" s="532">
        <f>AVERAGE(AB107:AB121)</f>
        <v>83.093896348306828</v>
      </c>
      <c r="AE107" s="369">
        <v>17</v>
      </c>
      <c r="AF107" s="370">
        <v>1881.0810810810819</v>
      </c>
      <c r="AG107" s="370">
        <f>IFERROR(AF107/AE107,"")</f>
        <v>110.65182829888717</v>
      </c>
      <c r="AH107" s="369">
        <f>IFERROR(RANK(AG107, AG$107:AG$121),"")</f>
        <v>1</v>
      </c>
      <c r="AI107" s="532">
        <f>AVERAGE(AG107:AG121)</f>
        <v>82.734198173112233</v>
      </c>
      <c r="AJ107" s="369">
        <v>17</v>
      </c>
      <c r="AK107" s="370">
        <v>1871.7073170731701</v>
      </c>
      <c r="AL107" s="370">
        <f>IFERROR(AK107/AJ107,"")</f>
        <v>110.10043041606883</v>
      </c>
      <c r="AM107" s="369">
        <f>IFERROR(RANK(AL107, AL$107:AL$121),"")</f>
        <v>1</v>
      </c>
      <c r="AN107" s="532">
        <f>AVERAGE(AL107:AL121)</f>
        <v>82.268339549446424</v>
      </c>
      <c r="AO107" s="369">
        <v>17</v>
      </c>
      <c r="AP107" s="370">
        <v>1892.3076923076917</v>
      </c>
      <c r="AQ107" s="370">
        <f>IFERROR(AP107/AO107,"")</f>
        <v>111.3122171945701</v>
      </c>
      <c r="AR107" s="369">
        <f>IFERROR(RANK(AQ107, AQ$107:AQ$121),"")</f>
        <v>1</v>
      </c>
      <c r="AS107" s="532">
        <f>AVERAGE(AQ107:AQ121)</f>
        <v>82.677575502472891</v>
      </c>
      <c r="AT107" s="369">
        <v>17</v>
      </c>
      <c r="AU107" s="370">
        <v>1908.7500000000007</v>
      </c>
      <c r="AV107" s="370">
        <f>IFERROR(AU107/AT107,"")</f>
        <v>112.27941176470593</v>
      </c>
      <c r="AW107" s="369">
        <f>IFERROR(RANK(AV107, AV$107:AV$121),"")</f>
        <v>1</v>
      </c>
      <c r="AX107" s="532">
        <f>AVERAGE(AV107:AV121)</f>
        <v>83.31617647058826</v>
      </c>
    </row>
    <row r="108" spans="2:50" hidden="1" x14ac:dyDescent="0.2">
      <c r="B108" s="541"/>
      <c r="C108" s="369">
        <v>2</v>
      </c>
      <c r="D108" s="369" t="s">
        <v>428</v>
      </c>
      <c r="E108" s="369">
        <v>26</v>
      </c>
      <c r="F108" s="369">
        <v>1500</v>
      </c>
      <c r="G108" s="370">
        <f t="shared" si="104"/>
        <v>57.692307692307693</v>
      </c>
      <c r="H108" s="562"/>
      <c r="I108" s="172">
        <f t="shared" si="105"/>
        <v>26</v>
      </c>
      <c r="J108" s="172">
        <f t="shared" si="106"/>
        <v>1414.5255055471168</v>
      </c>
      <c r="K108" s="371">
        <f t="shared" si="107"/>
        <v>54.404827136427571</v>
      </c>
      <c r="L108" s="560"/>
      <c r="M108" s="172">
        <f t="shared" ref="M108:M121" si="108">IFERROR(RANK(K108, K$107:K$121),"")</f>
        <v>2</v>
      </c>
      <c r="N108" s="533"/>
      <c r="O108" s="533"/>
      <c r="P108" s="369">
        <v>26</v>
      </c>
      <c r="Q108" s="370">
        <v>1408.1012658227849</v>
      </c>
      <c r="R108" s="370">
        <f t="shared" ref="R108:R121" si="109">IFERROR(Q108/P108,"")</f>
        <v>54.157740993184035</v>
      </c>
      <c r="S108" s="369">
        <f t="shared" ref="S108:S121" si="110">IFERROR(RANK(R108, R$107:R$121),"")</f>
        <v>2</v>
      </c>
      <c r="T108" s="532"/>
      <c r="U108" s="369">
        <v>26</v>
      </c>
      <c r="V108" s="370">
        <v>1421.0126582278481</v>
      </c>
      <c r="W108" s="370">
        <f t="shared" ref="W108:W121" si="111">IFERROR(V108/U108,"")</f>
        <v>54.654333008763388</v>
      </c>
      <c r="X108" s="369">
        <f t="shared" ref="X108:X121" si="112">IFERROR(RANK(W108, W$107:W$121),"")</f>
        <v>2</v>
      </c>
      <c r="Y108" s="532"/>
      <c r="Z108" s="369">
        <v>26</v>
      </c>
      <c r="AA108" s="370">
        <v>1413.6986301369859</v>
      </c>
      <c r="AB108" s="370">
        <f t="shared" ref="AB108:AB121" si="113">IFERROR(AA108/Z108,"")</f>
        <v>54.373024236037921</v>
      </c>
      <c r="AC108" s="369">
        <f t="shared" ref="AC108:AC121" si="114">IFERROR(RANK(AB108, AB$107:AB$121),"")</f>
        <v>2</v>
      </c>
      <c r="AD108" s="532"/>
      <c r="AE108" s="369">
        <v>26</v>
      </c>
      <c r="AF108" s="370">
        <v>1425.23076923077</v>
      </c>
      <c r="AG108" s="370">
        <f t="shared" ref="AG108:AG121" si="115">IFERROR(AF108/AE108,"")</f>
        <v>54.816568047337306</v>
      </c>
      <c r="AH108" s="369">
        <f t="shared" ref="AH108:AH121" si="116">IFERROR(RANK(AG108, AG$107:AG$121),"")</f>
        <v>2</v>
      </c>
      <c r="AI108" s="532"/>
      <c r="AJ108" s="369">
        <v>26</v>
      </c>
      <c r="AK108" s="370">
        <v>1415.3424657534242</v>
      </c>
      <c r="AL108" s="370">
        <f t="shared" ref="AL108:AL121" si="117">IFERROR(AK108/AJ108,"")</f>
        <v>54.436248682824008</v>
      </c>
      <c r="AM108" s="369">
        <f t="shared" ref="AM108:AM121" si="118">IFERROR(RANK(AL108, AL$107:AL$121),"")</f>
        <v>2</v>
      </c>
      <c r="AN108" s="532"/>
      <c r="AO108" s="369">
        <v>26</v>
      </c>
      <c r="AP108" s="370">
        <v>1405.1162790697679</v>
      </c>
      <c r="AQ108" s="370">
        <f t="shared" ref="AQ108:AQ121" si="119">IFERROR(AP108/AO108,"")</f>
        <v>54.042933810375686</v>
      </c>
      <c r="AR108" s="369">
        <f t="shared" ref="AR108:AR121" si="120">IFERROR(RANK(AQ108, AQ$107:AQ$121),"")</f>
        <v>2</v>
      </c>
      <c r="AS108" s="532"/>
      <c r="AT108" s="369">
        <v>26</v>
      </c>
      <c r="AU108" s="370">
        <v>1413.1764705882358</v>
      </c>
      <c r="AV108" s="370">
        <f t="shared" ref="AV108:AV121" si="121">IFERROR(AU108/AT108,"")</f>
        <v>54.352941176470608</v>
      </c>
      <c r="AW108" s="369">
        <f t="shared" ref="AW108:AW121" si="122">IFERROR(RANK(AV108, AV$107:AV$121),"")</f>
        <v>2</v>
      </c>
      <c r="AX108" s="532"/>
    </row>
    <row r="109" spans="2:50" hidden="1" x14ac:dyDescent="0.2">
      <c r="B109" s="541"/>
      <c r="C109" s="369">
        <v>3</v>
      </c>
      <c r="D109" s="369"/>
      <c r="E109" s="369"/>
      <c r="F109" s="369"/>
      <c r="G109" s="369"/>
      <c r="H109" s="562"/>
      <c r="I109" s="172" t="str">
        <f t="shared" si="105"/>
        <v/>
      </c>
      <c r="J109" s="172" t="str">
        <f t="shared" si="106"/>
        <v/>
      </c>
      <c r="K109" s="371" t="str">
        <f t="shared" si="107"/>
        <v/>
      </c>
      <c r="L109" s="560"/>
      <c r="M109" s="172" t="str">
        <f t="shared" si="108"/>
        <v/>
      </c>
      <c r="N109" s="533"/>
      <c r="O109" s="533"/>
      <c r="P109" s="369"/>
      <c r="Q109" s="370"/>
      <c r="R109" s="370" t="str">
        <f t="shared" si="109"/>
        <v/>
      </c>
      <c r="S109" s="369" t="str">
        <f t="shared" si="110"/>
        <v/>
      </c>
      <c r="T109" s="532"/>
      <c r="U109" s="369"/>
      <c r="V109" s="370"/>
      <c r="W109" s="370" t="str">
        <f t="shared" si="111"/>
        <v/>
      </c>
      <c r="X109" s="369" t="str">
        <f t="shared" si="112"/>
        <v/>
      </c>
      <c r="Y109" s="532"/>
      <c r="Z109" s="369"/>
      <c r="AA109" s="370"/>
      <c r="AB109" s="370" t="str">
        <f t="shared" si="113"/>
        <v/>
      </c>
      <c r="AC109" s="369" t="str">
        <f t="shared" si="114"/>
        <v/>
      </c>
      <c r="AD109" s="532"/>
      <c r="AE109" s="369"/>
      <c r="AF109" s="370"/>
      <c r="AG109" s="370" t="str">
        <f t="shared" si="115"/>
        <v/>
      </c>
      <c r="AH109" s="369" t="str">
        <f t="shared" si="116"/>
        <v/>
      </c>
      <c r="AI109" s="532"/>
      <c r="AJ109" s="369"/>
      <c r="AK109" s="370"/>
      <c r="AL109" s="370" t="str">
        <f t="shared" si="117"/>
        <v/>
      </c>
      <c r="AM109" s="369" t="str">
        <f t="shared" si="118"/>
        <v/>
      </c>
      <c r="AN109" s="532"/>
      <c r="AO109" s="369"/>
      <c r="AP109" s="370"/>
      <c r="AQ109" s="370" t="str">
        <f t="shared" si="119"/>
        <v/>
      </c>
      <c r="AR109" s="369" t="str">
        <f t="shared" si="120"/>
        <v/>
      </c>
      <c r="AS109" s="532"/>
      <c r="AT109" s="369"/>
      <c r="AU109" s="370"/>
      <c r="AV109" s="370" t="str">
        <f t="shared" si="121"/>
        <v/>
      </c>
      <c r="AW109" s="369" t="str">
        <f t="shared" si="122"/>
        <v/>
      </c>
      <c r="AX109" s="532"/>
    </row>
    <row r="110" spans="2:50" hidden="1" x14ac:dyDescent="0.2">
      <c r="B110" s="541"/>
      <c r="C110" s="369">
        <v>4</v>
      </c>
      <c r="D110" s="369"/>
      <c r="E110" s="369"/>
      <c r="F110" s="369"/>
      <c r="G110" s="369"/>
      <c r="H110" s="562"/>
      <c r="I110" s="172" t="str">
        <f>IFERROR(AVERAGE(P110,U110,Z110,AE110,AJ110,AO110,AT110),"")</f>
        <v/>
      </c>
      <c r="J110" s="172" t="str">
        <f>IFERROR(AVERAGE(Q110,V110,AA110,AF110,AK110,AP110,AU110),"")</f>
        <v/>
      </c>
      <c r="K110" s="371" t="str">
        <f>IFERROR(AVERAGE(R110,W110,AB110,AG110,AL110,AQ110,AV110),"")</f>
        <v/>
      </c>
      <c r="L110" s="560"/>
      <c r="M110" s="172" t="str">
        <f t="shared" si="108"/>
        <v/>
      </c>
      <c r="N110" s="533"/>
      <c r="O110" s="533"/>
      <c r="P110" s="369"/>
      <c r="Q110" s="370"/>
      <c r="R110" s="370" t="str">
        <f t="shared" si="109"/>
        <v/>
      </c>
      <c r="S110" s="369" t="str">
        <f t="shared" si="110"/>
        <v/>
      </c>
      <c r="T110" s="532"/>
      <c r="U110" s="369"/>
      <c r="V110" s="370"/>
      <c r="W110" s="370" t="str">
        <f t="shared" si="111"/>
        <v/>
      </c>
      <c r="X110" s="369" t="str">
        <f t="shared" si="112"/>
        <v/>
      </c>
      <c r="Y110" s="532"/>
      <c r="Z110" s="369"/>
      <c r="AA110" s="370"/>
      <c r="AB110" s="370" t="str">
        <f t="shared" si="113"/>
        <v/>
      </c>
      <c r="AC110" s="369" t="str">
        <f t="shared" si="114"/>
        <v/>
      </c>
      <c r="AD110" s="532"/>
      <c r="AE110" s="369"/>
      <c r="AF110" s="370"/>
      <c r="AG110" s="370" t="str">
        <f t="shared" si="115"/>
        <v/>
      </c>
      <c r="AH110" s="369" t="str">
        <f t="shared" si="116"/>
        <v/>
      </c>
      <c r="AI110" s="532"/>
      <c r="AJ110" s="369"/>
      <c r="AK110" s="370"/>
      <c r="AL110" s="370" t="str">
        <f t="shared" si="117"/>
        <v/>
      </c>
      <c r="AM110" s="369" t="str">
        <f t="shared" si="118"/>
        <v/>
      </c>
      <c r="AN110" s="532"/>
      <c r="AO110" s="369"/>
      <c r="AP110" s="370"/>
      <c r="AQ110" s="370" t="str">
        <f t="shared" si="119"/>
        <v/>
      </c>
      <c r="AR110" s="369" t="str">
        <f t="shared" si="120"/>
        <v/>
      </c>
      <c r="AS110" s="532"/>
      <c r="AT110" s="369"/>
      <c r="AU110" s="370"/>
      <c r="AV110" s="370" t="str">
        <f t="shared" si="121"/>
        <v/>
      </c>
      <c r="AW110" s="369" t="str">
        <f t="shared" si="122"/>
        <v/>
      </c>
      <c r="AX110" s="532"/>
    </row>
    <row r="111" spans="2:50" hidden="1" x14ac:dyDescent="0.2">
      <c r="B111" s="541"/>
      <c r="C111" s="369">
        <v>5</v>
      </c>
      <c r="D111" s="369"/>
      <c r="E111" s="369"/>
      <c r="F111" s="369"/>
      <c r="G111" s="369"/>
      <c r="H111" s="562"/>
      <c r="I111" s="172" t="str">
        <f t="shared" ref="I111:I121" si="123">IFERROR(AVERAGE(P111,U111,Z111,AE111,AJ111,AO111,AT111),"")</f>
        <v/>
      </c>
      <c r="J111" s="172" t="str">
        <f t="shared" ref="J111:J121" si="124">IFERROR(AVERAGE(Q111,V111,AA111,AF111,AK111,AP111,AU111),"")</f>
        <v/>
      </c>
      <c r="K111" s="371" t="str">
        <f t="shared" ref="K111:K121" si="125">IFERROR(AVERAGE(R111,W111,AB111,AG111,AL111,AQ111,AV111),"")</f>
        <v/>
      </c>
      <c r="L111" s="560"/>
      <c r="M111" s="172" t="str">
        <f t="shared" si="108"/>
        <v/>
      </c>
      <c r="N111" s="533"/>
      <c r="O111" s="533"/>
      <c r="P111" s="369"/>
      <c r="Q111" s="370"/>
      <c r="R111" s="370" t="str">
        <f t="shared" si="109"/>
        <v/>
      </c>
      <c r="S111" s="369" t="str">
        <f t="shared" si="110"/>
        <v/>
      </c>
      <c r="T111" s="532"/>
      <c r="U111" s="369"/>
      <c r="V111" s="370"/>
      <c r="W111" s="370" t="str">
        <f t="shared" si="111"/>
        <v/>
      </c>
      <c r="X111" s="369" t="str">
        <f t="shared" si="112"/>
        <v/>
      </c>
      <c r="Y111" s="532"/>
      <c r="Z111" s="369"/>
      <c r="AA111" s="370"/>
      <c r="AB111" s="370" t="str">
        <f t="shared" si="113"/>
        <v/>
      </c>
      <c r="AC111" s="369" t="str">
        <f t="shared" si="114"/>
        <v/>
      </c>
      <c r="AD111" s="532"/>
      <c r="AE111" s="369"/>
      <c r="AF111" s="370"/>
      <c r="AG111" s="370" t="str">
        <f t="shared" si="115"/>
        <v/>
      </c>
      <c r="AH111" s="369" t="str">
        <f t="shared" si="116"/>
        <v/>
      </c>
      <c r="AI111" s="532"/>
      <c r="AJ111" s="369"/>
      <c r="AK111" s="370"/>
      <c r="AL111" s="370" t="str">
        <f t="shared" si="117"/>
        <v/>
      </c>
      <c r="AM111" s="369" t="str">
        <f t="shared" si="118"/>
        <v/>
      </c>
      <c r="AN111" s="532"/>
      <c r="AO111" s="369"/>
      <c r="AP111" s="370"/>
      <c r="AQ111" s="370" t="str">
        <f t="shared" si="119"/>
        <v/>
      </c>
      <c r="AR111" s="369" t="str">
        <f t="shared" si="120"/>
        <v/>
      </c>
      <c r="AS111" s="532"/>
      <c r="AT111" s="369"/>
      <c r="AU111" s="370"/>
      <c r="AV111" s="370" t="str">
        <f t="shared" si="121"/>
        <v/>
      </c>
      <c r="AW111" s="369" t="str">
        <f t="shared" si="122"/>
        <v/>
      </c>
      <c r="AX111" s="532"/>
    </row>
    <row r="112" spans="2:50" hidden="1" x14ac:dyDescent="0.2">
      <c r="B112" s="541"/>
      <c r="C112" s="369">
        <v>6</v>
      </c>
      <c r="D112" s="369"/>
      <c r="E112" s="369"/>
      <c r="F112" s="369"/>
      <c r="G112" s="369"/>
      <c r="H112" s="562"/>
      <c r="I112" s="172" t="str">
        <f t="shared" si="123"/>
        <v/>
      </c>
      <c r="J112" s="172" t="str">
        <f t="shared" si="124"/>
        <v/>
      </c>
      <c r="K112" s="371" t="str">
        <f t="shared" si="125"/>
        <v/>
      </c>
      <c r="L112" s="560"/>
      <c r="M112" s="172" t="str">
        <f t="shared" si="108"/>
        <v/>
      </c>
      <c r="N112" s="533"/>
      <c r="O112" s="533"/>
      <c r="P112" s="369"/>
      <c r="Q112" s="370"/>
      <c r="R112" s="370" t="str">
        <f t="shared" si="109"/>
        <v/>
      </c>
      <c r="S112" s="369" t="str">
        <f t="shared" si="110"/>
        <v/>
      </c>
      <c r="T112" s="532"/>
      <c r="U112" s="369"/>
      <c r="V112" s="370"/>
      <c r="W112" s="370" t="str">
        <f t="shared" si="111"/>
        <v/>
      </c>
      <c r="X112" s="369" t="str">
        <f t="shared" si="112"/>
        <v/>
      </c>
      <c r="Y112" s="532"/>
      <c r="Z112" s="369"/>
      <c r="AA112" s="370"/>
      <c r="AB112" s="370" t="str">
        <f t="shared" si="113"/>
        <v/>
      </c>
      <c r="AC112" s="369" t="str">
        <f t="shared" si="114"/>
        <v/>
      </c>
      <c r="AD112" s="532"/>
      <c r="AE112" s="369"/>
      <c r="AF112" s="370"/>
      <c r="AG112" s="370" t="str">
        <f t="shared" si="115"/>
        <v/>
      </c>
      <c r="AH112" s="369" t="str">
        <f t="shared" si="116"/>
        <v/>
      </c>
      <c r="AI112" s="532"/>
      <c r="AJ112" s="369"/>
      <c r="AK112" s="370"/>
      <c r="AL112" s="370" t="str">
        <f t="shared" si="117"/>
        <v/>
      </c>
      <c r="AM112" s="369" t="str">
        <f t="shared" si="118"/>
        <v/>
      </c>
      <c r="AN112" s="532"/>
      <c r="AO112" s="369"/>
      <c r="AP112" s="370"/>
      <c r="AQ112" s="370" t="str">
        <f t="shared" si="119"/>
        <v/>
      </c>
      <c r="AR112" s="369" t="str">
        <f t="shared" si="120"/>
        <v/>
      </c>
      <c r="AS112" s="532"/>
      <c r="AT112" s="369"/>
      <c r="AU112" s="370"/>
      <c r="AV112" s="370" t="str">
        <f t="shared" si="121"/>
        <v/>
      </c>
      <c r="AW112" s="369" t="str">
        <f t="shared" si="122"/>
        <v/>
      </c>
      <c r="AX112" s="532"/>
    </row>
    <row r="113" spans="2:50" hidden="1" x14ac:dyDescent="0.2">
      <c r="B113" s="541"/>
      <c r="C113" s="369">
        <v>7</v>
      </c>
      <c r="D113" s="369"/>
      <c r="E113" s="369"/>
      <c r="F113" s="369"/>
      <c r="G113" s="369"/>
      <c r="H113" s="562"/>
      <c r="I113" s="172" t="str">
        <f t="shared" si="123"/>
        <v/>
      </c>
      <c r="J113" s="172" t="str">
        <f t="shared" si="124"/>
        <v/>
      </c>
      <c r="K113" s="371" t="str">
        <f t="shared" si="125"/>
        <v/>
      </c>
      <c r="L113" s="560"/>
      <c r="M113" s="172" t="str">
        <f t="shared" si="108"/>
        <v/>
      </c>
      <c r="N113" s="533"/>
      <c r="O113" s="533"/>
      <c r="P113" s="369"/>
      <c r="Q113" s="370"/>
      <c r="R113" s="370" t="str">
        <f t="shared" si="109"/>
        <v/>
      </c>
      <c r="S113" s="369" t="str">
        <f t="shared" si="110"/>
        <v/>
      </c>
      <c r="T113" s="532"/>
      <c r="U113" s="369"/>
      <c r="V113" s="370"/>
      <c r="W113" s="370" t="str">
        <f t="shared" si="111"/>
        <v/>
      </c>
      <c r="X113" s="369" t="str">
        <f t="shared" si="112"/>
        <v/>
      </c>
      <c r="Y113" s="532"/>
      <c r="Z113" s="369"/>
      <c r="AA113" s="370"/>
      <c r="AB113" s="370" t="str">
        <f t="shared" si="113"/>
        <v/>
      </c>
      <c r="AC113" s="369" t="str">
        <f t="shared" si="114"/>
        <v/>
      </c>
      <c r="AD113" s="532"/>
      <c r="AE113" s="369"/>
      <c r="AF113" s="370"/>
      <c r="AG113" s="370" t="str">
        <f t="shared" si="115"/>
        <v/>
      </c>
      <c r="AH113" s="369" t="str">
        <f t="shared" si="116"/>
        <v/>
      </c>
      <c r="AI113" s="532"/>
      <c r="AJ113" s="369"/>
      <c r="AK113" s="370"/>
      <c r="AL113" s="370" t="str">
        <f t="shared" si="117"/>
        <v/>
      </c>
      <c r="AM113" s="369" t="str">
        <f t="shared" si="118"/>
        <v/>
      </c>
      <c r="AN113" s="532"/>
      <c r="AO113" s="369"/>
      <c r="AP113" s="370"/>
      <c r="AQ113" s="370" t="str">
        <f t="shared" si="119"/>
        <v/>
      </c>
      <c r="AR113" s="369" t="str">
        <f t="shared" si="120"/>
        <v/>
      </c>
      <c r="AS113" s="532"/>
      <c r="AT113" s="369"/>
      <c r="AU113" s="370"/>
      <c r="AV113" s="370" t="str">
        <f t="shared" si="121"/>
        <v/>
      </c>
      <c r="AW113" s="369" t="str">
        <f t="shared" si="122"/>
        <v/>
      </c>
      <c r="AX113" s="532"/>
    </row>
    <row r="114" spans="2:50" hidden="1" x14ac:dyDescent="0.2">
      <c r="B114" s="541"/>
      <c r="C114" s="369">
        <v>8</v>
      </c>
      <c r="D114" s="369"/>
      <c r="E114" s="369"/>
      <c r="F114" s="369"/>
      <c r="G114" s="369"/>
      <c r="H114" s="562"/>
      <c r="I114" s="172" t="str">
        <f t="shared" si="123"/>
        <v/>
      </c>
      <c r="J114" s="172" t="str">
        <f t="shared" si="124"/>
        <v/>
      </c>
      <c r="K114" s="371" t="str">
        <f t="shared" si="125"/>
        <v/>
      </c>
      <c r="L114" s="560"/>
      <c r="M114" s="172" t="str">
        <f t="shared" si="108"/>
        <v/>
      </c>
      <c r="N114" s="533"/>
      <c r="O114" s="533"/>
      <c r="P114" s="369"/>
      <c r="Q114" s="370"/>
      <c r="R114" s="370" t="str">
        <f t="shared" si="109"/>
        <v/>
      </c>
      <c r="S114" s="369" t="str">
        <f t="shared" si="110"/>
        <v/>
      </c>
      <c r="T114" s="532"/>
      <c r="U114" s="369"/>
      <c r="V114" s="370"/>
      <c r="W114" s="370" t="str">
        <f t="shared" si="111"/>
        <v/>
      </c>
      <c r="X114" s="369" t="str">
        <f t="shared" si="112"/>
        <v/>
      </c>
      <c r="Y114" s="532"/>
      <c r="Z114" s="369"/>
      <c r="AA114" s="370"/>
      <c r="AB114" s="370" t="str">
        <f t="shared" si="113"/>
        <v/>
      </c>
      <c r="AC114" s="369" t="str">
        <f t="shared" si="114"/>
        <v/>
      </c>
      <c r="AD114" s="532"/>
      <c r="AE114" s="369"/>
      <c r="AF114" s="370"/>
      <c r="AG114" s="370" t="str">
        <f t="shared" si="115"/>
        <v/>
      </c>
      <c r="AH114" s="369" t="str">
        <f t="shared" si="116"/>
        <v/>
      </c>
      <c r="AI114" s="532"/>
      <c r="AJ114" s="369"/>
      <c r="AK114" s="370"/>
      <c r="AL114" s="370" t="str">
        <f t="shared" si="117"/>
        <v/>
      </c>
      <c r="AM114" s="369" t="str">
        <f t="shared" si="118"/>
        <v/>
      </c>
      <c r="AN114" s="532"/>
      <c r="AO114" s="369"/>
      <c r="AP114" s="370"/>
      <c r="AQ114" s="370" t="str">
        <f t="shared" si="119"/>
        <v/>
      </c>
      <c r="AR114" s="369" t="str">
        <f t="shared" si="120"/>
        <v/>
      </c>
      <c r="AS114" s="532"/>
      <c r="AT114" s="369"/>
      <c r="AU114" s="370"/>
      <c r="AV114" s="370" t="str">
        <f t="shared" si="121"/>
        <v/>
      </c>
      <c r="AW114" s="369" t="str">
        <f t="shared" si="122"/>
        <v/>
      </c>
      <c r="AX114" s="532"/>
    </row>
    <row r="115" spans="2:50" hidden="1" x14ac:dyDescent="0.2">
      <c r="B115" s="541"/>
      <c r="C115" s="369">
        <v>9</v>
      </c>
      <c r="D115" s="369"/>
      <c r="E115" s="369"/>
      <c r="F115" s="369"/>
      <c r="G115" s="369"/>
      <c r="H115" s="562"/>
      <c r="I115" s="172" t="str">
        <f t="shared" si="123"/>
        <v/>
      </c>
      <c r="J115" s="172" t="str">
        <f t="shared" si="124"/>
        <v/>
      </c>
      <c r="K115" s="371" t="str">
        <f t="shared" si="125"/>
        <v/>
      </c>
      <c r="L115" s="560"/>
      <c r="M115" s="172" t="str">
        <f t="shared" si="108"/>
        <v/>
      </c>
      <c r="N115" s="533"/>
      <c r="O115" s="533"/>
      <c r="P115" s="369"/>
      <c r="Q115" s="370"/>
      <c r="R115" s="370" t="str">
        <f t="shared" si="109"/>
        <v/>
      </c>
      <c r="S115" s="369" t="str">
        <f t="shared" si="110"/>
        <v/>
      </c>
      <c r="T115" s="532"/>
      <c r="U115" s="369"/>
      <c r="V115" s="370"/>
      <c r="W115" s="370" t="str">
        <f t="shared" si="111"/>
        <v/>
      </c>
      <c r="X115" s="369" t="str">
        <f t="shared" si="112"/>
        <v/>
      </c>
      <c r="Y115" s="532"/>
      <c r="Z115" s="369"/>
      <c r="AA115" s="370"/>
      <c r="AB115" s="370" t="str">
        <f t="shared" si="113"/>
        <v/>
      </c>
      <c r="AC115" s="369" t="str">
        <f t="shared" si="114"/>
        <v/>
      </c>
      <c r="AD115" s="532"/>
      <c r="AE115" s="369"/>
      <c r="AF115" s="370"/>
      <c r="AG115" s="370" t="str">
        <f t="shared" si="115"/>
        <v/>
      </c>
      <c r="AH115" s="369" t="str">
        <f t="shared" si="116"/>
        <v/>
      </c>
      <c r="AI115" s="532"/>
      <c r="AJ115" s="369"/>
      <c r="AK115" s="370"/>
      <c r="AL115" s="370" t="str">
        <f t="shared" si="117"/>
        <v/>
      </c>
      <c r="AM115" s="369" t="str">
        <f t="shared" si="118"/>
        <v/>
      </c>
      <c r="AN115" s="532"/>
      <c r="AO115" s="369"/>
      <c r="AP115" s="370"/>
      <c r="AQ115" s="370" t="str">
        <f t="shared" si="119"/>
        <v/>
      </c>
      <c r="AR115" s="369" t="str">
        <f t="shared" si="120"/>
        <v/>
      </c>
      <c r="AS115" s="532"/>
      <c r="AT115" s="369"/>
      <c r="AU115" s="370"/>
      <c r="AV115" s="370" t="str">
        <f t="shared" si="121"/>
        <v/>
      </c>
      <c r="AW115" s="369" t="str">
        <f t="shared" si="122"/>
        <v/>
      </c>
      <c r="AX115" s="532"/>
    </row>
    <row r="116" spans="2:50" hidden="1" x14ac:dyDescent="0.2">
      <c r="B116" s="541"/>
      <c r="C116" s="369">
        <v>10</v>
      </c>
      <c r="D116" s="369"/>
      <c r="E116" s="369"/>
      <c r="F116" s="369"/>
      <c r="G116" s="369"/>
      <c r="H116" s="562"/>
      <c r="I116" s="172" t="str">
        <f t="shared" si="123"/>
        <v/>
      </c>
      <c r="J116" s="172" t="str">
        <f t="shared" si="124"/>
        <v/>
      </c>
      <c r="K116" s="371" t="str">
        <f t="shared" si="125"/>
        <v/>
      </c>
      <c r="L116" s="560"/>
      <c r="M116" s="172" t="str">
        <f t="shared" si="108"/>
        <v/>
      </c>
      <c r="N116" s="533"/>
      <c r="O116" s="533"/>
      <c r="P116" s="369"/>
      <c r="Q116" s="370"/>
      <c r="R116" s="370" t="str">
        <f t="shared" si="109"/>
        <v/>
      </c>
      <c r="S116" s="369" t="str">
        <f t="shared" si="110"/>
        <v/>
      </c>
      <c r="T116" s="532"/>
      <c r="U116" s="369"/>
      <c r="V116" s="370"/>
      <c r="W116" s="370" t="str">
        <f t="shared" si="111"/>
        <v/>
      </c>
      <c r="X116" s="369" t="str">
        <f t="shared" si="112"/>
        <v/>
      </c>
      <c r="Y116" s="532"/>
      <c r="Z116" s="369"/>
      <c r="AA116" s="370"/>
      <c r="AB116" s="370" t="str">
        <f t="shared" si="113"/>
        <v/>
      </c>
      <c r="AC116" s="369" t="str">
        <f t="shared" si="114"/>
        <v/>
      </c>
      <c r="AD116" s="532"/>
      <c r="AE116" s="369"/>
      <c r="AF116" s="370"/>
      <c r="AG116" s="370" t="str">
        <f t="shared" si="115"/>
        <v/>
      </c>
      <c r="AH116" s="369" t="str">
        <f t="shared" si="116"/>
        <v/>
      </c>
      <c r="AI116" s="532"/>
      <c r="AJ116" s="369"/>
      <c r="AK116" s="370"/>
      <c r="AL116" s="370" t="str">
        <f t="shared" si="117"/>
        <v/>
      </c>
      <c r="AM116" s="369" t="str">
        <f t="shared" si="118"/>
        <v/>
      </c>
      <c r="AN116" s="532"/>
      <c r="AO116" s="369"/>
      <c r="AP116" s="370"/>
      <c r="AQ116" s="370" t="str">
        <f t="shared" si="119"/>
        <v/>
      </c>
      <c r="AR116" s="369" t="str">
        <f t="shared" si="120"/>
        <v/>
      </c>
      <c r="AS116" s="532"/>
      <c r="AT116" s="369"/>
      <c r="AU116" s="370"/>
      <c r="AV116" s="370" t="str">
        <f t="shared" si="121"/>
        <v/>
      </c>
      <c r="AW116" s="369" t="str">
        <f t="shared" si="122"/>
        <v/>
      </c>
      <c r="AX116" s="532"/>
    </row>
    <row r="117" spans="2:50" hidden="1" x14ac:dyDescent="0.2">
      <c r="B117" s="541"/>
      <c r="C117" s="369">
        <v>11</v>
      </c>
      <c r="D117" s="369"/>
      <c r="E117" s="369"/>
      <c r="F117" s="369"/>
      <c r="G117" s="369"/>
      <c r="H117" s="562"/>
      <c r="I117" s="172" t="str">
        <f t="shared" si="123"/>
        <v/>
      </c>
      <c r="J117" s="172" t="str">
        <f t="shared" si="124"/>
        <v/>
      </c>
      <c r="K117" s="371" t="str">
        <f t="shared" si="125"/>
        <v/>
      </c>
      <c r="L117" s="560"/>
      <c r="M117" s="172" t="str">
        <f t="shared" si="108"/>
        <v/>
      </c>
      <c r="N117" s="533"/>
      <c r="O117" s="533"/>
      <c r="P117" s="369"/>
      <c r="Q117" s="370"/>
      <c r="R117" s="370" t="str">
        <f t="shared" si="109"/>
        <v/>
      </c>
      <c r="S117" s="369" t="str">
        <f t="shared" si="110"/>
        <v/>
      </c>
      <c r="T117" s="532"/>
      <c r="U117" s="369"/>
      <c r="V117" s="370"/>
      <c r="W117" s="370" t="str">
        <f t="shared" si="111"/>
        <v/>
      </c>
      <c r="X117" s="369" t="str">
        <f t="shared" si="112"/>
        <v/>
      </c>
      <c r="Y117" s="532"/>
      <c r="Z117" s="369"/>
      <c r="AA117" s="370"/>
      <c r="AB117" s="370" t="str">
        <f t="shared" si="113"/>
        <v/>
      </c>
      <c r="AC117" s="369" t="str">
        <f t="shared" si="114"/>
        <v/>
      </c>
      <c r="AD117" s="532"/>
      <c r="AE117" s="369"/>
      <c r="AF117" s="370"/>
      <c r="AG117" s="370" t="str">
        <f t="shared" si="115"/>
        <v/>
      </c>
      <c r="AH117" s="369" t="str">
        <f t="shared" si="116"/>
        <v/>
      </c>
      <c r="AI117" s="532"/>
      <c r="AJ117" s="369"/>
      <c r="AK117" s="370"/>
      <c r="AL117" s="370" t="str">
        <f t="shared" si="117"/>
        <v/>
      </c>
      <c r="AM117" s="369" t="str">
        <f t="shared" si="118"/>
        <v/>
      </c>
      <c r="AN117" s="532"/>
      <c r="AO117" s="369"/>
      <c r="AP117" s="370"/>
      <c r="AQ117" s="370" t="str">
        <f t="shared" si="119"/>
        <v/>
      </c>
      <c r="AR117" s="369" t="str">
        <f t="shared" si="120"/>
        <v/>
      </c>
      <c r="AS117" s="532"/>
      <c r="AT117" s="369"/>
      <c r="AU117" s="370"/>
      <c r="AV117" s="370" t="str">
        <f t="shared" si="121"/>
        <v/>
      </c>
      <c r="AW117" s="369" t="str">
        <f t="shared" si="122"/>
        <v/>
      </c>
      <c r="AX117" s="532"/>
    </row>
    <row r="118" spans="2:50" hidden="1" x14ac:dyDescent="0.2">
      <c r="B118" s="541"/>
      <c r="C118" s="369">
        <v>12</v>
      </c>
      <c r="D118" s="369"/>
      <c r="E118" s="369"/>
      <c r="F118" s="369"/>
      <c r="G118" s="369"/>
      <c r="H118" s="562"/>
      <c r="I118" s="172" t="str">
        <f t="shared" si="123"/>
        <v/>
      </c>
      <c r="J118" s="172" t="str">
        <f t="shared" si="124"/>
        <v/>
      </c>
      <c r="K118" s="371" t="str">
        <f t="shared" si="125"/>
        <v/>
      </c>
      <c r="L118" s="560"/>
      <c r="M118" s="172" t="str">
        <f t="shared" si="108"/>
        <v/>
      </c>
      <c r="N118" s="533"/>
      <c r="O118" s="533"/>
      <c r="P118" s="369"/>
      <c r="Q118" s="370"/>
      <c r="R118" s="370" t="str">
        <f t="shared" si="109"/>
        <v/>
      </c>
      <c r="S118" s="369" t="str">
        <f t="shared" si="110"/>
        <v/>
      </c>
      <c r="T118" s="532"/>
      <c r="U118" s="369"/>
      <c r="V118" s="370"/>
      <c r="W118" s="370" t="str">
        <f t="shared" si="111"/>
        <v/>
      </c>
      <c r="X118" s="369" t="str">
        <f t="shared" si="112"/>
        <v/>
      </c>
      <c r="Y118" s="532"/>
      <c r="Z118" s="369"/>
      <c r="AA118" s="370"/>
      <c r="AB118" s="370" t="str">
        <f t="shared" si="113"/>
        <v/>
      </c>
      <c r="AC118" s="369" t="str">
        <f t="shared" si="114"/>
        <v/>
      </c>
      <c r="AD118" s="532"/>
      <c r="AE118" s="369"/>
      <c r="AF118" s="370"/>
      <c r="AG118" s="370" t="str">
        <f t="shared" si="115"/>
        <v/>
      </c>
      <c r="AH118" s="369" t="str">
        <f t="shared" si="116"/>
        <v/>
      </c>
      <c r="AI118" s="532"/>
      <c r="AJ118" s="369"/>
      <c r="AK118" s="370"/>
      <c r="AL118" s="370" t="str">
        <f t="shared" si="117"/>
        <v/>
      </c>
      <c r="AM118" s="369" t="str">
        <f t="shared" si="118"/>
        <v/>
      </c>
      <c r="AN118" s="532"/>
      <c r="AO118" s="369"/>
      <c r="AP118" s="370"/>
      <c r="AQ118" s="370" t="str">
        <f t="shared" si="119"/>
        <v/>
      </c>
      <c r="AR118" s="369" t="str">
        <f t="shared" si="120"/>
        <v/>
      </c>
      <c r="AS118" s="532"/>
      <c r="AT118" s="369"/>
      <c r="AU118" s="370"/>
      <c r="AV118" s="370" t="str">
        <f t="shared" si="121"/>
        <v/>
      </c>
      <c r="AW118" s="369" t="str">
        <f t="shared" si="122"/>
        <v/>
      </c>
      <c r="AX118" s="532"/>
    </row>
    <row r="119" spans="2:50" hidden="1" x14ac:dyDescent="0.2">
      <c r="B119" s="541"/>
      <c r="C119" s="369">
        <v>13</v>
      </c>
      <c r="D119" s="369"/>
      <c r="E119" s="369"/>
      <c r="F119" s="369"/>
      <c r="G119" s="369"/>
      <c r="H119" s="562"/>
      <c r="I119" s="172" t="str">
        <f t="shared" si="123"/>
        <v/>
      </c>
      <c r="J119" s="172" t="str">
        <f t="shared" si="124"/>
        <v/>
      </c>
      <c r="K119" s="371" t="str">
        <f t="shared" si="125"/>
        <v/>
      </c>
      <c r="L119" s="560"/>
      <c r="M119" s="172" t="str">
        <f t="shared" si="108"/>
        <v/>
      </c>
      <c r="N119" s="533"/>
      <c r="O119" s="533"/>
      <c r="P119" s="369"/>
      <c r="Q119" s="370"/>
      <c r="R119" s="370" t="str">
        <f t="shared" si="109"/>
        <v/>
      </c>
      <c r="S119" s="369" t="str">
        <f t="shared" si="110"/>
        <v/>
      </c>
      <c r="T119" s="532"/>
      <c r="U119" s="369"/>
      <c r="V119" s="370"/>
      <c r="W119" s="370" t="str">
        <f t="shared" si="111"/>
        <v/>
      </c>
      <c r="X119" s="369" t="str">
        <f t="shared" si="112"/>
        <v/>
      </c>
      <c r="Y119" s="532"/>
      <c r="Z119" s="369"/>
      <c r="AA119" s="370"/>
      <c r="AB119" s="370" t="str">
        <f t="shared" si="113"/>
        <v/>
      </c>
      <c r="AC119" s="369" t="str">
        <f t="shared" si="114"/>
        <v/>
      </c>
      <c r="AD119" s="532"/>
      <c r="AE119" s="369"/>
      <c r="AF119" s="370"/>
      <c r="AG119" s="370" t="str">
        <f t="shared" si="115"/>
        <v/>
      </c>
      <c r="AH119" s="369" t="str">
        <f t="shared" si="116"/>
        <v/>
      </c>
      <c r="AI119" s="532"/>
      <c r="AJ119" s="369"/>
      <c r="AK119" s="370"/>
      <c r="AL119" s="370" t="str">
        <f t="shared" si="117"/>
        <v/>
      </c>
      <c r="AM119" s="369" t="str">
        <f t="shared" si="118"/>
        <v/>
      </c>
      <c r="AN119" s="532"/>
      <c r="AO119" s="369"/>
      <c r="AP119" s="370"/>
      <c r="AQ119" s="370" t="str">
        <f t="shared" si="119"/>
        <v/>
      </c>
      <c r="AR119" s="369" t="str">
        <f t="shared" si="120"/>
        <v/>
      </c>
      <c r="AS119" s="532"/>
      <c r="AT119" s="369"/>
      <c r="AU119" s="370"/>
      <c r="AV119" s="370" t="str">
        <f t="shared" si="121"/>
        <v/>
      </c>
      <c r="AW119" s="369" t="str">
        <f t="shared" si="122"/>
        <v/>
      </c>
      <c r="AX119" s="532"/>
    </row>
    <row r="120" spans="2:50" hidden="1" x14ac:dyDescent="0.2">
      <c r="B120" s="541"/>
      <c r="C120" s="369">
        <v>14</v>
      </c>
      <c r="D120" s="369"/>
      <c r="E120" s="369"/>
      <c r="F120" s="369"/>
      <c r="G120" s="369"/>
      <c r="H120" s="562"/>
      <c r="I120" s="172" t="str">
        <f t="shared" si="123"/>
        <v/>
      </c>
      <c r="J120" s="172" t="str">
        <f t="shared" si="124"/>
        <v/>
      </c>
      <c r="K120" s="371" t="str">
        <f t="shared" si="125"/>
        <v/>
      </c>
      <c r="L120" s="560"/>
      <c r="M120" s="172" t="str">
        <f t="shared" si="108"/>
        <v/>
      </c>
      <c r="N120" s="533"/>
      <c r="O120" s="533"/>
      <c r="P120" s="369"/>
      <c r="Q120" s="370"/>
      <c r="R120" s="370" t="str">
        <f t="shared" si="109"/>
        <v/>
      </c>
      <c r="S120" s="369" t="str">
        <f t="shared" si="110"/>
        <v/>
      </c>
      <c r="T120" s="532"/>
      <c r="U120" s="369"/>
      <c r="V120" s="370"/>
      <c r="W120" s="370" t="str">
        <f t="shared" si="111"/>
        <v/>
      </c>
      <c r="X120" s="369" t="str">
        <f t="shared" si="112"/>
        <v/>
      </c>
      <c r="Y120" s="532"/>
      <c r="Z120" s="369"/>
      <c r="AA120" s="370"/>
      <c r="AB120" s="370" t="str">
        <f t="shared" si="113"/>
        <v/>
      </c>
      <c r="AC120" s="369" t="str">
        <f t="shared" si="114"/>
        <v/>
      </c>
      <c r="AD120" s="532"/>
      <c r="AE120" s="369"/>
      <c r="AF120" s="370"/>
      <c r="AG120" s="370" t="str">
        <f t="shared" si="115"/>
        <v/>
      </c>
      <c r="AH120" s="369" t="str">
        <f t="shared" si="116"/>
        <v/>
      </c>
      <c r="AI120" s="532"/>
      <c r="AJ120" s="369"/>
      <c r="AK120" s="370"/>
      <c r="AL120" s="370" t="str">
        <f t="shared" si="117"/>
        <v/>
      </c>
      <c r="AM120" s="369" t="str">
        <f t="shared" si="118"/>
        <v/>
      </c>
      <c r="AN120" s="532"/>
      <c r="AO120" s="369"/>
      <c r="AP120" s="370"/>
      <c r="AQ120" s="370" t="str">
        <f t="shared" si="119"/>
        <v/>
      </c>
      <c r="AR120" s="369" t="str">
        <f t="shared" si="120"/>
        <v/>
      </c>
      <c r="AS120" s="532"/>
      <c r="AT120" s="369"/>
      <c r="AU120" s="370"/>
      <c r="AV120" s="370" t="str">
        <f t="shared" si="121"/>
        <v/>
      </c>
      <c r="AW120" s="369" t="str">
        <f t="shared" si="122"/>
        <v/>
      </c>
      <c r="AX120" s="532"/>
    </row>
    <row r="121" spans="2:50" hidden="1" x14ac:dyDescent="0.2">
      <c r="B121" s="541"/>
      <c r="C121" s="369">
        <v>15</v>
      </c>
      <c r="D121" s="369"/>
      <c r="E121" s="369"/>
      <c r="F121" s="369"/>
      <c r="G121" s="369"/>
      <c r="H121" s="563"/>
      <c r="I121" s="172" t="str">
        <f t="shared" si="123"/>
        <v/>
      </c>
      <c r="J121" s="172" t="str">
        <f t="shared" si="124"/>
        <v/>
      </c>
      <c r="K121" s="371" t="str">
        <f t="shared" si="125"/>
        <v/>
      </c>
      <c r="L121" s="560"/>
      <c r="M121" s="172" t="str">
        <f t="shared" si="108"/>
        <v/>
      </c>
      <c r="N121" s="533"/>
      <c r="O121" s="533"/>
      <c r="P121" s="369"/>
      <c r="Q121" s="370"/>
      <c r="R121" s="370" t="str">
        <f t="shared" si="109"/>
        <v/>
      </c>
      <c r="S121" s="369" t="str">
        <f t="shared" si="110"/>
        <v/>
      </c>
      <c r="T121" s="532"/>
      <c r="U121" s="369"/>
      <c r="V121" s="370"/>
      <c r="W121" s="370" t="str">
        <f t="shared" si="111"/>
        <v/>
      </c>
      <c r="X121" s="369" t="str">
        <f t="shared" si="112"/>
        <v/>
      </c>
      <c r="Y121" s="532"/>
      <c r="Z121" s="369"/>
      <c r="AA121" s="370"/>
      <c r="AB121" s="370" t="str">
        <f t="shared" si="113"/>
        <v/>
      </c>
      <c r="AC121" s="369" t="str">
        <f t="shared" si="114"/>
        <v/>
      </c>
      <c r="AD121" s="532"/>
      <c r="AE121" s="369"/>
      <c r="AF121" s="370"/>
      <c r="AG121" s="370" t="str">
        <f t="shared" si="115"/>
        <v/>
      </c>
      <c r="AH121" s="369" t="str">
        <f t="shared" si="116"/>
        <v/>
      </c>
      <c r="AI121" s="532"/>
      <c r="AJ121" s="369"/>
      <c r="AK121" s="370"/>
      <c r="AL121" s="370" t="str">
        <f t="shared" si="117"/>
        <v/>
      </c>
      <c r="AM121" s="369" t="str">
        <f t="shared" si="118"/>
        <v/>
      </c>
      <c r="AN121" s="532"/>
      <c r="AO121" s="369"/>
      <c r="AP121" s="370"/>
      <c r="AQ121" s="370" t="str">
        <f t="shared" si="119"/>
        <v/>
      </c>
      <c r="AR121" s="369" t="str">
        <f t="shared" si="120"/>
        <v/>
      </c>
      <c r="AS121" s="532"/>
      <c r="AT121" s="369"/>
      <c r="AU121" s="370"/>
      <c r="AV121" s="370" t="str">
        <f t="shared" si="121"/>
        <v/>
      </c>
      <c r="AW121" s="369" t="str">
        <f t="shared" si="122"/>
        <v/>
      </c>
      <c r="AX121" s="532"/>
    </row>
    <row r="122" spans="2:50" ht="15.75" hidden="1" x14ac:dyDescent="0.2">
      <c r="B122" s="545" t="s">
        <v>169</v>
      </c>
      <c r="C122" s="546"/>
      <c r="D122" s="546"/>
      <c r="E122" s="546"/>
      <c r="F122" s="546"/>
      <c r="G122" s="546"/>
      <c r="H122" s="547"/>
      <c r="I122" s="207"/>
      <c r="J122" s="207"/>
      <c r="K122" s="207"/>
      <c r="L122" s="207"/>
      <c r="M122" s="207"/>
      <c r="N122" s="533" t="s">
        <v>161</v>
      </c>
      <c r="O122" s="549" t="s">
        <v>106</v>
      </c>
      <c r="P122" s="551">
        <f>AT102+1</f>
        <v>45909</v>
      </c>
      <c r="Q122" s="541"/>
      <c r="R122" s="541"/>
      <c r="S122" s="541"/>
      <c r="T122" s="541"/>
      <c r="U122" s="551">
        <f>P122+1</f>
        <v>45910</v>
      </c>
      <c r="V122" s="541"/>
      <c r="W122" s="541"/>
      <c r="X122" s="541"/>
      <c r="Y122" s="541"/>
      <c r="Z122" s="551">
        <f>U122+1</f>
        <v>45911</v>
      </c>
      <c r="AA122" s="541"/>
      <c r="AB122" s="541"/>
      <c r="AC122" s="541"/>
      <c r="AD122" s="541"/>
      <c r="AE122" s="551">
        <f>Z122+1</f>
        <v>45912</v>
      </c>
      <c r="AF122" s="541"/>
      <c r="AG122" s="541"/>
      <c r="AH122" s="541"/>
      <c r="AI122" s="541"/>
      <c r="AJ122" s="551">
        <f>AE122+1</f>
        <v>45913</v>
      </c>
      <c r="AK122" s="541"/>
      <c r="AL122" s="541"/>
      <c r="AM122" s="541"/>
      <c r="AN122" s="541"/>
      <c r="AO122" s="551">
        <f>AJ122+1</f>
        <v>45914</v>
      </c>
      <c r="AP122" s="541"/>
      <c r="AQ122" s="541"/>
      <c r="AR122" s="541"/>
      <c r="AS122" s="541"/>
      <c r="AT122" s="551">
        <f>AO122+1</f>
        <v>45915</v>
      </c>
      <c r="AU122" s="541"/>
      <c r="AV122" s="541"/>
      <c r="AW122" s="541"/>
      <c r="AX122" s="541"/>
    </row>
    <row r="123" spans="2:50" ht="15.75" hidden="1" x14ac:dyDescent="0.2">
      <c r="B123" s="548"/>
      <c r="C123" s="548"/>
      <c r="D123" s="548"/>
      <c r="E123" s="548"/>
      <c r="F123" s="548"/>
      <c r="G123" s="548"/>
      <c r="H123" s="548"/>
      <c r="I123" s="207"/>
      <c r="J123" s="207"/>
      <c r="K123" s="207"/>
      <c r="L123" s="207"/>
      <c r="M123" s="207"/>
      <c r="N123" s="533"/>
      <c r="O123" s="550"/>
      <c r="P123" s="551" t="s">
        <v>120</v>
      </c>
      <c r="Q123" s="541"/>
      <c r="R123" s="541"/>
      <c r="S123" s="541"/>
      <c r="T123" s="541"/>
      <c r="U123" s="551" t="s">
        <v>114</v>
      </c>
      <c r="V123" s="541"/>
      <c r="W123" s="541"/>
      <c r="X123" s="541"/>
      <c r="Y123" s="541"/>
      <c r="Z123" s="551" t="s">
        <v>115</v>
      </c>
      <c r="AA123" s="541"/>
      <c r="AB123" s="541"/>
      <c r="AC123" s="541"/>
      <c r="AD123" s="541"/>
      <c r="AE123" s="551" t="s">
        <v>116</v>
      </c>
      <c r="AF123" s="541"/>
      <c r="AG123" s="541"/>
      <c r="AH123" s="541"/>
      <c r="AI123" s="541"/>
      <c r="AJ123" s="551" t="s">
        <v>117</v>
      </c>
      <c r="AK123" s="541"/>
      <c r="AL123" s="541"/>
      <c r="AM123" s="541"/>
      <c r="AN123" s="541"/>
      <c r="AO123" s="551" t="s">
        <v>118</v>
      </c>
      <c r="AP123" s="541"/>
      <c r="AQ123" s="541"/>
      <c r="AR123" s="541"/>
      <c r="AS123" s="541"/>
      <c r="AT123" s="551" t="s">
        <v>119</v>
      </c>
      <c r="AU123" s="541"/>
      <c r="AV123" s="541"/>
      <c r="AW123" s="541"/>
      <c r="AX123" s="541"/>
    </row>
    <row r="124" spans="2:50" hidden="1" x14ac:dyDescent="0.2">
      <c r="B124" s="533" t="s">
        <v>157</v>
      </c>
      <c r="C124" s="533" t="s">
        <v>149</v>
      </c>
      <c r="D124" s="533"/>
      <c r="E124" s="533" t="s">
        <v>151</v>
      </c>
      <c r="F124" s="533"/>
      <c r="G124" s="533"/>
      <c r="H124" s="537" t="s">
        <v>158</v>
      </c>
      <c r="I124" s="540" t="s">
        <v>227</v>
      </c>
      <c r="J124" s="540"/>
      <c r="K124" s="540"/>
      <c r="L124" s="540" t="s">
        <v>158</v>
      </c>
      <c r="M124" s="540" t="s">
        <v>170</v>
      </c>
      <c r="N124" s="533"/>
      <c r="O124" s="533" t="s">
        <v>160</v>
      </c>
      <c r="P124" s="534" t="s">
        <v>154</v>
      </c>
      <c r="Q124" s="535"/>
      <c r="R124" s="535"/>
      <c r="S124" s="536"/>
      <c r="T124" s="533" t="s">
        <v>158</v>
      </c>
      <c r="U124" s="534" t="s">
        <v>154</v>
      </c>
      <c r="V124" s="535"/>
      <c r="W124" s="535"/>
      <c r="X124" s="536"/>
      <c r="Y124" s="533" t="s">
        <v>158</v>
      </c>
      <c r="Z124" s="534" t="s">
        <v>154</v>
      </c>
      <c r="AA124" s="535"/>
      <c r="AB124" s="535"/>
      <c r="AC124" s="536"/>
      <c r="AD124" s="533" t="s">
        <v>158</v>
      </c>
      <c r="AE124" s="534" t="s">
        <v>154</v>
      </c>
      <c r="AF124" s="535"/>
      <c r="AG124" s="535"/>
      <c r="AH124" s="536"/>
      <c r="AI124" s="533" t="s">
        <v>158</v>
      </c>
      <c r="AJ124" s="534" t="s">
        <v>154</v>
      </c>
      <c r="AK124" s="535"/>
      <c r="AL124" s="535"/>
      <c r="AM124" s="536"/>
      <c r="AN124" s="533" t="s">
        <v>158</v>
      </c>
      <c r="AO124" s="534" t="s">
        <v>154</v>
      </c>
      <c r="AP124" s="535"/>
      <c r="AQ124" s="535"/>
      <c r="AR124" s="536"/>
      <c r="AS124" s="533" t="s">
        <v>158</v>
      </c>
      <c r="AT124" s="534" t="s">
        <v>154</v>
      </c>
      <c r="AU124" s="535"/>
      <c r="AV124" s="535"/>
      <c r="AW124" s="536"/>
      <c r="AX124" s="533" t="s">
        <v>158</v>
      </c>
    </row>
    <row r="125" spans="2:50" hidden="1" x14ac:dyDescent="0.2">
      <c r="B125" s="533"/>
      <c r="C125" s="533"/>
      <c r="D125" s="533"/>
      <c r="E125" s="533" t="s">
        <v>150</v>
      </c>
      <c r="F125" s="533"/>
      <c r="G125" s="533"/>
      <c r="H125" s="538"/>
      <c r="I125" s="540" t="s">
        <v>150</v>
      </c>
      <c r="J125" s="540"/>
      <c r="K125" s="540"/>
      <c r="L125" s="540"/>
      <c r="M125" s="540"/>
      <c r="N125" s="533"/>
      <c r="O125" s="533"/>
      <c r="P125" s="534" t="s">
        <v>155</v>
      </c>
      <c r="Q125" s="535"/>
      <c r="R125" s="535"/>
      <c r="S125" s="536"/>
      <c r="T125" s="533"/>
      <c r="U125" s="534" t="s">
        <v>155</v>
      </c>
      <c r="V125" s="535"/>
      <c r="W125" s="535"/>
      <c r="X125" s="536"/>
      <c r="Y125" s="533"/>
      <c r="Z125" s="534" t="s">
        <v>155</v>
      </c>
      <c r="AA125" s="535"/>
      <c r="AB125" s="535"/>
      <c r="AC125" s="536"/>
      <c r="AD125" s="533"/>
      <c r="AE125" s="534" t="s">
        <v>155</v>
      </c>
      <c r="AF125" s="535"/>
      <c r="AG125" s="535"/>
      <c r="AH125" s="536"/>
      <c r="AI125" s="533"/>
      <c r="AJ125" s="534" t="s">
        <v>155</v>
      </c>
      <c r="AK125" s="535"/>
      <c r="AL125" s="535"/>
      <c r="AM125" s="536"/>
      <c r="AN125" s="533"/>
      <c r="AO125" s="534" t="s">
        <v>155</v>
      </c>
      <c r="AP125" s="535"/>
      <c r="AQ125" s="535"/>
      <c r="AR125" s="536"/>
      <c r="AS125" s="533"/>
      <c r="AT125" s="534" t="s">
        <v>155</v>
      </c>
      <c r="AU125" s="535"/>
      <c r="AV125" s="535"/>
      <c r="AW125" s="536"/>
      <c r="AX125" s="533"/>
    </row>
    <row r="126" spans="2:50" hidden="1" x14ac:dyDescent="0.2">
      <c r="B126" s="533"/>
      <c r="C126" s="533"/>
      <c r="D126" s="533"/>
      <c r="E126" s="376" t="s">
        <v>152</v>
      </c>
      <c r="F126" s="376" t="s">
        <v>153</v>
      </c>
      <c r="G126" s="376" t="s">
        <v>156</v>
      </c>
      <c r="H126" s="539"/>
      <c r="I126" s="373" t="s">
        <v>152</v>
      </c>
      <c r="J126" s="373" t="s">
        <v>153</v>
      </c>
      <c r="K126" s="373" t="s">
        <v>156</v>
      </c>
      <c r="L126" s="540"/>
      <c r="M126" s="540"/>
      <c r="N126" s="533"/>
      <c r="O126" s="533"/>
      <c r="P126" s="376" t="s">
        <v>152</v>
      </c>
      <c r="Q126" s="376" t="s">
        <v>153</v>
      </c>
      <c r="R126" s="376" t="s">
        <v>156</v>
      </c>
      <c r="S126" s="376" t="s">
        <v>170</v>
      </c>
      <c r="T126" s="533"/>
      <c r="U126" s="376" t="s">
        <v>152</v>
      </c>
      <c r="V126" s="376" t="s">
        <v>153</v>
      </c>
      <c r="W126" s="376" t="s">
        <v>156</v>
      </c>
      <c r="X126" s="376" t="s">
        <v>170</v>
      </c>
      <c r="Y126" s="533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3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3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3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3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3"/>
    </row>
    <row r="127" spans="2:50" hidden="1" x14ac:dyDescent="0.2">
      <c r="B127" s="541" t="s">
        <v>141</v>
      </c>
      <c r="C127" s="375">
        <v>1</v>
      </c>
      <c r="D127" s="375" t="s">
        <v>427</v>
      </c>
      <c r="E127" s="375">
        <v>17</v>
      </c>
      <c r="F127" s="375">
        <v>2000</v>
      </c>
      <c r="G127" s="377">
        <f t="shared" ref="G127:G128" si="126">F127/E127</f>
        <v>117.64705882352941</v>
      </c>
      <c r="H127" s="561">
        <f>AVERAGE(G127:G141)</f>
        <v>87.66968325791855</v>
      </c>
      <c r="I127" s="172">
        <f t="shared" ref="I127:I129" si="127">IFERROR(AVERAGE(P127,U127,Z127,AE127,AJ127,AO127,AT127),"")</f>
        <v>17</v>
      </c>
      <c r="J127" s="172">
        <f t="shared" ref="J127:J129" si="128">IFERROR(AVERAGE(Q127,V127,AA127,AF127,AK127,AP127,AU127),"")</f>
        <v>1906.0957556935816</v>
      </c>
      <c r="K127" s="374">
        <f t="shared" ref="K127:K129" si="129">IFERROR(AVERAGE(R127,W127,AB127,AG127,AL127,AQ127,AV127),"")</f>
        <v>112.12327974668129</v>
      </c>
      <c r="L127" s="560">
        <f>IFERROR(AVERAGE(K127:K141),"-")</f>
        <v>83.399226100594845</v>
      </c>
      <c r="M127" s="172">
        <f>IFERROR(RANK(K127, K$127:K$141),"")</f>
        <v>1</v>
      </c>
      <c r="N127" s="533"/>
      <c r="O127" s="533"/>
      <c r="P127" s="375">
        <v>17</v>
      </c>
      <c r="Q127" s="377">
        <v>1898.6666666666667</v>
      </c>
      <c r="R127" s="377">
        <f>IFERROR(Q127/P127,"")</f>
        <v>111.68627450980392</v>
      </c>
      <c r="S127" s="375">
        <f>IFERROR(RANK(R127, R$127:R$141),"")</f>
        <v>1</v>
      </c>
      <c r="T127" s="532">
        <f>AVERAGE(R127:R141)</f>
        <v>83.170303759283655</v>
      </c>
      <c r="U127" s="375">
        <v>17</v>
      </c>
      <c r="V127" s="377">
        <v>1886.0869565217392</v>
      </c>
      <c r="W127" s="377">
        <f>IFERROR(V127/U127,"")</f>
        <v>110.94629156010231</v>
      </c>
      <c r="X127" s="375">
        <f>IFERROR(RANK(W127, W$127:W$141),"")</f>
        <v>1</v>
      </c>
      <c r="Y127" s="532">
        <f>AVERAGE(W127:W141)</f>
        <v>82.634076954140212</v>
      </c>
      <c r="Z127" s="375">
        <v>17</v>
      </c>
      <c r="AA127" s="377">
        <v>1909.9999999999993</v>
      </c>
      <c r="AB127" s="377">
        <f>IFERROR(AA127/Z127,"")</f>
        <v>112.35294117647055</v>
      </c>
      <c r="AC127" s="375">
        <f>IFERROR(RANK(AB127, AB$127:AB$141),"")</f>
        <v>1</v>
      </c>
      <c r="AD127" s="532">
        <f>AVERAGE(AB127:AB141)</f>
        <v>83.473173884938561</v>
      </c>
      <c r="AE127" s="375">
        <v>17</v>
      </c>
      <c r="AF127" s="377">
        <v>1912.4999999999995</v>
      </c>
      <c r="AG127" s="377">
        <f>IFERROR(AF127/AE127,"")</f>
        <v>112.49999999999997</v>
      </c>
      <c r="AH127" s="375">
        <f>IFERROR(RANK(AG127, AG$127:AG$141),"")</f>
        <v>1</v>
      </c>
      <c r="AI127" s="532">
        <f>AVERAGE(AG127:AG141)</f>
        <v>83.552036199095028</v>
      </c>
      <c r="AJ127" s="375">
        <v>17</v>
      </c>
      <c r="AK127" s="377">
        <v>1921.6666666666672</v>
      </c>
      <c r="AL127" s="377">
        <f>IFERROR(AK127/AJ127,"")</f>
        <v>113.03921568627455</v>
      </c>
      <c r="AM127" s="375">
        <f>IFERROR(RANK(AL127, AL$127:AL$141),"")</f>
        <v>1</v>
      </c>
      <c r="AN127" s="532">
        <f>AVERAGE(AL127:AL141)</f>
        <v>83.923453996983426</v>
      </c>
      <c r="AO127" s="375">
        <v>17</v>
      </c>
      <c r="AP127" s="377">
        <v>1903.7500000000005</v>
      </c>
      <c r="AQ127" s="377">
        <f>IFERROR(AP127/AO127,"")</f>
        <v>111.98529411764709</v>
      </c>
      <c r="AR127" s="375">
        <f>IFERROR(RANK(AQ127, AQ$127:AQ$141),"")</f>
        <v>1</v>
      </c>
      <c r="AS127" s="532">
        <f>AVERAGE(AQ127:AQ141)</f>
        <v>83.454185520362017</v>
      </c>
      <c r="AT127" s="375">
        <v>17</v>
      </c>
      <c r="AU127" s="377">
        <v>1910.0000000000005</v>
      </c>
      <c r="AV127" s="377">
        <f>IFERROR(AU127/AT127,"")</f>
        <v>112.35294117647061</v>
      </c>
      <c r="AW127" s="375">
        <f>IFERROR(RANK(AV127, AV$127:AV$141),"")</f>
        <v>1</v>
      </c>
      <c r="AX127" s="532">
        <f>AVERAGE(AV127:AV141)</f>
        <v>83.587352389361016</v>
      </c>
    </row>
    <row r="128" spans="2:50" hidden="1" x14ac:dyDescent="0.2">
      <c r="B128" s="541"/>
      <c r="C128" s="375">
        <v>2</v>
      </c>
      <c r="D128" s="375" t="s">
        <v>428</v>
      </c>
      <c r="E128" s="375">
        <v>26</v>
      </c>
      <c r="F128" s="375">
        <v>1500</v>
      </c>
      <c r="G128" s="377">
        <f t="shared" si="126"/>
        <v>57.692307692307693</v>
      </c>
      <c r="H128" s="562"/>
      <c r="I128" s="172">
        <f t="shared" si="127"/>
        <v>26</v>
      </c>
      <c r="J128" s="172">
        <f t="shared" si="128"/>
        <v>1421.5544838172186</v>
      </c>
      <c r="K128" s="374">
        <f t="shared" si="129"/>
        <v>54.675172454508406</v>
      </c>
      <c r="L128" s="560"/>
      <c r="M128" s="172">
        <f t="shared" ref="M128:M141" si="130">IFERROR(RANK(K128, K$127:K$141),"")</f>
        <v>2</v>
      </c>
      <c r="N128" s="533"/>
      <c r="O128" s="533"/>
      <c r="P128" s="375">
        <v>26</v>
      </c>
      <c r="Q128" s="377">
        <v>1421.0126582278481</v>
      </c>
      <c r="R128" s="377">
        <f t="shared" ref="R128:R141" si="131">IFERROR(Q128/P128,"")</f>
        <v>54.654333008763388</v>
      </c>
      <c r="S128" s="375">
        <f t="shared" ref="S128:S141" si="132">IFERROR(RANK(R128, R$127:R$141),"")</f>
        <v>2</v>
      </c>
      <c r="T128" s="532"/>
      <c r="U128" s="375">
        <v>26</v>
      </c>
      <c r="V128" s="377">
        <v>1412.3684210526312</v>
      </c>
      <c r="W128" s="377">
        <f t="shared" ref="W128:W141" si="133">IFERROR(V128/U128,"")</f>
        <v>54.321862348178122</v>
      </c>
      <c r="X128" s="375">
        <f t="shared" ref="X128:X141" si="134">IFERROR(RANK(W128, W$127:W$141),"")</f>
        <v>2</v>
      </c>
      <c r="Y128" s="532"/>
      <c r="Z128" s="375">
        <v>26</v>
      </c>
      <c r="AA128" s="377">
        <v>1419.4285714285709</v>
      </c>
      <c r="AB128" s="377">
        <f t="shared" ref="AB128:AB141" si="135">IFERROR(AA128/Z128,"")</f>
        <v>54.59340659340657</v>
      </c>
      <c r="AC128" s="375">
        <f t="shared" ref="AC128:AC141" si="136">IFERROR(RANK(AB128, AB$127:AB$141),"")</f>
        <v>2</v>
      </c>
      <c r="AD128" s="532"/>
      <c r="AE128" s="375">
        <v>26</v>
      </c>
      <c r="AF128" s="377">
        <v>1419.7058823529421</v>
      </c>
      <c r="AG128" s="377">
        <f t="shared" ref="AG128:AG141" si="137">IFERROR(AF128/AE128,"")</f>
        <v>54.604072398190084</v>
      </c>
      <c r="AH128" s="375">
        <f t="shared" ref="AH128:AH141" si="138">IFERROR(RANK(AG128, AG$127:AG$141),"")</f>
        <v>2</v>
      </c>
      <c r="AI128" s="532"/>
      <c r="AJ128" s="375">
        <v>26</v>
      </c>
      <c r="AK128" s="377">
        <v>1424.9999999999998</v>
      </c>
      <c r="AL128" s="377">
        <f t="shared" ref="AL128:AL141" si="139">IFERROR(AK128/AJ128,"")</f>
        <v>54.807692307692299</v>
      </c>
      <c r="AM128" s="375">
        <f t="shared" ref="AM128:AM141" si="140">IFERROR(RANK(AL128, AL$127:AL$141),"")</f>
        <v>2</v>
      </c>
      <c r="AN128" s="532"/>
      <c r="AO128" s="375">
        <v>26</v>
      </c>
      <c r="AP128" s="377">
        <v>1428.0000000000005</v>
      </c>
      <c r="AQ128" s="377">
        <f t="shared" ref="AQ128:AQ141" si="141">IFERROR(AP128/AO128,"")</f>
        <v>54.923076923076941</v>
      </c>
      <c r="AR128" s="375">
        <f t="shared" ref="AR128:AR141" si="142">IFERROR(RANK(AQ128, AQ$127:AQ$141),"")</f>
        <v>2</v>
      </c>
      <c r="AS128" s="532"/>
      <c r="AT128" s="375">
        <v>26</v>
      </c>
      <c r="AU128" s="377">
        <v>1425.3658536585369</v>
      </c>
      <c r="AV128" s="377">
        <f t="shared" ref="AV128:AV141" si="143">IFERROR(AU128/AT128,"")</f>
        <v>54.821763602251423</v>
      </c>
      <c r="AW128" s="375">
        <f t="shared" ref="AW128:AW141" si="144">IFERROR(RANK(AV128, AV$127:AV$141),"")</f>
        <v>2</v>
      </c>
      <c r="AX128" s="532"/>
    </row>
    <row r="129" spans="2:50" hidden="1" x14ac:dyDescent="0.2">
      <c r="B129" s="541"/>
      <c r="C129" s="375">
        <v>3</v>
      </c>
      <c r="D129" s="375"/>
      <c r="E129" s="375"/>
      <c r="F129" s="375"/>
      <c r="G129" s="375"/>
      <c r="H129" s="562"/>
      <c r="I129" s="172" t="str">
        <f t="shared" si="127"/>
        <v/>
      </c>
      <c r="J129" s="172" t="str">
        <f t="shared" si="128"/>
        <v/>
      </c>
      <c r="K129" s="374" t="str">
        <f t="shared" si="129"/>
        <v/>
      </c>
      <c r="L129" s="560"/>
      <c r="M129" s="172" t="str">
        <f t="shared" si="130"/>
        <v/>
      </c>
      <c r="N129" s="533"/>
      <c r="O129" s="533"/>
      <c r="P129" s="375"/>
      <c r="Q129" s="377"/>
      <c r="R129" s="377" t="str">
        <f t="shared" si="131"/>
        <v/>
      </c>
      <c r="S129" s="375" t="str">
        <f t="shared" si="132"/>
        <v/>
      </c>
      <c r="T129" s="532"/>
      <c r="U129" s="375"/>
      <c r="V129" s="377"/>
      <c r="W129" s="377" t="str">
        <f t="shared" si="133"/>
        <v/>
      </c>
      <c r="X129" s="375" t="str">
        <f t="shared" si="134"/>
        <v/>
      </c>
      <c r="Y129" s="532"/>
      <c r="Z129" s="375"/>
      <c r="AA129" s="377"/>
      <c r="AB129" s="377" t="str">
        <f t="shared" si="135"/>
        <v/>
      </c>
      <c r="AC129" s="375" t="str">
        <f t="shared" si="136"/>
        <v/>
      </c>
      <c r="AD129" s="532"/>
      <c r="AE129" s="375"/>
      <c r="AF129" s="377"/>
      <c r="AG129" s="377" t="str">
        <f t="shared" si="137"/>
        <v/>
      </c>
      <c r="AH129" s="375" t="str">
        <f t="shared" si="138"/>
        <v/>
      </c>
      <c r="AI129" s="532"/>
      <c r="AJ129" s="375"/>
      <c r="AK129" s="377"/>
      <c r="AL129" s="377" t="str">
        <f t="shared" si="139"/>
        <v/>
      </c>
      <c r="AM129" s="375" t="str">
        <f t="shared" si="140"/>
        <v/>
      </c>
      <c r="AN129" s="532"/>
      <c r="AO129" s="375"/>
      <c r="AP129" s="377"/>
      <c r="AQ129" s="377" t="str">
        <f t="shared" si="141"/>
        <v/>
      </c>
      <c r="AR129" s="375" t="str">
        <f t="shared" si="142"/>
        <v/>
      </c>
      <c r="AS129" s="532"/>
      <c r="AT129" s="375"/>
      <c r="AU129" s="377"/>
      <c r="AV129" s="377" t="str">
        <f t="shared" si="143"/>
        <v/>
      </c>
      <c r="AW129" s="375" t="str">
        <f t="shared" si="144"/>
        <v/>
      </c>
      <c r="AX129" s="532"/>
    </row>
    <row r="130" spans="2:50" hidden="1" x14ac:dyDescent="0.2">
      <c r="B130" s="541"/>
      <c r="C130" s="375">
        <v>4</v>
      </c>
      <c r="D130" s="375"/>
      <c r="E130" s="375"/>
      <c r="F130" s="375"/>
      <c r="G130" s="375"/>
      <c r="H130" s="562"/>
      <c r="I130" s="172" t="str">
        <f>IFERROR(AVERAGE(P130,U130,Z130,AE130,AJ130,AO130,AT130),"")</f>
        <v/>
      </c>
      <c r="J130" s="172" t="str">
        <f>IFERROR(AVERAGE(Q130,V130,AA130,AF130,AK130,AP130,AU130),"")</f>
        <v/>
      </c>
      <c r="K130" s="374" t="str">
        <f>IFERROR(AVERAGE(R130,W130,AB130,AG130,AL130,AQ130,AV130),"")</f>
        <v/>
      </c>
      <c r="L130" s="560"/>
      <c r="M130" s="172" t="str">
        <f t="shared" si="130"/>
        <v/>
      </c>
      <c r="N130" s="533"/>
      <c r="O130" s="533"/>
      <c r="P130" s="375"/>
      <c r="Q130" s="377"/>
      <c r="R130" s="377" t="str">
        <f t="shared" si="131"/>
        <v/>
      </c>
      <c r="S130" s="375" t="str">
        <f t="shared" si="132"/>
        <v/>
      </c>
      <c r="T130" s="532"/>
      <c r="U130" s="375"/>
      <c r="V130" s="377"/>
      <c r="W130" s="377" t="str">
        <f t="shared" si="133"/>
        <v/>
      </c>
      <c r="X130" s="375" t="str">
        <f t="shared" si="134"/>
        <v/>
      </c>
      <c r="Y130" s="532"/>
      <c r="Z130" s="375"/>
      <c r="AA130" s="377"/>
      <c r="AB130" s="377" t="str">
        <f t="shared" si="135"/>
        <v/>
      </c>
      <c r="AC130" s="375" t="str">
        <f t="shared" si="136"/>
        <v/>
      </c>
      <c r="AD130" s="532"/>
      <c r="AE130" s="375"/>
      <c r="AF130" s="377"/>
      <c r="AG130" s="377" t="str">
        <f t="shared" si="137"/>
        <v/>
      </c>
      <c r="AH130" s="375" t="str">
        <f t="shared" si="138"/>
        <v/>
      </c>
      <c r="AI130" s="532"/>
      <c r="AJ130" s="375"/>
      <c r="AK130" s="377"/>
      <c r="AL130" s="377" t="str">
        <f t="shared" si="139"/>
        <v/>
      </c>
      <c r="AM130" s="375" t="str">
        <f t="shared" si="140"/>
        <v/>
      </c>
      <c r="AN130" s="532"/>
      <c r="AO130" s="375"/>
      <c r="AP130" s="377"/>
      <c r="AQ130" s="377" t="str">
        <f t="shared" si="141"/>
        <v/>
      </c>
      <c r="AR130" s="375" t="str">
        <f t="shared" si="142"/>
        <v/>
      </c>
      <c r="AS130" s="532"/>
      <c r="AT130" s="375"/>
      <c r="AU130" s="377"/>
      <c r="AV130" s="377" t="str">
        <f t="shared" si="143"/>
        <v/>
      </c>
      <c r="AW130" s="375" t="str">
        <f t="shared" si="144"/>
        <v/>
      </c>
      <c r="AX130" s="532"/>
    </row>
    <row r="131" spans="2:50" hidden="1" x14ac:dyDescent="0.2">
      <c r="B131" s="541"/>
      <c r="C131" s="375">
        <v>5</v>
      </c>
      <c r="D131" s="375"/>
      <c r="E131" s="375"/>
      <c r="F131" s="375"/>
      <c r="G131" s="375"/>
      <c r="H131" s="562"/>
      <c r="I131" s="172" t="str">
        <f t="shared" ref="I131:I141" si="145">IFERROR(AVERAGE(P131,U131,Z131,AE131,AJ131,AO131,AT131),"")</f>
        <v/>
      </c>
      <c r="J131" s="172" t="str">
        <f t="shared" ref="J131:J141" si="146">IFERROR(AVERAGE(Q131,V131,AA131,AF131,AK131,AP131,AU131),"")</f>
        <v/>
      </c>
      <c r="K131" s="374" t="str">
        <f t="shared" ref="K131:K141" si="147">IFERROR(AVERAGE(R131,W131,AB131,AG131,AL131,AQ131,AV131),"")</f>
        <v/>
      </c>
      <c r="L131" s="560"/>
      <c r="M131" s="172" t="str">
        <f t="shared" si="130"/>
        <v/>
      </c>
      <c r="N131" s="533"/>
      <c r="O131" s="533"/>
      <c r="P131" s="375"/>
      <c r="Q131" s="377"/>
      <c r="R131" s="377" t="str">
        <f t="shared" si="131"/>
        <v/>
      </c>
      <c r="S131" s="375" t="str">
        <f t="shared" si="132"/>
        <v/>
      </c>
      <c r="T131" s="532"/>
      <c r="U131" s="375"/>
      <c r="V131" s="377"/>
      <c r="W131" s="377" t="str">
        <f t="shared" si="133"/>
        <v/>
      </c>
      <c r="X131" s="375" t="str">
        <f t="shared" si="134"/>
        <v/>
      </c>
      <c r="Y131" s="532"/>
      <c r="Z131" s="375"/>
      <c r="AA131" s="377"/>
      <c r="AB131" s="377" t="str">
        <f t="shared" si="135"/>
        <v/>
      </c>
      <c r="AC131" s="375" t="str">
        <f t="shared" si="136"/>
        <v/>
      </c>
      <c r="AD131" s="532"/>
      <c r="AE131" s="375"/>
      <c r="AF131" s="377"/>
      <c r="AG131" s="377" t="str">
        <f t="shared" si="137"/>
        <v/>
      </c>
      <c r="AH131" s="375" t="str">
        <f t="shared" si="138"/>
        <v/>
      </c>
      <c r="AI131" s="532"/>
      <c r="AJ131" s="375"/>
      <c r="AK131" s="377"/>
      <c r="AL131" s="377" t="str">
        <f t="shared" si="139"/>
        <v/>
      </c>
      <c r="AM131" s="375" t="str">
        <f t="shared" si="140"/>
        <v/>
      </c>
      <c r="AN131" s="532"/>
      <c r="AO131" s="375"/>
      <c r="AP131" s="377"/>
      <c r="AQ131" s="377" t="str">
        <f t="shared" si="141"/>
        <v/>
      </c>
      <c r="AR131" s="375" t="str">
        <f t="shared" si="142"/>
        <v/>
      </c>
      <c r="AS131" s="532"/>
      <c r="AT131" s="375"/>
      <c r="AU131" s="377"/>
      <c r="AV131" s="377" t="str">
        <f t="shared" si="143"/>
        <v/>
      </c>
      <c r="AW131" s="375" t="str">
        <f t="shared" si="144"/>
        <v/>
      </c>
      <c r="AX131" s="532"/>
    </row>
    <row r="132" spans="2:50" hidden="1" x14ac:dyDescent="0.2">
      <c r="B132" s="541"/>
      <c r="C132" s="375">
        <v>6</v>
      </c>
      <c r="D132" s="375"/>
      <c r="E132" s="375"/>
      <c r="F132" s="375"/>
      <c r="G132" s="375"/>
      <c r="H132" s="562"/>
      <c r="I132" s="172" t="str">
        <f t="shared" si="145"/>
        <v/>
      </c>
      <c r="J132" s="172" t="str">
        <f t="shared" si="146"/>
        <v/>
      </c>
      <c r="K132" s="374" t="str">
        <f t="shared" si="147"/>
        <v/>
      </c>
      <c r="L132" s="560"/>
      <c r="M132" s="172" t="str">
        <f t="shared" si="130"/>
        <v/>
      </c>
      <c r="N132" s="533"/>
      <c r="O132" s="533"/>
      <c r="P132" s="375"/>
      <c r="Q132" s="377"/>
      <c r="R132" s="377" t="str">
        <f t="shared" si="131"/>
        <v/>
      </c>
      <c r="S132" s="375" t="str">
        <f t="shared" si="132"/>
        <v/>
      </c>
      <c r="T132" s="532"/>
      <c r="U132" s="375"/>
      <c r="V132" s="377"/>
      <c r="W132" s="377" t="str">
        <f t="shared" si="133"/>
        <v/>
      </c>
      <c r="X132" s="375" t="str">
        <f t="shared" si="134"/>
        <v/>
      </c>
      <c r="Y132" s="532"/>
      <c r="Z132" s="375"/>
      <c r="AA132" s="377"/>
      <c r="AB132" s="377" t="str">
        <f t="shared" si="135"/>
        <v/>
      </c>
      <c r="AC132" s="375" t="str">
        <f t="shared" si="136"/>
        <v/>
      </c>
      <c r="AD132" s="532"/>
      <c r="AE132" s="375"/>
      <c r="AF132" s="377"/>
      <c r="AG132" s="377" t="str">
        <f t="shared" si="137"/>
        <v/>
      </c>
      <c r="AH132" s="375" t="str">
        <f t="shared" si="138"/>
        <v/>
      </c>
      <c r="AI132" s="532"/>
      <c r="AJ132" s="375"/>
      <c r="AK132" s="377"/>
      <c r="AL132" s="377" t="str">
        <f t="shared" si="139"/>
        <v/>
      </c>
      <c r="AM132" s="375" t="str">
        <f t="shared" si="140"/>
        <v/>
      </c>
      <c r="AN132" s="532"/>
      <c r="AO132" s="375"/>
      <c r="AP132" s="377"/>
      <c r="AQ132" s="377" t="str">
        <f t="shared" si="141"/>
        <v/>
      </c>
      <c r="AR132" s="375" t="str">
        <f t="shared" si="142"/>
        <v/>
      </c>
      <c r="AS132" s="532"/>
      <c r="AT132" s="375"/>
      <c r="AU132" s="377"/>
      <c r="AV132" s="377" t="str">
        <f t="shared" si="143"/>
        <v/>
      </c>
      <c r="AW132" s="375" t="str">
        <f t="shared" si="144"/>
        <v/>
      </c>
      <c r="AX132" s="532"/>
    </row>
    <row r="133" spans="2:50" hidden="1" x14ac:dyDescent="0.2">
      <c r="B133" s="541"/>
      <c r="C133" s="375">
        <v>7</v>
      </c>
      <c r="D133" s="375"/>
      <c r="E133" s="375"/>
      <c r="F133" s="375"/>
      <c r="G133" s="375"/>
      <c r="H133" s="562"/>
      <c r="I133" s="172" t="str">
        <f t="shared" si="145"/>
        <v/>
      </c>
      <c r="J133" s="172" t="str">
        <f t="shared" si="146"/>
        <v/>
      </c>
      <c r="K133" s="374" t="str">
        <f t="shared" si="147"/>
        <v/>
      </c>
      <c r="L133" s="560"/>
      <c r="M133" s="172" t="str">
        <f t="shared" si="130"/>
        <v/>
      </c>
      <c r="N133" s="533"/>
      <c r="O133" s="533"/>
      <c r="P133" s="375"/>
      <c r="Q133" s="377"/>
      <c r="R133" s="377" t="str">
        <f t="shared" si="131"/>
        <v/>
      </c>
      <c r="S133" s="375" t="str">
        <f t="shared" si="132"/>
        <v/>
      </c>
      <c r="T133" s="532"/>
      <c r="U133" s="375"/>
      <c r="V133" s="377"/>
      <c r="W133" s="377" t="str">
        <f t="shared" si="133"/>
        <v/>
      </c>
      <c r="X133" s="375" t="str">
        <f t="shared" si="134"/>
        <v/>
      </c>
      <c r="Y133" s="532"/>
      <c r="Z133" s="375"/>
      <c r="AA133" s="377"/>
      <c r="AB133" s="377" t="str">
        <f t="shared" si="135"/>
        <v/>
      </c>
      <c r="AC133" s="375" t="str">
        <f t="shared" si="136"/>
        <v/>
      </c>
      <c r="AD133" s="532"/>
      <c r="AE133" s="375"/>
      <c r="AF133" s="377"/>
      <c r="AG133" s="377" t="str">
        <f t="shared" si="137"/>
        <v/>
      </c>
      <c r="AH133" s="375" t="str">
        <f t="shared" si="138"/>
        <v/>
      </c>
      <c r="AI133" s="532"/>
      <c r="AJ133" s="375"/>
      <c r="AK133" s="377"/>
      <c r="AL133" s="377" t="str">
        <f t="shared" si="139"/>
        <v/>
      </c>
      <c r="AM133" s="375" t="str">
        <f t="shared" si="140"/>
        <v/>
      </c>
      <c r="AN133" s="532"/>
      <c r="AO133" s="375"/>
      <c r="AP133" s="377"/>
      <c r="AQ133" s="377" t="str">
        <f t="shared" si="141"/>
        <v/>
      </c>
      <c r="AR133" s="375" t="str">
        <f t="shared" si="142"/>
        <v/>
      </c>
      <c r="AS133" s="532"/>
      <c r="AT133" s="375"/>
      <c r="AU133" s="377"/>
      <c r="AV133" s="377" t="str">
        <f t="shared" si="143"/>
        <v/>
      </c>
      <c r="AW133" s="375" t="str">
        <f t="shared" si="144"/>
        <v/>
      </c>
      <c r="AX133" s="532"/>
    </row>
    <row r="134" spans="2:50" hidden="1" x14ac:dyDescent="0.2">
      <c r="B134" s="541"/>
      <c r="C134" s="375">
        <v>8</v>
      </c>
      <c r="D134" s="375"/>
      <c r="E134" s="375"/>
      <c r="F134" s="375"/>
      <c r="G134" s="375"/>
      <c r="H134" s="562"/>
      <c r="I134" s="172" t="str">
        <f t="shared" si="145"/>
        <v/>
      </c>
      <c r="J134" s="172" t="str">
        <f t="shared" si="146"/>
        <v/>
      </c>
      <c r="K134" s="374" t="str">
        <f t="shared" si="147"/>
        <v/>
      </c>
      <c r="L134" s="560"/>
      <c r="M134" s="172" t="str">
        <f t="shared" si="130"/>
        <v/>
      </c>
      <c r="N134" s="533"/>
      <c r="O134" s="533"/>
      <c r="P134" s="375"/>
      <c r="Q134" s="377"/>
      <c r="R134" s="377" t="str">
        <f t="shared" si="131"/>
        <v/>
      </c>
      <c r="S134" s="375" t="str">
        <f t="shared" si="132"/>
        <v/>
      </c>
      <c r="T134" s="532"/>
      <c r="U134" s="375"/>
      <c r="V134" s="377"/>
      <c r="W134" s="377" t="str">
        <f t="shared" si="133"/>
        <v/>
      </c>
      <c r="X134" s="375" t="str">
        <f t="shared" si="134"/>
        <v/>
      </c>
      <c r="Y134" s="532"/>
      <c r="Z134" s="375"/>
      <c r="AA134" s="377"/>
      <c r="AB134" s="377" t="str">
        <f t="shared" si="135"/>
        <v/>
      </c>
      <c r="AC134" s="375" t="str">
        <f t="shared" si="136"/>
        <v/>
      </c>
      <c r="AD134" s="532"/>
      <c r="AE134" s="375"/>
      <c r="AF134" s="377"/>
      <c r="AG134" s="377" t="str">
        <f t="shared" si="137"/>
        <v/>
      </c>
      <c r="AH134" s="375" t="str">
        <f t="shared" si="138"/>
        <v/>
      </c>
      <c r="AI134" s="532"/>
      <c r="AJ134" s="375"/>
      <c r="AK134" s="377"/>
      <c r="AL134" s="377" t="str">
        <f t="shared" si="139"/>
        <v/>
      </c>
      <c r="AM134" s="375" t="str">
        <f t="shared" si="140"/>
        <v/>
      </c>
      <c r="AN134" s="532"/>
      <c r="AO134" s="375"/>
      <c r="AP134" s="377"/>
      <c r="AQ134" s="377" t="str">
        <f t="shared" si="141"/>
        <v/>
      </c>
      <c r="AR134" s="375" t="str">
        <f t="shared" si="142"/>
        <v/>
      </c>
      <c r="AS134" s="532"/>
      <c r="AT134" s="375"/>
      <c r="AU134" s="377"/>
      <c r="AV134" s="377" t="str">
        <f t="shared" si="143"/>
        <v/>
      </c>
      <c r="AW134" s="375" t="str">
        <f t="shared" si="144"/>
        <v/>
      </c>
      <c r="AX134" s="532"/>
    </row>
    <row r="135" spans="2:50" hidden="1" x14ac:dyDescent="0.2">
      <c r="B135" s="541"/>
      <c r="C135" s="375">
        <v>9</v>
      </c>
      <c r="D135" s="375"/>
      <c r="E135" s="375"/>
      <c r="F135" s="375"/>
      <c r="G135" s="375"/>
      <c r="H135" s="562"/>
      <c r="I135" s="172" t="str">
        <f t="shared" si="145"/>
        <v/>
      </c>
      <c r="J135" s="172" t="str">
        <f t="shared" si="146"/>
        <v/>
      </c>
      <c r="K135" s="374" t="str">
        <f t="shared" si="147"/>
        <v/>
      </c>
      <c r="L135" s="560"/>
      <c r="M135" s="172" t="str">
        <f t="shared" si="130"/>
        <v/>
      </c>
      <c r="N135" s="533"/>
      <c r="O135" s="533"/>
      <c r="P135" s="375"/>
      <c r="Q135" s="377"/>
      <c r="R135" s="377" t="str">
        <f t="shared" si="131"/>
        <v/>
      </c>
      <c r="S135" s="375" t="str">
        <f t="shared" si="132"/>
        <v/>
      </c>
      <c r="T135" s="532"/>
      <c r="U135" s="375"/>
      <c r="V135" s="377"/>
      <c r="W135" s="377" t="str">
        <f t="shared" si="133"/>
        <v/>
      </c>
      <c r="X135" s="375" t="str">
        <f t="shared" si="134"/>
        <v/>
      </c>
      <c r="Y135" s="532"/>
      <c r="Z135" s="375"/>
      <c r="AA135" s="377"/>
      <c r="AB135" s="377" t="str">
        <f t="shared" si="135"/>
        <v/>
      </c>
      <c r="AC135" s="375" t="str">
        <f t="shared" si="136"/>
        <v/>
      </c>
      <c r="AD135" s="532"/>
      <c r="AE135" s="375"/>
      <c r="AF135" s="377"/>
      <c r="AG135" s="377" t="str">
        <f t="shared" si="137"/>
        <v/>
      </c>
      <c r="AH135" s="375" t="str">
        <f t="shared" si="138"/>
        <v/>
      </c>
      <c r="AI135" s="532"/>
      <c r="AJ135" s="375"/>
      <c r="AK135" s="377"/>
      <c r="AL135" s="377" t="str">
        <f t="shared" si="139"/>
        <v/>
      </c>
      <c r="AM135" s="375" t="str">
        <f t="shared" si="140"/>
        <v/>
      </c>
      <c r="AN135" s="532"/>
      <c r="AO135" s="375"/>
      <c r="AP135" s="377"/>
      <c r="AQ135" s="377" t="str">
        <f t="shared" si="141"/>
        <v/>
      </c>
      <c r="AR135" s="375" t="str">
        <f t="shared" si="142"/>
        <v/>
      </c>
      <c r="AS135" s="532"/>
      <c r="AT135" s="375"/>
      <c r="AU135" s="377"/>
      <c r="AV135" s="377" t="str">
        <f t="shared" si="143"/>
        <v/>
      </c>
      <c r="AW135" s="375" t="str">
        <f t="shared" si="144"/>
        <v/>
      </c>
      <c r="AX135" s="532"/>
    </row>
    <row r="136" spans="2:50" hidden="1" x14ac:dyDescent="0.2">
      <c r="B136" s="541"/>
      <c r="C136" s="375">
        <v>10</v>
      </c>
      <c r="D136" s="375"/>
      <c r="E136" s="375"/>
      <c r="F136" s="375"/>
      <c r="G136" s="375"/>
      <c r="H136" s="562"/>
      <c r="I136" s="172" t="str">
        <f t="shared" si="145"/>
        <v/>
      </c>
      <c r="J136" s="172" t="str">
        <f t="shared" si="146"/>
        <v/>
      </c>
      <c r="K136" s="374" t="str">
        <f t="shared" si="147"/>
        <v/>
      </c>
      <c r="L136" s="560"/>
      <c r="M136" s="172" t="str">
        <f t="shared" si="130"/>
        <v/>
      </c>
      <c r="N136" s="533"/>
      <c r="O136" s="533"/>
      <c r="P136" s="375"/>
      <c r="Q136" s="377"/>
      <c r="R136" s="377" t="str">
        <f t="shared" si="131"/>
        <v/>
      </c>
      <c r="S136" s="375" t="str">
        <f t="shared" si="132"/>
        <v/>
      </c>
      <c r="T136" s="532"/>
      <c r="U136" s="375"/>
      <c r="V136" s="377"/>
      <c r="W136" s="377" t="str">
        <f t="shared" si="133"/>
        <v/>
      </c>
      <c r="X136" s="375" t="str">
        <f t="shared" si="134"/>
        <v/>
      </c>
      <c r="Y136" s="532"/>
      <c r="Z136" s="375"/>
      <c r="AA136" s="377"/>
      <c r="AB136" s="377" t="str">
        <f t="shared" si="135"/>
        <v/>
      </c>
      <c r="AC136" s="375" t="str">
        <f t="shared" si="136"/>
        <v/>
      </c>
      <c r="AD136" s="532"/>
      <c r="AE136" s="375"/>
      <c r="AF136" s="377"/>
      <c r="AG136" s="377" t="str">
        <f t="shared" si="137"/>
        <v/>
      </c>
      <c r="AH136" s="375" t="str">
        <f t="shared" si="138"/>
        <v/>
      </c>
      <c r="AI136" s="532"/>
      <c r="AJ136" s="375"/>
      <c r="AK136" s="377"/>
      <c r="AL136" s="377" t="str">
        <f t="shared" si="139"/>
        <v/>
      </c>
      <c r="AM136" s="375" t="str">
        <f t="shared" si="140"/>
        <v/>
      </c>
      <c r="AN136" s="532"/>
      <c r="AO136" s="375"/>
      <c r="AP136" s="377"/>
      <c r="AQ136" s="377" t="str">
        <f t="shared" si="141"/>
        <v/>
      </c>
      <c r="AR136" s="375" t="str">
        <f t="shared" si="142"/>
        <v/>
      </c>
      <c r="AS136" s="532"/>
      <c r="AT136" s="375"/>
      <c r="AU136" s="377"/>
      <c r="AV136" s="377" t="str">
        <f t="shared" si="143"/>
        <v/>
      </c>
      <c r="AW136" s="375" t="str">
        <f t="shared" si="144"/>
        <v/>
      </c>
      <c r="AX136" s="532"/>
    </row>
    <row r="137" spans="2:50" hidden="1" x14ac:dyDescent="0.2">
      <c r="B137" s="541"/>
      <c r="C137" s="375">
        <v>11</v>
      </c>
      <c r="D137" s="375"/>
      <c r="E137" s="375"/>
      <c r="F137" s="375"/>
      <c r="G137" s="375"/>
      <c r="H137" s="562"/>
      <c r="I137" s="172" t="str">
        <f t="shared" si="145"/>
        <v/>
      </c>
      <c r="J137" s="172" t="str">
        <f t="shared" si="146"/>
        <v/>
      </c>
      <c r="K137" s="374" t="str">
        <f t="shared" si="147"/>
        <v/>
      </c>
      <c r="L137" s="560"/>
      <c r="M137" s="172" t="str">
        <f t="shared" si="130"/>
        <v/>
      </c>
      <c r="N137" s="533"/>
      <c r="O137" s="533"/>
      <c r="P137" s="375"/>
      <c r="Q137" s="377"/>
      <c r="R137" s="377" t="str">
        <f t="shared" si="131"/>
        <v/>
      </c>
      <c r="S137" s="375" t="str">
        <f t="shared" si="132"/>
        <v/>
      </c>
      <c r="T137" s="532"/>
      <c r="U137" s="375"/>
      <c r="V137" s="377"/>
      <c r="W137" s="377" t="str">
        <f t="shared" si="133"/>
        <v/>
      </c>
      <c r="X137" s="375" t="str">
        <f t="shared" si="134"/>
        <v/>
      </c>
      <c r="Y137" s="532"/>
      <c r="Z137" s="375"/>
      <c r="AA137" s="377"/>
      <c r="AB137" s="377" t="str">
        <f t="shared" si="135"/>
        <v/>
      </c>
      <c r="AC137" s="375" t="str">
        <f t="shared" si="136"/>
        <v/>
      </c>
      <c r="AD137" s="532"/>
      <c r="AE137" s="375"/>
      <c r="AF137" s="377"/>
      <c r="AG137" s="377" t="str">
        <f t="shared" si="137"/>
        <v/>
      </c>
      <c r="AH137" s="375" t="str">
        <f t="shared" si="138"/>
        <v/>
      </c>
      <c r="AI137" s="532"/>
      <c r="AJ137" s="375"/>
      <c r="AK137" s="377"/>
      <c r="AL137" s="377" t="str">
        <f t="shared" si="139"/>
        <v/>
      </c>
      <c r="AM137" s="375" t="str">
        <f t="shared" si="140"/>
        <v/>
      </c>
      <c r="AN137" s="532"/>
      <c r="AO137" s="375"/>
      <c r="AP137" s="377"/>
      <c r="AQ137" s="377" t="str">
        <f t="shared" si="141"/>
        <v/>
      </c>
      <c r="AR137" s="375" t="str">
        <f t="shared" si="142"/>
        <v/>
      </c>
      <c r="AS137" s="532"/>
      <c r="AT137" s="375"/>
      <c r="AU137" s="377"/>
      <c r="AV137" s="377" t="str">
        <f t="shared" si="143"/>
        <v/>
      </c>
      <c r="AW137" s="375" t="str">
        <f t="shared" si="144"/>
        <v/>
      </c>
      <c r="AX137" s="532"/>
    </row>
    <row r="138" spans="2:50" hidden="1" x14ac:dyDescent="0.2">
      <c r="B138" s="541"/>
      <c r="C138" s="375">
        <v>12</v>
      </c>
      <c r="D138" s="375"/>
      <c r="E138" s="375"/>
      <c r="F138" s="375"/>
      <c r="G138" s="375"/>
      <c r="H138" s="562"/>
      <c r="I138" s="172" t="str">
        <f t="shared" si="145"/>
        <v/>
      </c>
      <c r="J138" s="172" t="str">
        <f t="shared" si="146"/>
        <v/>
      </c>
      <c r="K138" s="374" t="str">
        <f t="shared" si="147"/>
        <v/>
      </c>
      <c r="L138" s="560"/>
      <c r="M138" s="172" t="str">
        <f t="shared" si="130"/>
        <v/>
      </c>
      <c r="N138" s="533"/>
      <c r="O138" s="533"/>
      <c r="P138" s="375"/>
      <c r="Q138" s="377"/>
      <c r="R138" s="377" t="str">
        <f t="shared" si="131"/>
        <v/>
      </c>
      <c r="S138" s="375" t="str">
        <f t="shared" si="132"/>
        <v/>
      </c>
      <c r="T138" s="532"/>
      <c r="U138" s="375"/>
      <c r="V138" s="377"/>
      <c r="W138" s="377" t="str">
        <f t="shared" si="133"/>
        <v/>
      </c>
      <c r="X138" s="375" t="str">
        <f t="shared" si="134"/>
        <v/>
      </c>
      <c r="Y138" s="532"/>
      <c r="Z138" s="375"/>
      <c r="AA138" s="377"/>
      <c r="AB138" s="377" t="str">
        <f t="shared" si="135"/>
        <v/>
      </c>
      <c r="AC138" s="375" t="str">
        <f t="shared" si="136"/>
        <v/>
      </c>
      <c r="AD138" s="532"/>
      <c r="AE138" s="375"/>
      <c r="AF138" s="377"/>
      <c r="AG138" s="377" t="str">
        <f t="shared" si="137"/>
        <v/>
      </c>
      <c r="AH138" s="375" t="str">
        <f t="shared" si="138"/>
        <v/>
      </c>
      <c r="AI138" s="532"/>
      <c r="AJ138" s="375"/>
      <c r="AK138" s="377"/>
      <c r="AL138" s="377" t="str">
        <f t="shared" si="139"/>
        <v/>
      </c>
      <c r="AM138" s="375" t="str">
        <f t="shared" si="140"/>
        <v/>
      </c>
      <c r="AN138" s="532"/>
      <c r="AO138" s="375"/>
      <c r="AP138" s="377"/>
      <c r="AQ138" s="377" t="str">
        <f t="shared" si="141"/>
        <v/>
      </c>
      <c r="AR138" s="375" t="str">
        <f t="shared" si="142"/>
        <v/>
      </c>
      <c r="AS138" s="532"/>
      <c r="AT138" s="375"/>
      <c r="AU138" s="377"/>
      <c r="AV138" s="377" t="str">
        <f t="shared" si="143"/>
        <v/>
      </c>
      <c r="AW138" s="375" t="str">
        <f t="shared" si="144"/>
        <v/>
      </c>
      <c r="AX138" s="532"/>
    </row>
    <row r="139" spans="2:50" hidden="1" x14ac:dyDescent="0.2">
      <c r="B139" s="541"/>
      <c r="C139" s="375">
        <v>13</v>
      </c>
      <c r="D139" s="375"/>
      <c r="E139" s="375"/>
      <c r="F139" s="375"/>
      <c r="G139" s="375"/>
      <c r="H139" s="562"/>
      <c r="I139" s="172" t="str">
        <f t="shared" si="145"/>
        <v/>
      </c>
      <c r="J139" s="172" t="str">
        <f t="shared" si="146"/>
        <v/>
      </c>
      <c r="K139" s="374" t="str">
        <f t="shared" si="147"/>
        <v/>
      </c>
      <c r="L139" s="560"/>
      <c r="M139" s="172" t="str">
        <f t="shared" si="130"/>
        <v/>
      </c>
      <c r="N139" s="533"/>
      <c r="O139" s="533"/>
      <c r="P139" s="375"/>
      <c r="Q139" s="377"/>
      <c r="R139" s="377" t="str">
        <f t="shared" si="131"/>
        <v/>
      </c>
      <c r="S139" s="375" t="str">
        <f t="shared" si="132"/>
        <v/>
      </c>
      <c r="T139" s="532"/>
      <c r="U139" s="375"/>
      <c r="V139" s="377"/>
      <c r="W139" s="377" t="str">
        <f t="shared" si="133"/>
        <v/>
      </c>
      <c r="X139" s="375" t="str">
        <f t="shared" si="134"/>
        <v/>
      </c>
      <c r="Y139" s="532"/>
      <c r="Z139" s="375"/>
      <c r="AA139" s="377"/>
      <c r="AB139" s="377" t="str">
        <f t="shared" si="135"/>
        <v/>
      </c>
      <c r="AC139" s="375" t="str">
        <f t="shared" si="136"/>
        <v/>
      </c>
      <c r="AD139" s="532"/>
      <c r="AE139" s="375"/>
      <c r="AF139" s="377"/>
      <c r="AG139" s="377" t="str">
        <f t="shared" si="137"/>
        <v/>
      </c>
      <c r="AH139" s="375" t="str">
        <f t="shared" si="138"/>
        <v/>
      </c>
      <c r="AI139" s="532"/>
      <c r="AJ139" s="375"/>
      <c r="AK139" s="377"/>
      <c r="AL139" s="377" t="str">
        <f t="shared" si="139"/>
        <v/>
      </c>
      <c r="AM139" s="375" t="str">
        <f t="shared" si="140"/>
        <v/>
      </c>
      <c r="AN139" s="532"/>
      <c r="AO139" s="375"/>
      <c r="AP139" s="377"/>
      <c r="AQ139" s="377" t="str">
        <f t="shared" si="141"/>
        <v/>
      </c>
      <c r="AR139" s="375" t="str">
        <f t="shared" si="142"/>
        <v/>
      </c>
      <c r="AS139" s="532"/>
      <c r="AT139" s="375"/>
      <c r="AU139" s="377"/>
      <c r="AV139" s="377" t="str">
        <f t="shared" si="143"/>
        <v/>
      </c>
      <c r="AW139" s="375" t="str">
        <f t="shared" si="144"/>
        <v/>
      </c>
      <c r="AX139" s="532"/>
    </row>
    <row r="140" spans="2:50" hidden="1" x14ac:dyDescent="0.2">
      <c r="B140" s="541"/>
      <c r="C140" s="375">
        <v>14</v>
      </c>
      <c r="D140" s="375"/>
      <c r="E140" s="375"/>
      <c r="F140" s="375"/>
      <c r="G140" s="375"/>
      <c r="H140" s="562"/>
      <c r="I140" s="172" t="str">
        <f t="shared" si="145"/>
        <v/>
      </c>
      <c r="J140" s="172" t="str">
        <f t="shared" si="146"/>
        <v/>
      </c>
      <c r="K140" s="374" t="str">
        <f t="shared" si="147"/>
        <v/>
      </c>
      <c r="L140" s="560"/>
      <c r="M140" s="172" t="str">
        <f t="shared" si="130"/>
        <v/>
      </c>
      <c r="N140" s="533"/>
      <c r="O140" s="533"/>
      <c r="P140" s="375"/>
      <c r="Q140" s="377"/>
      <c r="R140" s="377" t="str">
        <f t="shared" si="131"/>
        <v/>
      </c>
      <c r="S140" s="375" t="str">
        <f t="shared" si="132"/>
        <v/>
      </c>
      <c r="T140" s="532"/>
      <c r="U140" s="375"/>
      <c r="V140" s="377"/>
      <c r="W140" s="377" t="str">
        <f t="shared" si="133"/>
        <v/>
      </c>
      <c r="X140" s="375" t="str">
        <f t="shared" si="134"/>
        <v/>
      </c>
      <c r="Y140" s="532"/>
      <c r="Z140" s="375"/>
      <c r="AA140" s="377"/>
      <c r="AB140" s="377" t="str">
        <f t="shared" si="135"/>
        <v/>
      </c>
      <c r="AC140" s="375" t="str">
        <f t="shared" si="136"/>
        <v/>
      </c>
      <c r="AD140" s="532"/>
      <c r="AE140" s="375"/>
      <c r="AF140" s="377"/>
      <c r="AG140" s="377" t="str">
        <f t="shared" si="137"/>
        <v/>
      </c>
      <c r="AH140" s="375" t="str">
        <f t="shared" si="138"/>
        <v/>
      </c>
      <c r="AI140" s="532"/>
      <c r="AJ140" s="375"/>
      <c r="AK140" s="377"/>
      <c r="AL140" s="377" t="str">
        <f t="shared" si="139"/>
        <v/>
      </c>
      <c r="AM140" s="375" t="str">
        <f t="shared" si="140"/>
        <v/>
      </c>
      <c r="AN140" s="532"/>
      <c r="AO140" s="375"/>
      <c r="AP140" s="377"/>
      <c r="AQ140" s="377" t="str">
        <f t="shared" si="141"/>
        <v/>
      </c>
      <c r="AR140" s="375" t="str">
        <f t="shared" si="142"/>
        <v/>
      </c>
      <c r="AS140" s="532"/>
      <c r="AT140" s="375"/>
      <c r="AU140" s="377"/>
      <c r="AV140" s="377" t="str">
        <f t="shared" si="143"/>
        <v/>
      </c>
      <c r="AW140" s="375" t="str">
        <f t="shared" si="144"/>
        <v/>
      </c>
      <c r="AX140" s="532"/>
    </row>
    <row r="141" spans="2:50" hidden="1" x14ac:dyDescent="0.2">
      <c r="B141" s="541"/>
      <c r="C141" s="375">
        <v>15</v>
      </c>
      <c r="D141" s="375"/>
      <c r="E141" s="375"/>
      <c r="F141" s="375"/>
      <c r="G141" s="375"/>
      <c r="H141" s="563"/>
      <c r="I141" s="172" t="str">
        <f t="shared" si="145"/>
        <v/>
      </c>
      <c r="J141" s="172" t="str">
        <f t="shared" si="146"/>
        <v/>
      </c>
      <c r="K141" s="374" t="str">
        <f t="shared" si="147"/>
        <v/>
      </c>
      <c r="L141" s="560"/>
      <c r="M141" s="172" t="str">
        <f t="shared" si="130"/>
        <v/>
      </c>
      <c r="N141" s="533"/>
      <c r="O141" s="533"/>
      <c r="P141" s="375"/>
      <c r="Q141" s="377"/>
      <c r="R141" s="377" t="str">
        <f t="shared" si="131"/>
        <v/>
      </c>
      <c r="S141" s="375" t="str">
        <f t="shared" si="132"/>
        <v/>
      </c>
      <c r="T141" s="532"/>
      <c r="U141" s="375"/>
      <c r="V141" s="377"/>
      <c r="W141" s="377" t="str">
        <f t="shared" si="133"/>
        <v/>
      </c>
      <c r="X141" s="375" t="str">
        <f t="shared" si="134"/>
        <v/>
      </c>
      <c r="Y141" s="532"/>
      <c r="Z141" s="375"/>
      <c r="AA141" s="377"/>
      <c r="AB141" s="377" t="str">
        <f t="shared" si="135"/>
        <v/>
      </c>
      <c r="AC141" s="375" t="str">
        <f t="shared" si="136"/>
        <v/>
      </c>
      <c r="AD141" s="532"/>
      <c r="AE141" s="375"/>
      <c r="AF141" s="377"/>
      <c r="AG141" s="377" t="str">
        <f t="shared" si="137"/>
        <v/>
      </c>
      <c r="AH141" s="375" t="str">
        <f t="shared" si="138"/>
        <v/>
      </c>
      <c r="AI141" s="532"/>
      <c r="AJ141" s="375"/>
      <c r="AK141" s="377"/>
      <c r="AL141" s="377" t="str">
        <f t="shared" si="139"/>
        <v/>
      </c>
      <c r="AM141" s="375" t="str">
        <f t="shared" si="140"/>
        <v/>
      </c>
      <c r="AN141" s="532"/>
      <c r="AO141" s="375"/>
      <c r="AP141" s="377"/>
      <c r="AQ141" s="377" t="str">
        <f t="shared" si="141"/>
        <v/>
      </c>
      <c r="AR141" s="375" t="str">
        <f t="shared" si="142"/>
        <v/>
      </c>
      <c r="AS141" s="532"/>
      <c r="AT141" s="375"/>
      <c r="AU141" s="377"/>
      <c r="AV141" s="377" t="str">
        <f t="shared" si="143"/>
        <v/>
      </c>
      <c r="AW141" s="375" t="str">
        <f t="shared" si="144"/>
        <v/>
      </c>
      <c r="AX141" s="532"/>
    </row>
    <row r="142" spans="2:50" ht="15.75" hidden="1" x14ac:dyDescent="0.2">
      <c r="B142" s="545" t="s">
        <v>169</v>
      </c>
      <c r="C142" s="546"/>
      <c r="D142" s="546"/>
      <c r="E142" s="546"/>
      <c r="F142" s="546"/>
      <c r="G142" s="546"/>
      <c r="H142" s="547"/>
      <c r="I142" s="207"/>
      <c r="J142" s="207"/>
      <c r="K142" s="207"/>
      <c r="L142" s="207"/>
      <c r="M142" s="207"/>
      <c r="N142" s="533" t="s">
        <v>161</v>
      </c>
      <c r="O142" s="549" t="s">
        <v>106</v>
      </c>
      <c r="P142" s="551">
        <f>AT122+1</f>
        <v>45916</v>
      </c>
      <c r="Q142" s="541"/>
      <c r="R142" s="541"/>
      <c r="S142" s="541"/>
      <c r="T142" s="541"/>
      <c r="U142" s="551">
        <f>P142+1</f>
        <v>45917</v>
      </c>
      <c r="V142" s="541"/>
      <c r="W142" s="541"/>
      <c r="X142" s="541"/>
      <c r="Y142" s="541"/>
      <c r="Z142" s="551">
        <f>U142+1</f>
        <v>45918</v>
      </c>
      <c r="AA142" s="541"/>
      <c r="AB142" s="541"/>
      <c r="AC142" s="541"/>
      <c r="AD142" s="541"/>
      <c r="AE142" s="551">
        <f>Z142+1</f>
        <v>45919</v>
      </c>
      <c r="AF142" s="541"/>
      <c r="AG142" s="541"/>
      <c r="AH142" s="541"/>
      <c r="AI142" s="541"/>
      <c r="AJ142" s="551">
        <f>AE142+1</f>
        <v>45920</v>
      </c>
      <c r="AK142" s="541"/>
      <c r="AL142" s="541"/>
      <c r="AM142" s="541"/>
      <c r="AN142" s="541"/>
      <c r="AO142" s="551">
        <f>AJ142+1</f>
        <v>45921</v>
      </c>
      <c r="AP142" s="541"/>
      <c r="AQ142" s="541"/>
      <c r="AR142" s="541"/>
      <c r="AS142" s="541"/>
      <c r="AT142" s="551">
        <f>AO142+1</f>
        <v>45922</v>
      </c>
      <c r="AU142" s="541"/>
      <c r="AV142" s="541"/>
      <c r="AW142" s="541"/>
      <c r="AX142" s="541"/>
    </row>
    <row r="143" spans="2:50" ht="15.75" hidden="1" x14ac:dyDescent="0.2">
      <c r="B143" s="548"/>
      <c r="C143" s="548"/>
      <c r="D143" s="548"/>
      <c r="E143" s="548"/>
      <c r="F143" s="548"/>
      <c r="G143" s="548"/>
      <c r="H143" s="548"/>
      <c r="I143" s="207"/>
      <c r="J143" s="207"/>
      <c r="K143" s="207"/>
      <c r="L143" s="207"/>
      <c r="M143" s="207"/>
      <c r="N143" s="533"/>
      <c r="O143" s="550"/>
      <c r="P143" s="551" t="s">
        <v>120</v>
      </c>
      <c r="Q143" s="541"/>
      <c r="R143" s="541"/>
      <c r="S143" s="541"/>
      <c r="T143" s="541"/>
      <c r="U143" s="551" t="s">
        <v>114</v>
      </c>
      <c r="V143" s="541"/>
      <c r="W143" s="541"/>
      <c r="X143" s="541"/>
      <c r="Y143" s="541"/>
      <c r="Z143" s="551" t="s">
        <v>115</v>
      </c>
      <c r="AA143" s="541"/>
      <c r="AB143" s="541"/>
      <c r="AC143" s="541"/>
      <c r="AD143" s="541"/>
      <c r="AE143" s="551" t="s">
        <v>116</v>
      </c>
      <c r="AF143" s="541"/>
      <c r="AG143" s="541"/>
      <c r="AH143" s="541"/>
      <c r="AI143" s="541"/>
      <c r="AJ143" s="551" t="s">
        <v>117</v>
      </c>
      <c r="AK143" s="541"/>
      <c r="AL143" s="541"/>
      <c r="AM143" s="541"/>
      <c r="AN143" s="541"/>
      <c r="AO143" s="551" t="s">
        <v>118</v>
      </c>
      <c r="AP143" s="541"/>
      <c r="AQ143" s="541"/>
      <c r="AR143" s="541"/>
      <c r="AS143" s="541"/>
      <c r="AT143" s="551" t="s">
        <v>119</v>
      </c>
      <c r="AU143" s="541"/>
      <c r="AV143" s="541"/>
      <c r="AW143" s="541"/>
      <c r="AX143" s="541"/>
    </row>
    <row r="144" spans="2:50" hidden="1" x14ac:dyDescent="0.2">
      <c r="B144" s="533" t="s">
        <v>157</v>
      </c>
      <c r="C144" s="533" t="s">
        <v>149</v>
      </c>
      <c r="D144" s="533"/>
      <c r="E144" s="533" t="s">
        <v>151</v>
      </c>
      <c r="F144" s="533"/>
      <c r="G144" s="533"/>
      <c r="H144" s="537" t="s">
        <v>158</v>
      </c>
      <c r="I144" s="540" t="s">
        <v>227</v>
      </c>
      <c r="J144" s="540"/>
      <c r="K144" s="540"/>
      <c r="L144" s="540" t="s">
        <v>158</v>
      </c>
      <c r="M144" s="540" t="s">
        <v>170</v>
      </c>
      <c r="N144" s="533"/>
      <c r="O144" s="533" t="s">
        <v>160</v>
      </c>
      <c r="P144" s="534" t="s">
        <v>154</v>
      </c>
      <c r="Q144" s="535"/>
      <c r="R144" s="535"/>
      <c r="S144" s="536"/>
      <c r="T144" s="533" t="s">
        <v>158</v>
      </c>
      <c r="U144" s="534" t="s">
        <v>154</v>
      </c>
      <c r="V144" s="535"/>
      <c r="W144" s="535"/>
      <c r="X144" s="536"/>
      <c r="Y144" s="533" t="s">
        <v>158</v>
      </c>
      <c r="Z144" s="534" t="s">
        <v>154</v>
      </c>
      <c r="AA144" s="535"/>
      <c r="AB144" s="535"/>
      <c r="AC144" s="536"/>
      <c r="AD144" s="533" t="s">
        <v>158</v>
      </c>
      <c r="AE144" s="534" t="s">
        <v>154</v>
      </c>
      <c r="AF144" s="535"/>
      <c r="AG144" s="535"/>
      <c r="AH144" s="536"/>
      <c r="AI144" s="533" t="s">
        <v>158</v>
      </c>
      <c r="AJ144" s="534" t="s">
        <v>154</v>
      </c>
      <c r="AK144" s="535"/>
      <c r="AL144" s="535"/>
      <c r="AM144" s="536"/>
      <c r="AN144" s="533" t="s">
        <v>158</v>
      </c>
      <c r="AO144" s="534" t="s">
        <v>154</v>
      </c>
      <c r="AP144" s="535"/>
      <c r="AQ144" s="535"/>
      <c r="AR144" s="536"/>
      <c r="AS144" s="533" t="s">
        <v>158</v>
      </c>
      <c r="AT144" s="534" t="s">
        <v>154</v>
      </c>
      <c r="AU144" s="535"/>
      <c r="AV144" s="535"/>
      <c r="AW144" s="536"/>
      <c r="AX144" s="533" t="s">
        <v>158</v>
      </c>
    </row>
    <row r="145" spans="2:50" hidden="1" x14ac:dyDescent="0.2">
      <c r="B145" s="533"/>
      <c r="C145" s="533"/>
      <c r="D145" s="533"/>
      <c r="E145" s="533" t="s">
        <v>150</v>
      </c>
      <c r="F145" s="533"/>
      <c r="G145" s="533"/>
      <c r="H145" s="538"/>
      <c r="I145" s="540" t="s">
        <v>150</v>
      </c>
      <c r="J145" s="540"/>
      <c r="K145" s="540"/>
      <c r="L145" s="540"/>
      <c r="M145" s="540"/>
      <c r="N145" s="533"/>
      <c r="O145" s="533"/>
      <c r="P145" s="534" t="s">
        <v>155</v>
      </c>
      <c r="Q145" s="535"/>
      <c r="R145" s="535"/>
      <c r="S145" s="536"/>
      <c r="T145" s="533"/>
      <c r="U145" s="534" t="s">
        <v>155</v>
      </c>
      <c r="V145" s="535"/>
      <c r="W145" s="535"/>
      <c r="X145" s="536"/>
      <c r="Y145" s="533"/>
      <c r="Z145" s="534" t="s">
        <v>155</v>
      </c>
      <c r="AA145" s="535"/>
      <c r="AB145" s="535"/>
      <c r="AC145" s="536"/>
      <c r="AD145" s="533"/>
      <c r="AE145" s="534" t="s">
        <v>155</v>
      </c>
      <c r="AF145" s="535"/>
      <c r="AG145" s="535"/>
      <c r="AH145" s="536"/>
      <c r="AI145" s="533"/>
      <c r="AJ145" s="534" t="s">
        <v>155</v>
      </c>
      <c r="AK145" s="535"/>
      <c r="AL145" s="535"/>
      <c r="AM145" s="536"/>
      <c r="AN145" s="533"/>
      <c r="AO145" s="534" t="s">
        <v>155</v>
      </c>
      <c r="AP145" s="535"/>
      <c r="AQ145" s="535"/>
      <c r="AR145" s="536"/>
      <c r="AS145" s="533"/>
      <c r="AT145" s="534" t="s">
        <v>155</v>
      </c>
      <c r="AU145" s="535"/>
      <c r="AV145" s="535"/>
      <c r="AW145" s="536"/>
      <c r="AX145" s="533"/>
    </row>
    <row r="146" spans="2:50" hidden="1" x14ac:dyDescent="0.2">
      <c r="B146" s="533"/>
      <c r="C146" s="533"/>
      <c r="D146" s="533"/>
      <c r="E146" s="376" t="s">
        <v>152</v>
      </c>
      <c r="F146" s="376" t="s">
        <v>153</v>
      </c>
      <c r="G146" s="376" t="s">
        <v>156</v>
      </c>
      <c r="H146" s="539"/>
      <c r="I146" s="373" t="s">
        <v>152</v>
      </c>
      <c r="J146" s="373" t="s">
        <v>153</v>
      </c>
      <c r="K146" s="373" t="s">
        <v>156</v>
      </c>
      <c r="L146" s="540"/>
      <c r="M146" s="540"/>
      <c r="N146" s="533"/>
      <c r="O146" s="533"/>
      <c r="P146" s="376" t="s">
        <v>152</v>
      </c>
      <c r="Q146" s="376" t="s">
        <v>153</v>
      </c>
      <c r="R146" s="376" t="s">
        <v>156</v>
      </c>
      <c r="S146" s="376" t="s">
        <v>170</v>
      </c>
      <c r="T146" s="533"/>
      <c r="U146" s="376" t="s">
        <v>152</v>
      </c>
      <c r="V146" s="376" t="s">
        <v>153</v>
      </c>
      <c r="W146" s="376" t="s">
        <v>156</v>
      </c>
      <c r="X146" s="376" t="s">
        <v>170</v>
      </c>
      <c r="Y146" s="533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3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3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3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3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3"/>
    </row>
    <row r="147" spans="2:50" hidden="1" x14ac:dyDescent="0.2">
      <c r="B147" s="541" t="s">
        <v>141</v>
      </c>
      <c r="C147" s="375">
        <v>1</v>
      </c>
      <c r="D147" s="375" t="s">
        <v>427</v>
      </c>
      <c r="E147" s="375">
        <v>17</v>
      </c>
      <c r="F147" s="375">
        <v>2000</v>
      </c>
      <c r="G147" s="377">
        <f t="shared" ref="G147:G148" si="148">F147/E147</f>
        <v>117.64705882352941</v>
      </c>
      <c r="H147" s="561">
        <f>AVERAGE(G147:G161)</f>
        <v>87.66968325791855</v>
      </c>
      <c r="I147" s="172">
        <f t="shared" ref="I147:I149" si="149">IFERROR(AVERAGE(P147,U147,Z147,AE147,AJ147,AO147,AT147),"")</f>
        <v>17</v>
      </c>
      <c r="J147" s="172">
        <f t="shared" ref="J147:J149" si="150">IFERROR(AVERAGE(Q147,V147,AA147,AF147,AK147,AP147,AU147),"")</f>
        <v>1910.2019870631727</v>
      </c>
      <c r="K147" s="374">
        <f t="shared" ref="K147:K149" si="151">IFERROR(AVERAGE(R147,W147,AB147,AG147,AL147,AQ147,AV147),"")</f>
        <v>112.36482276842193</v>
      </c>
      <c r="L147" s="560">
        <f>IFERROR(AVERAGE(K147:K161),"-")</f>
        <v>83.679699444228817</v>
      </c>
      <c r="M147" s="172">
        <f>IFERROR(RANK(K147, K$147:K$161),"")</f>
        <v>1</v>
      </c>
      <c r="N147" s="533"/>
      <c r="O147" s="533"/>
      <c r="P147" s="375">
        <v>17</v>
      </c>
      <c r="Q147" s="377">
        <v>1915.6097560975602</v>
      </c>
      <c r="R147" s="377">
        <f>IFERROR(Q147/P147,"")</f>
        <v>112.68292682926824</v>
      </c>
      <c r="S147" s="375">
        <f>IFERROR(RANK(R147, R$147:R$161),"")</f>
        <v>1</v>
      </c>
      <c r="T147" s="532">
        <f>AVERAGE(R147:R161)</f>
        <v>83.891320964491683</v>
      </c>
      <c r="U147" s="375">
        <v>17</v>
      </c>
      <c r="V147" s="377">
        <v>1907.1428571428564</v>
      </c>
      <c r="W147" s="377">
        <f>IFERROR(V147/U147,"")</f>
        <v>112.1848739495798</v>
      </c>
      <c r="X147" s="375">
        <f>IFERROR(RANK(W147, W$147:W$161),"")</f>
        <v>1</v>
      </c>
      <c r="Y147" s="532">
        <f>AVERAGE(W147:W161)</f>
        <v>83.489574720764864</v>
      </c>
      <c r="Z147" s="375">
        <v>17</v>
      </c>
      <c r="AA147" s="377">
        <v>1911.0000000000009</v>
      </c>
      <c r="AB147" s="377">
        <f>IFERROR(AA147/Z147,"")</f>
        <v>112.4117647058824</v>
      </c>
      <c r="AC147" s="375">
        <f>IFERROR(RANK(AB147, AB$147:AB$161),"")</f>
        <v>1</v>
      </c>
      <c r="AD147" s="532">
        <f>AVERAGE(AB147:AB161)</f>
        <v>83.635288389942161</v>
      </c>
      <c r="AE147" s="375">
        <v>17</v>
      </c>
      <c r="AF147" s="377">
        <v>1899.3103448275851</v>
      </c>
      <c r="AG147" s="377">
        <f>IFERROR(AF147/AE147,"")</f>
        <v>111.72413793103442</v>
      </c>
      <c r="AH147" s="375">
        <f>IFERROR(RANK(AG147, AG$147:AG$161),"")</f>
        <v>1</v>
      </c>
      <c r="AI147" s="532">
        <f>AVERAGE(AG147:AG161)</f>
        <v>83.455475558923808</v>
      </c>
      <c r="AJ147" s="375">
        <v>17</v>
      </c>
      <c r="AK147" s="377">
        <v>1910.9090909090908</v>
      </c>
      <c r="AL147" s="377">
        <f>IFERROR(AK147/AJ147,"")</f>
        <v>112.40641711229945</v>
      </c>
      <c r="AM147" s="375">
        <f>IFERROR(RANK(AL147, AL$147:AL$161),"")</f>
        <v>1</v>
      </c>
      <c r="AN147" s="532">
        <f>AVERAGE(AL147:AL161)</f>
        <v>83.584865360883441</v>
      </c>
      <c r="AO147" s="375">
        <v>17</v>
      </c>
      <c r="AP147" s="377">
        <v>1901.8604651162786</v>
      </c>
      <c r="AQ147" s="377">
        <f>IFERROR(AP147/AO147,"")</f>
        <v>111.87414500683992</v>
      </c>
      <c r="AR147" s="375">
        <f>IFERROR(RANK(AQ147, AQ$147:AQ$161),"")</f>
        <v>1</v>
      </c>
      <c r="AS147" s="532">
        <f>AVERAGE(AQ147:AQ161)</f>
        <v>83.50396213552699</v>
      </c>
      <c r="AT147" s="375">
        <v>17</v>
      </c>
      <c r="AU147" s="377">
        <v>1925.5813953488368</v>
      </c>
      <c r="AV147" s="377">
        <f>IFERROR(AU147/AT147,"")</f>
        <v>113.26949384404922</v>
      </c>
      <c r="AW147" s="375">
        <f>IFERROR(RANK(AV147, AV$147:AV$161),"")</f>
        <v>1</v>
      </c>
      <c r="AX147" s="532">
        <f>AVERAGE(AV147:AV161)</f>
        <v>84.197408979068697</v>
      </c>
    </row>
    <row r="148" spans="2:50" hidden="1" x14ac:dyDescent="0.2">
      <c r="B148" s="541"/>
      <c r="C148" s="375">
        <v>2</v>
      </c>
      <c r="D148" s="375" t="s">
        <v>428</v>
      </c>
      <c r="E148" s="375">
        <v>26</v>
      </c>
      <c r="F148" s="375">
        <v>1500</v>
      </c>
      <c r="G148" s="377">
        <f t="shared" si="148"/>
        <v>57.692307692307693</v>
      </c>
      <c r="H148" s="562"/>
      <c r="I148" s="172">
        <f t="shared" si="149"/>
        <v>26</v>
      </c>
      <c r="J148" s="172">
        <f t="shared" si="150"/>
        <v>1429.8589791209276</v>
      </c>
      <c r="K148" s="374">
        <f t="shared" si="151"/>
        <v>54.994576120035688</v>
      </c>
      <c r="L148" s="560"/>
      <c r="M148" s="172">
        <f t="shared" ref="M148:M161" si="152">IFERROR(RANK(K148, K$147:K$161),"")</f>
        <v>2</v>
      </c>
      <c r="N148" s="533"/>
      <c r="O148" s="533"/>
      <c r="P148" s="375">
        <v>26</v>
      </c>
      <c r="Q148" s="377">
        <v>1432.5925925925928</v>
      </c>
      <c r="R148" s="377">
        <f t="shared" ref="R148:R161" si="153">IFERROR(Q148/P148,"")</f>
        <v>55.099715099715112</v>
      </c>
      <c r="S148" s="375">
        <f t="shared" ref="S148:S161" si="154">IFERROR(RANK(R148, R$147:R$161),"")</f>
        <v>2</v>
      </c>
      <c r="T148" s="532"/>
      <c r="U148" s="375">
        <v>26</v>
      </c>
      <c r="V148" s="377">
        <v>1424.651162790698</v>
      </c>
      <c r="W148" s="377">
        <f t="shared" ref="W148:W161" si="155">IFERROR(V148/U148,"")</f>
        <v>54.794275491949925</v>
      </c>
      <c r="X148" s="375">
        <f t="shared" ref="X148:X161" si="156">IFERROR(RANK(W148, W$147:W$161),"")</f>
        <v>2</v>
      </c>
      <c r="Y148" s="532"/>
      <c r="Z148" s="375">
        <v>26</v>
      </c>
      <c r="AA148" s="377">
        <v>1426.3291139240503</v>
      </c>
      <c r="AB148" s="377">
        <f t="shared" ref="AB148:AB161" si="157">IFERROR(AA148/Z148,"")</f>
        <v>54.858812074001932</v>
      </c>
      <c r="AC148" s="375">
        <f t="shared" ref="AC148:AC161" si="158">IFERROR(RANK(AB148, AB$147:AB$161),"")</f>
        <v>2</v>
      </c>
      <c r="AD148" s="532"/>
      <c r="AE148" s="375">
        <v>26</v>
      </c>
      <c r="AF148" s="377">
        <v>1434.8571428571427</v>
      </c>
      <c r="AG148" s="377">
        <f t="shared" ref="AG148:AG161" si="159">IFERROR(AF148/AE148,"")</f>
        <v>55.186813186813183</v>
      </c>
      <c r="AH148" s="375">
        <f t="shared" ref="AH148:AH161" si="160">IFERROR(RANK(AG148, AG$147:AG$161),"")</f>
        <v>2</v>
      </c>
      <c r="AI148" s="532"/>
      <c r="AJ148" s="375">
        <v>26</v>
      </c>
      <c r="AK148" s="377">
        <v>1423.8461538461536</v>
      </c>
      <c r="AL148" s="377">
        <f t="shared" ref="AL148:AL161" si="161">IFERROR(AK148/AJ148,"")</f>
        <v>54.763313609467446</v>
      </c>
      <c r="AM148" s="375">
        <f t="shared" ref="AM148:AM161" si="162">IFERROR(RANK(AL148, AL$147:AL$161),"")</f>
        <v>2</v>
      </c>
      <c r="AN148" s="532"/>
      <c r="AO148" s="375">
        <v>26</v>
      </c>
      <c r="AP148" s="377">
        <v>1433.478260869565</v>
      </c>
      <c r="AQ148" s="377">
        <f t="shared" ref="AQ148:AQ161" si="163">IFERROR(AP148/AO148,"")</f>
        <v>55.133779264214041</v>
      </c>
      <c r="AR148" s="375">
        <f t="shared" ref="AR148:AR161" si="164">IFERROR(RANK(AQ148, AQ$147:AQ$161),"")</f>
        <v>2</v>
      </c>
      <c r="AS148" s="532"/>
      <c r="AT148" s="375">
        <v>26</v>
      </c>
      <c r="AU148" s="377">
        <v>1433.2584269662925</v>
      </c>
      <c r="AV148" s="377">
        <f t="shared" ref="AV148:AV161" si="165">IFERROR(AU148/AT148,"")</f>
        <v>55.125324114088173</v>
      </c>
      <c r="AW148" s="375">
        <f t="shared" ref="AW148:AW161" si="166">IFERROR(RANK(AV148, AV$147:AV$161),"")</f>
        <v>2</v>
      </c>
      <c r="AX148" s="532"/>
    </row>
    <row r="149" spans="2:50" hidden="1" x14ac:dyDescent="0.2">
      <c r="B149" s="541"/>
      <c r="C149" s="375">
        <v>3</v>
      </c>
      <c r="D149" s="375"/>
      <c r="E149" s="375"/>
      <c r="F149" s="375"/>
      <c r="G149" s="375"/>
      <c r="H149" s="562"/>
      <c r="I149" s="172" t="str">
        <f t="shared" si="149"/>
        <v/>
      </c>
      <c r="J149" s="172" t="str">
        <f t="shared" si="150"/>
        <v/>
      </c>
      <c r="K149" s="374" t="str">
        <f t="shared" si="151"/>
        <v/>
      </c>
      <c r="L149" s="560"/>
      <c r="M149" s="172" t="str">
        <f t="shared" si="152"/>
        <v/>
      </c>
      <c r="N149" s="533"/>
      <c r="O149" s="533"/>
      <c r="P149" s="375"/>
      <c r="Q149" s="377"/>
      <c r="R149" s="377" t="str">
        <f t="shared" si="153"/>
        <v/>
      </c>
      <c r="S149" s="375" t="str">
        <f t="shared" si="154"/>
        <v/>
      </c>
      <c r="T149" s="532"/>
      <c r="U149" s="375"/>
      <c r="V149" s="377"/>
      <c r="W149" s="377" t="str">
        <f t="shared" si="155"/>
        <v/>
      </c>
      <c r="X149" s="375" t="str">
        <f t="shared" si="156"/>
        <v/>
      </c>
      <c r="Y149" s="532"/>
      <c r="Z149" s="375"/>
      <c r="AA149" s="377"/>
      <c r="AB149" s="377" t="str">
        <f t="shared" si="157"/>
        <v/>
      </c>
      <c r="AC149" s="375" t="str">
        <f t="shared" si="158"/>
        <v/>
      </c>
      <c r="AD149" s="532"/>
      <c r="AE149" s="375"/>
      <c r="AF149" s="377"/>
      <c r="AG149" s="377" t="str">
        <f t="shared" si="159"/>
        <v/>
      </c>
      <c r="AH149" s="375" t="str">
        <f t="shared" si="160"/>
        <v/>
      </c>
      <c r="AI149" s="532"/>
      <c r="AJ149" s="375"/>
      <c r="AK149" s="377"/>
      <c r="AL149" s="377" t="str">
        <f t="shared" si="161"/>
        <v/>
      </c>
      <c r="AM149" s="375" t="str">
        <f t="shared" si="162"/>
        <v/>
      </c>
      <c r="AN149" s="532"/>
      <c r="AO149" s="375"/>
      <c r="AP149" s="377"/>
      <c r="AQ149" s="377" t="str">
        <f t="shared" si="163"/>
        <v/>
      </c>
      <c r="AR149" s="375" t="str">
        <f t="shared" si="164"/>
        <v/>
      </c>
      <c r="AS149" s="532"/>
      <c r="AT149" s="375"/>
      <c r="AU149" s="377"/>
      <c r="AV149" s="377" t="str">
        <f t="shared" si="165"/>
        <v/>
      </c>
      <c r="AW149" s="375" t="str">
        <f t="shared" si="166"/>
        <v/>
      </c>
      <c r="AX149" s="532"/>
    </row>
    <row r="150" spans="2:50" hidden="1" x14ac:dyDescent="0.2">
      <c r="B150" s="541"/>
      <c r="C150" s="375">
        <v>4</v>
      </c>
      <c r="D150" s="375"/>
      <c r="E150" s="375"/>
      <c r="F150" s="375"/>
      <c r="G150" s="375"/>
      <c r="H150" s="562"/>
      <c r="I150" s="172" t="str">
        <f>IFERROR(AVERAGE(P150,U150,Z150,AE150,AJ150,AO150,AT150),"")</f>
        <v/>
      </c>
      <c r="J150" s="172" t="str">
        <f>IFERROR(AVERAGE(Q150,V150,AA150,AF150,AK150,AP150,AU150),"")</f>
        <v/>
      </c>
      <c r="K150" s="374" t="str">
        <f>IFERROR(AVERAGE(R150,W150,AB150,AG150,AL150,AQ150,AV150),"")</f>
        <v/>
      </c>
      <c r="L150" s="560"/>
      <c r="M150" s="172" t="str">
        <f t="shared" si="152"/>
        <v/>
      </c>
      <c r="N150" s="533"/>
      <c r="O150" s="533"/>
      <c r="P150" s="375"/>
      <c r="Q150" s="377"/>
      <c r="R150" s="377" t="str">
        <f t="shared" si="153"/>
        <v/>
      </c>
      <c r="S150" s="375" t="str">
        <f t="shared" si="154"/>
        <v/>
      </c>
      <c r="T150" s="532"/>
      <c r="U150" s="375"/>
      <c r="V150" s="377"/>
      <c r="W150" s="377" t="str">
        <f t="shared" si="155"/>
        <v/>
      </c>
      <c r="X150" s="375" t="str">
        <f t="shared" si="156"/>
        <v/>
      </c>
      <c r="Y150" s="532"/>
      <c r="Z150" s="375"/>
      <c r="AA150" s="377"/>
      <c r="AB150" s="377" t="str">
        <f t="shared" si="157"/>
        <v/>
      </c>
      <c r="AC150" s="375" t="str">
        <f t="shared" si="158"/>
        <v/>
      </c>
      <c r="AD150" s="532"/>
      <c r="AE150" s="375"/>
      <c r="AF150" s="377"/>
      <c r="AG150" s="377" t="str">
        <f t="shared" si="159"/>
        <v/>
      </c>
      <c r="AH150" s="375" t="str">
        <f t="shared" si="160"/>
        <v/>
      </c>
      <c r="AI150" s="532"/>
      <c r="AJ150" s="375"/>
      <c r="AK150" s="377"/>
      <c r="AL150" s="377" t="str">
        <f t="shared" si="161"/>
        <v/>
      </c>
      <c r="AM150" s="375" t="str">
        <f t="shared" si="162"/>
        <v/>
      </c>
      <c r="AN150" s="532"/>
      <c r="AO150" s="375"/>
      <c r="AP150" s="377"/>
      <c r="AQ150" s="377" t="str">
        <f t="shared" si="163"/>
        <v/>
      </c>
      <c r="AR150" s="375" t="str">
        <f t="shared" si="164"/>
        <v/>
      </c>
      <c r="AS150" s="532"/>
      <c r="AT150" s="375"/>
      <c r="AU150" s="377"/>
      <c r="AV150" s="377" t="str">
        <f t="shared" si="165"/>
        <v/>
      </c>
      <c r="AW150" s="375" t="str">
        <f t="shared" si="166"/>
        <v/>
      </c>
      <c r="AX150" s="532"/>
    </row>
    <row r="151" spans="2:50" hidden="1" x14ac:dyDescent="0.2">
      <c r="B151" s="541"/>
      <c r="C151" s="375">
        <v>5</v>
      </c>
      <c r="D151" s="375"/>
      <c r="E151" s="375"/>
      <c r="F151" s="375"/>
      <c r="G151" s="375"/>
      <c r="H151" s="562"/>
      <c r="I151" s="172" t="str">
        <f t="shared" ref="I151:I161" si="167">IFERROR(AVERAGE(P151,U151,Z151,AE151,AJ151,AO151,AT151),"")</f>
        <v/>
      </c>
      <c r="J151" s="172" t="str">
        <f t="shared" ref="J151:J161" si="168">IFERROR(AVERAGE(Q151,V151,AA151,AF151,AK151,AP151,AU151),"")</f>
        <v/>
      </c>
      <c r="K151" s="374" t="str">
        <f t="shared" ref="K151:K161" si="169">IFERROR(AVERAGE(R151,W151,AB151,AG151,AL151,AQ151,AV151),"")</f>
        <v/>
      </c>
      <c r="L151" s="560"/>
      <c r="M151" s="172" t="str">
        <f t="shared" si="152"/>
        <v/>
      </c>
      <c r="N151" s="533"/>
      <c r="O151" s="533"/>
      <c r="P151" s="375"/>
      <c r="Q151" s="377"/>
      <c r="R151" s="377" t="str">
        <f t="shared" si="153"/>
        <v/>
      </c>
      <c r="S151" s="375" t="str">
        <f t="shared" si="154"/>
        <v/>
      </c>
      <c r="T151" s="532"/>
      <c r="U151" s="375"/>
      <c r="V151" s="377"/>
      <c r="W151" s="377" t="str">
        <f t="shared" si="155"/>
        <v/>
      </c>
      <c r="X151" s="375" t="str">
        <f t="shared" si="156"/>
        <v/>
      </c>
      <c r="Y151" s="532"/>
      <c r="Z151" s="375"/>
      <c r="AA151" s="377"/>
      <c r="AB151" s="377" t="str">
        <f t="shared" si="157"/>
        <v/>
      </c>
      <c r="AC151" s="375" t="str">
        <f t="shared" si="158"/>
        <v/>
      </c>
      <c r="AD151" s="532"/>
      <c r="AE151" s="375"/>
      <c r="AF151" s="377"/>
      <c r="AG151" s="377" t="str">
        <f t="shared" si="159"/>
        <v/>
      </c>
      <c r="AH151" s="375" t="str">
        <f t="shared" si="160"/>
        <v/>
      </c>
      <c r="AI151" s="532"/>
      <c r="AJ151" s="375"/>
      <c r="AK151" s="377"/>
      <c r="AL151" s="377" t="str">
        <f t="shared" si="161"/>
        <v/>
      </c>
      <c r="AM151" s="375" t="str">
        <f t="shared" si="162"/>
        <v/>
      </c>
      <c r="AN151" s="532"/>
      <c r="AO151" s="375"/>
      <c r="AP151" s="377"/>
      <c r="AQ151" s="377" t="str">
        <f t="shared" si="163"/>
        <v/>
      </c>
      <c r="AR151" s="375" t="str">
        <f t="shared" si="164"/>
        <v/>
      </c>
      <c r="AS151" s="532"/>
      <c r="AT151" s="375"/>
      <c r="AU151" s="377"/>
      <c r="AV151" s="377" t="str">
        <f t="shared" si="165"/>
        <v/>
      </c>
      <c r="AW151" s="375" t="str">
        <f t="shared" si="166"/>
        <v/>
      </c>
      <c r="AX151" s="532"/>
    </row>
    <row r="152" spans="2:50" hidden="1" x14ac:dyDescent="0.2">
      <c r="B152" s="541"/>
      <c r="C152" s="375">
        <v>6</v>
      </c>
      <c r="D152" s="375"/>
      <c r="E152" s="375"/>
      <c r="F152" s="375"/>
      <c r="G152" s="375"/>
      <c r="H152" s="562"/>
      <c r="I152" s="172" t="str">
        <f t="shared" si="167"/>
        <v/>
      </c>
      <c r="J152" s="172" t="str">
        <f t="shared" si="168"/>
        <v/>
      </c>
      <c r="K152" s="374" t="str">
        <f t="shared" si="169"/>
        <v/>
      </c>
      <c r="L152" s="560"/>
      <c r="M152" s="172" t="str">
        <f t="shared" si="152"/>
        <v/>
      </c>
      <c r="N152" s="533"/>
      <c r="O152" s="533"/>
      <c r="P152" s="375"/>
      <c r="Q152" s="377"/>
      <c r="R152" s="377" t="str">
        <f t="shared" si="153"/>
        <v/>
      </c>
      <c r="S152" s="375" t="str">
        <f t="shared" si="154"/>
        <v/>
      </c>
      <c r="T152" s="532"/>
      <c r="U152" s="375"/>
      <c r="V152" s="377"/>
      <c r="W152" s="377" t="str">
        <f t="shared" si="155"/>
        <v/>
      </c>
      <c r="X152" s="375" t="str">
        <f t="shared" si="156"/>
        <v/>
      </c>
      <c r="Y152" s="532"/>
      <c r="Z152" s="375"/>
      <c r="AA152" s="377"/>
      <c r="AB152" s="377" t="str">
        <f t="shared" si="157"/>
        <v/>
      </c>
      <c r="AC152" s="375" t="str">
        <f t="shared" si="158"/>
        <v/>
      </c>
      <c r="AD152" s="532"/>
      <c r="AE152" s="375"/>
      <c r="AF152" s="377"/>
      <c r="AG152" s="377" t="str">
        <f t="shared" si="159"/>
        <v/>
      </c>
      <c r="AH152" s="375" t="str">
        <f t="shared" si="160"/>
        <v/>
      </c>
      <c r="AI152" s="532"/>
      <c r="AJ152" s="375"/>
      <c r="AK152" s="377"/>
      <c r="AL152" s="377" t="str">
        <f t="shared" si="161"/>
        <v/>
      </c>
      <c r="AM152" s="375" t="str">
        <f t="shared" si="162"/>
        <v/>
      </c>
      <c r="AN152" s="532"/>
      <c r="AO152" s="375"/>
      <c r="AP152" s="377"/>
      <c r="AQ152" s="377" t="str">
        <f t="shared" si="163"/>
        <v/>
      </c>
      <c r="AR152" s="375" t="str">
        <f t="shared" si="164"/>
        <v/>
      </c>
      <c r="AS152" s="532"/>
      <c r="AT152" s="375"/>
      <c r="AU152" s="377"/>
      <c r="AV152" s="377" t="str">
        <f t="shared" si="165"/>
        <v/>
      </c>
      <c r="AW152" s="375" t="str">
        <f t="shared" si="166"/>
        <v/>
      </c>
      <c r="AX152" s="532"/>
    </row>
    <row r="153" spans="2:50" hidden="1" x14ac:dyDescent="0.2">
      <c r="B153" s="541"/>
      <c r="C153" s="375">
        <v>7</v>
      </c>
      <c r="D153" s="375"/>
      <c r="E153" s="375"/>
      <c r="F153" s="375"/>
      <c r="G153" s="375"/>
      <c r="H153" s="562"/>
      <c r="I153" s="172" t="str">
        <f t="shared" si="167"/>
        <v/>
      </c>
      <c r="J153" s="172" t="str">
        <f t="shared" si="168"/>
        <v/>
      </c>
      <c r="K153" s="374" t="str">
        <f t="shared" si="169"/>
        <v/>
      </c>
      <c r="L153" s="560"/>
      <c r="M153" s="172" t="str">
        <f t="shared" si="152"/>
        <v/>
      </c>
      <c r="N153" s="533"/>
      <c r="O153" s="533"/>
      <c r="P153" s="375"/>
      <c r="Q153" s="377"/>
      <c r="R153" s="377" t="str">
        <f t="shared" si="153"/>
        <v/>
      </c>
      <c r="S153" s="375" t="str">
        <f t="shared" si="154"/>
        <v/>
      </c>
      <c r="T153" s="532"/>
      <c r="U153" s="375"/>
      <c r="V153" s="377"/>
      <c r="W153" s="377" t="str">
        <f t="shared" si="155"/>
        <v/>
      </c>
      <c r="X153" s="375" t="str">
        <f t="shared" si="156"/>
        <v/>
      </c>
      <c r="Y153" s="532"/>
      <c r="Z153" s="375"/>
      <c r="AA153" s="377"/>
      <c r="AB153" s="377" t="str">
        <f t="shared" si="157"/>
        <v/>
      </c>
      <c r="AC153" s="375" t="str">
        <f t="shared" si="158"/>
        <v/>
      </c>
      <c r="AD153" s="532"/>
      <c r="AE153" s="375"/>
      <c r="AF153" s="377"/>
      <c r="AG153" s="377" t="str">
        <f t="shared" si="159"/>
        <v/>
      </c>
      <c r="AH153" s="375" t="str">
        <f t="shared" si="160"/>
        <v/>
      </c>
      <c r="AI153" s="532"/>
      <c r="AJ153" s="375"/>
      <c r="AK153" s="377"/>
      <c r="AL153" s="377" t="str">
        <f t="shared" si="161"/>
        <v/>
      </c>
      <c r="AM153" s="375" t="str">
        <f t="shared" si="162"/>
        <v/>
      </c>
      <c r="AN153" s="532"/>
      <c r="AO153" s="375"/>
      <c r="AP153" s="377"/>
      <c r="AQ153" s="377" t="str">
        <f t="shared" si="163"/>
        <v/>
      </c>
      <c r="AR153" s="375" t="str">
        <f t="shared" si="164"/>
        <v/>
      </c>
      <c r="AS153" s="532"/>
      <c r="AT153" s="375"/>
      <c r="AU153" s="377"/>
      <c r="AV153" s="377" t="str">
        <f t="shared" si="165"/>
        <v/>
      </c>
      <c r="AW153" s="375" t="str">
        <f t="shared" si="166"/>
        <v/>
      </c>
      <c r="AX153" s="532"/>
    </row>
    <row r="154" spans="2:50" hidden="1" x14ac:dyDescent="0.2">
      <c r="B154" s="541"/>
      <c r="C154" s="375">
        <v>8</v>
      </c>
      <c r="D154" s="375"/>
      <c r="E154" s="375"/>
      <c r="F154" s="375"/>
      <c r="G154" s="375"/>
      <c r="H154" s="562"/>
      <c r="I154" s="172" t="str">
        <f t="shared" si="167"/>
        <v/>
      </c>
      <c r="J154" s="172" t="str">
        <f t="shared" si="168"/>
        <v/>
      </c>
      <c r="K154" s="374" t="str">
        <f t="shared" si="169"/>
        <v/>
      </c>
      <c r="L154" s="560"/>
      <c r="M154" s="172" t="str">
        <f t="shared" si="152"/>
        <v/>
      </c>
      <c r="N154" s="533"/>
      <c r="O154" s="533"/>
      <c r="P154" s="375"/>
      <c r="Q154" s="377"/>
      <c r="R154" s="377" t="str">
        <f t="shared" si="153"/>
        <v/>
      </c>
      <c r="S154" s="375" t="str">
        <f t="shared" si="154"/>
        <v/>
      </c>
      <c r="T154" s="532"/>
      <c r="U154" s="375"/>
      <c r="V154" s="377"/>
      <c r="W154" s="377" t="str">
        <f t="shared" si="155"/>
        <v/>
      </c>
      <c r="X154" s="375" t="str">
        <f t="shared" si="156"/>
        <v/>
      </c>
      <c r="Y154" s="532"/>
      <c r="Z154" s="375"/>
      <c r="AA154" s="377"/>
      <c r="AB154" s="377" t="str">
        <f t="shared" si="157"/>
        <v/>
      </c>
      <c r="AC154" s="375" t="str">
        <f t="shared" si="158"/>
        <v/>
      </c>
      <c r="AD154" s="532"/>
      <c r="AE154" s="375"/>
      <c r="AF154" s="377"/>
      <c r="AG154" s="377" t="str">
        <f t="shared" si="159"/>
        <v/>
      </c>
      <c r="AH154" s="375" t="str">
        <f t="shared" si="160"/>
        <v/>
      </c>
      <c r="AI154" s="532"/>
      <c r="AJ154" s="375"/>
      <c r="AK154" s="377"/>
      <c r="AL154" s="377" t="str">
        <f t="shared" si="161"/>
        <v/>
      </c>
      <c r="AM154" s="375" t="str">
        <f t="shared" si="162"/>
        <v/>
      </c>
      <c r="AN154" s="532"/>
      <c r="AO154" s="375"/>
      <c r="AP154" s="377"/>
      <c r="AQ154" s="377" t="str">
        <f t="shared" si="163"/>
        <v/>
      </c>
      <c r="AR154" s="375" t="str">
        <f t="shared" si="164"/>
        <v/>
      </c>
      <c r="AS154" s="532"/>
      <c r="AT154" s="375"/>
      <c r="AU154" s="377"/>
      <c r="AV154" s="377" t="str">
        <f t="shared" si="165"/>
        <v/>
      </c>
      <c r="AW154" s="375" t="str">
        <f t="shared" si="166"/>
        <v/>
      </c>
      <c r="AX154" s="532"/>
    </row>
    <row r="155" spans="2:50" hidden="1" x14ac:dyDescent="0.2">
      <c r="B155" s="541"/>
      <c r="C155" s="375">
        <v>9</v>
      </c>
      <c r="D155" s="375"/>
      <c r="E155" s="375"/>
      <c r="F155" s="375"/>
      <c r="G155" s="375"/>
      <c r="H155" s="562"/>
      <c r="I155" s="172" t="str">
        <f t="shared" si="167"/>
        <v/>
      </c>
      <c r="J155" s="172" t="str">
        <f t="shared" si="168"/>
        <v/>
      </c>
      <c r="K155" s="374" t="str">
        <f t="shared" si="169"/>
        <v/>
      </c>
      <c r="L155" s="560"/>
      <c r="M155" s="172" t="str">
        <f t="shared" si="152"/>
        <v/>
      </c>
      <c r="N155" s="533"/>
      <c r="O155" s="533"/>
      <c r="P155" s="375"/>
      <c r="Q155" s="377"/>
      <c r="R155" s="377" t="str">
        <f t="shared" si="153"/>
        <v/>
      </c>
      <c r="S155" s="375" t="str">
        <f t="shared" si="154"/>
        <v/>
      </c>
      <c r="T155" s="532"/>
      <c r="U155" s="375"/>
      <c r="V155" s="377"/>
      <c r="W155" s="377" t="str">
        <f t="shared" si="155"/>
        <v/>
      </c>
      <c r="X155" s="375" t="str">
        <f t="shared" si="156"/>
        <v/>
      </c>
      <c r="Y155" s="532"/>
      <c r="Z155" s="375"/>
      <c r="AA155" s="377"/>
      <c r="AB155" s="377" t="str">
        <f t="shared" si="157"/>
        <v/>
      </c>
      <c r="AC155" s="375" t="str">
        <f t="shared" si="158"/>
        <v/>
      </c>
      <c r="AD155" s="532"/>
      <c r="AE155" s="375"/>
      <c r="AF155" s="377"/>
      <c r="AG155" s="377" t="str">
        <f t="shared" si="159"/>
        <v/>
      </c>
      <c r="AH155" s="375" t="str">
        <f t="shared" si="160"/>
        <v/>
      </c>
      <c r="AI155" s="532"/>
      <c r="AJ155" s="375"/>
      <c r="AK155" s="377"/>
      <c r="AL155" s="377" t="str">
        <f t="shared" si="161"/>
        <v/>
      </c>
      <c r="AM155" s="375" t="str">
        <f t="shared" si="162"/>
        <v/>
      </c>
      <c r="AN155" s="532"/>
      <c r="AO155" s="375"/>
      <c r="AP155" s="377"/>
      <c r="AQ155" s="377" t="str">
        <f t="shared" si="163"/>
        <v/>
      </c>
      <c r="AR155" s="375" t="str">
        <f t="shared" si="164"/>
        <v/>
      </c>
      <c r="AS155" s="532"/>
      <c r="AT155" s="375"/>
      <c r="AU155" s="377"/>
      <c r="AV155" s="377" t="str">
        <f t="shared" si="165"/>
        <v/>
      </c>
      <c r="AW155" s="375" t="str">
        <f t="shared" si="166"/>
        <v/>
      </c>
      <c r="AX155" s="532"/>
    </row>
    <row r="156" spans="2:50" hidden="1" x14ac:dyDescent="0.2">
      <c r="B156" s="541"/>
      <c r="C156" s="375">
        <v>10</v>
      </c>
      <c r="D156" s="375"/>
      <c r="E156" s="375"/>
      <c r="F156" s="375"/>
      <c r="G156" s="375"/>
      <c r="H156" s="562"/>
      <c r="I156" s="172" t="str">
        <f t="shared" si="167"/>
        <v/>
      </c>
      <c r="J156" s="172" t="str">
        <f t="shared" si="168"/>
        <v/>
      </c>
      <c r="K156" s="374" t="str">
        <f t="shared" si="169"/>
        <v/>
      </c>
      <c r="L156" s="560"/>
      <c r="M156" s="172" t="str">
        <f t="shared" si="152"/>
        <v/>
      </c>
      <c r="N156" s="533"/>
      <c r="O156" s="533"/>
      <c r="P156" s="375"/>
      <c r="Q156" s="377"/>
      <c r="R156" s="377" t="str">
        <f t="shared" si="153"/>
        <v/>
      </c>
      <c r="S156" s="375" t="str">
        <f t="shared" si="154"/>
        <v/>
      </c>
      <c r="T156" s="532"/>
      <c r="U156" s="375"/>
      <c r="V156" s="377"/>
      <c r="W156" s="377" t="str">
        <f t="shared" si="155"/>
        <v/>
      </c>
      <c r="X156" s="375" t="str">
        <f t="shared" si="156"/>
        <v/>
      </c>
      <c r="Y156" s="532"/>
      <c r="Z156" s="375"/>
      <c r="AA156" s="377"/>
      <c r="AB156" s="377" t="str">
        <f t="shared" si="157"/>
        <v/>
      </c>
      <c r="AC156" s="375" t="str">
        <f t="shared" si="158"/>
        <v/>
      </c>
      <c r="AD156" s="532"/>
      <c r="AE156" s="375"/>
      <c r="AF156" s="377"/>
      <c r="AG156" s="377" t="str">
        <f t="shared" si="159"/>
        <v/>
      </c>
      <c r="AH156" s="375" t="str">
        <f t="shared" si="160"/>
        <v/>
      </c>
      <c r="AI156" s="532"/>
      <c r="AJ156" s="375"/>
      <c r="AK156" s="377"/>
      <c r="AL156" s="377" t="str">
        <f t="shared" si="161"/>
        <v/>
      </c>
      <c r="AM156" s="375" t="str">
        <f t="shared" si="162"/>
        <v/>
      </c>
      <c r="AN156" s="532"/>
      <c r="AO156" s="375"/>
      <c r="AP156" s="377"/>
      <c r="AQ156" s="377" t="str">
        <f t="shared" si="163"/>
        <v/>
      </c>
      <c r="AR156" s="375" t="str">
        <f t="shared" si="164"/>
        <v/>
      </c>
      <c r="AS156" s="532"/>
      <c r="AT156" s="375"/>
      <c r="AU156" s="377"/>
      <c r="AV156" s="377" t="str">
        <f t="shared" si="165"/>
        <v/>
      </c>
      <c r="AW156" s="375" t="str">
        <f t="shared" si="166"/>
        <v/>
      </c>
      <c r="AX156" s="532"/>
    </row>
    <row r="157" spans="2:50" hidden="1" x14ac:dyDescent="0.2">
      <c r="B157" s="541"/>
      <c r="C157" s="375">
        <v>11</v>
      </c>
      <c r="D157" s="375"/>
      <c r="E157" s="375"/>
      <c r="F157" s="375"/>
      <c r="G157" s="375"/>
      <c r="H157" s="562"/>
      <c r="I157" s="172" t="str">
        <f t="shared" si="167"/>
        <v/>
      </c>
      <c r="J157" s="172" t="str">
        <f t="shared" si="168"/>
        <v/>
      </c>
      <c r="K157" s="374" t="str">
        <f t="shared" si="169"/>
        <v/>
      </c>
      <c r="L157" s="560"/>
      <c r="M157" s="172" t="str">
        <f t="shared" si="152"/>
        <v/>
      </c>
      <c r="N157" s="533"/>
      <c r="O157" s="533"/>
      <c r="P157" s="375"/>
      <c r="Q157" s="377"/>
      <c r="R157" s="377" t="str">
        <f t="shared" si="153"/>
        <v/>
      </c>
      <c r="S157" s="375" t="str">
        <f t="shared" si="154"/>
        <v/>
      </c>
      <c r="T157" s="532"/>
      <c r="U157" s="375"/>
      <c r="V157" s="377"/>
      <c r="W157" s="377" t="str">
        <f t="shared" si="155"/>
        <v/>
      </c>
      <c r="X157" s="375" t="str">
        <f t="shared" si="156"/>
        <v/>
      </c>
      <c r="Y157" s="532"/>
      <c r="Z157" s="375"/>
      <c r="AA157" s="377"/>
      <c r="AB157" s="377" t="str">
        <f t="shared" si="157"/>
        <v/>
      </c>
      <c r="AC157" s="375" t="str">
        <f t="shared" si="158"/>
        <v/>
      </c>
      <c r="AD157" s="532"/>
      <c r="AE157" s="375"/>
      <c r="AF157" s="377"/>
      <c r="AG157" s="377" t="str">
        <f t="shared" si="159"/>
        <v/>
      </c>
      <c r="AH157" s="375" t="str">
        <f t="shared" si="160"/>
        <v/>
      </c>
      <c r="AI157" s="532"/>
      <c r="AJ157" s="375"/>
      <c r="AK157" s="377"/>
      <c r="AL157" s="377" t="str">
        <f t="shared" si="161"/>
        <v/>
      </c>
      <c r="AM157" s="375" t="str">
        <f t="shared" si="162"/>
        <v/>
      </c>
      <c r="AN157" s="532"/>
      <c r="AO157" s="375"/>
      <c r="AP157" s="377"/>
      <c r="AQ157" s="377" t="str">
        <f t="shared" si="163"/>
        <v/>
      </c>
      <c r="AR157" s="375" t="str">
        <f t="shared" si="164"/>
        <v/>
      </c>
      <c r="AS157" s="532"/>
      <c r="AT157" s="375"/>
      <c r="AU157" s="377"/>
      <c r="AV157" s="377" t="str">
        <f t="shared" si="165"/>
        <v/>
      </c>
      <c r="AW157" s="375" t="str">
        <f t="shared" si="166"/>
        <v/>
      </c>
      <c r="AX157" s="532"/>
    </row>
    <row r="158" spans="2:50" hidden="1" x14ac:dyDescent="0.2">
      <c r="B158" s="541"/>
      <c r="C158" s="375">
        <v>12</v>
      </c>
      <c r="D158" s="375"/>
      <c r="E158" s="375"/>
      <c r="F158" s="375"/>
      <c r="G158" s="375"/>
      <c r="H158" s="562"/>
      <c r="I158" s="172" t="str">
        <f t="shared" si="167"/>
        <v/>
      </c>
      <c r="J158" s="172" t="str">
        <f t="shared" si="168"/>
        <v/>
      </c>
      <c r="K158" s="374" t="str">
        <f t="shared" si="169"/>
        <v/>
      </c>
      <c r="L158" s="560"/>
      <c r="M158" s="172" t="str">
        <f t="shared" si="152"/>
        <v/>
      </c>
      <c r="N158" s="533"/>
      <c r="O158" s="533"/>
      <c r="P158" s="375"/>
      <c r="Q158" s="377"/>
      <c r="R158" s="377" t="str">
        <f t="shared" si="153"/>
        <v/>
      </c>
      <c r="S158" s="375" t="str">
        <f t="shared" si="154"/>
        <v/>
      </c>
      <c r="T158" s="532"/>
      <c r="U158" s="375"/>
      <c r="V158" s="377"/>
      <c r="W158" s="377" t="str">
        <f t="shared" si="155"/>
        <v/>
      </c>
      <c r="X158" s="375" t="str">
        <f t="shared" si="156"/>
        <v/>
      </c>
      <c r="Y158" s="532"/>
      <c r="Z158" s="375"/>
      <c r="AA158" s="377"/>
      <c r="AB158" s="377" t="str">
        <f t="shared" si="157"/>
        <v/>
      </c>
      <c r="AC158" s="375" t="str">
        <f t="shared" si="158"/>
        <v/>
      </c>
      <c r="AD158" s="532"/>
      <c r="AE158" s="375"/>
      <c r="AF158" s="377"/>
      <c r="AG158" s="377" t="str">
        <f t="shared" si="159"/>
        <v/>
      </c>
      <c r="AH158" s="375" t="str">
        <f t="shared" si="160"/>
        <v/>
      </c>
      <c r="AI158" s="532"/>
      <c r="AJ158" s="375"/>
      <c r="AK158" s="377"/>
      <c r="AL158" s="377" t="str">
        <f t="shared" si="161"/>
        <v/>
      </c>
      <c r="AM158" s="375" t="str">
        <f t="shared" si="162"/>
        <v/>
      </c>
      <c r="AN158" s="532"/>
      <c r="AO158" s="375"/>
      <c r="AP158" s="377"/>
      <c r="AQ158" s="377" t="str">
        <f t="shared" si="163"/>
        <v/>
      </c>
      <c r="AR158" s="375" t="str">
        <f t="shared" si="164"/>
        <v/>
      </c>
      <c r="AS158" s="532"/>
      <c r="AT158" s="375"/>
      <c r="AU158" s="377"/>
      <c r="AV158" s="377" t="str">
        <f t="shared" si="165"/>
        <v/>
      </c>
      <c r="AW158" s="375" t="str">
        <f t="shared" si="166"/>
        <v/>
      </c>
      <c r="AX158" s="532"/>
    </row>
    <row r="159" spans="2:50" hidden="1" x14ac:dyDescent="0.2">
      <c r="B159" s="541"/>
      <c r="C159" s="375">
        <v>13</v>
      </c>
      <c r="D159" s="375"/>
      <c r="E159" s="375"/>
      <c r="F159" s="375"/>
      <c r="G159" s="375"/>
      <c r="H159" s="562"/>
      <c r="I159" s="172" t="str">
        <f t="shared" si="167"/>
        <v/>
      </c>
      <c r="J159" s="172" t="str">
        <f t="shared" si="168"/>
        <v/>
      </c>
      <c r="K159" s="374" t="str">
        <f t="shared" si="169"/>
        <v/>
      </c>
      <c r="L159" s="560"/>
      <c r="M159" s="172" t="str">
        <f t="shared" si="152"/>
        <v/>
      </c>
      <c r="N159" s="533"/>
      <c r="O159" s="533"/>
      <c r="P159" s="375"/>
      <c r="Q159" s="377"/>
      <c r="R159" s="377" t="str">
        <f t="shared" si="153"/>
        <v/>
      </c>
      <c r="S159" s="375" t="str">
        <f t="shared" si="154"/>
        <v/>
      </c>
      <c r="T159" s="532"/>
      <c r="U159" s="375"/>
      <c r="V159" s="377"/>
      <c r="W159" s="377" t="str">
        <f t="shared" si="155"/>
        <v/>
      </c>
      <c r="X159" s="375" t="str">
        <f t="shared" si="156"/>
        <v/>
      </c>
      <c r="Y159" s="532"/>
      <c r="Z159" s="375"/>
      <c r="AA159" s="377"/>
      <c r="AB159" s="377" t="str">
        <f t="shared" si="157"/>
        <v/>
      </c>
      <c r="AC159" s="375" t="str">
        <f t="shared" si="158"/>
        <v/>
      </c>
      <c r="AD159" s="532"/>
      <c r="AE159" s="375"/>
      <c r="AF159" s="377"/>
      <c r="AG159" s="377" t="str">
        <f t="shared" si="159"/>
        <v/>
      </c>
      <c r="AH159" s="375" t="str">
        <f t="shared" si="160"/>
        <v/>
      </c>
      <c r="AI159" s="532"/>
      <c r="AJ159" s="375"/>
      <c r="AK159" s="377"/>
      <c r="AL159" s="377" t="str">
        <f t="shared" si="161"/>
        <v/>
      </c>
      <c r="AM159" s="375" t="str">
        <f t="shared" si="162"/>
        <v/>
      </c>
      <c r="AN159" s="532"/>
      <c r="AO159" s="375"/>
      <c r="AP159" s="377"/>
      <c r="AQ159" s="377" t="str">
        <f t="shared" si="163"/>
        <v/>
      </c>
      <c r="AR159" s="375" t="str">
        <f t="shared" si="164"/>
        <v/>
      </c>
      <c r="AS159" s="532"/>
      <c r="AT159" s="375"/>
      <c r="AU159" s="377"/>
      <c r="AV159" s="377" t="str">
        <f t="shared" si="165"/>
        <v/>
      </c>
      <c r="AW159" s="375" t="str">
        <f t="shared" si="166"/>
        <v/>
      </c>
      <c r="AX159" s="532"/>
    </row>
    <row r="160" spans="2:50" hidden="1" x14ac:dyDescent="0.2">
      <c r="B160" s="541"/>
      <c r="C160" s="375">
        <v>14</v>
      </c>
      <c r="D160" s="375"/>
      <c r="E160" s="375"/>
      <c r="F160" s="375"/>
      <c r="G160" s="375"/>
      <c r="H160" s="562"/>
      <c r="I160" s="172" t="str">
        <f t="shared" si="167"/>
        <v/>
      </c>
      <c r="J160" s="172" t="str">
        <f t="shared" si="168"/>
        <v/>
      </c>
      <c r="K160" s="374" t="str">
        <f t="shared" si="169"/>
        <v/>
      </c>
      <c r="L160" s="560"/>
      <c r="M160" s="172" t="str">
        <f t="shared" si="152"/>
        <v/>
      </c>
      <c r="N160" s="533"/>
      <c r="O160" s="533"/>
      <c r="P160" s="375"/>
      <c r="Q160" s="377"/>
      <c r="R160" s="377" t="str">
        <f t="shared" si="153"/>
        <v/>
      </c>
      <c r="S160" s="375" t="str">
        <f t="shared" si="154"/>
        <v/>
      </c>
      <c r="T160" s="532"/>
      <c r="U160" s="375"/>
      <c r="V160" s="377"/>
      <c r="W160" s="377" t="str">
        <f t="shared" si="155"/>
        <v/>
      </c>
      <c r="X160" s="375" t="str">
        <f t="shared" si="156"/>
        <v/>
      </c>
      <c r="Y160" s="532"/>
      <c r="Z160" s="375"/>
      <c r="AA160" s="377"/>
      <c r="AB160" s="377" t="str">
        <f t="shared" si="157"/>
        <v/>
      </c>
      <c r="AC160" s="375" t="str">
        <f t="shared" si="158"/>
        <v/>
      </c>
      <c r="AD160" s="532"/>
      <c r="AE160" s="375"/>
      <c r="AF160" s="377"/>
      <c r="AG160" s="377" t="str">
        <f t="shared" si="159"/>
        <v/>
      </c>
      <c r="AH160" s="375" t="str">
        <f t="shared" si="160"/>
        <v/>
      </c>
      <c r="AI160" s="532"/>
      <c r="AJ160" s="375"/>
      <c r="AK160" s="377"/>
      <c r="AL160" s="377" t="str">
        <f t="shared" si="161"/>
        <v/>
      </c>
      <c r="AM160" s="375" t="str">
        <f t="shared" si="162"/>
        <v/>
      </c>
      <c r="AN160" s="532"/>
      <c r="AO160" s="375"/>
      <c r="AP160" s="377"/>
      <c r="AQ160" s="377" t="str">
        <f t="shared" si="163"/>
        <v/>
      </c>
      <c r="AR160" s="375" t="str">
        <f t="shared" si="164"/>
        <v/>
      </c>
      <c r="AS160" s="532"/>
      <c r="AT160" s="375"/>
      <c r="AU160" s="377"/>
      <c r="AV160" s="377" t="str">
        <f t="shared" si="165"/>
        <v/>
      </c>
      <c r="AW160" s="375" t="str">
        <f t="shared" si="166"/>
        <v/>
      </c>
      <c r="AX160" s="532"/>
    </row>
    <row r="161" spans="2:50" hidden="1" x14ac:dyDescent="0.2">
      <c r="B161" s="541"/>
      <c r="C161" s="375">
        <v>15</v>
      </c>
      <c r="D161" s="375"/>
      <c r="E161" s="375"/>
      <c r="F161" s="375"/>
      <c r="G161" s="375"/>
      <c r="H161" s="563"/>
      <c r="I161" s="172" t="str">
        <f t="shared" si="167"/>
        <v/>
      </c>
      <c r="J161" s="172" t="str">
        <f t="shared" si="168"/>
        <v/>
      </c>
      <c r="K161" s="374" t="str">
        <f t="shared" si="169"/>
        <v/>
      </c>
      <c r="L161" s="560"/>
      <c r="M161" s="172" t="str">
        <f t="shared" si="152"/>
        <v/>
      </c>
      <c r="N161" s="533"/>
      <c r="O161" s="533"/>
      <c r="P161" s="375"/>
      <c r="Q161" s="377"/>
      <c r="R161" s="377" t="str">
        <f t="shared" si="153"/>
        <v/>
      </c>
      <c r="S161" s="375" t="str">
        <f t="shared" si="154"/>
        <v/>
      </c>
      <c r="T161" s="532"/>
      <c r="U161" s="375"/>
      <c r="V161" s="377"/>
      <c r="W161" s="377" t="str">
        <f t="shared" si="155"/>
        <v/>
      </c>
      <c r="X161" s="375" t="str">
        <f t="shared" si="156"/>
        <v/>
      </c>
      <c r="Y161" s="532"/>
      <c r="Z161" s="375"/>
      <c r="AA161" s="377"/>
      <c r="AB161" s="377" t="str">
        <f t="shared" si="157"/>
        <v/>
      </c>
      <c r="AC161" s="375" t="str">
        <f t="shared" si="158"/>
        <v/>
      </c>
      <c r="AD161" s="532"/>
      <c r="AE161" s="375"/>
      <c r="AF161" s="377"/>
      <c r="AG161" s="377" t="str">
        <f t="shared" si="159"/>
        <v/>
      </c>
      <c r="AH161" s="375" t="str">
        <f t="shared" si="160"/>
        <v/>
      </c>
      <c r="AI161" s="532"/>
      <c r="AJ161" s="375"/>
      <c r="AK161" s="377"/>
      <c r="AL161" s="377" t="str">
        <f t="shared" si="161"/>
        <v/>
      </c>
      <c r="AM161" s="375" t="str">
        <f t="shared" si="162"/>
        <v/>
      </c>
      <c r="AN161" s="532"/>
      <c r="AO161" s="375"/>
      <c r="AP161" s="377"/>
      <c r="AQ161" s="377" t="str">
        <f t="shared" si="163"/>
        <v/>
      </c>
      <c r="AR161" s="375" t="str">
        <f t="shared" si="164"/>
        <v/>
      </c>
      <c r="AS161" s="532"/>
      <c r="AT161" s="375"/>
      <c r="AU161" s="377"/>
      <c r="AV161" s="377" t="str">
        <f t="shared" si="165"/>
        <v/>
      </c>
      <c r="AW161" s="375" t="str">
        <f t="shared" si="166"/>
        <v/>
      </c>
      <c r="AX161" s="532"/>
    </row>
    <row r="162" spans="2:50" ht="15.75" hidden="1" x14ac:dyDescent="0.2">
      <c r="B162" s="545" t="s">
        <v>169</v>
      </c>
      <c r="C162" s="546"/>
      <c r="D162" s="546"/>
      <c r="E162" s="546"/>
      <c r="F162" s="546"/>
      <c r="G162" s="546"/>
      <c r="H162" s="547"/>
      <c r="I162" s="207"/>
      <c r="J162" s="207"/>
      <c r="K162" s="207"/>
      <c r="L162" s="207"/>
      <c r="M162" s="207"/>
      <c r="N162" s="533" t="s">
        <v>161</v>
      </c>
      <c r="O162" s="549" t="s">
        <v>106</v>
      </c>
      <c r="P162" s="551">
        <f>AT142+1</f>
        <v>45923</v>
      </c>
      <c r="Q162" s="541"/>
      <c r="R162" s="541"/>
      <c r="S162" s="541"/>
      <c r="T162" s="541"/>
      <c r="U162" s="551">
        <f>P162+1</f>
        <v>45924</v>
      </c>
      <c r="V162" s="541"/>
      <c r="W162" s="541"/>
      <c r="X162" s="541"/>
      <c r="Y162" s="541"/>
      <c r="Z162" s="551">
        <f>U162+1</f>
        <v>45925</v>
      </c>
      <c r="AA162" s="541"/>
      <c r="AB162" s="541"/>
      <c r="AC162" s="541"/>
      <c r="AD162" s="541"/>
      <c r="AE162" s="551">
        <f>Z162+1</f>
        <v>45926</v>
      </c>
      <c r="AF162" s="541"/>
      <c r="AG162" s="541"/>
      <c r="AH162" s="541"/>
      <c r="AI162" s="541"/>
      <c r="AJ162" s="551">
        <f>AE162+1</f>
        <v>45927</v>
      </c>
      <c r="AK162" s="541"/>
      <c r="AL162" s="541"/>
      <c r="AM162" s="541"/>
      <c r="AN162" s="541"/>
      <c r="AO162" s="551">
        <f>AJ162+1</f>
        <v>45928</v>
      </c>
      <c r="AP162" s="541"/>
      <c r="AQ162" s="541"/>
      <c r="AR162" s="541"/>
      <c r="AS162" s="541"/>
      <c r="AT162" s="551">
        <f>AO162+1</f>
        <v>45929</v>
      </c>
      <c r="AU162" s="541"/>
      <c r="AV162" s="541"/>
      <c r="AW162" s="541"/>
      <c r="AX162" s="541"/>
    </row>
    <row r="163" spans="2:50" ht="15.75" hidden="1" x14ac:dyDescent="0.2">
      <c r="B163" s="548"/>
      <c r="C163" s="548"/>
      <c r="D163" s="548"/>
      <c r="E163" s="548"/>
      <c r="F163" s="548"/>
      <c r="G163" s="548"/>
      <c r="H163" s="548"/>
      <c r="I163" s="207"/>
      <c r="J163" s="207"/>
      <c r="K163" s="207"/>
      <c r="L163" s="207"/>
      <c r="M163" s="207"/>
      <c r="N163" s="533"/>
      <c r="O163" s="550"/>
      <c r="P163" s="551" t="s">
        <v>120</v>
      </c>
      <c r="Q163" s="541"/>
      <c r="R163" s="541"/>
      <c r="S163" s="541"/>
      <c r="T163" s="541"/>
      <c r="U163" s="551" t="s">
        <v>114</v>
      </c>
      <c r="V163" s="541"/>
      <c r="W163" s="541"/>
      <c r="X163" s="541"/>
      <c r="Y163" s="541"/>
      <c r="Z163" s="551" t="s">
        <v>115</v>
      </c>
      <c r="AA163" s="541"/>
      <c r="AB163" s="541"/>
      <c r="AC163" s="541"/>
      <c r="AD163" s="541"/>
      <c r="AE163" s="551" t="s">
        <v>116</v>
      </c>
      <c r="AF163" s="541"/>
      <c r="AG163" s="541"/>
      <c r="AH163" s="541"/>
      <c r="AI163" s="541"/>
      <c r="AJ163" s="551" t="s">
        <v>117</v>
      </c>
      <c r="AK163" s="541"/>
      <c r="AL163" s="541"/>
      <c r="AM163" s="541"/>
      <c r="AN163" s="541"/>
      <c r="AO163" s="551" t="s">
        <v>118</v>
      </c>
      <c r="AP163" s="541"/>
      <c r="AQ163" s="541"/>
      <c r="AR163" s="541"/>
      <c r="AS163" s="541"/>
      <c r="AT163" s="551" t="s">
        <v>119</v>
      </c>
      <c r="AU163" s="541"/>
      <c r="AV163" s="541"/>
      <c r="AW163" s="541"/>
      <c r="AX163" s="541"/>
    </row>
    <row r="164" spans="2:50" hidden="1" x14ac:dyDescent="0.2">
      <c r="B164" s="533" t="s">
        <v>157</v>
      </c>
      <c r="C164" s="533" t="s">
        <v>149</v>
      </c>
      <c r="D164" s="533"/>
      <c r="E164" s="533" t="s">
        <v>151</v>
      </c>
      <c r="F164" s="533"/>
      <c r="G164" s="533"/>
      <c r="H164" s="537" t="s">
        <v>158</v>
      </c>
      <c r="I164" s="540" t="s">
        <v>227</v>
      </c>
      <c r="J164" s="540"/>
      <c r="K164" s="540"/>
      <c r="L164" s="540" t="s">
        <v>158</v>
      </c>
      <c r="M164" s="540" t="s">
        <v>170</v>
      </c>
      <c r="N164" s="533"/>
      <c r="O164" s="533" t="s">
        <v>160</v>
      </c>
      <c r="P164" s="534" t="s">
        <v>154</v>
      </c>
      <c r="Q164" s="535"/>
      <c r="R164" s="535"/>
      <c r="S164" s="536"/>
      <c r="T164" s="533" t="s">
        <v>158</v>
      </c>
      <c r="U164" s="534" t="s">
        <v>154</v>
      </c>
      <c r="V164" s="535"/>
      <c r="W164" s="535"/>
      <c r="X164" s="536"/>
      <c r="Y164" s="533" t="s">
        <v>158</v>
      </c>
      <c r="Z164" s="534" t="s">
        <v>154</v>
      </c>
      <c r="AA164" s="535"/>
      <c r="AB164" s="535"/>
      <c r="AC164" s="536"/>
      <c r="AD164" s="533" t="s">
        <v>158</v>
      </c>
      <c r="AE164" s="534" t="s">
        <v>154</v>
      </c>
      <c r="AF164" s="535"/>
      <c r="AG164" s="535"/>
      <c r="AH164" s="536"/>
      <c r="AI164" s="533" t="s">
        <v>158</v>
      </c>
      <c r="AJ164" s="534" t="s">
        <v>154</v>
      </c>
      <c r="AK164" s="535"/>
      <c r="AL164" s="535"/>
      <c r="AM164" s="536"/>
      <c r="AN164" s="533" t="s">
        <v>158</v>
      </c>
      <c r="AO164" s="534" t="s">
        <v>154</v>
      </c>
      <c r="AP164" s="535"/>
      <c r="AQ164" s="535"/>
      <c r="AR164" s="536"/>
      <c r="AS164" s="533" t="s">
        <v>158</v>
      </c>
      <c r="AT164" s="534" t="s">
        <v>154</v>
      </c>
      <c r="AU164" s="535"/>
      <c r="AV164" s="535"/>
      <c r="AW164" s="536"/>
      <c r="AX164" s="533" t="s">
        <v>158</v>
      </c>
    </row>
    <row r="165" spans="2:50" hidden="1" x14ac:dyDescent="0.2">
      <c r="B165" s="533"/>
      <c r="C165" s="533"/>
      <c r="D165" s="533"/>
      <c r="E165" s="533" t="s">
        <v>150</v>
      </c>
      <c r="F165" s="533"/>
      <c r="G165" s="533"/>
      <c r="H165" s="538"/>
      <c r="I165" s="540" t="s">
        <v>150</v>
      </c>
      <c r="J165" s="540"/>
      <c r="K165" s="540"/>
      <c r="L165" s="540"/>
      <c r="M165" s="540"/>
      <c r="N165" s="533"/>
      <c r="O165" s="533"/>
      <c r="P165" s="534" t="s">
        <v>155</v>
      </c>
      <c r="Q165" s="535"/>
      <c r="R165" s="535"/>
      <c r="S165" s="536"/>
      <c r="T165" s="533"/>
      <c r="U165" s="534" t="s">
        <v>155</v>
      </c>
      <c r="V165" s="535"/>
      <c r="W165" s="535"/>
      <c r="X165" s="536"/>
      <c r="Y165" s="533"/>
      <c r="Z165" s="534" t="s">
        <v>155</v>
      </c>
      <c r="AA165" s="535"/>
      <c r="AB165" s="535"/>
      <c r="AC165" s="536"/>
      <c r="AD165" s="533"/>
      <c r="AE165" s="534" t="s">
        <v>155</v>
      </c>
      <c r="AF165" s="535"/>
      <c r="AG165" s="535"/>
      <c r="AH165" s="536"/>
      <c r="AI165" s="533"/>
      <c r="AJ165" s="534" t="s">
        <v>155</v>
      </c>
      <c r="AK165" s="535"/>
      <c r="AL165" s="535"/>
      <c r="AM165" s="536"/>
      <c r="AN165" s="533"/>
      <c r="AO165" s="534" t="s">
        <v>155</v>
      </c>
      <c r="AP165" s="535"/>
      <c r="AQ165" s="535"/>
      <c r="AR165" s="536"/>
      <c r="AS165" s="533"/>
      <c r="AT165" s="534" t="s">
        <v>155</v>
      </c>
      <c r="AU165" s="535"/>
      <c r="AV165" s="535"/>
      <c r="AW165" s="536"/>
      <c r="AX165" s="533"/>
    </row>
    <row r="166" spans="2:50" hidden="1" x14ac:dyDescent="0.2">
      <c r="B166" s="533"/>
      <c r="C166" s="533"/>
      <c r="D166" s="533"/>
      <c r="E166" s="376" t="s">
        <v>152</v>
      </c>
      <c r="F166" s="376" t="s">
        <v>153</v>
      </c>
      <c r="G166" s="376" t="s">
        <v>156</v>
      </c>
      <c r="H166" s="539"/>
      <c r="I166" s="373" t="s">
        <v>152</v>
      </c>
      <c r="J166" s="373" t="s">
        <v>153</v>
      </c>
      <c r="K166" s="373" t="s">
        <v>156</v>
      </c>
      <c r="L166" s="540"/>
      <c r="M166" s="540"/>
      <c r="N166" s="533"/>
      <c r="O166" s="533"/>
      <c r="P166" s="376" t="s">
        <v>152</v>
      </c>
      <c r="Q166" s="376" t="s">
        <v>153</v>
      </c>
      <c r="R166" s="376" t="s">
        <v>156</v>
      </c>
      <c r="S166" s="376" t="s">
        <v>170</v>
      </c>
      <c r="T166" s="533"/>
      <c r="U166" s="376" t="s">
        <v>152</v>
      </c>
      <c r="V166" s="376" t="s">
        <v>153</v>
      </c>
      <c r="W166" s="376" t="s">
        <v>156</v>
      </c>
      <c r="X166" s="376" t="s">
        <v>170</v>
      </c>
      <c r="Y166" s="533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3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3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3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3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3"/>
    </row>
    <row r="167" spans="2:50" hidden="1" x14ac:dyDescent="0.2">
      <c r="B167" s="541" t="s">
        <v>141</v>
      </c>
      <c r="C167" s="375">
        <v>1</v>
      </c>
      <c r="D167" s="375" t="s">
        <v>427</v>
      </c>
      <c r="E167" s="375">
        <v>17</v>
      </c>
      <c r="F167" s="375">
        <v>2000</v>
      </c>
      <c r="G167" s="377">
        <f t="shared" ref="G167:G168" si="170">F167/E167</f>
        <v>117.64705882352941</v>
      </c>
      <c r="H167" s="561">
        <f>AVERAGE(G167:G181)</f>
        <v>87.66968325791855</v>
      </c>
      <c r="I167" s="172">
        <f t="shared" ref="I167:I169" si="171">IFERROR(AVERAGE(P167,U167,Z167,AE167,AJ167,AO167,AT167),"")</f>
        <v>17</v>
      </c>
      <c r="J167" s="172">
        <f t="shared" ref="J167:J169" si="172">IFERROR(AVERAGE(Q167,V167,AA167,AF167,AK167,AP167,AU167),"")</f>
        <v>1918.5010390575487</v>
      </c>
      <c r="K167" s="374">
        <f t="shared" ref="K167:K169" si="173">IFERROR(AVERAGE(R167,W167,AB167,AG167,AL167,AQ167,AV167),"")</f>
        <v>112.85300229750287</v>
      </c>
      <c r="L167" s="560">
        <f>IFERROR(AVERAGE(K167:K181),"-")</f>
        <v>84.058977519093901</v>
      </c>
      <c r="M167" s="172">
        <f>IFERROR(RANK(K167, K$167:K$181),"")</f>
        <v>1</v>
      </c>
      <c r="N167" s="533"/>
      <c r="O167" s="533"/>
      <c r="P167" s="375">
        <v>17</v>
      </c>
      <c r="Q167" s="377">
        <v>1936.7441860465112</v>
      </c>
      <c r="R167" s="377">
        <f>IFERROR(Q167/P167,"")</f>
        <v>113.92612859097125</v>
      </c>
      <c r="S167" s="375">
        <f>IFERROR(RANK(R167, R$167:R$181),"")</f>
        <v>1</v>
      </c>
      <c r="T167" s="532">
        <f>AVERAGE(R167:R181)</f>
        <v>84.451752078291051</v>
      </c>
      <c r="U167" s="375">
        <v>17</v>
      </c>
      <c r="V167" s="377">
        <v>1918.6363636363635</v>
      </c>
      <c r="W167" s="377">
        <f>IFERROR(V167/U167,"")</f>
        <v>112.86096256684492</v>
      </c>
      <c r="X167" s="375">
        <f>IFERROR(RANK(W167, W$167:W$181),"")</f>
        <v>1</v>
      </c>
      <c r="Y167" s="532">
        <f>AVERAGE(W167:W181)</f>
        <v>84.109372159987743</v>
      </c>
      <c r="Z167" s="375">
        <v>17</v>
      </c>
      <c r="AA167" s="377">
        <v>1905.0000000000011</v>
      </c>
      <c r="AB167" s="377">
        <f>IFERROR(AA167/Z167,"")</f>
        <v>112.05882352941182</v>
      </c>
      <c r="AC167" s="375">
        <f>IFERROR(RANK(AB167, AB$167:AB$181),"")</f>
        <v>1</v>
      </c>
      <c r="AD167" s="532">
        <f>AVERAGE(AB167:AB181)</f>
        <v>83.763424739682748</v>
      </c>
      <c r="AE167" s="375">
        <v>17</v>
      </c>
      <c r="AF167" s="377">
        <v>1942.9411764705883</v>
      </c>
      <c r="AG167" s="377">
        <f>IFERROR(AF167/AE167,"")</f>
        <v>114.29065743944636</v>
      </c>
      <c r="AH167" s="375">
        <f>IFERROR(RANK(AG167, AG$167:AG$181),"")</f>
        <v>1</v>
      </c>
      <c r="AI167" s="532">
        <f>AVERAGE(AG167:AG181)</f>
        <v>84.606867181261634</v>
      </c>
      <c r="AJ167" s="375">
        <v>17</v>
      </c>
      <c r="AK167" s="377">
        <v>1903.3333333333337</v>
      </c>
      <c r="AL167" s="377">
        <f>IFERROR(AK167/AJ167,"")</f>
        <v>111.96078431372551</v>
      </c>
      <c r="AM167" s="375">
        <f>IFERROR(RANK(AL167, AL$167:AL$181),"")</f>
        <v>1</v>
      </c>
      <c r="AN167" s="532">
        <f>AVERAGE(AL167:AL181)</f>
        <v>83.688084464555061</v>
      </c>
      <c r="AO167" s="375">
        <v>17</v>
      </c>
      <c r="AP167" s="377">
        <v>1905.4054054054061</v>
      </c>
      <c r="AQ167" s="377">
        <f>IFERROR(AP167/AO167,"")</f>
        <v>112.08267090620036</v>
      </c>
      <c r="AR167" s="375">
        <f>IFERROR(RANK(AQ167, AQ$167:AQ$181),"")</f>
        <v>1</v>
      </c>
      <c r="AS167" s="532">
        <f>AVERAGE(AQ167:AQ181)</f>
        <v>83.779189704112326</v>
      </c>
      <c r="AT167" s="375">
        <v>17</v>
      </c>
      <c r="AU167" s="377">
        <v>1917.4468085106384</v>
      </c>
      <c r="AV167" s="377">
        <f>IFERROR(AU167/AT167,"")</f>
        <v>112.79098873591991</v>
      </c>
      <c r="AW167" s="375">
        <f>IFERROR(RANK(AV167, AV$167:AV$181),"")</f>
        <v>1</v>
      </c>
      <c r="AX167" s="532">
        <f>AVERAGE(AV167:AV181)</f>
        <v>84.014152305766828</v>
      </c>
    </row>
    <row r="168" spans="2:50" hidden="1" x14ac:dyDescent="0.2">
      <c r="B168" s="541"/>
      <c r="C168" s="375">
        <v>2</v>
      </c>
      <c r="D168" s="375" t="s">
        <v>428</v>
      </c>
      <c r="E168" s="375">
        <v>26</v>
      </c>
      <c r="F168" s="375">
        <v>1500</v>
      </c>
      <c r="G168" s="377">
        <f t="shared" si="170"/>
        <v>57.692307692307693</v>
      </c>
      <c r="H168" s="562"/>
      <c r="I168" s="172">
        <f t="shared" si="171"/>
        <v>26</v>
      </c>
      <c r="J168" s="172">
        <f t="shared" si="172"/>
        <v>1436.8887712578087</v>
      </c>
      <c r="K168" s="374">
        <f t="shared" si="173"/>
        <v>55.26495274068494</v>
      </c>
      <c r="L168" s="560"/>
      <c r="M168" s="172">
        <f t="shared" ref="M168:M181" si="174">IFERROR(RANK(K168, K$167:K$181),"")</f>
        <v>2</v>
      </c>
      <c r="N168" s="533"/>
      <c r="O168" s="533"/>
      <c r="P168" s="375">
        <v>26</v>
      </c>
      <c r="Q168" s="377">
        <v>1429.4117647058822</v>
      </c>
      <c r="R168" s="377">
        <f t="shared" ref="R168:R181" si="175">IFERROR(Q168/P168,"")</f>
        <v>54.977375565610856</v>
      </c>
      <c r="S168" s="375">
        <f t="shared" ref="S168:S181" si="176">IFERROR(RANK(R168, R$167:R$181),"")</f>
        <v>2</v>
      </c>
      <c r="T168" s="532"/>
      <c r="U168" s="375">
        <v>26</v>
      </c>
      <c r="V168" s="377">
        <v>1439.3023255813951</v>
      </c>
      <c r="W168" s="377">
        <f t="shared" ref="W168:W181" si="177">IFERROR(V168/U168,"")</f>
        <v>55.357781753130581</v>
      </c>
      <c r="X168" s="375">
        <f t="shared" ref="X168:X181" si="178">IFERROR(RANK(W168, W$167:W$181),"")</f>
        <v>2</v>
      </c>
      <c r="Y168" s="532"/>
      <c r="Z168" s="375">
        <v>26</v>
      </c>
      <c r="AA168" s="377">
        <v>1442.1686746987955</v>
      </c>
      <c r="AB168" s="377">
        <f t="shared" ref="AB168:AB181" si="179">IFERROR(AA168/Z168,"")</f>
        <v>55.46802594995367</v>
      </c>
      <c r="AC168" s="375">
        <f t="shared" ref="AC168:AC181" si="180">IFERROR(RANK(AB168, AB$167:AB$181),"")</f>
        <v>2</v>
      </c>
      <c r="AD168" s="532"/>
      <c r="AE168" s="375">
        <v>26</v>
      </c>
      <c r="AF168" s="377">
        <v>1427.9999999999998</v>
      </c>
      <c r="AG168" s="377">
        <f t="shared" ref="AG168:AG181" si="181">IFERROR(AF168/AE168,"")</f>
        <v>54.923076923076913</v>
      </c>
      <c r="AH168" s="375">
        <f t="shared" ref="AH168:AH181" si="182">IFERROR(RANK(AG168, AG$167:AG$181),"")</f>
        <v>2</v>
      </c>
      <c r="AI168" s="532"/>
      <c r="AJ168" s="375">
        <v>26</v>
      </c>
      <c r="AK168" s="377">
        <v>1440.7999999999997</v>
      </c>
      <c r="AL168" s="377">
        <f t="shared" ref="AL168:AL181" si="183">IFERROR(AK168/AJ168,"")</f>
        <v>55.415384615384603</v>
      </c>
      <c r="AM168" s="375">
        <f t="shared" ref="AM168:AM181" si="184">IFERROR(RANK(AL168, AL$167:AL$181),"")</f>
        <v>2</v>
      </c>
      <c r="AN168" s="532"/>
      <c r="AO168" s="375">
        <v>26</v>
      </c>
      <c r="AP168" s="377">
        <v>1442.3684210526312</v>
      </c>
      <c r="AQ168" s="377">
        <f t="shared" ref="AQ168:AQ181" si="185">IFERROR(AP168/AO168,"")</f>
        <v>55.475708502024276</v>
      </c>
      <c r="AR168" s="375">
        <f t="shared" ref="AR168:AR181" si="186">IFERROR(RANK(AQ168, AQ$167:AQ$181),"")</f>
        <v>2</v>
      </c>
      <c r="AS168" s="532"/>
      <c r="AT168" s="375">
        <v>26</v>
      </c>
      <c r="AU168" s="377">
        <v>1436.1702127659571</v>
      </c>
      <c r="AV168" s="377">
        <f t="shared" ref="AV168:AV181" si="187">IFERROR(AU168/AT168,"")</f>
        <v>55.237315875613731</v>
      </c>
      <c r="AW168" s="375">
        <f t="shared" ref="AW168:AW181" si="188">IFERROR(RANK(AV168, AV$167:AV$181),"")</f>
        <v>2</v>
      </c>
      <c r="AX168" s="532"/>
    </row>
    <row r="169" spans="2:50" hidden="1" x14ac:dyDescent="0.2">
      <c r="B169" s="541"/>
      <c r="C169" s="375">
        <v>3</v>
      </c>
      <c r="D169" s="375"/>
      <c r="E169" s="375"/>
      <c r="F169" s="375"/>
      <c r="G169" s="375"/>
      <c r="H169" s="562"/>
      <c r="I169" s="172" t="str">
        <f t="shared" si="171"/>
        <v/>
      </c>
      <c r="J169" s="172" t="str">
        <f t="shared" si="172"/>
        <v/>
      </c>
      <c r="K169" s="374" t="str">
        <f t="shared" si="173"/>
        <v/>
      </c>
      <c r="L169" s="560"/>
      <c r="M169" s="172" t="str">
        <f t="shared" si="174"/>
        <v/>
      </c>
      <c r="N169" s="533"/>
      <c r="O169" s="533"/>
      <c r="P169" s="375"/>
      <c r="Q169" s="377"/>
      <c r="R169" s="377" t="str">
        <f t="shared" si="175"/>
        <v/>
      </c>
      <c r="S169" s="375" t="str">
        <f t="shared" si="176"/>
        <v/>
      </c>
      <c r="T169" s="532"/>
      <c r="U169" s="375"/>
      <c r="V169" s="377"/>
      <c r="W169" s="377" t="str">
        <f t="shared" si="177"/>
        <v/>
      </c>
      <c r="X169" s="375" t="str">
        <f t="shared" si="178"/>
        <v/>
      </c>
      <c r="Y169" s="532"/>
      <c r="Z169" s="375"/>
      <c r="AA169" s="377"/>
      <c r="AB169" s="377" t="str">
        <f t="shared" si="179"/>
        <v/>
      </c>
      <c r="AC169" s="375" t="str">
        <f t="shared" si="180"/>
        <v/>
      </c>
      <c r="AD169" s="532"/>
      <c r="AE169" s="375"/>
      <c r="AF169" s="377"/>
      <c r="AG169" s="377" t="str">
        <f t="shared" si="181"/>
        <v/>
      </c>
      <c r="AH169" s="375" t="str">
        <f t="shared" si="182"/>
        <v/>
      </c>
      <c r="AI169" s="532"/>
      <c r="AJ169" s="375"/>
      <c r="AK169" s="377"/>
      <c r="AL169" s="377" t="str">
        <f t="shared" si="183"/>
        <v/>
      </c>
      <c r="AM169" s="375" t="str">
        <f t="shared" si="184"/>
        <v/>
      </c>
      <c r="AN169" s="532"/>
      <c r="AO169" s="375"/>
      <c r="AP169" s="377"/>
      <c r="AQ169" s="377" t="str">
        <f t="shared" si="185"/>
        <v/>
      </c>
      <c r="AR169" s="375" t="str">
        <f t="shared" si="186"/>
        <v/>
      </c>
      <c r="AS169" s="532"/>
      <c r="AT169" s="375"/>
      <c r="AU169" s="377"/>
      <c r="AV169" s="377" t="str">
        <f t="shared" si="187"/>
        <v/>
      </c>
      <c r="AW169" s="375" t="str">
        <f t="shared" si="188"/>
        <v/>
      </c>
      <c r="AX169" s="532"/>
    </row>
    <row r="170" spans="2:50" hidden="1" x14ac:dyDescent="0.2">
      <c r="B170" s="541"/>
      <c r="C170" s="375">
        <v>4</v>
      </c>
      <c r="D170" s="375"/>
      <c r="E170" s="375"/>
      <c r="F170" s="375"/>
      <c r="G170" s="375"/>
      <c r="H170" s="562"/>
      <c r="I170" s="172" t="str">
        <f>IFERROR(AVERAGE(P170,U170,Z170,AE170,AJ170,AO170,AT170),"")</f>
        <v/>
      </c>
      <c r="J170" s="172" t="str">
        <f>IFERROR(AVERAGE(Q170,V170,AA170,AF170,AK170,AP170,AU170),"")</f>
        <v/>
      </c>
      <c r="K170" s="374" t="str">
        <f>IFERROR(AVERAGE(R170,W170,AB170,AG170,AL170,AQ170,AV170),"")</f>
        <v/>
      </c>
      <c r="L170" s="560"/>
      <c r="M170" s="172" t="str">
        <f t="shared" si="174"/>
        <v/>
      </c>
      <c r="N170" s="533"/>
      <c r="O170" s="533"/>
      <c r="P170" s="375"/>
      <c r="Q170" s="377"/>
      <c r="R170" s="377" t="str">
        <f t="shared" si="175"/>
        <v/>
      </c>
      <c r="S170" s="375" t="str">
        <f t="shared" si="176"/>
        <v/>
      </c>
      <c r="T170" s="532"/>
      <c r="U170" s="375"/>
      <c r="V170" s="377"/>
      <c r="W170" s="377" t="str">
        <f t="shared" si="177"/>
        <v/>
      </c>
      <c r="X170" s="375" t="str">
        <f t="shared" si="178"/>
        <v/>
      </c>
      <c r="Y170" s="532"/>
      <c r="Z170" s="375"/>
      <c r="AA170" s="377"/>
      <c r="AB170" s="377" t="str">
        <f t="shared" si="179"/>
        <v/>
      </c>
      <c r="AC170" s="375" t="str">
        <f t="shared" si="180"/>
        <v/>
      </c>
      <c r="AD170" s="532"/>
      <c r="AE170" s="375"/>
      <c r="AF170" s="377"/>
      <c r="AG170" s="377" t="str">
        <f t="shared" si="181"/>
        <v/>
      </c>
      <c r="AH170" s="375" t="str">
        <f t="shared" si="182"/>
        <v/>
      </c>
      <c r="AI170" s="532"/>
      <c r="AJ170" s="375"/>
      <c r="AK170" s="377"/>
      <c r="AL170" s="377" t="str">
        <f t="shared" si="183"/>
        <v/>
      </c>
      <c r="AM170" s="375" t="str">
        <f t="shared" si="184"/>
        <v/>
      </c>
      <c r="AN170" s="532"/>
      <c r="AO170" s="375"/>
      <c r="AP170" s="377"/>
      <c r="AQ170" s="377" t="str">
        <f t="shared" si="185"/>
        <v/>
      </c>
      <c r="AR170" s="375" t="str">
        <f t="shared" si="186"/>
        <v/>
      </c>
      <c r="AS170" s="532"/>
      <c r="AT170" s="375"/>
      <c r="AU170" s="377"/>
      <c r="AV170" s="377" t="str">
        <f t="shared" si="187"/>
        <v/>
      </c>
      <c r="AW170" s="375" t="str">
        <f t="shared" si="188"/>
        <v/>
      </c>
      <c r="AX170" s="532"/>
    </row>
    <row r="171" spans="2:50" hidden="1" x14ac:dyDescent="0.2">
      <c r="B171" s="541"/>
      <c r="C171" s="375">
        <v>5</v>
      </c>
      <c r="D171" s="375"/>
      <c r="E171" s="375"/>
      <c r="F171" s="375"/>
      <c r="G171" s="375"/>
      <c r="H171" s="562"/>
      <c r="I171" s="172" t="str">
        <f t="shared" ref="I171:I181" si="189">IFERROR(AVERAGE(P171,U171,Z171,AE171,AJ171,AO171,AT171),"")</f>
        <v/>
      </c>
      <c r="J171" s="172" t="str">
        <f t="shared" ref="J171:J181" si="190">IFERROR(AVERAGE(Q171,V171,AA171,AF171,AK171,AP171,AU171),"")</f>
        <v/>
      </c>
      <c r="K171" s="374" t="str">
        <f t="shared" ref="K171:K181" si="191">IFERROR(AVERAGE(R171,W171,AB171,AG171,AL171,AQ171,AV171),"")</f>
        <v/>
      </c>
      <c r="L171" s="560"/>
      <c r="M171" s="172" t="str">
        <f t="shared" si="174"/>
        <v/>
      </c>
      <c r="N171" s="533"/>
      <c r="O171" s="533"/>
      <c r="P171" s="375"/>
      <c r="Q171" s="377"/>
      <c r="R171" s="377" t="str">
        <f t="shared" si="175"/>
        <v/>
      </c>
      <c r="S171" s="375" t="str">
        <f t="shared" si="176"/>
        <v/>
      </c>
      <c r="T171" s="532"/>
      <c r="U171" s="375"/>
      <c r="V171" s="377"/>
      <c r="W171" s="377" t="str">
        <f t="shared" si="177"/>
        <v/>
      </c>
      <c r="X171" s="375" t="str">
        <f t="shared" si="178"/>
        <v/>
      </c>
      <c r="Y171" s="532"/>
      <c r="Z171" s="375"/>
      <c r="AA171" s="377"/>
      <c r="AB171" s="377" t="str">
        <f t="shared" si="179"/>
        <v/>
      </c>
      <c r="AC171" s="375" t="str">
        <f t="shared" si="180"/>
        <v/>
      </c>
      <c r="AD171" s="532"/>
      <c r="AE171" s="375"/>
      <c r="AF171" s="377"/>
      <c r="AG171" s="377" t="str">
        <f t="shared" si="181"/>
        <v/>
      </c>
      <c r="AH171" s="375" t="str">
        <f t="shared" si="182"/>
        <v/>
      </c>
      <c r="AI171" s="532"/>
      <c r="AJ171" s="375"/>
      <c r="AK171" s="377"/>
      <c r="AL171" s="377" t="str">
        <f t="shared" si="183"/>
        <v/>
      </c>
      <c r="AM171" s="375" t="str">
        <f t="shared" si="184"/>
        <v/>
      </c>
      <c r="AN171" s="532"/>
      <c r="AO171" s="375"/>
      <c r="AP171" s="377"/>
      <c r="AQ171" s="377" t="str">
        <f t="shared" si="185"/>
        <v/>
      </c>
      <c r="AR171" s="375" t="str">
        <f t="shared" si="186"/>
        <v/>
      </c>
      <c r="AS171" s="532"/>
      <c r="AT171" s="375"/>
      <c r="AU171" s="377"/>
      <c r="AV171" s="377" t="str">
        <f t="shared" si="187"/>
        <v/>
      </c>
      <c r="AW171" s="375" t="str">
        <f t="shared" si="188"/>
        <v/>
      </c>
      <c r="AX171" s="532"/>
    </row>
    <row r="172" spans="2:50" hidden="1" x14ac:dyDescent="0.2">
      <c r="B172" s="541"/>
      <c r="C172" s="375">
        <v>6</v>
      </c>
      <c r="D172" s="375"/>
      <c r="E172" s="375"/>
      <c r="F172" s="375"/>
      <c r="G172" s="375"/>
      <c r="H172" s="562"/>
      <c r="I172" s="172" t="str">
        <f t="shared" si="189"/>
        <v/>
      </c>
      <c r="J172" s="172" t="str">
        <f t="shared" si="190"/>
        <v/>
      </c>
      <c r="K172" s="374" t="str">
        <f t="shared" si="191"/>
        <v/>
      </c>
      <c r="L172" s="560"/>
      <c r="M172" s="172" t="str">
        <f t="shared" si="174"/>
        <v/>
      </c>
      <c r="N172" s="533"/>
      <c r="O172" s="533"/>
      <c r="P172" s="375"/>
      <c r="Q172" s="377"/>
      <c r="R172" s="377" t="str">
        <f t="shared" si="175"/>
        <v/>
      </c>
      <c r="S172" s="375" t="str">
        <f t="shared" si="176"/>
        <v/>
      </c>
      <c r="T172" s="532"/>
      <c r="U172" s="375"/>
      <c r="V172" s="377"/>
      <c r="W172" s="377" t="str">
        <f t="shared" si="177"/>
        <v/>
      </c>
      <c r="X172" s="375" t="str">
        <f t="shared" si="178"/>
        <v/>
      </c>
      <c r="Y172" s="532"/>
      <c r="Z172" s="375"/>
      <c r="AA172" s="377"/>
      <c r="AB172" s="377" t="str">
        <f t="shared" si="179"/>
        <v/>
      </c>
      <c r="AC172" s="375" t="str">
        <f t="shared" si="180"/>
        <v/>
      </c>
      <c r="AD172" s="532"/>
      <c r="AE172" s="375"/>
      <c r="AF172" s="377"/>
      <c r="AG172" s="377" t="str">
        <f t="shared" si="181"/>
        <v/>
      </c>
      <c r="AH172" s="375" t="str">
        <f t="shared" si="182"/>
        <v/>
      </c>
      <c r="AI172" s="532"/>
      <c r="AJ172" s="375"/>
      <c r="AK172" s="377"/>
      <c r="AL172" s="377" t="str">
        <f t="shared" si="183"/>
        <v/>
      </c>
      <c r="AM172" s="375" t="str">
        <f t="shared" si="184"/>
        <v/>
      </c>
      <c r="AN172" s="532"/>
      <c r="AO172" s="375"/>
      <c r="AP172" s="377"/>
      <c r="AQ172" s="377" t="str">
        <f t="shared" si="185"/>
        <v/>
      </c>
      <c r="AR172" s="375" t="str">
        <f t="shared" si="186"/>
        <v/>
      </c>
      <c r="AS172" s="532"/>
      <c r="AT172" s="375"/>
      <c r="AU172" s="377"/>
      <c r="AV172" s="377" t="str">
        <f t="shared" si="187"/>
        <v/>
      </c>
      <c r="AW172" s="375" t="str">
        <f t="shared" si="188"/>
        <v/>
      </c>
      <c r="AX172" s="532"/>
    </row>
    <row r="173" spans="2:50" hidden="1" x14ac:dyDescent="0.2">
      <c r="B173" s="541"/>
      <c r="C173" s="375">
        <v>7</v>
      </c>
      <c r="D173" s="375"/>
      <c r="E173" s="375"/>
      <c r="F173" s="375"/>
      <c r="G173" s="375"/>
      <c r="H173" s="562"/>
      <c r="I173" s="172" t="str">
        <f t="shared" si="189"/>
        <v/>
      </c>
      <c r="J173" s="172" t="str">
        <f t="shared" si="190"/>
        <v/>
      </c>
      <c r="K173" s="374" t="str">
        <f t="shared" si="191"/>
        <v/>
      </c>
      <c r="L173" s="560"/>
      <c r="M173" s="172" t="str">
        <f t="shared" si="174"/>
        <v/>
      </c>
      <c r="N173" s="533"/>
      <c r="O173" s="533"/>
      <c r="P173" s="375"/>
      <c r="Q173" s="377"/>
      <c r="R173" s="377" t="str">
        <f t="shared" si="175"/>
        <v/>
      </c>
      <c r="S173" s="375" t="str">
        <f t="shared" si="176"/>
        <v/>
      </c>
      <c r="T173" s="532"/>
      <c r="U173" s="375"/>
      <c r="V173" s="377"/>
      <c r="W173" s="377" t="str">
        <f t="shared" si="177"/>
        <v/>
      </c>
      <c r="X173" s="375" t="str">
        <f t="shared" si="178"/>
        <v/>
      </c>
      <c r="Y173" s="532"/>
      <c r="Z173" s="375"/>
      <c r="AA173" s="377"/>
      <c r="AB173" s="377" t="str">
        <f t="shared" si="179"/>
        <v/>
      </c>
      <c r="AC173" s="375" t="str">
        <f t="shared" si="180"/>
        <v/>
      </c>
      <c r="AD173" s="532"/>
      <c r="AE173" s="375"/>
      <c r="AF173" s="377"/>
      <c r="AG173" s="377" t="str">
        <f t="shared" si="181"/>
        <v/>
      </c>
      <c r="AH173" s="375" t="str">
        <f t="shared" si="182"/>
        <v/>
      </c>
      <c r="AI173" s="532"/>
      <c r="AJ173" s="375"/>
      <c r="AK173" s="377"/>
      <c r="AL173" s="377" t="str">
        <f t="shared" si="183"/>
        <v/>
      </c>
      <c r="AM173" s="375" t="str">
        <f t="shared" si="184"/>
        <v/>
      </c>
      <c r="AN173" s="532"/>
      <c r="AO173" s="375"/>
      <c r="AP173" s="377"/>
      <c r="AQ173" s="377" t="str">
        <f t="shared" si="185"/>
        <v/>
      </c>
      <c r="AR173" s="375" t="str">
        <f t="shared" si="186"/>
        <v/>
      </c>
      <c r="AS173" s="532"/>
      <c r="AT173" s="375"/>
      <c r="AU173" s="377"/>
      <c r="AV173" s="377" t="str">
        <f t="shared" si="187"/>
        <v/>
      </c>
      <c r="AW173" s="375" t="str">
        <f t="shared" si="188"/>
        <v/>
      </c>
      <c r="AX173" s="532"/>
    </row>
    <row r="174" spans="2:50" hidden="1" x14ac:dyDescent="0.2">
      <c r="B174" s="541"/>
      <c r="C174" s="375">
        <v>8</v>
      </c>
      <c r="D174" s="375"/>
      <c r="E174" s="375"/>
      <c r="F174" s="375"/>
      <c r="G174" s="375"/>
      <c r="H174" s="562"/>
      <c r="I174" s="172" t="str">
        <f t="shared" si="189"/>
        <v/>
      </c>
      <c r="J174" s="172" t="str">
        <f t="shared" si="190"/>
        <v/>
      </c>
      <c r="K174" s="374" t="str">
        <f t="shared" si="191"/>
        <v/>
      </c>
      <c r="L174" s="560"/>
      <c r="M174" s="172" t="str">
        <f t="shared" si="174"/>
        <v/>
      </c>
      <c r="N174" s="533"/>
      <c r="O174" s="533"/>
      <c r="P174" s="375"/>
      <c r="Q174" s="377"/>
      <c r="R174" s="377" t="str">
        <f t="shared" si="175"/>
        <v/>
      </c>
      <c r="S174" s="375" t="str">
        <f t="shared" si="176"/>
        <v/>
      </c>
      <c r="T174" s="532"/>
      <c r="U174" s="375"/>
      <c r="V174" s="377"/>
      <c r="W174" s="377" t="str">
        <f t="shared" si="177"/>
        <v/>
      </c>
      <c r="X174" s="375" t="str">
        <f t="shared" si="178"/>
        <v/>
      </c>
      <c r="Y174" s="532"/>
      <c r="Z174" s="375"/>
      <c r="AA174" s="377"/>
      <c r="AB174" s="377" t="str">
        <f t="shared" si="179"/>
        <v/>
      </c>
      <c r="AC174" s="375" t="str">
        <f t="shared" si="180"/>
        <v/>
      </c>
      <c r="AD174" s="532"/>
      <c r="AE174" s="375"/>
      <c r="AF174" s="377"/>
      <c r="AG174" s="377" t="str">
        <f t="shared" si="181"/>
        <v/>
      </c>
      <c r="AH174" s="375" t="str">
        <f t="shared" si="182"/>
        <v/>
      </c>
      <c r="AI174" s="532"/>
      <c r="AJ174" s="375"/>
      <c r="AK174" s="377"/>
      <c r="AL174" s="377" t="str">
        <f t="shared" si="183"/>
        <v/>
      </c>
      <c r="AM174" s="375" t="str">
        <f t="shared" si="184"/>
        <v/>
      </c>
      <c r="AN174" s="532"/>
      <c r="AO174" s="375"/>
      <c r="AP174" s="377"/>
      <c r="AQ174" s="377" t="str">
        <f t="shared" si="185"/>
        <v/>
      </c>
      <c r="AR174" s="375" t="str">
        <f t="shared" si="186"/>
        <v/>
      </c>
      <c r="AS174" s="532"/>
      <c r="AT174" s="375"/>
      <c r="AU174" s="377"/>
      <c r="AV174" s="377" t="str">
        <f t="shared" si="187"/>
        <v/>
      </c>
      <c r="AW174" s="375" t="str">
        <f t="shared" si="188"/>
        <v/>
      </c>
      <c r="AX174" s="532"/>
    </row>
    <row r="175" spans="2:50" hidden="1" x14ac:dyDescent="0.2">
      <c r="B175" s="541"/>
      <c r="C175" s="375">
        <v>9</v>
      </c>
      <c r="D175" s="375"/>
      <c r="E175" s="375"/>
      <c r="F175" s="375"/>
      <c r="G175" s="375"/>
      <c r="H175" s="562"/>
      <c r="I175" s="172" t="str">
        <f t="shared" si="189"/>
        <v/>
      </c>
      <c r="J175" s="172" t="str">
        <f t="shared" si="190"/>
        <v/>
      </c>
      <c r="K175" s="374" t="str">
        <f t="shared" si="191"/>
        <v/>
      </c>
      <c r="L175" s="560"/>
      <c r="M175" s="172" t="str">
        <f t="shared" si="174"/>
        <v/>
      </c>
      <c r="N175" s="533"/>
      <c r="O175" s="533"/>
      <c r="P175" s="375"/>
      <c r="Q175" s="377"/>
      <c r="R175" s="377" t="str">
        <f t="shared" si="175"/>
        <v/>
      </c>
      <c r="S175" s="375" t="str">
        <f t="shared" si="176"/>
        <v/>
      </c>
      <c r="T175" s="532"/>
      <c r="U175" s="375"/>
      <c r="V175" s="377"/>
      <c r="W175" s="377" t="str">
        <f t="shared" si="177"/>
        <v/>
      </c>
      <c r="X175" s="375" t="str">
        <f t="shared" si="178"/>
        <v/>
      </c>
      <c r="Y175" s="532"/>
      <c r="Z175" s="375"/>
      <c r="AA175" s="377"/>
      <c r="AB175" s="377" t="str">
        <f t="shared" si="179"/>
        <v/>
      </c>
      <c r="AC175" s="375" t="str">
        <f t="shared" si="180"/>
        <v/>
      </c>
      <c r="AD175" s="532"/>
      <c r="AE175" s="375"/>
      <c r="AF175" s="377"/>
      <c r="AG175" s="377" t="str">
        <f t="shared" si="181"/>
        <v/>
      </c>
      <c r="AH175" s="375" t="str">
        <f t="shared" si="182"/>
        <v/>
      </c>
      <c r="AI175" s="532"/>
      <c r="AJ175" s="375"/>
      <c r="AK175" s="377"/>
      <c r="AL175" s="377" t="str">
        <f t="shared" si="183"/>
        <v/>
      </c>
      <c r="AM175" s="375" t="str">
        <f t="shared" si="184"/>
        <v/>
      </c>
      <c r="AN175" s="532"/>
      <c r="AO175" s="375"/>
      <c r="AP175" s="377"/>
      <c r="AQ175" s="377" t="str">
        <f t="shared" si="185"/>
        <v/>
      </c>
      <c r="AR175" s="375" t="str">
        <f t="shared" si="186"/>
        <v/>
      </c>
      <c r="AS175" s="532"/>
      <c r="AT175" s="375"/>
      <c r="AU175" s="377"/>
      <c r="AV175" s="377" t="str">
        <f t="shared" si="187"/>
        <v/>
      </c>
      <c r="AW175" s="375" t="str">
        <f t="shared" si="188"/>
        <v/>
      </c>
      <c r="AX175" s="532"/>
    </row>
    <row r="176" spans="2:50" hidden="1" x14ac:dyDescent="0.2">
      <c r="B176" s="541"/>
      <c r="C176" s="375">
        <v>10</v>
      </c>
      <c r="D176" s="375"/>
      <c r="E176" s="375"/>
      <c r="F176" s="375"/>
      <c r="G176" s="375"/>
      <c r="H176" s="562"/>
      <c r="I176" s="172" t="str">
        <f t="shared" si="189"/>
        <v/>
      </c>
      <c r="J176" s="172" t="str">
        <f t="shared" si="190"/>
        <v/>
      </c>
      <c r="K176" s="374" t="str">
        <f t="shared" si="191"/>
        <v/>
      </c>
      <c r="L176" s="560"/>
      <c r="M176" s="172" t="str">
        <f t="shared" si="174"/>
        <v/>
      </c>
      <c r="N176" s="533"/>
      <c r="O176" s="533"/>
      <c r="P176" s="375"/>
      <c r="Q176" s="377"/>
      <c r="R176" s="377" t="str">
        <f t="shared" si="175"/>
        <v/>
      </c>
      <c r="S176" s="375" t="str">
        <f t="shared" si="176"/>
        <v/>
      </c>
      <c r="T176" s="532"/>
      <c r="U176" s="375"/>
      <c r="V176" s="377"/>
      <c r="W176" s="377" t="str">
        <f t="shared" si="177"/>
        <v/>
      </c>
      <c r="X176" s="375" t="str">
        <f t="shared" si="178"/>
        <v/>
      </c>
      <c r="Y176" s="532"/>
      <c r="Z176" s="375"/>
      <c r="AA176" s="377"/>
      <c r="AB176" s="377" t="str">
        <f t="shared" si="179"/>
        <v/>
      </c>
      <c r="AC176" s="375" t="str">
        <f t="shared" si="180"/>
        <v/>
      </c>
      <c r="AD176" s="532"/>
      <c r="AE176" s="375"/>
      <c r="AF176" s="377"/>
      <c r="AG176" s="377" t="str">
        <f t="shared" si="181"/>
        <v/>
      </c>
      <c r="AH176" s="375" t="str">
        <f t="shared" si="182"/>
        <v/>
      </c>
      <c r="AI176" s="532"/>
      <c r="AJ176" s="375"/>
      <c r="AK176" s="377"/>
      <c r="AL176" s="377" t="str">
        <f t="shared" si="183"/>
        <v/>
      </c>
      <c r="AM176" s="375" t="str">
        <f t="shared" si="184"/>
        <v/>
      </c>
      <c r="AN176" s="532"/>
      <c r="AO176" s="375"/>
      <c r="AP176" s="377"/>
      <c r="AQ176" s="377" t="str">
        <f t="shared" si="185"/>
        <v/>
      </c>
      <c r="AR176" s="375" t="str">
        <f t="shared" si="186"/>
        <v/>
      </c>
      <c r="AS176" s="532"/>
      <c r="AT176" s="375"/>
      <c r="AU176" s="377"/>
      <c r="AV176" s="377" t="str">
        <f t="shared" si="187"/>
        <v/>
      </c>
      <c r="AW176" s="375" t="str">
        <f t="shared" si="188"/>
        <v/>
      </c>
      <c r="AX176" s="532"/>
    </row>
    <row r="177" spans="2:50" hidden="1" x14ac:dyDescent="0.2">
      <c r="B177" s="541"/>
      <c r="C177" s="375">
        <v>11</v>
      </c>
      <c r="D177" s="375"/>
      <c r="E177" s="375"/>
      <c r="F177" s="375"/>
      <c r="G177" s="375"/>
      <c r="H177" s="562"/>
      <c r="I177" s="172" t="str">
        <f t="shared" si="189"/>
        <v/>
      </c>
      <c r="J177" s="172" t="str">
        <f t="shared" si="190"/>
        <v/>
      </c>
      <c r="K177" s="374" t="str">
        <f t="shared" si="191"/>
        <v/>
      </c>
      <c r="L177" s="560"/>
      <c r="M177" s="172" t="str">
        <f t="shared" si="174"/>
        <v/>
      </c>
      <c r="N177" s="533"/>
      <c r="O177" s="533"/>
      <c r="P177" s="375"/>
      <c r="Q177" s="377"/>
      <c r="R177" s="377" t="str">
        <f t="shared" si="175"/>
        <v/>
      </c>
      <c r="S177" s="375" t="str">
        <f t="shared" si="176"/>
        <v/>
      </c>
      <c r="T177" s="532"/>
      <c r="U177" s="375"/>
      <c r="V177" s="377"/>
      <c r="W177" s="377" t="str">
        <f t="shared" si="177"/>
        <v/>
      </c>
      <c r="X177" s="375" t="str">
        <f t="shared" si="178"/>
        <v/>
      </c>
      <c r="Y177" s="532"/>
      <c r="Z177" s="375"/>
      <c r="AA177" s="377"/>
      <c r="AB177" s="377" t="str">
        <f t="shared" si="179"/>
        <v/>
      </c>
      <c r="AC177" s="375" t="str">
        <f t="shared" si="180"/>
        <v/>
      </c>
      <c r="AD177" s="532"/>
      <c r="AE177" s="375"/>
      <c r="AF177" s="377"/>
      <c r="AG177" s="377" t="str">
        <f t="shared" si="181"/>
        <v/>
      </c>
      <c r="AH177" s="375" t="str">
        <f t="shared" si="182"/>
        <v/>
      </c>
      <c r="AI177" s="532"/>
      <c r="AJ177" s="375"/>
      <c r="AK177" s="377"/>
      <c r="AL177" s="377" t="str">
        <f t="shared" si="183"/>
        <v/>
      </c>
      <c r="AM177" s="375" t="str">
        <f t="shared" si="184"/>
        <v/>
      </c>
      <c r="AN177" s="532"/>
      <c r="AO177" s="375"/>
      <c r="AP177" s="377"/>
      <c r="AQ177" s="377" t="str">
        <f t="shared" si="185"/>
        <v/>
      </c>
      <c r="AR177" s="375" t="str">
        <f t="shared" si="186"/>
        <v/>
      </c>
      <c r="AS177" s="532"/>
      <c r="AT177" s="375"/>
      <c r="AU177" s="377"/>
      <c r="AV177" s="377" t="str">
        <f t="shared" si="187"/>
        <v/>
      </c>
      <c r="AW177" s="375" t="str">
        <f t="shared" si="188"/>
        <v/>
      </c>
      <c r="AX177" s="532"/>
    </row>
    <row r="178" spans="2:50" hidden="1" x14ac:dyDescent="0.2">
      <c r="B178" s="541"/>
      <c r="C178" s="375">
        <v>12</v>
      </c>
      <c r="D178" s="375"/>
      <c r="E178" s="375"/>
      <c r="F178" s="375"/>
      <c r="G178" s="375"/>
      <c r="H178" s="562"/>
      <c r="I178" s="172" t="str">
        <f t="shared" si="189"/>
        <v/>
      </c>
      <c r="J178" s="172" t="str">
        <f t="shared" si="190"/>
        <v/>
      </c>
      <c r="K178" s="374" t="str">
        <f t="shared" si="191"/>
        <v/>
      </c>
      <c r="L178" s="560"/>
      <c r="M178" s="172" t="str">
        <f t="shared" si="174"/>
        <v/>
      </c>
      <c r="N178" s="533"/>
      <c r="O178" s="533"/>
      <c r="P178" s="375"/>
      <c r="Q178" s="377"/>
      <c r="R178" s="377" t="str">
        <f t="shared" si="175"/>
        <v/>
      </c>
      <c r="S178" s="375" t="str">
        <f t="shared" si="176"/>
        <v/>
      </c>
      <c r="T178" s="532"/>
      <c r="U178" s="375"/>
      <c r="V178" s="377"/>
      <c r="W178" s="377" t="str">
        <f t="shared" si="177"/>
        <v/>
      </c>
      <c r="X178" s="375" t="str">
        <f t="shared" si="178"/>
        <v/>
      </c>
      <c r="Y178" s="532"/>
      <c r="Z178" s="375"/>
      <c r="AA178" s="377"/>
      <c r="AB178" s="377" t="str">
        <f t="shared" si="179"/>
        <v/>
      </c>
      <c r="AC178" s="375" t="str">
        <f t="shared" si="180"/>
        <v/>
      </c>
      <c r="AD178" s="532"/>
      <c r="AE178" s="375"/>
      <c r="AF178" s="377"/>
      <c r="AG178" s="377" t="str">
        <f t="shared" si="181"/>
        <v/>
      </c>
      <c r="AH178" s="375" t="str">
        <f t="shared" si="182"/>
        <v/>
      </c>
      <c r="AI178" s="532"/>
      <c r="AJ178" s="375"/>
      <c r="AK178" s="377"/>
      <c r="AL178" s="377" t="str">
        <f t="shared" si="183"/>
        <v/>
      </c>
      <c r="AM178" s="375" t="str">
        <f t="shared" si="184"/>
        <v/>
      </c>
      <c r="AN178" s="532"/>
      <c r="AO178" s="375"/>
      <c r="AP178" s="377"/>
      <c r="AQ178" s="377" t="str">
        <f t="shared" si="185"/>
        <v/>
      </c>
      <c r="AR178" s="375" t="str">
        <f t="shared" si="186"/>
        <v/>
      </c>
      <c r="AS178" s="532"/>
      <c r="AT178" s="375"/>
      <c r="AU178" s="377"/>
      <c r="AV178" s="377" t="str">
        <f t="shared" si="187"/>
        <v/>
      </c>
      <c r="AW178" s="375" t="str">
        <f t="shared" si="188"/>
        <v/>
      </c>
      <c r="AX178" s="532"/>
    </row>
    <row r="179" spans="2:50" hidden="1" x14ac:dyDescent="0.2">
      <c r="B179" s="541"/>
      <c r="C179" s="375">
        <v>13</v>
      </c>
      <c r="D179" s="375"/>
      <c r="E179" s="375"/>
      <c r="F179" s="375"/>
      <c r="G179" s="375"/>
      <c r="H179" s="562"/>
      <c r="I179" s="172" t="str">
        <f t="shared" si="189"/>
        <v/>
      </c>
      <c r="J179" s="172" t="str">
        <f t="shared" si="190"/>
        <v/>
      </c>
      <c r="K179" s="374" t="str">
        <f t="shared" si="191"/>
        <v/>
      </c>
      <c r="L179" s="560"/>
      <c r="M179" s="172" t="str">
        <f t="shared" si="174"/>
        <v/>
      </c>
      <c r="N179" s="533"/>
      <c r="O179" s="533"/>
      <c r="P179" s="375"/>
      <c r="Q179" s="377"/>
      <c r="R179" s="377" t="str">
        <f t="shared" si="175"/>
        <v/>
      </c>
      <c r="S179" s="375" t="str">
        <f t="shared" si="176"/>
        <v/>
      </c>
      <c r="T179" s="532"/>
      <c r="U179" s="375"/>
      <c r="V179" s="377"/>
      <c r="W179" s="377" t="str">
        <f t="shared" si="177"/>
        <v/>
      </c>
      <c r="X179" s="375" t="str">
        <f t="shared" si="178"/>
        <v/>
      </c>
      <c r="Y179" s="532"/>
      <c r="Z179" s="375"/>
      <c r="AA179" s="377"/>
      <c r="AB179" s="377" t="str">
        <f t="shared" si="179"/>
        <v/>
      </c>
      <c r="AC179" s="375" t="str">
        <f t="shared" si="180"/>
        <v/>
      </c>
      <c r="AD179" s="532"/>
      <c r="AE179" s="375"/>
      <c r="AF179" s="377"/>
      <c r="AG179" s="377" t="str">
        <f t="shared" si="181"/>
        <v/>
      </c>
      <c r="AH179" s="375" t="str">
        <f t="shared" si="182"/>
        <v/>
      </c>
      <c r="AI179" s="532"/>
      <c r="AJ179" s="375"/>
      <c r="AK179" s="377"/>
      <c r="AL179" s="377" t="str">
        <f t="shared" si="183"/>
        <v/>
      </c>
      <c r="AM179" s="375" t="str">
        <f t="shared" si="184"/>
        <v/>
      </c>
      <c r="AN179" s="532"/>
      <c r="AO179" s="375"/>
      <c r="AP179" s="377"/>
      <c r="AQ179" s="377" t="str">
        <f t="shared" si="185"/>
        <v/>
      </c>
      <c r="AR179" s="375" t="str">
        <f t="shared" si="186"/>
        <v/>
      </c>
      <c r="AS179" s="532"/>
      <c r="AT179" s="375"/>
      <c r="AU179" s="377"/>
      <c r="AV179" s="377" t="str">
        <f t="shared" si="187"/>
        <v/>
      </c>
      <c r="AW179" s="375" t="str">
        <f t="shared" si="188"/>
        <v/>
      </c>
      <c r="AX179" s="532"/>
    </row>
    <row r="180" spans="2:50" hidden="1" x14ac:dyDescent="0.2">
      <c r="B180" s="541"/>
      <c r="C180" s="375">
        <v>14</v>
      </c>
      <c r="D180" s="375"/>
      <c r="E180" s="375"/>
      <c r="F180" s="375"/>
      <c r="G180" s="375"/>
      <c r="H180" s="562"/>
      <c r="I180" s="172" t="str">
        <f t="shared" si="189"/>
        <v/>
      </c>
      <c r="J180" s="172" t="str">
        <f t="shared" si="190"/>
        <v/>
      </c>
      <c r="K180" s="374" t="str">
        <f t="shared" si="191"/>
        <v/>
      </c>
      <c r="L180" s="560"/>
      <c r="M180" s="172" t="str">
        <f t="shared" si="174"/>
        <v/>
      </c>
      <c r="N180" s="533"/>
      <c r="O180" s="533"/>
      <c r="P180" s="375"/>
      <c r="Q180" s="377"/>
      <c r="R180" s="377" t="str">
        <f t="shared" si="175"/>
        <v/>
      </c>
      <c r="S180" s="375" t="str">
        <f t="shared" si="176"/>
        <v/>
      </c>
      <c r="T180" s="532"/>
      <c r="U180" s="375"/>
      <c r="V180" s="377"/>
      <c r="W180" s="377" t="str">
        <f t="shared" si="177"/>
        <v/>
      </c>
      <c r="X180" s="375" t="str">
        <f t="shared" si="178"/>
        <v/>
      </c>
      <c r="Y180" s="532"/>
      <c r="Z180" s="375"/>
      <c r="AA180" s="377"/>
      <c r="AB180" s="377" t="str">
        <f t="shared" si="179"/>
        <v/>
      </c>
      <c r="AC180" s="375" t="str">
        <f t="shared" si="180"/>
        <v/>
      </c>
      <c r="AD180" s="532"/>
      <c r="AE180" s="375"/>
      <c r="AF180" s="377"/>
      <c r="AG180" s="377" t="str">
        <f t="shared" si="181"/>
        <v/>
      </c>
      <c r="AH180" s="375" t="str">
        <f t="shared" si="182"/>
        <v/>
      </c>
      <c r="AI180" s="532"/>
      <c r="AJ180" s="375"/>
      <c r="AK180" s="377"/>
      <c r="AL180" s="377" t="str">
        <f t="shared" si="183"/>
        <v/>
      </c>
      <c r="AM180" s="375" t="str">
        <f t="shared" si="184"/>
        <v/>
      </c>
      <c r="AN180" s="532"/>
      <c r="AO180" s="375"/>
      <c r="AP180" s="377"/>
      <c r="AQ180" s="377" t="str">
        <f t="shared" si="185"/>
        <v/>
      </c>
      <c r="AR180" s="375" t="str">
        <f t="shared" si="186"/>
        <v/>
      </c>
      <c r="AS180" s="532"/>
      <c r="AT180" s="375"/>
      <c r="AU180" s="377"/>
      <c r="AV180" s="377" t="str">
        <f t="shared" si="187"/>
        <v/>
      </c>
      <c r="AW180" s="375" t="str">
        <f t="shared" si="188"/>
        <v/>
      </c>
      <c r="AX180" s="532"/>
    </row>
    <row r="181" spans="2:50" hidden="1" x14ac:dyDescent="0.2">
      <c r="B181" s="541"/>
      <c r="C181" s="375">
        <v>15</v>
      </c>
      <c r="D181" s="375"/>
      <c r="E181" s="375"/>
      <c r="F181" s="375"/>
      <c r="G181" s="375"/>
      <c r="H181" s="563"/>
      <c r="I181" s="172" t="str">
        <f t="shared" si="189"/>
        <v/>
      </c>
      <c r="J181" s="172" t="str">
        <f t="shared" si="190"/>
        <v/>
      </c>
      <c r="K181" s="374" t="str">
        <f t="shared" si="191"/>
        <v/>
      </c>
      <c r="L181" s="560"/>
      <c r="M181" s="172" t="str">
        <f t="shared" si="174"/>
        <v/>
      </c>
      <c r="N181" s="533"/>
      <c r="O181" s="533"/>
      <c r="P181" s="375"/>
      <c r="Q181" s="377"/>
      <c r="R181" s="377" t="str">
        <f t="shared" si="175"/>
        <v/>
      </c>
      <c r="S181" s="375" t="str">
        <f t="shared" si="176"/>
        <v/>
      </c>
      <c r="T181" s="532"/>
      <c r="U181" s="375"/>
      <c r="V181" s="377"/>
      <c r="W181" s="377" t="str">
        <f t="shared" si="177"/>
        <v/>
      </c>
      <c r="X181" s="375" t="str">
        <f t="shared" si="178"/>
        <v/>
      </c>
      <c r="Y181" s="532"/>
      <c r="Z181" s="375"/>
      <c r="AA181" s="377"/>
      <c r="AB181" s="377" t="str">
        <f t="shared" si="179"/>
        <v/>
      </c>
      <c r="AC181" s="375" t="str">
        <f t="shared" si="180"/>
        <v/>
      </c>
      <c r="AD181" s="532"/>
      <c r="AE181" s="375"/>
      <c r="AF181" s="377"/>
      <c r="AG181" s="377" t="str">
        <f t="shared" si="181"/>
        <v/>
      </c>
      <c r="AH181" s="375" t="str">
        <f t="shared" si="182"/>
        <v/>
      </c>
      <c r="AI181" s="532"/>
      <c r="AJ181" s="375"/>
      <c r="AK181" s="377"/>
      <c r="AL181" s="377" t="str">
        <f t="shared" si="183"/>
        <v/>
      </c>
      <c r="AM181" s="375" t="str">
        <f t="shared" si="184"/>
        <v/>
      </c>
      <c r="AN181" s="532"/>
      <c r="AO181" s="375"/>
      <c r="AP181" s="377"/>
      <c r="AQ181" s="377" t="str">
        <f t="shared" si="185"/>
        <v/>
      </c>
      <c r="AR181" s="375" t="str">
        <f t="shared" si="186"/>
        <v/>
      </c>
      <c r="AS181" s="532"/>
      <c r="AT181" s="375"/>
      <c r="AU181" s="377"/>
      <c r="AV181" s="377" t="str">
        <f t="shared" si="187"/>
        <v/>
      </c>
      <c r="AW181" s="375" t="str">
        <f t="shared" si="188"/>
        <v/>
      </c>
      <c r="AX181" s="532"/>
    </row>
    <row r="182" spans="2:50" ht="15.75" hidden="1" x14ac:dyDescent="0.2">
      <c r="B182" s="545" t="s">
        <v>169</v>
      </c>
      <c r="C182" s="546"/>
      <c r="D182" s="546"/>
      <c r="E182" s="546"/>
      <c r="F182" s="546"/>
      <c r="G182" s="546"/>
      <c r="H182" s="547"/>
      <c r="I182" s="207"/>
      <c r="J182" s="207"/>
      <c r="K182" s="207"/>
      <c r="L182" s="207"/>
      <c r="M182" s="207"/>
      <c r="N182" s="533" t="s">
        <v>161</v>
      </c>
      <c r="O182" s="549" t="s">
        <v>106</v>
      </c>
      <c r="P182" s="551">
        <f>AT162+1</f>
        <v>45930</v>
      </c>
      <c r="Q182" s="541"/>
      <c r="R182" s="541"/>
      <c r="S182" s="541"/>
      <c r="T182" s="541"/>
      <c r="U182" s="551">
        <f>P182+1</f>
        <v>45931</v>
      </c>
      <c r="V182" s="541"/>
      <c r="W182" s="541"/>
      <c r="X182" s="541"/>
      <c r="Y182" s="541"/>
      <c r="Z182" s="551">
        <f>U182+1</f>
        <v>45932</v>
      </c>
      <c r="AA182" s="541"/>
      <c r="AB182" s="541"/>
      <c r="AC182" s="541"/>
      <c r="AD182" s="541"/>
      <c r="AE182" s="551">
        <f>Z182+1</f>
        <v>45933</v>
      </c>
      <c r="AF182" s="541"/>
      <c r="AG182" s="541"/>
      <c r="AH182" s="541"/>
      <c r="AI182" s="541"/>
      <c r="AJ182" s="551">
        <f>AE182+1</f>
        <v>45934</v>
      </c>
      <c r="AK182" s="541"/>
      <c r="AL182" s="541"/>
      <c r="AM182" s="541"/>
      <c r="AN182" s="541"/>
      <c r="AO182" s="551">
        <f>AJ182+1</f>
        <v>45935</v>
      </c>
      <c r="AP182" s="541"/>
      <c r="AQ182" s="541"/>
      <c r="AR182" s="541"/>
      <c r="AS182" s="541"/>
      <c r="AT182" s="551">
        <f>AO182+1</f>
        <v>45936</v>
      </c>
      <c r="AU182" s="541"/>
      <c r="AV182" s="541"/>
      <c r="AW182" s="541"/>
      <c r="AX182" s="541"/>
    </row>
    <row r="183" spans="2:50" ht="15.75" hidden="1" x14ac:dyDescent="0.2">
      <c r="B183" s="548"/>
      <c r="C183" s="548"/>
      <c r="D183" s="548"/>
      <c r="E183" s="548"/>
      <c r="F183" s="548"/>
      <c r="G183" s="548"/>
      <c r="H183" s="548"/>
      <c r="I183" s="207"/>
      <c r="J183" s="207"/>
      <c r="K183" s="207"/>
      <c r="L183" s="207"/>
      <c r="M183" s="207"/>
      <c r="N183" s="533"/>
      <c r="O183" s="550"/>
      <c r="P183" s="551" t="s">
        <v>120</v>
      </c>
      <c r="Q183" s="541"/>
      <c r="R183" s="541"/>
      <c r="S183" s="541"/>
      <c r="T183" s="541"/>
      <c r="U183" s="551" t="s">
        <v>114</v>
      </c>
      <c r="V183" s="541"/>
      <c r="W183" s="541"/>
      <c r="X183" s="541"/>
      <c r="Y183" s="541"/>
      <c r="Z183" s="551" t="s">
        <v>115</v>
      </c>
      <c r="AA183" s="541"/>
      <c r="AB183" s="541"/>
      <c r="AC183" s="541"/>
      <c r="AD183" s="541"/>
      <c r="AE183" s="551" t="s">
        <v>116</v>
      </c>
      <c r="AF183" s="541"/>
      <c r="AG183" s="541"/>
      <c r="AH183" s="541"/>
      <c r="AI183" s="541"/>
      <c r="AJ183" s="551" t="s">
        <v>117</v>
      </c>
      <c r="AK183" s="541"/>
      <c r="AL183" s="541"/>
      <c r="AM183" s="541"/>
      <c r="AN183" s="541"/>
      <c r="AO183" s="551" t="s">
        <v>118</v>
      </c>
      <c r="AP183" s="541"/>
      <c r="AQ183" s="541"/>
      <c r="AR183" s="541"/>
      <c r="AS183" s="541"/>
      <c r="AT183" s="551" t="s">
        <v>119</v>
      </c>
      <c r="AU183" s="541"/>
      <c r="AV183" s="541"/>
      <c r="AW183" s="541"/>
      <c r="AX183" s="541"/>
    </row>
    <row r="184" spans="2:50" hidden="1" x14ac:dyDescent="0.2">
      <c r="B184" s="533" t="s">
        <v>157</v>
      </c>
      <c r="C184" s="533" t="s">
        <v>149</v>
      </c>
      <c r="D184" s="533"/>
      <c r="E184" s="533" t="s">
        <v>151</v>
      </c>
      <c r="F184" s="533"/>
      <c r="G184" s="533"/>
      <c r="H184" s="537" t="s">
        <v>158</v>
      </c>
      <c r="I184" s="540" t="s">
        <v>227</v>
      </c>
      <c r="J184" s="540"/>
      <c r="K184" s="540"/>
      <c r="L184" s="540" t="s">
        <v>158</v>
      </c>
      <c r="M184" s="540" t="s">
        <v>170</v>
      </c>
      <c r="N184" s="533"/>
      <c r="O184" s="533" t="s">
        <v>160</v>
      </c>
      <c r="P184" s="534" t="s">
        <v>154</v>
      </c>
      <c r="Q184" s="535"/>
      <c r="R184" s="535"/>
      <c r="S184" s="536"/>
      <c r="T184" s="533" t="s">
        <v>158</v>
      </c>
      <c r="U184" s="534" t="s">
        <v>154</v>
      </c>
      <c r="V184" s="535"/>
      <c r="W184" s="535"/>
      <c r="X184" s="536"/>
      <c r="Y184" s="533" t="s">
        <v>158</v>
      </c>
      <c r="Z184" s="534" t="s">
        <v>154</v>
      </c>
      <c r="AA184" s="535"/>
      <c r="AB184" s="535"/>
      <c r="AC184" s="536"/>
      <c r="AD184" s="533" t="s">
        <v>158</v>
      </c>
      <c r="AE184" s="534" t="s">
        <v>154</v>
      </c>
      <c r="AF184" s="535"/>
      <c r="AG184" s="535"/>
      <c r="AH184" s="536"/>
      <c r="AI184" s="533" t="s">
        <v>158</v>
      </c>
      <c r="AJ184" s="534" t="s">
        <v>154</v>
      </c>
      <c r="AK184" s="535"/>
      <c r="AL184" s="535"/>
      <c r="AM184" s="536"/>
      <c r="AN184" s="533" t="s">
        <v>158</v>
      </c>
      <c r="AO184" s="534" t="s">
        <v>154</v>
      </c>
      <c r="AP184" s="535"/>
      <c r="AQ184" s="535"/>
      <c r="AR184" s="536"/>
      <c r="AS184" s="533" t="s">
        <v>158</v>
      </c>
      <c r="AT184" s="534" t="s">
        <v>154</v>
      </c>
      <c r="AU184" s="535"/>
      <c r="AV184" s="535"/>
      <c r="AW184" s="536"/>
      <c r="AX184" s="533" t="s">
        <v>158</v>
      </c>
    </row>
    <row r="185" spans="2:50" hidden="1" x14ac:dyDescent="0.2">
      <c r="B185" s="533"/>
      <c r="C185" s="533"/>
      <c r="D185" s="533"/>
      <c r="E185" s="533" t="s">
        <v>150</v>
      </c>
      <c r="F185" s="533"/>
      <c r="G185" s="533"/>
      <c r="H185" s="538"/>
      <c r="I185" s="540" t="s">
        <v>150</v>
      </c>
      <c r="J185" s="540"/>
      <c r="K185" s="540"/>
      <c r="L185" s="540"/>
      <c r="M185" s="540"/>
      <c r="N185" s="533"/>
      <c r="O185" s="533"/>
      <c r="P185" s="534" t="s">
        <v>155</v>
      </c>
      <c r="Q185" s="535"/>
      <c r="R185" s="535"/>
      <c r="S185" s="536"/>
      <c r="T185" s="533"/>
      <c r="U185" s="534" t="s">
        <v>155</v>
      </c>
      <c r="V185" s="535"/>
      <c r="W185" s="535"/>
      <c r="X185" s="536"/>
      <c r="Y185" s="533"/>
      <c r="Z185" s="534" t="s">
        <v>155</v>
      </c>
      <c r="AA185" s="535"/>
      <c r="AB185" s="535"/>
      <c r="AC185" s="536"/>
      <c r="AD185" s="533"/>
      <c r="AE185" s="534" t="s">
        <v>155</v>
      </c>
      <c r="AF185" s="535"/>
      <c r="AG185" s="535"/>
      <c r="AH185" s="536"/>
      <c r="AI185" s="533"/>
      <c r="AJ185" s="534" t="s">
        <v>155</v>
      </c>
      <c r="AK185" s="535"/>
      <c r="AL185" s="535"/>
      <c r="AM185" s="536"/>
      <c r="AN185" s="533"/>
      <c r="AO185" s="534" t="s">
        <v>155</v>
      </c>
      <c r="AP185" s="535"/>
      <c r="AQ185" s="535"/>
      <c r="AR185" s="536"/>
      <c r="AS185" s="533"/>
      <c r="AT185" s="534" t="s">
        <v>155</v>
      </c>
      <c r="AU185" s="535"/>
      <c r="AV185" s="535"/>
      <c r="AW185" s="536"/>
      <c r="AX185" s="533"/>
    </row>
    <row r="186" spans="2:50" hidden="1" x14ac:dyDescent="0.2">
      <c r="B186" s="533"/>
      <c r="C186" s="533"/>
      <c r="D186" s="533"/>
      <c r="E186" s="376" t="s">
        <v>152</v>
      </c>
      <c r="F186" s="376" t="s">
        <v>153</v>
      </c>
      <c r="G186" s="376" t="s">
        <v>156</v>
      </c>
      <c r="H186" s="539"/>
      <c r="I186" s="373" t="s">
        <v>152</v>
      </c>
      <c r="J186" s="373" t="s">
        <v>153</v>
      </c>
      <c r="K186" s="373" t="s">
        <v>156</v>
      </c>
      <c r="L186" s="540"/>
      <c r="M186" s="540"/>
      <c r="N186" s="533"/>
      <c r="O186" s="533"/>
      <c r="P186" s="376" t="s">
        <v>152</v>
      </c>
      <c r="Q186" s="376" t="s">
        <v>153</v>
      </c>
      <c r="R186" s="376" t="s">
        <v>156</v>
      </c>
      <c r="S186" s="376" t="s">
        <v>170</v>
      </c>
      <c r="T186" s="533"/>
      <c r="U186" s="376" t="s">
        <v>152</v>
      </c>
      <c r="V186" s="376" t="s">
        <v>153</v>
      </c>
      <c r="W186" s="376" t="s">
        <v>156</v>
      </c>
      <c r="X186" s="376" t="s">
        <v>170</v>
      </c>
      <c r="Y186" s="533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3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3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3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3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3"/>
    </row>
    <row r="187" spans="2:50" hidden="1" x14ac:dyDescent="0.2">
      <c r="B187" s="541" t="s">
        <v>141</v>
      </c>
      <c r="C187" s="375">
        <v>1</v>
      </c>
      <c r="D187" s="375" t="s">
        <v>427</v>
      </c>
      <c r="E187" s="375">
        <v>17</v>
      </c>
      <c r="F187" s="375">
        <v>2000</v>
      </c>
      <c r="G187" s="377">
        <f t="shared" ref="G187:G188" si="192">F187/E187</f>
        <v>117.64705882352941</v>
      </c>
      <c r="H187" s="561">
        <f>AVERAGE(G187:G201)</f>
        <v>87.66968325791855</v>
      </c>
      <c r="I187" s="172">
        <f t="shared" ref="I187:I189" si="193">IFERROR(AVERAGE(P187,U187,Z187,AE187,AJ187,AO187,AT187),"")</f>
        <v>17</v>
      </c>
      <c r="J187" s="172">
        <f t="shared" ref="J187:J189" si="194">IFERROR(AVERAGE(Q187,V187,AA187,AF187,AK187,AP187,AU187),"")</f>
        <v>1923.977042267584</v>
      </c>
      <c r="K187" s="374">
        <f t="shared" ref="K187:K189" si="195">IFERROR(AVERAGE(R187,W187,AB187,AG187,AL187,AQ187,AV187),"")</f>
        <v>113.17512013338728</v>
      </c>
      <c r="L187" s="560">
        <f>IFERROR(AVERAGE(K187:K201),"-")</f>
        <v>84.207856474205386</v>
      </c>
      <c r="M187" s="172">
        <f>IFERROR(RANK(K187, K$187:K$201),"")</f>
        <v>1</v>
      </c>
      <c r="N187" s="533"/>
      <c r="O187" s="533"/>
      <c r="P187" s="375">
        <v>17</v>
      </c>
      <c r="Q187" s="377">
        <v>1907.7272727272727</v>
      </c>
      <c r="R187" s="377">
        <f>IFERROR(Q187/P187,"")</f>
        <v>112.2192513368984</v>
      </c>
      <c r="S187" s="375">
        <f>IFERROR(RANK(R187, R$187:R$201),"")</f>
        <v>1</v>
      </c>
      <c r="T187" s="532">
        <f>AVERAGE(R187:R201)</f>
        <v>83.788821472645012</v>
      </c>
      <c r="U187" s="375">
        <v>17</v>
      </c>
      <c r="V187" s="377">
        <v>1927.1428571428564</v>
      </c>
      <c r="W187" s="377">
        <f>IFERROR(V187/U187,"")</f>
        <v>113.36134453781509</v>
      </c>
      <c r="X187" s="375">
        <f>IFERROR(RANK(W187, W$187:W$201),"")</f>
        <v>1</v>
      </c>
      <c r="Y187" s="532">
        <f>AVERAGE(W187:W201)</f>
        <v>84.26176587409752</v>
      </c>
      <c r="Z187" s="375">
        <v>17</v>
      </c>
      <c r="AA187" s="377">
        <v>1921.5000000000011</v>
      </c>
      <c r="AB187" s="377">
        <f>IFERROR(AA187/Z187,"")</f>
        <v>113.02941176470596</v>
      </c>
      <c r="AC187" s="375">
        <f>IFERROR(RANK(AB187, AB$187:AB$201),"")</f>
        <v>1</v>
      </c>
      <c r="AD187" s="532">
        <f>AVERAGE(AB187:AB201)</f>
        <v>84.236224869694723</v>
      </c>
      <c r="AE187" s="375">
        <v>17</v>
      </c>
      <c r="AF187" s="377">
        <v>1942.4999999999995</v>
      </c>
      <c r="AG187" s="377">
        <f>IFERROR(AF187/AE187,"")</f>
        <v>114.26470588235291</v>
      </c>
      <c r="AH187" s="375">
        <f>IFERROR(RANK(AG187, AG$187:AG$201),"")</f>
        <v>1</v>
      </c>
      <c r="AI187" s="532">
        <f>AVERAGE(AG187:AG201)</f>
        <v>84.874111182934683</v>
      </c>
      <c r="AJ187" s="375">
        <v>17</v>
      </c>
      <c r="AK187" s="377">
        <v>1910.9090909090908</v>
      </c>
      <c r="AL187" s="377">
        <f>IFERROR(AK187/AJ187,"")</f>
        <v>112.40641711229945</v>
      </c>
      <c r="AM187" s="375">
        <f>IFERROR(RANK(AL187, AL$187:AL$201),"")</f>
        <v>1</v>
      </c>
      <c r="AN187" s="532">
        <f>AVERAGE(AL187:AL201)</f>
        <v>83.719234197175354</v>
      </c>
      <c r="AO187" s="375">
        <v>17</v>
      </c>
      <c r="AP187" s="377">
        <v>1925.2941176470588</v>
      </c>
      <c r="AQ187" s="377">
        <f>IFERROR(AP187/AO187,"")</f>
        <v>113.25259515570934</v>
      </c>
      <c r="AR187" s="375">
        <f>IFERROR(RANK(AQ187, AQ$187:AQ$201),"")</f>
        <v>1</v>
      </c>
      <c r="AS187" s="532">
        <f>AVERAGE(AQ187:AQ201)</f>
        <v>84.131495083052172</v>
      </c>
      <c r="AT187" s="375">
        <v>17</v>
      </c>
      <c r="AU187" s="377">
        <v>1932.7659574468087</v>
      </c>
      <c r="AV187" s="377">
        <f>IFERROR(AU187/AT187,"")</f>
        <v>113.69211514392993</v>
      </c>
      <c r="AW187" s="375">
        <f>IFERROR(RANK(AV187, AV$187:AV$201),"")</f>
        <v>1</v>
      </c>
      <c r="AX187" s="532">
        <f>AVERAGE(AV187:AV201)</f>
        <v>84.443342639838264</v>
      </c>
    </row>
    <row r="188" spans="2:50" hidden="1" x14ac:dyDescent="0.2">
      <c r="B188" s="541"/>
      <c r="C188" s="375">
        <v>2</v>
      </c>
      <c r="D188" s="375" t="s">
        <v>428</v>
      </c>
      <c r="E188" s="375">
        <v>26</v>
      </c>
      <c r="F188" s="375">
        <v>1500</v>
      </c>
      <c r="G188" s="377">
        <f t="shared" si="192"/>
        <v>57.692307692307693</v>
      </c>
      <c r="H188" s="562"/>
      <c r="I188" s="172">
        <f t="shared" si="193"/>
        <v>26</v>
      </c>
      <c r="J188" s="172">
        <f t="shared" si="194"/>
        <v>1436.2554131906106</v>
      </c>
      <c r="K188" s="374">
        <f t="shared" si="195"/>
        <v>55.24059281502349</v>
      </c>
      <c r="L188" s="560"/>
      <c r="M188" s="172">
        <f t="shared" ref="M188:M201" si="196">IFERROR(RANK(K188, K$187:K$201),"")</f>
        <v>2</v>
      </c>
      <c r="N188" s="533"/>
      <c r="O188" s="533"/>
      <c r="P188" s="375">
        <v>26</v>
      </c>
      <c r="Q188" s="377">
        <v>1439.3181818181822</v>
      </c>
      <c r="R188" s="377">
        <f t="shared" ref="R188:R201" si="197">IFERROR(Q188/P188,"")</f>
        <v>55.358391608391621</v>
      </c>
      <c r="S188" s="375">
        <f t="shared" ref="S188:S201" si="198">IFERROR(RANK(R188, R$187:R$201),"")</f>
        <v>2</v>
      </c>
      <c r="T188" s="532"/>
      <c r="U188" s="375">
        <v>26</v>
      </c>
      <c r="V188" s="377">
        <v>1434.2168674698789</v>
      </c>
      <c r="W188" s="377">
        <f t="shared" ref="W188:W201" si="199">IFERROR(V188/U188,"")</f>
        <v>55.162187210379962</v>
      </c>
      <c r="X188" s="375">
        <f t="shared" ref="X188:X201" si="200">IFERROR(RANK(W188, W$187:W$201),"")</f>
        <v>2</v>
      </c>
      <c r="Y188" s="532"/>
      <c r="Z188" s="375">
        <v>26</v>
      </c>
      <c r="AA188" s="377">
        <v>1441.5189873417712</v>
      </c>
      <c r="AB188" s="377">
        <f t="shared" ref="AB188:AB201" si="201">IFERROR(AA188/Z188,"")</f>
        <v>55.443037974683506</v>
      </c>
      <c r="AC188" s="375">
        <f t="shared" ref="AC188:AC201" si="202">IFERROR(RANK(AB188, AB$187:AB$201),"")</f>
        <v>2</v>
      </c>
      <c r="AD188" s="532"/>
      <c r="AE188" s="375">
        <v>26</v>
      </c>
      <c r="AF188" s="377">
        <v>1442.571428571428</v>
      </c>
      <c r="AG188" s="377">
        <f t="shared" ref="AG188:AG201" si="203">IFERROR(AF188/AE188,"")</f>
        <v>55.48351648351646</v>
      </c>
      <c r="AH188" s="375">
        <f t="shared" ref="AH188:AH201" si="204">IFERROR(RANK(AG188, AG$187:AG$201),"")</f>
        <v>2</v>
      </c>
      <c r="AI188" s="532"/>
      <c r="AJ188" s="375">
        <v>26</v>
      </c>
      <c r="AK188" s="377">
        <v>1430.8333333333328</v>
      </c>
      <c r="AL188" s="377">
        <f t="shared" ref="AL188:AL201" si="205">IFERROR(AK188/AJ188,"")</f>
        <v>55.032051282051263</v>
      </c>
      <c r="AM188" s="375">
        <f t="shared" ref="AM188:AM201" si="206">IFERROR(RANK(AL188, AL$187:AL$201),"")</f>
        <v>2</v>
      </c>
      <c r="AN188" s="532"/>
      <c r="AO188" s="375">
        <v>26</v>
      </c>
      <c r="AP188" s="377">
        <v>1430.27027027027</v>
      </c>
      <c r="AQ188" s="377">
        <f t="shared" ref="AQ188:AQ201" si="207">IFERROR(AP188/AO188,"")</f>
        <v>55.010395010395001</v>
      </c>
      <c r="AR188" s="375">
        <f t="shared" ref="AR188:AR201" si="208">IFERROR(RANK(AQ188, AQ$187:AQ$201),"")</f>
        <v>2</v>
      </c>
      <c r="AS188" s="532"/>
      <c r="AT188" s="375">
        <v>26</v>
      </c>
      <c r="AU188" s="377">
        <v>1435.0588235294115</v>
      </c>
      <c r="AV188" s="377">
        <f t="shared" ref="AV188:AV201" si="209">IFERROR(AU188/AT188,"")</f>
        <v>55.194570135746595</v>
      </c>
      <c r="AW188" s="375">
        <f t="shared" ref="AW188:AW201" si="210">IFERROR(RANK(AV188, AV$187:AV$201),"")</f>
        <v>2</v>
      </c>
      <c r="AX188" s="532"/>
    </row>
    <row r="189" spans="2:50" hidden="1" x14ac:dyDescent="0.2">
      <c r="B189" s="541"/>
      <c r="C189" s="375">
        <v>3</v>
      </c>
      <c r="D189" s="375"/>
      <c r="E189" s="375"/>
      <c r="F189" s="375"/>
      <c r="G189" s="375"/>
      <c r="H189" s="562"/>
      <c r="I189" s="172" t="str">
        <f t="shared" si="193"/>
        <v/>
      </c>
      <c r="J189" s="172" t="str">
        <f t="shared" si="194"/>
        <v/>
      </c>
      <c r="K189" s="374" t="str">
        <f t="shared" si="195"/>
        <v/>
      </c>
      <c r="L189" s="560"/>
      <c r="M189" s="172" t="str">
        <f t="shared" si="196"/>
        <v/>
      </c>
      <c r="N189" s="533"/>
      <c r="O189" s="533"/>
      <c r="P189" s="375"/>
      <c r="Q189" s="377"/>
      <c r="R189" s="377" t="str">
        <f t="shared" si="197"/>
        <v/>
      </c>
      <c r="S189" s="375" t="str">
        <f t="shared" si="198"/>
        <v/>
      </c>
      <c r="T189" s="532"/>
      <c r="U189" s="375"/>
      <c r="V189" s="377"/>
      <c r="W189" s="377" t="str">
        <f t="shared" si="199"/>
        <v/>
      </c>
      <c r="X189" s="375" t="str">
        <f t="shared" si="200"/>
        <v/>
      </c>
      <c r="Y189" s="532"/>
      <c r="Z189" s="375"/>
      <c r="AA189" s="377"/>
      <c r="AB189" s="377" t="str">
        <f t="shared" si="201"/>
        <v/>
      </c>
      <c r="AC189" s="375" t="str">
        <f t="shared" si="202"/>
        <v/>
      </c>
      <c r="AD189" s="532"/>
      <c r="AE189" s="375"/>
      <c r="AF189" s="377"/>
      <c r="AG189" s="377" t="str">
        <f t="shared" si="203"/>
        <v/>
      </c>
      <c r="AH189" s="375" t="str">
        <f t="shared" si="204"/>
        <v/>
      </c>
      <c r="AI189" s="532"/>
      <c r="AJ189" s="375"/>
      <c r="AK189" s="377"/>
      <c r="AL189" s="377" t="str">
        <f t="shared" si="205"/>
        <v/>
      </c>
      <c r="AM189" s="375" t="str">
        <f t="shared" si="206"/>
        <v/>
      </c>
      <c r="AN189" s="532"/>
      <c r="AO189" s="375"/>
      <c r="AP189" s="377"/>
      <c r="AQ189" s="377" t="str">
        <f t="shared" si="207"/>
        <v/>
      </c>
      <c r="AR189" s="375" t="str">
        <f t="shared" si="208"/>
        <v/>
      </c>
      <c r="AS189" s="532"/>
      <c r="AT189" s="375"/>
      <c r="AU189" s="377"/>
      <c r="AV189" s="377" t="str">
        <f t="shared" si="209"/>
        <v/>
      </c>
      <c r="AW189" s="375" t="str">
        <f t="shared" si="210"/>
        <v/>
      </c>
      <c r="AX189" s="532"/>
    </row>
    <row r="190" spans="2:50" hidden="1" x14ac:dyDescent="0.2">
      <c r="B190" s="541"/>
      <c r="C190" s="375">
        <v>4</v>
      </c>
      <c r="D190" s="375"/>
      <c r="E190" s="375"/>
      <c r="F190" s="375"/>
      <c r="G190" s="375"/>
      <c r="H190" s="562"/>
      <c r="I190" s="172" t="str">
        <f>IFERROR(AVERAGE(P190,U190,Z190,AE190,AJ190,AO190,AT190),"")</f>
        <v/>
      </c>
      <c r="J190" s="172" t="str">
        <f>IFERROR(AVERAGE(Q190,V190,AA190,AF190,AK190,AP190,AU190),"")</f>
        <v/>
      </c>
      <c r="K190" s="374" t="str">
        <f>IFERROR(AVERAGE(R190,W190,AB190,AG190,AL190,AQ190,AV190),"")</f>
        <v/>
      </c>
      <c r="L190" s="560"/>
      <c r="M190" s="172" t="str">
        <f t="shared" si="196"/>
        <v/>
      </c>
      <c r="N190" s="533"/>
      <c r="O190" s="533"/>
      <c r="P190" s="375"/>
      <c r="Q190" s="377"/>
      <c r="R190" s="377" t="str">
        <f t="shared" si="197"/>
        <v/>
      </c>
      <c r="S190" s="375" t="str">
        <f t="shared" si="198"/>
        <v/>
      </c>
      <c r="T190" s="532"/>
      <c r="U190" s="375"/>
      <c r="V190" s="377"/>
      <c r="W190" s="377" t="str">
        <f t="shared" si="199"/>
        <v/>
      </c>
      <c r="X190" s="375" t="str">
        <f t="shared" si="200"/>
        <v/>
      </c>
      <c r="Y190" s="532"/>
      <c r="Z190" s="375"/>
      <c r="AA190" s="377"/>
      <c r="AB190" s="377" t="str">
        <f t="shared" si="201"/>
        <v/>
      </c>
      <c r="AC190" s="375" t="str">
        <f t="shared" si="202"/>
        <v/>
      </c>
      <c r="AD190" s="532"/>
      <c r="AE190" s="375"/>
      <c r="AF190" s="377"/>
      <c r="AG190" s="377" t="str">
        <f t="shared" si="203"/>
        <v/>
      </c>
      <c r="AH190" s="375" t="str">
        <f t="shared" si="204"/>
        <v/>
      </c>
      <c r="AI190" s="532"/>
      <c r="AJ190" s="375"/>
      <c r="AK190" s="377"/>
      <c r="AL190" s="377" t="str">
        <f t="shared" si="205"/>
        <v/>
      </c>
      <c r="AM190" s="375" t="str">
        <f t="shared" si="206"/>
        <v/>
      </c>
      <c r="AN190" s="532"/>
      <c r="AO190" s="375"/>
      <c r="AP190" s="377"/>
      <c r="AQ190" s="377" t="str">
        <f t="shared" si="207"/>
        <v/>
      </c>
      <c r="AR190" s="375" t="str">
        <f t="shared" si="208"/>
        <v/>
      </c>
      <c r="AS190" s="532"/>
      <c r="AT190" s="375"/>
      <c r="AU190" s="377"/>
      <c r="AV190" s="377" t="str">
        <f t="shared" si="209"/>
        <v/>
      </c>
      <c r="AW190" s="375" t="str">
        <f t="shared" si="210"/>
        <v/>
      </c>
      <c r="AX190" s="532"/>
    </row>
    <row r="191" spans="2:50" hidden="1" x14ac:dyDescent="0.2">
      <c r="B191" s="541"/>
      <c r="C191" s="375">
        <v>5</v>
      </c>
      <c r="D191" s="375"/>
      <c r="E191" s="375"/>
      <c r="F191" s="375"/>
      <c r="G191" s="375"/>
      <c r="H191" s="562"/>
      <c r="I191" s="172" t="str">
        <f t="shared" ref="I191:I201" si="211">IFERROR(AVERAGE(P191,U191,Z191,AE191,AJ191,AO191,AT191),"")</f>
        <v/>
      </c>
      <c r="J191" s="172" t="str">
        <f t="shared" ref="J191:J201" si="212">IFERROR(AVERAGE(Q191,V191,AA191,AF191,AK191,AP191,AU191),"")</f>
        <v/>
      </c>
      <c r="K191" s="374" t="str">
        <f t="shared" ref="K191:K201" si="213">IFERROR(AVERAGE(R191,W191,AB191,AG191,AL191,AQ191,AV191),"")</f>
        <v/>
      </c>
      <c r="L191" s="560"/>
      <c r="M191" s="172" t="str">
        <f t="shared" si="196"/>
        <v/>
      </c>
      <c r="N191" s="533"/>
      <c r="O191" s="533"/>
      <c r="P191" s="375"/>
      <c r="Q191" s="377"/>
      <c r="R191" s="377" t="str">
        <f t="shared" si="197"/>
        <v/>
      </c>
      <c r="S191" s="375" t="str">
        <f t="shared" si="198"/>
        <v/>
      </c>
      <c r="T191" s="532"/>
      <c r="U191" s="375"/>
      <c r="V191" s="377"/>
      <c r="W191" s="377" t="str">
        <f t="shared" si="199"/>
        <v/>
      </c>
      <c r="X191" s="375" t="str">
        <f t="shared" si="200"/>
        <v/>
      </c>
      <c r="Y191" s="532"/>
      <c r="Z191" s="375"/>
      <c r="AA191" s="377"/>
      <c r="AB191" s="377" t="str">
        <f t="shared" si="201"/>
        <v/>
      </c>
      <c r="AC191" s="375" t="str">
        <f t="shared" si="202"/>
        <v/>
      </c>
      <c r="AD191" s="532"/>
      <c r="AE191" s="375"/>
      <c r="AF191" s="377"/>
      <c r="AG191" s="377" t="str">
        <f t="shared" si="203"/>
        <v/>
      </c>
      <c r="AH191" s="375" t="str">
        <f t="shared" si="204"/>
        <v/>
      </c>
      <c r="AI191" s="532"/>
      <c r="AJ191" s="375"/>
      <c r="AK191" s="377"/>
      <c r="AL191" s="377" t="str">
        <f t="shared" si="205"/>
        <v/>
      </c>
      <c r="AM191" s="375" t="str">
        <f t="shared" si="206"/>
        <v/>
      </c>
      <c r="AN191" s="532"/>
      <c r="AO191" s="375"/>
      <c r="AP191" s="377"/>
      <c r="AQ191" s="377" t="str">
        <f t="shared" si="207"/>
        <v/>
      </c>
      <c r="AR191" s="375" t="str">
        <f t="shared" si="208"/>
        <v/>
      </c>
      <c r="AS191" s="532"/>
      <c r="AT191" s="375"/>
      <c r="AU191" s="377"/>
      <c r="AV191" s="377" t="str">
        <f t="shared" si="209"/>
        <v/>
      </c>
      <c r="AW191" s="375" t="str">
        <f t="shared" si="210"/>
        <v/>
      </c>
      <c r="AX191" s="532"/>
    </row>
    <row r="192" spans="2:50" hidden="1" x14ac:dyDescent="0.2">
      <c r="B192" s="541"/>
      <c r="C192" s="375">
        <v>6</v>
      </c>
      <c r="D192" s="375"/>
      <c r="E192" s="375"/>
      <c r="F192" s="375"/>
      <c r="G192" s="375"/>
      <c r="H192" s="562"/>
      <c r="I192" s="172" t="str">
        <f t="shared" si="211"/>
        <v/>
      </c>
      <c r="J192" s="172" t="str">
        <f t="shared" si="212"/>
        <v/>
      </c>
      <c r="K192" s="374" t="str">
        <f t="shared" si="213"/>
        <v/>
      </c>
      <c r="L192" s="560"/>
      <c r="M192" s="172" t="str">
        <f t="shared" si="196"/>
        <v/>
      </c>
      <c r="N192" s="533"/>
      <c r="O192" s="533"/>
      <c r="P192" s="375"/>
      <c r="Q192" s="377"/>
      <c r="R192" s="377" t="str">
        <f t="shared" si="197"/>
        <v/>
      </c>
      <c r="S192" s="375" t="str">
        <f t="shared" si="198"/>
        <v/>
      </c>
      <c r="T192" s="532"/>
      <c r="U192" s="375"/>
      <c r="V192" s="377"/>
      <c r="W192" s="377" t="str">
        <f t="shared" si="199"/>
        <v/>
      </c>
      <c r="X192" s="375" t="str">
        <f t="shared" si="200"/>
        <v/>
      </c>
      <c r="Y192" s="532"/>
      <c r="Z192" s="375"/>
      <c r="AA192" s="377"/>
      <c r="AB192" s="377" t="str">
        <f t="shared" si="201"/>
        <v/>
      </c>
      <c r="AC192" s="375" t="str">
        <f t="shared" si="202"/>
        <v/>
      </c>
      <c r="AD192" s="532"/>
      <c r="AE192" s="375"/>
      <c r="AF192" s="377"/>
      <c r="AG192" s="377" t="str">
        <f t="shared" si="203"/>
        <v/>
      </c>
      <c r="AH192" s="375" t="str">
        <f t="shared" si="204"/>
        <v/>
      </c>
      <c r="AI192" s="532"/>
      <c r="AJ192" s="375"/>
      <c r="AK192" s="377"/>
      <c r="AL192" s="377" t="str">
        <f t="shared" si="205"/>
        <v/>
      </c>
      <c r="AM192" s="375" t="str">
        <f t="shared" si="206"/>
        <v/>
      </c>
      <c r="AN192" s="532"/>
      <c r="AO192" s="375"/>
      <c r="AP192" s="377"/>
      <c r="AQ192" s="377" t="str">
        <f t="shared" si="207"/>
        <v/>
      </c>
      <c r="AR192" s="375" t="str">
        <f t="shared" si="208"/>
        <v/>
      </c>
      <c r="AS192" s="532"/>
      <c r="AT192" s="375"/>
      <c r="AU192" s="377"/>
      <c r="AV192" s="377" t="str">
        <f t="shared" si="209"/>
        <v/>
      </c>
      <c r="AW192" s="375" t="str">
        <f t="shared" si="210"/>
        <v/>
      </c>
      <c r="AX192" s="532"/>
    </row>
    <row r="193" spans="2:50" hidden="1" x14ac:dyDescent="0.2">
      <c r="B193" s="541"/>
      <c r="C193" s="375">
        <v>7</v>
      </c>
      <c r="D193" s="375"/>
      <c r="E193" s="375"/>
      <c r="F193" s="375"/>
      <c r="G193" s="375"/>
      <c r="H193" s="562"/>
      <c r="I193" s="172" t="str">
        <f t="shared" si="211"/>
        <v/>
      </c>
      <c r="J193" s="172" t="str">
        <f t="shared" si="212"/>
        <v/>
      </c>
      <c r="K193" s="374" t="str">
        <f t="shared" si="213"/>
        <v/>
      </c>
      <c r="L193" s="560"/>
      <c r="M193" s="172" t="str">
        <f t="shared" si="196"/>
        <v/>
      </c>
      <c r="N193" s="533"/>
      <c r="O193" s="533"/>
      <c r="P193" s="375"/>
      <c r="Q193" s="377"/>
      <c r="R193" s="377" t="str">
        <f t="shared" si="197"/>
        <v/>
      </c>
      <c r="S193" s="375" t="str">
        <f t="shared" si="198"/>
        <v/>
      </c>
      <c r="T193" s="532"/>
      <c r="U193" s="375"/>
      <c r="V193" s="377"/>
      <c r="W193" s="377" t="str">
        <f t="shared" si="199"/>
        <v/>
      </c>
      <c r="X193" s="375" t="str">
        <f t="shared" si="200"/>
        <v/>
      </c>
      <c r="Y193" s="532"/>
      <c r="Z193" s="375"/>
      <c r="AA193" s="377"/>
      <c r="AB193" s="377" t="str">
        <f t="shared" si="201"/>
        <v/>
      </c>
      <c r="AC193" s="375" t="str">
        <f t="shared" si="202"/>
        <v/>
      </c>
      <c r="AD193" s="532"/>
      <c r="AE193" s="375"/>
      <c r="AF193" s="377"/>
      <c r="AG193" s="377" t="str">
        <f t="shared" si="203"/>
        <v/>
      </c>
      <c r="AH193" s="375" t="str">
        <f t="shared" si="204"/>
        <v/>
      </c>
      <c r="AI193" s="532"/>
      <c r="AJ193" s="375"/>
      <c r="AK193" s="377"/>
      <c r="AL193" s="377" t="str">
        <f t="shared" si="205"/>
        <v/>
      </c>
      <c r="AM193" s="375" t="str">
        <f t="shared" si="206"/>
        <v/>
      </c>
      <c r="AN193" s="532"/>
      <c r="AO193" s="375"/>
      <c r="AP193" s="377"/>
      <c r="AQ193" s="377" t="str">
        <f t="shared" si="207"/>
        <v/>
      </c>
      <c r="AR193" s="375" t="str">
        <f t="shared" si="208"/>
        <v/>
      </c>
      <c r="AS193" s="532"/>
      <c r="AT193" s="375"/>
      <c r="AU193" s="377"/>
      <c r="AV193" s="377" t="str">
        <f t="shared" si="209"/>
        <v/>
      </c>
      <c r="AW193" s="375" t="str">
        <f t="shared" si="210"/>
        <v/>
      </c>
      <c r="AX193" s="532"/>
    </row>
    <row r="194" spans="2:50" hidden="1" x14ac:dyDescent="0.2">
      <c r="B194" s="541"/>
      <c r="C194" s="375">
        <v>8</v>
      </c>
      <c r="D194" s="375"/>
      <c r="E194" s="375"/>
      <c r="F194" s="375"/>
      <c r="G194" s="375"/>
      <c r="H194" s="562"/>
      <c r="I194" s="172" t="str">
        <f t="shared" si="211"/>
        <v/>
      </c>
      <c r="J194" s="172" t="str">
        <f t="shared" si="212"/>
        <v/>
      </c>
      <c r="K194" s="374" t="str">
        <f t="shared" si="213"/>
        <v/>
      </c>
      <c r="L194" s="560"/>
      <c r="M194" s="172" t="str">
        <f t="shared" si="196"/>
        <v/>
      </c>
      <c r="N194" s="533"/>
      <c r="O194" s="533"/>
      <c r="P194" s="375"/>
      <c r="Q194" s="377"/>
      <c r="R194" s="377" t="str">
        <f t="shared" si="197"/>
        <v/>
      </c>
      <c r="S194" s="375" t="str">
        <f t="shared" si="198"/>
        <v/>
      </c>
      <c r="T194" s="532"/>
      <c r="U194" s="375"/>
      <c r="V194" s="377"/>
      <c r="W194" s="377" t="str">
        <f t="shared" si="199"/>
        <v/>
      </c>
      <c r="X194" s="375" t="str">
        <f t="shared" si="200"/>
        <v/>
      </c>
      <c r="Y194" s="532"/>
      <c r="Z194" s="375"/>
      <c r="AA194" s="377"/>
      <c r="AB194" s="377" t="str">
        <f t="shared" si="201"/>
        <v/>
      </c>
      <c r="AC194" s="375" t="str">
        <f t="shared" si="202"/>
        <v/>
      </c>
      <c r="AD194" s="532"/>
      <c r="AE194" s="375"/>
      <c r="AF194" s="377"/>
      <c r="AG194" s="377" t="str">
        <f t="shared" si="203"/>
        <v/>
      </c>
      <c r="AH194" s="375" t="str">
        <f t="shared" si="204"/>
        <v/>
      </c>
      <c r="AI194" s="532"/>
      <c r="AJ194" s="375"/>
      <c r="AK194" s="377"/>
      <c r="AL194" s="377" t="str">
        <f t="shared" si="205"/>
        <v/>
      </c>
      <c r="AM194" s="375" t="str">
        <f t="shared" si="206"/>
        <v/>
      </c>
      <c r="AN194" s="532"/>
      <c r="AO194" s="375"/>
      <c r="AP194" s="377"/>
      <c r="AQ194" s="377" t="str">
        <f t="shared" si="207"/>
        <v/>
      </c>
      <c r="AR194" s="375" t="str">
        <f t="shared" si="208"/>
        <v/>
      </c>
      <c r="AS194" s="532"/>
      <c r="AT194" s="375"/>
      <c r="AU194" s="377"/>
      <c r="AV194" s="377" t="str">
        <f t="shared" si="209"/>
        <v/>
      </c>
      <c r="AW194" s="375" t="str">
        <f t="shared" si="210"/>
        <v/>
      </c>
      <c r="AX194" s="532"/>
    </row>
    <row r="195" spans="2:50" hidden="1" x14ac:dyDescent="0.2">
      <c r="B195" s="541"/>
      <c r="C195" s="375">
        <v>9</v>
      </c>
      <c r="D195" s="375"/>
      <c r="E195" s="375"/>
      <c r="F195" s="375"/>
      <c r="G195" s="375"/>
      <c r="H195" s="562"/>
      <c r="I195" s="172" t="str">
        <f t="shared" si="211"/>
        <v/>
      </c>
      <c r="J195" s="172" t="str">
        <f t="shared" si="212"/>
        <v/>
      </c>
      <c r="K195" s="374" t="str">
        <f t="shared" si="213"/>
        <v/>
      </c>
      <c r="L195" s="560"/>
      <c r="M195" s="172" t="str">
        <f t="shared" si="196"/>
        <v/>
      </c>
      <c r="N195" s="533"/>
      <c r="O195" s="533"/>
      <c r="P195" s="375"/>
      <c r="Q195" s="377"/>
      <c r="R195" s="377" t="str">
        <f t="shared" si="197"/>
        <v/>
      </c>
      <c r="S195" s="375" t="str">
        <f t="shared" si="198"/>
        <v/>
      </c>
      <c r="T195" s="532"/>
      <c r="U195" s="375"/>
      <c r="V195" s="377"/>
      <c r="W195" s="377" t="str">
        <f t="shared" si="199"/>
        <v/>
      </c>
      <c r="X195" s="375" t="str">
        <f t="shared" si="200"/>
        <v/>
      </c>
      <c r="Y195" s="532"/>
      <c r="Z195" s="375"/>
      <c r="AA195" s="377"/>
      <c r="AB195" s="377" t="str">
        <f t="shared" si="201"/>
        <v/>
      </c>
      <c r="AC195" s="375" t="str">
        <f t="shared" si="202"/>
        <v/>
      </c>
      <c r="AD195" s="532"/>
      <c r="AE195" s="375"/>
      <c r="AF195" s="377"/>
      <c r="AG195" s="377" t="str">
        <f t="shared" si="203"/>
        <v/>
      </c>
      <c r="AH195" s="375" t="str">
        <f t="shared" si="204"/>
        <v/>
      </c>
      <c r="AI195" s="532"/>
      <c r="AJ195" s="375"/>
      <c r="AK195" s="377"/>
      <c r="AL195" s="377" t="str">
        <f t="shared" si="205"/>
        <v/>
      </c>
      <c r="AM195" s="375" t="str">
        <f t="shared" si="206"/>
        <v/>
      </c>
      <c r="AN195" s="532"/>
      <c r="AO195" s="375"/>
      <c r="AP195" s="377"/>
      <c r="AQ195" s="377" t="str">
        <f t="shared" si="207"/>
        <v/>
      </c>
      <c r="AR195" s="375" t="str">
        <f t="shared" si="208"/>
        <v/>
      </c>
      <c r="AS195" s="532"/>
      <c r="AT195" s="375"/>
      <c r="AU195" s="377"/>
      <c r="AV195" s="377" t="str">
        <f t="shared" si="209"/>
        <v/>
      </c>
      <c r="AW195" s="375" t="str">
        <f t="shared" si="210"/>
        <v/>
      </c>
      <c r="AX195" s="532"/>
    </row>
    <row r="196" spans="2:50" hidden="1" x14ac:dyDescent="0.2">
      <c r="B196" s="541"/>
      <c r="C196" s="375">
        <v>10</v>
      </c>
      <c r="D196" s="375"/>
      <c r="E196" s="375"/>
      <c r="F196" s="375"/>
      <c r="G196" s="375"/>
      <c r="H196" s="562"/>
      <c r="I196" s="172" t="str">
        <f t="shared" si="211"/>
        <v/>
      </c>
      <c r="J196" s="172" t="str">
        <f t="shared" si="212"/>
        <v/>
      </c>
      <c r="K196" s="374" t="str">
        <f t="shared" si="213"/>
        <v/>
      </c>
      <c r="L196" s="560"/>
      <c r="M196" s="172" t="str">
        <f t="shared" si="196"/>
        <v/>
      </c>
      <c r="N196" s="533"/>
      <c r="O196" s="533"/>
      <c r="P196" s="375"/>
      <c r="Q196" s="377"/>
      <c r="R196" s="377" t="str">
        <f t="shared" si="197"/>
        <v/>
      </c>
      <c r="S196" s="375" t="str">
        <f t="shared" si="198"/>
        <v/>
      </c>
      <c r="T196" s="532"/>
      <c r="U196" s="375"/>
      <c r="V196" s="377"/>
      <c r="W196" s="377" t="str">
        <f t="shared" si="199"/>
        <v/>
      </c>
      <c r="X196" s="375" t="str">
        <f t="shared" si="200"/>
        <v/>
      </c>
      <c r="Y196" s="532"/>
      <c r="Z196" s="375"/>
      <c r="AA196" s="377"/>
      <c r="AB196" s="377" t="str">
        <f t="shared" si="201"/>
        <v/>
      </c>
      <c r="AC196" s="375" t="str">
        <f t="shared" si="202"/>
        <v/>
      </c>
      <c r="AD196" s="532"/>
      <c r="AE196" s="375"/>
      <c r="AF196" s="377"/>
      <c r="AG196" s="377" t="str">
        <f t="shared" si="203"/>
        <v/>
      </c>
      <c r="AH196" s="375" t="str">
        <f t="shared" si="204"/>
        <v/>
      </c>
      <c r="AI196" s="532"/>
      <c r="AJ196" s="375"/>
      <c r="AK196" s="377"/>
      <c r="AL196" s="377" t="str">
        <f t="shared" si="205"/>
        <v/>
      </c>
      <c r="AM196" s="375" t="str">
        <f t="shared" si="206"/>
        <v/>
      </c>
      <c r="AN196" s="532"/>
      <c r="AO196" s="375"/>
      <c r="AP196" s="377"/>
      <c r="AQ196" s="377" t="str">
        <f t="shared" si="207"/>
        <v/>
      </c>
      <c r="AR196" s="375" t="str">
        <f t="shared" si="208"/>
        <v/>
      </c>
      <c r="AS196" s="532"/>
      <c r="AT196" s="375"/>
      <c r="AU196" s="377"/>
      <c r="AV196" s="377" t="str">
        <f t="shared" si="209"/>
        <v/>
      </c>
      <c r="AW196" s="375" t="str">
        <f t="shared" si="210"/>
        <v/>
      </c>
      <c r="AX196" s="532"/>
    </row>
    <row r="197" spans="2:50" hidden="1" x14ac:dyDescent="0.2">
      <c r="B197" s="541"/>
      <c r="C197" s="375">
        <v>11</v>
      </c>
      <c r="D197" s="375"/>
      <c r="E197" s="375"/>
      <c r="F197" s="375"/>
      <c r="G197" s="375"/>
      <c r="H197" s="562"/>
      <c r="I197" s="172" t="str">
        <f t="shared" si="211"/>
        <v/>
      </c>
      <c r="J197" s="172" t="str">
        <f t="shared" si="212"/>
        <v/>
      </c>
      <c r="K197" s="374" t="str">
        <f t="shared" si="213"/>
        <v/>
      </c>
      <c r="L197" s="560"/>
      <c r="M197" s="172" t="str">
        <f t="shared" si="196"/>
        <v/>
      </c>
      <c r="N197" s="533"/>
      <c r="O197" s="533"/>
      <c r="P197" s="375"/>
      <c r="Q197" s="377"/>
      <c r="R197" s="377" t="str">
        <f t="shared" si="197"/>
        <v/>
      </c>
      <c r="S197" s="375" t="str">
        <f t="shared" si="198"/>
        <v/>
      </c>
      <c r="T197" s="532"/>
      <c r="U197" s="375"/>
      <c r="V197" s="377"/>
      <c r="W197" s="377" t="str">
        <f t="shared" si="199"/>
        <v/>
      </c>
      <c r="X197" s="375" t="str">
        <f t="shared" si="200"/>
        <v/>
      </c>
      <c r="Y197" s="532"/>
      <c r="Z197" s="375"/>
      <c r="AA197" s="377"/>
      <c r="AB197" s="377" t="str">
        <f t="shared" si="201"/>
        <v/>
      </c>
      <c r="AC197" s="375" t="str">
        <f t="shared" si="202"/>
        <v/>
      </c>
      <c r="AD197" s="532"/>
      <c r="AE197" s="375"/>
      <c r="AF197" s="377"/>
      <c r="AG197" s="377" t="str">
        <f t="shared" si="203"/>
        <v/>
      </c>
      <c r="AH197" s="375" t="str">
        <f t="shared" si="204"/>
        <v/>
      </c>
      <c r="AI197" s="532"/>
      <c r="AJ197" s="375"/>
      <c r="AK197" s="377"/>
      <c r="AL197" s="377" t="str">
        <f t="shared" si="205"/>
        <v/>
      </c>
      <c r="AM197" s="375" t="str">
        <f t="shared" si="206"/>
        <v/>
      </c>
      <c r="AN197" s="532"/>
      <c r="AO197" s="375"/>
      <c r="AP197" s="377"/>
      <c r="AQ197" s="377" t="str">
        <f t="shared" si="207"/>
        <v/>
      </c>
      <c r="AR197" s="375" t="str">
        <f t="shared" si="208"/>
        <v/>
      </c>
      <c r="AS197" s="532"/>
      <c r="AT197" s="375"/>
      <c r="AU197" s="377"/>
      <c r="AV197" s="377" t="str">
        <f t="shared" si="209"/>
        <v/>
      </c>
      <c r="AW197" s="375" t="str">
        <f t="shared" si="210"/>
        <v/>
      </c>
      <c r="AX197" s="532"/>
    </row>
    <row r="198" spans="2:50" hidden="1" x14ac:dyDescent="0.2">
      <c r="B198" s="541"/>
      <c r="C198" s="375">
        <v>12</v>
      </c>
      <c r="D198" s="375"/>
      <c r="E198" s="375"/>
      <c r="F198" s="375"/>
      <c r="G198" s="375"/>
      <c r="H198" s="562"/>
      <c r="I198" s="172" t="str">
        <f t="shared" si="211"/>
        <v/>
      </c>
      <c r="J198" s="172" t="str">
        <f t="shared" si="212"/>
        <v/>
      </c>
      <c r="K198" s="374" t="str">
        <f t="shared" si="213"/>
        <v/>
      </c>
      <c r="L198" s="560"/>
      <c r="M198" s="172" t="str">
        <f t="shared" si="196"/>
        <v/>
      </c>
      <c r="N198" s="533"/>
      <c r="O198" s="533"/>
      <c r="P198" s="375"/>
      <c r="Q198" s="377"/>
      <c r="R198" s="377" t="str">
        <f t="shared" si="197"/>
        <v/>
      </c>
      <c r="S198" s="375" t="str">
        <f t="shared" si="198"/>
        <v/>
      </c>
      <c r="T198" s="532"/>
      <c r="U198" s="375"/>
      <c r="V198" s="377"/>
      <c r="W198" s="377" t="str">
        <f t="shared" si="199"/>
        <v/>
      </c>
      <c r="X198" s="375" t="str">
        <f t="shared" si="200"/>
        <v/>
      </c>
      <c r="Y198" s="532"/>
      <c r="Z198" s="375"/>
      <c r="AA198" s="377"/>
      <c r="AB198" s="377" t="str">
        <f t="shared" si="201"/>
        <v/>
      </c>
      <c r="AC198" s="375" t="str">
        <f t="shared" si="202"/>
        <v/>
      </c>
      <c r="AD198" s="532"/>
      <c r="AE198" s="375"/>
      <c r="AF198" s="377"/>
      <c r="AG198" s="377" t="str">
        <f t="shared" si="203"/>
        <v/>
      </c>
      <c r="AH198" s="375" t="str">
        <f t="shared" si="204"/>
        <v/>
      </c>
      <c r="AI198" s="532"/>
      <c r="AJ198" s="375"/>
      <c r="AK198" s="377"/>
      <c r="AL198" s="377" t="str">
        <f t="shared" si="205"/>
        <v/>
      </c>
      <c r="AM198" s="375" t="str">
        <f t="shared" si="206"/>
        <v/>
      </c>
      <c r="AN198" s="532"/>
      <c r="AO198" s="375"/>
      <c r="AP198" s="377"/>
      <c r="AQ198" s="377" t="str">
        <f t="shared" si="207"/>
        <v/>
      </c>
      <c r="AR198" s="375" t="str">
        <f t="shared" si="208"/>
        <v/>
      </c>
      <c r="AS198" s="532"/>
      <c r="AT198" s="375"/>
      <c r="AU198" s="377"/>
      <c r="AV198" s="377" t="str">
        <f t="shared" si="209"/>
        <v/>
      </c>
      <c r="AW198" s="375" t="str">
        <f t="shared" si="210"/>
        <v/>
      </c>
      <c r="AX198" s="532"/>
    </row>
    <row r="199" spans="2:50" hidden="1" x14ac:dyDescent="0.2">
      <c r="B199" s="541"/>
      <c r="C199" s="375">
        <v>13</v>
      </c>
      <c r="D199" s="375"/>
      <c r="E199" s="375"/>
      <c r="F199" s="375"/>
      <c r="G199" s="375"/>
      <c r="H199" s="562"/>
      <c r="I199" s="172" t="str">
        <f t="shared" si="211"/>
        <v/>
      </c>
      <c r="J199" s="172" t="str">
        <f t="shared" si="212"/>
        <v/>
      </c>
      <c r="K199" s="374" t="str">
        <f t="shared" si="213"/>
        <v/>
      </c>
      <c r="L199" s="560"/>
      <c r="M199" s="172" t="str">
        <f t="shared" si="196"/>
        <v/>
      </c>
      <c r="N199" s="533"/>
      <c r="O199" s="533"/>
      <c r="P199" s="375"/>
      <c r="Q199" s="377"/>
      <c r="R199" s="377" t="str">
        <f t="shared" si="197"/>
        <v/>
      </c>
      <c r="S199" s="375" t="str">
        <f t="shared" si="198"/>
        <v/>
      </c>
      <c r="T199" s="532"/>
      <c r="U199" s="375"/>
      <c r="V199" s="377"/>
      <c r="W199" s="377" t="str">
        <f t="shared" si="199"/>
        <v/>
      </c>
      <c r="X199" s="375" t="str">
        <f t="shared" si="200"/>
        <v/>
      </c>
      <c r="Y199" s="532"/>
      <c r="Z199" s="375"/>
      <c r="AA199" s="377"/>
      <c r="AB199" s="377" t="str">
        <f t="shared" si="201"/>
        <v/>
      </c>
      <c r="AC199" s="375" t="str">
        <f t="shared" si="202"/>
        <v/>
      </c>
      <c r="AD199" s="532"/>
      <c r="AE199" s="375"/>
      <c r="AF199" s="377"/>
      <c r="AG199" s="377" t="str">
        <f t="shared" si="203"/>
        <v/>
      </c>
      <c r="AH199" s="375" t="str">
        <f t="shared" si="204"/>
        <v/>
      </c>
      <c r="AI199" s="532"/>
      <c r="AJ199" s="375"/>
      <c r="AK199" s="377"/>
      <c r="AL199" s="377" t="str">
        <f t="shared" si="205"/>
        <v/>
      </c>
      <c r="AM199" s="375" t="str">
        <f t="shared" si="206"/>
        <v/>
      </c>
      <c r="AN199" s="532"/>
      <c r="AO199" s="375"/>
      <c r="AP199" s="377"/>
      <c r="AQ199" s="377" t="str">
        <f t="shared" si="207"/>
        <v/>
      </c>
      <c r="AR199" s="375" t="str">
        <f t="shared" si="208"/>
        <v/>
      </c>
      <c r="AS199" s="532"/>
      <c r="AT199" s="375"/>
      <c r="AU199" s="377"/>
      <c r="AV199" s="377" t="str">
        <f t="shared" si="209"/>
        <v/>
      </c>
      <c r="AW199" s="375" t="str">
        <f t="shared" si="210"/>
        <v/>
      </c>
      <c r="AX199" s="532"/>
    </row>
    <row r="200" spans="2:50" hidden="1" x14ac:dyDescent="0.2">
      <c r="B200" s="541"/>
      <c r="C200" s="375">
        <v>14</v>
      </c>
      <c r="D200" s="375"/>
      <c r="E200" s="375"/>
      <c r="F200" s="375"/>
      <c r="G200" s="375"/>
      <c r="H200" s="562"/>
      <c r="I200" s="172" t="str">
        <f t="shared" si="211"/>
        <v/>
      </c>
      <c r="J200" s="172" t="str">
        <f t="shared" si="212"/>
        <v/>
      </c>
      <c r="K200" s="374" t="str">
        <f t="shared" si="213"/>
        <v/>
      </c>
      <c r="L200" s="560"/>
      <c r="M200" s="172" t="str">
        <f t="shared" si="196"/>
        <v/>
      </c>
      <c r="N200" s="533"/>
      <c r="O200" s="533"/>
      <c r="P200" s="375"/>
      <c r="Q200" s="377"/>
      <c r="R200" s="377" t="str">
        <f t="shared" si="197"/>
        <v/>
      </c>
      <c r="S200" s="375" t="str">
        <f t="shared" si="198"/>
        <v/>
      </c>
      <c r="T200" s="532"/>
      <c r="U200" s="375"/>
      <c r="V200" s="377"/>
      <c r="W200" s="377" t="str">
        <f t="shared" si="199"/>
        <v/>
      </c>
      <c r="X200" s="375" t="str">
        <f t="shared" si="200"/>
        <v/>
      </c>
      <c r="Y200" s="532"/>
      <c r="Z200" s="375"/>
      <c r="AA200" s="377"/>
      <c r="AB200" s="377" t="str">
        <f t="shared" si="201"/>
        <v/>
      </c>
      <c r="AC200" s="375" t="str">
        <f t="shared" si="202"/>
        <v/>
      </c>
      <c r="AD200" s="532"/>
      <c r="AE200" s="375"/>
      <c r="AF200" s="377"/>
      <c r="AG200" s="377" t="str">
        <f t="shared" si="203"/>
        <v/>
      </c>
      <c r="AH200" s="375" t="str">
        <f t="shared" si="204"/>
        <v/>
      </c>
      <c r="AI200" s="532"/>
      <c r="AJ200" s="375"/>
      <c r="AK200" s="377"/>
      <c r="AL200" s="377" t="str">
        <f t="shared" si="205"/>
        <v/>
      </c>
      <c r="AM200" s="375" t="str">
        <f t="shared" si="206"/>
        <v/>
      </c>
      <c r="AN200" s="532"/>
      <c r="AO200" s="375"/>
      <c r="AP200" s="377"/>
      <c r="AQ200" s="377" t="str">
        <f t="shared" si="207"/>
        <v/>
      </c>
      <c r="AR200" s="375" t="str">
        <f t="shared" si="208"/>
        <v/>
      </c>
      <c r="AS200" s="532"/>
      <c r="AT200" s="375"/>
      <c r="AU200" s="377"/>
      <c r="AV200" s="377" t="str">
        <f t="shared" si="209"/>
        <v/>
      </c>
      <c r="AW200" s="375" t="str">
        <f t="shared" si="210"/>
        <v/>
      </c>
      <c r="AX200" s="532"/>
    </row>
    <row r="201" spans="2:50" hidden="1" x14ac:dyDescent="0.2">
      <c r="B201" s="541"/>
      <c r="C201" s="375">
        <v>15</v>
      </c>
      <c r="D201" s="375"/>
      <c r="E201" s="375"/>
      <c r="F201" s="375"/>
      <c r="G201" s="375"/>
      <c r="H201" s="563"/>
      <c r="I201" s="172" t="str">
        <f t="shared" si="211"/>
        <v/>
      </c>
      <c r="J201" s="172" t="str">
        <f t="shared" si="212"/>
        <v/>
      </c>
      <c r="K201" s="374" t="str">
        <f t="shared" si="213"/>
        <v/>
      </c>
      <c r="L201" s="560"/>
      <c r="M201" s="172" t="str">
        <f t="shared" si="196"/>
        <v/>
      </c>
      <c r="N201" s="533"/>
      <c r="O201" s="533"/>
      <c r="P201" s="375"/>
      <c r="Q201" s="377"/>
      <c r="R201" s="377" t="str">
        <f t="shared" si="197"/>
        <v/>
      </c>
      <c r="S201" s="375" t="str">
        <f t="shared" si="198"/>
        <v/>
      </c>
      <c r="T201" s="532"/>
      <c r="U201" s="375"/>
      <c r="V201" s="377"/>
      <c r="W201" s="377" t="str">
        <f t="shared" si="199"/>
        <v/>
      </c>
      <c r="X201" s="375" t="str">
        <f t="shared" si="200"/>
        <v/>
      </c>
      <c r="Y201" s="532"/>
      <c r="Z201" s="375"/>
      <c r="AA201" s="377"/>
      <c r="AB201" s="377" t="str">
        <f t="shared" si="201"/>
        <v/>
      </c>
      <c r="AC201" s="375" t="str">
        <f t="shared" si="202"/>
        <v/>
      </c>
      <c r="AD201" s="532"/>
      <c r="AE201" s="375"/>
      <c r="AF201" s="377"/>
      <c r="AG201" s="377" t="str">
        <f t="shared" si="203"/>
        <v/>
      </c>
      <c r="AH201" s="375" t="str">
        <f t="shared" si="204"/>
        <v/>
      </c>
      <c r="AI201" s="532"/>
      <c r="AJ201" s="375"/>
      <c r="AK201" s="377"/>
      <c r="AL201" s="377" t="str">
        <f t="shared" si="205"/>
        <v/>
      </c>
      <c r="AM201" s="375" t="str">
        <f t="shared" si="206"/>
        <v/>
      </c>
      <c r="AN201" s="532"/>
      <c r="AO201" s="375"/>
      <c r="AP201" s="377"/>
      <c r="AQ201" s="377" t="str">
        <f t="shared" si="207"/>
        <v/>
      </c>
      <c r="AR201" s="375" t="str">
        <f t="shared" si="208"/>
        <v/>
      </c>
      <c r="AS201" s="532"/>
      <c r="AT201" s="375"/>
      <c r="AU201" s="377"/>
      <c r="AV201" s="377" t="str">
        <f t="shared" si="209"/>
        <v/>
      </c>
      <c r="AW201" s="375" t="str">
        <f t="shared" si="210"/>
        <v/>
      </c>
      <c r="AX201" s="532"/>
    </row>
    <row r="202" spans="2:50" ht="15.75" hidden="1" x14ac:dyDescent="0.2">
      <c r="B202" s="545" t="s">
        <v>169</v>
      </c>
      <c r="C202" s="546"/>
      <c r="D202" s="546"/>
      <c r="E202" s="546"/>
      <c r="F202" s="546"/>
      <c r="G202" s="546"/>
      <c r="H202" s="547"/>
      <c r="I202" s="207"/>
      <c r="J202" s="207"/>
      <c r="K202" s="207"/>
      <c r="L202" s="207"/>
      <c r="M202" s="207"/>
      <c r="N202" s="533" t="s">
        <v>161</v>
      </c>
      <c r="O202" s="549" t="s">
        <v>106</v>
      </c>
      <c r="P202" s="551">
        <f>AT182+1</f>
        <v>45937</v>
      </c>
      <c r="Q202" s="541"/>
      <c r="R202" s="541"/>
      <c r="S202" s="541"/>
      <c r="T202" s="541"/>
      <c r="U202" s="551">
        <f>P202+1</f>
        <v>45938</v>
      </c>
      <c r="V202" s="541"/>
      <c r="W202" s="541"/>
      <c r="X202" s="541"/>
      <c r="Y202" s="541"/>
      <c r="Z202" s="551">
        <f>U202+1</f>
        <v>45939</v>
      </c>
      <c r="AA202" s="541"/>
      <c r="AB202" s="541"/>
      <c r="AC202" s="541"/>
      <c r="AD202" s="541"/>
      <c r="AE202" s="551">
        <f>Z202+1</f>
        <v>45940</v>
      </c>
      <c r="AF202" s="541"/>
      <c r="AG202" s="541"/>
      <c r="AH202" s="541"/>
      <c r="AI202" s="541"/>
      <c r="AJ202" s="551">
        <f>AE202+1</f>
        <v>45941</v>
      </c>
      <c r="AK202" s="541"/>
      <c r="AL202" s="541"/>
      <c r="AM202" s="541"/>
      <c r="AN202" s="541"/>
      <c r="AO202" s="551">
        <f>AJ202+1</f>
        <v>45942</v>
      </c>
      <c r="AP202" s="541"/>
      <c r="AQ202" s="541"/>
      <c r="AR202" s="541"/>
      <c r="AS202" s="541"/>
      <c r="AT202" s="551">
        <f>AO202+1</f>
        <v>45943</v>
      </c>
      <c r="AU202" s="541"/>
      <c r="AV202" s="541"/>
      <c r="AW202" s="541"/>
      <c r="AX202" s="541"/>
    </row>
    <row r="203" spans="2:50" ht="15.75" hidden="1" x14ac:dyDescent="0.2">
      <c r="B203" s="548"/>
      <c r="C203" s="548"/>
      <c r="D203" s="548"/>
      <c r="E203" s="548"/>
      <c r="F203" s="548"/>
      <c r="G203" s="548"/>
      <c r="H203" s="548"/>
      <c r="I203" s="207"/>
      <c r="J203" s="207"/>
      <c r="K203" s="207"/>
      <c r="L203" s="207"/>
      <c r="M203" s="207"/>
      <c r="N203" s="533"/>
      <c r="O203" s="550"/>
      <c r="P203" s="551" t="s">
        <v>120</v>
      </c>
      <c r="Q203" s="541"/>
      <c r="R203" s="541"/>
      <c r="S203" s="541"/>
      <c r="T203" s="541"/>
      <c r="U203" s="551" t="s">
        <v>114</v>
      </c>
      <c r="V203" s="541"/>
      <c r="W203" s="541"/>
      <c r="X203" s="541"/>
      <c r="Y203" s="541"/>
      <c r="Z203" s="551" t="s">
        <v>115</v>
      </c>
      <c r="AA203" s="541"/>
      <c r="AB203" s="541"/>
      <c r="AC203" s="541"/>
      <c r="AD203" s="541"/>
      <c r="AE203" s="551" t="s">
        <v>116</v>
      </c>
      <c r="AF203" s="541"/>
      <c r="AG203" s="541"/>
      <c r="AH203" s="541"/>
      <c r="AI203" s="541"/>
      <c r="AJ203" s="551" t="s">
        <v>117</v>
      </c>
      <c r="AK203" s="541"/>
      <c r="AL203" s="541"/>
      <c r="AM203" s="541"/>
      <c r="AN203" s="541"/>
      <c r="AO203" s="551" t="s">
        <v>118</v>
      </c>
      <c r="AP203" s="541"/>
      <c r="AQ203" s="541"/>
      <c r="AR203" s="541"/>
      <c r="AS203" s="541"/>
      <c r="AT203" s="551" t="s">
        <v>119</v>
      </c>
      <c r="AU203" s="541"/>
      <c r="AV203" s="541"/>
      <c r="AW203" s="541"/>
      <c r="AX203" s="541"/>
    </row>
    <row r="204" spans="2:50" hidden="1" x14ac:dyDescent="0.2">
      <c r="B204" s="533" t="s">
        <v>157</v>
      </c>
      <c r="C204" s="533" t="s">
        <v>149</v>
      </c>
      <c r="D204" s="533"/>
      <c r="E204" s="533" t="s">
        <v>151</v>
      </c>
      <c r="F204" s="533"/>
      <c r="G204" s="533"/>
      <c r="H204" s="537" t="s">
        <v>158</v>
      </c>
      <c r="I204" s="540" t="s">
        <v>227</v>
      </c>
      <c r="J204" s="540"/>
      <c r="K204" s="540"/>
      <c r="L204" s="540" t="s">
        <v>158</v>
      </c>
      <c r="M204" s="540" t="s">
        <v>170</v>
      </c>
      <c r="N204" s="533"/>
      <c r="O204" s="533" t="s">
        <v>160</v>
      </c>
      <c r="P204" s="534" t="s">
        <v>154</v>
      </c>
      <c r="Q204" s="535"/>
      <c r="R204" s="535"/>
      <c r="S204" s="536"/>
      <c r="T204" s="533" t="s">
        <v>158</v>
      </c>
      <c r="U204" s="534" t="s">
        <v>154</v>
      </c>
      <c r="V204" s="535"/>
      <c r="W204" s="535"/>
      <c r="X204" s="536"/>
      <c r="Y204" s="533" t="s">
        <v>158</v>
      </c>
      <c r="Z204" s="534" t="s">
        <v>154</v>
      </c>
      <c r="AA204" s="535"/>
      <c r="AB204" s="535"/>
      <c r="AC204" s="536"/>
      <c r="AD204" s="533" t="s">
        <v>158</v>
      </c>
      <c r="AE204" s="534" t="s">
        <v>154</v>
      </c>
      <c r="AF204" s="535"/>
      <c r="AG204" s="535"/>
      <c r="AH204" s="536"/>
      <c r="AI204" s="533" t="s">
        <v>158</v>
      </c>
      <c r="AJ204" s="534" t="s">
        <v>154</v>
      </c>
      <c r="AK204" s="535"/>
      <c r="AL204" s="535"/>
      <c r="AM204" s="536"/>
      <c r="AN204" s="533" t="s">
        <v>158</v>
      </c>
      <c r="AO204" s="534" t="s">
        <v>154</v>
      </c>
      <c r="AP204" s="535"/>
      <c r="AQ204" s="535"/>
      <c r="AR204" s="536"/>
      <c r="AS204" s="533" t="s">
        <v>158</v>
      </c>
      <c r="AT204" s="534" t="s">
        <v>154</v>
      </c>
      <c r="AU204" s="535"/>
      <c r="AV204" s="535"/>
      <c r="AW204" s="536"/>
      <c r="AX204" s="533" t="s">
        <v>158</v>
      </c>
    </row>
    <row r="205" spans="2:50" hidden="1" x14ac:dyDescent="0.2">
      <c r="B205" s="533"/>
      <c r="C205" s="533"/>
      <c r="D205" s="533"/>
      <c r="E205" s="533" t="s">
        <v>150</v>
      </c>
      <c r="F205" s="533"/>
      <c r="G205" s="533"/>
      <c r="H205" s="538"/>
      <c r="I205" s="540" t="s">
        <v>150</v>
      </c>
      <c r="J205" s="540"/>
      <c r="K205" s="540"/>
      <c r="L205" s="540"/>
      <c r="M205" s="540"/>
      <c r="N205" s="533"/>
      <c r="O205" s="533"/>
      <c r="P205" s="534" t="s">
        <v>155</v>
      </c>
      <c r="Q205" s="535"/>
      <c r="R205" s="535"/>
      <c r="S205" s="536"/>
      <c r="T205" s="533"/>
      <c r="U205" s="534" t="s">
        <v>155</v>
      </c>
      <c r="V205" s="535"/>
      <c r="W205" s="535"/>
      <c r="X205" s="536"/>
      <c r="Y205" s="533"/>
      <c r="Z205" s="534" t="s">
        <v>155</v>
      </c>
      <c r="AA205" s="535"/>
      <c r="AB205" s="535"/>
      <c r="AC205" s="536"/>
      <c r="AD205" s="533"/>
      <c r="AE205" s="534" t="s">
        <v>155</v>
      </c>
      <c r="AF205" s="535"/>
      <c r="AG205" s="535"/>
      <c r="AH205" s="536"/>
      <c r="AI205" s="533"/>
      <c r="AJ205" s="534" t="s">
        <v>155</v>
      </c>
      <c r="AK205" s="535"/>
      <c r="AL205" s="535"/>
      <c r="AM205" s="536"/>
      <c r="AN205" s="533"/>
      <c r="AO205" s="534" t="s">
        <v>155</v>
      </c>
      <c r="AP205" s="535"/>
      <c r="AQ205" s="535"/>
      <c r="AR205" s="536"/>
      <c r="AS205" s="533"/>
      <c r="AT205" s="534" t="s">
        <v>155</v>
      </c>
      <c r="AU205" s="535"/>
      <c r="AV205" s="535"/>
      <c r="AW205" s="536"/>
      <c r="AX205" s="533"/>
    </row>
    <row r="206" spans="2:50" hidden="1" x14ac:dyDescent="0.2">
      <c r="B206" s="533"/>
      <c r="C206" s="533"/>
      <c r="D206" s="533"/>
      <c r="E206" s="416" t="s">
        <v>152</v>
      </c>
      <c r="F206" s="416" t="s">
        <v>153</v>
      </c>
      <c r="G206" s="416" t="s">
        <v>156</v>
      </c>
      <c r="H206" s="539"/>
      <c r="I206" s="417" t="s">
        <v>152</v>
      </c>
      <c r="J206" s="417" t="s">
        <v>153</v>
      </c>
      <c r="K206" s="417" t="s">
        <v>156</v>
      </c>
      <c r="L206" s="540"/>
      <c r="M206" s="540"/>
      <c r="N206" s="533"/>
      <c r="O206" s="533"/>
      <c r="P206" s="416" t="s">
        <v>152</v>
      </c>
      <c r="Q206" s="416" t="s">
        <v>153</v>
      </c>
      <c r="R206" s="416" t="s">
        <v>156</v>
      </c>
      <c r="S206" s="416" t="s">
        <v>170</v>
      </c>
      <c r="T206" s="533"/>
      <c r="U206" s="416" t="s">
        <v>152</v>
      </c>
      <c r="V206" s="416" t="s">
        <v>153</v>
      </c>
      <c r="W206" s="416" t="s">
        <v>156</v>
      </c>
      <c r="X206" s="416" t="s">
        <v>170</v>
      </c>
      <c r="Y206" s="533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3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3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3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3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3"/>
    </row>
    <row r="207" spans="2:50" hidden="1" x14ac:dyDescent="0.2">
      <c r="B207" s="541" t="s">
        <v>141</v>
      </c>
      <c r="C207" s="415">
        <f>C187</f>
        <v>1</v>
      </c>
      <c r="D207" s="415" t="s">
        <v>427</v>
      </c>
      <c r="E207" s="415">
        <v>17</v>
      </c>
      <c r="F207" s="415">
        <v>2000</v>
      </c>
      <c r="G207" s="414">
        <f t="shared" ref="G207:G208" si="214">F207/E207</f>
        <v>117.64705882352941</v>
      </c>
      <c r="H207" s="561">
        <f>AVERAGE(G207:G221)</f>
        <v>87.66968325791855</v>
      </c>
      <c r="I207" s="172">
        <f t="shared" ref="I207:I209" si="215">IFERROR(AVERAGE(P207,U207,Z207,AE207,AJ207,AO207,AT207),"")</f>
        <v>17</v>
      </c>
      <c r="J207" s="172">
        <f t="shared" ref="J207:J209" si="216">IFERROR(AVERAGE(Q207,V207,AA207,AF207,AK207,AP207,AU207),"")</f>
        <v>1937.8920643598287</v>
      </c>
      <c r="K207" s="418">
        <f t="shared" ref="K207:K209" si="217">IFERROR(AVERAGE(R207,W207,AB207,AG207,AL207,AQ207,AV207),"")</f>
        <v>113.99365084469579</v>
      </c>
      <c r="L207" s="560">
        <f>IFERROR(AVERAGE(K207:K221),"-")</f>
        <v>84.577141272735375</v>
      </c>
      <c r="M207" s="172">
        <f>IFERROR(RANK(K207, K$207:K$221),"")</f>
        <v>1</v>
      </c>
      <c r="N207" s="533"/>
      <c r="O207" s="533"/>
      <c r="P207" s="415">
        <v>17</v>
      </c>
      <c r="Q207" s="414">
        <v>1950.7317073170725</v>
      </c>
      <c r="R207" s="414">
        <f>IFERROR(Q207/P207,"")</f>
        <v>114.74892395982779</v>
      </c>
      <c r="S207" s="415">
        <f>IFERROR(RANK(R207, R$207:R$221),"")</f>
        <v>1</v>
      </c>
      <c r="T207" s="532">
        <f>AVERAGE(R207:R221)</f>
        <v>84.980231210683129</v>
      </c>
      <c r="U207" s="415">
        <v>17</v>
      </c>
      <c r="V207" s="414">
        <v>1942.4999999999991</v>
      </c>
      <c r="W207" s="414">
        <f>IFERROR(V207/U207,"")</f>
        <v>114.26470588235289</v>
      </c>
      <c r="X207" s="415">
        <f>IFERROR(RANK(W207, W$207:W$221),"")</f>
        <v>1</v>
      </c>
      <c r="Y207" s="532">
        <f>AVERAGE(W207:W221)</f>
        <v>84.65783950280759</v>
      </c>
      <c r="Z207" s="415">
        <v>17</v>
      </c>
      <c r="AA207" s="414">
        <v>1942.9411764705883</v>
      </c>
      <c r="AB207" s="414">
        <f>IFERROR(AA207/Z207,"")</f>
        <v>114.29065743944636</v>
      </c>
      <c r="AC207" s="415">
        <f>IFERROR(RANK(AB207, AB$207:AB$221),"")</f>
        <v>1</v>
      </c>
      <c r="AD207" s="532">
        <f>AVERAGE(AB207:AB221)</f>
        <v>84.633157346792316</v>
      </c>
      <c r="AE207" s="415">
        <v>17</v>
      </c>
      <c r="AF207" s="414">
        <v>1949.9999999999995</v>
      </c>
      <c r="AG207" s="414">
        <f>IFERROR(AF207/AE207,"")</f>
        <v>114.70588235294115</v>
      </c>
      <c r="AH207" s="415">
        <f>IFERROR(RANK(AG207, AG$207:AG$221),"")</f>
        <v>1</v>
      </c>
      <c r="AI207" s="532">
        <f>AVERAGE(AG207:AG221)</f>
        <v>84.888553712083109</v>
      </c>
      <c r="AJ207" s="415">
        <v>17</v>
      </c>
      <c r="AK207" s="414">
        <v>1956.3636363636365</v>
      </c>
      <c r="AL207" s="414">
        <f>IFERROR(AK207/AJ207,"")</f>
        <v>115.08021390374333</v>
      </c>
      <c r="AM207" s="415">
        <f>IFERROR(RANK(AL207, AL$207:AL$221),"")</f>
        <v>1</v>
      </c>
      <c r="AN207" s="532">
        <f>AVERAGE(AL207:AL221)</f>
        <v>85.031162408043414</v>
      </c>
      <c r="AO207" s="415">
        <v>17</v>
      </c>
      <c r="AP207" s="414">
        <v>1909.090909090909</v>
      </c>
      <c r="AQ207" s="414">
        <f>IFERROR(AP207/AO207,"")</f>
        <v>112.29946524064171</v>
      </c>
      <c r="AR207" s="415">
        <f>IFERROR(RANK(AQ207, AQ$207:AQ$221),"")</f>
        <v>1</v>
      </c>
      <c r="AS207" s="532">
        <f>AVERAGE(AQ207:AQ221)</f>
        <v>83.750257095845342</v>
      </c>
      <c r="AT207" s="415">
        <v>17</v>
      </c>
      <c r="AU207" s="414">
        <v>1913.617021276596</v>
      </c>
      <c r="AV207" s="414">
        <f>IFERROR(AU207/AT207,"")</f>
        <v>112.56570713391741</v>
      </c>
      <c r="AW207" s="415">
        <f>IFERROR(RANK(AV207, AV$207:AV$221),"")</f>
        <v>1</v>
      </c>
      <c r="AX207" s="532">
        <f>AVERAGE(AV207:AV221)</f>
        <v>84.09878763289278</v>
      </c>
    </row>
    <row r="208" spans="2:50" hidden="1" x14ac:dyDescent="0.2">
      <c r="B208" s="541"/>
      <c r="C208" s="426">
        <f t="shared" ref="C208:C221" si="218">C188</f>
        <v>2</v>
      </c>
      <c r="D208" s="415" t="s">
        <v>428</v>
      </c>
      <c r="E208" s="415">
        <v>26</v>
      </c>
      <c r="F208" s="415">
        <v>1500</v>
      </c>
      <c r="G208" s="414">
        <f t="shared" si="214"/>
        <v>57.692307692307693</v>
      </c>
      <c r="H208" s="562"/>
      <c r="I208" s="172">
        <f t="shared" si="215"/>
        <v>26</v>
      </c>
      <c r="J208" s="172">
        <f t="shared" si="216"/>
        <v>1434.1764242201493</v>
      </c>
      <c r="K208" s="418">
        <f t="shared" si="217"/>
        <v>55.160631700774957</v>
      </c>
      <c r="L208" s="560"/>
      <c r="M208" s="172">
        <f t="shared" ref="M208:M221" si="219">IFERROR(RANK(K208, K$207:K$221),"")</f>
        <v>2</v>
      </c>
      <c r="N208" s="533"/>
      <c r="O208" s="533"/>
      <c r="P208" s="415">
        <v>26</v>
      </c>
      <c r="Q208" s="414">
        <v>1435.5</v>
      </c>
      <c r="R208" s="414">
        <f t="shared" ref="R208:R221" si="220">IFERROR(Q208/P208,"")</f>
        <v>55.21153846153846</v>
      </c>
      <c r="S208" s="415">
        <f t="shared" ref="S208:S221" si="221">IFERROR(RANK(R208, R$207:R$221),"")</f>
        <v>2</v>
      </c>
      <c r="T208" s="532"/>
      <c r="U208" s="415">
        <v>26</v>
      </c>
      <c r="V208" s="414">
        <v>1431.3253012048197</v>
      </c>
      <c r="W208" s="414">
        <f t="shared" ref="W208:W221" si="222">IFERROR(V208/U208,"")</f>
        <v>55.050973123262295</v>
      </c>
      <c r="X208" s="415">
        <f t="shared" ref="X208:X221" si="223">IFERROR(RANK(W208, W$207:W$221),"")</f>
        <v>2</v>
      </c>
      <c r="Y208" s="532"/>
      <c r="Z208" s="415">
        <v>26</v>
      </c>
      <c r="AA208" s="414">
        <v>1429.367088607595</v>
      </c>
      <c r="AB208" s="414">
        <f t="shared" ref="AB208:AB221" si="224">IFERROR(AA208/Z208,"")</f>
        <v>54.97565725413827</v>
      </c>
      <c r="AC208" s="415">
        <f t="shared" ref="AC208:AC221" si="225">IFERROR(RANK(AB208, AB$207:AB$221),"")</f>
        <v>2</v>
      </c>
      <c r="AD208" s="532"/>
      <c r="AE208" s="415">
        <v>26</v>
      </c>
      <c r="AF208" s="414">
        <v>1431.8518518518522</v>
      </c>
      <c r="AG208" s="414">
        <f t="shared" ref="AG208:AG221" si="226">IFERROR(AF208/AE208,"")</f>
        <v>55.071225071225086</v>
      </c>
      <c r="AH208" s="415">
        <f t="shared" ref="AH208:AH221" si="227">IFERROR(RANK(AG208, AG$207:AG$221),"")</f>
        <v>2</v>
      </c>
      <c r="AI208" s="532"/>
      <c r="AJ208" s="415">
        <v>26</v>
      </c>
      <c r="AK208" s="414">
        <v>1429.5348837209308</v>
      </c>
      <c r="AL208" s="414">
        <f t="shared" ref="AL208:AL221" si="228">IFERROR(AK208/AJ208,"")</f>
        <v>54.982110912343494</v>
      </c>
      <c r="AM208" s="415">
        <f t="shared" ref="AM208:AM221" si="229">IFERROR(RANK(AL208, AL$207:AL$221),"")</f>
        <v>2</v>
      </c>
      <c r="AN208" s="532"/>
      <c r="AO208" s="415">
        <v>26</v>
      </c>
      <c r="AP208" s="414">
        <v>1435.2272727272732</v>
      </c>
      <c r="AQ208" s="414">
        <f t="shared" ref="AQ208:AQ221" si="230">IFERROR(AP208/AO208,"")</f>
        <v>55.201048951048968</v>
      </c>
      <c r="AR208" s="415">
        <f t="shared" ref="AR208:AR221" si="231">IFERROR(RANK(AQ208, AQ$207:AQ$221),"")</f>
        <v>2</v>
      </c>
      <c r="AS208" s="532"/>
      <c r="AT208" s="415">
        <v>26</v>
      </c>
      <c r="AU208" s="414">
        <v>1446.4285714285716</v>
      </c>
      <c r="AV208" s="414">
        <f t="shared" ref="AV208:AV221" si="232">IFERROR(AU208/AT208,"")</f>
        <v>55.631868131868139</v>
      </c>
      <c r="AW208" s="415">
        <f t="shared" ref="AW208:AW221" si="233">IFERROR(RANK(AV208, AV$207:AV$221),"")</f>
        <v>2</v>
      </c>
      <c r="AX208" s="532"/>
    </row>
    <row r="209" spans="2:50" hidden="1" x14ac:dyDescent="0.2">
      <c r="B209" s="541"/>
      <c r="C209" s="426">
        <f t="shared" si="218"/>
        <v>3</v>
      </c>
      <c r="D209" s="415"/>
      <c r="E209" s="415"/>
      <c r="F209" s="415"/>
      <c r="G209" s="415"/>
      <c r="H209" s="562"/>
      <c r="I209" s="172" t="str">
        <f t="shared" si="215"/>
        <v/>
      </c>
      <c r="J209" s="172" t="str">
        <f t="shared" si="216"/>
        <v/>
      </c>
      <c r="K209" s="418" t="str">
        <f t="shared" si="217"/>
        <v/>
      </c>
      <c r="L209" s="560"/>
      <c r="M209" s="172" t="str">
        <f t="shared" si="219"/>
        <v/>
      </c>
      <c r="N209" s="533"/>
      <c r="O209" s="533"/>
      <c r="P209" s="415"/>
      <c r="Q209" s="414"/>
      <c r="R209" s="414" t="str">
        <f t="shared" si="220"/>
        <v/>
      </c>
      <c r="S209" s="415" t="str">
        <f t="shared" si="221"/>
        <v/>
      </c>
      <c r="T209" s="532"/>
      <c r="U209" s="415"/>
      <c r="V209" s="414"/>
      <c r="W209" s="414" t="str">
        <f t="shared" si="222"/>
        <v/>
      </c>
      <c r="X209" s="415" t="str">
        <f t="shared" si="223"/>
        <v/>
      </c>
      <c r="Y209" s="532"/>
      <c r="Z209" s="415"/>
      <c r="AA209" s="414"/>
      <c r="AB209" s="414" t="str">
        <f t="shared" si="224"/>
        <v/>
      </c>
      <c r="AC209" s="415" t="str">
        <f t="shared" si="225"/>
        <v/>
      </c>
      <c r="AD209" s="532"/>
      <c r="AE209" s="415"/>
      <c r="AF209" s="414"/>
      <c r="AG209" s="414" t="str">
        <f t="shared" si="226"/>
        <v/>
      </c>
      <c r="AH209" s="415" t="str">
        <f t="shared" si="227"/>
        <v/>
      </c>
      <c r="AI209" s="532"/>
      <c r="AJ209" s="415"/>
      <c r="AK209" s="414"/>
      <c r="AL209" s="414" t="str">
        <f t="shared" si="228"/>
        <v/>
      </c>
      <c r="AM209" s="415" t="str">
        <f t="shared" si="229"/>
        <v/>
      </c>
      <c r="AN209" s="532"/>
      <c r="AO209" s="415"/>
      <c r="AP209" s="414"/>
      <c r="AQ209" s="414" t="str">
        <f t="shared" si="230"/>
        <v/>
      </c>
      <c r="AR209" s="415" t="str">
        <f t="shared" si="231"/>
        <v/>
      </c>
      <c r="AS209" s="532"/>
      <c r="AT209" s="415"/>
      <c r="AU209" s="414"/>
      <c r="AV209" s="414" t="str">
        <f t="shared" si="232"/>
        <v/>
      </c>
      <c r="AW209" s="415" t="str">
        <f t="shared" si="233"/>
        <v/>
      </c>
      <c r="AX209" s="532"/>
    </row>
    <row r="210" spans="2:50" hidden="1" x14ac:dyDescent="0.2">
      <c r="B210" s="541"/>
      <c r="C210" s="426">
        <f t="shared" si="218"/>
        <v>4</v>
      </c>
      <c r="D210" s="415"/>
      <c r="E210" s="415"/>
      <c r="F210" s="415"/>
      <c r="G210" s="415"/>
      <c r="H210" s="562"/>
      <c r="I210" s="172" t="str">
        <f>IFERROR(AVERAGE(P210,U210,Z210,AE210,AJ210,AO210,AT210),"")</f>
        <v/>
      </c>
      <c r="J210" s="172" t="str">
        <f>IFERROR(AVERAGE(Q210,V210,AA210,AF210,AK210,AP210,AU210),"")</f>
        <v/>
      </c>
      <c r="K210" s="418" t="str">
        <f>IFERROR(AVERAGE(R210,W210,AB210,AG210,AL210,AQ210,AV210),"")</f>
        <v/>
      </c>
      <c r="L210" s="560"/>
      <c r="M210" s="172" t="str">
        <f t="shared" si="219"/>
        <v/>
      </c>
      <c r="N210" s="533"/>
      <c r="O210" s="533"/>
      <c r="P210" s="415"/>
      <c r="Q210" s="414"/>
      <c r="R210" s="414" t="str">
        <f t="shared" si="220"/>
        <v/>
      </c>
      <c r="S210" s="415" t="str">
        <f t="shared" si="221"/>
        <v/>
      </c>
      <c r="T210" s="532"/>
      <c r="U210" s="415"/>
      <c r="V210" s="414"/>
      <c r="W210" s="414" t="str">
        <f t="shared" si="222"/>
        <v/>
      </c>
      <c r="X210" s="415" t="str">
        <f t="shared" si="223"/>
        <v/>
      </c>
      <c r="Y210" s="532"/>
      <c r="Z210" s="415"/>
      <c r="AA210" s="414"/>
      <c r="AB210" s="414" t="str">
        <f t="shared" si="224"/>
        <v/>
      </c>
      <c r="AC210" s="415" t="str">
        <f t="shared" si="225"/>
        <v/>
      </c>
      <c r="AD210" s="532"/>
      <c r="AE210" s="415"/>
      <c r="AF210" s="414"/>
      <c r="AG210" s="414" t="str">
        <f t="shared" si="226"/>
        <v/>
      </c>
      <c r="AH210" s="415" t="str">
        <f t="shared" si="227"/>
        <v/>
      </c>
      <c r="AI210" s="532"/>
      <c r="AJ210" s="415"/>
      <c r="AK210" s="414"/>
      <c r="AL210" s="414" t="str">
        <f t="shared" si="228"/>
        <v/>
      </c>
      <c r="AM210" s="415" t="str">
        <f t="shared" si="229"/>
        <v/>
      </c>
      <c r="AN210" s="532"/>
      <c r="AO210" s="415"/>
      <c r="AP210" s="414"/>
      <c r="AQ210" s="414" t="str">
        <f t="shared" si="230"/>
        <v/>
      </c>
      <c r="AR210" s="415" t="str">
        <f t="shared" si="231"/>
        <v/>
      </c>
      <c r="AS210" s="532"/>
      <c r="AT210" s="415"/>
      <c r="AU210" s="414"/>
      <c r="AV210" s="414" t="str">
        <f t="shared" si="232"/>
        <v/>
      </c>
      <c r="AW210" s="415" t="str">
        <f t="shared" si="233"/>
        <v/>
      </c>
      <c r="AX210" s="532"/>
    </row>
    <row r="211" spans="2:50" hidden="1" x14ac:dyDescent="0.2">
      <c r="B211" s="541"/>
      <c r="C211" s="426">
        <f t="shared" si="218"/>
        <v>5</v>
      </c>
      <c r="D211" s="415"/>
      <c r="E211" s="415"/>
      <c r="F211" s="415"/>
      <c r="G211" s="415"/>
      <c r="H211" s="562"/>
      <c r="I211" s="172" t="str">
        <f t="shared" ref="I211:I221" si="234">IFERROR(AVERAGE(P211,U211,Z211,AE211,AJ211,AO211,AT211),"")</f>
        <v/>
      </c>
      <c r="J211" s="172" t="str">
        <f t="shared" ref="J211:J221" si="235">IFERROR(AVERAGE(Q211,V211,AA211,AF211,AK211,AP211,AU211),"")</f>
        <v/>
      </c>
      <c r="K211" s="418" t="str">
        <f t="shared" ref="K211:K221" si="236">IFERROR(AVERAGE(R211,W211,AB211,AG211,AL211,AQ211,AV211),"")</f>
        <v/>
      </c>
      <c r="L211" s="560"/>
      <c r="M211" s="172" t="str">
        <f t="shared" si="219"/>
        <v/>
      </c>
      <c r="N211" s="533"/>
      <c r="O211" s="533"/>
      <c r="P211" s="415"/>
      <c r="Q211" s="414"/>
      <c r="R211" s="414" t="str">
        <f t="shared" si="220"/>
        <v/>
      </c>
      <c r="S211" s="415" t="str">
        <f t="shared" si="221"/>
        <v/>
      </c>
      <c r="T211" s="532"/>
      <c r="U211" s="415"/>
      <c r="V211" s="414"/>
      <c r="W211" s="414" t="str">
        <f t="shared" si="222"/>
        <v/>
      </c>
      <c r="X211" s="415" t="str">
        <f t="shared" si="223"/>
        <v/>
      </c>
      <c r="Y211" s="532"/>
      <c r="Z211" s="415"/>
      <c r="AA211" s="414"/>
      <c r="AB211" s="414" t="str">
        <f t="shared" si="224"/>
        <v/>
      </c>
      <c r="AC211" s="415" t="str">
        <f t="shared" si="225"/>
        <v/>
      </c>
      <c r="AD211" s="532"/>
      <c r="AE211" s="415"/>
      <c r="AF211" s="414"/>
      <c r="AG211" s="414" t="str">
        <f t="shared" si="226"/>
        <v/>
      </c>
      <c r="AH211" s="415" t="str">
        <f t="shared" si="227"/>
        <v/>
      </c>
      <c r="AI211" s="532"/>
      <c r="AJ211" s="415"/>
      <c r="AK211" s="414"/>
      <c r="AL211" s="414" t="str">
        <f t="shared" si="228"/>
        <v/>
      </c>
      <c r="AM211" s="415" t="str">
        <f t="shared" si="229"/>
        <v/>
      </c>
      <c r="AN211" s="532"/>
      <c r="AO211" s="415"/>
      <c r="AP211" s="414"/>
      <c r="AQ211" s="414" t="str">
        <f t="shared" si="230"/>
        <v/>
      </c>
      <c r="AR211" s="415" t="str">
        <f t="shared" si="231"/>
        <v/>
      </c>
      <c r="AS211" s="532"/>
      <c r="AT211" s="415"/>
      <c r="AU211" s="414"/>
      <c r="AV211" s="414" t="str">
        <f t="shared" si="232"/>
        <v/>
      </c>
      <c r="AW211" s="415" t="str">
        <f t="shared" si="233"/>
        <v/>
      </c>
      <c r="AX211" s="532"/>
    </row>
    <row r="212" spans="2:50" hidden="1" x14ac:dyDescent="0.2">
      <c r="B212" s="541"/>
      <c r="C212" s="426">
        <f t="shared" si="218"/>
        <v>6</v>
      </c>
      <c r="D212" s="415"/>
      <c r="E212" s="415"/>
      <c r="F212" s="415"/>
      <c r="G212" s="415"/>
      <c r="H212" s="562"/>
      <c r="I212" s="172" t="str">
        <f t="shared" si="234"/>
        <v/>
      </c>
      <c r="J212" s="172" t="str">
        <f t="shared" si="235"/>
        <v/>
      </c>
      <c r="K212" s="418" t="str">
        <f t="shared" si="236"/>
        <v/>
      </c>
      <c r="L212" s="560"/>
      <c r="M212" s="172" t="str">
        <f t="shared" si="219"/>
        <v/>
      </c>
      <c r="N212" s="533"/>
      <c r="O212" s="533"/>
      <c r="P212" s="415"/>
      <c r="Q212" s="414"/>
      <c r="R212" s="414" t="str">
        <f t="shared" si="220"/>
        <v/>
      </c>
      <c r="S212" s="415" t="str">
        <f t="shared" si="221"/>
        <v/>
      </c>
      <c r="T212" s="532"/>
      <c r="U212" s="415"/>
      <c r="V212" s="414"/>
      <c r="W212" s="414" t="str">
        <f t="shared" si="222"/>
        <v/>
      </c>
      <c r="X212" s="415" t="str">
        <f t="shared" si="223"/>
        <v/>
      </c>
      <c r="Y212" s="532"/>
      <c r="Z212" s="415"/>
      <c r="AA212" s="414"/>
      <c r="AB212" s="414" t="str">
        <f t="shared" si="224"/>
        <v/>
      </c>
      <c r="AC212" s="415" t="str">
        <f t="shared" si="225"/>
        <v/>
      </c>
      <c r="AD212" s="532"/>
      <c r="AE212" s="415"/>
      <c r="AF212" s="414"/>
      <c r="AG212" s="414" t="str">
        <f t="shared" si="226"/>
        <v/>
      </c>
      <c r="AH212" s="415" t="str">
        <f t="shared" si="227"/>
        <v/>
      </c>
      <c r="AI212" s="532"/>
      <c r="AJ212" s="415"/>
      <c r="AK212" s="414"/>
      <c r="AL212" s="414" t="str">
        <f t="shared" si="228"/>
        <v/>
      </c>
      <c r="AM212" s="415" t="str">
        <f t="shared" si="229"/>
        <v/>
      </c>
      <c r="AN212" s="532"/>
      <c r="AO212" s="415"/>
      <c r="AP212" s="414"/>
      <c r="AQ212" s="414" t="str">
        <f t="shared" si="230"/>
        <v/>
      </c>
      <c r="AR212" s="415" t="str">
        <f t="shared" si="231"/>
        <v/>
      </c>
      <c r="AS212" s="532"/>
      <c r="AT212" s="415"/>
      <c r="AU212" s="414"/>
      <c r="AV212" s="414" t="str">
        <f t="shared" si="232"/>
        <v/>
      </c>
      <c r="AW212" s="415" t="str">
        <f t="shared" si="233"/>
        <v/>
      </c>
      <c r="AX212" s="532"/>
    </row>
    <row r="213" spans="2:50" hidden="1" x14ac:dyDescent="0.2">
      <c r="B213" s="541"/>
      <c r="C213" s="426">
        <f t="shared" si="218"/>
        <v>7</v>
      </c>
      <c r="D213" s="415"/>
      <c r="E213" s="415"/>
      <c r="F213" s="415"/>
      <c r="G213" s="415"/>
      <c r="H213" s="562"/>
      <c r="I213" s="172" t="str">
        <f t="shared" si="234"/>
        <v/>
      </c>
      <c r="J213" s="172" t="str">
        <f t="shared" si="235"/>
        <v/>
      </c>
      <c r="K213" s="418" t="str">
        <f t="shared" si="236"/>
        <v/>
      </c>
      <c r="L213" s="560"/>
      <c r="M213" s="172" t="str">
        <f t="shared" si="219"/>
        <v/>
      </c>
      <c r="N213" s="533"/>
      <c r="O213" s="533"/>
      <c r="P213" s="415"/>
      <c r="Q213" s="414"/>
      <c r="R213" s="414" t="str">
        <f t="shared" si="220"/>
        <v/>
      </c>
      <c r="S213" s="415" t="str">
        <f t="shared" si="221"/>
        <v/>
      </c>
      <c r="T213" s="532"/>
      <c r="U213" s="415"/>
      <c r="V213" s="414"/>
      <c r="W213" s="414" t="str">
        <f t="shared" si="222"/>
        <v/>
      </c>
      <c r="X213" s="415" t="str">
        <f t="shared" si="223"/>
        <v/>
      </c>
      <c r="Y213" s="532"/>
      <c r="Z213" s="415"/>
      <c r="AA213" s="414"/>
      <c r="AB213" s="414" t="str">
        <f t="shared" si="224"/>
        <v/>
      </c>
      <c r="AC213" s="415" t="str">
        <f t="shared" si="225"/>
        <v/>
      </c>
      <c r="AD213" s="532"/>
      <c r="AE213" s="415"/>
      <c r="AF213" s="414"/>
      <c r="AG213" s="414" t="str">
        <f t="shared" si="226"/>
        <v/>
      </c>
      <c r="AH213" s="415" t="str">
        <f t="shared" si="227"/>
        <v/>
      </c>
      <c r="AI213" s="532"/>
      <c r="AJ213" s="415"/>
      <c r="AK213" s="414"/>
      <c r="AL213" s="414" t="str">
        <f t="shared" si="228"/>
        <v/>
      </c>
      <c r="AM213" s="415" t="str">
        <f t="shared" si="229"/>
        <v/>
      </c>
      <c r="AN213" s="532"/>
      <c r="AO213" s="415"/>
      <c r="AP213" s="414"/>
      <c r="AQ213" s="414" t="str">
        <f t="shared" si="230"/>
        <v/>
      </c>
      <c r="AR213" s="415" t="str">
        <f t="shared" si="231"/>
        <v/>
      </c>
      <c r="AS213" s="532"/>
      <c r="AT213" s="415"/>
      <c r="AU213" s="414"/>
      <c r="AV213" s="414" t="str">
        <f t="shared" si="232"/>
        <v/>
      </c>
      <c r="AW213" s="415" t="str">
        <f t="shared" si="233"/>
        <v/>
      </c>
      <c r="AX213" s="532"/>
    </row>
    <row r="214" spans="2:50" hidden="1" x14ac:dyDescent="0.2">
      <c r="B214" s="541"/>
      <c r="C214" s="426">
        <f t="shared" si="218"/>
        <v>8</v>
      </c>
      <c r="D214" s="415"/>
      <c r="E214" s="415"/>
      <c r="F214" s="415"/>
      <c r="G214" s="415"/>
      <c r="H214" s="562"/>
      <c r="I214" s="172" t="str">
        <f t="shared" si="234"/>
        <v/>
      </c>
      <c r="J214" s="172" t="str">
        <f t="shared" si="235"/>
        <v/>
      </c>
      <c r="K214" s="418" t="str">
        <f t="shared" si="236"/>
        <v/>
      </c>
      <c r="L214" s="560"/>
      <c r="M214" s="172" t="str">
        <f t="shared" si="219"/>
        <v/>
      </c>
      <c r="N214" s="533"/>
      <c r="O214" s="533"/>
      <c r="P214" s="415"/>
      <c r="Q214" s="414"/>
      <c r="R214" s="414" t="str">
        <f t="shared" si="220"/>
        <v/>
      </c>
      <c r="S214" s="415" t="str">
        <f t="shared" si="221"/>
        <v/>
      </c>
      <c r="T214" s="532"/>
      <c r="U214" s="415"/>
      <c r="V214" s="414"/>
      <c r="W214" s="414" t="str">
        <f t="shared" si="222"/>
        <v/>
      </c>
      <c r="X214" s="415" t="str">
        <f t="shared" si="223"/>
        <v/>
      </c>
      <c r="Y214" s="532"/>
      <c r="Z214" s="415"/>
      <c r="AA214" s="414"/>
      <c r="AB214" s="414" t="str">
        <f t="shared" si="224"/>
        <v/>
      </c>
      <c r="AC214" s="415" t="str">
        <f t="shared" si="225"/>
        <v/>
      </c>
      <c r="AD214" s="532"/>
      <c r="AE214" s="415"/>
      <c r="AF214" s="414"/>
      <c r="AG214" s="414" t="str">
        <f t="shared" si="226"/>
        <v/>
      </c>
      <c r="AH214" s="415" t="str">
        <f t="shared" si="227"/>
        <v/>
      </c>
      <c r="AI214" s="532"/>
      <c r="AJ214" s="415"/>
      <c r="AK214" s="414"/>
      <c r="AL214" s="414" t="str">
        <f t="shared" si="228"/>
        <v/>
      </c>
      <c r="AM214" s="415" t="str">
        <f t="shared" si="229"/>
        <v/>
      </c>
      <c r="AN214" s="532"/>
      <c r="AO214" s="415"/>
      <c r="AP214" s="414"/>
      <c r="AQ214" s="414" t="str">
        <f t="shared" si="230"/>
        <v/>
      </c>
      <c r="AR214" s="415" t="str">
        <f t="shared" si="231"/>
        <v/>
      </c>
      <c r="AS214" s="532"/>
      <c r="AT214" s="415"/>
      <c r="AU214" s="414"/>
      <c r="AV214" s="414" t="str">
        <f t="shared" si="232"/>
        <v/>
      </c>
      <c r="AW214" s="415" t="str">
        <f t="shared" si="233"/>
        <v/>
      </c>
      <c r="AX214" s="532"/>
    </row>
    <row r="215" spans="2:50" hidden="1" x14ac:dyDescent="0.2">
      <c r="B215" s="541"/>
      <c r="C215" s="426">
        <f t="shared" si="218"/>
        <v>9</v>
      </c>
      <c r="D215" s="415"/>
      <c r="E215" s="415"/>
      <c r="F215" s="415"/>
      <c r="G215" s="415"/>
      <c r="H215" s="562"/>
      <c r="I215" s="172" t="str">
        <f t="shared" si="234"/>
        <v/>
      </c>
      <c r="J215" s="172" t="str">
        <f t="shared" si="235"/>
        <v/>
      </c>
      <c r="K215" s="418" t="str">
        <f t="shared" si="236"/>
        <v/>
      </c>
      <c r="L215" s="560"/>
      <c r="M215" s="172" t="str">
        <f t="shared" si="219"/>
        <v/>
      </c>
      <c r="N215" s="533"/>
      <c r="O215" s="533"/>
      <c r="P215" s="415"/>
      <c r="Q215" s="414"/>
      <c r="R215" s="414" t="str">
        <f t="shared" si="220"/>
        <v/>
      </c>
      <c r="S215" s="415" t="str">
        <f t="shared" si="221"/>
        <v/>
      </c>
      <c r="T215" s="532"/>
      <c r="U215" s="415"/>
      <c r="V215" s="414"/>
      <c r="W215" s="414" t="str">
        <f t="shared" si="222"/>
        <v/>
      </c>
      <c r="X215" s="415" t="str">
        <f t="shared" si="223"/>
        <v/>
      </c>
      <c r="Y215" s="532"/>
      <c r="Z215" s="415"/>
      <c r="AA215" s="414"/>
      <c r="AB215" s="414" t="str">
        <f t="shared" si="224"/>
        <v/>
      </c>
      <c r="AC215" s="415" t="str">
        <f t="shared" si="225"/>
        <v/>
      </c>
      <c r="AD215" s="532"/>
      <c r="AE215" s="415"/>
      <c r="AF215" s="414"/>
      <c r="AG215" s="414" t="str">
        <f t="shared" si="226"/>
        <v/>
      </c>
      <c r="AH215" s="415" t="str">
        <f t="shared" si="227"/>
        <v/>
      </c>
      <c r="AI215" s="532"/>
      <c r="AJ215" s="415"/>
      <c r="AK215" s="414"/>
      <c r="AL215" s="414" t="str">
        <f t="shared" si="228"/>
        <v/>
      </c>
      <c r="AM215" s="415" t="str">
        <f t="shared" si="229"/>
        <v/>
      </c>
      <c r="AN215" s="532"/>
      <c r="AO215" s="415"/>
      <c r="AP215" s="414"/>
      <c r="AQ215" s="414" t="str">
        <f t="shared" si="230"/>
        <v/>
      </c>
      <c r="AR215" s="415" t="str">
        <f t="shared" si="231"/>
        <v/>
      </c>
      <c r="AS215" s="532"/>
      <c r="AT215" s="415"/>
      <c r="AU215" s="414"/>
      <c r="AV215" s="414" t="str">
        <f t="shared" si="232"/>
        <v/>
      </c>
      <c r="AW215" s="415" t="str">
        <f t="shared" si="233"/>
        <v/>
      </c>
      <c r="AX215" s="532"/>
    </row>
    <row r="216" spans="2:50" hidden="1" x14ac:dyDescent="0.2">
      <c r="B216" s="541"/>
      <c r="C216" s="426">
        <f t="shared" si="218"/>
        <v>10</v>
      </c>
      <c r="D216" s="415"/>
      <c r="E216" s="415"/>
      <c r="F216" s="415"/>
      <c r="G216" s="415"/>
      <c r="H216" s="562"/>
      <c r="I216" s="172" t="str">
        <f t="shared" si="234"/>
        <v/>
      </c>
      <c r="J216" s="172" t="str">
        <f t="shared" si="235"/>
        <v/>
      </c>
      <c r="K216" s="418" t="str">
        <f t="shared" si="236"/>
        <v/>
      </c>
      <c r="L216" s="560"/>
      <c r="M216" s="172" t="str">
        <f t="shared" si="219"/>
        <v/>
      </c>
      <c r="N216" s="533"/>
      <c r="O216" s="533"/>
      <c r="P216" s="415"/>
      <c r="Q216" s="414"/>
      <c r="R216" s="414" t="str">
        <f t="shared" si="220"/>
        <v/>
      </c>
      <c r="S216" s="415" t="str">
        <f t="shared" si="221"/>
        <v/>
      </c>
      <c r="T216" s="532"/>
      <c r="U216" s="415"/>
      <c r="V216" s="414"/>
      <c r="W216" s="414" t="str">
        <f t="shared" si="222"/>
        <v/>
      </c>
      <c r="X216" s="415" t="str">
        <f t="shared" si="223"/>
        <v/>
      </c>
      <c r="Y216" s="532"/>
      <c r="Z216" s="415"/>
      <c r="AA216" s="414"/>
      <c r="AB216" s="414" t="str">
        <f t="shared" si="224"/>
        <v/>
      </c>
      <c r="AC216" s="415" t="str">
        <f t="shared" si="225"/>
        <v/>
      </c>
      <c r="AD216" s="532"/>
      <c r="AE216" s="415"/>
      <c r="AF216" s="414"/>
      <c r="AG216" s="414" t="str">
        <f t="shared" si="226"/>
        <v/>
      </c>
      <c r="AH216" s="415" t="str">
        <f t="shared" si="227"/>
        <v/>
      </c>
      <c r="AI216" s="532"/>
      <c r="AJ216" s="415"/>
      <c r="AK216" s="414"/>
      <c r="AL216" s="414" t="str">
        <f t="shared" si="228"/>
        <v/>
      </c>
      <c r="AM216" s="415" t="str">
        <f t="shared" si="229"/>
        <v/>
      </c>
      <c r="AN216" s="532"/>
      <c r="AO216" s="415"/>
      <c r="AP216" s="414"/>
      <c r="AQ216" s="414" t="str">
        <f t="shared" si="230"/>
        <v/>
      </c>
      <c r="AR216" s="415" t="str">
        <f t="shared" si="231"/>
        <v/>
      </c>
      <c r="AS216" s="532"/>
      <c r="AT216" s="415"/>
      <c r="AU216" s="414"/>
      <c r="AV216" s="414" t="str">
        <f t="shared" si="232"/>
        <v/>
      </c>
      <c r="AW216" s="415" t="str">
        <f t="shared" si="233"/>
        <v/>
      </c>
      <c r="AX216" s="532"/>
    </row>
    <row r="217" spans="2:50" hidden="1" x14ac:dyDescent="0.2">
      <c r="B217" s="541"/>
      <c r="C217" s="426">
        <f t="shared" si="218"/>
        <v>11</v>
      </c>
      <c r="D217" s="415"/>
      <c r="E217" s="415"/>
      <c r="F217" s="415"/>
      <c r="G217" s="415"/>
      <c r="H217" s="562"/>
      <c r="I217" s="172" t="str">
        <f t="shared" si="234"/>
        <v/>
      </c>
      <c r="J217" s="172" t="str">
        <f t="shared" si="235"/>
        <v/>
      </c>
      <c r="K217" s="418" t="str">
        <f t="shared" si="236"/>
        <v/>
      </c>
      <c r="L217" s="560"/>
      <c r="M217" s="172" t="str">
        <f t="shared" si="219"/>
        <v/>
      </c>
      <c r="N217" s="533"/>
      <c r="O217" s="533"/>
      <c r="P217" s="415"/>
      <c r="Q217" s="414"/>
      <c r="R217" s="414" t="str">
        <f t="shared" si="220"/>
        <v/>
      </c>
      <c r="S217" s="415" t="str">
        <f t="shared" si="221"/>
        <v/>
      </c>
      <c r="T217" s="532"/>
      <c r="U217" s="415"/>
      <c r="V217" s="414"/>
      <c r="W217" s="414" t="str">
        <f t="shared" si="222"/>
        <v/>
      </c>
      <c r="X217" s="415" t="str">
        <f t="shared" si="223"/>
        <v/>
      </c>
      <c r="Y217" s="532"/>
      <c r="Z217" s="415"/>
      <c r="AA217" s="414"/>
      <c r="AB217" s="414" t="str">
        <f t="shared" si="224"/>
        <v/>
      </c>
      <c r="AC217" s="415" t="str">
        <f t="shared" si="225"/>
        <v/>
      </c>
      <c r="AD217" s="532"/>
      <c r="AE217" s="415"/>
      <c r="AF217" s="414"/>
      <c r="AG217" s="414" t="str">
        <f t="shared" si="226"/>
        <v/>
      </c>
      <c r="AH217" s="415" t="str">
        <f t="shared" si="227"/>
        <v/>
      </c>
      <c r="AI217" s="532"/>
      <c r="AJ217" s="415"/>
      <c r="AK217" s="414"/>
      <c r="AL217" s="414" t="str">
        <f t="shared" si="228"/>
        <v/>
      </c>
      <c r="AM217" s="415" t="str">
        <f t="shared" si="229"/>
        <v/>
      </c>
      <c r="AN217" s="532"/>
      <c r="AO217" s="415"/>
      <c r="AP217" s="414"/>
      <c r="AQ217" s="414" t="str">
        <f t="shared" si="230"/>
        <v/>
      </c>
      <c r="AR217" s="415" t="str">
        <f t="shared" si="231"/>
        <v/>
      </c>
      <c r="AS217" s="532"/>
      <c r="AT217" s="415"/>
      <c r="AU217" s="414"/>
      <c r="AV217" s="414" t="str">
        <f t="shared" si="232"/>
        <v/>
      </c>
      <c r="AW217" s="415" t="str">
        <f t="shared" si="233"/>
        <v/>
      </c>
      <c r="AX217" s="532"/>
    </row>
    <row r="218" spans="2:50" hidden="1" x14ac:dyDescent="0.2">
      <c r="B218" s="541"/>
      <c r="C218" s="426">
        <f t="shared" si="218"/>
        <v>12</v>
      </c>
      <c r="D218" s="415"/>
      <c r="E218" s="415"/>
      <c r="F218" s="415"/>
      <c r="G218" s="415"/>
      <c r="H218" s="562"/>
      <c r="I218" s="172" t="str">
        <f t="shared" si="234"/>
        <v/>
      </c>
      <c r="J218" s="172" t="str">
        <f t="shared" si="235"/>
        <v/>
      </c>
      <c r="K218" s="418" t="str">
        <f t="shared" si="236"/>
        <v/>
      </c>
      <c r="L218" s="560"/>
      <c r="M218" s="172" t="str">
        <f t="shared" si="219"/>
        <v/>
      </c>
      <c r="N218" s="533"/>
      <c r="O218" s="533"/>
      <c r="P218" s="415"/>
      <c r="Q218" s="414"/>
      <c r="R218" s="414" t="str">
        <f t="shared" si="220"/>
        <v/>
      </c>
      <c r="S218" s="415" t="str">
        <f t="shared" si="221"/>
        <v/>
      </c>
      <c r="T218" s="532"/>
      <c r="U218" s="415"/>
      <c r="V218" s="414"/>
      <c r="W218" s="414" t="str">
        <f t="shared" si="222"/>
        <v/>
      </c>
      <c r="X218" s="415" t="str">
        <f t="shared" si="223"/>
        <v/>
      </c>
      <c r="Y218" s="532"/>
      <c r="Z218" s="415"/>
      <c r="AA218" s="414"/>
      <c r="AB218" s="414" t="str">
        <f t="shared" si="224"/>
        <v/>
      </c>
      <c r="AC218" s="415" t="str">
        <f t="shared" si="225"/>
        <v/>
      </c>
      <c r="AD218" s="532"/>
      <c r="AE218" s="415"/>
      <c r="AF218" s="414"/>
      <c r="AG218" s="414" t="str">
        <f t="shared" si="226"/>
        <v/>
      </c>
      <c r="AH218" s="415" t="str">
        <f t="shared" si="227"/>
        <v/>
      </c>
      <c r="AI218" s="532"/>
      <c r="AJ218" s="415"/>
      <c r="AK218" s="414"/>
      <c r="AL218" s="414" t="str">
        <f t="shared" si="228"/>
        <v/>
      </c>
      <c r="AM218" s="415" t="str">
        <f t="shared" si="229"/>
        <v/>
      </c>
      <c r="AN218" s="532"/>
      <c r="AO218" s="415"/>
      <c r="AP218" s="414"/>
      <c r="AQ218" s="414" t="str">
        <f t="shared" si="230"/>
        <v/>
      </c>
      <c r="AR218" s="415" t="str">
        <f t="shared" si="231"/>
        <v/>
      </c>
      <c r="AS218" s="532"/>
      <c r="AT218" s="415"/>
      <c r="AU218" s="414"/>
      <c r="AV218" s="414" t="str">
        <f t="shared" si="232"/>
        <v/>
      </c>
      <c r="AW218" s="415" t="str">
        <f t="shared" si="233"/>
        <v/>
      </c>
      <c r="AX218" s="532"/>
    </row>
    <row r="219" spans="2:50" hidden="1" x14ac:dyDescent="0.2">
      <c r="B219" s="541"/>
      <c r="C219" s="426">
        <f t="shared" si="218"/>
        <v>13</v>
      </c>
      <c r="D219" s="415"/>
      <c r="E219" s="415"/>
      <c r="F219" s="415"/>
      <c r="G219" s="415"/>
      <c r="H219" s="562"/>
      <c r="I219" s="172" t="str">
        <f t="shared" si="234"/>
        <v/>
      </c>
      <c r="J219" s="172" t="str">
        <f t="shared" si="235"/>
        <v/>
      </c>
      <c r="K219" s="418" t="str">
        <f t="shared" si="236"/>
        <v/>
      </c>
      <c r="L219" s="560"/>
      <c r="M219" s="172" t="str">
        <f t="shared" si="219"/>
        <v/>
      </c>
      <c r="N219" s="533"/>
      <c r="O219" s="533"/>
      <c r="P219" s="415"/>
      <c r="Q219" s="414"/>
      <c r="R219" s="414" t="str">
        <f t="shared" si="220"/>
        <v/>
      </c>
      <c r="S219" s="415" t="str">
        <f t="shared" si="221"/>
        <v/>
      </c>
      <c r="T219" s="532"/>
      <c r="U219" s="415"/>
      <c r="V219" s="414"/>
      <c r="W219" s="414" t="str">
        <f t="shared" si="222"/>
        <v/>
      </c>
      <c r="X219" s="415" t="str">
        <f t="shared" si="223"/>
        <v/>
      </c>
      <c r="Y219" s="532"/>
      <c r="Z219" s="415"/>
      <c r="AA219" s="414"/>
      <c r="AB219" s="414" t="str">
        <f t="shared" si="224"/>
        <v/>
      </c>
      <c r="AC219" s="415" t="str">
        <f t="shared" si="225"/>
        <v/>
      </c>
      <c r="AD219" s="532"/>
      <c r="AE219" s="415"/>
      <c r="AF219" s="414"/>
      <c r="AG219" s="414" t="str">
        <f t="shared" si="226"/>
        <v/>
      </c>
      <c r="AH219" s="415" t="str">
        <f t="shared" si="227"/>
        <v/>
      </c>
      <c r="AI219" s="532"/>
      <c r="AJ219" s="415"/>
      <c r="AK219" s="414"/>
      <c r="AL219" s="414" t="str">
        <f t="shared" si="228"/>
        <v/>
      </c>
      <c r="AM219" s="415" t="str">
        <f t="shared" si="229"/>
        <v/>
      </c>
      <c r="AN219" s="532"/>
      <c r="AO219" s="415"/>
      <c r="AP219" s="414"/>
      <c r="AQ219" s="414" t="str">
        <f t="shared" si="230"/>
        <v/>
      </c>
      <c r="AR219" s="415" t="str">
        <f t="shared" si="231"/>
        <v/>
      </c>
      <c r="AS219" s="532"/>
      <c r="AT219" s="415"/>
      <c r="AU219" s="414"/>
      <c r="AV219" s="414" t="str">
        <f t="shared" si="232"/>
        <v/>
      </c>
      <c r="AW219" s="415" t="str">
        <f t="shared" si="233"/>
        <v/>
      </c>
      <c r="AX219" s="532"/>
    </row>
    <row r="220" spans="2:50" hidden="1" x14ac:dyDescent="0.2">
      <c r="B220" s="541"/>
      <c r="C220" s="426">
        <f t="shared" si="218"/>
        <v>14</v>
      </c>
      <c r="D220" s="415"/>
      <c r="E220" s="415"/>
      <c r="F220" s="415"/>
      <c r="G220" s="415"/>
      <c r="H220" s="562"/>
      <c r="I220" s="172" t="str">
        <f t="shared" si="234"/>
        <v/>
      </c>
      <c r="J220" s="172" t="str">
        <f t="shared" si="235"/>
        <v/>
      </c>
      <c r="K220" s="418" t="str">
        <f t="shared" si="236"/>
        <v/>
      </c>
      <c r="L220" s="560"/>
      <c r="M220" s="172" t="str">
        <f t="shared" si="219"/>
        <v/>
      </c>
      <c r="N220" s="533"/>
      <c r="O220" s="533"/>
      <c r="P220" s="415"/>
      <c r="Q220" s="414"/>
      <c r="R220" s="414" t="str">
        <f t="shared" si="220"/>
        <v/>
      </c>
      <c r="S220" s="415" t="str">
        <f t="shared" si="221"/>
        <v/>
      </c>
      <c r="T220" s="532"/>
      <c r="U220" s="415"/>
      <c r="V220" s="414"/>
      <c r="W220" s="414" t="str">
        <f t="shared" si="222"/>
        <v/>
      </c>
      <c r="X220" s="415" t="str">
        <f t="shared" si="223"/>
        <v/>
      </c>
      <c r="Y220" s="532"/>
      <c r="Z220" s="415"/>
      <c r="AA220" s="414"/>
      <c r="AB220" s="414" t="str">
        <f t="shared" si="224"/>
        <v/>
      </c>
      <c r="AC220" s="415" t="str">
        <f t="shared" si="225"/>
        <v/>
      </c>
      <c r="AD220" s="532"/>
      <c r="AE220" s="415"/>
      <c r="AF220" s="414"/>
      <c r="AG220" s="414" t="str">
        <f t="shared" si="226"/>
        <v/>
      </c>
      <c r="AH220" s="415" t="str">
        <f t="shared" si="227"/>
        <v/>
      </c>
      <c r="AI220" s="532"/>
      <c r="AJ220" s="415"/>
      <c r="AK220" s="414"/>
      <c r="AL220" s="414" t="str">
        <f t="shared" si="228"/>
        <v/>
      </c>
      <c r="AM220" s="415" t="str">
        <f t="shared" si="229"/>
        <v/>
      </c>
      <c r="AN220" s="532"/>
      <c r="AO220" s="415"/>
      <c r="AP220" s="414"/>
      <c r="AQ220" s="414" t="str">
        <f t="shared" si="230"/>
        <v/>
      </c>
      <c r="AR220" s="415" t="str">
        <f t="shared" si="231"/>
        <v/>
      </c>
      <c r="AS220" s="532"/>
      <c r="AT220" s="415"/>
      <c r="AU220" s="414"/>
      <c r="AV220" s="414" t="str">
        <f t="shared" si="232"/>
        <v/>
      </c>
      <c r="AW220" s="415" t="str">
        <f t="shared" si="233"/>
        <v/>
      </c>
      <c r="AX220" s="532"/>
    </row>
    <row r="221" spans="2:50" hidden="1" x14ac:dyDescent="0.2">
      <c r="B221" s="541"/>
      <c r="C221" s="426">
        <f t="shared" si="218"/>
        <v>15</v>
      </c>
      <c r="D221" s="415"/>
      <c r="E221" s="415"/>
      <c r="F221" s="415"/>
      <c r="G221" s="415"/>
      <c r="H221" s="563"/>
      <c r="I221" s="172" t="str">
        <f t="shared" si="234"/>
        <v/>
      </c>
      <c r="J221" s="172" t="str">
        <f t="shared" si="235"/>
        <v/>
      </c>
      <c r="K221" s="418" t="str">
        <f t="shared" si="236"/>
        <v/>
      </c>
      <c r="L221" s="560"/>
      <c r="M221" s="172" t="str">
        <f t="shared" si="219"/>
        <v/>
      </c>
      <c r="N221" s="533"/>
      <c r="O221" s="533"/>
      <c r="P221" s="415"/>
      <c r="Q221" s="414"/>
      <c r="R221" s="414" t="str">
        <f t="shared" si="220"/>
        <v/>
      </c>
      <c r="S221" s="415" t="str">
        <f t="shared" si="221"/>
        <v/>
      </c>
      <c r="T221" s="532"/>
      <c r="U221" s="415"/>
      <c r="V221" s="414"/>
      <c r="W221" s="414" t="str">
        <f t="shared" si="222"/>
        <v/>
      </c>
      <c r="X221" s="415" t="str">
        <f t="shared" si="223"/>
        <v/>
      </c>
      <c r="Y221" s="532"/>
      <c r="Z221" s="415"/>
      <c r="AA221" s="414"/>
      <c r="AB221" s="414" t="str">
        <f t="shared" si="224"/>
        <v/>
      </c>
      <c r="AC221" s="415" t="str">
        <f t="shared" si="225"/>
        <v/>
      </c>
      <c r="AD221" s="532"/>
      <c r="AE221" s="415"/>
      <c r="AF221" s="414"/>
      <c r="AG221" s="414" t="str">
        <f t="shared" si="226"/>
        <v/>
      </c>
      <c r="AH221" s="415" t="str">
        <f t="shared" si="227"/>
        <v/>
      </c>
      <c r="AI221" s="532"/>
      <c r="AJ221" s="415"/>
      <c r="AK221" s="414"/>
      <c r="AL221" s="414" t="str">
        <f t="shared" si="228"/>
        <v/>
      </c>
      <c r="AM221" s="415" t="str">
        <f t="shared" si="229"/>
        <v/>
      </c>
      <c r="AN221" s="532"/>
      <c r="AO221" s="415"/>
      <c r="AP221" s="414"/>
      <c r="AQ221" s="414" t="str">
        <f t="shared" si="230"/>
        <v/>
      </c>
      <c r="AR221" s="415" t="str">
        <f t="shared" si="231"/>
        <v/>
      </c>
      <c r="AS221" s="532"/>
      <c r="AT221" s="415"/>
      <c r="AU221" s="414"/>
      <c r="AV221" s="414" t="str">
        <f t="shared" si="232"/>
        <v/>
      </c>
      <c r="AW221" s="415" t="str">
        <f t="shared" si="233"/>
        <v/>
      </c>
      <c r="AX221" s="532"/>
    </row>
    <row r="222" spans="2:50" ht="15.75" hidden="1" x14ac:dyDescent="0.2">
      <c r="B222" s="545" t="s">
        <v>169</v>
      </c>
      <c r="C222" s="546"/>
      <c r="D222" s="546"/>
      <c r="E222" s="546"/>
      <c r="F222" s="546"/>
      <c r="G222" s="546"/>
      <c r="H222" s="547"/>
      <c r="I222" s="207"/>
      <c r="J222" s="207"/>
      <c r="K222" s="207"/>
      <c r="L222" s="207"/>
      <c r="M222" s="207"/>
      <c r="N222" s="533" t="s">
        <v>161</v>
      </c>
      <c r="O222" s="549" t="s">
        <v>106</v>
      </c>
      <c r="P222" s="551">
        <f>AT202+1</f>
        <v>45944</v>
      </c>
      <c r="Q222" s="541"/>
      <c r="R222" s="541"/>
      <c r="S222" s="541"/>
      <c r="T222" s="541"/>
      <c r="U222" s="551">
        <f>P222+1</f>
        <v>45945</v>
      </c>
      <c r="V222" s="541"/>
      <c r="W222" s="541"/>
      <c r="X222" s="541"/>
      <c r="Y222" s="541"/>
      <c r="Z222" s="551">
        <f>U222+1</f>
        <v>45946</v>
      </c>
      <c r="AA222" s="541"/>
      <c r="AB222" s="541"/>
      <c r="AC222" s="541"/>
      <c r="AD222" s="541"/>
      <c r="AE222" s="551">
        <f>Z222+1</f>
        <v>45947</v>
      </c>
      <c r="AF222" s="541"/>
      <c r="AG222" s="541"/>
      <c r="AH222" s="541"/>
      <c r="AI222" s="541"/>
      <c r="AJ222" s="551">
        <f>AE222+1</f>
        <v>45948</v>
      </c>
      <c r="AK222" s="541"/>
      <c r="AL222" s="541"/>
      <c r="AM222" s="541"/>
      <c r="AN222" s="541"/>
      <c r="AO222" s="551">
        <f>AJ222+1</f>
        <v>45949</v>
      </c>
      <c r="AP222" s="541"/>
      <c r="AQ222" s="541"/>
      <c r="AR222" s="541"/>
      <c r="AS222" s="541"/>
      <c r="AT222" s="551">
        <f>AO222+1</f>
        <v>45950</v>
      </c>
      <c r="AU222" s="541"/>
      <c r="AV222" s="541"/>
      <c r="AW222" s="541"/>
      <c r="AX222" s="541"/>
    </row>
    <row r="223" spans="2:50" ht="15.75" hidden="1" x14ac:dyDescent="0.2">
      <c r="B223" s="548"/>
      <c r="C223" s="548"/>
      <c r="D223" s="548"/>
      <c r="E223" s="548"/>
      <c r="F223" s="548"/>
      <c r="G223" s="548"/>
      <c r="H223" s="548"/>
      <c r="I223" s="207"/>
      <c r="J223" s="207"/>
      <c r="K223" s="207"/>
      <c r="L223" s="207"/>
      <c r="M223" s="207"/>
      <c r="N223" s="533"/>
      <c r="O223" s="550"/>
      <c r="P223" s="551" t="s">
        <v>120</v>
      </c>
      <c r="Q223" s="541"/>
      <c r="R223" s="541"/>
      <c r="S223" s="541"/>
      <c r="T223" s="541"/>
      <c r="U223" s="551" t="s">
        <v>114</v>
      </c>
      <c r="V223" s="541"/>
      <c r="W223" s="541"/>
      <c r="X223" s="541"/>
      <c r="Y223" s="541"/>
      <c r="Z223" s="551" t="s">
        <v>115</v>
      </c>
      <c r="AA223" s="541"/>
      <c r="AB223" s="541"/>
      <c r="AC223" s="541"/>
      <c r="AD223" s="541"/>
      <c r="AE223" s="551" t="s">
        <v>116</v>
      </c>
      <c r="AF223" s="541"/>
      <c r="AG223" s="541"/>
      <c r="AH223" s="541"/>
      <c r="AI223" s="541"/>
      <c r="AJ223" s="551" t="s">
        <v>117</v>
      </c>
      <c r="AK223" s="541"/>
      <c r="AL223" s="541"/>
      <c r="AM223" s="541"/>
      <c r="AN223" s="541"/>
      <c r="AO223" s="551" t="s">
        <v>118</v>
      </c>
      <c r="AP223" s="541"/>
      <c r="AQ223" s="541"/>
      <c r="AR223" s="541"/>
      <c r="AS223" s="541"/>
      <c r="AT223" s="551" t="s">
        <v>119</v>
      </c>
      <c r="AU223" s="541"/>
      <c r="AV223" s="541"/>
      <c r="AW223" s="541"/>
      <c r="AX223" s="541"/>
    </row>
    <row r="224" spans="2:50" hidden="1" x14ac:dyDescent="0.2">
      <c r="B224" s="533" t="s">
        <v>157</v>
      </c>
      <c r="C224" s="533" t="s">
        <v>149</v>
      </c>
      <c r="D224" s="533"/>
      <c r="E224" s="533" t="s">
        <v>151</v>
      </c>
      <c r="F224" s="533"/>
      <c r="G224" s="533"/>
      <c r="H224" s="537" t="s">
        <v>158</v>
      </c>
      <c r="I224" s="540" t="s">
        <v>227</v>
      </c>
      <c r="J224" s="540"/>
      <c r="K224" s="540"/>
      <c r="L224" s="540" t="s">
        <v>158</v>
      </c>
      <c r="M224" s="540" t="s">
        <v>170</v>
      </c>
      <c r="N224" s="533"/>
      <c r="O224" s="533" t="s">
        <v>160</v>
      </c>
      <c r="P224" s="534" t="s">
        <v>154</v>
      </c>
      <c r="Q224" s="535"/>
      <c r="R224" s="535"/>
      <c r="S224" s="536"/>
      <c r="T224" s="533" t="s">
        <v>158</v>
      </c>
      <c r="U224" s="534" t="s">
        <v>154</v>
      </c>
      <c r="V224" s="535"/>
      <c r="W224" s="535"/>
      <c r="X224" s="536"/>
      <c r="Y224" s="533" t="s">
        <v>158</v>
      </c>
      <c r="Z224" s="534" t="s">
        <v>154</v>
      </c>
      <c r="AA224" s="535"/>
      <c r="AB224" s="535"/>
      <c r="AC224" s="536"/>
      <c r="AD224" s="533" t="s">
        <v>158</v>
      </c>
      <c r="AE224" s="534" t="s">
        <v>154</v>
      </c>
      <c r="AF224" s="535"/>
      <c r="AG224" s="535"/>
      <c r="AH224" s="536"/>
      <c r="AI224" s="533" t="s">
        <v>158</v>
      </c>
      <c r="AJ224" s="534" t="s">
        <v>154</v>
      </c>
      <c r="AK224" s="535"/>
      <c r="AL224" s="535"/>
      <c r="AM224" s="536"/>
      <c r="AN224" s="533" t="s">
        <v>158</v>
      </c>
      <c r="AO224" s="534" t="s">
        <v>154</v>
      </c>
      <c r="AP224" s="535"/>
      <c r="AQ224" s="535"/>
      <c r="AR224" s="536"/>
      <c r="AS224" s="533" t="s">
        <v>158</v>
      </c>
      <c r="AT224" s="534" t="s">
        <v>154</v>
      </c>
      <c r="AU224" s="535"/>
      <c r="AV224" s="535"/>
      <c r="AW224" s="536"/>
      <c r="AX224" s="533" t="s">
        <v>158</v>
      </c>
    </row>
    <row r="225" spans="2:50" hidden="1" x14ac:dyDescent="0.2">
      <c r="B225" s="533"/>
      <c r="C225" s="533"/>
      <c r="D225" s="533"/>
      <c r="E225" s="533" t="s">
        <v>150</v>
      </c>
      <c r="F225" s="533"/>
      <c r="G225" s="533"/>
      <c r="H225" s="538"/>
      <c r="I225" s="540" t="s">
        <v>150</v>
      </c>
      <c r="J225" s="540"/>
      <c r="K225" s="540"/>
      <c r="L225" s="540"/>
      <c r="M225" s="540"/>
      <c r="N225" s="533"/>
      <c r="O225" s="533"/>
      <c r="P225" s="534" t="s">
        <v>155</v>
      </c>
      <c r="Q225" s="535"/>
      <c r="R225" s="535"/>
      <c r="S225" s="536"/>
      <c r="T225" s="533"/>
      <c r="U225" s="534" t="s">
        <v>155</v>
      </c>
      <c r="V225" s="535"/>
      <c r="W225" s="535"/>
      <c r="X225" s="536"/>
      <c r="Y225" s="533"/>
      <c r="Z225" s="534" t="s">
        <v>155</v>
      </c>
      <c r="AA225" s="535"/>
      <c r="AB225" s="535"/>
      <c r="AC225" s="536"/>
      <c r="AD225" s="533"/>
      <c r="AE225" s="534" t="s">
        <v>155</v>
      </c>
      <c r="AF225" s="535"/>
      <c r="AG225" s="535"/>
      <c r="AH225" s="536"/>
      <c r="AI225" s="533"/>
      <c r="AJ225" s="534" t="s">
        <v>155</v>
      </c>
      <c r="AK225" s="535"/>
      <c r="AL225" s="535"/>
      <c r="AM225" s="536"/>
      <c r="AN225" s="533"/>
      <c r="AO225" s="534" t="s">
        <v>155</v>
      </c>
      <c r="AP225" s="535"/>
      <c r="AQ225" s="535"/>
      <c r="AR225" s="536"/>
      <c r="AS225" s="533"/>
      <c r="AT225" s="534" t="s">
        <v>155</v>
      </c>
      <c r="AU225" s="535"/>
      <c r="AV225" s="535"/>
      <c r="AW225" s="536"/>
      <c r="AX225" s="533"/>
    </row>
    <row r="226" spans="2:50" hidden="1" x14ac:dyDescent="0.2">
      <c r="B226" s="533"/>
      <c r="C226" s="533"/>
      <c r="D226" s="533"/>
      <c r="E226" s="416" t="s">
        <v>152</v>
      </c>
      <c r="F226" s="416" t="s">
        <v>153</v>
      </c>
      <c r="G226" s="416" t="s">
        <v>156</v>
      </c>
      <c r="H226" s="539"/>
      <c r="I226" s="417" t="s">
        <v>152</v>
      </c>
      <c r="J226" s="417" t="s">
        <v>153</v>
      </c>
      <c r="K226" s="417" t="s">
        <v>156</v>
      </c>
      <c r="L226" s="540"/>
      <c r="M226" s="540"/>
      <c r="N226" s="533"/>
      <c r="O226" s="533"/>
      <c r="P226" s="416" t="s">
        <v>152</v>
      </c>
      <c r="Q226" s="416" t="s">
        <v>153</v>
      </c>
      <c r="R226" s="416" t="s">
        <v>156</v>
      </c>
      <c r="S226" s="416" t="s">
        <v>170</v>
      </c>
      <c r="T226" s="533"/>
      <c r="U226" s="416" t="s">
        <v>152</v>
      </c>
      <c r="V226" s="416" t="s">
        <v>153</v>
      </c>
      <c r="W226" s="416" t="s">
        <v>156</v>
      </c>
      <c r="X226" s="416" t="s">
        <v>170</v>
      </c>
      <c r="Y226" s="533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3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3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3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3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3"/>
    </row>
    <row r="227" spans="2:50" hidden="1" x14ac:dyDescent="0.2">
      <c r="B227" s="541" t="s">
        <v>141</v>
      </c>
      <c r="C227" s="426">
        <f>C207</f>
        <v>1</v>
      </c>
      <c r="D227" s="415" t="s">
        <v>427</v>
      </c>
      <c r="E227" s="415">
        <v>17</v>
      </c>
      <c r="F227" s="415">
        <v>2000</v>
      </c>
      <c r="G227" s="414">
        <f t="shared" ref="G227:G228" si="237">F227/E227</f>
        <v>117.64705882352941</v>
      </c>
      <c r="H227" s="561">
        <f>AVERAGE(G227:G241)</f>
        <v>87.66968325791855</v>
      </c>
      <c r="I227" s="172">
        <f t="shared" ref="I227:I229" si="238">IFERROR(AVERAGE(P227,U227,Z227,AE227,AJ227,AO227,AT227),"")</f>
        <v>17</v>
      </c>
      <c r="J227" s="172">
        <f t="shared" ref="J227:J229" si="239">IFERROR(AVERAGE(Q227,V227,AA227,AF227,AK227,AP227,AU227),"")</f>
        <v>1928.6982684607995</v>
      </c>
      <c r="K227" s="418">
        <f t="shared" ref="K227:K229" si="240">IFERROR(AVERAGE(R227,W227,AB227,AG227,AL227,AQ227,AV227),"")</f>
        <v>113.45283932122348</v>
      </c>
      <c r="L227" s="560">
        <f>IFERROR(AVERAGE(K227:K241),"-")</f>
        <v>84.347869174495941</v>
      </c>
      <c r="M227" s="172">
        <f>IFERROR(RANK(K227, K$227:K$241),"")</f>
        <v>1</v>
      </c>
      <c r="N227" s="533"/>
      <c r="O227" s="533"/>
      <c r="P227" s="415">
        <v>17</v>
      </c>
      <c r="Q227" s="414">
        <v>1913.4782608695652</v>
      </c>
      <c r="R227" s="414">
        <f>IFERROR(Q227/P227,"")</f>
        <v>112.55754475703326</v>
      </c>
      <c r="S227" s="415">
        <f>IFERROR(RANK(R227, R$227:R$241),"")</f>
        <v>1</v>
      </c>
      <c r="T227" s="532">
        <f>AVERAGE(R227:R241)</f>
        <v>83.818924534053409</v>
      </c>
      <c r="U227" s="415">
        <v>17</v>
      </c>
      <c r="V227" s="414">
        <v>1916.0869565217392</v>
      </c>
      <c r="W227" s="414">
        <f>IFERROR(V227/U227,"")</f>
        <v>112.71099744245525</v>
      </c>
      <c r="X227" s="415">
        <f>IFERROR(RANK(W227, W$227:W$241),"")</f>
        <v>1</v>
      </c>
      <c r="Y227" s="532">
        <f>AVERAGE(W227:W241)</f>
        <v>83.949606740867551</v>
      </c>
      <c r="Z227" s="415">
        <v>17</v>
      </c>
      <c r="AA227" s="414">
        <v>1943.7209302325577</v>
      </c>
      <c r="AB227" s="414">
        <f>IFERROR(AA227/Z227,"")</f>
        <v>114.33652530779752</v>
      </c>
      <c r="AC227" s="415">
        <f>IFERROR(RANK(AB227, AB$227:AB$241),"")</f>
        <v>1</v>
      </c>
      <c r="AD227" s="532">
        <f>AVERAGE(AB227:AB241)</f>
        <v>84.820319898979264</v>
      </c>
      <c r="AE227" s="415">
        <v>17</v>
      </c>
      <c r="AF227" s="414">
        <v>1956.3636363636365</v>
      </c>
      <c r="AG227" s="414">
        <f>IFERROR(AF227/AE227,"")</f>
        <v>115.08021390374333</v>
      </c>
      <c r="AH227" s="415">
        <f>IFERROR(RANK(AG227, AG$227:AG$241),"")</f>
        <v>1</v>
      </c>
      <c r="AI227" s="532">
        <f>AVERAGE(AG227:AG241)</f>
        <v>85.36727977904448</v>
      </c>
      <c r="AJ227" s="415">
        <v>17</v>
      </c>
      <c r="AK227" s="414">
        <v>1940.5714285714289</v>
      </c>
      <c r="AL227" s="414">
        <f>IFERROR(AK227/AJ227,"")</f>
        <v>114.1512605042017</v>
      </c>
      <c r="AM227" s="415">
        <f>IFERROR(RANK(AL227, AL$227:AL$241),"")</f>
        <v>1</v>
      </c>
      <c r="AN227" s="532">
        <f>AVERAGE(AL227:AL241)</f>
        <v>84.721784098254702</v>
      </c>
      <c r="AO227" s="415">
        <v>17</v>
      </c>
      <c r="AP227" s="414">
        <v>1925.3333333333333</v>
      </c>
      <c r="AQ227" s="414">
        <f>IFERROR(AP227/AO227,"")</f>
        <v>113.25490196078431</v>
      </c>
      <c r="AR227" s="415">
        <f>IFERROR(RANK(AQ227, AQ$227:AQ$241),"")</f>
        <v>1</v>
      </c>
      <c r="AS227" s="532">
        <f>AVERAGE(AQ227:AQ241)</f>
        <v>84.197009081865147</v>
      </c>
      <c r="AT227" s="415">
        <v>17</v>
      </c>
      <c r="AU227" s="414">
        <v>1905.3333333333335</v>
      </c>
      <c r="AV227" s="414">
        <f>IFERROR(AU227/AT227,"")</f>
        <v>112.07843137254903</v>
      </c>
      <c r="AW227" s="415">
        <f>IFERROR(RANK(AV227, AV$227:AV$241),"")</f>
        <v>1</v>
      </c>
      <c r="AX227" s="532">
        <f>AVERAGE(AV227:AV241)</f>
        <v>83.560160088407031</v>
      </c>
    </row>
    <row r="228" spans="2:50" hidden="1" x14ac:dyDescent="0.2">
      <c r="B228" s="541"/>
      <c r="C228" s="426">
        <f t="shared" ref="C228:C241" si="241">C208</f>
        <v>2</v>
      </c>
      <c r="D228" s="415" t="s">
        <v>428</v>
      </c>
      <c r="E228" s="415">
        <v>26</v>
      </c>
      <c r="F228" s="415">
        <v>1500</v>
      </c>
      <c r="G228" s="414">
        <f t="shared" si="237"/>
        <v>57.692307692307693</v>
      </c>
      <c r="H228" s="562"/>
      <c r="I228" s="172">
        <f t="shared" si="238"/>
        <v>26</v>
      </c>
      <c r="J228" s="172">
        <f t="shared" si="239"/>
        <v>1436.3153747219783</v>
      </c>
      <c r="K228" s="418">
        <f t="shared" si="240"/>
        <v>55.242899027768409</v>
      </c>
      <c r="L228" s="560"/>
      <c r="M228" s="172">
        <f t="shared" ref="M228:M241" si="242">IFERROR(RANK(K228, K$227:K$241),"")</f>
        <v>2</v>
      </c>
      <c r="N228" s="533"/>
      <c r="O228" s="533"/>
      <c r="P228" s="415">
        <v>26</v>
      </c>
      <c r="Q228" s="414">
        <v>1432.0879120879126</v>
      </c>
      <c r="R228" s="414">
        <f t="shared" ref="R228:R241" si="243">IFERROR(Q228/P228,"")</f>
        <v>55.080304311073562</v>
      </c>
      <c r="S228" s="415">
        <f t="shared" ref="S228:S241" si="244">IFERROR(RANK(R228, R$227:R$241),"")</f>
        <v>2</v>
      </c>
      <c r="T228" s="532"/>
      <c r="U228" s="415">
        <v>26</v>
      </c>
      <c r="V228" s="414">
        <v>1434.8936170212764</v>
      </c>
      <c r="W228" s="414">
        <f t="shared" ref="W228:W241" si="245">IFERROR(V228/U228,"")</f>
        <v>55.188216039279865</v>
      </c>
      <c r="X228" s="415">
        <f t="shared" ref="X228:X241" si="246">IFERROR(RANK(W228, W$227:W$241),"")</f>
        <v>2</v>
      </c>
      <c r="Y228" s="532"/>
      <c r="Z228" s="415">
        <v>26</v>
      </c>
      <c r="AA228" s="414">
        <v>1437.9069767441863</v>
      </c>
      <c r="AB228" s="414">
        <f t="shared" ref="AB228:AB241" si="247">IFERROR(AA228/Z228,"")</f>
        <v>55.304114490161012</v>
      </c>
      <c r="AC228" s="415">
        <f t="shared" ref="AC228:AC241" si="248">IFERROR(RANK(AB228, AB$227:AB$241),"")</f>
        <v>2</v>
      </c>
      <c r="AD228" s="532"/>
      <c r="AE228" s="415">
        <v>26</v>
      </c>
      <c r="AF228" s="414">
        <v>1447.0129870129867</v>
      </c>
      <c r="AG228" s="414">
        <f t="shared" ref="AG228:AG241" si="249">IFERROR(AF228/AE228,"")</f>
        <v>55.654345654345647</v>
      </c>
      <c r="AH228" s="415">
        <f t="shared" ref="AH228:AH241" si="250">IFERROR(RANK(AG228, AG$227:AG$241),"")</f>
        <v>2</v>
      </c>
      <c r="AI228" s="532"/>
      <c r="AJ228" s="415">
        <v>26</v>
      </c>
      <c r="AK228" s="414">
        <v>1437.6000000000001</v>
      </c>
      <c r="AL228" s="414">
        <f t="shared" ref="AL228:AL241" si="251">IFERROR(AK228/AJ228,"")</f>
        <v>55.292307692307695</v>
      </c>
      <c r="AM228" s="415">
        <f t="shared" ref="AM228:AM241" si="252">IFERROR(RANK(AL228, AL$227:AL$241),"")</f>
        <v>2</v>
      </c>
      <c r="AN228" s="532"/>
      <c r="AO228" s="415">
        <v>26</v>
      </c>
      <c r="AP228" s="414">
        <v>1433.6170212765956</v>
      </c>
      <c r="AQ228" s="414">
        <f t="shared" ref="AQ228:AQ241" si="253">IFERROR(AP228/AO228,"")</f>
        <v>55.139116202945985</v>
      </c>
      <c r="AR228" s="415">
        <f t="shared" ref="AR228:AR241" si="254">IFERROR(RANK(AQ228, AQ$227:AQ$241),"")</f>
        <v>2</v>
      </c>
      <c r="AS228" s="532"/>
      <c r="AT228" s="415">
        <v>26</v>
      </c>
      <c r="AU228" s="414">
        <v>1431.0891089108909</v>
      </c>
      <c r="AV228" s="414">
        <f t="shared" ref="AV228:AV241" si="255">IFERROR(AU228/AT228,"")</f>
        <v>55.041888804265035</v>
      </c>
      <c r="AW228" s="415">
        <f t="shared" ref="AW228:AW241" si="256">IFERROR(RANK(AV228, AV$227:AV$241),"")</f>
        <v>2</v>
      </c>
      <c r="AX228" s="532"/>
    </row>
    <row r="229" spans="2:50" hidden="1" x14ac:dyDescent="0.2">
      <c r="B229" s="541"/>
      <c r="C229" s="426">
        <f t="shared" si="241"/>
        <v>3</v>
      </c>
      <c r="D229" s="415"/>
      <c r="E229" s="415"/>
      <c r="F229" s="415"/>
      <c r="G229" s="415"/>
      <c r="H229" s="562"/>
      <c r="I229" s="172" t="str">
        <f t="shared" si="238"/>
        <v/>
      </c>
      <c r="J229" s="172" t="str">
        <f t="shared" si="239"/>
        <v/>
      </c>
      <c r="K229" s="418" t="str">
        <f t="shared" si="240"/>
        <v/>
      </c>
      <c r="L229" s="560"/>
      <c r="M229" s="172" t="str">
        <f t="shared" si="242"/>
        <v/>
      </c>
      <c r="N229" s="533"/>
      <c r="O229" s="533"/>
      <c r="P229" s="415"/>
      <c r="Q229" s="414"/>
      <c r="R229" s="414" t="str">
        <f t="shared" si="243"/>
        <v/>
      </c>
      <c r="S229" s="415" t="str">
        <f t="shared" si="244"/>
        <v/>
      </c>
      <c r="T229" s="532"/>
      <c r="U229" s="415"/>
      <c r="V229" s="414"/>
      <c r="W229" s="414" t="str">
        <f t="shared" si="245"/>
        <v/>
      </c>
      <c r="X229" s="415" t="str">
        <f t="shared" si="246"/>
        <v/>
      </c>
      <c r="Y229" s="532"/>
      <c r="Z229" s="415"/>
      <c r="AA229" s="414"/>
      <c r="AB229" s="414" t="str">
        <f t="shared" si="247"/>
        <v/>
      </c>
      <c r="AC229" s="415" t="str">
        <f t="shared" si="248"/>
        <v/>
      </c>
      <c r="AD229" s="532"/>
      <c r="AE229" s="415"/>
      <c r="AF229" s="414"/>
      <c r="AG229" s="414" t="str">
        <f t="shared" si="249"/>
        <v/>
      </c>
      <c r="AH229" s="415" t="str">
        <f t="shared" si="250"/>
        <v/>
      </c>
      <c r="AI229" s="532"/>
      <c r="AJ229" s="415"/>
      <c r="AK229" s="414"/>
      <c r="AL229" s="414" t="str">
        <f t="shared" si="251"/>
        <v/>
      </c>
      <c r="AM229" s="415" t="str">
        <f t="shared" si="252"/>
        <v/>
      </c>
      <c r="AN229" s="532"/>
      <c r="AO229" s="415"/>
      <c r="AP229" s="414"/>
      <c r="AQ229" s="414" t="str">
        <f t="shared" si="253"/>
        <v/>
      </c>
      <c r="AR229" s="415" t="str">
        <f t="shared" si="254"/>
        <v/>
      </c>
      <c r="AS229" s="532"/>
      <c r="AT229" s="415"/>
      <c r="AU229" s="414"/>
      <c r="AV229" s="414" t="str">
        <f t="shared" si="255"/>
        <v/>
      </c>
      <c r="AW229" s="415" t="str">
        <f t="shared" si="256"/>
        <v/>
      </c>
      <c r="AX229" s="532"/>
    </row>
    <row r="230" spans="2:50" hidden="1" x14ac:dyDescent="0.2">
      <c r="B230" s="541"/>
      <c r="C230" s="426">
        <f t="shared" si="241"/>
        <v>4</v>
      </c>
      <c r="D230" s="415"/>
      <c r="E230" s="415"/>
      <c r="F230" s="415"/>
      <c r="G230" s="415"/>
      <c r="H230" s="562"/>
      <c r="I230" s="172" t="str">
        <f>IFERROR(AVERAGE(P230,U230,Z230,AE230,AJ230,AO230,AT230),"")</f>
        <v/>
      </c>
      <c r="J230" s="172" t="str">
        <f>IFERROR(AVERAGE(Q230,V230,AA230,AF230,AK230,AP230,AU230),"")</f>
        <v/>
      </c>
      <c r="K230" s="418" t="str">
        <f>IFERROR(AVERAGE(R230,W230,AB230,AG230,AL230,AQ230,AV230),"")</f>
        <v/>
      </c>
      <c r="L230" s="560"/>
      <c r="M230" s="172" t="str">
        <f t="shared" si="242"/>
        <v/>
      </c>
      <c r="N230" s="533"/>
      <c r="O230" s="533"/>
      <c r="P230" s="415"/>
      <c r="Q230" s="414"/>
      <c r="R230" s="414" t="str">
        <f t="shared" si="243"/>
        <v/>
      </c>
      <c r="S230" s="415" t="str">
        <f t="shared" si="244"/>
        <v/>
      </c>
      <c r="T230" s="532"/>
      <c r="U230" s="415"/>
      <c r="V230" s="414"/>
      <c r="W230" s="414" t="str">
        <f t="shared" si="245"/>
        <v/>
      </c>
      <c r="X230" s="415" t="str">
        <f t="shared" si="246"/>
        <v/>
      </c>
      <c r="Y230" s="532"/>
      <c r="Z230" s="415"/>
      <c r="AA230" s="414"/>
      <c r="AB230" s="414" t="str">
        <f t="shared" si="247"/>
        <v/>
      </c>
      <c r="AC230" s="415" t="str">
        <f t="shared" si="248"/>
        <v/>
      </c>
      <c r="AD230" s="532"/>
      <c r="AE230" s="415"/>
      <c r="AF230" s="414"/>
      <c r="AG230" s="414" t="str">
        <f t="shared" si="249"/>
        <v/>
      </c>
      <c r="AH230" s="415" t="str">
        <f t="shared" si="250"/>
        <v/>
      </c>
      <c r="AI230" s="532"/>
      <c r="AJ230" s="415"/>
      <c r="AK230" s="414"/>
      <c r="AL230" s="414" t="str">
        <f t="shared" si="251"/>
        <v/>
      </c>
      <c r="AM230" s="415" t="str">
        <f t="shared" si="252"/>
        <v/>
      </c>
      <c r="AN230" s="532"/>
      <c r="AO230" s="415"/>
      <c r="AP230" s="414"/>
      <c r="AQ230" s="414" t="str">
        <f t="shared" si="253"/>
        <v/>
      </c>
      <c r="AR230" s="415" t="str">
        <f t="shared" si="254"/>
        <v/>
      </c>
      <c r="AS230" s="532"/>
      <c r="AT230" s="415"/>
      <c r="AU230" s="414"/>
      <c r="AV230" s="414" t="str">
        <f t="shared" si="255"/>
        <v/>
      </c>
      <c r="AW230" s="415" t="str">
        <f t="shared" si="256"/>
        <v/>
      </c>
      <c r="AX230" s="532"/>
    </row>
    <row r="231" spans="2:50" hidden="1" x14ac:dyDescent="0.2">
      <c r="B231" s="541"/>
      <c r="C231" s="426">
        <f t="shared" si="241"/>
        <v>5</v>
      </c>
      <c r="D231" s="415"/>
      <c r="E231" s="415"/>
      <c r="F231" s="415"/>
      <c r="G231" s="415"/>
      <c r="H231" s="562"/>
      <c r="I231" s="172" t="str">
        <f t="shared" ref="I231:I241" si="257">IFERROR(AVERAGE(P231,U231,Z231,AE231,AJ231,AO231,AT231),"")</f>
        <v/>
      </c>
      <c r="J231" s="172" t="str">
        <f t="shared" ref="J231:J241" si="258">IFERROR(AVERAGE(Q231,V231,AA231,AF231,AK231,AP231,AU231),"")</f>
        <v/>
      </c>
      <c r="K231" s="418" t="str">
        <f t="shared" ref="K231:K241" si="259">IFERROR(AVERAGE(R231,W231,AB231,AG231,AL231,AQ231,AV231),"")</f>
        <v/>
      </c>
      <c r="L231" s="560"/>
      <c r="M231" s="172" t="str">
        <f t="shared" si="242"/>
        <v/>
      </c>
      <c r="N231" s="533"/>
      <c r="O231" s="533"/>
      <c r="P231" s="415"/>
      <c r="Q231" s="414"/>
      <c r="R231" s="414" t="str">
        <f t="shared" si="243"/>
        <v/>
      </c>
      <c r="S231" s="415" t="str">
        <f t="shared" si="244"/>
        <v/>
      </c>
      <c r="T231" s="532"/>
      <c r="U231" s="415"/>
      <c r="V231" s="414"/>
      <c r="W231" s="414" t="str">
        <f t="shared" si="245"/>
        <v/>
      </c>
      <c r="X231" s="415" t="str">
        <f t="shared" si="246"/>
        <v/>
      </c>
      <c r="Y231" s="532"/>
      <c r="Z231" s="415"/>
      <c r="AA231" s="414"/>
      <c r="AB231" s="414" t="str">
        <f t="shared" si="247"/>
        <v/>
      </c>
      <c r="AC231" s="415" t="str">
        <f t="shared" si="248"/>
        <v/>
      </c>
      <c r="AD231" s="532"/>
      <c r="AE231" s="415"/>
      <c r="AF231" s="414"/>
      <c r="AG231" s="414" t="str">
        <f t="shared" si="249"/>
        <v/>
      </c>
      <c r="AH231" s="415" t="str">
        <f t="shared" si="250"/>
        <v/>
      </c>
      <c r="AI231" s="532"/>
      <c r="AJ231" s="415"/>
      <c r="AK231" s="414"/>
      <c r="AL231" s="414" t="str">
        <f t="shared" si="251"/>
        <v/>
      </c>
      <c r="AM231" s="415" t="str">
        <f t="shared" si="252"/>
        <v/>
      </c>
      <c r="AN231" s="532"/>
      <c r="AO231" s="415"/>
      <c r="AP231" s="414"/>
      <c r="AQ231" s="414" t="str">
        <f t="shared" si="253"/>
        <v/>
      </c>
      <c r="AR231" s="415" t="str">
        <f t="shared" si="254"/>
        <v/>
      </c>
      <c r="AS231" s="532"/>
      <c r="AT231" s="415"/>
      <c r="AU231" s="414"/>
      <c r="AV231" s="414" t="str">
        <f t="shared" si="255"/>
        <v/>
      </c>
      <c r="AW231" s="415" t="str">
        <f t="shared" si="256"/>
        <v/>
      </c>
      <c r="AX231" s="532"/>
    </row>
    <row r="232" spans="2:50" hidden="1" x14ac:dyDescent="0.2">
      <c r="B232" s="541"/>
      <c r="C232" s="426">
        <f t="shared" si="241"/>
        <v>6</v>
      </c>
      <c r="D232" s="415"/>
      <c r="E232" s="415"/>
      <c r="F232" s="415"/>
      <c r="G232" s="415"/>
      <c r="H232" s="562"/>
      <c r="I232" s="172" t="str">
        <f t="shared" si="257"/>
        <v/>
      </c>
      <c r="J232" s="172" t="str">
        <f t="shared" si="258"/>
        <v/>
      </c>
      <c r="K232" s="418" t="str">
        <f t="shared" si="259"/>
        <v/>
      </c>
      <c r="L232" s="560"/>
      <c r="M232" s="172" t="str">
        <f t="shared" si="242"/>
        <v/>
      </c>
      <c r="N232" s="533"/>
      <c r="O232" s="533"/>
      <c r="P232" s="415"/>
      <c r="Q232" s="414"/>
      <c r="R232" s="414" t="str">
        <f t="shared" si="243"/>
        <v/>
      </c>
      <c r="S232" s="415" t="str">
        <f t="shared" si="244"/>
        <v/>
      </c>
      <c r="T232" s="532"/>
      <c r="U232" s="415"/>
      <c r="V232" s="414"/>
      <c r="W232" s="414" t="str">
        <f t="shared" si="245"/>
        <v/>
      </c>
      <c r="X232" s="415" t="str">
        <f t="shared" si="246"/>
        <v/>
      </c>
      <c r="Y232" s="532"/>
      <c r="Z232" s="415"/>
      <c r="AA232" s="414"/>
      <c r="AB232" s="414" t="str">
        <f t="shared" si="247"/>
        <v/>
      </c>
      <c r="AC232" s="415" t="str">
        <f t="shared" si="248"/>
        <v/>
      </c>
      <c r="AD232" s="532"/>
      <c r="AE232" s="415"/>
      <c r="AF232" s="414"/>
      <c r="AG232" s="414" t="str">
        <f t="shared" si="249"/>
        <v/>
      </c>
      <c r="AH232" s="415" t="str">
        <f t="shared" si="250"/>
        <v/>
      </c>
      <c r="AI232" s="532"/>
      <c r="AJ232" s="415"/>
      <c r="AK232" s="414"/>
      <c r="AL232" s="414" t="str">
        <f t="shared" si="251"/>
        <v/>
      </c>
      <c r="AM232" s="415" t="str">
        <f t="shared" si="252"/>
        <v/>
      </c>
      <c r="AN232" s="532"/>
      <c r="AO232" s="415"/>
      <c r="AP232" s="414"/>
      <c r="AQ232" s="414" t="str">
        <f t="shared" si="253"/>
        <v/>
      </c>
      <c r="AR232" s="415" t="str">
        <f t="shared" si="254"/>
        <v/>
      </c>
      <c r="AS232" s="532"/>
      <c r="AT232" s="415"/>
      <c r="AU232" s="414"/>
      <c r="AV232" s="414" t="str">
        <f t="shared" si="255"/>
        <v/>
      </c>
      <c r="AW232" s="415" t="str">
        <f t="shared" si="256"/>
        <v/>
      </c>
      <c r="AX232" s="532"/>
    </row>
    <row r="233" spans="2:50" hidden="1" x14ac:dyDescent="0.2">
      <c r="B233" s="541"/>
      <c r="C233" s="426">
        <f t="shared" si="241"/>
        <v>7</v>
      </c>
      <c r="D233" s="415"/>
      <c r="E233" s="415"/>
      <c r="F233" s="415"/>
      <c r="G233" s="415"/>
      <c r="H233" s="562"/>
      <c r="I233" s="172" t="str">
        <f t="shared" si="257"/>
        <v/>
      </c>
      <c r="J233" s="172" t="str">
        <f t="shared" si="258"/>
        <v/>
      </c>
      <c r="K233" s="418" t="str">
        <f t="shared" si="259"/>
        <v/>
      </c>
      <c r="L233" s="560"/>
      <c r="M233" s="172" t="str">
        <f t="shared" si="242"/>
        <v/>
      </c>
      <c r="N233" s="533"/>
      <c r="O233" s="533"/>
      <c r="P233" s="415"/>
      <c r="Q233" s="414"/>
      <c r="R233" s="414" t="str">
        <f t="shared" si="243"/>
        <v/>
      </c>
      <c r="S233" s="415" t="str">
        <f t="shared" si="244"/>
        <v/>
      </c>
      <c r="T233" s="532"/>
      <c r="U233" s="415"/>
      <c r="V233" s="414"/>
      <c r="W233" s="414" t="str">
        <f t="shared" si="245"/>
        <v/>
      </c>
      <c r="X233" s="415" t="str">
        <f t="shared" si="246"/>
        <v/>
      </c>
      <c r="Y233" s="532"/>
      <c r="Z233" s="415"/>
      <c r="AA233" s="414"/>
      <c r="AB233" s="414" t="str">
        <f t="shared" si="247"/>
        <v/>
      </c>
      <c r="AC233" s="415" t="str">
        <f t="shared" si="248"/>
        <v/>
      </c>
      <c r="AD233" s="532"/>
      <c r="AE233" s="415"/>
      <c r="AF233" s="414"/>
      <c r="AG233" s="414" t="str">
        <f t="shared" si="249"/>
        <v/>
      </c>
      <c r="AH233" s="415" t="str">
        <f t="shared" si="250"/>
        <v/>
      </c>
      <c r="AI233" s="532"/>
      <c r="AJ233" s="415"/>
      <c r="AK233" s="414"/>
      <c r="AL233" s="414" t="str">
        <f t="shared" si="251"/>
        <v/>
      </c>
      <c r="AM233" s="415" t="str">
        <f t="shared" si="252"/>
        <v/>
      </c>
      <c r="AN233" s="532"/>
      <c r="AO233" s="415"/>
      <c r="AP233" s="414"/>
      <c r="AQ233" s="414" t="str">
        <f t="shared" si="253"/>
        <v/>
      </c>
      <c r="AR233" s="415" t="str">
        <f t="shared" si="254"/>
        <v/>
      </c>
      <c r="AS233" s="532"/>
      <c r="AT233" s="415"/>
      <c r="AU233" s="414"/>
      <c r="AV233" s="414" t="str">
        <f t="shared" si="255"/>
        <v/>
      </c>
      <c r="AW233" s="415" t="str">
        <f t="shared" si="256"/>
        <v/>
      </c>
      <c r="AX233" s="532"/>
    </row>
    <row r="234" spans="2:50" hidden="1" x14ac:dyDescent="0.2">
      <c r="B234" s="541"/>
      <c r="C234" s="426">
        <f t="shared" si="241"/>
        <v>8</v>
      </c>
      <c r="D234" s="415"/>
      <c r="E234" s="415"/>
      <c r="F234" s="415"/>
      <c r="G234" s="415"/>
      <c r="H234" s="562"/>
      <c r="I234" s="172" t="str">
        <f t="shared" si="257"/>
        <v/>
      </c>
      <c r="J234" s="172" t="str">
        <f t="shared" si="258"/>
        <v/>
      </c>
      <c r="K234" s="418" t="str">
        <f t="shared" si="259"/>
        <v/>
      </c>
      <c r="L234" s="560"/>
      <c r="M234" s="172" t="str">
        <f t="shared" si="242"/>
        <v/>
      </c>
      <c r="N234" s="533"/>
      <c r="O234" s="533"/>
      <c r="P234" s="415"/>
      <c r="Q234" s="414"/>
      <c r="R234" s="414" t="str">
        <f t="shared" si="243"/>
        <v/>
      </c>
      <c r="S234" s="415" t="str">
        <f t="shared" si="244"/>
        <v/>
      </c>
      <c r="T234" s="532"/>
      <c r="U234" s="415"/>
      <c r="V234" s="414"/>
      <c r="W234" s="414" t="str">
        <f t="shared" si="245"/>
        <v/>
      </c>
      <c r="X234" s="415" t="str">
        <f t="shared" si="246"/>
        <v/>
      </c>
      <c r="Y234" s="532"/>
      <c r="Z234" s="415"/>
      <c r="AA234" s="414"/>
      <c r="AB234" s="414" t="str">
        <f t="shared" si="247"/>
        <v/>
      </c>
      <c r="AC234" s="415" t="str">
        <f t="shared" si="248"/>
        <v/>
      </c>
      <c r="AD234" s="532"/>
      <c r="AE234" s="415"/>
      <c r="AF234" s="414"/>
      <c r="AG234" s="414" t="str">
        <f t="shared" si="249"/>
        <v/>
      </c>
      <c r="AH234" s="415" t="str">
        <f t="shared" si="250"/>
        <v/>
      </c>
      <c r="AI234" s="532"/>
      <c r="AJ234" s="415"/>
      <c r="AK234" s="414"/>
      <c r="AL234" s="414" t="str">
        <f t="shared" si="251"/>
        <v/>
      </c>
      <c r="AM234" s="415" t="str">
        <f t="shared" si="252"/>
        <v/>
      </c>
      <c r="AN234" s="532"/>
      <c r="AO234" s="415"/>
      <c r="AP234" s="414"/>
      <c r="AQ234" s="414" t="str">
        <f t="shared" si="253"/>
        <v/>
      </c>
      <c r="AR234" s="415" t="str">
        <f t="shared" si="254"/>
        <v/>
      </c>
      <c r="AS234" s="532"/>
      <c r="AT234" s="415"/>
      <c r="AU234" s="414"/>
      <c r="AV234" s="414" t="str">
        <f t="shared" si="255"/>
        <v/>
      </c>
      <c r="AW234" s="415" t="str">
        <f t="shared" si="256"/>
        <v/>
      </c>
      <c r="AX234" s="532"/>
    </row>
    <row r="235" spans="2:50" hidden="1" x14ac:dyDescent="0.2">
      <c r="B235" s="541"/>
      <c r="C235" s="426">
        <f t="shared" si="241"/>
        <v>9</v>
      </c>
      <c r="D235" s="415"/>
      <c r="E235" s="415"/>
      <c r="F235" s="415"/>
      <c r="G235" s="415"/>
      <c r="H235" s="562"/>
      <c r="I235" s="172" t="str">
        <f t="shared" si="257"/>
        <v/>
      </c>
      <c r="J235" s="172" t="str">
        <f t="shared" si="258"/>
        <v/>
      </c>
      <c r="K235" s="418" t="str">
        <f t="shared" si="259"/>
        <v/>
      </c>
      <c r="L235" s="560"/>
      <c r="M235" s="172" t="str">
        <f t="shared" si="242"/>
        <v/>
      </c>
      <c r="N235" s="533"/>
      <c r="O235" s="533"/>
      <c r="P235" s="415"/>
      <c r="Q235" s="414"/>
      <c r="R235" s="414" t="str">
        <f t="shared" si="243"/>
        <v/>
      </c>
      <c r="S235" s="415" t="str">
        <f t="shared" si="244"/>
        <v/>
      </c>
      <c r="T235" s="532"/>
      <c r="U235" s="415"/>
      <c r="V235" s="414"/>
      <c r="W235" s="414" t="str">
        <f t="shared" si="245"/>
        <v/>
      </c>
      <c r="X235" s="415" t="str">
        <f t="shared" si="246"/>
        <v/>
      </c>
      <c r="Y235" s="532"/>
      <c r="Z235" s="415"/>
      <c r="AA235" s="414"/>
      <c r="AB235" s="414" t="str">
        <f t="shared" si="247"/>
        <v/>
      </c>
      <c r="AC235" s="415" t="str">
        <f t="shared" si="248"/>
        <v/>
      </c>
      <c r="AD235" s="532"/>
      <c r="AE235" s="415"/>
      <c r="AF235" s="414"/>
      <c r="AG235" s="414" t="str">
        <f t="shared" si="249"/>
        <v/>
      </c>
      <c r="AH235" s="415" t="str">
        <f t="shared" si="250"/>
        <v/>
      </c>
      <c r="AI235" s="532"/>
      <c r="AJ235" s="415"/>
      <c r="AK235" s="414"/>
      <c r="AL235" s="414" t="str">
        <f t="shared" si="251"/>
        <v/>
      </c>
      <c r="AM235" s="415" t="str">
        <f t="shared" si="252"/>
        <v/>
      </c>
      <c r="AN235" s="532"/>
      <c r="AO235" s="415"/>
      <c r="AP235" s="414"/>
      <c r="AQ235" s="414" t="str">
        <f t="shared" si="253"/>
        <v/>
      </c>
      <c r="AR235" s="415" t="str">
        <f t="shared" si="254"/>
        <v/>
      </c>
      <c r="AS235" s="532"/>
      <c r="AT235" s="415"/>
      <c r="AU235" s="414"/>
      <c r="AV235" s="414" t="str">
        <f t="shared" si="255"/>
        <v/>
      </c>
      <c r="AW235" s="415" t="str">
        <f t="shared" si="256"/>
        <v/>
      </c>
      <c r="AX235" s="532"/>
    </row>
    <row r="236" spans="2:50" hidden="1" x14ac:dyDescent="0.2">
      <c r="B236" s="541"/>
      <c r="C236" s="426">
        <f t="shared" si="241"/>
        <v>10</v>
      </c>
      <c r="D236" s="415"/>
      <c r="E236" s="415"/>
      <c r="F236" s="415"/>
      <c r="G236" s="415"/>
      <c r="H236" s="562"/>
      <c r="I236" s="172" t="str">
        <f t="shared" si="257"/>
        <v/>
      </c>
      <c r="J236" s="172" t="str">
        <f t="shared" si="258"/>
        <v/>
      </c>
      <c r="K236" s="418" t="str">
        <f t="shared" si="259"/>
        <v/>
      </c>
      <c r="L236" s="560"/>
      <c r="M236" s="172" t="str">
        <f t="shared" si="242"/>
        <v/>
      </c>
      <c r="N236" s="533"/>
      <c r="O236" s="533"/>
      <c r="P236" s="415"/>
      <c r="Q236" s="414"/>
      <c r="R236" s="414" t="str">
        <f t="shared" si="243"/>
        <v/>
      </c>
      <c r="S236" s="415" t="str">
        <f t="shared" si="244"/>
        <v/>
      </c>
      <c r="T236" s="532"/>
      <c r="U236" s="415"/>
      <c r="V236" s="414"/>
      <c r="W236" s="414" t="str">
        <f t="shared" si="245"/>
        <v/>
      </c>
      <c r="X236" s="415" t="str">
        <f t="shared" si="246"/>
        <v/>
      </c>
      <c r="Y236" s="532"/>
      <c r="Z236" s="415"/>
      <c r="AA236" s="414"/>
      <c r="AB236" s="414" t="str">
        <f t="shared" si="247"/>
        <v/>
      </c>
      <c r="AC236" s="415" t="str">
        <f t="shared" si="248"/>
        <v/>
      </c>
      <c r="AD236" s="532"/>
      <c r="AE236" s="415"/>
      <c r="AF236" s="414"/>
      <c r="AG236" s="414" t="str">
        <f t="shared" si="249"/>
        <v/>
      </c>
      <c r="AH236" s="415" t="str">
        <f t="shared" si="250"/>
        <v/>
      </c>
      <c r="AI236" s="532"/>
      <c r="AJ236" s="415"/>
      <c r="AK236" s="414"/>
      <c r="AL236" s="414" t="str">
        <f t="shared" si="251"/>
        <v/>
      </c>
      <c r="AM236" s="415" t="str">
        <f t="shared" si="252"/>
        <v/>
      </c>
      <c r="AN236" s="532"/>
      <c r="AO236" s="415"/>
      <c r="AP236" s="414"/>
      <c r="AQ236" s="414" t="str">
        <f t="shared" si="253"/>
        <v/>
      </c>
      <c r="AR236" s="415" t="str">
        <f t="shared" si="254"/>
        <v/>
      </c>
      <c r="AS236" s="532"/>
      <c r="AT236" s="415"/>
      <c r="AU236" s="414"/>
      <c r="AV236" s="414" t="str">
        <f t="shared" si="255"/>
        <v/>
      </c>
      <c r="AW236" s="415" t="str">
        <f t="shared" si="256"/>
        <v/>
      </c>
      <c r="AX236" s="532"/>
    </row>
    <row r="237" spans="2:50" hidden="1" x14ac:dyDescent="0.2">
      <c r="B237" s="541"/>
      <c r="C237" s="426">
        <f t="shared" si="241"/>
        <v>11</v>
      </c>
      <c r="D237" s="415"/>
      <c r="E237" s="415"/>
      <c r="F237" s="415"/>
      <c r="G237" s="415"/>
      <c r="H237" s="562"/>
      <c r="I237" s="172" t="str">
        <f t="shared" si="257"/>
        <v/>
      </c>
      <c r="J237" s="172" t="str">
        <f t="shared" si="258"/>
        <v/>
      </c>
      <c r="K237" s="418" t="str">
        <f t="shared" si="259"/>
        <v/>
      </c>
      <c r="L237" s="560"/>
      <c r="M237" s="172" t="str">
        <f t="shared" si="242"/>
        <v/>
      </c>
      <c r="N237" s="533"/>
      <c r="O237" s="533"/>
      <c r="P237" s="415"/>
      <c r="Q237" s="414"/>
      <c r="R237" s="414" t="str">
        <f t="shared" si="243"/>
        <v/>
      </c>
      <c r="S237" s="415" t="str">
        <f t="shared" si="244"/>
        <v/>
      </c>
      <c r="T237" s="532"/>
      <c r="U237" s="415"/>
      <c r="V237" s="414"/>
      <c r="W237" s="414" t="str">
        <f t="shared" si="245"/>
        <v/>
      </c>
      <c r="X237" s="415" t="str">
        <f t="shared" si="246"/>
        <v/>
      </c>
      <c r="Y237" s="532"/>
      <c r="Z237" s="415"/>
      <c r="AA237" s="414"/>
      <c r="AB237" s="414" t="str">
        <f t="shared" si="247"/>
        <v/>
      </c>
      <c r="AC237" s="415" t="str">
        <f t="shared" si="248"/>
        <v/>
      </c>
      <c r="AD237" s="532"/>
      <c r="AE237" s="415"/>
      <c r="AF237" s="414"/>
      <c r="AG237" s="414" t="str">
        <f t="shared" si="249"/>
        <v/>
      </c>
      <c r="AH237" s="415" t="str">
        <f t="shared" si="250"/>
        <v/>
      </c>
      <c r="AI237" s="532"/>
      <c r="AJ237" s="415"/>
      <c r="AK237" s="414"/>
      <c r="AL237" s="414" t="str">
        <f t="shared" si="251"/>
        <v/>
      </c>
      <c r="AM237" s="415" t="str">
        <f t="shared" si="252"/>
        <v/>
      </c>
      <c r="AN237" s="532"/>
      <c r="AO237" s="415"/>
      <c r="AP237" s="414"/>
      <c r="AQ237" s="414" t="str">
        <f t="shared" si="253"/>
        <v/>
      </c>
      <c r="AR237" s="415" t="str">
        <f t="shared" si="254"/>
        <v/>
      </c>
      <c r="AS237" s="532"/>
      <c r="AT237" s="415"/>
      <c r="AU237" s="414"/>
      <c r="AV237" s="414" t="str">
        <f t="shared" si="255"/>
        <v/>
      </c>
      <c r="AW237" s="415" t="str">
        <f t="shared" si="256"/>
        <v/>
      </c>
      <c r="AX237" s="532"/>
    </row>
    <row r="238" spans="2:50" hidden="1" x14ac:dyDescent="0.2">
      <c r="B238" s="541"/>
      <c r="C238" s="426">
        <f t="shared" si="241"/>
        <v>12</v>
      </c>
      <c r="D238" s="415"/>
      <c r="E238" s="415"/>
      <c r="F238" s="415"/>
      <c r="G238" s="415"/>
      <c r="H238" s="562"/>
      <c r="I238" s="172" t="str">
        <f t="shared" si="257"/>
        <v/>
      </c>
      <c r="J238" s="172" t="str">
        <f t="shared" si="258"/>
        <v/>
      </c>
      <c r="K238" s="418" t="str">
        <f t="shared" si="259"/>
        <v/>
      </c>
      <c r="L238" s="560"/>
      <c r="M238" s="172" t="str">
        <f t="shared" si="242"/>
        <v/>
      </c>
      <c r="N238" s="533"/>
      <c r="O238" s="533"/>
      <c r="P238" s="415"/>
      <c r="Q238" s="414"/>
      <c r="R238" s="414" t="str">
        <f t="shared" si="243"/>
        <v/>
      </c>
      <c r="S238" s="415" t="str">
        <f t="shared" si="244"/>
        <v/>
      </c>
      <c r="T238" s="532"/>
      <c r="U238" s="415"/>
      <c r="V238" s="414"/>
      <c r="W238" s="414" t="str">
        <f t="shared" si="245"/>
        <v/>
      </c>
      <c r="X238" s="415" t="str">
        <f t="shared" si="246"/>
        <v/>
      </c>
      <c r="Y238" s="532"/>
      <c r="Z238" s="415"/>
      <c r="AA238" s="414"/>
      <c r="AB238" s="414" t="str">
        <f t="shared" si="247"/>
        <v/>
      </c>
      <c r="AC238" s="415" t="str">
        <f t="shared" si="248"/>
        <v/>
      </c>
      <c r="AD238" s="532"/>
      <c r="AE238" s="415"/>
      <c r="AF238" s="414"/>
      <c r="AG238" s="414" t="str">
        <f t="shared" si="249"/>
        <v/>
      </c>
      <c r="AH238" s="415" t="str">
        <f t="shared" si="250"/>
        <v/>
      </c>
      <c r="AI238" s="532"/>
      <c r="AJ238" s="415"/>
      <c r="AK238" s="414"/>
      <c r="AL238" s="414" t="str">
        <f t="shared" si="251"/>
        <v/>
      </c>
      <c r="AM238" s="415" t="str">
        <f t="shared" si="252"/>
        <v/>
      </c>
      <c r="AN238" s="532"/>
      <c r="AO238" s="415"/>
      <c r="AP238" s="414"/>
      <c r="AQ238" s="414" t="str">
        <f t="shared" si="253"/>
        <v/>
      </c>
      <c r="AR238" s="415" t="str">
        <f t="shared" si="254"/>
        <v/>
      </c>
      <c r="AS238" s="532"/>
      <c r="AT238" s="415"/>
      <c r="AU238" s="414"/>
      <c r="AV238" s="414" t="str">
        <f t="shared" si="255"/>
        <v/>
      </c>
      <c r="AW238" s="415" t="str">
        <f t="shared" si="256"/>
        <v/>
      </c>
      <c r="AX238" s="532"/>
    </row>
    <row r="239" spans="2:50" hidden="1" x14ac:dyDescent="0.2">
      <c r="B239" s="541"/>
      <c r="C239" s="426">
        <f t="shared" si="241"/>
        <v>13</v>
      </c>
      <c r="D239" s="415"/>
      <c r="E239" s="415"/>
      <c r="F239" s="415"/>
      <c r="G239" s="415"/>
      <c r="H239" s="562"/>
      <c r="I239" s="172" t="str">
        <f t="shared" si="257"/>
        <v/>
      </c>
      <c r="J239" s="172" t="str">
        <f t="shared" si="258"/>
        <v/>
      </c>
      <c r="K239" s="418" t="str">
        <f t="shared" si="259"/>
        <v/>
      </c>
      <c r="L239" s="560"/>
      <c r="M239" s="172" t="str">
        <f t="shared" si="242"/>
        <v/>
      </c>
      <c r="N239" s="533"/>
      <c r="O239" s="533"/>
      <c r="P239" s="415"/>
      <c r="Q239" s="414"/>
      <c r="R239" s="414" t="str">
        <f t="shared" si="243"/>
        <v/>
      </c>
      <c r="S239" s="415" t="str">
        <f t="shared" si="244"/>
        <v/>
      </c>
      <c r="T239" s="532"/>
      <c r="U239" s="415"/>
      <c r="V239" s="414"/>
      <c r="W239" s="414" t="str">
        <f t="shared" si="245"/>
        <v/>
      </c>
      <c r="X239" s="415" t="str">
        <f t="shared" si="246"/>
        <v/>
      </c>
      <c r="Y239" s="532"/>
      <c r="Z239" s="415"/>
      <c r="AA239" s="414"/>
      <c r="AB239" s="414" t="str">
        <f t="shared" si="247"/>
        <v/>
      </c>
      <c r="AC239" s="415" t="str">
        <f t="shared" si="248"/>
        <v/>
      </c>
      <c r="AD239" s="532"/>
      <c r="AE239" s="415"/>
      <c r="AF239" s="414"/>
      <c r="AG239" s="414" t="str">
        <f t="shared" si="249"/>
        <v/>
      </c>
      <c r="AH239" s="415" t="str">
        <f t="shared" si="250"/>
        <v/>
      </c>
      <c r="AI239" s="532"/>
      <c r="AJ239" s="415"/>
      <c r="AK239" s="414"/>
      <c r="AL239" s="414" t="str">
        <f t="shared" si="251"/>
        <v/>
      </c>
      <c r="AM239" s="415" t="str">
        <f t="shared" si="252"/>
        <v/>
      </c>
      <c r="AN239" s="532"/>
      <c r="AO239" s="415"/>
      <c r="AP239" s="414"/>
      <c r="AQ239" s="414" t="str">
        <f t="shared" si="253"/>
        <v/>
      </c>
      <c r="AR239" s="415" t="str">
        <f t="shared" si="254"/>
        <v/>
      </c>
      <c r="AS239" s="532"/>
      <c r="AT239" s="415"/>
      <c r="AU239" s="414"/>
      <c r="AV239" s="414" t="str">
        <f t="shared" si="255"/>
        <v/>
      </c>
      <c r="AW239" s="415" t="str">
        <f t="shared" si="256"/>
        <v/>
      </c>
      <c r="AX239" s="532"/>
    </row>
    <row r="240" spans="2:50" hidden="1" x14ac:dyDescent="0.2">
      <c r="B240" s="541"/>
      <c r="C240" s="426">
        <f t="shared" si="241"/>
        <v>14</v>
      </c>
      <c r="D240" s="415"/>
      <c r="E240" s="415"/>
      <c r="F240" s="415"/>
      <c r="G240" s="415"/>
      <c r="H240" s="562"/>
      <c r="I240" s="172" t="str">
        <f t="shared" si="257"/>
        <v/>
      </c>
      <c r="J240" s="172" t="str">
        <f t="shared" si="258"/>
        <v/>
      </c>
      <c r="K240" s="418" t="str">
        <f t="shared" si="259"/>
        <v/>
      </c>
      <c r="L240" s="560"/>
      <c r="M240" s="172" t="str">
        <f t="shared" si="242"/>
        <v/>
      </c>
      <c r="N240" s="533"/>
      <c r="O240" s="533"/>
      <c r="P240" s="415"/>
      <c r="Q240" s="414"/>
      <c r="R240" s="414" t="str">
        <f t="shared" si="243"/>
        <v/>
      </c>
      <c r="S240" s="415" t="str">
        <f t="shared" si="244"/>
        <v/>
      </c>
      <c r="T240" s="532"/>
      <c r="U240" s="415"/>
      <c r="V240" s="414"/>
      <c r="W240" s="414" t="str">
        <f t="shared" si="245"/>
        <v/>
      </c>
      <c r="X240" s="415" t="str">
        <f t="shared" si="246"/>
        <v/>
      </c>
      <c r="Y240" s="532"/>
      <c r="Z240" s="415"/>
      <c r="AA240" s="414"/>
      <c r="AB240" s="414" t="str">
        <f t="shared" si="247"/>
        <v/>
      </c>
      <c r="AC240" s="415" t="str">
        <f t="shared" si="248"/>
        <v/>
      </c>
      <c r="AD240" s="532"/>
      <c r="AE240" s="415"/>
      <c r="AF240" s="414"/>
      <c r="AG240" s="414" t="str">
        <f t="shared" si="249"/>
        <v/>
      </c>
      <c r="AH240" s="415" t="str">
        <f t="shared" si="250"/>
        <v/>
      </c>
      <c r="AI240" s="532"/>
      <c r="AJ240" s="415"/>
      <c r="AK240" s="414"/>
      <c r="AL240" s="414" t="str">
        <f t="shared" si="251"/>
        <v/>
      </c>
      <c r="AM240" s="415" t="str">
        <f t="shared" si="252"/>
        <v/>
      </c>
      <c r="AN240" s="532"/>
      <c r="AO240" s="415"/>
      <c r="AP240" s="414"/>
      <c r="AQ240" s="414" t="str">
        <f t="shared" si="253"/>
        <v/>
      </c>
      <c r="AR240" s="415" t="str">
        <f t="shared" si="254"/>
        <v/>
      </c>
      <c r="AS240" s="532"/>
      <c r="AT240" s="415"/>
      <c r="AU240" s="414"/>
      <c r="AV240" s="414" t="str">
        <f t="shared" si="255"/>
        <v/>
      </c>
      <c r="AW240" s="415" t="str">
        <f t="shared" si="256"/>
        <v/>
      </c>
      <c r="AX240" s="532"/>
    </row>
    <row r="241" spans="2:50" hidden="1" x14ac:dyDescent="0.2">
      <c r="B241" s="541"/>
      <c r="C241" s="426">
        <f t="shared" si="241"/>
        <v>15</v>
      </c>
      <c r="D241" s="415"/>
      <c r="E241" s="415"/>
      <c r="F241" s="415"/>
      <c r="G241" s="415"/>
      <c r="H241" s="563"/>
      <c r="I241" s="172" t="str">
        <f t="shared" si="257"/>
        <v/>
      </c>
      <c r="J241" s="172" t="str">
        <f t="shared" si="258"/>
        <v/>
      </c>
      <c r="K241" s="418" t="str">
        <f t="shared" si="259"/>
        <v/>
      </c>
      <c r="L241" s="560"/>
      <c r="M241" s="172" t="str">
        <f t="shared" si="242"/>
        <v/>
      </c>
      <c r="N241" s="533"/>
      <c r="O241" s="533"/>
      <c r="P241" s="415"/>
      <c r="Q241" s="414"/>
      <c r="R241" s="414" t="str">
        <f t="shared" si="243"/>
        <v/>
      </c>
      <c r="S241" s="415" t="str">
        <f t="shared" si="244"/>
        <v/>
      </c>
      <c r="T241" s="532"/>
      <c r="U241" s="415"/>
      <c r="V241" s="414"/>
      <c r="W241" s="414" t="str">
        <f t="shared" si="245"/>
        <v/>
      </c>
      <c r="X241" s="415" t="str">
        <f t="shared" si="246"/>
        <v/>
      </c>
      <c r="Y241" s="532"/>
      <c r="Z241" s="415"/>
      <c r="AA241" s="414"/>
      <c r="AB241" s="414" t="str">
        <f t="shared" si="247"/>
        <v/>
      </c>
      <c r="AC241" s="415" t="str">
        <f t="shared" si="248"/>
        <v/>
      </c>
      <c r="AD241" s="532"/>
      <c r="AE241" s="415"/>
      <c r="AF241" s="414"/>
      <c r="AG241" s="414" t="str">
        <f t="shared" si="249"/>
        <v/>
      </c>
      <c r="AH241" s="415" t="str">
        <f t="shared" si="250"/>
        <v/>
      </c>
      <c r="AI241" s="532"/>
      <c r="AJ241" s="415"/>
      <c r="AK241" s="414"/>
      <c r="AL241" s="414" t="str">
        <f t="shared" si="251"/>
        <v/>
      </c>
      <c r="AM241" s="415" t="str">
        <f t="shared" si="252"/>
        <v/>
      </c>
      <c r="AN241" s="532"/>
      <c r="AO241" s="415"/>
      <c r="AP241" s="414"/>
      <c r="AQ241" s="414" t="str">
        <f t="shared" si="253"/>
        <v/>
      </c>
      <c r="AR241" s="415" t="str">
        <f t="shared" si="254"/>
        <v/>
      </c>
      <c r="AS241" s="532"/>
      <c r="AT241" s="415"/>
      <c r="AU241" s="414"/>
      <c r="AV241" s="414" t="str">
        <f t="shared" si="255"/>
        <v/>
      </c>
      <c r="AW241" s="415" t="str">
        <f t="shared" si="256"/>
        <v/>
      </c>
      <c r="AX241" s="532"/>
    </row>
    <row r="242" spans="2:50" ht="15.75" hidden="1" x14ac:dyDescent="0.2">
      <c r="B242" s="545" t="s">
        <v>169</v>
      </c>
      <c r="C242" s="546"/>
      <c r="D242" s="546"/>
      <c r="E242" s="546"/>
      <c r="F242" s="546"/>
      <c r="G242" s="546"/>
      <c r="H242" s="547"/>
      <c r="I242" s="207"/>
      <c r="J242" s="207"/>
      <c r="K242" s="207"/>
      <c r="L242" s="207"/>
      <c r="M242" s="207"/>
      <c r="N242" s="533" t="s">
        <v>161</v>
      </c>
      <c r="O242" s="549" t="s">
        <v>106</v>
      </c>
      <c r="P242" s="551">
        <f>AT222+1</f>
        <v>45951</v>
      </c>
      <c r="Q242" s="541"/>
      <c r="R242" s="541"/>
      <c r="S242" s="541"/>
      <c r="T242" s="541"/>
      <c r="U242" s="551">
        <f>P242+1</f>
        <v>45952</v>
      </c>
      <c r="V242" s="541"/>
      <c r="W242" s="541"/>
      <c r="X242" s="541"/>
      <c r="Y242" s="541"/>
      <c r="Z242" s="551">
        <f>U242+1</f>
        <v>45953</v>
      </c>
      <c r="AA242" s="541"/>
      <c r="AB242" s="541"/>
      <c r="AC242" s="541"/>
      <c r="AD242" s="541"/>
      <c r="AE242" s="551">
        <f>Z242+1</f>
        <v>45954</v>
      </c>
      <c r="AF242" s="541"/>
      <c r="AG242" s="541"/>
      <c r="AH242" s="541"/>
      <c r="AI242" s="541"/>
      <c r="AJ242" s="551">
        <f>AE242+1</f>
        <v>45955</v>
      </c>
      <c r="AK242" s="541"/>
      <c r="AL242" s="541"/>
      <c r="AM242" s="541"/>
      <c r="AN242" s="541"/>
      <c r="AO242" s="551">
        <f>AJ242+1</f>
        <v>45956</v>
      </c>
      <c r="AP242" s="541"/>
      <c r="AQ242" s="541"/>
      <c r="AR242" s="541"/>
      <c r="AS242" s="541"/>
      <c r="AT242" s="551">
        <f>AO242+1</f>
        <v>45957</v>
      </c>
      <c r="AU242" s="541"/>
      <c r="AV242" s="541"/>
      <c r="AW242" s="541"/>
      <c r="AX242" s="541"/>
    </row>
    <row r="243" spans="2:50" ht="15.75" hidden="1" x14ac:dyDescent="0.2">
      <c r="B243" s="548"/>
      <c r="C243" s="548"/>
      <c r="D243" s="548"/>
      <c r="E243" s="548"/>
      <c r="F243" s="548"/>
      <c r="G243" s="548"/>
      <c r="H243" s="548"/>
      <c r="I243" s="207"/>
      <c r="J243" s="207"/>
      <c r="K243" s="207"/>
      <c r="L243" s="207"/>
      <c r="M243" s="207"/>
      <c r="N243" s="533"/>
      <c r="O243" s="550"/>
      <c r="P243" s="551" t="s">
        <v>120</v>
      </c>
      <c r="Q243" s="541"/>
      <c r="R243" s="541"/>
      <c r="S243" s="541"/>
      <c r="T243" s="541"/>
      <c r="U243" s="551" t="s">
        <v>114</v>
      </c>
      <c r="V243" s="541"/>
      <c r="W243" s="541"/>
      <c r="X243" s="541"/>
      <c r="Y243" s="541"/>
      <c r="Z243" s="551" t="s">
        <v>115</v>
      </c>
      <c r="AA243" s="541"/>
      <c r="AB243" s="541"/>
      <c r="AC243" s="541"/>
      <c r="AD243" s="541"/>
      <c r="AE243" s="551" t="s">
        <v>116</v>
      </c>
      <c r="AF243" s="541"/>
      <c r="AG243" s="541"/>
      <c r="AH243" s="541"/>
      <c r="AI243" s="541"/>
      <c r="AJ243" s="551" t="s">
        <v>117</v>
      </c>
      <c r="AK243" s="541"/>
      <c r="AL243" s="541"/>
      <c r="AM243" s="541"/>
      <c r="AN243" s="541"/>
      <c r="AO243" s="551" t="s">
        <v>118</v>
      </c>
      <c r="AP243" s="541"/>
      <c r="AQ243" s="541"/>
      <c r="AR243" s="541"/>
      <c r="AS243" s="541"/>
      <c r="AT243" s="551" t="s">
        <v>119</v>
      </c>
      <c r="AU243" s="541"/>
      <c r="AV243" s="541"/>
      <c r="AW243" s="541"/>
      <c r="AX243" s="541"/>
    </row>
    <row r="244" spans="2:50" hidden="1" x14ac:dyDescent="0.2">
      <c r="B244" s="533" t="s">
        <v>157</v>
      </c>
      <c r="C244" s="533" t="s">
        <v>149</v>
      </c>
      <c r="D244" s="533"/>
      <c r="E244" s="533" t="s">
        <v>151</v>
      </c>
      <c r="F244" s="533"/>
      <c r="G244" s="533"/>
      <c r="H244" s="537" t="s">
        <v>158</v>
      </c>
      <c r="I244" s="540" t="s">
        <v>227</v>
      </c>
      <c r="J244" s="540"/>
      <c r="K244" s="540"/>
      <c r="L244" s="540" t="s">
        <v>158</v>
      </c>
      <c r="M244" s="540" t="s">
        <v>170</v>
      </c>
      <c r="N244" s="533"/>
      <c r="O244" s="533" t="s">
        <v>160</v>
      </c>
      <c r="P244" s="534" t="s">
        <v>154</v>
      </c>
      <c r="Q244" s="535"/>
      <c r="R244" s="535"/>
      <c r="S244" s="536"/>
      <c r="T244" s="533" t="s">
        <v>158</v>
      </c>
      <c r="U244" s="534" t="s">
        <v>154</v>
      </c>
      <c r="V244" s="535"/>
      <c r="W244" s="535"/>
      <c r="X244" s="536"/>
      <c r="Y244" s="533" t="s">
        <v>158</v>
      </c>
      <c r="Z244" s="534" t="s">
        <v>154</v>
      </c>
      <c r="AA244" s="535"/>
      <c r="AB244" s="535"/>
      <c r="AC244" s="536"/>
      <c r="AD244" s="533" t="s">
        <v>158</v>
      </c>
      <c r="AE244" s="534" t="s">
        <v>154</v>
      </c>
      <c r="AF244" s="535"/>
      <c r="AG244" s="535"/>
      <c r="AH244" s="536"/>
      <c r="AI244" s="533" t="s">
        <v>158</v>
      </c>
      <c r="AJ244" s="534" t="s">
        <v>154</v>
      </c>
      <c r="AK244" s="535"/>
      <c r="AL244" s="535"/>
      <c r="AM244" s="536"/>
      <c r="AN244" s="533" t="s">
        <v>158</v>
      </c>
      <c r="AO244" s="534" t="s">
        <v>154</v>
      </c>
      <c r="AP244" s="535"/>
      <c r="AQ244" s="535"/>
      <c r="AR244" s="536"/>
      <c r="AS244" s="533" t="s">
        <v>158</v>
      </c>
      <c r="AT244" s="534" t="s">
        <v>154</v>
      </c>
      <c r="AU244" s="535"/>
      <c r="AV244" s="535"/>
      <c r="AW244" s="536"/>
      <c r="AX244" s="533" t="s">
        <v>158</v>
      </c>
    </row>
    <row r="245" spans="2:50" hidden="1" x14ac:dyDescent="0.2">
      <c r="B245" s="533"/>
      <c r="C245" s="533"/>
      <c r="D245" s="533"/>
      <c r="E245" s="533" t="s">
        <v>150</v>
      </c>
      <c r="F245" s="533"/>
      <c r="G245" s="533"/>
      <c r="H245" s="538"/>
      <c r="I245" s="540" t="s">
        <v>150</v>
      </c>
      <c r="J245" s="540"/>
      <c r="K245" s="540"/>
      <c r="L245" s="540"/>
      <c r="M245" s="540"/>
      <c r="N245" s="533"/>
      <c r="O245" s="533"/>
      <c r="P245" s="534" t="s">
        <v>155</v>
      </c>
      <c r="Q245" s="535"/>
      <c r="R245" s="535"/>
      <c r="S245" s="536"/>
      <c r="T245" s="533"/>
      <c r="U245" s="534" t="s">
        <v>155</v>
      </c>
      <c r="V245" s="535"/>
      <c r="W245" s="535"/>
      <c r="X245" s="536"/>
      <c r="Y245" s="533"/>
      <c r="Z245" s="534" t="s">
        <v>155</v>
      </c>
      <c r="AA245" s="535"/>
      <c r="AB245" s="535"/>
      <c r="AC245" s="536"/>
      <c r="AD245" s="533"/>
      <c r="AE245" s="534" t="s">
        <v>155</v>
      </c>
      <c r="AF245" s="535"/>
      <c r="AG245" s="535"/>
      <c r="AH245" s="536"/>
      <c r="AI245" s="533"/>
      <c r="AJ245" s="534" t="s">
        <v>155</v>
      </c>
      <c r="AK245" s="535"/>
      <c r="AL245" s="535"/>
      <c r="AM245" s="536"/>
      <c r="AN245" s="533"/>
      <c r="AO245" s="534" t="s">
        <v>155</v>
      </c>
      <c r="AP245" s="535"/>
      <c r="AQ245" s="535"/>
      <c r="AR245" s="536"/>
      <c r="AS245" s="533"/>
      <c r="AT245" s="534" t="s">
        <v>155</v>
      </c>
      <c r="AU245" s="535"/>
      <c r="AV245" s="535"/>
      <c r="AW245" s="536"/>
      <c r="AX245" s="533"/>
    </row>
    <row r="246" spans="2:50" hidden="1" x14ac:dyDescent="0.2">
      <c r="B246" s="533"/>
      <c r="C246" s="533"/>
      <c r="D246" s="533"/>
      <c r="E246" s="416" t="s">
        <v>152</v>
      </c>
      <c r="F246" s="416" t="s">
        <v>153</v>
      </c>
      <c r="G246" s="416" t="s">
        <v>156</v>
      </c>
      <c r="H246" s="539"/>
      <c r="I246" s="417" t="s">
        <v>152</v>
      </c>
      <c r="J246" s="417" t="s">
        <v>153</v>
      </c>
      <c r="K246" s="417" t="s">
        <v>156</v>
      </c>
      <c r="L246" s="540"/>
      <c r="M246" s="540"/>
      <c r="N246" s="533"/>
      <c r="O246" s="533"/>
      <c r="P246" s="416" t="s">
        <v>152</v>
      </c>
      <c r="Q246" s="416" t="s">
        <v>153</v>
      </c>
      <c r="R246" s="416" t="s">
        <v>156</v>
      </c>
      <c r="S246" s="416" t="s">
        <v>170</v>
      </c>
      <c r="T246" s="533"/>
      <c r="U246" s="416" t="s">
        <v>152</v>
      </c>
      <c r="V246" s="416" t="s">
        <v>153</v>
      </c>
      <c r="W246" s="416" t="s">
        <v>156</v>
      </c>
      <c r="X246" s="416" t="s">
        <v>170</v>
      </c>
      <c r="Y246" s="533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3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3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3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3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3"/>
    </row>
    <row r="247" spans="2:50" hidden="1" x14ac:dyDescent="0.2">
      <c r="B247" s="541" t="s">
        <v>141</v>
      </c>
      <c r="C247" s="426">
        <f>C227</f>
        <v>1</v>
      </c>
      <c r="D247" s="415" t="s">
        <v>427</v>
      </c>
      <c r="E247" s="415">
        <v>17</v>
      </c>
      <c r="F247" s="415">
        <v>2000</v>
      </c>
      <c r="G247" s="414">
        <f t="shared" ref="G247:G248" si="260">F247/E247</f>
        <v>117.64705882352941</v>
      </c>
      <c r="H247" s="561">
        <f>AVERAGE(G247:G261)</f>
        <v>87.66968325791855</v>
      </c>
      <c r="I247" s="172">
        <f t="shared" ref="I247:I249" si="261">IFERROR(AVERAGE(P247,U247,Z247,AE247,AJ247,AO247,AT247),"")</f>
        <v>17</v>
      </c>
      <c r="J247" s="172">
        <f t="shared" ref="J247:J249" si="262">IFERROR(AVERAGE(Q247,V247,AA247,AF247,AK247,AP247,AU247),"")</f>
        <v>1930.6878083783454</v>
      </c>
      <c r="K247" s="418">
        <f t="shared" ref="K247:K249" si="263">IFERROR(AVERAGE(R247,W247,AB247,AG247,AL247,AQ247,AV247),"")</f>
        <v>113.56987108107914</v>
      </c>
      <c r="L247" s="560">
        <f>IFERROR(AVERAGE(K247:K261),"-")</f>
        <v>84.338688238797332</v>
      </c>
      <c r="M247" s="172">
        <f>IFERROR(RANK(K247, K$247:K$261),"")</f>
        <v>1</v>
      </c>
      <c r="N247" s="533"/>
      <c r="O247" s="533"/>
      <c r="P247" s="415">
        <v>17</v>
      </c>
      <c r="Q247" s="414">
        <v>1938.6666666666665</v>
      </c>
      <c r="R247" s="414">
        <f>IFERROR(Q247/P247,"")</f>
        <v>114.0392156862745</v>
      </c>
      <c r="S247" s="415">
        <f>IFERROR(RANK(R247, R$247:R$261),"")</f>
        <v>1</v>
      </c>
      <c r="T247" s="532">
        <f>AVERAGE(R247:R261)</f>
        <v>84.582512228471543</v>
      </c>
      <c r="U247" s="415">
        <v>17</v>
      </c>
      <c r="V247" s="414">
        <v>1908.2608695652175</v>
      </c>
      <c r="W247" s="414">
        <f>IFERROR(V247/U247,"")</f>
        <v>112.25063938618926</v>
      </c>
      <c r="X247" s="415">
        <f>IFERROR(RANK(W247, W$247:W$261),"")</f>
        <v>1</v>
      </c>
      <c r="Y247" s="532">
        <f>AVERAGE(W247:W261)</f>
        <v>83.683698813973763</v>
      </c>
      <c r="Z247" s="415">
        <v>17</v>
      </c>
      <c r="AA247" s="414">
        <v>1944.0000000000005</v>
      </c>
      <c r="AB247" s="414">
        <f>IFERROR(AA247/Z247,"")</f>
        <v>114.35294117647061</v>
      </c>
      <c r="AC247" s="415">
        <f>IFERROR(RANK(AB247, AB$247:AB$261),"")</f>
        <v>1</v>
      </c>
      <c r="AD247" s="532">
        <f>AVERAGE(AB247:AB261)</f>
        <v>84.649547511312221</v>
      </c>
      <c r="AE247" s="415">
        <v>17</v>
      </c>
      <c r="AF247" s="414">
        <v>1942.9411764705883</v>
      </c>
      <c r="AG247" s="414">
        <f>IFERROR(AF247/AE247,"")</f>
        <v>114.29065743944636</v>
      </c>
      <c r="AH247" s="415">
        <f>IFERROR(RANK(AG247, AG$247:AG$261),"")</f>
        <v>1</v>
      </c>
      <c r="AI247" s="532">
        <f>AVERAGE(AG247:AG261)</f>
        <v>84.789559488953955</v>
      </c>
      <c r="AJ247" s="415">
        <v>17</v>
      </c>
      <c r="AK247" s="414">
        <v>1945.9459459459465</v>
      </c>
      <c r="AL247" s="414">
        <f>IFERROR(AK247/AJ247,"")</f>
        <v>114.46740858505568</v>
      </c>
      <c r="AM247" s="415">
        <f>IFERROR(RANK(AL247, AL$247:AL$261),"")</f>
        <v>1</v>
      </c>
      <c r="AN247" s="532">
        <f>AVERAGE(AL247:AL261)</f>
        <v>84.829858138681686</v>
      </c>
      <c r="AO247" s="415">
        <v>17</v>
      </c>
      <c r="AP247" s="414">
        <v>1915.0000000000005</v>
      </c>
      <c r="AQ247" s="414">
        <f>IFERROR(AP247/AO247,"")</f>
        <v>112.64705882352943</v>
      </c>
      <c r="AR247" s="415">
        <f>IFERROR(RANK(AQ247, AQ$247:AQ$261),"")</f>
        <v>1</v>
      </c>
      <c r="AS247" s="532">
        <f>AVERAGE(AQ247:AQ261)</f>
        <v>83.789188752424053</v>
      </c>
      <c r="AT247" s="415">
        <v>17</v>
      </c>
      <c r="AU247" s="414">
        <v>1920.0000000000005</v>
      </c>
      <c r="AV247" s="414">
        <f>IFERROR(AU247/AT247,"")</f>
        <v>112.94117647058826</v>
      </c>
      <c r="AW247" s="415">
        <f>IFERROR(RANK(AV247, AV$247:AV$261),"")</f>
        <v>1</v>
      </c>
      <c r="AX247" s="532">
        <f>AVERAGE(AV247:AV261)</f>
        <v>84.046452737764128</v>
      </c>
    </row>
    <row r="248" spans="2:50" hidden="1" x14ac:dyDescent="0.2">
      <c r="B248" s="541"/>
      <c r="C248" s="426">
        <f t="shared" ref="C248:C261" si="264">C228</f>
        <v>2</v>
      </c>
      <c r="D248" s="415" t="s">
        <v>428</v>
      </c>
      <c r="E248" s="415">
        <v>26</v>
      </c>
      <c r="F248" s="415">
        <v>1500</v>
      </c>
      <c r="G248" s="414">
        <f t="shared" si="260"/>
        <v>57.692307692307693</v>
      </c>
      <c r="H248" s="562"/>
      <c r="I248" s="172">
        <f t="shared" si="261"/>
        <v>26</v>
      </c>
      <c r="J248" s="172">
        <f t="shared" si="262"/>
        <v>1432.7951403094032</v>
      </c>
      <c r="K248" s="418">
        <f t="shared" si="263"/>
        <v>55.107505396515513</v>
      </c>
      <c r="L248" s="560"/>
      <c r="M248" s="172">
        <f t="shared" ref="M248:M261" si="265">IFERROR(RANK(K248, K$247:K$261),"")</f>
        <v>2</v>
      </c>
      <c r="N248" s="533"/>
      <c r="O248" s="533"/>
      <c r="P248" s="415">
        <v>26</v>
      </c>
      <c r="Q248" s="414">
        <v>1433.2710280373831</v>
      </c>
      <c r="R248" s="414">
        <f t="shared" ref="R248:R261" si="266">IFERROR(Q248/P248,"")</f>
        <v>55.125808770668577</v>
      </c>
      <c r="S248" s="415">
        <f t="shared" ref="S248:S261" si="267">IFERROR(RANK(R248, R$247:R$261),"")</f>
        <v>2</v>
      </c>
      <c r="T248" s="532"/>
      <c r="U248" s="415">
        <v>26</v>
      </c>
      <c r="V248" s="414">
        <v>1433.0357142857144</v>
      </c>
      <c r="W248" s="414">
        <f t="shared" ref="W248:W261" si="268">IFERROR(V248/U248,"")</f>
        <v>55.116758241758248</v>
      </c>
      <c r="X248" s="415">
        <f t="shared" ref="X248:X261" si="269">IFERROR(RANK(W248, W$247:W$261),"")</f>
        <v>2</v>
      </c>
      <c r="Y248" s="532"/>
      <c r="Z248" s="415">
        <v>26</v>
      </c>
      <c r="AA248" s="414">
        <v>1428.6</v>
      </c>
      <c r="AB248" s="414">
        <f t="shared" ref="AB248:AB261" si="270">IFERROR(AA248/Z248,"")</f>
        <v>54.946153846153841</v>
      </c>
      <c r="AC248" s="415">
        <f t="shared" ref="AC248:AC261" si="271">IFERROR(RANK(AB248, AB$247:AB$261),"")</f>
        <v>2</v>
      </c>
      <c r="AD248" s="532"/>
      <c r="AE248" s="415">
        <v>26</v>
      </c>
      <c r="AF248" s="414">
        <v>1437.5000000000005</v>
      </c>
      <c r="AG248" s="414">
        <f t="shared" ref="AG248:AG261" si="272">IFERROR(AF248/AE248,"")</f>
        <v>55.288461538461554</v>
      </c>
      <c r="AH248" s="415">
        <f t="shared" ref="AH248:AH261" si="273">IFERROR(RANK(AG248, AG$247:AG$261),"")</f>
        <v>2</v>
      </c>
      <c r="AI248" s="532"/>
      <c r="AJ248" s="415">
        <v>26</v>
      </c>
      <c r="AK248" s="414">
        <v>1435.0000000000005</v>
      </c>
      <c r="AL248" s="414">
        <f t="shared" ref="AL248:AL261" si="274">IFERROR(AK248/AJ248,"")</f>
        <v>55.192307692307708</v>
      </c>
      <c r="AM248" s="415">
        <f t="shared" ref="AM248:AM261" si="275">IFERROR(RANK(AL248, AL$247:AL$261),"")</f>
        <v>2</v>
      </c>
      <c r="AN248" s="532"/>
      <c r="AO248" s="415">
        <v>26</v>
      </c>
      <c r="AP248" s="414">
        <v>1428.2142857142856</v>
      </c>
      <c r="AQ248" s="414">
        <f t="shared" ref="AQ248:AQ261" si="276">IFERROR(AP248/AO248,"")</f>
        <v>54.931318681318672</v>
      </c>
      <c r="AR248" s="415">
        <f t="shared" ref="AR248:AR261" si="277">IFERROR(RANK(AQ248, AQ$247:AQ$261),"")</f>
        <v>2</v>
      </c>
      <c r="AS248" s="532"/>
      <c r="AT248" s="415">
        <v>26</v>
      </c>
      <c r="AU248" s="414">
        <v>1433.9449541284403</v>
      </c>
      <c r="AV248" s="414">
        <f t="shared" ref="AV248:AV261" si="278">IFERROR(AU248/AT248,"")</f>
        <v>55.151729004940009</v>
      </c>
      <c r="AW248" s="415">
        <f t="shared" ref="AW248:AW261" si="279">IFERROR(RANK(AV248, AV$247:AV$261),"")</f>
        <v>2</v>
      </c>
      <c r="AX248" s="532"/>
    </row>
    <row r="249" spans="2:50" hidden="1" x14ac:dyDescent="0.2">
      <c r="B249" s="541"/>
      <c r="C249" s="426">
        <f t="shared" si="264"/>
        <v>3</v>
      </c>
      <c r="D249" s="415"/>
      <c r="E249" s="415"/>
      <c r="F249" s="415"/>
      <c r="G249" s="415"/>
      <c r="H249" s="562"/>
      <c r="I249" s="172" t="str">
        <f t="shared" si="261"/>
        <v/>
      </c>
      <c r="J249" s="172" t="str">
        <f t="shared" si="262"/>
        <v/>
      </c>
      <c r="K249" s="418" t="str">
        <f t="shared" si="263"/>
        <v/>
      </c>
      <c r="L249" s="560"/>
      <c r="M249" s="172" t="str">
        <f t="shared" si="265"/>
        <v/>
      </c>
      <c r="N249" s="533"/>
      <c r="O249" s="533"/>
      <c r="P249" s="415"/>
      <c r="Q249" s="414"/>
      <c r="R249" s="414" t="str">
        <f t="shared" si="266"/>
        <v/>
      </c>
      <c r="S249" s="415" t="str">
        <f t="shared" si="267"/>
        <v/>
      </c>
      <c r="T249" s="532"/>
      <c r="U249" s="415"/>
      <c r="V249" s="414"/>
      <c r="W249" s="414" t="str">
        <f t="shared" si="268"/>
        <v/>
      </c>
      <c r="X249" s="415" t="str">
        <f t="shared" si="269"/>
        <v/>
      </c>
      <c r="Y249" s="532"/>
      <c r="Z249" s="415"/>
      <c r="AA249" s="414"/>
      <c r="AB249" s="414" t="str">
        <f t="shared" si="270"/>
        <v/>
      </c>
      <c r="AC249" s="415" t="str">
        <f t="shared" si="271"/>
        <v/>
      </c>
      <c r="AD249" s="532"/>
      <c r="AE249" s="415"/>
      <c r="AF249" s="414"/>
      <c r="AG249" s="414" t="str">
        <f t="shared" si="272"/>
        <v/>
      </c>
      <c r="AH249" s="415" t="str">
        <f t="shared" si="273"/>
        <v/>
      </c>
      <c r="AI249" s="532"/>
      <c r="AJ249" s="415"/>
      <c r="AK249" s="414"/>
      <c r="AL249" s="414" t="str">
        <f t="shared" si="274"/>
        <v/>
      </c>
      <c r="AM249" s="415" t="str">
        <f t="shared" si="275"/>
        <v/>
      </c>
      <c r="AN249" s="532"/>
      <c r="AO249" s="415"/>
      <c r="AP249" s="414"/>
      <c r="AQ249" s="414" t="str">
        <f t="shared" si="276"/>
        <v/>
      </c>
      <c r="AR249" s="415" t="str">
        <f t="shared" si="277"/>
        <v/>
      </c>
      <c r="AS249" s="532"/>
      <c r="AT249" s="415"/>
      <c r="AU249" s="414"/>
      <c r="AV249" s="414" t="str">
        <f t="shared" si="278"/>
        <v/>
      </c>
      <c r="AW249" s="415" t="str">
        <f t="shared" si="279"/>
        <v/>
      </c>
      <c r="AX249" s="532"/>
    </row>
    <row r="250" spans="2:50" hidden="1" x14ac:dyDescent="0.2">
      <c r="B250" s="541"/>
      <c r="C250" s="426">
        <f t="shared" si="264"/>
        <v>4</v>
      </c>
      <c r="D250" s="415"/>
      <c r="E250" s="415"/>
      <c r="F250" s="415"/>
      <c r="G250" s="415"/>
      <c r="H250" s="562"/>
      <c r="I250" s="172" t="str">
        <f>IFERROR(AVERAGE(P250,U250,Z250,AE250,AJ250,AO250,AT250),"")</f>
        <v/>
      </c>
      <c r="J250" s="172" t="str">
        <f>IFERROR(AVERAGE(Q250,V250,AA250,AF250,AK250,AP250,AU250),"")</f>
        <v/>
      </c>
      <c r="K250" s="418" t="str">
        <f>IFERROR(AVERAGE(R250,W250,AB250,AG250,AL250,AQ250,AV250),"")</f>
        <v/>
      </c>
      <c r="L250" s="560"/>
      <c r="M250" s="172" t="str">
        <f t="shared" si="265"/>
        <v/>
      </c>
      <c r="N250" s="533"/>
      <c r="O250" s="533"/>
      <c r="P250" s="415"/>
      <c r="Q250" s="414"/>
      <c r="R250" s="414" t="str">
        <f t="shared" si="266"/>
        <v/>
      </c>
      <c r="S250" s="415" t="str">
        <f t="shared" si="267"/>
        <v/>
      </c>
      <c r="T250" s="532"/>
      <c r="U250" s="415"/>
      <c r="V250" s="414"/>
      <c r="W250" s="414" t="str">
        <f t="shared" si="268"/>
        <v/>
      </c>
      <c r="X250" s="415" t="str">
        <f t="shared" si="269"/>
        <v/>
      </c>
      <c r="Y250" s="532"/>
      <c r="Z250" s="415"/>
      <c r="AA250" s="414"/>
      <c r="AB250" s="414" t="str">
        <f t="shared" si="270"/>
        <v/>
      </c>
      <c r="AC250" s="415" t="str">
        <f t="shared" si="271"/>
        <v/>
      </c>
      <c r="AD250" s="532"/>
      <c r="AE250" s="415"/>
      <c r="AF250" s="414"/>
      <c r="AG250" s="414" t="str">
        <f t="shared" si="272"/>
        <v/>
      </c>
      <c r="AH250" s="415" t="str">
        <f t="shared" si="273"/>
        <v/>
      </c>
      <c r="AI250" s="532"/>
      <c r="AJ250" s="415"/>
      <c r="AK250" s="414"/>
      <c r="AL250" s="414" t="str">
        <f t="shared" si="274"/>
        <v/>
      </c>
      <c r="AM250" s="415" t="str">
        <f t="shared" si="275"/>
        <v/>
      </c>
      <c r="AN250" s="532"/>
      <c r="AO250" s="415"/>
      <c r="AP250" s="414"/>
      <c r="AQ250" s="414" t="str">
        <f t="shared" si="276"/>
        <v/>
      </c>
      <c r="AR250" s="415" t="str">
        <f t="shared" si="277"/>
        <v/>
      </c>
      <c r="AS250" s="532"/>
      <c r="AT250" s="415"/>
      <c r="AU250" s="414"/>
      <c r="AV250" s="414" t="str">
        <f t="shared" si="278"/>
        <v/>
      </c>
      <c r="AW250" s="415" t="str">
        <f t="shared" si="279"/>
        <v/>
      </c>
      <c r="AX250" s="532"/>
    </row>
    <row r="251" spans="2:50" hidden="1" x14ac:dyDescent="0.2">
      <c r="B251" s="541"/>
      <c r="C251" s="426">
        <f t="shared" si="264"/>
        <v>5</v>
      </c>
      <c r="D251" s="415"/>
      <c r="E251" s="415"/>
      <c r="F251" s="415"/>
      <c r="G251" s="415"/>
      <c r="H251" s="562"/>
      <c r="I251" s="172" t="str">
        <f t="shared" ref="I251:I261" si="280">IFERROR(AVERAGE(P251,U251,Z251,AE251,AJ251,AO251,AT251),"")</f>
        <v/>
      </c>
      <c r="J251" s="172" t="str">
        <f t="shared" ref="J251:J261" si="281">IFERROR(AVERAGE(Q251,V251,AA251,AF251,AK251,AP251,AU251),"")</f>
        <v/>
      </c>
      <c r="K251" s="418" t="str">
        <f t="shared" ref="K251:K261" si="282">IFERROR(AVERAGE(R251,W251,AB251,AG251,AL251,AQ251,AV251),"")</f>
        <v/>
      </c>
      <c r="L251" s="560"/>
      <c r="M251" s="172" t="str">
        <f t="shared" si="265"/>
        <v/>
      </c>
      <c r="N251" s="533"/>
      <c r="O251" s="533"/>
      <c r="P251" s="415"/>
      <c r="Q251" s="414"/>
      <c r="R251" s="414" t="str">
        <f t="shared" si="266"/>
        <v/>
      </c>
      <c r="S251" s="415" t="str">
        <f t="shared" si="267"/>
        <v/>
      </c>
      <c r="T251" s="532"/>
      <c r="U251" s="415"/>
      <c r="V251" s="414"/>
      <c r="W251" s="414" t="str">
        <f t="shared" si="268"/>
        <v/>
      </c>
      <c r="X251" s="415" t="str">
        <f t="shared" si="269"/>
        <v/>
      </c>
      <c r="Y251" s="532"/>
      <c r="Z251" s="415"/>
      <c r="AA251" s="414"/>
      <c r="AB251" s="414" t="str">
        <f t="shared" si="270"/>
        <v/>
      </c>
      <c r="AC251" s="415" t="str">
        <f t="shared" si="271"/>
        <v/>
      </c>
      <c r="AD251" s="532"/>
      <c r="AE251" s="415"/>
      <c r="AF251" s="414"/>
      <c r="AG251" s="414" t="str">
        <f t="shared" si="272"/>
        <v/>
      </c>
      <c r="AH251" s="415" t="str">
        <f t="shared" si="273"/>
        <v/>
      </c>
      <c r="AI251" s="532"/>
      <c r="AJ251" s="415"/>
      <c r="AK251" s="414"/>
      <c r="AL251" s="414" t="str">
        <f t="shared" si="274"/>
        <v/>
      </c>
      <c r="AM251" s="415" t="str">
        <f t="shared" si="275"/>
        <v/>
      </c>
      <c r="AN251" s="532"/>
      <c r="AO251" s="415"/>
      <c r="AP251" s="414"/>
      <c r="AQ251" s="414" t="str">
        <f t="shared" si="276"/>
        <v/>
      </c>
      <c r="AR251" s="415" t="str">
        <f t="shared" si="277"/>
        <v/>
      </c>
      <c r="AS251" s="532"/>
      <c r="AT251" s="415"/>
      <c r="AU251" s="414"/>
      <c r="AV251" s="414" t="str">
        <f t="shared" si="278"/>
        <v/>
      </c>
      <c r="AW251" s="415" t="str">
        <f t="shared" si="279"/>
        <v/>
      </c>
      <c r="AX251" s="532"/>
    </row>
    <row r="252" spans="2:50" hidden="1" x14ac:dyDescent="0.2">
      <c r="B252" s="541"/>
      <c r="C252" s="426">
        <f t="shared" si="264"/>
        <v>6</v>
      </c>
      <c r="D252" s="415"/>
      <c r="E252" s="415"/>
      <c r="F252" s="415"/>
      <c r="G252" s="415"/>
      <c r="H252" s="562"/>
      <c r="I252" s="172" t="str">
        <f t="shared" si="280"/>
        <v/>
      </c>
      <c r="J252" s="172" t="str">
        <f t="shared" si="281"/>
        <v/>
      </c>
      <c r="K252" s="418" t="str">
        <f t="shared" si="282"/>
        <v/>
      </c>
      <c r="L252" s="560"/>
      <c r="M252" s="172" t="str">
        <f t="shared" si="265"/>
        <v/>
      </c>
      <c r="N252" s="533"/>
      <c r="O252" s="533"/>
      <c r="P252" s="415"/>
      <c r="Q252" s="414"/>
      <c r="R252" s="414" t="str">
        <f t="shared" si="266"/>
        <v/>
      </c>
      <c r="S252" s="415" t="str">
        <f t="shared" si="267"/>
        <v/>
      </c>
      <c r="T252" s="532"/>
      <c r="U252" s="415"/>
      <c r="V252" s="414"/>
      <c r="W252" s="414" t="str">
        <f t="shared" si="268"/>
        <v/>
      </c>
      <c r="X252" s="415" t="str">
        <f t="shared" si="269"/>
        <v/>
      </c>
      <c r="Y252" s="532"/>
      <c r="Z252" s="415"/>
      <c r="AA252" s="414"/>
      <c r="AB252" s="414" t="str">
        <f t="shared" si="270"/>
        <v/>
      </c>
      <c r="AC252" s="415" t="str">
        <f t="shared" si="271"/>
        <v/>
      </c>
      <c r="AD252" s="532"/>
      <c r="AE252" s="415"/>
      <c r="AF252" s="414"/>
      <c r="AG252" s="414" t="str">
        <f t="shared" si="272"/>
        <v/>
      </c>
      <c r="AH252" s="415" t="str">
        <f t="shared" si="273"/>
        <v/>
      </c>
      <c r="AI252" s="532"/>
      <c r="AJ252" s="415"/>
      <c r="AK252" s="414"/>
      <c r="AL252" s="414" t="str">
        <f t="shared" si="274"/>
        <v/>
      </c>
      <c r="AM252" s="415" t="str">
        <f t="shared" si="275"/>
        <v/>
      </c>
      <c r="AN252" s="532"/>
      <c r="AO252" s="415"/>
      <c r="AP252" s="414"/>
      <c r="AQ252" s="414" t="str">
        <f t="shared" si="276"/>
        <v/>
      </c>
      <c r="AR252" s="415" t="str">
        <f t="shared" si="277"/>
        <v/>
      </c>
      <c r="AS252" s="532"/>
      <c r="AT252" s="415"/>
      <c r="AU252" s="414"/>
      <c r="AV252" s="414" t="str">
        <f t="shared" si="278"/>
        <v/>
      </c>
      <c r="AW252" s="415" t="str">
        <f t="shared" si="279"/>
        <v/>
      </c>
      <c r="AX252" s="532"/>
    </row>
    <row r="253" spans="2:50" hidden="1" x14ac:dyDescent="0.2">
      <c r="B253" s="541"/>
      <c r="C253" s="426">
        <f t="shared" si="264"/>
        <v>7</v>
      </c>
      <c r="D253" s="415"/>
      <c r="E253" s="415"/>
      <c r="F253" s="415"/>
      <c r="G253" s="415"/>
      <c r="H253" s="562"/>
      <c r="I253" s="172" t="str">
        <f t="shared" si="280"/>
        <v/>
      </c>
      <c r="J253" s="172" t="str">
        <f t="shared" si="281"/>
        <v/>
      </c>
      <c r="K253" s="418" t="str">
        <f t="shared" si="282"/>
        <v/>
      </c>
      <c r="L253" s="560"/>
      <c r="M253" s="172" t="str">
        <f t="shared" si="265"/>
        <v/>
      </c>
      <c r="N253" s="533"/>
      <c r="O253" s="533"/>
      <c r="P253" s="415"/>
      <c r="Q253" s="414"/>
      <c r="R253" s="414" t="str">
        <f t="shared" si="266"/>
        <v/>
      </c>
      <c r="S253" s="415" t="str">
        <f t="shared" si="267"/>
        <v/>
      </c>
      <c r="T253" s="532"/>
      <c r="U253" s="415"/>
      <c r="V253" s="414"/>
      <c r="W253" s="414" t="str">
        <f t="shared" si="268"/>
        <v/>
      </c>
      <c r="X253" s="415" t="str">
        <f t="shared" si="269"/>
        <v/>
      </c>
      <c r="Y253" s="532"/>
      <c r="Z253" s="415"/>
      <c r="AA253" s="414"/>
      <c r="AB253" s="414" t="str">
        <f t="shared" si="270"/>
        <v/>
      </c>
      <c r="AC253" s="415" t="str">
        <f t="shared" si="271"/>
        <v/>
      </c>
      <c r="AD253" s="532"/>
      <c r="AE253" s="415"/>
      <c r="AF253" s="414"/>
      <c r="AG253" s="414" t="str">
        <f t="shared" si="272"/>
        <v/>
      </c>
      <c r="AH253" s="415" t="str">
        <f t="shared" si="273"/>
        <v/>
      </c>
      <c r="AI253" s="532"/>
      <c r="AJ253" s="415"/>
      <c r="AK253" s="414"/>
      <c r="AL253" s="414" t="str">
        <f t="shared" si="274"/>
        <v/>
      </c>
      <c r="AM253" s="415" t="str">
        <f t="shared" si="275"/>
        <v/>
      </c>
      <c r="AN253" s="532"/>
      <c r="AO253" s="415"/>
      <c r="AP253" s="414"/>
      <c r="AQ253" s="414" t="str">
        <f t="shared" si="276"/>
        <v/>
      </c>
      <c r="AR253" s="415" t="str">
        <f t="shared" si="277"/>
        <v/>
      </c>
      <c r="AS253" s="532"/>
      <c r="AT253" s="415"/>
      <c r="AU253" s="414"/>
      <c r="AV253" s="414" t="str">
        <f t="shared" si="278"/>
        <v/>
      </c>
      <c r="AW253" s="415" t="str">
        <f t="shared" si="279"/>
        <v/>
      </c>
      <c r="AX253" s="532"/>
    </row>
    <row r="254" spans="2:50" hidden="1" x14ac:dyDescent="0.2">
      <c r="B254" s="541"/>
      <c r="C254" s="426">
        <f t="shared" si="264"/>
        <v>8</v>
      </c>
      <c r="D254" s="415"/>
      <c r="E254" s="415"/>
      <c r="F254" s="415"/>
      <c r="G254" s="415"/>
      <c r="H254" s="562"/>
      <c r="I254" s="172" t="str">
        <f t="shared" si="280"/>
        <v/>
      </c>
      <c r="J254" s="172" t="str">
        <f t="shared" si="281"/>
        <v/>
      </c>
      <c r="K254" s="418" t="str">
        <f t="shared" si="282"/>
        <v/>
      </c>
      <c r="L254" s="560"/>
      <c r="M254" s="172" t="str">
        <f t="shared" si="265"/>
        <v/>
      </c>
      <c r="N254" s="533"/>
      <c r="O254" s="533"/>
      <c r="P254" s="415"/>
      <c r="Q254" s="414"/>
      <c r="R254" s="414" t="str">
        <f t="shared" si="266"/>
        <v/>
      </c>
      <c r="S254" s="415" t="str">
        <f t="shared" si="267"/>
        <v/>
      </c>
      <c r="T254" s="532"/>
      <c r="U254" s="415"/>
      <c r="V254" s="414"/>
      <c r="W254" s="414" t="str">
        <f t="shared" si="268"/>
        <v/>
      </c>
      <c r="X254" s="415" t="str">
        <f t="shared" si="269"/>
        <v/>
      </c>
      <c r="Y254" s="532"/>
      <c r="Z254" s="415"/>
      <c r="AA254" s="414"/>
      <c r="AB254" s="414" t="str">
        <f t="shared" si="270"/>
        <v/>
      </c>
      <c r="AC254" s="415" t="str">
        <f t="shared" si="271"/>
        <v/>
      </c>
      <c r="AD254" s="532"/>
      <c r="AE254" s="415"/>
      <c r="AF254" s="414"/>
      <c r="AG254" s="414" t="str">
        <f t="shared" si="272"/>
        <v/>
      </c>
      <c r="AH254" s="415" t="str">
        <f t="shared" si="273"/>
        <v/>
      </c>
      <c r="AI254" s="532"/>
      <c r="AJ254" s="415"/>
      <c r="AK254" s="414"/>
      <c r="AL254" s="414" t="str">
        <f t="shared" si="274"/>
        <v/>
      </c>
      <c r="AM254" s="415" t="str">
        <f t="shared" si="275"/>
        <v/>
      </c>
      <c r="AN254" s="532"/>
      <c r="AO254" s="415"/>
      <c r="AP254" s="414"/>
      <c r="AQ254" s="414" t="str">
        <f t="shared" si="276"/>
        <v/>
      </c>
      <c r="AR254" s="415" t="str">
        <f t="shared" si="277"/>
        <v/>
      </c>
      <c r="AS254" s="532"/>
      <c r="AT254" s="415"/>
      <c r="AU254" s="414"/>
      <c r="AV254" s="414" t="str">
        <f t="shared" si="278"/>
        <v/>
      </c>
      <c r="AW254" s="415" t="str">
        <f t="shared" si="279"/>
        <v/>
      </c>
      <c r="AX254" s="532"/>
    </row>
    <row r="255" spans="2:50" hidden="1" x14ac:dyDescent="0.2">
      <c r="B255" s="541"/>
      <c r="C255" s="426">
        <f t="shared" si="264"/>
        <v>9</v>
      </c>
      <c r="D255" s="415"/>
      <c r="E255" s="415"/>
      <c r="F255" s="415"/>
      <c r="G255" s="415"/>
      <c r="H255" s="562"/>
      <c r="I255" s="172" t="str">
        <f t="shared" si="280"/>
        <v/>
      </c>
      <c r="J255" s="172" t="str">
        <f t="shared" si="281"/>
        <v/>
      </c>
      <c r="K255" s="418" t="str">
        <f t="shared" si="282"/>
        <v/>
      </c>
      <c r="L255" s="560"/>
      <c r="M255" s="172" t="str">
        <f t="shared" si="265"/>
        <v/>
      </c>
      <c r="N255" s="533"/>
      <c r="O255" s="533"/>
      <c r="P255" s="415"/>
      <c r="Q255" s="414"/>
      <c r="R255" s="414" t="str">
        <f t="shared" si="266"/>
        <v/>
      </c>
      <c r="S255" s="415" t="str">
        <f t="shared" si="267"/>
        <v/>
      </c>
      <c r="T255" s="532"/>
      <c r="U255" s="415"/>
      <c r="V255" s="414"/>
      <c r="W255" s="414" t="str">
        <f t="shared" si="268"/>
        <v/>
      </c>
      <c r="X255" s="415" t="str">
        <f t="shared" si="269"/>
        <v/>
      </c>
      <c r="Y255" s="532"/>
      <c r="Z255" s="415"/>
      <c r="AA255" s="414"/>
      <c r="AB255" s="414" t="str">
        <f t="shared" si="270"/>
        <v/>
      </c>
      <c r="AC255" s="415" t="str">
        <f t="shared" si="271"/>
        <v/>
      </c>
      <c r="AD255" s="532"/>
      <c r="AE255" s="415"/>
      <c r="AF255" s="414"/>
      <c r="AG255" s="414" t="str">
        <f t="shared" si="272"/>
        <v/>
      </c>
      <c r="AH255" s="415" t="str">
        <f t="shared" si="273"/>
        <v/>
      </c>
      <c r="AI255" s="532"/>
      <c r="AJ255" s="415"/>
      <c r="AK255" s="414"/>
      <c r="AL255" s="414" t="str">
        <f t="shared" si="274"/>
        <v/>
      </c>
      <c r="AM255" s="415" t="str">
        <f t="shared" si="275"/>
        <v/>
      </c>
      <c r="AN255" s="532"/>
      <c r="AO255" s="415"/>
      <c r="AP255" s="414"/>
      <c r="AQ255" s="414" t="str">
        <f t="shared" si="276"/>
        <v/>
      </c>
      <c r="AR255" s="415" t="str">
        <f t="shared" si="277"/>
        <v/>
      </c>
      <c r="AS255" s="532"/>
      <c r="AT255" s="415"/>
      <c r="AU255" s="414"/>
      <c r="AV255" s="414" t="str">
        <f t="shared" si="278"/>
        <v/>
      </c>
      <c r="AW255" s="415" t="str">
        <f t="shared" si="279"/>
        <v/>
      </c>
      <c r="AX255" s="532"/>
    </row>
    <row r="256" spans="2:50" hidden="1" x14ac:dyDescent="0.2">
      <c r="B256" s="541"/>
      <c r="C256" s="426">
        <f t="shared" si="264"/>
        <v>10</v>
      </c>
      <c r="D256" s="415"/>
      <c r="E256" s="415"/>
      <c r="F256" s="415"/>
      <c r="G256" s="415"/>
      <c r="H256" s="562"/>
      <c r="I256" s="172" t="str">
        <f t="shared" si="280"/>
        <v/>
      </c>
      <c r="J256" s="172" t="str">
        <f t="shared" si="281"/>
        <v/>
      </c>
      <c r="K256" s="418" t="str">
        <f t="shared" si="282"/>
        <v/>
      </c>
      <c r="L256" s="560"/>
      <c r="M256" s="172" t="str">
        <f t="shared" si="265"/>
        <v/>
      </c>
      <c r="N256" s="533"/>
      <c r="O256" s="533"/>
      <c r="P256" s="415"/>
      <c r="Q256" s="414"/>
      <c r="R256" s="414" t="str">
        <f t="shared" si="266"/>
        <v/>
      </c>
      <c r="S256" s="415" t="str">
        <f t="shared" si="267"/>
        <v/>
      </c>
      <c r="T256" s="532"/>
      <c r="U256" s="415"/>
      <c r="V256" s="414"/>
      <c r="W256" s="414" t="str">
        <f t="shared" si="268"/>
        <v/>
      </c>
      <c r="X256" s="415" t="str">
        <f t="shared" si="269"/>
        <v/>
      </c>
      <c r="Y256" s="532"/>
      <c r="Z256" s="415"/>
      <c r="AA256" s="414"/>
      <c r="AB256" s="414" t="str">
        <f t="shared" si="270"/>
        <v/>
      </c>
      <c r="AC256" s="415" t="str">
        <f t="shared" si="271"/>
        <v/>
      </c>
      <c r="AD256" s="532"/>
      <c r="AE256" s="415"/>
      <c r="AF256" s="414"/>
      <c r="AG256" s="414" t="str">
        <f t="shared" si="272"/>
        <v/>
      </c>
      <c r="AH256" s="415" t="str">
        <f t="shared" si="273"/>
        <v/>
      </c>
      <c r="AI256" s="532"/>
      <c r="AJ256" s="415"/>
      <c r="AK256" s="414"/>
      <c r="AL256" s="414" t="str">
        <f t="shared" si="274"/>
        <v/>
      </c>
      <c r="AM256" s="415" t="str">
        <f t="shared" si="275"/>
        <v/>
      </c>
      <c r="AN256" s="532"/>
      <c r="AO256" s="415"/>
      <c r="AP256" s="414"/>
      <c r="AQ256" s="414" t="str">
        <f t="shared" si="276"/>
        <v/>
      </c>
      <c r="AR256" s="415" t="str">
        <f t="shared" si="277"/>
        <v/>
      </c>
      <c r="AS256" s="532"/>
      <c r="AT256" s="415"/>
      <c r="AU256" s="414"/>
      <c r="AV256" s="414" t="str">
        <f t="shared" si="278"/>
        <v/>
      </c>
      <c r="AW256" s="415" t="str">
        <f t="shared" si="279"/>
        <v/>
      </c>
      <c r="AX256" s="532"/>
    </row>
    <row r="257" spans="2:50" hidden="1" x14ac:dyDescent="0.2">
      <c r="B257" s="541"/>
      <c r="C257" s="426">
        <f t="shared" si="264"/>
        <v>11</v>
      </c>
      <c r="D257" s="415"/>
      <c r="E257" s="415"/>
      <c r="F257" s="415"/>
      <c r="G257" s="415"/>
      <c r="H257" s="562"/>
      <c r="I257" s="172" t="str">
        <f t="shared" si="280"/>
        <v/>
      </c>
      <c r="J257" s="172" t="str">
        <f t="shared" si="281"/>
        <v/>
      </c>
      <c r="K257" s="418" t="str">
        <f t="shared" si="282"/>
        <v/>
      </c>
      <c r="L257" s="560"/>
      <c r="M257" s="172" t="str">
        <f t="shared" si="265"/>
        <v/>
      </c>
      <c r="N257" s="533"/>
      <c r="O257" s="533"/>
      <c r="P257" s="415"/>
      <c r="Q257" s="414"/>
      <c r="R257" s="414" t="str">
        <f t="shared" si="266"/>
        <v/>
      </c>
      <c r="S257" s="415" t="str">
        <f t="shared" si="267"/>
        <v/>
      </c>
      <c r="T257" s="532"/>
      <c r="U257" s="415"/>
      <c r="V257" s="414"/>
      <c r="W257" s="414" t="str">
        <f t="shared" si="268"/>
        <v/>
      </c>
      <c r="X257" s="415" t="str">
        <f t="shared" si="269"/>
        <v/>
      </c>
      <c r="Y257" s="532"/>
      <c r="Z257" s="415"/>
      <c r="AA257" s="414"/>
      <c r="AB257" s="414" t="str">
        <f t="shared" si="270"/>
        <v/>
      </c>
      <c r="AC257" s="415" t="str">
        <f t="shared" si="271"/>
        <v/>
      </c>
      <c r="AD257" s="532"/>
      <c r="AE257" s="415"/>
      <c r="AF257" s="414"/>
      <c r="AG257" s="414" t="str">
        <f t="shared" si="272"/>
        <v/>
      </c>
      <c r="AH257" s="415" t="str">
        <f t="shared" si="273"/>
        <v/>
      </c>
      <c r="AI257" s="532"/>
      <c r="AJ257" s="415"/>
      <c r="AK257" s="414"/>
      <c r="AL257" s="414" t="str">
        <f t="shared" si="274"/>
        <v/>
      </c>
      <c r="AM257" s="415" t="str">
        <f t="shared" si="275"/>
        <v/>
      </c>
      <c r="AN257" s="532"/>
      <c r="AO257" s="415"/>
      <c r="AP257" s="414"/>
      <c r="AQ257" s="414" t="str">
        <f t="shared" si="276"/>
        <v/>
      </c>
      <c r="AR257" s="415" t="str">
        <f t="shared" si="277"/>
        <v/>
      </c>
      <c r="AS257" s="532"/>
      <c r="AT257" s="415"/>
      <c r="AU257" s="414"/>
      <c r="AV257" s="414" t="str">
        <f t="shared" si="278"/>
        <v/>
      </c>
      <c r="AW257" s="415" t="str">
        <f t="shared" si="279"/>
        <v/>
      </c>
      <c r="AX257" s="532"/>
    </row>
    <row r="258" spans="2:50" hidden="1" x14ac:dyDescent="0.2">
      <c r="B258" s="541"/>
      <c r="C258" s="426">
        <f t="shared" si="264"/>
        <v>12</v>
      </c>
      <c r="D258" s="415"/>
      <c r="E258" s="415"/>
      <c r="F258" s="415"/>
      <c r="G258" s="415"/>
      <c r="H258" s="562"/>
      <c r="I258" s="172" t="str">
        <f t="shared" si="280"/>
        <v/>
      </c>
      <c r="J258" s="172" t="str">
        <f t="shared" si="281"/>
        <v/>
      </c>
      <c r="K258" s="418" t="str">
        <f t="shared" si="282"/>
        <v/>
      </c>
      <c r="L258" s="560"/>
      <c r="M258" s="172" t="str">
        <f t="shared" si="265"/>
        <v/>
      </c>
      <c r="N258" s="533"/>
      <c r="O258" s="533"/>
      <c r="P258" s="415"/>
      <c r="Q258" s="414"/>
      <c r="R258" s="414" t="str">
        <f t="shared" si="266"/>
        <v/>
      </c>
      <c r="S258" s="415" t="str">
        <f t="shared" si="267"/>
        <v/>
      </c>
      <c r="T258" s="532"/>
      <c r="U258" s="415"/>
      <c r="V258" s="414"/>
      <c r="W258" s="414" t="str">
        <f t="shared" si="268"/>
        <v/>
      </c>
      <c r="X258" s="415" t="str">
        <f t="shared" si="269"/>
        <v/>
      </c>
      <c r="Y258" s="532"/>
      <c r="Z258" s="415"/>
      <c r="AA258" s="414"/>
      <c r="AB258" s="414" t="str">
        <f t="shared" si="270"/>
        <v/>
      </c>
      <c r="AC258" s="415" t="str">
        <f t="shared" si="271"/>
        <v/>
      </c>
      <c r="AD258" s="532"/>
      <c r="AE258" s="415"/>
      <c r="AF258" s="414"/>
      <c r="AG258" s="414" t="str">
        <f t="shared" si="272"/>
        <v/>
      </c>
      <c r="AH258" s="415" t="str">
        <f t="shared" si="273"/>
        <v/>
      </c>
      <c r="AI258" s="532"/>
      <c r="AJ258" s="415"/>
      <c r="AK258" s="414"/>
      <c r="AL258" s="414" t="str">
        <f t="shared" si="274"/>
        <v/>
      </c>
      <c r="AM258" s="415" t="str">
        <f t="shared" si="275"/>
        <v/>
      </c>
      <c r="AN258" s="532"/>
      <c r="AO258" s="415"/>
      <c r="AP258" s="414"/>
      <c r="AQ258" s="414" t="str">
        <f t="shared" si="276"/>
        <v/>
      </c>
      <c r="AR258" s="415" t="str">
        <f t="shared" si="277"/>
        <v/>
      </c>
      <c r="AS258" s="532"/>
      <c r="AT258" s="415"/>
      <c r="AU258" s="414"/>
      <c r="AV258" s="414" t="str">
        <f t="shared" si="278"/>
        <v/>
      </c>
      <c r="AW258" s="415" t="str">
        <f t="shared" si="279"/>
        <v/>
      </c>
      <c r="AX258" s="532"/>
    </row>
    <row r="259" spans="2:50" hidden="1" x14ac:dyDescent="0.2">
      <c r="B259" s="541"/>
      <c r="C259" s="426">
        <f t="shared" si="264"/>
        <v>13</v>
      </c>
      <c r="D259" s="415"/>
      <c r="E259" s="415"/>
      <c r="F259" s="415"/>
      <c r="G259" s="415"/>
      <c r="H259" s="562"/>
      <c r="I259" s="172" t="str">
        <f t="shared" si="280"/>
        <v/>
      </c>
      <c r="J259" s="172" t="str">
        <f t="shared" si="281"/>
        <v/>
      </c>
      <c r="K259" s="418" t="str">
        <f t="shared" si="282"/>
        <v/>
      </c>
      <c r="L259" s="560"/>
      <c r="M259" s="172" t="str">
        <f t="shared" si="265"/>
        <v/>
      </c>
      <c r="N259" s="533"/>
      <c r="O259" s="533"/>
      <c r="P259" s="415"/>
      <c r="Q259" s="414"/>
      <c r="R259" s="414" t="str">
        <f t="shared" si="266"/>
        <v/>
      </c>
      <c r="S259" s="415" t="str">
        <f t="shared" si="267"/>
        <v/>
      </c>
      <c r="T259" s="532"/>
      <c r="U259" s="415"/>
      <c r="V259" s="414"/>
      <c r="W259" s="414" t="str">
        <f t="shared" si="268"/>
        <v/>
      </c>
      <c r="X259" s="415" t="str">
        <f t="shared" si="269"/>
        <v/>
      </c>
      <c r="Y259" s="532"/>
      <c r="Z259" s="415"/>
      <c r="AA259" s="414"/>
      <c r="AB259" s="414" t="str">
        <f t="shared" si="270"/>
        <v/>
      </c>
      <c r="AC259" s="415" t="str">
        <f t="shared" si="271"/>
        <v/>
      </c>
      <c r="AD259" s="532"/>
      <c r="AE259" s="415"/>
      <c r="AF259" s="414"/>
      <c r="AG259" s="414" t="str">
        <f t="shared" si="272"/>
        <v/>
      </c>
      <c r="AH259" s="415" t="str">
        <f t="shared" si="273"/>
        <v/>
      </c>
      <c r="AI259" s="532"/>
      <c r="AJ259" s="415"/>
      <c r="AK259" s="414"/>
      <c r="AL259" s="414" t="str">
        <f t="shared" si="274"/>
        <v/>
      </c>
      <c r="AM259" s="415" t="str">
        <f t="shared" si="275"/>
        <v/>
      </c>
      <c r="AN259" s="532"/>
      <c r="AO259" s="415"/>
      <c r="AP259" s="414"/>
      <c r="AQ259" s="414" t="str">
        <f t="shared" si="276"/>
        <v/>
      </c>
      <c r="AR259" s="415" t="str">
        <f t="shared" si="277"/>
        <v/>
      </c>
      <c r="AS259" s="532"/>
      <c r="AT259" s="415"/>
      <c r="AU259" s="414"/>
      <c r="AV259" s="414" t="str">
        <f t="shared" si="278"/>
        <v/>
      </c>
      <c r="AW259" s="415" t="str">
        <f t="shared" si="279"/>
        <v/>
      </c>
      <c r="AX259" s="532"/>
    </row>
    <row r="260" spans="2:50" hidden="1" x14ac:dyDescent="0.2">
      <c r="B260" s="541"/>
      <c r="C260" s="426">
        <f t="shared" si="264"/>
        <v>14</v>
      </c>
      <c r="D260" s="415"/>
      <c r="E260" s="415"/>
      <c r="F260" s="415"/>
      <c r="G260" s="415"/>
      <c r="H260" s="562"/>
      <c r="I260" s="172" t="str">
        <f t="shared" si="280"/>
        <v/>
      </c>
      <c r="J260" s="172" t="str">
        <f t="shared" si="281"/>
        <v/>
      </c>
      <c r="K260" s="418" t="str">
        <f t="shared" si="282"/>
        <v/>
      </c>
      <c r="L260" s="560"/>
      <c r="M260" s="172" t="str">
        <f t="shared" si="265"/>
        <v/>
      </c>
      <c r="N260" s="533"/>
      <c r="O260" s="533"/>
      <c r="P260" s="415"/>
      <c r="Q260" s="414"/>
      <c r="R260" s="414" t="str">
        <f t="shared" si="266"/>
        <v/>
      </c>
      <c r="S260" s="415" t="str">
        <f t="shared" si="267"/>
        <v/>
      </c>
      <c r="T260" s="532"/>
      <c r="U260" s="415"/>
      <c r="V260" s="414"/>
      <c r="W260" s="414" t="str">
        <f t="shared" si="268"/>
        <v/>
      </c>
      <c r="X260" s="415" t="str">
        <f t="shared" si="269"/>
        <v/>
      </c>
      <c r="Y260" s="532"/>
      <c r="Z260" s="415"/>
      <c r="AA260" s="414"/>
      <c r="AB260" s="414" t="str">
        <f t="shared" si="270"/>
        <v/>
      </c>
      <c r="AC260" s="415" t="str">
        <f t="shared" si="271"/>
        <v/>
      </c>
      <c r="AD260" s="532"/>
      <c r="AE260" s="415"/>
      <c r="AF260" s="414"/>
      <c r="AG260" s="414" t="str">
        <f t="shared" si="272"/>
        <v/>
      </c>
      <c r="AH260" s="415" t="str">
        <f t="shared" si="273"/>
        <v/>
      </c>
      <c r="AI260" s="532"/>
      <c r="AJ260" s="415"/>
      <c r="AK260" s="414"/>
      <c r="AL260" s="414" t="str">
        <f t="shared" si="274"/>
        <v/>
      </c>
      <c r="AM260" s="415" t="str">
        <f t="shared" si="275"/>
        <v/>
      </c>
      <c r="AN260" s="532"/>
      <c r="AO260" s="415"/>
      <c r="AP260" s="414"/>
      <c r="AQ260" s="414" t="str">
        <f t="shared" si="276"/>
        <v/>
      </c>
      <c r="AR260" s="415" t="str">
        <f t="shared" si="277"/>
        <v/>
      </c>
      <c r="AS260" s="532"/>
      <c r="AT260" s="415"/>
      <c r="AU260" s="414"/>
      <c r="AV260" s="414" t="str">
        <f t="shared" si="278"/>
        <v/>
      </c>
      <c r="AW260" s="415" t="str">
        <f t="shared" si="279"/>
        <v/>
      </c>
      <c r="AX260" s="532"/>
    </row>
    <row r="261" spans="2:50" hidden="1" x14ac:dyDescent="0.2">
      <c r="B261" s="541"/>
      <c r="C261" s="426">
        <f t="shared" si="264"/>
        <v>15</v>
      </c>
      <c r="D261" s="415"/>
      <c r="E261" s="415"/>
      <c r="F261" s="415"/>
      <c r="G261" s="415"/>
      <c r="H261" s="563"/>
      <c r="I261" s="172" t="str">
        <f t="shared" si="280"/>
        <v/>
      </c>
      <c r="J261" s="172" t="str">
        <f t="shared" si="281"/>
        <v/>
      </c>
      <c r="K261" s="418" t="str">
        <f t="shared" si="282"/>
        <v/>
      </c>
      <c r="L261" s="560"/>
      <c r="M261" s="172" t="str">
        <f t="shared" si="265"/>
        <v/>
      </c>
      <c r="N261" s="533"/>
      <c r="O261" s="533"/>
      <c r="P261" s="415"/>
      <c r="Q261" s="414"/>
      <c r="R261" s="414" t="str">
        <f t="shared" si="266"/>
        <v/>
      </c>
      <c r="S261" s="415" t="str">
        <f t="shared" si="267"/>
        <v/>
      </c>
      <c r="T261" s="532"/>
      <c r="U261" s="415"/>
      <c r="V261" s="414"/>
      <c r="W261" s="414" t="str">
        <f t="shared" si="268"/>
        <v/>
      </c>
      <c r="X261" s="415" t="str">
        <f t="shared" si="269"/>
        <v/>
      </c>
      <c r="Y261" s="532"/>
      <c r="Z261" s="415"/>
      <c r="AA261" s="414"/>
      <c r="AB261" s="414" t="str">
        <f t="shared" si="270"/>
        <v/>
      </c>
      <c r="AC261" s="415" t="str">
        <f t="shared" si="271"/>
        <v/>
      </c>
      <c r="AD261" s="532"/>
      <c r="AE261" s="415"/>
      <c r="AF261" s="414"/>
      <c r="AG261" s="414" t="str">
        <f t="shared" si="272"/>
        <v/>
      </c>
      <c r="AH261" s="415" t="str">
        <f t="shared" si="273"/>
        <v/>
      </c>
      <c r="AI261" s="532"/>
      <c r="AJ261" s="415"/>
      <c r="AK261" s="414"/>
      <c r="AL261" s="414" t="str">
        <f t="shared" si="274"/>
        <v/>
      </c>
      <c r="AM261" s="415" t="str">
        <f t="shared" si="275"/>
        <v/>
      </c>
      <c r="AN261" s="532"/>
      <c r="AO261" s="415"/>
      <c r="AP261" s="414"/>
      <c r="AQ261" s="414" t="str">
        <f t="shared" si="276"/>
        <v/>
      </c>
      <c r="AR261" s="415" t="str">
        <f t="shared" si="277"/>
        <v/>
      </c>
      <c r="AS261" s="532"/>
      <c r="AT261" s="415"/>
      <c r="AU261" s="414"/>
      <c r="AV261" s="414" t="str">
        <f t="shared" si="278"/>
        <v/>
      </c>
      <c r="AW261" s="415" t="str">
        <f t="shared" si="279"/>
        <v/>
      </c>
      <c r="AX261" s="532"/>
    </row>
    <row r="262" spans="2:50" ht="15.75" hidden="1" x14ac:dyDescent="0.2">
      <c r="B262" s="545" t="s">
        <v>169</v>
      </c>
      <c r="C262" s="546"/>
      <c r="D262" s="546"/>
      <c r="E262" s="546"/>
      <c r="F262" s="546"/>
      <c r="G262" s="546"/>
      <c r="H262" s="547"/>
      <c r="I262" s="207"/>
      <c r="J262" s="207"/>
      <c r="K262" s="207"/>
      <c r="L262" s="207"/>
      <c r="M262" s="207"/>
      <c r="N262" s="533" t="s">
        <v>161</v>
      </c>
      <c r="O262" s="549" t="s">
        <v>106</v>
      </c>
      <c r="P262" s="551">
        <f>AT242+1</f>
        <v>45958</v>
      </c>
      <c r="Q262" s="541"/>
      <c r="R262" s="541"/>
      <c r="S262" s="541"/>
      <c r="T262" s="541"/>
      <c r="U262" s="551">
        <f>P262+1</f>
        <v>45959</v>
      </c>
      <c r="V262" s="541"/>
      <c r="W262" s="541"/>
      <c r="X262" s="541"/>
      <c r="Y262" s="541"/>
      <c r="Z262" s="551">
        <f>U262+1</f>
        <v>45960</v>
      </c>
      <c r="AA262" s="541"/>
      <c r="AB262" s="541"/>
      <c r="AC262" s="541"/>
      <c r="AD262" s="541"/>
      <c r="AE262" s="551">
        <f>Z262+1</f>
        <v>45961</v>
      </c>
      <c r="AF262" s="541"/>
      <c r="AG262" s="541"/>
      <c r="AH262" s="541"/>
      <c r="AI262" s="541"/>
      <c r="AJ262" s="551">
        <f>AE262+1</f>
        <v>45962</v>
      </c>
      <c r="AK262" s="541"/>
      <c r="AL262" s="541"/>
      <c r="AM262" s="541"/>
      <c r="AN262" s="541"/>
      <c r="AO262" s="551">
        <f>AJ262+1</f>
        <v>45963</v>
      </c>
      <c r="AP262" s="541"/>
      <c r="AQ262" s="541"/>
      <c r="AR262" s="541"/>
      <c r="AS262" s="541"/>
      <c r="AT262" s="551">
        <f>AO262+1</f>
        <v>45964</v>
      </c>
      <c r="AU262" s="541"/>
      <c r="AV262" s="541"/>
      <c r="AW262" s="541"/>
      <c r="AX262" s="541"/>
    </row>
    <row r="263" spans="2:50" ht="15.75" hidden="1" x14ac:dyDescent="0.2">
      <c r="B263" s="548"/>
      <c r="C263" s="548"/>
      <c r="D263" s="548"/>
      <c r="E263" s="548"/>
      <c r="F263" s="548"/>
      <c r="G263" s="548"/>
      <c r="H263" s="548"/>
      <c r="I263" s="207"/>
      <c r="J263" s="207"/>
      <c r="K263" s="207"/>
      <c r="L263" s="207"/>
      <c r="M263" s="207"/>
      <c r="N263" s="533"/>
      <c r="O263" s="550"/>
      <c r="P263" s="551" t="s">
        <v>120</v>
      </c>
      <c r="Q263" s="541"/>
      <c r="R263" s="541"/>
      <c r="S263" s="541"/>
      <c r="T263" s="541"/>
      <c r="U263" s="551" t="s">
        <v>114</v>
      </c>
      <c r="V263" s="541"/>
      <c r="W263" s="541"/>
      <c r="X263" s="541"/>
      <c r="Y263" s="541"/>
      <c r="Z263" s="551" t="s">
        <v>115</v>
      </c>
      <c r="AA263" s="541"/>
      <c r="AB263" s="541"/>
      <c r="AC263" s="541"/>
      <c r="AD263" s="541"/>
      <c r="AE263" s="551" t="s">
        <v>116</v>
      </c>
      <c r="AF263" s="541"/>
      <c r="AG263" s="541"/>
      <c r="AH263" s="541"/>
      <c r="AI263" s="541"/>
      <c r="AJ263" s="551" t="s">
        <v>117</v>
      </c>
      <c r="AK263" s="541"/>
      <c r="AL263" s="541"/>
      <c r="AM263" s="541"/>
      <c r="AN263" s="541"/>
      <c r="AO263" s="551" t="s">
        <v>118</v>
      </c>
      <c r="AP263" s="541"/>
      <c r="AQ263" s="541"/>
      <c r="AR263" s="541"/>
      <c r="AS263" s="541"/>
      <c r="AT263" s="551" t="s">
        <v>119</v>
      </c>
      <c r="AU263" s="541"/>
      <c r="AV263" s="541"/>
      <c r="AW263" s="541"/>
      <c r="AX263" s="541"/>
    </row>
    <row r="264" spans="2:50" hidden="1" x14ac:dyDescent="0.2">
      <c r="B264" s="533" t="s">
        <v>157</v>
      </c>
      <c r="C264" s="533" t="s">
        <v>149</v>
      </c>
      <c r="D264" s="533"/>
      <c r="E264" s="533" t="s">
        <v>151</v>
      </c>
      <c r="F264" s="533"/>
      <c r="G264" s="533"/>
      <c r="H264" s="537" t="s">
        <v>158</v>
      </c>
      <c r="I264" s="540" t="s">
        <v>227</v>
      </c>
      <c r="J264" s="540"/>
      <c r="K264" s="540"/>
      <c r="L264" s="540" t="s">
        <v>158</v>
      </c>
      <c r="M264" s="540" t="s">
        <v>170</v>
      </c>
      <c r="N264" s="533"/>
      <c r="O264" s="533" t="s">
        <v>160</v>
      </c>
      <c r="P264" s="534" t="s">
        <v>154</v>
      </c>
      <c r="Q264" s="535"/>
      <c r="R264" s="535"/>
      <c r="S264" s="536"/>
      <c r="T264" s="533" t="s">
        <v>158</v>
      </c>
      <c r="U264" s="534" t="s">
        <v>154</v>
      </c>
      <c r="V264" s="535"/>
      <c r="W264" s="535"/>
      <c r="X264" s="536"/>
      <c r="Y264" s="533" t="s">
        <v>158</v>
      </c>
      <c r="Z264" s="534" t="s">
        <v>154</v>
      </c>
      <c r="AA264" s="535"/>
      <c r="AB264" s="535"/>
      <c r="AC264" s="536"/>
      <c r="AD264" s="533" t="s">
        <v>158</v>
      </c>
      <c r="AE264" s="534" t="s">
        <v>154</v>
      </c>
      <c r="AF264" s="535"/>
      <c r="AG264" s="535"/>
      <c r="AH264" s="536"/>
      <c r="AI264" s="533" t="s">
        <v>158</v>
      </c>
      <c r="AJ264" s="534" t="s">
        <v>154</v>
      </c>
      <c r="AK264" s="535"/>
      <c r="AL264" s="535"/>
      <c r="AM264" s="536"/>
      <c r="AN264" s="533" t="s">
        <v>158</v>
      </c>
      <c r="AO264" s="534" t="s">
        <v>154</v>
      </c>
      <c r="AP264" s="535"/>
      <c r="AQ264" s="535"/>
      <c r="AR264" s="536"/>
      <c r="AS264" s="533" t="s">
        <v>158</v>
      </c>
      <c r="AT264" s="534" t="s">
        <v>154</v>
      </c>
      <c r="AU264" s="535"/>
      <c r="AV264" s="535"/>
      <c r="AW264" s="536"/>
      <c r="AX264" s="533" t="s">
        <v>158</v>
      </c>
    </row>
    <row r="265" spans="2:50" hidden="1" x14ac:dyDescent="0.2">
      <c r="B265" s="533"/>
      <c r="C265" s="533"/>
      <c r="D265" s="533"/>
      <c r="E265" s="533" t="s">
        <v>150</v>
      </c>
      <c r="F265" s="533"/>
      <c r="G265" s="533"/>
      <c r="H265" s="538"/>
      <c r="I265" s="540" t="s">
        <v>150</v>
      </c>
      <c r="J265" s="540"/>
      <c r="K265" s="540"/>
      <c r="L265" s="540"/>
      <c r="M265" s="540"/>
      <c r="N265" s="533"/>
      <c r="O265" s="533"/>
      <c r="P265" s="534" t="s">
        <v>155</v>
      </c>
      <c r="Q265" s="535"/>
      <c r="R265" s="535"/>
      <c r="S265" s="536"/>
      <c r="T265" s="533"/>
      <c r="U265" s="534" t="s">
        <v>155</v>
      </c>
      <c r="V265" s="535"/>
      <c r="W265" s="535"/>
      <c r="X265" s="536"/>
      <c r="Y265" s="533"/>
      <c r="Z265" s="534" t="s">
        <v>155</v>
      </c>
      <c r="AA265" s="535"/>
      <c r="AB265" s="535"/>
      <c r="AC265" s="536"/>
      <c r="AD265" s="533"/>
      <c r="AE265" s="534" t="s">
        <v>155</v>
      </c>
      <c r="AF265" s="535"/>
      <c r="AG265" s="535"/>
      <c r="AH265" s="536"/>
      <c r="AI265" s="533"/>
      <c r="AJ265" s="534" t="s">
        <v>155</v>
      </c>
      <c r="AK265" s="535"/>
      <c r="AL265" s="535"/>
      <c r="AM265" s="536"/>
      <c r="AN265" s="533"/>
      <c r="AO265" s="534" t="s">
        <v>155</v>
      </c>
      <c r="AP265" s="535"/>
      <c r="AQ265" s="535"/>
      <c r="AR265" s="536"/>
      <c r="AS265" s="533"/>
      <c r="AT265" s="534" t="s">
        <v>155</v>
      </c>
      <c r="AU265" s="535"/>
      <c r="AV265" s="535"/>
      <c r="AW265" s="536"/>
      <c r="AX265" s="533"/>
    </row>
    <row r="266" spans="2:50" hidden="1" x14ac:dyDescent="0.2">
      <c r="B266" s="533"/>
      <c r="C266" s="533"/>
      <c r="D266" s="533"/>
      <c r="E266" s="416" t="s">
        <v>152</v>
      </c>
      <c r="F266" s="416" t="s">
        <v>153</v>
      </c>
      <c r="G266" s="416" t="s">
        <v>156</v>
      </c>
      <c r="H266" s="539"/>
      <c r="I266" s="417" t="s">
        <v>152</v>
      </c>
      <c r="J266" s="417" t="s">
        <v>153</v>
      </c>
      <c r="K266" s="417" t="s">
        <v>156</v>
      </c>
      <c r="L266" s="540"/>
      <c r="M266" s="540"/>
      <c r="N266" s="533"/>
      <c r="O266" s="533"/>
      <c r="P266" s="416" t="s">
        <v>152</v>
      </c>
      <c r="Q266" s="416" t="s">
        <v>153</v>
      </c>
      <c r="R266" s="416" t="s">
        <v>156</v>
      </c>
      <c r="S266" s="416" t="s">
        <v>170</v>
      </c>
      <c r="T266" s="533"/>
      <c r="U266" s="416" t="s">
        <v>152</v>
      </c>
      <c r="V266" s="416" t="s">
        <v>153</v>
      </c>
      <c r="W266" s="416" t="s">
        <v>156</v>
      </c>
      <c r="X266" s="416" t="s">
        <v>170</v>
      </c>
      <c r="Y266" s="533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3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3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3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3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3"/>
    </row>
    <row r="267" spans="2:50" hidden="1" x14ac:dyDescent="0.2">
      <c r="B267" s="541" t="s">
        <v>141</v>
      </c>
      <c r="C267" s="426">
        <f>C247</f>
        <v>1</v>
      </c>
      <c r="D267" s="415" t="s">
        <v>427</v>
      </c>
      <c r="E267" s="415">
        <v>17</v>
      </c>
      <c r="F267" s="415">
        <v>2000</v>
      </c>
      <c r="G267" s="414">
        <f t="shared" ref="G267:G268" si="283">F267/E267</f>
        <v>117.64705882352941</v>
      </c>
      <c r="H267" s="561">
        <f>AVERAGE(G267:G281)</f>
        <v>87.66968325791855</v>
      </c>
      <c r="I267" s="172">
        <f t="shared" ref="I267:I269" si="284">IFERROR(AVERAGE(P267,U267,Z267,AE267,AJ267,AO267,AT267),"")</f>
        <v>17</v>
      </c>
      <c r="J267" s="172">
        <f t="shared" ref="J267:J269" si="285">IFERROR(AVERAGE(Q267,V267,AA267,AF267,AK267,AP267,AU267),"")</f>
        <v>1920.4226215505125</v>
      </c>
      <c r="K267" s="418">
        <f t="shared" ref="K267:K269" si="286">IFERROR(AVERAGE(R267,W267,AB267,AG267,AL267,AQ267,AV267),"")</f>
        <v>112.96603656179484</v>
      </c>
      <c r="L267" s="560">
        <f>IFERROR(AVERAGE(K267:K281),"-")</f>
        <v>84.057407853112736</v>
      </c>
      <c r="M267" s="172">
        <f>IFERROR(RANK(K267, K$267:K$281),"")</f>
        <v>1</v>
      </c>
      <c r="N267" s="533"/>
      <c r="O267" s="533"/>
      <c r="P267" s="415">
        <v>17</v>
      </c>
      <c r="Q267" s="414">
        <v>1913.9999999999993</v>
      </c>
      <c r="R267" s="414">
        <f>IFERROR(Q267/P267,"")</f>
        <v>112.58823529411761</v>
      </c>
      <c r="S267" s="415">
        <f>IFERROR(RANK(R267, R$267:R$281),"")</f>
        <v>1</v>
      </c>
      <c r="T267" s="532">
        <f>AVERAGE(R267:R281)</f>
        <v>83.842194570135732</v>
      </c>
      <c r="U267" s="415">
        <v>17</v>
      </c>
      <c r="V267" s="414">
        <v>1939.5652173913045</v>
      </c>
      <c r="W267" s="414">
        <f>IFERROR(V267/U267,"")</f>
        <v>114.0920716112532</v>
      </c>
      <c r="X267" s="415">
        <f>IFERROR(RANK(W267, W$267:W$281),"")</f>
        <v>1</v>
      </c>
      <c r="Y267" s="532">
        <f>AVERAGE(W267:W281)</f>
        <v>84.687288358383583</v>
      </c>
      <c r="Z267" s="415">
        <v>17</v>
      </c>
      <c r="AA267" s="414">
        <v>1907.2340425531918</v>
      </c>
      <c r="AB267" s="414">
        <f>IFERROR(AA267/Z267,"")</f>
        <v>112.19023779724658</v>
      </c>
      <c r="AC267" s="415">
        <f>IFERROR(RANK(AB267, AB$267:AB$281),"")</f>
        <v>1</v>
      </c>
      <c r="AD267" s="532">
        <f>AVERAGE(AB267:AB281)</f>
        <v>83.63785394135833</v>
      </c>
      <c r="AE267" s="415">
        <v>17</v>
      </c>
      <c r="AF267" s="414">
        <v>1941.818181818182</v>
      </c>
      <c r="AG267" s="414">
        <f>IFERROR(AF267/AE267,"")</f>
        <v>114.22459893048129</v>
      </c>
      <c r="AH267" s="415">
        <f>IFERROR(RANK(AG267, AG$267:AG$281),"")</f>
        <v>1</v>
      </c>
      <c r="AI267" s="532">
        <f>AVERAGE(AG267:AG281)</f>
        <v>84.791344558078833</v>
      </c>
      <c r="AJ267" s="415">
        <v>17</v>
      </c>
      <c r="AK267" s="414">
        <v>1909.090909090909</v>
      </c>
      <c r="AL267" s="414">
        <f>IFERROR(AK267/AJ267,"")</f>
        <v>112.29946524064171</v>
      </c>
      <c r="AM267" s="415">
        <f>IFERROR(RANK(AL267, AL$267:AL$281),"")</f>
        <v>1</v>
      </c>
      <c r="AN267" s="532">
        <f>AVERAGE(AL267:AL281)</f>
        <v>83.616576121647114</v>
      </c>
      <c r="AO267" s="415">
        <v>17</v>
      </c>
      <c r="AP267" s="414">
        <v>1921.2500000000005</v>
      </c>
      <c r="AQ267" s="414">
        <f>IFERROR(AP267/AO267,"")</f>
        <v>113.01470588235297</v>
      </c>
      <c r="AR267" s="415">
        <f>IFERROR(RANK(AQ267, AQ$267:AQ$281),"")</f>
        <v>1</v>
      </c>
      <c r="AS267" s="532">
        <f>AVERAGE(AQ267:AQ281)</f>
        <v>84.167609351432887</v>
      </c>
      <c r="AT267" s="415">
        <v>17</v>
      </c>
      <c r="AU267" s="414">
        <v>1910.0000000000005</v>
      </c>
      <c r="AV267" s="414">
        <f>IFERROR(AU267/AT267,"")</f>
        <v>112.35294117647061</v>
      </c>
      <c r="AW267" s="415">
        <f>IFERROR(RANK(AV267, AV$267:AV$281),"")</f>
        <v>1</v>
      </c>
      <c r="AX267" s="532">
        <f>AVERAGE(AV267:AV281)</f>
        <v>83.658988070752784</v>
      </c>
    </row>
    <row r="268" spans="2:50" hidden="1" x14ac:dyDescent="0.2">
      <c r="B268" s="541"/>
      <c r="C268" s="426">
        <f t="shared" ref="C268:C281" si="287">C248</f>
        <v>2</v>
      </c>
      <c r="D268" s="415" t="s">
        <v>428</v>
      </c>
      <c r="E268" s="415">
        <v>26</v>
      </c>
      <c r="F268" s="415">
        <v>1500</v>
      </c>
      <c r="G268" s="414">
        <f t="shared" si="283"/>
        <v>57.692307692307693</v>
      </c>
      <c r="H268" s="562"/>
      <c r="I268" s="172">
        <f t="shared" si="284"/>
        <v>26</v>
      </c>
      <c r="J268" s="172">
        <f t="shared" si="285"/>
        <v>1433.868257755197</v>
      </c>
      <c r="K268" s="418">
        <f t="shared" si="286"/>
        <v>55.148779144430641</v>
      </c>
      <c r="L268" s="560"/>
      <c r="M268" s="172">
        <f t="shared" ref="M268:M281" si="288">IFERROR(RANK(K268, K$267:K$281),"")</f>
        <v>2</v>
      </c>
      <c r="N268" s="533"/>
      <c r="O268" s="533"/>
      <c r="P268" s="415">
        <v>26</v>
      </c>
      <c r="Q268" s="414">
        <v>1432.5</v>
      </c>
      <c r="R268" s="414">
        <f t="shared" ref="R268:R281" si="289">IFERROR(Q268/P268,"")</f>
        <v>55.096153846153847</v>
      </c>
      <c r="S268" s="415">
        <f t="shared" ref="S268:S281" si="290">IFERROR(RANK(R268, R$267:R$281),"")</f>
        <v>2</v>
      </c>
      <c r="T268" s="532"/>
      <c r="U268" s="415">
        <v>26</v>
      </c>
      <c r="V268" s="414">
        <v>1437.3451327433629</v>
      </c>
      <c r="W268" s="414">
        <f t="shared" ref="W268:W281" si="291">IFERROR(V268/U268,"")</f>
        <v>55.282505105513955</v>
      </c>
      <c r="X268" s="415">
        <f t="shared" ref="X268:X281" si="292">IFERROR(RANK(W268, W$267:W$281),"")</f>
        <v>2</v>
      </c>
      <c r="Y268" s="532"/>
      <c r="Z268" s="415">
        <v>26</v>
      </c>
      <c r="AA268" s="414">
        <v>1432.2222222222219</v>
      </c>
      <c r="AB268" s="414">
        <f t="shared" ref="AB268:AB281" si="293">IFERROR(AA268/Z268,"")</f>
        <v>55.085470085470078</v>
      </c>
      <c r="AC268" s="415">
        <f t="shared" ref="AC268:AC281" si="294">IFERROR(RANK(AB268, AB$267:AB$281),"")</f>
        <v>2</v>
      </c>
      <c r="AD268" s="532"/>
      <c r="AE268" s="415">
        <v>26</v>
      </c>
      <c r="AF268" s="414">
        <v>1439.3103448275858</v>
      </c>
      <c r="AG268" s="414">
        <f t="shared" ref="AG268:AG281" si="295">IFERROR(AF268/AE268,"")</f>
        <v>55.358090185676375</v>
      </c>
      <c r="AH268" s="415">
        <f t="shared" ref="AH268:AH281" si="296">IFERROR(RANK(AG268, AG$267:AG$281),"")</f>
        <v>2</v>
      </c>
      <c r="AI268" s="532"/>
      <c r="AJ268" s="415">
        <v>26</v>
      </c>
      <c r="AK268" s="414">
        <v>1428.2758620689654</v>
      </c>
      <c r="AL268" s="414">
        <f t="shared" ref="AL268:AL281" si="297">IFERROR(AK268/AJ268,"")</f>
        <v>54.933687002652512</v>
      </c>
      <c r="AM268" s="415">
        <f t="shared" ref="AM268:AM281" si="298">IFERROR(RANK(AL268, AL$267:AL$281),"")</f>
        <v>2</v>
      </c>
      <c r="AN268" s="532"/>
      <c r="AO268" s="415">
        <v>26</v>
      </c>
      <c r="AP268" s="414">
        <v>1438.333333333333</v>
      </c>
      <c r="AQ268" s="414">
        <f t="shared" ref="AQ268:AQ281" si="299">IFERROR(AP268/AO268,"")</f>
        <v>55.32051282051281</v>
      </c>
      <c r="AR268" s="415">
        <f t="shared" ref="AR268:AR281" si="300">IFERROR(RANK(AQ268, AQ$267:AQ$281),"")</f>
        <v>2</v>
      </c>
      <c r="AS268" s="532"/>
      <c r="AT268" s="415">
        <v>26</v>
      </c>
      <c r="AU268" s="414">
        <v>1429.090909090909</v>
      </c>
      <c r="AV268" s="414">
        <f t="shared" ref="AV268:AV281" si="301">IFERROR(AU268/AT268,"")</f>
        <v>54.96503496503496</v>
      </c>
      <c r="AW268" s="415">
        <f t="shared" ref="AW268:AW281" si="302">IFERROR(RANK(AV268, AV$267:AV$281),"")</f>
        <v>2</v>
      </c>
      <c r="AX268" s="532"/>
    </row>
    <row r="269" spans="2:50" hidden="1" x14ac:dyDescent="0.2">
      <c r="B269" s="541"/>
      <c r="C269" s="426">
        <f t="shared" si="287"/>
        <v>3</v>
      </c>
      <c r="D269" s="415"/>
      <c r="E269" s="415"/>
      <c r="F269" s="415"/>
      <c r="G269" s="415"/>
      <c r="H269" s="562"/>
      <c r="I269" s="172" t="str">
        <f t="shared" si="284"/>
        <v/>
      </c>
      <c r="J269" s="172" t="str">
        <f t="shared" si="285"/>
        <v/>
      </c>
      <c r="K269" s="418" t="str">
        <f t="shared" si="286"/>
        <v/>
      </c>
      <c r="L269" s="560"/>
      <c r="M269" s="172" t="str">
        <f t="shared" si="288"/>
        <v/>
      </c>
      <c r="N269" s="533"/>
      <c r="O269" s="533"/>
      <c r="P269" s="415"/>
      <c r="Q269" s="414"/>
      <c r="R269" s="414" t="str">
        <f t="shared" si="289"/>
        <v/>
      </c>
      <c r="S269" s="415" t="str">
        <f t="shared" si="290"/>
        <v/>
      </c>
      <c r="T269" s="532"/>
      <c r="U269" s="415"/>
      <c r="V269" s="414"/>
      <c r="W269" s="414" t="str">
        <f t="shared" si="291"/>
        <v/>
      </c>
      <c r="X269" s="415" t="str">
        <f t="shared" si="292"/>
        <v/>
      </c>
      <c r="Y269" s="532"/>
      <c r="Z269" s="415"/>
      <c r="AA269" s="414"/>
      <c r="AB269" s="414" t="str">
        <f t="shared" si="293"/>
        <v/>
      </c>
      <c r="AC269" s="415" t="str">
        <f t="shared" si="294"/>
        <v/>
      </c>
      <c r="AD269" s="532"/>
      <c r="AE269" s="415"/>
      <c r="AF269" s="414"/>
      <c r="AG269" s="414" t="str">
        <f t="shared" si="295"/>
        <v/>
      </c>
      <c r="AH269" s="415" t="str">
        <f t="shared" si="296"/>
        <v/>
      </c>
      <c r="AI269" s="532"/>
      <c r="AJ269" s="415"/>
      <c r="AK269" s="414"/>
      <c r="AL269" s="414" t="str">
        <f t="shared" si="297"/>
        <v/>
      </c>
      <c r="AM269" s="415" t="str">
        <f t="shared" si="298"/>
        <v/>
      </c>
      <c r="AN269" s="532"/>
      <c r="AO269" s="415"/>
      <c r="AP269" s="414"/>
      <c r="AQ269" s="414" t="str">
        <f t="shared" si="299"/>
        <v/>
      </c>
      <c r="AR269" s="415" t="str">
        <f t="shared" si="300"/>
        <v/>
      </c>
      <c r="AS269" s="532"/>
      <c r="AT269" s="415"/>
      <c r="AU269" s="414"/>
      <c r="AV269" s="414" t="str">
        <f t="shared" si="301"/>
        <v/>
      </c>
      <c r="AW269" s="415" t="str">
        <f t="shared" si="302"/>
        <v/>
      </c>
      <c r="AX269" s="532"/>
    </row>
    <row r="270" spans="2:50" hidden="1" x14ac:dyDescent="0.2">
      <c r="B270" s="541"/>
      <c r="C270" s="426">
        <f t="shared" si="287"/>
        <v>4</v>
      </c>
      <c r="D270" s="415"/>
      <c r="E270" s="415"/>
      <c r="F270" s="415"/>
      <c r="G270" s="415"/>
      <c r="H270" s="562"/>
      <c r="I270" s="172" t="str">
        <f>IFERROR(AVERAGE(P270,U270,Z270,AE270,AJ270,AO270,AT270),"")</f>
        <v/>
      </c>
      <c r="J270" s="172" t="str">
        <f>IFERROR(AVERAGE(Q270,V270,AA270,AF270,AK270,AP270,AU270),"")</f>
        <v/>
      </c>
      <c r="K270" s="418" t="str">
        <f>IFERROR(AVERAGE(R270,W270,AB270,AG270,AL270,AQ270,AV270),"")</f>
        <v/>
      </c>
      <c r="L270" s="560"/>
      <c r="M270" s="172" t="str">
        <f t="shared" si="288"/>
        <v/>
      </c>
      <c r="N270" s="533"/>
      <c r="O270" s="533"/>
      <c r="P270" s="415"/>
      <c r="Q270" s="414"/>
      <c r="R270" s="414" t="str">
        <f t="shared" si="289"/>
        <v/>
      </c>
      <c r="S270" s="415" t="str">
        <f t="shared" si="290"/>
        <v/>
      </c>
      <c r="T270" s="532"/>
      <c r="U270" s="415"/>
      <c r="V270" s="414"/>
      <c r="W270" s="414" t="str">
        <f t="shared" si="291"/>
        <v/>
      </c>
      <c r="X270" s="415" t="str">
        <f t="shared" si="292"/>
        <v/>
      </c>
      <c r="Y270" s="532"/>
      <c r="Z270" s="415"/>
      <c r="AA270" s="414"/>
      <c r="AB270" s="414" t="str">
        <f t="shared" si="293"/>
        <v/>
      </c>
      <c r="AC270" s="415" t="str">
        <f t="shared" si="294"/>
        <v/>
      </c>
      <c r="AD270" s="532"/>
      <c r="AE270" s="415"/>
      <c r="AF270" s="414"/>
      <c r="AG270" s="414" t="str">
        <f t="shared" si="295"/>
        <v/>
      </c>
      <c r="AH270" s="415" t="str">
        <f t="shared" si="296"/>
        <v/>
      </c>
      <c r="AI270" s="532"/>
      <c r="AJ270" s="415"/>
      <c r="AK270" s="414"/>
      <c r="AL270" s="414" t="str">
        <f t="shared" si="297"/>
        <v/>
      </c>
      <c r="AM270" s="415" t="str">
        <f t="shared" si="298"/>
        <v/>
      </c>
      <c r="AN270" s="532"/>
      <c r="AO270" s="415"/>
      <c r="AP270" s="414"/>
      <c r="AQ270" s="414" t="str">
        <f t="shared" si="299"/>
        <v/>
      </c>
      <c r="AR270" s="415" t="str">
        <f t="shared" si="300"/>
        <v/>
      </c>
      <c r="AS270" s="532"/>
      <c r="AT270" s="415"/>
      <c r="AU270" s="414"/>
      <c r="AV270" s="414" t="str">
        <f t="shared" si="301"/>
        <v/>
      </c>
      <c r="AW270" s="415" t="str">
        <f t="shared" si="302"/>
        <v/>
      </c>
      <c r="AX270" s="532"/>
    </row>
    <row r="271" spans="2:50" hidden="1" x14ac:dyDescent="0.2">
      <c r="B271" s="541"/>
      <c r="C271" s="426">
        <f t="shared" si="287"/>
        <v>5</v>
      </c>
      <c r="D271" s="415"/>
      <c r="E271" s="415"/>
      <c r="F271" s="415"/>
      <c r="G271" s="415"/>
      <c r="H271" s="562"/>
      <c r="I271" s="172" t="str">
        <f t="shared" ref="I271:I281" si="303">IFERROR(AVERAGE(P271,U271,Z271,AE271,AJ271,AO271,AT271),"")</f>
        <v/>
      </c>
      <c r="J271" s="172" t="str">
        <f t="shared" ref="J271:J281" si="304">IFERROR(AVERAGE(Q271,V271,AA271,AF271,AK271,AP271,AU271),"")</f>
        <v/>
      </c>
      <c r="K271" s="418" t="str">
        <f t="shared" ref="K271:K281" si="305">IFERROR(AVERAGE(R271,W271,AB271,AG271,AL271,AQ271,AV271),"")</f>
        <v/>
      </c>
      <c r="L271" s="560"/>
      <c r="M271" s="172" t="str">
        <f t="shared" si="288"/>
        <v/>
      </c>
      <c r="N271" s="533"/>
      <c r="O271" s="533"/>
      <c r="P271" s="415"/>
      <c r="Q271" s="414"/>
      <c r="R271" s="414" t="str">
        <f t="shared" si="289"/>
        <v/>
      </c>
      <c r="S271" s="415" t="str">
        <f t="shared" si="290"/>
        <v/>
      </c>
      <c r="T271" s="532"/>
      <c r="U271" s="415"/>
      <c r="V271" s="414"/>
      <c r="W271" s="414" t="str">
        <f t="shared" si="291"/>
        <v/>
      </c>
      <c r="X271" s="415" t="str">
        <f t="shared" si="292"/>
        <v/>
      </c>
      <c r="Y271" s="532"/>
      <c r="Z271" s="415"/>
      <c r="AA271" s="414"/>
      <c r="AB271" s="414" t="str">
        <f t="shared" si="293"/>
        <v/>
      </c>
      <c r="AC271" s="415" t="str">
        <f t="shared" si="294"/>
        <v/>
      </c>
      <c r="AD271" s="532"/>
      <c r="AE271" s="415"/>
      <c r="AF271" s="414"/>
      <c r="AG271" s="414" t="str">
        <f t="shared" si="295"/>
        <v/>
      </c>
      <c r="AH271" s="415" t="str">
        <f t="shared" si="296"/>
        <v/>
      </c>
      <c r="AI271" s="532"/>
      <c r="AJ271" s="415"/>
      <c r="AK271" s="414"/>
      <c r="AL271" s="414" t="str">
        <f t="shared" si="297"/>
        <v/>
      </c>
      <c r="AM271" s="415" t="str">
        <f t="shared" si="298"/>
        <v/>
      </c>
      <c r="AN271" s="532"/>
      <c r="AO271" s="415"/>
      <c r="AP271" s="414"/>
      <c r="AQ271" s="414" t="str">
        <f t="shared" si="299"/>
        <v/>
      </c>
      <c r="AR271" s="415" t="str">
        <f t="shared" si="300"/>
        <v/>
      </c>
      <c r="AS271" s="532"/>
      <c r="AT271" s="415"/>
      <c r="AU271" s="414"/>
      <c r="AV271" s="414" t="str">
        <f t="shared" si="301"/>
        <v/>
      </c>
      <c r="AW271" s="415" t="str">
        <f t="shared" si="302"/>
        <v/>
      </c>
      <c r="AX271" s="532"/>
    </row>
    <row r="272" spans="2:50" hidden="1" x14ac:dyDescent="0.2">
      <c r="B272" s="541"/>
      <c r="C272" s="426">
        <f t="shared" si="287"/>
        <v>6</v>
      </c>
      <c r="D272" s="415"/>
      <c r="E272" s="415"/>
      <c r="F272" s="415"/>
      <c r="G272" s="415"/>
      <c r="H272" s="562"/>
      <c r="I272" s="172" t="str">
        <f t="shared" si="303"/>
        <v/>
      </c>
      <c r="J272" s="172" t="str">
        <f t="shared" si="304"/>
        <v/>
      </c>
      <c r="K272" s="418" t="str">
        <f t="shared" si="305"/>
        <v/>
      </c>
      <c r="L272" s="560"/>
      <c r="M272" s="172" t="str">
        <f t="shared" si="288"/>
        <v/>
      </c>
      <c r="N272" s="533"/>
      <c r="O272" s="533"/>
      <c r="P272" s="415"/>
      <c r="Q272" s="414"/>
      <c r="R272" s="414" t="str">
        <f t="shared" si="289"/>
        <v/>
      </c>
      <c r="S272" s="415" t="str">
        <f t="shared" si="290"/>
        <v/>
      </c>
      <c r="T272" s="532"/>
      <c r="U272" s="415"/>
      <c r="V272" s="414"/>
      <c r="W272" s="414" t="str">
        <f t="shared" si="291"/>
        <v/>
      </c>
      <c r="X272" s="415" t="str">
        <f t="shared" si="292"/>
        <v/>
      </c>
      <c r="Y272" s="532"/>
      <c r="Z272" s="415"/>
      <c r="AA272" s="414"/>
      <c r="AB272" s="414" t="str">
        <f t="shared" si="293"/>
        <v/>
      </c>
      <c r="AC272" s="415" t="str">
        <f t="shared" si="294"/>
        <v/>
      </c>
      <c r="AD272" s="532"/>
      <c r="AE272" s="415"/>
      <c r="AF272" s="414"/>
      <c r="AG272" s="414" t="str">
        <f t="shared" si="295"/>
        <v/>
      </c>
      <c r="AH272" s="415" t="str">
        <f t="shared" si="296"/>
        <v/>
      </c>
      <c r="AI272" s="532"/>
      <c r="AJ272" s="415"/>
      <c r="AK272" s="414"/>
      <c r="AL272" s="414" t="str">
        <f t="shared" si="297"/>
        <v/>
      </c>
      <c r="AM272" s="415" t="str">
        <f t="shared" si="298"/>
        <v/>
      </c>
      <c r="AN272" s="532"/>
      <c r="AO272" s="415"/>
      <c r="AP272" s="414"/>
      <c r="AQ272" s="414" t="str">
        <f t="shared" si="299"/>
        <v/>
      </c>
      <c r="AR272" s="415" t="str">
        <f t="shared" si="300"/>
        <v/>
      </c>
      <c r="AS272" s="532"/>
      <c r="AT272" s="415"/>
      <c r="AU272" s="414"/>
      <c r="AV272" s="414" t="str">
        <f t="shared" si="301"/>
        <v/>
      </c>
      <c r="AW272" s="415" t="str">
        <f t="shared" si="302"/>
        <v/>
      </c>
      <c r="AX272" s="532"/>
    </row>
    <row r="273" spans="2:50" hidden="1" x14ac:dyDescent="0.2">
      <c r="B273" s="541"/>
      <c r="C273" s="426">
        <f t="shared" si="287"/>
        <v>7</v>
      </c>
      <c r="D273" s="415"/>
      <c r="E273" s="415"/>
      <c r="F273" s="415"/>
      <c r="G273" s="415"/>
      <c r="H273" s="562"/>
      <c r="I273" s="172" t="str">
        <f t="shared" si="303"/>
        <v/>
      </c>
      <c r="J273" s="172" t="str">
        <f t="shared" si="304"/>
        <v/>
      </c>
      <c r="K273" s="418" t="str">
        <f t="shared" si="305"/>
        <v/>
      </c>
      <c r="L273" s="560"/>
      <c r="M273" s="172" t="str">
        <f t="shared" si="288"/>
        <v/>
      </c>
      <c r="N273" s="533"/>
      <c r="O273" s="533"/>
      <c r="P273" s="415"/>
      <c r="Q273" s="414"/>
      <c r="R273" s="414" t="str">
        <f t="shared" si="289"/>
        <v/>
      </c>
      <c r="S273" s="415" t="str">
        <f t="shared" si="290"/>
        <v/>
      </c>
      <c r="T273" s="532"/>
      <c r="U273" s="415"/>
      <c r="V273" s="414"/>
      <c r="W273" s="414" t="str">
        <f t="shared" si="291"/>
        <v/>
      </c>
      <c r="X273" s="415" t="str">
        <f t="shared" si="292"/>
        <v/>
      </c>
      <c r="Y273" s="532"/>
      <c r="Z273" s="415"/>
      <c r="AA273" s="414"/>
      <c r="AB273" s="414" t="str">
        <f t="shared" si="293"/>
        <v/>
      </c>
      <c r="AC273" s="415" t="str">
        <f t="shared" si="294"/>
        <v/>
      </c>
      <c r="AD273" s="532"/>
      <c r="AE273" s="415"/>
      <c r="AF273" s="414"/>
      <c r="AG273" s="414" t="str">
        <f t="shared" si="295"/>
        <v/>
      </c>
      <c r="AH273" s="415" t="str">
        <f t="shared" si="296"/>
        <v/>
      </c>
      <c r="AI273" s="532"/>
      <c r="AJ273" s="415"/>
      <c r="AK273" s="414"/>
      <c r="AL273" s="414" t="str">
        <f t="shared" si="297"/>
        <v/>
      </c>
      <c r="AM273" s="415" t="str">
        <f t="shared" si="298"/>
        <v/>
      </c>
      <c r="AN273" s="532"/>
      <c r="AO273" s="415"/>
      <c r="AP273" s="414"/>
      <c r="AQ273" s="414" t="str">
        <f t="shared" si="299"/>
        <v/>
      </c>
      <c r="AR273" s="415" t="str">
        <f t="shared" si="300"/>
        <v/>
      </c>
      <c r="AS273" s="532"/>
      <c r="AT273" s="415"/>
      <c r="AU273" s="414"/>
      <c r="AV273" s="414" t="str">
        <f t="shared" si="301"/>
        <v/>
      </c>
      <c r="AW273" s="415" t="str">
        <f t="shared" si="302"/>
        <v/>
      </c>
      <c r="AX273" s="532"/>
    </row>
    <row r="274" spans="2:50" hidden="1" x14ac:dyDescent="0.2">
      <c r="B274" s="541"/>
      <c r="C274" s="426">
        <f t="shared" si="287"/>
        <v>8</v>
      </c>
      <c r="D274" s="415"/>
      <c r="E274" s="415"/>
      <c r="F274" s="415"/>
      <c r="G274" s="415"/>
      <c r="H274" s="562"/>
      <c r="I274" s="172" t="str">
        <f t="shared" si="303"/>
        <v/>
      </c>
      <c r="J274" s="172" t="str">
        <f t="shared" si="304"/>
        <v/>
      </c>
      <c r="K274" s="418" t="str">
        <f t="shared" si="305"/>
        <v/>
      </c>
      <c r="L274" s="560"/>
      <c r="M274" s="172" t="str">
        <f t="shared" si="288"/>
        <v/>
      </c>
      <c r="N274" s="533"/>
      <c r="O274" s="533"/>
      <c r="P274" s="415"/>
      <c r="Q274" s="414"/>
      <c r="R274" s="414" t="str">
        <f t="shared" si="289"/>
        <v/>
      </c>
      <c r="S274" s="415" t="str">
        <f t="shared" si="290"/>
        <v/>
      </c>
      <c r="T274" s="532"/>
      <c r="U274" s="415"/>
      <c r="V274" s="414"/>
      <c r="W274" s="414" t="str">
        <f t="shared" si="291"/>
        <v/>
      </c>
      <c r="X274" s="415" t="str">
        <f t="shared" si="292"/>
        <v/>
      </c>
      <c r="Y274" s="532"/>
      <c r="Z274" s="415"/>
      <c r="AA274" s="414"/>
      <c r="AB274" s="414" t="str">
        <f t="shared" si="293"/>
        <v/>
      </c>
      <c r="AC274" s="415" t="str">
        <f t="shared" si="294"/>
        <v/>
      </c>
      <c r="AD274" s="532"/>
      <c r="AE274" s="415"/>
      <c r="AF274" s="414"/>
      <c r="AG274" s="414" t="str">
        <f t="shared" si="295"/>
        <v/>
      </c>
      <c r="AH274" s="415" t="str">
        <f t="shared" si="296"/>
        <v/>
      </c>
      <c r="AI274" s="532"/>
      <c r="AJ274" s="415"/>
      <c r="AK274" s="414"/>
      <c r="AL274" s="414" t="str">
        <f t="shared" si="297"/>
        <v/>
      </c>
      <c r="AM274" s="415" t="str">
        <f t="shared" si="298"/>
        <v/>
      </c>
      <c r="AN274" s="532"/>
      <c r="AO274" s="415"/>
      <c r="AP274" s="414"/>
      <c r="AQ274" s="414" t="str">
        <f t="shared" si="299"/>
        <v/>
      </c>
      <c r="AR274" s="415" t="str">
        <f t="shared" si="300"/>
        <v/>
      </c>
      <c r="AS274" s="532"/>
      <c r="AT274" s="415"/>
      <c r="AU274" s="414"/>
      <c r="AV274" s="414" t="str">
        <f t="shared" si="301"/>
        <v/>
      </c>
      <c r="AW274" s="415" t="str">
        <f t="shared" si="302"/>
        <v/>
      </c>
      <c r="AX274" s="532"/>
    </row>
    <row r="275" spans="2:50" hidden="1" x14ac:dyDescent="0.2">
      <c r="B275" s="541"/>
      <c r="C275" s="426">
        <f t="shared" si="287"/>
        <v>9</v>
      </c>
      <c r="D275" s="415"/>
      <c r="E275" s="415"/>
      <c r="F275" s="415"/>
      <c r="G275" s="415"/>
      <c r="H275" s="562"/>
      <c r="I275" s="172" t="str">
        <f t="shared" si="303"/>
        <v/>
      </c>
      <c r="J275" s="172" t="str">
        <f t="shared" si="304"/>
        <v/>
      </c>
      <c r="K275" s="418" t="str">
        <f t="shared" si="305"/>
        <v/>
      </c>
      <c r="L275" s="560"/>
      <c r="M275" s="172" t="str">
        <f t="shared" si="288"/>
        <v/>
      </c>
      <c r="N275" s="533"/>
      <c r="O275" s="533"/>
      <c r="P275" s="415"/>
      <c r="Q275" s="414"/>
      <c r="R275" s="414" t="str">
        <f t="shared" si="289"/>
        <v/>
      </c>
      <c r="S275" s="415" t="str">
        <f t="shared" si="290"/>
        <v/>
      </c>
      <c r="T275" s="532"/>
      <c r="U275" s="415"/>
      <c r="V275" s="414"/>
      <c r="W275" s="414" t="str">
        <f t="shared" si="291"/>
        <v/>
      </c>
      <c r="X275" s="415" t="str">
        <f t="shared" si="292"/>
        <v/>
      </c>
      <c r="Y275" s="532"/>
      <c r="Z275" s="415"/>
      <c r="AA275" s="414"/>
      <c r="AB275" s="414" t="str">
        <f t="shared" si="293"/>
        <v/>
      </c>
      <c r="AC275" s="415" t="str">
        <f t="shared" si="294"/>
        <v/>
      </c>
      <c r="AD275" s="532"/>
      <c r="AE275" s="415"/>
      <c r="AF275" s="414"/>
      <c r="AG275" s="414" t="str">
        <f t="shared" si="295"/>
        <v/>
      </c>
      <c r="AH275" s="415" t="str">
        <f t="shared" si="296"/>
        <v/>
      </c>
      <c r="AI275" s="532"/>
      <c r="AJ275" s="415"/>
      <c r="AK275" s="414"/>
      <c r="AL275" s="414" t="str">
        <f t="shared" si="297"/>
        <v/>
      </c>
      <c r="AM275" s="415" t="str">
        <f t="shared" si="298"/>
        <v/>
      </c>
      <c r="AN275" s="532"/>
      <c r="AO275" s="415"/>
      <c r="AP275" s="414"/>
      <c r="AQ275" s="414" t="str">
        <f t="shared" si="299"/>
        <v/>
      </c>
      <c r="AR275" s="415" t="str">
        <f t="shared" si="300"/>
        <v/>
      </c>
      <c r="AS275" s="532"/>
      <c r="AT275" s="415"/>
      <c r="AU275" s="414"/>
      <c r="AV275" s="414" t="str">
        <f t="shared" si="301"/>
        <v/>
      </c>
      <c r="AW275" s="415" t="str">
        <f t="shared" si="302"/>
        <v/>
      </c>
      <c r="AX275" s="532"/>
    </row>
    <row r="276" spans="2:50" hidden="1" x14ac:dyDescent="0.2">
      <c r="B276" s="541"/>
      <c r="C276" s="426">
        <f t="shared" si="287"/>
        <v>10</v>
      </c>
      <c r="D276" s="415"/>
      <c r="E276" s="415"/>
      <c r="F276" s="415"/>
      <c r="G276" s="415"/>
      <c r="H276" s="562"/>
      <c r="I276" s="172" t="str">
        <f t="shared" si="303"/>
        <v/>
      </c>
      <c r="J276" s="172" t="str">
        <f t="shared" si="304"/>
        <v/>
      </c>
      <c r="K276" s="418" t="str">
        <f t="shared" si="305"/>
        <v/>
      </c>
      <c r="L276" s="560"/>
      <c r="M276" s="172" t="str">
        <f t="shared" si="288"/>
        <v/>
      </c>
      <c r="N276" s="533"/>
      <c r="O276" s="533"/>
      <c r="P276" s="415"/>
      <c r="Q276" s="414"/>
      <c r="R276" s="414" t="str">
        <f t="shared" si="289"/>
        <v/>
      </c>
      <c r="S276" s="415" t="str">
        <f t="shared" si="290"/>
        <v/>
      </c>
      <c r="T276" s="532"/>
      <c r="U276" s="415"/>
      <c r="V276" s="414"/>
      <c r="W276" s="414" t="str">
        <f t="shared" si="291"/>
        <v/>
      </c>
      <c r="X276" s="415" t="str">
        <f t="shared" si="292"/>
        <v/>
      </c>
      <c r="Y276" s="532"/>
      <c r="Z276" s="415"/>
      <c r="AA276" s="414"/>
      <c r="AB276" s="414" t="str">
        <f t="shared" si="293"/>
        <v/>
      </c>
      <c r="AC276" s="415" t="str">
        <f t="shared" si="294"/>
        <v/>
      </c>
      <c r="AD276" s="532"/>
      <c r="AE276" s="415"/>
      <c r="AF276" s="414"/>
      <c r="AG276" s="414" t="str">
        <f t="shared" si="295"/>
        <v/>
      </c>
      <c r="AH276" s="415" t="str">
        <f t="shared" si="296"/>
        <v/>
      </c>
      <c r="AI276" s="532"/>
      <c r="AJ276" s="415"/>
      <c r="AK276" s="414"/>
      <c r="AL276" s="414" t="str">
        <f t="shared" si="297"/>
        <v/>
      </c>
      <c r="AM276" s="415" t="str">
        <f t="shared" si="298"/>
        <v/>
      </c>
      <c r="AN276" s="532"/>
      <c r="AO276" s="415"/>
      <c r="AP276" s="414"/>
      <c r="AQ276" s="414" t="str">
        <f t="shared" si="299"/>
        <v/>
      </c>
      <c r="AR276" s="415" t="str">
        <f t="shared" si="300"/>
        <v/>
      </c>
      <c r="AS276" s="532"/>
      <c r="AT276" s="415"/>
      <c r="AU276" s="414"/>
      <c r="AV276" s="414" t="str">
        <f t="shared" si="301"/>
        <v/>
      </c>
      <c r="AW276" s="415" t="str">
        <f t="shared" si="302"/>
        <v/>
      </c>
      <c r="AX276" s="532"/>
    </row>
    <row r="277" spans="2:50" hidden="1" x14ac:dyDescent="0.2">
      <c r="B277" s="541"/>
      <c r="C277" s="426">
        <f t="shared" si="287"/>
        <v>11</v>
      </c>
      <c r="D277" s="415"/>
      <c r="E277" s="415"/>
      <c r="F277" s="415"/>
      <c r="G277" s="415"/>
      <c r="H277" s="562"/>
      <c r="I277" s="172" t="str">
        <f t="shared" si="303"/>
        <v/>
      </c>
      <c r="J277" s="172" t="str">
        <f t="shared" si="304"/>
        <v/>
      </c>
      <c r="K277" s="418" t="str">
        <f t="shared" si="305"/>
        <v/>
      </c>
      <c r="L277" s="560"/>
      <c r="M277" s="172" t="str">
        <f t="shared" si="288"/>
        <v/>
      </c>
      <c r="N277" s="533"/>
      <c r="O277" s="533"/>
      <c r="P277" s="415"/>
      <c r="Q277" s="414"/>
      <c r="R277" s="414" t="str">
        <f t="shared" si="289"/>
        <v/>
      </c>
      <c r="S277" s="415" t="str">
        <f t="shared" si="290"/>
        <v/>
      </c>
      <c r="T277" s="532"/>
      <c r="U277" s="415"/>
      <c r="V277" s="414"/>
      <c r="W277" s="414" t="str">
        <f t="shared" si="291"/>
        <v/>
      </c>
      <c r="X277" s="415" t="str">
        <f t="shared" si="292"/>
        <v/>
      </c>
      <c r="Y277" s="532"/>
      <c r="Z277" s="415"/>
      <c r="AA277" s="414"/>
      <c r="AB277" s="414" t="str">
        <f t="shared" si="293"/>
        <v/>
      </c>
      <c r="AC277" s="415" t="str">
        <f t="shared" si="294"/>
        <v/>
      </c>
      <c r="AD277" s="532"/>
      <c r="AE277" s="415"/>
      <c r="AF277" s="414"/>
      <c r="AG277" s="414" t="str">
        <f t="shared" si="295"/>
        <v/>
      </c>
      <c r="AH277" s="415" t="str">
        <f t="shared" si="296"/>
        <v/>
      </c>
      <c r="AI277" s="532"/>
      <c r="AJ277" s="415"/>
      <c r="AK277" s="414"/>
      <c r="AL277" s="414" t="str">
        <f t="shared" si="297"/>
        <v/>
      </c>
      <c r="AM277" s="415" t="str">
        <f t="shared" si="298"/>
        <v/>
      </c>
      <c r="AN277" s="532"/>
      <c r="AO277" s="415"/>
      <c r="AP277" s="414"/>
      <c r="AQ277" s="414" t="str">
        <f t="shared" si="299"/>
        <v/>
      </c>
      <c r="AR277" s="415" t="str">
        <f t="shared" si="300"/>
        <v/>
      </c>
      <c r="AS277" s="532"/>
      <c r="AT277" s="415"/>
      <c r="AU277" s="414"/>
      <c r="AV277" s="414" t="str">
        <f t="shared" si="301"/>
        <v/>
      </c>
      <c r="AW277" s="415" t="str">
        <f t="shared" si="302"/>
        <v/>
      </c>
      <c r="AX277" s="532"/>
    </row>
    <row r="278" spans="2:50" hidden="1" x14ac:dyDescent="0.2">
      <c r="B278" s="541"/>
      <c r="C278" s="426">
        <f t="shared" si="287"/>
        <v>12</v>
      </c>
      <c r="D278" s="415"/>
      <c r="E278" s="415"/>
      <c r="F278" s="415"/>
      <c r="G278" s="415"/>
      <c r="H278" s="562"/>
      <c r="I278" s="172" t="str">
        <f t="shared" si="303"/>
        <v/>
      </c>
      <c r="J278" s="172" t="str">
        <f t="shared" si="304"/>
        <v/>
      </c>
      <c r="K278" s="418" t="str">
        <f t="shared" si="305"/>
        <v/>
      </c>
      <c r="L278" s="560"/>
      <c r="M278" s="172" t="str">
        <f t="shared" si="288"/>
        <v/>
      </c>
      <c r="N278" s="533"/>
      <c r="O278" s="533"/>
      <c r="P278" s="415"/>
      <c r="Q278" s="414"/>
      <c r="R278" s="414" t="str">
        <f t="shared" si="289"/>
        <v/>
      </c>
      <c r="S278" s="415" t="str">
        <f t="shared" si="290"/>
        <v/>
      </c>
      <c r="T278" s="532"/>
      <c r="U278" s="415"/>
      <c r="V278" s="414"/>
      <c r="W278" s="414" t="str">
        <f t="shared" si="291"/>
        <v/>
      </c>
      <c r="X278" s="415" t="str">
        <f t="shared" si="292"/>
        <v/>
      </c>
      <c r="Y278" s="532"/>
      <c r="Z278" s="415"/>
      <c r="AA278" s="414"/>
      <c r="AB278" s="414" t="str">
        <f t="shared" si="293"/>
        <v/>
      </c>
      <c r="AC278" s="415" t="str">
        <f t="shared" si="294"/>
        <v/>
      </c>
      <c r="AD278" s="532"/>
      <c r="AE278" s="415"/>
      <c r="AF278" s="414"/>
      <c r="AG278" s="414" t="str">
        <f t="shared" si="295"/>
        <v/>
      </c>
      <c r="AH278" s="415" t="str">
        <f t="shared" si="296"/>
        <v/>
      </c>
      <c r="AI278" s="532"/>
      <c r="AJ278" s="415"/>
      <c r="AK278" s="414"/>
      <c r="AL278" s="414" t="str">
        <f t="shared" si="297"/>
        <v/>
      </c>
      <c r="AM278" s="415" t="str">
        <f t="shared" si="298"/>
        <v/>
      </c>
      <c r="AN278" s="532"/>
      <c r="AO278" s="415"/>
      <c r="AP278" s="414"/>
      <c r="AQ278" s="414" t="str">
        <f t="shared" si="299"/>
        <v/>
      </c>
      <c r="AR278" s="415" t="str">
        <f t="shared" si="300"/>
        <v/>
      </c>
      <c r="AS278" s="532"/>
      <c r="AT278" s="415"/>
      <c r="AU278" s="414"/>
      <c r="AV278" s="414" t="str">
        <f t="shared" si="301"/>
        <v/>
      </c>
      <c r="AW278" s="415" t="str">
        <f t="shared" si="302"/>
        <v/>
      </c>
      <c r="AX278" s="532"/>
    </row>
    <row r="279" spans="2:50" hidden="1" x14ac:dyDescent="0.2">
      <c r="B279" s="541"/>
      <c r="C279" s="426">
        <f t="shared" si="287"/>
        <v>13</v>
      </c>
      <c r="D279" s="415"/>
      <c r="E279" s="415"/>
      <c r="F279" s="415"/>
      <c r="G279" s="415"/>
      <c r="H279" s="562"/>
      <c r="I279" s="172" t="str">
        <f t="shared" si="303"/>
        <v/>
      </c>
      <c r="J279" s="172" t="str">
        <f t="shared" si="304"/>
        <v/>
      </c>
      <c r="K279" s="418" t="str">
        <f t="shared" si="305"/>
        <v/>
      </c>
      <c r="L279" s="560"/>
      <c r="M279" s="172" t="str">
        <f t="shared" si="288"/>
        <v/>
      </c>
      <c r="N279" s="533"/>
      <c r="O279" s="533"/>
      <c r="P279" s="415"/>
      <c r="Q279" s="414"/>
      <c r="R279" s="414" t="str">
        <f t="shared" si="289"/>
        <v/>
      </c>
      <c r="S279" s="415" t="str">
        <f t="shared" si="290"/>
        <v/>
      </c>
      <c r="T279" s="532"/>
      <c r="U279" s="415"/>
      <c r="V279" s="414"/>
      <c r="W279" s="414" t="str">
        <f t="shared" si="291"/>
        <v/>
      </c>
      <c r="X279" s="415" t="str">
        <f t="shared" si="292"/>
        <v/>
      </c>
      <c r="Y279" s="532"/>
      <c r="Z279" s="415"/>
      <c r="AA279" s="414"/>
      <c r="AB279" s="414" t="str">
        <f t="shared" si="293"/>
        <v/>
      </c>
      <c r="AC279" s="415" t="str">
        <f t="shared" si="294"/>
        <v/>
      </c>
      <c r="AD279" s="532"/>
      <c r="AE279" s="415"/>
      <c r="AF279" s="414"/>
      <c r="AG279" s="414" t="str">
        <f t="shared" si="295"/>
        <v/>
      </c>
      <c r="AH279" s="415" t="str">
        <f t="shared" si="296"/>
        <v/>
      </c>
      <c r="AI279" s="532"/>
      <c r="AJ279" s="415"/>
      <c r="AK279" s="414"/>
      <c r="AL279" s="414" t="str">
        <f t="shared" si="297"/>
        <v/>
      </c>
      <c r="AM279" s="415" t="str">
        <f t="shared" si="298"/>
        <v/>
      </c>
      <c r="AN279" s="532"/>
      <c r="AO279" s="415"/>
      <c r="AP279" s="414"/>
      <c r="AQ279" s="414" t="str">
        <f t="shared" si="299"/>
        <v/>
      </c>
      <c r="AR279" s="415" t="str">
        <f t="shared" si="300"/>
        <v/>
      </c>
      <c r="AS279" s="532"/>
      <c r="AT279" s="415"/>
      <c r="AU279" s="414"/>
      <c r="AV279" s="414" t="str">
        <f t="shared" si="301"/>
        <v/>
      </c>
      <c r="AW279" s="415" t="str">
        <f t="shared" si="302"/>
        <v/>
      </c>
      <c r="AX279" s="532"/>
    </row>
    <row r="280" spans="2:50" hidden="1" x14ac:dyDescent="0.2">
      <c r="B280" s="541"/>
      <c r="C280" s="426">
        <f t="shared" si="287"/>
        <v>14</v>
      </c>
      <c r="D280" s="415"/>
      <c r="E280" s="415"/>
      <c r="F280" s="415"/>
      <c r="G280" s="415"/>
      <c r="H280" s="562"/>
      <c r="I280" s="172" t="str">
        <f t="shared" si="303"/>
        <v/>
      </c>
      <c r="J280" s="172" t="str">
        <f t="shared" si="304"/>
        <v/>
      </c>
      <c r="K280" s="418" t="str">
        <f t="shared" si="305"/>
        <v/>
      </c>
      <c r="L280" s="560"/>
      <c r="M280" s="172" t="str">
        <f t="shared" si="288"/>
        <v/>
      </c>
      <c r="N280" s="533"/>
      <c r="O280" s="533"/>
      <c r="P280" s="415"/>
      <c r="Q280" s="414"/>
      <c r="R280" s="414" t="str">
        <f t="shared" si="289"/>
        <v/>
      </c>
      <c r="S280" s="415" t="str">
        <f t="shared" si="290"/>
        <v/>
      </c>
      <c r="T280" s="532"/>
      <c r="U280" s="415"/>
      <c r="V280" s="414"/>
      <c r="W280" s="414" t="str">
        <f t="shared" si="291"/>
        <v/>
      </c>
      <c r="X280" s="415" t="str">
        <f t="shared" si="292"/>
        <v/>
      </c>
      <c r="Y280" s="532"/>
      <c r="Z280" s="415"/>
      <c r="AA280" s="414"/>
      <c r="AB280" s="414" t="str">
        <f t="shared" si="293"/>
        <v/>
      </c>
      <c r="AC280" s="415" t="str">
        <f t="shared" si="294"/>
        <v/>
      </c>
      <c r="AD280" s="532"/>
      <c r="AE280" s="415"/>
      <c r="AF280" s="414"/>
      <c r="AG280" s="414" t="str">
        <f t="shared" si="295"/>
        <v/>
      </c>
      <c r="AH280" s="415" t="str">
        <f t="shared" si="296"/>
        <v/>
      </c>
      <c r="AI280" s="532"/>
      <c r="AJ280" s="415"/>
      <c r="AK280" s="414"/>
      <c r="AL280" s="414" t="str">
        <f t="shared" si="297"/>
        <v/>
      </c>
      <c r="AM280" s="415" t="str">
        <f t="shared" si="298"/>
        <v/>
      </c>
      <c r="AN280" s="532"/>
      <c r="AO280" s="415"/>
      <c r="AP280" s="414"/>
      <c r="AQ280" s="414" t="str">
        <f t="shared" si="299"/>
        <v/>
      </c>
      <c r="AR280" s="415" t="str">
        <f t="shared" si="300"/>
        <v/>
      </c>
      <c r="AS280" s="532"/>
      <c r="AT280" s="415"/>
      <c r="AU280" s="414"/>
      <c r="AV280" s="414" t="str">
        <f t="shared" si="301"/>
        <v/>
      </c>
      <c r="AW280" s="415" t="str">
        <f t="shared" si="302"/>
        <v/>
      </c>
      <c r="AX280" s="532"/>
    </row>
    <row r="281" spans="2:50" hidden="1" x14ac:dyDescent="0.2">
      <c r="B281" s="541"/>
      <c r="C281" s="426">
        <f t="shared" si="287"/>
        <v>15</v>
      </c>
      <c r="D281" s="415"/>
      <c r="E281" s="415"/>
      <c r="F281" s="415"/>
      <c r="G281" s="415"/>
      <c r="H281" s="563"/>
      <c r="I281" s="172" t="str">
        <f t="shared" si="303"/>
        <v/>
      </c>
      <c r="J281" s="172" t="str">
        <f t="shared" si="304"/>
        <v/>
      </c>
      <c r="K281" s="418" t="str">
        <f t="shared" si="305"/>
        <v/>
      </c>
      <c r="L281" s="560"/>
      <c r="M281" s="172" t="str">
        <f t="shared" si="288"/>
        <v/>
      </c>
      <c r="N281" s="533"/>
      <c r="O281" s="533"/>
      <c r="P281" s="415"/>
      <c r="Q281" s="414"/>
      <c r="R281" s="414" t="str">
        <f t="shared" si="289"/>
        <v/>
      </c>
      <c r="S281" s="415" t="str">
        <f t="shared" si="290"/>
        <v/>
      </c>
      <c r="T281" s="532"/>
      <c r="U281" s="415"/>
      <c r="V281" s="414"/>
      <c r="W281" s="414" t="str">
        <f t="shared" si="291"/>
        <v/>
      </c>
      <c r="X281" s="415" t="str">
        <f t="shared" si="292"/>
        <v/>
      </c>
      <c r="Y281" s="532"/>
      <c r="Z281" s="415"/>
      <c r="AA281" s="414"/>
      <c r="AB281" s="414" t="str">
        <f t="shared" si="293"/>
        <v/>
      </c>
      <c r="AC281" s="415" t="str">
        <f t="shared" si="294"/>
        <v/>
      </c>
      <c r="AD281" s="532"/>
      <c r="AE281" s="415"/>
      <c r="AF281" s="414"/>
      <c r="AG281" s="414" t="str">
        <f t="shared" si="295"/>
        <v/>
      </c>
      <c r="AH281" s="415" t="str">
        <f t="shared" si="296"/>
        <v/>
      </c>
      <c r="AI281" s="532"/>
      <c r="AJ281" s="415"/>
      <c r="AK281" s="414"/>
      <c r="AL281" s="414" t="str">
        <f t="shared" si="297"/>
        <v/>
      </c>
      <c r="AM281" s="415" t="str">
        <f t="shared" si="298"/>
        <v/>
      </c>
      <c r="AN281" s="532"/>
      <c r="AO281" s="415"/>
      <c r="AP281" s="414"/>
      <c r="AQ281" s="414" t="str">
        <f t="shared" si="299"/>
        <v/>
      </c>
      <c r="AR281" s="415" t="str">
        <f t="shared" si="300"/>
        <v/>
      </c>
      <c r="AS281" s="532"/>
      <c r="AT281" s="415"/>
      <c r="AU281" s="414"/>
      <c r="AV281" s="414" t="str">
        <f t="shared" si="301"/>
        <v/>
      </c>
      <c r="AW281" s="415" t="str">
        <f t="shared" si="302"/>
        <v/>
      </c>
      <c r="AX281" s="532"/>
    </row>
    <row r="282" spans="2:50" ht="15.75" x14ac:dyDescent="0.2">
      <c r="B282" s="545" t="s">
        <v>169</v>
      </c>
      <c r="C282" s="546"/>
      <c r="D282" s="546"/>
      <c r="E282" s="546"/>
      <c r="F282" s="546"/>
      <c r="G282" s="546"/>
      <c r="H282" s="547"/>
      <c r="I282" s="207"/>
      <c r="J282" s="207"/>
      <c r="K282" s="207"/>
      <c r="L282" s="207"/>
      <c r="M282" s="207"/>
      <c r="N282" s="533" t="s">
        <v>161</v>
      </c>
      <c r="O282" s="549" t="s">
        <v>106</v>
      </c>
      <c r="P282" s="551">
        <f>AT262+1</f>
        <v>45965</v>
      </c>
      <c r="Q282" s="541"/>
      <c r="R282" s="541"/>
      <c r="S282" s="541"/>
      <c r="T282" s="541"/>
      <c r="U282" s="551">
        <f>P282+1</f>
        <v>45966</v>
      </c>
      <c r="V282" s="541"/>
      <c r="W282" s="541"/>
      <c r="X282" s="541"/>
      <c r="Y282" s="541"/>
      <c r="Z282" s="551">
        <f>U282+1</f>
        <v>45967</v>
      </c>
      <c r="AA282" s="541"/>
      <c r="AB282" s="541"/>
      <c r="AC282" s="541"/>
      <c r="AD282" s="541"/>
      <c r="AE282" s="551">
        <f>Z282+1</f>
        <v>45968</v>
      </c>
      <c r="AF282" s="541"/>
      <c r="AG282" s="541"/>
      <c r="AH282" s="541"/>
      <c r="AI282" s="541"/>
      <c r="AJ282" s="551">
        <f>AE282+1</f>
        <v>45969</v>
      </c>
      <c r="AK282" s="541"/>
      <c r="AL282" s="541"/>
      <c r="AM282" s="541"/>
      <c r="AN282" s="541"/>
      <c r="AO282" s="551">
        <f>AJ282+1</f>
        <v>45970</v>
      </c>
      <c r="AP282" s="541"/>
      <c r="AQ282" s="541"/>
      <c r="AR282" s="541"/>
      <c r="AS282" s="541"/>
      <c r="AT282" s="551">
        <f>AO282+1</f>
        <v>45971</v>
      </c>
      <c r="AU282" s="541"/>
      <c r="AV282" s="541"/>
      <c r="AW282" s="541"/>
      <c r="AX282" s="541"/>
    </row>
    <row r="283" spans="2:50" ht="15.75" x14ac:dyDescent="0.2">
      <c r="B283" s="548"/>
      <c r="C283" s="548"/>
      <c r="D283" s="548"/>
      <c r="E283" s="548"/>
      <c r="F283" s="548"/>
      <c r="G283" s="548"/>
      <c r="H283" s="548"/>
      <c r="I283" s="207"/>
      <c r="J283" s="207"/>
      <c r="K283" s="207"/>
      <c r="L283" s="207"/>
      <c r="M283" s="207"/>
      <c r="N283" s="533"/>
      <c r="O283" s="550"/>
      <c r="P283" s="551" t="s">
        <v>120</v>
      </c>
      <c r="Q283" s="541"/>
      <c r="R283" s="541"/>
      <c r="S283" s="541"/>
      <c r="T283" s="541"/>
      <c r="U283" s="551" t="s">
        <v>114</v>
      </c>
      <c r="V283" s="541"/>
      <c r="W283" s="541"/>
      <c r="X283" s="541"/>
      <c r="Y283" s="541"/>
      <c r="Z283" s="551" t="s">
        <v>115</v>
      </c>
      <c r="AA283" s="541"/>
      <c r="AB283" s="541"/>
      <c r="AC283" s="541"/>
      <c r="AD283" s="541"/>
      <c r="AE283" s="551" t="s">
        <v>116</v>
      </c>
      <c r="AF283" s="541"/>
      <c r="AG283" s="541"/>
      <c r="AH283" s="541"/>
      <c r="AI283" s="541"/>
      <c r="AJ283" s="551" t="s">
        <v>117</v>
      </c>
      <c r="AK283" s="541"/>
      <c r="AL283" s="541"/>
      <c r="AM283" s="541"/>
      <c r="AN283" s="541"/>
      <c r="AO283" s="551" t="s">
        <v>118</v>
      </c>
      <c r="AP283" s="541"/>
      <c r="AQ283" s="541"/>
      <c r="AR283" s="541"/>
      <c r="AS283" s="541"/>
      <c r="AT283" s="551" t="s">
        <v>119</v>
      </c>
      <c r="AU283" s="541"/>
      <c r="AV283" s="541"/>
      <c r="AW283" s="541"/>
      <c r="AX283" s="541"/>
    </row>
    <row r="284" spans="2:50" x14ac:dyDescent="0.2">
      <c r="B284" s="533" t="s">
        <v>157</v>
      </c>
      <c r="C284" s="533" t="s">
        <v>149</v>
      </c>
      <c r="D284" s="533"/>
      <c r="E284" s="533" t="s">
        <v>151</v>
      </c>
      <c r="F284" s="533"/>
      <c r="G284" s="533"/>
      <c r="H284" s="537" t="s">
        <v>158</v>
      </c>
      <c r="I284" s="540" t="s">
        <v>227</v>
      </c>
      <c r="J284" s="540"/>
      <c r="K284" s="540"/>
      <c r="L284" s="540" t="s">
        <v>158</v>
      </c>
      <c r="M284" s="540" t="s">
        <v>170</v>
      </c>
      <c r="N284" s="533"/>
      <c r="O284" s="533" t="s">
        <v>160</v>
      </c>
      <c r="P284" s="534" t="s">
        <v>154</v>
      </c>
      <c r="Q284" s="535"/>
      <c r="R284" s="535"/>
      <c r="S284" s="536"/>
      <c r="T284" s="533" t="s">
        <v>158</v>
      </c>
      <c r="U284" s="534" t="s">
        <v>154</v>
      </c>
      <c r="V284" s="535"/>
      <c r="W284" s="535"/>
      <c r="X284" s="536"/>
      <c r="Y284" s="533" t="s">
        <v>158</v>
      </c>
      <c r="Z284" s="534" t="s">
        <v>154</v>
      </c>
      <c r="AA284" s="535"/>
      <c r="AB284" s="535"/>
      <c r="AC284" s="536"/>
      <c r="AD284" s="533" t="s">
        <v>158</v>
      </c>
      <c r="AE284" s="534" t="s">
        <v>154</v>
      </c>
      <c r="AF284" s="535"/>
      <c r="AG284" s="535"/>
      <c r="AH284" s="536"/>
      <c r="AI284" s="533" t="s">
        <v>158</v>
      </c>
      <c r="AJ284" s="534" t="s">
        <v>154</v>
      </c>
      <c r="AK284" s="535"/>
      <c r="AL284" s="535"/>
      <c r="AM284" s="536"/>
      <c r="AN284" s="533" t="s">
        <v>158</v>
      </c>
      <c r="AO284" s="534" t="s">
        <v>154</v>
      </c>
      <c r="AP284" s="535"/>
      <c r="AQ284" s="535"/>
      <c r="AR284" s="536"/>
      <c r="AS284" s="533" t="s">
        <v>158</v>
      </c>
      <c r="AT284" s="534" t="s">
        <v>154</v>
      </c>
      <c r="AU284" s="535"/>
      <c r="AV284" s="535"/>
      <c r="AW284" s="536"/>
      <c r="AX284" s="533" t="s">
        <v>158</v>
      </c>
    </row>
    <row r="285" spans="2:50" x14ac:dyDescent="0.2">
      <c r="B285" s="533"/>
      <c r="C285" s="533"/>
      <c r="D285" s="533"/>
      <c r="E285" s="533" t="s">
        <v>150</v>
      </c>
      <c r="F285" s="533"/>
      <c r="G285" s="533"/>
      <c r="H285" s="538"/>
      <c r="I285" s="540" t="s">
        <v>150</v>
      </c>
      <c r="J285" s="540"/>
      <c r="K285" s="540"/>
      <c r="L285" s="540"/>
      <c r="M285" s="540"/>
      <c r="N285" s="533"/>
      <c r="O285" s="533"/>
      <c r="P285" s="534" t="s">
        <v>155</v>
      </c>
      <c r="Q285" s="535"/>
      <c r="R285" s="535"/>
      <c r="S285" s="536"/>
      <c r="T285" s="533"/>
      <c r="U285" s="534" t="s">
        <v>155</v>
      </c>
      <c r="V285" s="535"/>
      <c r="W285" s="535"/>
      <c r="X285" s="536"/>
      <c r="Y285" s="533"/>
      <c r="Z285" s="534" t="s">
        <v>155</v>
      </c>
      <c r="AA285" s="535"/>
      <c r="AB285" s="535"/>
      <c r="AC285" s="536"/>
      <c r="AD285" s="533"/>
      <c r="AE285" s="534" t="s">
        <v>155</v>
      </c>
      <c r="AF285" s="535"/>
      <c r="AG285" s="535"/>
      <c r="AH285" s="536"/>
      <c r="AI285" s="533"/>
      <c r="AJ285" s="534" t="s">
        <v>155</v>
      </c>
      <c r="AK285" s="535"/>
      <c r="AL285" s="535"/>
      <c r="AM285" s="536"/>
      <c r="AN285" s="533"/>
      <c r="AO285" s="534" t="s">
        <v>155</v>
      </c>
      <c r="AP285" s="535"/>
      <c r="AQ285" s="535"/>
      <c r="AR285" s="536"/>
      <c r="AS285" s="533"/>
      <c r="AT285" s="534" t="s">
        <v>155</v>
      </c>
      <c r="AU285" s="535"/>
      <c r="AV285" s="535"/>
      <c r="AW285" s="536"/>
      <c r="AX285" s="533"/>
    </row>
    <row r="286" spans="2:50" x14ac:dyDescent="0.2">
      <c r="B286" s="533"/>
      <c r="C286" s="533"/>
      <c r="D286" s="533"/>
      <c r="E286" s="441" t="s">
        <v>152</v>
      </c>
      <c r="F286" s="441" t="s">
        <v>153</v>
      </c>
      <c r="G286" s="441" t="s">
        <v>156</v>
      </c>
      <c r="H286" s="539"/>
      <c r="I286" s="442" t="s">
        <v>152</v>
      </c>
      <c r="J286" s="442" t="s">
        <v>153</v>
      </c>
      <c r="K286" s="442" t="s">
        <v>156</v>
      </c>
      <c r="L286" s="540"/>
      <c r="M286" s="540"/>
      <c r="N286" s="533"/>
      <c r="O286" s="533"/>
      <c r="P286" s="441" t="s">
        <v>152</v>
      </c>
      <c r="Q286" s="441" t="s">
        <v>153</v>
      </c>
      <c r="R286" s="441" t="s">
        <v>156</v>
      </c>
      <c r="S286" s="441" t="s">
        <v>170</v>
      </c>
      <c r="T286" s="533"/>
      <c r="U286" s="441" t="s">
        <v>152</v>
      </c>
      <c r="V286" s="441" t="s">
        <v>153</v>
      </c>
      <c r="W286" s="441" t="s">
        <v>156</v>
      </c>
      <c r="X286" s="441" t="s">
        <v>170</v>
      </c>
      <c r="Y286" s="533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3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3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3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3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3"/>
    </row>
    <row r="287" spans="2:50" x14ac:dyDescent="0.2">
      <c r="B287" s="541" t="s">
        <v>141</v>
      </c>
      <c r="C287" s="443">
        <f>C267</f>
        <v>1</v>
      </c>
      <c r="D287" s="443" t="s">
        <v>427</v>
      </c>
      <c r="E287" s="443">
        <v>17</v>
      </c>
      <c r="F287" s="443">
        <v>2000</v>
      </c>
      <c r="G287" s="440">
        <f t="shared" ref="G287:G288" si="306">F287/E287</f>
        <v>117.64705882352941</v>
      </c>
      <c r="H287" s="561">
        <f>AVERAGE(G287:G301)</f>
        <v>87.66968325791855</v>
      </c>
      <c r="I287" s="172">
        <f t="shared" ref="I287:I289" si="307">IFERROR(AVERAGE(P287,U287,Z287,AE287,AJ287,AO287,AT287),"")</f>
        <v>17</v>
      </c>
      <c r="J287" s="172">
        <f t="shared" ref="J287:J289" si="308">IFERROR(AVERAGE(Q287,V287,AA287,AF287,AK287,AP287,AU287),"")</f>
        <v>1916.4809111287539</v>
      </c>
      <c r="K287" s="444">
        <f t="shared" ref="K287:K289" si="309">IFERROR(AVERAGE(R287,W287,AB287,AG287,AL287,AQ287,AV287),"")</f>
        <v>112.73417124286787</v>
      </c>
      <c r="L287" s="560">
        <f>IFERROR(AVERAGE(K287:K301),"-")</f>
        <v>84.010147081965911</v>
      </c>
      <c r="M287" s="172">
        <f>IFERROR(RANK(K287, K$287:K$301),"")</f>
        <v>1</v>
      </c>
      <c r="N287" s="533"/>
      <c r="O287" s="533"/>
      <c r="P287" s="443">
        <v>17</v>
      </c>
      <c r="Q287" s="440">
        <v>1906.9565217391305</v>
      </c>
      <c r="R287" s="440">
        <f>IFERROR(Q287/P287,"")</f>
        <v>112.17391304347827</v>
      </c>
      <c r="S287" s="443">
        <f>IFERROR(RANK(R287, R$287:R$301),"")</f>
        <v>1</v>
      </c>
      <c r="T287" s="532">
        <f>AVERAGE(R287:R301)</f>
        <v>83.719063545150505</v>
      </c>
      <c r="U287" s="443">
        <v>17</v>
      </c>
      <c r="V287" s="440">
        <v>1932.0000000000002</v>
      </c>
      <c r="W287" s="440">
        <f>IFERROR(V287/U287,"")</f>
        <v>113.64705882352942</v>
      </c>
      <c r="X287" s="443">
        <f>IFERROR(RANK(W287, W$287:W$301),"")</f>
        <v>1</v>
      </c>
      <c r="Y287" s="532">
        <f>AVERAGE(W287:W301)</f>
        <v>84.410067873303177</v>
      </c>
      <c r="Z287" s="443">
        <v>17</v>
      </c>
      <c r="AA287" s="440">
        <v>1905.7142857142851</v>
      </c>
      <c r="AB287" s="440">
        <f>IFERROR(AA287/Z287,"")</f>
        <v>112.10084033613441</v>
      </c>
      <c r="AC287" s="443">
        <f>IFERROR(RANK(AB287, AB$287:AB$301),"")</f>
        <v>1</v>
      </c>
      <c r="AD287" s="532">
        <f>AVERAGE(AB287:AB301)</f>
        <v>83.797154565744989</v>
      </c>
      <c r="AE287" s="443">
        <v>17</v>
      </c>
      <c r="AF287" s="440">
        <v>1904.5714285714291</v>
      </c>
      <c r="AG287" s="440">
        <f>IFERROR(AF287/AE287,"")</f>
        <v>112.03361344537818</v>
      </c>
      <c r="AH287" s="443">
        <f>IFERROR(RANK(AG287, AG$287:AG$301),"")</f>
        <v>1</v>
      </c>
      <c r="AI287" s="532">
        <f>AVERAGE(AG287:AG301)</f>
        <v>83.747153299189506</v>
      </c>
      <c r="AJ287" s="443">
        <v>17</v>
      </c>
      <c r="AK287" s="440">
        <v>1910.5263157894744</v>
      </c>
      <c r="AL287" s="440">
        <f>IFERROR(AK287/AJ287,"")</f>
        <v>112.38390092879261</v>
      </c>
      <c r="AM287" s="443">
        <f>IFERROR(RANK(AL287, AL$287:AL$301),"")</f>
        <v>1</v>
      </c>
      <c r="AN287" s="532">
        <f>AVERAGE(AL287:AL301)</f>
        <v>83.846219272511263</v>
      </c>
      <c r="AO287" s="443">
        <v>17</v>
      </c>
      <c r="AP287" s="440">
        <v>1934.3478260869565</v>
      </c>
      <c r="AQ287" s="440">
        <f>IFERROR(AP287/AO287,"")</f>
        <v>113.78516624040921</v>
      </c>
      <c r="AR287" s="443">
        <f>IFERROR(RANK(AQ287, AQ$287:AQ$301),"")</f>
        <v>1</v>
      </c>
      <c r="AS287" s="532">
        <f>AVERAGE(AQ287:AQ301)</f>
        <v>84.383761666429024</v>
      </c>
      <c r="AT287" s="443">
        <v>17</v>
      </c>
      <c r="AU287" s="440">
        <v>1921.2500000000005</v>
      </c>
      <c r="AV287" s="440">
        <f>IFERROR(AU287/AT287,"")</f>
        <v>113.01470588235297</v>
      </c>
      <c r="AW287" s="443">
        <f>IFERROR(RANK(AV287, AV$287:AV$301),"")</f>
        <v>1</v>
      </c>
      <c r="AX287" s="532">
        <f>AVERAGE(AV287:AV301)</f>
        <v>84.167609351432887</v>
      </c>
    </row>
    <row r="288" spans="2:50" x14ac:dyDescent="0.2">
      <c r="B288" s="541"/>
      <c r="C288" s="443">
        <f t="shared" ref="C288:C301" si="310">C268</f>
        <v>2</v>
      </c>
      <c r="D288" s="443" t="s">
        <v>428</v>
      </c>
      <c r="E288" s="443">
        <v>26</v>
      </c>
      <c r="F288" s="443">
        <v>1500</v>
      </c>
      <c r="G288" s="440">
        <f t="shared" si="306"/>
        <v>57.692307692307693</v>
      </c>
      <c r="H288" s="562"/>
      <c r="I288" s="172">
        <f t="shared" si="307"/>
        <v>26</v>
      </c>
      <c r="J288" s="172">
        <f t="shared" si="308"/>
        <v>1437.4391959476629</v>
      </c>
      <c r="K288" s="444">
        <f t="shared" si="309"/>
        <v>55.286122921063949</v>
      </c>
      <c r="L288" s="560"/>
      <c r="M288" s="172">
        <f t="shared" ref="M288:M301" si="311">IFERROR(RANK(K288, K$287:K$301),"")</f>
        <v>2</v>
      </c>
      <c r="N288" s="533"/>
      <c r="O288" s="533"/>
      <c r="P288" s="443">
        <v>26</v>
      </c>
      <c r="Q288" s="440">
        <v>1436.8695652173915</v>
      </c>
      <c r="R288" s="440">
        <f t="shared" ref="R288:R301" si="312">IFERROR(Q288/P288,"")</f>
        <v>55.264214046822751</v>
      </c>
      <c r="S288" s="443">
        <f t="shared" ref="S288:S301" si="313">IFERROR(RANK(R288, R$287:R$301),"")</f>
        <v>2</v>
      </c>
      <c r="T288" s="532"/>
      <c r="U288" s="443">
        <v>26</v>
      </c>
      <c r="V288" s="440">
        <v>1434.5000000000002</v>
      </c>
      <c r="W288" s="440">
        <f t="shared" ref="W288:W301" si="314">IFERROR(V288/U288,"")</f>
        <v>55.173076923076934</v>
      </c>
      <c r="X288" s="443">
        <f t="shared" ref="X288:X301" si="315">IFERROR(RANK(W288, W$287:W$301),"")</f>
        <v>2</v>
      </c>
      <c r="Y288" s="532"/>
      <c r="Z288" s="443">
        <v>26</v>
      </c>
      <c r="AA288" s="440">
        <v>1442.8301886792449</v>
      </c>
      <c r="AB288" s="440">
        <f t="shared" ref="AB288:AB301" si="316">IFERROR(AA288/Z288,"")</f>
        <v>55.493468795355575</v>
      </c>
      <c r="AC288" s="443">
        <f t="shared" ref="AC288:AC301" si="317">IFERROR(RANK(AB288, AB$287:AB$301),"")</f>
        <v>2</v>
      </c>
      <c r="AD288" s="532"/>
      <c r="AE288" s="443">
        <v>26</v>
      </c>
      <c r="AF288" s="440">
        <v>1441.9780219780221</v>
      </c>
      <c r="AG288" s="440">
        <f t="shared" ref="AG288:AG301" si="318">IFERROR(AF288/AE288,"")</f>
        <v>55.460693153000847</v>
      </c>
      <c r="AH288" s="443">
        <f t="shared" ref="AH288:AH301" si="319">IFERROR(RANK(AG288, AG$287:AG$301),"")</f>
        <v>2</v>
      </c>
      <c r="AI288" s="532"/>
      <c r="AJ288" s="443">
        <v>26</v>
      </c>
      <c r="AK288" s="440">
        <v>1438.0219780219779</v>
      </c>
      <c r="AL288" s="440">
        <f t="shared" ref="AL288:AL301" si="320">IFERROR(AK288/AJ288,"")</f>
        <v>55.30853761622992</v>
      </c>
      <c r="AM288" s="443">
        <f t="shared" ref="AM288:AM301" si="321">IFERROR(RANK(AL288, AL$287:AL$301),"")</f>
        <v>2</v>
      </c>
      <c r="AN288" s="532"/>
      <c r="AO288" s="443">
        <v>26</v>
      </c>
      <c r="AP288" s="440">
        <v>1429.5412844036696</v>
      </c>
      <c r="AQ288" s="440">
        <f t="shared" ref="AQ288:AQ301" si="322">IFERROR(AP288/AO288,"")</f>
        <v>54.982357092448829</v>
      </c>
      <c r="AR288" s="443">
        <f t="shared" ref="AR288:AR301" si="323">IFERROR(RANK(AQ288, AQ$287:AQ$301),"")</f>
        <v>2</v>
      </c>
      <c r="AS288" s="532"/>
      <c r="AT288" s="443">
        <v>26</v>
      </c>
      <c r="AU288" s="440">
        <v>1438.333333333333</v>
      </c>
      <c r="AV288" s="440">
        <f t="shared" ref="AV288:AV301" si="324">IFERROR(AU288/AT288,"")</f>
        <v>55.32051282051281</v>
      </c>
      <c r="AW288" s="443">
        <f t="shared" ref="AW288:AW301" si="325">IFERROR(RANK(AV288, AV$287:AV$301),"")</f>
        <v>2</v>
      </c>
      <c r="AX288" s="532"/>
    </row>
    <row r="289" spans="2:50" x14ac:dyDescent="0.2">
      <c r="B289" s="541"/>
      <c r="C289" s="443">
        <f t="shared" si="310"/>
        <v>3</v>
      </c>
      <c r="D289" s="443"/>
      <c r="E289" s="443"/>
      <c r="F289" s="443"/>
      <c r="G289" s="443"/>
      <c r="H289" s="562"/>
      <c r="I289" s="172" t="str">
        <f t="shared" si="307"/>
        <v/>
      </c>
      <c r="J289" s="172" t="str">
        <f t="shared" si="308"/>
        <v/>
      </c>
      <c r="K289" s="444" t="str">
        <f t="shared" si="309"/>
        <v/>
      </c>
      <c r="L289" s="560"/>
      <c r="M289" s="172" t="str">
        <f t="shared" si="311"/>
        <v/>
      </c>
      <c r="N289" s="533"/>
      <c r="O289" s="533"/>
      <c r="P289" s="443"/>
      <c r="Q289" s="440"/>
      <c r="R289" s="440" t="str">
        <f t="shared" si="312"/>
        <v/>
      </c>
      <c r="S289" s="443" t="str">
        <f t="shared" si="313"/>
        <v/>
      </c>
      <c r="T289" s="532"/>
      <c r="U289" s="443"/>
      <c r="V289" s="440"/>
      <c r="W289" s="440" t="str">
        <f t="shared" si="314"/>
        <v/>
      </c>
      <c r="X289" s="443" t="str">
        <f t="shared" si="315"/>
        <v/>
      </c>
      <c r="Y289" s="532"/>
      <c r="Z289" s="443"/>
      <c r="AA289" s="440"/>
      <c r="AB289" s="440" t="str">
        <f t="shared" si="316"/>
        <v/>
      </c>
      <c r="AC289" s="443" t="str">
        <f t="shared" si="317"/>
        <v/>
      </c>
      <c r="AD289" s="532"/>
      <c r="AE289" s="443"/>
      <c r="AF289" s="440"/>
      <c r="AG289" s="440" t="str">
        <f t="shared" si="318"/>
        <v/>
      </c>
      <c r="AH289" s="443" t="str">
        <f t="shared" si="319"/>
        <v/>
      </c>
      <c r="AI289" s="532"/>
      <c r="AJ289" s="443"/>
      <c r="AK289" s="440"/>
      <c r="AL289" s="440" t="str">
        <f t="shared" si="320"/>
        <v/>
      </c>
      <c r="AM289" s="443" t="str">
        <f t="shared" si="321"/>
        <v/>
      </c>
      <c r="AN289" s="532"/>
      <c r="AO289" s="443"/>
      <c r="AP289" s="440"/>
      <c r="AQ289" s="440" t="str">
        <f t="shared" si="322"/>
        <v/>
      </c>
      <c r="AR289" s="443" t="str">
        <f t="shared" si="323"/>
        <v/>
      </c>
      <c r="AS289" s="532"/>
      <c r="AT289" s="443"/>
      <c r="AU289" s="440"/>
      <c r="AV289" s="440" t="str">
        <f t="shared" si="324"/>
        <v/>
      </c>
      <c r="AW289" s="443" t="str">
        <f t="shared" si="325"/>
        <v/>
      </c>
      <c r="AX289" s="532"/>
    </row>
    <row r="290" spans="2:50" x14ac:dyDescent="0.2">
      <c r="B290" s="541"/>
      <c r="C290" s="443">
        <f t="shared" si="310"/>
        <v>4</v>
      </c>
      <c r="D290" s="443"/>
      <c r="E290" s="443"/>
      <c r="F290" s="443"/>
      <c r="G290" s="443"/>
      <c r="H290" s="562"/>
      <c r="I290" s="172" t="str">
        <f>IFERROR(AVERAGE(P290,U290,Z290,AE290,AJ290,AO290,AT290),"")</f>
        <v/>
      </c>
      <c r="J290" s="172" t="str">
        <f>IFERROR(AVERAGE(Q290,V290,AA290,AF290,AK290,AP290,AU290),"")</f>
        <v/>
      </c>
      <c r="K290" s="444" t="str">
        <f>IFERROR(AVERAGE(R290,W290,AB290,AG290,AL290,AQ290,AV290),"")</f>
        <v/>
      </c>
      <c r="L290" s="560"/>
      <c r="M290" s="172" t="str">
        <f t="shared" si="311"/>
        <v/>
      </c>
      <c r="N290" s="533"/>
      <c r="O290" s="533"/>
      <c r="P290" s="443"/>
      <c r="Q290" s="440"/>
      <c r="R290" s="440" t="str">
        <f t="shared" si="312"/>
        <v/>
      </c>
      <c r="S290" s="443" t="str">
        <f t="shared" si="313"/>
        <v/>
      </c>
      <c r="T290" s="532"/>
      <c r="U290" s="443"/>
      <c r="V290" s="440"/>
      <c r="W290" s="440" t="str">
        <f t="shared" si="314"/>
        <v/>
      </c>
      <c r="X290" s="443" t="str">
        <f t="shared" si="315"/>
        <v/>
      </c>
      <c r="Y290" s="532"/>
      <c r="Z290" s="443"/>
      <c r="AA290" s="440"/>
      <c r="AB290" s="440" t="str">
        <f t="shared" si="316"/>
        <v/>
      </c>
      <c r="AC290" s="443" t="str">
        <f t="shared" si="317"/>
        <v/>
      </c>
      <c r="AD290" s="532"/>
      <c r="AE290" s="443"/>
      <c r="AF290" s="440"/>
      <c r="AG290" s="440" t="str">
        <f t="shared" si="318"/>
        <v/>
      </c>
      <c r="AH290" s="443" t="str">
        <f t="shared" si="319"/>
        <v/>
      </c>
      <c r="AI290" s="532"/>
      <c r="AJ290" s="443"/>
      <c r="AK290" s="440"/>
      <c r="AL290" s="440" t="str">
        <f t="shared" si="320"/>
        <v/>
      </c>
      <c r="AM290" s="443" t="str">
        <f t="shared" si="321"/>
        <v/>
      </c>
      <c r="AN290" s="532"/>
      <c r="AO290" s="443"/>
      <c r="AP290" s="440"/>
      <c r="AQ290" s="440" t="str">
        <f t="shared" si="322"/>
        <v/>
      </c>
      <c r="AR290" s="443" t="str">
        <f t="shared" si="323"/>
        <v/>
      </c>
      <c r="AS290" s="532"/>
      <c r="AT290" s="443"/>
      <c r="AU290" s="440"/>
      <c r="AV290" s="440" t="str">
        <f t="shared" si="324"/>
        <v/>
      </c>
      <c r="AW290" s="443" t="str">
        <f t="shared" si="325"/>
        <v/>
      </c>
      <c r="AX290" s="532"/>
    </row>
    <row r="291" spans="2:50" x14ac:dyDescent="0.2">
      <c r="B291" s="541"/>
      <c r="C291" s="443">
        <f t="shared" si="310"/>
        <v>5</v>
      </c>
      <c r="D291" s="443"/>
      <c r="E291" s="443"/>
      <c r="F291" s="443"/>
      <c r="G291" s="443"/>
      <c r="H291" s="562"/>
      <c r="I291" s="172" t="str">
        <f t="shared" ref="I291:I301" si="326">IFERROR(AVERAGE(P291,U291,Z291,AE291,AJ291,AO291,AT291),"")</f>
        <v/>
      </c>
      <c r="J291" s="172" t="str">
        <f t="shared" ref="J291:J301" si="327">IFERROR(AVERAGE(Q291,V291,AA291,AF291,AK291,AP291,AU291),"")</f>
        <v/>
      </c>
      <c r="K291" s="444" t="str">
        <f t="shared" ref="K291:K301" si="328">IFERROR(AVERAGE(R291,W291,AB291,AG291,AL291,AQ291,AV291),"")</f>
        <v/>
      </c>
      <c r="L291" s="560"/>
      <c r="M291" s="172" t="str">
        <f t="shared" si="311"/>
        <v/>
      </c>
      <c r="N291" s="533"/>
      <c r="O291" s="533"/>
      <c r="P291" s="443"/>
      <c r="Q291" s="440"/>
      <c r="R291" s="440" t="str">
        <f t="shared" si="312"/>
        <v/>
      </c>
      <c r="S291" s="443" t="str">
        <f t="shared" si="313"/>
        <v/>
      </c>
      <c r="T291" s="532"/>
      <c r="U291" s="443"/>
      <c r="V291" s="440"/>
      <c r="W291" s="440" t="str">
        <f t="shared" si="314"/>
        <v/>
      </c>
      <c r="X291" s="443" t="str">
        <f t="shared" si="315"/>
        <v/>
      </c>
      <c r="Y291" s="532"/>
      <c r="Z291" s="443"/>
      <c r="AA291" s="440"/>
      <c r="AB291" s="440" t="str">
        <f t="shared" si="316"/>
        <v/>
      </c>
      <c r="AC291" s="443" t="str">
        <f t="shared" si="317"/>
        <v/>
      </c>
      <c r="AD291" s="532"/>
      <c r="AE291" s="443"/>
      <c r="AF291" s="440"/>
      <c r="AG291" s="440" t="str">
        <f t="shared" si="318"/>
        <v/>
      </c>
      <c r="AH291" s="443" t="str">
        <f t="shared" si="319"/>
        <v/>
      </c>
      <c r="AI291" s="532"/>
      <c r="AJ291" s="443"/>
      <c r="AK291" s="440"/>
      <c r="AL291" s="440" t="str">
        <f t="shared" si="320"/>
        <v/>
      </c>
      <c r="AM291" s="443" t="str">
        <f t="shared" si="321"/>
        <v/>
      </c>
      <c r="AN291" s="532"/>
      <c r="AO291" s="443"/>
      <c r="AP291" s="440"/>
      <c r="AQ291" s="440" t="str">
        <f t="shared" si="322"/>
        <v/>
      </c>
      <c r="AR291" s="443" t="str">
        <f t="shared" si="323"/>
        <v/>
      </c>
      <c r="AS291" s="532"/>
      <c r="AT291" s="443"/>
      <c r="AU291" s="440"/>
      <c r="AV291" s="440" t="str">
        <f t="shared" si="324"/>
        <v/>
      </c>
      <c r="AW291" s="443" t="str">
        <f t="shared" si="325"/>
        <v/>
      </c>
      <c r="AX291" s="532"/>
    </row>
    <row r="292" spans="2:50" x14ac:dyDescent="0.2">
      <c r="B292" s="541"/>
      <c r="C292" s="443">
        <f t="shared" si="310"/>
        <v>6</v>
      </c>
      <c r="D292" s="443"/>
      <c r="E292" s="443"/>
      <c r="F292" s="443"/>
      <c r="G292" s="443"/>
      <c r="H292" s="562"/>
      <c r="I292" s="172" t="str">
        <f t="shared" si="326"/>
        <v/>
      </c>
      <c r="J292" s="172" t="str">
        <f t="shared" si="327"/>
        <v/>
      </c>
      <c r="K292" s="444" t="str">
        <f t="shared" si="328"/>
        <v/>
      </c>
      <c r="L292" s="560"/>
      <c r="M292" s="172" t="str">
        <f t="shared" si="311"/>
        <v/>
      </c>
      <c r="N292" s="533"/>
      <c r="O292" s="533"/>
      <c r="P292" s="443"/>
      <c r="Q292" s="440"/>
      <c r="R292" s="440" t="str">
        <f t="shared" si="312"/>
        <v/>
      </c>
      <c r="S292" s="443" t="str">
        <f t="shared" si="313"/>
        <v/>
      </c>
      <c r="T292" s="532"/>
      <c r="U292" s="443"/>
      <c r="V292" s="440"/>
      <c r="W292" s="440" t="str">
        <f t="shared" si="314"/>
        <v/>
      </c>
      <c r="X292" s="443" t="str">
        <f t="shared" si="315"/>
        <v/>
      </c>
      <c r="Y292" s="532"/>
      <c r="Z292" s="443"/>
      <c r="AA292" s="440"/>
      <c r="AB292" s="440" t="str">
        <f t="shared" si="316"/>
        <v/>
      </c>
      <c r="AC292" s="443" t="str">
        <f t="shared" si="317"/>
        <v/>
      </c>
      <c r="AD292" s="532"/>
      <c r="AE292" s="443"/>
      <c r="AF292" s="440"/>
      <c r="AG292" s="440" t="str">
        <f t="shared" si="318"/>
        <v/>
      </c>
      <c r="AH292" s="443" t="str">
        <f t="shared" si="319"/>
        <v/>
      </c>
      <c r="AI292" s="532"/>
      <c r="AJ292" s="443"/>
      <c r="AK292" s="440"/>
      <c r="AL292" s="440" t="str">
        <f t="shared" si="320"/>
        <v/>
      </c>
      <c r="AM292" s="443" t="str">
        <f t="shared" si="321"/>
        <v/>
      </c>
      <c r="AN292" s="532"/>
      <c r="AO292" s="443"/>
      <c r="AP292" s="440"/>
      <c r="AQ292" s="440" t="str">
        <f t="shared" si="322"/>
        <v/>
      </c>
      <c r="AR292" s="443" t="str">
        <f t="shared" si="323"/>
        <v/>
      </c>
      <c r="AS292" s="532"/>
      <c r="AT292" s="443"/>
      <c r="AU292" s="440"/>
      <c r="AV292" s="440" t="str">
        <f t="shared" si="324"/>
        <v/>
      </c>
      <c r="AW292" s="443" t="str">
        <f t="shared" si="325"/>
        <v/>
      </c>
      <c r="AX292" s="532"/>
    </row>
    <row r="293" spans="2:50" x14ac:dyDescent="0.2">
      <c r="B293" s="541"/>
      <c r="C293" s="443">
        <f t="shared" si="310"/>
        <v>7</v>
      </c>
      <c r="D293" s="443"/>
      <c r="E293" s="443"/>
      <c r="F293" s="443"/>
      <c r="G293" s="443"/>
      <c r="H293" s="562"/>
      <c r="I293" s="172" t="str">
        <f t="shared" si="326"/>
        <v/>
      </c>
      <c r="J293" s="172" t="str">
        <f t="shared" si="327"/>
        <v/>
      </c>
      <c r="K293" s="444" t="str">
        <f t="shared" si="328"/>
        <v/>
      </c>
      <c r="L293" s="560"/>
      <c r="M293" s="172" t="str">
        <f t="shared" si="311"/>
        <v/>
      </c>
      <c r="N293" s="533"/>
      <c r="O293" s="533"/>
      <c r="P293" s="443"/>
      <c r="Q293" s="440"/>
      <c r="R293" s="440" t="str">
        <f t="shared" si="312"/>
        <v/>
      </c>
      <c r="S293" s="443" t="str">
        <f t="shared" si="313"/>
        <v/>
      </c>
      <c r="T293" s="532"/>
      <c r="U293" s="443"/>
      <c r="V293" s="440"/>
      <c r="W293" s="440" t="str">
        <f t="shared" si="314"/>
        <v/>
      </c>
      <c r="X293" s="443" t="str">
        <f t="shared" si="315"/>
        <v/>
      </c>
      <c r="Y293" s="532"/>
      <c r="Z293" s="443"/>
      <c r="AA293" s="440"/>
      <c r="AB293" s="440" t="str">
        <f t="shared" si="316"/>
        <v/>
      </c>
      <c r="AC293" s="443" t="str">
        <f t="shared" si="317"/>
        <v/>
      </c>
      <c r="AD293" s="532"/>
      <c r="AE293" s="443"/>
      <c r="AF293" s="440"/>
      <c r="AG293" s="440" t="str">
        <f t="shared" si="318"/>
        <v/>
      </c>
      <c r="AH293" s="443" t="str">
        <f t="shared" si="319"/>
        <v/>
      </c>
      <c r="AI293" s="532"/>
      <c r="AJ293" s="443"/>
      <c r="AK293" s="440"/>
      <c r="AL293" s="440" t="str">
        <f t="shared" si="320"/>
        <v/>
      </c>
      <c r="AM293" s="443" t="str">
        <f t="shared" si="321"/>
        <v/>
      </c>
      <c r="AN293" s="532"/>
      <c r="AO293" s="443"/>
      <c r="AP293" s="440"/>
      <c r="AQ293" s="440" t="str">
        <f t="shared" si="322"/>
        <v/>
      </c>
      <c r="AR293" s="443" t="str">
        <f t="shared" si="323"/>
        <v/>
      </c>
      <c r="AS293" s="532"/>
      <c r="AT293" s="443"/>
      <c r="AU293" s="440"/>
      <c r="AV293" s="440" t="str">
        <f t="shared" si="324"/>
        <v/>
      </c>
      <c r="AW293" s="443" t="str">
        <f t="shared" si="325"/>
        <v/>
      </c>
      <c r="AX293" s="532"/>
    </row>
    <row r="294" spans="2:50" x14ac:dyDescent="0.2">
      <c r="B294" s="541"/>
      <c r="C294" s="443">
        <f t="shared" si="310"/>
        <v>8</v>
      </c>
      <c r="D294" s="443"/>
      <c r="E294" s="443"/>
      <c r="F294" s="443"/>
      <c r="G294" s="443"/>
      <c r="H294" s="562"/>
      <c r="I294" s="172" t="str">
        <f t="shared" si="326"/>
        <v/>
      </c>
      <c r="J294" s="172" t="str">
        <f t="shared" si="327"/>
        <v/>
      </c>
      <c r="K294" s="444" t="str">
        <f t="shared" si="328"/>
        <v/>
      </c>
      <c r="L294" s="560"/>
      <c r="M294" s="172" t="str">
        <f t="shared" si="311"/>
        <v/>
      </c>
      <c r="N294" s="533"/>
      <c r="O294" s="533"/>
      <c r="P294" s="443"/>
      <c r="Q294" s="440"/>
      <c r="R294" s="440" t="str">
        <f t="shared" si="312"/>
        <v/>
      </c>
      <c r="S294" s="443" t="str">
        <f t="shared" si="313"/>
        <v/>
      </c>
      <c r="T294" s="532"/>
      <c r="U294" s="443"/>
      <c r="V294" s="440"/>
      <c r="W294" s="440" t="str">
        <f t="shared" si="314"/>
        <v/>
      </c>
      <c r="X294" s="443" t="str">
        <f t="shared" si="315"/>
        <v/>
      </c>
      <c r="Y294" s="532"/>
      <c r="Z294" s="443"/>
      <c r="AA294" s="440"/>
      <c r="AB294" s="440" t="str">
        <f t="shared" si="316"/>
        <v/>
      </c>
      <c r="AC294" s="443" t="str">
        <f t="shared" si="317"/>
        <v/>
      </c>
      <c r="AD294" s="532"/>
      <c r="AE294" s="443"/>
      <c r="AF294" s="440"/>
      <c r="AG294" s="440" t="str">
        <f t="shared" si="318"/>
        <v/>
      </c>
      <c r="AH294" s="443" t="str">
        <f t="shared" si="319"/>
        <v/>
      </c>
      <c r="AI294" s="532"/>
      <c r="AJ294" s="443"/>
      <c r="AK294" s="440"/>
      <c r="AL294" s="440" t="str">
        <f t="shared" si="320"/>
        <v/>
      </c>
      <c r="AM294" s="443" t="str">
        <f t="shared" si="321"/>
        <v/>
      </c>
      <c r="AN294" s="532"/>
      <c r="AO294" s="443"/>
      <c r="AP294" s="440"/>
      <c r="AQ294" s="440" t="str">
        <f t="shared" si="322"/>
        <v/>
      </c>
      <c r="AR294" s="443" t="str">
        <f t="shared" si="323"/>
        <v/>
      </c>
      <c r="AS294" s="532"/>
      <c r="AT294" s="443"/>
      <c r="AU294" s="440"/>
      <c r="AV294" s="440" t="str">
        <f t="shared" si="324"/>
        <v/>
      </c>
      <c r="AW294" s="443" t="str">
        <f t="shared" si="325"/>
        <v/>
      </c>
      <c r="AX294" s="532"/>
    </row>
    <row r="295" spans="2:50" x14ac:dyDescent="0.2">
      <c r="B295" s="541"/>
      <c r="C295" s="443">
        <f t="shared" si="310"/>
        <v>9</v>
      </c>
      <c r="D295" s="443"/>
      <c r="E295" s="443"/>
      <c r="F295" s="443"/>
      <c r="G295" s="443"/>
      <c r="H295" s="562"/>
      <c r="I295" s="172" t="str">
        <f t="shared" si="326"/>
        <v/>
      </c>
      <c r="J295" s="172" t="str">
        <f t="shared" si="327"/>
        <v/>
      </c>
      <c r="K295" s="444" t="str">
        <f t="shared" si="328"/>
        <v/>
      </c>
      <c r="L295" s="560"/>
      <c r="M295" s="172" t="str">
        <f t="shared" si="311"/>
        <v/>
      </c>
      <c r="N295" s="533"/>
      <c r="O295" s="533"/>
      <c r="P295" s="443"/>
      <c r="Q295" s="440"/>
      <c r="R295" s="440" t="str">
        <f t="shared" si="312"/>
        <v/>
      </c>
      <c r="S295" s="443" t="str">
        <f t="shared" si="313"/>
        <v/>
      </c>
      <c r="T295" s="532"/>
      <c r="U295" s="443"/>
      <c r="V295" s="440"/>
      <c r="W295" s="440" t="str">
        <f t="shared" si="314"/>
        <v/>
      </c>
      <c r="X295" s="443" t="str">
        <f t="shared" si="315"/>
        <v/>
      </c>
      <c r="Y295" s="532"/>
      <c r="Z295" s="443"/>
      <c r="AA295" s="440"/>
      <c r="AB295" s="440" t="str">
        <f t="shared" si="316"/>
        <v/>
      </c>
      <c r="AC295" s="443" t="str">
        <f t="shared" si="317"/>
        <v/>
      </c>
      <c r="AD295" s="532"/>
      <c r="AE295" s="443"/>
      <c r="AF295" s="440"/>
      <c r="AG295" s="440" t="str">
        <f t="shared" si="318"/>
        <v/>
      </c>
      <c r="AH295" s="443" t="str">
        <f t="shared" si="319"/>
        <v/>
      </c>
      <c r="AI295" s="532"/>
      <c r="AJ295" s="443"/>
      <c r="AK295" s="440"/>
      <c r="AL295" s="440" t="str">
        <f t="shared" si="320"/>
        <v/>
      </c>
      <c r="AM295" s="443" t="str">
        <f t="shared" si="321"/>
        <v/>
      </c>
      <c r="AN295" s="532"/>
      <c r="AO295" s="443"/>
      <c r="AP295" s="440"/>
      <c r="AQ295" s="440" t="str">
        <f t="shared" si="322"/>
        <v/>
      </c>
      <c r="AR295" s="443" t="str">
        <f t="shared" si="323"/>
        <v/>
      </c>
      <c r="AS295" s="532"/>
      <c r="AT295" s="443"/>
      <c r="AU295" s="440"/>
      <c r="AV295" s="440" t="str">
        <f t="shared" si="324"/>
        <v/>
      </c>
      <c r="AW295" s="443" t="str">
        <f t="shared" si="325"/>
        <v/>
      </c>
      <c r="AX295" s="532"/>
    </row>
    <row r="296" spans="2:50" x14ac:dyDescent="0.2">
      <c r="B296" s="541"/>
      <c r="C296" s="443">
        <f t="shared" si="310"/>
        <v>10</v>
      </c>
      <c r="D296" s="443"/>
      <c r="E296" s="443"/>
      <c r="F296" s="443"/>
      <c r="G296" s="443"/>
      <c r="H296" s="562"/>
      <c r="I296" s="172" t="str">
        <f t="shared" si="326"/>
        <v/>
      </c>
      <c r="J296" s="172" t="str">
        <f t="shared" si="327"/>
        <v/>
      </c>
      <c r="K296" s="444" t="str">
        <f t="shared" si="328"/>
        <v/>
      </c>
      <c r="L296" s="560"/>
      <c r="M296" s="172" t="str">
        <f t="shared" si="311"/>
        <v/>
      </c>
      <c r="N296" s="533"/>
      <c r="O296" s="533"/>
      <c r="P296" s="443"/>
      <c r="Q296" s="440"/>
      <c r="R296" s="440" t="str">
        <f t="shared" si="312"/>
        <v/>
      </c>
      <c r="S296" s="443" t="str">
        <f t="shared" si="313"/>
        <v/>
      </c>
      <c r="T296" s="532"/>
      <c r="U296" s="443"/>
      <c r="V296" s="440"/>
      <c r="W296" s="440" t="str">
        <f t="shared" si="314"/>
        <v/>
      </c>
      <c r="X296" s="443" t="str">
        <f t="shared" si="315"/>
        <v/>
      </c>
      <c r="Y296" s="532"/>
      <c r="Z296" s="443"/>
      <c r="AA296" s="440"/>
      <c r="AB296" s="440" t="str">
        <f t="shared" si="316"/>
        <v/>
      </c>
      <c r="AC296" s="443" t="str">
        <f t="shared" si="317"/>
        <v/>
      </c>
      <c r="AD296" s="532"/>
      <c r="AE296" s="443"/>
      <c r="AF296" s="440"/>
      <c r="AG296" s="440" t="str">
        <f t="shared" si="318"/>
        <v/>
      </c>
      <c r="AH296" s="443" t="str">
        <f t="shared" si="319"/>
        <v/>
      </c>
      <c r="AI296" s="532"/>
      <c r="AJ296" s="443"/>
      <c r="AK296" s="440"/>
      <c r="AL296" s="440" t="str">
        <f t="shared" si="320"/>
        <v/>
      </c>
      <c r="AM296" s="443" t="str">
        <f t="shared" si="321"/>
        <v/>
      </c>
      <c r="AN296" s="532"/>
      <c r="AO296" s="443"/>
      <c r="AP296" s="440"/>
      <c r="AQ296" s="440" t="str">
        <f t="shared" si="322"/>
        <v/>
      </c>
      <c r="AR296" s="443" t="str">
        <f t="shared" si="323"/>
        <v/>
      </c>
      <c r="AS296" s="532"/>
      <c r="AT296" s="443"/>
      <c r="AU296" s="440"/>
      <c r="AV296" s="440" t="str">
        <f t="shared" si="324"/>
        <v/>
      </c>
      <c r="AW296" s="443" t="str">
        <f t="shared" si="325"/>
        <v/>
      </c>
      <c r="AX296" s="532"/>
    </row>
    <row r="297" spans="2:50" x14ac:dyDescent="0.2">
      <c r="B297" s="541"/>
      <c r="C297" s="443">
        <f t="shared" si="310"/>
        <v>11</v>
      </c>
      <c r="D297" s="443"/>
      <c r="E297" s="443"/>
      <c r="F297" s="443"/>
      <c r="G297" s="443"/>
      <c r="H297" s="562"/>
      <c r="I297" s="172" t="str">
        <f t="shared" si="326"/>
        <v/>
      </c>
      <c r="J297" s="172" t="str">
        <f t="shared" si="327"/>
        <v/>
      </c>
      <c r="K297" s="444" t="str">
        <f t="shared" si="328"/>
        <v/>
      </c>
      <c r="L297" s="560"/>
      <c r="M297" s="172" t="str">
        <f t="shared" si="311"/>
        <v/>
      </c>
      <c r="N297" s="533"/>
      <c r="O297" s="533"/>
      <c r="P297" s="443"/>
      <c r="Q297" s="440"/>
      <c r="R297" s="440" t="str">
        <f t="shared" si="312"/>
        <v/>
      </c>
      <c r="S297" s="443" t="str">
        <f t="shared" si="313"/>
        <v/>
      </c>
      <c r="T297" s="532"/>
      <c r="U297" s="443"/>
      <c r="V297" s="440"/>
      <c r="W297" s="440" t="str">
        <f t="shared" si="314"/>
        <v/>
      </c>
      <c r="X297" s="443" t="str">
        <f t="shared" si="315"/>
        <v/>
      </c>
      <c r="Y297" s="532"/>
      <c r="Z297" s="443"/>
      <c r="AA297" s="440"/>
      <c r="AB297" s="440" t="str">
        <f t="shared" si="316"/>
        <v/>
      </c>
      <c r="AC297" s="443" t="str">
        <f t="shared" si="317"/>
        <v/>
      </c>
      <c r="AD297" s="532"/>
      <c r="AE297" s="443"/>
      <c r="AF297" s="440"/>
      <c r="AG297" s="440" t="str">
        <f t="shared" si="318"/>
        <v/>
      </c>
      <c r="AH297" s="443" t="str">
        <f t="shared" si="319"/>
        <v/>
      </c>
      <c r="AI297" s="532"/>
      <c r="AJ297" s="443"/>
      <c r="AK297" s="440"/>
      <c r="AL297" s="440" t="str">
        <f t="shared" si="320"/>
        <v/>
      </c>
      <c r="AM297" s="443" t="str">
        <f t="shared" si="321"/>
        <v/>
      </c>
      <c r="AN297" s="532"/>
      <c r="AO297" s="443"/>
      <c r="AP297" s="440"/>
      <c r="AQ297" s="440" t="str">
        <f t="shared" si="322"/>
        <v/>
      </c>
      <c r="AR297" s="443" t="str">
        <f t="shared" si="323"/>
        <v/>
      </c>
      <c r="AS297" s="532"/>
      <c r="AT297" s="443"/>
      <c r="AU297" s="440"/>
      <c r="AV297" s="440" t="str">
        <f t="shared" si="324"/>
        <v/>
      </c>
      <c r="AW297" s="443" t="str">
        <f t="shared" si="325"/>
        <v/>
      </c>
      <c r="AX297" s="532"/>
    </row>
    <row r="298" spans="2:50" x14ac:dyDescent="0.2">
      <c r="B298" s="541"/>
      <c r="C298" s="443">
        <f t="shared" si="310"/>
        <v>12</v>
      </c>
      <c r="D298" s="443"/>
      <c r="E298" s="443"/>
      <c r="F298" s="443"/>
      <c r="G298" s="443"/>
      <c r="H298" s="562"/>
      <c r="I298" s="172" t="str">
        <f t="shared" si="326"/>
        <v/>
      </c>
      <c r="J298" s="172" t="str">
        <f t="shared" si="327"/>
        <v/>
      </c>
      <c r="K298" s="444" t="str">
        <f t="shared" si="328"/>
        <v/>
      </c>
      <c r="L298" s="560"/>
      <c r="M298" s="172" t="str">
        <f t="shared" si="311"/>
        <v/>
      </c>
      <c r="N298" s="533"/>
      <c r="O298" s="533"/>
      <c r="P298" s="443"/>
      <c r="Q298" s="440"/>
      <c r="R298" s="440" t="str">
        <f t="shared" si="312"/>
        <v/>
      </c>
      <c r="S298" s="443" t="str">
        <f t="shared" si="313"/>
        <v/>
      </c>
      <c r="T298" s="532"/>
      <c r="U298" s="443"/>
      <c r="V298" s="440"/>
      <c r="W298" s="440" t="str">
        <f t="shared" si="314"/>
        <v/>
      </c>
      <c r="X298" s="443" t="str">
        <f t="shared" si="315"/>
        <v/>
      </c>
      <c r="Y298" s="532"/>
      <c r="Z298" s="443"/>
      <c r="AA298" s="440"/>
      <c r="AB298" s="440" t="str">
        <f t="shared" si="316"/>
        <v/>
      </c>
      <c r="AC298" s="443" t="str">
        <f t="shared" si="317"/>
        <v/>
      </c>
      <c r="AD298" s="532"/>
      <c r="AE298" s="443"/>
      <c r="AF298" s="440"/>
      <c r="AG298" s="440" t="str">
        <f t="shared" si="318"/>
        <v/>
      </c>
      <c r="AH298" s="443" t="str">
        <f t="shared" si="319"/>
        <v/>
      </c>
      <c r="AI298" s="532"/>
      <c r="AJ298" s="443"/>
      <c r="AK298" s="440"/>
      <c r="AL298" s="440" t="str">
        <f t="shared" si="320"/>
        <v/>
      </c>
      <c r="AM298" s="443" t="str">
        <f t="shared" si="321"/>
        <v/>
      </c>
      <c r="AN298" s="532"/>
      <c r="AO298" s="443"/>
      <c r="AP298" s="440"/>
      <c r="AQ298" s="440" t="str">
        <f t="shared" si="322"/>
        <v/>
      </c>
      <c r="AR298" s="443" t="str">
        <f t="shared" si="323"/>
        <v/>
      </c>
      <c r="AS298" s="532"/>
      <c r="AT298" s="443"/>
      <c r="AU298" s="440"/>
      <c r="AV298" s="440" t="str">
        <f t="shared" si="324"/>
        <v/>
      </c>
      <c r="AW298" s="443" t="str">
        <f t="shared" si="325"/>
        <v/>
      </c>
      <c r="AX298" s="532"/>
    </row>
    <row r="299" spans="2:50" x14ac:dyDescent="0.2">
      <c r="B299" s="541"/>
      <c r="C299" s="443">
        <f t="shared" si="310"/>
        <v>13</v>
      </c>
      <c r="D299" s="443"/>
      <c r="E299" s="443"/>
      <c r="F299" s="443"/>
      <c r="G299" s="443"/>
      <c r="H299" s="562"/>
      <c r="I299" s="172" t="str">
        <f t="shared" si="326"/>
        <v/>
      </c>
      <c r="J299" s="172" t="str">
        <f t="shared" si="327"/>
        <v/>
      </c>
      <c r="K299" s="444" t="str">
        <f t="shared" si="328"/>
        <v/>
      </c>
      <c r="L299" s="560"/>
      <c r="M299" s="172" t="str">
        <f t="shared" si="311"/>
        <v/>
      </c>
      <c r="N299" s="533"/>
      <c r="O299" s="533"/>
      <c r="P299" s="443"/>
      <c r="Q299" s="440"/>
      <c r="R299" s="440" t="str">
        <f t="shared" si="312"/>
        <v/>
      </c>
      <c r="S299" s="443" t="str">
        <f t="shared" si="313"/>
        <v/>
      </c>
      <c r="T299" s="532"/>
      <c r="U299" s="443"/>
      <c r="V299" s="440"/>
      <c r="W299" s="440" t="str">
        <f t="shared" si="314"/>
        <v/>
      </c>
      <c r="X299" s="443" t="str">
        <f t="shared" si="315"/>
        <v/>
      </c>
      <c r="Y299" s="532"/>
      <c r="Z299" s="443"/>
      <c r="AA299" s="440"/>
      <c r="AB299" s="440" t="str">
        <f t="shared" si="316"/>
        <v/>
      </c>
      <c r="AC299" s="443" t="str">
        <f t="shared" si="317"/>
        <v/>
      </c>
      <c r="AD299" s="532"/>
      <c r="AE299" s="443"/>
      <c r="AF299" s="440"/>
      <c r="AG299" s="440" t="str">
        <f t="shared" si="318"/>
        <v/>
      </c>
      <c r="AH299" s="443" t="str">
        <f t="shared" si="319"/>
        <v/>
      </c>
      <c r="AI299" s="532"/>
      <c r="AJ299" s="443"/>
      <c r="AK299" s="440"/>
      <c r="AL299" s="440" t="str">
        <f t="shared" si="320"/>
        <v/>
      </c>
      <c r="AM299" s="443" t="str">
        <f t="shared" si="321"/>
        <v/>
      </c>
      <c r="AN299" s="532"/>
      <c r="AO299" s="443"/>
      <c r="AP299" s="440"/>
      <c r="AQ299" s="440" t="str">
        <f t="shared" si="322"/>
        <v/>
      </c>
      <c r="AR299" s="443" t="str">
        <f t="shared" si="323"/>
        <v/>
      </c>
      <c r="AS299" s="532"/>
      <c r="AT299" s="443"/>
      <c r="AU299" s="440"/>
      <c r="AV299" s="440" t="str">
        <f t="shared" si="324"/>
        <v/>
      </c>
      <c r="AW299" s="443" t="str">
        <f t="shared" si="325"/>
        <v/>
      </c>
      <c r="AX299" s="532"/>
    </row>
    <row r="300" spans="2:50" x14ac:dyDescent="0.2">
      <c r="B300" s="541"/>
      <c r="C300" s="443">
        <f t="shared" si="310"/>
        <v>14</v>
      </c>
      <c r="D300" s="443"/>
      <c r="E300" s="443"/>
      <c r="F300" s="443"/>
      <c r="G300" s="443"/>
      <c r="H300" s="562"/>
      <c r="I300" s="172" t="str">
        <f t="shared" si="326"/>
        <v/>
      </c>
      <c r="J300" s="172" t="str">
        <f t="shared" si="327"/>
        <v/>
      </c>
      <c r="K300" s="444" t="str">
        <f t="shared" si="328"/>
        <v/>
      </c>
      <c r="L300" s="560"/>
      <c r="M300" s="172" t="str">
        <f t="shared" si="311"/>
        <v/>
      </c>
      <c r="N300" s="533"/>
      <c r="O300" s="533"/>
      <c r="P300" s="443"/>
      <c r="Q300" s="440"/>
      <c r="R300" s="440" t="str">
        <f t="shared" si="312"/>
        <v/>
      </c>
      <c r="S300" s="443" t="str">
        <f t="shared" si="313"/>
        <v/>
      </c>
      <c r="T300" s="532"/>
      <c r="U300" s="443"/>
      <c r="V300" s="440"/>
      <c r="W300" s="440" t="str">
        <f t="shared" si="314"/>
        <v/>
      </c>
      <c r="X300" s="443" t="str">
        <f t="shared" si="315"/>
        <v/>
      </c>
      <c r="Y300" s="532"/>
      <c r="Z300" s="443"/>
      <c r="AA300" s="440"/>
      <c r="AB300" s="440" t="str">
        <f t="shared" si="316"/>
        <v/>
      </c>
      <c r="AC300" s="443" t="str">
        <f t="shared" si="317"/>
        <v/>
      </c>
      <c r="AD300" s="532"/>
      <c r="AE300" s="443"/>
      <c r="AF300" s="440"/>
      <c r="AG300" s="440" t="str">
        <f t="shared" si="318"/>
        <v/>
      </c>
      <c r="AH300" s="443" t="str">
        <f t="shared" si="319"/>
        <v/>
      </c>
      <c r="AI300" s="532"/>
      <c r="AJ300" s="443"/>
      <c r="AK300" s="440"/>
      <c r="AL300" s="440" t="str">
        <f t="shared" si="320"/>
        <v/>
      </c>
      <c r="AM300" s="443" t="str">
        <f t="shared" si="321"/>
        <v/>
      </c>
      <c r="AN300" s="532"/>
      <c r="AO300" s="443"/>
      <c r="AP300" s="440"/>
      <c r="AQ300" s="440" t="str">
        <f t="shared" si="322"/>
        <v/>
      </c>
      <c r="AR300" s="443" t="str">
        <f t="shared" si="323"/>
        <v/>
      </c>
      <c r="AS300" s="532"/>
      <c r="AT300" s="443"/>
      <c r="AU300" s="440"/>
      <c r="AV300" s="440" t="str">
        <f t="shared" si="324"/>
        <v/>
      </c>
      <c r="AW300" s="443" t="str">
        <f t="shared" si="325"/>
        <v/>
      </c>
      <c r="AX300" s="532"/>
    </row>
    <row r="301" spans="2:50" x14ac:dyDescent="0.2">
      <c r="B301" s="541"/>
      <c r="C301" s="443">
        <f t="shared" si="310"/>
        <v>15</v>
      </c>
      <c r="D301" s="443"/>
      <c r="E301" s="443"/>
      <c r="F301" s="443"/>
      <c r="G301" s="443"/>
      <c r="H301" s="563"/>
      <c r="I301" s="172" t="str">
        <f t="shared" si="326"/>
        <v/>
      </c>
      <c r="J301" s="172" t="str">
        <f t="shared" si="327"/>
        <v/>
      </c>
      <c r="K301" s="444" t="str">
        <f t="shared" si="328"/>
        <v/>
      </c>
      <c r="L301" s="560"/>
      <c r="M301" s="172" t="str">
        <f t="shared" si="311"/>
        <v/>
      </c>
      <c r="N301" s="533"/>
      <c r="O301" s="533"/>
      <c r="P301" s="443"/>
      <c r="Q301" s="440"/>
      <c r="R301" s="440" t="str">
        <f t="shared" si="312"/>
        <v/>
      </c>
      <c r="S301" s="443" t="str">
        <f t="shared" si="313"/>
        <v/>
      </c>
      <c r="T301" s="532"/>
      <c r="U301" s="443"/>
      <c r="V301" s="440"/>
      <c r="W301" s="440" t="str">
        <f t="shared" si="314"/>
        <v/>
      </c>
      <c r="X301" s="443" t="str">
        <f t="shared" si="315"/>
        <v/>
      </c>
      <c r="Y301" s="532"/>
      <c r="Z301" s="443"/>
      <c r="AA301" s="440"/>
      <c r="AB301" s="440" t="str">
        <f t="shared" si="316"/>
        <v/>
      </c>
      <c r="AC301" s="443" t="str">
        <f t="shared" si="317"/>
        <v/>
      </c>
      <c r="AD301" s="532"/>
      <c r="AE301" s="443"/>
      <c r="AF301" s="440"/>
      <c r="AG301" s="440" t="str">
        <f t="shared" si="318"/>
        <v/>
      </c>
      <c r="AH301" s="443" t="str">
        <f t="shared" si="319"/>
        <v/>
      </c>
      <c r="AI301" s="532"/>
      <c r="AJ301" s="443"/>
      <c r="AK301" s="440"/>
      <c r="AL301" s="440" t="str">
        <f t="shared" si="320"/>
        <v/>
      </c>
      <c r="AM301" s="443" t="str">
        <f t="shared" si="321"/>
        <v/>
      </c>
      <c r="AN301" s="532"/>
      <c r="AO301" s="443"/>
      <c r="AP301" s="440"/>
      <c r="AQ301" s="440" t="str">
        <f t="shared" si="322"/>
        <v/>
      </c>
      <c r="AR301" s="443" t="str">
        <f t="shared" si="323"/>
        <v/>
      </c>
      <c r="AS301" s="532"/>
      <c r="AT301" s="443"/>
      <c r="AU301" s="440"/>
      <c r="AV301" s="440" t="str">
        <f t="shared" si="324"/>
        <v/>
      </c>
      <c r="AW301" s="443" t="str">
        <f t="shared" si="325"/>
        <v/>
      </c>
      <c r="AX301" s="532"/>
    </row>
    <row r="302" spans="2:50" ht="15.75" x14ac:dyDescent="0.2">
      <c r="B302" s="545" t="s">
        <v>169</v>
      </c>
      <c r="C302" s="546"/>
      <c r="D302" s="546"/>
      <c r="E302" s="546"/>
      <c r="F302" s="546"/>
      <c r="G302" s="546"/>
      <c r="H302" s="547"/>
      <c r="I302" s="207"/>
      <c r="J302" s="207"/>
      <c r="K302" s="207"/>
      <c r="L302" s="207"/>
      <c r="M302" s="207"/>
      <c r="N302" s="533" t="s">
        <v>161</v>
      </c>
      <c r="O302" s="549" t="s">
        <v>106</v>
      </c>
      <c r="P302" s="551">
        <f>AT282+1</f>
        <v>45972</v>
      </c>
      <c r="Q302" s="541"/>
      <c r="R302" s="541"/>
      <c r="S302" s="541"/>
      <c r="T302" s="541"/>
      <c r="U302" s="551">
        <f>P302+1</f>
        <v>45973</v>
      </c>
      <c r="V302" s="541"/>
      <c r="W302" s="541"/>
      <c r="X302" s="541"/>
      <c r="Y302" s="541"/>
      <c r="Z302" s="551">
        <f>U302+1</f>
        <v>45974</v>
      </c>
      <c r="AA302" s="541"/>
      <c r="AB302" s="541"/>
      <c r="AC302" s="541"/>
      <c r="AD302" s="541"/>
      <c r="AE302" s="551">
        <f>Z302+1</f>
        <v>45975</v>
      </c>
      <c r="AF302" s="541"/>
      <c r="AG302" s="541"/>
      <c r="AH302" s="541"/>
      <c r="AI302" s="541"/>
      <c r="AJ302" s="551">
        <f>AE302+1</f>
        <v>45976</v>
      </c>
      <c r="AK302" s="541"/>
      <c r="AL302" s="541"/>
      <c r="AM302" s="541"/>
      <c r="AN302" s="541"/>
      <c r="AO302" s="551">
        <f>AJ302+1</f>
        <v>45977</v>
      </c>
      <c r="AP302" s="541"/>
      <c r="AQ302" s="541"/>
      <c r="AR302" s="541"/>
      <c r="AS302" s="541"/>
      <c r="AT302" s="551">
        <f>AO302+1</f>
        <v>45978</v>
      </c>
      <c r="AU302" s="541"/>
      <c r="AV302" s="541"/>
      <c r="AW302" s="541"/>
      <c r="AX302" s="541"/>
    </row>
    <row r="303" spans="2:50" ht="15.75" x14ac:dyDescent="0.2">
      <c r="B303" s="548"/>
      <c r="C303" s="548"/>
      <c r="D303" s="548"/>
      <c r="E303" s="548"/>
      <c r="F303" s="548"/>
      <c r="G303" s="548"/>
      <c r="H303" s="548"/>
      <c r="I303" s="207"/>
      <c r="J303" s="207"/>
      <c r="K303" s="207"/>
      <c r="L303" s="207"/>
      <c r="M303" s="207"/>
      <c r="N303" s="533"/>
      <c r="O303" s="550"/>
      <c r="P303" s="551" t="s">
        <v>120</v>
      </c>
      <c r="Q303" s="541"/>
      <c r="R303" s="541"/>
      <c r="S303" s="541"/>
      <c r="T303" s="541"/>
      <c r="U303" s="551" t="s">
        <v>114</v>
      </c>
      <c r="V303" s="541"/>
      <c r="W303" s="541"/>
      <c r="X303" s="541"/>
      <c r="Y303" s="541"/>
      <c r="Z303" s="551" t="s">
        <v>115</v>
      </c>
      <c r="AA303" s="541"/>
      <c r="AB303" s="541"/>
      <c r="AC303" s="541"/>
      <c r="AD303" s="541"/>
      <c r="AE303" s="551" t="s">
        <v>116</v>
      </c>
      <c r="AF303" s="541"/>
      <c r="AG303" s="541"/>
      <c r="AH303" s="541"/>
      <c r="AI303" s="541"/>
      <c r="AJ303" s="551" t="s">
        <v>117</v>
      </c>
      <c r="AK303" s="541"/>
      <c r="AL303" s="541"/>
      <c r="AM303" s="541"/>
      <c r="AN303" s="541"/>
      <c r="AO303" s="551" t="s">
        <v>118</v>
      </c>
      <c r="AP303" s="541"/>
      <c r="AQ303" s="541"/>
      <c r="AR303" s="541"/>
      <c r="AS303" s="541"/>
      <c r="AT303" s="551" t="s">
        <v>119</v>
      </c>
      <c r="AU303" s="541"/>
      <c r="AV303" s="541"/>
      <c r="AW303" s="541"/>
      <c r="AX303" s="541"/>
    </row>
    <row r="304" spans="2:50" x14ac:dyDescent="0.2">
      <c r="B304" s="533" t="s">
        <v>157</v>
      </c>
      <c r="C304" s="533" t="s">
        <v>149</v>
      </c>
      <c r="D304" s="533"/>
      <c r="E304" s="533" t="s">
        <v>151</v>
      </c>
      <c r="F304" s="533"/>
      <c r="G304" s="533"/>
      <c r="H304" s="537" t="s">
        <v>158</v>
      </c>
      <c r="I304" s="540" t="s">
        <v>227</v>
      </c>
      <c r="J304" s="540"/>
      <c r="K304" s="540"/>
      <c r="L304" s="540" t="s">
        <v>158</v>
      </c>
      <c r="M304" s="540" t="s">
        <v>170</v>
      </c>
      <c r="N304" s="533"/>
      <c r="O304" s="533" t="s">
        <v>160</v>
      </c>
      <c r="P304" s="534" t="s">
        <v>154</v>
      </c>
      <c r="Q304" s="535"/>
      <c r="R304" s="535"/>
      <c r="S304" s="536"/>
      <c r="T304" s="533" t="s">
        <v>158</v>
      </c>
      <c r="U304" s="534" t="s">
        <v>154</v>
      </c>
      <c r="V304" s="535"/>
      <c r="W304" s="535"/>
      <c r="X304" s="536"/>
      <c r="Y304" s="533" t="s">
        <v>158</v>
      </c>
      <c r="Z304" s="534" t="s">
        <v>154</v>
      </c>
      <c r="AA304" s="535"/>
      <c r="AB304" s="535"/>
      <c r="AC304" s="536"/>
      <c r="AD304" s="533" t="s">
        <v>158</v>
      </c>
      <c r="AE304" s="534" t="s">
        <v>154</v>
      </c>
      <c r="AF304" s="535"/>
      <c r="AG304" s="535"/>
      <c r="AH304" s="536"/>
      <c r="AI304" s="533" t="s">
        <v>158</v>
      </c>
      <c r="AJ304" s="534" t="s">
        <v>154</v>
      </c>
      <c r="AK304" s="535"/>
      <c r="AL304" s="535"/>
      <c r="AM304" s="536"/>
      <c r="AN304" s="533" t="s">
        <v>158</v>
      </c>
      <c r="AO304" s="534" t="s">
        <v>154</v>
      </c>
      <c r="AP304" s="535"/>
      <c r="AQ304" s="535"/>
      <c r="AR304" s="536"/>
      <c r="AS304" s="533" t="s">
        <v>158</v>
      </c>
      <c r="AT304" s="534" t="s">
        <v>154</v>
      </c>
      <c r="AU304" s="535"/>
      <c r="AV304" s="535"/>
      <c r="AW304" s="536"/>
      <c r="AX304" s="533" t="s">
        <v>158</v>
      </c>
    </row>
    <row r="305" spans="2:50" x14ac:dyDescent="0.2">
      <c r="B305" s="533"/>
      <c r="C305" s="533"/>
      <c r="D305" s="533"/>
      <c r="E305" s="533" t="s">
        <v>150</v>
      </c>
      <c r="F305" s="533"/>
      <c r="G305" s="533"/>
      <c r="H305" s="538"/>
      <c r="I305" s="540" t="s">
        <v>150</v>
      </c>
      <c r="J305" s="540"/>
      <c r="K305" s="540"/>
      <c r="L305" s="540"/>
      <c r="M305" s="540"/>
      <c r="N305" s="533"/>
      <c r="O305" s="533"/>
      <c r="P305" s="534" t="s">
        <v>155</v>
      </c>
      <c r="Q305" s="535"/>
      <c r="R305" s="535"/>
      <c r="S305" s="536"/>
      <c r="T305" s="533"/>
      <c r="U305" s="534" t="s">
        <v>155</v>
      </c>
      <c r="V305" s="535"/>
      <c r="W305" s="535"/>
      <c r="X305" s="536"/>
      <c r="Y305" s="533"/>
      <c r="Z305" s="534" t="s">
        <v>155</v>
      </c>
      <c r="AA305" s="535"/>
      <c r="AB305" s="535"/>
      <c r="AC305" s="536"/>
      <c r="AD305" s="533"/>
      <c r="AE305" s="534" t="s">
        <v>155</v>
      </c>
      <c r="AF305" s="535"/>
      <c r="AG305" s="535"/>
      <c r="AH305" s="536"/>
      <c r="AI305" s="533"/>
      <c r="AJ305" s="534" t="s">
        <v>155</v>
      </c>
      <c r="AK305" s="535"/>
      <c r="AL305" s="535"/>
      <c r="AM305" s="536"/>
      <c r="AN305" s="533"/>
      <c r="AO305" s="534" t="s">
        <v>155</v>
      </c>
      <c r="AP305" s="535"/>
      <c r="AQ305" s="535"/>
      <c r="AR305" s="536"/>
      <c r="AS305" s="533"/>
      <c r="AT305" s="534" t="s">
        <v>155</v>
      </c>
      <c r="AU305" s="535"/>
      <c r="AV305" s="535"/>
      <c r="AW305" s="536"/>
      <c r="AX305" s="533"/>
    </row>
    <row r="306" spans="2:50" x14ac:dyDescent="0.2">
      <c r="B306" s="533"/>
      <c r="C306" s="533"/>
      <c r="D306" s="533"/>
      <c r="E306" s="441" t="s">
        <v>152</v>
      </c>
      <c r="F306" s="441" t="s">
        <v>153</v>
      </c>
      <c r="G306" s="441" t="s">
        <v>156</v>
      </c>
      <c r="H306" s="539"/>
      <c r="I306" s="442" t="s">
        <v>152</v>
      </c>
      <c r="J306" s="442" t="s">
        <v>153</v>
      </c>
      <c r="K306" s="442" t="s">
        <v>156</v>
      </c>
      <c r="L306" s="540"/>
      <c r="M306" s="540"/>
      <c r="N306" s="533"/>
      <c r="O306" s="533"/>
      <c r="P306" s="441" t="s">
        <v>152</v>
      </c>
      <c r="Q306" s="441" t="s">
        <v>153</v>
      </c>
      <c r="R306" s="441" t="s">
        <v>156</v>
      </c>
      <c r="S306" s="441" t="s">
        <v>170</v>
      </c>
      <c r="T306" s="533"/>
      <c r="U306" s="441" t="s">
        <v>152</v>
      </c>
      <c r="V306" s="441" t="s">
        <v>153</v>
      </c>
      <c r="W306" s="441" t="s">
        <v>156</v>
      </c>
      <c r="X306" s="441" t="s">
        <v>170</v>
      </c>
      <c r="Y306" s="533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3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3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3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3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3"/>
    </row>
    <row r="307" spans="2:50" x14ac:dyDescent="0.2">
      <c r="B307" s="541" t="s">
        <v>141</v>
      </c>
      <c r="C307" s="443">
        <f>C287</f>
        <v>1</v>
      </c>
      <c r="D307" s="443" t="s">
        <v>427</v>
      </c>
      <c r="E307" s="443">
        <v>17</v>
      </c>
      <c r="F307" s="443">
        <v>2000</v>
      </c>
      <c r="G307" s="440">
        <f t="shared" ref="G307:G308" si="329">F307/E307</f>
        <v>117.64705882352941</v>
      </c>
      <c r="H307" s="561">
        <f>AVERAGE(G307:G321)</f>
        <v>87.66968325791855</v>
      </c>
      <c r="I307" s="172">
        <f t="shared" ref="I307:I309" si="330">IFERROR(AVERAGE(P307,U307,Z307,AE307,AJ307,AO307,AT307),"")</f>
        <v>17</v>
      </c>
      <c r="J307" s="172">
        <f t="shared" ref="J307:J309" si="331">IFERROR(AVERAGE(Q307,V307,AA307,AF307,AK307,AP307,AU307),"")</f>
        <v>1923.8787671405287</v>
      </c>
      <c r="K307" s="444">
        <f t="shared" ref="K307:K309" si="332">IFERROR(AVERAGE(R307,W307,AB307,AG307,AL307,AQ307,AV307),"")</f>
        <v>113.16933924356053</v>
      </c>
      <c r="L307" s="560">
        <f>IFERROR(AVERAGE(K307:K321),"-")</f>
        <v>84.217690598541239</v>
      </c>
      <c r="M307" s="172">
        <f>IFERROR(RANK(K307, K$307:K$321),"")</f>
        <v>1</v>
      </c>
      <c r="N307" s="533"/>
      <c r="O307" s="533"/>
      <c r="P307" s="443">
        <v>17</v>
      </c>
      <c r="Q307" s="440">
        <v>1936.5957446808513</v>
      </c>
      <c r="R307" s="440">
        <f>IFERROR(Q307/P307,"")</f>
        <v>113.91739674593244</v>
      </c>
      <c r="S307" s="443">
        <f>IFERROR(RANK(R307, R$307:R$321),"")</f>
        <v>1</v>
      </c>
      <c r="T307" s="532">
        <f>AVERAGE(R307:R321)</f>
        <v>84.598558512826372</v>
      </c>
      <c r="U307" s="443">
        <v>17</v>
      </c>
      <c r="V307" s="440">
        <v>1936.2500000000005</v>
      </c>
      <c r="W307" s="440">
        <f>IFERROR(V307/U307,"")</f>
        <v>113.89705882352943</v>
      </c>
      <c r="X307" s="443">
        <f>IFERROR(RANK(W307, W$307:W$321),"")</f>
        <v>1</v>
      </c>
      <c r="Y307" s="532">
        <f>AVERAGE(W307:W321)</f>
        <v>84.682417145652451</v>
      </c>
      <c r="Z307" s="443">
        <v>17</v>
      </c>
      <c r="AA307" s="440">
        <v>1914.8936170212769</v>
      </c>
      <c r="AB307" s="440">
        <f>IFERROR(AA307/Z307,"")</f>
        <v>112.64080100125159</v>
      </c>
      <c r="AC307" s="443">
        <f>IFERROR(RANK(AB307, AB$307:AB$321),"")</f>
        <v>1</v>
      </c>
      <c r="AD307" s="532">
        <f>AVERAGE(AB307:AB321)</f>
        <v>83.990303413247148</v>
      </c>
      <c r="AE307" s="443">
        <v>17</v>
      </c>
      <c r="AF307" s="440">
        <v>1935.428571428572</v>
      </c>
      <c r="AG307" s="440">
        <f>IFERROR(AF307/AE307,"")</f>
        <v>113.84873949579836</v>
      </c>
      <c r="AH307" s="443">
        <f>IFERROR(RANK(AG307, AG$307:AG$321),"")</f>
        <v>1</v>
      </c>
      <c r="AI307" s="532">
        <f>AVERAGE(AG307:AG321)</f>
        <v>84.401123763114725</v>
      </c>
      <c r="AJ307" s="443">
        <v>17</v>
      </c>
      <c r="AK307" s="440">
        <v>1925.1428571428573</v>
      </c>
      <c r="AL307" s="440">
        <f>IFERROR(AK307/AJ307,"")</f>
        <v>113.24369747899161</v>
      </c>
      <c r="AM307" s="443">
        <f>IFERROR(RANK(AL307, AL$307:AL$321),"")</f>
        <v>1</v>
      </c>
      <c r="AN307" s="532">
        <f>AVERAGE(AL307:AL321)</f>
        <v>84.32726831991539</v>
      </c>
      <c r="AO307" s="443">
        <v>17</v>
      </c>
      <c r="AP307" s="440">
        <v>1906.6666666666667</v>
      </c>
      <c r="AQ307" s="440">
        <f>IFERROR(AP307/AO307,"")</f>
        <v>112.15686274509804</v>
      </c>
      <c r="AR307" s="443">
        <f>IFERROR(RANK(AQ307, AQ$307:AQ$321),"")</f>
        <v>1</v>
      </c>
      <c r="AS307" s="532">
        <f>AVERAGE(AQ307:AQ321)</f>
        <v>83.717320261437905</v>
      </c>
      <c r="AT307" s="443">
        <v>17</v>
      </c>
      <c r="AU307" s="440">
        <v>1912.1739130434783</v>
      </c>
      <c r="AV307" s="440">
        <f>IFERROR(AU307/AT307,"")</f>
        <v>112.48081841432224</v>
      </c>
      <c r="AW307" s="443">
        <f>IFERROR(RANK(AV307, AV$307:AV$321),"")</f>
        <v>1</v>
      </c>
      <c r="AX307" s="532">
        <f>AVERAGE(AV307:AV321)</f>
        <v>83.806842773594681</v>
      </c>
    </row>
    <row r="308" spans="2:50" x14ac:dyDescent="0.2">
      <c r="B308" s="541"/>
      <c r="C308" s="443">
        <f t="shared" ref="C308:C321" si="333">C288</f>
        <v>2</v>
      </c>
      <c r="D308" s="443" t="s">
        <v>428</v>
      </c>
      <c r="E308" s="443">
        <v>26</v>
      </c>
      <c r="F308" s="443">
        <v>1500</v>
      </c>
      <c r="G308" s="440">
        <f t="shared" si="329"/>
        <v>57.692307692307693</v>
      </c>
      <c r="H308" s="562"/>
      <c r="I308" s="172">
        <f t="shared" si="330"/>
        <v>26</v>
      </c>
      <c r="J308" s="172">
        <f t="shared" si="331"/>
        <v>1436.9170907915709</v>
      </c>
      <c r="K308" s="444">
        <f t="shared" si="332"/>
        <v>55.266041953521956</v>
      </c>
      <c r="L308" s="560"/>
      <c r="M308" s="172">
        <f t="shared" ref="M308:M321" si="334">IFERROR(RANK(K308, K$307:K$321),"")</f>
        <v>2</v>
      </c>
      <c r="N308" s="533"/>
      <c r="O308" s="533"/>
      <c r="P308" s="443">
        <v>26</v>
      </c>
      <c r="Q308" s="440">
        <v>1437.2727272727277</v>
      </c>
      <c r="R308" s="440">
        <f t="shared" ref="R308:R321" si="335">IFERROR(Q308/P308,"")</f>
        <v>55.279720279720294</v>
      </c>
      <c r="S308" s="443">
        <f t="shared" ref="S308:S321" si="336">IFERROR(RANK(R308, R$307:R$321),"")</f>
        <v>2</v>
      </c>
      <c r="T308" s="532"/>
      <c r="U308" s="443">
        <v>26</v>
      </c>
      <c r="V308" s="440">
        <v>1442.1621621621623</v>
      </c>
      <c r="W308" s="440">
        <f t="shared" ref="W308:W321" si="337">IFERROR(V308/U308,"")</f>
        <v>55.467775467775475</v>
      </c>
      <c r="X308" s="443">
        <f t="shared" ref="X308:X321" si="338">IFERROR(RANK(W308, W$307:W$321),"")</f>
        <v>2</v>
      </c>
      <c r="Y308" s="532"/>
      <c r="Z308" s="443">
        <v>26</v>
      </c>
      <c r="AA308" s="440">
        <v>1438.8349514563108</v>
      </c>
      <c r="AB308" s="440">
        <f t="shared" ref="AB308:AB321" si="339">IFERROR(AA308/Z308,"")</f>
        <v>55.339805825242721</v>
      </c>
      <c r="AC308" s="443">
        <f t="shared" ref="AC308:AC321" si="340">IFERROR(RANK(AB308, AB$307:AB$321),"")</f>
        <v>2</v>
      </c>
      <c r="AD308" s="532"/>
      <c r="AE308" s="443">
        <v>26</v>
      </c>
      <c r="AF308" s="440">
        <v>1428.7912087912089</v>
      </c>
      <c r="AG308" s="440">
        <f t="shared" ref="AG308:AG321" si="341">IFERROR(AF308/AE308,"")</f>
        <v>54.953508030431109</v>
      </c>
      <c r="AH308" s="443">
        <f t="shared" ref="AH308:AH321" si="342">IFERROR(RANK(AG308, AG$307:AG$321),"")</f>
        <v>2</v>
      </c>
      <c r="AI308" s="532"/>
      <c r="AJ308" s="443">
        <v>26</v>
      </c>
      <c r="AK308" s="440">
        <v>1440.6818181818182</v>
      </c>
      <c r="AL308" s="440">
        <f t="shared" ref="AL308:AL321" si="343">IFERROR(AK308/AJ308,"")</f>
        <v>55.41083916083916</v>
      </c>
      <c r="AM308" s="443">
        <f t="shared" ref="AM308:AM321" si="344">IFERROR(RANK(AL308, AL$307:AL$321),"")</f>
        <v>2</v>
      </c>
      <c r="AN308" s="532"/>
      <c r="AO308" s="443">
        <v>26</v>
      </c>
      <c r="AP308" s="440">
        <v>1437.2222222222219</v>
      </c>
      <c r="AQ308" s="440">
        <f t="shared" ref="AQ308:AQ321" si="345">IFERROR(AP308/AO308,"")</f>
        <v>55.277777777777764</v>
      </c>
      <c r="AR308" s="443">
        <f t="shared" ref="AR308:AR321" si="346">IFERROR(RANK(AQ308, AQ$307:AQ$321),"")</f>
        <v>2</v>
      </c>
      <c r="AS308" s="532"/>
      <c r="AT308" s="443">
        <v>26</v>
      </c>
      <c r="AU308" s="440">
        <v>1433.4545454545453</v>
      </c>
      <c r="AV308" s="440">
        <f t="shared" ref="AV308:AV321" si="347">IFERROR(AU308/AT308,"")</f>
        <v>55.132867132867126</v>
      </c>
      <c r="AW308" s="443">
        <f t="shared" ref="AW308:AW321" si="348">IFERROR(RANK(AV308, AV$307:AV$321),"")</f>
        <v>2</v>
      </c>
      <c r="AX308" s="532"/>
    </row>
    <row r="309" spans="2:50" x14ac:dyDescent="0.2">
      <c r="B309" s="541"/>
      <c r="C309" s="443">
        <f t="shared" si="333"/>
        <v>3</v>
      </c>
      <c r="D309" s="443"/>
      <c r="E309" s="443"/>
      <c r="F309" s="443"/>
      <c r="G309" s="443"/>
      <c r="H309" s="562"/>
      <c r="I309" s="172" t="str">
        <f t="shared" si="330"/>
        <v/>
      </c>
      <c r="J309" s="172" t="str">
        <f t="shared" si="331"/>
        <v/>
      </c>
      <c r="K309" s="444" t="str">
        <f t="shared" si="332"/>
        <v/>
      </c>
      <c r="L309" s="560"/>
      <c r="M309" s="172" t="str">
        <f t="shared" si="334"/>
        <v/>
      </c>
      <c r="N309" s="533"/>
      <c r="O309" s="533"/>
      <c r="P309" s="443"/>
      <c r="Q309" s="440"/>
      <c r="R309" s="440" t="str">
        <f t="shared" si="335"/>
        <v/>
      </c>
      <c r="S309" s="443" t="str">
        <f t="shared" si="336"/>
        <v/>
      </c>
      <c r="T309" s="532"/>
      <c r="U309" s="443"/>
      <c r="V309" s="440"/>
      <c r="W309" s="440" t="str">
        <f t="shared" si="337"/>
        <v/>
      </c>
      <c r="X309" s="443" t="str">
        <f t="shared" si="338"/>
        <v/>
      </c>
      <c r="Y309" s="532"/>
      <c r="Z309" s="443"/>
      <c r="AA309" s="440"/>
      <c r="AB309" s="440" t="str">
        <f t="shared" si="339"/>
        <v/>
      </c>
      <c r="AC309" s="443" t="str">
        <f t="shared" si="340"/>
        <v/>
      </c>
      <c r="AD309" s="532"/>
      <c r="AE309" s="443"/>
      <c r="AF309" s="440"/>
      <c r="AG309" s="440" t="str">
        <f t="shared" si="341"/>
        <v/>
      </c>
      <c r="AH309" s="443" t="str">
        <f t="shared" si="342"/>
        <v/>
      </c>
      <c r="AI309" s="532"/>
      <c r="AJ309" s="443"/>
      <c r="AK309" s="440"/>
      <c r="AL309" s="440" t="str">
        <f t="shared" si="343"/>
        <v/>
      </c>
      <c r="AM309" s="443" t="str">
        <f t="shared" si="344"/>
        <v/>
      </c>
      <c r="AN309" s="532"/>
      <c r="AO309" s="443"/>
      <c r="AP309" s="440"/>
      <c r="AQ309" s="440" t="str">
        <f t="shared" si="345"/>
        <v/>
      </c>
      <c r="AR309" s="443" t="str">
        <f t="shared" si="346"/>
        <v/>
      </c>
      <c r="AS309" s="532"/>
      <c r="AT309" s="443"/>
      <c r="AU309" s="440"/>
      <c r="AV309" s="440" t="str">
        <f t="shared" si="347"/>
        <v/>
      </c>
      <c r="AW309" s="443" t="str">
        <f t="shared" si="348"/>
        <v/>
      </c>
      <c r="AX309" s="532"/>
    </row>
    <row r="310" spans="2:50" x14ac:dyDescent="0.2">
      <c r="B310" s="541"/>
      <c r="C310" s="443">
        <f t="shared" si="333"/>
        <v>4</v>
      </c>
      <c r="D310" s="443"/>
      <c r="E310" s="443"/>
      <c r="F310" s="443"/>
      <c r="G310" s="443"/>
      <c r="H310" s="562"/>
      <c r="I310" s="172" t="str">
        <f>IFERROR(AVERAGE(P310,U310,Z310,AE310,AJ310,AO310,AT310),"")</f>
        <v/>
      </c>
      <c r="J310" s="172" t="str">
        <f>IFERROR(AVERAGE(Q310,V310,AA310,AF310,AK310,AP310,AU310),"")</f>
        <v/>
      </c>
      <c r="K310" s="444" t="str">
        <f>IFERROR(AVERAGE(R310,W310,AB310,AG310,AL310,AQ310,AV310),"")</f>
        <v/>
      </c>
      <c r="L310" s="560"/>
      <c r="M310" s="172" t="str">
        <f t="shared" si="334"/>
        <v/>
      </c>
      <c r="N310" s="533"/>
      <c r="O310" s="533"/>
      <c r="P310" s="443"/>
      <c r="Q310" s="440"/>
      <c r="R310" s="440" t="str">
        <f t="shared" si="335"/>
        <v/>
      </c>
      <c r="S310" s="443" t="str">
        <f t="shared" si="336"/>
        <v/>
      </c>
      <c r="T310" s="532"/>
      <c r="U310" s="443"/>
      <c r="V310" s="440"/>
      <c r="W310" s="440" t="str">
        <f t="shared" si="337"/>
        <v/>
      </c>
      <c r="X310" s="443" t="str">
        <f t="shared" si="338"/>
        <v/>
      </c>
      <c r="Y310" s="532"/>
      <c r="Z310" s="443"/>
      <c r="AA310" s="440"/>
      <c r="AB310" s="440" t="str">
        <f t="shared" si="339"/>
        <v/>
      </c>
      <c r="AC310" s="443" t="str">
        <f t="shared" si="340"/>
        <v/>
      </c>
      <c r="AD310" s="532"/>
      <c r="AE310" s="443"/>
      <c r="AF310" s="440"/>
      <c r="AG310" s="440" t="str">
        <f t="shared" si="341"/>
        <v/>
      </c>
      <c r="AH310" s="443" t="str">
        <f t="shared" si="342"/>
        <v/>
      </c>
      <c r="AI310" s="532"/>
      <c r="AJ310" s="443"/>
      <c r="AK310" s="440"/>
      <c r="AL310" s="440" t="str">
        <f t="shared" si="343"/>
        <v/>
      </c>
      <c r="AM310" s="443" t="str">
        <f t="shared" si="344"/>
        <v/>
      </c>
      <c r="AN310" s="532"/>
      <c r="AO310" s="443"/>
      <c r="AP310" s="440"/>
      <c r="AQ310" s="440" t="str">
        <f t="shared" si="345"/>
        <v/>
      </c>
      <c r="AR310" s="443" t="str">
        <f t="shared" si="346"/>
        <v/>
      </c>
      <c r="AS310" s="532"/>
      <c r="AT310" s="443"/>
      <c r="AU310" s="440"/>
      <c r="AV310" s="440" t="str">
        <f t="shared" si="347"/>
        <v/>
      </c>
      <c r="AW310" s="443" t="str">
        <f t="shared" si="348"/>
        <v/>
      </c>
      <c r="AX310" s="532"/>
    </row>
    <row r="311" spans="2:50" x14ac:dyDescent="0.2">
      <c r="B311" s="541"/>
      <c r="C311" s="443">
        <f t="shared" si="333"/>
        <v>5</v>
      </c>
      <c r="D311" s="443"/>
      <c r="E311" s="443"/>
      <c r="F311" s="443"/>
      <c r="G311" s="443"/>
      <c r="H311" s="562"/>
      <c r="I311" s="172" t="str">
        <f t="shared" ref="I311:I321" si="349">IFERROR(AVERAGE(P311,U311,Z311,AE311,AJ311,AO311,AT311),"")</f>
        <v/>
      </c>
      <c r="J311" s="172" t="str">
        <f t="shared" ref="J311:J321" si="350">IFERROR(AVERAGE(Q311,V311,AA311,AF311,AK311,AP311,AU311),"")</f>
        <v/>
      </c>
      <c r="K311" s="444" t="str">
        <f t="shared" ref="K311:K321" si="351">IFERROR(AVERAGE(R311,W311,AB311,AG311,AL311,AQ311,AV311),"")</f>
        <v/>
      </c>
      <c r="L311" s="560"/>
      <c r="M311" s="172" t="str">
        <f t="shared" si="334"/>
        <v/>
      </c>
      <c r="N311" s="533"/>
      <c r="O311" s="533"/>
      <c r="P311" s="443"/>
      <c r="Q311" s="440"/>
      <c r="R311" s="440" t="str">
        <f t="shared" si="335"/>
        <v/>
      </c>
      <c r="S311" s="443" t="str">
        <f t="shared" si="336"/>
        <v/>
      </c>
      <c r="T311" s="532"/>
      <c r="U311" s="443"/>
      <c r="V311" s="440"/>
      <c r="W311" s="440" t="str">
        <f t="shared" si="337"/>
        <v/>
      </c>
      <c r="X311" s="443" t="str">
        <f t="shared" si="338"/>
        <v/>
      </c>
      <c r="Y311" s="532"/>
      <c r="Z311" s="443"/>
      <c r="AA311" s="440"/>
      <c r="AB311" s="440" t="str">
        <f t="shared" si="339"/>
        <v/>
      </c>
      <c r="AC311" s="443" t="str">
        <f t="shared" si="340"/>
        <v/>
      </c>
      <c r="AD311" s="532"/>
      <c r="AE311" s="443"/>
      <c r="AF311" s="440"/>
      <c r="AG311" s="440" t="str">
        <f t="shared" si="341"/>
        <v/>
      </c>
      <c r="AH311" s="443" t="str">
        <f t="shared" si="342"/>
        <v/>
      </c>
      <c r="AI311" s="532"/>
      <c r="AJ311" s="443"/>
      <c r="AK311" s="440"/>
      <c r="AL311" s="440" t="str">
        <f t="shared" si="343"/>
        <v/>
      </c>
      <c r="AM311" s="443" t="str">
        <f t="shared" si="344"/>
        <v/>
      </c>
      <c r="AN311" s="532"/>
      <c r="AO311" s="443"/>
      <c r="AP311" s="440"/>
      <c r="AQ311" s="440" t="str">
        <f t="shared" si="345"/>
        <v/>
      </c>
      <c r="AR311" s="443" t="str">
        <f t="shared" si="346"/>
        <v/>
      </c>
      <c r="AS311" s="532"/>
      <c r="AT311" s="443"/>
      <c r="AU311" s="440"/>
      <c r="AV311" s="440" t="str">
        <f t="shared" si="347"/>
        <v/>
      </c>
      <c r="AW311" s="443" t="str">
        <f t="shared" si="348"/>
        <v/>
      </c>
      <c r="AX311" s="532"/>
    </row>
    <row r="312" spans="2:50" x14ac:dyDescent="0.2">
      <c r="B312" s="541"/>
      <c r="C312" s="443">
        <f t="shared" si="333"/>
        <v>6</v>
      </c>
      <c r="D312" s="443"/>
      <c r="E312" s="443"/>
      <c r="F312" s="443"/>
      <c r="G312" s="443"/>
      <c r="H312" s="562"/>
      <c r="I312" s="172" t="str">
        <f t="shared" si="349"/>
        <v/>
      </c>
      <c r="J312" s="172" t="str">
        <f t="shared" si="350"/>
        <v/>
      </c>
      <c r="K312" s="444" t="str">
        <f t="shared" si="351"/>
        <v/>
      </c>
      <c r="L312" s="560"/>
      <c r="M312" s="172" t="str">
        <f t="shared" si="334"/>
        <v/>
      </c>
      <c r="N312" s="533"/>
      <c r="O312" s="533"/>
      <c r="P312" s="443"/>
      <c r="Q312" s="440"/>
      <c r="R312" s="440" t="str">
        <f t="shared" si="335"/>
        <v/>
      </c>
      <c r="S312" s="443" t="str">
        <f t="shared" si="336"/>
        <v/>
      </c>
      <c r="T312" s="532"/>
      <c r="U312" s="443"/>
      <c r="V312" s="440"/>
      <c r="W312" s="440" t="str">
        <f t="shared" si="337"/>
        <v/>
      </c>
      <c r="X312" s="443" t="str">
        <f t="shared" si="338"/>
        <v/>
      </c>
      <c r="Y312" s="532"/>
      <c r="Z312" s="443"/>
      <c r="AA312" s="440"/>
      <c r="AB312" s="440" t="str">
        <f t="shared" si="339"/>
        <v/>
      </c>
      <c r="AC312" s="443" t="str">
        <f t="shared" si="340"/>
        <v/>
      </c>
      <c r="AD312" s="532"/>
      <c r="AE312" s="443"/>
      <c r="AF312" s="440"/>
      <c r="AG312" s="440" t="str">
        <f t="shared" si="341"/>
        <v/>
      </c>
      <c r="AH312" s="443" t="str">
        <f t="shared" si="342"/>
        <v/>
      </c>
      <c r="AI312" s="532"/>
      <c r="AJ312" s="443"/>
      <c r="AK312" s="440"/>
      <c r="AL312" s="440" t="str">
        <f t="shared" si="343"/>
        <v/>
      </c>
      <c r="AM312" s="443" t="str">
        <f t="shared" si="344"/>
        <v/>
      </c>
      <c r="AN312" s="532"/>
      <c r="AO312" s="443"/>
      <c r="AP312" s="440"/>
      <c r="AQ312" s="440" t="str">
        <f t="shared" si="345"/>
        <v/>
      </c>
      <c r="AR312" s="443" t="str">
        <f t="shared" si="346"/>
        <v/>
      </c>
      <c r="AS312" s="532"/>
      <c r="AT312" s="443"/>
      <c r="AU312" s="440"/>
      <c r="AV312" s="440" t="str">
        <f t="shared" si="347"/>
        <v/>
      </c>
      <c r="AW312" s="443" t="str">
        <f t="shared" si="348"/>
        <v/>
      </c>
      <c r="AX312" s="532"/>
    </row>
    <row r="313" spans="2:50" x14ac:dyDescent="0.2">
      <c r="B313" s="541"/>
      <c r="C313" s="443">
        <f t="shared" si="333"/>
        <v>7</v>
      </c>
      <c r="D313" s="443"/>
      <c r="E313" s="443"/>
      <c r="F313" s="443"/>
      <c r="G313" s="443"/>
      <c r="H313" s="562"/>
      <c r="I313" s="172" t="str">
        <f t="shared" si="349"/>
        <v/>
      </c>
      <c r="J313" s="172" t="str">
        <f t="shared" si="350"/>
        <v/>
      </c>
      <c r="K313" s="444" t="str">
        <f t="shared" si="351"/>
        <v/>
      </c>
      <c r="L313" s="560"/>
      <c r="M313" s="172" t="str">
        <f t="shared" si="334"/>
        <v/>
      </c>
      <c r="N313" s="533"/>
      <c r="O313" s="533"/>
      <c r="P313" s="443"/>
      <c r="Q313" s="440"/>
      <c r="R313" s="440" t="str">
        <f t="shared" si="335"/>
        <v/>
      </c>
      <c r="S313" s="443" t="str">
        <f t="shared" si="336"/>
        <v/>
      </c>
      <c r="T313" s="532"/>
      <c r="U313" s="443"/>
      <c r="V313" s="440"/>
      <c r="W313" s="440" t="str">
        <f t="shared" si="337"/>
        <v/>
      </c>
      <c r="X313" s="443" t="str">
        <f t="shared" si="338"/>
        <v/>
      </c>
      <c r="Y313" s="532"/>
      <c r="Z313" s="443"/>
      <c r="AA313" s="440"/>
      <c r="AB313" s="440" t="str">
        <f t="shared" si="339"/>
        <v/>
      </c>
      <c r="AC313" s="443" t="str">
        <f t="shared" si="340"/>
        <v/>
      </c>
      <c r="AD313" s="532"/>
      <c r="AE313" s="443"/>
      <c r="AF313" s="440"/>
      <c r="AG313" s="440" t="str">
        <f t="shared" si="341"/>
        <v/>
      </c>
      <c r="AH313" s="443" t="str">
        <f t="shared" si="342"/>
        <v/>
      </c>
      <c r="AI313" s="532"/>
      <c r="AJ313" s="443"/>
      <c r="AK313" s="440"/>
      <c r="AL313" s="440" t="str">
        <f t="shared" si="343"/>
        <v/>
      </c>
      <c r="AM313" s="443" t="str">
        <f t="shared" si="344"/>
        <v/>
      </c>
      <c r="AN313" s="532"/>
      <c r="AO313" s="443"/>
      <c r="AP313" s="440"/>
      <c r="AQ313" s="440" t="str">
        <f t="shared" si="345"/>
        <v/>
      </c>
      <c r="AR313" s="443" t="str">
        <f t="shared" si="346"/>
        <v/>
      </c>
      <c r="AS313" s="532"/>
      <c r="AT313" s="443"/>
      <c r="AU313" s="440"/>
      <c r="AV313" s="440" t="str">
        <f t="shared" si="347"/>
        <v/>
      </c>
      <c r="AW313" s="443" t="str">
        <f t="shared" si="348"/>
        <v/>
      </c>
      <c r="AX313" s="532"/>
    </row>
    <row r="314" spans="2:50" x14ac:dyDescent="0.2">
      <c r="B314" s="541"/>
      <c r="C314" s="443">
        <f t="shared" si="333"/>
        <v>8</v>
      </c>
      <c r="D314" s="443"/>
      <c r="E314" s="443"/>
      <c r="F314" s="443"/>
      <c r="G314" s="443"/>
      <c r="H314" s="562"/>
      <c r="I314" s="172" t="str">
        <f t="shared" si="349"/>
        <v/>
      </c>
      <c r="J314" s="172" t="str">
        <f t="shared" si="350"/>
        <v/>
      </c>
      <c r="K314" s="444" t="str">
        <f t="shared" si="351"/>
        <v/>
      </c>
      <c r="L314" s="560"/>
      <c r="M314" s="172" t="str">
        <f t="shared" si="334"/>
        <v/>
      </c>
      <c r="N314" s="533"/>
      <c r="O314" s="533"/>
      <c r="P314" s="443"/>
      <c r="Q314" s="440"/>
      <c r="R314" s="440" t="str">
        <f t="shared" si="335"/>
        <v/>
      </c>
      <c r="S314" s="443" t="str">
        <f t="shared" si="336"/>
        <v/>
      </c>
      <c r="T314" s="532"/>
      <c r="U314" s="443"/>
      <c r="V314" s="440"/>
      <c r="W314" s="440" t="str">
        <f t="shared" si="337"/>
        <v/>
      </c>
      <c r="X314" s="443" t="str">
        <f t="shared" si="338"/>
        <v/>
      </c>
      <c r="Y314" s="532"/>
      <c r="Z314" s="443"/>
      <c r="AA314" s="440"/>
      <c r="AB314" s="440" t="str">
        <f t="shared" si="339"/>
        <v/>
      </c>
      <c r="AC314" s="443" t="str">
        <f t="shared" si="340"/>
        <v/>
      </c>
      <c r="AD314" s="532"/>
      <c r="AE314" s="443"/>
      <c r="AF314" s="440"/>
      <c r="AG314" s="440" t="str">
        <f t="shared" si="341"/>
        <v/>
      </c>
      <c r="AH314" s="443" t="str">
        <f t="shared" si="342"/>
        <v/>
      </c>
      <c r="AI314" s="532"/>
      <c r="AJ314" s="443"/>
      <c r="AK314" s="440"/>
      <c r="AL314" s="440" t="str">
        <f t="shared" si="343"/>
        <v/>
      </c>
      <c r="AM314" s="443" t="str">
        <f t="shared" si="344"/>
        <v/>
      </c>
      <c r="AN314" s="532"/>
      <c r="AO314" s="443"/>
      <c r="AP314" s="440"/>
      <c r="AQ314" s="440" t="str">
        <f t="shared" si="345"/>
        <v/>
      </c>
      <c r="AR314" s="443" t="str">
        <f t="shared" si="346"/>
        <v/>
      </c>
      <c r="AS314" s="532"/>
      <c r="AT314" s="443"/>
      <c r="AU314" s="440"/>
      <c r="AV314" s="440" t="str">
        <f t="shared" si="347"/>
        <v/>
      </c>
      <c r="AW314" s="443" t="str">
        <f t="shared" si="348"/>
        <v/>
      </c>
      <c r="AX314" s="532"/>
    </row>
    <row r="315" spans="2:50" x14ac:dyDescent="0.2">
      <c r="B315" s="541"/>
      <c r="C315" s="443">
        <f t="shared" si="333"/>
        <v>9</v>
      </c>
      <c r="D315" s="443"/>
      <c r="E315" s="443"/>
      <c r="F315" s="443"/>
      <c r="G315" s="443"/>
      <c r="H315" s="562"/>
      <c r="I315" s="172" t="str">
        <f t="shared" si="349"/>
        <v/>
      </c>
      <c r="J315" s="172" t="str">
        <f t="shared" si="350"/>
        <v/>
      </c>
      <c r="K315" s="444" t="str">
        <f t="shared" si="351"/>
        <v/>
      </c>
      <c r="L315" s="560"/>
      <c r="M315" s="172" t="str">
        <f t="shared" si="334"/>
        <v/>
      </c>
      <c r="N315" s="533"/>
      <c r="O315" s="533"/>
      <c r="P315" s="443"/>
      <c r="Q315" s="440"/>
      <c r="R315" s="440" t="str">
        <f t="shared" si="335"/>
        <v/>
      </c>
      <c r="S315" s="443" t="str">
        <f t="shared" si="336"/>
        <v/>
      </c>
      <c r="T315" s="532"/>
      <c r="U315" s="443"/>
      <c r="V315" s="440"/>
      <c r="W315" s="440" t="str">
        <f t="shared" si="337"/>
        <v/>
      </c>
      <c r="X315" s="443" t="str">
        <f t="shared" si="338"/>
        <v/>
      </c>
      <c r="Y315" s="532"/>
      <c r="Z315" s="443"/>
      <c r="AA315" s="440"/>
      <c r="AB315" s="440" t="str">
        <f t="shared" si="339"/>
        <v/>
      </c>
      <c r="AC315" s="443" t="str">
        <f t="shared" si="340"/>
        <v/>
      </c>
      <c r="AD315" s="532"/>
      <c r="AE315" s="443"/>
      <c r="AF315" s="440"/>
      <c r="AG315" s="440" t="str">
        <f t="shared" si="341"/>
        <v/>
      </c>
      <c r="AH315" s="443" t="str">
        <f t="shared" si="342"/>
        <v/>
      </c>
      <c r="AI315" s="532"/>
      <c r="AJ315" s="443"/>
      <c r="AK315" s="440"/>
      <c r="AL315" s="440" t="str">
        <f t="shared" si="343"/>
        <v/>
      </c>
      <c r="AM315" s="443" t="str">
        <f t="shared" si="344"/>
        <v/>
      </c>
      <c r="AN315" s="532"/>
      <c r="AO315" s="443"/>
      <c r="AP315" s="440"/>
      <c r="AQ315" s="440" t="str">
        <f t="shared" si="345"/>
        <v/>
      </c>
      <c r="AR315" s="443" t="str">
        <f t="shared" si="346"/>
        <v/>
      </c>
      <c r="AS315" s="532"/>
      <c r="AT315" s="443"/>
      <c r="AU315" s="440"/>
      <c r="AV315" s="440" t="str">
        <f t="shared" si="347"/>
        <v/>
      </c>
      <c r="AW315" s="443" t="str">
        <f t="shared" si="348"/>
        <v/>
      </c>
      <c r="AX315" s="532"/>
    </row>
    <row r="316" spans="2:50" x14ac:dyDescent="0.2">
      <c r="B316" s="541"/>
      <c r="C316" s="443">
        <f t="shared" si="333"/>
        <v>10</v>
      </c>
      <c r="D316" s="443"/>
      <c r="E316" s="443"/>
      <c r="F316" s="443"/>
      <c r="G316" s="443"/>
      <c r="H316" s="562"/>
      <c r="I316" s="172" t="str">
        <f t="shared" si="349"/>
        <v/>
      </c>
      <c r="J316" s="172" t="str">
        <f t="shared" si="350"/>
        <v/>
      </c>
      <c r="K316" s="444" t="str">
        <f t="shared" si="351"/>
        <v/>
      </c>
      <c r="L316" s="560"/>
      <c r="M316" s="172" t="str">
        <f t="shared" si="334"/>
        <v/>
      </c>
      <c r="N316" s="533"/>
      <c r="O316" s="533"/>
      <c r="P316" s="443"/>
      <c r="Q316" s="440"/>
      <c r="R316" s="440" t="str">
        <f t="shared" si="335"/>
        <v/>
      </c>
      <c r="S316" s="443" t="str">
        <f t="shared" si="336"/>
        <v/>
      </c>
      <c r="T316" s="532"/>
      <c r="U316" s="443"/>
      <c r="V316" s="440"/>
      <c r="W316" s="440" t="str">
        <f t="shared" si="337"/>
        <v/>
      </c>
      <c r="X316" s="443" t="str">
        <f t="shared" si="338"/>
        <v/>
      </c>
      <c r="Y316" s="532"/>
      <c r="Z316" s="443"/>
      <c r="AA316" s="440"/>
      <c r="AB316" s="440" t="str">
        <f t="shared" si="339"/>
        <v/>
      </c>
      <c r="AC316" s="443" t="str">
        <f t="shared" si="340"/>
        <v/>
      </c>
      <c r="AD316" s="532"/>
      <c r="AE316" s="443"/>
      <c r="AF316" s="440"/>
      <c r="AG316" s="440" t="str">
        <f t="shared" si="341"/>
        <v/>
      </c>
      <c r="AH316" s="443" t="str">
        <f t="shared" si="342"/>
        <v/>
      </c>
      <c r="AI316" s="532"/>
      <c r="AJ316" s="443"/>
      <c r="AK316" s="440"/>
      <c r="AL316" s="440" t="str">
        <f t="shared" si="343"/>
        <v/>
      </c>
      <c r="AM316" s="443" t="str">
        <f t="shared" si="344"/>
        <v/>
      </c>
      <c r="AN316" s="532"/>
      <c r="AO316" s="443"/>
      <c r="AP316" s="440"/>
      <c r="AQ316" s="440" t="str">
        <f t="shared" si="345"/>
        <v/>
      </c>
      <c r="AR316" s="443" t="str">
        <f t="shared" si="346"/>
        <v/>
      </c>
      <c r="AS316" s="532"/>
      <c r="AT316" s="443"/>
      <c r="AU316" s="440"/>
      <c r="AV316" s="440" t="str">
        <f t="shared" si="347"/>
        <v/>
      </c>
      <c r="AW316" s="443" t="str">
        <f t="shared" si="348"/>
        <v/>
      </c>
      <c r="AX316" s="532"/>
    </row>
    <row r="317" spans="2:50" x14ac:dyDescent="0.2">
      <c r="B317" s="541"/>
      <c r="C317" s="443">
        <f t="shared" si="333"/>
        <v>11</v>
      </c>
      <c r="D317" s="443"/>
      <c r="E317" s="443"/>
      <c r="F317" s="443"/>
      <c r="G317" s="443"/>
      <c r="H317" s="562"/>
      <c r="I317" s="172" t="str">
        <f t="shared" si="349"/>
        <v/>
      </c>
      <c r="J317" s="172" t="str">
        <f t="shared" si="350"/>
        <v/>
      </c>
      <c r="K317" s="444" t="str">
        <f t="shared" si="351"/>
        <v/>
      </c>
      <c r="L317" s="560"/>
      <c r="M317" s="172" t="str">
        <f t="shared" si="334"/>
        <v/>
      </c>
      <c r="N317" s="533"/>
      <c r="O317" s="533"/>
      <c r="P317" s="443"/>
      <c r="Q317" s="440"/>
      <c r="R317" s="440" t="str">
        <f t="shared" si="335"/>
        <v/>
      </c>
      <c r="S317" s="443" t="str">
        <f t="shared" si="336"/>
        <v/>
      </c>
      <c r="T317" s="532"/>
      <c r="U317" s="443"/>
      <c r="V317" s="440"/>
      <c r="W317" s="440" t="str">
        <f t="shared" si="337"/>
        <v/>
      </c>
      <c r="X317" s="443" t="str">
        <f t="shared" si="338"/>
        <v/>
      </c>
      <c r="Y317" s="532"/>
      <c r="Z317" s="443"/>
      <c r="AA317" s="440"/>
      <c r="AB317" s="440" t="str">
        <f t="shared" si="339"/>
        <v/>
      </c>
      <c r="AC317" s="443" t="str">
        <f t="shared" si="340"/>
        <v/>
      </c>
      <c r="AD317" s="532"/>
      <c r="AE317" s="443"/>
      <c r="AF317" s="440"/>
      <c r="AG317" s="440" t="str">
        <f t="shared" si="341"/>
        <v/>
      </c>
      <c r="AH317" s="443" t="str">
        <f t="shared" si="342"/>
        <v/>
      </c>
      <c r="AI317" s="532"/>
      <c r="AJ317" s="443"/>
      <c r="AK317" s="440"/>
      <c r="AL317" s="440" t="str">
        <f t="shared" si="343"/>
        <v/>
      </c>
      <c r="AM317" s="443" t="str">
        <f t="shared" si="344"/>
        <v/>
      </c>
      <c r="AN317" s="532"/>
      <c r="AO317" s="443"/>
      <c r="AP317" s="440"/>
      <c r="AQ317" s="440" t="str">
        <f t="shared" si="345"/>
        <v/>
      </c>
      <c r="AR317" s="443" t="str">
        <f t="shared" si="346"/>
        <v/>
      </c>
      <c r="AS317" s="532"/>
      <c r="AT317" s="443"/>
      <c r="AU317" s="440"/>
      <c r="AV317" s="440" t="str">
        <f t="shared" si="347"/>
        <v/>
      </c>
      <c r="AW317" s="443" t="str">
        <f t="shared" si="348"/>
        <v/>
      </c>
      <c r="AX317" s="532"/>
    </row>
    <row r="318" spans="2:50" x14ac:dyDescent="0.2">
      <c r="B318" s="541"/>
      <c r="C318" s="443">
        <f t="shared" si="333"/>
        <v>12</v>
      </c>
      <c r="D318" s="443"/>
      <c r="E318" s="443"/>
      <c r="F318" s="443"/>
      <c r="G318" s="443"/>
      <c r="H318" s="562"/>
      <c r="I318" s="172" t="str">
        <f t="shared" si="349"/>
        <v/>
      </c>
      <c r="J318" s="172" t="str">
        <f t="shared" si="350"/>
        <v/>
      </c>
      <c r="K318" s="444" t="str">
        <f t="shared" si="351"/>
        <v/>
      </c>
      <c r="L318" s="560"/>
      <c r="M318" s="172" t="str">
        <f t="shared" si="334"/>
        <v/>
      </c>
      <c r="N318" s="533"/>
      <c r="O318" s="533"/>
      <c r="P318" s="443"/>
      <c r="Q318" s="440"/>
      <c r="R318" s="440" t="str">
        <f t="shared" si="335"/>
        <v/>
      </c>
      <c r="S318" s="443" t="str">
        <f t="shared" si="336"/>
        <v/>
      </c>
      <c r="T318" s="532"/>
      <c r="U318" s="443"/>
      <c r="V318" s="440"/>
      <c r="W318" s="440" t="str">
        <f t="shared" si="337"/>
        <v/>
      </c>
      <c r="X318" s="443" t="str">
        <f t="shared" si="338"/>
        <v/>
      </c>
      <c r="Y318" s="532"/>
      <c r="Z318" s="443"/>
      <c r="AA318" s="440"/>
      <c r="AB318" s="440" t="str">
        <f t="shared" si="339"/>
        <v/>
      </c>
      <c r="AC318" s="443" t="str">
        <f t="shared" si="340"/>
        <v/>
      </c>
      <c r="AD318" s="532"/>
      <c r="AE318" s="443"/>
      <c r="AF318" s="440"/>
      <c r="AG318" s="440" t="str">
        <f t="shared" si="341"/>
        <v/>
      </c>
      <c r="AH318" s="443" t="str">
        <f t="shared" si="342"/>
        <v/>
      </c>
      <c r="AI318" s="532"/>
      <c r="AJ318" s="443"/>
      <c r="AK318" s="440"/>
      <c r="AL318" s="440" t="str">
        <f t="shared" si="343"/>
        <v/>
      </c>
      <c r="AM318" s="443" t="str">
        <f t="shared" si="344"/>
        <v/>
      </c>
      <c r="AN318" s="532"/>
      <c r="AO318" s="443"/>
      <c r="AP318" s="440"/>
      <c r="AQ318" s="440" t="str">
        <f t="shared" si="345"/>
        <v/>
      </c>
      <c r="AR318" s="443" t="str">
        <f t="shared" si="346"/>
        <v/>
      </c>
      <c r="AS318" s="532"/>
      <c r="AT318" s="443"/>
      <c r="AU318" s="440"/>
      <c r="AV318" s="440" t="str">
        <f t="shared" si="347"/>
        <v/>
      </c>
      <c r="AW318" s="443" t="str">
        <f t="shared" si="348"/>
        <v/>
      </c>
      <c r="AX318" s="532"/>
    </row>
    <row r="319" spans="2:50" x14ac:dyDescent="0.2">
      <c r="B319" s="541"/>
      <c r="C319" s="443">
        <f t="shared" si="333"/>
        <v>13</v>
      </c>
      <c r="D319" s="443"/>
      <c r="E319" s="443"/>
      <c r="F319" s="443"/>
      <c r="G319" s="443"/>
      <c r="H319" s="562"/>
      <c r="I319" s="172" t="str">
        <f t="shared" si="349"/>
        <v/>
      </c>
      <c r="J319" s="172" t="str">
        <f t="shared" si="350"/>
        <v/>
      </c>
      <c r="K319" s="444" t="str">
        <f t="shared" si="351"/>
        <v/>
      </c>
      <c r="L319" s="560"/>
      <c r="M319" s="172" t="str">
        <f t="shared" si="334"/>
        <v/>
      </c>
      <c r="N319" s="533"/>
      <c r="O319" s="533"/>
      <c r="P319" s="443"/>
      <c r="Q319" s="440"/>
      <c r="R319" s="440" t="str">
        <f t="shared" si="335"/>
        <v/>
      </c>
      <c r="S319" s="443" t="str">
        <f t="shared" si="336"/>
        <v/>
      </c>
      <c r="T319" s="532"/>
      <c r="U319" s="443"/>
      <c r="V319" s="440"/>
      <c r="W319" s="440" t="str">
        <f t="shared" si="337"/>
        <v/>
      </c>
      <c r="X319" s="443" t="str">
        <f t="shared" si="338"/>
        <v/>
      </c>
      <c r="Y319" s="532"/>
      <c r="Z319" s="443"/>
      <c r="AA319" s="440"/>
      <c r="AB319" s="440" t="str">
        <f t="shared" si="339"/>
        <v/>
      </c>
      <c r="AC319" s="443" t="str">
        <f t="shared" si="340"/>
        <v/>
      </c>
      <c r="AD319" s="532"/>
      <c r="AE319" s="443"/>
      <c r="AF319" s="440"/>
      <c r="AG319" s="440" t="str">
        <f t="shared" si="341"/>
        <v/>
      </c>
      <c r="AH319" s="443" t="str">
        <f t="shared" si="342"/>
        <v/>
      </c>
      <c r="AI319" s="532"/>
      <c r="AJ319" s="443"/>
      <c r="AK319" s="440"/>
      <c r="AL319" s="440" t="str">
        <f t="shared" si="343"/>
        <v/>
      </c>
      <c r="AM319" s="443" t="str">
        <f t="shared" si="344"/>
        <v/>
      </c>
      <c r="AN319" s="532"/>
      <c r="AO319" s="443"/>
      <c r="AP319" s="440"/>
      <c r="AQ319" s="440" t="str">
        <f t="shared" si="345"/>
        <v/>
      </c>
      <c r="AR319" s="443" t="str">
        <f t="shared" si="346"/>
        <v/>
      </c>
      <c r="AS319" s="532"/>
      <c r="AT319" s="443"/>
      <c r="AU319" s="440"/>
      <c r="AV319" s="440" t="str">
        <f t="shared" si="347"/>
        <v/>
      </c>
      <c r="AW319" s="443" t="str">
        <f t="shared" si="348"/>
        <v/>
      </c>
      <c r="AX319" s="532"/>
    </row>
    <row r="320" spans="2:50" x14ac:dyDescent="0.2">
      <c r="B320" s="541"/>
      <c r="C320" s="443">
        <f t="shared" si="333"/>
        <v>14</v>
      </c>
      <c r="D320" s="443"/>
      <c r="E320" s="443"/>
      <c r="F320" s="443"/>
      <c r="G320" s="443"/>
      <c r="H320" s="562"/>
      <c r="I320" s="172" t="str">
        <f t="shared" si="349"/>
        <v/>
      </c>
      <c r="J320" s="172" t="str">
        <f t="shared" si="350"/>
        <v/>
      </c>
      <c r="K320" s="444" t="str">
        <f t="shared" si="351"/>
        <v/>
      </c>
      <c r="L320" s="560"/>
      <c r="M320" s="172" t="str">
        <f t="shared" si="334"/>
        <v/>
      </c>
      <c r="N320" s="533"/>
      <c r="O320" s="533"/>
      <c r="P320" s="443"/>
      <c r="Q320" s="440"/>
      <c r="R320" s="440" t="str">
        <f t="shared" si="335"/>
        <v/>
      </c>
      <c r="S320" s="443" t="str">
        <f t="shared" si="336"/>
        <v/>
      </c>
      <c r="T320" s="532"/>
      <c r="U320" s="443"/>
      <c r="V320" s="440"/>
      <c r="W320" s="440" t="str">
        <f t="shared" si="337"/>
        <v/>
      </c>
      <c r="X320" s="443" t="str">
        <f t="shared" si="338"/>
        <v/>
      </c>
      <c r="Y320" s="532"/>
      <c r="Z320" s="443"/>
      <c r="AA320" s="440"/>
      <c r="AB320" s="440" t="str">
        <f t="shared" si="339"/>
        <v/>
      </c>
      <c r="AC320" s="443" t="str">
        <f t="shared" si="340"/>
        <v/>
      </c>
      <c r="AD320" s="532"/>
      <c r="AE320" s="443"/>
      <c r="AF320" s="440"/>
      <c r="AG320" s="440" t="str">
        <f t="shared" si="341"/>
        <v/>
      </c>
      <c r="AH320" s="443" t="str">
        <f t="shared" si="342"/>
        <v/>
      </c>
      <c r="AI320" s="532"/>
      <c r="AJ320" s="443"/>
      <c r="AK320" s="440"/>
      <c r="AL320" s="440" t="str">
        <f t="shared" si="343"/>
        <v/>
      </c>
      <c r="AM320" s="443" t="str">
        <f t="shared" si="344"/>
        <v/>
      </c>
      <c r="AN320" s="532"/>
      <c r="AO320" s="443"/>
      <c r="AP320" s="440"/>
      <c r="AQ320" s="440" t="str">
        <f t="shared" si="345"/>
        <v/>
      </c>
      <c r="AR320" s="443" t="str">
        <f t="shared" si="346"/>
        <v/>
      </c>
      <c r="AS320" s="532"/>
      <c r="AT320" s="443"/>
      <c r="AU320" s="440"/>
      <c r="AV320" s="440" t="str">
        <f t="shared" si="347"/>
        <v/>
      </c>
      <c r="AW320" s="443" t="str">
        <f t="shared" si="348"/>
        <v/>
      </c>
      <c r="AX320" s="532"/>
    </row>
    <row r="321" spans="2:50" x14ac:dyDescent="0.2">
      <c r="B321" s="541"/>
      <c r="C321" s="443">
        <f t="shared" si="333"/>
        <v>15</v>
      </c>
      <c r="D321" s="443"/>
      <c r="E321" s="443"/>
      <c r="F321" s="443"/>
      <c r="G321" s="443"/>
      <c r="H321" s="563"/>
      <c r="I321" s="172" t="str">
        <f t="shared" si="349"/>
        <v/>
      </c>
      <c r="J321" s="172" t="str">
        <f t="shared" si="350"/>
        <v/>
      </c>
      <c r="K321" s="444" t="str">
        <f t="shared" si="351"/>
        <v/>
      </c>
      <c r="L321" s="560"/>
      <c r="M321" s="172" t="str">
        <f t="shared" si="334"/>
        <v/>
      </c>
      <c r="N321" s="533"/>
      <c r="O321" s="533"/>
      <c r="P321" s="443"/>
      <c r="Q321" s="440"/>
      <c r="R321" s="440" t="str">
        <f t="shared" si="335"/>
        <v/>
      </c>
      <c r="S321" s="443" t="str">
        <f t="shared" si="336"/>
        <v/>
      </c>
      <c r="T321" s="532"/>
      <c r="U321" s="443"/>
      <c r="V321" s="440"/>
      <c r="W321" s="440" t="str">
        <f t="shared" si="337"/>
        <v/>
      </c>
      <c r="X321" s="443" t="str">
        <f t="shared" si="338"/>
        <v/>
      </c>
      <c r="Y321" s="532"/>
      <c r="Z321" s="443"/>
      <c r="AA321" s="440"/>
      <c r="AB321" s="440" t="str">
        <f t="shared" si="339"/>
        <v/>
      </c>
      <c r="AC321" s="443" t="str">
        <f t="shared" si="340"/>
        <v/>
      </c>
      <c r="AD321" s="532"/>
      <c r="AE321" s="443"/>
      <c r="AF321" s="440"/>
      <c r="AG321" s="440" t="str">
        <f t="shared" si="341"/>
        <v/>
      </c>
      <c r="AH321" s="443" t="str">
        <f t="shared" si="342"/>
        <v/>
      </c>
      <c r="AI321" s="532"/>
      <c r="AJ321" s="443"/>
      <c r="AK321" s="440"/>
      <c r="AL321" s="440" t="str">
        <f t="shared" si="343"/>
        <v/>
      </c>
      <c r="AM321" s="443" t="str">
        <f t="shared" si="344"/>
        <v/>
      </c>
      <c r="AN321" s="532"/>
      <c r="AO321" s="443"/>
      <c r="AP321" s="440"/>
      <c r="AQ321" s="440" t="str">
        <f t="shared" si="345"/>
        <v/>
      </c>
      <c r="AR321" s="443" t="str">
        <f t="shared" si="346"/>
        <v/>
      </c>
      <c r="AS321" s="532"/>
      <c r="AT321" s="443"/>
      <c r="AU321" s="440"/>
      <c r="AV321" s="440" t="str">
        <f t="shared" si="347"/>
        <v/>
      </c>
      <c r="AW321" s="443" t="str">
        <f t="shared" si="348"/>
        <v/>
      </c>
      <c r="AX321" s="532"/>
    </row>
    <row r="322" spans="2:50" ht="15.75" x14ac:dyDescent="0.2">
      <c r="B322" s="545" t="s">
        <v>169</v>
      </c>
      <c r="C322" s="546"/>
      <c r="D322" s="546"/>
      <c r="E322" s="546"/>
      <c r="F322" s="546"/>
      <c r="G322" s="546"/>
      <c r="H322" s="547"/>
      <c r="I322" s="207"/>
      <c r="J322" s="207"/>
      <c r="K322" s="207"/>
      <c r="L322" s="207"/>
      <c r="M322" s="207"/>
      <c r="N322" s="533" t="s">
        <v>161</v>
      </c>
      <c r="O322" s="549" t="s">
        <v>106</v>
      </c>
      <c r="P322" s="551">
        <f>AT302+1</f>
        <v>45979</v>
      </c>
      <c r="Q322" s="541"/>
      <c r="R322" s="541"/>
      <c r="S322" s="541"/>
      <c r="T322" s="541"/>
      <c r="U322" s="551">
        <f>P322+1</f>
        <v>45980</v>
      </c>
      <c r="V322" s="541"/>
      <c r="W322" s="541"/>
      <c r="X322" s="541"/>
      <c r="Y322" s="541"/>
      <c r="Z322" s="551">
        <f>U322+1</f>
        <v>45981</v>
      </c>
      <c r="AA322" s="541"/>
      <c r="AB322" s="541"/>
      <c r="AC322" s="541"/>
      <c r="AD322" s="541"/>
      <c r="AE322" s="551">
        <f>Z322+1</f>
        <v>45982</v>
      </c>
      <c r="AF322" s="541"/>
      <c r="AG322" s="541"/>
      <c r="AH322" s="541"/>
      <c r="AI322" s="541"/>
      <c r="AJ322" s="551">
        <f>AE322+1</f>
        <v>45983</v>
      </c>
      <c r="AK322" s="541"/>
      <c r="AL322" s="541"/>
      <c r="AM322" s="541"/>
      <c r="AN322" s="541"/>
      <c r="AO322" s="551">
        <f>AJ322+1</f>
        <v>45984</v>
      </c>
      <c r="AP322" s="541"/>
      <c r="AQ322" s="541"/>
      <c r="AR322" s="541"/>
      <c r="AS322" s="541"/>
      <c r="AT322" s="551">
        <f>AO322+1</f>
        <v>45985</v>
      </c>
      <c r="AU322" s="541"/>
      <c r="AV322" s="541"/>
      <c r="AW322" s="541"/>
      <c r="AX322" s="541"/>
    </row>
    <row r="323" spans="2:50" ht="15.75" x14ac:dyDescent="0.2">
      <c r="B323" s="548"/>
      <c r="C323" s="548"/>
      <c r="D323" s="548"/>
      <c r="E323" s="548"/>
      <c r="F323" s="548"/>
      <c r="G323" s="548"/>
      <c r="H323" s="548"/>
      <c r="I323" s="207"/>
      <c r="J323" s="207"/>
      <c r="K323" s="207"/>
      <c r="L323" s="207"/>
      <c r="M323" s="207"/>
      <c r="N323" s="533"/>
      <c r="O323" s="550"/>
      <c r="P323" s="551" t="s">
        <v>120</v>
      </c>
      <c r="Q323" s="541"/>
      <c r="R323" s="541"/>
      <c r="S323" s="541"/>
      <c r="T323" s="541"/>
      <c r="U323" s="551" t="s">
        <v>114</v>
      </c>
      <c r="V323" s="541"/>
      <c r="W323" s="541"/>
      <c r="X323" s="541"/>
      <c r="Y323" s="541"/>
      <c r="Z323" s="551" t="s">
        <v>115</v>
      </c>
      <c r="AA323" s="541"/>
      <c r="AB323" s="541"/>
      <c r="AC323" s="541"/>
      <c r="AD323" s="541"/>
      <c r="AE323" s="551" t="s">
        <v>116</v>
      </c>
      <c r="AF323" s="541"/>
      <c r="AG323" s="541"/>
      <c r="AH323" s="541"/>
      <c r="AI323" s="541"/>
      <c r="AJ323" s="551" t="s">
        <v>117</v>
      </c>
      <c r="AK323" s="541"/>
      <c r="AL323" s="541"/>
      <c r="AM323" s="541"/>
      <c r="AN323" s="541"/>
      <c r="AO323" s="551" t="s">
        <v>118</v>
      </c>
      <c r="AP323" s="541"/>
      <c r="AQ323" s="541"/>
      <c r="AR323" s="541"/>
      <c r="AS323" s="541"/>
      <c r="AT323" s="551" t="s">
        <v>119</v>
      </c>
      <c r="AU323" s="541"/>
      <c r="AV323" s="541"/>
      <c r="AW323" s="541"/>
      <c r="AX323" s="541"/>
    </row>
    <row r="324" spans="2:50" x14ac:dyDescent="0.2">
      <c r="B324" s="533" t="s">
        <v>157</v>
      </c>
      <c r="C324" s="533" t="s">
        <v>149</v>
      </c>
      <c r="D324" s="533"/>
      <c r="E324" s="533" t="s">
        <v>151</v>
      </c>
      <c r="F324" s="533"/>
      <c r="G324" s="533"/>
      <c r="H324" s="537" t="s">
        <v>158</v>
      </c>
      <c r="I324" s="540" t="s">
        <v>227</v>
      </c>
      <c r="J324" s="540"/>
      <c r="K324" s="540"/>
      <c r="L324" s="540" t="s">
        <v>158</v>
      </c>
      <c r="M324" s="540" t="s">
        <v>170</v>
      </c>
      <c r="N324" s="533"/>
      <c r="O324" s="533" t="s">
        <v>160</v>
      </c>
      <c r="P324" s="534" t="s">
        <v>154</v>
      </c>
      <c r="Q324" s="535"/>
      <c r="R324" s="535"/>
      <c r="S324" s="536"/>
      <c r="T324" s="533" t="s">
        <v>158</v>
      </c>
      <c r="U324" s="534" t="s">
        <v>154</v>
      </c>
      <c r="V324" s="535"/>
      <c r="W324" s="535"/>
      <c r="X324" s="536"/>
      <c r="Y324" s="533" t="s">
        <v>158</v>
      </c>
      <c r="Z324" s="534" t="s">
        <v>154</v>
      </c>
      <c r="AA324" s="535"/>
      <c r="AB324" s="535"/>
      <c r="AC324" s="536"/>
      <c r="AD324" s="533" t="s">
        <v>158</v>
      </c>
      <c r="AE324" s="534" t="s">
        <v>154</v>
      </c>
      <c r="AF324" s="535"/>
      <c r="AG324" s="535"/>
      <c r="AH324" s="536"/>
      <c r="AI324" s="533" t="s">
        <v>158</v>
      </c>
      <c r="AJ324" s="534" t="s">
        <v>154</v>
      </c>
      <c r="AK324" s="535"/>
      <c r="AL324" s="535"/>
      <c r="AM324" s="536"/>
      <c r="AN324" s="533" t="s">
        <v>158</v>
      </c>
      <c r="AO324" s="534" t="s">
        <v>154</v>
      </c>
      <c r="AP324" s="535"/>
      <c r="AQ324" s="535"/>
      <c r="AR324" s="536"/>
      <c r="AS324" s="533" t="s">
        <v>158</v>
      </c>
      <c r="AT324" s="534" t="s">
        <v>154</v>
      </c>
      <c r="AU324" s="535"/>
      <c r="AV324" s="535"/>
      <c r="AW324" s="536"/>
      <c r="AX324" s="533" t="s">
        <v>158</v>
      </c>
    </row>
    <row r="325" spans="2:50" x14ac:dyDescent="0.2">
      <c r="B325" s="533"/>
      <c r="C325" s="533"/>
      <c r="D325" s="533"/>
      <c r="E325" s="533" t="s">
        <v>150</v>
      </c>
      <c r="F325" s="533"/>
      <c r="G325" s="533"/>
      <c r="H325" s="538"/>
      <c r="I325" s="540" t="s">
        <v>150</v>
      </c>
      <c r="J325" s="540"/>
      <c r="K325" s="540"/>
      <c r="L325" s="540"/>
      <c r="M325" s="540"/>
      <c r="N325" s="533"/>
      <c r="O325" s="533"/>
      <c r="P325" s="534" t="s">
        <v>155</v>
      </c>
      <c r="Q325" s="535"/>
      <c r="R325" s="535"/>
      <c r="S325" s="536"/>
      <c r="T325" s="533"/>
      <c r="U325" s="534" t="s">
        <v>155</v>
      </c>
      <c r="V325" s="535"/>
      <c r="W325" s="535"/>
      <c r="X325" s="536"/>
      <c r="Y325" s="533"/>
      <c r="Z325" s="534" t="s">
        <v>155</v>
      </c>
      <c r="AA325" s="535"/>
      <c r="AB325" s="535"/>
      <c r="AC325" s="536"/>
      <c r="AD325" s="533"/>
      <c r="AE325" s="534" t="s">
        <v>155</v>
      </c>
      <c r="AF325" s="535"/>
      <c r="AG325" s="535"/>
      <c r="AH325" s="536"/>
      <c r="AI325" s="533"/>
      <c r="AJ325" s="534" t="s">
        <v>155</v>
      </c>
      <c r="AK325" s="535"/>
      <c r="AL325" s="535"/>
      <c r="AM325" s="536"/>
      <c r="AN325" s="533"/>
      <c r="AO325" s="534" t="s">
        <v>155</v>
      </c>
      <c r="AP325" s="535"/>
      <c r="AQ325" s="535"/>
      <c r="AR325" s="536"/>
      <c r="AS325" s="533"/>
      <c r="AT325" s="534" t="s">
        <v>155</v>
      </c>
      <c r="AU325" s="535"/>
      <c r="AV325" s="535"/>
      <c r="AW325" s="536"/>
      <c r="AX325" s="533"/>
    </row>
    <row r="326" spans="2:50" x14ac:dyDescent="0.2">
      <c r="B326" s="533"/>
      <c r="C326" s="533"/>
      <c r="D326" s="533"/>
      <c r="E326" s="441" t="s">
        <v>152</v>
      </c>
      <c r="F326" s="441" t="s">
        <v>153</v>
      </c>
      <c r="G326" s="441" t="s">
        <v>156</v>
      </c>
      <c r="H326" s="539"/>
      <c r="I326" s="442" t="s">
        <v>152</v>
      </c>
      <c r="J326" s="442" t="s">
        <v>153</v>
      </c>
      <c r="K326" s="442" t="s">
        <v>156</v>
      </c>
      <c r="L326" s="540"/>
      <c r="M326" s="540"/>
      <c r="N326" s="533"/>
      <c r="O326" s="533"/>
      <c r="P326" s="441" t="s">
        <v>152</v>
      </c>
      <c r="Q326" s="441" t="s">
        <v>153</v>
      </c>
      <c r="R326" s="441" t="s">
        <v>156</v>
      </c>
      <c r="S326" s="441" t="s">
        <v>170</v>
      </c>
      <c r="T326" s="533"/>
      <c r="U326" s="441" t="s">
        <v>152</v>
      </c>
      <c r="V326" s="441" t="s">
        <v>153</v>
      </c>
      <c r="W326" s="441" t="s">
        <v>156</v>
      </c>
      <c r="X326" s="441" t="s">
        <v>170</v>
      </c>
      <c r="Y326" s="533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3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3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3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3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3"/>
    </row>
    <row r="327" spans="2:50" x14ac:dyDescent="0.2">
      <c r="B327" s="541" t="s">
        <v>141</v>
      </c>
      <c r="C327" s="443">
        <f>C307</f>
        <v>1</v>
      </c>
      <c r="D327" s="443" t="s">
        <v>427</v>
      </c>
      <c r="E327" s="443">
        <v>17</v>
      </c>
      <c r="F327" s="443">
        <v>2000</v>
      </c>
      <c r="G327" s="440">
        <f t="shared" ref="G327:G328" si="352">F327/E327</f>
        <v>117.64705882352941</v>
      </c>
      <c r="H327" s="561">
        <f>AVERAGE(G327:G341)</f>
        <v>87.66968325791855</v>
      </c>
      <c r="I327" s="172">
        <f t="shared" ref="I327:I329" si="353">IFERROR(AVERAGE(P327,U327,Z327,AE327,AJ327,AO327,AT327),"")</f>
        <v>17</v>
      </c>
      <c r="J327" s="172">
        <f t="shared" ref="J327:J329" si="354">IFERROR(AVERAGE(Q327,V327,AA327,AF327,AK327,AP327,AU327),"")</f>
        <v>1924.2937121220889</v>
      </c>
      <c r="K327" s="444">
        <f t="shared" ref="K327:K329" si="355">IFERROR(AVERAGE(R327,W327,AB327,AG327,AL327,AQ327,AV327),"")</f>
        <v>113.19374777188759</v>
      </c>
      <c r="L327" s="560">
        <f>IFERROR(AVERAGE(K327:K341),"-")</f>
        <v>84.145586616771212</v>
      </c>
      <c r="M327" s="172">
        <f>IFERROR(RANK(K327, K$327:K$341),"")</f>
        <v>1</v>
      </c>
      <c r="N327" s="533"/>
      <c r="O327" s="533"/>
      <c r="P327" s="443">
        <v>17</v>
      </c>
      <c r="Q327" s="440">
        <v>1938.5714285714278</v>
      </c>
      <c r="R327" s="440">
        <f>IFERROR(Q327/P327,"")</f>
        <v>114.03361344537811</v>
      </c>
      <c r="S327" s="443">
        <f>IFERROR(RANK(R327, R$327:R$341),"")</f>
        <v>1</v>
      </c>
      <c r="T327" s="532">
        <f>AVERAGE(R327:R341)</f>
        <v>84.548858004740339</v>
      </c>
      <c r="U327" s="443">
        <v>17</v>
      </c>
      <c r="V327" s="440">
        <v>1945.1162790697672</v>
      </c>
      <c r="W327" s="440">
        <f>IFERROR(V327/U327,"")</f>
        <v>114.41860465116278</v>
      </c>
      <c r="X327" s="443">
        <f>IFERROR(RANK(W327, W$327:W$341),"")</f>
        <v>1</v>
      </c>
      <c r="Y327" s="532">
        <f>AVERAGE(W327:W341)</f>
        <v>84.74707705085612</v>
      </c>
      <c r="Z327" s="443">
        <v>17</v>
      </c>
      <c r="AA327" s="440">
        <v>1921.4634146341459</v>
      </c>
      <c r="AB327" s="440">
        <f>IFERROR(AA327/Z327,"")</f>
        <v>113.02725968436152</v>
      </c>
      <c r="AC327" s="443">
        <f>IFERROR(RANK(AB327, AB$327:AB$341),"")</f>
        <v>1</v>
      </c>
      <c r="AD327" s="532">
        <f>AVERAGE(AB327:AB341)</f>
        <v>84.026240182659961</v>
      </c>
      <c r="AE327" s="443">
        <v>17</v>
      </c>
      <c r="AF327" s="440">
        <v>1909.090909090909</v>
      </c>
      <c r="AG327" s="440">
        <f>IFERROR(AF327/AE327,"")</f>
        <v>112.29946524064171</v>
      </c>
      <c r="AH327" s="443">
        <f>IFERROR(RANK(AG327, AG$327:AG$341),"")</f>
        <v>1</v>
      </c>
      <c r="AI327" s="532">
        <f>AVERAGE(AG327:AG341)</f>
        <v>83.809384289406481</v>
      </c>
      <c r="AJ327" s="443">
        <v>17</v>
      </c>
      <c r="AK327" s="440">
        <v>1920</v>
      </c>
      <c r="AL327" s="440">
        <f>IFERROR(AK327/AJ327,"")</f>
        <v>112.94117647058823</v>
      </c>
      <c r="AM327" s="443">
        <f>IFERROR(RANK(AL327, AL$327:AL$341),"")</f>
        <v>1</v>
      </c>
      <c r="AN327" s="532">
        <f>AVERAGE(AL327:AL341)</f>
        <v>83.970588235294116</v>
      </c>
      <c r="AO327" s="443">
        <v>17</v>
      </c>
      <c r="AP327" s="440">
        <v>1924.1860465116274</v>
      </c>
      <c r="AQ327" s="440">
        <f>IFERROR(AP327/AO327,"")</f>
        <v>113.18741450068397</v>
      </c>
      <c r="AR327" s="443">
        <f>IFERROR(RANK(AQ327, AQ$327:AQ$341),"")</f>
        <v>1</v>
      </c>
      <c r="AS327" s="532">
        <f>AVERAGE(AQ327:AQ341)</f>
        <v>84.088212744847468</v>
      </c>
      <c r="AT327" s="443">
        <v>17</v>
      </c>
      <c r="AU327" s="440">
        <v>1911.627906976744</v>
      </c>
      <c r="AV327" s="440">
        <f>IFERROR(AU327/AT327,"")</f>
        <v>112.44870041039671</v>
      </c>
      <c r="AW327" s="443">
        <f>IFERROR(RANK(AV327, AV$327:AV$341),"")</f>
        <v>1</v>
      </c>
      <c r="AX327" s="532">
        <f>AVERAGE(AV327:AV341)</f>
        <v>83.828745809593954</v>
      </c>
    </row>
    <row r="328" spans="2:50" x14ac:dyDescent="0.2">
      <c r="B328" s="541"/>
      <c r="C328" s="443">
        <f t="shared" ref="C328:C341" si="356">C308</f>
        <v>2</v>
      </c>
      <c r="D328" s="443" t="s">
        <v>428</v>
      </c>
      <c r="E328" s="443">
        <v>26</v>
      </c>
      <c r="F328" s="443">
        <v>1500</v>
      </c>
      <c r="G328" s="440">
        <f t="shared" si="352"/>
        <v>57.692307692307693</v>
      </c>
      <c r="H328" s="562"/>
      <c r="I328" s="172">
        <f t="shared" si="353"/>
        <v>26</v>
      </c>
      <c r="J328" s="172">
        <f t="shared" si="354"/>
        <v>1432.5330620030256</v>
      </c>
      <c r="K328" s="444">
        <f t="shared" si="355"/>
        <v>55.097425461654829</v>
      </c>
      <c r="L328" s="560"/>
      <c r="M328" s="172">
        <f t="shared" ref="M328:M341" si="357">IFERROR(RANK(K328, K$327:K$341),"")</f>
        <v>2</v>
      </c>
      <c r="N328" s="533"/>
      <c r="O328" s="533"/>
      <c r="P328" s="443">
        <v>26</v>
      </c>
      <c r="Q328" s="440">
        <v>1431.6666666666665</v>
      </c>
      <c r="R328" s="440">
        <f t="shared" ref="R328:R341" si="358">IFERROR(Q328/P328,"")</f>
        <v>55.064102564102555</v>
      </c>
      <c r="S328" s="443">
        <f t="shared" ref="S328:S341" si="359">IFERROR(RANK(R328, R$327:R$341),"")</f>
        <v>2</v>
      </c>
      <c r="T328" s="532"/>
      <c r="U328" s="443">
        <v>26</v>
      </c>
      <c r="V328" s="440">
        <v>1431.9642857142856</v>
      </c>
      <c r="W328" s="440">
        <f t="shared" ref="W328:W341" si="360">IFERROR(V328/U328,"")</f>
        <v>55.075549450549445</v>
      </c>
      <c r="X328" s="443">
        <f t="shared" ref="X328:X341" si="361">IFERROR(RANK(W328, W$327:W$341),"")</f>
        <v>2</v>
      </c>
      <c r="Y328" s="532"/>
      <c r="Z328" s="443">
        <v>26</v>
      </c>
      <c r="AA328" s="440">
        <v>1430.6557377049182</v>
      </c>
      <c r="AB328" s="440">
        <f t="shared" ref="AB328:AB341" si="362">IFERROR(AA328/Z328,"")</f>
        <v>55.025220680958391</v>
      </c>
      <c r="AC328" s="443">
        <f t="shared" ref="AC328:AC341" si="363">IFERROR(RANK(AB328, AB$327:AB$341),"")</f>
        <v>2</v>
      </c>
      <c r="AD328" s="532"/>
      <c r="AE328" s="443">
        <v>26</v>
      </c>
      <c r="AF328" s="440">
        <v>1438.3018867924525</v>
      </c>
      <c r="AG328" s="440">
        <f t="shared" ref="AG328:AG341" si="364">IFERROR(AF328/AE328,"")</f>
        <v>55.319303338171252</v>
      </c>
      <c r="AH328" s="443">
        <f t="shared" ref="AH328:AH341" si="365">IFERROR(RANK(AG328, AG$327:AG$341),"")</f>
        <v>2</v>
      </c>
      <c r="AI328" s="532"/>
      <c r="AJ328" s="443">
        <v>26</v>
      </c>
      <c r="AK328" s="440">
        <v>1430.0000000000005</v>
      </c>
      <c r="AL328" s="440">
        <f t="shared" ref="AL328:AL341" si="366">IFERROR(AK328/AJ328,"")</f>
        <v>55.000000000000014</v>
      </c>
      <c r="AM328" s="443">
        <f t="shared" ref="AM328:AM341" si="367">IFERROR(RANK(AL328, AL$327:AL$341),"")</f>
        <v>2</v>
      </c>
      <c r="AN328" s="532"/>
      <c r="AO328" s="443">
        <v>26</v>
      </c>
      <c r="AP328" s="440">
        <v>1429.7142857142853</v>
      </c>
      <c r="AQ328" s="440">
        <f t="shared" ref="AQ328:AQ341" si="368">IFERROR(AP328/AO328,"")</f>
        <v>54.989010989010971</v>
      </c>
      <c r="AR328" s="443">
        <f t="shared" ref="AR328:AR341" si="369">IFERROR(RANK(AQ328, AQ$327:AQ$341),"")</f>
        <v>2</v>
      </c>
      <c r="AS328" s="532"/>
      <c r="AT328" s="443">
        <v>26</v>
      </c>
      <c r="AU328" s="440">
        <v>1435.4285714285711</v>
      </c>
      <c r="AV328" s="440">
        <f t="shared" ref="AV328:AV341" si="370">IFERROR(AU328/AT328,"")</f>
        <v>55.208791208791197</v>
      </c>
      <c r="AW328" s="443">
        <f t="shared" ref="AW328:AW341" si="371">IFERROR(RANK(AV328, AV$327:AV$341),"")</f>
        <v>2</v>
      </c>
      <c r="AX328" s="532"/>
    </row>
    <row r="329" spans="2:50" x14ac:dyDescent="0.2">
      <c r="B329" s="541"/>
      <c r="C329" s="443">
        <f t="shared" si="356"/>
        <v>3</v>
      </c>
      <c r="D329" s="443"/>
      <c r="E329" s="443"/>
      <c r="F329" s="443"/>
      <c r="G329" s="443"/>
      <c r="H329" s="562"/>
      <c r="I329" s="172" t="str">
        <f t="shared" si="353"/>
        <v/>
      </c>
      <c r="J329" s="172" t="str">
        <f t="shared" si="354"/>
        <v/>
      </c>
      <c r="K329" s="444" t="str">
        <f t="shared" si="355"/>
        <v/>
      </c>
      <c r="L329" s="560"/>
      <c r="M329" s="172" t="str">
        <f t="shared" si="357"/>
        <v/>
      </c>
      <c r="N329" s="533"/>
      <c r="O329" s="533"/>
      <c r="P329" s="443"/>
      <c r="Q329" s="440"/>
      <c r="R329" s="440" t="str">
        <f t="shared" si="358"/>
        <v/>
      </c>
      <c r="S329" s="443" t="str">
        <f t="shared" si="359"/>
        <v/>
      </c>
      <c r="T329" s="532"/>
      <c r="U329" s="443"/>
      <c r="V329" s="440"/>
      <c r="W329" s="440" t="str">
        <f t="shared" si="360"/>
        <v/>
      </c>
      <c r="X329" s="443" t="str">
        <f t="shared" si="361"/>
        <v/>
      </c>
      <c r="Y329" s="532"/>
      <c r="Z329" s="443"/>
      <c r="AA329" s="440"/>
      <c r="AB329" s="440" t="str">
        <f t="shared" si="362"/>
        <v/>
      </c>
      <c r="AC329" s="443" t="str">
        <f t="shared" si="363"/>
        <v/>
      </c>
      <c r="AD329" s="532"/>
      <c r="AE329" s="443"/>
      <c r="AF329" s="440"/>
      <c r="AG329" s="440" t="str">
        <f t="shared" si="364"/>
        <v/>
      </c>
      <c r="AH329" s="443" t="str">
        <f t="shared" si="365"/>
        <v/>
      </c>
      <c r="AI329" s="532"/>
      <c r="AJ329" s="443"/>
      <c r="AK329" s="440"/>
      <c r="AL329" s="440" t="str">
        <f t="shared" si="366"/>
        <v/>
      </c>
      <c r="AM329" s="443" t="str">
        <f t="shared" si="367"/>
        <v/>
      </c>
      <c r="AN329" s="532"/>
      <c r="AO329" s="443"/>
      <c r="AP329" s="440"/>
      <c r="AQ329" s="440" t="str">
        <f t="shared" si="368"/>
        <v/>
      </c>
      <c r="AR329" s="443" t="str">
        <f t="shared" si="369"/>
        <v/>
      </c>
      <c r="AS329" s="532"/>
      <c r="AT329" s="443"/>
      <c r="AU329" s="440"/>
      <c r="AV329" s="440" t="str">
        <f t="shared" si="370"/>
        <v/>
      </c>
      <c r="AW329" s="443" t="str">
        <f t="shared" si="371"/>
        <v/>
      </c>
      <c r="AX329" s="532"/>
    </row>
    <row r="330" spans="2:50" x14ac:dyDescent="0.2">
      <c r="B330" s="541"/>
      <c r="C330" s="443">
        <f t="shared" si="356"/>
        <v>4</v>
      </c>
      <c r="D330" s="443"/>
      <c r="E330" s="443"/>
      <c r="F330" s="443"/>
      <c r="G330" s="443"/>
      <c r="H330" s="562"/>
      <c r="I330" s="172" t="str">
        <f>IFERROR(AVERAGE(P330,U330,Z330,AE330,AJ330,AO330,AT330),"")</f>
        <v/>
      </c>
      <c r="J330" s="172" t="str">
        <f>IFERROR(AVERAGE(Q330,V330,AA330,AF330,AK330,AP330,AU330),"")</f>
        <v/>
      </c>
      <c r="K330" s="444" t="str">
        <f>IFERROR(AVERAGE(R330,W330,AB330,AG330,AL330,AQ330,AV330),"")</f>
        <v/>
      </c>
      <c r="L330" s="560"/>
      <c r="M330" s="172" t="str">
        <f t="shared" si="357"/>
        <v/>
      </c>
      <c r="N330" s="533"/>
      <c r="O330" s="533"/>
      <c r="P330" s="443"/>
      <c r="Q330" s="440"/>
      <c r="R330" s="440" t="str">
        <f t="shared" si="358"/>
        <v/>
      </c>
      <c r="S330" s="443" t="str">
        <f t="shared" si="359"/>
        <v/>
      </c>
      <c r="T330" s="532"/>
      <c r="U330" s="443"/>
      <c r="V330" s="440"/>
      <c r="W330" s="440" t="str">
        <f t="shared" si="360"/>
        <v/>
      </c>
      <c r="X330" s="443" t="str">
        <f t="shared" si="361"/>
        <v/>
      </c>
      <c r="Y330" s="532"/>
      <c r="Z330" s="443"/>
      <c r="AA330" s="440"/>
      <c r="AB330" s="440" t="str">
        <f t="shared" si="362"/>
        <v/>
      </c>
      <c r="AC330" s="443" t="str">
        <f t="shared" si="363"/>
        <v/>
      </c>
      <c r="AD330" s="532"/>
      <c r="AE330" s="443"/>
      <c r="AF330" s="440"/>
      <c r="AG330" s="440" t="str">
        <f t="shared" si="364"/>
        <v/>
      </c>
      <c r="AH330" s="443" t="str">
        <f t="shared" si="365"/>
        <v/>
      </c>
      <c r="AI330" s="532"/>
      <c r="AJ330" s="443"/>
      <c r="AK330" s="440"/>
      <c r="AL330" s="440" t="str">
        <f t="shared" si="366"/>
        <v/>
      </c>
      <c r="AM330" s="443" t="str">
        <f t="shared" si="367"/>
        <v/>
      </c>
      <c r="AN330" s="532"/>
      <c r="AO330" s="443"/>
      <c r="AP330" s="440"/>
      <c r="AQ330" s="440" t="str">
        <f t="shared" si="368"/>
        <v/>
      </c>
      <c r="AR330" s="443" t="str">
        <f t="shared" si="369"/>
        <v/>
      </c>
      <c r="AS330" s="532"/>
      <c r="AT330" s="443"/>
      <c r="AU330" s="440"/>
      <c r="AV330" s="440" t="str">
        <f t="shared" si="370"/>
        <v/>
      </c>
      <c r="AW330" s="443" t="str">
        <f t="shared" si="371"/>
        <v/>
      </c>
      <c r="AX330" s="532"/>
    </row>
    <row r="331" spans="2:50" x14ac:dyDescent="0.2">
      <c r="B331" s="541"/>
      <c r="C331" s="443">
        <f t="shared" si="356"/>
        <v>5</v>
      </c>
      <c r="D331" s="443"/>
      <c r="E331" s="443"/>
      <c r="F331" s="443"/>
      <c r="G331" s="443"/>
      <c r="H331" s="562"/>
      <c r="I331" s="172" t="str">
        <f t="shared" ref="I331:I341" si="372">IFERROR(AVERAGE(P331,U331,Z331,AE331,AJ331,AO331,AT331),"")</f>
        <v/>
      </c>
      <c r="J331" s="172" t="str">
        <f t="shared" ref="J331:J341" si="373">IFERROR(AVERAGE(Q331,V331,AA331,AF331,AK331,AP331,AU331),"")</f>
        <v/>
      </c>
      <c r="K331" s="444" t="str">
        <f t="shared" ref="K331:K341" si="374">IFERROR(AVERAGE(R331,W331,AB331,AG331,AL331,AQ331,AV331),"")</f>
        <v/>
      </c>
      <c r="L331" s="560"/>
      <c r="M331" s="172" t="str">
        <f t="shared" si="357"/>
        <v/>
      </c>
      <c r="N331" s="533"/>
      <c r="O331" s="533"/>
      <c r="P331" s="443"/>
      <c r="Q331" s="440"/>
      <c r="R331" s="440" t="str">
        <f t="shared" si="358"/>
        <v/>
      </c>
      <c r="S331" s="443" t="str">
        <f t="shared" si="359"/>
        <v/>
      </c>
      <c r="T331" s="532"/>
      <c r="U331" s="443"/>
      <c r="V331" s="440"/>
      <c r="W331" s="440" t="str">
        <f t="shared" si="360"/>
        <v/>
      </c>
      <c r="X331" s="443" t="str">
        <f t="shared" si="361"/>
        <v/>
      </c>
      <c r="Y331" s="532"/>
      <c r="Z331" s="443"/>
      <c r="AA331" s="440"/>
      <c r="AB331" s="440" t="str">
        <f t="shared" si="362"/>
        <v/>
      </c>
      <c r="AC331" s="443" t="str">
        <f t="shared" si="363"/>
        <v/>
      </c>
      <c r="AD331" s="532"/>
      <c r="AE331" s="443"/>
      <c r="AF331" s="440"/>
      <c r="AG331" s="440" t="str">
        <f t="shared" si="364"/>
        <v/>
      </c>
      <c r="AH331" s="443" t="str">
        <f t="shared" si="365"/>
        <v/>
      </c>
      <c r="AI331" s="532"/>
      <c r="AJ331" s="443"/>
      <c r="AK331" s="440"/>
      <c r="AL331" s="440" t="str">
        <f t="shared" si="366"/>
        <v/>
      </c>
      <c r="AM331" s="443" t="str">
        <f t="shared" si="367"/>
        <v/>
      </c>
      <c r="AN331" s="532"/>
      <c r="AO331" s="443"/>
      <c r="AP331" s="440"/>
      <c r="AQ331" s="440" t="str">
        <f t="shared" si="368"/>
        <v/>
      </c>
      <c r="AR331" s="443" t="str">
        <f t="shared" si="369"/>
        <v/>
      </c>
      <c r="AS331" s="532"/>
      <c r="AT331" s="443"/>
      <c r="AU331" s="440"/>
      <c r="AV331" s="440" t="str">
        <f t="shared" si="370"/>
        <v/>
      </c>
      <c r="AW331" s="443" t="str">
        <f t="shared" si="371"/>
        <v/>
      </c>
      <c r="AX331" s="532"/>
    </row>
    <row r="332" spans="2:50" x14ac:dyDescent="0.2">
      <c r="B332" s="541"/>
      <c r="C332" s="443">
        <f t="shared" si="356"/>
        <v>6</v>
      </c>
      <c r="D332" s="443"/>
      <c r="E332" s="443"/>
      <c r="F332" s="443"/>
      <c r="G332" s="443"/>
      <c r="H332" s="562"/>
      <c r="I332" s="172" t="str">
        <f t="shared" si="372"/>
        <v/>
      </c>
      <c r="J332" s="172" t="str">
        <f t="shared" si="373"/>
        <v/>
      </c>
      <c r="K332" s="444" t="str">
        <f t="shared" si="374"/>
        <v/>
      </c>
      <c r="L332" s="560"/>
      <c r="M332" s="172" t="str">
        <f t="shared" si="357"/>
        <v/>
      </c>
      <c r="N332" s="533"/>
      <c r="O332" s="533"/>
      <c r="P332" s="443"/>
      <c r="Q332" s="440"/>
      <c r="R332" s="440" t="str">
        <f t="shared" si="358"/>
        <v/>
      </c>
      <c r="S332" s="443" t="str">
        <f t="shared" si="359"/>
        <v/>
      </c>
      <c r="T332" s="532"/>
      <c r="U332" s="443"/>
      <c r="V332" s="440"/>
      <c r="W332" s="440" t="str">
        <f t="shared" si="360"/>
        <v/>
      </c>
      <c r="X332" s="443" t="str">
        <f t="shared" si="361"/>
        <v/>
      </c>
      <c r="Y332" s="532"/>
      <c r="Z332" s="443"/>
      <c r="AA332" s="440"/>
      <c r="AB332" s="440" t="str">
        <f t="shared" si="362"/>
        <v/>
      </c>
      <c r="AC332" s="443" t="str">
        <f t="shared" si="363"/>
        <v/>
      </c>
      <c r="AD332" s="532"/>
      <c r="AE332" s="443"/>
      <c r="AF332" s="440"/>
      <c r="AG332" s="440" t="str">
        <f t="shared" si="364"/>
        <v/>
      </c>
      <c r="AH332" s="443" t="str">
        <f t="shared" si="365"/>
        <v/>
      </c>
      <c r="AI332" s="532"/>
      <c r="AJ332" s="443"/>
      <c r="AK332" s="440"/>
      <c r="AL332" s="440" t="str">
        <f t="shared" si="366"/>
        <v/>
      </c>
      <c r="AM332" s="443" t="str">
        <f t="shared" si="367"/>
        <v/>
      </c>
      <c r="AN332" s="532"/>
      <c r="AO332" s="443"/>
      <c r="AP332" s="440"/>
      <c r="AQ332" s="440" t="str">
        <f t="shared" si="368"/>
        <v/>
      </c>
      <c r="AR332" s="443" t="str">
        <f t="shared" si="369"/>
        <v/>
      </c>
      <c r="AS332" s="532"/>
      <c r="AT332" s="443"/>
      <c r="AU332" s="440"/>
      <c r="AV332" s="440" t="str">
        <f t="shared" si="370"/>
        <v/>
      </c>
      <c r="AW332" s="443" t="str">
        <f t="shared" si="371"/>
        <v/>
      </c>
      <c r="AX332" s="532"/>
    </row>
    <row r="333" spans="2:50" x14ac:dyDescent="0.2">
      <c r="B333" s="541"/>
      <c r="C333" s="443">
        <f t="shared" si="356"/>
        <v>7</v>
      </c>
      <c r="D333" s="443"/>
      <c r="E333" s="443"/>
      <c r="F333" s="443"/>
      <c r="G333" s="443"/>
      <c r="H333" s="562"/>
      <c r="I333" s="172" t="str">
        <f t="shared" si="372"/>
        <v/>
      </c>
      <c r="J333" s="172" t="str">
        <f t="shared" si="373"/>
        <v/>
      </c>
      <c r="K333" s="444" t="str">
        <f t="shared" si="374"/>
        <v/>
      </c>
      <c r="L333" s="560"/>
      <c r="M333" s="172" t="str">
        <f t="shared" si="357"/>
        <v/>
      </c>
      <c r="N333" s="533"/>
      <c r="O333" s="533"/>
      <c r="P333" s="443"/>
      <c r="Q333" s="440"/>
      <c r="R333" s="440" t="str">
        <f t="shared" si="358"/>
        <v/>
      </c>
      <c r="S333" s="443" t="str">
        <f t="shared" si="359"/>
        <v/>
      </c>
      <c r="T333" s="532"/>
      <c r="U333" s="443"/>
      <c r="V333" s="440"/>
      <c r="W333" s="440" t="str">
        <f t="shared" si="360"/>
        <v/>
      </c>
      <c r="X333" s="443" t="str">
        <f t="shared" si="361"/>
        <v/>
      </c>
      <c r="Y333" s="532"/>
      <c r="Z333" s="443"/>
      <c r="AA333" s="440"/>
      <c r="AB333" s="440" t="str">
        <f t="shared" si="362"/>
        <v/>
      </c>
      <c r="AC333" s="443" t="str">
        <f t="shared" si="363"/>
        <v/>
      </c>
      <c r="AD333" s="532"/>
      <c r="AE333" s="443"/>
      <c r="AF333" s="440"/>
      <c r="AG333" s="440" t="str">
        <f t="shared" si="364"/>
        <v/>
      </c>
      <c r="AH333" s="443" t="str">
        <f t="shared" si="365"/>
        <v/>
      </c>
      <c r="AI333" s="532"/>
      <c r="AJ333" s="443"/>
      <c r="AK333" s="440"/>
      <c r="AL333" s="440" t="str">
        <f t="shared" si="366"/>
        <v/>
      </c>
      <c r="AM333" s="443" t="str">
        <f t="shared" si="367"/>
        <v/>
      </c>
      <c r="AN333" s="532"/>
      <c r="AO333" s="443"/>
      <c r="AP333" s="440"/>
      <c r="AQ333" s="440" t="str">
        <f t="shared" si="368"/>
        <v/>
      </c>
      <c r="AR333" s="443" t="str">
        <f t="shared" si="369"/>
        <v/>
      </c>
      <c r="AS333" s="532"/>
      <c r="AT333" s="443"/>
      <c r="AU333" s="440"/>
      <c r="AV333" s="440" t="str">
        <f t="shared" si="370"/>
        <v/>
      </c>
      <c r="AW333" s="443" t="str">
        <f t="shared" si="371"/>
        <v/>
      </c>
      <c r="AX333" s="532"/>
    </row>
    <row r="334" spans="2:50" x14ac:dyDescent="0.2">
      <c r="B334" s="541"/>
      <c r="C334" s="443">
        <f t="shared" si="356"/>
        <v>8</v>
      </c>
      <c r="D334" s="443"/>
      <c r="E334" s="443"/>
      <c r="F334" s="443"/>
      <c r="G334" s="443"/>
      <c r="H334" s="562"/>
      <c r="I334" s="172" t="str">
        <f t="shared" si="372"/>
        <v/>
      </c>
      <c r="J334" s="172" t="str">
        <f t="shared" si="373"/>
        <v/>
      </c>
      <c r="K334" s="444" t="str">
        <f t="shared" si="374"/>
        <v/>
      </c>
      <c r="L334" s="560"/>
      <c r="M334" s="172" t="str">
        <f t="shared" si="357"/>
        <v/>
      </c>
      <c r="N334" s="533"/>
      <c r="O334" s="533"/>
      <c r="P334" s="443"/>
      <c r="Q334" s="440"/>
      <c r="R334" s="440" t="str">
        <f t="shared" si="358"/>
        <v/>
      </c>
      <c r="S334" s="443" t="str">
        <f t="shared" si="359"/>
        <v/>
      </c>
      <c r="T334" s="532"/>
      <c r="U334" s="443"/>
      <c r="V334" s="440"/>
      <c r="W334" s="440" t="str">
        <f t="shared" si="360"/>
        <v/>
      </c>
      <c r="X334" s="443" t="str">
        <f t="shared" si="361"/>
        <v/>
      </c>
      <c r="Y334" s="532"/>
      <c r="Z334" s="443"/>
      <c r="AA334" s="440"/>
      <c r="AB334" s="440" t="str">
        <f t="shared" si="362"/>
        <v/>
      </c>
      <c r="AC334" s="443" t="str">
        <f t="shared" si="363"/>
        <v/>
      </c>
      <c r="AD334" s="532"/>
      <c r="AE334" s="443"/>
      <c r="AF334" s="440"/>
      <c r="AG334" s="440" t="str">
        <f t="shared" si="364"/>
        <v/>
      </c>
      <c r="AH334" s="443" t="str">
        <f t="shared" si="365"/>
        <v/>
      </c>
      <c r="AI334" s="532"/>
      <c r="AJ334" s="443"/>
      <c r="AK334" s="440"/>
      <c r="AL334" s="440" t="str">
        <f t="shared" si="366"/>
        <v/>
      </c>
      <c r="AM334" s="443" t="str">
        <f t="shared" si="367"/>
        <v/>
      </c>
      <c r="AN334" s="532"/>
      <c r="AO334" s="443"/>
      <c r="AP334" s="440"/>
      <c r="AQ334" s="440" t="str">
        <f t="shared" si="368"/>
        <v/>
      </c>
      <c r="AR334" s="443" t="str">
        <f t="shared" si="369"/>
        <v/>
      </c>
      <c r="AS334" s="532"/>
      <c r="AT334" s="443"/>
      <c r="AU334" s="440"/>
      <c r="AV334" s="440" t="str">
        <f t="shared" si="370"/>
        <v/>
      </c>
      <c r="AW334" s="443" t="str">
        <f t="shared" si="371"/>
        <v/>
      </c>
      <c r="AX334" s="532"/>
    </row>
    <row r="335" spans="2:50" x14ac:dyDescent="0.2">
      <c r="B335" s="541"/>
      <c r="C335" s="443">
        <f t="shared" si="356"/>
        <v>9</v>
      </c>
      <c r="D335" s="443"/>
      <c r="E335" s="443"/>
      <c r="F335" s="443"/>
      <c r="G335" s="443"/>
      <c r="H335" s="562"/>
      <c r="I335" s="172" t="str">
        <f t="shared" si="372"/>
        <v/>
      </c>
      <c r="J335" s="172" t="str">
        <f t="shared" si="373"/>
        <v/>
      </c>
      <c r="K335" s="444" t="str">
        <f t="shared" si="374"/>
        <v/>
      </c>
      <c r="L335" s="560"/>
      <c r="M335" s="172" t="str">
        <f t="shared" si="357"/>
        <v/>
      </c>
      <c r="N335" s="533"/>
      <c r="O335" s="533"/>
      <c r="P335" s="443"/>
      <c r="Q335" s="440"/>
      <c r="R335" s="440" t="str">
        <f t="shared" si="358"/>
        <v/>
      </c>
      <c r="S335" s="443" t="str">
        <f t="shared" si="359"/>
        <v/>
      </c>
      <c r="T335" s="532"/>
      <c r="U335" s="443"/>
      <c r="V335" s="440"/>
      <c r="W335" s="440" t="str">
        <f t="shared" si="360"/>
        <v/>
      </c>
      <c r="X335" s="443" t="str">
        <f t="shared" si="361"/>
        <v/>
      </c>
      <c r="Y335" s="532"/>
      <c r="Z335" s="443"/>
      <c r="AA335" s="440"/>
      <c r="AB335" s="440" t="str">
        <f t="shared" si="362"/>
        <v/>
      </c>
      <c r="AC335" s="443" t="str">
        <f t="shared" si="363"/>
        <v/>
      </c>
      <c r="AD335" s="532"/>
      <c r="AE335" s="443"/>
      <c r="AF335" s="440"/>
      <c r="AG335" s="440" t="str">
        <f t="shared" si="364"/>
        <v/>
      </c>
      <c r="AH335" s="443" t="str">
        <f t="shared" si="365"/>
        <v/>
      </c>
      <c r="AI335" s="532"/>
      <c r="AJ335" s="443"/>
      <c r="AK335" s="440"/>
      <c r="AL335" s="440" t="str">
        <f t="shared" si="366"/>
        <v/>
      </c>
      <c r="AM335" s="443" t="str">
        <f t="shared" si="367"/>
        <v/>
      </c>
      <c r="AN335" s="532"/>
      <c r="AO335" s="443"/>
      <c r="AP335" s="440"/>
      <c r="AQ335" s="440" t="str">
        <f t="shared" si="368"/>
        <v/>
      </c>
      <c r="AR335" s="443" t="str">
        <f t="shared" si="369"/>
        <v/>
      </c>
      <c r="AS335" s="532"/>
      <c r="AT335" s="443"/>
      <c r="AU335" s="440"/>
      <c r="AV335" s="440" t="str">
        <f t="shared" si="370"/>
        <v/>
      </c>
      <c r="AW335" s="443" t="str">
        <f t="shared" si="371"/>
        <v/>
      </c>
      <c r="AX335" s="532"/>
    </row>
    <row r="336" spans="2:50" x14ac:dyDescent="0.2">
      <c r="B336" s="541"/>
      <c r="C336" s="443">
        <f t="shared" si="356"/>
        <v>10</v>
      </c>
      <c r="D336" s="443"/>
      <c r="E336" s="443"/>
      <c r="F336" s="443"/>
      <c r="G336" s="443"/>
      <c r="H336" s="562"/>
      <c r="I336" s="172" t="str">
        <f t="shared" si="372"/>
        <v/>
      </c>
      <c r="J336" s="172" t="str">
        <f t="shared" si="373"/>
        <v/>
      </c>
      <c r="K336" s="444" t="str">
        <f t="shared" si="374"/>
        <v/>
      </c>
      <c r="L336" s="560"/>
      <c r="M336" s="172" t="str">
        <f t="shared" si="357"/>
        <v/>
      </c>
      <c r="N336" s="533"/>
      <c r="O336" s="533"/>
      <c r="P336" s="443"/>
      <c r="Q336" s="440"/>
      <c r="R336" s="440" t="str">
        <f t="shared" si="358"/>
        <v/>
      </c>
      <c r="S336" s="443" t="str">
        <f t="shared" si="359"/>
        <v/>
      </c>
      <c r="T336" s="532"/>
      <c r="U336" s="443"/>
      <c r="V336" s="440"/>
      <c r="W336" s="440" t="str">
        <f t="shared" si="360"/>
        <v/>
      </c>
      <c r="X336" s="443" t="str">
        <f t="shared" si="361"/>
        <v/>
      </c>
      <c r="Y336" s="532"/>
      <c r="Z336" s="443"/>
      <c r="AA336" s="440"/>
      <c r="AB336" s="440" t="str">
        <f t="shared" si="362"/>
        <v/>
      </c>
      <c r="AC336" s="443" t="str">
        <f t="shared" si="363"/>
        <v/>
      </c>
      <c r="AD336" s="532"/>
      <c r="AE336" s="443"/>
      <c r="AF336" s="440"/>
      <c r="AG336" s="440" t="str">
        <f t="shared" si="364"/>
        <v/>
      </c>
      <c r="AH336" s="443" t="str">
        <f t="shared" si="365"/>
        <v/>
      </c>
      <c r="AI336" s="532"/>
      <c r="AJ336" s="443"/>
      <c r="AK336" s="440"/>
      <c r="AL336" s="440" t="str">
        <f t="shared" si="366"/>
        <v/>
      </c>
      <c r="AM336" s="443" t="str">
        <f t="shared" si="367"/>
        <v/>
      </c>
      <c r="AN336" s="532"/>
      <c r="AO336" s="443"/>
      <c r="AP336" s="440"/>
      <c r="AQ336" s="440" t="str">
        <f t="shared" si="368"/>
        <v/>
      </c>
      <c r="AR336" s="443" t="str">
        <f t="shared" si="369"/>
        <v/>
      </c>
      <c r="AS336" s="532"/>
      <c r="AT336" s="443"/>
      <c r="AU336" s="440"/>
      <c r="AV336" s="440" t="str">
        <f t="shared" si="370"/>
        <v/>
      </c>
      <c r="AW336" s="443" t="str">
        <f t="shared" si="371"/>
        <v/>
      </c>
      <c r="AX336" s="532"/>
    </row>
    <row r="337" spans="2:50" x14ac:dyDescent="0.2">
      <c r="B337" s="541"/>
      <c r="C337" s="443">
        <f t="shared" si="356"/>
        <v>11</v>
      </c>
      <c r="D337" s="443"/>
      <c r="E337" s="443"/>
      <c r="F337" s="443"/>
      <c r="G337" s="443"/>
      <c r="H337" s="562"/>
      <c r="I337" s="172" t="str">
        <f t="shared" si="372"/>
        <v/>
      </c>
      <c r="J337" s="172" t="str">
        <f t="shared" si="373"/>
        <v/>
      </c>
      <c r="K337" s="444" t="str">
        <f t="shared" si="374"/>
        <v/>
      </c>
      <c r="L337" s="560"/>
      <c r="M337" s="172" t="str">
        <f t="shared" si="357"/>
        <v/>
      </c>
      <c r="N337" s="533"/>
      <c r="O337" s="533"/>
      <c r="P337" s="443"/>
      <c r="Q337" s="440"/>
      <c r="R337" s="440" t="str">
        <f t="shared" si="358"/>
        <v/>
      </c>
      <c r="S337" s="443" t="str">
        <f t="shared" si="359"/>
        <v/>
      </c>
      <c r="T337" s="532"/>
      <c r="U337" s="443"/>
      <c r="V337" s="440"/>
      <c r="W337" s="440" t="str">
        <f t="shared" si="360"/>
        <v/>
      </c>
      <c r="X337" s="443" t="str">
        <f t="shared" si="361"/>
        <v/>
      </c>
      <c r="Y337" s="532"/>
      <c r="Z337" s="443"/>
      <c r="AA337" s="440"/>
      <c r="AB337" s="440" t="str">
        <f t="shared" si="362"/>
        <v/>
      </c>
      <c r="AC337" s="443" t="str">
        <f t="shared" si="363"/>
        <v/>
      </c>
      <c r="AD337" s="532"/>
      <c r="AE337" s="443"/>
      <c r="AF337" s="440"/>
      <c r="AG337" s="440" t="str">
        <f t="shared" si="364"/>
        <v/>
      </c>
      <c r="AH337" s="443" t="str">
        <f t="shared" si="365"/>
        <v/>
      </c>
      <c r="AI337" s="532"/>
      <c r="AJ337" s="443"/>
      <c r="AK337" s="440"/>
      <c r="AL337" s="440" t="str">
        <f t="shared" si="366"/>
        <v/>
      </c>
      <c r="AM337" s="443" t="str">
        <f t="shared" si="367"/>
        <v/>
      </c>
      <c r="AN337" s="532"/>
      <c r="AO337" s="443"/>
      <c r="AP337" s="440"/>
      <c r="AQ337" s="440" t="str">
        <f t="shared" si="368"/>
        <v/>
      </c>
      <c r="AR337" s="443" t="str">
        <f t="shared" si="369"/>
        <v/>
      </c>
      <c r="AS337" s="532"/>
      <c r="AT337" s="443"/>
      <c r="AU337" s="440"/>
      <c r="AV337" s="440" t="str">
        <f t="shared" si="370"/>
        <v/>
      </c>
      <c r="AW337" s="443" t="str">
        <f t="shared" si="371"/>
        <v/>
      </c>
      <c r="AX337" s="532"/>
    </row>
    <row r="338" spans="2:50" x14ac:dyDescent="0.2">
      <c r="B338" s="541"/>
      <c r="C338" s="443">
        <f t="shared" si="356"/>
        <v>12</v>
      </c>
      <c r="D338" s="443"/>
      <c r="E338" s="443"/>
      <c r="F338" s="443"/>
      <c r="G338" s="443"/>
      <c r="H338" s="562"/>
      <c r="I338" s="172" t="str">
        <f t="shared" si="372"/>
        <v/>
      </c>
      <c r="J338" s="172" t="str">
        <f t="shared" si="373"/>
        <v/>
      </c>
      <c r="K338" s="444" t="str">
        <f t="shared" si="374"/>
        <v/>
      </c>
      <c r="L338" s="560"/>
      <c r="M338" s="172" t="str">
        <f t="shared" si="357"/>
        <v/>
      </c>
      <c r="N338" s="533"/>
      <c r="O338" s="533"/>
      <c r="P338" s="443"/>
      <c r="Q338" s="440"/>
      <c r="R338" s="440" t="str">
        <f t="shared" si="358"/>
        <v/>
      </c>
      <c r="S338" s="443" t="str">
        <f t="shared" si="359"/>
        <v/>
      </c>
      <c r="T338" s="532"/>
      <c r="U338" s="443"/>
      <c r="V338" s="440"/>
      <c r="W338" s="440" t="str">
        <f t="shared" si="360"/>
        <v/>
      </c>
      <c r="X338" s="443" t="str">
        <f t="shared" si="361"/>
        <v/>
      </c>
      <c r="Y338" s="532"/>
      <c r="Z338" s="443"/>
      <c r="AA338" s="440"/>
      <c r="AB338" s="440" t="str">
        <f t="shared" si="362"/>
        <v/>
      </c>
      <c r="AC338" s="443" t="str">
        <f t="shared" si="363"/>
        <v/>
      </c>
      <c r="AD338" s="532"/>
      <c r="AE338" s="443"/>
      <c r="AF338" s="440"/>
      <c r="AG338" s="440" t="str">
        <f t="shared" si="364"/>
        <v/>
      </c>
      <c r="AH338" s="443" t="str">
        <f t="shared" si="365"/>
        <v/>
      </c>
      <c r="AI338" s="532"/>
      <c r="AJ338" s="443"/>
      <c r="AK338" s="440"/>
      <c r="AL338" s="440" t="str">
        <f t="shared" si="366"/>
        <v/>
      </c>
      <c r="AM338" s="443" t="str">
        <f t="shared" si="367"/>
        <v/>
      </c>
      <c r="AN338" s="532"/>
      <c r="AO338" s="443"/>
      <c r="AP338" s="440"/>
      <c r="AQ338" s="440" t="str">
        <f t="shared" si="368"/>
        <v/>
      </c>
      <c r="AR338" s="443" t="str">
        <f t="shared" si="369"/>
        <v/>
      </c>
      <c r="AS338" s="532"/>
      <c r="AT338" s="443"/>
      <c r="AU338" s="440"/>
      <c r="AV338" s="440" t="str">
        <f t="shared" si="370"/>
        <v/>
      </c>
      <c r="AW338" s="443" t="str">
        <f t="shared" si="371"/>
        <v/>
      </c>
      <c r="AX338" s="532"/>
    </row>
    <row r="339" spans="2:50" x14ac:dyDescent="0.2">
      <c r="B339" s="541"/>
      <c r="C339" s="443">
        <f t="shared" si="356"/>
        <v>13</v>
      </c>
      <c r="D339" s="443"/>
      <c r="E339" s="443"/>
      <c r="F339" s="443"/>
      <c r="G339" s="443"/>
      <c r="H339" s="562"/>
      <c r="I339" s="172" t="str">
        <f t="shared" si="372"/>
        <v/>
      </c>
      <c r="J339" s="172" t="str">
        <f t="shared" si="373"/>
        <v/>
      </c>
      <c r="K339" s="444" t="str">
        <f t="shared" si="374"/>
        <v/>
      </c>
      <c r="L339" s="560"/>
      <c r="M339" s="172" t="str">
        <f t="shared" si="357"/>
        <v/>
      </c>
      <c r="N339" s="533"/>
      <c r="O339" s="533"/>
      <c r="P339" s="443"/>
      <c r="Q339" s="440"/>
      <c r="R339" s="440" t="str">
        <f t="shared" si="358"/>
        <v/>
      </c>
      <c r="S339" s="443" t="str">
        <f t="shared" si="359"/>
        <v/>
      </c>
      <c r="T339" s="532"/>
      <c r="U339" s="443"/>
      <c r="V339" s="440"/>
      <c r="W339" s="440" t="str">
        <f t="shared" si="360"/>
        <v/>
      </c>
      <c r="X339" s="443" t="str">
        <f t="shared" si="361"/>
        <v/>
      </c>
      <c r="Y339" s="532"/>
      <c r="Z339" s="443"/>
      <c r="AA339" s="440"/>
      <c r="AB339" s="440" t="str">
        <f t="shared" si="362"/>
        <v/>
      </c>
      <c r="AC339" s="443" t="str">
        <f t="shared" si="363"/>
        <v/>
      </c>
      <c r="AD339" s="532"/>
      <c r="AE339" s="443"/>
      <c r="AF339" s="440"/>
      <c r="AG339" s="440" t="str">
        <f t="shared" si="364"/>
        <v/>
      </c>
      <c r="AH339" s="443" t="str">
        <f t="shared" si="365"/>
        <v/>
      </c>
      <c r="AI339" s="532"/>
      <c r="AJ339" s="443"/>
      <c r="AK339" s="440"/>
      <c r="AL339" s="440" t="str">
        <f t="shared" si="366"/>
        <v/>
      </c>
      <c r="AM339" s="443" t="str">
        <f t="shared" si="367"/>
        <v/>
      </c>
      <c r="AN339" s="532"/>
      <c r="AO339" s="443"/>
      <c r="AP339" s="440"/>
      <c r="AQ339" s="440" t="str">
        <f t="shared" si="368"/>
        <v/>
      </c>
      <c r="AR339" s="443" t="str">
        <f t="shared" si="369"/>
        <v/>
      </c>
      <c r="AS339" s="532"/>
      <c r="AT339" s="443"/>
      <c r="AU339" s="440"/>
      <c r="AV339" s="440" t="str">
        <f t="shared" si="370"/>
        <v/>
      </c>
      <c r="AW339" s="443" t="str">
        <f t="shared" si="371"/>
        <v/>
      </c>
      <c r="AX339" s="532"/>
    </row>
    <row r="340" spans="2:50" x14ac:dyDescent="0.2">
      <c r="B340" s="541"/>
      <c r="C340" s="443">
        <f t="shared" si="356"/>
        <v>14</v>
      </c>
      <c r="D340" s="443"/>
      <c r="E340" s="443"/>
      <c r="F340" s="443"/>
      <c r="G340" s="443"/>
      <c r="H340" s="562"/>
      <c r="I340" s="172" t="str">
        <f t="shared" si="372"/>
        <v/>
      </c>
      <c r="J340" s="172" t="str">
        <f t="shared" si="373"/>
        <v/>
      </c>
      <c r="K340" s="444" t="str">
        <f t="shared" si="374"/>
        <v/>
      </c>
      <c r="L340" s="560"/>
      <c r="M340" s="172" t="str">
        <f t="shared" si="357"/>
        <v/>
      </c>
      <c r="N340" s="533"/>
      <c r="O340" s="533"/>
      <c r="P340" s="443"/>
      <c r="Q340" s="440"/>
      <c r="R340" s="440" t="str">
        <f t="shared" si="358"/>
        <v/>
      </c>
      <c r="S340" s="443" t="str">
        <f t="shared" si="359"/>
        <v/>
      </c>
      <c r="T340" s="532"/>
      <c r="U340" s="443"/>
      <c r="V340" s="440"/>
      <c r="W340" s="440" t="str">
        <f t="shared" si="360"/>
        <v/>
      </c>
      <c r="X340" s="443" t="str">
        <f t="shared" si="361"/>
        <v/>
      </c>
      <c r="Y340" s="532"/>
      <c r="Z340" s="443"/>
      <c r="AA340" s="440"/>
      <c r="AB340" s="440" t="str">
        <f t="shared" si="362"/>
        <v/>
      </c>
      <c r="AC340" s="443" t="str">
        <f t="shared" si="363"/>
        <v/>
      </c>
      <c r="AD340" s="532"/>
      <c r="AE340" s="443"/>
      <c r="AF340" s="440"/>
      <c r="AG340" s="440" t="str">
        <f t="shared" si="364"/>
        <v/>
      </c>
      <c r="AH340" s="443" t="str">
        <f t="shared" si="365"/>
        <v/>
      </c>
      <c r="AI340" s="532"/>
      <c r="AJ340" s="443"/>
      <c r="AK340" s="440"/>
      <c r="AL340" s="440" t="str">
        <f t="shared" si="366"/>
        <v/>
      </c>
      <c r="AM340" s="443" t="str">
        <f t="shared" si="367"/>
        <v/>
      </c>
      <c r="AN340" s="532"/>
      <c r="AO340" s="443"/>
      <c r="AP340" s="440"/>
      <c r="AQ340" s="440" t="str">
        <f t="shared" si="368"/>
        <v/>
      </c>
      <c r="AR340" s="443" t="str">
        <f t="shared" si="369"/>
        <v/>
      </c>
      <c r="AS340" s="532"/>
      <c r="AT340" s="443"/>
      <c r="AU340" s="440"/>
      <c r="AV340" s="440" t="str">
        <f t="shared" si="370"/>
        <v/>
      </c>
      <c r="AW340" s="443" t="str">
        <f t="shared" si="371"/>
        <v/>
      </c>
      <c r="AX340" s="532"/>
    </row>
    <row r="341" spans="2:50" x14ac:dyDescent="0.2">
      <c r="B341" s="541"/>
      <c r="C341" s="443">
        <f t="shared" si="356"/>
        <v>15</v>
      </c>
      <c r="D341" s="443"/>
      <c r="E341" s="443"/>
      <c r="F341" s="443"/>
      <c r="G341" s="443"/>
      <c r="H341" s="563"/>
      <c r="I341" s="172" t="str">
        <f t="shared" si="372"/>
        <v/>
      </c>
      <c r="J341" s="172" t="str">
        <f t="shared" si="373"/>
        <v/>
      </c>
      <c r="K341" s="444" t="str">
        <f t="shared" si="374"/>
        <v/>
      </c>
      <c r="L341" s="560"/>
      <c r="M341" s="172" t="str">
        <f t="shared" si="357"/>
        <v/>
      </c>
      <c r="N341" s="533"/>
      <c r="O341" s="533"/>
      <c r="P341" s="443"/>
      <c r="Q341" s="440"/>
      <c r="R341" s="440" t="str">
        <f t="shared" si="358"/>
        <v/>
      </c>
      <c r="S341" s="443" t="str">
        <f t="shared" si="359"/>
        <v/>
      </c>
      <c r="T341" s="532"/>
      <c r="U341" s="443"/>
      <c r="V341" s="440"/>
      <c r="W341" s="440" t="str">
        <f t="shared" si="360"/>
        <v/>
      </c>
      <c r="X341" s="443" t="str">
        <f t="shared" si="361"/>
        <v/>
      </c>
      <c r="Y341" s="532"/>
      <c r="Z341" s="443"/>
      <c r="AA341" s="440"/>
      <c r="AB341" s="440" t="str">
        <f t="shared" si="362"/>
        <v/>
      </c>
      <c r="AC341" s="443" t="str">
        <f t="shared" si="363"/>
        <v/>
      </c>
      <c r="AD341" s="532"/>
      <c r="AE341" s="443"/>
      <c r="AF341" s="440"/>
      <c r="AG341" s="440" t="str">
        <f t="shared" si="364"/>
        <v/>
      </c>
      <c r="AH341" s="443" t="str">
        <f t="shared" si="365"/>
        <v/>
      </c>
      <c r="AI341" s="532"/>
      <c r="AJ341" s="443"/>
      <c r="AK341" s="440"/>
      <c r="AL341" s="440" t="str">
        <f t="shared" si="366"/>
        <v/>
      </c>
      <c r="AM341" s="443" t="str">
        <f t="shared" si="367"/>
        <v/>
      </c>
      <c r="AN341" s="532"/>
      <c r="AO341" s="443"/>
      <c r="AP341" s="440"/>
      <c r="AQ341" s="440" t="str">
        <f t="shared" si="368"/>
        <v/>
      </c>
      <c r="AR341" s="443" t="str">
        <f t="shared" si="369"/>
        <v/>
      </c>
      <c r="AS341" s="532"/>
      <c r="AT341" s="443"/>
      <c r="AU341" s="440"/>
      <c r="AV341" s="440" t="str">
        <f t="shared" si="370"/>
        <v/>
      </c>
      <c r="AW341" s="443" t="str">
        <f t="shared" si="371"/>
        <v/>
      </c>
      <c r="AX341" s="532"/>
    </row>
    <row r="342" spans="2:50" ht="15.75" x14ac:dyDescent="0.2">
      <c r="B342" s="545" t="s">
        <v>169</v>
      </c>
      <c r="C342" s="546"/>
      <c r="D342" s="546"/>
      <c r="E342" s="546"/>
      <c r="F342" s="546"/>
      <c r="G342" s="546"/>
      <c r="H342" s="547"/>
      <c r="I342" s="207"/>
      <c r="J342" s="207"/>
      <c r="K342" s="207"/>
      <c r="L342" s="207"/>
      <c r="M342" s="207"/>
      <c r="N342" s="533" t="s">
        <v>161</v>
      </c>
      <c r="O342" s="549" t="s">
        <v>106</v>
      </c>
      <c r="P342" s="551">
        <f>AT322+1</f>
        <v>45986</v>
      </c>
      <c r="Q342" s="541"/>
      <c r="R342" s="541"/>
      <c r="S342" s="541"/>
      <c r="T342" s="541"/>
      <c r="U342" s="551">
        <f>P342+1</f>
        <v>45987</v>
      </c>
      <c r="V342" s="541"/>
      <c r="W342" s="541"/>
      <c r="X342" s="541"/>
      <c r="Y342" s="541"/>
      <c r="Z342" s="551">
        <f>U342+1</f>
        <v>45988</v>
      </c>
      <c r="AA342" s="541"/>
      <c r="AB342" s="541"/>
      <c r="AC342" s="541"/>
      <c r="AD342" s="541"/>
      <c r="AE342" s="551">
        <f>Z342+1</f>
        <v>45989</v>
      </c>
      <c r="AF342" s="541"/>
      <c r="AG342" s="541"/>
      <c r="AH342" s="541"/>
      <c r="AI342" s="541"/>
      <c r="AJ342" s="551">
        <f>AE342+1</f>
        <v>45990</v>
      </c>
      <c r="AK342" s="541"/>
      <c r="AL342" s="541"/>
      <c r="AM342" s="541"/>
      <c r="AN342" s="541"/>
      <c r="AO342" s="551">
        <f>AJ342+1</f>
        <v>45991</v>
      </c>
      <c r="AP342" s="541"/>
      <c r="AQ342" s="541"/>
      <c r="AR342" s="541"/>
      <c r="AS342" s="541"/>
      <c r="AT342" s="551">
        <f>AO342+1</f>
        <v>45992</v>
      </c>
      <c r="AU342" s="541"/>
      <c r="AV342" s="541"/>
      <c r="AW342" s="541"/>
      <c r="AX342" s="541"/>
    </row>
    <row r="343" spans="2:50" ht="15.75" x14ac:dyDescent="0.2">
      <c r="B343" s="548"/>
      <c r="C343" s="548"/>
      <c r="D343" s="548"/>
      <c r="E343" s="548"/>
      <c r="F343" s="548"/>
      <c r="G343" s="548"/>
      <c r="H343" s="548"/>
      <c r="I343" s="207"/>
      <c r="J343" s="207"/>
      <c r="K343" s="207"/>
      <c r="L343" s="207"/>
      <c r="M343" s="207"/>
      <c r="N343" s="533"/>
      <c r="O343" s="550"/>
      <c r="P343" s="551" t="s">
        <v>120</v>
      </c>
      <c r="Q343" s="541"/>
      <c r="R343" s="541"/>
      <c r="S343" s="541"/>
      <c r="T343" s="541"/>
      <c r="U343" s="551" t="s">
        <v>114</v>
      </c>
      <c r="V343" s="541"/>
      <c r="W343" s="541"/>
      <c r="X343" s="541"/>
      <c r="Y343" s="541"/>
      <c r="Z343" s="551" t="s">
        <v>115</v>
      </c>
      <c r="AA343" s="541"/>
      <c r="AB343" s="541"/>
      <c r="AC343" s="541"/>
      <c r="AD343" s="541"/>
      <c r="AE343" s="551" t="s">
        <v>116</v>
      </c>
      <c r="AF343" s="541"/>
      <c r="AG343" s="541"/>
      <c r="AH343" s="541"/>
      <c r="AI343" s="541"/>
      <c r="AJ343" s="551" t="s">
        <v>117</v>
      </c>
      <c r="AK343" s="541"/>
      <c r="AL343" s="541"/>
      <c r="AM343" s="541"/>
      <c r="AN343" s="541"/>
      <c r="AO343" s="551" t="s">
        <v>118</v>
      </c>
      <c r="AP343" s="541"/>
      <c r="AQ343" s="541"/>
      <c r="AR343" s="541"/>
      <c r="AS343" s="541"/>
      <c r="AT343" s="551" t="s">
        <v>119</v>
      </c>
      <c r="AU343" s="541"/>
      <c r="AV343" s="541"/>
      <c r="AW343" s="541"/>
      <c r="AX343" s="541"/>
    </row>
    <row r="344" spans="2:50" x14ac:dyDescent="0.2">
      <c r="B344" s="533" t="s">
        <v>157</v>
      </c>
      <c r="C344" s="533" t="s">
        <v>149</v>
      </c>
      <c r="D344" s="533"/>
      <c r="E344" s="533" t="s">
        <v>151</v>
      </c>
      <c r="F344" s="533"/>
      <c r="G344" s="533"/>
      <c r="H344" s="537" t="s">
        <v>158</v>
      </c>
      <c r="I344" s="540" t="s">
        <v>227</v>
      </c>
      <c r="J344" s="540"/>
      <c r="K344" s="540"/>
      <c r="L344" s="540" t="s">
        <v>158</v>
      </c>
      <c r="M344" s="540" t="s">
        <v>170</v>
      </c>
      <c r="N344" s="533"/>
      <c r="O344" s="533" t="s">
        <v>160</v>
      </c>
      <c r="P344" s="534" t="s">
        <v>154</v>
      </c>
      <c r="Q344" s="535"/>
      <c r="R344" s="535"/>
      <c r="S344" s="536"/>
      <c r="T344" s="533" t="s">
        <v>158</v>
      </c>
      <c r="U344" s="534" t="s">
        <v>154</v>
      </c>
      <c r="V344" s="535"/>
      <c r="W344" s="535"/>
      <c r="X344" s="536"/>
      <c r="Y344" s="533" t="s">
        <v>158</v>
      </c>
      <c r="Z344" s="534" t="s">
        <v>154</v>
      </c>
      <c r="AA344" s="535"/>
      <c r="AB344" s="535"/>
      <c r="AC344" s="536"/>
      <c r="AD344" s="533" t="s">
        <v>158</v>
      </c>
      <c r="AE344" s="534" t="s">
        <v>154</v>
      </c>
      <c r="AF344" s="535"/>
      <c r="AG344" s="535"/>
      <c r="AH344" s="536"/>
      <c r="AI344" s="533" t="s">
        <v>158</v>
      </c>
      <c r="AJ344" s="534" t="s">
        <v>154</v>
      </c>
      <c r="AK344" s="535"/>
      <c r="AL344" s="535"/>
      <c r="AM344" s="536"/>
      <c r="AN344" s="533" t="s">
        <v>158</v>
      </c>
      <c r="AO344" s="534" t="s">
        <v>154</v>
      </c>
      <c r="AP344" s="535"/>
      <c r="AQ344" s="535"/>
      <c r="AR344" s="536"/>
      <c r="AS344" s="533" t="s">
        <v>158</v>
      </c>
      <c r="AT344" s="534" t="s">
        <v>154</v>
      </c>
      <c r="AU344" s="535"/>
      <c r="AV344" s="535"/>
      <c r="AW344" s="536"/>
      <c r="AX344" s="533" t="s">
        <v>158</v>
      </c>
    </row>
    <row r="345" spans="2:50" x14ac:dyDescent="0.2">
      <c r="B345" s="533"/>
      <c r="C345" s="533"/>
      <c r="D345" s="533"/>
      <c r="E345" s="533" t="s">
        <v>150</v>
      </c>
      <c r="F345" s="533"/>
      <c r="G345" s="533"/>
      <c r="H345" s="538"/>
      <c r="I345" s="540" t="s">
        <v>150</v>
      </c>
      <c r="J345" s="540"/>
      <c r="K345" s="540"/>
      <c r="L345" s="540"/>
      <c r="M345" s="540"/>
      <c r="N345" s="533"/>
      <c r="O345" s="533"/>
      <c r="P345" s="534" t="s">
        <v>155</v>
      </c>
      <c r="Q345" s="535"/>
      <c r="R345" s="535"/>
      <c r="S345" s="536"/>
      <c r="T345" s="533"/>
      <c r="U345" s="534" t="s">
        <v>155</v>
      </c>
      <c r="V345" s="535"/>
      <c r="W345" s="535"/>
      <c r="X345" s="536"/>
      <c r="Y345" s="533"/>
      <c r="Z345" s="534" t="s">
        <v>155</v>
      </c>
      <c r="AA345" s="535"/>
      <c r="AB345" s="535"/>
      <c r="AC345" s="536"/>
      <c r="AD345" s="533"/>
      <c r="AE345" s="534" t="s">
        <v>155</v>
      </c>
      <c r="AF345" s="535"/>
      <c r="AG345" s="535"/>
      <c r="AH345" s="536"/>
      <c r="AI345" s="533"/>
      <c r="AJ345" s="534" t="s">
        <v>155</v>
      </c>
      <c r="AK345" s="535"/>
      <c r="AL345" s="535"/>
      <c r="AM345" s="536"/>
      <c r="AN345" s="533"/>
      <c r="AO345" s="534" t="s">
        <v>155</v>
      </c>
      <c r="AP345" s="535"/>
      <c r="AQ345" s="535"/>
      <c r="AR345" s="536"/>
      <c r="AS345" s="533"/>
      <c r="AT345" s="534" t="s">
        <v>155</v>
      </c>
      <c r="AU345" s="535"/>
      <c r="AV345" s="535"/>
      <c r="AW345" s="536"/>
      <c r="AX345" s="533"/>
    </row>
    <row r="346" spans="2:50" x14ac:dyDescent="0.2">
      <c r="B346" s="533"/>
      <c r="C346" s="533"/>
      <c r="D346" s="533"/>
      <c r="E346" s="441" t="s">
        <v>152</v>
      </c>
      <c r="F346" s="441" t="s">
        <v>153</v>
      </c>
      <c r="G346" s="441" t="s">
        <v>156</v>
      </c>
      <c r="H346" s="539"/>
      <c r="I346" s="442" t="s">
        <v>152</v>
      </c>
      <c r="J346" s="442" t="s">
        <v>153</v>
      </c>
      <c r="K346" s="442" t="s">
        <v>156</v>
      </c>
      <c r="L346" s="540"/>
      <c r="M346" s="540"/>
      <c r="N346" s="533"/>
      <c r="O346" s="533"/>
      <c r="P346" s="441" t="s">
        <v>152</v>
      </c>
      <c r="Q346" s="441" t="s">
        <v>153</v>
      </c>
      <c r="R346" s="441" t="s">
        <v>156</v>
      </c>
      <c r="S346" s="441" t="s">
        <v>170</v>
      </c>
      <c r="T346" s="533"/>
      <c r="U346" s="441" t="s">
        <v>152</v>
      </c>
      <c r="V346" s="441" t="s">
        <v>153</v>
      </c>
      <c r="W346" s="441" t="s">
        <v>156</v>
      </c>
      <c r="X346" s="441" t="s">
        <v>170</v>
      </c>
      <c r="Y346" s="533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3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3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3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3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3"/>
    </row>
    <row r="347" spans="2:50" x14ac:dyDescent="0.2">
      <c r="B347" s="541" t="s">
        <v>141</v>
      </c>
      <c r="C347" s="443">
        <f>C327</f>
        <v>1</v>
      </c>
      <c r="D347" s="443"/>
      <c r="E347" s="443"/>
      <c r="F347" s="443"/>
      <c r="G347" s="440" t="e">
        <f t="shared" ref="G347:G348" si="375">F347/E347</f>
        <v>#DIV/0!</v>
      </c>
      <c r="H347" s="561" t="e">
        <f>AVERAGE(G347:G361)</f>
        <v>#DIV/0!</v>
      </c>
      <c r="I347" s="172" t="str">
        <f t="shared" ref="I347:I349" si="376">IFERROR(AVERAGE(P347,U347,Z347,AE347,AJ347,AO347,AT347),"")</f>
        <v/>
      </c>
      <c r="J347" s="172" t="str">
        <f t="shared" ref="J347:J349" si="377">IFERROR(AVERAGE(Q347,V347,AA347,AF347,AK347,AP347,AU347),"")</f>
        <v/>
      </c>
      <c r="K347" s="444" t="str">
        <f t="shared" ref="K347:K349" si="378">IFERROR(AVERAGE(R347,W347,AB347,AG347,AL347,AQ347,AV347),"")</f>
        <v/>
      </c>
      <c r="L347" s="560" t="str">
        <f>IFERROR(AVERAGE(K347:K361),"-")</f>
        <v>-</v>
      </c>
      <c r="M347" s="172" t="str">
        <f>IFERROR(RANK(K347, K$347:K$361),"")</f>
        <v/>
      </c>
      <c r="N347" s="533"/>
      <c r="O347" s="533"/>
      <c r="P347" s="443"/>
      <c r="Q347" s="440"/>
      <c r="R347" s="440" t="str">
        <f>IFERROR(Q347/P347,"")</f>
        <v/>
      </c>
      <c r="S347" s="443" t="str">
        <f>IFERROR(RANK(R347, R$347:R$361),"")</f>
        <v/>
      </c>
      <c r="T347" s="532" t="e">
        <f>AVERAGE(R347:R361)</f>
        <v>#DIV/0!</v>
      </c>
      <c r="U347" s="443"/>
      <c r="V347" s="440"/>
      <c r="W347" s="440" t="str">
        <f>IFERROR(V347/U347,"")</f>
        <v/>
      </c>
      <c r="X347" s="443" t="str">
        <f>IFERROR(RANK(W347, W$347:W$361),"")</f>
        <v/>
      </c>
      <c r="Y347" s="532" t="e">
        <f>AVERAGE(W347:W361)</f>
        <v>#DIV/0!</v>
      </c>
      <c r="Z347" s="443"/>
      <c r="AA347" s="440"/>
      <c r="AB347" s="440" t="str">
        <f>IFERROR(AA347/Z347,"")</f>
        <v/>
      </c>
      <c r="AC347" s="443" t="str">
        <f>IFERROR(RANK(AB347, AB$347:AB$361),"")</f>
        <v/>
      </c>
      <c r="AD347" s="532" t="e">
        <f>AVERAGE(AB347:AB361)</f>
        <v>#DIV/0!</v>
      </c>
      <c r="AE347" s="443"/>
      <c r="AF347" s="440"/>
      <c r="AG347" s="440" t="str">
        <f>IFERROR(AF347/AE347,"")</f>
        <v/>
      </c>
      <c r="AH347" s="443" t="str">
        <f>IFERROR(RANK(AG347, AG$347:AG$361),"")</f>
        <v/>
      </c>
      <c r="AI347" s="532" t="e">
        <f>AVERAGE(AG347:AG361)</f>
        <v>#DIV/0!</v>
      </c>
      <c r="AJ347" s="443"/>
      <c r="AK347" s="440"/>
      <c r="AL347" s="440" t="str">
        <f>IFERROR(AK347/AJ347,"")</f>
        <v/>
      </c>
      <c r="AM347" s="443" t="str">
        <f>IFERROR(RANK(AL347, AL$347:AL$361),"")</f>
        <v/>
      </c>
      <c r="AN347" s="532" t="e">
        <f>AVERAGE(AL347:AL361)</f>
        <v>#DIV/0!</v>
      </c>
      <c r="AO347" s="443"/>
      <c r="AP347" s="440"/>
      <c r="AQ347" s="440" t="str">
        <f>IFERROR(AP347/AO347,"")</f>
        <v/>
      </c>
      <c r="AR347" s="443" t="str">
        <f>IFERROR(RANK(AQ347, AQ$347:AQ$361),"")</f>
        <v/>
      </c>
      <c r="AS347" s="532" t="e">
        <f>AVERAGE(AQ347:AQ361)</f>
        <v>#DIV/0!</v>
      </c>
      <c r="AT347" s="443"/>
      <c r="AU347" s="440"/>
      <c r="AV347" s="440" t="str">
        <f>IFERROR(AU347/AT347,"")</f>
        <v/>
      </c>
      <c r="AW347" s="443" t="str">
        <f>IFERROR(RANK(AV347, AV$347:AV$361),"")</f>
        <v/>
      </c>
      <c r="AX347" s="532" t="e">
        <f>AVERAGE(AV347:AV361)</f>
        <v>#DIV/0!</v>
      </c>
    </row>
    <row r="348" spans="2:50" x14ac:dyDescent="0.2">
      <c r="B348" s="541"/>
      <c r="C348" s="443">
        <f t="shared" ref="C348:C361" si="379">C328</f>
        <v>2</v>
      </c>
      <c r="D348" s="443"/>
      <c r="E348" s="443"/>
      <c r="F348" s="443"/>
      <c r="G348" s="440" t="e">
        <f t="shared" si="375"/>
        <v>#DIV/0!</v>
      </c>
      <c r="H348" s="562"/>
      <c r="I348" s="172" t="str">
        <f t="shared" si="376"/>
        <v/>
      </c>
      <c r="J348" s="172" t="str">
        <f t="shared" si="377"/>
        <v/>
      </c>
      <c r="K348" s="444" t="str">
        <f t="shared" si="378"/>
        <v/>
      </c>
      <c r="L348" s="560"/>
      <c r="M348" s="172" t="str">
        <f t="shared" ref="M348:M361" si="380">IFERROR(RANK(K348, K$347:K$361),"")</f>
        <v/>
      </c>
      <c r="N348" s="533"/>
      <c r="O348" s="533"/>
      <c r="P348" s="443"/>
      <c r="Q348" s="440"/>
      <c r="R348" s="440" t="str">
        <f t="shared" ref="R348:R361" si="381">IFERROR(Q348/P348,"")</f>
        <v/>
      </c>
      <c r="S348" s="443" t="str">
        <f t="shared" ref="S348:S361" si="382">IFERROR(RANK(R348, R$347:R$361),"")</f>
        <v/>
      </c>
      <c r="T348" s="532"/>
      <c r="U348" s="443"/>
      <c r="V348" s="440"/>
      <c r="W348" s="440" t="str">
        <f t="shared" ref="W348:W361" si="383">IFERROR(V348/U348,"")</f>
        <v/>
      </c>
      <c r="X348" s="443" t="str">
        <f t="shared" ref="X348:X361" si="384">IFERROR(RANK(W348, W$347:W$361),"")</f>
        <v/>
      </c>
      <c r="Y348" s="532"/>
      <c r="Z348" s="443"/>
      <c r="AA348" s="440"/>
      <c r="AB348" s="440" t="str">
        <f t="shared" ref="AB348:AB361" si="385">IFERROR(AA348/Z348,"")</f>
        <v/>
      </c>
      <c r="AC348" s="443" t="str">
        <f t="shared" ref="AC348:AC361" si="386">IFERROR(RANK(AB348, AB$347:AB$361),"")</f>
        <v/>
      </c>
      <c r="AD348" s="532"/>
      <c r="AE348" s="443"/>
      <c r="AF348" s="440"/>
      <c r="AG348" s="440" t="str">
        <f t="shared" ref="AG348:AG361" si="387">IFERROR(AF348/AE348,"")</f>
        <v/>
      </c>
      <c r="AH348" s="443" t="str">
        <f t="shared" ref="AH348:AH361" si="388">IFERROR(RANK(AG348, AG$347:AG$361),"")</f>
        <v/>
      </c>
      <c r="AI348" s="532"/>
      <c r="AJ348" s="443"/>
      <c r="AK348" s="440"/>
      <c r="AL348" s="440" t="str">
        <f t="shared" ref="AL348:AL361" si="389">IFERROR(AK348/AJ348,"")</f>
        <v/>
      </c>
      <c r="AM348" s="443" t="str">
        <f t="shared" ref="AM348:AM361" si="390">IFERROR(RANK(AL348, AL$347:AL$361),"")</f>
        <v/>
      </c>
      <c r="AN348" s="532"/>
      <c r="AO348" s="443"/>
      <c r="AP348" s="440"/>
      <c r="AQ348" s="440" t="str">
        <f t="shared" ref="AQ348:AQ361" si="391">IFERROR(AP348/AO348,"")</f>
        <v/>
      </c>
      <c r="AR348" s="443" t="str">
        <f t="shared" ref="AR348:AR361" si="392">IFERROR(RANK(AQ348, AQ$347:AQ$361),"")</f>
        <v/>
      </c>
      <c r="AS348" s="532"/>
      <c r="AT348" s="443"/>
      <c r="AU348" s="440"/>
      <c r="AV348" s="440" t="str">
        <f t="shared" ref="AV348:AV361" si="393">IFERROR(AU348/AT348,"")</f>
        <v/>
      </c>
      <c r="AW348" s="443" t="str">
        <f t="shared" ref="AW348:AW361" si="394">IFERROR(RANK(AV348, AV$347:AV$361),"")</f>
        <v/>
      </c>
      <c r="AX348" s="532"/>
    </row>
    <row r="349" spans="2:50" x14ac:dyDescent="0.2">
      <c r="B349" s="541"/>
      <c r="C349" s="443">
        <f t="shared" si="379"/>
        <v>3</v>
      </c>
      <c r="D349" s="443"/>
      <c r="E349" s="443"/>
      <c r="F349" s="443"/>
      <c r="G349" s="443"/>
      <c r="H349" s="562"/>
      <c r="I349" s="172" t="str">
        <f t="shared" si="376"/>
        <v/>
      </c>
      <c r="J349" s="172" t="str">
        <f t="shared" si="377"/>
        <v/>
      </c>
      <c r="K349" s="444" t="str">
        <f t="shared" si="378"/>
        <v/>
      </c>
      <c r="L349" s="560"/>
      <c r="M349" s="172" t="str">
        <f t="shared" si="380"/>
        <v/>
      </c>
      <c r="N349" s="533"/>
      <c r="O349" s="533"/>
      <c r="P349" s="443"/>
      <c r="Q349" s="440"/>
      <c r="R349" s="440" t="str">
        <f t="shared" si="381"/>
        <v/>
      </c>
      <c r="S349" s="443" t="str">
        <f t="shared" si="382"/>
        <v/>
      </c>
      <c r="T349" s="532"/>
      <c r="U349" s="443"/>
      <c r="V349" s="440"/>
      <c r="W349" s="440" t="str">
        <f t="shared" si="383"/>
        <v/>
      </c>
      <c r="X349" s="443" t="str">
        <f t="shared" si="384"/>
        <v/>
      </c>
      <c r="Y349" s="532"/>
      <c r="Z349" s="443"/>
      <c r="AA349" s="440"/>
      <c r="AB349" s="440" t="str">
        <f t="shared" si="385"/>
        <v/>
      </c>
      <c r="AC349" s="443" t="str">
        <f t="shared" si="386"/>
        <v/>
      </c>
      <c r="AD349" s="532"/>
      <c r="AE349" s="443"/>
      <c r="AF349" s="440"/>
      <c r="AG349" s="440" t="str">
        <f t="shared" si="387"/>
        <v/>
      </c>
      <c r="AH349" s="443" t="str">
        <f t="shared" si="388"/>
        <v/>
      </c>
      <c r="AI349" s="532"/>
      <c r="AJ349" s="443"/>
      <c r="AK349" s="440"/>
      <c r="AL349" s="440" t="str">
        <f t="shared" si="389"/>
        <v/>
      </c>
      <c r="AM349" s="443" t="str">
        <f t="shared" si="390"/>
        <v/>
      </c>
      <c r="AN349" s="532"/>
      <c r="AO349" s="443"/>
      <c r="AP349" s="440"/>
      <c r="AQ349" s="440" t="str">
        <f t="shared" si="391"/>
        <v/>
      </c>
      <c r="AR349" s="443" t="str">
        <f t="shared" si="392"/>
        <v/>
      </c>
      <c r="AS349" s="532"/>
      <c r="AT349" s="443"/>
      <c r="AU349" s="440"/>
      <c r="AV349" s="440" t="str">
        <f t="shared" si="393"/>
        <v/>
      </c>
      <c r="AW349" s="443" t="str">
        <f t="shared" si="394"/>
        <v/>
      </c>
      <c r="AX349" s="532"/>
    </row>
    <row r="350" spans="2:50" x14ac:dyDescent="0.2">
      <c r="B350" s="541"/>
      <c r="C350" s="443">
        <f t="shared" si="379"/>
        <v>4</v>
      </c>
      <c r="D350" s="443"/>
      <c r="E350" s="443"/>
      <c r="F350" s="443"/>
      <c r="G350" s="443"/>
      <c r="H350" s="562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60"/>
      <c r="M350" s="172" t="str">
        <f t="shared" si="380"/>
        <v/>
      </c>
      <c r="N350" s="533"/>
      <c r="O350" s="533"/>
      <c r="P350" s="443"/>
      <c r="Q350" s="440"/>
      <c r="R350" s="440" t="str">
        <f t="shared" si="381"/>
        <v/>
      </c>
      <c r="S350" s="443" t="str">
        <f t="shared" si="382"/>
        <v/>
      </c>
      <c r="T350" s="532"/>
      <c r="U350" s="443"/>
      <c r="V350" s="440"/>
      <c r="W350" s="440" t="str">
        <f t="shared" si="383"/>
        <v/>
      </c>
      <c r="X350" s="443" t="str">
        <f t="shared" si="384"/>
        <v/>
      </c>
      <c r="Y350" s="532"/>
      <c r="Z350" s="443"/>
      <c r="AA350" s="440"/>
      <c r="AB350" s="440" t="str">
        <f t="shared" si="385"/>
        <v/>
      </c>
      <c r="AC350" s="443" t="str">
        <f t="shared" si="386"/>
        <v/>
      </c>
      <c r="AD350" s="532"/>
      <c r="AE350" s="443"/>
      <c r="AF350" s="440"/>
      <c r="AG350" s="440" t="str">
        <f t="shared" si="387"/>
        <v/>
      </c>
      <c r="AH350" s="443" t="str">
        <f t="shared" si="388"/>
        <v/>
      </c>
      <c r="AI350" s="532"/>
      <c r="AJ350" s="443"/>
      <c r="AK350" s="440"/>
      <c r="AL350" s="440" t="str">
        <f t="shared" si="389"/>
        <v/>
      </c>
      <c r="AM350" s="443" t="str">
        <f t="shared" si="390"/>
        <v/>
      </c>
      <c r="AN350" s="532"/>
      <c r="AO350" s="443"/>
      <c r="AP350" s="440"/>
      <c r="AQ350" s="440" t="str">
        <f t="shared" si="391"/>
        <v/>
      </c>
      <c r="AR350" s="443" t="str">
        <f t="shared" si="392"/>
        <v/>
      </c>
      <c r="AS350" s="532"/>
      <c r="AT350" s="443"/>
      <c r="AU350" s="440"/>
      <c r="AV350" s="440" t="str">
        <f t="shared" si="393"/>
        <v/>
      </c>
      <c r="AW350" s="443" t="str">
        <f t="shared" si="394"/>
        <v/>
      </c>
      <c r="AX350" s="532"/>
    </row>
    <row r="351" spans="2:50" x14ac:dyDescent="0.2">
      <c r="B351" s="541"/>
      <c r="C351" s="443">
        <f t="shared" si="379"/>
        <v>5</v>
      </c>
      <c r="D351" s="443"/>
      <c r="E351" s="443"/>
      <c r="F351" s="443"/>
      <c r="G351" s="443"/>
      <c r="H351" s="562"/>
      <c r="I351" s="172" t="str">
        <f t="shared" ref="I351:I361" si="395">IFERROR(AVERAGE(P351,U351,Z351,AE351,AJ351,AO351,AT351),"")</f>
        <v/>
      </c>
      <c r="J351" s="172" t="str">
        <f t="shared" ref="J351:J361" si="396">IFERROR(AVERAGE(Q351,V351,AA351,AF351,AK351,AP351,AU351),"")</f>
        <v/>
      </c>
      <c r="K351" s="444" t="str">
        <f t="shared" ref="K351:K361" si="397">IFERROR(AVERAGE(R351,W351,AB351,AG351,AL351,AQ351,AV351),"")</f>
        <v/>
      </c>
      <c r="L351" s="560"/>
      <c r="M351" s="172" t="str">
        <f t="shared" si="380"/>
        <v/>
      </c>
      <c r="N351" s="533"/>
      <c r="O351" s="533"/>
      <c r="P351" s="443"/>
      <c r="Q351" s="440"/>
      <c r="R351" s="440" t="str">
        <f t="shared" si="381"/>
        <v/>
      </c>
      <c r="S351" s="443" t="str">
        <f t="shared" si="382"/>
        <v/>
      </c>
      <c r="T351" s="532"/>
      <c r="U351" s="443"/>
      <c r="V351" s="440"/>
      <c r="W351" s="440" t="str">
        <f t="shared" si="383"/>
        <v/>
      </c>
      <c r="X351" s="443" t="str">
        <f t="shared" si="384"/>
        <v/>
      </c>
      <c r="Y351" s="532"/>
      <c r="Z351" s="443"/>
      <c r="AA351" s="440"/>
      <c r="AB351" s="440" t="str">
        <f t="shared" si="385"/>
        <v/>
      </c>
      <c r="AC351" s="443" t="str">
        <f t="shared" si="386"/>
        <v/>
      </c>
      <c r="AD351" s="532"/>
      <c r="AE351" s="443"/>
      <c r="AF351" s="440"/>
      <c r="AG351" s="440" t="str">
        <f t="shared" si="387"/>
        <v/>
      </c>
      <c r="AH351" s="443" t="str">
        <f t="shared" si="388"/>
        <v/>
      </c>
      <c r="AI351" s="532"/>
      <c r="AJ351" s="443"/>
      <c r="AK351" s="440"/>
      <c r="AL351" s="440" t="str">
        <f t="shared" si="389"/>
        <v/>
      </c>
      <c r="AM351" s="443" t="str">
        <f t="shared" si="390"/>
        <v/>
      </c>
      <c r="AN351" s="532"/>
      <c r="AO351" s="443"/>
      <c r="AP351" s="440"/>
      <c r="AQ351" s="440" t="str">
        <f t="shared" si="391"/>
        <v/>
      </c>
      <c r="AR351" s="443" t="str">
        <f t="shared" si="392"/>
        <v/>
      </c>
      <c r="AS351" s="532"/>
      <c r="AT351" s="443"/>
      <c r="AU351" s="440"/>
      <c r="AV351" s="440" t="str">
        <f t="shared" si="393"/>
        <v/>
      </c>
      <c r="AW351" s="443" t="str">
        <f t="shared" si="394"/>
        <v/>
      </c>
      <c r="AX351" s="532"/>
    </row>
    <row r="352" spans="2:50" x14ac:dyDescent="0.2">
      <c r="B352" s="541"/>
      <c r="C352" s="443">
        <f t="shared" si="379"/>
        <v>6</v>
      </c>
      <c r="D352" s="443"/>
      <c r="E352" s="443"/>
      <c r="F352" s="443"/>
      <c r="G352" s="443"/>
      <c r="H352" s="562"/>
      <c r="I352" s="172" t="str">
        <f t="shared" si="395"/>
        <v/>
      </c>
      <c r="J352" s="172" t="str">
        <f t="shared" si="396"/>
        <v/>
      </c>
      <c r="K352" s="444" t="str">
        <f t="shared" si="397"/>
        <v/>
      </c>
      <c r="L352" s="560"/>
      <c r="M352" s="172" t="str">
        <f t="shared" si="380"/>
        <v/>
      </c>
      <c r="N352" s="533"/>
      <c r="O352" s="533"/>
      <c r="P352" s="443"/>
      <c r="Q352" s="440"/>
      <c r="R352" s="440" t="str">
        <f t="shared" si="381"/>
        <v/>
      </c>
      <c r="S352" s="443" t="str">
        <f t="shared" si="382"/>
        <v/>
      </c>
      <c r="T352" s="532"/>
      <c r="U352" s="443"/>
      <c r="V352" s="440"/>
      <c r="W352" s="440" t="str">
        <f t="shared" si="383"/>
        <v/>
      </c>
      <c r="X352" s="443" t="str">
        <f t="shared" si="384"/>
        <v/>
      </c>
      <c r="Y352" s="532"/>
      <c r="Z352" s="443"/>
      <c r="AA352" s="440"/>
      <c r="AB352" s="440" t="str">
        <f t="shared" si="385"/>
        <v/>
      </c>
      <c r="AC352" s="443" t="str">
        <f t="shared" si="386"/>
        <v/>
      </c>
      <c r="AD352" s="532"/>
      <c r="AE352" s="443"/>
      <c r="AF352" s="440"/>
      <c r="AG352" s="440" t="str">
        <f t="shared" si="387"/>
        <v/>
      </c>
      <c r="AH352" s="443" t="str">
        <f t="shared" si="388"/>
        <v/>
      </c>
      <c r="AI352" s="532"/>
      <c r="AJ352" s="443"/>
      <c r="AK352" s="440"/>
      <c r="AL352" s="440" t="str">
        <f t="shared" si="389"/>
        <v/>
      </c>
      <c r="AM352" s="443" t="str">
        <f t="shared" si="390"/>
        <v/>
      </c>
      <c r="AN352" s="532"/>
      <c r="AO352" s="443"/>
      <c r="AP352" s="440"/>
      <c r="AQ352" s="440" t="str">
        <f t="shared" si="391"/>
        <v/>
      </c>
      <c r="AR352" s="443" t="str">
        <f t="shared" si="392"/>
        <v/>
      </c>
      <c r="AS352" s="532"/>
      <c r="AT352" s="443"/>
      <c r="AU352" s="440"/>
      <c r="AV352" s="440" t="str">
        <f t="shared" si="393"/>
        <v/>
      </c>
      <c r="AW352" s="443" t="str">
        <f t="shared" si="394"/>
        <v/>
      </c>
      <c r="AX352" s="532"/>
    </row>
    <row r="353" spans="2:50" x14ac:dyDescent="0.2">
      <c r="B353" s="541"/>
      <c r="C353" s="443">
        <f t="shared" si="379"/>
        <v>7</v>
      </c>
      <c r="D353" s="443"/>
      <c r="E353" s="443"/>
      <c r="F353" s="443"/>
      <c r="G353" s="443"/>
      <c r="H353" s="562"/>
      <c r="I353" s="172" t="str">
        <f t="shared" si="395"/>
        <v/>
      </c>
      <c r="J353" s="172" t="str">
        <f t="shared" si="396"/>
        <v/>
      </c>
      <c r="K353" s="444" t="str">
        <f t="shared" si="397"/>
        <v/>
      </c>
      <c r="L353" s="560"/>
      <c r="M353" s="172" t="str">
        <f t="shared" si="380"/>
        <v/>
      </c>
      <c r="N353" s="533"/>
      <c r="O353" s="533"/>
      <c r="P353" s="443"/>
      <c r="Q353" s="440"/>
      <c r="R353" s="440" t="str">
        <f t="shared" si="381"/>
        <v/>
      </c>
      <c r="S353" s="443" t="str">
        <f t="shared" si="382"/>
        <v/>
      </c>
      <c r="T353" s="532"/>
      <c r="U353" s="443"/>
      <c r="V353" s="440"/>
      <c r="W353" s="440" t="str">
        <f t="shared" si="383"/>
        <v/>
      </c>
      <c r="X353" s="443" t="str">
        <f t="shared" si="384"/>
        <v/>
      </c>
      <c r="Y353" s="532"/>
      <c r="Z353" s="443"/>
      <c r="AA353" s="440"/>
      <c r="AB353" s="440" t="str">
        <f t="shared" si="385"/>
        <v/>
      </c>
      <c r="AC353" s="443" t="str">
        <f t="shared" si="386"/>
        <v/>
      </c>
      <c r="AD353" s="532"/>
      <c r="AE353" s="443"/>
      <c r="AF353" s="440"/>
      <c r="AG353" s="440" t="str">
        <f t="shared" si="387"/>
        <v/>
      </c>
      <c r="AH353" s="443" t="str">
        <f t="shared" si="388"/>
        <v/>
      </c>
      <c r="AI353" s="532"/>
      <c r="AJ353" s="443"/>
      <c r="AK353" s="440"/>
      <c r="AL353" s="440" t="str">
        <f t="shared" si="389"/>
        <v/>
      </c>
      <c r="AM353" s="443" t="str">
        <f t="shared" si="390"/>
        <v/>
      </c>
      <c r="AN353" s="532"/>
      <c r="AO353" s="443"/>
      <c r="AP353" s="440"/>
      <c r="AQ353" s="440" t="str">
        <f t="shared" si="391"/>
        <v/>
      </c>
      <c r="AR353" s="443" t="str">
        <f t="shared" si="392"/>
        <v/>
      </c>
      <c r="AS353" s="532"/>
      <c r="AT353" s="443"/>
      <c r="AU353" s="440"/>
      <c r="AV353" s="440" t="str">
        <f t="shared" si="393"/>
        <v/>
      </c>
      <c r="AW353" s="443" t="str">
        <f t="shared" si="394"/>
        <v/>
      </c>
      <c r="AX353" s="532"/>
    </row>
    <row r="354" spans="2:50" x14ac:dyDescent="0.2">
      <c r="B354" s="541"/>
      <c r="C354" s="443">
        <f t="shared" si="379"/>
        <v>8</v>
      </c>
      <c r="D354" s="443"/>
      <c r="E354" s="443"/>
      <c r="F354" s="443"/>
      <c r="G354" s="443"/>
      <c r="H354" s="562"/>
      <c r="I354" s="172" t="str">
        <f t="shared" si="395"/>
        <v/>
      </c>
      <c r="J354" s="172" t="str">
        <f t="shared" si="396"/>
        <v/>
      </c>
      <c r="K354" s="444" t="str">
        <f t="shared" si="397"/>
        <v/>
      </c>
      <c r="L354" s="560"/>
      <c r="M354" s="172" t="str">
        <f t="shared" si="380"/>
        <v/>
      </c>
      <c r="N354" s="533"/>
      <c r="O354" s="533"/>
      <c r="P354" s="443"/>
      <c r="Q354" s="440"/>
      <c r="R354" s="440" t="str">
        <f t="shared" si="381"/>
        <v/>
      </c>
      <c r="S354" s="443" t="str">
        <f t="shared" si="382"/>
        <v/>
      </c>
      <c r="T354" s="532"/>
      <c r="U354" s="443"/>
      <c r="V354" s="440"/>
      <c r="W354" s="440" t="str">
        <f t="shared" si="383"/>
        <v/>
      </c>
      <c r="X354" s="443" t="str">
        <f t="shared" si="384"/>
        <v/>
      </c>
      <c r="Y354" s="532"/>
      <c r="Z354" s="443"/>
      <c r="AA354" s="440"/>
      <c r="AB354" s="440" t="str">
        <f t="shared" si="385"/>
        <v/>
      </c>
      <c r="AC354" s="443" t="str">
        <f t="shared" si="386"/>
        <v/>
      </c>
      <c r="AD354" s="532"/>
      <c r="AE354" s="443"/>
      <c r="AF354" s="440"/>
      <c r="AG354" s="440" t="str">
        <f t="shared" si="387"/>
        <v/>
      </c>
      <c r="AH354" s="443" t="str">
        <f t="shared" si="388"/>
        <v/>
      </c>
      <c r="AI354" s="532"/>
      <c r="AJ354" s="443"/>
      <c r="AK354" s="440"/>
      <c r="AL354" s="440" t="str">
        <f t="shared" si="389"/>
        <v/>
      </c>
      <c r="AM354" s="443" t="str">
        <f t="shared" si="390"/>
        <v/>
      </c>
      <c r="AN354" s="532"/>
      <c r="AO354" s="443"/>
      <c r="AP354" s="440"/>
      <c r="AQ354" s="440" t="str">
        <f t="shared" si="391"/>
        <v/>
      </c>
      <c r="AR354" s="443" t="str">
        <f t="shared" si="392"/>
        <v/>
      </c>
      <c r="AS354" s="532"/>
      <c r="AT354" s="443"/>
      <c r="AU354" s="440"/>
      <c r="AV354" s="440" t="str">
        <f t="shared" si="393"/>
        <v/>
      </c>
      <c r="AW354" s="443" t="str">
        <f t="shared" si="394"/>
        <v/>
      </c>
      <c r="AX354" s="532"/>
    </row>
    <row r="355" spans="2:50" x14ac:dyDescent="0.2">
      <c r="B355" s="541"/>
      <c r="C355" s="443">
        <f t="shared" si="379"/>
        <v>9</v>
      </c>
      <c r="D355" s="443"/>
      <c r="E355" s="443"/>
      <c r="F355" s="443"/>
      <c r="G355" s="443"/>
      <c r="H355" s="562"/>
      <c r="I355" s="172" t="str">
        <f t="shared" si="395"/>
        <v/>
      </c>
      <c r="J355" s="172" t="str">
        <f t="shared" si="396"/>
        <v/>
      </c>
      <c r="K355" s="444" t="str">
        <f t="shared" si="397"/>
        <v/>
      </c>
      <c r="L355" s="560"/>
      <c r="M355" s="172" t="str">
        <f t="shared" si="380"/>
        <v/>
      </c>
      <c r="N355" s="533"/>
      <c r="O355" s="533"/>
      <c r="P355" s="443"/>
      <c r="Q355" s="440"/>
      <c r="R355" s="440" t="str">
        <f t="shared" si="381"/>
        <v/>
      </c>
      <c r="S355" s="443" t="str">
        <f t="shared" si="382"/>
        <v/>
      </c>
      <c r="T355" s="532"/>
      <c r="U355" s="443"/>
      <c r="V355" s="440"/>
      <c r="W355" s="440" t="str">
        <f t="shared" si="383"/>
        <v/>
      </c>
      <c r="X355" s="443" t="str">
        <f t="shared" si="384"/>
        <v/>
      </c>
      <c r="Y355" s="532"/>
      <c r="Z355" s="443"/>
      <c r="AA355" s="440"/>
      <c r="AB355" s="440" t="str">
        <f t="shared" si="385"/>
        <v/>
      </c>
      <c r="AC355" s="443" t="str">
        <f t="shared" si="386"/>
        <v/>
      </c>
      <c r="AD355" s="532"/>
      <c r="AE355" s="443"/>
      <c r="AF355" s="440"/>
      <c r="AG355" s="440" t="str">
        <f t="shared" si="387"/>
        <v/>
      </c>
      <c r="AH355" s="443" t="str">
        <f t="shared" si="388"/>
        <v/>
      </c>
      <c r="AI355" s="532"/>
      <c r="AJ355" s="443"/>
      <c r="AK355" s="440"/>
      <c r="AL355" s="440" t="str">
        <f t="shared" si="389"/>
        <v/>
      </c>
      <c r="AM355" s="443" t="str">
        <f t="shared" si="390"/>
        <v/>
      </c>
      <c r="AN355" s="532"/>
      <c r="AO355" s="443"/>
      <c r="AP355" s="440"/>
      <c r="AQ355" s="440" t="str">
        <f t="shared" si="391"/>
        <v/>
      </c>
      <c r="AR355" s="443" t="str">
        <f t="shared" si="392"/>
        <v/>
      </c>
      <c r="AS355" s="532"/>
      <c r="AT355" s="443"/>
      <c r="AU355" s="440"/>
      <c r="AV355" s="440" t="str">
        <f t="shared" si="393"/>
        <v/>
      </c>
      <c r="AW355" s="443" t="str">
        <f t="shared" si="394"/>
        <v/>
      </c>
      <c r="AX355" s="532"/>
    </row>
    <row r="356" spans="2:50" x14ac:dyDescent="0.2">
      <c r="B356" s="541"/>
      <c r="C356" s="443">
        <f t="shared" si="379"/>
        <v>10</v>
      </c>
      <c r="D356" s="443"/>
      <c r="E356" s="443"/>
      <c r="F356" s="443"/>
      <c r="G356" s="443"/>
      <c r="H356" s="562"/>
      <c r="I356" s="172" t="str">
        <f t="shared" si="395"/>
        <v/>
      </c>
      <c r="J356" s="172" t="str">
        <f t="shared" si="396"/>
        <v/>
      </c>
      <c r="K356" s="444" t="str">
        <f t="shared" si="397"/>
        <v/>
      </c>
      <c r="L356" s="560"/>
      <c r="M356" s="172" t="str">
        <f t="shared" si="380"/>
        <v/>
      </c>
      <c r="N356" s="533"/>
      <c r="O356" s="533"/>
      <c r="P356" s="443"/>
      <c r="Q356" s="440"/>
      <c r="R356" s="440" t="str">
        <f t="shared" si="381"/>
        <v/>
      </c>
      <c r="S356" s="443" t="str">
        <f t="shared" si="382"/>
        <v/>
      </c>
      <c r="T356" s="532"/>
      <c r="U356" s="443"/>
      <c r="V356" s="440"/>
      <c r="W356" s="440" t="str">
        <f t="shared" si="383"/>
        <v/>
      </c>
      <c r="X356" s="443" t="str">
        <f t="shared" si="384"/>
        <v/>
      </c>
      <c r="Y356" s="532"/>
      <c r="Z356" s="443"/>
      <c r="AA356" s="440"/>
      <c r="AB356" s="440" t="str">
        <f t="shared" si="385"/>
        <v/>
      </c>
      <c r="AC356" s="443" t="str">
        <f t="shared" si="386"/>
        <v/>
      </c>
      <c r="AD356" s="532"/>
      <c r="AE356" s="443"/>
      <c r="AF356" s="440"/>
      <c r="AG356" s="440" t="str">
        <f t="shared" si="387"/>
        <v/>
      </c>
      <c r="AH356" s="443" t="str">
        <f t="shared" si="388"/>
        <v/>
      </c>
      <c r="AI356" s="532"/>
      <c r="AJ356" s="443"/>
      <c r="AK356" s="440"/>
      <c r="AL356" s="440" t="str">
        <f t="shared" si="389"/>
        <v/>
      </c>
      <c r="AM356" s="443" t="str">
        <f t="shared" si="390"/>
        <v/>
      </c>
      <c r="AN356" s="532"/>
      <c r="AO356" s="443"/>
      <c r="AP356" s="440"/>
      <c r="AQ356" s="440" t="str">
        <f t="shared" si="391"/>
        <v/>
      </c>
      <c r="AR356" s="443" t="str">
        <f t="shared" si="392"/>
        <v/>
      </c>
      <c r="AS356" s="532"/>
      <c r="AT356" s="443"/>
      <c r="AU356" s="440"/>
      <c r="AV356" s="440" t="str">
        <f t="shared" si="393"/>
        <v/>
      </c>
      <c r="AW356" s="443" t="str">
        <f t="shared" si="394"/>
        <v/>
      </c>
      <c r="AX356" s="532"/>
    </row>
    <row r="357" spans="2:50" x14ac:dyDescent="0.2">
      <c r="B357" s="541"/>
      <c r="C357" s="443">
        <f t="shared" si="379"/>
        <v>11</v>
      </c>
      <c r="D357" s="443"/>
      <c r="E357" s="443"/>
      <c r="F357" s="443"/>
      <c r="G357" s="443"/>
      <c r="H357" s="562"/>
      <c r="I357" s="172" t="str">
        <f t="shared" si="395"/>
        <v/>
      </c>
      <c r="J357" s="172" t="str">
        <f t="shared" si="396"/>
        <v/>
      </c>
      <c r="K357" s="444" t="str">
        <f t="shared" si="397"/>
        <v/>
      </c>
      <c r="L357" s="560"/>
      <c r="M357" s="172" t="str">
        <f t="shared" si="380"/>
        <v/>
      </c>
      <c r="N357" s="533"/>
      <c r="O357" s="533"/>
      <c r="P357" s="443"/>
      <c r="Q357" s="440"/>
      <c r="R357" s="440" t="str">
        <f t="shared" si="381"/>
        <v/>
      </c>
      <c r="S357" s="443" t="str">
        <f t="shared" si="382"/>
        <v/>
      </c>
      <c r="T357" s="532"/>
      <c r="U357" s="443"/>
      <c r="V357" s="440"/>
      <c r="W357" s="440" t="str">
        <f t="shared" si="383"/>
        <v/>
      </c>
      <c r="X357" s="443" t="str">
        <f t="shared" si="384"/>
        <v/>
      </c>
      <c r="Y357" s="532"/>
      <c r="Z357" s="443"/>
      <c r="AA357" s="440"/>
      <c r="AB357" s="440" t="str">
        <f t="shared" si="385"/>
        <v/>
      </c>
      <c r="AC357" s="443" t="str">
        <f t="shared" si="386"/>
        <v/>
      </c>
      <c r="AD357" s="532"/>
      <c r="AE357" s="443"/>
      <c r="AF357" s="440"/>
      <c r="AG357" s="440" t="str">
        <f t="shared" si="387"/>
        <v/>
      </c>
      <c r="AH357" s="443" t="str">
        <f t="shared" si="388"/>
        <v/>
      </c>
      <c r="AI357" s="532"/>
      <c r="AJ357" s="443"/>
      <c r="AK357" s="440"/>
      <c r="AL357" s="440" t="str">
        <f t="shared" si="389"/>
        <v/>
      </c>
      <c r="AM357" s="443" t="str">
        <f t="shared" si="390"/>
        <v/>
      </c>
      <c r="AN357" s="532"/>
      <c r="AO357" s="443"/>
      <c r="AP357" s="440"/>
      <c r="AQ357" s="440" t="str">
        <f t="shared" si="391"/>
        <v/>
      </c>
      <c r="AR357" s="443" t="str">
        <f t="shared" si="392"/>
        <v/>
      </c>
      <c r="AS357" s="532"/>
      <c r="AT357" s="443"/>
      <c r="AU357" s="440"/>
      <c r="AV357" s="440" t="str">
        <f t="shared" si="393"/>
        <v/>
      </c>
      <c r="AW357" s="443" t="str">
        <f t="shared" si="394"/>
        <v/>
      </c>
      <c r="AX357" s="532"/>
    </row>
    <row r="358" spans="2:50" x14ac:dyDescent="0.2">
      <c r="B358" s="541"/>
      <c r="C358" s="443">
        <f t="shared" si="379"/>
        <v>12</v>
      </c>
      <c r="D358" s="443"/>
      <c r="E358" s="443"/>
      <c r="F358" s="443"/>
      <c r="G358" s="443"/>
      <c r="H358" s="562"/>
      <c r="I358" s="172" t="str">
        <f t="shared" si="395"/>
        <v/>
      </c>
      <c r="J358" s="172" t="str">
        <f t="shared" si="396"/>
        <v/>
      </c>
      <c r="K358" s="444" t="str">
        <f t="shared" si="397"/>
        <v/>
      </c>
      <c r="L358" s="560"/>
      <c r="M358" s="172" t="str">
        <f t="shared" si="380"/>
        <v/>
      </c>
      <c r="N358" s="533"/>
      <c r="O358" s="533"/>
      <c r="P358" s="443"/>
      <c r="Q358" s="440"/>
      <c r="R358" s="440" t="str">
        <f t="shared" si="381"/>
        <v/>
      </c>
      <c r="S358" s="443" t="str">
        <f t="shared" si="382"/>
        <v/>
      </c>
      <c r="T358" s="532"/>
      <c r="U358" s="443"/>
      <c r="V358" s="440"/>
      <c r="W358" s="440" t="str">
        <f t="shared" si="383"/>
        <v/>
      </c>
      <c r="X358" s="443" t="str">
        <f t="shared" si="384"/>
        <v/>
      </c>
      <c r="Y358" s="532"/>
      <c r="Z358" s="443"/>
      <c r="AA358" s="440"/>
      <c r="AB358" s="440" t="str">
        <f t="shared" si="385"/>
        <v/>
      </c>
      <c r="AC358" s="443" t="str">
        <f t="shared" si="386"/>
        <v/>
      </c>
      <c r="AD358" s="532"/>
      <c r="AE358" s="443"/>
      <c r="AF358" s="440"/>
      <c r="AG358" s="440" t="str">
        <f t="shared" si="387"/>
        <v/>
      </c>
      <c r="AH358" s="443" t="str">
        <f t="shared" si="388"/>
        <v/>
      </c>
      <c r="AI358" s="532"/>
      <c r="AJ358" s="443"/>
      <c r="AK358" s="440"/>
      <c r="AL358" s="440" t="str">
        <f t="shared" si="389"/>
        <v/>
      </c>
      <c r="AM358" s="443" t="str">
        <f t="shared" si="390"/>
        <v/>
      </c>
      <c r="AN358" s="532"/>
      <c r="AO358" s="443"/>
      <c r="AP358" s="440"/>
      <c r="AQ358" s="440" t="str">
        <f t="shared" si="391"/>
        <v/>
      </c>
      <c r="AR358" s="443" t="str">
        <f t="shared" si="392"/>
        <v/>
      </c>
      <c r="AS358" s="532"/>
      <c r="AT358" s="443"/>
      <c r="AU358" s="440"/>
      <c r="AV358" s="440" t="str">
        <f t="shared" si="393"/>
        <v/>
      </c>
      <c r="AW358" s="443" t="str">
        <f t="shared" si="394"/>
        <v/>
      </c>
      <c r="AX358" s="532"/>
    </row>
    <row r="359" spans="2:50" x14ac:dyDescent="0.2">
      <c r="B359" s="541"/>
      <c r="C359" s="443">
        <f t="shared" si="379"/>
        <v>13</v>
      </c>
      <c r="D359" s="443"/>
      <c r="E359" s="443"/>
      <c r="F359" s="443"/>
      <c r="G359" s="443"/>
      <c r="H359" s="562"/>
      <c r="I359" s="172" t="str">
        <f t="shared" si="395"/>
        <v/>
      </c>
      <c r="J359" s="172" t="str">
        <f t="shared" si="396"/>
        <v/>
      </c>
      <c r="K359" s="444" t="str">
        <f t="shared" si="397"/>
        <v/>
      </c>
      <c r="L359" s="560"/>
      <c r="M359" s="172" t="str">
        <f t="shared" si="380"/>
        <v/>
      </c>
      <c r="N359" s="533"/>
      <c r="O359" s="533"/>
      <c r="P359" s="443"/>
      <c r="Q359" s="440"/>
      <c r="R359" s="440" t="str">
        <f t="shared" si="381"/>
        <v/>
      </c>
      <c r="S359" s="443" t="str">
        <f t="shared" si="382"/>
        <v/>
      </c>
      <c r="T359" s="532"/>
      <c r="U359" s="443"/>
      <c r="V359" s="440"/>
      <c r="W359" s="440" t="str">
        <f t="shared" si="383"/>
        <v/>
      </c>
      <c r="X359" s="443" t="str">
        <f t="shared" si="384"/>
        <v/>
      </c>
      <c r="Y359" s="532"/>
      <c r="Z359" s="443"/>
      <c r="AA359" s="440"/>
      <c r="AB359" s="440" t="str">
        <f t="shared" si="385"/>
        <v/>
      </c>
      <c r="AC359" s="443" t="str">
        <f t="shared" si="386"/>
        <v/>
      </c>
      <c r="AD359" s="532"/>
      <c r="AE359" s="443"/>
      <c r="AF359" s="440"/>
      <c r="AG359" s="440" t="str">
        <f t="shared" si="387"/>
        <v/>
      </c>
      <c r="AH359" s="443" t="str">
        <f t="shared" si="388"/>
        <v/>
      </c>
      <c r="AI359" s="532"/>
      <c r="AJ359" s="443"/>
      <c r="AK359" s="440"/>
      <c r="AL359" s="440" t="str">
        <f t="shared" si="389"/>
        <v/>
      </c>
      <c r="AM359" s="443" t="str">
        <f t="shared" si="390"/>
        <v/>
      </c>
      <c r="AN359" s="532"/>
      <c r="AO359" s="443"/>
      <c r="AP359" s="440"/>
      <c r="AQ359" s="440" t="str">
        <f t="shared" si="391"/>
        <v/>
      </c>
      <c r="AR359" s="443" t="str">
        <f t="shared" si="392"/>
        <v/>
      </c>
      <c r="AS359" s="532"/>
      <c r="AT359" s="443"/>
      <c r="AU359" s="440"/>
      <c r="AV359" s="440" t="str">
        <f t="shared" si="393"/>
        <v/>
      </c>
      <c r="AW359" s="443" t="str">
        <f t="shared" si="394"/>
        <v/>
      </c>
      <c r="AX359" s="532"/>
    </row>
    <row r="360" spans="2:50" x14ac:dyDescent="0.2">
      <c r="B360" s="541"/>
      <c r="C360" s="443">
        <f t="shared" si="379"/>
        <v>14</v>
      </c>
      <c r="D360" s="443"/>
      <c r="E360" s="443"/>
      <c r="F360" s="443"/>
      <c r="G360" s="443"/>
      <c r="H360" s="562"/>
      <c r="I360" s="172" t="str">
        <f t="shared" si="395"/>
        <v/>
      </c>
      <c r="J360" s="172" t="str">
        <f t="shared" si="396"/>
        <v/>
      </c>
      <c r="K360" s="444" t="str">
        <f t="shared" si="397"/>
        <v/>
      </c>
      <c r="L360" s="560"/>
      <c r="M360" s="172" t="str">
        <f t="shared" si="380"/>
        <v/>
      </c>
      <c r="N360" s="533"/>
      <c r="O360" s="533"/>
      <c r="P360" s="443"/>
      <c r="Q360" s="440"/>
      <c r="R360" s="440" t="str">
        <f t="shared" si="381"/>
        <v/>
      </c>
      <c r="S360" s="443" t="str">
        <f t="shared" si="382"/>
        <v/>
      </c>
      <c r="T360" s="532"/>
      <c r="U360" s="443"/>
      <c r="V360" s="440"/>
      <c r="W360" s="440" t="str">
        <f t="shared" si="383"/>
        <v/>
      </c>
      <c r="X360" s="443" t="str">
        <f t="shared" si="384"/>
        <v/>
      </c>
      <c r="Y360" s="532"/>
      <c r="Z360" s="443"/>
      <c r="AA360" s="440"/>
      <c r="AB360" s="440" t="str">
        <f t="shared" si="385"/>
        <v/>
      </c>
      <c r="AC360" s="443" t="str">
        <f t="shared" si="386"/>
        <v/>
      </c>
      <c r="AD360" s="532"/>
      <c r="AE360" s="443"/>
      <c r="AF360" s="440"/>
      <c r="AG360" s="440" t="str">
        <f t="shared" si="387"/>
        <v/>
      </c>
      <c r="AH360" s="443" t="str">
        <f t="shared" si="388"/>
        <v/>
      </c>
      <c r="AI360" s="532"/>
      <c r="AJ360" s="443"/>
      <c r="AK360" s="440"/>
      <c r="AL360" s="440" t="str">
        <f t="shared" si="389"/>
        <v/>
      </c>
      <c r="AM360" s="443" t="str">
        <f t="shared" si="390"/>
        <v/>
      </c>
      <c r="AN360" s="532"/>
      <c r="AO360" s="443"/>
      <c r="AP360" s="440"/>
      <c r="AQ360" s="440" t="str">
        <f t="shared" si="391"/>
        <v/>
      </c>
      <c r="AR360" s="443" t="str">
        <f t="shared" si="392"/>
        <v/>
      </c>
      <c r="AS360" s="532"/>
      <c r="AT360" s="443"/>
      <c r="AU360" s="440"/>
      <c r="AV360" s="440" t="str">
        <f t="shared" si="393"/>
        <v/>
      </c>
      <c r="AW360" s="443" t="str">
        <f t="shared" si="394"/>
        <v/>
      </c>
      <c r="AX360" s="532"/>
    </row>
    <row r="361" spans="2:50" x14ac:dyDescent="0.2">
      <c r="B361" s="541"/>
      <c r="C361" s="443">
        <f t="shared" si="379"/>
        <v>15</v>
      </c>
      <c r="D361" s="443"/>
      <c r="E361" s="443"/>
      <c r="F361" s="443"/>
      <c r="G361" s="443"/>
      <c r="H361" s="563"/>
      <c r="I361" s="172" t="str">
        <f t="shared" si="395"/>
        <v/>
      </c>
      <c r="J361" s="172" t="str">
        <f t="shared" si="396"/>
        <v/>
      </c>
      <c r="K361" s="444" t="str">
        <f t="shared" si="397"/>
        <v/>
      </c>
      <c r="L361" s="560"/>
      <c r="M361" s="172" t="str">
        <f t="shared" si="380"/>
        <v/>
      </c>
      <c r="N361" s="533"/>
      <c r="O361" s="533"/>
      <c r="P361" s="443"/>
      <c r="Q361" s="440"/>
      <c r="R361" s="440" t="str">
        <f t="shared" si="381"/>
        <v/>
      </c>
      <c r="S361" s="443" t="str">
        <f t="shared" si="382"/>
        <v/>
      </c>
      <c r="T361" s="532"/>
      <c r="U361" s="443"/>
      <c r="V361" s="440"/>
      <c r="W361" s="440" t="str">
        <f t="shared" si="383"/>
        <v/>
      </c>
      <c r="X361" s="443" t="str">
        <f t="shared" si="384"/>
        <v/>
      </c>
      <c r="Y361" s="532"/>
      <c r="Z361" s="443"/>
      <c r="AA361" s="440"/>
      <c r="AB361" s="440" t="str">
        <f t="shared" si="385"/>
        <v/>
      </c>
      <c r="AC361" s="443" t="str">
        <f t="shared" si="386"/>
        <v/>
      </c>
      <c r="AD361" s="532"/>
      <c r="AE361" s="443"/>
      <c r="AF361" s="440"/>
      <c r="AG361" s="440" t="str">
        <f t="shared" si="387"/>
        <v/>
      </c>
      <c r="AH361" s="443" t="str">
        <f t="shared" si="388"/>
        <v/>
      </c>
      <c r="AI361" s="532"/>
      <c r="AJ361" s="443"/>
      <c r="AK361" s="440"/>
      <c r="AL361" s="440" t="str">
        <f t="shared" si="389"/>
        <v/>
      </c>
      <c r="AM361" s="443" t="str">
        <f t="shared" si="390"/>
        <v/>
      </c>
      <c r="AN361" s="532"/>
      <c r="AO361" s="443"/>
      <c r="AP361" s="440"/>
      <c r="AQ361" s="440" t="str">
        <f t="shared" si="391"/>
        <v/>
      </c>
      <c r="AR361" s="443" t="str">
        <f t="shared" si="392"/>
        <v/>
      </c>
      <c r="AS361" s="532"/>
      <c r="AT361" s="443"/>
      <c r="AU361" s="440"/>
      <c r="AV361" s="440" t="str">
        <f t="shared" si="393"/>
        <v/>
      </c>
      <c r="AW361" s="443" t="str">
        <f t="shared" si="394"/>
        <v/>
      </c>
      <c r="AX361" s="532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406"/>
  <sheetViews>
    <sheetView topLeftCell="A359" zoomScaleNormal="100" workbookViewId="0">
      <selection activeCell="H366" sqref="H366:H383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0.5703125" style="96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AVERAGE(L320,L343,L366,L389)</f>
        <v>134.5932117242935</v>
      </c>
    </row>
    <row r="2" spans="1:50" ht="15.75" hidden="1" x14ac:dyDescent="0.2">
      <c r="A2" s="77"/>
      <c r="B2" s="545" t="s">
        <v>169</v>
      </c>
      <c r="C2" s="546"/>
      <c r="D2" s="546"/>
      <c r="E2" s="546"/>
      <c r="F2" s="546"/>
      <c r="G2" s="546"/>
      <c r="H2" s="547"/>
      <c r="I2" s="209"/>
      <c r="J2" s="209"/>
      <c r="K2" s="209"/>
      <c r="L2" s="209"/>
      <c r="M2" s="204"/>
      <c r="N2" s="549" t="s">
        <v>161</v>
      </c>
      <c r="O2" s="549" t="s">
        <v>106</v>
      </c>
      <c r="P2" s="551"/>
      <c r="Q2" s="541"/>
      <c r="R2" s="541"/>
      <c r="S2" s="541"/>
      <c r="T2" s="541"/>
      <c r="U2" s="551"/>
      <c r="V2" s="541"/>
      <c r="W2" s="541"/>
      <c r="X2" s="541"/>
      <c r="Y2" s="541"/>
      <c r="Z2" s="551"/>
      <c r="AA2" s="541"/>
      <c r="AB2" s="541"/>
      <c r="AC2" s="541"/>
      <c r="AD2" s="541"/>
      <c r="AE2" s="551">
        <v>45870</v>
      </c>
      <c r="AF2" s="541"/>
      <c r="AG2" s="541"/>
      <c r="AH2" s="541"/>
      <c r="AI2" s="541"/>
      <c r="AJ2" s="551">
        <v>45871</v>
      </c>
      <c r="AK2" s="541"/>
      <c r="AL2" s="541"/>
      <c r="AM2" s="541"/>
      <c r="AN2" s="541"/>
      <c r="AO2" s="551">
        <v>45872</v>
      </c>
      <c r="AP2" s="541"/>
      <c r="AQ2" s="541"/>
      <c r="AR2" s="541"/>
      <c r="AS2" s="541"/>
      <c r="AT2" s="551">
        <v>45873</v>
      </c>
      <c r="AU2" s="541"/>
      <c r="AV2" s="541"/>
      <c r="AW2" s="541"/>
      <c r="AX2" s="541"/>
    </row>
    <row r="3" spans="1:50" ht="15.75" hidden="1" x14ac:dyDescent="0.2">
      <c r="A3" s="77"/>
      <c r="B3" s="548"/>
      <c r="C3" s="548"/>
      <c r="D3" s="548"/>
      <c r="E3" s="548"/>
      <c r="F3" s="548"/>
      <c r="G3" s="548"/>
      <c r="H3" s="548"/>
      <c r="I3" s="210"/>
      <c r="J3" s="210"/>
      <c r="K3" s="210"/>
      <c r="L3" s="210"/>
      <c r="M3" s="205"/>
      <c r="N3" s="550"/>
      <c r="O3" s="550"/>
      <c r="P3" s="551" t="s">
        <v>120</v>
      </c>
      <c r="Q3" s="541"/>
      <c r="R3" s="541"/>
      <c r="S3" s="541"/>
      <c r="T3" s="541"/>
      <c r="U3" s="551" t="s">
        <v>114</v>
      </c>
      <c r="V3" s="541"/>
      <c r="W3" s="541"/>
      <c r="X3" s="541"/>
      <c r="Y3" s="541"/>
      <c r="Z3" s="551" t="s">
        <v>115</v>
      </c>
      <c r="AA3" s="541"/>
      <c r="AB3" s="541"/>
      <c r="AC3" s="541"/>
      <c r="AD3" s="541"/>
      <c r="AE3" s="551" t="s">
        <v>116</v>
      </c>
      <c r="AF3" s="541"/>
      <c r="AG3" s="541"/>
      <c r="AH3" s="541"/>
      <c r="AI3" s="541"/>
      <c r="AJ3" s="551" t="s">
        <v>117</v>
      </c>
      <c r="AK3" s="541"/>
      <c r="AL3" s="541"/>
      <c r="AM3" s="541"/>
      <c r="AN3" s="541"/>
      <c r="AO3" s="551" t="s">
        <v>118</v>
      </c>
      <c r="AP3" s="541"/>
      <c r="AQ3" s="541"/>
      <c r="AR3" s="541"/>
      <c r="AS3" s="541"/>
      <c r="AT3" s="551" t="s">
        <v>119</v>
      </c>
      <c r="AU3" s="541"/>
      <c r="AV3" s="541"/>
      <c r="AW3" s="541"/>
      <c r="AX3" s="541"/>
    </row>
    <row r="4" spans="1:50" ht="14.25" hidden="1" x14ac:dyDescent="0.2">
      <c r="A4" s="77"/>
      <c r="B4" s="533" t="s">
        <v>157</v>
      </c>
      <c r="C4" s="533" t="s">
        <v>149</v>
      </c>
      <c r="D4" s="533"/>
      <c r="E4" s="533" t="s">
        <v>151</v>
      </c>
      <c r="F4" s="533"/>
      <c r="G4" s="533"/>
      <c r="H4" s="537" t="s">
        <v>158</v>
      </c>
      <c r="I4" s="540" t="s">
        <v>227</v>
      </c>
      <c r="J4" s="540"/>
      <c r="K4" s="540"/>
      <c r="L4" s="557" t="s">
        <v>158</v>
      </c>
      <c r="M4" s="554" t="s">
        <v>170</v>
      </c>
      <c r="N4" s="549"/>
      <c r="O4" s="549" t="s">
        <v>160</v>
      </c>
      <c r="P4" s="534" t="s">
        <v>154</v>
      </c>
      <c r="Q4" s="535"/>
      <c r="R4" s="535"/>
      <c r="S4" s="536"/>
      <c r="T4" s="533" t="s">
        <v>158</v>
      </c>
      <c r="U4" s="534" t="s">
        <v>154</v>
      </c>
      <c r="V4" s="535"/>
      <c r="W4" s="535"/>
      <c r="X4" s="536"/>
      <c r="Y4" s="533" t="s">
        <v>158</v>
      </c>
      <c r="Z4" s="534" t="s">
        <v>154</v>
      </c>
      <c r="AA4" s="535"/>
      <c r="AB4" s="535"/>
      <c r="AC4" s="536"/>
      <c r="AD4" s="533" t="s">
        <v>158</v>
      </c>
      <c r="AE4" s="534" t="s">
        <v>154</v>
      </c>
      <c r="AF4" s="535"/>
      <c r="AG4" s="535"/>
      <c r="AH4" s="536"/>
      <c r="AI4" s="533" t="s">
        <v>158</v>
      </c>
      <c r="AJ4" s="534" t="s">
        <v>154</v>
      </c>
      <c r="AK4" s="535"/>
      <c r="AL4" s="535"/>
      <c r="AM4" s="536"/>
      <c r="AN4" s="533" t="s">
        <v>158</v>
      </c>
      <c r="AO4" s="534" t="s">
        <v>154</v>
      </c>
      <c r="AP4" s="535"/>
      <c r="AQ4" s="535"/>
      <c r="AR4" s="536"/>
      <c r="AS4" s="533" t="s">
        <v>158</v>
      </c>
      <c r="AT4" s="534" t="s">
        <v>154</v>
      </c>
      <c r="AU4" s="535"/>
      <c r="AV4" s="535"/>
      <c r="AW4" s="536"/>
      <c r="AX4" s="533" t="s">
        <v>158</v>
      </c>
    </row>
    <row r="5" spans="1:50" ht="14.25" hidden="1" x14ac:dyDescent="0.2">
      <c r="A5" s="77"/>
      <c r="B5" s="533"/>
      <c r="C5" s="533"/>
      <c r="D5" s="533"/>
      <c r="E5" s="533" t="s">
        <v>150</v>
      </c>
      <c r="F5" s="533"/>
      <c r="G5" s="533"/>
      <c r="H5" s="538"/>
      <c r="I5" s="540" t="s">
        <v>150</v>
      </c>
      <c r="J5" s="540"/>
      <c r="K5" s="540"/>
      <c r="L5" s="558"/>
      <c r="M5" s="555"/>
      <c r="N5" s="567"/>
      <c r="O5" s="567"/>
      <c r="P5" s="534" t="s">
        <v>155</v>
      </c>
      <c r="Q5" s="535"/>
      <c r="R5" s="535"/>
      <c r="S5" s="536"/>
      <c r="T5" s="533"/>
      <c r="U5" s="534" t="s">
        <v>155</v>
      </c>
      <c r="V5" s="535"/>
      <c r="W5" s="535"/>
      <c r="X5" s="536"/>
      <c r="Y5" s="533"/>
      <c r="Z5" s="534" t="s">
        <v>155</v>
      </c>
      <c r="AA5" s="535"/>
      <c r="AB5" s="535"/>
      <c r="AC5" s="536"/>
      <c r="AD5" s="533"/>
      <c r="AE5" s="534" t="s">
        <v>155</v>
      </c>
      <c r="AF5" s="535"/>
      <c r="AG5" s="535"/>
      <c r="AH5" s="536"/>
      <c r="AI5" s="533"/>
      <c r="AJ5" s="534" t="s">
        <v>155</v>
      </c>
      <c r="AK5" s="535"/>
      <c r="AL5" s="535"/>
      <c r="AM5" s="536"/>
      <c r="AN5" s="533"/>
      <c r="AO5" s="534" t="s">
        <v>155</v>
      </c>
      <c r="AP5" s="535"/>
      <c r="AQ5" s="535"/>
      <c r="AR5" s="536"/>
      <c r="AS5" s="533"/>
      <c r="AT5" s="534" t="s">
        <v>155</v>
      </c>
      <c r="AU5" s="535"/>
      <c r="AV5" s="535"/>
      <c r="AW5" s="536"/>
      <c r="AX5" s="533"/>
    </row>
    <row r="6" spans="1:50" ht="14.25" hidden="1" x14ac:dyDescent="0.2">
      <c r="A6" s="75"/>
      <c r="B6" s="533"/>
      <c r="C6" s="533"/>
      <c r="D6" s="533"/>
      <c r="E6" s="212" t="s">
        <v>152</v>
      </c>
      <c r="F6" s="212" t="s">
        <v>153</v>
      </c>
      <c r="G6" s="212" t="s">
        <v>156</v>
      </c>
      <c r="H6" s="539"/>
      <c r="I6" s="208" t="s">
        <v>152</v>
      </c>
      <c r="J6" s="208" t="s">
        <v>153</v>
      </c>
      <c r="K6" s="208" t="s">
        <v>156</v>
      </c>
      <c r="L6" s="559"/>
      <c r="M6" s="556"/>
      <c r="N6" s="567"/>
      <c r="O6" s="567"/>
      <c r="P6" s="212" t="s">
        <v>152</v>
      </c>
      <c r="Q6" s="212" t="s">
        <v>153</v>
      </c>
      <c r="R6" s="212" t="s">
        <v>156</v>
      </c>
      <c r="S6" s="212" t="s">
        <v>170</v>
      </c>
      <c r="T6" s="533"/>
      <c r="U6" s="212" t="s">
        <v>152</v>
      </c>
      <c r="V6" s="212" t="s">
        <v>153</v>
      </c>
      <c r="W6" s="212" t="s">
        <v>156</v>
      </c>
      <c r="X6" s="212" t="s">
        <v>170</v>
      </c>
      <c r="Y6" s="533"/>
      <c r="Z6" s="212" t="s">
        <v>152</v>
      </c>
      <c r="AA6" s="212" t="s">
        <v>153</v>
      </c>
      <c r="AB6" s="212" t="s">
        <v>156</v>
      </c>
      <c r="AC6" s="212" t="s">
        <v>170</v>
      </c>
      <c r="AD6" s="533"/>
      <c r="AE6" s="212" t="s">
        <v>152</v>
      </c>
      <c r="AF6" s="212" t="s">
        <v>153</v>
      </c>
      <c r="AG6" s="212" t="s">
        <v>156</v>
      </c>
      <c r="AH6" s="212" t="s">
        <v>170</v>
      </c>
      <c r="AI6" s="533"/>
      <c r="AJ6" s="212" t="s">
        <v>152</v>
      </c>
      <c r="AK6" s="212" t="s">
        <v>153</v>
      </c>
      <c r="AL6" s="212" t="s">
        <v>156</v>
      </c>
      <c r="AM6" s="212" t="s">
        <v>170</v>
      </c>
      <c r="AN6" s="533"/>
      <c r="AO6" s="212" t="s">
        <v>152</v>
      </c>
      <c r="AP6" s="212" t="s">
        <v>153</v>
      </c>
      <c r="AQ6" s="212" t="s">
        <v>156</v>
      </c>
      <c r="AR6" s="212" t="s">
        <v>170</v>
      </c>
      <c r="AS6" s="533"/>
      <c r="AT6" s="212" t="s">
        <v>152</v>
      </c>
      <c r="AU6" s="212" t="s">
        <v>153</v>
      </c>
      <c r="AV6" s="212" t="s">
        <v>156</v>
      </c>
      <c r="AW6" s="212" t="s">
        <v>170</v>
      </c>
      <c r="AX6" s="533"/>
    </row>
    <row r="7" spans="1:50" ht="14.25" hidden="1" x14ac:dyDescent="0.2">
      <c r="A7" s="77"/>
      <c r="B7" s="553" t="s">
        <v>236</v>
      </c>
      <c r="C7" s="211">
        <v>1</v>
      </c>
      <c r="D7" s="247" t="s">
        <v>430</v>
      </c>
      <c r="E7" s="170">
        <v>20</v>
      </c>
      <c r="F7" s="247">
        <v>2400</v>
      </c>
      <c r="G7" s="276">
        <f>F7/E7</f>
        <v>120</v>
      </c>
      <c r="H7" s="564">
        <f>AVERAGE(G7:G22)</f>
        <v>134.05701754385964</v>
      </c>
      <c r="I7" s="172">
        <f t="shared" ref="I7:K9" si="0">IFERROR(AVERAGE(P7,U7,Z7,AE7,AJ7,AO7,AT7),"")</f>
        <v>20</v>
      </c>
      <c r="J7" s="172">
        <f t="shared" si="0"/>
        <v>2198.7413962635201</v>
      </c>
      <c r="K7" s="246">
        <f t="shared" si="0"/>
        <v>109.93706981317601</v>
      </c>
      <c r="L7" s="560">
        <f>IFERROR(AVERAGE(K7:K22),"-")</f>
        <v>122.93961211172483</v>
      </c>
      <c r="M7" s="172">
        <f>IFERROR(RANK(K7, K$7:K$22),"")</f>
        <v>16</v>
      </c>
      <c r="N7" s="567"/>
      <c r="O7" s="567"/>
      <c r="P7" s="170"/>
      <c r="Q7" s="170"/>
      <c r="R7" s="248" t="str">
        <f>IFERROR(Q7/P7,"")</f>
        <v/>
      </c>
      <c r="S7" s="247" t="str">
        <f>IFERROR(RANK(R7, R$7:R$22),"")</f>
        <v/>
      </c>
      <c r="T7" s="564" t="e">
        <f>AVERAGE(R7:R22)</f>
        <v>#DIV/0!</v>
      </c>
      <c r="U7" s="170"/>
      <c r="V7" s="170"/>
      <c r="W7" s="248" t="str">
        <f>IFERROR(V7/U7,"")</f>
        <v/>
      </c>
      <c r="X7" s="274" t="str">
        <f>IFERROR(RANK(W7, W$7:W$22),"")</f>
        <v/>
      </c>
      <c r="Y7" s="564" t="e">
        <f>AVERAGE(W7:W22)</f>
        <v>#DIV/0!</v>
      </c>
      <c r="Z7" s="170"/>
      <c r="AA7" s="170"/>
      <c r="AB7" s="248" t="str">
        <f>IFERROR(AA7/Z7,"")</f>
        <v/>
      </c>
      <c r="AC7" s="274" t="str">
        <f>IFERROR(RANK(AB7, AB$7:AB$22),"")</f>
        <v/>
      </c>
      <c r="AD7" s="564" t="e">
        <f>AVERAGE(AB7:AB22)</f>
        <v>#DIV/0!</v>
      </c>
      <c r="AE7" s="170">
        <v>20</v>
      </c>
      <c r="AF7" s="170">
        <v>2200.0000000000005</v>
      </c>
      <c r="AG7" s="248">
        <f>IFERROR(AF7/AE7,"")</f>
        <v>110.00000000000003</v>
      </c>
      <c r="AH7" s="274">
        <f>IFERROR(RANK(AG7, AG$7:AG$22),"")</f>
        <v>14</v>
      </c>
      <c r="AI7" s="564">
        <f>AVERAGE(AG7:AG22)</f>
        <v>122.84599847316208</v>
      </c>
      <c r="AJ7" s="170">
        <v>20</v>
      </c>
      <c r="AK7" s="170">
        <v>2202.2222222222226</v>
      </c>
      <c r="AL7" s="276">
        <f>IFERROR(AK7/AJ7,"")</f>
        <v>110.11111111111113</v>
      </c>
      <c r="AM7" s="274">
        <f>IFERROR(RANK(AL7, AL$7:AL$22),"")</f>
        <v>15</v>
      </c>
      <c r="AN7" s="564">
        <f>AVERAGE(AL7:AL22)</f>
        <v>123.14416168043653</v>
      </c>
      <c r="AO7" s="170">
        <v>20</v>
      </c>
      <c r="AP7" s="170">
        <v>2203.0088495575219</v>
      </c>
      <c r="AQ7" s="248">
        <f>IFERROR(AP7/AO7,"")</f>
        <v>110.1504424778761</v>
      </c>
      <c r="AR7" s="274">
        <f>IFERROR(RANK(AQ7, AQ$7:AQ$22),"")</f>
        <v>15</v>
      </c>
      <c r="AS7" s="564">
        <f>AVERAGE(AQ7:AQ22)</f>
        <v>122.88096384102347</v>
      </c>
      <c r="AT7" s="170">
        <v>20</v>
      </c>
      <c r="AU7" s="170">
        <v>2189.7345132743362</v>
      </c>
      <c r="AV7" s="248">
        <f>IFERROR(AU7/AT7,"")</f>
        <v>109.48672566371681</v>
      </c>
      <c r="AW7" s="274">
        <f>IFERROR(RANK(AV7, AV$7:AV$22),"")</f>
        <v>15</v>
      </c>
      <c r="AX7" s="564">
        <f>AVERAGE(AV7:AV22)</f>
        <v>122.88732445227716</v>
      </c>
    </row>
    <row r="8" spans="1:50" ht="15" hidden="1" customHeight="1" x14ac:dyDescent="0.2">
      <c r="A8" s="77"/>
      <c r="B8" s="553"/>
      <c r="C8" s="211">
        <v>2</v>
      </c>
      <c r="D8" s="247" t="s">
        <v>431</v>
      </c>
      <c r="E8" s="170">
        <v>18</v>
      </c>
      <c r="F8" s="247">
        <v>2400</v>
      </c>
      <c r="G8" s="276">
        <f t="shared" ref="G8:G22" si="1">F8/E8</f>
        <v>133.33333333333334</v>
      </c>
      <c r="H8" s="565"/>
      <c r="I8" s="172">
        <f t="shared" si="0"/>
        <v>18</v>
      </c>
      <c r="J8" s="172">
        <f t="shared" si="0"/>
        <v>2198.2559584599894</v>
      </c>
      <c r="K8" s="246">
        <f t="shared" si="0"/>
        <v>122.12533102555497</v>
      </c>
      <c r="L8" s="560"/>
      <c r="M8" s="172">
        <f t="shared" ref="M8:M22" si="2">IFERROR(RANK(K8, K$7:K$22),"")</f>
        <v>6</v>
      </c>
      <c r="N8" s="567"/>
      <c r="O8" s="567"/>
      <c r="P8" s="170"/>
      <c r="Q8" s="170"/>
      <c r="R8" s="248" t="str">
        <f t="shared" ref="R8:R21" si="3">IFERROR(Q8/P8,"")</f>
        <v/>
      </c>
      <c r="S8" s="274" t="str">
        <f t="shared" ref="S8:S22" si="4">IFERROR(RANK(R8, R$7:R$22),"")</f>
        <v/>
      </c>
      <c r="T8" s="565"/>
      <c r="U8" s="170"/>
      <c r="V8" s="170"/>
      <c r="W8" s="248" t="str">
        <f t="shared" ref="W8:W21" si="5">IFERROR(V8/U8,"")</f>
        <v/>
      </c>
      <c r="X8" s="274" t="str">
        <f t="shared" ref="X8:X22" si="6">IFERROR(RANK(W8, W$7:W$22),"")</f>
        <v/>
      </c>
      <c r="Y8" s="565"/>
      <c r="Z8" s="170"/>
      <c r="AA8" s="170"/>
      <c r="AB8" s="248" t="str">
        <f t="shared" ref="AB8:AB21" si="7">IFERROR(AA8/Z8,"")</f>
        <v/>
      </c>
      <c r="AC8" s="274" t="str">
        <f t="shared" ref="AC8:AC22" si="8">IFERROR(RANK(AB8, AB$7:AB$22),"")</f>
        <v/>
      </c>
      <c r="AD8" s="565"/>
      <c r="AE8" s="170">
        <v>18</v>
      </c>
      <c r="AF8" s="170">
        <v>2203.3734939759042</v>
      </c>
      <c r="AG8" s="248">
        <f t="shared" ref="AG8:AG21" si="9">IFERROR(AF8/AE8,"")</f>
        <v>122.4096385542169</v>
      </c>
      <c r="AH8" s="274">
        <f t="shared" ref="AH8:AH22" si="10">IFERROR(RANK(AG8, AG$7:AG$22),"")</f>
        <v>6</v>
      </c>
      <c r="AI8" s="565"/>
      <c r="AJ8" s="170">
        <v>18</v>
      </c>
      <c r="AK8" s="170">
        <v>2193.6585365853653</v>
      </c>
      <c r="AL8" s="276">
        <f t="shared" ref="AL8:AL22" si="11">IFERROR(AK8/AJ8,"")</f>
        <v>121.86991869918695</v>
      </c>
      <c r="AM8" s="274">
        <f t="shared" ref="AM8:AM22" si="12">IFERROR(RANK(AL8, AL$7:AL$22),"")</f>
        <v>6</v>
      </c>
      <c r="AN8" s="565"/>
      <c r="AO8" s="170">
        <v>18</v>
      </c>
      <c r="AP8" s="170">
        <v>2205.5</v>
      </c>
      <c r="AQ8" s="248">
        <f t="shared" ref="AQ8:AQ21" si="13">IFERROR(AP8/AO8,"")</f>
        <v>122.52777777777777</v>
      </c>
      <c r="AR8" s="274">
        <f t="shared" ref="AR8:AR22" si="14">IFERROR(RANK(AQ8, AQ$7:AQ$22),"")</f>
        <v>6</v>
      </c>
      <c r="AS8" s="565"/>
      <c r="AT8" s="170">
        <v>18</v>
      </c>
      <c r="AU8" s="170">
        <v>2190.4918032786886</v>
      </c>
      <c r="AV8" s="248">
        <f t="shared" ref="AV8:AV21" si="15">IFERROR(AU8/AT8,"")</f>
        <v>121.69398907103826</v>
      </c>
      <c r="AW8" s="274">
        <f t="shared" ref="AW8:AW22" si="16">IFERROR(RANK(AV8, AV$7:AV$22),"")</f>
        <v>8</v>
      </c>
      <c r="AX8" s="565"/>
    </row>
    <row r="9" spans="1:50" ht="14.25" hidden="1" x14ac:dyDescent="0.2">
      <c r="A9" s="77"/>
      <c r="B9" s="553"/>
      <c r="C9" s="211">
        <v>3</v>
      </c>
      <c r="D9" s="247" t="s">
        <v>432</v>
      </c>
      <c r="E9" s="170">
        <v>16</v>
      </c>
      <c r="F9" s="247">
        <v>2400</v>
      </c>
      <c r="G9" s="276">
        <f t="shared" si="1"/>
        <v>150</v>
      </c>
      <c r="H9" s="565"/>
      <c r="I9" s="172">
        <f t="shared" si="0"/>
        <v>16</v>
      </c>
      <c r="J9" s="172">
        <f t="shared" si="0"/>
        <v>2193.9543932647598</v>
      </c>
      <c r="K9" s="246">
        <f t="shared" si="0"/>
        <v>137.12214957904749</v>
      </c>
      <c r="L9" s="560"/>
      <c r="M9" s="172">
        <f t="shared" si="2"/>
        <v>4</v>
      </c>
      <c r="N9" s="567"/>
      <c r="O9" s="567"/>
      <c r="P9" s="170"/>
      <c r="Q9" s="170"/>
      <c r="R9" s="248" t="str">
        <f t="shared" si="3"/>
        <v/>
      </c>
      <c r="S9" s="274" t="str">
        <f t="shared" si="4"/>
        <v/>
      </c>
      <c r="T9" s="565"/>
      <c r="U9" s="170"/>
      <c r="V9" s="170"/>
      <c r="W9" s="248" t="str">
        <f t="shared" si="5"/>
        <v/>
      </c>
      <c r="X9" s="274" t="str">
        <f t="shared" si="6"/>
        <v/>
      </c>
      <c r="Y9" s="565"/>
      <c r="Z9" s="170"/>
      <c r="AA9" s="170"/>
      <c r="AB9" s="248" t="str">
        <f t="shared" si="7"/>
        <v/>
      </c>
      <c r="AC9" s="274" t="str">
        <f t="shared" si="8"/>
        <v/>
      </c>
      <c r="AD9" s="565"/>
      <c r="AE9" s="170">
        <v>16</v>
      </c>
      <c r="AF9" s="170">
        <v>2192.7950310559004</v>
      </c>
      <c r="AG9" s="248">
        <f t="shared" si="9"/>
        <v>137.04968944099377</v>
      </c>
      <c r="AH9" s="274">
        <f t="shared" si="10"/>
        <v>4</v>
      </c>
      <c r="AI9" s="565"/>
      <c r="AJ9" s="170">
        <v>16</v>
      </c>
      <c r="AK9" s="170">
        <v>2201.132075471698</v>
      </c>
      <c r="AL9" s="276">
        <f t="shared" si="11"/>
        <v>137.57075471698113</v>
      </c>
      <c r="AM9" s="274">
        <f t="shared" si="12"/>
        <v>4</v>
      </c>
      <c r="AN9" s="565"/>
      <c r="AO9" s="170">
        <v>16</v>
      </c>
      <c r="AP9" s="170">
        <v>2194.4852941176468</v>
      </c>
      <c r="AQ9" s="248">
        <f t="shared" si="13"/>
        <v>137.15533088235293</v>
      </c>
      <c r="AR9" s="274">
        <f t="shared" si="14"/>
        <v>3</v>
      </c>
      <c r="AS9" s="565"/>
      <c r="AT9" s="170">
        <v>16</v>
      </c>
      <c r="AU9" s="170">
        <v>2187.4051724137935</v>
      </c>
      <c r="AV9" s="248">
        <f t="shared" si="15"/>
        <v>136.71282327586209</v>
      </c>
      <c r="AW9" s="274">
        <f t="shared" si="16"/>
        <v>4</v>
      </c>
      <c r="AX9" s="565"/>
    </row>
    <row r="10" spans="1:50" ht="14.25" hidden="1" x14ac:dyDescent="0.2">
      <c r="A10" s="77"/>
      <c r="B10" s="553"/>
      <c r="C10" s="211">
        <v>4</v>
      </c>
      <c r="D10" s="247" t="s">
        <v>433</v>
      </c>
      <c r="E10" s="170">
        <v>18</v>
      </c>
      <c r="F10" s="247">
        <v>2400</v>
      </c>
      <c r="G10" s="276">
        <f t="shared" si="1"/>
        <v>133.33333333333334</v>
      </c>
      <c r="H10" s="565"/>
      <c r="I10" s="172">
        <f>IFERROR(AVERAGE(P10,U10,Z10,AE10,AJ10,AO10,AT10),"")</f>
        <v>18</v>
      </c>
      <c r="J10" s="172">
        <f>IFERROR(AVERAGE(Q10,V10,AA10,AF10,AK10,AP10,AU10),"")</f>
        <v>2196.8197560774847</v>
      </c>
      <c r="K10" s="246">
        <f>IFERROR(AVERAGE(R10,W10,AB10,AG10,AL10,AQ10,AV10),"")</f>
        <v>122.04554200430474</v>
      </c>
      <c r="L10" s="560"/>
      <c r="M10" s="172">
        <f t="shared" si="2"/>
        <v>7</v>
      </c>
      <c r="N10" s="567"/>
      <c r="O10" s="567"/>
      <c r="P10" s="170"/>
      <c r="Q10" s="170"/>
      <c r="R10" s="248" t="str">
        <f t="shared" si="3"/>
        <v/>
      </c>
      <c r="S10" s="274" t="str">
        <f t="shared" si="4"/>
        <v/>
      </c>
      <c r="T10" s="565"/>
      <c r="U10" s="170"/>
      <c r="V10" s="170"/>
      <c r="W10" s="248" t="str">
        <f t="shared" si="5"/>
        <v/>
      </c>
      <c r="X10" s="274" t="str">
        <f t="shared" si="6"/>
        <v/>
      </c>
      <c r="Y10" s="565"/>
      <c r="Z10" s="170"/>
      <c r="AA10" s="170"/>
      <c r="AB10" s="248" t="str">
        <f t="shared" si="7"/>
        <v/>
      </c>
      <c r="AC10" s="274" t="str">
        <f t="shared" si="8"/>
        <v/>
      </c>
      <c r="AD10" s="565"/>
      <c r="AE10" s="170">
        <v>18</v>
      </c>
      <c r="AF10" s="170">
        <v>2205.8823529411757</v>
      </c>
      <c r="AG10" s="248">
        <f t="shared" si="9"/>
        <v>122.54901960784309</v>
      </c>
      <c r="AH10" s="274">
        <f t="shared" si="10"/>
        <v>5</v>
      </c>
      <c r="AI10" s="565"/>
      <c r="AJ10" s="170">
        <v>18</v>
      </c>
      <c r="AK10" s="170">
        <v>2191.9999999999995</v>
      </c>
      <c r="AL10" s="276">
        <f t="shared" si="11"/>
        <v>121.77777777777776</v>
      </c>
      <c r="AM10" s="274">
        <f t="shared" si="12"/>
        <v>7</v>
      </c>
      <c r="AN10" s="565"/>
      <c r="AO10" s="170">
        <v>18</v>
      </c>
      <c r="AP10" s="170">
        <v>2193.029725609757</v>
      </c>
      <c r="AQ10" s="248">
        <f t="shared" si="13"/>
        <v>121.83498475609761</v>
      </c>
      <c r="AR10" s="274">
        <f t="shared" si="14"/>
        <v>7</v>
      </c>
      <c r="AS10" s="565"/>
      <c r="AT10" s="170">
        <v>18</v>
      </c>
      <c r="AU10" s="170">
        <v>2196.3669457590076</v>
      </c>
      <c r="AV10" s="248">
        <f t="shared" si="15"/>
        <v>122.02038587550042</v>
      </c>
      <c r="AW10" s="274">
        <f t="shared" si="16"/>
        <v>7</v>
      </c>
      <c r="AX10" s="565"/>
    </row>
    <row r="11" spans="1:50" ht="14.25" hidden="1" x14ac:dyDescent="0.2">
      <c r="A11" s="77"/>
      <c r="B11" s="553"/>
      <c r="C11" s="211">
        <v>5</v>
      </c>
      <c r="D11" s="247" t="s">
        <v>434</v>
      </c>
      <c r="E11" s="170">
        <v>16</v>
      </c>
      <c r="F11" s="247">
        <v>2400</v>
      </c>
      <c r="G11" s="276">
        <f t="shared" si="1"/>
        <v>150</v>
      </c>
      <c r="H11" s="565"/>
      <c r="I11" s="172">
        <f t="shared" ref="I11:K21" si="17">IFERROR(AVERAGE(P11,U11,Z11,AE11,AJ11,AO11,AT11),"")</f>
        <v>16</v>
      </c>
      <c r="J11" s="172">
        <f t="shared" si="17"/>
        <v>2206.6018282312925</v>
      </c>
      <c r="K11" s="246">
        <f t="shared" si="17"/>
        <v>137.91261426445578</v>
      </c>
      <c r="L11" s="560"/>
      <c r="M11" s="172">
        <f t="shared" si="2"/>
        <v>3</v>
      </c>
      <c r="N11" s="567"/>
      <c r="O11" s="567"/>
      <c r="P11" s="170"/>
      <c r="Q11" s="170"/>
      <c r="R11" s="248" t="str">
        <f t="shared" si="3"/>
        <v/>
      </c>
      <c r="S11" s="274" t="str">
        <f t="shared" si="4"/>
        <v/>
      </c>
      <c r="T11" s="565"/>
      <c r="U11" s="170"/>
      <c r="V11" s="170"/>
      <c r="W11" s="248" t="str">
        <f t="shared" si="5"/>
        <v/>
      </c>
      <c r="X11" s="274" t="str">
        <f t="shared" si="6"/>
        <v/>
      </c>
      <c r="Y11" s="565"/>
      <c r="Z11" s="170"/>
      <c r="AA11" s="170"/>
      <c r="AB11" s="248" t="str">
        <f t="shared" si="7"/>
        <v/>
      </c>
      <c r="AC11" s="274" t="str">
        <f t="shared" si="8"/>
        <v/>
      </c>
      <c r="AD11" s="565"/>
      <c r="AE11" s="170">
        <v>16</v>
      </c>
      <c r="AF11" s="170">
        <v>2196.7346938775518</v>
      </c>
      <c r="AG11" s="248">
        <f t="shared" si="9"/>
        <v>137.29591836734699</v>
      </c>
      <c r="AH11" s="274">
        <f t="shared" si="10"/>
        <v>3</v>
      </c>
      <c r="AI11" s="565"/>
      <c r="AJ11" s="170">
        <v>16</v>
      </c>
      <c r="AK11" s="170">
        <v>2218.7500000000009</v>
      </c>
      <c r="AL11" s="276">
        <f t="shared" si="11"/>
        <v>138.67187500000006</v>
      </c>
      <c r="AM11" s="274">
        <f t="shared" si="12"/>
        <v>3</v>
      </c>
      <c r="AN11" s="565"/>
      <c r="AO11" s="170">
        <v>16</v>
      </c>
      <c r="AP11" s="170">
        <v>2191.8749999999995</v>
      </c>
      <c r="AQ11" s="248">
        <f t="shared" si="13"/>
        <v>136.99218749999997</v>
      </c>
      <c r="AR11" s="274">
        <f t="shared" si="14"/>
        <v>4</v>
      </c>
      <c r="AS11" s="565"/>
      <c r="AT11" s="170">
        <v>16</v>
      </c>
      <c r="AU11" s="170">
        <v>2219.0476190476184</v>
      </c>
      <c r="AV11" s="248">
        <f t="shared" si="15"/>
        <v>138.69047619047615</v>
      </c>
      <c r="AW11" s="274">
        <f t="shared" si="16"/>
        <v>3</v>
      </c>
      <c r="AX11" s="565"/>
    </row>
    <row r="12" spans="1:50" ht="14.25" hidden="1" x14ac:dyDescent="0.2">
      <c r="A12" s="77"/>
      <c r="B12" s="553"/>
      <c r="C12" s="211">
        <v>6</v>
      </c>
      <c r="D12" s="247" t="s">
        <v>435</v>
      </c>
      <c r="E12" s="170">
        <v>18</v>
      </c>
      <c r="F12" s="247">
        <v>2400</v>
      </c>
      <c r="G12" s="276">
        <f t="shared" si="1"/>
        <v>133.33333333333334</v>
      </c>
      <c r="H12" s="565"/>
      <c r="I12" s="172">
        <f t="shared" si="17"/>
        <v>18</v>
      </c>
      <c r="J12" s="172">
        <f t="shared" si="17"/>
        <v>2193.7277311795506</v>
      </c>
      <c r="K12" s="246">
        <f t="shared" si="17"/>
        <v>121.87376284330838</v>
      </c>
      <c r="L12" s="560"/>
      <c r="M12" s="172">
        <f t="shared" si="2"/>
        <v>8</v>
      </c>
      <c r="N12" s="567"/>
      <c r="O12" s="567"/>
      <c r="P12" s="170"/>
      <c r="Q12" s="170"/>
      <c r="R12" s="248" t="str">
        <f t="shared" si="3"/>
        <v/>
      </c>
      <c r="S12" s="274" t="str">
        <f t="shared" si="4"/>
        <v/>
      </c>
      <c r="T12" s="565"/>
      <c r="U12" s="170"/>
      <c r="V12" s="170"/>
      <c r="W12" s="248" t="str">
        <f t="shared" si="5"/>
        <v/>
      </c>
      <c r="X12" s="274" t="str">
        <f t="shared" si="6"/>
        <v/>
      </c>
      <c r="Y12" s="565"/>
      <c r="Z12" s="170"/>
      <c r="AA12" s="170"/>
      <c r="AB12" s="248" t="str">
        <f t="shared" si="7"/>
        <v/>
      </c>
      <c r="AC12" s="274" t="str">
        <f t="shared" si="8"/>
        <v/>
      </c>
      <c r="AD12" s="565"/>
      <c r="AE12" s="170">
        <v>18</v>
      </c>
      <c r="AF12" s="170">
        <v>2190.2521008403364</v>
      </c>
      <c r="AG12" s="248">
        <f t="shared" si="9"/>
        <v>121.68067226890759</v>
      </c>
      <c r="AH12" s="274">
        <f t="shared" si="10"/>
        <v>8</v>
      </c>
      <c r="AI12" s="565"/>
      <c r="AJ12" s="170">
        <v>18</v>
      </c>
      <c r="AK12" s="170">
        <v>2191.5254237288136</v>
      </c>
      <c r="AL12" s="276">
        <f t="shared" si="11"/>
        <v>121.75141242937853</v>
      </c>
      <c r="AM12" s="274">
        <f t="shared" si="12"/>
        <v>8</v>
      </c>
      <c r="AN12" s="565"/>
      <c r="AO12" s="170">
        <v>18</v>
      </c>
      <c r="AP12" s="170">
        <v>2191.2013979903895</v>
      </c>
      <c r="AQ12" s="248">
        <f t="shared" si="13"/>
        <v>121.73341099946609</v>
      </c>
      <c r="AR12" s="274">
        <f t="shared" si="14"/>
        <v>8</v>
      </c>
      <c r="AS12" s="565"/>
      <c r="AT12" s="170">
        <v>18</v>
      </c>
      <c r="AU12" s="170">
        <v>2201.9320021586627</v>
      </c>
      <c r="AV12" s="248">
        <f t="shared" si="15"/>
        <v>122.32955567548126</v>
      </c>
      <c r="AW12" s="274">
        <f t="shared" si="16"/>
        <v>6</v>
      </c>
      <c r="AX12" s="565"/>
    </row>
    <row r="13" spans="1:50" ht="14.25" hidden="1" x14ac:dyDescent="0.2">
      <c r="A13" s="77"/>
      <c r="B13" s="553"/>
      <c r="C13" s="211">
        <v>7</v>
      </c>
      <c r="D13" s="247" t="s">
        <v>436</v>
      </c>
      <c r="E13" s="170">
        <v>20</v>
      </c>
      <c r="F13" s="247">
        <v>2400</v>
      </c>
      <c r="G13" s="276">
        <f t="shared" si="1"/>
        <v>120</v>
      </c>
      <c r="H13" s="565"/>
      <c r="I13" s="172">
        <f t="shared" si="17"/>
        <v>20</v>
      </c>
      <c r="J13" s="172">
        <f t="shared" si="17"/>
        <v>2203.4999473677276</v>
      </c>
      <c r="K13" s="246">
        <f t="shared" si="17"/>
        <v>110.17499736838637</v>
      </c>
      <c r="L13" s="560"/>
      <c r="M13" s="172">
        <f t="shared" si="2"/>
        <v>14</v>
      </c>
      <c r="N13" s="567"/>
      <c r="O13" s="567"/>
      <c r="P13" s="170"/>
      <c r="Q13" s="170"/>
      <c r="R13" s="248" t="str">
        <f t="shared" si="3"/>
        <v/>
      </c>
      <c r="S13" s="274" t="str">
        <f t="shared" si="4"/>
        <v/>
      </c>
      <c r="T13" s="565"/>
      <c r="U13" s="170"/>
      <c r="V13" s="170"/>
      <c r="W13" s="248" t="str">
        <f t="shared" si="5"/>
        <v/>
      </c>
      <c r="X13" s="274" t="str">
        <f t="shared" si="6"/>
        <v/>
      </c>
      <c r="Y13" s="565"/>
      <c r="Z13" s="170"/>
      <c r="AA13" s="170"/>
      <c r="AB13" s="248" t="str">
        <f t="shared" si="7"/>
        <v/>
      </c>
      <c r="AC13" s="274" t="str">
        <f t="shared" si="8"/>
        <v/>
      </c>
      <c r="AD13" s="565"/>
      <c r="AE13" s="170">
        <v>20</v>
      </c>
      <c r="AF13" s="170">
        <v>2198.2978723404235</v>
      </c>
      <c r="AG13" s="248">
        <f t="shared" si="9"/>
        <v>109.91489361702118</v>
      </c>
      <c r="AH13" s="274">
        <f t="shared" si="10"/>
        <v>16</v>
      </c>
      <c r="AI13" s="565"/>
      <c r="AJ13" s="170">
        <v>20</v>
      </c>
      <c r="AK13" s="170">
        <v>2201.6326530612232</v>
      </c>
      <c r="AL13" s="276">
        <f t="shared" si="11"/>
        <v>110.08163265306116</v>
      </c>
      <c r="AM13" s="274">
        <f t="shared" si="12"/>
        <v>16</v>
      </c>
      <c r="AN13" s="565"/>
      <c r="AO13" s="170">
        <v>20</v>
      </c>
      <c r="AP13" s="170">
        <v>2204.5454545454545</v>
      </c>
      <c r="AQ13" s="248">
        <f t="shared" si="13"/>
        <v>110.22727272727272</v>
      </c>
      <c r="AR13" s="274">
        <f t="shared" si="14"/>
        <v>14</v>
      </c>
      <c r="AS13" s="565"/>
      <c r="AT13" s="170">
        <v>20</v>
      </c>
      <c r="AU13" s="170">
        <v>2209.5238095238087</v>
      </c>
      <c r="AV13" s="248">
        <f t="shared" si="15"/>
        <v>110.47619047619044</v>
      </c>
      <c r="AW13" s="274">
        <f t="shared" si="16"/>
        <v>14</v>
      </c>
      <c r="AX13" s="565"/>
    </row>
    <row r="14" spans="1:50" ht="14.25" hidden="1" x14ac:dyDescent="0.2">
      <c r="A14" s="77"/>
      <c r="B14" s="553"/>
      <c r="C14" s="211">
        <v>8</v>
      </c>
      <c r="D14" s="247" t="s">
        <v>437</v>
      </c>
      <c r="E14" s="170">
        <v>20</v>
      </c>
      <c r="F14" s="247">
        <v>2400</v>
      </c>
      <c r="G14" s="276">
        <f t="shared" si="1"/>
        <v>120</v>
      </c>
      <c r="H14" s="565"/>
      <c r="I14" s="172">
        <f t="shared" si="17"/>
        <v>20</v>
      </c>
      <c r="J14" s="172">
        <f t="shared" si="17"/>
        <v>2199.753181649784</v>
      </c>
      <c r="K14" s="246">
        <f t="shared" si="17"/>
        <v>109.9876590824892</v>
      </c>
      <c r="L14" s="560"/>
      <c r="M14" s="172">
        <f t="shared" si="2"/>
        <v>15</v>
      </c>
      <c r="N14" s="567"/>
      <c r="O14" s="567"/>
      <c r="P14" s="170"/>
      <c r="Q14" s="170"/>
      <c r="R14" s="248" t="str">
        <f t="shared" si="3"/>
        <v/>
      </c>
      <c r="S14" s="274" t="str">
        <f t="shared" si="4"/>
        <v/>
      </c>
      <c r="T14" s="565"/>
      <c r="U14" s="170"/>
      <c r="V14" s="170"/>
      <c r="W14" s="248" t="str">
        <f t="shared" si="5"/>
        <v/>
      </c>
      <c r="X14" s="274" t="str">
        <f t="shared" si="6"/>
        <v/>
      </c>
      <c r="Y14" s="565"/>
      <c r="Z14" s="170"/>
      <c r="AA14" s="170"/>
      <c r="AB14" s="248" t="str">
        <f t="shared" si="7"/>
        <v/>
      </c>
      <c r="AC14" s="274" t="str">
        <f t="shared" si="8"/>
        <v/>
      </c>
      <c r="AD14" s="565"/>
      <c r="AE14" s="170">
        <v>20</v>
      </c>
      <c r="AF14" s="170">
        <v>2199.3442622950811</v>
      </c>
      <c r="AG14" s="248">
        <f t="shared" si="9"/>
        <v>109.96721311475406</v>
      </c>
      <c r="AH14" s="274">
        <f t="shared" si="10"/>
        <v>15</v>
      </c>
      <c r="AI14" s="565"/>
      <c r="AJ14" s="170">
        <v>20</v>
      </c>
      <c r="AK14" s="170">
        <v>2221.0169491525412</v>
      </c>
      <c r="AL14" s="276">
        <f t="shared" si="11"/>
        <v>111.05084745762706</v>
      </c>
      <c r="AM14" s="274">
        <f t="shared" si="12"/>
        <v>14</v>
      </c>
      <c r="AN14" s="565"/>
      <c r="AO14" s="170">
        <v>20</v>
      </c>
      <c r="AP14" s="170">
        <v>2189.318181818182</v>
      </c>
      <c r="AQ14" s="248">
        <f t="shared" si="13"/>
        <v>109.46590909090909</v>
      </c>
      <c r="AR14" s="274">
        <f t="shared" si="14"/>
        <v>16</v>
      </c>
      <c r="AS14" s="565"/>
      <c r="AT14" s="170">
        <v>20</v>
      </c>
      <c r="AU14" s="170">
        <v>2189.3333333333326</v>
      </c>
      <c r="AV14" s="248">
        <f t="shared" si="15"/>
        <v>109.46666666666663</v>
      </c>
      <c r="AW14" s="274">
        <f t="shared" si="16"/>
        <v>16</v>
      </c>
      <c r="AX14" s="565"/>
    </row>
    <row r="15" spans="1:50" ht="14.25" hidden="1" x14ac:dyDescent="0.2">
      <c r="A15" s="77"/>
      <c r="B15" s="553"/>
      <c r="C15" s="211">
        <v>9</v>
      </c>
      <c r="D15" s="247" t="s">
        <v>438</v>
      </c>
      <c r="E15" s="170">
        <v>19</v>
      </c>
      <c r="F15" s="247">
        <v>2400</v>
      </c>
      <c r="G15" s="276">
        <f t="shared" si="1"/>
        <v>126.31578947368421</v>
      </c>
      <c r="H15" s="565"/>
      <c r="I15" s="172">
        <f t="shared" si="17"/>
        <v>19</v>
      </c>
      <c r="J15" s="172">
        <f t="shared" si="17"/>
        <v>2202.5866415890364</v>
      </c>
      <c r="K15" s="246">
        <f t="shared" si="17"/>
        <v>115.92561271521244</v>
      </c>
      <c r="L15" s="560"/>
      <c r="M15" s="172">
        <f t="shared" si="2"/>
        <v>10</v>
      </c>
      <c r="N15" s="567"/>
      <c r="O15" s="567"/>
      <c r="P15" s="170"/>
      <c r="Q15" s="170"/>
      <c r="R15" s="248" t="str">
        <f t="shared" si="3"/>
        <v/>
      </c>
      <c r="S15" s="274" t="str">
        <f t="shared" si="4"/>
        <v/>
      </c>
      <c r="T15" s="565"/>
      <c r="U15" s="170"/>
      <c r="V15" s="170"/>
      <c r="W15" s="248" t="str">
        <f t="shared" si="5"/>
        <v/>
      </c>
      <c r="X15" s="274" t="str">
        <f t="shared" si="6"/>
        <v/>
      </c>
      <c r="Y15" s="565"/>
      <c r="Z15" s="170"/>
      <c r="AA15" s="170"/>
      <c r="AB15" s="248" t="str">
        <f t="shared" si="7"/>
        <v/>
      </c>
      <c r="AC15" s="274" t="str">
        <f t="shared" si="8"/>
        <v/>
      </c>
      <c r="AD15" s="565"/>
      <c r="AE15" s="170">
        <v>19</v>
      </c>
      <c r="AF15" s="170">
        <v>2189.7029702970303</v>
      </c>
      <c r="AG15" s="248">
        <f t="shared" si="9"/>
        <v>115.24752475247529</v>
      </c>
      <c r="AH15" s="274">
        <f t="shared" si="10"/>
        <v>13</v>
      </c>
      <c r="AI15" s="565"/>
      <c r="AJ15" s="170">
        <v>19</v>
      </c>
      <c r="AK15" s="170">
        <v>2194.8000000000006</v>
      </c>
      <c r="AL15" s="276">
        <f t="shared" si="11"/>
        <v>115.51578947368425</v>
      </c>
      <c r="AM15" s="274">
        <f t="shared" si="12"/>
        <v>11</v>
      </c>
      <c r="AN15" s="565"/>
      <c r="AO15" s="170">
        <v>19</v>
      </c>
      <c r="AP15" s="170">
        <v>2212.9125615763551</v>
      </c>
      <c r="AQ15" s="248">
        <f t="shared" si="13"/>
        <v>116.46908218822921</v>
      </c>
      <c r="AR15" s="274">
        <f t="shared" si="14"/>
        <v>10</v>
      </c>
      <c r="AS15" s="565"/>
      <c r="AT15" s="170">
        <v>19</v>
      </c>
      <c r="AU15" s="170">
        <v>2212.9310344827591</v>
      </c>
      <c r="AV15" s="248">
        <f t="shared" si="15"/>
        <v>116.47005444646101</v>
      </c>
      <c r="AW15" s="274">
        <f t="shared" si="16"/>
        <v>10</v>
      </c>
      <c r="AX15" s="565"/>
    </row>
    <row r="16" spans="1:50" ht="14.25" hidden="1" x14ac:dyDescent="0.2">
      <c r="A16" s="77"/>
      <c r="B16" s="553"/>
      <c r="C16" s="211">
        <v>10</v>
      </c>
      <c r="D16" s="247" t="s">
        <v>439</v>
      </c>
      <c r="E16" s="170">
        <v>18</v>
      </c>
      <c r="F16" s="247">
        <v>2400</v>
      </c>
      <c r="G16" s="276">
        <f t="shared" si="1"/>
        <v>133.33333333333334</v>
      </c>
      <c r="H16" s="565"/>
      <c r="I16" s="172">
        <f t="shared" si="17"/>
        <v>18</v>
      </c>
      <c r="J16" s="172">
        <f t="shared" si="17"/>
        <v>2207.3850016262804</v>
      </c>
      <c r="K16" s="246">
        <f t="shared" si="17"/>
        <v>122.63250009034891</v>
      </c>
      <c r="L16" s="560"/>
      <c r="M16" s="172">
        <f t="shared" si="2"/>
        <v>5</v>
      </c>
      <c r="N16" s="567"/>
      <c r="O16" s="567"/>
      <c r="P16" s="170"/>
      <c r="Q16" s="170"/>
      <c r="R16" s="248" t="str">
        <f t="shared" si="3"/>
        <v/>
      </c>
      <c r="S16" s="274" t="str">
        <f t="shared" si="4"/>
        <v/>
      </c>
      <c r="T16" s="565"/>
      <c r="U16" s="170"/>
      <c r="V16" s="170"/>
      <c r="W16" s="248" t="str">
        <f t="shared" si="5"/>
        <v/>
      </c>
      <c r="X16" s="274" t="str">
        <f t="shared" si="6"/>
        <v/>
      </c>
      <c r="Y16" s="565"/>
      <c r="Z16" s="170"/>
      <c r="AA16" s="170"/>
      <c r="AB16" s="248" t="str">
        <f t="shared" si="7"/>
        <v/>
      </c>
      <c r="AC16" s="274" t="str">
        <f t="shared" si="8"/>
        <v/>
      </c>
      <c r="AD16" s="565"/>
      <c r="AE16" s="170">
        <v>18</v>
      </c>
      <c r="AF16" s="170">
        <v>2191.3846153846148</v>
      </c>
      <c r="AG16" s="248">
        <f t="shared" si="9"/>
        <v>121.74358974358971</v>
      </c>
      <c r="AH16" s="274">
        <f t="shared" si="10"/>
        <v>7</v>
      </c>
      <c r="AI16" s="565"/>
      <c r="AJ16" s="170">
        <v>18</v>
      </c>
      <c r="AK16" s="170">
        <v>2215.4545454545455</v>
      </c>
      <c r="AL16" s="276">
        <f t="shared" si="11"/>
        <v>123.08080808080808</v>
      </c>
      <c r="AM16" s="274">
        <f t="shared" si="12"/>
        <v>5</v>
      </c>
      <c r="AN16" s="565"/>
      <c r="AO16" s="170">
        <v>18</v>
      </c>
      <c r="AP16" s="170">
        <v>2213.8636363636365</v>
      </c>
      <c r="AQ16" s="248">
        <f t="shared" si="13"/>
        <v>122.99242424242425</v>
      </c>
      <c r="AR16" s="274">
        <f t="shared" si="14"/>
        <v>5</v>
      </c>
      <c r="AS16" s="565"/>
      <c r="AT16" s="170">
        <v>18</v>
      </c>
      <c r="AU16" s="170">
        <v>2208.8372093023249</v>
      </c>
      <c r="AV16" s="248">
        <f t="shared" si="15"/>
        <v>122.71317829457361</v>
      </c>
      <c r="AW16" s="274">
        <f t="shared" si="16"/>
        <v>5</v>
      </c>
      <c r="AX16" s="565"/>
    </row>
    <row r="17" spans="2:50" hidden="1" x14ac:dyDescent="0.2">
      <c r="B17" s="553"/>
      <c r="C17" s="211">
        <v>11</v>
      </c>
      <c r="D17" s="247" t="s">
        <v>440</v>
      </c>
      <c r="E17" s="247">
        <v>19</v>
      </c>
      <c r="F17" s="247">
        <v>2400</v>
      </c>
      <c r="G17" s="276">
        <f t="shared" si="1"/>
        <v>126.31578947368421</v>
      </c>
      <c r="H17" s="565"/>
      <c r="I17" s="172">
        <f t="shared" si="17"/>
        <v>19</v>
      </c>
      <c r="J17" s="172">
        <f t="shared" si="17"/>
        <v>2197.8327375946164</v>
      </c>
      <c r="K17" s="246">
        <f t="shared" si="17"/>
        <v>115.67540724182194</v>
      </c>
      <c r="L17" s="560"/>
      <c r="M17" s="172">
        <f t="shared" si="2"/>
        <v>11</v>
      </c>
      <c r="N17" s="567"/>
      <c r="O17" s="567"/>
      <c r="P17" s="247"/>
      <c r="Q17" s="247"/>
      <c r="R17" s="248" t="str">
        <f t="shared" si="3"/>
        <v/>
      </c>
      <c r="S17" s="274" t="str">
        <f t="shared" si="4"/>
        <v/>
      </c>
      <c r="T17" s="565"/>
      <c r="U17" s="247"/>
      <c r="V17" s="247"/>
      <c r="W17" s="248" t="str">
        <f t="shared" si="5"/>
        <v/>
      </c>
      <c r="X17" s="274" t="str">
        <f t="shared" si="6"/>
        <v/>
      </c>
      <c r="Y17" s="565"/>
      <c r="Z17" s="247"/>
      <c r="AA17" s="247"/>
      <c r="AB17" s="248" t="str">
        <f t="shared" si="7"/>
        <v/>
      </c>
      <c r="AC17" s="274" t="str">
        <f t="shared" si="8"/>
        <v/>
      </c>
      <c r="AD17" s="565"/>
      <c r="AE17" s="247">
        <v>19</v>
      </c>
      <c r="AF17" s="170">
        <v>2197.5000000000014</v>
      </c>
      <c r="AG17" s="248">
        <f t="shared" si="9"/>
        <v>115.65789473684218</v>
      </c>
      <c r="AH17" s="274">
        <f t="shared" si="10"/>
        <v>11</v>
      </c>
      <c r="AI17" s="565"/>
      <c r="AJ17" s="247">
        <v>19</v>
      </c>
      <c r="AK17" s="170">
        <v>2193.6585365853653</v>
      </c>
      <c r="AL17" s="276">
        <f t="shared" si="11"/>
        <v>115.45571245186133</v>
      </c>
      <c r="AM17" s="274">
        <f t="shared" si="12"/>
        <v>13</v>
      </c>
      <c r="AN17" s="565"/>
      <c r="AO17" s="247">
        <v>19</v>
      </c>
      <c r="AP17" s="170">
        <v>2197.2413793103433</v>
      </c>
      <c r="AQ17" s="248">
        <f t="shared" si="13"/>
        <v>115.64428312159701</v>
      </c>
      <c r="AR17" s="274">
        <f t="shared" si="14"/>
        <v>11</v>
      </c>
      <c r="AS17" s="565"/>
      <c r="AT17" s="247">
        <v>19</v>
      </c>
      <c r="AU17" s="170">
        <v>2202.9310344827572</v>
      </c>
      <c r="AV17" s="248">
        <f t="shared" si="15"/>
        <v>115.94373865698722</v>
      </c>
      <c r="AW17" s="274">
        <f t="shared" si="16"/>
        <v>11</v>
      </c>
      <c r="AX17" s="565"/>
    </row>
    <row r="18" spans="2:50" hidden="1" x14ac:dyDescent="0.2">
      <c r="B18" s="553"/>
      <c r="C18" s="211">
        <v>12</v>
      </c>
      <c r="D18" s="247" t="s">
        <v>441</v>
      </c>
      <c r="E18" s="247">
        <v>19</v>
      </c>
      <c r="F18" s="247">
        <v>2400</v>
      </c>
      <c r="G18" s="276">
        <f t="shared" si="1"/>
        <v>126.31578947368421</v>
      </c>
      <c r="H18" s="565"/>
      <c r="I18" s="172">
        <f t="shared" si="17"/>
        <v>19</v>
      </c>
      <c r="J18" s="172">
        <f t="shared" si="17"/>
        <v>2233.5971988795527</v>
      </c>
      <c r="K18" s="246">
        <f t="shared" si="17"/>
        <v>117.55774730945012</v>
      </c>
      <c r="L18" s="560"/>
      <c r="M18" s="172">
        <f t="shared" si="2"/>
        <v>9</v>
      </c>
      <c r="N18" s="567"/>
      <c r="O18" s="567"/>
      <c r="P18" s="247"/>
      <c r="Q18" s="247"/>
      <c r="R18" s="248" t="str">
        <f t="shared" si="3"/>
        <v/>
      </c>
      <c r="S18" s="274" t="str">
        <f t="shared" si="4"/>
        <v/>
      </c>
      <c r="T18" s="565"/>
      <c r="U18" s="247"/>
      <c r="V18" s="247"/>
      <c r="W18" s="248" t="str">
        <f t="shared" si="5"/>
        <v/>
      </c>
      <c r="X18" s="274" t="str">
        <f t="shared" si="6"/>
        <v/>
      </c>
      <c r="Y18" s="565"/>
      <c r="Z18" s="247"/>
      <c r="AA18" s="247"/>
      <c r="AB18" s="248" t="str">
        <f t="shared" si="7"/>
        <v/>
      </c>
      <c r="AC18" s="274" t="str">
        <f t="shared" si="8"/>
        <v/>
      </c>
      <c r="AD18" s="565"/>
      <c r="AE18" s="247">
        <v>19</v>
      </c>
      <c r="AF18" s="170">
        <v>2234.4000000000005</v>
      </c>
      <c r="AG18" s="248">
        <f t="shared" si="9"/>
        <v>117.60000000000002</v>
      </c>
      <c r="AH18" s="274">
        <f t="shared" si="10"/>
        <v>9</v>
      </c>
      <c r="AI18" s="565"/>
      <c r="AJ18" s="247">
        <v>19</v>
      </c>
      <c r="AK18" s="170">
        <v>2253.3333333333348</v>
      </c>
      <c r="AL18" s="276">
        <f t="shared" si="11"/>
        <v>118.59649122807025</v>
      </c>
      <c r="AM18" s="274">
        <f t="shared" si="12"/>
        <v>9</v>
      </c>
      <c r="AN18" s="565"/>
      <c r="AO18" s="247">
        <v>19</v>
      </c>
      <c r="AP18" s="170">
        <v>2233.7142857142862</v>
      </c>
      <c r="AQ18" s="248">
        <f t="shared" si="13"/>
        <v>117.56390977443611</v>
      </c>
      <c r="AR18" s="274">
        <f t="shared" si="14"/>
        <v>9</v>
      </c>
      <c r="AS18" s="565"/>
      <c r="AT18" s="247">
        <v>19</v>
      </c>
      <c r="AU18" s="170">
        <v>2212.9411764705883</v>
      </c>
      <c r="AV18" s="248">
        <f t="shared" si="15"/>
        <v>116.47058823529412</v>
      </c>
      <c r="AW18" s="274">
        <f t="shared" si="16"/>
        <v>9</v>
      </c>
      <c r="AX18" s="565"/>
    </row>
    <row r="19" spans="2:50" hidden="1" x14ac:dyDescent="0.2">
      <c r="B19" s="553"/>
      <c r="C19" s="211">
        <v>13</v>
      </c>
      <c r="D19" s="247" t="s">
        <v>442</v>
      </c>
      <c r="E19" s="247">
        <v>19</v>
      </c>
      <c r="F19" s="247">
        <v>2400</v>
      </c>
      <c r="G19" s="276">
        <f t="shared" si="1"/>
        <v>126.31578947368421</v>
      </c>
      <c r="H19" s="565"/>
      <c r="I19" s="172">
        <f t="shared" si="17"/>
        <v>19</v>
      </c>
      <c r="J19" s="172">
        <f t="shared" si="17"/>
        <v>2197.1637519872811</v>
      </c>
      <c r="K19" s="246">
        <f t="shared" si="17"/>
        <v>115.64019747301479</v>
      </c>
      <c r="L19" s="560"/>
      <c r="M19" s="172">
        <f t="shared" si="2"/>
        <v>12</v>
      </c>
      <c r="N19" s="567"/>
      <c r="O19" s="567"/>
      <c r="P19" s="247"/>
      <c r="Q19" s="247"/>
      <c r="R19" s="248" t="str">
        <f t="shared" si="3"/>
        <v/>
      </c>
      <c r="S19" s="274" t="str">
        <f t="shared" si="4"/>
        <v/>
      </c>
      <c r="T19" s="565"/>
      <c r="U19" s="247"/>
      <c r="V19" s="247"/>
      <c r="W19" s="248" t="str">
        <f t="shared" si="5"/>
        <v/>
      </c>
      <c r="X19" s="274" t="str">
        <f t="shared" si="6"/>
        <v/>
      </c>
      <c r="Y19" s="565"/>
      <c r="Z19" s="247"/>
      <c r="AA19" s="247"/>
      <c r="AB19" s="248" t="str">
        <f t="shared" si="7"/>
        <v/>
      </c>
      <c r="AC19" s="274" t="str">
        <f t="shared" si="8"/>
        <v/>
      </c>
      <c r="AD19" s="565"/>
      <c r="AE19" s="247">
        <v>19</v>
      </c>
      <c r="AF19" s="170">
        <v>2196.0000000000005</v>
      </c>
      <c r="AG19" s="248">
        <f t="shared" si="9"/>
        <v>115.57894736842108</v>
      </c>
      <c r="AH19" s="274">
        <f t="shared" si="10"/>
        <v>12</v>
      </c>
      <c r="AI19" s="565"/>
      <c r="AJ19" s="247">
        <v>19</v>
      </c>
      <c r="AK19" s="170">
        <v>2209.4117647058815</v>
      </c>
      <c r="AL19" s="276">
        <f t="shared" si="11"/>
        <v>116.28482972136219</v>
      </c>
      <c r="AM19" s="274">
        <f t="shared" si="12"/>
        <v>10</v>
      </c>
      <c r="AN19" s="565"/>
      <c r="AO19" s="247">
        <v>19</v>
      </c>
      <c r="AP19" s="170">
        <v>2189.9999999999995</v>
      </c>
      <c r="AQ19" s="248">
        <f t="shared" si="13"/>
        <v>115.26315789473682</v>
      </c>
      <c r="AR19" s="274">
        <f t="shared" si="14"/>
        <v>13</v>
      </c>
      <c r="AS19" s="565"/>
      <c r="AT19" s="247">
        <v>19</v>
      </c>
      <c r="AU19" s="170">
        <v>2193.2432432432429</v>
      </c>
      <c r="AV19" s="248">
        <f t="shared" si="15"/>
        <v>115.4338549075391</v>
      </c>
      <c r="AW19" s="274">
        <f t="shared" si="16"/>
        <v>13</v>
      </c>
      <c r="AX19" s="565"/>
    </row>
    <row r="20" spans="2:50" hidden="1" x14ac:dyDescent="0.2">
      <c r="B20" s="553"/>
      <c r="C20" s="211">
        <v>14</v>
      </c>
      <c r="D20" s="247" t="s">
        <v>443</v>
      </c>
      <c r="E20" s="247">
        <v>15</v>
      </c>
      <c r="F20" s="247">
        <v>2400</v>
      </c>
      <c r="G20" s="276">
        <f t="shared" si="1"/>
        <v>160</v>
      </c>
      <c r="H20" s="565"/>
      <c r="I20" s="172">
        <f t="shared" si="17"/>
        <v>15</v>
      </c>
      <c r="J20" s="172">
        <f t="shared" si="17"/>
        <v>2193.5377524618361</v>
      </c>
      <c r="K20" s="246">
        <f t="shared" si="17"/>
        <v>146.23585016412241</v>
      </c>
      <c r="L20" s="560"/>
      <c r="M20" s="172">
        <f t="shared" si="2"/>
        <v>2</v>
      </c>
      <c r="N20" s="567"/>
      <c r="O20" s="567"/>
      <c r="P20" s="247"/>
      <c r="Q20" s="247"/>
      <c r="R20" s="248" t="str">
        <f t="shared" si="3"/>
        <v/>
      </c>
      <c r="S20" s="274" t="str">
        <f t="shared" si="4"/>
        <v/>
      </c>
      <c r="T20" s="565"/>
      <c r="U20" s="247"/>
      <c r="V20" s="247"/>
      <c r="W20" s="248" t="str">
        <f t="shared" si="5"/>
        <v/>
      </c>
      <c r="X20" s="274" t="str">
        <f t="shared" si="6"/>
        <v/>
      </c>
      <c r="Y20" s="565"/>
      <c r="Z20" s="247"/>
      <c r="AA20" s="247"/>
      <c r="AB20" s="248" t="str">
        <f t="shared" si="7"/>
        <v/>
      </c>
      <c r="AC20" s="274" t="str">
        <f t="shared" si="8"/>
        <v/>
      </c>
      <c r="AD20" s="565"/>
      <c r="AE20" s="247">
        <v>15</v>
      </c>
      <c r="AF20" s="170">
        <v>2194.7191011235959</v>
      </c>
      <c r="AG20" s="248">
        <f t="shared" si="9"/>
        <v>146.31460674157307</v>
      </c>
      <c r="AH20" s="274">
        <f t="shared" si="10"/>
        <v>2</v>
      </c>
      <c r="AI20" s="565"/>
      <c r="AJ20" s="247">
        <v>15</v>
      </c>
      <c r="AK20" s="170">
        <v>2196.5363128491613</v>
      </c>
      <c r="AL20" s="276">
        <f t="shared" si="11"/>
        <v>146.43575418994408</v>
      </c>
      <c r="AM20" s="274">
        <f t="shared" si="12"/>
        <v>2</v>
      </c>
      <c r="AN20" s="565"/>
      <c r="AO20" s="247">
        <v>15</v>
      </c>
      <c r="AP20" s="170">
        <v>2190.7879924953086</v>
      </c>
      <c r="AQ20" s="248">
        <f t="shared" si="13"/>
        <v>146.05253283302056</v>
      </c>
      <c r="AR20" s="274">
        <f t="shared" si="14"/>
        <v>2</v>
      </c>
      <c r="AS20" s="565"/>
      <c r="AT20" s="247">
        <v>15</v>
      </c>
      <c r="AU20" s="170">
        <v>2192.1076033792792</v>
      </c>
      <c r="AV20" s="248">
        <f t="shared" si="15"/>
        <v>146.14050689195196</v>
      </c>
      <c r="AW20" s="274">
        <f t="shared" si="16"/>
        <v>2</v>
      </c>
      <c r="AX20" s="565"/>
    </row>
    <row r="21" spans="2:50" hidden="1" x14ac:dyDescent="0.2">
      <c r="B21" s="553"/>
      <c r="C21" s="211">
        <v>15</v>
      </c>
      <c r="D21" s="247" t="s">
        <v>444</v>
      </c>
      <c r="E21" s="247">
        <v>15</v>
      </c>
      <c r="F21" s="247">
        <v>2400</v>
      </c>
      <c r="G21" s="276">
        <f t="shared" si="1"/>
        <v>160</v>
      </c>
      <c r="H21" s="565"/>
      <c r="I21" s="172">
        <f t="shared" si="17"/>
        <v>15</v>
      </c>
      <c r="J21" s="172">
        <f t="shared" si="17"/>
        <v>2198.6798207522465</v>
      </c>
      <c r="K21" s="246">
        <f t="shared" si="17"/>
        <v>146.57865471681646</v>
      </c>
      <c r="L21" s="560"/>
      <c r="M21" s="172">
        <f t="shared" si="2"/>
        <v>1</v>
      </c>
      <c r="N21" s="567"/>
      <c r="O21" s="567"/>
      <c r="P21" s="247"/>
      <c r="Q21" s="247"/>
      <c r="R21" s="248" t="str">
        <f t="shared" si="3"/>
        <v/>
      </c>
      <c r="S21" s="274" t="str">
        <f t="shared" si="4"/>
        <v/>
      </c>
      <c r="T21" s="565"/>
      <c r="U21" s="247"/>
      <c r="V21" s="247"/>
      <c r="W21" s="248" t="str">
        <f t="shared" si="5"/>
        <v/>
      </c>
      <c r="X21" s="274" t="str">
        <f t="shared" si="6"/>
        <v/>
      </c>
      <c r="Y21" s="565"/>
      <c r="Z21" s="247"/>
      <c r="AA21" s="247"/>
      <c r="AB21" s="248" t="str">
        <f t="shared" si="7"/>
        <v/>
      </c>
      <c r="AC21" s="274" t="str">
        <f t="shared" si="8"/>
        <v/>
      </c>
      <c r="AD21" s="565"/>
      <c r="AE21" s="247">
        <v>15</v>
      </c>
      <c r="AF21" s="170">
        <v>2200.74074074074</v>
      </c>
      <c r="AG21" s="248">
        <f t="shared" si="9"/>
        <v>146.71604938271599</v>
      </c>
      <c r="AH21" s="274">
        <f t="shared" si="10"/>
        <v>1</v>
      </c>
      <c r="AI21" s="565"/>
      <c r="AJ21" s="247">
        <v>15</v>
      </c>
      <c r="AK21" s="170">
        <v>2198.3132530120474</v>
      </c>
      <c r="AL21" s="276">
        <f t="shared" si="11"/>
        <v>146.55421686746982</v>
      </c>
      <c r="AM21" s="274">
        <f t="shared" si="12"/>
        <v>1</v>
      </c>
      <c r="AN21" s="565"/>
      <c r="AO21" s="247">
        <v>15</v>
      </c>
      <c r="AP21" s="170">
        <v>2200.1652892561988</v>
      </c>
      <c r="AQ21" s="248">
        <f t="shared" si="13"/>
        <v>146.67768595041326</v>
      </c>
      <c r="AR21" s="274">
        <f t="shared" si="14"/>
        <v>1</v>
      </c>
      <c r="AS21" s="565"/>
      <c r="AT21" s="247">
        <v>15</v>
      </c>
      <c r="AU21" s="170">
        <v>2195.5000000000005</v>
      </c>
      <c r="AV21" s="248">
        <f t="shared" si="15"/>
        <v>146.3666666666667</v>
      </c>
      <c r="AW21" s="274">
        <f t="shared" si="16"/>
        <v>1</v>
      </c>
      <c r="AX21" s="565"/>
    </row>
    <row r="22" spans="2:50" hidden="1" x14ac:dyDescent="0.2">
      <c r="B22" s="553"/>
      <c r="C22" s="274">
        <v>16</v>
      </c>
      <c r="D22" s="275" t="s">
        <v>504</v>
      </c>
      <c r="E22" s="274">
        <v>19</v>
      </c>
      <c r="F22" s="274">
        <v>2400</v>
      </c>
      <c r="G22" s="276">
        <f t="shared" si="1"/>
        <v>126.31578947368421</v>
      </c>
      <c r="H22" s="566"/>
      <c r="I22" s="172">
        <f t="shared" ref="I22" si="18">IFERROR(AVERAGE(P22,U22,Z22,AE22,AJ22,AO22,AT22),"")</f>
        <v>19</v>
      </c>
      <c r="J22" s="172">
        <f t="shared" ref="J22" si="19">IFERROR(AVERAGE(Q22,V22,AA22,AF22,AK22,AP22,AU22),"")</f>
        <v>2196.5652638256529</v>
      </c>
      <c r="K22" s="272">
        <f t="shared" ref="K22" si="20">IFERROR(AVERAGE(R22,W22,AB22,AG22,AL22,AQ22,AV22),"")</f>
        <v>115.608698096087</v>
      </c>
      <c r="L22" s="560"/>
      <c r="M22" s="172">
        <f t="shared" si="2"/>
        <v>13</v>
      </c>
      <c r="N22" s="550"/>
      <c r="O22" s="550"/>
      <c r="P22" s="274"/>
      <c r="Q22" s="274"/>
      <c r="R22" s="276" t="str">
        <f t="shared" ref="R22" si="21">IFERROR(Q22/P22,"")</f>
        <v/>
      </c>
      <c r="S22" s="274" t="str">
        <f t="shared" si="4"/>
        <v/>
      </c>
      <c r="T22" s="566"/>
      <c r="U22" s="274"/>
      <c r="V22" s="274"/>
      <c r="W22" s="276" t="str">
        <f t="shared" ref="W22" si="22">IFERROR(V22/U22,"")</f>
        <v/>
      </c>
      <c r="X22" s="274" t="str">
        <f t="shared" si="6"/>
        <v/>
      </c>
      <c r="Y22" s="566"/>
      <c r="Z22" s="274"/>
      <c r="AA22" s="274"/>
      <c r="AB22" s="276" t="str">
        <f t="shared" ref="AB22" si="23">IFERROR(AA22/Z22,"")</f>
        <v/>
      </c>
      <c r="AC22" s="274" t="str">
        <f t="shared" si="8"/>
        <v/>
      </c>
      <c r="AD22" s="566"/>
      <c r="AE22" s="274">
        <v>19</v>
      </c>
      <c r="AF22" s="170">
        <v>2200.3960396039615</v>
      </c>
      <c r="AG22" s="276">
        <f t="shared" ref="AG22" si="24">IFERROR(AF22/AE22,"")</f>
        <v>115.81031787389271</v>
      </c>
      <c r="AH22" s="274">
        <f t="shared" si="10"/>
        <v>10</v>
      </c>
      <c r="AI22" s="566"/>
      <c r="AJ22" s="274">
        <v>19</v>
      </c>
      <c r="AK22" s="170">
        <v>2194.455445544555</v>
      </c>
      <c r="AL22" s="276">
        <f t="shared" si="11"/>
        <v>115.49765502866079</v>
      </c>
      <c r="AM22" s="274">
        <f t="shared" si="12"/>
        <v>12</v>
      </c>
      <c r="AN22" s="566"/>
      <c r="AO22" s="274">
        <v>19</v>
      </c>
      <c r="AP22" s="170">
        <v>2191.5555555555557</v>
      </c>
      <c r="AQ22" s="276">
        <f t="shared" ref="AQ22" si="25">IFERROR(AP22/AO22,"")</f>
        <v>115.34502923976609</v>
      </c>
      <c r="AR22" s="274">
        <f t="shared" si="14"/>
        <v>12</v>
      </c>
      <c r="AS22" s="566"/>
      <c r="AT22" s="274">
        <v>19</v>
      </c>
      <c r="AU22" s="170">
        <v>2199.8540145985403</v>
      </c>
      <c r="AV22" s="276">
        <f t="shared" ref="AV22" si="26">IFERROR(AU22/AT22,"")</f>
        <v>115.78179024202844</v>
      </c>
      <c r="AW22" s="274">
        <f t="shared" si="16"/>
        <v>12</v>
      </c>
      <c r="AX22" s="566"/>
    </row>
    <row r="23" spans="2:50" ht="15.75" hidden="1" x14ac:dyDescent="0.2">
      <c r="B23" s="552" t="s">
        <v>169</v>
      </c>
      <c r="C23" s="547"/>
      <c r="D23" s="547"/>
      <c r="E23" s="547"/>
      <c r="F23" s="547"/>
      <c r="G23" s="547"/>
      <c r="H23" s="547"/>
      <c r="I23" s="207"/>
      <c r="J23" s="207"/>
      <c r="K23" s="207"/>
      <c r="L23" s="207"/>
      <c r="M23" s="207"/>
      <c r="N23" s="533" t="s">
        <v>161</v>
      </c>
      <c r="O23" s="549" t="s">
        <v>106</v>
      </c>
      <c r="P23" s="551">
        <v>45874</v>
      </c>
      <c r="Q23" s="541"/>
      <c r="R23" s="541"/>
      <c r="S23" s="541"/>
      <c r="T23" s="541"/>
      <c r="U23" s="551">
        <v>45875</v>
      </c>
      <c r="V23" s="541"/>
      <c r="W23" s="541"/>
      <c r="X23" s="541"/>
      <c r="Y23" s="541"/>
      <c r="Z23" s="551">
        <v>45876</v>
      </c>
      <c r="AA23" s="541"/>
      <c r="AB23" s="541"/>
      <c r="AC23" s="541"/>
      <c r="AD23" s="541"/>
      <c r="AE23" s="551">
        <v>45877</v>
      </c>
      <c r="AF23" s="541"/>
      <c r="AG23" s="541"/>
      <c r="AH23" s="541"/>
      <c r="AI23" s="541"/>
      <c r="AJ23" s="551">
        <v>45878</v>
      </c>
      <c r="AK23" s="541"/>
      <c r="AL23" s="541"/>
      <c r="AM23" s="541"/>
      <c r="AN23" s="541"/>
      <c r="AO23" s="551">
        <v>45879</v>
      </c>
      <c r="AP23" s="541"/>
      <c r="AQ23" s="541"/>
      <c r="AR23" s="541"/>
      <c r="AS23" s="541"/>
      <c r="AT23" s="551">
        <v>45880</v>
      </c>
      <c r="AU23" s="541"/>
      <c r="AV23" s="541"/>
      <c r="AW23" s="541"/>
      <c r="AX23" s="541"/>
    </row>
    <row r="24" spans="2:50" ht="15.75" hidden="1" x14ac:dyDescent="0.2">
      <c r="B24" s="548"/>
      <c r="C24" s="548"/>
      <c r="D24" s="548"/>
      <c r="E24" s="548"/>
      <c r="F24" s="548"/>
      <c r="G24" s="548"/>
      <c r="H24" s="548"/>
      <c r="I24" s="207"/>
      <c r="J24" s="207"/>
      <c r="K24" s="207"/>
      <c r="L24" s="207"/>
      <c r="M24" s="207"/>
      <c r="N24" s="533"/>
      <c r="O24" s="550"/>
      <c r="P24" s="551" t="s">
        <v>120</v>
      </c>
      <c r="Q24" s="541"/>
      <c r="R24" s="541"/>
      <c r="S24" s="541"/>
      <c r="T24" s="541"/>
      <c r="U24" s="551" t="s">
        <v>114</v>
      </c>
      <c r="V24" s="541"/>
      <c r="W24" s="541"/>
      <c r="X24" s="541"/>
      <c r="Y24" s="541"/>
      <c r="Z24" s="551" t="s">
        <v>115</v>
      </c>
      <c r="AA24" s="541"/>
      <c r="AB24" s="541"/>
      <c r="AC24" s="541"/>
      <c r="AD24" s="541"/>
      <c r="AE24" s="551" t="s">
        <v>116</v>
      </c>
      <c r="AF24" s="541"/>
      <c r="AG24" s="541"/>
      <c r="AH24" s="541"/>
      <c r="AI24" s="541"/>
      <c r="AJ24" s="551" t="s">
        <v>117</v>
      </c>
      <c r="AK24" s="541"/>
      <c r="AL24" s="541"/>
      <c r="AM24" s="541"/>
      <c r="AN24" s="541"/>
      <c r="AO24" s="551" t="s">
        <v>118</v>
      </c>
      <c r="AP24" s="541"/>
      <c r="AQ24" s="541"/>
      <c r="AR24" s="541"/>
      <c r="AS24" s="541"/>
      <c r="AT24" s="551" t="s">
        <v>119</v>
      </c>
      <c r="AU24" s="541"/>
      <c r="AV24" s="541"/>
      <c r="AW24" s="541"/>
      <c r="AX24" s="541"/>
    </row>
    <row r="25" spans="2:50" hidden="1" x14ac:dyDescent="0.2">
      <c r="B25" s="533" t="s">
        <v>157</v>
      </c>
      <c r="C25" s="533" t="s">
        <v>149</v>
      </c>
      <c r="D25" s="533"/>
      <c r="E25" s="533" t="s">
        <v>151</v>
      </c>
      <c r="F25" s="533"/>
      <c r="G25" s="533"/>
      <c r="H25" s="537" t="s">
        <v>158</v>
      </c>
      <c r="I25" s="540" t="s">
        <v>227</v>
      </c>
      <c r="J25" s="540"/>
      <c r="K25" s="540"/>
      <c r="L25" s="540" t="s">
        <v>158</v>
      </c>
      <c r="M25" s="540" t="s">
        <v>170</v>
      </c>
      <c r="N25" s="549"/>
      <c r="O25" s="549" t="s">
        <v>160</v>
      </c>
      <c r="P25" s="534" t="s">
        <v>154</v>
      </c>
      <c r="Q25" s="535"/>
      <c r="R25" s="535"/>
      <c r="S25" s="536"/>
      <c r="T25" s="533" t="s">
        <v>158</v>
      </c>
      <c r="U25" s="534" t="s">
        <v>154</v>
      </c>
      <c r="V25" s="535"/>
      <c r="W25" s="535"/>
      <c r="X25" s="536"/>
      <c r="Y25" s="533" t="s">
        <v>158</v>
      </c>
      <c r="Z25" s="534" t="s">
        <v>154</v>
      </c>
      <c r="AA25" s="535"/>
      <c r="AB25" s="535"/>
      <c r="AC25" s="536"/>
      <c r="AD25" s="533" t="s">
        <v>158</v>
      </c>
      <c r="AE25" s="534" t="s">
        <v>154</v>
      </c>
      <c r="AF25" s="535"/>
      <c r="AG25" s="535"/>
      <c r="AH25" s="536"/>
      <c r="AI25" s="533" t="s">
        <v>158</v>
      </c>
      <c r="AJ25" s="534" t="s">
        <v>154</v>
      </c>
      <c r="AK25" s="535"/>
      <c r="AL25" s="535"/>
      <c r="AM25" s="536"/>
      <c r="AN25" s="533" t="s">
        <v>158</v>
      </c>
      <c r="AO25" s="534" t="s">
        <v>154</v>
      </c>
      <c r="AP25" s="535"/>
      <c r="AQ25" s="535"/>
      <c r="AR25" s="536"/>
      <c r="AS25" s="533" t="s">
        <v>158</v>
      </c>
      <c r="AT25" s="534" t="s">
        <v>154</v>
      </c>
      <c r="AU25" s="535"/>
      <c r="AV25" s="535"/>
      <c r="AW25" s="536"/>
      <c r="AX25" s="533" t="s">
        <v>158</v>
      </c>
    </row>
    <row r="26" spans="2:50" hidden="1" x14ac:dyDescent="0.2">
      <c r="B26" s="533"/>
      <c r="C26" s="533"/>
      <c r="D26" s="533"/>
      <c r="E26" s="533" t="s">
        <v>150</v>
      </c>
      <c r="F26" s="533"/>
      <c r="G26" s="533"/>
      <c r="H26" s="538"/>
      <c r="I26" s="540" t="s">
        <v>150</v>
      </c>
      <c r="J26" s="540"/>
      <c r="K26" s="540"/>
      <c r="L26" s="540"/>
      <c r="M26" s="540"/>
      <c r="N26" s="567"/>
      <c r="O26" s="567"/>
      <c r="P26" s="534" t="s">
        <v>155</v>
      </c>
      <c r="Q26" s="535"/>
      <c r="R26" s="535"/>
      <c r="S26" s="536"/>
      <c r="T26" s="533"/>
      <c r="U26" s="534" t="s">
        <v>155</v>
      </c>
      <c r="V26" s="535"/>
      <c r="W26" s="535"/>
      <c r="X26" s="536"/>
      <c r="Y26" s="533"/>
      <c r="Z26" s="534" t="s">
        <v>155</v>
      </c>
      <c r="AA26" s="535"/>
      <c r="AB26" s="535"/>
      <c r="AC26" s="536"/>
      <c r="AD26" s="533"/>
      <c r="AE26" s="534" t="s">
        <v>155</v>
      </c>
      <c r="AF26" s="535"/>
      <c r="AG26" s="535"/>
      <c r="AH26" s="536"/>
      <c r="AI26" s="533"/>
      <c r="AJ26" s="534" t="s">
        <v>155</v>
      </c>
      <c r="AK26" s="535"/>
      <c r="AL26" s="535"/>
      <c r="AM26" s="536"/>
      <c r="AN26" s="533"/>
      <c r="AO26" s="534" t="s">
        <v>155</v>
      </c>
      <c r="AP26" s="535"/>
      <c r="AQ26" s="535"/>
      <c r="AR26" s="536"/>
      <c r="AS26" s="533"/>
      <c r="AT26" s="534" t="s">
        <v>155</v>
      </c>
      <c r="AU26" s="535"/>
      <c r="AV26" s="535"/>
      <c r="AW26" s="536"/>
      <c r="AX26" s="533"/>
    </row>
    <row r="27" spans="2:50" hidden="1" x14ac:dyDescent="0.2">
      <c r="B27" s="533"/>
      <c r="C27" s="533"/>
      <c r="D27" s="533"/>
      <c r="E27" s="212" t="s">
        <v>152</v>
      </c>
      <c r="F27" s="212" t="s">
        <v>153</v>
      </c>
      <c r="G27" s="212" t="s">
        <v>156</v>
      </c>
      <c r="H27" s="539"/>
      <c r="I27" s="208" t="s">
        <v>152</v>
      </c>
      <c r="J27" s="208" t="s">
        <v>153</v>
      </c>
      <c r="K27" s="208" t="s">
        <v>156</v>
      </c>
      <c r="L27" s="540"/>
      <c r="M27" s="540"/>
      <c r="N27" s="567"/>
      <c r="O27" s="567"/>
      <c r="P27" s="212" t="s">
        <v>152</v>
      </c>
      <c r="Q27" s="212" t="s">
        <v>153</v>
      </c>
      <c r="R27" s="212" t="s">
        <v>156</v>
      </c>
      <c r="S27" s="212" t="s">
        <v>170</v>
      </c>
      <c r="T27" s="533"/>
      <c r="U27" s="212" t="s">
        <v>152</v>
      </c>
      <c r="V27" s="212" t="s">
        <v>153</v>
      </c>
      <c r="W27" s="212" t="s">
        <v>156</v>
      </c>
      <c r="X27" s="212" t="s">
        <v>170</v>
      </c>
      <c r="Y27" s="533"/>
      <c r="Z27" s="212" t="s">
        <v>152</v>
      </c>
      <c r="AA27" s="212" t="s">
        <v>153</v>
      </c>
      <c r="AB27" s="212" t="s">
        <v>156</v>
      </c>
      <c r="AC27" s="212" t="s">
        <v>170</v>
      </c>
      <c r="AD27" s="533"/>
      <c r="AE27" s="212" t="s">
        <v>152</v>
      </c>
      <c r="AF27" s="212" t="s">
        <v>153</v>
      </c>
      <c r="AG27" s="212" t="s">
        <v>156</v>
      </c>
      <c r="AH27" s="212" t="s">
        <v>170</v>
      </c>
      <c r="AI27" s="533"/>
      <c r="AJ27" s="212" t="s">
        <v>152</v>
      </c>
      <c r="AK27" s="212" t="s">
        <v>153</v>
      </c>
      <c r="AL27" s="212" t="s">
        <v>156</v>
      </c>
      <c r="AM27" s="212" t="s">
        <v>170</v>
      </c>
      <c r="AN27" s="533"/>
      <c r="AO27" s="212" t="s">
        <v>152</v>
      </c>
      <c r="AP27" s="212" t="s">
        <v>153</v>
      </c>
      <c r="AQ27" s="212" t="s">
        <v>156</v>
      </c>
      <c r="AR27" s="212" t="s">
        <v>170</v>
      </c>
      <c r="AS27" s="533"/>
      <c r="AT27" s="212" t="s">
        <v>152</v>
      </c>
      <c r="AU27" s="212" t="s">
        <v>153</v>
      </c>
      <c r="AV27" s="212" t="s">
        <v>156</v>
      </c>
      <c r="AW27" s="212" t="s">
        <v>170</v>
      </c>
      <c r="AX27" s="533"/>
    </row>
    <row r="28" spans="2:50" hidden="1" x14ac:dyDescent="0.2">
      <c r="B28" s="541" t="s">
        <v>236</v>
      </c>
      <c r="C28" s="274">
        <v>1</v>
      </c>
      <c r="D28" s="274" t="s">
        <v>430</v>
      </c>
      <c r="E28" s="274">
        <v>20</v>
      </c>
      <c r="F28" s="274">
        <v>2400</v>
      </c>
      <c r="G28" s="276">
        <f>F28/E28</f>
        <v>120</v>
      </c>
      <c r="H28" s="532">
        <f>AVERAGE(G28:G44)</f>
        <v>134.47580889941113</v>
      </c>
      <c r="I28" s="172">
        <f>AVERAGE(P28,U28,Z28,AE28,AJ28,AO28,AT28)</f>
        <v>20</v>
      </c>
      <c r="J28" s="172">
        <f t="shared" ref="J28:K42" si="27">AVERAGE(Q28,V28,AA28,AF28,AK28,AP28,AU28)</f>
        <v>2212.5426845014922</v>
      </c>
      <c r="K28" s="272">
        <f>AVERAGE(R28,W28,AB28,AG28,AL28,AQ28,AV28)</f>
        <v>110.62713422507461</v>
      </c>
      <c r="L28" s="560">
        <f>IFERROR(AVERAGE(K28:K44),"-")</f>
        <v>123.97322500705297</v>
      </c>
      <c r="M28" s="172">
        <f>RANK(K28, K$28:K$44)</f>
        <v>15</v>
      </c>
      <c r="N28" s="567"/>
      <c r="O28" s="567"/>
      <c r="P28" s="211">
        <v>20</v>
      </c>
      <c r="Q28" s="170">
        <v>2202.0967741935474</v>
      </c>
      <c r="R28" s="276">
        <f>IFERROR(Q28/P28,"")</f>
        <v>110.10483870967737</v>
      </c>
      <c r="S28" s="274">
        <f>IFERROR(RANK(R28, R$28:R$44),"")</f>
        <v>16</v>
      </c>
      <c r="T28" s="564">
        <f>AVERAGE(R28:R44)</f>
        <v>124.137040110462</v>
      </c>
      <c r="U28" s="274">
        <v>20</v>
      </c>
      <c r="V28" s="170">
        <v>2216.974789915967</v>
      </c>
      <c r="W28" s="276">
        <f>IFERROR(V28/U28,"")</f>
        <v>110.84873949579836</v>
      </c>
      <c r="X28" s="274">
        <f>IFERROR(RANK(W28, W$28:W$44),"")</f>
        <v>15</v>
      </c>
      <c r="Y28" s="564">
        <f>AVERAGE(W28:W44)</f>
        <v>123.75520685724474</v>
      </c>
      <c r="Z28" s="274">
        <v>20</v>
      </c>
      <c r="AA28" s="170">
        <v>2218.8785046728967</v>
      </c>
      <c r="AB28" s="276">
        <f>IFERROR(AA28/Z28,"")</f>
        <v>110.94392523364483</v>
      </c>
      <c r="AC28" s="274">
        <f>IFERROR(RANK(AB28, AB$28:AB$44),"")</f>
        <v>15</v>
      </c>
      <c r="AD28" s="564">
        <f>AVERAGE(AB28:AB44)</f>
        <v>123.9743764486625</v>
      </c>
      <c r="AE28" s="274">
        <v>20</v>
      </c>
      <c r="AF28" s="170">
        <v>2218.5</v>
      </c>
      <c r="AG28" s="276">
        <f>IFERROR(AF28/AE28,"")</f>
        <v>110.925</v>
      </c>
      <c r="AH28" s="274">
        <f>IFERROR(RANK(AG28, AG$28:AG$44),"")</f>
        <v>16</v>
      </c>
      <c r="AI28" s="564">
        <f>AVERAGE(AG28:AG44)</f>
        <v>124.10856796400512</v>
      </c>
      <c r="AJ28" s="274">
        <v>20</v>
      </c>
      <c r="AK28" s="170">
        <v>2202.1621621621616</v>
      </c>
      <c r="AL28" s="276">
        <f>IFERROR(AK28/AJ28,"")</f>
        <v>110.10810810810808</v>
      </c>
      <c r="AM28" s="274">
        <f>IFERROR(RANK(AL28, AL$28:AL$44),"")</f>
        <v>17</v>
      </c>
      <c r="AN28" s="564">
        <f>AVERAGE(AL28:AL44)</f>
        <v>124.1140275002717</v>
      </c>
      <c r="AO28" s="274">
        <v>20</v>
      </c>
      <c r="AP28" s="170">
        <v>2214.8275862068967</v>
      </c>
      <c r="AQ28" s="276">
        <f>IFERROR(AP28/AO28,"")</f>
        <v>110.74137931034484</v>
      </c>
      <c r="AR28" s="274">
        <f>IFERROR(RANK(AQ28, AQ$28:AQ$44),"")</f>
        <v>16</v>
      </c>
      <c r="AS28" s="564">
        <f>AVERAGE(AQ28:AQ44)</f>
        <v>124.04336110738234</v>
      </c>
      <c r="AT28" s="274">
        <v>20</v>
      </c>
      <c r="AU28" s="170">
        <v>2214.3589743589741</v>
      </c>
      <c r="AV28" s="276">
        <f>IFERROR(AU28/AT28,"")</f>
        <v>110.7179487179487</v>
      </c>
      <c r="AW28" s="274">
        <f>IFERROR(RANK(AV28, AV$28:AV$44),"")</f>
        <v>15</v>
      </c>
      <c r="AX28" s="564">
        <f>AVERAGE(AV28:AV44)</f>
        <v>123.67999506134231</v>
      </c>
    </row>
    <row r="29" spans="2:50" hidden="1" x14ac:dyDescent="0.2">
      <c r="B29" s="541"/>
      <c r="C29" s="274">
        <v>2</v>
      </c>
      <c r="D29" s="274" t="s">
        <v>431</v>
      </c>
      <c r="E29" s="274">
        <v>18</v>
      </c>
      <c r="F29" s="274">
        <v>2400</v>
      </c>
      <c r="G29" s="276">
        <f t="shared" ref="G29:G44" si="28">F29/E29</f>
        <v>133.33333333333334</v>
      </c>
      <c r="H29" s="532"/>
      <c r="I29" s="172">
        <f t="shared" ref="I29:I42" si="29">AVERAGE(P29,U29,Z29,AE29,AJ29,AO29,AT29)</f>
        <v>18</v>
      </c>
      <c r="J29" s="172">
        <f t="shared" si="27"/>
        <v>2212.5289972524511</v>
      </c>
      <c r="K29" s="272">
        <f t="shared" si="27"/>
        <v>122.91827762513617</v>
      </c>
      <c r="L29" s="560"/>
      <c r="M29" s="172">
        <f t="shared" ref="M29:M43" si="30">RANK(K29, K$28:K$44)</f>
        <v>7</v>
      </c>
      <c r="N29" s="567"/>
      <c r="O29" s="567"/>
      <c r="P29" s="211">
        <v>18</v>
      </c>
      <c r="Q29" s="170">
        <v>2220.0202020202023</v>
      </c>
      <c r="R29" s="276">
        <f t="shared" ref="R29:R44" si="31">IFERROR(Q29/P29,"")</f>
        <v>123.33445566778902</v>
      </c>
      <c r="S29" s="274">
        <f t="shared" ref="S29:S44" si="32">IFERROR(RANK(R29, R$28:R$44),"")</f>
        <v>6</v>
      </c>
      <c r="T29" s="565"/>
      <c r="U29" s="274">
        <v>18</v>
      </c>
      <c r="V29" s="170">
        <v>2209.9903567984584</v>
      </c>
      <c r="W29" s="276">
        <f t="shared" ref="W29:W44" si="33">IFERROR(V29/U29,"")</f>
        <v>122.7772420443588</v>
      </c>
      <c r="X29" s="274">
        <f t="shared" ref="X29:X44" si="34">IFERROR(RANK(W29, W$28:W$44),"")</f>
        <v>8</v>
      </c>
      <c r="Y29" s="565"/>
      <c r="Z29" s="274">
        <v>18</v>
      </c>
      <c r="AA29" s="170">
        <v>2208.9075630252105</v>
      </c>
      <c r="AB29" s="276">
        <f t="shared" ref="AB29:AB44" si="35">IFERROR(AA29/Z29,"")</f>
        <v>122.71708683473392</v>
      </c>
      <c r="AC29" s="274">
        <f t="shared" ref="AC29:AC44" si="36">IFERROR(RANK(AB29, AB$28:AB$44),"")</f>
        <v>9</v>
      </c>
      <c r="AD29" s="565"/>
      <c r="AE29" s="274">
        <v>18</v>
      </c>
      <c r="AF29" s="170">
        <v>2208</v>
      </c>
      <c r="AG29" s="276">
        <f t="shared" ref="AG29:AG44" si="37">IFERROR(AF29/AE29,"")</f>
        <v>122.66666666666667</v>
      </c>
      <c r="AH29" s="274">
        <f t="shared" ref="AH29:AH44" si="38">IFERROR(RANK(AG29, AG$28:AG$44),"")</f>
        <v>7</v>
      </c>
      <c r="AI29" s="565"/>
      <c r="AJ29" s="274">
        <v>18</v>
      </c>
      <c r="AK29" s="170">
        <v>2216.2962962962956</v>
      </c>
      <c r="AL29" s="276">
        <f t="shared" ref="AL29:AL44" si="39">IFERROR(AK29/AJ29,"")</f>
        <v>123.12757201646087</v>
      </c>
      <c r="AM29" s="274">
        <f t="shared" ref="AM29:AM44" si="40">IFERROR(RANK(AL29, AL$28:AL$44),"")</f>
        <v>8</v>
      </c>
      <c r="AN29" s="565"/>
      <c r="AO29" s="274">
        <v>18</v>
      </c>
      <c r="AP29" s="170">
        <v>2216.8617683686166</v>
      </c>
      <c r="AQ29" s="276">
        <f t="shared" ref="AQ29:AQ44" si="41">IFERROR(AP29/AO29,"")</f>
        <v>123.15898713158981</v>
      </c>
      <c r="AR29" s="274">
        <f t="shared" ref="AR29:AR44" si="42">IFERROR(RANK(AQ29, AQ$28:AQ$44),"")</f>
        <v>7</v>
      </c>
      <c r="AS29" s="565"/>
      <c r="AT29" s="274">
        <v>18</v>
      </c>
      <c r="AU29" s="170">
        <v>2207.6267942583745</v>
      </c>
      <c r="AV29" s="276">
        <f t="shared" ref="AV29:AV44" si="43">IFERROR(AU29/AT29,"")</f>
        <v>122.64593301435414</v>
      </c>
      <c r="AW29" s="274">
        <f t="shared" ref="AW29:AW44" si="44">IFERROR(RANK(AV29, AV$28:AV$44),"")</f>
        <v>8</v>
      </c>
      <c r="AX29" s="565"/>
    </row>
    <row r="30" spans="2:50" hidden="1" x14ac:dyDescent="0.2">
      <c r="B30" s="541"/>
      <c r="C30" s="274">
        <v>3</v>
      </c>
      <c r="D30" s="274" t="s">
        <v>432</v>
      </c>
      <c r="E30" s="274">
        <v>16</v>
      </c>
      <c r="F30" s="274">
        <v>2400</v>
      </c>
      <c r="G30" s="276">
        <f t="shared" si="28"/>
        <v>150</v>
      </c>
      <c r="H30" s="532"/>
      <c r="I30" s="172">
        <f t="shared" si="29"/>
        <v>16</v>
      </c>
      <c r="J30" s="172">
        <f t="shared" si="27"/>
        <v>2208.5121298182944</v>
      </c>
      <c r="K30" s="272">
        <f t="shared" si="27"/>
        <v>138.0320081136434</v>
      </c>
      <c r="L30" s="560"/>
      <c r="M30" s="172">
        <f t="shared" si="30"/>
        <v>4</v>
      </c>
      <c r="N30" s="567"/>
      <c r="O30" s="567"/>
      <c r="P30" s="211">
        <v>16</v>
      </c>
      <c r="Q30" s="170">
        <v>2211.6203007518798</v>
      </c>
      <c r="R30" s="276">
        <f t="shared" si="31"/>
        <v>138.22626879699249</v>
      </c>
      <c r="S30" s="274">
        <f t="shared" si="32"/>
        <v>4</v>
      </c>
      <c r="T30" s="565"/>
      <c r="U30" s="274">
        <v>16</v>
      </c>
      <c r="V30" s="170">
        <v>2207.0813397129182</v>
      </c>
      <c r="W30" s="276">
        <f t="shared" si="33"/>
        <v>137.94258373205739</v>
      </c>
      <c r="X30" s="274">
        <f t="shared" si="34"/>
        <v>4</v>
      </c>
      <c r="Y30" s="565"/>
      <c r="Z30" s="274">
        <v>16</v>
      </c>
      <c r="AA30" s="170">
        <v>2210.4732419283491</v>
      </c>
      <c r="AB30" s="276">
        <f t="shared" si="35"/>
        <v>138.15457762052182</v>
      </c>
      <c r="AC30" s="274">
        <f t="shared" si="36"/>
        <v>4</v>
      </c>
      <c r="AD30" s="565"/>
      <c r="AE30" s="274">
        <v>16</v>
      </c>
      <c r="AF30" s="170">
        <v>2207.3885350318469</v>
      </c>
      <c r="AG30" s="276">
        <f t="shared" si="37"/>
        <v>137.96178343949043</v>
      </c>
      <c r="AH30" s="274">
        <f t="shared" si="38"/>
        <v>4</v>
      </c>
      <c r="AI30" s="565"/>
      <c r="AJ30" s="274">
        <v>16</v>
      </c>
      <c r="AK30" s="170">
        <v>2200.7692307692305</v>
      </c>
      <c r="AL30" s="276">
        <f t="shared" si="39"/>
        <v>137.54807692307691</v>
      </c>
      <c r="AM30" s="274">
        <f t="shared" si="40"/>
        <v>4</v>
      </c>
      <c r="AN30" s="565"/>
      <c r="AO30" s="274">
        <v>16</v>
      </c>
      <c r="AP30" s="170">
        <v>2211.4571877454832</v>
      </c>
      <c r="AQ30" s="276">
        <f t="shared" si="41"/>
        <v>138.2160742340927</v>
      </c>
      <c r="AR30" s="274">
        <f t="shared" si="42"/>
        <v>4</v>
      </c>
      <c r="AS30" s="565"/>
      <c r="AT30" s="274">
        <v>16</v>
      </c>
      <c r="AU30" s="170">
        <v>2210.7950727883535</v>
      </c>
      <c r="AV30" s="276">
        <f t="shared" si="43"/>
        <v>138.1746920492721</v>
      </c>
      <c r="AW30" s="274">
        <f t="shared" si="44"/>
        <v>3</v>
      </c>
      <c r="AX30" s="565"/>
    </row>
    <row r="31" spans="2:50" hidden="1" x14ac:dyDescent="0.2">
      <c r="B31" s="541"/>
      <c r="C31" s="274">
        <v>4</v>
      </c>
      <c r="D31" s="274" t="s">
        <v>433</v>
      </c>
      <c r="E31" s="274">
        <v>18</v>
      </c>
      <c r="F31" s="274">
        <v>2400</v>
      </c>
      <c r="G31" s="276">
        <f t="shared" si="28"/>
        <v>133.33333333333334</v>
      </c>
      <c r="H31" s="532"/>
      <c r="I31" s="172">
        <f t="shared" si="29"/>
        <v>18</v>
      </c>
      <c r="J31" s="172">
        <f t="shared" si="27"/>
        <v>2209.1445326356798</v>
      </c>
      <c r="K31" s="272">
        <f t="shared" si="27"/>
        <v>122.73025181309332</v>
      </c>
      <c r="L31" s="560"/>
      <c r="M31" s="172">
        <f t="shared" si="30"/>
        <v>9</v>
      </c>
      <c r="N31" s="567"/>
      <c r="O31" s="567"/>
      <c r="P31" s="211">
        <v>18</v>
      </c>
      <c r="Q31" s="170">
        <v>2211.1888111888115</v>
      </c>
      <c r="R31" s="276">
        <f t="shared" si="31"/>
        <v>122.84382284382286</v>
      </c>
      <c r="S31" s="274">
        <f t="shared" si="32"/>
        <v>8</v>
      </c>
      <c r="T31" s="565"/>
      <c r="U31" s="274">
        <v>18</v>
      </c>
      <c r="V31" s="170">
        <v>2201.7777777777778</v>
      </c>
      <c r="W31" s="276">
        <f t="shared" si="33"/>
        <v>122.32098765432099</v>
      </c>
      <c r="X31" s="274">
        <f t="shared" si="34"/>
        <v>9</v>
      </c>
      <c r="Y31" s="565"/>
      <c r="Z31" s="274">
        <v>18</v>
      </c>
      <c r="AA31" s="170">
        <v>2210.0787401574798</v>
      </c>
      <c r="AB31" s="276">
        <f t="shared" si="35"/>
        <v>122.78215223097111</v>
      </c>
      <c r="AC31" s="274">
        <f t="shared" si="36"/>
        <v>8</v>
      </c>
      <c r="AD31" s="565"/>
      <c r="AE31" s="274">
        <v>18</v>
      </c>
      <c r="AF31" s="170">
        <v>2204.0816326530617</v>
      </c>
      <c r="AG31" s="276">
        <f t="shared" si="37"/>
        <v>122.44897959183676</v>
      </c>
      <c r="AH31" s="274">
        <f t="shared" si="38"/>
        <v>8</v>
      </c>
      <c r="AI31" s="565"/>
      <c r="AJ31" s="274">
        <v>18</v>
      </c>
      <c r="AK31" s="170">
        <v>2223.1914893617027</v>
      </c>
      <c r="AL31" s="276">
        <f t="shared" si="39"/>
        <v>123.51063829787238</v>
      </c>
      <c r="AM31" s="274">
        <f t="shared" si="40"/>
        <v>7</v>
      </c>
      <c r="AN31" s="565"/>
      <c r="AO31" s="274">
        <v>18</v>
      </c>
      <c r="AP31" s="170">
        <v>2214.2647058823532</v>
      </c>
      <c r="AQ31" s="276">
        <f t="shared" si="41"/>
        <v>123.01470588235296</v>
      </c>
      <c r="AR31" s="274">
        <f t="shared" si="42"/>
        <v>8</v>
      </c>
      <c r="AS31" s="565"/>
      <c r="AT31" s="274">
        <v>18</v>
      </c>
      <c r="AU31" s="170">
        <v>2199.428571428572</v>
      </c>
      <c r="AV31" s="276">
        <f t="shared" si="43"/>
        <v>122.19047619047622</v>
      </c>
      <c r="AW31" s="274">
        <f t="shared" si="44"/>
        <v>9</v>
      </c>
      <c r="AX31" s="565"/>
    </row>
    <row r="32" spans="2:50" hidden="1" x14ac:dyDescent="0.2">
      <c r="B32" s="541"/>
      <c r="C32" s="274">
        <v>5</v>
      </c>
      <c r="D32" s="274" t="s">
        <v>434</v>
      </c>
      <c r="E32" s="274">
        <v>16</v>
      </c>
      <c r="F32" s="274">
        <v>2400</v>
      </c>
      <c r="G32" s="276">
        <f t="shared" si="28"/>
        <v>150</v>
      </c>
      <c r="H32" s="532"/>
      <c r="I32" s="172">
        <f t="shared" si="29"/>
        <v>16</v>
      </c>
      <c r="J32" s="172">
        <f t="shared" si="27"/>
        <v>2220.973074731367</v>
      </c>
      <c r="K32" s="272">
        <f t="shared" si="27"/>
        <v>138.81081717071044</v>
      </c>
      <c r="L32" s="560"/>
      <c r="M32" s="172">
        <f t="shared" si="30"/>
        <v>3</v>
      </c>
      <c r="N32" s="567"/>
      <c r="O32" s="567"/>
      <c r="P32" s="211">
        <v>16</v>
      </c>
      <c r="Q32" s="170">
        <v>2230.2857142857147</v>
      </c>
      <c r="R32" s="276">
        <f t="shared" si="31"/>
        <v>139.39285714285717</v>
      </c>
      <c r="S32" s="274">
        <f t="shared" si="32"/>
        <v>3</v>
      </c>
      <c r="T32" s="565"/>
      <c r="U32" s="274">
        <v>16</v>
      </c>
      <c r="V32" s="170">
        <v>2229.3103448275879</v>
      </c>
      <c r="W32" s="276">
        <f t="shared" si="33"/>
        <v>139.33189655172424</v>
      </c>
      <c r="X32" s="274">
        <f t="shared" si="34"/>
        <v>3</v>
      </c>
      <c r="Y32" s="565"/>
      <c r="Z32" s="274">
        <v>16</v>
      </c>
      <c r="AA32" s="170">
        <v>2223.3333333333312</v>
      </c>
      <c r="AB32" s="276">
        <f t="shared" si="35"/>
        <v>138.9583333333332</v>
      </c>
      <c r="AC32" s="274">
        <f t="shared" si="36"/>
        <v>3</v>
      </c>
      <c r="AD32" s="565"/>
      <c r="AE32" s="274">
        <v>16</v>
      </c>
      <c r="AF32" s="170">
        <v>2219.9999999999995</v>
      </c>
      <c r="AG32" s="276">
        <f t="shared" si="37"/>
        <v>138.74999999999997</v>
      </c>
      <c r="AH32" s="274">
        <f t="shared" si="38"/>
        <v>3</v>
      </c>
      <c r="AI32" s="565"/>
      <c r="AJ32" s="274">
        <v>16</v>
      </c>
      <c r="AK32" s="170">
        <v>2224.1860465116274</v>
      </c>
      <c r="AL32" s="276">
        <f t="shared" si="39"/>
        <v>139.01162790697671</v>
      </c>
      <c r="AM32" s="274">
        <f t="shared" si="40"/>
        <v>3</v>
      </c>
      <c r="AN32" s="565"/>
      <c r="AO32" s="274">
        <v>16</v>
      </c>
      <c r="AP32" s="170">
        <v>2222.06896551724</v>
      </c>
      <c r="AQ32" s="276">
        <f t="shared" si="41"/>
        <v>138.8793103448275</v>
      </c>
      <c r="AR32" s="274">
        <f t="shared" si="42"/>
        <v>3</v>
      </c>
      <c r="AS32" s="565"/>
      <c r="AT32" s="274">
        <v>16</v>
      </c>
      <c r="AU32" s="170">
        <v>2197.6271186440667</v>
      </c>
      <c r="AV32" s="276">
        <f t="shared" si="43"/>
        <v>137.35169491525417</v>
      </c>
      <c r="AW32" s="274">
        <f t="shared" si="44"/>
        <v>4</v>
      </c>
      <c r="AX32" s="565"/>
    </row>
    <row r="33" spans="2:50" hidden="1" x14ac:dyDescent="0.2">
      <c r="B33" s="541"/>
      <c r="C33" s="274">
        <v>6</v>
      </c>
      <c r="D33" s="274" t="s">
        <v>435</v>
      </c>
      <c r="E33" s="274">
        <v>18</v>
      </c>
      <c r="F33" s="274">
        <v>2400</v>
      </c>
      <c r="G33" s="276">
        <f t="shared" si="28"/>
        <v>133.33333333333334</v>
      </c>
      <c r="H33" s="532"/>
      <c r="I33" s="172">
        <f t="shared" si="29"/>
        <v>18</v>
      </c>
      <c r="J33" s="172">
        <f t="shared" si="27"/>
        <v>2210.7167633473541</v>
      </c>
      <c r="K33" s="272">
        <f t="shared" si="27"/>
        <v>122.81759796374192</v>
      </c>
      <c r="L33" s="560"/>
      <c r="M33" s="172">
        <f t="shared" si="30"/>
        <v>8</v>
      </c>
      <c r="N33" s="567"/>
      <c r="O33" s="567"/>
      <c r="P33" s="211">
        <v>18</v>
      </c>
      <c r="Q33" s="170">
        <v>2215.1262311785345</v>
      </c>
      <c r="R33" s="276">
        <f t="shared" si="31"/>
        <v>123.06256839880747</v>
      </c>
      <c r="S33" s="274">
        <f t="shared" si="32"/>
        <v>7</v>
      </c>
      <c r="T33" s="565"/>
      <c r="U33" s="274">
        <v>18</v>
      </c>
      <c r="V33" s="170">
        <v>2213.1235238545105</v>
      </c>
      <c r="W33" s="276">
        <f t="shared" si="33"/>
        <v>122.95130688080614</v>
      </c>
      <c r="X33" s="274">
        <f t="shared" si="34"/>
        <v>7</v>
      </c>
      <c r="Y33" s="565"/>
      <c r="Z33" s="274">
        <v>18</v>
      </c>
      <c r="AA33" s="170">
        <v>2216.2557077625574</v>
      </c>
      <c r="AB33" s="276">
        <f t="shared" si="35"/>
        <v>123.12531709791986</v>
      </c>
      <c r="AC33" s="274">
        <f t="shared" si="36"/>
        <v>7</v>
      </c>
      <c r="AD33" s="565"/>
      <c r="AE33" s="274">
        <v>18</v>
      </c>
      <c r="AF33" s="170">
        <v>2210.2564102564102</v>
      </c>
      <c r="AG33" s="276">
        <f t="shared" si="37"/>
        <v>122.79202279202279</v>
      </c>
      <c r="AH33" s="274">
        <f t="shared" si="38"/>
        <v>6</v>
      </c>
      <c r="AI33" s="565"/>
      <c r="AJ33" s="274">
        <v>18</v>
      </c>
      <c r="AK33" s="170">
        <v>2208.3050847457625</v>
      </c>
      <c r="AL33" s="276">
        <f t="shared" si="39"/>
        <v>122.68361581920902</v>
      </c>
      <c r="AM33" s="274">
        <f t="shared" si="40"/>
        <v>9</v>
      </c>
      <c r="AN33" s="565"/>
      <c r="AO33" s="274">
        <v>18</v>
      </c>
      <c r="AP33" s="170">
        <v>2203.3613445378151</v>
      </c>
      <c r="AQ33" s="276">
        <f t="shared" si="41"/>
        <v>122.40896358543417</v>
      </c>
      <c r="AR33" s="274">
        <f t="shared" si="42"/>
        <v>9</v>
      </c>
      <c r="AS33" s="565"/>
      <c r="AT33" s="274">
        <v>18</v>
      </c>
      <c r="AU33" s="170">
        <v>2208.58904109589</v>
      </c>
      <c r="AV33" s="276">
        <f t="shared" si="43"/>
        <v>122.6993911719939</v>
      </c>
      <c r="AW33" s="274">
        <f t="shared" si="44"/>
        <v>7</v>
      </c>
      <c r="AX33" s="565"/>
    </row>
    <row r="34" spans="2:50" hidden="1" x14ac:dyDescent="0.2">
      <c r="B34" s="541"/>
      <c r="C34" s="274">
        <v>7</v>
      </c>
      <c r="D34" s="274" t="s">
        <v>436</v>
      </c>
      <c r="E34" s="274">
        <v>20</v>
      </c>
      <c r="F34" s="274">
        <v>2400</v>
      </c>
      <c r="G34" s="276">
        <f t="shared" si="28"/>
        <v>120</v>
      </c>
      <c r="H34" s="532"/>
      <c r="I34" s="172">
        <f t="shared" si="29"/>
        <v>20</v>
      </c>
      <c r="J34" s="172">
        <f t="shared" si="27"/>
        <v>2212.4724965036175</v>
      </c>
      <c r="K34" s="272">
        <f t="shared" si="27"/>
        <v>110.62362482518085</v>
      </c>
      <c r="L34" s="560"/>
      <c r="M34" s="172">
        <f t="shared" si="30"/>
        <v>16</v>
      </c>
      <c r="N34" s="567"/>
      <c r="O34" s="567"/>
      <c r="P34" s="211">
        <v>20</v>
      </c>
      <c r="Q34" s="170">
        <v>2198.4374999999995</v>
      </c>
      <c r="R34" s="276">
        <f t="shared" si="31"/>
        <v>109.92187499999997</v>
      </c>
      <c r="S34" s="274">
        <f t="shared" si="32"/>
        <v>17</v>
      </c>
      <c r="T34" s="565"/>
      <c r="U34" s="274">
        <v>20</v>
      </c>
      <c r="V34" s="170">
        <v>2200.645161290322</v>
      </c>
      <c r="W34" s="276">
        <f t="shared" si="33"/>
        <v>110.0322580645161</v>
      </c>
      <c r="X34" s="274">
        <f t="shared" si="34"/>
        <v>16</v>
      </c>
      <c r="Y34" s="565"/>
      <c r="Z34" s="274">
        <v>20</v>
      </c>
      <c r="AA34" s="170">
        <v>2201.0526315789471</v>
      </c>
      <c r="AB34" s="276">
        <f t="shared" si="35"/>
        <v>110.05263157894736</v>
      </c>
      <c r="AC34" s="274">
        <f t="shared" si="36"/>
        <v>16</v>
      </c>
      <c r="AD34" s="565"/>
      <c r="AE34" s="274">
        <v>20</v>
      </c>
      <c r="AF34" s="170">
        <v>2248.6363636363635</v>
      </c>
      <c r="AG34" s="276">
        <f t="shared" si="37"/>
        <v>112.43181818181817</v>
      </c>
      <c r="AH34" s="274">
        <f t="shared" si="38"/>
        <v>15</v>
      </c>
      <c r="AI34" s="565"/>
      <c r="AJ34" s="274">
        <v>20</v>
      </c>
      <c r="AK34" s="170">
        <v>2215.909090909091</v>
      </c>
      <c r="AL34" s="276">
        <f t="shared" si="39"/>
        <v>110.79545454545455</v>
      </c>
      <c r="AM34" s="274">
        <f t="shared" si="40"/>
        <v>16</v>
      </c>
      <c r="AN34" s="565"/>
      <c r="AO34" s="274">
        <v>20</v>
      </c>
      <c r="AP34" s="170">
        <v>2217.1428571428564</v>
      </c>
      <c r="AQ34" s="276">
        <f t="shared" si="41"/>
        <v>110.85714285714282</v>
      </c>
      <c r="AR34" s="274">
        <f t="shared" si="42"/>
        <v>15</v>
      </c>
      <c r="AS34" s="565"/>
      <c r="AT34" s="274">
        <v>20</v>
      </c>
      <c r="AU34" s="170">
        <v>2205.483870967741</v>
      </c>
      <c r="AV34" s="276">
        <f t="shared" si="43"/>
        <v>110.27419354838705</v>
      </c>
      <c r="AW34" s="274">
        <f t="shared" si="44"/>
        <v>16</v>
      </c>
      <c r="AX34" s="565"/>
    </row>
    <row r="35" spans="2:50" hidden="1" x14ac:dyDescent="0.2">
      <c r="B35" s="541"/>
      <c r="C35" s="274">
        <v>8</v>
      </c>
      <c r="D35" s="274" t="s">
        <v>437</v>
      </c>
      <c r="E35" s="274">
        <v>20</v>
      </c>
      <c r="F35" s="274">
        <v>2400</v>
      </c>
      <c r="G35" s="276">
        <f t="shared" si="28"/>
        <v>120</v>
      </c>
      <c r="H35" s="532"/>
      <c r="I35" s="172">
        <f t="shared" si="29"/>
        <v>20</v>
      </c>
      <c r="J35" s="172">
        <f t="shared" si="27"/>
        <v>2207.7106306347951</v>
      </c>
      <c r="K35" s="272">
        <f t="shared" si="27"/>
        <v>110.38553153173976</v>
      </c>
      <c r="L35" s="560"/>
      <c r="M35" s="172">
        <f t="shared" si="30"/>
        <v>17</v>
      </c>
      <c r="N35" s="567"/>
      <c r="O35" s="567"/>
      <c r="P35" s="211">
        <v>20</v>
      </c>
      <c r="Q35" s="170">
        <v>2206.95652173913</v>
      </c>
      <c r="R35" s="276">
        <f t="shared" si="31"/>
        <v>110.3478260869565</v>
      </c>
      <c r="S35" s="274">
        <f t="shared" si="32"/>
        <v>15</v>
      </c>
      <c r="T35" s="565"/>
      <c r="U35" s="274">
        <v>20</v>
      </c>
      <c r="V35" s="170">
        <v>2199.9999999999995</v>
      </c>
      <c r="W35" s="276">
        <f t="shared" si="33"/>
        <v>109.99999999999997</v>
      </c>
      <c r="X35" s="274">
        <f t="shared" si="34"/>
        <v>17</v>
      </c>
      <c r="Y35" s="565"/>
      <c r="Z35" s="274">
        <v>20</v>
      </c>
      <c r="AA35" s="170">
        <v>2200.9756097560976</v>
      </c>
      <c r="AB35" s="276">
        <f t="shared" si="35"/>
        <v>110.04878048780488</v>
      </c>
      <c r="AC35" s="274">
        <f t="shared" si="36"/>
        <v>17</v>
      </c>
      <c r="AD35" s="565"/>
      <c r="AE35" s="274">
        <v>20</v>
      </c>
      <c r="AF35" s="170">
        <v>2216.9491525423732</v>
      </c>
      <c r="AG35" s="276">
        <f t="shared" si="37"/>
        <v>110.84745762711866</v>
      </c>
      <c r="AH35" s="274">
        <f t="shared" si="38"/>
        <v>17</v>
      </c>
      <c r="AI35" s="565"/>
      <c r="AJ35" s="274">
        <v>20</v>
      </c>
      <c r="AK35" s="170">
        <v>2221.0526315789493</v>
      </c>
      <c r="AL35" s="276">
        <f t="shared" si="39"/>
        <v>111.05263157894747</v>
      </c>
      <c r="AM35" s="274">
        <f t="shared" si="40"/>
        <v>15</v>
      </c>
      <c r="AN35" s="565"/>
      <c r="AO35" s="274">
        <v>20</v>
      </c>
      <c r="AP35" s="170">
        <v>2205.8426966292145</v>
      </c>
      <c r="AQ35" s="276">
        <f t="shared" si="41"/>
        <v>110.29213483146073</v>
      </c>
      <c r="AR35" s="274">
        <f t="shared" si="42"/>
        <v>17</v>
      </c>
      <c r="AS35" s="565"/>
      <c r="AT35" s="274">
        <v>20</v>
      </c>
      <c r="AU35" s="170">
        <v>2202.1978021978011</v>
      </c>
      <c r="AV35" s="276">
        <f t="shared" si="43"/>
        <v>110.10989010989006</v>
      </c>
      <c r="AW35" s="274">
        <f t="shared" si="44"/>
        <v>17</v>
      </c>
      <c r="AX35" s="565"/>
    </row>
    <row r="36" spans="2:50" hidden="1" x14ac:dyDescent="0.2">
      <c r="B36" s="541"/>
      <c r="C36" s="274">
        <v>9</v>
      </c>
      <c r="D36" s="274" t="s">
        <v>438</v>
      </c>
      <c r="E36" s="274">
        <v>19</v>
      </c>
      <c r="F36" s="274">
        <v>2400</v>
      </c>
      <c r="G36" s="276">
        <f t="shared" si="28"/>
        <v>126.31578947368421</v>
      </c>
      <c r="H36" s="532"/>
      <c r="I36" s="172">
        <f t="shared" si="29"/>
        <v>19</v>
      </c>
      <c r="J36" s="172">
        <f t="shared" si="27"/>
        <v>2213.0170889227788</v>
      </c>
      <c r="K36" s="272">
        <f t="shared" si="27"/>
        <v>116.47458362751469</v>
      </c>
      <c r="L36" s="560"/>
      <c r="M36" s="172">
        <f t="shared" si="30"/>
        <v>11</v>
      </c>
      <c r="N36" s="567"/>
      <c r="O36" s="567"/>
      <c r="P36" s="211">
        <v>19</v>
      </c>
      <c r="Q36" s="170">
        <v>2214.2180402336135</v>
      </c>
      <c r="R36" s="276">
        <f t="shared" si="31"/>
        <v>116.53779159124281</v>
      </c>
      <c r="S36" s="274">
        <f t="shared" si="32"/>
        <v>13</v>
      </c>
      <c r="T36" s="565"/>
      <c r="U36" s="274">
        <v>19</v>
      </c>
      <c r="V36" s="170">
        <v>2210.2357255107395</v>
      </c>
      <c r="W36" s="276">
        <f t="shared" si="33"/>
        <v>116.32819607951261</v>
      </c>
      <c r="X36" s="274">
        <f t="shared" si="34"/>
        <v>12</v>
      </c>
      <c r="Y36" s="565"/>
      <c r="Z36" s="274">
        <v>19</v>
      </c>
      <c r="AA36" s="170">
        <v>2207.6752440106484</v>
      </c>
      <c r="AB36" s="276">
        <f t="shared" si="35"/>
        <v>116.19343389529729</v>
      </c>
      <c r="AC36" s="274">
        <f t="shared" si="36"/>
        <v>13</v>
      </c>
      <c r="AD36" s="565"/>
      <c r="AE36" s="274">
        <v>19</v>
      </c>
      <c r="AF36" s="170">
        <v>2211.0891089108923</v>
      </c>
      <c r="AG36" s="276">
        <f t="shared" si="37"/>
        <v>116.37311099531011</v>
      </c>
      <c r="AH36" s="274">
        <f t="shared" si="38"/>
        <v>12</v>
      </c>
      <c r="AI36" s="565"/>
      <c r="AJ36" s="274">
        <v>19</v>
      </c>
      <c r="AK36" s="170">
        <v>2209.0909090909095</v>
      </c>
      <c r="AL36" s="276">
        <f t="shared" si="39"/>
        <v>116.26794258373208</v>
      </c>
      <c r="AM36" s="274">
        <f t="shared" si="40"/>
        <v>13</v>
      </c>
      <c r="AN36" s="565"/>
      <c r="AO36" s="274">
        <v>19</v>
      </c>
      <c r="AP36" s="170">
        <v>2219.6387520525459</v>
      </c>
      <c r="AQ36" s="276">
        <f t="shared" si="41"/>
        <v>116.82309221329189</v>
      </c>
      <c r="AR36" s="274">
        <f t="shared" si="42"/>
        <v>11</v>
      </c>
      <c r="AS36" s="565"/>
      <c r="AT36" s="274">
        <v>19</v>
      </c>
      <c r="AU36" s="170">
        <v>2219.1718426501047</v>
      </c>
      <c r="AV36" s="276">
        <f t="shared" si="43"/>
        <v>116.79851803421604</v>
      </c>
      <c r="AW36" s="274">
        <f t="shared" si="44"/>
        <v>10</v>
      </c>
      <c r="AX36" s="565"/>
    </row>
    <row r="37" spans="2:50" hidden="1" x14ac:dyDescent="0.2">
      <c r="B37" s="541"/>
      <c r="C37" s="274">
        <v>10</v>
      </c>
      <c r="D37" s="274" t="s">
        <v>439</v>
      </c>
      <c r="E37" s="274">
        <v>18</v>
      </c>
      <c r="F37" s="274">
        <v>2400</v>
      </c>
      <c r="G37" s="276">
        <f t="shared" si="28"/>
        <v>133.33333333333334</v>
      </c>
      <c r="H37" s="532"/>
      <c r="I37" s="172">
        <f t="shared" si="29"/>
        <v>18</v>
      </c>
      <c r="J37" s="172">
        <f t="shared" si="27"/>
        <v>2214.893961620508</v>
      </c>
      <c r="K37" s="272">
        <f t="shared" si="27"/>
        <v>123.04966453447265</v>
      </c>
      <c r="L37" s="560"/>
      <c r="M37" s="172">
        <f t="shared" si="30"/>
        <v>6</v>
      </c>
      <c r="N37" s="567"/>
      <c r="O37" s="567"/>
      <c r="P37" s="211">
        <v>18</v>
      </c>
      <c r="Q37" s="170">
        <v>2209.090909090909</v>
      </c>
      <c r="R37" s="276">
        <f t="shared" si="31"/>
        <v>122.72727272727272</v>
      </c>
      <c r="S37" s="274">
        <f t="shared" si="32"/>
        <v>9</v>
      </c>
      <c r="T37" s="565"/>
      <c r="U37" s="274">
        <v>18</v>
      </c>
      <c r="V37" s="170">
        <v>2214.9999999999995</v>
      </c>
      <c r="W37" s="276">
        <f t="shared" si="33"/>
        <v>123.05555555555553</v>
      </c>
      <c r="X37" s="274">
        <f t="shared" si="34"/>
        <v>6</v>
      </c>
      <c r="Y37" s="565"/>
      <c r="Z37" s="274">
        <v>18</v>
      </c>
      <c r="AA37" s="170">
        <v>2219.2592592592587</v>
      </c>
      <c r="AB37" s="276">
        <f t="shared" si="35"/>
        <v>123.29218106995881</v>
      </c>
      <c r="AC37" s="274">
        <f t="shared" si="36"/>
        <v>6</v>
      </c>
      <c r="AD37" s="565"/>
      <c r="AE37" s="274">
        <v>18</v>
      </c>
      <c r="AF37" s="170">
        <v>2198.181818181818</v>
      </c>
      <c r="AG37" s="276">
        <f t="shared" si="37"/>
        <v>122.12121212121211</v>
      </c>
      <c r="AH37" s="274">
        <f t="shared" si="38"/>
        <v>9</v>
      </c>
      <c r="AI37" s="565"/>
      <c r="AJ37" s="274">
        <v>18</v>
      </c>
      <c r="AK37" s="170">
        <v>2223.6923076923072</v>
      </c>
      <c r="AL37" s="276">
        <f t="shared" si="39"/>
        <v>123.5384615384615</v>
      </c>
      <c r="AM37" s="274">
        <f t="shared" si="40"/>
        <v>6</v>
      </c>
      <c r="AN37" s="565"/>
      <c r="AO37" s="274">
        <v>18</v>
      </c>
      <c r="AP37" s="170">
        <v>2223.3707865168535</v>
      </c>
      <c r="AQ37" s="276">
        <f t="shared" si="41"/>
        <v>123.5205992509363</v>
      </c>
      <c r="AR37" s="274">
        <f t="shared" si="42"/>
        <v>6</v>
      </c>
      <c r="AS37" s="565"/>
      <c r="AT37" s="274">
        <v>18</v>
      </c>
      <c r="AU37" s="170">
        <v>2215.662650602409</v>
      </c>
      <c r="AV37" s="276">
        <f t="shared" si="43"/>
        <v>123.09236947791162</v>
      </c>
      <c r="AW37" s="274">
        <f t="shared" si="44"/>
        <v>6</v>
      </c>
      <c r="AX37" s="565"/>
    </row>
    <row r="38" spans="2:50" hidden="1" x14ac:dyDescent="0.2">
      <c r="B38" s="541"/>
      <c r="C38" s="274">
        <v>11</v>
      </c>
      <c r="D38" s="274" t="s">
        <v>440</v>
      </c>
      <c r="E38" s="274">
        <v>19</v>
      </c>
      <c r="F38" s="274">
        <v>2400</v>
      </c>
      <c r="G38" s="276">
        <f t="shared" si="28"/>
        <v>126.31578947368421</v>
      </c>
      <c r="H38" s="532"/>
      <c r="I38" s="172">
        <f t="shared" si="29"/>
        <v>19</v>
      </c>
      <c r="J38" s="172">
        <f t="shared" si="27"/>
        <v>2211.9426823096774</v>
      </c>
      <c r="K38" s="272">
        <f t="shared" si="27"/>
        <v>116.41803591103566</v>
      </c>
      <c r="L38" s="560"/>
      <c r="M38" s="172">
        <f t="shared" si="30"/>
        <v>13</v>
      </c>
      <c r="N38" s="567"/>
      <c r="O38" s="567"/>
      <c r="P38" s="211">
        <v>19</v>
      </c>
      <c r="Q38" s="170">
        <v>2227.885714285715</v>
      </c>
      <c r="R38" s="276">
        <f t="shared" si="31"/>
        <v>117.2571428571429</v>
      </c>
      <c r="S38" s="274">
        <f t="shared" si="32"/>
        <v>11</v>
      </c>
      <c r="T38" s="565"/>
      <c r="U38" s="274">
        <v>19</v>
      </c>
      <c r="V38" s="170">
        <v>2197.3109243697486</v>
      </c>
      <c r="W38" s="276">
        <f t="shared" si="33"/>
        <v>115.64794338788151</v>
      </c>
      <c r="X38" s="274">
        <f t="shared" si="34"/>
        <v>14</v>
      </c>
      <c r="Y38" s="565"/>
      <c r="Z38" s="274">
        <v>19</v>
      </c>
      <c r="AA38" s="170">
        <v>2204.0366972477059</v>
      </c>
      <c r="AB38" s="276">
        <f t="shared" si="35"/>
        <v>116.00193143408978</v>
      </c>
      <c r="AC38" s="274">
        <f t="shared" si="36"/>
        <v>14</v>
      </c>
      <c r="AD38" s="565"/>
      <c r="AE38" s="274">
        <v>19</v>
      </c>
      <c r="AF38" s="170">
        <v>2219.9999999999991</v>
      </c>
      <c r="AG38" s="276">
        <f t="shared" si="37"/>
        <v>116.84210526315785</v>
      </c>
      <c r="AH38" s="274">
        <f t="shared" si="38"/>
        <v>11</v>
      </c>
      <c r="AI38" s="565"/>
      <c r="AJ38" s="274">
        <v>19</v>
      </c>
      <c r="AK38" s="170">
        <v>2209.7560975609749</v>
      </c>
      <c r="AL38" s="276">
        <f t="shared" si="39"/>
        <v>116.30295250320921</v>
      </c>
      <c r="AM38" s="274">
        <f t="shared" si="40"/>
        <v>12</v>
      </c>
      <c r="AN38" s="565"/>
      <c r="AO38" s="274">
        <v>19</v>
      </c>
      <c r="AP38" s="170">
        <v>2213.3898305084749</v>
      </c>
      <c r="AQ38" s="276">
        <f t="shared" si="41"/>
        <v>116.49420160570921</v>
      </c>
      <c r="AR38" s="274">
        <f t="shared" si="42"/>
        <v>12</v>
      </c>
      <c r="AS38" s="565"/>
      <c r="AT38" s="274">
        <v>19</v>
      </c>
      <c r="AU38" s="170">
        <v>2211.2195121951227</v>
      </c>
      <c r="AV38" s="276">
        <f t="shared" si="43"/>
        <v>116.37997432605908</v>
      </c>
      <c r="AW38" s="274">
        <f t="shared" si="44"/>
        <v>11</v>
      </c>
      <c r="AX38" s="565"/>
    </row>
    <row r="39" spans="2:50" hidden="1" x14ac:dyDescent="0.2">
      <c r="B39" s="541"/>
      <c r="C39" s="274">
        <v>12</v>
      </c>
      <c r="D39" s="274" t="s">
        <v>441</v>
      </c>
      <c r="E39" s="274">
        <v>19</v>
      </c>
      <c r="F39" s="274">
        <v>2400</v>
      </c>
      <c r="G39" s="276">
        <f t="shared" si="28"/>
        <v>126.31578947368421</v>
      </c>
      <c r="H39" s="532"/>
      <c r="I39" s="172">
        <f t="shared" si="29"/>
        <v>19</v>
      </c>
      <c r="J39" s="172">
        <f t="shared" si="27"/>
        <v>2241.5566984858456</v>
      </c>
      <c r="K39" s="272">
        <f t="shared" si="27"/>
        <v>117.97666834136029</v>
      </c>
      <c r="L39" s="560"/>
      <c r="M39" s="172">
        <f t="shared" si="30"/>
        <v>10</v>
      </c>
      <c r="N39" s="567"/>
      <c r="O39" s="567"/>
      <c r="P39" s="211">
        <v>19</v>
      </c>
      <c r="Q39" s="170">
        <v>2257.7142857142862</v>
      </c>
      <c r="R39" s="276">
        <f t="shared" si="31"/>
        <v>118.82706766917296</v>
      </c>
      <c r="S39" s="274">
        <f t="shared" si="32"/>
        <v>10</v>
      </c>
      <c r="T39" s="565"/>
      <c r="U39" s="274">
        <v>19</v>
      </c>
      <c r="V39" s="170">
        <v>2225.6249999999995</v>
      </c>
      <c r="W39" s="276">
        <f t="shared" si="33"/>
        <v>117.13815789473682</v>
      </c>
      <c r="X39" s="274">
        <f t="shared" si="34"/>
        <v>10</v>
      </c>
      <c r="Y39" s="565"/>
      <c r="Z39" s="274">
        <v>19</v>
      </c>
      <c r="AA39" s="170">
        <v>2241.4285714285711</v>
      </c>
      <c r="AB39" s="276">
        <f t="shared" si="35"/>
        <v>117.96992481203006</v>
      </c>
      <c r="AC39" s="274">
        <f t="shared" si="36"/>
        <v>10</v>
      </c>
      <c r="AD39" s="565"/>
      <c r="AE39" s="274">
        <v>19</v>
      </c>
      <c r="AF39" s="170">
        <v>2274.5454545454545</v>
      </c>
      <c r="AG39" s="276">
        <f t="shared" si="37"/>
        <v>119.71291866028707</v>
      </c>
      <c r="AH39" s="274">
        <f t="shared" si="38"/>
        <v>10</v>
      </c>
      <c r="AI39" s="565"/>
      <c r="AJ39" s="274">
        <v>19</v>
      </c>
      <c r="AK39" s="170">
        <v>2255.4545454545455</v>
      </c>
      <c r="AL39" s="276">
        <f t="shared" si="39"/>
        <v>118.70813397129187</v>
      </c>
      <c r="AM39" s="274">
        <f t="shared" si="40"/>
        <v>10</v>
      </c>
      <c r="AN39" s="565"/>
      <c r="AO39" s="274">
        <v>19</v>
      </c>
      <c r="AP39" s="170">
        <v>2233.5483870967732</v>
      </c>
      <c r="AQ39" s="276">
        <f t="shared" si="41"/>
        <v>117.55517826825123</v>
      </c>
      <c r="AR39" s="274">
        <f t="shared" si="42"/>
        <v>10</v>
      </c>
      <c r="AS39" s="565"/>
      <c r="AT39" s="274">
        <v>19</v>
      </c>
      <c r="AU39" s="170">
        <v>2202.5806451612893</v>
      </c>
      <c r="AV39" s="276">
        <f t="shared" si="43"/>
        <v>115.92529711375207</v>
      </c>
      <c r="AW39" s="274">
        <f t="shared" si="44"/>
        <v>14</v>
      </c>
      <c r="AX39" s="565"/>
    </row>
    <row r="40" spans="2:50" hidden="1" x14ac:dyDescent="0.2">
      <c r="B40" s="541"/>
      <c r="C40" s="274">
        <v>13</v>
      </c>
      <c r="D40" s="274" t="s">
        <v>442</v>
      </c>
      <c r="E40" s="274">
        <v>19</v>
      </c>
      <c r="F40" s="274">
        <v>2400</v>
      </c>
      <c r="G40" s="276">
        <f t="shared" si="28"/>
        <v>126.31578947368421</v>
      </c>
      <c r="H40" s="532"/>
      <c r="I40" s="172">
        <f t="shared" si="29"/>
        <v>19</v>
      </c>
      <c r="J40" s="172">
        <f t="shared" si="27"/>
        <v>2212.0120943635616</v>
      </c>
      <c r="K40" s="272">
        <f t="shared" si="27"/>
        <v>116.42168917702956</v>
      </c>
      <c r="L40" s="560"/>
      <c r="M40" s="172">
        <f t="shared" si="30"/>
        <v>12</v>
      </c>
      <c r="N40" s="567"/>
      <c r="O40" s="567"/>
      <c r="P40" s="211">
        <v>19</v>
      </c>
      <c r="Q40" s="170">
        <v>2220.7692307692305</v>
      </c>
      <c r="R40" s="276">
        <f t="shared" si="31"/>
        <v>116.8825910931174</v>
      </c>
      <c r="S40" s="274">
        <f t="shared" si="32"/>
        <v>12</v>
      </c>
      <c r="T40" s="565"/>
      <c r="U40" s="274">
        <v>19</v>
      </c>
      <c r="V40" s="170">
        <v>2204.3835616438359</v>
      </c>
      <c r="W40" s="276">
        <f t="shared" si="33"/>
        <v>116.02018745493874</v>
      </c>
      <c r="X40" s="274">
        <f t="shared" si="34"/>
        <v>13</v>
      </c>
      <c r="Y40" s="565"/>
      <c r="Z40" s="274">
        <v>19</v>
      </c>
      <c r="AA40" s="170">
        <v>2224.2857142857138</v>
      </c>
      <c r="AB40" s="276">
        <f t="shared" si="35"/>
        <v>117.0676691729323</v>
      </c>
      <c r="AC40" s="274">
        <f t="shared" si="36"/>
        <v>11</v>
      </c>
      <c r="AD40" s="565"/>
      <c r="AE40" s="274">
        <v>19</v>
      </c>
      <c r="AF40" s="170">
        <v>2199.9999999999991</v>
      </c>
      <c r="AG40" s="276">
        <f t="shared" si="37"/>
        <v>115.78947368421048</v>
      </c>
      <c r="AH40" s="274">
        <f t="shared" si="38"/>
        <v>14</v>
      </c>
      <c r="AI40" s="565"/>
      <c r="AJ40" s="274">
        <v>19</v>
      </c>
      <c r="AK40" s="170">
        <v>2230.7999999999993</v>
      </c>
      <c r="AL40" s="276">
        <f t="shared" si="39"/>
        <v>117.41052631578944</v>
      </c>
      <c r="AM40" s="274">
        <f t="shared" si="40"/>
        <v>11</v>
      </c>
      <c r="AN40" s="565"/>
      <c r="AO40" s="274">
        <v>19</v>
      </c>
      <c r="AP40" s="170">
        <v>2198.4615384615386</v>
      </c>
      <c r="AQ40" s="276">
        <f t="shared" si="41"/>
        <v>115.7085020242915</v>
      </c>
      <c r="AR40" s="274">
        <f t="shared" si="42"/>
        <v>14</v>
      </c>
      <c r="AS40" s="565"/>
      <c r="AT40" s="274">
        <v>19</v>
      </c>
      <c r="AU40" s="170">
        <v>2205.3846153846152</v>
      </c>
      <c r="AV40" s="276">
        <f t="shared" si="43"/>
        <v>116.07287449392712</v>
      </c>
      <c r="AW40" s="274">
        <f t="shared" si="44"/>
        <v>13</v>
      </c>
      <c r="AX40" s="565"/>
    </row>
    <row r="41" spans="2:50" hidden="1" x14ac:dyDescent="0.2">
      <c r="B41" s="541"/>
      <c r="C41" s="274">
        <v>14</v>
      </c>
      <c r="D41" s="274" t="s">
        <v>443</v>
      </c>
      <c r="E41" s="274">
        <v>15</v>
      </c>
      <c r="F41" s="274">
        <v>2400</v>
      </c>
      <c r="G41" s="276">
        <f t="shared" si="28"/>
        <v>160</v>
      </c>
      <c r="H41" s="532"/>
      <c r="I41" s="172">
        <f t="shared" si="29"/>
        <v>15</v>
      </c>
      <c r="J41" s="172">
        <f t="shared" si="27"/>
        <v>2206.6022948610494</v>
      </c>
      <c r="K41" s="272">
        <f t="shared" si="27"/>
        <v>147.10681965740332</v>
      </c>
      <c r="L41" s="560"/>
      <c r="M41" s="172">
        <f t="shared" si="30"/>
        <v>1</v>
      </c>
      <c r="N41" s="567"/>
      <c r="O41" s="567"/>
      <c r="P41" s="211">
        <v>15</v>
      </c>
      <c r="Q41" s="170">
        <v>2211.7961165048546</v>
      </c>
      <c r="R41" s="276">
        <f t="shared" si="31"/>
        <v>147.45307443365698</v>
      </c>
      <c r="S41" s="274">
        <f t="shared" si="32"/>
        <v>1</v>
      </c>
      <c r="T41" s="565"/>
      <c r="U41" s="274">
        <v>15</v>
      </c>
      <c r="V41" s="170">
        <v>2207.612646253423</v>
      </c>
      <c r="W41" s="276">
        <f t="shared" si="33"/>
        <v>147.17417641689488</v>
      </c>
      <c r="X41" s="274">
        <f t="shared" si="34"/>
        <v>1</v>
      </c>
      <c r="Y41" s="565"/>
      <c r="Z41" s="274">
        <v>15</v>
      </c>
      <c r="AA41" s="170">
        <v>2202.3610568788235</v>
      </c>
      <c r="AB41" s="276">
        <f t="shared" si="35"/>
        <v>146.82407045858824</v>
      </c>
      <c r="AC41" s="274">
        <f t="shared" si="36"/>
        <v>2</v>
      </c>
      <c r="AD41" s="565"/>
      <c r="AE41" s="274">
        <v>15</v>
      </c>
      <c r="AF41" s="170">
        <v>2208.818181818182</v>
      </c>
      <c r="AG41" s="276">
        <f t="shared" si="37"/>
        <v>147.25454545454548</v>
      </c>
      <c r="AH41" s="274">
        <f t="shared" si="38"/>
        <v>1</v>
      </c>
      <c r="AI41" s="565"/>
      <c r="AJ41" s="274">
        <v>15</v>
      </c>
      <c r="AK41" s="170">
        <v>2200.6363636363635</v>
      </c>
      <c r="AL41" s="276">
        <f t="shared" si="39"/>
        <v>146.70909090909089</v>
      </c>
      <c r="AM41" s="274">
        <f t="shared" si="40"/>
        <v>2</v>
      </c>
      <c r="AN41" s="565"/>
      <c r="AO41" s="274">
        <v>15</v>
      </c>
      <c r="AP41" s="170">
        <v>2209.5771790293784</v>
      </c>
      <c r="AQ41" s="276">
        <f t="shared" si="41"/>
        <v>147.30514526862524</v>
      </c>
      <c r="AR41" s="274">
        <f t="shared" si="42"/>
        <v>2</v>
      </c>
      <c r="AS41" s="565"/>
      <c r="AT41" s="274">
        <v>15</v>
      </c>
      <c r="AU41" s="170">
        <v>2205.4145199063232</v>
      </c>
      <c r="AV41" s="276">
        <f t="shared" si="43"/>
        <v>147.02763466042154</v>
      </c>
      <c r="AW41" s="274">
        <f t="shared" si="44"/>
        <v>1</v>
      </c>
      <c r="AX41" s="565"/>
    </row>
    <row r="42" spans="2:50" hidden="1" x14ac:dyDescent="0.2">
      <c r="B42" s="541"/>
      <c r="C42" s="274">
        <v>15</v>
      </c>
      <c r="D42" s="274" t="s">
        <v>444</v>
      </c>
      <c r="E42" s="274">
        <v>15</v>
      </c>
      <c r="F42" s="274">
        <v>2400</v>
      </c>
      <c r="G42" s="276">
        <f t="shared" si="28"/>
        <v>160</v>
      </c>
      <c r="H42" s="532"/>
      <c r="I42" s="172">
        <f t="shared" si="29"/>
        <v>15</v>
      </c>
      <c r="J42" s="172">
        <f t="shared" si="27"/>
        <v>2205.4033628674629</v>
      </c>
      <c r="K42" s="272">
        <f t="shared" si="27"/>
        <v>147.02689085783086</v>
      </c>
      <c r="L42" s="560"/>
      <c r="M42" s="172">
        <f t="shared" si="30"/>
        <v>2</v>
      </c>
      <c r="N42" s="567"/>
      <c r="O42" s="567"/>
      <c r="P42" s="211">
        <v>15</v>
      </c>
      <c r="Q42" s="170">
        <v>2206.0000000000005</v>
      </c>
      <c r="R42" s="276">
        <f t="shared" si="31"/>
        <v>147.06666666666669</v>
      </c>
      <c r="S42" s="274">
        <f t="shared" si="32"/>
        <v>2</v>
      </c>
      <c r="T42" s="565"/>
      <c r="U42" s="274">
        <v>15</v>
      </c>
      <c r="V42" s="170">
        <v>2199.3103448275865</v>
      </c>
      <c r="W42" s="276">
        <f t="shared" si="33"/>
        <v>146.62068965517244</v>
      </c>
      <c r="X42" s="274">
        <f t="shared" si="34"/>
        <v>2</v>
      </c>
      <c r="Y42" s="565"/>
      <c r="Z42" s="274">
        <v>15</v>
      </c>
      <c r="AA42" s="170">
        <v>2204.9999999999995</v>
      </c>
      <c r="AB42" s="276">
        <f t="shared" si="35"/>
        <v>146.99999999999997</v>
      </c>
      <c r="AC42" s="274">
        <f t="shared" si="36"/>
        <v>1</v>
      </c>
      <c r="AD42" s="565"/>
      <c r="AE42" s="274">
        <v>15</v>
      </c>
      <c r="AF42" s="170">
        <v>2203.5164835164833</v>
      </c>
      <c r="AG42" s="276">
        <f t="shared" si="37"/>
        <v>146.90109890109889</v>
      </c>
      <c r="AH42" s="274">
        <f t="shared" si="38"/>
        <v>2</v>
      </c>
      <c r="AI42" s="565"/>
      <c r="AJ42" s="274">
        <v>15</v>
      </c>
      <c r="AK42" s="170">
        <v>2210.9999999999991</v>
      </c>
      <c r="AL42" s="276">
        <f t="shared" si="39"/>
        <v>147.39999999999995</v>
      </c>
      <c r="AM42" s="274">
        <f t="shared" si="40"/>
        <v>1</v>
      </c>
      <c r="AN42" s="565"/>
      <c r="AO42" s="274">
        <v>15</v>
      </c>
      <c r="AP42" s="170">
        <v>2211.652173913044</v>
      </c>
      <c r="AQ42" s="276">
        <f t="shared" si="41"/>
        <v>147.4434782608696</v>
      </c>
      <c r="AR42" s="274">
        <f t="shared" si="42"/>
        <v>1</v>
      </c>
      <c r="AS42" s="565"/>
      <c r="AT42" s="274">
        <v>15</v>
      </c>
      <c r="AU42" s="170">
        <v>2201.3445378151268</v>
      </c>
      <c r="AV42" s="276">
        <f t="shared" si="43"/>
        <v>146.75630252100845</v>
      </c>
      <c r="AW42" s="274">
        <f t="shared" si="44"/>
        <v>2</v>
      </c>
      <c r="AX42" s="565"/>
    </row>
    <row r="43" spans="2:50" hidden="1" x14ac:dyDescent="0.2">
      <c r="B43" s="541"/>
      <c r="C43" s="274">
        <v>16</v>
      </c>
      <c r="D43" s="274" t="s">
        <v>504</v>
      </c>
      <c r="E43" s="274">
        <v>19</v>
      </c>
      <c r="F43" s="274">
        <v>2400</v>
      </c>
      <c r="G43" s="276">
        <f t="shared" si="28"/>
        <v>126.31578947368421</v>
      </c>
      <c r="H43" s="532"/>
      <c r="I43" s="172">
        <f t="shared" ref="I43" si="45">AVERAGE(P43,U43,Z43,AE43,AJ43,AO43,AT43)</f>
        <v>19</v>
      </c>
      <c r="J43" s="172">
        <f t="shared" ref="J43" si="46">AVERAGE(Q43,V43,AA43,AF43,AK43,AP43,AU43)</f>
        <v>2209.3320150651371</v>
      </c>
      <c r="K43" s="272">
        <f t="shared" ref="K43" si="47">AVERAGE(R43,W43,AB43,AG43,AL43,AQ43,AV43)</f>
        <v>116.28063237184935</v>
      </c>
      <c r="L43" s="560"/>
      <c r="M43" s="172">
        <f t="shared" si="30"/>
        <v>14</v>
      </c>
      <c r="N43" s="567"/>
      <c r="O43" s="567"/>
      <c r="P43" s="274">
        <v>19</v>
      </c>
      <c r="Q43" s="170">
        <v>2212.4999999999995</v>
      </c>
      <c r="R43" s="276">
        <f t="shared" si="31"/>
        <v>116.4473684210526</v>
      </c>
      <c r="S43" s="274">
        <f t="shared" si="32"/>
        <v>14</v>
      </c>
      <c r="T43" s="565"/>
      <c r="U43" s="274">
        <v>19</v>
      </c>
      <c r="V43" s="170">
        <v>2211.5702479338847</v>
      </c>
      <c r="W43" s="276">
        <f t="shared" si="33"/>
        <v>116.39843410178341</v>
      </c>
      <c r="X43" s="274">
        <f t="shared" si="34"/>
        <v>11</v>
      </c>
      <c r="Y43" s="565"/>
      <c r="Z43" s="274">
        <v>19</v>
      </c>
      <c r="AA43" s="170">
        <v>2213.6842105263158</v>
      </c>
      <c r="AB43" s="276">
        <f t="shared" si="35"/>
        <v>116.50969529085873</v>
      </c>
      <c r="AC43" s="274">
        <f t="shared" si="36"/>
        <v>12</v>
      </c>
      <c r="AD43" s="565"/>
      <c r="AE43" s="274">
        <v>19</v>
      </c>
      <c r="AF43" s="170">
        <v>2200.0000000000005</v>
      </c>
      <c r="AG43" s="276">
        <f t="shared" si="37"/>
        <v>115.78947368421055</v>
      </c>
      <c r="AH43" s="274">
        <f t="shared" si="38"/>
        <v>13</v>
      </c>
      <c r="AI43" s="565"/>
      <c r="AJ43" s="274">
        <v>19</v>
      </c>
      <c r="AK43" s="170">
        <v>2208.7912087912086</v>
      </c>
      <c r="AL43" s="276">
        <f t="shared" si="39"/>
        <v>116.25216888374783</v>
      </c>
      <c r="AM43" s="274">
        <f t="shared" si="40"/>
        <v>14</v>
      </c>
      <c r="AN43" s="565"/>
      <c r="AO43" s="274">
        <v>19</v>
      </c>
      <c r="AP43" s="170">
        <v>2212.4369747899168</v>
      </c>
      <c r="AQ43" s="276">
        <f t="shared" si="41"/>
        <v>116.44405130473247</v>
      </c>
      <c r="AR43" s="274">
        <f t="shared" si="42"/>
        <v>13</v>
      </c>
      <c r="AS43" s="565"/>
      <c r="AT43" s="274">
        <v>19</v>
      </c>
      <c r="AU43" s="170">
        <v>2206.3414634146352</v>
      </c>
      <c r="AV43" s="276">
        <f t="shared" si="43"/>
        <v>116.12323491655975</v>
      </c>
      <c r="AW43" s="274">
        <f t="shared" si="44"/>
        <v>12</v>
      </c>
      <c r="AX43" s="565"/>
    </row>
    <row r="44" spans="2:50" hidden="1" x14ac:dyDescent="0.2">
      <c r="B44" s="541"/>
      <c r="C44" s="274">
        <v>17</v>
      </c>
      <c r="D44" s="274" t="s">
        <v>539</v>
      </c>
      <c r="E44" s="274">
        <v>17</v>
      </c>
      <c r="F44" s="274">
        <v>2400</v>
      </c>
      <c r="G44" s="276">
        <f t="shared" si="28"/>
        <v>141.1764705882353</v>
      </c>
      <c r="H44" s="532"/>
      <c r="I44" s="172">
        <f t="shared" ref="I44" si="48">AVERAGE(P44,U44,Z44,AE44,AJ44,AO44,AT44)</f>
        <v>17</v>
      </c>
      <c r="J44" s="172">
        <f t="shared" ref="J44" si="49">AVERAGE(Q44,V44,AA44,AF44,AK44,AP44,AU44)</f>
        <v>2207.3581553424206</v>
      </c>
      <c r="K44" s="272">
        <f t="shared" ref="K44" si="50">AVERAGE(R44,W44,AB44,AG44,AL44,AQ44,AV44)</f>
        <v>129.84459737308359</v>
      </c>
      <c r="L44" s="560"/>
      <c r="M44" s="172">
        <f>RANK(K44, K$28:K$44)</f>
        <v>5</v>
      </c>
      <c r="N44" s="550"/>
      <c r="O44" s="550"/>
      <c r="P44" s="274">
        <v>17</v>
      </c>
      <c r="Q44" s="170">
        <v>2208.2352941176473</v>
      </c>
      <c r="R44" s="276">
        <f t="shared" si="31"/>
        <v>129.89619377162632</v>
      </c>
      <c r="S44" s="274">
        <f t="shared" si="32"/>
        <v>5</v>
      </c>
      <c r="T44" s="566"/>
      <c r="U44" s="274">
        <v>17</v>
      </c>
      <c r="V44" s="170">
        <v>2197.2527472527463</v>
      </c>
      <c r="W44" s="276">
        <f t="shared" si="33"/>
        <v>129.25016160310273</v>
      </c>
      <c r="X44" s="274">
        <f t="shared" si="34"/>
        <v>5</v>
      </c>
      <c r="Y44" s="566"/>
      <c r="Z44" s="274">
        <v>17</v>
      </c>
      <c r="AA44" s="170">
        <v>2208.6857142857139</v>
      </c>
      <c r="AB44" s="276">
        <f t="shared" si="35"/>
        <v>129.92268907563022</v>
      </c>
      <c r="AC44" s="274">
        <f t="shared" si="36"/>
        <v>5</v>
      </c>
      <c r="AD44" s="566"/>
      <c r="AE44" s="274">
        <v>17</v>
      </c>
      <c r="AF44" s="170">
        <v>2214.0458015267177</v>
      </c>
      <c r="AG44" s="276">
        <f t="shared" si="37"/>
        <v>130.23798832510104</v>
      </c>
      <c r="AH44" s="274">
        <f t="shared" si="38"/>
        <v>5</v>
      </c>
      <c r="AI44" s="566"/>
      <c r="AJ44" s="274">
        <v>17</v>
      </c>
      <c r="AK44" s="170">
        <v>2201.6949152542375</v>
      </c>
      <c r="AL44" s="276">
        <f t="shared" si="39"/>
        <v>129.51146560319043</v>
      </c>
      <c r="AM44" s="274">
        <f t="shared" si="40"/>
        <v>5</v>
      </c>
      <c r="AN44" s="566"/>
      <c r="AO44" s="274">
        <v>17</v>
      </c>
      <c r="AP44" s="170">
        <v>2207.8612716763</v>
      </c>
      <c r="AQ44" s="276">
        <f t="shared" si="41"/>
        <v>129.87419245154706</v>
      </c>
      <c r="AR44" s="274">
        <f t="shared" si="42"/>
        <v>5</v>
      </c>
      <c r="AS44" s="566"/>
      <c r="AT44" s="274">
        <v>17</v>
      </c>
      <c r="AU44" s="170">
        <v>2213.7313432835822</v>
      </c>
      <c r="AV44" s="276">
        <f t="shared" si="43"/>
        <v>130.21949078138718</v>
      </c>
      <c r="AW44" s="274">
        <f t="shared" si="44"/>
        <v>5</v>
      </c>
      <c r="AX44" s="566"/>
    </row>
    <row r="45" spans="2:50" ht="15.75" hidden="1" x14ac:dyDescent="0.2">
      <c r="B45" s="545" t="s">
        <v>169</v>
      </c>
      <c r="C45" s="546"/>
      <c r="D45" s="546"/>
      <c r="E45" s="546"/>
      <c r="F45" s="546"/>
      <c r="G45" s="546"/>
      <c r="H45" s="547"/>
      <c r="I45" s="207"/>
      <c r="J45" s="207"/>
      <c r="K45" s="207"/>
      <c r="L45" s="207"/>
      <c r="M45" s="207"/>
      <c r="N45" s="533" t="s">
        <v>161</v>
      </c>
      <c r="O45" s="549" t="s">
        <v>106</v>
      </c>
      <c r="P45" s="551">
        <v>45881</v>
      </c>
      <c r="Q45" s="541"/>
      <c r="R45" s="541"/>
      <c r="S45" s="541"/>
      <c r="T45" s="541"/>
      <c r="U45" s="551">
        <v>45882</v>
      </c>
      <c r="V45" s="541"/>
      <c r="W45" s="541"/>
      <c r="X45" s="541"/>
      <c r="Y45" s="541"/>
      <c r="Z45" s="551">
        <v>45883</v>
      </c>
      <c r="AA45" s="541"/>
      <c r="AB45" s="541"/>
      <c r="AC45" s="541"/>
      <c r="AD45" s="541"/>
      <c r="AE45" s="551">
        <v>45884</v>
      </c>
      <c r="AF45" s="541"/>
      <c r="AG45" s="541"/>
      <c r="AH45" s="541"/>
      <c r="AI45" s="541"/>
      <c r="AJ45" s="551">
        <v>45885</v>
      </c>
      <c r="AK45" s="541"/>
      <c r="AL45" s="541"/>
      <c r="AM45" s="541"/>
      <c r="AN45" s="541"/>
      <c r="AO45" s="551">
        <v>45886</v>
      </c>
      <c r="AP45" s="541"/>
      <c r="AQ45" s="541"/>
      <c r="AR45" s="541"/>
      <c r="AS45" s="541"/>
      <c r="AT45" s="551">
        <v>45887</v>
      </c>
      <c r="AU45" s="541"/>
      <c r="AV45" s="541"/>
      <c r="AW45" s="541"/>
      <c r="AX45" s="541"/>
    </row>
    <row r="46" spans="2:50" ht="15.75" hidden="1" x14ac:dyDescent="0.2">
      <c r="B46" s="548"/>
      <c r="C46" s="548"/>
      <c r="D46" s="548"/>
      <c r="E46" s="548"/>
      <c r="F46" s="548"/>
      <c r="G46" s="548"/>
      <c r="H46" s="548"/>
      <c r="I46" s="207"/>
      <c r="J46" s="207"/>
      <c r="K46" s="207"/>
      <c r="L46" s="207"/>
      <c r="M46" s="207"/>
      <c r="N46" s="533"/>
      <c r="O46" s="550"/>
      <c r="P46" s="551" t="s">
        <v>120</v>
      </c>
      <c r="Q46" s="541"/>
      <c r="R46" s="541"/>
      <c r="S46" s="541"/>
      <c r="T46" s="541"/>
      <c r="U46" s="551" t="s">
        <v>114</v>
      </c>
      <c r="V46" s="541"/>
      <c r="W46" s="541"/>
      <c r="X46" s="541"/>
      <c r="Y46" s="541"/>
      <c r="Z46" s="551" t="s">
        <v>115</v>
      </c>
      <c r="AA46" s="541"/>
      <c r="AB46" s="541"/>
      <c r="AC46" s="541"/>
      <c r="AD46" s="541"/>
      <c r="AE46" s="551" t="s">
        <v>116</v>
      </c>
      <c r="AF46" s="541"/>
      <c r="AG46" s="541"/>
      <c r="AH46" s="541"/>
      <c r="AI46" s="541"/>
      <c r="AJ46" s="551" t="s">
        <v>117</v>
      </c>
      <c r="AK46" s="541"/>
      <c r="AL46" s="541"/>
      <c r="AM46" s="541"/>
      <c r="AN46" s="541"/>
      <c r="AO46" s="551" t="s">
        <v>118</v>
      </c>
      <c r="AP46" s="541"/>
      <c r="AQ46" s="541"/>
      <c r="AR46" s="541"/>
      <c r="AS46" s="541"/>
      <c r="AT46" s="551" t="s">
        <v>119</v>
      </c>
      <c r="AU46" s="541"/>
      <c r="AV46" s="541"/>
      <c r="AW46" s="541"/>
      <c r="AX46" s="541"/>
    </row>
    <row r="47" spans="2:50" hidden="1" x14ac:dyDescent="0.2">
      <c r="B47" s="533" t="s">
        <v>157</v>
      </c>
      <c r="C47" s="533" t="s">
        <v>149</v>
      </c>
      <c r="D47" s="533"/>
      <c r="E47" s="533" t="s">
        <v>151</v>
      </c>
      <c r="F47" s="533"/>
      <c r="G47" s="533"/>
      <c r="H47" s="537" t="s">
        <v>158</v>
      </c>
      <c r="I47" s="540" t="s">
        <v>227</v>
      </c>
      <c r="J47" s="540"/>
      <c r="K47" s="540"/>
      <c r="L47" s="540" t="s">
        <v>158</v>
      </c>
      <c r="M47" s="540" t="s">
        <v>170</v>
      </c>
      <c r="N47" s="549"/>
      <c r="O47" s="549" t="s">
        <v>160</v>
      </c>
      <c r="P47" s="534" t="s">
        <v>154</v>
      </c>
      <c r="Q47" s="535"/>
      <c r="R47" s="535"/>
      <c r="S47" s="536"/>
      <c r="T47" s="533" t="s">
        <v>158</v>
      </c>
      <c r="U47" s="534" t="s">
        <v>154</v>
      </c>
      <c r="V47" s="535"/>
      <c r="W47" s="535"/>
      <c r="X47" s="536"/>
      <c r="Y47" s="533" t="s">
        <v>158</v>
      </c>
      <c r="Z47" s="534" t="s">
        <v>154</v>
      </c>
      <c r="AA47" s="535"/>
      <c r="AB47" s="535"/>
      <c r="AC47" s="536"/>
      <c r="AD47" s="533" t="s">
        <v>158</v>
      </c>
      <c r="AE47" s="534" t="s">
        <v>154</v>
      </c>
      <c r="AF47" s="535"/>
      <c r="AG47" s="535"/>
      <c r="AH47" s="536"/>
      <c r="AI47" s="533" t="s">
        <v>158</v>
      </c>
      <c r="AJ47" s="534" t="s">
        <v>154</v>
      </c>
      <c r="AK47" s="535"/>
      <c r="AL47" s="535"/>
      <c r="AM47" s="536"/>
      <c r="AN47" s="533" t="s">
        <v>158</v>
      </c>
      <c r="AO47" s="534" t="s">
        <v>154</v>
      </c>
      <c r="AP47" s="535"/>
      <c r="AQ47" s="535"/>
      <c r="AR47" s="536"/>
      <c r="AS47" s="533" t="s">
        <v>158</v>
      </c>
      <c r="AT47" s="534" t="s">
        <v>154</v>
      </c>
      <c r="AU47" s="535"/>
      <c r="AV47" s="535"/>
      <c r="AW47" s="536"/>
      <c r="AX47" s="533" t="s">
        <v>158</v>
      </c>
    </row>
    <row r="48" spans="2:50" hidden="1" x14ac:dyDescent="0.2">
      <c r="B48" s="533"/>
      <c r="C48" s="533"/>
      <c r="D48" s="533"/>
      <c r="E48" s="533" t="s">
        <v>150</v>
      </c>
      <c r="F48" s="533"/>
      <c r="G48" s="533"/>
      <c r="H48" s="538"/>
      <c r="I48" s="540" t="s">
        <v>150</v>
      </c>
      <c r="J48" s="540"/>
      <c r="K48" s="540"/>
      <c r="L48" s="540"/>
      <c r="M48" s="540"/>
      <c r="N48" s="567"/>
      <c r="O48" s="567"/>
      <c r="P48" s="534" t="s">
        <v>155</v>
      </c>
      <c r="Q48" s="535"/>
      <c r="R48" s="535"/>
      <c r="S48" s="536"/>
      <c r="T48" s="533"/>
      <c r="U48" s="534" t="s">
        <v>155</v>
      </c>
      <c r="V48" s="535"/>
      <c r="W48" s="535"/>
      <c r="X48" s="536"/>
      <c r="Y48" s="533"/>
      <c r="Z48" s="534" t="s">
        <v>155</v>
      </c>
      <c r="AA48" s="535"/>
      <c r="AB48" s="535"/>
      <c r="AC48" s="536"/>
      <c r="AD48" s="533"/>
      <c r="AE48" s="534" t="s">
        <v>155</v>
      </c>
      <c r="AF48" s="535"/>
      <c r="AG48" s="535"/>
      <c r="AH48" s="536"/>
      <c r="AI48" s="533"/>
      <c r="AJ48" s="534" t="s">
        <v>155</v>
      </c>
      <c r="AK48" s="535"/>
      <c r="AL48" s="535"/>
      <c r="AM48" s="536"/>
      <c r="AN48" s="533"/>
      <c r="AO48" s="534" t="s">
        <v>155</v>
      </c>
      <c r="AP48" s="535"/>
      <c r="AQ48" s="535"/>
      <c r="AR48" s="536"/>
      <c r="AS48" s="533"/>
      <c r="AT48" s="534" t="s">
        <v>155</v>
      </c>
      <c r="AU48" s="535"/>
      <c r="AV48" s="535"/>
      <c r="AW48" s="536"/>
      <c r="AX48" s="533"/>
    </row>
    <row r="49" spans="2:50" hidden="1" x14ac:dyDescent="0.2">
      <c r="B49" s="533"/>
      <c r="C49" s="533"/>
      <c r="D49" s="533"/>
      <c r="E49" s="212" t="s">
        <v>152</v>
      </c>
      <c r="F49" s="212" t="s">
        <v>153</v>
      </c>
      <c r="G49" s="212" t="s">
        <v>156</v>
      </c>
      <c r="H49" s="539"/>
      <c r="I49" s="208" t="s">
        <v>152</v>
      </c>
      <c r="J49" s="208" t="s">
        <v>153</v>
      </c>
      <c r="K49" s="208" t="s">
        <v>156</v>
      </c>
      <c r="L49" s="540"/>
      <c r="M49" s="540"/>
      <c r="N49" s="567"/>
      <c r="O49" s="567"/>
      <c r="P49" s="275" t="s">
        <v>152</v>
      </c>
      <c r="Q49" s="275" t="s">
        <v>153</v>
      </c>
      <c r="R49" s="275" t="s">
        <v>156</v>
      </c>
      <c r="S49" s="275" t="s">
        <v>170</v>
      </c>
      <c r="T49" s="533"/>
      <c r="U49" s="275" t="s">
        <v>152</v>
      </c>
      <c r="V49" s="275" t="s">
        <v>153</v>
      </c>
      <c r="W49" s="275" t="s">
        <v>156</v>
      </c>
      <c r="X49" s="275" t="s">
        <v>170</v>
      </c>
      <c r="Y49" s="533"/>
      <c r="Z49" s="275" t="s">
        <v>152</v>
      </c>
      <c r="AA49" s="275" t="s">
        <v>153</v>
      </c>
      <c r="AB49" s="275" t="s">
        <v>156</v>
      </c>
      <c r="AC49" s="275" t="s">
        <v>170</v>
      </c>
      <c r="AD49" s="533"/>
      <c r="AE49" s="275" t="s">
        <v>152</v>
      </c>
      <c r="AF49" s="275" t="s">
        <v>153</v>
      </c>
      <c r="AG49" s="275" t="s">
        <v>156</v>
      </c>
      <c r="AH49" s="275" t="s">
        <v>170</v>
      </c>
      <c r="AI49" s="533"/>
      <c r="AJ49" s="275" t="s">
        <v>152</v>
      </c>
      <c r="AK49" s="275" t="s">
        <v>153</v>
      </c>
      <c r="AL49" s="275" t="s">
        <v>156</v>
      </c>
      <c r="AM49" s="275" t="s">
        <v>170</v>
      </c>
      <c r="AN49" s="533"/>
      <c r="AO49" s="275" t="s">
        <v>152</v>
      </c>
      <c r="AP49" s="275" t="s">
        <v>153</v>
      </c>
      <c r="AQ49" s="275" t="s">
        <v>156</v>
      </c>
      <c r="AR49" s="275" t="s">
        <v>170</v>
      </c>
      <c r="AS49" s="533"/>
      <c r="AT49" s="275" t="s">
        <v>152</v>
      </c>
      <c r="AU49" s="275" t="s">
        <v>153</v>
      </c>
      <c r="AV49" s="275" t="s">
        <v>156</v>
      </c>
      <c r="AW49" s="275" t="s">
        <v>170</v>
      </c>
      <c r="AX49" s="533"/>
    </row>
    <row r="50" spans="2:50" hidden="1" x14ac:dyDescent="0.2">
      <c r="B50" s="541" t="s">
        <v>236</v>
      </c>
      <c r="C50" s="274">
        <v>1</v>
      </c>
      <c r="D50" s="274" t="s">
        <v>430</v>
      </c>
      <c r="E50" s="274">
        <v>20</v>
      </c>
      <c r="F50" s="274">
        <v>2400</v>
      </c>
      <c r="G50" s="330">
        <f>F50/E50</f>
        <v>120</v>
      </c>
      <c r="H50" s="532">
        <f>AVERAGE(G50:G66)</f>
        <v>134.47580889941113</v>
      </c>
      <c r="I50" s="172">
        <f>AVERAGE(P50,U50,Z50,AE50,AJ50,AO50,AT50)</f>
        <v>20</v>
      </c>
      <c r="J50" s="172">
        <f t="shared" ref="J50:J66" si="51">AVERAGE(Q50,V50,AA50,AF50,AK50,AP50,AU50)</f>
        <v>2227.9780041082045</v>
      </c>
      <c r="K50" s="272">
        <f>AVERAGE(R50,W50,AB50,AG50,AL50,AQ50,AV50)</f>
        <v>111.39890020541021</v>
      </c>
      <c r="L50" s="560">
        <f>IFERROR(AVERAGE(K50:K66),"-")</f>
        <v>124.65366220442168</v>
      </c>
      <c r="M50" s="172">
        <f>RANK(K50, K$50:K$66)</f>
        <v>15</v>
      </c>
      <c r="N50" s="567"/>
      <c r="O50" s="567"/>
      <c r="P50" s="274">
        <v>20</v>
      </c>
      <c r="Q50" s="170">
        <v>2221.7999999999997</v>
      </c>
      <c r="R50" s="276">
        <f>IFERROR(Q50/P50,"")</f>
        <v>111.08999999999999</v>
      </c>
      <c r="S50" s="274">
        <f>IFERROR(RANK(R50, R$50:R$66),"")</f>
        <v>15</v>
      </c>
      <c r="T50" s="564">
        <f>AVERAGE(R50:R66)</f>
        <v>124.56852101355771</v>
      </c>
      <c r="U50" s="329">
        <v>20</v>
      </c>
      <c r="V50" s="170">
        <v>2229.1836734693884</v>
      </c>
      <c r="W50" s="330">
        <f>IFERROR(V50/U50,"")</f>
        <v>111.45918367346943</v>
      </c>
      <c r="X50" s="329">
        <f>IFERROR(RANK(W50, W$50:W$66),"")</f>
        <v>15</v>
      </c>
      <c r="Y50" s="564">
        <f>AVERAGE(W50:W66)</f>
        <v>124.5337216915504</v>
      </c>
      <c r="Z50" s="329">
        <v>20</v>
      </c>
      <c r="AA50" s="170">
        <v>2235.8241758241757</v>
      </c>
      <c r="AB50" s="330">
        <f>IFERROR(AA50/Z50,"")</f>
        <v>111.79120879120879</v>
      </c>
      <c r="AC50" s="329">
        <f>IFERROR(RANK(AB50, AB$50:AB$66),"")</f>
        <v>15</v>
      </c>
      <c r="AD50" s="564">
        <f>AVERAGE(AB50:AB66)</f>
        <v>124.57580815639734</v>
      </c>
      <c r="AE50" s="329">
        <v>20</v>
      </c>
      <c r="AF50" s="170">
        <v>2228.1081081081079</v>
      </c>
      <c r="AG50" s="330">
        <f>IFERROR(AF50/AE50,"")</f>
        <v>111.40540540540539</v>
      </c>
      <c r="AH50" s="329">
        <f>IFERROR(RANK(AG50, AG$50:AG$66),"")</f>
        <v>16</v>
      </c>
      <c r="AI50" s="564">
        <f>AVERAGE(AG50:AG66)</f>
        <v>124.99132993806397</v>
      </c>
      <c r="AJ50" s="329">
        <v>20</v>
      </c>
      <c r="AK50" s="170">
        <v>2230.3999999999996</v>
      </c>
      <c r="AL50" s="330">
        <f>IFERROR(AK50/AJ50,"")</f>
        <v>111.51999999999998</v>
      </c>
      <c r="AM50" s="329">
        <f>IFERROR(RANK(AL50, AL$50:AL$66),"")</f>
        <v>16</v>
      </c>
      <c r="AN50" s="564">
        <f>AVERAGE(AL50:AL66)</f>
        <v>125.55033792515508</v>
      </c>
      <c r="AO50" s="329">
        <v>20</v>
      </c>
      <c r="AP50" s="170">
        <v>2222.7522935779812</v>
      </c>
      <c r="AQ50" s="330">
        <f>IFERROR(AP50/AO50,"")</f>
        <v>111.13761467889906</v>
      </c>
      <c r="AR50" s="329">
        <f>IFERROR(RANK(AQ50, AQ$50:AQ$66),"")</f>
        <v>15</v>
      </c>
      <c r="AS50" s="564">
        <f>AVERAGE(AQ50:AQ66)</f>
        <v>125.4870930673849</v>
      </c>
      <c r="AT50" s="329">
        <v>20</v>
      </c>
      <c r="AU50" s="170">
        <v>2227.7777777777774</v>
      </c>
      <c r="AV50" s="330">
        <f>IFERROR(AU50/AT50,"")</f>
        <v>111.38888888888887</v>
      </c>
      <c r="AW50" s="329">
        <f>IFERROR(RANK(AV50, AV$50:AV$66),"")</f>
        <v>16</v>
      </c>
      <c r="AX50" s="564">
        <f>AVERAGE(AV50:AV66)</f>
        <v>125.35372476619209</v>
      </c>
    </row>
    <row r="51" spans="2:50" hidden="1" x14ac:dyDescent="0.2">
      <c r="B51" s="541"/>
      <c r="C51" s="329">
        <v>2</v>
      </c>
      <c r="D51" s="274" t="s">
        <v>431</v>
      </c>
      <c r="E51" s="274">
        <v>18</v>
      </c>
      <c r="F51" s="274">
        <v>2400</v>
      </c>
      <c r="G51" s="330">
        <f t="shared" ref="G51:G66" si="52">F51/E51</f>
        <v>133.33333333333334</v>
      </c>
      <c r="H51" s="532"/>
      <c r="I51" s="172">
        <f t="shared" ref="I51:I66" si="53">AVERAGE(P51,U51,Z51,AE51,AJ51,AO51,AT51)</f>
        <v>18</v>
      </c>
      <c r="J51" s="172">
        <f t="shared" si="51"/>
        <v>2224.3306405579083</v>
      </c>
      <c r="K51" s="272">
        <f t="shared" ref="K51:K66" si="54">AVERAGE(R51,W51,AB51,AG51,AL51,AQ51,AV51)</f>
        <v>123.57392447543937</v>
      </c>
      <c r="L51" s="560"/>
      <c r="M51" s="172">
        <f t="shared" ref="M51:M66" si="55">RANK(K51, K$50:K$66)</f>
        <v>6</v>
      </c>
      <c r="N51" s="567"/>
      <c r="O51" s="567"/>
      <c r="P51" s="274">
        <v>18</v>
      </c>
      <c r="Q51" s="170">
        <v>2231.2149532710278</v>
      </c>
      <c r="R51" s="276">
        <f t="shared" ref="R51:R66" si="56">IFERROR(Q51/P51,"")</f>
        <v>123.95638629283488</v>
      </c>
      <c r="S51" s="329">
        <f t="shared" ref="S51:S66" si="57">IFERROR(RANK(R51, R$50:R$66),"")</f>
        <v>6</v>
      </c>
      <c r="T51" s="565"/>
      <c r="U51" s="329">
        <v>18</v>
      </c>
      <c r="V51" s="170">
        <v>2229.7142857142849</v>
      </c>
      <c r="W51" s="330">
        <f t="shared" ref="W51:W66" si="58">IFERROR(V51/U51,"")</f>
        <v>123.87301587301583</v>
      </c>
      <c r="X51" s="329">
        <f t="shared" ref="X51:X66" si="59">IFERROR(RANK(W51, W$50:W$66),"")</f>
        <v>6</v>
      </c>
      <c r="Y51" s="565"/>
      <c r="Z51" s="329">
        <v>18</v>
      </c>
      <c r="AA51" s="170">
        <v>2216.9999999999991</v>
      </c>
      <c r="AB51" s="330">
        <f t="shared" ref="AB51:AB66" si="60">IFERROR(AA51/Z51,"")</f>
        <v>123.16666666666661</v>
      </c>
      <c r="AC51" s="329">
        <f t="shared" ref="AC51:AC66" si="61">IFERROR(RANK(AB51, AB$50:AB$66),"")</f>
        <v>9</v>
      </c>
      <c r="AD51" s="565"/>
      <c r="AE51" s="329">
        <v>18</v>
      </c>
      <c r="AF51" s="170">
        <v>2226.3999999999983</v>
      </c>
      <c r="AG51" s="330">
        <f t="shared" ref="AG51:AG66" si="62">IFERROR(AF51/AE51,"")</f>
        <v>123.6888888888888</v>
      </c>
      <c r="AH51" s="329">
        <f t="shared" ref="AH51:AH66" si="63">IFERROR(RANK(AG51, AG$50:AG$66),"")</f>
        <v>6</v>
      </c>
      <c r="AI51" s="565"/>
      <c r="AJ51" s="329">
        <v>18</v>
      </c>
      <c r="AK51" s="170">
        <v>2219.9999999999986</v>
      </c>
      <c r="AL51" s="330">
        <f t="shared" ref="AL51:AL66" si="64">IFERROR(AK51/AJ51,"")</f>
        <v>123.33333333333326</v>
      </c>
      <c r="AM51" s="329">
        <f t="shared" ref="AM51:AM66" si="65">IFERROR(RANK(AL51, AL$50:AL$66),"")</f>
        <v>7</v>
      </c>
      <c r="AN51" s="565"/>
      <c r="AO51" s="329">
        <v>18</v>
      </c>
      <c r="AP51" s="170">
        <v>2229.929300864103</v>
      </c>
      <c r="AQ51" s="330">
        <f t="shared" ref="AQ51:AQ66" si="66">IFERROR(AP51/AO51,"")</f>
        <v>123.88496115911683</v>
      </c>
      <c r="AR51" s="329">
        <f t="shared" ref="AR51:AR66" si="67">IFERROR(RANK(AQ51, AQ$50:AQ$66),"")</f>
        <v>7</v>
      </c>
      <c r="AS51" s="565"/>
      <c r="AT51" s="329">
        <v>18</v>
      </c>
      <c r="AU51" s="170">
        <v>2216.0559440559459</v>
      </c>
      <c r="AV51" s="330">
        <f t="shared" ref="AV51:AV66" si="68">IFERROR(AU51/AT51,"")</f>
        <v>123.11421911421922</v>
      </c>
      <c r="AW51" s="329">
        <f t="shared" ref="AW51:AW66" si="69">IFERROR(RANK(AV51, AV$50:AV$66),"")</f>
        <v>8</v>
      </c>
      <c r="AX51" s="565"/>
    </row>
    <row r="52" spans="2:50" hidden="1" x14ac:dyDescent="0.2">
      <c r="B52" s="541"/>
      <c r="C52" s="329">
        <v>3</v>
      </c>
      <c r="D52" s="274" t="s">
        <v>432</v>
      </c>
      <c r="E52" s="274">
        <v>16</v>
      </c>
      <c r="F52" s="274">
        <v>2400</v>
      </c>
      <c r="G52" s="330">
        <f t="shared" si="52"/>
        <v>150</v>
      </c>
      <c r="H52" s="532"/>
      <c r="I52" s="172">
        <f t="shared" si="53"/>
        <v>16</v>
      </c>
      <c r="J52" s="172">
        <f t="shared" si="51"/>
        <v>2216.750061657714</v>
      </c>
      <c r="K52" s="272">
        <f t="shared" si="54"/>
        <v>138.54687885360713</v>
      </c>
      <c r="L52" s="560"/>
      <c r="M52" s="172">
        <f t="shared" si="55"/>
        <v>4</v>
      </c>
      <c r="N52" s="567"/>
      <c r="O52" s="567"/>
      <c r="P52" s="274">
        <v>16</v>
      </c>
      <c r="Q52" s="170">
        <v>2214.5381462799505</v>
      </c>
      <c r="R52" s="276">
        <f t="shared" si="56"/>
        <v>138.40863414249691</v>
      </c>
      <c r="S52" s="329">
        <f t="shared" si="57"/>
        <v>3</v>
      </c>
      <c r="T52" s="565"/>
      <c r="U52" s="329">
        <v>16</v>
      </c>
      <c r="V52" s="170">
        <v>2213.3843001261039</v>
      </c>
      <c r="W52" s="330">
        <f t="shared" si="58"/>
        <v>138.33651875788149</v>
      </c>
      <c r="X52" s="329">
        <f t="shared" si="59"/>
        <v>4</v>
      </c>
      <c r="Y52" s="565"/>
      <c r="Z52" s="329">
        <v>16</v>
      </c>
      <c r="AA52" s="170">
        <v>2216.5573770491801</v>
      </c>
      <c r="AB52" s="330">
        <f t="shared" si="60"/>
        <v>138.53483606557376</v>
      </c>
      <c r="AC52" s="329">
        <f t="shared" si="61"/>
        <v>4</v>
      </c>
      <c r="AD52" s="565"/>
      <c r="AE52" s="329">
        <v>16</v>
      </c>
      <c r="AF52" s="170">
        <v>2212.9870129870128</v>
      </c>
      <c r="AG52" s="330">
        <f t="shared" si="62"/>
        <v>138.3116883116883</v>
      </c>
      <c r="AH52" s="329">
        <f t="shared" si="63"/>
        <v>4</v>
      </c>
      <c r="AI52" s="565"/>
      <c r="AJ52" s="329">
        <v>16</v>
      </c>
      <c r="AK52" s="170">
        <v>2218.8957055214728</v>
      </c>
      <c r="AL52" s="330">
        <f t="shared" si="64"/>
        <v>138.68098159509205</v>
      </c>
      <c r="AM52" s="329">
        <f t="shared" si="65"/>
        <v>4</v>
      </c>
      <c r="AN52" s="565"/>
      <c r="AO52" s="329">
        <v>16</v>
      </c>
      <c r="AP52" s="170">
        <v>2216.7015140591202</v>
      </c>
      <c r="AQ52" s="330">
        <f t="shared" si="66"/>
        <v>138.54384462869501</v>
      </c>
      <c r="AR52" s="329">
        <f t="shared" si="67"/>
        <v>4</v>
      </c>
      <c r="AS52" s="565"/>
      <c r="AT52" s="329">
        <v>16</v>
      </c>
      <c r="AU52" s="170">
        <v>2224.1863755811605</v>
      </c>
      <c r="AV52" s="330">
        <f t="shared" si="68"/>
        <v>139.01164847382253</v>
      </c>
      <c r="AW52" s="329">
        <f t="shared" si="69"/>
        <v>4</v>
      </c>
      <c r="AX52" s="565"/>
    </row>
    <row r="53" spans="2:50" hidden="1" x14ac:dyDescent="0.2">
      <c r="B53" s="541"/>
      <c r="C53" s="329">
        <v>4</v>
      </c>
      <c r="D53" s="274" t="s">
        <v>433</v>
      </c>
      <c r="E53" s="274">
        <v>18</v>
      </c>
      <c r="F53" s="274">
        <v>2400</v>
      </c>
      <c r="G53" s="330">
        <f t="shared" si="52"/>
        <v>133.33333333333334</v>
      </c>
      <c r="H53" s="532"/>
      <c r="I53" s="172">
        <f t="shared" si="53"/>
        <v>18</v>
      </c>
      <c r="J53" s="172">
        <f t="shared" si="51"/>
        <v>2217.8561691394398</v>
      </c>
      <c r="K53" s="272">
        <f t="shared" si="54"/>
        <v>123.21423161885777</v>
      </c>
      <c r="L53" s="560"/>
      <c r="M53" s="172">
        <f t="shared" si="55"/>
        <v>9</v>
      </c>
      <c r="N53" s="567"/>
      <c r="O53" s="567"/>
      <c r="P53" s="274">
        <v>18</v>
      </c>
      <c r="Q53" s="170">
        <v>2216.7692307692305</v>
      </c>
      <c r="R53" s="276">
        <f t="shared" si="56"/>
        <v>123.15384615384613</v>
      </c>
      <c r="S53" s="329">
        <f t="shared" si="57"/>
        <v>9</v>
      </c>
      <c r="T53" s="565"/>
      <c r="U53" s="329">
        <v>18</v>
      </c>
      <c r="V53" s="170">
        <v>2226.6666666666661</v>
      </c>
      <c r="W53" s="330">
        <f t="shared" si="58"/>
        <v>123.70370370370367</v>
      </c>
      <c r="X53" s="329">
        <f t="shared" si="59"/>
        <v>7</v>
      </c>
      <c r="Y53" s="565"/>
      <c r="Z53" s="329">
        <v>18</v>
      </c>
      <c r="AA53" s="170">
        <v>2218.0327868852464</v>
      </c>
      <c r="AB53" s="330">
        <f t="shared" si="60"/>
        <v>123.22404371584702</v>
      </c>
      <c r="AC53" s="329">
        <f t="shared" si="61"/>
        <v>8</v>
      </c>
      <c r="AD53" s="565"/>
      <c r="AE53" s="329">
        <v>18</v>
      </c>
      <c r="AF53" s="170">
        <v>2212.8260869565215</v>
      </c>
      <c r="AG53" s="330">
        <f t="shared" si="62"/>
        <v>122.93478260869564</v>
      </c>
      <c r="AH53" s="329">
        <f t="shared" si="63"/>
        <v>9</v>
      </c>
      <c r="AI53" s="565"/>
      <c r="AJ53" s="329">
        <v>18</v>
      </c>
      <c r="AK53" s="170">
        <v>2213.3333333333339</v>
      </c>
      <c r="AL53" s="330">
        <f t="shared" si="64"/>
        <v>122.96296296296299</v>
      </c>
      <c r="AM53" s="329">
        <f t="shared" si="65"/>
        <v>8</v>
      </c>
      <c r="AN53" s="565"/>
      <c r="AO53" s="329">
        <v>18</v>
      </c>
      <c r="AP53" s="170">
        <v>2218.2222222222222</v>
      </c>
      <c r="AQ53" s="330">
        <f t="shared" si="66"/>
        <v>123.23456790123457</v>
      </c>
      <c r="AR53" s="329">
        <f t="shared" si="67"/>
        <v>9</v>
      </c>
      <c r="AS53" s="565"/>
      <c r="AT53" s="329">
        <v>18</v>
      </c>
      <c r="AU53" s="170">
        <v>2219.1428571428578</v>
      </c>
      <c r="AV53" s="330">
        <f t="shared" si="68"/>
        <v>123.28571428571432</v>
      </c>
      <c r="AW53" s="329">
        <f t="shared" si="69"/>
        <v>7</v>
      </c>
      <c r="AX53" s="565"/>
    </row>
    <row r="54" spans="2:50" hidden="1" x14ac:dyDescent="0.2">
      <c r="B54" s="541"/>
      <c r="C54" s="329">
        <v>5</v>
      </c>
      <c r="D54" s="274" t="s">
        <v>434</v>
      </c>
      <c r="E54" s="274">
        <v>16</v>
      </c>
      <c r="F54" s="274">
        <v>2400</v>
      </c>
      <c r="G54" s="330">
        <f t="shared" si="52"/>
        <v>150</v>
      </c>
      <c r="H54" s="532"/>
      <c r="I54" s="172">
        <f t="shared" si="53"/>
        <v>16</v>
      </c>
      <c r="J54" s="172">
        <f t="shared" si="51"/>
        <v>2234.7182349027253</v>
      </c>
      <c r="K54" s="272">
        <f t="shared" si="54"/>
        <v>139.66988968142033</v>
      </c>
      <c r="L54" s="560"/>
      <c r="M54" s="172">
        <f t="shared" si="55"/>
        <v>3</v>
      </c>
      <c r="N54" s="567"/>
      <c r="O54" s="567"/>
      <c r="P54" s="274">
        <v>16</v>
      </c>
      <c r="Q54" s="170">
        <v>2209.6153846153857</v>
      </c>
      <c r="R54" s="276">
        <f t="shared" si="56"/>
        <v>138.1009615384616</v>
      </c>
      <c r="S54" s="329">
        <f t="shared" si="57"/>
        <v>4</v>
      </c>
      <c r="T54" s="565"/>
      <c r="U54" s="329">
        <v>16</v>
      </c>
      <c r="V54" s="170">
        <v>2215.4716981132087</v>
      </c>
      <c r="W54" s="330">
        <f t="shared" si="58"/>
        <v>138.46698113207555</v>
      </c>
      <c r="X54" s="329">
        <f t="shared" si="59"/>
        <v>3</v>
      </c>
      <c r="Y54" s="565"/>
      <c r="Z54" s="329">
        <v>16</v>
      </c>
      <c r="AA54" s="170">
        <v>2243.5294117647031</v>
      </c>
      <c r="AB54" s="330">
        <f t="shared" si="60"/>
        <v>140.22058823529395</v>
      </c>
      <c r="AC54" s="329">
        <f t="shared" si="61"/>
        <v>3</v>
      </c>
      <c r="AD54" s="565"/>
      <c r="AE54" s="329">
        <v>16</v>
      </c>
      <c r="AF54" s="170">
        <v>2251.4999999999991</v>
      </c>
      <c r="AG54" s="330">
        <f t="shared" si="62"/>
        <v>140.71874999999994</v>
      </c>
      <c r="AH54" s="329">
        <f t="shared" si="63"/>
        <v>3</v>
      </c>
      <c r="AI54" s="565"/>
      <c r="AJ54" s="329">
        <v>16</v>
      </c>
      <c r="AK54" s="170">
        <v>2249.2682926829261</v>
      </c>
      <c r="AL54" s="330">
        <f t="shared" si="64"/>
        <v>140.57926829268288</v>
      </c>
      <c r="AM54" s="329">
        <f t="shared" si="65"/>
        <v>3</v>
      </c>
      <c r="AN54" s="565"/>
      <c r="AO54" s="329">
        <v>16</v>
      </c>
      <c r="AP54" s="170">
        <v>2243.9999999999982</v>
      </c>
      <c r="AQ54" s="330">
        <f t="shared" si="66"/>
        <v>140.24999999999989</v>
      </c>
      <c r="AR54" s="329">
        <f t="shared" si="67"/>
        <v>3</v>
      </c>
      <c r="AS54" s="565"/>
      <c r="AT54" s="329">
        <v>16</v>
      </c>
      <c r="AU54" s="170">
        <v>2229.6428571428555</v>
      </c>
      <c r="AV54" s="330">
        <f t="shared" si="68"/>
        <v>139.35267857142847</v>
      </c>
      <c r="AW54" s="329">
        <f t="shared" si="69"/>
        <v>3</v>
      </c>
      <c r="AX54" s="565"/>
    </row>
    <row r="55" spans="2:50" hidden="1" x14ac:dyDescent="0.2">
      <c r="B55" s="541"/>
      <c r="C55" s="329">
        <v>6</v>
      </c>
      <c r="D55" s="274" t="s">
        <v>435</v>
      </c>
      <c r="E55" s="274">
        <v>18</v>
      </c>
      <c r="F55" s="274">
        <v>2400</v>
      </c>
      <c r="G55" s="330">
        <f t="shared" si="52"/>
        <v>133.33333333333334</v>
      </c>
      <c r="H55" s="532"/>
      <c r="I55" s="172">
        <f t="shared" si="53"/>
        <v>18</v>
      </c>
      <c r="J55" s="172">
        <f t="shared" si="51"/>
        <v>2222.4275343019031</v>
      </c>
      <c r="K55" s="272">
        <f t="shared" si="54"/>
        <v>123.46819635010573</v>
      </c>
      <c r="L55" s="560"/>
      <c r="M55" s="172">
        <f t="shared" si="55"/>
        <v>7</v>
      </c>
      <c r="N55" s="567"/>
      <c r="O55" s="567"/>
      <c r="P55" s="274">
        <v>18</v>
      </c>
      <c r="Q55" s="170">
        <v>2219.5890410958905</v>
      </c>
      <c r="R55" s="276">
        <f t="shared" si="56"/>
        <v>123.31050228310502</v>
      </c>
      <c r="S55" s="329">
        <f t="shared" si="57"/>
        <v>8</v>
      </c>
      <c r="T55" s="565"/>
      <c r="U55" s="329">
        <v>18</v>
      </c>
      <c r="V55" s="170">
        <v>2224.7742262810752</v>
      </c>
      <c r="W55" s="330">
        <f t="shared" si="58"/>
        <v>123.59856812672641</v>
      </c>
      <c r="X55" s="329">
        <f t="shared" si="59"/>
        <v>8</v>
      </c>
      <c r="Y55" s="565"/>
      <c r="Z55" s="329">
        <v>18</v>
      </c>
      <c r="AA55" s="170">
        <v>2226.4461839530322</v>
      </c>
      <c r="AB55" s="330">
        <f t="shared" si="60"/>
        <v>123.69145466405735</v>
      </c>
      <c r="AC55" s="329">
        <f t="shared" si="61"/>
        <v>6</v>
      </c>
      <c r="AD55" s="565"/>
      <c r="AE55" s="329">
        <v>18</v>
      </c>
      <c r="AF55" s="170">
        <v>2218.9380530973453</v>
      </c>
      <c r="AG55" s="330">
        <f t="shared" si="62"/>
        <v>123.27433628318585</v>
      </c>
      <c r="AH55" s="329">
        <f t="shared" si="63"/>
        <v>8</v>
      </c>
      <c r="AI55" s="565"/>
      <c r="AJ55" s="329">
        <v>18</v>
      </c>
      <c r="AK55" s="170">
        <v>2211.3559322033902</v>
      </c>
      <c r="AL55" s="330">
        <f t="shared" si="64"/>
        <v>122.85310734463279</v>
      </c>
      <c r="AM55" s="329">
        <f t="shared" si="65"/>
        <v>9</v>
      </c>
      <c r="AN55" s="565"/>
      <c r="AO55" s="329">
        <v>18</v>
      </c>
      <c r="AP55" s="170">
        <v>2230.2363184079609</v>
      </c>
      <c r="AQ55" s="330">
        <f t="shared" si="66"/>
        <v>123.90201768933116</v>
      </c>
      <c r="AR55" s="329">
        <f t="shared" si="67"/>
        <v>6</v>
      </c>
      <c r="AS55" s="565"/>
      <c r="AT55" s="329">
        <v>18</v>
      </c>
      <c r="AU55" s="170">
        <v>2225.6529850746278</v>
      </c>
      <c r="AV55" s="330">
        <f t="shared" si="68"/>
        <v>123.64738805970154</v>
      </c>
      <c r="AW55" s="329">
        <f t="shared" si="69"/>
        <v>6</v>
      </c>
      <c r="AX55" s="565"/>
    </row>
    <row r="56" spans="2:50" hidden="1" x14ac:dyDescent="0.2">
      <c r="B56" s="541"/>
      <c r="C56" s="329">
        <v>7</v>
      </c>
      <c r="D56" s="274" t="s">
        <v>436</v>
      </c>
      <c r="E56" s="274">
        <v>20</v>
      </c>
      <c r="F56" s="274">
        <v>2400</v>
      </c>
      <c r="G56" s="330">
        <f t="shared" si="52"/>
        <v>120</v>
      </c>
      <c r="H56" s="532"/>
      <c r="I56" s="172">
        <f t="shared" si="53"/>
        <v>20</v>
      </c>
      <c r="J56" s="172">
        <f t="shared" si="51"/>
        <v>2225.980952909827</v>
      </c>
      <c r="K56" s="272">
        <f t="shared" si="54"/>
        <v>111.29904764549134</v>
      </c>
      <c r="L56" s="560"/>
      <c r="M56" s="172">
        <f t="shared" si="55"/>
        <v>17</v>
      </c>
      <c r="N56" s="567"/>
      <c r="O56" s="567"/>
      <c r="P56" s="274">
        <v>20</v>
      </c>
      <c r="Q56" s="170">
        <v>2221.0714285714289</v>
      </c>
      <c r="R56" s="276">
        <f t="shared" si="56"/>
        <v>111.05357142857144</v>
      </c>
      <c r="S56" s="329">
        <f t="shared" si="57"/>
        <v>16</v>
      </c>
      <c r="T56" s="565"/>
      <c r="U56" s="329">
        <v>20</v>
      </c>
      <c r="V56" s="170">
        <v>2211.7241379310349</v>
      </c>
      <c r="W56" s="330">
        <f t="shared" si="58"/>
        <v>110.58620689655174</v>
      </c>
      <c r="X56" s="329">
        <f t="shared" si="59"/>
        <v>17</v>
      </c>
      <c r="Y56" s="565"/>
      <c r="Z56" s="329">
        <v>20</v>
      </c>
      <c r="AA56" s="170">
        <v>2233.584905660377</v>
      </c>
      <c r="AB56" s="330">
        <f t="shared" si="60"/>
        <v>111.67924528301884</v>
      </c>
      <c r="AC56" s="329">
        <f t="shared" si="61"/>
        <v>16</v>
      </c>
      <c r="AD56" s="565"/>
      <c r="AE56" s="329">
        <v>20</v>
      </c>
      <c r="AF56" s="170">
        <v>2214.5454545454563</v>
      </c>
      <c r="AG56" s="330">
        <f t="shared" si="62"/>
        <v>110.72727272727282</v>
      </c>
      <c r="AH56" s="329">
        <f t="shared" si="63"/>
        <v>17</v>
      </c>
      <c r="AI56" s="565"/>
      <c r="AJ56" s="329">
        <v>20</v>
      </c>
      <c r="AK56" s="170">
        <v>2249.3023255813973</v>
      </c>
      <c r="AL56" s="330">
        <f t="shared" si="64"/>
        <v>112.46511627906986</v>
      </c>
      <c r="AM56" s="329">
        <f t="shared" si="65"/>
        <v>15</v>
      </c>
      <c r="AN56" s="565"/>
      <c r="AO56" s="329">
        <v>20</v>
      </c>
      <c r="AP56" s="170">
        <v>2213.3333333333326</v>
      </c>
      <c r="AQ56" s="330">
        <f t="shared" si="66"/>
        <v>110.66666666666663</v>
      </c>
      <c r="AR56" s="329">
        <f t="shared" si="67"/>
        <v>16</v>
      </c>
      <c r="AS56" s="565"/>
      <c r="AT56" s="329">
        <v>20</v>
      </c>
      <c r="AU56" s="170">
        <v>2238.3050847457625</v>
      </c>
      <c r="AV56" s="330">
        <f t="shared" si="68"/>
        <v>111.91525423728812</v>
      </c>
      <c r="AW56" s="329">
        <f t="shared" si="69"/>
        <v>15</v>
      </c>
      <c r="AX56" s="565"/>
    </row>
    <row r="57" spans="2:50" hidden="1" x14ac:dyDescent="0.2">
      <c r="B57" s="541"/>
      <c r="C57" s="329">
        <v>8</v>
      </c>
      <c r="D57" s="274" t="s">
        <v>437</v>
      </c>
      <c r="E57" s="274">
        <v>20</v>
      </c>
      <c r="F57" s="274">
        <v>2400</v>
      </c>
      <c r="G57" s="330">
        <f t="shared" si="52"/>
        <v>120</v>
      </c>
      <c r="H57" s="532"/>
      <c r="I57" s="172">
        <f t="shared" si="53"/>
        <v>20</v>
      </c>
      <c r="J57" s="172">
        <f t="shared" si="51"/>
        <v>2227.6522439585733</v>
      </c>
      <c r="K57" s="272">
        <f t="shared" si="54"/>
        <v>111.38261219792868</v>
      </c>
      <c r="L57" s="560"/>
      <c r="M57" s="172">
        <f t="shared" si="55"/>
        <v>16</v>
      </c>
      <c r="N57" s="567"/>
      <c r="O57" s="567"/>
      <c r="P57" s="274">
        <v>20</v>
      </c>
      <c r="Q57" s="170">
        <v>2220.0000000000014</v>
      </c>
      <c r="R57" s="276">
        <f t="shared" si="56"/>
        <v>111.00000000000007</v>
      </c>
      <c r="S57" s="329">
        <f t="shared" si="57"/>
        <v>17</v>
      </c>
      <c r="T57" s="565"/>
      <c r="U57" s="329">
        <v>20</v>
      </c>
      <c r="V57" s="170">
        <v>2228.3544303797471</v>
      </c>
      <c r="W57" s="330">
        <f t="shared" si="58"/>
        <v>111.41772151898735</v>
      </c>
      <c r="X57" s="329">
        <f t="shared" si="59"/>
        <v>16</v>
      </c>
      <c r="Y57" s="565"/>
      <c r="Z57" s="329">
        <v>20</v>
      </c>
      <c r="AA57" s="170">
        <v>2224.7999999999993</v>
      </c>
      <c r="AB57" s="330">
        <f t="shared" si="60"/>
        <v>111.23999999999997</v>
      </c>
      <c r="AC57" s="329">
        <f t="shared" si="61"/>
        <v>17</v>
      </c>
      <c r="AD57" s="565"/>
      <c r="AE57" s="329">
        <v>20</v>
      </c>
      <c r="AF57" s="170">
        <v>2237.4545454545469</v>
      </c>
      <c r="AG57" s="330">
        <f t="shared" si="62"/>
        <v>111.87272727272735</v>
      </c>
      <c r="AH57" s="329">
        <f t="shared" si="63"/>
        <v>15</v>
      </c>
      <c r="AI57" s="565"/>
      <c r="AJ57" s="331"/>
      <c r="AK57" s="331"/>
      <c r="AL57" s="333" t="str">
        <f t="shared" si="64"/>
        <v/>
      </c>
      <c r="AM57" s="331" t="str">
        <f t="shared" si="65"/>
        <v/>
      </c>
      <c r="AN57" s="565"/>
      <c r="AO57" s="331"/>
      <c r="AP57" s="331"/>
      <c r="AQ57" s="333" t="str">
        <f t="shared" si="66"/>
        <v/>
      </c>
      <c r="AR57" s="331" t="str">
        <f t="shared" si="67"/>
        <v/>
      </c>
      <c r="AS57" s="565"/>
      <c r="AT57" s="331"/>
      <c r="AU57" s="331"/>
      <c r="AV57" s="333" t="str">
        <f t="shared" si="68"/>
        <v/>
      </c>
      <c r="AW57" s="331" t="str">
        <f t="shared" si="69"/>
        <v/>
      </c>
      <c r="AX57" s="565"/>
    </row>
    <row r="58" spans="2:50" hidden="1" x14ac:dyDescent="0.2">
      <c r="B58" s="541"/>
      <c r="C58" s="329">
        <v>9</v>
      </c>
      <c r="D58" s="274" t="s">
        <v>438</v>
      </c>
      <c r="E58" s="274">
        <v>19</v>
      </c>
      <c r="F58" s="274">
        <v>2400</v>
      </c>
      <c r="G58" s="330">
        <f t="shared" si="52"/>
        <v>126.31578947368421</v>
      </c>
      <c r="H58" s="532"/>
      <c r="I58" s="172">
        <f t="shared" si="53"/>
        <v>19</v>
      </c>
      <c r="J58" s="172">
        <f t="shared" si="51"/>
        <v>2220.0674994115197</v>
      </c>
      <c r="K58" s="272">
        <f t="shared" si="54"/>
        <v>116.84565786376417</v>
      </c>
      <c r="L58" s="560"/>
      <c r="M58" s="172">
        <f t="shared" si="55"/>
        <v>13</v>
      </c>
      <c r="N58" s="567"/>
      <c r="O58" s="567"/>
      <c r="P58" s="274">
        <v>19</v>
      </c>
      <c r="Q58" s="170">
        <v>2222.706766917293</v>
      </c>
      <c r="R58" s="276">
        <f t="shared" si="56"/>
        <v>116.98456667985752</v>
      </c>
      <c r="S58" s="329">
        <f t="shared" si="57"/>
        <v>13</v>
      </c>
      <c r="T58" s="565"/>
      <c r="U58" s="329">
        <v>19</v>
      </c>
      <c r="V58" s="170">
        <v>2220.4615384615381</v>
      </c>
      <c r="W58" s="330">
        <f t="shared" si="58"/>
        <v>116.86639676113359</v>
      </c>
      <c r="X58" s="329">
        <f t="shared" si="59"/>
        <v>12</v>
      </c>
      <c r="Y58" s="565"/>
      <c r="Z58" s="329">
        <v>19</v>
      </c>
      <c r="AA58" s="170">
        <v>2219.9999999999995</v>
      </c>
      <c r="AB58" s="330">
        <f t="shared" si="60"/>
        <v>116.84210526315788</v>
      </c>
      <c r="AC58" s="329">
        <f t="shared" si="61"/>
        <v>10</v>
      </c>
      <c r="AD58" s="565"/>
      <c r="AE58" s="329">
        <v>19</v>
      </c>
      <c r="AF58" s="170">
        <v>2222.9126213592226</v>
      </c>
      <c r="AG58" s="330">
        <f t="shared" si="62"/>
        <v>116.99540112416962</v>
      </c>
      <c r="AH58" s="329">
        <f t="shared" si="63"/>
        <v>14</v>
      </c>
      <c r="AI58" s="565"/>
      <c r="AJ58" s="329">
        <v>19</v>
      </c>
      <c r="AK58" s="170">
        <v>2221.1320754716976</v>
      </c>
      <c r="AL58" s="330">
        <f t="shared" si="64"/>
        <v>116.90168818272093</v>
      </c>
      <c r="AM58" s="329">
        <f t="shared" si="65"/>
        <v>12</v>
      </c>
      <c r="AN58" s="565"/>
      <c r="AO58" s="329">
        <v>19</v>
      </c>
      <c r="AP58" s="170">
        <v>2212.4999999999995</v>
      </c>
      <c r="AQ58" s="330">
        <f t="shared" si="66"/>
        <v>116.4473684210526</v>
      </c>
      <c r="AR58" s="329">
        <f t="shared" si="67"/>
        <v>14</v>
      </c>
      <c r="AS58" s="565"/>
      <c r="AT58" s="329">
        <v>19</v>
      </c>
      <c r="AU58" s="170">
        <v>2220.7594936708865</v>
      </c>
      <c r="AV58" s="330">
        <f t="shared" si="68"/>
        <v>116.88207861425718</v>
      </c>
      <c r="AW58" s="329">
        <f t="shared" si="69"/>
        <v>13</v>
      </c>
      <c r="AX58" s="565"/>
    </row>
    <row r="59" spans="2:50" hidden="1" x14ac:dyDescent="0.2">
      <c r="B59" s="541"/>
      <c r="C59" s="329">
        <v>10</v>
      </c>
      <c r="D59" s="274" t="s">
        <v>439</v>
      </c>
      <c r="E59" s="274">
        <v>18</v>
      </c>
      <c r="F59" s="274">
        <v>2400</v>
      </c>
      <c r="G59" s="330">
        <f t="shared" si="52"/>
        <v>133.33333333333334</v>
      </c>
      <c r="H59" s="532"/>
      <c r="I59" s="172">
        <f t="shared" si="53"/>
        <v>18</v>
      </c>
      <c r="J59" s="172">
        <f t="shared" si="51"/>
        <v>2221.8426760257753</v>
      </c>
      <c r="K59" s="272">
        <f t="shared" si="54"/>
        <v>123.43570422365418</v>
      </c>
      <c r="L59" s="560"/>
      <c r="M59" s="172">
        <f t="shared" si="55"/>
        <v>8</v>
      </c>
      <c r="N59" s="567"/>
      <c r="O59" s="567"/>
      <c r="P59" s="274">
        <v>18</v>
      </c>
      <c r="Q59" s="170">
        <v>2220</v>
      </c>
      <c r="R59" s="276">
        <f t="shared" si="56"/>
        <v>123.33333333333333</v>
      </c>
      <c r="S59" s="329">
        <f t="shared" si="57"/>
        <v>7</v>
      </c>
      <c r="T59" s="565"/>
      <c r="U59" s="329">
        <v>18</v>
      </c>
      <c r="V59" s="170">
        <v>2222.9629629629621</v>
      </c>
      <c r="W59" s="330">
        <f t="shared" si="58"/>
        <v>123.49794238683123</v>
      </c>
      <c r="X59" s="329">
        <f t="shared" si="59"/>
        <v>9</v>
      </c>
      <c r="Y59" s="565"/>
      <c r="Z59" s="329">
        <v>18</v>
      </c>
      <c r="AA59" s="170">
        <v>2226.2337662337673</v>
      </c>
      <c r="AB59" s="330">
        <f t="shared" si="60"/>
        <v>123.67965367965374</v>
      </c>
      <c r="AC59" s="329">
        <f t="shared" si="61"/>
        <v>7</v>
      </c>
      <c r="AD59" s="565"/>
      <c r="AE59" s="329">
        <v>18</v>
      </c>
      <c r="AF59" s="170">
        <v>2219.0476190476184</v>
      </c>
      <c r="AG59" s="330">
        <f t="shared" si="62"/>
        <v>123.28042328042324</v>
      </c>
      <c r="AH59" s="329">
        <f t="shared" si="63"/>
        <v>7</v>
      </c>
      <c r="AI59" s="565"/>
      <c r="AJ59" s="329">
        <v>18</v>
      </c>
      <c r="AK59" s="170">
        <v>2222.8124999999995</v>
      </c>
      <c r="AL59" s="330">
        <f t="shared" si="64"/>
        <v>123.48958333333331</v>
      </c>
      <c r="AM59" s="329">
        <f t="shared" si="65"/>
        <v>6</v>
      </c>
      <c r="AN59" s="565"/>
      <c r="AO59" s="329">
        <v>18</v>
      </c>
      <c r="AP59" s="170">
        <v>2228.0487804878039</v>
      </c>
      <c r="AQ59" s="330">
        <f t="shared" si="66"/>
        <v>123.78048780487799</v>
      </c>
      <c r="AR59" s="329">
        <f t="shared" si="67"/>
        <v>8</v>
      </c>
      <c r="AS59" s="565"/>
      <c r="AT59" s="329">
        <v>18</v>
      </c>
      <c r="AU59" s="170">
        <v>2213.7931034482754</v>
      </c>
      <c r="AV59" s="330">
        <f t="shared" si="68"/>
        <v>122.98850574712641</v>
      </c>
      <c r="AW59" s="329">
        <f t="shared" si="69"/>
        <v>9</v>
      </c>
      <c r="AX59" s="565"/>
    </row>
    <row r="60" spans="2:50" hidden="1" x14ac:dyDescent="0.2">
      <c r="B60" s="541"/>
      <c r="C60" s="329">
        <v>11</v>
      </c>
      <c r="D60" s="274" t="s">
        <v>440</v>
      </c>
      <c r="E60" s="274">
        <v>19</v>
      </c>
      <c r="F60" s="274">
        <v>2400</v>
      </c>
      <c r="G60" s="330">
        <f t="shared" si="52"/>
        <v>126.31578947368421</v>
      </c>
      <c r="H60" s="532"/>
      <c r="I60" s="172">
        <f t="shared" si="53"/>
        <v>19</v>
      </c>
      <c r="J60" s="172">
        <f t="shared" si="51"/>
        <v>2219.9399752756344</v>
      </c>
      <c r="K60" s="272">
        <f t="shared" si="54"/>
        <v>116.83894606713865</v>
      </c>
      <c r="L60" s="560"/>
      <c r="M60" s="172">
        <f t="shared" si="55"/>
        <v>14</v>
      </c>
      <c r="N60" s="567"/>
      <c r="O60" s="567"/>
      <c r="P60" s="274">
        <v>19</v>
      </c>
      <c r="Q60" s="170">
        <v>2226.964285714284</v>
      </c>
      <c r="R60" s="276">
        <f t="shared" si="56"/>
        <v>117.20864661654126</v>
      </c>
      <c r="S60" s="329">
        <f t="shared" si="57"/>
        <v>12</v>
      </c>
      <c r="T60" s="565"/>
      <c r="U60" s="329">
        <v>19</v>
      </c>
      <c r="V60" s="170">
        <v>2210.6086956521726</v>
      </c>
      <c r="W60" s="330">
        <f t="shared" si="58"/>
        <v>116.34782608695646</v>
      </c>
      <c r="X60" s="329">
        <f t="shared" si="59"/>
        <v>14</v>
      </c>
      <c r="Y60" s="565"/>
      <c r="Z60" s="329">
        <v>19</v>
      </c>
      <c r="AA60" s="170">
        <v>2214.3925233644868</v>
      </c>
      <c r="AB60" s="330">
        <f t="shared" si="60"/>
        <v>116.54697491392035</v>
      </c>
      <c r="AC60" s="329">
        <f t="shared" si="61"/>
        <v>13</v>
      </c>
      <c r="AD60" s="565"/>
      <c r="AE60" s="329">
        <v>19</v>
      </c>
      <c r="AF60" s="170">
        <v>2232.9113924050644</v>
      </c>
      <c r="AG60" s="330">
        <f t="shared" si="62"/>
        <v>117.52165223184549</v>
      </c>
      <c r="AH60" s="329">
        <f t="shared" si="63"/>
        <v>12</v>
      </c>
      <c r="AI60" s="565"/>
      <c r="AJ60" s="329">
        <v>19</v>
      </c>
      <c r="AK60" s="170">
        <v>2222.0689655172409</v>
      </c>
      <c r="AL60" s="330">
        <f t="shared" si="64"/>
        <v>116.95099818511794</v>
      </c>
      <c r="AM60" s="329">
        <f t="shared" si="65"/>
        <v>11</v>
      </c>
      <c r="AN60" s="565"/>
      <c r="AO60" s="329">
        <v>19</v>
      </c>
      <c r="AP60" s="170">
        <v>2215.5371900826449</v>
      </c>
      <c r="AQ60" s="330">
        <f t="shared" si="66"/>
        <v>116.60722053066551</v>
      </c>
      <c r="AR60" s="329">
        <f t="shared" si="67"/>
        <v>13</v>
      </c>
      <c r="AS60" s="565"/>
      <c r="AT60" s="329">
        <v>19</v>
      </c>
      <c r="AU60" s="170">
        <v>2217.0967741935474</v>
      </c>
      <c r="AV60" s="330">
        <f t="shared" si="68"/>
        <v>116.68930390492355</v>
      </c>
      <c r="AW60" s="329">
        <f t="shared" si="69"/>
        <v>14</v>
      </c>
      <c r="AX60" s="565"/>
    </row>
    <row r="61" spans="2:50" hidden="1" x14ac:dyDescent="0.2">
      <c r="B61" s="541"/>
      <c r="C61" s="329">
        <v>12</v>
      </c>
      <c r="D61" s="274" t="s">
        <v>441</v>
      </c>
      <c r="E61" s="274">
        <v>19</v>
      </c>
      <c r="F61" s="274">
        <v>2400</v>
      </c>
      <c r="G61" s="330">
        <f t="shared" si="52"/>
        <v>126.31578947368421</v>
      </c>
      <c r="H61" s="532"/>
      <c r="I61" s="172">
        <f t="shared" si="53"/>
        <v>19</v>
      </c>
      <c r="J61" s="172">
        <f t="shared" si="51"/>
        <v>2250.6856806662354</v>
      </c>
      <c r="K61" s="272">
        <f t="shared" si="54"/>
        <v>118.4571410876966</v>
      </c>
      <c r="L61" s="560"/>
      <c r="M61" s="172">
        <f t="shared" si="55"/>
        <v>10</v>
      </c>
      <c r="N61" s="567"/>
      <c r="O61" s="567"/>
      <c r="P61" s="274">
        <v>19</v>
      </c>
      <c r="Q61" s="170">
        <v>2260</v>
      </c>
      <c r="R61" s="276">
        <f t="shared" si="56"/>
        <v>118.94736842105263</v>
      </c>
      <c r="S61" s="329">
        <f t="shared" si="57"/>
        <v>10</v>
      </c>
      <c r="T61" s="565"/>
      <c r="U61" s="329">
        <v>19</v>
      </c>
      <c r="V61" s="170">
        <v>2256.4285714285729</v>
      </c>
      <c r="W61" s="330">
        <f t="shared" si="58"/>
        <v>118.75939849624068</v>
      </c>
      <c r="X61" s="329">
        <f t="shared" si="59"/>
        <v>10</v>
      </c>
      <c r="Y61" s="565"/>
      <c r="Z61" s="329">
        <v>19</v>
      </c>
      <c r="AA61" s="170">
        <v>2213.0769230769247</v>
      </c>
      <c r="AB61" s="330">
        <f t="shared" si="60"/>
        <v>116.47773279352235</v>
      </c>
      <c r="AC61" s="329">
        <f t="shared" si="61"/>
        <v>14</v>
      </c>
      <c r="AD61" s="565"/>
      <c r="AE61" s="329">
        <v>19</v>
      </c>
      <c r="AF61" s="170">
        <v>2324.2105263157878</v>
      </c>
      <c r="AG61" s="330">
        <f t="shared" si="62"/>
        <v>122.32686980609409</v>
      </c>
      <c r="AH61" s="329">
        <f t="shared" si="63"/>
        <v>10</v>
      </c>
      <c r="AI61" s="565"/>
      <c r="AJ61" s="329">
        <v>19</v>
      </c>
      <c r="AK61" s="170">
        <v>2211.4285714285706</v>
      </c>
      <c r="AL61" s="330">
        <f t="shared" si="64"/>
        <v>116.39097744360897</v>
      </c>
      <c r="AM61" s="329">
        <f t="shared" si="65"/>
        <v>14</v>
      </c>
      <c r="AN61" s="565"/>
      <c r="AO61" s="329">
        <v>19</v>
      </c>
      <c r="AP61" s="170">
        <v>2267.5862068965503</v>
      </c>
      <c r="AQ61" s="330">
        <f t="shared" si="66"/>
        <v>119.34664246823949</v>
      </c>
      <c r="AR61" s="329">
        <f t="shared" si="67"/>
        <v>10</v>
      </c>
      <c r="AS61" s="565"/>
      <c r="AT61" s="329">
        <v>19</v>
      </c>
      <c r="AU61" s="170">
        <v>2222.06896551724</v>
      </c>
      <c r="AV61" s="330">
        <f t="shared" si="68"/>
        <v>116.9509981851179</v>
      </c>
      <c r="AW61" s="329">
        <f t="shared" si="69"/>
        <v>11</v>
      </c>
      <c r="AX61" s="565"/>
    </row>
    <row r="62" spans="2:50" hidden="1" x14ac:dyDescent="0.2">
      <c r="B62" s="541"/>
      <c r="C62" s="329">
        <v>13</v>
      </c>
      <c r="D62" s="329" t="s">
        <v>442</v>
      </c>
      <c r="E62" s="329">
        <v>19</v>
      </c>
      <c r="F62" s="329">
        <v>2400</v>
      </c>
      <c r="G62" s="330">
        <f t="shared" si="52"/>
        <v>126.31578947368421</v>
      </c>
      <c r="H62" s="532"/>
      <c r="I62" s="172">
        <f t="shared" ref="I62" si="70">AVERAGE(P62,U62,Z62,AE62,AJ62,AO62,AT62)</f>
        <v>19</v>
      </c>
      <c r="J62" s="172">
        <f t="shared" ref="J62" si="71">AVERAGE(Q62,V62,AA62,AF62,AK62,AP62,AU62)</f>
        <v>2230.5398500735846</v>
      </c>
      <c r="K62" s="328">
        <f t="shared" ref="K62" si="72">AVERAGE(R62,W62,AB62,AG62,AL62,AQ62,AV62)</f>
        <v>117.39683421439918</v>
      </c>
      <c r="L62" s="560"/>
      <c r="M62" s="172">
        <f t="shared" si="55"/>
        <v>11</v>
      </c>
      <c r="N62" s="567"/>
      <c r="O62" s="567"/>
      <c r="P62" s="329">
        <v>19</v>
      </c>
      <c r="Q62" s="170">
        <v>2239.1304347826076</v>
      </c>
      <c r="R62" s="330">
        <f t="shared" ref="R62" si="73">IFERROR(Q62/P62,"")</f>
        <v>117.8489702517162</v>
      </c>
      <c r="S62" s="329">
        <f t="shared" si="57"/>
        <v>11</v>
      </c>
      <c r="T62" s="565"/>
      <c r="U62" s="329">
        <v>19</v>
      </c>
      <c r="V62" s="170">
        <v>2216.521739130435</v>
      </c>
      <c r="W62" s="330">
        <f t="shared" si="58"/>
        <v>116.65903890160185</v>
      </c>
      <c r="X62" s="329">
        <f t="shared" si="59"/>
        <v>13</v>
      </c>
      <c r="Y62" s="565"/>
      <c r="Z62" s="329">
        <v>19</v>
      </c>
      <c r="AA62" s="170">
        <v>2214.782608695652</v>
      </c>
      <c r="AB62" s="330">
        <f t="shared" si="60"/>
        <v>116.56750572082379</v>
      </c>
      <c r="AC62" s="329">
        <f t="shared" si="61"/>
        <v>12</v>
      </c>
      <c r="AD62" s="565"/>
      <c r="AE62" s="329">
        <v>19</v>
      </c>
      <c r="AF62" s="170">
        <v>2236.8000000000006</v>
      </c>
      <c r="AG62" s="330">
        <f t="shared" si="62"/>
        <v>117.72631578947372</v>
      </c>
      <c r="AH62" s="329">
        <f t="shared" si="63"/>
        <v>11</v>
      </c>
      <c r="AI62" s="565"/>
      <c r="AJ62" s="329">
        <v>19</v>
      </c>
      <c r="AK62" s="170">
        <v>2254.117647058823</v>
      </c>
      <c r="AL62" s="330">
        <f t="shared" si="64"/>
        <v>118.63777089783279</v>
      </c>
      <c r="AM62" s="329">
        <f t="shared" si="65"/>
        <v>10</v>
      </c>
      <c r="AN62" s="565"/>
      <c r="AO62" s="329">
        <v>19</v>
      </c>
      <c r="AP62" s="170">
        <v>2216.8421052631575</v>
      </c>
      <c r="AQ62" s="330">
        <f t="shared" si="66"/>
        <v>116.67590027700828</v>
      </c>
      <c r="AR62" s="329">
        <f t="shared" si="67"/>
        <v>12</v>
      </c>
      <c r="AS62" s="565"/>
      <c r="AT62" s="329">
        <v>19</v>
      </c>
      <c r="AU62" s="170">
        <v>2235.5844155844156</v>
      </c>
      <c r="AV62" s="330">
        <f t="shared" si="68"/>
        <v>117.66233766233766</v>
      </c>
      <c r="AW62" s="329">
        <f t="shared" si="69"/>
        <v>10</v>
      </c>
      <c r="AX62" s="565"/>
    </row>
    <row r="63" spans="2:50" hidden="1" x14ac:dyDescent="0.2">
      <c r="B63" s="541"/>
      <c r="C63" s="329">
        <v>14</v>
      </c>
      <c r="D63" s="274" t="s">
        <v>443</v>
      </c>
      <c r="E63" s="274">
        <v>15</v>
      </c>
      <c r="F63" s="274">
        <v>2400</v>
      </c>
      <c r="G63" s="330">
        <f t="shared" si="52"/>
        <v>160</v>
      </c>
      <c r="H63" s="532"/>
      <c r="I63" s="172">
        <f t="shared" si="53"/>
        <v>15</v>
      </c>
      <c r="J63" s="172">
        <f t="shared" si="51"/>
        <v>2216.4357435994402</v>
      </c>
      <c r="K63" s="272">
        <f t="shared" si="54"/>
        <v>147.76238290662937</v>
      </c>
      <c r="L63" s="560"/>
      <c r="M63" s="172">
        <f t="shared" si="55"/>
        <v>2</v>
      </c>
      <c r="N63" s="567"/>
      <c r="O63" s="567"/>
      <c r="P63" s="274">
        <v>15</v>
      </c>
      <c r="Q63" s="170">
        <v>2219.5179033649702</v>
      </c>
      <c r="R63" s="276">
        <f t="shared" si="56"/>
        <v>147.96786022433133</v>
      </c>
      <c r="S63" s="329">
        <f t="shared" si="57"/>
        <v>1</v>
      </c>
      <c r="T63" s="565"/>
      <c r="U63" s="329">
        <v>15</v>
      </c>
      <c r="V63" s="170">
        <v>2219.5203400121427</v>
      </c>
      <c r="W63" s="330">
        <f t="shared" si="58"/>
        <v>147.96802266747619</v>
      </c>
      <c r="X63" s="329">
        <f t="shared" si="59"/>
        <v>1</v>
      </c>
      <c r="Y63" s="565"/>
      <c r="Z63" s="329">
        <v>15</v>
      </c>
      <c r="AA63" s="170">
        <v>2213.0752341920388</v>
      </c>
      <c r="AB63" s="330">
        <f t="shared" si="60"/>
        <v>147.53834894613593</v>
      </c>
      <c r="AC63" s="329">
        <f t="shared" si="61"/>
        <v>2</v>
      </c>
      <c r="AD63" s="565"/>
      <c r="AE63" s="329">
        <v>15</v>
      </c>
      <c r="AF63" s="170">
        <v>2212.6530612244896</v>
      </c>
      <c r="AG63" s="330">
        <f t="shared" si="62"/>
        <v>147.51020408163265</v>
      </c>
      <c r="AH63" s="329">
        <f t="shared" si="63"/>
        <v>2</v>
      </c>
      <c r="AI63" s="565"/>
      <c r="AJ63" s="329">
        <v>15</v>
      </c>
      <c r="AK63" s="170">
        <v>2219.4174757281558</v>
      </c>
      <c r="AL63" s="330">
        <f t="shared" si="64"/>
        <v>147.96116504854371</v>
      </c>
      <c r="AM63" s="329">
        <f t="shared" si="65"/>
        <v>2</v>
      </c>
      <c r="AN63" s="565"/>
      <c r="AO63" s="329">
        <v>15</v>
      </c>
      <c r="AP63" s="170">
        <v>2215.9091552285267</v>
      </c>
      <c r="AQ63" s="330">
        <f t="shared" si="66"/>
        <v>147.7272770152351</v>
      </c>
      <c r="AR63" s="329">
        <f t="shared" si="67"/>
        <v>2</v>
      </c>
      <c r="AS63" s="565"/>
      <c r="AT63" s="329">
        <v>15</v>
      </c>
      <c r="AU63" s="170">
        <v>2214.9570354457574</v>
      </c>
      <c r="AV63" s="330">
        <f t="shared" si="68"/>
        <v>147.66380236305048</v>
      </c>
      <c r="AW63" s="329">
        <f t="shared" si="69"/>
        <v>2</v>
      </c>
      <c r="AX63" s="565"/>
    </row>
    <row r="64" spans="2:50" hidden="1" x14ac:dyDescent="0.2">
      <c r="B64" s="541"/>
      <c r="C64" s="329">
        <v>15</v>
      </c>
      <c r="D64" s="274" t="s">
        <v>444</v>
      </c>
      <c r="E64" s="274">
        <v>15</v>
      </c>
      <c r="F64" s="274">
        <v>2400</v>
      </c>
      <c r="G64" s="330">
        <f t="shared" si="52"/>
        <v>160</v>
      </c>
      <c r="H64" s="532"/>
      <c r="I64" s="172">
        <f t="shared" si="53"/>
        <v>15</v>
      </c>
      <c r="J64" s="172">
        <f t="shared" si="51"/>
        <v>2224.0150062282019</v>
      </c>
      <c r="K64" s="272">
        <f t="shared" si="54"/>
        <v>148.26766708188009</v>
      </c>
      <c r="L64" s="560"/>
      <c r="M64" s="172">
        <f t="shared" si="55"/>
        <v>1</v>
      </c>
      <c r="N64" s="567"/>
      <c r="O64" s="567"/>
      <c r="P64" s="274">
        <v>15</v>
      </c>
      <c r="Q64" s="170">
        <v>2217.735849056603</v>
      </c>
      <c r="R64" s="276">
        <f t="shared" si="56"/>
        <v>147.84905660377353</v>
      </c>
      <c r="S64" s="329">
        <f t="shared" si="57"/>
        <v>2</v>
      </c>
      <c r="T64" s="565"/>
      <c r="U64" s="329">
        <v>15</v>
      </c>
      <c r="V64" s="170">
        <v>2215.5140186915887</v>
      </c>
      <c r="W64" s="330">
        <f t="shared" si="58"/>
        <v>147.70093457943923</v>
      </c>
      <c r="X64" s="329">
        <f t="shared" si="59"/>
        <v>2</v>
      </c>
      <c r="Y64" s="565"/>
      <c r="Z64" s="329">
        <v>15</v>
      </c>
      <c r="AA64" s="170">
        <v>2234.9999999999991</v>
      </c>
      <c r="AB64" s="330">
        <f t="shared" si="60"/>
        <v>148.99999999999994</v>
      </c>
      <c r="AC64" s="329">
        <f t="shared" si="61"/>
        <v>1</v>
      </c>
      <c r="AD64" s="565"/>
      <c r="AE64" s="329">
        <v>15</v>
      </c>
      <c r="AF64" s="170">
        <v>2234.8051948051952</v>
      </c>
      <c r="AG64" s="330">
        <f t="shared" si="62"/>
        <v>148.987012987013</v>
      </c>
      <c r="AH64" s="329">
        <f t="shared" si="63"/>
        <v>1</v>
      </c>
      <c r="AI64" s="565"/>
      <c r="AJ64" s="329">
        <v>15</v>
      </c>
      <c r="AK64" s="170">
        <v>2232.151898734176</v>
      </c>
      <c r="AL64" s="330">
        <f t="shared" si="64"/>
        <v>148.8101265822784</v>
      </c>
      <c r="AM64" s="329">
        <f t="shared" si="65"/>
        <v>1</v>
      </c>
      <c r="AN64" s="565"/>
      <c r="AO64" s="329">
        <v>15</v>
      </c>
      <c r="AP64" s="170">
        <v>2217.4358974358975</v>
      </c>
      <c r="AQ64" s="330">
        <f t="shared" si="66"/>
        <v>147.82905982905984</v>
      </c>
      <c r="AR64" s="329">
        <f t="shared" si="67"/>
        <v>1</v>
      </c>
      <c r="AS64" s="565"/>
      <c r="AT64" s="329">
        <v>15</v>
      </c>
      <c r="AU64" s="170">
        <v>2215.4621848739503</v>
      </c>
      <c r="AV64" s="330">
        <f t="shared" si="68"/>
        <v>147.69747899159668</v>
      </c>
      <c r="AW64" s="329">
        <f t="shared" si="69"/>
        <v>1</v>
      </c>
      <c r="AX64" s="565"/>
    </row>
    <row r="65" spans="2:50" hidden="1" x14ac:dyDescent="0.2">
      <c r="B65" s="541"/>
      <c r="C65" s="329">
        <v>16</v>
      </c>
      <c r="D65" s="274" t="s">
        <v>504</v>
      </c>
      <c r="E65" s="274">
        <v>19</v>
      </c>
      <c r="F65" s="274">
        <v>2400</v>
      </c>
      <c r="G65" s="330">
        <f t="shared" si="52"/>
        <v>126.31578947368421</v>
      </c>
      <c r="H65" s="532"/>
      <c r="I65" s="172">
        <f t="shared" si="53"/>
        <v>19</v>
      </c>
      <c r="J65" s="172">
        <f t="shared" si="51"/>
        <v>2222.4220894449904</v>
      </c>
      <c r="K65" s="272">
        <f t="shared" si="54"/>
        <v>116.9695836549995</v>
      </c>
      <c r="L65" s="560"/>
      <c r="M65" s="172">
        <f t="shared" si="55"/>
        <v>12</v>
      </c>
      <c r="N65" s="567"/>
      <c r="O65" s="567"/>
      <c r="P65" s="274">
        <v>19</v>
      </c>
      <c r="Q65" s="170">
        <v>2221.5929203539822</v>
      </c>
      <c r="R65" s="276">
        <f t="shared" si="56"/>
        <v>116.92594317652538</v>
      </c>
      <c r="S65" s="329">
        <f t="shared" si="57"/>
        <v>14</v>
      </c>
      <c r="T65" s="565"/>
      <c r="U65" s="329">
        <v>19</v>
      </c>
      <c r="V65" s="170">
        <v>2229.1071428571431</v>
      </c>
      <c r="W65" s="330">
        <f t="shared" si="58"/>
        <v>117.32142857142858</v>
      </c>
      <c r="X65" s="329">
        <f t="shared" si="59"/>
        <v>11</v>
      </c>
      <c r="Y65" s="565"/>
      <c r="Z65" s="329">
        <v>19</v>
      </c>
      <c r="AA65" s="170">
        <v>2219.9999999999995</v>
      </c>
      <c r="AB65" s="330">
        <f t="shared" si="60"/>
        <v>116.84210526315788</v>
      </c>
      <c r="AC65" s="329">
        <f t="shared" si="61"/>
        <v>10</v>
      </c>
      <c r="AD65" s="565"/>
      <c r="AE65" s="329">
        <v>19</v>
      </c>
      <c r="AF65" s="170">
        <v>2226.9767441860463</v>
      </c>
      <c r="AG65" s="330">
        <f t="shared" si="62"/>
        <v>117.20930232558139</v>
      </c>
      <c r="AH65" s="329">
        <f t="shared" si="63"/>
        <v>13</v>
      </c>
      <c r="AI65" s="565"/>
      <c r="AJ65" s="329">
        <v>19</v>
      </c>
      <c r="AK65" s="170">
        <v>2212</v>
      </c>
      <c r="AL65" s="330">
        <f t="shared" si="64"/>
        <v>116.42105263157895</v>
      </c>
      <c r="AM65" s="329">
        <f t="shared" si="65"/>
        <v>13</v>
      </c>
      <c r="AN65" s="565"/>
      <c r="AO65" s="329">
        <v>19</v>
      </c>
      <c r="AP65" s="170">
        <v>2226.2608695652175</v>
      </c>
      <c r="AQ65" s="330">
        <f t="shared" si="66"/>
        <v>117.17162471395882</v>
      </c>
      <c r="AR65" s="329">
        <f t="shared" si="67"/>
        <v>11</v>
      </c>
      <c r="AS65" s="565"/>
      <c r="AT65" s="329">
        <v>19</v>
      </c>
      <c r="AU65" s="170">
        <v>2221.016949152543</v>
      </c>
      <c r="AV65" s="330">
        <f t="shared" si="68"/>
        <v>116.89562890276542</v>
      </c>
      <c r="AW65" s="329">
        <f t="shared" si="69"/>
        <v>12</v>
      </c>
      <c r="AX65" s="565"/>
    </row>
    <row r="66" spans="2:50" hidden="1" x14ac:dyDescent="0.2">
      <c r="B66" s="541"/>
      <c r="C66" s="329">
        <v>17</v>
      </c>
      <c r="D66" s="274" t="s">
        <v>539</v>
      </c>
      <c r="E66" s="274">
        <v>17</v>
      </c>
      <c r="F66" s="274">
        <v>2400</v>
      </c>
      <c r="G66" s="330">
        <f t="shared" si="52"/>
        <v>141.1764705882353</v>
      </c>
      <c r="H66" s="532"/>
      <c r="I66" s="172">
        <f t="shared" si="53"/>
        <v>17</v>
      </c>
      <c r="J66" s="172">
        <f t="shared" si="51"/>
        <v>2219.9392088946829</v>
      </c>
      <c r="K66" s="272">
        <f t="shared" si="54"/>
        <v>130.58465934674607</v>
      </c>
      <c r="L66" s="560"/>
      <c r="M66" s="172">
        <f t="shared" si="55"/>
        <v>5</v>
      </c>
      <c r="N66" s="550"/>
      <c r="O66" s="550"/>
      <c r="P66" s="274">
        <v>17</v>
      </c>
      <c r="Q66" s="170">
        <v>2218.9285714285711</v>
      </c>
      <c r="R66" s="276">
        <f t="shared" si="56"/>
        <v>130.5252100840336</v>
      </c>
      <c r="S66" s="329">
        <f t="shared" si="57"/>
        <v>5</v>
      </c>
      <c r="T66" s="566"/>
      <c r="U66" s="329">
        <v>17</v>
      </c>
      <c r="V66" s="170">
        <v>2218.6764705882351</v>
      </c>
      <c r="W66" s="330">
        <f t="shared" si="58"/>
        <v>130.51038062283737</v>
      </c>
      <c r="X66" s="329">
        <f t="shared" si="59"/>
        <v>5</v>
      </c>
      <c r="Y66" s="566"/>
      <c r="Z66" s="329">
        <v>17</v>
      </c>
      <c r="AA66" s="170">
        <v>2222.686567164179</v>
      </c>
      <c r="AB66" s="330">
        <f t="shared" si="60"/>
        <v>130.74626865671641</v>
      </c>
      <c r="AC66" s="329">
        <f t="shared" si="61"/>
        <v>5</v>
      </c>
      <c r="AD66" s="566"/>
      <c r="AE66" s="329">
        <v>17</v>
      </c>
      <c r="AF66" s="170">
        <v>2216.1467889908254</v>
      </c>
      <c r="AG66" s="330">
        <f t="shared" si="62"/>
        <v>130.36157582298972</v>
      </c>
      <c r="AH66" s="329">
        <f t="shared" si="63"/>
        <v>5</v>
      </c>
      <c r="AI66" s="566"/>
      <c r="AJ66" s="329">
        <v>17</v>
      </c>
      <c r="AK66" s="170">
        <v>2224.4036697247707</v>
      </c>
      <c r="AL66" s="330">
        <f t="shared" si="64"/>
        <v>130.8472746896924</v>
      </c>
      <c r="AM66" s="329">
        <f t="shared" si="65"/>
        <v>5</v>
      </c>
      <c r="AN66" s="566"/>
      <c r="AO66" s="329">
        <v>17</v>
      </c>
      <c r="AP66" s="170">
        <v>2220.0000000000005</v>
      </c>
      <c r="AQ66" s="330">
        <f t="shared" si="66"/>
        <v>130.58823529411768</v>
      </c>
      <c r="AR66" s="329">
        <f t="shared" si="67"/>
        <v>5</v>
      </c>
      <c r="AS66" s="566"/>
      <c r="AT66" s="329">
        <v>17</v>
      </c>
      <c r="AU66" s="170">
        <v>2218.7323943661977</v>
      </c>
      <c r="AV66" s="330">
        <f t="shared" si="68"/>
        <v>130.51367025683516</v>
      </c>
      <c r="AW66" s="329">
        <f t="shared" si="69"/>
        <v>5</v>
      </c>
      <c r="AX66" s="566"/>
    </row>
    <row r="67" spans="2:50" ht="15.75" hidden="1" x14ac:dyDescent="0.2">
      <c r="B67" s="545" t="s">
        <v>169</v>
      </c>
      <c r="C67" s="546"/>
      <c r="D67" s="546"/>
      <c r="E67" s="546"/>
      <c r="F67" s="546"/>
      <c r="G67" s="546"/>
      <c r="H67" s="547"/>
      <c r="I67" s="207"/>
      <c r="J67" s="207"/>
      <c r="K67" s="207"/>
      <c r="L67" s="207"/>
      <c r="M67" s="207"/>
      <c r="N67" s="533" t="s">
        <v>161</v>
      </c>
      <c r="O67" s="549" t="s">
        <v>106</v>
      </c>
      <c r="P67" s="551">
        <v>45888</v>
      </c>
      <c r="Q67" s="541"/>
      <c r="R67" s="541"/>
      <c r="S67" s="541"/>
      <c r="T67" s="541"/>
      <c r="U67" s="551">
        <v>45889</v>
      </c>
      <c r="V67" s="541"/>
      <c r="W67" s="541"/>
      <c r="X67" s="541"/>
      <c r="Y67" s="541"/>
      <c r="Z67" s="551">
        <v>45890</v>
      </c>
      <c r="AA67" s="541"/>
      <c r="AB67" s="541"/>
      <c r="AC67" s="541"/>
      <c r="AD67" s="541"/>
      <c r="AE67" s="551">
        <v>45891</v>
      </c>
      <c r="AF67" s="541"/>
      <c r="AG67" s="541"/>
      <c r="AH67" s="541"/>
      <c r="AI67" s="541"/>
      <c r="AJ67" s="551">
        <v>45892</v>
      </c>
      <c r="AK67" s="541"/>
      <c r="AL67" s="541"/>
      <c r="AM67" s="541"/>
      <c r="AN67" s="541"/>
      <c r="AO67" s="551">
        <v>45893</v>
      </c>
      <c r="AP67" s="541"/>
      <c r="AQ67" s="541"/>
      <c r="AR67" s="541"/>
      <c r="AS67" s="541"/>
      <c r="AT67" s="551">
        <v>45894</v>
      </c>
      <c r="AU67" s="541"/>
      <c r="AV67" s="541"/>
      <c r="AW67" s="541"/>
      <c r="AX67" s="541"/>
    </row>
    <row r="68" spans="2:50" ht="15.75" hidden="1" x14ac:dyDescent="0.2">
      <c r="B68" s="548"/>
      <c r="C68" s="548"/>
      <c r="D68" s="548"/>
      <c r="E68" s="548"/>
      <c r="F68" s="548"/>
      <c r="G68" s="548"/>
      <c r="H68" s="548"/>
      <c r="I68" s="207"/>
      <c r="J68" s="207"/>
      <c r="K68" s="207"/>
      <c r="L68" s="207"/>
      <c r="M68" s="207"/>
      <c r="N68" s="533"/>
      <c r="O68" s="550"/>
      <c r="P68" s="551" t="s">
        <v>120</v>
      </c>
      <c r="Q68" s="541"/>
      <c r="R68" s="541"/>
      <c r="S68" s="541"/>
      <c r="T68" s="541"/>
      <c r="U68" s="551" t="s">
        <v>114</v>
      </c>
      <c r="V68" s="541"/>
      <c r="W68" s="541"/>
      <c r="X68" s="541"/>
      <c r="Y68" s="541"/>
      <c r="Z68" s="551" t="s">
        <v>115</v>
      </c>
      <c r="AA68" s="541"/>
      <c r="AB68" s="541"/>
      <c r="AC68" s="541"/>
      <c r="AD68" s="541"/>
      <c r="AE68" s="551" t="s">
        <v>116</v>
      </c>
      <c r="AF68" s="541"/>
      <c r="AG68" s="541"/>
      <c r="AH68" s="541"/>
      <c r="AI68" s="541"/>
      <c r="AJ68" s="551" t="s">
        <v>117</v>
      </c>
      <c r="AK68" s="541"/>
      <c r="AL68" s="541"/>
      <c r="AM68" s="541"/>
      <c r="AN68" s="541"/>
      <c r="AO68" s="551" t="s">
        <v>118</v>
      </c>
      <c r="AP68" s="541"/>
      <c r="AQ68" s="541"/>
      <c r="AR68" s="541"/>
      <c r="AS68" s="541"/>
      <c r="AT68" s="551" t="s">
        <v>119</v>
      </c>
      <c r="AU68" s="541"/>
      <c r="AV68" s="541"/>
      <c r="AW68" s="541"/>
      <c r="AX68" s="541"/>
    </row>
    <row r="69" spans="2:50" hidden="1" x14ac:dyDescent="0.2">
      <c r="B69" s="533" t="s">
        <v>157</v>
      </c>
      <c r="C69" s="533" t="s">
        <v>149</v>
      </c>
      <c r="D69" s="533"/>
      <c r="E69" s="533" t="s">
        <v>151</v>
      </c>
      <c r="F69" s="533"/>
      <c r="G69" s="533"/>
      <c r="H69" s="537" t="s">
        <v>158</v>
      </c>
      <c r="I69" s="540" t="s">
        <v>227</v>
      </c>
      <c r="J69" s="540"/>
      <c r="K69" s="540"/>
      <c r="L69" s="540" t="s">
        <v>158</v>
      </c>
      <c r="M69" s="540" t="s">
        <v>170</v>
      </c>
      <c r="N69" s="549"/>
      <c r="O69" s="549" t="s">
        <v>160</v>
      </c>
      <c r="P69" s="534" t="s">
        <v>154</v>
      </c>
      <c r="Q69" s="535"/>
      <c r="R69" s="535"/>
      <c r="S69" s="536"/>
      <c r="T69" s="533" t="s">
        <v>158</v>
      </c>
      <c r="U69" s="534" t="s">
        <v>154</v>
      </c>
      <c r="V69" s="535"/>
      <c r="W69" s="535"/>
      <c r="X69" s="536"/>
      <c r="Y69" s="533" t="s">
        <v>158</v>
      </c>
      <c r="Z69" s="534" t="s">
        <v>154</v>
      </c>
      <c r="AA69" s="535"/>
      <c r="AB69" s="535"/>
      <c r="AC69" s="536"/>
      <c r="AD69" s="533" t="s">
        <v>158</v>
      </c>
      <c r="AE69" s="534" t="s">
        <v>154</v>
      </c>
      <c r="AF69" s="535"/>
      <c r="AG69" s="535"/>
      <c r="AH69" s="536"/>
      <c r="AI69" s="533" t="s">
        <v>158</v>
      </c>
      <c r="AJ69" s="534" t="s">
        <v>154</v>
      </c>
      <c r="AK69" s="535"/>
      <c r="AL69" s="535"/>
      <c r="AM69" s="536"/>
      <c r="AN69" s="533" t="s">
        <v>158</v>
      </c>
      <c r="AO69" s="534" t="s">
        <v>154</v>
      </c>
      <c r="AP69" s="535"/>
      <c r="AQ69" s="535"/>
      <c r="AR69" s="536"/>
      <c r="AS69" s="533" t="s">
        <v>158</v>
      </c>
      <c r="AT69" s="534" t="s">
        <v>154</v>
      </c>
      <c r="AU69" s="535"/>
      <c r="AV69" s="535"/>
      <c r="AW69" s="536"/>
      <c r="AX69" s="533" t="s">
        <v>158</v>
      </c>
    </row>
    <row r="70" spans="2:50" hidden="1" x14ac:dyDescent="0.2">
      <c r="B70" s="533"/>
      <c r="C70" s="533"/>
      <c r="D70" s="533"/>
      <c r="E70" s="533" t="s">
        <v>150</v>
      </c>
      <c r="F70" s="533"/>
      <c r="G70" s="533"/>
      <c r="H70" s="538"/>
      <c r="I70" s="540" t="s">
        <v>150</v>
      </c>
      <c r="J70" s="540"/>
      <c r="K70" s="540"/>
      <c r="L70" s="540"/>
      <c r="M70" s="540"/>
      <c r="N70" s="567"/>
      <c r="O70" s="567"/>
      <c r="P70" s="534" t="s">
        <v>155</v>
      </c>
      <c r="Q70" s="535"/>
      <c r="R70" s="535"/>
      <c r="S70" s="536"/>
      <c r="T70" s="533"/>
      <c r="U70" s="534" t="s">
        <v>155</v>
      </c>
      <c r="V70" s="535"/>
      <c r="W70" s="535"/>
      <c r="X70" s="536"/>
      <c r="Y70" s="533"/>
      <c r="Z70" s="534" t="s">
        <v>155</v>
      </c>
      <c r="AA70" s="535"/>
      <c r="AB70" s="535"/>
      <c r="AC70" s="536"/>
      <c r="AD70" s="533"/>
      <c r="AE70" s="534" t="s">
        <v>155</v>
      </c>
      <c r="AF70" s="535"/>
      <c r="AG70" s="535"/>
      <c r="AH70" s="536"/>
      <c r="AI70" s="533"/>
      <c r="AJ70" s="534" t="s">
        <v>155</v>
      </c>
      <c r="AK70" s="535"/>
      <c r="AL70" s="535"/>
      <c r="AM70" s="536"/>
      <c r="AN70" s="533"/>
      <c r="AO70" s="534" t="s">
        <v>155</v>
      </c>
      <c r="AP70" s="535"/>
      <c r="AQ70" s="535"/>
      <c r="AR70" s="536"/>
      <c r="AS70" s="533"/>
      <c r="AT70" s="534" t="s">
        <v>155</v>
      </c>
      <c r="AU70" s="535"/>
      <c r="AV70" s="535"/>
      <c r="AW70" s="536"/>
      <c r="AX70" s="533"/>
    </row>
    <row r="71" spans="2:50" hidden="1" x14ac:dyDescent="0.2">
      <c r="B71" s="533"/>
      <c r="C71" s="533"/>
      <c r="D71" s="533"/>
      <c r="E71" s="275" t="s">
        <v>152</v>
      </c>
      <c r="F71" s="275" t="s">
        <v>153</v>
      </c>
      <c r="G71" s="275" t="s">
        <v>156</v>
      </c>
      <c r="H71" s="539"/>
      <c r="I71" s="273" t="s">
        <v>152</v>
      </c>
      <c r="J71" s="273" t="s">
        <v>153</v>
      </c>
      <c r="K71" s="273" t="s">
        <v>156</v>
      </c>
      <c r="L71" s="540"/>
      <c r="M71" s="540"/>
      <c r="N71" s="567"/>
      <c r="O71" s="567"/>
      <c r="P71" s="275" t="s">
        <v>152</v>
      </c>
      <c r="Q71" s="275" t="s">
        <v>153</v>
      </c>
      <c r="R71" s="275" t="s">
        <v>156</v>
      </c>
      <c r="S71" s="275" t="s">
        <v>170</v>
      </c>
      <c r="T71" s="533"/>
      <c r="U71" s="275" t="s">
        <v>152</v>
      </c>
      <c r="V71" s="275" t="s">
        <v>153</v>
      </c>
      <c r="W71" s="275" t="s">
        <v>156</v>
      </c>
      <c r="X71" s="275" t="s">
        <v>170</v>
      </c>
      <c r="Y71" s="533"/>
      <c r="Z71" s="275" t="s">
        <v>152</v>
      </c>
      <c r="AA71" s="275" t="s">
        <v>153</v>
      </c>
      <c r="AB71" s="275" t="s">
        <v>156</v>
      </c>
      <c r="AC71" s="275" t="s">
        <v>170</v>
      </c>
      <c r="AD71" s="533"/>
      <c r="AE71" s="275" t="s">
        <v>152</v>
      </c>
      <c r="AF71" s="275" t="s">
        <v>153</v>
      </c>
      <c r="AG71" s="275" t="s">
        <v>156</v>
      </c>
      <c r="AH71" s="275" t="s">
        <v>170</v>
      </c>
      <c r="AI71" s="533"/>
      <c r="AJ71" s="275" t="s">
        <v>152</v>
      </c>
      <c r="AK71" s="275" t="s">
        <v>153</v>
      </c>
      <c r="AL71" s="275" t="s">
        <v>156</v>
      </c>
      <c r="AM71" s="275" t="s">
        <v>170</v>
      </c>
      <c r="AN71" s="533"/>
      <c r="AO71" s="275" t="s">
        <v>152</v>
      </c>
      <c r="AP71" s="275" t="s">
        <v>153</v>
      </c>
      <c r="AQ71" s="275" t="s">
        <v>156</v>
      </c>
      <c r="AR71" s="275" t="s">
        <v>170</v>
      </c>
      <c r="AS71" s="533"/>
      <c r="AT71" s="275" t="s">
        <v>152</v>
      </c>
      <c r="AU71" s="275" t="s">
        <v>153</v>
      </c>
      <c r="AV71" s="275" t="s">
        <v>156</v>
      </c>
      <c r="AW71" s="275" t="s">
        <v>170</v>
      </c>
      <c r="AX71" s="533"/>
    </row>
    <row r="72" spans="2:50" hidden="1" x14ac:dyDescent="0.2">
      <c r="B72" s="541" t="s">
        <v>236</v>
      </c>
      <c r="C72" s="274">
        <v>1</v>
      </c>
      <c r="D72" s="274" t="s">
        <v>430</v>
      </c>
      <c r="E72" s="274">
        <v>20</v>
      </c>
      <c r="F72" s="274">
        <v>2400</v>
      </c>
      <c r="G72" s="341">
        <f>F72/E72</f>
        <v>120</v>
      </c>
      <c r="H72" s="532">
        <f>AVERAGE(G72:G88)</f>
        <v>135.72148363989555</v>
      </c>
      <c r="I72" s="172">
        <f>AVERAGE(P72,U72,Z72,AE72,AJ72,AO72,AT72)</f>
        <v>20</v>
      </c>
      <c r="J72" s="172">
        <f t="shared" ref="J72:J88" si="74">AVERAGE(Q72,V72,AA72,AF72,AK72,AP72,AU72)</f>
        <v>2229.9867895242614</v>
      </c>
      <c r="K72" s="272">
        <f>AVERAGE(R72,W72,AB72,AG72,AL72,AQ72,AV72)</f>
        <v>111.49933947621307</v>
      </c>
      <c r="L72" s="560">
        <f>IFERROR(AVERAGE(K72:K88),"-")</f>
        <v>126.55887932465457</v>
      </c>
      <c r="M72" s="172">
        <f>RANK(K72, K$72:K$88)</f>
        <v>17</v>
      </c>
      <c r="N72" s="567"/>
      <c r="O72" s="567"/>
      <c r="P72" s="340">
        <v>20</v>
      </c>
      <c r="Q72" s="170">
        <v>2237.6470588235297</v>
      </c>
      <c r="R72" s="341">
        <f>IFERROR(Q72/P72,"")</f>
        <v>111.88235294117649</v>
      </c>
      <c r="S72" s="340">
        <f>IFERROR(RANK(R72, R$72:R$88),"")</f>
        <v>16</v>
      </c>
      <c r="T72" s="564">
        <f>AVERAGE(R72:R88)</f>
        <v>126.41022697819795</v>
      </c>
      <c r="U72" s="340">
        <v>20</v>
      </c>
      <c r="V72" s="170">
        <v>2221.2000000000003</v>
      </c>
      <c r="W72" s="341">
        <f>IFERROR(V72/U72,"")</f>
        <v>111.06000000000002</v>
      </c>
      <c r="X72" s="340">
        <f>IFERROR(RANK(W72, W$72:W$88),"")</f>
        <v>17</v>
      </c>
      <c r="Y72" s="564">
        <f>AVERAGE(W72:W88)</f>
        <v>126.49099099032665</v>
      </c>
      <c r="Z72" s="340">
        <v>20</v>
      </c>
      <c r="AA72" s="170">
        <v>2242.5806451612907</v>
      </c>
      <c r="AB72" s="341">
        <f>IFERROR(AA72/Z72,"")</f>
        <v>112.12903225806454</v>
      </c>
      <c r="AC72" s="340">
        <f>IFERROR(RANK(AB72, AB$72:AB$88),"")</f>
        <v>16</v>
      </c>
      <c r="AD72" s="564">
        <f>AVERAGE(AB72:AB88)</f>
        <v>126.34147897765533</v>
      </c>
      <c r="AE72" s="340">
        <v>20</v>
      </c>
      <c r="AF72" s="170">
        <v>2224.2857142857147</v>
      </c>
      <c r="AG72" s="341">
        <f>IFERROR(AF72/AE72,"")</f>
        <v>111.21428571428574</v>
      </c>
      <c r="AH72" s="340">
        <f>IFERROR(RANK(AG72, AG$72:AG$88),"")</f>
        <v>17</v>
      </c>
      <c r="AI72" s="564">
        <f>AVERAGE(AG72:AG88)</f>
        <v>126.56626037514643</v>
      </c>
      <c r="AJ72" s="340">
        <v>20</v>
      </c>
      <c r="AK72" s="170">
        <v>2221.6901408450708</v>
      </c>
      <c r="AL72" s="341">
        <f>IFERROR(AK72/AJ72,"")</f>
        <v>111.08450704225353</v>
      </c>
      <c r="AM72" s="340">
        <f>IFERROR(RANK(AL72, AL$72:AL$88),"")</f>
        <v>17</v>
      </c>
      <c r="AN72" s="564">
        <f>AVERAGE(AL72:AL88)</f>
        <v>126.82612577211351</v>
      </c>
      <c r="AO72" s="340">
        <v>20</v>
      </c>
      <c r="AP72" s="170">
        <v>2234.5794392523362</v>
      </c>
      <c r="AQ72" s="341">
        <f>IFERROR(AP72/AO72,"")</f>
        <v>111.72897196261681</v>
      </c>
      <c r="AR72" s="340">
        <f>IFERROR(RANK(AQ72, AQ$72:AQ$88),"")</f>
        <v>17</v>
      </c>
      <c r="AS72" s="564">
        <f>AVERAGE(AQ72:AQ88)</f>
        <v>126.62105183857854</v>
      </c>
      <c r="AT72" s="340">
        <v>20</v>
      </c>
      <c r="AU72" s="170">
        <v>2227.9245283018863</v>
      </c>
      <c r="AV72" s="341">
        <f>IFERROR(AU72/AT72,"")</f>
        <v>111.39622641509432</v>
      </c>
      <c r="AW72" s="340">
        <f>IFERROR(RANK(AV72, AV$72:AV$88),"")</f>
        <v>17</v>
      </c>
      <c r="AX72" s="564">
        <f>AVERAGE(AV72:AV88)</f>
        <v>126.65602034056353</v>
      </c>
    </row>
    <row r="73" spans="2:50" hidden="1" x14ac:dyDescent="0.2">
      <c r="B73" s="541"/>
      <c r="C73" s="274">
        <v>2</v>
      </c>
      <c r="D73" s="274" t="s">
        <v>431</v>
      </c>
      <c r="E73" s="274">
        <v>18</v>
      </c>
      <c r="F73" s="274">
        <v>2400</v>
      </c>
      <c r="G73" s="341">
        <f t="shared" ref="G73:G88" si="75">F73/E73</f>
        <v>133.33333333333334</v>
      </c>
      <c r="H73" s="532"/>
      <c r="I73" s="172">
        <f t="shared" ref="I73:I88" si="76">AVERAGE(P73,U73,Z73,AE73,AJ73,AO73,AT73)</f>
        <v>18</v>
      </c>
      <c r="J73" s="172">
        <f t="shared" si="74"/>
        <v>2239.5977357844613</v>
      </c>
      <c r="K73" s="272">
        <f t="shared" ref="K73:K88" si="77">AVERAGE(R73,W73,AB73,AG73,AL73,AQ73,AV73)</f>
        <v>124.42209643247007</v>
      </c>
      <c r="L73" s="560"/>
      <c r="M73" s="172">
        <f t="shared" ref="M73:M88" si="78">RANK(K73, K$72:K$88)</f>
        <v>7</v>
      </c>
      <c r="N73" s="567"/>
      <c r="O73" s="567"/>
      <c r="P73" s="340">
        <v>18</v>
      </c>
      <c r="Q73" s="170">
        <v>2253.8888888888905</v>
      </c>
      <c r="R73" s="341">
        <f t="shared" ref="R73:R88" si="79">IFERROR(Q73/P73,"")</f>
        <v>125.21604938271614</v>
      </c>
      <c r="S73" s="340">
        <f t="shared" ref="S73:S88" si="80">IFERROR(RANK(R73, R$72:R$88),"")</f>
        <v>7</v>
      </c>
      <c r="T73" s="565"/>
      <c r="U73" s="340">
        <v>18</v>
      </c>
      <c r="V73" s="170">
        <v>2254.3333333333348</v>
      </c>
      <c r="W73" s="341">
        <f t="shared" ref="W73:W88" si="81">IFERROR(V73/U73,"")</f>
        <v>125.24074074074082</v>
      </c>
      <c r="X73" s="340">
        <f t="shared" ref="X73:X88" si="82">IFERROR(RANK(W73, W$72:W$88),"")</f>
        <v>7</v>
      </c>
      <c r="Y73" s="565"/>
      <c r="Z73" s="340">
        <v>18</v>
      </c>
      <c r="AA73" s="170">
        <v>2226.9902912621369</v>
      </c>
      <c r="AB73" s="341">
        <f t="shared" ref="AB73:AB88" si="83">IFERROR(AA73/Z73,"")</f>
        <v>123.72168284789649</v>
      </c>
      <c r="AC73" s="340">
        <f t="shared" ref="AC73:AC88" si="84">IFERROR(RANK(AB73, AB$72:AB$88),"")</f>
        <v>8</v>
      </c>
      <c r="AD73" s="565"/>
      <c r="AE73" s="340">
        <v>18</v>
      </c>
      <c r="AF73" s="170">
        <v>2229.7297297297282</v>
      </c>
      <c r="AG73" s="341">
        <f t="shared" ref="AG73:AG88" si="85">IFERROR(AF73/AE73,"")</f>
        <v>123.87387387387379</v>
      </c>
      <c r="AH73" s="340">
        <f t="shared" ref="AH73:AH88" si="86">IFERROR(RANK(AG73, AG$72:AG$88),"")</f>
        <v>10</v>
      </c>
      <c r="AI73" s="565"/>
      <c r="AJ73" s="340">
        <v>18</v>
      </c>
      <c r="AK73" s="170">
        <v>2224.7368421052615</v>
      </c>
      <c r="AL73" s="341">
        <f t="shared" ref="AL73:AL88" si="87">IFERROR(AK73/AJ73,"")</f>
        <v>123.59649122807008</v>
      </c>
      <c r="AM73" s="340">
        <f t="shared" ref="AM73:AM88" si="88">IFERROR(RANK(AL73, AL$72:AL$88),"")</f>
        <v>9</v>
      </c>
      <c r="AN73" s="565"/>
      <c r="AO73" s="340">
        <v>18</v>
      </c>
      <c r="AP73" s="170">
        <v>2235.7491389207798</v>
      </c>
      <c r="AQ73" s="341">
        <f t="shared" ref="AQ73:AQ88" si="89">IFERROR(AP73/AO73,"")</f>
        <v>124.20828549559889</v>
      </c>
      <c r="AR73" s="340">
        <f t="shared" ref="AR73:AR88" si="90">IFERROR(RANK(AQ73, AQ$72:AQ$88),"")</f>
        <v>9</v>
      </c>
      <c r="AS73" s="565"/>
      <c r="AT73" s="340">
        <v>18</v>
      </c>
      <c r="AU73" s="170">
        <v>2251.7559262510968</v>
      </c>
      <c r="AV73" s="341">
        <f t="shared" ref="AV73:AV88" si="91">IFERROR(AU73/AT73,"")</f>
        <v>125.09755145839426</v>
      </c>
      <c r="AW73" s="340">
        <f t="shared" ref="AW73:AW88" si="92">IFERROR(RANK(AV73, AV$72:AV$88),"")</f>
        <v>7</v>
      </c>
      <c r="AX73" s="565"/>
    </row>
    <row r="74" spans="2:50" hidden="1" x14ac:dyDescent="0.2">
      <c r="B74" s="541"/>
      <c r="C74" s="274">
        <v>3</v>
      </c>
      <c r="D74" s="274" t="s">
        <v>432</v>
      </c>
      <c r="E74" s="274">
        <v>16</v>
      </c>
      <c r="F74" s="274">
        <v>2400</v>
      </c>
      <c r="G74" s="341">
        <f t="shared" si="75"/>
        <v>150</v>
      </c>
      <c r="H74" s="532"/>
      <c r="I74" s="172">
        <f t="shared" si="76"/>
        <v>16</v>
      </c>
      <c r="J74" s="172">
        <f t="shared" si="74"/>
        <v>2229.6309479518127</v>
      </c>
      <c r="K74" s="272">
        <f t="shared" si="77"/>
        <v>139.35193424698829</v>
      </c>
      <c r="L74" s="560"/>
      <c r="M74" s="172">
        <f t="shared" si="78"/>
        <v>4</v>
      </c>
      <c r="N74" s="567"/>
      <c r="O74" s="567"/>
      <c r="P74" s="340">
        <v>16</v>
      </c>
      <c r="Q74" s="170">
        <v>2226.2787741844377</v>
      </c>
      <c r="R74" s="341">
        <f t="shared" si="79"/>
        <v>139.14242338652735</v>
      </c>
      <c r="S74" s="340">
        <f t="shared" si="80"/>
        <v>4</v>
      </c>
      <c r="T74" s="565"/>
      <c r="U74" s="340">
        <v>16</v>
      </c>
      <c r="V74" s="170">
        <v>2231.9422078410716</v>
      </c>
      <c r="W74" s="341">
        <f t="shared" si="81"/>
        <v>139.49638799006698</v>
      </c>
      <c r="X74" s="340">
        <f t="shared" si="82"/>
        <v>3</v>
      </c>
      <c r="Y74" s="565"/>
      <c r="Z74" s="340">
        <v>16</v>
      </c>
      <c r="AA74" s="170">
        <v>2227.7816238994656</v>
      </c>
      <c r="AB74" s="341">
        <f t="shared" si="83"/>
        <v>139.2363514937166</v>
      </c>
      <c r="AC74" s="340">
        <f t="shared" si="84"/>
        <v>4</v>
      </c>
      <c r="AD74" s="565"/>
      <c r="AE74" s="340">
        <v>16</v>
      </c>
      <c r="AF74" s="170">
        <v>2237.6047904191619</v>
      </c>
      <c r="AG74" s="341">
        <f t="shared" si="85"/>
        <v>139.85029940119762</v>
      </c>
      <c r="AH74" s="340">
        <f t="shared" si="86"/>
        <v>4</v>
      </c>
      <c r="AI74" s="565"/>
      <c r="AJ74" s="340">
        <v>16</v>
      </c>
      <c r="AK74" s="170">
        <v>2229.397590361446</v>
      </c>
      <c r="AL74" s="341">
        <f t="shared" si="87"/>
        <v>139.33734939759037</v>
      </c>
      <c r="AM74" s="340">
        <f t="shared" si="88"/>
        <v>4</v>
      </c>
      <c r="AN74" s="565"/>
      <c r="AO74" s="340">
        <v>16</v>
      </c>
      <c r="AP74" s="170">
        <v>2229.1735537190084</v>
      </c>
      <c r="AQ74" s="341">
        <f t="shared" si="89"/>
        <v>139.32334710743802</v>
      </c>
      <c r="AR74" s="340">
        <f t="shared" si="90"/>
        <v>4</v>
      </c>
      <c r="AS74" s="565"/>
      <c r="AT74" s="340">
        <v>16</v>
      </c>
      <c r="AU74" s="170">
        <v>2225.2380952380954</v>
      </c>
      <c r="AV74" s="341">
        <f t="shared" si="91"/>
        <v>139.07738095238096</v>
      </c>
      <c r="AW74" s="340">
        <f t="shared" si="92"/>
        <v>4</v>
      </c>
      <c r="AX74" s="565"/>
    </row>
    <row r="75" spans="2:50" hidden="1" x14ac:dyDescent="0.2">
      <c r="B75" s="541"/>
      <c r="C75" s="274">
        <v>4</v>
      </c>
      <c r="D75" s="274" t="s">
        <v>433</v>
      </c>
      <c r="E75" s="274">
        <v>18</v>
      </c>
      <c r="F75" s="274">
        <v>2400</v>
      </c>
      <c r="G75" s="341">
        <f t="shared" si="75"/>
        <v>133.33333333333334</v>
      </c>
      <c r="H75" s="532"/>
      <c r="I75" s="172">
        <f t="shared" si="76"/>
        <v>18</v>
      </c>
      <c r="J75" s="172">
        <f t="shared" si="74"/>
        <v>2237.0432256701288</v>
      </c>
      <c r="K75" s="272">
        <f t="shared" si="77"/>
        <v>124.28017920389604</v>
      </c>
      <c r="L75" s="560"/>
      <c r="M75" s="172">
        <f t="shared" si="78"/>
        <v>8</v>
      </c>
      <c r="N75" s="567"/>
      <c r="O75" s="567"/>
      <c r="P75" s="340">
        <v>18</v>
      </c>
      <c r="Q75" s="170">
        <v>2228.8372093023254</v>
      </c>
      <c r="R75" s="341">
        <f t="shared" si="79"/>
        <v>123.82428940568474</v>
      </c>
      <c r="S75" s="340">
        <f t="shared" si="80"/>
        <v>9</v>
      </c>
      <c r="T75" s="565"/>
      <c r="U75" s="340">
        <v>18</v>
      </c>
      <c r="V75" s="170">
        <v>2240.6557377049185</v>
      </c>
      <c r="W75" s="341">
        <f t="shared" si="81"/>
        <v>124.48087431693992</v>
      </c>
      <c r="X75" s="340">
        <f t="shared" si="82"/>
        <v>8</v>
      </c>
      <c r="Y75" s="565"/>
      <c r="Z75" s="340">
        <v>18</v>
      </c>
      <c r="AA75" s="170">
        <v>2225.217391304348</v>
      </c>
      <c r="AB75" s="341">
        <f t="shared" si="83"/>
        <v>123.62318840579711</v>
      </c>
      <c r="AC75" s="340">
        <f t="shared" si="84"/>
        <v>10</v>
      </c>
      <c r="AD75" s="565"/>
      <c r="AE75" s="340">
        <v>18</v>
      </c>
      <c r="AF75" s="170">
        <v>2242.5</v>
      </c>
      <c r="AG75" s="341">
        <f t="shared" si="85"/>
        <v>124.58333333333333</v>
      </c>
      <c r="AH75" s="340">
        <f t="shared" si="86"/>
        <v>8</v>
      </c>
      <c r="AI75" s="565"/>
      <c r="AJ75" s="340">
        <v>18</v>
      </c>
      <c r="AK75" s="170">
        <v>2245.5172413793098</v>
      </c>
      <c r="AL75" s="341">
        <f t="shared" si="87"/>
        <v>124.7509578544061</v>
      </c>
      <c r="AM75" s="340">
        <f t="shared" si="88"/>
        <v>7</v>
      </c>
      <c r="AN75" s="565"/>
      <c r="AO75" s="340">
        <v>18</v>
      </c>
      <c r="AP75" s="170">
        <v>2238.1999999999998</v>
      </c>
      <c r="AQ75" s="341">
        <f t="shared" si="89"/>
        <v>124.34444444444443</v>
      </c>
      <c r="AR75" s="340">
        <f t="shared" si="90"/>
        <v>7</v>
      </c>
      <c r="AS75" s="565"/>
      <c r="AT75" s="340">
        <v>18</v>
      </c>
      <c r="AU75" s="170">
        <v>2238.375</v>
      </c>
      <c r="AV75" s="341">
        <f t="shared" si="91"/>
        <v>124.35416666666667</v>
      </c>
      <c r="AW75" s="340">
        <f t="shared" si="92"/>
        <v>8</v>
      </c>
      <c r="AX75" s="565"/>
    </row>
    <row r="76" spans="2:50" hidden="1" x14ac:dyDescent="0.2">
      <c r="B76" s="541"/>
      <c r="C76" s="274">
        <v>5</v>
      </c>
      <c r="D76" s="274" t="s">
        <v>434</v>
      </c>
      <c r="E76" s="274">
        <v>16</v>
      </c>
      <c r="F76" s="274">
        <v>2400</v>
      </c>
      <c r="G76" s="341">
        <f t="shared" si="75"/>
        <v>150</v>
      </c>
      <c r="H76" s="532"/>
      <c r="I76" s="172">
        <f t="shared" si="76"/>
        <v>16</v>
      </c>
      <c r="J76" s="172">
        <f t="shared" si="74"/>
        <v>2239.8573706286779</v>
      </c>
      <c r="K76" s="272">
        <f t="shared" si="77"/>
        <v>139.99108566429237</v>
      </c>
      <c r="L76" s="560"/>
      <c r="M76" s="172">
        <f t="shared" si="78"/>
        <v>3</v>
      </c>
      <c r="N76" s="567"/>
      <c r="O76" s="567"/>
      <c r="P76" s="340">
        <v>16</v>
      </c>
      <c r="Q76" s="170">
        <v>2233.4693877551026</v>
      </c>
      <c r="R76" s="341">
        <f t="shared" si="79"/>
        <v>139.59183673469391</v>
      </c>
      <c r="S76" s="340">
        <f t="shared" si="80"/>
        <v>3</v>
      </c>
      <c r="T76" s="565"/>
      <c r="U76" s="340">
        <v>16</v>
      </c>
      <c r="V76" s="170">
        <v>2227.058823529409</v>
      </c>
      <c r="W76" s="341">
        <f t="shared" si="81"/>
        <v>139.19117647058806</v>
      </c>
      <c r="X76" s="340">
        <f t="shared" si="82"/>
        <v>4</v>
      </c>
      <c r="Y76" s="565"/>
      <c r="Z76" s="340">
        <v>16</v>
      </c>
      <c r="AA76" s="170">
        <v>2237.5000000000009</v>
      </c>
      <c r="AB76" s="341">
        <f t="shared" si="83"/>
        <v>139.84375000000006</v>
      </c>
      <c r="AC76" s="340">
        <f t="shared" si="84"/>
        <v>3</v>
      </c>
      <c r="AD76" s="565"/>
      <c r="AE76" s="340">
        <v>16</v>
      </c>
      <c r="AF76" s="170">
        <v>2241.6666666666647</v>
      </c>
      <c r="AG76" s="341">
        <f t="shared" si="85"/>
        <v>140.10416666666654</v>
      </c>
      <c r="AH76" s="340">
        <f t="shared" si="86"/>
        <v>3</v>
      </c>
      <c r="AI76" s="565"/>
      <c r="AJ76" s="340">
        <v>16</v>
      </c>
      <c r="AK76" s="170">
        <v>2257.2972972972957</v>
      </c>
      <c r="AL76" s="341">
        <f t="shared" si="87"/>
        <v>141.08108108108098</v>
      </c>
      <c r="AM76" s="340">
        <f t="shared" si="88"/>
        <v>3</v>
      </c>
      <c r="AN76" s="565"/>
      <c r="AO76" s="340">
        <v>16</v>
      </c>
      <c r="AP76" s="170">
        <v>2233.8461538461547</v>
      </c>
      <c r="AQ76" s="341">
        <f t="shared" si="89"/>
        <v>139.61538461538467</v>
      </c>
      <c r="AR76" s="340">
        <f t="shared" si="90"/>
        <v>3</v>
      </c>
      <c r="AS76" s="565"/>
      <c r="AT76" s="340">
        <v>16</v>
      </c>
      <c r="AU76" s="170">
        <v>2248.1632653061197</v>
      </c>
      <c r="AV76" s="341">
        <f t="shared" si="91"/>
        <v>140.51020408163248</v>
      </c>
      <c r="AW76" s="340">
        <f t="shared" si="92"/>
        <v>3</v>
      </c>
      <c r="AX76" s="565"/>
    </row>
    <row r="77" spans="2:50" hidden="1" x14ac:dyDescent="0.2">
      <c r="B77" s="541"/>
      <c r="C77" s="274">
        <v>6</v>
      </c>
      <c r="D77" s="274" t="s">
        <v>435</v>
      </c>
      <c r="E77" s="274">
        <v>18</v>
      </c>
      <c r="F77" s="274">
        <v>2400</v>
      </c>
      <c r="G77" s="341">
        <f t="shared" si="75"/>
        <v>133.33333333333334</v>
      </c>
      <c r="H77" s="532"/>
      <c r="I77" s="172">
        <f t="shared" si="76"/>
        <v>18</v>
      </c>
      <c r="J77" s="172">
        <f t="shared" si="74"/>
        <v>2228.8172818011412</v>
      </c>
      <c r="K77" s="272">
        <f t="shared" si="77"/>
        <v>123.8231823222856</v>
      </c>
      <c r="L77" s="560"/>
      <c r="M77" s="172">
        <f t="shared" si="78"/>
        <v>10</v>
      </c>
      <c r="N77" s="567"/>
      <c r="O77" s="567"/>
      <c r="P77" s="340">
        <v>18</v>
      </c>
      <c r="Q77" s="170">
        <v>2225.4020618556697</v>
      </c>
      <c r="R77" s="341">
        <f t="shared" si="79"/>
        <v>123.63344788087053</v>
      </c>
      <c r="S77" s="340">
        <f t="shared" si="80"/>
        <v>10</v>
      </c>
      <c r="T77" s="565"/>
      <c r="U77" s="340">
        <v>18</v>
      </c>
      <c r="V77" s="170">
        <v>2229.9238009861065</v>
      </c>
      <c r="W77" s="341">
        <f t="shared" si="81"/>
        <v>123.88465561033925</v>
      </c>
      <c r="X77" s="340">
        <f t="shared" si="82"/>
        <v>10</v>
      </c>
      <c r="Y77" s="565"/>
      <c r="Z77" s="340">
        <v>18</v>
      </c>
      <c r="AA77" s="170">
        <v>2230.9020618556715</v>
      </c>
      <c r="AB77" s="341">
        <f t="shared" si="83"/>
        <v>123.93900343642619</v>
      </c>
      <c r="AC77" s="340">
        <f t="shared" si="84"/>
        <v>7</v>
      </c>
      <c r="AD77" s="565"/>
      <c r="AE77" s="340">
        <v>18</v>
      </c>
      <c r="AF77" s="170">
        <v>2239.6638655462184</v>
      </c>
      <c r="AG77" s="341">
        <f t="shared" si="85"/>
        <v>124.42577030812325</v>
      </c>
      <c r="AH77" s="340">
        <f t="shared" si="86"/>
        <v>9</v>
      </c>
      <c r="AI77" s="565"/>
      <c r="AJ77" s="340">
        <v>18</v>
      </c>
      <c r="AK77" s="170">
        <v>2224.173913043478</v>
      </c>
      <c r="AL77" s="341">
        <f t="shared" si="87"/>
        <v>123.56521739130433</v>
      </c>
      <c r="AM77" s="340">
        <f t="shared" si="88"/>
        <v>10</v>
      </c>
      <c r="AN77" s="565"/>
      <c r="AO77" s="340">
        <v>18</v>
      </c>
      <c r="AP77" s="170">
        <v>2224.1142857142859</v>
      </c>
      <c r="AQ77" s="341">
        <f t="shared" si="89"/>
        <v>123.56190476190477</v>
      </c>
      <c r="AR77" s="340">
        <f t="shared" si="90"/>
        <v>10</v>
      </c>
      <c r="AS77" s="565"/>
      <c r="AT77" s="340">
        <v>18</v>
      </c>
      <c r="AU77" s="170">
        <v>2227.5409836065573</v>
      </c>
      <c r="AV77" s="341">
        <f t="shared" si="91"/>
        <v>123.75227686703096</v>
      </c>
      <c r="AW77" s="340">
        <f t="shared" si="92"/>
        <v>10</v>
      </c>
      <c r="AX77" s="565"/>
    </row>
    <row r="78" spans="2:50" hidden="1" x14ac:dyDescent="0.2">
      <c r="B78" s="541"/>
      <c r="C78" s="274">
        <v>7</v>
      </c>
      <c r="D78" s="274" t="s">
        <v>436</v>
      </c>
      <c r="E78" s="274">
        <v>20</v>
      </c>
      <c r="F78" s="274">
        <v>2400</v>
      </c>
      <c r="G78" s="341">
        <f t="shared" si="75"/>
        <v>120</v>
      </c>
      <c r="H78" s="532"/>
      <c r="I78" s="172">
        <f t="shared" si="76"/>
        <v>20</v>
      </c>
      <c r="J78" s="172">
        <f t="shared" si="74"/>
        <v>2247.4616754952244</v>
      </c>
      <c r="K78" s="272">
        <f t="shared" si="77"/>
        <v>112.3730837747612</v>
      </c>
      <c r="L78" s="560"/>
      <c r="M78" s="172">
        <f t="shared" si="78"/>
        <v>16</v>
      </c>
      <c r="N78" s="567"/>
      <c r="O78" s="567"/>
      <c r="P78" s="340">
        <v>20</v>
      </c>
      <c r="Q78" s="170">
        <v>2229.2307692307686</v>
      </c>
      <c r="R78" s="341">
        <f t="shared" si="79"/>
        <v>111.46153846153842</v>
      </c>
      <c r="S78" s="340">
        <f t="shared" si="80"/>
        <v>17</v>
      </c>
      <c r="T78" s="565"/>
      <c r="U78" s="340">
        <v>20</v>
      </c>
      <c r="V78" s="170">
        <v>2239.6721311475417</v>
      </c>
      <c r="W78" s="341">
        <f t="shared" si="81"/>
        <v>111.98360655737709</v>
      </c>
      <c r="X78" s="340">
        <f t="shared" si="82"/>
        <v>16</v>
      </c>
      <c r="Y78" s="565"/>
      <c r="Z78" s="340">
        <v>20</v>
      </c>
      <c r="AA78" s="170">
        <v>2237.2881355932209</v>
      </c>
      <c r="AB78" s="341">
        <f t="shared" si="83"/>
        <v>111.86440677966104</v>
      </c>
      <c r="AC78" s="340">
        <f t="shared" si="84"/>
        <v>17</v>
      </c>
      <c r="AD78" s="565"/>
      <c r="AE78" s="340">
        <v>20</v>
      </c>
      <c r="AF78" s="170">
        <v>2254.090909090909</v>
      </c>
      <c r="AG78" s="341">
        <f t="shared" si="85"/>
        <v>112.70454545454545</v>
      </c>
      <c r="AH78" s="340">
        <f t="shared" si="86"/>
        <v>16</v>
      </c>
      <c r="AI78" s="565"/>
      <c r="AJ78" s="340">
        <v>20</v>
      </c>
      <c r="AK78" s="170">
        <v>2278.4615384615395</v>
      </c>
      <c r="AL78" s="341">
        <f t="shared" si="87"/>
        <v>113.92307692307698</v>
      </c>
      <c r="AM78" s="340">
        <f t="shared" si="88"/>
        <v>16</v>
      </c>
      <c r="AN78" s="565"/>
      <c r="AO78" s="340">
        <v>20</v>
      </c>
      <c r="AP78" s="170">
        <v>2248.0645161290313</v>
      </c>
      <c r="AQ78" s="341">
        <f t="shared" si="89"/>
        <v>112.40322580645156</v>
      </c>
      <c r="AR78" s="340">
        <f t="shared" si="90"/>
        <v>16</v>
      </c>
      <c r="AS78" s="565"/>
      <c r="AT78" s="340">
        <v>20</v>
      </c>
      <c r="AU78" s="170">
        <v>2245.4237288135582</v>
      </c>
      <c r="AV78" s="341">
        <f t="shared" si="91"/>
        <v>112.27118644067791</v>
      </c>
      <c r="AW78" s="340">
        <f t="shared" si="92"/>
        <v>16</v>
      </c>
      <c r="AX78" s="565"/>
    </row>
    <row r="79" spans="2:50" hidden="1" x14ac:dyDescent="0.2">
      <c r="B79" s="541"/>
      <c r="C79" s="274">
        <v>8</v>
      </c>
      <c r="D79" s="274" t="s">
        <v>438</v>
      </c>
      <c r="E79" s="274">
        <v>19</v>
      </c>
      <c r="F79" s="274">
        <v>2400</v>
      </c>
      <c r="G79" s="341">
        <f t="shared" si="75"/>
        <v>126.31578947368421</v>
      </c>
      <c r="H79" s="532"/>
      <c r="I79" s="172">
        <f t="shared" si="76"/>
        <v>19</v>
      </c>
      <c r="J79" s="172">
        <f t="shared" si="74"/>
        <v>2232.004549175906</v>
      </c>
      <c r="K79" s="272">
        <f t="shared" si="77"/>
        <v>117.47392364083716</v>
      </c>
      <c r="L79" s="560"/>
      <c r="M79" s="172">
        <f t="shared" si="78"/>
        <v>14</v>
      </c>
      <c r="N79" s="567"/>
      <c r="O79" s="567"/>
      <c r="P79" s="340">
        <v>19</v>
      </c>
      <c r="Q79" s="170">
        <v>2237.597645799895</v>
      </c>
      <c r="R79" s="341">
        <f t="shared" si="79"/>
        <v>117.76829714736289</v>
      </c>
      <c r="S79" s="340">
        <f t="shared" si="80"/>
        <v>13</v>
      </c>
      <c r="T79" s="565"/>
      <c r="U79" s="340">
        <v>19</v>
      </c>
      <c r="V79" s="170">
        <v>2225.5759748991468</v>
      </c>
      <c r="W79" s="341">
        <f t="shared" si="81"/>
        <v>117.13557762627089</v>
      </c>
      <c r="X79" s="340">
        <f t="shared" si="82"/>
        <v>14</v>
      </c>
      <c r="Y79" s="565"/>
      <c r="Z79" s="340">
        <v>19</v>
      </c>
      <c r="AA79" s="170">
        <v>2227.1520618556706</v>
      </c>
      <c r="AB79" s="341">
        <f t="shared" si="83"/>
        <v>117.21852957135108</v>
      </c>
      <c r="AC79" s="340">
        <f t="shared" si="84"/>
        <v>15</v>
      </c>
      <c r="AD79" s="565"/>
      <c r="AE79" s="340">
        <v>19</v>
      </c>
      <c r="AF79" s="170">
        <v>2229.8181818181815</v>
      </c>
      <c r="AG79" s="341">
        <f t="shared" si="85"/>
        <v>117.35885167464113</v>
      </c>
      <c r="AH79" s="340">
        <f t="shared" si="86"/>
        <v>14</v>
      </c>
      <c r="AI79" s="565"/>
      <c r="AJ79" s="340">
        <v>19</v>
      </c>
      <c r="AK79" s="170">
        <v>2227.7777777777783</v>
      </c>
      <c r="AL79" s="341">
        <f t="shared" si="87"/>
        <v>117.25146198830411</v>
      </c>
      <c r="AM79" s="340">
        <f t="shared" si="88"/>
        <v>14</v>
      </c>
      <c r="AN79" s="565"/>
      <c r="AO79" s="340">
        <v>19</v>
      </c>
      <c r="AP79" s="170">
        <v>2246.1295257521688</v>
      </c>
      <c r="AQ79" s="341">
        <f t="shared" si="89"/>
        <v>118.21734346064046</v>
      </c>
      <c r="AR79" s="340">
        <f t="shared" si="90"/>
        <v>13</v>
      </c>
      <c r="AS79" s="565"/>
      <c r="AT79" s="340">
        <v>19</v>
      </c>
      <c r="AU79" s="170">
        <v>2229.9806763285023</v>
      </c>
      <c r="AV79" s="341">
        <f t="shared" si="91"/>
        <v>117.3674040172896</v>
      </c>
      <c r="AW79" s="340">
        <f t="shared" si="92"/>
        <v>15</v>
      </c>
      <c r="AX79" s="565"/>
    </row>
    <row r="80" spans="2:50" hidden="1" x14ac:dyDescent="0.2">
      <c r="B80" s="541"/>
      <c r="C80" s="274">
        <v>9</v>
      </c>
      <c r="D80" s="274" t="s">
        <v>439</v>
      </c>
      <c r="E80" s="274">
        <v>18</v>
      </c>
      <c r="F80" s="274">
        <v>2400</v>
      </c>
      <c r="G80" s="341">
        <f t="shared" si="75"/>
        <v>133.33333333333334</v>
      </c>
      <c r="H80" s="532"/>
      <c r="I80" s="172">
        <f t="shared" si="76"/>
        <v>18</v>
      </c>
      <c r="J80" s="172">
        <f t="shared" si="74"/>
        <v>2236.6185803869544</v>
      </c>
      <c r="K80" s="272">
        <f t="shared" si="77"/>
        <v>124.25658779927521</v>
      </c>
      <c r="L80" s="560"/>
      <c r="M80" s="172">
        <f t="shared" si="78"/>
        <v>9</v>
      </c>
      <c r="N80" s="567"/>
      <c r="O80" s="567"/>
      <c r="P80" s="340">
        <v>18</v>
      </c>
      <c r="Q80" s="170">
        <v>2236.0465116279065</v>
      </c>
      <c r="R80" s="341">
        <f t="shared" si="79"/>
        <v>124.22480620155036</v>
      </c>
      <c r="S80" s="340">
        <f t="shared" si="80"/>
        <v>8</v>
      </c>
      <c r="T80" s="565"/>
      <c r="U80" s="340">
        <v>18</v>
      </c>
      <c r="V80" s="170">
        <v>2239.7647058823522</v>
      </c>
      <c r="W80" s="341">
        <f t="shared" si="81"/>
        <v>124.43137254901957</v>
      </c>
      <c r="X80" s="340">
        <f t="shared" si="82"/>
        <v>9</v>
      </c>
      <c r="Y80" s="565"/>
      <c r="Z80" s="340">
        <v>18</v>
      </c>
      <c r="AA80" s="170">
        <v>2225.8536585365846</v>
      </c>
      <c r="AB80" s="341">
        <f t="shared" si="83"/>
        <v>123.65853658536581</v>
      </c>
      <c r="AC80" s="340">
        <f t="shared" si="84"/>
        <v>9</v>
      </c>
      <c r="AD80" s="565"/>
      <c r="AE80" s="340">
        <v>18</v>
      </c>
      <c r="AF80" s="170">
        <v>2250</v>
      </c>
      <c r="AG80" s="341">
        <f t="shared" si="85"/>
        <v>125</v>
      </c>
      <c r="AH80" s="340">
        <f t="shared" si="86"/>
        <v>7</v>
      </c>
      <c r="AI80" s="565"/>
      <c r="AJ80" s="340">
        <v>18</v>
      </c>
      <c r="AK80" s="170">
        <v>2238.7499999999995</v>
      </c>
      <c r="AL80" s="341">
        <f t="shared" si="87"/>
        <v>124.37499999999997</v>
      </c>
      <c r="AM80" s="340">
        <f t="shared" si="88"/>
        <v>8</v>
      </c>
      <c r="AN80" s="565"/>
      <c r="AO80" s="340">
        <v>18</v>
      </c>
      <c r="AP80" s="170">
        <v>2237.5280898876404</v>
      </c>
      <c r="AQ80" s="341">
        <f t="shared" si="89"/>
        <v>124.30711610486891</v>
      </c>
      <c r="AR80" s="340">
        <f t="shared" si="90"/>
        <v>8</v>
      </c>
      <c r="AS80" s="565"/>
      <c r="AT80" s="340">
        <v>18</v>
      </c>
      <c r="AU80" s="170">
        <v>2228.3870967741941</v>
      </c>
      <c r="AV80" s="341">
        <f t="shared" si="91"/>
        <v>123.79928315412189</v>
      </c>
      <c r="AW80" s="340">
        <f t="shared" si="92"/>
        <v>9</v>
      </c>
      <c r="AX80" s="565"/>
    </row>
    <row r="81" spans="2:50" hidden="1" x14ac:dyDescent="0.2">
      <c r="B81" s="541"/>
      <c r="C81" s="274">
        <v>10</v>
      </c>
      <c r="D81" s="274" t="s">
        <v>440</v>
      </c>
      <c r="E81" s="274">
        <v>19</v>
      </c>
      <c r="F81" s="274">
        <v>2400</v>
      </c>
      <c r="G81" s="341">
        <f t="shared" si="75"/>
        <v>126.31578947368421</v>
      </c>
      <c r="H81" s="532"/>
      <c r="I81" s="172">
        <f t="shared" si="76"/>
        <v>19</v>
      </c>
      <c r="J81" s="172">
        <f t="shared" si="74"/>
        <v>2231.8661360953197</v>
      </c>
      <c r="K81" s="272">
        <f t="shared" si="77"/>
        <v>117.46663874185893</v>
      </c>
      <c r="L81" s="560"/>
      <c r="M81" s="172">
        <f t="shared" si="78"/>
        <v>15</v>
      </c>
      <c r="N81" s="567"/>
      <c r="O81" s="567"/>
      <c r="P81" s="340">
        <v>19</v>
      </c>
      <c r="Q81" s="170">
        <v>2222.9032258064508</v>
      </c>
      <c r="R81" s="341">
        <f t="shared" si="79"/>
        <v>116.99490662139215</v>
      </c>
      <c r="S81" s="340">
        <f t="shared" si="80"/>
        <v>15</v>
      </c>
      <c r="T81" s="565"/>
      <c r="U81" s="340">
        <v>19</v>
      </c>
      <c r="V81" s="170">
        <v>2231.4049586776864</v>
      </c>
      <c r="W81" s="341">
        <f t="shared" si="81"/>
        <v>117.44236624619403</v>
      </c>
      <c r="X81" s="340">
        <f t="shared" si="82"/>
        <v>13</v>
      </c>
      <c r="Y81" s="565"/>
      <c r="Z81" s="340">
        <v>19</v>
      </c>
      <c r="AA81" s="170">
        <v>2230.2985074626868</v>
      </c>
      <c r="AB81" s="341">
        <f t="shared" si="83"/>
        <v>117.38413197172035</v>
      </c>
      <c r="AC81" s="340">
        <f t="shared" si="84"/>
        <v>14</v>
      </c>
      <c r="AD81" s="565"/>
      <c r="AE81" s="340">
        <v>19</v>
      </c>
      <c r="AF81" s="170">
        <v>2233.953488372093</v>
      </c>
      <c r="AG81" s="341">
        <f t="shared" si="85"/>
        <v>117.57649938800489</v>
      </c>
      <c r="AH81" s="340">
        <f t="shared" si="86"/>
        <v>13</v>
      </c>
      <c r="AI81" s="565"/>
      <c r="AJ81" s="340">
        <v>19</v>
      </c>
      <c r="AK81" s="170">
        <v>2223.4883720930229</v>
      </c>
      <c r="AL81" s="341">
        <f t="shared" si="87"/>
        <v>117.02570379436963</v>
      </c>
      <c r="AM81" s="340">
        <f t="shared" si="88"/>
        <v>15</v>
      </c>
      <c r="AN81" s="565"/>
      <c r="AO81" s="340">
        <v>19</v>
      </c>
      <c r="AP81" s="170">
        <v>2237.1881606765337</v>
      </c>
      <c r="AQ81" s="341">
        <f t="shared" si="89"/>
        <v>117.74674529876494</v>
      </c>
      <c r="AR81" s="340">
        <f t="shared" si="90"/>
        <v>14</v>
      </c>
      <c r="AS81" s="565"/>
      <c r="AT81" s="340">
        <v>19</v>
      </c>
      <c r="AU81" s="170">
        <v>2243.8262395787633</v>
      </c>
      <c r="AV81" s="341">
        <f t="shared" si="91"/>
        <v>118.0961178725665</v>
      </c>
      <c r="AW81" s="340">
        <f t="shared" si="92"/>
        <v>12</v>
      </c>
      <c r="AX81" s="565"/>
    </row>
    <row r="82" spans="2:50" hidden="1" x14ac:dyDescent="0.2">
      <c r="B82" s="541"/>
      <c r="C82" s="274">
        <v>11</v>
      </c>
      <c r="D82" s="274" t="s">
        <v>441</v>
      </c>
      <c r="E82" s="274">
        <v>19</v>
      </c>
      <c r="F82" s="274">
        <v>2400</v>
      </c>
      <c r="G82" s="341">
        <f t="shared" si="75"/>
        <v>126.31578947368421</v>
      </c>
      <c r="H82" s="532"/>
      <c r="I82" s="172">
        <f t="shared" si="76"/>
        <v>19</v>
      </c>
      <c r="J82" s="172">
        <f t="shared" si="74"/>
        <v>2297.6927536231892</v>
      </c>
      <c r="K82" s="272">
        <f t="shared" si="77"/>
        <v>120.93119755911519</v>
      </c>
      <c r="L82" s="560"/>
      <c r="M82" s="172">
        <f t="shared" si="78"/>
        <v>11</v>
      </c>
      <c r="N82" s="567"/>
      <c r="O82" s="567"/>
      <c r="P82" s="340">
        <v>19</v>
      </c>
      <c r="Q82" s="170">
        <v>2289.6000000000008</v>
      </c>
      <c r="R82" s="341">
        <f t="shared" si="79"/>
        <v>120.50526315789477</v>
      </c>
      <c r="S82" s="340">
        <f t="shared" si="80"/>
        <v>11</v>
      </c>
      <c r="T82" s="565"/>
      <c r="U82" s="340">
        <v>19</v>
      </c>
      <c r="V82" s="170">
        <v>2313.6000000000004</v>
      </c>
      <c r="W82" s="341">
        <f t="shared" si="81"/>
        <v>121.7684210526316</v>
      </c>
      <c r="X82" s="340">
        <f t="shared" si="82"/>
        <v>11</v>
      </c>
      <c r="Y82" s="565"/>
      <c r="Z82" s="340">
        <v>19</v>
      </c>
      <c r="AA82" s="170">
        <v>2274.782608695652</v>
      </c>
      <c r="AB82" s="341">
        <f t="shared" si="83"/>
        <v>119.7254004576659</v>
      </c>
      <c r="AC82" s="340">
        <f t="shared" si="84"/>
        <v>11</v>
      </c>
      <c r="AD82" s="565"/>
      <c r="AE82" s="340">
        <v>19</v>
      </c>
      <c r="AF82" s="170">
        <v>2286.6666666666647</v>
      </c>
      <c r="AG82" s="341">
        <f t="shared" si="85"/>
        <v>120.35087719298235</v>
      </c>
      <c r="AH82" s="340">
        <f t="shared" si="86"/>
        <v>11</v>
      </c>
      <c r="AI82" s="565"/>
      <c r="AJ82" s="340">
        <v>19</v>
      </c>
      <c r="AK82" s="170">
        <v>2340.0000000000027</v>
      </c>
      <c r="AL82" s="341">
        <f t="shared" si="87"/>
        <v>123.15789473684225</v>
      </c>
      <c r="AM82" s="340">
        <f t="shared" si="88"/>
        <v>11</v>
      </c>
      <c r="AN82" s="565"/>
      <c r="AO82" s="340">
        <v>19</v>
      </c>
      <c r="AP82" s="170">
        <v>2280.0000000000014</v>
      </c>
      <c r="AQ82" s="341">
        <f t="shared" si="89"/>
        <v>120.00000000000007</v>
      </c>
      <c r="AR82" s="340">
        <f t="shared" si="90"/>
        <v>11</v>
      </c>
      <c r="AS82" s="565"/>
      <c r="AT82" s="340">
        <v>19</v>
      </c>
      <c r="AU82" s="170">
        <v>2299.2000000000003</v>
      </c>
      <c r="AV82" s="341">
        <f t="shared" si="91"/>
        <v>121.01052631578949</v>
      </c>
      <c r="AW82" s="340">
        <f t="shared" si="92"/>
        <v>11</v>
      </c>
      <c r="AX82" s="565"/>
    </row>
    <row r="83" spans="2:50" hidden="1" x14ac:dyDescent="0.2">
      <c r="B83" s="541"/>
      <c r="C83" s="274">
        <v>12</v>
      </c>
      <c r="D83" s="274" t="s">
        <v>442</v>
      </c>
      <c r="E83" s="274">
        <v>19</v>
      </c>
      <c r="F83" s="274">
        <v>2400</v>
      </c>
      <c r="G83" s="341">
        <f t="shared" si="75"/>
        <v>126.31578947368421</v>
      </c>
      <c r="H83" s="532"/>
      <c r="I83" s="172">
        <f t="shared" si="76"/>
        <v>19</v>
      </c>
      <c r="J83" s="172">
        <f t="shared" si="74"/>
        <v>2239.186499238162</v>
      </c>
      <c r="K83" s="272">
        <f t="shared" si="77"/>
        <v>117.85192101253483</v>
      </c>
      <c r="L83" s="560"/>
      <c r="M83" s="172">
        <f t="shared" si="78"/>
        <v>12</v>
      </c>
      <c r="N83" s="567"/>
      <c r="O83" s="567"/>
      <c r="P83" s="340">
        <v>19</v>
      </c>
      <c r="Q83" s="170">
        <v>2225.7831325301208</v>
      </c>
      <c r="R83" s="341">
        <f t="shared" si="79"/>
        <v>117.14648065948005</v>
      </c>
      <c r="S83" s="340">
        <f t="shared" si="80"/>
        <v>14</v>
      </c>
      <c r="T83" s="565"/>
      <c r="U83" s="340">
        <v>19</v>
      </c>
      <c r="V83" s="170">
        <v>2238</v>
      </c>
      <c r="W83" s="341">
        <f t="shared" si="81"/>
        <v>117.78947368421052</v>
      </c>
      <c r="X83" s="340">
        <f t="shared" si="82"/>
        <v>12</v>
      </c>
      <c r="Y83" s="565"/>
      <c r="Z83" s="340">
        <v>19</v>
      </c>
      <c r="AA83" s="170">
        <v>2244.6153846153848</v>
      </c>
      <c r="AB83" s="341">
        <f t="shared" si="83"/>
        <v>118.13765182186235</v>
      </c>
      <c r="AC83" s="340">
        <f t="shared" si="84"/>
        <v>12</v>
      </c>
      <c r="AD83" s="565"/>
      <c r="AE83" s="340">
        <v>19</v>
      </c>
      <c r="AF83" s="170">
        <v>2246.0377358490559</v>
      </c>
      <c r="AG83" s="341">
        <f t="shared" si="85"/>
        <v>118.2125124131082</v>
      </c>
      <c r="AH83" s="340">
        <f t="shared" si="86"/>
        <v>12</v>
      </c>
      <c r="AI83" s="565"/>
      <c r="AJ83" s="340">
        <v>19</v>
      </c>
      <c r="AK83" s="170">
        <v>2241.176470588236</v>
      </c>
      <c r="AL83" s="341">
        <f t="shared" si="87"/>
        <v>117.95665634674927</v>
      </c>
      <c r="AM83" s="340">
        <f t="shared" si="88"/>
        <v>12</v>
      </c>
      <c r="AN83" s="565"/>
      <c r="AO83" s="340">
        <v>19</v>
      </c>
      <c r="AP83" s="170">
        <v>2248.1927710843379</v>
      </c>
      <c r="AQ83" s="341">
        <f t="shared" si="89"/>
        <v>118.32593532022831</v>
      </c>
      <c r="AR83" s="340">
        <f t="shared" si="90"/>
        <v>12</v>
      </c>
      <c r="AS83" s="565"/>
      <c r="AT83" s="340">
        <v>19</v>
      </c>
      <c r="AU83" s="170">
        <v>2230.5</v>
      </c>
      <c r="AV83" s="341">
        <f t="shared" si="91"/>
        <v>117.39473684210526</v>
      </c>
      <c r="AW83" s="340">
        <f t="shared" si="92"/>
        <v>14</v>
      </c>
      <c r="AX83" s="565"/>
    </row>
    <row r="84" spans="2:50" hidden="1" x14ac:dyDescent="0.2">
      <c r="B84" s="541"/>
      <c r="C84" s="274">
        <v>13</v>
      </c>
      <c r="D84" s="274" t="s">
        <v>443</v>
      </c>
      <c r="E84" s="274">
        <v>15</v>
      </c>
      <c r="F84" s="274">
        <v>2400</v>
      </c>
      <c r="G84" s="341">
        <f t="shared" si="75"/>
        <v>160</v>
      </c>
      <c r="H84" s="532"/>
      <c r="I84" s="172">
        <f t="shared" si="76"/>
        <v>15</v>
      </c>
      <c r="J84" s="172">
        <f t="shared" si="74"/>
        <v>2229.2834092819462</v>
      </c>
      <c r="K84" s="272">
        <f t="shared" si="77"/>
        <v>148.61889395212978</v>
      </c>
      <c r="L84" s="560"/>
      <c r="M84" s="172">
        <f t="shared" si="78"/>
        <v>2</v>
      </c>
      <c r="N84" s="567"/>
      <c r="O84" s="567"/>
      <c r="P84" s="340">
        <v>15</v>
      </c>
      <c r="Q84" s="170">
        <v>2228.3084964922737</v>
      </c>
      <c r="R84" s="341">
        <f t="shared" si="79"/>
        <v>148.55389976615157</v>
      </c>
      <c r="S84" s="340">
        <f t="shared" si="80"/>
        <v>2</v>
      </c>
      <c r="T84" s="565"/>
      <c r="U84" s="340">
        <v>15</v>
      </c>
      <c r="V84" s="170">
        <v>2231.3345703682562</v>
      </c>
      <c r="W84" s="341">
        <f t="shared" si="81"/>
        <v>148.75563802455042</v>
      </c>
      <c r="X84" s="340">
        <f t="shared" si="82"/>
        <v>1</v>
      </c>
      <c r="Y84" s="565"/>
      <c r="Z84" s="340">
        <v>15</v>
      </c>
      <c r="AA84" s="170">
        <v>2233.0077041602462</v>
      </c>
      <c r="AB84" s="341">
        <f t="shared" si="83"/>
        <v>148.86718027734975</v>
      </c>
      <c r="AC84" s="340">
        <f t="shared" si="84"/>
        <v>2</v>
      </c>
      <c r="AD84" s="565"/>
      <c r="AE84" s="340">
        <v>15</v>
      </c>
      <c r="AF84" s="170">
        <v>2225.4285714285711</v>
      </c>
      <c r="AG84" s="341">
        <f t="shared" si="85"/>
        <v>148.36190476190475</v>
      </c>
      <c r="AH84" s="340">
        <f t="shared" si="86"/>
        <v>2</v>
      </c>
      <c r="AI84" s="565"/>
      <c r="AJ84" s="340">
        <v>15</v>
      </c>
      <c r="AK84" s="170">
        <v>2230.622009569378</v>
      </c>
      <c r="AL84" s="341">
        <f t="shared" si="87"/>
        <v>148.70813397129186</v>
      </c>
      <c r="AM84" s="340">
        <f t="shared" si="88"/>
        <v>2</v>
      </c>
      <c r="AN84" s="565"/>
      <c r="AO84" s="340">
        <v>15</v>
      </c>
      <c r="AP84" s="170">
        <v>2228.8945151672897</v>
      </c>
      <c r="AQ84" s="341">
        <f t="shared" si="89"/>
        <v>148.5929676778193</v>
      </c>
      <c r="AR84" s="340">
        <f t="shared" si="90"/>
        <v>2</v>
      </c>
      <c r="AS84" s="565"/>
      <c r="AT84" s="340">
        <v>15</v>
      </c>
      <c r="AU84" s="170">
        <v>2227.3879977876104</v>
      </c>
      <c r="AV84" s="341">
        <f t="shared" si="91"/>
        <v>148.4925331858407</v>
      </c>
      <c r="AW84" s="340">
        <f t="shared" si="92"/>
        <v>2</v>
      </c>
      <c r="AX84" s="565"/>
    </row>
    <row r="85" spans="2:50" hidden="1" x14ac:dyDescent="0.2">
      <c r="B85" s="541"/>
      <c r="C85" s="274">
        <v>14</v>
      </c>
      <c r="D85" s="274" t="s">
        <v>444</v>
      </c>
      <c r="E85" s="274">
        <v>15</v>
      </c>
      <c r="F85" s="274">
        <v>2400</v>
      </c>
      <c r="G85" s="341">
        <f t="shared" si="75"/>
        <v>160</v>
      </c>
      <c r="H85" s="532"/>
      <c r="I85" s="172">
        <f t="shared" si="76"/>
        <v>15</v>
      </c>
      <c r="J85" s="172">
        <f t="shared" si="74"/>
        <v>2236.6570978266868</v>
      </c>
      <c r="K85" s="272">
        <f t="shared" si="77"/>
        <v>149.11047318844575</v>
      </c>
      <c r="L85" s="560"/>
      <c r="M85" s="172">
        <f t="shared" si="78"/>
        <v>1</v>
      </c>
      <c r="N85" s="567"/>
      <c r="O85" s="567"/>
      <c r="P85" s="340">
        <v>15</v>
      </c>
      <c r="Q85" s="170">
        <v>2237.1428571428569</v>
      </c>
      <c r="R85" s="341">
        <f t="shared" si="79"/>
        <v>149.14285714285714</v>
      </c>
      <c r="S85" s="340">
        <f t="shared" si="80"/>
        <v>1</v>
      </c>
      <c r="T85" s="565"/>
      <c r="U85" s="340">
        <v>15</v>
      </c>
      <c r="V85" s="170">
        <v>2228.2568807339444</v>
      </c>
      <c r="W85" s="341">
        <f t="shared" si="81"/>
        <v>148.55045871559631</v>
      </c>
      <c r="X85" s="340">
        <f t="shared" si="82"/>
        <v>2</v>
      </c>
      <c r="Y85" s="565"/>
      <c r="Z85" s="340">
        <v>15</v>
      </c>
      <c r="AA85" s="170">
        <v>2234.1176470588243</v>
      </c>
      <c r="AB85" s="341">
        <f t="shared" si="83"/>
        <v>148.94117647058829</v>
      </c>
      <c r="AC85" s="340">
        <f t="shared" si="84"/>
        <v>1</v>
      </c>
      <c r="AD85" s="565"/>
      <c r="AE85" s="340">
        <v>15</v>
      </c>
      <c r="AF85" s="170">
        <v>2230.9090909090914</v>
      </c>
      <c r="AG85" s="341">
        <f t="shared" si="85"/>
        <v>148.72727272727278</v>
      </c>
      <c r="AH85" s="340">
        <f t="shared" si="86"/>
        <v>1</v>
      </c>
      <c r="AI85" s="565"/>
      <c r="AJ85" s="340">
        <v>15</v>
      </c>
      <c r="AK85" s="170">
        <v>2246.8421052631588</v>
      </c>
      <c r="AL85" s="341">
        <f t="shared" si="87"/>
        <v>149.78947368421058</v>
      </c>
      <c r="AM85" s="340">
        <f t="shared" si="88"/>
        <v>1</v>
      </c>
      <c r="AN85" s="565"/>
      <c r="AO85" s="340">
        <v>15</v>
      </c>
      <c r="AP85" s="170">
        <v>2240.8695652173915</v>
      </c>
      <c r="AQ85" s="341">
        <f t="shared" si="89"/>
        <v>149.39130434782609</v>
      </c>
      <c r="AR85" s="340">
        <f t="shared" si="90"/>
        <v>1</v>
      </c>
      <c r="AS85" s="565"/>
      <c r="AT85" s="340">
        <v>15</v>
      </c>
      <c r="AU85" s="170">
        <v>2238.461538461539</v>
      </c>
      <c r="AV85" s="341">
        <f t="shared" si="91"/>
        <v>149.23076923076925</v>
      </c>
      <c r="AW85" s="340">
        <f t="shared" si="92"/>
        <v>1</v>
      </c>
      <c r="AX85" s="565"/>
    </row>
    <row r="86" spans="2:50" hidden="1" x14ac:dyDescent="0.2">
      <c r="B86" s="541"/>
      <c r="C86" s="340">
        <v>15</v>
      </c>
      <c r="D86" s="340" t="s">
        <v>504</v>
      </c>
      <c r="E86" s="340">
        <v>19</v>
      </c>
      <c r="F86" s="340">
        <v>2400</v>
      </c>
      <c r="G86" s="341">
        <f t="shared" si="75"/>
        <v>126.31578947368421</v>
      </c>
      <c r="H86" s="532"/>
      <c r="I86" s="172">
        <f t="shared" ref="I86" si="93">AVERAGE(P86,U86,Z86,AE86,AJ86,AO86,AT86)</f>
        <v>19</v>
      </c>
      <c r="J86" s="172">
        <f t="shared" ref="J86" si="94">AVERAGE(Q86,V86,AA86,AF86,AK86,AP86,AU86)</f>
        <v>2234.2092843327291</v>
      </c>
      <c r="K86" s="342">
        <f t="shared" ref="K86" si="95">AVERAGE(R86,W86,AB86,AG86,AL86,AQ86,AV86)</f>
        <v>117.58996233330153</v>
      </c>
      <c r="L86" s="560"/>
      <c r="M86" s="172">
        <f t="shared" si="78"/>
        <v>13</v>
      </c>
      <c r="N86" s="567"/>
      <c r="O86" s="567"/>
      <c r="P86" s="340">
        <v>19</v>
      </c>
      <c r="Q86" s="170">
        <v>2239.6261682242989</v>
      </c>
      <c r="R86" s="341">
        <f t="shared" si="79"/>
        <v>117.87506148548941</v>
      </c>
      <c r="S86" s="340">
        <f t="shared" si="80"/>
        <v>12</v>
      </c>
      <c r="T86" s="565"/>
      <c r="U86" s="340">
        <v>19</v>
      </c>
      <c r="V86" s="170">
        <v>2224.6601941747585</v>
      </c>
      <c r="W86" s="341">
        <f t="shared" si="81"/>
        <v>117.08737864077676</v>
      </c>
      <c r="X86" s="340">
        <f t="shared" si="82"/>
        <v>15</v>
      </c>
      <c r="Y86" s="565"/>
      <c r="Z86" s="340">
        <v>19</v>
      </c>
      <c r="AA86" s="170">
        <v>2243.6363636363644</v>
      </c>
      <c r="AB86" s="341">
        <f t="shared" si="83"/>
        <v>118.08612440191392</v>
      </c>
      <c r="AC86" s="340">
        <f t="shared" si="84"/>
        <v>13</v>
      </c>
      <c r="AD86" s="565"/>
      <c r="AE86" s="340">
        <v>19</v>
      </c>
      <c r="AF86" s="170">
        <v>2227.7922077922062</v>
      </c>
      <c r="AG86" s="341">
        <f t="shared" si="85"/>
        <v>117.2522214627477</v>
      </c>
      <c r="AH86" s="340">
        <f t="shared" si="86"/>
        <v>15</v>
      </c>
      <c r="AI86" s="565"/>
      <c r="AJ86" s="340">
        <v>19</v>
      </c>
      <c r="AK86" s="170">
        <v>2234.8051948051952</v>
      </c>
      <c r="AL86" s="341">
        <f t="shared" si="87"/>
        <v>117.6213260423787</v>
      </c>
      <c r="AM86" s="340">
        <f t="shared" si="88"/>
        <v>13</v>
      </c>
      <c r="AN86" s="565"/>
      <c r="AO86" s="340">
        <v>19</v>
      </c>
      <c r="AP86" s="170">
        <v>2226.2264150943392</v>
      </c>
      <c r="AQ86" s="341">
        <f t="shared" si="89"/>
        <v>117.1698113207547</v>
      </c>
      <c r="AR86" s="340">
        <f t="shared" si="90"/>
        <v>15</v>
      </c>
      <c r="AS86" s="565"/>
      <c r="AT86" s="340">
        <v>19</v>
      </c>
      <c r="AU86" s="170">
        <v>2242.7184466019412</v>
      </c>
      <c r="AV86" s="341">
        <f t="shared" si="91"/>
        <v>118.03781297904953</v>
      </c>
      <c r="AW86" s="340">
        <f t="shared" si="92"/>
        <v>13</v>
      </c>
      <c r="AX86" s="565"/>
    </row>
    <row r="87" spans="2:50" hidden="1" x14ac:dyDescent="0.2">
      <c r="B87" s="541"/>
      <c r="C87" s="274">
        <v>16</v>
      </c>
      <c r="D87" s="274" t="s">
        <v>539</v>
      </c>
      <c r="E87" s="274">
        <v>17</v>
      </c>
      <c r="F87" s="274">
        <v>2400</v>
      </c>
      <c r="G87" s="341">
        <f t="shared" si="75"/>
        <v>141.1764705882353</v>
      </c>
      <c r="H87" s="532"/>
      <c r="I87" s="172">
        <f t="shared" si="76"/>
        <v>17</v>
      </c>
      <c r="J87" s="172">
        <f t="shared" si="74"/>
        <v>2230.8821286593352</v>
      </c>
      <c r="K87" s="272">
        <f t="shared" si="77"/>
        <v>131.22836050937266</v>
      </c>
      <c r="L87" s="560"/>
      <c r="M87" s="172">
        <f t="shared" si="78"/>
        <v>6</v>
      </c>
      <c r="N87" s="567"/>
      <c r="O87" s="567"/>
      <c r="P87" s="340">
        <v>17</v>
      </c>
      <c r="Q87" s="170">
        <v>2226.1417322834641</v>
      </c>
      <c r="R87" s="341">
        <f t="shared" si="79"/>
        <v>130.94951366373317</v>
      </c>
      <c r="S87" s="340">
        <f t="shared" si="80"/>
        <v>6</v>
      </c>
      <c r="T87" s="565"/>
      <c r="U87" s="340">
        <v>17</v>
      </c>
      <c r="V87" s="170">
        <v>2229.3749999999995</v>
      </c>
      <c r="W87" s="341">
        <f t="shared" si="81"/>
        <v>131.13970588235293</v>
      </c>
      <c r="X87" s="340">
        <f t="shared" si="82"/>
        <v>5</v>
      </c>
      <c r="Y87" s="565"/>
      <c r="Z87" s="340">
        <v>17</v>
      </c>
      <c r="AA87" s="170">
        <v>2220.0000000000005</v>
      </c>
      <c r="AB87" s="341">
        <f t="shared" si="83"/>
        <v>130.58823529411768</v>
      </c>
      <c r="AC87" s="340">
        <f t="shared" si="84"/>
        <v>6</v>
      </c>
      <c r="AD87" s="565"/>
      <c r="AE87" s="340">
        <v>17</v>
      </c>
      <c r="AF87" s="170">
        <v>2225.5102040816332</v>
      </c>
      <c r="AG87" s="341">
        <f t="shared" si="85"/>
        <v>130.91236494597842</v>
      </c>
      <c r="AH87" s="340">
        <f t="shared" si="86"/>
        <v>6</v>
      </c>
      <c r="AI87" s="565"/>
      <c r="AJ87" s="340">
        <v>17</v>
      </c>
      <c r="AK87" s="170">
        <v>2235.7894736842109</v>
      </c>
      <c r="AL87" s="341">
        <f t="shared" si="87"/>
        <v>131.51702786377712</v>
      </c>
      <c r="AM87" s="340">
        <f t="shared" si="88"/>
        <v>5</v>
      </c>
      <c r="AN87" s="565"/>
      <c r="AO87" s="340">
        <v>17</v>
      </c>
      <c r="AP87" s="170">
        <v>2242.0000000000009</v>
      </c>
      <c r="AQ87" s="341">
        <f t="shared" si="89"/>
        <v>131.88235294117652</v>
      </c>
      <c r="AR87" s="340">
        <f t="shared" si="90"/>
        <v>5</v>
      </c>
      <c r="AS87" s="565"/>
      <c r="AT87" s="340">
        <v>17</v>
      </c>
      <c r="AU87" s="170">
        <v>2237.3584905660391</v>
      </c>
      <c r="AV87" s="341">
        <f t="shared" si="91"/>
        <v>131.60932297447289</v>
      </c>
      <c r="AW87" s="340">
        <f t="shared" si="92"/>
        <v>6</v>
      </c>
      <c r="AX87" s="565"/>
    </row>
    <row r="88" spans="2:50" hidden="1" x14ac:dyDescent="0.2">
      <c r="B88" s="541"/>
      <c r="C88" s="274">
        <v>17</v>
      </c>
      <c r="D88" s="274" t="s">
        <v>634</v>
      </c>
      <c r="E88" s="274">
        <v>17</v>
      </c>
      <c r="F88" s="274">
        <v>2400</v>
      </c>
      <c r="G88" s="341">
        <f t="shared" si="75"/>
        <v>141.1764705882353</v>
      </c>
      <c r="H88" s="532"/>
      <c r="I88" s="172">
        <f t="shared" si="76"/>
        <v>17</v>
      </c>
      <c r="J88" s="172">
        <f t="shared" si="74"/>
        <v>2230.9455072429469</v>
      </c>
      <c r="K88" s="272">
        <f t="shared" si="77"/>
        <v>131.23208866134979</v>
      </c>
      <c r="L88" s="560"/>
      <c r="M88" s="172">
        <f t="shared" si="78"/>
        <v>5</v>
      </c>
      <c r="N88" s="550"/>
      <c r="O88" s="550"/>
      <c r="P88" s="340">
        <v>17</v>
      </c>
      <c r="Q88" s="170">
        <v>2228.0341880341889</v>
      </c>
      <c r="R88" s="341">
        <f t="shared" si="79"/>
        <v>131.0608345902464</v>
      </c>
      <c r="S88" s="340">
        <f t="shared" si="80"/>
        <v>5</v>
      </c>
      <c r="T88" s="566"/>
      <c r="U88" s="340">
        <v>17</v>
      </c>
      <c r="V88" s="170">
        <v>2225.4532163742679</v>
      </c>
      <c r="W88" s="341">
        <f t="shared" si="81"/>
        <v>130.9090127278981</v>
      </c>
      <c r="X88" s="340">
        <f t="shared" si="82"/>
        <v>6</v>
      </c>
      <c r="Y88" s="566"/>
      <c r="Z88" s="340">
        <v>17</v>
      </c>
      <c r="AA88" s="170">
        <v>2224.2929292929311</v>
      </c>
      <c r="AB88" s="341">
        <f t="shared" si="83"/>
        <v>130.840760546643</v>
      </c>
      <c r="AC88" s="340">
        <f t="shared" si="84"/>
        <v>5</v>
      </c>
      <c r="AD88" s="566"/>
      <c r="AE88" s="340">
        <v>17</v>
      </c>
      <c r="AF88" s="170">
        <v>2229.0000000000005</v>
      </c>
      <c r="AG88" s="341">
        <f t="shared" si="85"/>
        <v>131.11764705882356</v>
      </c>
      <c r="AH88" s="340">
        <f t="shared" si="86"/>
        <v>5</v>
      </c>
      <c r="AI88" s="566"/>
      <c r="AJ88" s="340">
        <v>17</v>
      </c>
      <c r="AK88" s="170">
        <v>2232.1472392638038</v>
      </c>
      <c r="AL88" s="341">
        <f t="shared" si="87"/>
        <v>131.30277878022375</v>
      </c>
      <c r="AM88" s="340">
        <f t="shared" si="88"/>
        <v>6</v>
      </c>
      <c r="AN88" s="566"/>
      <c r="AO88" s="340">
        <v>17</v>
      </c>
      <c r="AP88" s="170">
        <v>2239.5585900285814</v>
      </c>
      <c r="AQ88" s="341">
        <f t="shared" si="89"/>
        <v>131.73874058991655</v>
      </c>
      <c r="AR88" s="340">
        <f t="shared" si="90"/>
        <v>6</v>
      </c>
      <c r="AS88" s="566"/>
      <c r="AT88" s="340">
        <v>17</v>
      </c>
      <c r="AU88" s="170">
        <v>2238.1323877068526</v>
      </c>
      <c r="AV88" s="341">
        <f t="shared" si="91"/>
        <v>131.65484633569721</v>
      </c>
      <c r="AW88" s="340">
        <f t="shared" si="92"/>
        <v>5</v>
      </c>
      <c r="AX88" s="566"/>
    </row>
    <row r="89" spans="2:50" ht="15.75" hidden="1" x14ac:dyDescent="0.2">
      <c r="B89" s="545" t="s">
        <v>169</v>
      </c>
      <c r="C89" s="546"/>
      <c r="D89" s="546"/>
      <c r="E89" s="546"/>
      <c r="F89" s="546"/>
      <c r="G89" s="546"/>
      <c r="H89" s="547"/>
      <c r="I89" s="207"/>
      <c r="J89" s="207"/>
      <c r="K89" s="207"/>
      <c r="L89" s="207"/>
      <c r="M89" s="207"/>
      <c r="N89" s="533" t="s">
        <v>161</v>
      </c>
      <c r="O89" s="549" t="s">
        <v>106</v>
      </c>
      <c r="P89" s="551">
        <v>45895</v>
      </c>
      <c r="Q89" s="541"/>
      <c r="R89" s="541"/>
      <c r="S89" s="541"/>
      <c r="T89" s="541"/>
      <c r="U89" s="551">
        <v>45896</v>
      </c>
      <c r="V89" s="541"/>
      <c r="W89" s="541"/>
      <c r="X89" s="541"/>
      <c r="Y89" s="541"/>
      <c r="Z89" s="551">
        <v>45897</v>
      </c>
      <c r="AA89" s="541"/>
      <c r="AB89" s="541"/>
      <c r="AC89" s="541"/>
      <c r="AD89" s="541"/>
      <c r="AE89" s="551">
        <v>45898</v>
      </c>
      <c r="AF89" s="541"/>
      <c r="AG89" s="541"/>
      <c r="AH89" s="541"/>
      <c r="AI89" s="541"/>
      <c r="AJ89" s="551">
        <v>45899</v>
      </c>
      <c r="AK89" s="541"/>
      <c r="AL89" s="541"/>
      <c r="AM89" s="541"/>
      <c r="AN89" s="541"/>
      <c r="AO89" s="551">
        <v>45900</v>
      </c>
      <c r="AP89" s="541"/>
      <c r="AQ89" s="541"/>
      <c r="AR89" s="541"/>
      <c r="AS89" s="541"/>
      <c r="AT89" s="551">
        <v>45901</v>
      </c>
      <c r="AU89" s="541"/>
      <c r="AV89" s="541"/>
      <c r="AW89" s="541"/>
      <c r="AX89" s="541"/>
    </row>
    <row r="90" spans="2:50" ht="15.75" hidden="1" x14ac:dyDescent="0.2">
      <c r="B90" s="548"/>
      <c r="C90" s="548"/>
      <c r="D90" s="548"/>
      <c r="E90" s="548"/>
      <c r="F90" s="548"/>
      <c r="G90" s="548"/>
      <c r="H90" s="548"/>
      <c r="I90" s="207"/>
      <c r="J90" s="207"/>
      <c r="K90" s="207"/>
      <c r="L90" s="207"/>
      <c r="M90" s="207"/>
      <c r="N90" s="533"/>
      <c r="O90" s="550"/>
      <c r="P90" s="551" t="s">
        <v>120</v>
      </c>
      <c r="Q90" s="541"/>
      <c r="R90" s="541"/>
      <c r="S90" s="541"/>
      <c r="T90" s="541"/>
      <c r="U90" s="551" t="s">
        <v>114</v>
      </c>
      <c r="V90" s="541"/>
      <c r="W90" s="541"/>
      <c r="X90" s="541"/>
      <c r="Y90" s="541"/>
      <c r="Z90" s="551" t="s">
        <v>115</v>
      </c>
      <c r="AA90" s="541"/>
      <c r="AB90" s="541"/>
      <c r="AC90" s="541"/>
      <c r="AD90" s="541"/>
      <c r="AE90" s="551" t="s">
        <v>116</v>
      </c>
      <c r="AF90" s="541"/>
      <c r="AG90" s="541"/>
      <c r="AH90" s="541"/>
      <c r="AI90" s="541"/>
      <c r="AJ90" s="551" t="s">
        <v>117</v>
      </c>
      <c r="AK90" s="541"/>
      <c r="AL90" s="541"/>
      <c r="AM90" s="541"/>
      <c r="AN90" s="541"/>
      <c r="AO90" s="551" t="s">
        <v>118</v>
      </c>
      <c r="AP90" s="541"/>
      <c r="AQ90" s="541"/>
      <c r="AR90" s="541"/>
      <c r="AS90" s="541"/>
      <c r="AT90" s="551" t="s">
        <v>119</v>
      </c>
      <c r="AU90" s="541"/>
      <c r="AV90" s="541"/>
      <c r="AW90" s="541"/>
      <c r="AX90" s="541"/>
    </row>
    <row r="91" spans="2:50" hidden="1" x14ac:dyDescent="0.2">
      <c r="B91" s="533" t="s">
        <v>157</v>
      </c>
      <c r="C91" s="533" t="s">
        <v>149</v>
      </c>
      <c r="D91" s="533"/>
      <c r="E91" s="533" t="s">
        <v>151</v>
      </c>
      <c r="F91" s="533"/>
      <c r="G91" s="533"/>
      <c r="H91" s="537" t="s">
        <v>158</v>
      </c>
      <c r="I91" s="540" t="s">
        <v>227</v>
      </c>
      <c r="J91" s="540"/>
      <c r="K91" s="540"/>
      <c r="L91" s="540" t="s">
        <v>158</v>
      </c>
      <c r="M91" s="540" t="s">
        <v>170</v>
      </c>
      <c r="N91" s="549"/>
      <c r="O91" s="549" t="s">
        <v>160</v>
      </c>
      <c r="P91" s="534" t="s">
        <v>154</v>
      </c>
      <c r="Q91" s="535"/>
      <c r="R91" s="535"/>
      <c r="S91" s="536"/>
      <c r="T91" s="533" t="s">
        <v>158</v>
      </c>
      <c r="U91" s="534" t="s">
        <v>154</v>
      </c>
      <c r="V91" s="535"/>
      <c r="W91" s="535"/>
      <c r="X91" s="536"/>
      <c r="Y91" s="533" t="s">
        <v>158</v>
      </c>
      <c r="Z91" s="534" t="s">
        <v>154</v>
      </c>
      <c r="AA91" s="535"/>
      <c r="AB91" s="535"/>
      <c r="AC91" s="536"/>
      <c r="AD91" s="533" t="s">
        <v>158</v>
      </c>
      <c r="AE91" s="534" t="s">
        <v>154</v>
      </c>
      <c r="AF91" s="535"/>
      <c r="AG91" s="535"/>
      <c r="AH91" s="536"/>
      <c r="AI91" s="533" t="s">
        <v>158</v>
      </c>
      <c r="AJ91" s="534" t="s">
        <v>154</v>
      </c>
      <c r="AK91" s="535"/>
      <c r="AL91" s="535"/>
      <c r="AM91" s="536"/>
      <c r="AN91" s="533" t="s">
        <v>158</v>
      </c>
      <c r="AO91" s="534" t="s">
        <v>154</v>
      </c>
      <c r="AP91" s="535"/>
      <c r="AQ91" s="535"/>
      <c r="AR91" s="536"/>
      <c r="AS91" s="533" t="s">
        <v>158</v>
      </c>
      <c r="AT91" s="534" t="s">
        <v>154</v>
      </c>
      <c r="AU91" s="535"/>
      <c r="AV91" s="535"/>
      <c r="AW91" s="536"/>
      <c r="AX91" s="533" t="s">
        <v>158</v>
      </c>
    </row>
    <row r="92" spans="2:50" hidden="1" x14ac:dyDescent="0.2">
      <c r="B92" s="533"/>
      <c r="C92" s="533"/>
      <c r="D92" s="533"/>
      <c r="E92" s="533" t="s">
        <v>150</v>
      </c>
      <c r="F92" s="533"/>
      <c r="G92" s="533"/>
      <c r="H92" s="538"/>
      <c r="I92" s="540" t="s">
        <v>150</v>
      </c>
      <c r="J92" s="540"/>
      <c r="K92" s="540"/>
      <c r="L92" s="540"/>
      <c r="M92" s="540"/>
      <c r="N92" s="567"/>
      <c r="O92" s="567"/>
      <c r="P92" s="534" t="s">
        <v>155</v>
      </c>
      <c r="Q92" s="535"/>
      <c r="R92" s="535"/>
      <c r="S92" s="536"/>
      <c r="T92" s="533"/>
      <c r="U92" s="534" t="s">
        <v>155</v>
      </c>
      <c r="V92" s="535"/>
      <c r="W92" s="535"/>
      <c r="X92" s="536"/>
      <c r="Y92" s="533"/>
      <c r="Z92" s="534" t="s">
        <v>155</v>
      </c>
      <c r="AA92" s="535"/>
      <c r="AB92" s="535"/>
      <c r="AC92" s="536"/>
      <c r="AD92" s="533"/>
      <c r="AE92" s="534" t="s">
        <v>155</v>
      </c>
      <c r="AF92" s="535"/>
      <c r="AG92" s="535"/>
      <c r="AH92" s="536"/>
      <c r="AI92" s="533"/>
      <c r="AJ92" s="534" t="s">
        <v>155</v>
      </c>
      <c r="AK92" s="535"/>
      <c r="AL92" s="535"/>
      <c r="AM92" s="536"/>
      <c r="AN92" s="533"/>
      <c r="AO92" s="534" t="s">
        <v>155</v>
      </c>
      <c r="AP92" s="535"/>
      <c r="AQ92" s="535"/>
      <c r="AR92" s="536"/>
      <c r="AS92" s="533"/>
      <c r="AT92" s="534" t="s">
        <v>155</v>
      </c>
      <c r="AU92" s="535"/>
      <c r="AV92" s="535"/>
      <c r="AW92" s="536"/>
      <c r="AX92" s="533"/>
    </row>
    <row r="93" spans="2:50" hidden="1" x14ac:dyDescent="0.2">
      <c r="B93" s="533"/>
      <c r="C93" s="533"/>
      <c r="D93" s="533"/>
      <c r="E93" s="275" t="s">
        <v>152</v>
      </c>
      <c r="F93" s="275" t="s">
        <v>153</v>
      </c>
      <c r="G93" s="275" t="s">
        <v>156</v>
      </c>
      <c r="H93" s="539"/>
      <c r="I93" s="273" t="s">
        <v>152</v>
      </c>
      <c r="J93" s="273" t="s">
        <v>153</v>
      </c>
      <c r="K93" s="273" t="s">
        <v>156</v>
      </c>
      <c r="L93" s="540"/>
      <c r="M93" s="540"/>
      <c r="N93" s="567"/>
      <c r="O93" s="567"/>
      <c r="P93" s="275" t="s">
        <v>152</v>
      </c>
      <c r="Q93" s="275" t="s">
        <v>153</v>
      </c>
      <c r="R93" s="275" t="s">
        <v>156</v>
      </c>
      <c r="S93" s="275" t="s">
        <v>170</v>
      </c>
      <c r="T93" s="533"/>
      <c r="U93" s="275" t="s">
        <v>152</v>
      </c>
      <c r="V93" s="275" t="s">
        <v>153</v>
      </c>
      <c r="W93" s="275" t="s">
        <v>156</v>
      </c>
      <c r="X93" s="275" t="s">
        <v>170</v>
      </c>
      <c r="Y93" s="533"/>
      <c r="Z93" s="275" t="s">
        <v>152</v>
      </c>
      <c r="AA93" s="275" t="s">
        <v>153</v>
      </c>
      <c r="AB93" s="275" t="s">
        <v>156</v>
      </c>
      <c r="AC93" s="275" t="s">
        <v>170</v>
      </c>
      <c r="AD93" s="533"/>
      <c r="AE93" s="275" t="s">
        <v>152</v>
      </c>
      <c r="AF93" s="275" t="s">
        <v>153</v>
      </c>
      <c r="AG93" s="275" t="s">
        <v>156</v>
      </c>
      <c r="AH93" s="275" t="s">
        <v>170</v>
      </c>
      <c r="AI93" s="533"/>
      <c r="AJ93" s="275" t="s">
        <v>152</v>
      </c>
      <c r="AK93" s="275" t="s">
        <v>153</v>
      </c>
      <c r="AL93" s="275" t="s">
        <v>156</v>
      </c>
      <c r="AM93" s="275" t="s">
        <v>170</v>
      </c>
      <c r="AN93" s="533"/>
      <c r="AO93" s="275" t="s">
        <v>152</v>
      </c>
      <c r="AP93" s="275" t="s">
        <v>153</v>
      </c>
      <c r="AQ93" s="275" t="s">
        <v>156</v>
      </c>
      <c r="AR93" s="275" t="s">
        <v>170</v>
      </c>
      <c r="AS93" s="533"/>
      <c r="AT93" s="275" t="s">
        <v>152</v>
      </c>
      <c r="AU93" s="275" t="s">
        <v>153</v>
      </c>
      <c r="AV93" s="275" t="s">
        <v>156</v>
      </c>
      <c r="AW93" s="275" t="s">
        <v>170</v>
      </c>
      <c r="AX93" s="533"/>
    </row>
    <row r="94" spans="2:50" hidden="1" x14ac:dyDescent="0.2">
      <c r="B94" s="541" t="s">
        <v>236</v>
      </c>
      <c r="C94" s="274">
        <v>1</v>
      </c>
      <c r="D94" s="274" t="s">
        <v>430</v>
      </c>
      <c r="E94" s="274">
        <v>20</v>
      </c>
      <c r="F94" s="274">
        <v>2400</v>
      </c>
      <c r="G94" s="366">
        <f>F94/E94</f>
        <v>120</v>
      </c>
      <c r="H94" s="541">
        <f>AVERAGE(G94:G110)</f>
        <v>136.3093395252838</v>
      </c>
      <c r="I94" s="172">
        <f t="shared" ref="I94" si="96">IFERROR(AVERAGE(P94,U94,Z94,AE94,AJ94,AO94,AT94),"")</f>
        <v>20</v>
      </c>
      <c r="J94" s="172">
        <f t="shared" ref="J94" si="97">IFERROR(AVERAGE(Q94,V94,AA94,AF94,AK94,AP94,AU94),"")</f>
        <v>2246.421445501277</v>
      </c>
      <c r="K94" s="361">
        <f t="shared" ref="K94" si="98">IFERROR(AVERAGE(R94,W94,AB94,AG94,AL94,AQ94,AV94),"")</f>
        <v>112.32107227506387</v>
      </c>
      <c r="L94" s="542">
        <f>IFERROR(AVERAGE(K94:K110),"-")</f>
        <v>127.89555630453853</v>
      </c>
      <c r="M94" s="172">
        <f>IFERROR(RANK(K94, K$94:K$110),"")</f>
        <v>16</v>
      </c>
      <c r="N94" s="567"/>
      <c r="O94" s="567"/>
      <c r="P94" s="359">
        <v>20</v>
      </c>
      <c r="Q94" s="170">
        <v>2251.6666666666661</v>
      </c>
      <c r="R94" s="360">
        <f>IFERROR(Q94/P94,"")</f>
        <v>112.5833333333333</v>
      </c>
      <c r="S94" s="359">
        <f>IFERROR(RANK(R94, R$94:R$110),"")</f>
        <v>15</v>
      </c>
      <c r="T94" s="564">
        <f>AVERAGE(R94:R110)</f>
        <v>127.42753788818202</v>
      </c>
      <c r="U94" s="359">
        <v>20</v>
      </c>
      <c r="V94" s="170">
        <v>2253.7142857142849</v>
      </c>
      <c r="W94" s="360">
        <f>IFERROR(V94/U94,"")</f>
        <v>112.68571428571424</v>
      </c>
      <c r="X94" s="359">
        <f>IFERROR(RANK(W94, W$94:W$110),"")</f>
        <v>16</v>
      </c>
      <c r="Y94" s="564">
        <f>AVERAGE(W94:W110)</f>
        <v>127.98998783803901</v>
      </c>
      <c r="Z94" s="359">
        <v>20</v>
      </c>
      <c r="AA94" s="170">
        <v>2239.6153846153838</v>
      </c>
      <c r="AB94" s="360">
        <f>IFERROR(AA94/Z94,"")</f>
        <v>111.9807692307692</v>
      </c>
      <c r="AC94" s="359">
        <f>IFERROR(RANK(AB94, AB$94:AB$110),"")</f>
        <v>16</v>
      </c>
      <c r="AD94" s="564">
        <f>AVERAGE(AB94:AB110)</f>
        <v>128.07560022080924</v>
      </c>
      <c r="AE94" s="359">
        <v>20</v>
      </c>
      <c r="AF94" s="170">
        <v>2241.8823529411761</v>
      </c>
      <c r="AG94" s="360">
        <f>IFERROR(AF94/AE94,"")</f>
        <v>112.09411764705881</v>
      </c>
      <c r="AH94" s="359">
        <f>IFERROR(RANK(AG94, AG$94:AG$110),"")</f>
        <v>16</v>
      </c>
      <c r="AI94" s="564">
        <f>AVERAGE(AG94:AG110)</f>
        <v>127.83383671140476</v>
      </c>
      <c r="AJ94" s="359">
        <v>20</v>
      </c>
      <c r="AK94" s="170">
        <v>2248.5714285714289</v>
      </c>
      <c r="AL94" s="360">
        <f>IFERROR(AK94/AJ94,"")</f>
        <v>112.42857142857144</v>
      </c>
      <c r="AM94" s="359">
        <f>IFERROR(RANK(AL94, AL$94:AL$110),"")</f>
        <v>16</v>
      </c>
      <c r="AN94" s="564">
        <f>AVERAGE(AL94:AL110)</f>
        <v>128.00298645663031</v>
      </c>
      <c r="AO94" s="359">
        <v>20</v>
      </c>
      <c r="AP94" s="170">
        <v>2233.5000000000005</v>
      </c>
      <c r="AQ94" s="360">
        <f>IFERROR(AP94/AO94,"")</f>
        <v>111.67500000000003</v>
      </c>
      <c r="AR94" s="359">
        <f>IFERROR(RANK(AQ94, AQ$94:AQ$110),"")</f>
        <v>16</v>
      </c>
      <c r="AS94" s="564">
        <f>AVERAGE(AQ94:AQ110)</f>
        <v>127.6731996343309</v>
      </c>
      <c r="AT94" s="359">
        <v>20</v>
      </c>
      <c r="AU94" s="170">
        <v>2256.0000000000005</v>
      </c>
      <c r="AV94" s="360">
        <f>IFERROR(AU94/AT94,"")</f>
        <v>112.80000000000003</v>
      </c>
      <c r="AW94" s="359">
        <f>IFERROR(RANK(AV94, AV$94:AV$110),"")</f>
        <v>14</v>
      </c>
      <c r="AX94" s="564">
        <f>AVERAGE(AV94:AV110)</f>
        <v>128.80058047860695</v>
      </c>
    </row>
    <row r="95" spans="2:50" hidden="1" x14ac:dyDescent="0.2">
      <c r="B95" s="541"/>
      <c r="C95" s="359">
        <v>2</v>
      </c>
      <c r="D95" s="274" t="s">
        <v>431</v>
      </c>
      <c r="E95" s="274">
        <v>18</v>
      </c>
      <c r="F95" s="274">
        <v>2400</v>
      </c>
      <c r="G95" s="366">
        <f t="shared" ref="G95:G109" si="99">F95/E95</f>
        <v>133.33333333333334</v>
      </c>
      <c r="H95" s="541"/>
      <c r="I95" s="172">
        <f t="shared" ref="I95:I110" si="100">IFERROR(AVERAGE(P95,U95,Z95,AE95,AJ95,AO95,AT95),"")</f>
        <v>18</v>
      </c>
      <c r="J95" s="172">
        <f t="shared" ref="J95:J110" si="101">IFERROR(AVERAGE(Q95,V95,AA95,AF95,AK95,AP95,AU95),"")</f>
        <v>2249.063825116677</v>
      </c>
      <c r="K95" s="361">
        <f t="shared" ref="K95:K110" si="102">IFERROR(AVERAGE(R95,W95,AB95,AG95,AL95,AQ95,AV95),"")</f>
        <v>124.94799028425983</v>
      </c>
      <c r="L95" s="543"/>
      <c r="M95" s="172">
        <f t="shared" ref="M95:M110" si="103">IFERROR(RANK(K95, K$94:K$110),"")</f>
        <v>8</v>
      </c>
      <c r="N95" s="567"/>
      <c r="O95" s="567"/>
      <c r="P95" s="359">
        <v>18</v>
      </c>
      <c r="Q95" s="170">
        <v>2237.4358974358979</v>
      </c>
      <c r="R95" s="360">
        <f t="shared" ref="R95:R110" si="104">IFERROR(Q95/P95,"")</f>
        <v>124.30199430199433</v>
      </c>
      <c r="S95" s="359">
        <f t="shared" ref="S95:S110" si="105">IFERROR(RANK(R95, R$94:R$110),"")</f>
        <v>10</v>
      </c>
      <c r="T95" s="565"/>
      <c r="U95" s="359">
        <v>18</v>
      </c>
      <c r="V95" s="170">
        <v>2256</v>
      </c>
      <c r="W95" s="360">
        <f t="shared" ref="W95:W110" si="106">IFERROR(V95/U95,"")</f>
        <v>125.33333333333333</v>
      </c>
      <c r="X95" s="359">
        <f t="shared" ref="X95:X110" si="107">IFERROR(RANK(W95, W$94:W$110),"")</f>
        <v>7</v>
      </c>
      <c r="Y95" s="565"/>
      <c r="Z95" s="359">
        <v>18</v>
      </c>
      <c r="AA95" s="170">
        <v>2252.7272727272725</v>
      </c>
      <c r="AB95" s="360">
        <f t="shared" ref="AB95:AB110" si="108">IFERROR(AA95/Z95,"")</f>
        <v>125.15151515151514</v>
      </c>
      <c r="AC95" s="359">
        <f t="shared" ref="AC95:AC110" si="109">IFERROR(RANK(AB95, AB$94:AB$110),"")</f>
        <v>8</v>
      </c>
      <c r="AD95" s="565"/>
      <c r="AE95" s="359">
        <v>18</v>
      </c>
      <c r="AF95" s="170">
        <v>2235.1724137931033</v>
      </c>
      <c r="AG95" s="360">
        <f t="shared" ref="AG95:AG110" si="110">IFERROR(AF95/AE95,"")</f>
        <v>124.17624521072796</v>
      </c>
      <c r="AH95" s="359">
        <f t="shared" ref="AH95:AH110" si="111">IFERROR(RANK(AG95, AG$94:AG$110),"")</f>
        <v>10</v>
      </c>
      <c r="AI95" s="565"/>
      <c r="AJ95" s="359">
        <v>18</v>
      </c>
      <c r="AK95" s="170">
        <v>2259.7674418604647</v>
      </c>
      <c r="AL95" s="360">
        <f t="shared" ref="AL95:AL110" si="112">IFERROR(AK95/AJ95,"")</f>
        <v>125.5426356589147</v>
      </c>
      <c r="AM95" s="359">
        <f t="shared" ref="AM95:AM110" si="113">IFERROR(RANK(AL95, AL$94:AL$110),"")</f>
        <v>7</v>
      </c>
      <c r="AN95" s="565"/>
      <c r="AO95" s="359">
        <v>18</v>
      </c>
      <c r="AP95" s="170">
        <v>2250.0000000000009</v>
      </c>
      <c r="AQ95" s="360">
        <f t="shared" ref="AQ95:AQ110" si="114">IFERROR(AP95/AO95,"")</f>
        <v>125.00000000000006</v>
      </c>
      <c r="AR95" s="359">
        <f t="shared" ref="AR95:AR110" si="115">IFERROR(RANK(AQ95, AQ$94:AQ$110),"")</f>
        <v>9</v>
      </c>
      <c r="AS95" s="565"/>
      <c r="AT95" s="359">
        <v>18</v>
      </c>
      <c r="AU95" s="170">
        <v>2252.3437499999995</v>
      </c>
      <c r="AV95" s="360">
        <f t="shared" ref="AV95:AV110" si="116">IFERROR(AU95/AT95,"")</f>
        <v>125.13020833333331</v>
      </c>
      <c r="AW95" s="359">
        <f t="shared" ref="AW95:AW110" si="117">IFERROR(RANK(AV95, AV$94:AV$110),"")</f>
        <v>8</v>
      </c>
      <c r="AX95" s="565"/>
    </row>
    <row r="96" spans="2:50" hidden="1" x14ac:dyDescent="0.2">
      <c r="B96" s="541"/>
      <c r="C96" s="359">
        <v>3</v>
      </c>
      <c r="D96" s="274" t="s">
        <v>432</v>
      </c>
      <c r="E96" s="274">
        <v>16</v>
      </c>
      <c r="F96" s="274">
        <v>2400</v>
      </c>
      <c r="G96" s="366">
        <f t="shared" si="99"/>
        <v>150</v>
      </c>
      <c r="H96" s="541"/>
      <c r="I96" s="172">
        <f t="shared" si="100"/>
        <v>16</v>
      </c>
      <c r="J96" s="172">
        <f t="shared" si="101"/>
        <v>2242.5502138305637</v>
      </c>
      <c r="K96" s="361">
        <f t="shared" si="102"/>
        <v>140.15938836441023</v>
      </c>
      <c r="L96" s="543"/>
      <c r="M96" s="172">
        <f t="shared" si="103"/>
        <v>4</v>
      </c>
      <c r="N96" s="567"/>
      <c r="O96" s="567"/>
      <c r="P96" s="359">
        <v>16</v>
      </c>
      <c r="Q96" s="170">
        <v>2240.3999999999996</v>
      </c>
      <c r="R96" s="360">
        <f t="shared" si="104"/>
        <v>140.02499999999998</v>
      </c>
      <c r="S96" s="359">
        <f t="shared" si="105"/>
        <v>4</v>
      </c>
      <c r="T96" s="565"/>
      <c r="U96" s="359">
        <v>16</v>
      </c>
      <c r="V96" s="170">
        <v>2236.2096774193546</v>
      </c>
      <c r="W96" s="360">
        <f t="shared" si="106"/>
        <v>139.76310483870967</v>
      </c>
      <c r="X96" s="359">
        <f t="shared" si="107"/>
        <v>4</v>
      </c>
      <c r="Y96" s="565"/>
      <c r="Z96" s="359">
        <v>16</v>
      </c>
      <c r="AA96" s="170">
        <v>2236.5690376569037</v>
      </c>
      <c r="AB96" s="360">
        <f t="shared" si="108"/>
        <v>139.78556485355648</v>
      </c>
      <c r="AC96" s="359">
        <f t="shared" si="109"/>
        <v>4</v>
      </c>
      <c r="AD96" s="565"/>
      <c r="AE96" s="359">
        <v>16</v>
      </c>
      <c r="AF96" s="170">
        <v>2241.2422360248447</v>
      </c>
      <c r="AG96" s="360">
        <f t="shared" si="110"/>
        <v>140.07763975155279</v>
      </c>
      <c r="AH96" s="359">
        <f t="shared" si="111"/>
        <v>4</v>
      </c>
      <c r="AI96" s="565"/>
      <c r="AJ96" s="359">
        <v>16</v>
      </c>
      <c r="AK96" s="170">
        <v>2241.1764705882347</v>
      </c>
      <c r="AL96" s="360">
        <f t="shared" si="112"/>
        <v>140.07352941176467</v>
      </c>
      <c r="AM96" s="359">
        <f t="shared" si="113"/>
        <v>4</v>
      </c>
      <c r="AN96" s="565"/>
      <c r="AO96" s="359">
        <v>16</v>
      </c>
      <c r="AP96" s="170">
        <v>2246.4953271028044</v>
      </c>
      <c r="AQ96" s="360">
        <f t="shared" si="114"/>
        <v>140.40595794392527</v>
      </c>
      <c r="AR96" s="359">
        <f t="shared" si="115"/>
        <v>4</v>
      </c>
      <c r="AS96" s="565"/>
      <c r="AT96" s="359">
        <v>16</v>
      </c>
      <c r="AU96" s="170">
        <v>2255.7587480218035</v>
      </c>
      <c r="AV96" s="360">
        <f t="shared" si="116"/>
        <v>140.98492175136272</v>
      </c>
      <c r="AW96" s="359">
        <f t="shared" si="117"/>
        <v>3</v>
      </c>
      <c r="AX96" s="565"/>
    </row>
    <row r="97" spans="2:50" hidden="1" x14ac:dyDescent="0.2">
      <c r="B97" s="541"/>
      <c r="C97" s="359">
        <v>4</v>
      </c>
      <c r="D97" s="274" t="s">
        <v>433</v>
      </c>
      <c r="E97" s="274">
        <v>18</v>
      </c>
      <c r="F97" s="274">
        <v>2400</v>
      </c>
      <c r="G97" s="366">
        <f t="shared" si="99"/>
        <v>133.33333333333334</v>
      </c>
      <c r="H97" s="541"/>
      <c r="I97" s="172">
        <f t="shared" si="100"/>
        <v>18</v>
      </c>
      <c r="J97" s="172">
        <f t="shared" si="101"/>
        <v>2251.6059752668189</v>
      </c>
      <c r="K97" s="361">
        <f t="shared" si="102"/>
        <v>125.0892208481566</v>
      </c>
      <c r="L97" s="543"/>
      <c r="M97" s="172">
        <f t="shared" si="103"/>
        <v>7</v>
      </c>
      <c r="N97" s="567"/>
      <c r="O97" s="567"/>
      <c r="P97" s="359">
        <v>18</v>
      </c>
      <c r="Q97" s="170">
        <v>2247.739726027397</v>
      </c>
      <c r="R97" s="360">
        <f t="shared" si="104"/>
        <v>124.87442922374427</v>
      </c>
      <c r="S97" s="359">
        <f t="shared" si="105"/>
        <v>7</v>
      </c>
      <c r="T97" s="565"/>
      <c r="U97" s="359">
        <v>18</v>
      </c>
      <c r="V97" s="170">
        <v>2251.323529411764</v>
      </c>
      <c r="W97" s="360">
        <f t="shared" si="106"/>
        <v>125.07352941176467</v>
      </c>
      <c r="X97" s="359">
        <f t="shared" si="107"/>
        <v>9</v>
      </c>
      <c r="Y97" s="565"/>
      <c r="Z97" s="359">
        <v>18</v>
      </c>
      <c r="AA97" s="170">
        <v>2248.75</v>
      </c>
      <c r="AB97" s="360">
        <f t="shared" si="108"/>
        <v>124.93055555555556</v>
      </c>
      <c r="AC97" s="359">
        <f t="shared" si="109"/>
        <v>9</v>
      </c>
      <c r="AD97" s="565"/>
      <c r="AE97" s="359">
        <v>18</v>
      </c>
      <c r="AF97" s="170">
        <v>2259.3333333333335</v>
      </c>
      <c r="AG97" s="360">
        <f t="shared" si="110"/>
        <v>125.51851851851853</v>
      </c>
      <c r="AH97" s="359">
        <f t="shared" si="111"/>
        <v>7</v>
      </c>
      <c r="AI97" s="565"/>
      <c r="AJ97" s="359">
        <v>18</v>
      </c>
      <c r="AK97" s="170">
        <v>2252.6666666666665</v>
      </c>
      <c r="AL97" s="360">
        <f t="shared" si="112"/>
        <v>125.14814814814814</v>
      </c>
      <c r="AM97" s="359">
        <f t="shared" si="113"/>
        <v>8</v>
      </c>
      <c r="AN97" s="565"/>
      <c r="AO97" s="359">
        <v>18</v>
      </c>
      <c r="AP97" s="170">
        <v>2253.333333333333</v>
      </c>
      <c r="AQ97" s="360">
        <f t="shared" si="114"/>
        <v>125.18518518518516</v>
      </c>
      <c r="AR97" s="359">
        <f t="shared" si="115"/>
        <v>7</v>
      </c>
      <c r="AS97" s="565"/>
      <c r="AT97" s="359">
        <v>18</v>
      </c>
      <c r="AU97" s="170">
        <v>2248.0952380952376</v>
      </c>
      <c r="AV97" s="360">
        <f t="shared" si="116"/>
        <v>124.89417989417987</v>
      </c>
      <c r="AW97" s="359">
        <f t="shared" si="117"/>
        <v>10</v>
      </c>
      <c r="AX97" s="565"/>
    </row>
    <row r="98" spans="2:50" hidden="1" x14ac:dyDescent="0.2">
      <c r="B98" s="541"/>
      <c r="C98" s="359">
        <v>5</v>
      </c>
      <c r="D98" s="274" t="s">
        <v>434</v>
      </c>
      <c r="E98" s="274">
        <v>16</v>
      </c>
      <c r="F98" s="274">
        <v>2400</v>
      </c>
      <c r="G98" s="366">
        <f t="shared" si="99"/>
        <v>150</v>
      </c>
      <c r="H98" s="541"/>
      <c r="I98" s="172">
        <f t="shared" si="100"/>
        <v>16</v>
      </c>
      <c r="J98" s="172">
        <f t="shared" si="101"/>
        <v>2263.243474991355</v>
      </c>
      <c r="K98" s="361">
        <f t="shared" si="102"/>
        <v>141.45271718695969</v>
      </c>
      <c r="L98" s="543"/>
      <c r="M98" s="172">
        <f t="shared" si="103"/>
        <v>3</v>
      </c>
      <c r="N98" s="567"/>
      <c r="O98" s="567"/>
      <c r="P98" s="359">
        <v>16</v>
      </c>
      <c r="Q98" s="170">
        <v>2247.3913043478224</v>
      </c>
      <c r="R98" s="360">
        <f t="shared" si="104"/>
        <v>140.4619565217389</v>
      </c>
      <c r="S98" s="359">
        <f t="shared" si="105"/>
        <v>3</v>
      </c>
      <c r="T98" s="565"/>
      <c r="U98" s="359">
        <v>16</v>
      </c>
      <c r="V98" s="170">
        <v>2271.8181818181856</v>
      </c>
      <c r="W98" s="360">
        <f t="shared" si="106"/>
        <v>141.9886363636366</v>
      </c>
      <c r="X98" s="359">
        <f t="shared" si="107"/>
        <v>3</v>
      </c>
      <c r="Y98" s="565"/>
      <c r="Z98" s="359">
        <v>16</v>
      </c>
      <c r="AA98" s="170">
        <v>2281.3636363636401</v>
      </c>
      <c r="AB98" s="360">
        <f t="shared" si="108"/>
        <v>142.58522727272751</v>
      </c>
      <c r="AC98" s="359">
        <f t="shared" si="109"/>
        <v>3</v>
      </c>
      <c r="AD98" s="565"/>
      <c r="AE98" s="359">
        <v>16</v>
      </c>
      <c r="AF98" s="170">
        <v>2262.1621621621603</v>
      </c>
      <c r="AG98" s="360">
        <f t="shared" si="110"/>
        <v>141.38513513513502</v>
      </c>
      <c r="AH98" s="359">
        <f t="shared" si="111"/>
        <v>3</v>
      </c>
      <c r="AI98" s="565"/>
      <c r="AJ98" s="359">
        <v>16</v>
      </c>
      <c r="AK98" s="170">
        <v>2275.2631578947348</v>
      </c>
      <c r="AL98" s="360">
        <f t="shared" si="112"/>
        <v>142.20394736842093</v>
      </c>
      <c r="AM98" s="359">
        <f t="shared" si="113"/>
        <v>3</v>
      </c>
      <c r="AN98" s="565"/>
      <c r="AO98" s="359">
        <v>16</v>
      </c>
      <c r="AP98" s="170">
        <v>2258.8235294117658</v>
      </c>
      <c r="AQ98" s="360">
        <f t="shared" si="114"/>
        <v>141.17647058823536</v>
      </c>
      <c r="AR98" s="359">
        <f t="shared" si="115"/>
        <v>3</v>
      </c>
      <c r="AS98" s="565"/>
      <c r="AT98" s="359">
        <v>16</v>
      </c>
      <c r="AU98" s="170">
        <v>2245.882352941177</v>
      </c>
      <c r="AV98" s="360">
        <f t="shared" si="116"/>
        <v>140.36764705882356</v>
      </c>
      <c r="AW98" s="359">
        <f t="shared" si="117"/>
        <v>4</v>
      </c>
      <c r="AX98" s="565"/>
    </row>
    <row r="99" spans="2:50" hidden="1" x14ac:dyDescent="0.2">
      <c r="B99" s="541"/>
      <c r="C99" s="359">
        <v>6</v>
      </c>
      <c r="D99" s="274" t="s">
        <v>435</v>
      </c>
      <c r="E99" s="274">
        <v>18</v>
      </c>
      <c r="F99" s="274">
        <v>2400</v>
      </c>
      <c r="G99" s="366">
        <f t="shared" si="99"/>
        <v>133.33333333333334</v>
      </c>
      <c r="H99" s="541"/>
      <c r="I99" s="172">
        <f t="shared" si="100"/>
        <v>18</v>
      </c>
      <c r="J99" s="172">
        <f t="shared" si="101"/>
        <v>2246.7839884533091</v>
      </c>
      <c r="K99" s="361">
        <f t="shared" si="102"/>
        <v>124.82133269185051</v>
      </c>
      <c r="L99" s="543"/>
      <c r="M99" s="172">
        <f t="shared" si="103"/>
        <v>9</v>
      </c>
      <c r="N99" s="567"/>
      <c r="O99" s="567"/>
      <c r="P99" s="359">
        <v>18</v>
      </c>
      <c r="Q99" s="170">
        <v>2240.1098901098899</v>
      </c>
      <c r="R99" s="360">
        <f t="shared" si="104"/>
        <v>124.45054945054943</v>
      </c>
      <c r="S99" s="359">
        <f t="shared" si="105"/>
        <v>8</v>
      </c>
      <c r="T99" s="565"/>
      <c r="U99" s="359">
        <v>18</v>
      </c>
      <c r="V99" s="170">
        <v>2246.590909090909</v>
      </c>
      <c r="W99" s="360">
        <f t="shared" si="106"/>
        <v>124.81060606060606</v>
      </c>
      <c r="X99" s="359">
        <f t="shared" si="107"/>
        <v>10</v>
      </c>
      <c r="Y99" s="565"/>
      <c r="Z99" s="359">
        <v>18</v>
      </c>
      <c r="AA99" s="170">
        <v>2247.7822580645152</v>
      </c>
      <c r="AB99" s="360">
        <f t="shared" si="108"/>
        <v>124.87679211469529</v>
      </c>
      <c r="AC99" s="359">
        <f t="shared" si="109"/>
        <v>10</v>
      </c>
      <c r="AD99" s="565"/>
      <c r="AE99" s="359">
        <v>18</v>
      </c>
      <c r="AF99" s="170">
        <v>2237.6095118898611</v>
      </c>
      <c r="AG99" s="360">
        <f t="shared" si="110"/>
        <v>124.31163954943673</v>
      </c>
      <c r="AH99" s="359">
        <f t="shared" si="111"/>
        <v>9</v>
      </c>
      <c r="AI99" s="565"/>
      <c r="AJ99" s="359">
        <v>18</v>
      </c>
      <c r="AK99" s="170">
        <v>2249.5238095238092</v>
      </c>
      <c r="AL99" s="360">
        <f t="shared" si="112"/>
        <v>124.97354497354496</v>
      </c>
      <c r="AM99" s="359">
        <f t="shared" si="113"/>
        <v>9</v>
      </c>
      <c r="AN99" s="565"/>
      <c r="AO99" s="359">
        <v>18</v>
      </c>
      <c r="AP99" s="170">
        <v>2247.4324324324316</v>
      </c>
      <c r="AQ99" s="360">
        <f t="shared" si="114"/>
        <v>124.85735735735732</v>
      </c>
      <c r="AR99" s="359">
        <f t="shared" si="115"/>
        <v>10</v>
      </c>
      <c r="AS99" s="565"/>
      <c r="AT99" s="359">
        <v>18</v>
      </c>
      <c r="AU99" s="170">
        <v>2258.4391080617493</v>
      </c>
      <c r="AV99" s="360">
        <f t="shared" si="116"/>
        <v>125.46883933676385</v>
      </c>
      <c r="AW99" s="359">
        <f t="shared" si="117"/>
        <v>7</v>
      </c>
      <c r="AX99" s="565"/>
    </row>
    <row r="100" spans="2:50" hidden="1" x14ac:dyDescent="0.2">
      <c r="B100" s="541"/>
      <c r="C100" s="359">
        <v>7</v>
      </c>
      <c r="D100" s="274" t="s">
        <v>436</v>
      </c>
      <c r="E100" s="274">
        <v>20</v>
      </c>
      <c r="F100" s="274">
        <v>2400</v>
      </c>
      <c r="G100" s="366">
        <f t="shared" si="99"/>
        <v>120</v>
      </c>
      <c r="H100" s="541"/>
      <c r="I100" s="172">
        <f t="shared" si="100"/>
        <v>20</v>
      </c>
      <c r="J100" s="172">
        <f t="shared" si="101"/>
        <v>2252.7080018306879</v>
      </c>
      <c r="K100" s="361">
        <f t="shared" si="102"/>
        <v>112.63540009153438</v>
      </c>
      <c r="L100" s="543"/>
      <c r="M100" s="172">
        <f t="shared" si="103"/>
        <v>15</v>
      </c>
      <c r="N100" s="567"/>
      <c r="O100" s="567"/>
      <c r="P100" s="359">
        <v>20</v>
      </c>
      <c r="Q100" s="170">
        <v>2237.5862068965503</v>
      </c>
      <c r="R100" s="360">
        <f t="shared" si="104"/>
        <v>111.87931034482752</v>
      </c>
      <c r="S100" s="359">
        <f t="shared" si="105"/>
        <v>16</v>
      </c>
      <c r="T100" s="565"/>
      <c r="U100" s="359">
        <v>20</v>
      </c>
      <c r="V100" s="170">
        <v>2270.1818181818194</v>
      </c>
      <c r="W100" s="360">
        <f t="shared" si="106"/>
        <v>113.50909090909097</v>
      </c>
      <c r="X100" s="359">
        <f t="shared" si="107"/>
        <v>15</v>
      </c>
      <c r="Y100" s="565"/>
      <c r="Z100" s="359">
        <v>20</v>
      </c>
      <c r="AA100" s="170">
        <v>2242.6415094339613</v>
      </c>
      <c r="AB100" s="360">
        <f t="shared" si="108"/>
        <v>112.13207547169807</v>
      </c>
      <c r="AC100" s="359">
        <f t="shared" si="109"/>
        <v>15</v>
      </c>
      <c r="AD100" s="565"/>
      <c r="AE100" s="359">
        <v>20</v>
      </c>
      <c r="AF100" s="170">
        <v>2246.5116279069762</v>
      </c>
      <c r="AG100" s="360">
        <f t="shared" si="110"/>
        <v>112.32558139534881</v>
      </c>
      <c r="AH100" s="359">
        <f t="shared" si="111"/>
        <v>15</v>
      </c>
      <c r="AI100" s="565"/>
      <c r="AJ100" s="359">
        <v>20</v>
      </c>
      <c r="AK100" s="170">
        <v>2263.6363636363653</v>
      </c>
      <c r="AL100" s="360">
        <f t="shared" si="112"/>
        <v>113.18181818181827</v>
      </c>
      <c r="AM100" s="359">
        <f t="shared" si="113"/>
        <v>15</v>
      </c>
      <c r="AN100" s="565"/>
      <c r="AO100" s="359">
        <v>20</v>
      </c>
      <c r="AP100" s="170">
        <v>2256.9230769230762</v>
      </c>
      <c r="AQ100" s="360">
        <f t="shared" si="114"/>
        <v>112.84615384615381</v>
      </c>
      <c r="AR100" s="359">
        <f t="shared" si="115"/>
        <v>15</v>
      </c>
      <c r="AS100" s="565"/>
      <c r="AT100" s="359">
        <v>20</v>
      </c>
      <c r="AU100" s="170">
        <v>2251.475409836065</v>
      </c>
      <c r="AV100" s="360">
        <f t="shared" si="116"/>
        <v>112.57377049180324</v>
      </c>
      <c r="AW100" s="359">
        <f t="shared" si="117"/>
        <v>15</v>
      </c>
      <c r="AX100" s="565"/>
    </row>
    <row r="101" spans="2:50" hidden="1" x14ac:dyDescent="0.2">
      <c r="B101" s="541"/>
      <c r="C101" s="359">
        <v>8</v>
      </c>
      <c r="D101" s="274" t="s">
        <v>438</v>
      </c>
      <c r="E101" s="274">
        <v>19</v>
      </c>
      <c r="F101" s="274">
        <v>2400</v>
      </c>
      <c r="G101" s="366">
        <f t="shared" si="99"/>
        <v>126.31578947368421</v>
      </c>
      <c r="H101" s="541"/>
      <c r="I101" s="172">
        <f t="shared" si="100"/>
        <v>19</v>
      </c>
      <c r="J101" s="172">
        <f t="shared" si="101"/>
        <v>2250.3632132623561</v>
      </c>
      <c r="K101" s="361">
        <f t="shared" si="102"/>
        <v>118.44016911907136</v>
      </c>
      <c r="L101" s="543"/>
      <c r="M101" s="172">
        <f t="shared" si="103"/>
        <v>14</v>
      </c>
      <c r="N101" s="567"/>
      <c r="O101" s="567"/>
      <c r="P101" s="359">
        <v>19</v>
      </c>
      <c r="Q101" s="170">
        <v>2253.9720234222514</v>
      </c>
      <c r="R101" s="360">
        <f t="shared" si="104"/>
        <v>118.63010649590797</v>
      </c>
      <c r="S101" s="359">
        <f t="shared" si="105"/>
        <v>12</v>
      </c>
      <c r="T101" s="565"/>
      <c r="U101" s="359">
        <v>19</v>
      </c>
      <c r="V101" s="170">
        <v>2254.4892648015616</v>
      </c>
      <c r="W101" s="360">
        <f t="shared" si="106"/>
        <v>118.65732972639798</v>
      </c>
      <c r="X101" s="359">
        <f t="shared" si="107"/>
        <v>13</v>
      </c>
      <c r="Y101" s="565"/>
      <c r="Z101" s="359">
        <v>19</v>
      </c>
      <c r="AA101" s="170">
        <v>2249.9819277108445</v>
      </c>
      <c r="AB101" s="360">
        <f t="shared" si="108"/>
        <v>118.4201014584655</v>
      </c>
      <c r="AC101" s="359">
        <f t="shared" si="109"/>
        <v>14</v>
      </c>
      <c r="AD101" s="565"/>
      <c r="AE101" s="359">
        <v>19</v>
      </c>
      <c r="AF101" s="170">
        <v>2238.8152610441757</v>
      </c>
      <c r="AG101" s="360">
        <f t="shared" si="110"/>
        <v>117.83238216021978</v>
      </c>
      <c r="AH101" s="359">
        <f t="shared" si="111"/>
        <v>14</v>
      </c>
      <c r="AI101" s="565"/>
      <c r="AJ101" s="359">
        <v>19</v>
      </c>
      <c r="AK101" s="170">
        <v>2243.0769230769233</v>
      </c>
      <c r="AL101" s="360">
        <f t="shared" si="112"/>
        <v>118.05668016194333</v>
      </c>
      <c r="AM101" s="359">
        <f t="shared" si="113"/>
        <v>13</v>
      </c>
      <c r="AN101" s="565"/>
      <c r="AO101" s="359">
        <v>19</v>
      </c>
      <c r="AP101" s="170">
        <v>2246.2645578720358</v>
      </c>
      <c r="AQ101" s="360">
        <f t="shared" si="114"/>
        <v>118.22445041431767</v>
      </c>
      <c r="AR101" s="359">
        <f t="shared" si="115"/>
        <v>13</v>
      </c>
      <c r="AS101" s="565"/>
      <c r="AT101" s="359">
        <v>19</v>
      </c>
      <c r="AU101" s="170">
        <v>2265.9425349086996</v>
      </c>
      <c r="AV101" s="360">
        <f t="shared" si="116"/>
        <v>119.26013341624734</v>
      </c>
      <c r="AW101" s="359">
        <f t="shared" si="117"/>
        <v>11</v>
      </c>
      <c r="AX101" s="565"/>
    </row>
    <row r="102" spans="2:50" hidden="1" x14ac:dyDescent="0.2">
      <c r="B102" s="541"/>
      <c r="C102" s="359">
        <v>9</v>
      </c>
      <c r="D102" s="274" t="s">
        <v>439</v>
      </c>
      <c r="E102" s="274">
        <v>18</v>
      </c>
      <c r="F102" s="274">
        <v>2400</v>
      </c>
      <c r="G102" s="366">
        <f t="shared" si="99"/>
        <v>133.33333333333334</v>
      </c>
      <c r="H102" s="541"/>
      <c r="I102" s="172">
        <f t="shared" si="100"/>
        <v>18</v>
      </c>
      <c r="J102" s="172">
        <f t="shared" si="101"/>
        <v>2246.1502531331694</v>
      </c>
      <c r="K102" s="361">
        <f t="shared" si="102"/>
        <v>124.78612517406496</v>
      </c>
      <c r="L102" s="543"/>
      <c r="M102" s="172">
        <f t="shared" si="103"/>
        <v>10</v>
      </c>
      <c r="N102" s="567"/>
      <c r="O102" s="567"/>
      <c r="P102" s="359">
        <v>18</v>
      </c>
      <c r="Q102" s="170">
        <v>2239.090909090909</v>
      </c>
      <c r="R102" s="360">
        <f t="shared" si="104"/>
        <v>124.39393939393939</v>
      </c>
      <c r="S102" s="359">
        <f t="shared" si="105"/>
        <v>9</v>
      </c>
      <c r="T102" s="565"/>
      <c r="U102" s="359">
        <v>18</v>
      </c>
      <c r="V102" s="170">
        <v>2251.395348837209</v>
      </c>
      <c r="W102" s="360">
        <f t="shared" si="106"/>
        <v>125.07751937984494</v>
      </c>
      <c r="X102" s="359">
        <f t="shared" si="107"/>
        <v>8</v>
      </c>
      <c r="Y102" s="565"/>
      <c r="Z102" s="359">
        <v>18</v>
      </c>
      <c r="AA102" s="170">
        <v>2253.9759036144569</v>
      </c>
      <c r="AB102" s="360">
        <f t="shared" si="108"/>
        <v>125.22088353413649</v>
      </c>
      <c r="AC102" s="359">
        <f t="shared" si="109"/>
        <v>7</v>
      </c>
      <c r="AD102" s="565"/>
      <c r="AE102" s="359">
        <v>18</v>
      </c>
      <c r="AF102" s="170">
        <v>2240.5714285714289</v>
      </c>
      <c r="AG102" s="360">
        <f t="shared" si="110"/>
        <v>124.4761904761905</v>
      </c>
      <c r="AH102" s="359">
        <f t="shared" si="111"/>
        <v>8</v>
      </c>
      <c r="AI102" s="565"/>
      <c r="AJ102" s="359">
        <v>18</v>
      </c>
      <c r="AK102" s="170">
        <v>2238.3333333333339</v>
      </c>
      <c r="AL102" s="360">
        <f t="shared" si="112"/>
        <v>124.35185185185189</v>
      </c>
      <c r="AM102" s="359">
        <f t="shared" si="113"/>
        <v>10</v>
      </c>
      <c r="AN102" s="565"/>
      <c r="AO102" s="359">
        <v>18</v>
      </c>
      <c r="AP102" s="170">
        <v>2251.1999999999989</v>
      </c>
      <c r="AQ102" s="360">
        <f t="shared" si="114"/>
        <v>125.06666666666661</v>
      </c>
      <c r="AR102" s="359">
        <f t="shared" si="115"/>
        <v>8</v>
      </c>
      <c r="AS102" s="565"/>
      <c r="AT102" s="359">
        <v>18</v>
      </c>
      <c r="AU102" s="170">
        <v>2248.4848484848494</v>
      </c>
      <c r="AV102" s="360">
        <f t="shared" si="116"/>
        <v>124.91582491582497</v>
      </c>
      <c r="AW102" s="359">
        <f t="shared" si="117"/>
        <v>9</v>
      </c>
      <c r="AX102" s="565"/>
    </row>
    <row r="103" spans="2:50" hidden="1" x14ac:dyDescent="0.2">
      <c r="B103" s="541"/>
      <c r="C103" s="359">
        <v>10</v>
      </c>
      <c r="D103" s="274" t="s">
        <v>440</v>
      </c>
      <c r="E103" s="274">
        <v>19</v>
      </c>
      <c r="F103" s="274">
        <v>2400</v>
      </c>
      <c r="G103" s="366">
        <f t="shared" si="99"/>
        <v>126.31578947368421</v>
      </c>
      <c r="H103" s="541"/>
      <c r="I103" s="172">
        <f t="shared" si="100"/>
        <v>19</v>
      </c>
      <c r="J103" s="172">
        <f t="shared" si="101"/>
        <v>2253.6968934844144</v>
      </c>
      <c r="K103" s="361">
        <f t="shared" si="102"/>
        <v>118.61562597286391</v>
      </c>
      <c r="L103" s="543"/>
      <c r="M103" s="172">
        <f t="shared" si="103"/>
        <v>13</v>
      </c>
      <c r="N103" s="567"/>
      <c r="O103" s="567"/>
      <c r="P103" s="359">
        <v>19</v>
      </c>
      <c r="Q103" s="170">
        <v>2262.0532741398451</v>
      </c>
      <c r="R103" s="360">
        <f t="shared" si="104"/>
        <v>119.05543548104448</v>
      </c>
      <c r="S103" s="359">
        <f t="shared" si="105"/>
        <v>11</v>
      </c>
      <c r="T103" s="565"/>
      <c r="U103" s="359">
        <v>19</v>
      </c>
      <c r="V103" s="170">
        <v>2256.5546218487402</v>
      </c>
      <c r="W103" s="360">
        <f t="shared" si="106"/>
        <v>118.76603272888106</v>
      </c>
      <c r="X103" s="359">
        <f t="shared" si="107"/>
        <v>12</v>
      </c>
      <c r="Y103" s="565"/>
      <c r="Z103" s="359">
        <v>19</v>
      </c>
      <c r="AA103" s="170">
        <v>2252.2222222222235</v>
      </c>
      <c r="AB103" s="360">
        <f t="shared" si="108"/>
        <v>118.5380116959065</v>
      </c>
      <c r="AC103" s="359">
        <f t="shared" si="109"/>
        <v>13</v>
      </c>
      <c r="AD103" s="565"/>
      <c r="AE103" s="359">
        <v>19</v>
      </c>
      <c r="AF103" s="170">
        <v>2257.9310344827586</v>
      </c>
      <c r="AG103" s="360">
        <f t="shared" si="110"/>
        <v>118.83847549909255</v>
      </c>
      <c r="AH103" s="359">
        <f t="shared" si="111"/>
        <v>13</v>
      </c>
      <c r="AI103" s="565"/>
      <c r="AJ103" s="359">
        <v>19</v>
      </c>
      <c r="AK103" s="170">
        <v>2239.5789473684213</v>
      </c>
      <c r="AL103" s="360">
        <f t="shared" si="112"/>
        <v>117.87257617728532</v>
      </c>
      <c r="AM103" s="359">
        <f t="shared" si="113"/>
        <v>14</v>
      </c>
      <c r="AN103" s="565"/>
      <c r="AO103" s="359">
        <v>19</v>
      </c>
      <c r="AP103" s="170">
        <v>2243.9473684210534</v>
      </c>
      <c r="AQ103" s="360">
        <f t="shared" si="114"/>
        <v>118.10249307479228</v>
      </c>
      <c r="AR103" s="359">
        <f t="shared" si="115"/>
        <v>14</v>
      </c>
      <c r="AS103" s="565"/>
      <c r="AT103" s="359">
        <v>19</v>
      </c>
      <c r="AU103" s="170">
        <v>2263.5907859078593</v>
      </c>
      <c r="AV103" s="360">
        <f t="shared" si="116"/>
        <v>119.13635715304522</v>
      </c>
      <c r="AW103" s="359">
        <f t="shared" si="117"/>
        <v>12</v>
      </c>
      <c r="AX103" s="565"/>
    </row>
    <row r="104" spans="2:50" hidden="1" x14ac:dyDescent="0.2">
      <c r="B104" s="541"/>
      <c r="C104" s="359">
        <v>11</v>
      </c>
      <c r="D104" s="274" t="s">
        <v>441</v>
      </c>
      <c r="E104" s="274">
        <v>19</v>
      </c>
      <c r="F104" s="274">
        <v>2400</v>
      </c>
      <c r="G104" s="366">
        <f t="shared" si="99"/>
        <v>126.31578947368421</v>
      </c>
      <c r="H104" s="541"/>
      <c r="I104" s="172">
        <f t="shared" si="100"/>
        <v>19</v>
      </c>
      <c r="J104" s="172">
        <f t="shared" si="101"/>
        <v>2284.6211598385507</v>
      </c>
      <c r="K104" s="361">
        <f t="shared" si="102"/>
        <v>120.24321893887107</v>
      </c>
      <c r="L104" s="543"/>
      <c r="M104" s="172">
        <f t="shared" si="103"/>
        <v>11</v>
      </c>
      <c r="N104" s="567"/>
      <c r="O104" s="567"/>
      <c r="P104" s="359">
        <v>19</v>
      </c>
      <c r="Q104" s="170">
        <v>2238.260869565217</v>
      </c>
      <c r="R104" s="360">
        <f t="shared" si="104"/>
        <v>117.80320366132722</v>
      </c>
      <c r="S104" s="359">
        <f t="shared" si="105"/>
        <v>13</v>
      </c>
      <c r="T104" s="565"/>
      <c r="U104" s="359">
        <v>19</v>
      </c>
      <c r="V104" s="170">
        <v>2274.5454545454545</v>
      </c>
      <c r="W104" s="360">
        <f t="shared" si="106"/>
        <v>119.71291866028707</v>
      </c>
      <c r="X104" s="359">
        <f t="shared" si="107"/>
        <v>11</v>
      </c>
      <c r="Y104" s="565"/>
      <c r="Z104" s="359">
        <v>19</v>
      </c>
      <c r="AA104" s="170">
        <v>2317.1428571428564</v>
      </c>
      <c r="AB104" s="360">
        <f t="shared" si="108"/>
        <v>121.95488721804507</v>
      </c>
      <c r="AC104" s="359">
        <f t="shared" si="109"/>
        <v>11</v>
      </c>
      <c r="AD104" s="565"/>
      <c r="AE104" s="359">
        <v>19</v>
      </c>
      <c r="AF104" s="170">
        <v>2319.9999999999982</v>
      </c>
      <c r="AG104" s="360">
        <f t="shared" si="110"/>
        <v>122.10526315789464</v>
      </c>
      <c r="AH104" s="359">
        <f t="shared" si="111"/>
        <v>11</v>
      </c>
      <c r="AI104" s="565"/>
      <c r="AJ104" s="359">
        <v>19</v>
      </c>
      <c r="AK104" s="170">
        <v>2306.6666666666647</v>
      </c>
      <c r="AL104" s="360">
        <f t="shared" si="112"/>
        <v>121.40350877192972</v>
      </c>
      <c r="AM104" s="359">
        <f t="shared" si="113"/>
        <v>11</v>
      </c>
      <c r="AN104" s="565"/>
      <c r="AO104" s="359">
        <v>19</v>
      </c>
      <c r="AP104" s="170">
        <v>2251.1111111111122</v>
      </c>
      <c r="AQ104" s="360">
        <f t="shared" si="114"/>
        <v>118.47953216374275</v>
      </c>
      <c r="AR104" s="359">
        <f t="shared" si="115"/>
        <v>12</v>
      </c>
      <c r="AS104" s="565"/>
      <c r="AT104" s="363"/>
      <c r="AU104" s="364"/>
      <c r="AV104" s="365" t="str">
        <f t="shared" si="116"/>
        <v/>
      </c>
      <c r="AW104" s="363" t="str">
        <f t="shared" si="117"/>
        <v/>
      </c>
      <c r="AX104" s="565"/>
    </row>
    <row r="105" spans="2:50" hidden="1" x14ac:dyDescent="0.2">
      <c r="B105" s="541"/>
      <c r="C105" s="359">
        <v>12</v>
      </c>
      <c r="D105" s="274" t="s">
        <v>442</v>
      </c>
      <c r="E105" s="274">
        <v>19</v>
      </c>
      <c r="F105" s="274">
        <v>2400</v>
      </c>
      <c r="G105" s="366">
        <f t="shared" si="99"/>
        <v>126.31578947368421</v>
      </c>
      <c r="H105" s="541"/>
      <c r="I105" s="172">
        <f t="shared" si="100"/>
        <v>19</v>
      </c>
      <c r="J105" s="172">
        <f t="shared" si="101"/>
        <v>2256.9834060119774</v>
      </c>
      <c r="K105" s="361">
        <f t="shared" si="102"/>
        <v>118.78860031641989</v>
      </c>
      <c r="L105" s="543"/>
      <c r="M105" s="172">
        <f t="shared" si="103"/>
        <v>12</v>
      </c>
      <c r="N105" s="567"/>
      <c r="O105" s="567"/>
      <c r="P105" s="359">
        <v>19</v>
      </c>
      <c r="Q105" s="170">
        <v>2237.6923076923076</v>
      </c>
      <c r="R105" s="360">
        <f t="shared" si="104"/>
        <v>117.77327935222672</v>
      </c>
      <c r="S105" s="359">
        <f t="shared" si="105"/>
        <v>14</v>
      </c>
      <c r="T105" s="565"/>
      <c r="U105" s="359">
        <v>19</v>
      </c>
      <c r="V105" s="170">
        <v>2252.7999999999997</v>
      </c>
      <c r="W105" s="360">
        <f t="shared" si="106"/>
        <v>118.56842105263156</v>
      </c>
      <c r="X105" s="359">
        <f t="shared" si="107"/>
        <v>14</v>
      </c>
      <c r="Y105" s="565"/>
      <c r="Z105" s="359">
        <v>19</v>
      </c>
      <c r="AA105" s="170">
        <v>2261.1428571428573</v>
      </c>
      <c r="AB105" s="360">
        <f t="shared" si="108"/>
        <v>119.00751879699249</v>
      </c>
      <c r="AC105" s="359">
        <f t="shared" si="109"/>
        <v>12</v>
      </c>
      <c r="AD105" s="565"/>
      <c r="AE105" s="359">
        <v>19</v>
      </c>
      <c r="AF105" s="170">
        <v>2260</v>
      </c>
      <c r="AG105" s="360">
        <f t="shared" si="110"/>
        <v>118.94736842105263</v>
      </c>
      <c r="AH105" s="359">
        <f t="shared" si="111"/>
        <v>12</v>
      </c>
      <c r="AI105" s="565"/>
      <c r="AJ105" s="359">
        <v>19</v>
      </c>
      <c r="AK105" s="170">
        <v>2269.2857142857142</v>
      </c>
      <c r="AL105" s="360">
        <f t="shared" si="112"/>
        <v>119.4360902255639</v>
      </c>
      <c r="AM105" s="359">
        <f t="shared" si="113"/>
        <v>12</v>
      </c>
      <c r="AN105" s="565"/>
      <c r="AO105" s="359">
        <v>19</v>
      </c>
      <c r="AP105" s="170">
        <v>2255.0000000000005</v>
      </c>
      <c r="AQ105" s="360">
        <f t="shared" si="114"/>
        <v>118.68421052631581</v>
      </c>
      <c r="AR105" s="359">
        <f t="shared" si="115"/>
        <v>11</v>
      </c>
      <c r="AS105" s="565"/>
      <c r="AT105" s="359">
        <v>19</v>
      </c>
      <c r="AU105" s="170">
        <v>2262.9629629629635</v>
      </c>
      <c r="AV105" s="360">
        <f t="shared" si="116"/>
        <v>119.10331384015598</v>
      </c>
      <c r="AW105" s="359">
        <f t="shared" si="117"/>
        <v>13</v>
      </c>
      <c r="AX105" s="565"/>
    </row>
    <row r="106" spans="2:50" hidden="1" x14ac:dyDescent="0.2">
      <c r="B106" s="541"/>
      <c r="C106" s="359">
        <v>13</v>
      </c>
      <c r="D106" s="274" t="s">
        <v>443</v>
      </c>
      <c r="E106" s="274">
        <v>15</v>
      </c>
      <c r="F106" s="274">
        <v>2400</v>
      </c>
      <c r="G106" s="366">
        <f t="shared" si="99"/>
        <v>160</v>
      </c>
      <c r="H106" s="541"/>
      <c r="I106" s="172">
        <f t="shared" si="100"/>
        <v>15</v>
      </c>
      <c r="J106" s="172">
        <f t="shared" si="101"/>
        <v>2241.6605293894322</v>
      </c>
      <c r="K106" s="361">
        <f t="shared" si="102"/>
        <v>149.4440352926288</v>
      </c>
      <c r="L106" s="543"/>
      <c r="M106" s="172">
        <f t="shared" si="103"/>
        <v>2</v>
      </c>
      <c r="N106" s="567"/>
      <c r="O106" s="567"/>
      <c r="P106" s="359">
        <v>15</v>
      </c>
      <c r="Q106" s="170">
        <v>2240.4946524064167</v>
      </c>
      <c r="R106" s="360">
        <f t="shared" si="104"/>
        <v>149.36631016042779</v>
      </c>
      <c r="S106" s="359">
        <f t="shared" si="105"/>
        <v>2</v>
      </c>
      <c r="T106" s="565"/>
      <c r="U106" s="359">
        <v>15</v>
      </c>
      <c r="V106" s="170">
        <v>2235.8605623100311</v>
      </c>
      <c r="W106" s="360">
        <f t="shared" si="106"/>
        <v>149.05737082066875</v>
      </c>
      <c r="X106" s="359">
        <f t="shared" si="107"/>
        <v>2</v>
      </c>
      <c r="Y106" s="565"/>
      <c r="Z106" s="359">
        <v>15</v>
      </c>
      <c r="AA106" s="170">
        <v>2243.8394584139251</v>
      </c>
      <c r="AB106" s="360">
        <f t="shared" si="108"/>
        <v>149.58929722759501</v>
      </c>
      <c r="AC106" s="359">
        <f t="shared" si="109"/>
        <v>2</v>
      </c>
      <c r="AD106" s="565"/>
      <c r="AE106" s="359">
        <v>15</v>
      </c>
      <c r="AF106" s="170">
        <v>2240.2857142857142</v>
      </c>
      <c r="AG106" s="360">
        <f t="shared" si="110"/>
        <v>149.35238095238094</v>
      </c>
      <c r="AH106" s="359">
        <f t="shared" si="111"/>
        <v>2</v>
      </c>
      <c r="AI106" s="565"/>
      <c r="AJ106" s="359">
        <v>15</v>
      </c>
      <c r="AK106" s="170">
        <v>2245.3846153846152</v>
      </c>
      <c r="AL106" s="360">
        <f t="shared" si="112"/>
        <v>149.69230769230768</v>
      </c>
      <c r="AM106" s="359">
        <f t="shared" si="113"/>
        <v>1</v>
      </c>
      <c r="AN106" s="565"/>
      <c r="AO106" s="359">
        <v>15</v>
      </c>
      <c r="AP106" s="170">
        <v>2235.0594022260202</v>
      </c>
      <c r="AQ106" s="360">
        <f t="shared" si="114"/>
        <v>149.00396014840135</v>
      </c>
      <c r="AR106" s="359">
        <f t="shared" si="115"/>
        <v>2</v>
      </c>
      <c r="AS106" s="565"/>
      <c r="AT106" s="359">
        <v>15</v>
      </c>
      <c r="AU106" s="170">
        <v>2250.6993006993011</v>
      </c>
      <c r="AV106" s="360">
        <f t="shared" si="116"/>
        <v>150.04662004662006</v>
      </c>
      <c r="AW106" s="359">
        <f t="shared" si="117"/>
        <v>1</v>
      </c>
      <c r="AX106" s="565"/>
    </row>
    <row r="107" spans="2:50" hidden="1" x14ac:dyDescent="0.2">
      <c r="B107" s="541"/>
      <c r="C107" s="359">
        <v>14</v>
      </c>
      <c r="D107" s="359" t="s">
        <v>444</v>
      </c>
      <c r="E107" s="359">
        <v>15</v>
      </c>
      <c r="F107" s="359">
        <v>2400</v>
      </c>
      <c r="G107" s="366">
        <f t="shared" si="99"/>
        <v>160</v>
      </c>
      <c r="H107" s="541"/>
      <c r="I107" s="172">
        <f t="shared" si="100"/>
        <v>15</v>
      </c>
      <c r="J107" s="172">
        <f t="shared" si="101"/>
        <v>2244.7850841881163</v>
      </c>
      <c r="K107" s="361">
        <f t="shared" si="102"/>
        <v>149.65233894587442</v>
      </c>
      <c r="L107" s="543"/>
      <c r="M107" s="172">
        <f t="shared" si="103"/>
        <v>1</v>
      </c>
      <c r="N107" s="567"/>
      <c r="O107" s="567"/>
      <c r="P107" s="359">
        <v>15</v>
      </c>
      <c r="Q107" s="170">
        <v>2241.3913043478265</v>
      </c>
      <c r="R107" s="360">
        <f t="shared" si="104"/>
        <v>149.42608695652177</v>
      </c>
      <c r="S107" s="359">
        <f t="shared" si="105"/>
        <v>1</v>
      </c>
      <c r="T107" s="565"/>
      <c r="U107" s="359">
        <v>15</v>
      </c>
      <c r="V107" s="170">
        <v>2247.5675675675675</v>
      </c>
      <c r="W107" s="360">
        <f t="shared" si="106"/>
        <v>149.83783783783784</v>
      </c>
      <c r="X107" s="359">
        <f t="shared" si="107"/>
        <v>1</v>
      </c>
      <c r="Y107" s="565"/>
      <c r="Z107" s="359">
        <v>15</v>
      </c>
      <c r="AA107" s="170">
        <v>2246.4220183486236</v>
      </c>
      <c r="AB107" s="360">
        <f t="shared" si="108"/>
        <v>149.76146788990823</v>
      </c>
      <c r="AC107" s="359">
        <f t="shared" si="109"/>
        <v>1</v>
      </c>
      <c r="AD107" s="565"/>
      <c r="AE107" s="359">
        <v>15</v>
      </c>
      <c r="AF107" s="170">
        <v>2254.772727272727</v>
      </c>
      <c r="AG107" s="360">
        <f t="shared" si="110"/>
        <v>150.31818181818181</v>
      </c>
      <c r="AH107" s="359">
        <f t="shared" si="111"/>
        <v>1</v>
      </c>
      <c r="AI107" s="565"/>
      <c r="AJ107" s="359">
        <v>15</v>
      </c>
      <c r="AK107" s="170">
        <v>2235.5294117647054</v>
      </c>
      <c r="AL107" s="360">
        <f t="shared" si="112"/>
        <v>149.03529411764703</v>
      </c>
      <c r="AM107" s="359">
        <f t="shared" si="113"/>
        <v>2</v>
      </c>
      <c r="AN107" s="565"/>
      <c r="AO107" s="359">
        <v>15</v>
      </c>
      <c r="AP107" s="170">
        <v>2238.0487804878057</v>
      </c>
      <c r="AQ107" s="360">
        <f t="shared" si="114"/>
        <v>149.2032520325204</v>
      </c>
      <c r="AR107" s="359">
        <f t="shared" si="115"/>
        <v>1</v>
      </c>
      <c r="AS107" s="565"/>
      <c r="AT107" s="359">
        <v>15</v>
      </c>
      <c r="AU107" s="170">
        <v>2249.7637795275587</v>
      </c>
      <c r="AV107" s="360">
        <f t="shared" si="116"/>
        <v>149.98425196850391</v>
      </c>
      <c r="AW107" s="359">
        <f t="shared" si="117"/>
        <v>2</v>
      </c>
      <c r="AX107" s="565"/>
    </row>
    <row r="108" spans="2:50" hidden="1" x14ac:dyDescent="0.2">
      <c r="B108" s="541"/>
      <c r="C108" s="359">
        <v>15</v>
      </c>
      <c r="D108" s="359" t="s">
        <v>539</v>
      </c>
      <c r="E108" s="359">
        <v>17</v>
      </c>
      <c r="F108" s="359">
        <v>2400</v>
      </c>
      <c r="G108" s="366">
        <f t="shared" si="99"/>
        <v>141.1764705882353</v>
      </c>
      <c r="H108" s="541"/>
      <c r="I108" s="172">
        <f t="shared" si="100"/>
        <v>17</v>
      </c>
      <c r="J108" s="172">
        <f t="shared" si="101"/>
        <v>2254.5642104776111</v>
      </c>
      <c r="K108" s="361">
        <f t="shared" si="102"/>
        <v>132.62142414574183</v>
      </c>
      <c r="L108" s="543"/>
      <c r="M108" s="172">
        <f t="shared" si="103"/>
        <v>5</v>
      </c>
      <c r="N108" s="567"/>
      <c r="O108" s="567"/>
      <c r="P108" s="359">
        <v>17</v>
      </c>
      <c r="Q108" s="170">
        <v>2247.4418604651164</v>
      </c>
      <c r="R108" s="360">
        <f t="shared" si="104"/>
        <v>132.20246238030097</v>
      </c>
      <c r="S108" s="359">
        <f t="shared" si="105"/>
        <v>5</v>
      </c>
      <c r="T108" s="565"/>
      <c r="U108" s="359">
        <v>17</v>
      </c>
      <c r="V108" s="170">
        <v>2260.8108108108104</v>
      </c>
      <c r="W108" s="360">
        <f t="shared" si="106"/>
        <v>132.98887122416531</v>
      </c>
      <c r="X108" s="359">
        <f t="shared" si="107"/>
        <v>5</v>
      </c>
      <c r="Y108" s="565"/>
      <c r="Z108" s="359">
        <v>17</v>
      </c>
      <c r="AA108" s="170">
        <v>2257.5</v>
      </c>
      <c r="AB108" s="360">
        <f t="shared" si="108"/>
        <v>132.79411764705881</v>
      </c>
      <c r="AC108" s="359">
        <f t="shared" si="109"/>
        <v>5</v>
      </c>
      <c r="AD108" s="565"/>
      <c r="AE108" s="359">
        <v>17</v>
      </c>
      <c r="AF108" s="170">
        <v>2241.333333333333</v>
      </c>
      <c r="AG108" s="360">
        <f t="shared" si="110"/>
        <v>131.84313725490193</v>
      </c>
      <c r="AH108" s="359">
        <f t="shared" si="111"/>
        <v>5</v>
      </c>
      <c r="AI108" s="565"/>
      <c r="AJ108" s="359">
        <v>17</v>
      </c>
      <c r="AK108" s="170">
        <v>2248.6666666666665</v>
      </c>
      <c r="AL108" s="360">
        <f t="shared" si="112"/>
        <v>132.27450980392155</v>
      </c>
      <c r="AM108" s="359">
        <f t="shared" si="113"/>
        <v>6</v>
      </c>
      <c r="AN108" s="565"/>
      <c r="AO108" s="359">
        <v>17</v>
      </c>
      <c r="AP108" s="170">
        <v>2251.4285714285716</v>
      </c>
      <c r="AQ108" s="360">
        <f t="shared" si="114"/>
        <v>132.43697478991598</v>
      </c>
      <c r="AR108" s="359">
        <f t="shared" si="115"/>
        <v>5</v>
      </c>
      <c r="AS108" s="565"/>
      <c r="AT108" s="359">
        <v>17</v>
      </c>
      <c r="AU108" s="170">
        <v>2274.7682306387796</v>
      </c>
      <c r="AV108" s="360">
        <f t="shared" si="116"/>
        <v>133.80989591992821</v>
      </c>
      <c r="AW108" s="359">
        <f t="shared" si="117"/>
        <v>5</v>
      </c>
      <c r="AX108" s="565"/>
    </row>
    <row r="109" spans="2:50" hidden="1" x14ac:dyDescent="0.2">
      <c r="B109" s="541"/>
      <c r="C109" s="359">
        <v>16</v>
      </c>
      <c r="D109" s="274" t="s">
        <v>634</v>
      </c>
      <c r="E109" s="274">
        <v>17</v>
      </c>
      <c r="F109" s="274">
        <v>2400</v>
      </c>
      <c r="G109" s="366">
        <f t="shared" si="99"/>
        <v>141.1764705882353</v>
      </c>
      <c r="H109" s="541"/>
      <c r="I109" s="172">
        <f t="shared" si="100"/>
        <v>17</v>
      </c>
      <c r="J109" s="172">
        <f t="shared" si="101"/>
        <v>2249.2741008223675</v>
      </c>
      <c r="K109" s="361">
        <f t="shared" si="102"/>
        <v>132.31024122484516</v>
      </c>
      <c r="L109" s="543"/>
      <c r="M109" s="172">
        <f t="shared" si="103"/>
        <v>6</v>
      </c>
      <c r="N109" s="567"/>
      <c r="O109" s="567"/>
      <c r="P109" s="359">
        <v>17</v>
      </c>
      <c r="Q109" s="170">
        <v>2237.4245556014889</v>
      </c>
      <c r="R109" s="360">
        <f t="shared" si="104"/>
        <v>131.61320915302875</v>
      </c>
      <c r="S109" s="359">
        <f t="shared" si="105"/>
        <v>6</v>
      </c>
      <c r="T109" s="565"/>
      <c r="U109" s="359">
        <v>17</v>
      </c>
      <c r="V109" s="170">
        <v>2244.1613091759209</v>
      </c>
      <c r="W109" s="360">
        <f t="shared" si="106"/>
        <v>132.00948877505417</v>
      </c>
      <c r="X109" s="359">
        <f t="shared" si="107"/>
        <v>6</v>
      </c>
      <c r="Y109" s="565"/>
      <c r="Z109" s="359">
        <v>17</v>
      </c>
      <c r="AA109" s="170">
        <v>2252.173913043478</v>
      </c>
      <c r="AB109" s="360">
        <f t="shared" si="108"/>
        <v>132.48081841432224</v>
      </c>
      <c r="AC109" s="359">
        <f t="shared" si="109"/>
        <v>6</v>
      </c>
      <c r="AD109" s="565"/>
      <c r="AE109" s="359">
        <v>17</v>
      </c>
      <c r="AF109" s="170">
        <v>2239.5652173913045</v>
      </c>
      <c r="AG109" s="360">
        <f t="shared" si="110"/>
        <v>131.73913043478262</v>
      </c>
      <c r="AH109" s="359">
        <f t="shared" si="111"/>
        <v>6</v>
      </c>
      <c r="AI109" s="565"/>
      <c r="AJ109" s="359">
        <v>17</v>
      </c>
      <c r="AK109" s="170">
        <v>2250.3370786516834</v>
      </c>
      <c r="AL109" s="360">
        <f t="shared" si="112"/>
        <v>132.37276933245198</v>
      </c>
      <c r="AM109" s="359">
        <f t="shared" si="113"/>
        <v>5</v>
      </c>
      <c r="AN109" s="565"/>
      <c r="AO109" s="359">
        <v>17</v>
      </c>
      <c r="AP109" s="170">
        <v>2251.1999999999998</v>
      </c>
      <c r="AQ109" s="360">
        <f t="shared" si="114"/>
        <v>132.42352941176469</v>
      </c>
      <c r="AR109" s="359">
        <f t="shared" si="115"/>
        <v>6</v>
      </c>
      <c r="AS109" s="565"/>
      <c r="AT109" s="359">
        <v>17</v>
      </c>
      <c r="AU109" s="170">
        <v>2270.0566318926976</v>
      </c>
      <c r="AV109" s="360">
        <f t="shared" si="116"/>
        <v>133.53274305251162</v>
      </c>
      <c r="AW109" s="359">
        <f t="shared" si="117"/>
        <v>6</v>
      </c>
      <c r="AX109" s="565"/>
    </row>
    <row r="110" spans="2:50" hidden="1" x14ac:dyDescent="0.2">
      <c r="B110" s="541"/>
      <c r="C110" s="359">
        <v>17</v>
      </c>
      <c r="D110" s="274"/>
      <c r="E110" s="274"/>
      <c r="F110" s="274"/>
      <c r="G110" s="366"/>
      <c r="H110" s="541"/>
      <c r="I110" s="172" t="str">
        <f t="shared" si="100"/>
        <v/>
      </c>
      <c r="J110" s="172" t="str">
        <f t="shared" si="101"/>
        <v/>
      </c>
      <c r="K110" s="361" t="str">
        <f t="shared" si="102"/>
        <v/>
      </c>
      <c r="L110" s="544"/>
      <c r="M110" s="172" t="str">
        <f t="shared" si="103"/>
        <v/>
      </c>
      <c r="N110" s="550"/>
      <c r="O110" s="550"/>
      <c r="P110" s="359"/>
      <c r="Q110" s="170"/>
      <c r="R110" s="360" t="str">
        <f t="shared" si="104"/>
        <v/>
      </c>
      <c r="S110" s="359" t="str">
        <f t="shared" si="105"/>
        <v/>
      </c>
      <c r="T110" s="566"/>
      <c r="U110" s="359"/>
      <c r="V110" s="170"/>
      <c r="W110" s="360" t="str">
        <f t="shared" si="106"/>
        <v/>
      </c>
      <c r="X110" s="359" t="str">
        <f t="shared" si="107"/>
        <v/>
      </c>
      <c r="Y110" s="566"/>
      <c r="Z110" s="359"/>
      <c r="AA110" s="170"/>
      <c r="AB110" s="360" t="str">
        <f t="shared" si="108"/>
        <v/>
      </c>
      <c r="AC110" s="359" t="str">
        <f t="shared" si="109"/>
        <v/>
      </c>
      <c r="AD110" s="566"/>
      <c r="AE110" s="359"/>
      <c r="AF110" s="170"/>
      <c r="AG110" s="360" t="str">
        <f t="shared" si="110"/>
        <v/>
      </c>
      <c r="AH110" s="359" t="str">
        <f t="shared" si="111"/>
        <v/>
      </c>
      <c r="AI110" s="566"/>
      <c r="AJ110" s="359"/>
      <c r="AK110" s="170"/>
      <c r="AL110" s="360" t="str">
        <f t="shared" si="112"/>
        <v/>
      </c>
      <c r="AM110" s="359" t="str">
        <f t="shared" si="113"/>
        <v/>
      </c>
      <c r="AN110" s="566"/>
      <c r="AO110" s="359"/>
      <c r="AP110" s="170"/>
      <c r="AQ110" s="360" t="str">
        <f t="shared" si="114"/>
        <v/>
      </c>
      <c r="AR110" s="359" t="str">
        <f t="shared" si="115"/>
        <v/>
      </c>
      <c r="AS110" s="566"/>
      <c r="AT110" s="359"/>
      <c r="AU110" s="170"/>
      <c r="AV110" s="360" t="str">
        <f t="shared" si="116"/>
        <v/>
      </c>
      <c r="AW110" s="359" t="str">
        <f t="shared" si="117"/>
        <v/>
      </c>
      <c r="AX110" s="566"/>
    </row>
    <row r="111" spans="2:50" ht="15.75" hidden="1" x14ac:dyDescent="0.2">
      <c r="B111" s="545" t="s">
        <v>169</v>
      </c>
      <c r="C111" s="546"/>
      <c r="D111" s="546"/>
      <c r="E111" s="546"/>
      <c r="F111" s="546"/>
      <c r="G111" s="546"/>
      <c r="H111" s="547"/>
      <c r="I111" s="207"/>
      <c r="J111" s="207"/>
      <c r="K111" s="207"/>
      <c r="L111" s="207"/>
      <c r="M111" s="207"/>
      <c r="N111" s="533" t="s">
        <v>161</v>
      </c>
      <c r="O111" s="549" t="s">
        <v>106</v>
      </c>
      <c r="P111" s="551">
        <f>AT89+1</f>
        <v>45902</v>
      </c>
      <c r="Q111" s="541"/>
      <c r="R111" s="541"/>
      <c r="S111" s="541"/>
      <c r="T111" s="541"/>
      <c r="U111" s="551">
        <f>P111+1</f>
        <v>45903</v>
      </c>
      <c r="V111" s="541"/>
      <c r="W111" s="541"/>
      <c r="X111" s="541"/>
      <c r="Y111" s="541"/>
      <c r="Z111" s="551">
        <f>U111+1</f>
        <v>45904</v>
      </c>
      <c r="AA111" s="541"/>
      <c r="AB111" s="541"/>
      <c r="AC111" s="541"/>
      <c r="AD111" s="541"/>
      <c r="AE111" s="551">
        <f>Z111+1</f>
        <v>45905</v>
      </c>
      <c r="AF111" s="541"/>
      <c r="AG111" s="541"/>
      <c r="AH111" s="541"/>
      <c r="AI111" s="541"/>
      <c r="AJ111" s="551">
        <f>AE111+1</f>
        <v>45906</v>
      </c>
      <c r="AK111" s="541"/>
      <c r="AL111" s="541"/>
      <c r="AM111" s="541"/>
      <c r="AN111" s="541"/>
      <c r="AO111" s="551">
        <f>AJ111+1</f>
        <v>45907</v>
      </c>
      <c r="AP111" s="541"/>
      <c r="AQ111" s="541"/>
      <c r="AR111" s="541"/>
      <c r="AS111" s="541"/>
      <c r="AT111" s="551">
        <f>AO111+1</f>
        <v>45908</v>
      </c>
      <c r="AU111" s="541"/>
      <c r="AV111" s="541"/>
      <c r="AW111" s="541"/>
      <c r="AX111" s="541"/>
    </row>
    <row r="112" spans="2:50" ht="15.75" hidden="1" x14ac:dyDescent="0.2">
      <c r="B112" s="548"/>
      <c r="C112" s="548"/>
      <c r="D112" s="548"/>
      <c r="E112" s="548"/>
      <c r="F112" s="548"/>
      <c r="G112" s="548"/>
      <c r="H112" s="548"/>
      <c r="I112" s="207"/>
      <c r="J112" s="207"/>
      <c r="K112" s="207"/>
      <c r="L112" s="207"/>
      <c r="M112" s="207"/>
      <c r="N112" s="533"/>
      <c r="O112" s="550"/>
      <c r="P112" s="551" t="s">
        <v>120</v>
      </c>
      <c r="Q112" s="541"/>
      <c r="R112" s="541"/>
      <c r="S112" s="541"/>
      <c r="T112" s="541"/>
      <c r="U112" s="551" t="s">
        <v>114</v>
      </c>
      <c r="V112" s="541"/>
      <c r="W112" s="541"/>
      <c r="X112" s="541"/>
      <c r="Y112" s="541"/>
      <c r="Z112" s="551" t="s">
        <v>115</v>
      </c>
      <c r="AA112" s="541"/>
      <c r="AB112" s="541"/>
      <c r="AC112" s="541"/>
      <c r="AD112" s="541"/>
      <c r="AE112" s="551" t="s">
        <v>116</v>
      </c>
      <c r="AF112" s="541"/>
      <c r="AG112" s="541"/>
      <c r="AH112" s="541"/>
      <c r="AI112" s="541"/>
      <c r="AJ112" s="551" t="s">
        <v>117</v>
      </c>
      <c r="AK112" s="541"/>
      <c r="AL112" s="541"/>
      <c r="AM112" s="541"/>
      <c r="AN112" s="541"/>
      <c r="AO112" s="551" t="s">
        <v>118</v>
      </c>
      <c r="AP112" s="541"/>
      <c r="AQ112" s="541"/>
      <c r="AR112" s="541"/>
      <c r="AS112" s="541"/>
      <c r="AT112" s="551" t="s">
        <v>119</v>
      </c>
      <c r="AU112" s="541"/>
      <c r="AV112" s="541"/>
      <c r="AW112" s="541"/>
      <c r="AX112" s="541"/>
    </row>
    <row r="113" spans="2:50" hidden="1" x14ac:dyDescent="0.2">
      <c r="B113" s="533" t="s">
        <v>157</v>
      </c>
      <c r="C113" s="533" t="s">
        <v>149</v>
      </c>
      <c r="D113" s="533"/>
      <c r="E113" s="533" t="s">
        <v>151</v>
      </c>
      <c r="F113" s="533"/>
      <c r="G113" s="533"/>
      <c r="H113" s="537" t="s">
        <v>158</v>
      </c>
      <c r="I113" s="540" t="s">
        <v>227</v>
      </c>
      <c r="J113" s="540"/>
      <c r="K113" s="540"/>
      <c r="L113" s="540" t="s">
        <v>158</v>
      </c>
      <c r="M113" s="540" t="s">
        <v>170</v>
      </c>
      <c r="N113" s="549"/>
      <c r="O113" s="549" t="s">
        <v>160</v>
      </c>
      <c r="P113" s="534" t="s">
        <v>154</v>
      </c>
      <c r="Q113" s="535"/>
      <c r="R113" s="535"/>
      <c r="S113" s="536"/>
      <c r="T113" s="533" t="s">
        <v>158</v>
      </c>
      <c r="U113" s="534" t="s">
        <v>154</v>
      </c>
      <c r="V113" s="535"/>
      <c r="W113" s="535"/>
      <c r="X113" s="536"/>
      <c r="Y113" s="533" t="s">
        <v>158</v>
      </c>
      <c r="Z113" s="534" t="s">
        <v>154</v>
      </c>
      <c r="AA113" s="535"/>
      <c r="AB113" s="535"/>
      <c r="AC113" s="536"/>
      <c r="AD113" s="533" t="s">
        <v>158</v>
      </c>
      <c r="AE113" s="534" t="s">
        <v>154</v>
      </c>
      <c r="AF113" s="535"/>
      <c r="AG113" s="535"/>
      <c r="AH113" s="536"/>
      <c r="AI113" s="533" t="s">
        <v>158</v>
      </c>
      <c r="AJ113" s="534" t="s">
        <v>154</v>
      </c>
      <c r="AK113" s="535"/>
      <c r="AL113" s="535"/>
      <c r="AM113" s="536"/>
      <c r="AN113" s="533" t="s">
        <v>158</v>
      </c>
      <c r="AO113" s="534" t="s">
        <v>154</v>
      </c>
      <c r="AP113" s="535"/>
      <c r="AQ113" s="535"/>
      <c r="AR113" s="536"/>
      <c r="AS113" s="533" t="s">
        <v>158</v>
      </c>
      <c r="AT113" s="534" t="s">
        <v>154</v>
      </c>
      <c r="AU113" s="535"/>
      <c r="AV113" s="535"/>
      <c r="AW113" s="536"/>
      <c r="AX113" s="533" t="s">
        <v>158</v>
      </c>
    </row>
    <row r="114" spans="2:50" hidden="1" x14ac:dyDescent="0.2">
      <c r="B114" s="533"/>
      <c r="C114" s="533"/>
      <c r="D114" s="533"/>
      <c r="E114" s="533" t="s">
        <v>150</v>
      </c>
      <c r="F114" s="533"/>
      <c r="G114" s="533"/>
      <c r="H114" s="538"/>
      <c r="I114" s="540" t="s">
        <v>150</v>
      </c>
      <c r="J114" s="540"/>
      <c r="K114" s="540"/>
      <c r="L114" s="540"/>
      <c r="M114" s="540"/>
      <c r="N114" s="567"/>
      <c r="O114" s="567"/>
      <c r="P114" s="534" t="s">
        <v>155</v>
      </c>
      <c r="Q114" s="535"/>
      <c r="R114" s="535"/>
      <c r="S114" s="536"/>
      <c r="T114" s="533"/>
      <c r="U114" s="534" t="s">
        <v>155</v>
      </c>
      <c r="V114" s="535"/>
      <c r="W114" s="535"/>
      <c r="X114" s="536"/>
      <c r="Y114" s="533"/>
      <c r="Z114" s="534" t="s">
        <v>155</v>
      </c>
      <c r="AA114" s="535"/>
      <c r="AB114" s="535"/>
      <c r="AC114" s="536"/>
      <c r="AD114" s="533"/>
      <c r="AE114" s="534" t="s">
        <v>155</v>
      </c>
      <c r="AF114" s="535"/>
      <c r="AG114" s="535"/>
      <c r="AH114" s="536"/>
      <c r="AI114" s="533"/>
      <c r="AJ114" s="534" t="s">
        <v>155</v>
      </c>
      <c r="AK114" s="535"/>
      <c r="AL114" s="535"/>
      <c r="AM114" s="536"/>
      <c r="AN114" s="533"/>
      <c r="AO114" s="534" t="s">
        <v>155</v>
      </c>
      <c r="AP114" s="535"/>
      <c r="AQ114" s="535"/>
      <c r="AR114" s="536"/>
      <c r="AS114" s="533"/>
      <c r="AT114" s="534" t="s">
        <v>155</v>
      </c>
      <c r="AU114" s="535"/>
      <c r="AV114" s="535"/>
      <c r="AW114" s="536"/>
      <c r="AX114" s="533"/>
    </row>
    <row r="115" spans="2:50" hidden="1" x14ac:dyDescent="0.2">
      <c r="B115" s="533"/>
      <c r="C115" s="533"/>
      <c r="D115" s="533"/>
      <c r="E115" s="367" t="s">
        <v>152</v>
      </c>
      <c r="F115" s="367" t="s">
        <v>153</v>
      </c>
      <c r="G115" s="367" t="s">
        <v>156</v>
      </c>
      <c r="H115" s="539"/>
      <c r="I115" s="368" t="s">
        <v>152</v>
      </c>
      <c r="J115" s="368" t="s">
        <v>153</v>
      </c>
      <c r="K115" s="368" t="s">
        <v>156</v>
      </c>
      <c r="L115" s="540"/>
      <c r="M115" s="540"/>
      <c r="N115" s="567"/>
      <c r="O115" s="567"/>
      <c r="P115" s="367" t="s">
        <v>152</v>
      </c>
      <c r="Q115" s="367" t="s">
        <v>153</v>
      </c>
      <c r="R115" s="367" t="s">
        <v>156</v>
      </c>
      <c r="S115" s="367" t="s">
        <v>170</v>
      </c>
      <c r="T115" s="533"/>
      <c r="U115" s="367" t="s">
        <v>152</v>
      </c>
      <c r="V115" s="367" t="s">
        <v>153</v>
      </c>
      <c r="W115" s="367" t="s">
        <v>156</v>
      </c>
      <c r="X115" s="367" t="s">
        <v>170</v>
      </c>
      <c r="Y115" s="533"/>
      <c r="Z115" s="367" t="s">
        <v>152</v>
      </c>
      <c r="AA115" s="367" t="s">
        <v>153</v>
      </c>
      <c r="AB115" s="367" t="s">
        <v>156</v>
      </c>
      <c r="AC115" s="367" t="s">
        <v>170</v>
      </c>
      <c r="AD115" s="533"/>
      <c r="AE115" s="367" t="s">
        <v>152</v>
      </c>
      <c r="AF115" s="367" t="s">
        <v>153</v>
      </c>
      <c r="AG115" s="367" t="s">
        <v>156</v>
      </c>
      <c r="AH115" s="367" t="s">
        <v>170</v>
      </c>
      <c r="AI115" s="533"/>
      <c r="AJ115" s="367" t="s">
        <v>152</v>
      </c>
      <c r="AK115" s="367" t="s">
        <v>153</v>
      </c>
      <c r="AL115" s="367" t="s">
        <v>156</v>
      </c>
      <c r="AM115" s="367" t="s">
        <v>170</v>
      </c>
      <c r="AN115" s="533"/>
      <c r="AO115" s="367" t="s">
        <v>152</v>
      </c>
      <c r="AP115" s="367" t="s">
        <v>153</v>
      </c>
      <c r="AQ115" s="367" t="s">
        <v>156</v>
      </c>
      <c r="AR115" s="367" t="s">
        <v>170</v>
      </c>
      <c r="AS115" s="533"/>
      <c r="AT115" s="367" t="s">
        <v>152</v>
      </c>
      <c r="AU115" s="367" t="s">
        <v>153</v>
      </c>
      <c r="AV115" s="367" t="s">
        <v>156</v>
      </c>
      <c r="AW115" s="367" t="s">
        <v>170</v>
      </c>
      <c r="AX115" s="533"/>
    </row>
    <row r="116" spans="2:50" hidden="1" x14ac:dyDescent="0.2">
      <c r="B116" s="541" t="s">
        <v>236</v>
      </c>
      <c r="C116" s="369">
        <v>1</v>
      </c>
      <c r="D116" s="369" t="s">
        <v>430</v>
      </c>
      <c r="E116" s="369">
        <v>20</v>
      </c>
      <c r="F116" s="369">
        <v>2400</v>
      </c>
      <c r="G116" s="370">
        <f>F116/E116</f>
        <v>120</v>
      </c>
      <c r="H116" s="541">
        <f>AVERAGE(G116:G132)</f>
        <v>136.3093395252838</v>
      </c>
      <c r="I116" s="172">
        <f t="shared" ref="I116:I132" si="118">IFERROR(AVERAGE(P116,U116,Z116,AE116,AJ116,AO116,AT116),"")</f>
        <v>20</v>
      </c>
      <c r="J116" s="172">
        <f t="shared" ref="J116:J132" si="119">IFERROR(AVERAGE(Q116,V116,AA116,AF116,AK116,AP116,AU116),"")</f>
        <v>2255.5594271334767</v>
      </c>
      <c r="K116" s="371">
        <f t="shared" ref="K116:K132" si="120">IFERROR(AVERAGE(R116,W116,AB116,AG116,AL116,AQ116,AV116),"")</f>
        <v>112.77797135667383</v>
      </c>
      <c r="L116" s="542">
        <f>IFERROR(AVERAGE(K116:K132),"-")</f>
        <v>128.356901161514</v>
      </c>
      <c r="M116" s="172">
        <f>IFERROR(RANK(K116, K$116:K$132),"")</f>
        <v>16</v>
      </c>
      <c r="N116" s="567"/>
      <c r="O116" s="567"/>
      <c r="P116" s="369">
        <v>20</v>
      </c>
      <c r="Q116" s="170">
        <v>2246.7226890756306</v>
      </c>
      <c r="R116" s="370">
        <f>IFERROR(Q116/P116,"")</f>
        <v>112.33613445378153</v>
      </c>
      <c r="S116" s="369">
        <f>IFERROR(RANK(R116, R$116:R$132),"")</f>
        <v>16</v>
      </c>
      <c r="T116" s="564">
        <f>AVERAGE(R116:R132)</f>
        <v>128.21677337384278</v>
      </c>
      <c r="U116" s="369">
        <v>20</v>
      </c>
      <c r="V116" s="170">
        <v>2263.8260869565215</v>
      </c>
      <c r="W116" s="370">
        <f>IFERROR(V116/U116,"")</f>
        <v>113.19130434782608</v>
      </c>
      <c r="X116" s="369">
        <f>IFERROR(RANK(W116, W$116:W$132),"")</f>
        <v>15</v>
      </c>
      <c r="Y116" s="564">
        <f>AVERAGE(W116:W132)</f>
        <v>128.42127952153729</v>
      </c>
      <c r="Z116" s="369">
        <v>20</v>
      </c>
      <c r="AA116" s="170">
        <v>2262.2222222222226</v>
      </c>
      <c r="AB116" s="370">
        <f>IFERROR(AA116/Z116,"")</f>
        <v>113.11111111111113</v>
      </c>
      <c r="AC116" s="369">
        <f>IFERROR(RANK(AB116, AB$116:AB$132),"")</f>
        <v>16</v>
      </c>
      <c r="AD116" s="564">
        <f>AVERAGE(AB116:AB132)</f>
        <v>128.48382842579295</v>
      </c>
      <c r="AE116" s="369">
        <v>20</v>
      </c>
      <c r="AF116" s="170">
        <v>2251.7647058823536</v>
      </c>
      <c r="AG116" s="370">
        <f>IFERROR(AF116/AE116,"")</f>
        <v>112.58823529411768</v>
      </c>
      <c r="AH116" s="369">
        <f>IFERROR(RANK(AG116, AG$116:AG$132),"")</f>
        <v>16</v>
      </c>
      <c r="AI116" s="564">
        <f>AVERAGE(AG116:AG132)</f>
        <v>128.54490835955232</v>
      </c>
      <c r="AJ116" s="369">
        <v>20</v>
      </c>
      <c r="AK116" s="170">
        <v>2262.962962962963</v>
      </c>
      <c r="AL116" s="370">
        <f>IFERROR(AK116/AJ116,"")</f>
        <v>113.14814814814815</v>
      </c>
      <c r="AM116" s="369">
        <f>IFERROR(RANK(AL116, AL$116:AL$132),"")</f>
        <v>16</v>
      </c>
      <c r="AN116" s="564">
        <f>AVERAGE(AL116:AL132)</f>
        <v>128.35535121583942</v>
      </c>
      <c r="AO116" s="369">
        <v>20</v>
      </c>
      <c r="AP116" s="170">
        <v>2251.1811023622049</v>
      </c>
      <c r="AQ116" s="370">
        <f>IFERROR(AP116/AO116,"")</f>
        <v>112.55905511811025</v>
      </c>
      <c r="AR116" s="369">
        <f>IFERROR(RANK(AQ116, AQ$116:AQ$132),"")</f>
        <v>16</v>
      </c>
      <c r="AS116" s="564">
        <f>AVERAGE(AQ116:AQ132)</f>
        <v>128.25928280621739</v>
      </c>
      <c r="AT116" s="369">
        <v>20</v>
      </c>
      <c r="AU116" s="170">
        <v>2250.2362204724409</v>
      </c>
      <c r="AV116" s="370">
        <f>IFERROR(AU116/AT116,"")</f>
        <v>112.51181102362204</v>
      </c>
      <c r="AW116" s="369">
        <f>IFERROR(RANK(AV116, AV$116:AV$132),"")</f>
        <v>15</v>
      </c>
      <c r="AX116" s="564">
        <f>AVERAGE(AV116:AV132)</f>
        <v>128.21688442781593</v>
      </c>
    </row>
    <row r="117" spans="2:50" hidden="1" x14ac:dyDescent="0.2">
      <c r="B117" s="541"/>
      <c r="C117" s="369">
        <v>2</v>
      </c>
      <c r="D117" s="369" t="s">
        <v>431</v>
      </c>
      <c r="E117" s="369">
        <v>18</v>
      </c>
      <c r="F117" s="369">
        <v>2400</v>
      </c>
      <c r="G117" s="370">
        <f t="shared" ref="G117:G131" si="121">F117/E117</f>
        <v>133.33333333333334</v>
      </c>
      <c r="H117" s="541"/>
      <c r="I117" s="172">
        <f t="shared" si="118"/>
        <v>18</v>
      </c>
      <c r="J117" s="172">
        <f t="shared" si="119"/>
        <v>2258.2741351172212</v>
      </c>
      <c r="K117" s="371">
        <f t="shared" si="120"/>
        <v>125.45967417317895</v>
      </c>
      <c r="L117" s="543"/>
      <c r="M117" s="172">
        <f t="shared" ref="M117:M132" si="122">IFERROR(RANK(K117, K$116:K$132),"")</f>
        <v>8</v>
      </c>
      <c r="N117" s="567"/>
      <c r="O117" s="567"/>
      <c r="P117" s="369">
        <v>18</v>
      </c>
      <c r="Q117" s="170">
        <v>2260.6015037593984</v>
      </c>
      <c r="R117" s="370">
        <f t="shared" ref="R117:R132" si="123">IFERROR(Q117/P117,"")</f>
        <v>125.58897243107769</v>
      </c>
      <c r="S117" s="369">
        <f t="shared" ref="S117:S132" si="124">IFERROR(RANK(R117, R$116:R$132),"")</f>
        <v>9</v>
      </c>
      <c r="T117" s="565"/>
      <c r="U117" s="369">
        <v>18</v>
      </c>
      <c r="V117" s="170">
        <v>2262.2399999999998</v>
      </c>
      <c r="W117" s="370">
        <f t="shared" ref="W117:W132" si="125">IFERROR(V117/U117,"")</f>
        <v>125.67999999999999</v>
      </c>
      <c r="X117" s="369">
        <f t="shared" ref="X117:X132" si="126">IFERROR(RANK(W117, W$116:W$132),"")</f>
        <v>8</v>
      </c>
      <c r="Y117" s="565"/>
      <c r="Z117" s="369">
        <v>18</v>
      </c>
      <c r="AA117" s="170">
        <v>2258.5000000000005</v>
      </c>
      <c r="AB117" s="370">
        <f t="shared" ref="AB117:AB132" si="127">IFERROR(AA117/Z117,"")</f>
        <v>125.47222222222224</v>
      </c>
      <c r="AC117" s="369">
        <f t="shared" ref="AC117:AC132" si="128">IFERROR(RANK(AB117, AB$116:AB$132),"")</f>
        <v>8</v>
      </c>
      <c r="AD117" s="565"/>
      <c r="AE117" s="369">
        <v>18</v>
      </c>
      <c r="AF117" s="170">
        <v>2263.4482758620688</v>
      </c>
      <c r="AG117" s="370">
        <f t="shared" ref="AG117:AG132" si="129">IFERROR(AF117/AE117,"")</f>
        <v>125.7471264367816</v>
      </c>
      <c r="AH117" s="369">
        <f t="shared" ref="AH117:AH132" si="130">IFERROR(RANK(AG117, AG$116:AG$132),"")</f>
        <v>8</v>
      </c>
      <c r="AI117" s="565"/>
      <c r="AJ117" s="369">
        <v>18</v>
      </c>
      <c r="AK117" s="170">
        <v>2243.9999999999995</v>
      </c>
      <c r="AL117" s="370">
        <f t="shared" ref="AL117:AL132" si="131">IFERROR(AK117/AJ117,"")</f>
        <v>124.66666666666664</v>
      </c>
      <c r="AM117" s="369">
        <f t="shared" ref="AM117:AM132" si="132">IFERROR(RANK(AL117, AL$116:AL$132),"")</f>
        <v>10</v>
      </c>
      <c r="AN117" s="565"/>
      <c r="AO117" s="369">
        <v>18</v>
      </c>
      <c r="AP117" s="170">
        <v>2263.3082706766918</v>
      </c>
      <c r="AQ117" s="370">
        <f t="shared" ref="AQ117:AQ132" si="133">IFERROR(AP117/AO117,"")</f>
        <v>125.73934837092732</v>
      </c>
      <c r="AR117" s="369">
        <f t="shared" ref="AR117:AR132" si="134">IFERROR(RANK(AQ117, AQ$116:AQ$132),"")</f>
        <v>7</v>
      </c>
      <c r="AS117" s="565"/>
      <c r="AT117" s="369">
        <v>18</v>
      </c>
      <c r="AU117" s="170">
        <v>2255.8208955223881</v>
      </c>
      <c r="AV117" s="370">
        <f t="shared" ref="AV117:AV132" si="135">IFERROR(AU117/AT117,"")</f>
        <v>125.32338308457712</v>
      </c>
      <c r="AW117" s="369">
        <f t="shared" ref="AW117:AW132" si="136">IFERROR(RANK(AV117, AV$116:AV$132),"")</f>
        <v>8</v>
      </c>
      <c r="AX117" s="565"/>
    </row>
    <row r="118" spans="2:50" hidden="1" x14ac:dyDescent="0.2">
      <c r="B118" s="541"/>
      <c r="C118" s="369">
        <v>3</v>
      </c>
      <c r="D118" s="369" t="s">
        <v>432</v>
      </c>
      <c r="E118" s="369">
        <v>16</v>
      </c>
      <c r="F118" s="369">
        <v>2400</v>
      </c>
      <c r="G118" s="370">
        <f t="shared" si="121"/>
        <v>150</v>
      </c>
      <c r="H118" s="541"/>
      <c r="I118" s="172">
        <f t="shared" si="118"/>
        <v>16</v>
      </c>
      <c r="J118" s="172">
        <f t="shared" si="119"/>
        <v>2253.0489177935169</v>
      </c>
      <c r="K118" s="371">
        <f t="shared" si="120"/>
        <v>140.81555736209481</v>
      </c>
      <c r="L118" s="543"/>
      <c r="M118" s="172">
        <f t="shared" si="122"/>
        <v>4</v>
      </c>
      <c r="N118" s="567"/>
      <c r="O118" s="567"/>
      <c r="P118" s="369">
        <v>16</v>
      </c>
      <c r="Q118" s="170">
        <v>2258.2001150086267</v>
      </c>
      <c r="R118" s="370">
        <f t="shared" si="123"/>
        <v>141.13750718803917</v>
      </c>
      <c r="S118" s="369">
        <f t="shared" si="124"/>
        <v>3</v>
      </c>
      <c r="T118" s="565"/>
      <c r="U118" s="369">
        <v>16</v>
      </c>
      <c r="V118" s="170">
        <v>2259.1709002235311</v>
      </c>
      <c r="W118" s="370">
        <f t="shared" si="125"/>
        <v>141.1981812639707</v>
      </c>
      <c r="X118" s="369">
        <f t="shared" si="126"/>
        <v>4</v>
      </c>
      <c r="Y118" s="565"/>
      <c r="Z118" s="369">
        <v>16</v>
      </c>
      <c r="AA118" s="170">
        <v>2255.2389037108896</v>
      </c>
      <c r="AB118" s="370">
        <f t="shared" si="127"/>
        <v>140.9524314819306</v>
      </c>
      <c r="AC118" s="369">
        <f t="shared" si="128"/>
        <v>4</v>
      </c>
      <c r="AD118" s="565"/>
      <c r="AE118" s="369">
        <v>16</v>
      </c>
      <c r="AF118" s="170">
        <v>2247.5</v>
      </c>
      <c r="AG118" s="370">
        <f t="shared" si="129"/>
        <v>140.46875</v>
      </c>
      <c r="AH118" s="369">
        <f t="shared" si="130"/>
        <v>4</v>
      </c>
      <c r="AI118" s="565"/>
      <c r="AJ118" s="369">
        <v>16</v>
      </c>
      <c r="AK118" s="170">
        <v>2253.0538922155688</v>
      </c>
      <c r="AL118" s="370">
        <f t="shared" si="131"/>
        <v>140.81586826347305</v>
      </c>
      <c r="AM118" s="369">
        <f t="shared" si="132"/>
        <v>4</v>
      </c>
      <c r="AN118" s="565"/>
      <c r="AO118" s="369">
        <v>16</v>
      </c>
      <c r="AP118" s="170">
        <v>2248.0434782608695</v>
      </c>
      <c r="AQ118" s="370">
        <f t="shared" si="133"/>
        <v>140.50271739130434</v>
      </c>
      <c r="AR118" s="369">
        <f t="shared" si="134"/>
        <v>4</v>
      </c>
      <c r="AS118" s="565"/>
      <c r="AT118" s="369">
        <v>16</v>
      </c>
      <c r="AU118" s="170">
        <v>2250.1351351351341</v>
      </c>
      <c r="AV118" s="370">
        <f t="shared" si="135"/>
        <v>140.63344594594588</v>
      </c>
      <c r="AW118" s="369">
        <f t="shared" si="136"/>
        <v>4</v>
      </c>
      <c r="AX118" s="565"/>
    </row>
    <row r="119" spans="2:50" hidden="1" x14ac:dyDescent="0.2">
      <c r="B119" s="541"/>
      <c r="C119" s="369">
        <v>4</v>
      </c>
      <c r="D119" s="369" t="s">
        <v>433</v>
      </c>
      <c r="E119" s="369">
        <v>18</v>
      </c>
      <c r="F119" s="369">
        <v>2400</v>
      </c>
      <c r="G119" s="370">
        <f t="shared" si="121"/>
        <v>133.33333333333334</v>
      </c>
      <c r="H119" s="541"/>
      <c r="I119" s="172">
        <f t="shared" si="118"/>
        <v>18</v>
      </c>
      <c r="J119" s="172">
        <f t="shared" si="119"/>
        <v>2255.076305100336</v>
      </c>
      <c r="K119" s="371">
        <f t="shared" si="120"/>
        <v>125.28201695001869</v>
      </c>
      <c r="L119" s="543"/>
      <c r="M119" s="172">
        <f t="shared" si="122"/>
        <v>10</v>
      </c>
      <c r="N119" s="567"/>
      <c r="O119" s="567"/>
      <c r="P119" s="369">
        <v>18</v>
      </c>
      <c r="Q119" s="170">
        <v>2255.0847457627119</v>
      </c>
      <c r="R119" s="370">
        <f t="shared" si="123"/>
        <v>125.28248587570621</v>
      </c>
      <c r="S119" s="369">
        <f t="shared" si="124"/>
        <v>10</v>
      </c>
      <c r="T119" s="565"/>
      <c r="U119" s="369">
        <v>18</v>
      </c>
      <c r="V119" s="170">
        <v>2253.5135135135133</v>
      </c>
      <c r="W119" s="370">
        <f t="shared" si="125"/>
        <v>125.19519519519518</v>
      </c>
      <c r="X119" s="369">
        <f t="shared" si="126"/>
        <v>9</v>
      </c>
      <c r="Y119" s="565"/>
      <c r="Z119" s="369">
        <v>18</v>
      </c>
      <c r="AA119" s="170">
        <v>2255.76923076923</v>
      </c>
      <c r="AB119" s="370">
        <f t="shared" si="127"/>
        <v>125.32051282051277</v>
      </c>
      <c r="AC119" s="369">
        <f t="shared" si="128"/>
        <v>10</v>
      </c>
      <c r="AD119" s="565"/>
      <c r="AE119" s="369">
        <v>18</v>
      </c>
      <c r="AF119" s="170">
        <v>2257.7777777777774</v>
      </c>
      <c r="AG119" s="370">
        <f t="shared" si="129"/>
        <v>125.43209876543207</v>
      </c>
      <c r="AH119" s="369">
        <f t="shared" si="130"/>
        <v>9</v>
      </c>
      <c r="AI119" s="565"/>
      <c r="AJ119" s="369">
        <v>18</v>
      </c>
      <c r="AK119" s="170">
        <v>2248.9411764705878</v>
      </c>
      <c r="AL119" s="370">
        <f t="shared" si="131"/>
        <v>124.94117647058822</v>
      </c>
      <c r="AM119" s="369">
        <f t="shared" si="132"/>
        <v>8</v>
      </c>
      <c r="AN119" s="565"/>
      <c r="AO119" s="369">
        <v>18</v>
      </c>
      <c r="AP119" s="170">
        <v>2262.4137931034484</v>
      </c>
      <c r="AQ119" s="370">
        <f t="shared" si="133"/>
        <v>125.68965517241379</v>
      </c>
      <c r="AR119" s="369">
        <f t="shared" si="134"/>
        <v>8</v>
      </c>
      <c r="AS119" s="565"/>
      <c r="AT119" s="369">
        <v>18</v>
      </c>
      <c r="AU119" s="170">
        <v>2252.0338983050847</v>
      </c>
      <c r="AV119" s="370">
        <f t="shared" si="135"/>
        <v>125.11299435028248</v>
      </c>
      <c r="AW119" s="369">
        <f t="shared" si="136"/>
        <v>9</v>
      </c>
      <c r="AX119" s="565"/>
    </row>
    <row r="120" spans="2:50" hidden="1" x14ac:dyDescent="0.2">
      <c r="B120" s="541"/>
      <c r="C120" s="369">
        <v>5</v>
      </c>
      <c r="D120" s="369" t="s">
        <v>434</v>
      </c>
      <c r="E120" s="369">
        <v>16</v>
      </c>
      <c r="F120" s="369">
        <v>2400</v>
      </c>
      <c r="G120" s="370">
        <f t="shared" si="121"/>
        <v>150</v>
      </c>
      <c r="H120" s="541"/>
      <c r="I120" s="172">
        <f t="shared" si="118"/>
        <v>16</v>
      </c>
      <c r="J120" s="172">
        <f t="shared" si="119"/>
        <v>2275.7282337678744</v>
      </c>
      <c r="K120" s="371">
        <f t="shared" si="120"/>
        <v>142.23301461049215</v>
      </c>
      <c r="L120" s="543"/>
      <c r="M120" s="172">
        <f t="shared" si="122"/>
        <v>3</v>
      </c>
      <c r="N120" s="567"/>
      <c r="O120" s="567"/>
      <c r="P120" s="369">
        <v>16</v>
      </c>
      <c r="Q120" s="170">
        <v>2256.4705882352919</v>
      </c>
      <c r="R120" s="370">
        <f t="shared" si="123"/>
        <v>141.02941176470574</v>
      </c>
      <c r="S120" s="369">
        <f t="shared" si="124"/>
        <v>4</v>
      </c>
      <c r="T120" s="565"/>
      <c r="U120" s="369">
        <v>16</v>
      </c>
      <c r="V120" s="170">
        <v>2283.6000000000004</v>
      </c>
      <c r="W120" s="370">
        <f t="shared" si="125"/>
        <v>142.72500000000002</v>
      </c>
      <c r="X120" s="369">
        <f t="shared" si="126"/>
        <v>3</v>
      </c>
      <c r="Y120" s="565"/>
      <c r="Z120" s="369">
        <v>16</v>
      </c>
      <c r="AA120" s="170">
        <v>2270.2040816326535</v>
      </c>
      <c r="AB120" s="370">
        <f t="shared" si="127"/>
        <v>141.88775510204084</v>
      </c>
      <c r="AC120" s="369">
        <f t="shared" si="128"/>
        <v>3</v>
      </c>
      <c r="AD120" s="565"/>
      <c r="AE120" s="369">
        <v>16</v>
      </c>
      <c r="AF120" s="170">
        <v>2281.5789473684194</v>
      </c>
      <c r="AG120" s="370">
        <f t="shared" si="129"/>
        <v>142.59868421052622</v>
      </c>
      <c r="AH120" s="369">
        <f t="shared" si="130"/>
        <v>3</v>
      </c>
      <c r="AI120" s="565"/>
      <c r="AJ120" s="369">
        <v>16</v>
      </c>
      <c r="AK120" s="170">
        <v>2295.789473684209</v>
      </c>
      <c r="AL120" s="370">
        <f t="shared" si="131"/>
        <v>143.48684210526307</v>
      </c>
      <c r="AM120" s="369">
        <f t="shared" si="132"/>
        <v>3</v>
      </c>
      <c r="AN120" s="565"/>
      <c r="AO120" s="369">
        <v>16</v>
      </c>
      <c r="AP120" s="170">
        <v>2257.0000000000023</v>
      </c>
      <c r="AQ120" s="370">
        <f t="shared" si="133"/>
        <v>141.06250000000014</v>
      </c>
      <c r="AR120" s="369">
        <f t="shared" si="134"/>
        <v>3</v>
      </c>
      <c r="AS120" s="565"/>
      <c r="AT120" s="369">
        <v>16</v>
      </c>
      <c r="AU120" s="170">
        <v>2285.4545454545469</v>
      </c>
      <c r="AV120" s="370">
        <f t="shared" si="135"/>
        <v>142.84090909090918</v>
      </c>
      <c r="AW120" s="369">
        <f t="shared" si="136"/>
        <v>3</v>
      </c>
      <c r="AX120" s="565"/>
    </row>
    <row r="121" spans="2:50" hidden="1" x14ac:dyDescent="0.2">
      <c r="B121" s="541"/>
      <c r="C121" s="369">
        <v>6</v>
      </c>
      <c r="D121" s="369" t="s">
        <v>435</v>
      </c>
      <c r="E121" s="369">
        <v>18</v>
      </c>
      <c r="F121" s="369">
        <v>2400</v>
      </c>
      <c r="G121" s="370">
        <f t="shared" si="121"/>
        <v>133.33333333333334</v>
      </c>
      <c r="H121" s="541"/>
      <c r="I121" s="172">
        <f t="shared" si="118"/>
        <v>18</v>
      </c>
      <c r="J121" s="172">
        <f t="shared" si="119"/>
        <v>2257.0117285977876</v>
      </c>
      <c r="K121" s="371">
        <f t="shared" si="120"/>
        <v>125.38954047765488</v>
      </c>
      <c r="L121" s="543"/>
      <c r="M121" s="172">
        <f t="shared" si="122"/>
        <v>9</v>
      </c>
      <c r="N121" s="567"/>
      <c r="O121" s="567"/>
      <c r="P121" s="369">
        <v>18</v>
      </c>
      <c r="Q121" s="170">
        <v>2264.1236644691967</v>
      </c>
      <c r="R121" s="370">
        <f t="shared" si="123"/>
        <v>125.78464802606648</v>
      </c>
      <c r="S121" s="369">
        <f t="shared" si="124"/>
        <v>7</v>
      </c>
      <c r="T121" s="565"/>
      <c r="U121" s="369">
        <v>18</v>
      </c>
      <c r="V121" s="170">
        <v>2268.9175769612698</v>
      </c>
      <c r="W121" s="370">
        <f t="shared" si="125"/>
        <v>126.05097649784832</v>
      </c>
      <c r="X121" s="369">
        <f t="shared" si="126"/>
        <v>7</v>
      </c>
      <c r="Y121" s="565"/>
      <c r="Z121" s="369">
        <v>18</v>
      </c>
      <c r="AA121" s="170">
        <v>2259.7004716981123</v>
      </c>
      <c r="AB121" s="370">
        <f t="shared" si="127"/>
        <v>125.53891509433957</v>
      </c>
      <c r="AC121" s="369">
        <f t="shared" si="128"/>
        <v>7</v>
      </c>
      <c r="AD121" s="565"/>
      <c r="AE121" s="369">
        <v>18</v>
      </c>
      <c r="AF121" s="170">
        <v>2254.3511450381679</v>
      </c>
      <c r="AG121" s="370">
        <f t="shared" si="129"/>
        <v>125.24173027989822</v>
      </c>
      <c r="AH121" s="369">
        <f t="shared" si="130"/>
        <v>10</v>
      </c>
      <c r="AI121" s="565"/>
      <c r="AJ121" s="369">
        <v>18</v>
      </c>
      <c r="AK121" s="170">
        <v>2248.8549618320612</v>
      </c>
      <c r="AL121" s="370">
        <f t="shared" si="131"/>
        <v>124.93638676844785</v>
      </c>
      <c r="AM121" s="369">
        <f t="shared" si="132"/>
        <v>9</v>
      </c>
      <c r="AN121" s="565"/>
      <c r="AO121" s="369">
        <v>18</v>
      </c>
      <c r="AP121" s="170">
        <v>2251.2992125984247</v>
      </c>
      <c r="AQ121" s="370">
        <f t="shared" si="133"/>
        <v>125.07217847769026</v>
      </c>
      <c r="AR121" s="369">
        <f t="shared" si="134"/>
        <v>10</v>
      </c>
      <c r="AS121" s="565"/>
      <c r="AT121" s="369">
        <v>18</v>
      </c>
      <c r="AU121" s="170">
        <v>2251.8350675872803</v>
      </c>
      <c r="AV121" s="370">
        <f t="shared" si="135"/>
        <v>125.10194819929335</v>
      </c>
      <c r="AW121" s="369">
        <f t="shared" si="136"/>
        <v>10</v>
      </c>
      <c r="AX121" s="565"/>
    </row>
    <row r="122" spans="2:50" hidden="1" x14ac:dyDescent="0.2">
      <c r="B122" s="541"/>
      <c r="C122" s="369">
        <v>7</v>
      </c>
      <c r="D122" s="369" t="s">
        <v>436</v>
      </c>
      <c r="E122" s="369">
        <v>20</v>
      </c>
      <c r="F122" s="369">
        <v>2400</v>
      </c>
      <c r="G122" s="370">
        <f t="shared" si="121"/>
        <v>120</v>
      </c>
      <c r="H122" s="541"/>
      <c r="I122" s="172">
        <f t="shared" si="118"/>
        <v>20</v>
      </c>
      <c r="J122" s="172">
        <f t="shared" si="119"/>
        <v>2269.4474844598353</v>
      </c>
      <c r="K122" s="371">
        <f t="shared" si="120"/>
        <v>113.47237422299177</v>
      </c>
      <c r="L122" s="543"/>
      <c r="M122" s="172">
        <f t="shared" si="122"/>
        <v>15</v>
      </c>
      <c r="N122" s="567"/>
      <c r="O122" s="567"/>
      <c r="P122" s="369">
        <v>20</v>
      </c>
      <c r="Q122" s="170">
        <v>2248.6153846153857</v>
      </c>
      <c r="R122" s="370">
        <f t="shared" si="123"/>
        <v>112.43076923076929</v>
      </c>
      <c r="S122" s="369">
        <f t="shared" si="124"/>
        <v>15</v>
      </c>
      <c r="T122" s="565"/>
      <c r="U122" s="369">
        <v>20</v>
      </c>
      <c r="V122" s="170">
        <v>2259.6774193548381</v>
      </c>
      <c r="W122" s="370">
        <f t="shared" si="125"/>
        <v>112.98387096774191</v>
      </c>
      <c r="X122" s="369">
        <f t="shared" si="126"/>
        <v>16</v>
      </c>
      <c r="Y122" s="565"/>
      <c r="Z122" s="369">
        <v>20</v>
      </c>
      <c r="AA122" s="170">
        <v>2277.9310344827572</v>
      </c>
      <c r="AB122" s="370">
        <f t="shared" si="127"/>
        <v>113.89655172413786</v>
      </c>
      <c r="AC122" s="369">
        <f t="shared" si="128"/>
        <v>15</v>
      </c>
      <c r="AD122" s="565"/>
      <c r="AE122" s="369">
        <v>20</v>
      </c>
      <c r="AF122" s="170">
        <v>2294.6666666666647</v>
      </c>
      <c r="AG122" s="370">
        <f t="shared" si="129"/>
        <v>114.73333333333323</v>
      </c>
      <c r="AH122" s="369">
        <f t="shared" si="130"/>
        <v>15</v>
      </c>
      <c r="AI122" s="565"/>
      <c r="AJ122" s="369">
        <v>20</v>
      </c>
      <c r="AK122" s="170">
        <v>2276.0869565217372</v>
      </c>
      <c r="AL122" s="370">
        <f t="shared" si="131"/>
        <v>113.80434782608685</v>
      </c>
      <c r="AM122" s="369">
        <f t="shared" si="132"/>
        <v>15</v>
      </c>
      <c r="AN122" s="565"/>
      <c r="AO122" s="369">
        <v>20</v>
      </c>
      <c r="AP122" s="170">
        <v>2279.1549295774653</v>
      </c>
      <c r="AQ122" s="370">
        <f t="shared" si="133"/>
        <v>113.95774647887326</v>
      </c>
      <c r="AR122" s="369">
        <f t="shared" si="134"/>
        <v>15</v>
      </c>
      <c r="AS122" s="565"/>
      <c r="AT122" s="369">
        <v>20</v>
      </c>
      <c r="AU122" s="170">
        <v>2250.0000000000005</v>
      </c>
      <c r="AV122" s="370">
        <f t="shared" si="135"/>
        <v>112.50000000000003</v>
      </c>
      <c r="AW122" s="369">
        <f t="shared" si="136"/>
        <v>16</v>
      </c>
      <c r="AX122" s="565"/>
    </row>
    <row r="123" spans="2:50" hidden="1" x14ac:dyDescent="0.2">
      <c r="B123" s="541"/>
      <c r="C123" s="369">
        <v>8</v>
      </c>
      <c r="D123" s="369" t="s">
        <v>438</v>
      </c>
      <c r="E123" s="369">
        <v>19</v>
      </c>
      <c r="F123" s="369">
        <v>2400</v>
      </c>
      <c r="G123" s="370">
        <f t="shared" si="121"/>
        <v>126.31578947368421</v>
      </c>
      <c r="H123" s="541"/>
      <c r="I123" s="172">
        <f t="shared" si="118"/>
        <v>19</v>
      </c>
      <c r="J123" s="172">
        <f t="shared" si="119"/>
        <v>2260.3416161335886</v>
      </c>
      <c r="K123" s="371">
        <f t="shared" si="120"/>
        <v>118.96534821755733</v>
      </c>
      <c r="L123" s="543"/>
      <c r="M123" s="172">
        <f t="shared" si="122"/>
        <v>12</v>
      </c>
      <c r="N123" s="567"/>
      <c r="O123" s="567"/>
      <c r="P123" s="369">
        <v>19</v>
      </c>
      <c r="Q123" s="170">
        <v>2266.8197278911557</v>
      </c>
      <c r="R123" s="370">
        <f t="shared" si="123"/>
        <v>119.30630146795556</v>
      </c>
      <c r="S123" s="369">
        <f t="shared" si="124"/>
        <v>11</v>
      </c>
      <c r="T123" s="565"/>
      <c r="U123" s="369">
        <v>19</v>
      </c>
      <c r="V123" s="170">
        <v>2255.4471788715473</v>
      </c>
      <c r="W123" s="370">
        <f t="shared" si="125"/>
        <v>118.70774625639723</v>
      </c>
      <c r="X123" s="369">
        <f t="shared" si="126"/>
        <v>13</v>
      </c>
      <c r="Y123" s="565"/>
      <c r="Z123" s="369">
        <v>19</v>
      </c>
      <c r="AA123" s="170">
        <v>2271.1276374956778</v>
      </c>
      <c r="AB123" s="370">
        <f t="shared" si="127"/>
        <v>119.53303355240409</v>
      </c>
      <c r="AC123" s="369">
        <f t="shared" si="128"/>
        <v>11</v>
      </c>
      <c r="AD123" s="565"/>
      <c r="AE123" s="369">
        <v>19</v>
      </c>
      <c r="AF123" s="170">
        <v>2251.016949152543</v>
      </c>
      <c r="AG123" s="370">
        <f t="shared" si="129"/>
        <v>118.47457627118648</v>
      </c>
      <c r="AH123" s="369">
        <f t="shared" si="130"/>
        <v>14</v>
      </c>
      <c r="AI123" s="565"/>
      <c r="AJ123" s="369">
        <v>19</v>
      </c>
      <c r="AK123" s="170">
        <v>2248.1739130434785</v>
      </c>
      <c r="AL123" s="370">
        <f t="shared" si="131"/>
        <v>118.32494279176203</v>
      </c>
      <c r="AM123" s="369">
        <f t="shared" si="132"/>
        <v>14</v>
      </c>
      <c r="AN123" s="565"/>
      <c r="AO123" s="369">
        <v>19</v>
      </c>
      <c r="AP123" s="170">
        <v>2271.2059064807208</v>
      </c>
      <c r="AQ123" s="370">
        <f t="shared" si="133"/>
        <v>119.53715297266952</v>
      </c>
      <c r="AR123" s="369">
        <f t="shared" si="134"/>
        <v>11</v>
      </c>
      <c r="AS123" s="565"/>
      <c r="AT123" s="369">
        <v>19</v>
      </c>
      <c r="AU123" s="170">
        <v>2258.5999999999995</v>
      </c>
      <c r="AV123" s="370">
        <f t="shared" si="135"/>
        <v>118.87368421052629</v>
      </c>
      <c r="AW123" s="369">
        <f t="shared" si="136"/>
        <v>12</v>
      </c>
      <c r="AX123" s="565"/>
    </row>
    <row r="124" spans="2:50" hidden="1" x14ac:dyDescent="0.2">
      <c r="B124" s="541"/>
      <c r="C124" s="369">
        <v>9</v>
      </c>
      <c r="D124" s="369" t="s">
        <v>439</v>
      </c>
      <c r="E124" s="369">
        <v>18</v>
      </c>
      <c r="F124" s="369">
        <v>2400</v>
      </c>
      <c r="G124" s="370">
        <f t="shared" si="121"/>
        <v>133.33333333333334</v>
      </c>
      <c r="H124" s="541"/>
      <c r="I124" s="172">
        <f t="shared" si="118"/>
        <v>18</v>
      </c>
      <c r="J124" s="172">
        <f t="shared" si="119"/>
        <v>2261.2814490536248</v>
      </c>
      <c r="K124" s="371">
        <f t="shared" si="120"/>
        <v>125.62674716964582</v>
      </c>
      <c r="L124" s="543"/>
      <c r="M124" s="172">
        <f t="shared" si="122"/>
        <v>7</v>
      </c>
      <c r="N124" s="567"/>
      <c r="O124" s="567"/>
      <c r="P124" s="369">
        <v>18</v>
      </c>
      <c r="Q124" s="170">
        <v>2261.4432989690727</v>
      </c>
      <c r="R124" s="370">
        <f t="shared" si="123"/>
        <v>125.63573883161514</v>
      </c>
      <c r="S124" s="369">
        <f t="shared" si="124"/>
        <v>8</v>
      </c>
      <c r="T124" s="565"/>
      <c r="U124" s="369">
        <v>18</v>
      </c>
      <c r="V124" s="170">
        <v>2252.2105263157896</v>
      </c>
      <c r="W124" s="370">
        <f t="shared" si="125"/>
        <v>125.12280701754386</v>
      </c>
      <c r="X124" s="369">
        <f t="shared" si="126"/>
        <v>10</v>
      </c>
      <c r="Y124" s="565"/>
      <c r="Z124" s="369">
        <v>18</v>
      </c>
      <c r="AA124" s="170">
        <v>2256.7741935483873</v>
      </c>
      <c r="AB124" s="370">
        <f t="shared" si="127"/>
        <v>125.37634408602152</v>
      </c>
      <c r="AC124" s="369">
        <f t="shared" si="128"/>
        <v>9</v>
      </c>
      <c r="AD124" s="565"/>
      <c r="AE124" s="369">
        <v>18</v>
      </c>
      <c r="AF124" s="170">
        <v>2271.6666666666674</v>
      </c>
      <c r="AG124" s="370">
        <f t="shared" si="129"/>
        <v>126.20370370370375</v>
      </c>
      <c r="AH124" s="369">
        <f t="shared" si="130"/>
        <v>7</v>
      </c>
      <c r="AI124" s="565"/>
      <c r="AJ124" s="369">
        <v>18</v>
      </c>
      <c r="AK124" s="170">
        <v>2264.1666666666674</v>
      </c>
      <c r="AL124" s="370">
        <f t="shared" si="131"/>
        <v>125.78703703703708</v>
      </c>
      <c r="AM124" s="369">
        <f t="shared" si="132"/>
        <v>7</v>
      </c>
      <c r="AN124" s="565"/>
      <c r="AO124" s="369">
        <v>18</v>
      </c>
      <c r="AP124" s="170">
        <v>2258.2857142857133</v>
      </c>
      <c r="AQ124" s="370">
        <f t="shared" si="133"/>
        <v>125.46031746031741</v>
      </c>
      <c r="AR124" s="369">
        <f t="shared" si="134"/>
        <v>9</v>
      </c>
      <c r="AS124" s="565"/>
      <c r="AT124" s="369">
        <v>18</v>
      </c>
      <c r="AU124" s="170">
        <v>2264.4230769230762</v>
      </c>
      <c r="AV124" s="370">
        <f t="shared" si="135"/>
        <v>125.80128205128202</v>
      </c>
      <c r="AW124" s="369">
        <f t="shared" si="136"/>
        <v>7</v>
      </c>
      <c r="AX124" s="565"/>
    </row>
    <row r="125" spans="2:50" hidden="1" x14ac:dyDescent="0.2">
      <c r="B125" s="541"/>
      <c r="C125" s="369">
        <v>10</v>
      </c>
      <c r="D125" s="369" t="s">
        <v>440</v>
      </c>
      <c r="E125" s="369">
        <v>19</v>
      </c>
      <c r="F125" s="369">
        <v>2400</v>
      </c>
      <c r="G125" s="370">
        <f t="shared" si="121"/>
        <v>126.31578947368421</v>
      </c>
      <c r="H125" s="541"/>
      <c r="I125" s="172">
        <f t="shared" si="118"/>
        <v>19</v>
      </c>
      <c r="J125" s="172">
        <f t="shared" si="119"/>
        <v>2259.5861586073088</v>
      </c>
      <c r="K125" s="371">
        <f t="shared" si="120"/>
        <v>118.92558729512152</v>
      </c>
      <c r="L125" s="543"/>
      <c r="M125" s="172">
        <f t="shared" si="122"/>
        <v>13</v>
      </c>
      <c r="N125" s="567"/>
      <c r="O125" s="567"/>
      <c r="P125" s="369">
        <v>19</v>
      </c>
      <c r="Q125" s="170">
        <v>2259.6635828427252</v>
      </c>
      <c r="R125" s="370">
        <f t="shared" si="123"/>
        <v>118.92966225488027</v>
      </c>
      <c r="S125" s="369">
        <f t="shared" si="124"/>
        <v>12</v>
      </c>
      <c r="T125" s="565"/>
      <c r="U125" s="369">
        <v>19</v>
      </c>
      <c r="V125" s="170">
        <v>2267.2232645403378</v>
      </c>
      <c r="W125" s="370">
        <f t="shared" si="125"/>
        <v>119.32754023896514</v>
      </c>
      <c r="X125" s="369">
        <f t="shared" si="126"/>
        <v>12</v>
      </c>
      <c r="Y125" s="565"/>
      <c r="Z125" s="369">
        <v>19</v>
      </c>
      <c r="AA125" s="170">
        <v>2261.873614190687</v>
      </c>
      <c r="AB125" s="370">
        <f t="shared" si="127"/>
        <v>119.04597969424668</v>
      </c>
      <c r="AC125" s="369">
        <f t="shared" si="128"/>
        <v>14</v>
      </c>
      <c r="AD125" s="565"/>
      <c r="AE125" s="369">
        <v>19</v>
      </c>
      <c r="AF125" s="170">
        <v>2263.3333333333335</v>
      </c>
      <c r="AG125" s="370">
        <f t="shared" si="129"/>
        <v>119.12280701754386</v>
      </c>
      <c r="AH125" s="369">
        <f t="shared" si="130"/>
        <v>12</v>
      </c>
      <c r="AI125" s="565"/>
      <c r="AJ125" s="369">
        <v>19</v>
      </c>
      <c r="AK125" s="170">
        <v>2250.6382978723409</v>
      </c>
      <c r="AL125" s="370">
        <f t="shared" si="131"/>
        <v>118.45464725643899</v>
      </c>
      <c r="AM125" s="369">
        <f t="shared" si="132"/>
        <v>13</v>
      </c>
      <c r="AN125" s="565"/>
      <c r="AO125" s="369">
        <v>19</v>
      </c>
      <c r="AP125" s="170">
        <v>2262.4285714285716</v>
      </c>
      <c r="AQ125" s="370">
        <f t="shared" si="133"/>
        <v>119.07518796992481</v>
      </c>
      <c r="AR125" s="369">
        <f t="shared" si="134"/>
        <v>13</v>
      </c>
      <c r="AS125" s="565"/>
      <c r="AT125" s="369">
        <v>19</v>
      </c>
      <c r="AU125" s="170">
        <v>2251.9424460431655</v>
      </c>
      <c r="AV125" s="370">
        <f t="shared" si="135"/>
        <v>118.52328663385082</v>
      </c>
      <c r="AW125" s="369">
        <f t="shared" si="136"/>
        <v>14</v>
      </c>
      <c r="AX125" s="565"/>
    </row>
    <row r="126" spans="2:50" hidden="1" x14ac:dyDescent="0.2">
      <c r="B126" s="541"/>
      <c r="C126" s="369">
        <v>11</v>
      </c>
      <c r="D126" s="369" t="s">
        <v>442</v>
      </c>
      <c r="E126" s="369">
        <v>19</v>
      </c>
      <c r="F126" s="369">
        <v>2400</v>
      </c>
      <c r="G126" s="370">
        <f t="shared" si="121"/>
        <v>126.31578947368421</v>
      </c>
      <c r="H126" s="541"/>
      <c r="I126" s="172">
        <f t="shared" si="118"/>
        <v>19</v>
      </c>
      <c r="J126" s="172">
        <f t="shared" si="119"/>
        <v>2262.0883052457107</v>
      </c>
      <c r="K126" s="371">
        <f t="shared" si="120"/>
        <v>119.05727922345844</v>
      </c>
      <c r="L126" s="543"/>
      <c r="M126" s="172">
        <f t="shared" si="122"/>
        <v>11</v>
      </c>
      <c r="N126" s="567"/>
      <c r="O126" s="567"/>
      <c r="P126" s="369">
        <v>19</v>
      </c>
      <c r="Q126" s="170">
        <v>2254.2857142857142</v>
      </c>
      <c r="R126" s="370">
        <f t="shared" si="123"/>
        <v>118.64661654135338</v>
      </c>
      <c r="S126" s="369">
        <f t="shared" si="124"/>
        <v>14</v>
      </c>
      <c r="T126" s="565"/>
      <c r="U126" s="369">
        <v>19</v>
      </c>
      <c r="V126" s="170">
        <v>2251.4634146341464</v>
      </c>
      <c r="W126" s="370">
        <f t="shared" si="125"/>
        <v>118.49807445442876</v>
      </c>
      <c r="X126" s="369">
        <f t="shared" si="126"/>
        <v>14</v>
      </c>
      <c r="Y126" s="565"/>
      <c r="Z126" s="369">
        <v>19</v>
      </c>
      <c r="AA126" s="170">
        <v>2268.9473684210529</v>
      </c>
      <c r="AB126" s="370">
        <f t="shared" si="127"/>
        <v>119.41828254847647</v>
      </c>
      <c r="AC126" s="369">
        <f t="shared" si="128"/>
        <v>12</v>
      </c>
      <c r="AD126" s="565"/>
      <c r="AE126" s="369">
        <v>19</v>
      </c>
      <c r="AF126" s="170">
        <v>2267.4626865671653</v>
      </c>
      <c r="AG126" s="370">
        <f t="shared" si="129"/>
        <v>119.34014139827185</v>
      </c>
      <c r="AH126" s="369">
        <f t="shared" si="130"/>
        <v>11</v>
      </c>
      <c r="AI126" s="565"/>
      <c r="AJ126" s="369">
        <v>19</v>
      </c>
      <c r="AK126" s="170">
        <v>2267.3076923076924</v>
      </c>
      <c r="AL126" s="370">
        <f t="shared" si="131"/>
        <v>119.33198380566802</v>
      </c>
      <c r="AM126" s="369">
        <f t="shared" si="132"/>
        <v>11</v>
      </c>
      <c r="AN126" s="565"/>
      <c r="AO126" s="369">
        <v>19</v>
      </c>
      <c r="AP126" s="170">
        <v>2267.2941176470595</v>
      </c>
      <c r="AQ126" s="370">
        <f t="shared" si="133"/>
        <v>119.33126934984523</v>
      </c>
      <c r="AR126" s="369">
        <f t="shared" si="134"/>
        <v>12</v>
      </c>
      <c r="AS126" s="565"/>
      <c r="AT126" s="369">
        <v>19</v>
      </c>
      <c r="AU126" s="170">
        <v>2257.8571428571427</v>
      </c>
      <c r="AV126" s="370">
        <f t="shared" si="135"/>
        <v>118.8345864661654</v>
      </c>
      <c r="AW126" s="369">
        <f t="shared" si="136"/>
        <v>13</v>
      </c>
      <c r="AX126" s="565"/>
    </row>
    <row r="127" spans="2:50" hidden="1" x14ac:dyDescent="0.2">
      <c r="B127" s="541"/>
      <c r="C127" s="369">
        <v>12</v>
      </c>
      <c r="D127" s="369" t="s">
        <v>443</v>
      </c>
      <c r="E127" s="369">
        <v>15</v>
      </c>
      <c r="F127" s="369">
        <v>2400</v>
      </c>
      <c r="G127" s="370">
        <f t="shared" si="121"/>
        <v>160</v>
      </c>
      <c r="H127" s="541"/>
      <c r="I127" s="172">
        <f t="shared" si="118"/>
        <v>15</v>
      </c>
      <c r="J127" s="172">
        <f t="shared" si="119"/>
        <v>2253.4819829963531</v>
      </c>
      <c r="K127" s="371">
        <f t="shared" si="120"/>
        <v>150.23213219975688</v>
      </c>
      <c r="L127" s="543"/>
      <c r="M127" s="172">
        <f t="shared" si="122"/>
        <v>2</v>
      </c>
      <c r="N127" s="567"/>
      <c r="O127" s="567"/>
      <c r="P127" s="369">
        <v>15</v>
      </c>
      <c r="Q127" s="170">
        <v>2254.9801300578029</v>
      </c>
      <c r="R127" s="370">
        <f t="shared" si="123"/>
        <v>150.3320086705202</v>
      </c>
      <c r="S127" s="369">
        <f t="shared" si="124"/>
        <v>1</v>
      </c>
      <c r="T127" s="565"/>
      <c r="U127" s="369">
        <v>15</v>
      </c>
      <c r="V127" s="170">
        <v>2256.3214762116495</v>
      </c>
      <c r="W127" s="370">
        <f t="shared" si="125"/>
        <v>150.42143174744331</v>
      </c>
      <c r="X127" s="369">
        <f t="shared" si="126"/>
        <v>1</v>
      </c>
      <c r="Y127" s="565"/>
      <c r="Z127" s="369">
        <v>15</v>
      </c>
      <c r="AA127" s="170">
        <v>2258.1410813852362</v>
      </c>
      <c r="AB127" s="370">
        <f t="shared" si="127"/>
        <v>150.54273875901575</v>
      </c>
      <c r="AC127" s="369">
        <f t="shared" si="128"/>
        <v>1</v>
      </c>
      <c r="AD127" s="565"/>
      <c r="AE127" s="369">
        <v>15</v>
      </c>
      <c r="AF127" s="170">
        <v>2255.6521739130435</v>
      </c>
      <c r="AG127" s="370">
        <f t="shared" si="129"/>
        <v>150.37681159420291</v>
      </c>
      <c r="AH127" s="369">
        <f t="shared" si="130"/>
        <v>1</v>
      </c>
      <c r="AI127" s="565"/>
      <c r="AJ127" s="369">
        <v>15</v>
      </c>
      <c r="AK127" s="170">
        <v>2250.5607476635514</v>
      </c>
      <c r="AL127" s="370">
        <f t="shared" si="131"/>
        <v>150.03738317757009</v>
      </c>
      <c r="AM127" s="369">
        <f t="shared" si="132"/>
        <v>2</v>
      </c>
      <c r="AN127" s="565"/>
      <c r="AO127" s="369">
        <v>15</v>
      </c>
      <c r="AP127" s="170">
        <v>2250.5921052631584</v>
      </c>
      <c r="AQ127" s="370">
        <f t="shared" si="133"/>
        <v>150.03947368421055</v>
      </c>
      <c r="AR127" s="369">
        <f t="shared" si="134"/>
        <v>2</v>
      </c>
      <c r="AS127" s="565"/>
      <c r="AT127" s="369">
        <v>15</v>
      </c>
      <c r="AU127" s="170">
        <v>2248.1261664800304</v>
      </c>
      <c r="AV127" s="370">
        <f t="shared" si="135"/>
        <v>149.87507776533536</v>
      </c>
      <c r="AW127" s="369">
        <f t="shared" si="136"/>
        <v>2</v>
      </c>
      <c r="AX127" s="565"/>
    </row>
    <row r="128" spans="2:50" hidden="1" x14ac:dyDescent="0.2">
      <c r="B128" s="541"/>
      <c r="C128" s="369">
        <v>13</v>
      </c>
      <c r="D128" s="369" t="s">
        <v>444</v>
      </c>
      <c r="E128" s="369">
        <v>15</v>
      </c>
      <c r="F128" s="369">
        <v>2400</v>
      </c>
      <c r="G128" s="370">
        <f t="shared" si="121"/>
        <v>160</v>
      </c>
      <c r="H128" s="541"/>
      <c r="I128" s="172">
        <f t="shared" si="118"/>
        <v>15</v>
      </c>
      <c r="J128" s="172">
        <f t="shared" si="119"/>
        <v>2253.9983312270538</v>
      </c>
      <c r="K128" s="371">
        <f t="shared" si="120"/>
        <v>150.26655541513691</v>
      </c>
      <c r="L128" s="543"/>
      <c r="M128" s="172">
        <f t="shared" si="122"/>
        <v>1</v>
      </c>
      <c r="N128" s="567"/>
      <c r="O128" s="567"/>
      <c r="P128" s="369">
        <v>15</v>
      </c>
      <c r="Q128" s="170">
        <v>2249.2682926829275</v>
      </c>
      <c r="R128" s="370">
        <f t="shared" si="123"/>
        <v>149.95121951219517</v>
      </c>
      <c r="S128" s="369">
        <f t="shared" si="124"/>
        <v>2</v>
      </c>
      <c r="T128" s="565"/>
      <c r="U128" s="369">
        <v>15</v>
      </c>
      <c r="V128" s="170">
        <v>2252.0000000000009</v>
      </c>
      <c r="W128" s="370">
        <f t="shared" si="125"/>
        <v>150.13333333333338</v>
      </c>
      <c r="X128" s="369">
        <f t="shared" si="126"/>
        <v>2</v>
      </c>
      <c r="Y128" s="565"/>
      <c r="Z128" s="369">
        <v>15</v>
      </c>
      <c r="AA128" s="170">
        <v>2248.6486486486488</v>
      </c>
      <c r="AB128" s="370">
        <f t="shared" si="127"/>
        <v>149.90990990990991</v>
      </c>
      <c r="AC128" s="369">
        <f t="shared" si="128"/>
        <v>2</v>
      </c>
      <c r="AD128" s="565"/>
      <c r="AE128" s="369">
        <v>15</v>
      </c>
      <c r="AF128" s="170">
        <v>2253.7931034482754</v>
      </c>
      <c r="AG128" s="370">
        <f t="shared" si="129"/>
        <v>150.25287356321834</v>
      </c>
      <c r="AH128" s="369">
        <f t="shared" si="130"/>
        <v>2</v>
      </c>
      <c r="AI128" s="565"/>
      <c r="AJ128" s="369">
        <v>15</v>
      </c>
      <c r="AK128" s="170">
        <v>2268.5714285714275</v>
      </c>
      <c r="AL128" s="370">
        <f t="shared" si="131"/>
        <v>151.23809523809516</v>
      </c>
      <c r="AM128" s="369">
        <f t="shared" si="132"/>
        <v>1</v>
      </c>
      <c r="AN128" s="565"/>
      <c r="AO128" s="369">
        <v>15</v>
      </c>
      <c r="AP128" s="170">
        <v>2255.238095238095</v>
      </c>
      <c r="AQ128" s="370">
        <f t="shared" si="133"/>
        <v>150.34920634920633</v>
      </c>
      <c r="AR128" s="369">
        <f t="shared" si="134"/>
        <v>1</v>
      </c>
      <c r="AS128" s="565"/>
      <c r="AT128" s="369">
        <v>15</v>
      </c>
      <c r="AU128" s="170">
        <v>2250.4687499999995</v>
      </c>
      <c r="AV128" s="370">
        <f t="shared" si="135"/>
        <v>150.03124999999997</v>
      </c>
      <c r="AW128" s="369">
        <f t="shared" si="136"/>
        <v>1</v>
      </c>
      <c r="AX128" s="565"/>
    </row>
    <row r="129" spans="2:50" hidden="1" x14ac:dyDescent="0.2">
      <c r="B129" s="541"/>
      <c r="C129" s="369">
        <v>14</v>
      </c>
      <c r="D129" s="369" t="s">
        <v>539</v>
      </c>
      <c r="E129" s="369">
        <v>17</v>
      </c>
      <c r="F129" s="369">
        <v>2400</v>
      </c>
      <c r="G129" s="370">
        <f t="shared" si="121"/>
        <v>141.1764705882353</v>
      </c>
      <c r="H129" s="541"/>
      <c r="I129" s="172">
        <f t="shared" si="118"/>
        <v>17</v>
      </c>
      <c r="J129" s="172">
        <f t="shared" si="119"/>
        <v>2259.307044292379</v>
      </c>
      <c r="K129" s="371">
        <f t="shared" si="120"/>
        <v>132.90041437013994</v>
      </c>
      <c r="L129" s="543"/>
      <c r="M129" s="172">
        <f t="shared" si="122"/>
        <v>6</v>
      </c>
      <c r="N129" s="567"/>
      <c r="O129" s="567"/>
      <c r="P129" s="369">
        <v>17</v>
      </c>
      <c r="Q129" s="170">
        <v>2262.2839046199697</v>
      </c>
      <c r="R129" s="370">
        <f t="shared" si="123"/>
        <v>133.07552380117468</v>
      </c>
      <c r="S129" s="369">
        <f t="shared" si="124"/>
        <v>6</v>
      </c>
      <c r="T129" s="565"/>
      <c r="U129" s="369">
        <v>17</v>
      </c>
      <c r="V129" s="170">
        <v>2266.6019417475736</v>
      </c>
      <c r="W129" s="370">
        <f t="shared" si="125"/>
        <v>133.32952598515138</v>
      </c>
      <c r="X129" s="369">
        <f t="shared" si="126"/>
        <v>5</v>
      </c>
      <c r="Y129" s="565"/>
      <c r="Z129" s="369">
        <v>17</v>
      </c>
      <c r="AA129" s="170">
        <v>2255.0000000000005</v>
      </c>
      <c r="AB129" s="370">
        <f t="shared" si="127"/>
        <v>132.64705882352945</v>
      </c>
      <c r="AC129" s="369">
        <f t="shared" si="128"/>
        <v>6</v>
      </c>
      <c r="AD129" s="565"/>
      <c r="AE129" s="369">
        <v>17</v>
      </c>
      <c r="AF129" s="170">
        <v>2270.5263157894747</v>
      </c>
      <c r="AG129" s="370">
        <f t="shared" si="129"/>
        <v>133.56037151702793</v>
      </c>
      <c r="AH129" s="369">
        <f t="shared" si="130"/>
        <v>6</v>
      </c>
      <c r="AI129" s="565"/>
      <c r="AJ129" s="369">
        <v>17</v>
      </c>
      <c r="AK129" s="170">
        <v>2252.6582278481001</v>
      </c>
      <c r="AL129" s="370">
        <f t="shared" si="131"/>
        <v>132.50930752047648</v>
      </c>
      <c r="AM129" s="369">
        <f t="shared" si="132"/>
        <v>6</v>
      </c>
      <c r="AN129" s="565"/>
      <c r="AO129" s="369">
        <v>17</v>
      </c>
      <c r="AP129" s="170">
        <v>2255.5555555555552</v>
      </c>
      <c r="AQ129" s="370">
        <f t="shared" si="133"/>
        <v>132.67973856209147</v>
      </c>
      <c r="AR129" s="369">
        <f t="shared" si="134"/>
        <v>5</v>
      </c>
      <c r="AS129" s="565"/>
      <c r="AT129" s="369">
        <v>17</v>
      </c>
      <c r="AU129" s="170">
        <v>2252.5233644859809</v>
      </c>
      <c r="AV129" s="370">
        <f t="shared" si="135"/>
        <v>132.50137438152828</v>
      </c>
      <c r="AW129" s="369">
        <f t="shared" si="136"/>
        <v>6</v>
      </c>
      <c r="AX129" s="565"/>
    </row>
    <row r="130" spans="2:50" hidden="1" x14ac:dyDescent="0.2">
      <c r="B130" s="541"/>
      <c r="C130" s="369">
        <v>15</v>
      </c>
      <c r="D130" s="369" t="s">
        <v>634</v>
      </c>
      <c r="E130" s="369">
        <v>17</v>
      </c>
      <c r="F130" s="369">
        <v>2400</v>
      </c>
      <c r="G130" s="370">
        <f t="shared" si="121"/>
        <v>141.1764705882353</v>
      </c>
      <c r="H130" s="541"/>
      <c r="I130" s="172">
        <f t="shared" si="118"/>
        <v>17</v>
      </c>
      <c r="J130" s="172">
        <f t="shared" si="119"/>
        <v>2267.5444269049062</v>
      </c>
      <c r="K130" s="371">
        <f t="shared" si="120"/>
        <v>133.38496628852386</v>
      </c>
      <c r="L130" s="543"/>
      <c r="M130" s="172">
        <f t="shared" si="122"/>
        <v>5</v>
      </c>
      <c r="N130" s="567"/>
      <c r="O130" s="567"/>
      <c r="P130" s="369">
        <v>17</v>
      </c>
      <c r="Q130" s="170">
        <v>2263.4731223789549</v>
      </c>
      <c r="R130" s="370">
        <f t="shared" si="123"/>
        <v>133.14547778699736</v>
      </c>
      <c r="S130" s="369">
        <f t="shared" si="124"/>
        <v>5</v>
      </c>
      <c r="T130" s="565"/>
      <c r="U130" s="369">
        <v>17</v>
      </c>
      <c r="V130" s="170">
        <v>2256.25</v>
      </c>
      <c r="W130" s="370">
        <f t="shared" si="125"/>
        <v>132.72058823529412</v>
      </c>
      <c r="X130" s="369">
        <f t="shared" si="126"/>
        <v>6</v>
      </c>
      <c r="Y130" s="565"/>
      <c r="Z130" s="369">
        <v>17</v>
      </c>
      <c r="AA130" s="170">
        <v>2275.9090909090892</v>
      </c>
      <c r="AB130" s="370">
        <f t="shared" si="127"/>
        <v>133.87700534759347</v>
      </c>
      <c r="AC130" s="369">
        <f t="shared" si="128"/>
        <v>5</v>
      </c>
      <c r="AD130" s="565"/>
      <c r="AE130" s="369">
        <v>17</v>
      </c>
      <c r="AF130" s="170">
        <v>2277.6315789473738</v>
      </c>
      <c r="AG130" s="370">
        <f t="shared" si="129"/>
        <v>133.97832817337493</v>
      </c>
      <c r="AH130" s="369">
        <f t="shared" si="130"/>
        <v>5</v>
      </c>
      <c r="AI130" s="565"/>
      <c r="AJ130" s="369">
        <v>17</v>
      </c>
      <c r="AK130" s="170">
        <v>2272.5000000000055</v>
      </c>
      <c r="AL130" s="370">
        <f t="shared" si="131"/>
        <v>133.67647058823562</v>
      </c>
      <c r="AM130" s="369">
        <f t="shared" si="132"/>
        <v>5</v>
      </c>
      <c r="AN130" s="565"/>
      <c r="AO130" s="369">
        <v>17</v>
      </c>
      <c r="AP130" s="170">
        <v>2253.888888888886</v>
      </c>
      <c r="AQ130" s="370">
        <f t="shared" si="133"/>
        <v>132.58169934640506</v>
      </c>
      <c r="AR130" s="369">
        <f t="shared" si="134"/>
        <v>6</v>
      </c>
      <c r="AS130" s="565"/>
      <c r="AT130" s="369">
        <v>17</v>
      </c>
      <c r="AU130" s="170">
        <v>2273.158307210032</v>
      </c>
      <c r="AV130" s="370">
        <f t="shared" si="135"/>
        <v>133.71519454176658</v>
      </c>
      <c r="AW130" s="369">
        <f t="shared" si="136"/>
        <v>5</v>
      </c>
      <c r="AX130" s="565"/>
    </row>
    <row r="131" spans="2:50" hidden="1" x14ac:dyDescent="0.2">
      <c r="B131" s="541"/>
      <c r="C131" s="369">
        <v>16</v>
      </c>
      <c r="D131" s="369" t="s">
        <v>674</v>
      </c>
      <c r="E131" s="369">
        <v>19</v>
      </c>
      <c r="F131" s="369">
        <v>2400</v>
      </c>
      <c r="G131" s="370">
        <f t="shared" si="121"/>
        <v>126.31578947368421</v>
      </c>
      <c r="H131" s="541"/>
      <c r="I131" s="172">
        <f t="shared" si="118"/>
        <v>19</v>
      </c>
      <c r="J131" s="172">
        <f t="shared" si="119"/>
        <v>2259.5035457837889</v>
      </c>
      <c r="K131" s="371">
        <f t="shared" si="120"/>
        <v>118.92123925177836</v>
      </c>
      <c r="L131" s="543"/>
      <c r="M131" s="172">
        <f t="shared" si="122"/>
        <v>14</v>
      </c>
      <c r="N131" s="567"/>
      <c r="O131" s="567"/>
      <c r="P131" s="369">
        <v>19</v>
      </c>
      <c r="Q131" s="170">
        <v>2258.2620267482857</v>
      </c>
      <c r="R131" s="370">
        <f t="shared" si="123"/>
        <v>118.85589614464662</v>
      </c>
      <c r="S131" s="369">
        <f t="shared" si="124"/>
        <v>13</v>
      </c>
      <c r="T131" s="565"/>
      <c r="U131" s="369">
        <v>19</v>
      </c>
      <c r="V131" s="170">
        <v>2269.6430392656807</v>
      </c>
      <c r="W131" s="370">
        <f t="shared" si="125"/>
        <v>119.45489680345688</v>
      </c>
      <c r="X131" s="369">
        <f t="shared" si="126"/>
        <v>11</v>
      </c>
      <c r="Y131" s="565"/>
      <c r="Z131" s="369">
        <v>19</v>
      </c>
      <c r="AA131" s="170">
        <v>2265.0166481686992</v>
      </c>
      <c r="AB131" s="370">
        <f t="shared" si="127"/>
        <v>119.21140253519469</v>
      </c>
      <c r="AC131" s="369">
        <f t="shared" si="128"/>
        <v>13</v>
      </c>
      <c r="AD131" s="565"/>
      <c r="AE131" s="369">
        <v>19</v>
      </c>
      <c r="AF131" s="170">
        <v>2253.3802816901402</v>
      </c>
      <c r="AG131" s="370">
        <f t="shared" si="129"/>
        <v>118.5989621942179</v>
      </c>
      <c r="AH131" s="369">
        <f t="shared" si="130"/>
        <v>13</v>
      </c>
      <c r="AI131" s="565"/>
      <c r="AJ131" s="369">
        <v>19</v>
      </c>
      <c r="AK131" s="170">
        <v>2252</v>
      </c>
      <c r="AL131" s="370">
        <f t="shared" si="131"/>
        <v>118.52631578947368</v>
      </c>
      <c r="AM131" s="369">
        <f t="shared" si="132"/>
        <v>12</v>
      </c>
      <c r="AN131" s="565"/>
      <c r="AO131" s="369">
        <v>19</v>
      </c>
      <c r="AP131" s="170">
        <v>2251.7142857142844</v>
      </c>
      <c r="AQ131" s="370">
        <f t="shared" si="133"/>
        <v>118.51127819548866</v>
      </c>
      <c r="AR131" s="369">
        <f t="shared" si="134"/>
        <v>14</v>
      </c>
      <c r="AS131" s="565"/>
      <c r="AT131" s="369">
        <v>19</v>
      </c>
      <c r="AU131" s="170">
        <v>2266.5085388994326</v>
      </c>
      <c r="AV131" s="370">
        <f t="shared" si="135"/>
        <v>119.28992309997014</v>
      </c>
      <c r="AW131" s="369">
        <f t="shared" si="136"/>
        <v>11</v>
      </c>
      <c r="AX131" s="565"/>
    </row>
    <row r="132" spans="2:50" hidden="1" x14ac:dyDescent="0.2">
      <c r="B132" s="541"/>
      <c r="C132" s="369">
        <v>17</v>
      </c>
      <c r="D132" s="369"/>
      <c r="E132" s="369"/>
      <c r="F132" s="369"/>
      <c r="G132" s="370"/>
      <c r="H132" s="541"/>
      <c r="I132" s="172" t="str">
        <f t="shared" si="118"/>
        <v/>
      </c>
      <c r="J132" s="172" t="str">
        <f t="shared" si="119"/>
        <v/>
      </c>
      <c r="K132" s="371" t="str">
        <f t="shared" si="120"/>
        <v/>
      </c>
      <c r="L132" s="544"/>
      <c r="M132" s="172" t="str">
        <f t="shared" si="122"/>
        <v/>
      </c>
      <c r="N132" s="550"/>
      <c r="O132" s="550"/>
      <c r="P132" s="369"/>
      <c r="Q132" s="170"/>
      <c r="R132" s="370" t="str">
        <f t="shared" si="123"/>
        <v/>
      </c>
      <c r="S132" s="369" t="str">
        <f t="shared" si="124"/>
        <v/>
      </c>
      <c r="T132" s="566"/>
      <c r="U132" s="369"/>
      <c r="V132" s="170"/>
      <c r="W132" s="370" t="str">
        <f t="shared" si="125"/>
        <v/>
      </c>
      <c r="X132" s="369" t="str">
        <f t="shared" si="126"/>
        <v/>
      </c>
      <c r="Y132" s="566"/>
      <c r="Z132" s="369"/>
      <c r="AA132" s="170"/>
      <c r="AB132" s="370" t="str">
        <f t="shared" si="127"/>
        <v/>
      </c>
      <c r="AC132" s="369" t="str">
        <f t="shared" si="128"/>
        <v/>
      </c>
      <c r="AD132" s="566"/>
      <c r="AE132" s="369"/>
      <c r="AF132" s="170"/>
      <c r="AG132" s="370" t="str">
        <f t="shared" si="129"/>
        <v/>
      </c>
      <c r="AH132" s="369" t="str">
        <f t="shared" si="130"/>
        <v/>
      </c>
      <c r="AI132" s="566"/>
      <c r="AJ132" s="369"/>
      <c r="AK132" s="170"/>
      <c r="AL132" s="370" t="str">
        <f t="shared" si="131"/>
        <v/>
      </c>
      <c r="AM132" s="369" t="str">
        <f t="shared" si="132"/>
        <v/>
      </c>
      <c r="AN132" s="566"/>
      <c r="AO132" s="369"/>
      <c r="AP132" s="170"/>
      <c r="AQ132" s="370" t="str">
        <f t="shared" si="133"/>
        <v/>
      </c>
      <c r="AR132" s="369" t="str">
        <f t="shared" si="134"/>
        <v/>
      </c>
      <c r="AS132" s="566"/>
      <c r="AT132" s="369"/>
      <c r="AU132" s="170"/>
      <c r="AV132" s="370" t="str">
        <f t="shared" si="135"/>
        <v/>
      </c>
      <c r="AW132" s="369" t="str">
        <f t="shared" si="136"/>
        <v/>
      </c>
      <c r="AX132" s="566"/>
    </row>
    <row r="133" spans="2:50" ht="15.75" hidden="1" x14ac:dyDescent="0.2">
      <c r="B133" s="545" t="s">
        <v>169</v>
      </c>
      <c r="C133" s="546"/>
      <c r="D133" s="546"/>
      <c r="E133" s="546"/>
      <c r="F133" s="546"/>
      <c r="G133" s="546"/>
      <c r="H133" s="547"/>
      <c r="I133" s="207"/>
      <c r="J133" s="207"/>
      <c r="K133" s="207"/>
      <c r="L133" s="207"/>
      <c r="M133" s="207"/>
      <c r="N133" s="533" t="s">
        <v>161</v>
      </c>
      <c r="O133" s="549" t="s">
        <v>106</v>
      </c>
      <c r="P133" s="551">
        <f>AT111+1</f>
        <v>45909</v>
      </c>
      <c r="Q133" s="541"/>
      <c r="R133" s="541"/>
      <c r="S133" s="541"/>
      <c r="T133" s="541"/>
      <c r="U133" s="551">
        <f>P133+1</f>
        <v>45910</v>
      </c>
      <c r="V133" s="541"/>
      <c r="W133" s="541"/>
      <c r="X133" s="541"/>
      <c r="Y133" s="541"/>
      <c r="Z133" s="551">
        <f>U133+1</f>
        <v>45911</v>
      </c>
      <c r="AA133" s="541"/>
      <c r="AB133" s="541"/>
      <c r="AC133" s="541"/>
      <c r="AD133" s="541"/>
      <c r="AE133" s="551">
        <f>Z133+1</f>
        <v>45912</v>
      </c>
      <c r="AF133" s="541"/>
      <c r="AG133" s="541"/>
      <c r="AH133" s="541"/>
      <c r="AI133" s="541"/>
      <c r="AJ133" s="551">
        <f>AE133+1</f>
        <v>45913</v>
      </c>
      <c r="AK133" s="541"/>
      <c r="AL133" s="541"/>
      <c r="AM133" s="541"/>
      <c r="AN133" s="541"/>
      <c r="AO133" s="551">
        <f>AJ133+1</f>
        <v>45914</v>
      </c>
      <c r="AP133" s="541"/>
      <c r="AQ133" s="541"/>
      <c r="AR133" s="541"/>
      <c r="AS133" s="541"/>
      <c r="AT133" s="551">
        <f>AO133+1</f>
        <v>45915</v>
      </c>
      <c r="AU133" s="541"/>
      <c r="AV133" s="541"/>
      <c r="AW133" s="541"/>
      <c r="AX133" s="541"/>
    </row>
    <row r="134" spans="2:50" ht="15.75" hidden="1" x14ac:dyDescent="0.2">
      <c r="B134" s="548"/>
      <c r="C134" s="548"/>
      <c r="D134" s="548"/>
      <c r="E134" s="548"/>
      <c r="F134" s="548"/>
      <c r="G134" s="548"/>
      <c r="H134" s="548"/>
      <c r="I134" s="207"/>
      <c r="J134" s="207"/>
      <c r="K134" s="207"/>
      <c r="L134" s="207"/>
      <c r="M134" s="207"/>
      <c r="N134" s="533"/>
      <c r="O134" s="550"/>
      <c r="P134" s="551" t="s">
        <v>120</v>
      </c>
      <c r="Q134" s="541"/>
      <c r="R134" s="541"/>
      <c r="S134" s="541"/>
      <c r="T134" s="541"/>
      <c r="U134" s="551" t="s">
        <v>114</v>
      </c>
      <c r="V134" s="541"/>
      <c r="W134" s="541"/>
      <c r="X134" s="541"/>
      <c r="Y134" s="541"/>
      <c r="Z134" s="551" t="s">
        <v>115</v>
      </c>
      <c r="AA134" s="541"/>
      <c r="AB134" s="541"/>
      <c r="AC134" s="541"/>
      <c r="AD134" s="541"/>
      <c r="AE134" s="551" t="s">
        <v>116</v>
      </c>
      <c r="AF134" s="541"/>
      <c r="AG134" s="541"/>
      <c r="AH134" s="541"/>
      <c r="AI134" s="541"/>
      <c r="AJ134" s="551" t="s">
        <v>117</v>
      </c>
      <c r="AK134" s="541"/>
      <c r="AL134" s="541"/>
      <c r="AM134" s="541"/>
      <c r="AN134" s="541"/>
      <c r="AO134" s="551" t="s">
        <v>118</v>
      </c>
      <c r="AP134" s="541"/>
      <c r="AQ134" s="541"/>
      <c r="AR134" s="541"/>
      <c r="AS134" s="541"/>
      <c r="AT134" s="551" t="s">
        <v>119</v>
      </c>
      <c r="AU134" s="541"/>
      <c r="AV134" s="541"/>
      <c r="AW134" s="541"/>
      <c r="AX134" s="541"/>
    </row>
    <row r="135" spans="2:50" hidden="1" x14ac:dyDescent="0.2">
      <c r="B135" s="533" t="s">
        <v>157</v>
      </c>
      <c r="C135" s="533" t="s">
        <v>149</v>
      </c>
      <c r="D135" s="533"/>
      <c r="E135" s="533" t="s">
        <v>151</v>
      </c>
      <c r="F135" s="533"/>
      <c r="G135" s="533"/>
      <c r="H135" s="537" t="s">
        <v>158</v>
      </c>
      <c r="I135" s="540" t="s">
        <v>227</v>
      </c>
      <c r="J135" s="540"/>
      <c r="K135" s="540"/>
      <c r="L135" s="540" t="s">
        <v>158</v>
      </c>
      <c r="M135" s="540" t="s">
        <v>170</v>
      </c>
      <c r="N135" s="549"/>
      <c r="O135" s="549" t="s">
        <v>160</v>
      </c>
      <c r="P135" s="534" t="s">
        <v>154</v>
      </c>
      <c r="Q135" s="535"/>
      <c r="R135" s="535"/>
      <c r="S135" s="536"/>
      <c r="T135" s="533" t="s">
        <v>158</v>
      </c>
      <c r="U135" s="534" t="s">
        <v>154</v>
      </c>
      <c r="V135" s="535"/>
      <c r="W135" s="535"/>
      <c r="X135" s="536"/>
      <c r="Y135" s="533" t="s">
        <v>158</v>
      </c>
      <c r="Z135" s="534" t="s">
        <v>154</v>
      </c>
      <c r="AA135" s="535"/>
      <c r="AB135" s="535"/>
      <c r="AC135" s="536"/>
      <c r="AD135" s="533" t="s">
        <v>158</v>
      </c>
      <c r="AE135" s="534" t="s">
        <v>154</v>
      </c>
      <c r="AF135" s="535"/>
      <c r="AG135" s="535"/>
      <c r="AH135" s="536"/>
      <c r="AI135" s="533" t="s">
        <v>158</v>
      </c>
      <c r="AJ135" s="534" t="s">
        <v>154</v>
      </c>
      <c r="AK135" s="535"/>
      <c r="AL135" s="535"/>
      <c r="AM135" s="536"/>
      <c r="AN135" s="533" t="s">
        <v>158</v>
      </c>
      <c r="AO135" s="534" t="s">
        <v>154</v>
      </c>
      <c r="AP135" s="535"/>
      <c r="AQ135" s="535"/>
      <c r="AR135" s="536"/>
      <c r="AS135" s="533" t="s">
        <v>158</v>
      </c>
      <c r="AT135" s="534" t="s">
        <v>154</v>
      </c>
      <c r="AU135" s="535"/>
      <c r="AV135" s="535"/>
      <c r="AW135" s="536"/>
      <c r="AX135" s="533" t="s">
        <v>158</v>
      </c>
    </row>
    <row r="136" spans="2:50" hidden="1" x14ac:dyDescent="0.2">
      <c r="B136" s="533"/>
      <c r="C136" s="533"/>
      <c r="D136" s="533"/>
      <c r="E136" s="533" t="s">
        <v>150</v>
      </c>
      <c r="F136" s="533"/>
      <c r="G136" s="533"/>
      <c r="H136" s="538"/>
      <c r="I136" s="540" t="s">
        <v>150</v>
      </c>
      <c r="J136" s="540"/>
      <c r="K136" s="540"/>
      <c r="L136" s="540"/>
      <c r="M136" s="540"/>
      <c r="N136" s="567"/>
      <c r="O136" s="567"/>
      <c r="P136" s="534" t="s">
        <v>155</v>
      </c>
      <c r="Q136" s="535"/>
      <c r="R136" s="535"/>
      <c r="S136" s="536"/>
      <c r="T136" s="533"/>
      <c r="U136" s="534" t="s">
        <v>155</v>
      </c>
      <c r="V136" s="535"/>
      <c r="W136" s="535"/>
      <c r="X136" s="536"/>
      <c r="Y136" s="533"/>
      <c r="Z136" s="534" t="s">
        <v>155</v>
      </c>
      <c r="AA136" s="535"/>
      <c r="AB136" s="535"/>
      <c r="AC136" s="536"/>
      <c r="AD136" s="533"/>
      <c r="AE136" s="534" t="s">
        <v>155</v>
      </c>
      <c r="AF136" s="535"/>
      <c r="AG136" s="535"/>
      <c r="AH136" s="536"/>
      <c r="AI136" s="533"/>
      <c r="AJ136" s="534" t="s">
        <v>155</v>
      </c>
      <c r="AK136" s="535"/>
      <c r="AL136" s="535"/>
      <c r="AM136" s="536"/>
      <c r="AN136" s="533"/>
      <c r="AO136" s="534" t="s">
        <v>155</v>
      </c>
      <c r="AP136" s="535"/>
      <c r="AQ136" s="535"/>
      <c r="AR136" s="536"/>
      <c r="AS136" s="533"/>
      <c r="AT136" s="534" t="s">
        <v>155</v>
      </c>
      <c r="AU136" s="535"/>
      <c r="AV136" s="535"/>
      <c r="AW136" s="536"/>
      <c r="AX136" s="533"/>
    </row>
    <row r="137" spans="2:50" hidden="1" x14ac:dyDescent="0.2">
      <c r="B137" s="533"/>
      <c r="C137" s="533"/>
      <c r="D137" s="533"/>
      <c r="E137" s="376" t="s">
        <v>152</v>
      </c>
      <c r="F137" s="376" t="s">
        <v>153</v>
      </c>
      <c r="G137" s="376" t="s">
        <v>156</v>
      </c>
      <c r="H137" s="539"/>
      <c r="I137" s="373" t="s">
        <v>152</v>
      </c>
      <c r="J137" s="373" t="s">
        <v>153</v>
      </c>
      <c r="K137" s="373" t="s">
        <v>156</v>
      </c>
      <c r="L137" s="540"/>
      <c r="M137" s="540"/>
      <c r="N137" s="567"/>
      <c r="O137" s="567"/>
      <c r="P137" s="376" t="s">
        <v>152</v>
      </c>
      <c r="Q137" s="376" t="s">
        <v>153</v>
      </c>
      <c r="R137" s="376" t="s">
        <v>156</v>
      </c>
      <c r="S137" s="376" t="s">
        <v>170</v>
      </c>
      <c r="T137" s="533"/>
      <c r="U137" s="376" t="s">
        <v>152</v>
      </c>
      <c r="V137" s="376" t="s">
        <v>153</v>
      </c>
      <c r="W137" s="376" t="s">
        <v>156</v>
      </c>
      <c r="X137" s="376" t="s">
        <v>170</v>
      </c>
      <c r="Y137" s="533"/>
      <c r="Z137" s="376" t="s">
        <v>152</v>
      </c>
      <c r="AA137" s="376" t="s">
        <v>153</v>
      </c>
      <c r="AB137" s="376" t="s">
        <v>156</v>
      </c>
      <c r="AC137" s="376" t="s">
        <v>170</v>
      </c>
      <c r="AD137" s="533"/>
      <c r="AE137" s="376" t="s">
        <v>152</v>
      </c>
      <c r="AF137" s="376" t="s">
        <v>153</v>
      </c>
      <c r="AG137" s="376" t="s">
        <v>156</v>
      </c>
      <c r="AH137" s="376" t="s">
        <v>170</v>
      </c>
      <c r="AI137" s="533"/>
      <c r="AJ137" s="376" t="s">
        <v>152</v>
      </c>
      <c r="AK137" s="376" t="s">
        <v>153</v>
      </c>
      <c r="AL137" s="376" t="s">
        <v>156</v>
      </c>
      <c r="AM137" s="376" t="s">
        <v>170</v>
      </c>
      <c r="AN137" s="533"/>
      <c r="AO137" s="376" t="s">
        <v>152</v>
      </c>
      <c r="AP137" s="376" t="s">
        <v>153</v>
      </c>
      <c r="AQ137" s="376" t="s">
        <v>156</v>
      </c>
      <c r="AR137" s="376" t="s">
        <v>170</v>
      </c>
      <c r="AS137" s="533"/>
      <c r="AT137" s="376" t="s">
        <v>152</v>
      </c>
      <c r="AU137" s="376" t="s">
        <v>153</v>
      </c>
      <c r="AV137" s="376" t="s">
        <v>156</v>
      </c>
      <c r="AW137" s="376" t="s">
        <v>170</v>
      </c>
      <c r="AX137" s="533"/>
    </row>
    <row r="138" spans="2:50" hidden="1" x14ac:dyDescent="0.2">
      <c r="B138" s="541" t="s">
        <v>236</v>
      </c>
      <c r="C138" s="375">
        <v>1</v>
      </c>
      <c r="D138" s="375" t="s">
        <v>430</v>
      </c>
      <c r="E138" s="375">
        <v>20</v>
      </c>
      <c r="F138" s="375">
        <v>2400</v>
      </c>
      <c r="G138" s="377">
        <f>F138/E138</f>
        <v>120</v>
      </c>
      <c r="H138" s="541">
        <f>AVERAGE(G138:G154)</f>
        <v>136.3093395252838</v>
      </c>
      <c r="I138" s="172">
        <f t="shared" ref="I138:I154" si="137">IFERROR(AVERAGE(P138,U138,Z138,AE138,AJ138,AO138,AT138),"")</f>
        <v>20</v>
      </c>
      <c r="J138" s="172">
        <f t="shared" ref="J138:J154" si="138">IFERROR(AVERAGE(Q138,V138,AA138,AF138,AK138,AP138,AU138),"")</f>
        <v>2272.6020904729817</v>
      </c>
      <c r="K138" s="374">
        <f t="shared" ref="K138:K154" si="139">IFERROR(AVERAGE(R138,W138,AB138,AG138,AL138,AQ138,AV138),"")</f>
        <v>113.63010452364905</v>
      </c>
      <c r="L138" s="542">
        <f>IFERROR(AVERAGE(K138:K154),"-")</f>
        <v>128.82230941704694</v>
      </c>
      <c r="M138" s="172">
        <f>IFERROR(RANK(K138, K$138:K$154),"")</f>
        <v>15</v>
      </c>
      <c r="N138" s="567"/>
      <c r="O138" s="567"/>
      <c r="P138" s="375">
        <v>20</v>
      </c>
      <c r="Q138" s="170">
        <v>2269.343873517787</v>
      </c>
      <c r="R138" s="377">
        <f>IFERROR(Q138/P138,"")</f>
        <v>113.46719367588935</v>
      </c>
      <c r="S138" s="375">
        <f>IFERROR(RANK(R138, R$138:R$154),"")</f>
        <v>15</v>
      </c>
      <c r="T138" s="564">
        <f>AVERAGE(R138:R154)</f>
        <v>129.19384745187679</v>
      </c>
      <c r="U138" s="375">
        <v>20</v>
      </c>
      <c r="V138" s="170">
        <v>2272.0419254658391</v>
      </c>
      <c r="W138" s="377">
        <f>IFERROR(V138/U138,"")</f>
        <v>113.60209627329195</v>
      </c>
      <c r="X138" s="375">
        <f>IFERROR(RANK(W138, W$138:W$154),"")</f>
        <v>15</v>
      </c>
      <c r="Y138" s="564">
        <f>AVERAGE(W138:W154)</f>
        <v>129.06777193637521</v>
      </c>
      <c r="Z138" s="375">
        <v>20</v>
      </c>
      <c r="AA138" s="170">
        <v>2270.9046126287512</v>
      </c>
      <c r="AB138" s="377">
        <f>IFERROR(AA138/Z138,"")</f>
        <v>113.54523063143756</v>
      </c>
      <c r="AC138" s="375">
        <f>IFERROR(RANK(AB138, AB$138:AB$154),"")</f>
        <v>15</v>
      </c>
      <c r="AD138" s="564">
        <f>AVERAGE(AB138:AB154)</f>
        <v>129.07626744090021</v>
      </c>
      <c r="AE138" s="375">
        <v>20</v>
      </c>
      <c r="AF138" s="170">
        <v>2278.0219780219777</v>
      </c>
      <c r="AG138" s="377">
        <f>IFERROR(AF138/AE138,"")</f>
        <v>113.90109890109889</v>
      </c>
      <c r="AH138" s="375">
        <f>IFERROR(RANK(AG138, AG$138:AG$154),"")</f>
        <v>16</v>
      </c>
      <c r="AI138" s="564">
        <f>AVERAGE(AG138:AG154)</f>
        <v>128.24655726372961</v>
      </c>
      <c r="AJ138" s="375">
        <v>20</v>
      </c>
      <c r="AK138" s="170">
        <v>2272.8260869565211</v>
      </c>
      <c r="AL138" s="377">
        <f>IFERROR(AK138/AJ138,"")</f>
        <v>113.64130434782605</v>
      </c>
      <c r="AM138" s="375">
        <f>IFERROR(RANK(AL138, AL$138:AL$154),"")</f>
        <v>16</v>
      </c>
      <c r="AN138" s="564">
        <f>AVERAGE(AL138:AL154)</f>
        <v>129.0373348179308</v>
      </c>
      <c r="AO138" s="375">
        <v>20</v>
      </c>
      <c r="AP138" s="170">
        <v>2271.3698630136987</v>
      </c>
      <c r="AQ138" s="377">
        <f>IFERROR(AP138/AO138,"")</f>
        <v>113.56849315068493</v>
      </c>
      <c r="AR138" s="375">
        <f>IFERROR(RANK(AQ138, AQ$138:AQ$154),"")</f>
        <v>15</v>
      </c>
      <c r="AS138" s="564">
        <f>AVERAGE(AQ138:AQ154)</f>
        <v>129.03753342764085</v>
      </c>
      <c r="AT138" s="375">
        <v>20</v>
      </c>
      <c r="AU138" s="170">
        <v>2273.7062937062942</v>
      </c>
      <c r="AV138" s="377">
        <f>IFERROR(AU138/AT138,"")</f>
        <v>113.68531468531471</v>
      </c>
      <c r="AW138" s="375">
        <f>IFERROR(RANK(AV138, AV$138:AV$154),"")</f>
        <v>16</v>
      </c>
      <c r="AX138" s="564">
        <f>AVERAGE(AV138:AV154)</f>
        <v>128.09685358087518</v>
      </c>
    </row>
    <row r="139" spans="2:50" hidden="1" x14ac:dyDescent="0.2">
      <c r="B139" s="541"/>
      <c r="C139" s="375">
        <v>2</v>
      </c>
      <c r="D139" s="375" t="s">
        <v>431</v>
      </c>
      <c r="E139" s="375">
        <v>18</v>
      </c>
      <c r="F139" s="375">
        <v>2400</v>
      </c>
      <c r="G139" s="377">
        <f t="shared" ref="G139:G153" si="140">F139/E139</f>
        <v>133.33333333333334</v>
      </c>
      <c r="H139" s="541"/>
      <c r="I139" s="172">
        <f t="shared" si="137"/>
        <v>18</v>
      </c>
      <c r="J139" s="172">
        <f t="shared" si="138"/>
        <v>2277.3966036190513</v>
      </c>
      <c r="K139" s="374">
        <f t="shared" si="139"/>
        <v>126.52203353439175</v>
      </c>
      <c r="L139" s="543"/>
      <c r="M139" s="172">
        <f t="shared" ref="M139:M154" si="141">IFERROR(RANK(K139, K$138:K$154),"")</f>
        <v>7</v>
      </c>
      <c r="N139" s="567"/>
      <c r="O139" s="567"/>
      <c r="P139" s="375">
        <v>18</v>
      </c>
      <c r="Q139" s="170">
        <v>2282.6785714285725</v>
      </c>
      <c r="R139" s="377">
        <f t="shared" ref="R139:R154" si="142">IFERROR(Q139/P139,"")</f>
        <v>126.81547619047625</v>
      </c>
      <c r="S139" s="375">
        <f t="shared" ref="S139:S154" si="143">IFERROR(RANK(R139, R$138:R$154),"")</f>
        <v>7</v>
      </c>
      <c r="T139" s="565"/>
      <c r="U139" s="375">
        <v>18</v>
      </c>
      <c r="V139" s="170">
        <v>2289.8181818181829</v>
      </c>
      <c r="W139" s="377">
        <f t="shared" ref="W139:W154" si="144">IFERROR(V139/U139,"")</f>
        <v>127.21212121212127</v>
      </c>
      <c r="X139" s="375">
        <f t="shared" ref="X139:X154" si="145">IFERROR(RANK(W139, W$138:W$154),"")</f>
        <v>7</v>
      </c>
      <c r="Y139" s="565"/>
      <c r="Z139" s="375">
        <v>18</v>
      </c>
      <c r="AA139" s="170">
        <v>2287.3469387755108</v>
      </c>
      <c r="AB139" s="377">
        <f t="shared" ref="AB139:AB154" si="146">IFERROR(AA139/Z139,"")</f>
        <v>127.07482993197283</v>
      </c>
      <c r="AC139" s="375">
        <f t="shared" ref="AC139:AC154" si="147">IFERROR(RANK(AB139, AB$138:AB$154),"")</f>
        <v>7</v>
      </c>
      <c r="AD139" s="565"/>
      <c r="AE139" s="375">
        <v>18</v>
      </c>
      <c r="AF139" s="170">
        <v>2260.0000000000005</v>
      </c>
      <c r="AG139" s="377">
        <f t="shared" ref="AG139:AG154" si="148">IFERROR(AF139/AE139,"")</f>
        <v>125.55555555555559</v>
      </c>
      <c r="AH139" s="375">
        <f t="shared" ref="AH139:AH154" si="149">IFERROR(RANK(AG139, AG$138:AG$154),"")</f>
        <v>9</v>
      </c>
      <c r="AI139" s="565"/>
      <c r="AJ139" s="375">
        <v>18</v>
      </c>
      <c r="AK139" s="170">
        <v>2281.3186813186812</v>
      </c>
      <c r="AL139" s="377">
        <f t="shared" ref="AL139:AL154" si="150">IFERROR(AK139/AJ139,"")</f>
        <v>126.73992673992673</v>
      </c>
      <c r="AM139" s="375">
        <f t="shared" ref="AM139:AM154" si="151">IFERROR(RANK(AL139, AL$138:AL$154),"")</f>
        <v>8</v>
      </c>
      <c r="AN139" s="565"/>
      <c r="AO139" s="375">
        <v>18</v>
      </c>
      <c r="AP139" s="170">
        <v>2264.9117647058833</v>
      </c>
      <c r="AQ139" s="377">
        <f t="shared" ref="AQ139:AQ154" si="152">IFERROR(AP139/AO139,"")</f>
        <v>125.82843137254908</v>
      </c>
      <c r="AR139" s="375">
        <f t="shared" ref="AR139:AR154" si="153">IFERROR(RANK(AQ139, AQ$138:AQ$154),"")</f>
        <v>9</v>
      </c>
      <c r="AS139" s="565"/>
      <c r="AT139" s="375">
        <v>18</v>
      </c>
      <c r="AU139" s="170">
        <v>2275.7020872865287</v>
      </c>
      <c r="AV139" s="377">
        <f t="shared" ref="AV139:AV154" si="154">IFERROR(AU139/AT139,"")</f>
        <v>126.42789373814048</v>
      </c>
      <c r="AW139" s="375">
        <f t="shared" ref="AW139:AW154" si="155">IFERROR(RANK(AV139, AV$138:AV$154),"")</f>
        <v>7</v>
      </c>
      <c r="AX139" s="565"/>
    </row>
    <row r="140" spans="2:50" hidden="1" x14ac:dyDescent="0.2">
      <c r="B140" s="541"/>
      <c r="C140" s="375">
        <v>3</v>
      </c>
      <c r="D140" s="375" t="s">
        <v>432</v>
      </c>
      <c r="E140" s="375">
        <v>16</v>
      </c>
      <c r="F140" s="375">
        <v>2400</v>
      </c>
      <c r="G140" s="377">
        <f t="shared" si="140"/>
        <v>150</v>
      </c>
      <c r="H140" s="541"/>
      <c r="I140" s="172">
        <f t="shared" si="137"/>
        <v>16.285714285714285</v>
      </c>
      <c r="J140" s="172">
        <f t="shared" si="138"/>
        <v>2225.6571157687945</v>
      </c>
      <c r="K140" s="374">
        <f t="shared" si="139"/>
        <v>136.85399156033051</v>
      </c>
      <c r="L140" s="543"/>
      <c r="M140" s="172">
        <f t="shared" si="141"/>
        <v>4</v>
      </c>
      <c r="N140" s="567"/>
      <c r="O140" s="567"/>
      <c r="P140" s="375">
        <v>16</v>
      </c>
      <c r="Q140" s="170">
        <v>2274.0240240240246</v>
      </c>
      <c r="R140" s="377">
        <f t="shared" si="142"/>
        <v>142.12650150150154</v>
      </c>
      <c r="S140" s="375">
        <f t="shared" si="143"/>
        <v>4</v>
      </c>
      <c r="T140" s="565"/>
      <c r="U140" s="375">
        <v>16</v>
      </c>
      <c r="V140" s="170">
        <v>2268.1906906906911</v>
      </c>
      <c r="W140" s="377">
        <f t="shared" si="144"/>
        <v>141.76191816816819</v>
      </c>
      <c r="X140" s="375">
        <f t="shared" si="145"/>
        <v>4</v>
      </c>
      <c r="Y140" s="565"/>
      <c r="Z140" s="375">
        <v>16</v>
      </c>
      <c r="AA140" s="170">
        <v>2269.992277992279</v>
      </c>
      <c r="AB140" s="377">
        <f t="shared" si="146"/>
        <v>141.87451737451744</v>
      </c>
      <c r="AC140" s="375">
        <f t="shared" si="147"/>
        <v>3</v>
      </c>
      <c r="AD140" s="565"/>
      <c r="AE140" s="375">
        <v>16</v>
      </c>
      <c r="AF140" s="170">
        <v>1955.1848151848153</v>
      </c>
      <c r="AG140" s="377">
        <f t="shared" si="148"/>
        <v>122.19905094905096</v>
      </c>
      <c r="AH140" s="375">
        <f t="shared" si="149"/>
        <v>10</v>
      </c>
      <c r="AI140" s="565"/>
      <c r="AJ140" s="375">
        <v>16</v>
      </c>
      <c r="AK140" s="170">
        <v>2278.0640357408784</v>
      </c>
      <c r="AL140" s="377">
        <f t="shared" si="150"/>
        <v>142.3790022338049</v>
      </c>
      <c r="AM140" s="375">
        <f t="shared" si="151"/>
        <v>3</v>
      </c>
      <c r="AN140" s="565"/>
      <c r="AO140" s="375">
        <v>16</v>
      </c>
      <c r="AP140" s="170">
        <v>2266.5691661279889</v>
      </c>
      <c r="AQ140" s="377">
        <f t="shared" si="152"/>
        <v>141.6605728829993</v>
      </c>
      <c r="AR140" s="375">
        <f t="shared" si="153"/>
        <v>4</v>
      </c>
      <c r="AS140" s="565"/>
      <c r="AT140" s="375">
        <v>18</v>
      </c>
      <c r="AU140" s="170">
        <v>2267.5748006208851</v>
      </c>
      <c r="AV140" s="377">
        <f t="shared" si="154"/>
        <v>125.97637781227139</v>
      </c>
      <c r="AW140" s="375">
        <f t="shared" si="155"/>
        <v>10</v>
      </c>
      <c r="AX140" s="565"/>
    </row>
    <row r="141" spans="2:50" hidden="1" x14ac:dyDescent="0.2">
      <c r="B141" s="541"/>
      <c r="C141" s="375">
        <v>4</v>
      </c>
      <c r="D141" s="375" t="s">
        <v>433</v>
      </c>
      <c r="E141" s="375">
        <v>18</v>
      </c>
      <c r="F141" s="375">
        <v>2400</v>
      </c>
      <c r="G141" s="377">
        <f t="shared" si="140"/>
        <v>133.33333333333334</v>
      </c>
      <c r="H141" s="541"/>
      <c r="I141" s="172">
        <f t="shared" si="137"/>
        <v>18</v>
      </c>
      <c r="J141" s="172">
        <f t="shared" si="138"/>
        <v>2275.6069578826068</v>
      </c>
      <c r="K141" s="374">
        <f t="shared" si="139"/>
        <v>126.42260877125591</v>
      </c>
      <c r="L141" s="543"/>
      <c r="M141" s="172">
        <f t="shared" si="141"/>
        <v>8</v>
      </c>
      <c r="N141" s="567"/>
      <c r="O141" s="567"/>
      <c r="P141" s="375">
        <v>18</v>
      </c>
      <c r="Q141" s="170">
        <v>2278.333333333333</v>
      </c>
      <c r="R141" s="377">
        <f t="shared" si="142"/>
        <v>126.57407407407406</v>
      </c>
      <c r="S141" s="375">
        <f t="shared" si="143"/>
        <v>8</v>
      </c>
      <c r="T141" s="565"/>
      <c r="U141" s="375">
        <v>18</v>
      </c>
      <c r="V141" s="170">
        <v>2279.4392523364481</v>
      </c>
      <c r="W141" s="377">
        <f t="shared" si="144"/>
        <v>126.63551401869157</v>
      </c>
      <c r="X141" s="375">
        <f t="shared" si="145"/>
        <v>8</v>
      </c>
      <c r="Y141" s="565"/>
      <c r="Z141" s="375">
        <v>18</v>
      </c>
      <c r="AA141" s="170">
        <v>2263.1999999999989</v>
      </c>
      <c r="AB141" s="377">
        <f t="shared" si="146"/>
        <v>125.73333333333328</v>
      </c>
      <c r="AC141" s="375">
        <f t="shared" si="147"/>
        <v>10</v>
      </c>
      <c r="AD141" s="565"/>
      <c r="AE141" s="375">
        <v>18</v>
      </c>
      <c r="AF141" s="170">
        <v>2285.1851851851843</v>
      </c>
      <c r="AG141" s="377">
        <f t="shared" si="148"/>
        <v>126.95473251028801</v>
      </c>
      <c r="AH141" s="375">
        <f t="shared" si="149"/>
        <v>6</v>
      </c>
      <c r="AI141" s="565"/>
      <c r="AJ141" s="375">
        <v>18</v>
      </c>
      <c r="AK141" s="170">
        <v>2270.4878048780479</v>
      </c>
      <c r="AL141" s="377">
        <f t="shared" si="150"/>
        <v>126.13821138211377</v>
      </c>
      <c r="AM141" s="375">
        <f t="shared" si="151"/>
        <v>9</v>
      </c>
      <c r="AN141" s="565"/>
      <c r="AO141" s="375">
        <v>18</v>
      </c>
      <c r="AP141" s="170">
        <v>2278.9189189189187</v>
      </c>
      <c r="AQ141" s="377">
        <f t="shared" si="152"/>
        <v>126.60660660660659</v>
      </c>
      <c r="AR141" s="375">
        <f t="shared" si="153"/>
        <v>7</v>
      </c>
      <c r="AS141" s="565"/>
      <c r="AT141" s="375">
        <v>18</v>
      </c>
      <c r="AU141" s="170">
        <v>2273.6842105263158</v>
      </c>
      <c r="AV141" s="377">
        <f t="shared" si="154"/>
        <v>126.31578947368422</v>
      </c>
      <c r="AW141" s="375">
        <f t="shared" si="155"/>
        <v>8</v>
      </c>
      <c r="AX141" s="565"/>
    </row>
    <row r="142" spans="2:50" hidden="1" x14ac:dyDescent="0.2">
      <c r="B142" s="541"/>
      <c r="C142" s="375">
        <v>5</v>
      </c>
      <c r="D142" s="375" t="s">
        <v>434</v>
      </c>
      <c r="E142" s="375">
        <v>16</v>
      </c>
      <c r="F142" s="375">
        <v>2400</v>
      </c>
      <c r="G142" s="377">
        <f t="shared" si="140"/>
        <v>150</v>
      </c>
      <c r="H142" s="541"/>
      <c r="I142" s="172">
        <f t="shared" si="137"/>
        <v>16</v>
      </c>
      <c r="J142" s="172">
        <f t="shared" si="138"/>
        <v>2274.1759203092911</v>
      </c>
      <c r="K142" s="374">
        <f t="shared" si="139"/>
        <v>142.13599501933069</v>
      </c>
      <c r="L142" s="543"/>
      <c r="M142" s="172">
        <f t="shared" si="141"/>
        <v>3</v>
      </c>
      <c r="N142" s="567"/>
      <c r="O142" s="567"/>
      <c r="P142" s="375">
        <v>16</v>
      </c>
      <c r="Q142" s="170">
        <v>2281.0526315789493</v>
      </c>
      <c r="R142" s="377">
        <f t="shared" si="142"/>
        <v>142.56578947368433</v>
      </c>
      <c r="S142" s="375">
        <f t="shared" si="143"/>
        <v>3</v>
      </c>
      <c r="T142" s="565"/>
      <c r="U142" s="375">
        <v>16</v>
      </c>
      <c r="V142" s="170">
        <v>2277.7358490566053</v>
      </c>
      <c r="W142" s="377">
        <f t="shared" si="144"/>
        <v>142.35849056603783</v>
      </c>
      <c r="X142" s="375">
        <f t="shared" si="145"/>
        <v>3</v>
      </c>
      <c r="Y142" s="565"/>
      <c r="Z142" s="375">
        <v>16</v>
      </c>
      <c r="AA142" s="170">
        <v>2269.4117647058833</v>
      </c>
      <c r="AB142" s="377">
        <f t="shared" si="146"/>
        <v>141.83823529411771</v>
      </c>
      <c r="AC142" s="375">
        <f t="shared" si="147"/>
        <v>4</v>
      </c>
      <c r="AD142" s="565"/>
      <c r="AE142" s="375">
        <v>16</v>
      </c>
      <c r="AF142" s="170">
        <v>2293.170731707316</v>
      </c>
      <c r="AG142" s="377">
        <f t="shared" si="148"/>
        <v>143.32317073170725</v>
      </c>
      <c r="AH142" s="375">
        <f t="shared" si="149"/>
        <v>3</v>
      </c>
      <c r="AI142" s="565"/>
      <c r="AJ142" s="375">
        <v>16</v>
      </c>
      <c r="AK142" s="170">
        <v>2261.8604651162827</v>
      </c>
      <c r="AL142" s="377">
        <f t="shared" si="150"/>
        <v>141.36627906976767</v>
      </c>
      <c r="AM142" s="375">
        <f t="shared" si="151"/>
        <v>4</v>
      </c>
      <c r="AN142" s="565"/>
      <c r="AO142" s="375">
        <v>16</v>
      </c>
      <c r="AP142" s="170">
        <v>2270.0000000000023</v>
      </c>
      <c r="AQ142" s="377">
        <f t="shared" si="152"/>
        <v>141.87500000000014</v>
      </c>
      <c r="AR142" s="375">
        <f t="shared" si="153"/>
        <v>3</v>
      </c>
      <c r="AS142" s="565"/>
      <c r="AT142" s="375">
        <v>16</v>
      </c>
      <c r="AU142" s="170">
        <v>2265.9999999999991</v>
      </c>
      <c r="AV142" s="377">
        <f t="shared" si="154"/>
        <v>141.62499999999994</v>
      </c>
      <c r="AW142" s="375">
        <f t="shared" si="155"/>
        <v>3</v>
      </c>
      <c r="AX142" s="565"/>
    </row>
    <row r="143" spans="2:50" hidden="1" x14ac:dyDescent="0.2">
      <c r="B143" s="541"/>
      <c r="C143" s="375">
        <v>6</v>
      </c>
      <c r="D143" s="375" t="s">
        <v>435</v>
      </c>
      <c r="E143" s="375">
        <v>18</v>
      </c>
      <c r="F143" s="375">
        <v>2400</v>
      </c>
      <c r="G143" s="377">
        <f t="shared" si="140"/>
        <v>133.33333333333334</v>
      </c>
      <c r="H143" s="541"/>
      <c r="I143" s="172">
        <f t="shared" si="137"/>
        <v>18</v>
      </c>
      <c r="J143" s="172">
        <f t="shared" si="138"/>
        <v>2269.1378613258021</v>
      </c>
      <c r="K143" s="374">
        <f t="shared" si="139"/>
        <v>126.06321451810012</v>
      </c>
      <c r="L143" s="543"/>
      <c r="M143" s="172">
        <f t="shared" si="141"/>
        <v>10</v>
      </c>
      <c r="N143" s="567"/>
      <c r="O143" s="567"/>
      <c r="P143" s="375">
        <v>18</v>
      </c>
      <c r="Q143" s="170">
        <v>2262.862872421696</v>
      </c>
      <c r="R143" s="377">
        <f t="shared" si="142"/>
        <v>125.71460402342755</v>
      </c>
      <c r="S143" s="375">
        <f t="shared" si="143"/>
        <v>10</v>
      </c>
      <c r="T143" s="565"/>
      <c r="U143" s="375">
        <v>18</v>
      </c>
      <c r="V143" s="170">
        <v>2267.9020573746739</v>
      </c>
      <c r="W143" s="377">
        <f t="shared" si="144"/>
        <v>125.99455874303743</v>
      </c>
      <c r="X143" s="375">
        <f t="shared" si="145"/>
        <v>10</v>
      </c>
      <c r="Y143" s="565"/>
      <c r="Z143" s="375">
        <v>18</v>
      </c>
      <c r="AA143" s="170">
        <v>2264.5853604599724</v>
      </c>
      <c r="AB143" s="377">
        <f t="shared" si="146"/>
        <v>125.81029780333181</v>
      </c>
      <c r="AC143" s="375">
        <f t="shared" si="147"/>
        <v>9</v>
      </c>
      <c r="AD143" s="565"/>
      <c r="AE143" s="375">
        <v>18</v>
      </c>
      <c r="AF143" s="170">
        <v>2270.4545454545455</v>
      </c>
      <c r="AG143" s="377">
        <f t="shared" si="148"/>
        <v>126.13636363636364</v>
      </c>
      <c r="AH143" s="375">
        <f t="shared" si="149"/>
        <v>8</v>
      </c>
      <c r="AI143" s="565"/>
      <c r="AJ143" s="375">
        <v>18</v>
      </c>
      <c r="AK143" s="170">
        <v>2270.1492537313434</v>
      </c>
      <c r="AL143" s="377">
        <f t="shared" si="150"/>
        <v>126.11940298507463</v>
      </c>
      <c r="AM143" s="375">
        <f t="shared" si="151"/>
        <v>10</v>
      </c>
      <c r="AN143" s="565"/>
      <c r="AO143" s="375">
        <v>18</v>
      </c>
      <c r="AP143" s="170">
        <v>2272.1538921558854</v>
      </c>
      <c r="AQ143" s="377">
        <f t="shared" si="152"/>
        <v>126.23077178643808</v>
      </c>
      <c r="AR143" s="375">
        <f t="shared" si="153"/>
        <v>8</v>
      </c>
      <c r="AS143" s="565"/>
      <c r="AT143" s="375">
        <v>18</v>
      </c>
      <c r="AU143" s="170">
        <v>2275.8570476824971</v>
      </c>
      <c r="AV143" s="377">
        <f t="shared" si="154"/>
        <v>126.43650264902762</v>
      </c>
      <c r="AW143" s="375">
        <f t="shared" si="155"/>
        <v>6</v>
      </c>
      <c r="AX143" s="565"/>
    </row>
    <row r="144" spans="2:50" hidden="1" x14ac:dyDescent="0.2">
      <c r="B144" s="541"/>
      <c r="C144" s="375">
        <v>7</v>
      </c>
      <c r="D144" s="375" t="s">
        <v>436</v>
      </c>
      <c r="E144" s="375">
        <v>20</v>
      </c>
      <c r="F144" s="375">
        <v>2400</v>
      </c>
      <c r="G144" s="377">
        <f t="shared" si="140"/>
        <v>120</v>
      </c>
      <c r="H144" s="541"/>
      <c r="I144" s="172">
        <f t="shared" si="137"/>
        <v>20</v>
      </c>
      <c r="J144" s="172">
        <f t="shared" si="138"/>
        <v>2272.2144909443186</v>
      </c>
      <c r="K144" s="374">
        <f t="shared" si="139"/>
        <v>113.61072454721595</v>
      </c>
      <c r="L144" s="543"/>
      <c r="M144" s="172">
        <f t="shared" si="141"/>
        <v>16</v>
      </c>
      <c r="N144" s="567"/>
      <c r="O144" s="567"/>
      <c r="P144" s="375">
        <v>20</v>
      </c>
      <c r="Q144" s="170">
        <v>2267.2727272727257</v>
      </c>
      <c r="R144" s="377">
        <f t="shared" si="142"/>
        <v>113.36363636363629</v>
      </c>
      <c r="S144" s="375">
        <f t="shared" si="143"/>
        <v>16</v>
      </c>
      <c r="T144" s="565"/>
      <c r="U144" s="375">
        <v>20</v>
      </c>
      <c r="V144" s="170">
        <v>2258.7692307692319</v>
      </c>
      <c r="W144" s="377">
        <f t="shared" si="144"/>
        <v>112.9384615384616</v>
      </c>
      <c r="X144" s="375">
        <f t="shared" si="145"/>
        <v>16</v>
      </c>
      <c r="Y144" s="565"/>
      <c r="Z144" s="375">
        <v>20</v>
      </c>
      <c r="AA144" s="170">
        <v>2261.6129032258073</v>
      </c>
      <c r="AB144" s="377">
        <f t="shared" si="146"/>
        <v>113.08064516129036</v>
      </c>
      <c r="AC144" s="375">
        <f t="shared" si="147"/>
        <v>16</v>
      </c>
      <c r="AD144" s="565"/>
      <c r="AE144" s="375">
        <v>20</v>
      </c>
      <c r="AF144" s="170">
        <v>2298.0000000000009</v>
      </c>
      <c r="AG144" s="377">
        <f t="shared" si="148"/>
        <v>114.90000000000005</v>
      </c>
      <c r="AH144" s="375">
        <f t="shared" si="149"/>
        <v>15</v>
      </c>
      <c r="AI144" s="565"/>
      <c r="AJ144" s="375">
        <v>20</v>
      </c>
      <c r="AK144" s="170">
        <v>2280.0000000000009</v>
      </c>
      <c r="AL144" s="377">
        <f t="shared" si="150"/>
        <v>114.00000000000004</v>
      </c>
      <c r="AM144" s="375">
        <f t="shared" si="151"/>
        <v>15</v>
      </c>
      <c r="AN144" s="565"/>
      <c r="AO144" s="375">
        <v>20</v>
      </c>
      <c r="AP144" s="170">
        <v>2265.6000000000008</v>
      </c>
      <c r="AQ144" s="377">
        <f t="shared" si="152"/>
        <v>113.28000000000004</v>
      </c>
      <c r="AR144" s="375">
        <f t="shared" si="153"/>
        <v>16</v>
      </c>
      <c r="AS144" s="565"/>
      <c r="AT144" s="375">
        <v>20</v>
      </c>
      <c r="AU144" s="170">
        <v>2274.2465753424663</v>
      </c>
      <c r="AV144" s="377">
        <f t="shared" si="154"/>
        <v>113.71232876712331</v>
      </c>
      <c r="AW144" s="375">
        <f t="shared" si="155"/>
        <v>15</v>
      </c>
      <c r="AX144" s="565"/>
    </row>
    <row r="145" spans="2:50" hidden="1" x14ac:dyDescent="0.2">
      <c r="B145" s="541"/>
      <c r="C145" s="375">
        <v>8</v>
      </c>
      <c r="D145" s="375" t="s">
        <v>438</v>
      </c>
      <c r="E145" s="375">
        <v>19</v>
      </c>
      <c r="F145" s="375">
        <v>2400</v>
      </c>
      <c r="G145" s="377">
        <f t="shared" si="140"/>
        <v>126.31578947368421</v>
      </c>
      <c r="H145" s="541"/>
      <c r="I145" s="172">
        <f t="shared" si="137"/>
        <v>19</v>
      </c>
      <c r="J145" s="172">
        <f t="shared" si="138"/>
        <v>2272.8508730484646</v>
      </c>
      <c r="K145" s="374">
        <f t="shared" si="139"/>
        <v>119.62373016044549</v>
      </c>
      <c r="L145" s="543"/>
      <c r="M145" s="172">
        <f t="shared" si="141"/>
        <v>13</v>
      </c>
      <c r="N145" s="567"/>
      <c r="O145" s="567"/>
      <c r="P145" s="375">
        <v>19</v>
      </c>
      <c r="Q145" s="170">
        <v>2275.8254716981119</v>
      </c>
      <c r="R145" s="377">
        <f t="shared" si="142"/>
        <v>119.78028798411115</v>
      </c>
      <c r="S145" s="375">
        <f t="shared" si="143"/>
        <v>12</v>
      </c>
      <c r="T145" s="565"/>
      <c r="U145" s="375">
        <v>19</v>
      </c>
      <c r="V145" s="170">
        <v>2261.9403365629769</v>
      </c>
      <c r="W145" s="377">
        <f t="shared" si="144"/>
        <v>119.04949139805142</v>
      </c>
      <c r="X145" s="375">
        <f t="shared" si="145"/>
        <v>14</v>
      </c>
      <c r="Y145" s="565"/>
      <c r="Z145" s="375">
        <v>19</v>
      </c>
      <c r="AA145" s="170">
        <v>2269.616455304671</v>
      </c>
      <c r="AB145" s="377">
        <f t="shared" si="146"/>
        <v>119.45349764761427</v>
      </c>
      <c r="AC145" s="375">
        <f t="shared" si="147"/>
        <v>13</v>
      </c>
      <c r="AD145" s="565"/>
      <c r="AE145" s="375">
        <v>19</v>
      </c>
      <c r="AF145" s="170">
        <v>2300.3107658157642</v>
      </c>
      <c r="AG145" s="377">
        <f t="shared" si="148"/>
        <v>121.06898767451391</v>
      </c>
      <c r="AH145" s="375">
        <f t="shared" si="149"/>
        <v>12</v>
      </c>
      <c r="AI145" s="565"/>
      <c r="AJ145" s="375">
        <v>19</v>
      </c>
      <c r="AK145" s="170">
        <v>2260.975609756098</v>
      </c>
      <c r="AL145" s="377">
        <f t="shared" si="150"/>
        <v>118.99871630295253</v>
      </c>
      <c r="AM145" s="375">
        <f t="shared" si="151"/>
        <v>14</v>
      </c>
      <c r="AN145" s="565"/>
      <c r="AO145" s="375">
        <v>19</v>
      </c>
      <c r="AP145" s="170">
        <v>2266.5085248332089</v>
      </c>
      <c r="AQ145" s="377">
        <f t="shared" si="152"/>
        <v>119.28992235964257</v>
      </c>
      <c r="AR145" s="375">
        <f t="shared" si="153"/>
        <v>14</v>
      </c>
      <c r="AS145" s="565"/>
      <c r="AT145" s="375">
        <v>19</v>
      </c>
      <c r="AU145" s="170">
        <v>2274.7789473684202</v>
      </c>
      <c r="AV145" s="377">
        <f t="shared" si="154"/>
        <v>119.72520775623263</v>
      </c>
      <c r="AW145" s="375">
        <f t="shared" si="155"/>
        <v>11</v>
      </c>
      <c r="AX145" s="565"/>
    </row>
    <row r="146" spans="2:50" hidden="1" x14ac:dyDescent="0.2">
      <c r="B146" s="541"/>
      <c r="C146" s="375">
        <v>9</v>
      </c>
      <c r="D146" s="375" t="s">
        <v>439</v>
      </c>
      <c r="E146" s="375">
        <v>18</v>
      </c>
      <c r="F146" s="375">
        <v>2400</v>
      </c>
      <c r="G146" s="377">
        <f t="shared" si="140"/>
        <v>133.33333333333334</v>
      </c>
      <c r="H146" s="541"/>
      <c r="I146" s="172">
        <f t="shared" si="137"/>
        <v>18</v>
      </c>
      <c r="J146" s="172">
        <f t="shared" si="138"/>
        <v>2273.3938833682482</v>
      </c>
      <c r="K146" s="374">
        <f t="shared" si="139"/>
        <v>126.2996601871249</v>
      </c>
      <c r="L146" s="543"/>
      <c r="M146" s="172">
        <f t="shared" si="141"/>
        <v>9</v>
      </c>
      <c r="N146" s="567"/>
      <c r="O146" s="567"/>
      <c r="P146" s="375">
        <v>18</v>
      </c>
      <c r="Q146" s="170">
        <v>2274.5454545454554</v>
      </c>
      <c r="R146" s="377">
        <f t="shared" si="142"/>
        <v>126.36363636363642</v>
      </c>
      <c r="S146" s="375">
        <f t="shared" si="143"/>
        <v>9</v>
      </c>
      <c r="T146" s="565"/>
      <c r="U146" s="375">
        <v>18</v>
      </c>
      <c r="V146" s="170">
        <v>2272.0408163265311</v>
      </c>
      <c r="W146" s="377">
        <f t="shared" si="144"/>
        <v>126.22448979591839</v>
      </c>
      <c r="X146" s="375">
        <f t="shared" si="145"/>
        <v>9</v>
      </c>
      <c r="Y146" s="565"/>
      <c r="Z146" s="375">
        <v>18</v>
      </c>
      <c r="AA146" s="170">
        <v>2278.7096774193551</v>
      </c>
      <c r="AB146" s="377">
        <f t="shared" si="146"/>
        <v>126.59498207885306</v>
      </c>
      <c r="AC146" s="375">
        <f t="shared" si="147"/>
        <v>8</v>
      </c>
      <c r="AD146" s="565"/>
      <c r="AE146" s="375">
        <v>18</v>
      </c>
      <c r="AF146" s="170">
        <v>2273.4246575342472</v>
      </c>
      <c r="AG146" s="377">
        <f t="shared" si="148"/>
        <v>126.30136986301373</v>
      </c>
      <c r="AH146" s="375">
        <f t="shared" si="149"/>
        <v>7</v>
      </c>
      <c r="AI146" s="565"/>
      <c r="AJ146" s="375">
        <v>18</v>
      </c>
      <c r="AK146" s="170">
        <v>2283.2432432432443</v>
      </c>
      <c r="AL146" s="377">
        <f t="shared" si="150"/>
        <v>126.8468468468469</v>
      </c>
      <c r="AM146" s="375">
        <f t="shared" si="151"/>
        <v>7</v>
      </c>
      <c r="AN146" s="565"/>
      <c r="AO146" s="375">
        <v>18</v>
      </c>
      <c r="AP146" s="170">
        <v>2261.8867924528295</v>
      </c>
      <c r="AQ146" s="377">
        <f t="shared" si="152"/>
        <v>125.66037735849052</v>
      </c>
      <c r="AR146" s="375">
        <f t="shared" si="153"/>
        <v>10</v>
      </c>
      <c r="AS146" s="565"/>
      <c r="AT146" s="375">
        <v>18</v>
      </c>
      <c r="AU146" s="170">
        <v>2269.9065420560742</v>
      </c>
      <c r="AV146" s="377">
        <f t="shared" si="154"/>
        <v>126.10591900311523</v>
      </c>
      <c r="AW146" s="375">
        <f t="shared" si="155"/>
        <v>9</v>
      </c>
      <c r="AX146" s="565"/>
    </row>
    <row r="147" spans="2:50" hidden="1" x14ac:dyDescent="0.2">
      <c r="B147" s="541"/>
      <c r="C147" s="375">
        <v>10</v>
      </c>
      <c r="D147" s="375" t="s">
        <v>440</v>
      </c>
      <c r="E147" s="375">
        <v>19</v>
      </c>
      <c r="F147" s="375">
        <v>2400</v>
      </c>
      <c r="G147" s="377">
        <f t="shared" si="140"/>
        <v>126.31578947368421</v>
      </c>
      <c r="H147" s="541"/>
      <c r="I147" s="172">
        <f t="shared" si="137"/>
        <v>19</v>
      </c>
      <c r="J147" s="172">
        <f t="shared" si="138"/>
        <v>2283.4639267821012</v>
      </c>
      <c r="K147" s="374">
        <f t="shared" si="139"/>
        <v>120.18231193590007</v>
      </c>
      <c r="L147" s="543"/>
      <c r="M147" s="172">
        <f t="shared" si="141"/>
        <v>11</v>
      </c>
      <c r="N147" s="567"/>
      <c r="O147" s="567"/>
      <c r="P147" s="375">
        <v>19</v>
      </c>
      <c r="Q147" s="170">
        <v>2292.2368421052643</v>
      </c>
      <c r="R147" s="377">
        <f t="shared" si="142"/>
        <v>120.6440443213297</v>
      </c>
      <c r="S147" s="375">
        <f t="shared" si="143"/>
        <v>11</v>
      </c>
      <c r="T147" s="565"/>
      <c r="U147" s="375">
        <v>19</v>
      </c>
      <c r="V147" s="170">
        <v>2280.1214574898795</v>
      </c>
      <c r="W147" s="377">
        <f t="shared" si="144"/>
        <v>120.00639249946734</v>
      </c>
      <c r="X147" s="375">
        <f t="shared" si="145"/>
        <v>11</v>
      </c>
      <c r="Y147" s="565"/>
      <c r="Z147" s="375">
        <v>19</v>
      </c>
      <c r="AA147" s="170">
        <v>2282.3368421052637</v>
      </c>
      <c r="AB147" s="377">
        <f t="shared" si="146"/>
        <v>120.12299168975072</v>
      </c>
      <c r="AC147" s="375">
        <f t="shared" si="147"/>
        <v>11</v>
      </c>
      <c r="AD147" s="565"/>
      <c r="AE147" s="375">
        <v>19</v>
      </c>
      <c r="AF147" s="170">
        <v>2311.8701298701344</v>
      </c>
      <c r="AG147" s="377">
        <f t="shared" si="148"/>
        <v>121.67737525632286</v>
      </c>
      <c r="AH147" s="375">
        <f t="shared" si="149"/>
        <v>11</v>
      </c>
      <c r="AI147" s="565"/>
      <c r="AJ147" s="375">
        <v>19</v>
      </c>
      <c r="AK147" s="170">
        <v>2271.9587628865984</v>
      </c>
      <c r="AL147" s="377">
        <f t="shared" si="150"/>
        <v>119.57677699403149</v>
      </c>
      <c r="AM147" s="375">
        <f t="shared" si="151"/>
        <v>12</v>
      </c>
      <c r="AN147" s="565"/>
      <c r="AO147" s="375">
        <v>19</v>
      </c>
      <c r="AP147" s="170">
        <v>2277.4025974025976</v>
      </c>
      <c r="AQ147" s="377">
        <f t="shared" si="152"/>
        <v>119.86329460013671</v>
      </c>
      <c r="AR147" s="375">
        <f t="shared" si="153"/>
        <v>12</v>
      </c>
      <c r="AS147" s="565"/>
      <c r="AT147" s="375">
        <v>19</v>
      </c>
      <c r="AU147" s="170">
        <v>2268.3208556149739</v>
      </c>
      <c r="AV147" s="377">
        <f t="shared" si="154"/>
        <v>119.38530819026178</v>
      </c>
      <c r="AW147" s="375">
        <f t="shared" si="155"/>
        <v>14</v>
      </c>
      <c r="AX147" s="565"/>
    </row>
    <row r="148" spans="2:50" hidden="1" x14ac:dyDescent="0.2">
      <c r="B148" s="541"/>
      <c r="C148" s="375">
        <v>11</v>
      </c>
      <c r="D148" s="375" t="s">
        <v>442</v>
      </c>
      <c r="E148" s="375">
        <v>19</v>
      </c>
      <c r="F148" s="375">
        <v>2400</v>
      </c>
      <c r="G148" s="377">
        <f t="shared" si="140"/>
        <v>126.31578947368421</v>
      </c>
      <c r="H148" s="541"/>
      <c r="I148" s="172">
        <f t="shared" si="137"/>
        <v>19</v>
      </c>
      <c r="J148" s="172">
        <f t="shared" si="138"/>
        <v>2276.2199876161417</v>
      </c>
      <c r="K148" s="374">
        <f t="shared" si="139"/>
        <v>119.80105197979694</v>
      </c>
      <c r="L148" s="543"/>
      <c r="M148" s="172">
        <f t="shared" si="141"/>
        <v>12</v>
      </c>
      <c r="N148" s="567"/>
      <c r="O148" s="567"/>
      <c r="P148" s="375">
        <v>19</v>
      </c>
      <c r="Q148" s="170">
        <v>2269.8701298701299</v>
      </c>
      <c r="R148" s="377">
        <f t="shared" si="142"/>
        <v>119.46684894053315</v>
      </c>
      <c r="S148" s="375">
        <f t="shared" si="143"/>
        <v>14</v>
      </c>
      <c r="T148" s="565"/>
      <c r="U148" s="375">
        <v>19</v>
      </c>
      <c r="V148" s="170">
        <v>2273.1645569620255</v>
      </c>
      <c r="W148" s="377">
        <f t="shared" si="144"/>
        <v>119.6402398401066</v>
      </c>
      <c r="X148" s="375">
        <f t="shared" si="145"/>
        <v>13</v>
      </c>
      <c r="Y148" s="565"/>
      <c r="Z148" s="375">
        <v>19</v>
      </c>
      <c r="AA148" s="170">
        <v>2280.0000000000005</v>
      </c>
      <c r="AB148" s="377">
        <f t="shared" si="146"/>
        <v>120.00000000000003</v>
      </c>
      <c r="AC148" s="375">
        <f t="shared" si="147"/>
        <v>12</v>
      </c>
      <c r="AD148" s="565"/>
      <c r="AE148" s="375">
        <v>19</v>
      </c>
      <c r="AF148" s="170">
        <v>2265.5555555555552</v>
      </c>
      <c r="AG148" s="377">
        <f t="shared" si="148"/>
        <v>119.23976608187132</v>
      </c>
      <c r="AH148" s="375">
        <f t="shared" si="149"/>
        <v>14</v>
      </c>
      <c r="AI148" s="565"/>
      <c r="AJ148" s="375">
        <v>19</v>
      </c>
      <c r="AK148" s="170">
        <v>2294.4444444444439</v>
      </c>
      <c r="AL148" s="377">
        <f t="shared" si="150"/>
        <v>120.76023391812862</v>
      </c>
      <c r="AM148" s="375">
        <f t="shared" si="151"/>
        <v>11</v>
      </c>
      <c r="AN148" s="565"/>
      <c r="AO148" s="375">
        <v>19</v>
      </c>
      <c r="AP148" s="170">
        <v>2279.2857142857147</v>
      </c>
      <c r="AQ148" s="377">
        <f t="shared" si="152"/>
        <v>119.96240601503762</v>
      </c>
      <c r="AR148" s="375">
        <f t="shared" si="153"/>
        <v>11</v>
      </c>
      <c r="AS148" s="565"/>
      <c r="AT148" s="375">
        <v>19</v>
      </c>
      <c r="AU148" s="170">
        <v>2271.2195121951222</v>
      </c>
      <c r="AV148" s="377">
        <f t="shared" si="154"/>
        <v>119.53786906290117</v>
      </c>
      <c r="AW148" s="375">
        <f t="shared" si="155"/>
        <v>12</v>
      </c>
      <c r="AX148" s="565"/>
    </row>
    <row r="149" spans="2:50" hidden="1" x14ac:dyDescent="0.2">
      <c r="B149" s="541"/>
      <c r="C149" s="375">
        <v>12</v>
      </c>
      <c r="D149" s="375" t="s">
        <v>443</v>
      </c>
      <c r="E149" s="375">
        <v>15</v>
      </c>
      <c r="F149" s="375">
        <v>2400</v>
      </c>
      <c r="G149" s="377">
        <f t="shared" si="140"/>
        <v>160</v>
      </c>
      <c r="H149" s="541"/>
      <c r="I149" s="172">
        <f t="shared" si="137"/>
        <v>15</v>
      </c>
      <c r="J149" s="172">
        <f t="shared" si="138"/>
        <v>2271.3751818835322</v>
      </c>
      <c r="K149" s="374">
        <f t="shared" si="139"/>
        <v>151.42501212556883</v>
      </c>
      <c r="L149" s="543"/>
      <c r="M149" s="172">
        <f t="shared" si="141"/>
        <v>1</v>
      </c>
      <c r="N149" s="567"/>
      <c r="O149" s="567"/>
      <c r="P149" s="375">
        <v>15</v>
      </c>
      <c r="Q149" s="170">
        <v>2266.0845665961942</v>
      </c>
      <c r="R149" s="377">
        <f t="shared" si="142"/>
        <v>151.07230443974629</v>
      </c>
      <c r="S149" s="375">
        <f t="shared" si="143"/>
        <v>2</v>
      </c>
      <c r="T149" s="565"/>
      <c r="U149" s="375">
        <v>15</v>
      </c>
      <c r="V149" s="170">
        <v>2269.3413681887623</v>
      </c>
      <c r="W149" s="377">
        <f t="shared" si="144"/>
        <v>151.28942454591748</v>
      </c>
      <c r="X149" s="375">
        <f t="shared" si="145"/>
        <v>1</v>
      </c>
      <c r="Y149" s="565"/>
      <c r="Z149" s="375">
        <v>15</v>
      </c>
      <c r="AA149" s="170">
        <v>2274.9840881272953</v>
      </c>
      <c r="AB149" s="377">
        <f t="shared" si="146"/>
        <v>151.66560587515303</v>
      </c>
      <c r="AC149" s="375">
        <f t="shared" si="147"/>
        <v>1</v>
      </c>
      <c r="AD149" s="565"/>
      <c r="AE149" s="375">
        <v>15</v>
      </c>
      <c r="AF149" s="170">
        <v>2288.336314847942</v>
      </c>
      <c r="AG149" s="377">
        <f t="shared" si="148"/>
        <v>152.55575432319614</v>
      </c>
      <c r="AH149" s="375">
        <f t="shared" si="149"/>
        <v>1</v>
      </c>
      <c r="AI149" s="565"/>
      <c r="AJ149" s="375">
        <v>15</v>
      </c>
      <c r="AK149" s="170">
        <v>2259.4520547945208</v>
      </c>
      <c r="AL149" s="377">
        <f t="shared" si="150"/>
        <v>150.63013698630138</v>
      </c>
      <c r="AM149" s="375">
        <f t="shared" si="151"/>
        <v>2</v>
      </c>
      <c r="AN149" s="565"/>
      <c r="AO149" s="375">
        <v>15</v>
      </c>
      <c r="AP149" s="170">
        <v>2270.6493506493507</v>
      </c>
      <c r="AQ149" s="377">
        <f t="shared" si="152"/>
        <v>151.37662337662337</v>
      </c>
      <c r="AR149" s="375">
        <f t="shared" si="153"/>
        <v>2</v>
      </c>
      <c r="AS149" s="565"/>
      <c r="AT149" s="375">
        <v>15</v>
      </c>
      <c r="AU149" s="170">
        <v>2270.7785299806578</v>
      </c>
      <c r="AV149" s="377">
        <f t="shared" si="154"/>
        <v>151.38523533204386</v>
      </c>
      <c r="AW149" s="375">
        <f t="shared" si="155"/>
        <v>2</v>
      </c>
      <c r="AX149" s="565"/>
    </row>
    <row r="150" spans="2:50" hidden="1" x14ac:dyDescent="0.2">
      <c r="B150" s="541"/>
      <c r="C150" s="375">
        <v>13</v>
      </c>
      <c r="D150" s="375" t="s">
        <v>444</v>
      </c>
      <c r="E150" s="375">
        <v>15</v>
      </c>
      <c r="F150" s="375">
        <v>2400</v>
      </c>
      <c r="G150" s="377">
        <f t="shared" si="140"/>
        <v>160</v>
      </c>
      <c r="H150" s="541"/>
      <c r="I150" s="172">
        <f t="shared" si="137"/>
        <v>15</v>
      </c>
      <c r="J150" s="172">
        <f t="shared" si="138"/>
        <v>2271.0052715959614</v>
      </c>
      <c r="K150" s="374">
        <f t="shared" si="139"/>
        <v>151.40035143973074</v>
      </c>
      <c r="L150" s="543"/>
      <c r="M150" s="172">
        <f t="shared" si="141"/>
        <v>2</v>
      </c>
      <c r="N150" s="567"/>
      <c r="O150" s="567"/>
      <c r="P150" s="375">
        <v>15</v>
      </c>
      <c r="Q150" s="170">
        <v>2277.0000000000005</v>
      </c>
      <c r="R150" s="377">
        <f t="shared" si="142"/>
        <v>151.80000000000004</v>
      </c>
      <c r="S150" s="375">
        <f t="shared" si="143"/>
        <v>1</v>
      </c>
      <c r="T150" s="565"/>
      <c r="U150" s="375">
        <v>15</v>
      </c>
      <c r="V150" s="170">
        <v>2265.7377049180336</v>
      </c>
      <c r="W150" s="377">
        <f t="shared" si="144"/>
        <v>151.0491803278689</v>
      </c>
      <c r="X150" s="375">
        <f t="shared" si="145"/>
        <v>2</v>
      </c>
      <c r="Y150" s="565"/>
      <c r="Z150" s="375">
        <v>15</v>
      </c>
      <c r="AA150" s="170">
        <v>2271.130434782609</v>
      </c>
      <c r="AB150" s="377">
        <f t="shared" si="146"/>
        <v>151.40869565217392</v>
      </c>
      <c r="AC150" s="375">
        <f t="shared" si="147"/>
        <v>2</v>
      </c>
      <c r="AD150" s="565"/>
      <c r="AE150" s="375">
        <v>15</v>
      </c>
      <c r="AF150" s="170">
        <v>2274.7252747252746</v>
      </c>
      <c r="AG150" s="377">
        <f t="shared" si="148"/>
        <v>151.64835164835165</v>
      </c>
      <c r="AH150" s="375">
        <f t="shared" si="149"/>
        <v>2</v>
      </c>
      <c r="AI150" s="565"/>
      <c r="AJ150" s="375">
        <v>15</v>
      </c>
      <c r="AK150" s="170">
        <v>2259.5454545454545</v>
      </c>
      <c r="AL150" s="377">
        <f t="shared" si="150"/>
        <v>150.63636363636363</v>
      </c>
      <c r="AM150" s="375">
        <f t="shared" si="151"/>
        <v>1</v>
      </c>
      <c r="AN150" s="565"/>
      <c r="AO150" s="375">
        <v>15</v>
      </c>
      <c r="AP150" s="170">
        <v>2276.744186046511</v>
      </c>
      <c r="AQ150" s="377">
        <f t="shared" si="152"/>
        <v>151.78294573643407</v>
      </c>
      <c r="AR150" s="375">
        <f t="shared" si="153"/>
        <v>1</v>
      </c>
      <c r="AS150" s="565"/>
      <c r="AT150" s="375">
        <v>15</v>
      </c>
      <c r="AU150" s="170">
        <v>2272.1538461538457</v>
      </c>
      <c r="AV150" s="377">
        <f t="shared" si="154"/>
        <v>151.47692307692304</v>
      </c>
      <c r="AW150" s="375">
        <f t="shared" si="155"/>
        <v>1</v>
      </c>
      <c r="AX150" s="565"/>
    </row>
    <row r="151" spans="2:50" hidden="1" x14ac:dyDescent="0.2">
      <c r="B151" s="541"/>
      <c r="C151" s="375">
        <v>14</v>
      </c>
      <c r="D151" s="375" t="s">
        <v>539</v>
      </c>
      <c r="E151" s="375">
        <v>17</v>
      </c>
      <c r="F151" s="375">
        <v>2400</v>
      </c>
      <c r="G151" s="377">
        <f t="shared" si="140"/>
        <v>141.1764705882353</v>
      </c>
      <c r="H151" s="541"/>
      <c r="I151" s="172">
        <f t="shared" si="137"/>
        <v>17</v>
      </c>
      <c r="J151" s="172">
        <f t="shared" si="138"/>
        <v>2273.3401250034231</v>
      </c>
      <c r="K151" s="374">
        <f t="shared" si="139"/>
        <v>133.72588970608371</v>
      </c>
      <c r="L151" s="543"/>
      <c r="M151" s="172">
        <f t="shared" si="141"/>
        <v>6</v>
      </c>
      <c r="N151" s="567"/>
      <c r="O151" s="567"/>
      <c r="P151" s="375">
        <v>17</v>
      </c>
      <c r="Q151" s="170">
        <v>2273.1250000000009</v>
      </c>
      <c r="R151" s="377">
        <f t="shared" si="142"/>
        <v>133.71323529411771</v>
      </c>
      <c r="S151" s="375">
        <f t="shared" si="143"/>
        <v>6</v>
      </c>
      <c r="T151" s="565"/>
      <c r="U151" s="375">
        <v>17</v>
      </c>
      <c r="V151" s="170">
        <v>2281.2765957446813</v>
      </c>
      <c r="W151" s="377">
        <f t="shared" si="144"/>
        <v>134.19274092615774</v>
      </c>
      <c r="X151" s="375">
        <f t="shared" si="145"/>
        <v>5</v>
      </c>
      <c r="Y151" s="565"/>
      <c r="Z151" s="375">
        <v>17</v>
      </c>
      <c r="AA151" s="170">
        <v>2276</v>
      </c>
      <c r="AB151" s="377">
        <f t="shared" si="146"/>
        <v>133.88235294117646</v>
      </c>
      <c r="AC151" s="375">
        <f t="shared" si="147"/>
        <v>6</v>
      </c>
      <c r="AD151" s="565"/>
      <c r="AE151" s="375">
        <v>17</v>
      </c>
      <c r="AF151" s="170">
        <v>2275.9459459459467</v>
      </c>
      <c r="AG151" s="377">
        <f t="shared" si="148"/>
        <v>133.87917329093804</v>
      </c>
      <c r="AH151" s="375">
        <f t="shared" si="149"/>
        <v>4</v>
      </c>
      <c r="AI151" s="565"/>
      <c r="AJ151" s="375">
        <v>17</v>
      </c>
      <c r="AK151" s="170">
        <v>2274.166666666667</v>
      </c>
      <c r="AL151" s="377">
        <f t="shared" si="150"/>
        <v>133.77450980392157</v>
      </c>
      <c r="AM151" s="375">
        <f t="shared" si="151"/>
        <v>5</v>
      </c>
      <c r="AN151" s="565"/>
      <c r="AO151" s="375">
        <v>17</v>
      </c>
      <c r="AP151" s="170">
        <v>2266.6666666666661</v>
      </c>
      <c r="AQ151" s="377">
        <f t="shared" si="152"/>
        <v>133.33333333333329</v>
      </c>
      <c r="AR151" s="375">
        <f t="shared" si="153"/>
        <v>6</v>
      </c>
      <c r="AS151" s="565"/>
      <c r="AT151" s="375">
        <v>17</v>
      </c>
      <c r="AU151" s="170">
        <v>2266.1999999999989</v>
      </c>
      <c r="AV151" s="377">
        <f t="shared" si="154"/>
        <v>133.30588235294113</v>
      </c>
      <c r="AW151" s="375">
        <f t="shared" si="155"/>
        <v>5</v>
      </c>
      <c r="AX151" s="565"/>
    </row>
    <row r="152" spans="2:50" hidden="1" x14ac:dyDescent="0.2">
      <c r="B152" s="541"/>
      <c r="C152" s="375">
        <v>15</v>
      </c>
      <c r="D152" s="375" t="s">
        <v>634</v>
      </c>
      <c r="E152" s="375">
        <v>17</v>
      </c>
      <c r="F152" s="375">
        <v>2400</v>
      </c>
      <c r="G152" s="377">
        <f t="shared" si="140"/>
        <v>141.1764705882353</v>
      </c>
      <c r="H152" s="541"/>
      <c r="I152" s="172">
        <f t="shared" si="137"/>
        <v>17</v>
      </c>
      <c r="J152" s="172">
        <f t="shared" si="138"/>
        <v>2276.9573850587967</v>
      </c>
      <c r="K152" s="374">
        <f t="shared" si="139"/>
        <v>133.93866970934099</v>
      </c>
      <c r="L152" s="543"/>
      <c r="M152" s="172">
        <f t="shared" si="141"/>
        <v>5</v>
      </c>
      <c r="N152" s="567"/>
      <c r="O152" s="567"/>
      <c r="P152" s="375">
        <v>17</v>
      </c>
      <c r="Q152" s="170">
        <v>2276.129525752167</v>
      </c>
      <c r="R152" s="377">
        <f t="shared" si="142"/>
        <v>133.88997210306866</v>
      </c>
      <c r="S152" s="375">
        <f t="shared" si="143"/>
        <v>5</v>
      </c>
      <c r="T152" s="565"/>
      <c r="U152" s="375">
        <v>17</v>
      </c>
      <c r="V152" s="170">
        <v>2268.1281032770589</v>
      </c>
      <c r="W152" s="377">
        <f t="shared" si="144"/>
        <v>133.41930019276816</v>
      </c>
      <c r="X152" s="375">
        <f t="shared" si="145"/>
        <v>6</v>
      </c>
      <c r="Y152" s="565"/>
      <c r="Z152" s="375">
        <v>17</v>
      </c>
      <c r="AA152" s="170">
        <v>2276.620926243565</v>
      </c>
      <c r="AB152" s="377">
        <f t="shared" si="146"/>
        <v>133.91887801432736</v>
      </c>
      <c r="AC152" s="375">
        <f t="shared" si="147"/>
        <v>5</v>
      </c>
      <c r="AD152" s="565"/>
      <c r="AE152" s="375">
        <v>17</v>
      </c>
      <c r="AF152" s="170">
        <v>2261.361185983832</v>
      </c>
      <c r="AG152" s="377">
        <f t="shared" si="148"/>
        <v>133.02124623434307</v>
      </c>
      <c r="AH152" s="375">
        <f t="shared" si="149"/>
        <v>5</v>
      </c>
      <c r="AI152" s="565"/>
      <c r="AJ152" s="375">
        <v>17</v>
      </c>
      <c r="AK152" s="170">
        <v>2269.2537313432836</v>
      </c>
      <c r="AL152" s="377">
        <f t="shared" si="150"/>
        <v>133.48551360842845</v>
      </c>
      <c r="AM152" s="375">
        <f t="shared" si="151"/>
        <v>6</v>
      </c>
      <c r="AN152" s="565"/>
      <c r="AO152" s="375">
        <v>17</v>
      </c>
      <c r="AP152" s="170">
        <v>2291.7771883289124</v>
      </c>
      <c r="AQ152" s="377">
        <f t="shared" si="152"/>
        <v>134.81042284287719</v>
      </c>
      <c r="AR152" s="375">
        <f t="shared" si="153"/>
        <v>5</v>
      </c>
      <c r="AS152" s="565"/>
      <c r="AT152" s="375">
        <v>17</v>
      </c>
      <c r="AU152" s="170">
        <v>2295.4310344827586</v>
      </c>
      <c r="AV152" s="377">
        <f t="shared" si="154"/>
        <v>135.02535496957404</v>
      </c>
      <c r="AW152" s="375">
        <f t="shared" si="155"/>
        <v>4</v>
      </c>
      <c r="AX152" s="565"/>
    </row>
    <row r="153" spans="2:50" hidden="1" x14ac:dyDescent="0.2">
      <c r="B153" s="541"/>
      <c r="C153" s="375">
        <v>16</v>
      </c>
      <c r="D153" s="375" t="s">
        <v>674</v>
      </c>
      <c r="E153" s="375">
        <v>19</v>
      </c>
      <c r="F153" s="375">
        <v>2400</v>
      </c>
      <c r="G153" s="377">
        <f t="shared" si="140"/>
        <v>126.31578947368421</v>
      </c>
      <c r="H153" s="541"/>
      <c r="I153" s="172">
        <f t="shared" si="137"/>
        <v>19</v>
      </c>
      <c r="J153" s="172">
        <f t="shared" si="138"/>
        <v>2270.9104181352268</v>
      </c>
      <c r="K153" s="374">
        <f t="shared" si="139"/>
        <v>119.52160095448562</v>
      </c>
      <c r="L153" s="543"/>
      <c r="M153" s="172">
        <f t="shared" si="141"/>
        <v>14</v>
      </c>
      <c r="N153" s="567"/>
      <c r="O153" s="567"/>
      <c r="P153" s="375">
        <v>19</v>
      </c>
      <c r="Q153" s="170">
        <v>2275.135135135135</v>
      </c>
      <c r="R153" s="377">
        <f t="shared" si="142"/>
        <v>119.74395448079657</v>
      </c>
      <c r="S153" s="375">
        <f t="shared" si="143"/>
        <v>13</v>
      </c>
      <c r="T153" s="565"/>
      <c r="U153" s="375">
        <v>19</v>
      </c>
      <c r="V153" s="170">
        <v>2274.4886877828067</v>
      </c>
      <c r="W153" s="377">
        <f t="shared" si="144"/>
        <v>119.70993093593719</v>
      </c>
      <c r="X153" s="375">
        <f t="shared" si="145"/>
        <v>12</v>
      </c>
      <c r="Y153" s="565"/>
      <c r="Z153" s="375">
        <v>19</v>
      </c>
      <c r="AA153" s="170">
        <v>2265.1075268817212</v>
      </c>
      <c r="AB153" s="377">
        <f t="shared" si="146"/>
        <v>119.21618562535375</v>
      </c>
      <c r="AC153" s="375">
        <f t="shared" si="147"/>
        <v>14</v>
      </c>
      <c r="AD153" s="565"/>
      <c r="AE153" s="375">
        <v>19</v>
      </c>
      <c r="AF153" s="170">
        <v>2272.0754716981169</v>
      </c>
      <c r="AG153" s="377">
        <f t="shared" si="148"/>
        <v>119.58291956305878</v>
      </c>
      <c r="AH153" s="375">
        <f t="shared" si="149"/>
        <v>13</v>
      </c>
      <c r="AI153" s="565"/>
      <c r="AJ153" s="375">
        <v>19</v>
      </c>
      <c r="AK153" s="170">
        <v>2270.5785123966948</v>
      </c>
      <c r="AL153" s="377">
        <f t="shared" si="150"/>
        <v>119.50413223140499</v>
      </c>
      <c r="AM153" s="375">
        <f t="shared" si="151"/>
        <v>13</v>
      </c>
      <c r="AN153" s="565"/>
      <c r="AO153" s="375">
        <v>19</v>
      </c>
      <c r="AP153" s="170">
        <v>2269.9553349875946</v>
      </c>
      <c r="AQ153" s="377">
        <f t="shared" si="152"/>
        <v>119.47133342039972</v>
      </c>
      <c r="AR153" s="375">
        <f t="shared" si="153"/>
        <v>13</v>
      </c>
      <c r="AS153" s="565"/>
      <c r="AT153" s="375">
        <v>19</v>
      </c>
      <c r="AU153" s="170">
        <v>2269.0322580645179</v>
      </c>
      <c r="AV153" s="377">
        <f t="shared" si="154"/>
        <v>119.42275042444831</v>
      </c>
      <c r="AW153" s="375">
        <f t="shared" si="155"/>
        <v>13</v>
      </c>
      <c r="AX153" s="565"/>
    </row>
    <row r="154" spans="2:50" hidden="1" x14ac:dyDescent="0.2">
      <c r="B154" s="541"/>
      <c r="C154" s="375">
        <v>17</v>
      </c>
      <c r="D154" s="375"/>
      <c r="E154" s="375"/>
      <c r="F154" s="375"/>
      <c r="G154" s="377"/>
      <c r="H154" s="541"/>
      <c r="I154" s="172" t="str">
        <f t="shared" si="137"/>
        <v/>
      </c>
      <c r="J154" s="172" t="str">
        <f t="shared" si="138"/>
        <v/>
      </c>
      <c r="K154" s="374" t="str">
        <f t="shared" si="139"/>
        <v/>
      </c>
      <c r="L154" s="544"/>
      <c r="M154" s="172" t="str">
        <f t="shared" si="141"/>
        <v/>
      </c>
      <c r="N154" s="550"/>
      <c r="O154" s="550"/>
      <c r="P154" s="375"/>
      <c r="Q154" s="170"/>
      <c r="R154" s="377" t="str">
        <f t="shared" si="142"/>
        <v/>
      </c>
      <c r="S154" s="375" t="str">
        <f t="shared" si="143"/>
        <v/>
      </c>
      <c r="T154" s="566"/>
      <c r="U154" s="375"/>
      <c r="V154" s="170"/>
      <c r="W154" s="377" t="str">
        <f t="shared" si="144"/>
        <v/>
      </c>
      <c r="X154" s="375" t="str">
        <f t="shared" si="145"/>
        <v/>
      </c>
      <c r="Y154" s="566"/>
      <c r="Z154" s="375"/>
      <c r="AA154" s="170"/>
      <c r="AB154" s="377" t="str">
        <f t="shared" si="146"/>
        <v/>
      </c>
      <c r="AC154" s="375" t="str">
        <f t="shared" si="147"/>
        <v/>
      </c>
      <c r="AD154" s="566"/>
      <c r="AE154" s="375"/>
      <c r="AF154" s="170"/>
      <c r="AG154" s="377" t="str">
        <f t="shared" si="148"/>
        <v/>
      </c>
      <c r="AH154" s="375" t="str">
        <f t="shared" si="149"/>
        <v/>
      </c>
      <c r="AI154" s="566"/>
      <c r="AJ154" s="375"/>
      <c r="AK154" s="170"/>
      <c r="AL154" s="377" t="str">
        <f t="shared" si="150"/>
        <v/>
      </c>
      <c r="AM154" s="375" t="str">
        <f t="shared" si="151"/>
        <v/>
      </c>
      <c r="AN154" s="566"/>
      <c r="AO154" s="375"/>
      <c r="AP154" s="170"/>
      <c r="AQ154" s="377" t="str">
        <f t="shared" si="152"/>
        <v/>
      </c>
      <c r="AR154" s="375" t="str">
        <f t="shared" si="153"/>
        <v/>
      </c>
      <c r="AS154" s="566"/>
      <c r="AT154" s="375"/>
      <c r="AU154" s="170"/>
      <c r="AV154" s="377" t="str">
        <f t="shared" si="154"/>
        <v/>
      </c>
      <c r="AW154" s="375" t="str">
        <f t="shared" si="155"/>
        <v/>
      </c>
      <c r="AX154" s="566"/>
    </row>
    <row r="155" spans="2:50" ht="15.75" hidden="1" x14ac:dyDescent="0.2">
      <c r="B155" s="545" t="s">
        <v>169</v>
      </c>
      <c r="C155" s="546"/>
      <c r="D155" s="546"/>
      <c r="E155" s="546"/>
      <c r="F155" s="546"/>
      <c r="G155" s="546"/>
      <c r="H155" s="547"/>
      <c r="I155" s="207"/>
      <c r="J155" s="207"/>
      <c r="K155" s="207"/>
      <c r="L155" s="207"/>
      <c r="M155" s="207"/>
      <c r="N155" s="533" t="s">
        <v>161</v>
      </c>
      <c r="O155" s="549" t="s">
        <v>106</v>
      </c>
      <c r="P155" s="551">
        <f>AT133+1</f>
        <v>45916</v>
      </c>
      <c r="Q155" s="541"/>
      <c r="R155" s="541"/>
      <c r="S155" s="541"/>
      <c r="T155" s="541"/>
      <c r="U155" s="551">
        <f>P155+1</f>
        <v>45917</v>
      </c>
      <c r="V155" s="541"/>
      <c r="W155" s="541"/>
      <c r="X155" s="541"/>
      <c r="Y155" s="541"/>
      <c r="Z155" s="551">
        <f>U155+1</f>
        <v>45918</v>
      </c>
      <c r="AA155" s="541"/>
      <c r="AB155" s="541"/>
      <c r="AC155" s="541"/>
      <c r="AD155" s="541"/>
      <c r="AE155" s="551">
        <f>Z155+1</f>
        <v>45919</v>
      </c>
      <c r="AF155" s="541"/>
      <c r="AG155" s="541"/>
      <c r="AH155" s="541"/>
      <c r="AI155" s="541"/>
      <c r="AJ155" s="551">
        <f>AE155+1</f>
        <v>45920</v>
      </c>
      <c r="AK155" s="541"/>
      <c r="AL155" s="541"/>
      <c r="AM155" s="541"/>
      <c r="AN155" s="541"/>
      <c r="AO155" s="551">
        <f>AJ155+1</f>
        <v>45921</v>
      </c>
      <c r="AP155" s="541"/>
      <c r="AQ155" s="541"/>
      <c r="AR155" s="541"/>
      <c r="AS155" s="541"/>
      <c r="AT155" s="551">
        <f>AO155+1</f>
        <v>45922</v>
      </c>
      <c r="AU155" s="541"/>
      <c r="AV155" s="541"/>
      <c r="AW155" s="541"/>
      <c r="AX155" s="541"/>
    </row>
    <row r="156" spans="2:50" ht="15.75" hidden="1" x14ac:dyDescent="0.2">
      <c r="B156" s="548"/>
      <c r="C156" s="548"/>
      <c r="D156" s="548"/>
      <c r="E156" s="548"/>
      <c r="F156" s="548"/>
      <c r="G156" s="548"/>
      <c r="H156" s="548"/>
      <c r="I156" s="207"/>
      <c r="J156" s="207"/>
      <c r="K156" s="207"/>
      <c r="L156" s="207"/>
      <c r="M156" s="207"/>
      <c r="N156" s="533"/>
      <c r="O156" s="550"/>
      <c r="P156" s="551" t="s">
        <v>120</v>
      </c>
      <c r="Q156" s="541"/>
      <c r="R156" s="541"/>
      <c r="S156" s="541"/>
      <c r="T156" s="541"/>
      <c r="U156" s="551" t="s">
        <v>114</v>
      </c>
      <c r="V156" s="541"/>
      <c r="W156" s="541"/>
      <c r="X156" s="541"/>
      <c r="Y156" s="541"/>
      <c r="Z156" s="551" t="s">
        <v>115</v>
      </c>
      <c r="AA156" s="541"/>
      <c r="AB156" s="541"/>
      <c r="AC156" s="541"/>
      <c r="AD156" s="541"/>
      <c r="AE156" s="551" t="s">
        <v>116</v>
      </c>
      <c r="AF156" s="541"/>
      <c r="AG156" s="541"/>
      <c r="AH156" s="541"/>
      <c r="AI156" s="541"/>
      <c r="AJ156" s="551" t="s">
        <v>117</v>
      </c>
      <c r="AK156" s="541"/>
      <c r="AL156" s="541"/>
      <c r="AM156" s="541"/>
      <c r="AN156" s="541"/>
      <c r="AO156" s="551" t="s">
        <v>118</v>
      </c>
      <c r="AP156" s="541"/>
      <c r="AQ156" s="541"/>
      <c r="AR156" s="541"/>
      <c r="AS156" s="541"/>
      <c r="AT156" s="551" t="s">
        <v>119</v>
      </c>
      <c r="AU156" s="541"/>
      <c r="AV156" s="541"/>
      <c r="AW156" s="541"/>
      <c r="AX156" s="541"/>
    </row>
    <row r="157" spans="2:50" hidden="1" x14ac:dyDescent="0.2">
      <c r="B157" s="533" t="s">
        <v>157</v>
      </c>
      <c r="C157" s="533" t="s">
        <v>149</v>
      </c>
      <c r="D157" s="533"/>
      <c r="E157" s="533" t="s">
        <v>151</v>
      </c>
      <c r="F157" s="533"/>
      <c r="G157" s="533"/>
      <c r="H157" s="537" t="s">
        <v>158</v>
      </c>
      <c r="I157" s="540" t="s">
        <v>227</v>
      </c>
      <c r="J157" s="540"/>
      <c r="K157" s="540"/>
      <c r="L157" s="540" t="s">
        <v>158</v>
      </c>
      <c r="M157" s="540" t="s">
        <v>170</v>
      </c>
      <c r="N157" s="549"/>
      <c r="O157" s="549" t="s">
        <v>160</v>
      </c>
      <c r="P157" s="534" t="s">
        <v>154</v>
      </c>
      <c r="Q157" s="535"/>
      <c r="R157" s="535"/>
      <c r="S157" s="536"/>
      <c r="T157" s="533" t="s">
        <v>158</v>
      </c>
      <c r="U157" s="534" t="s">
        <v>154</v>
      </c>
      <c r="V157" s="535"/>
      <c r="W157" s="535"/>
      <c r="X157" s="536"/>
      <c r="Y157" s="533" t="s">
        <v>158</v>
      </c>
      <c r="Z157" s="534" t="s">
        <v>154</v>
      </c>
      <c r="AA157" s="535"/>
      <c r="AB157" s="535"/>
      <c r="AC157" s="536"/>
      <c r="AD157" s="533" t="s">
        <v>158</v>
      </c>
      <c r="AE157" s="534" t="s">
        <v>154</v>
      </c>
      <c r="AF157" s="535"/>
      <c r="AG157" s="535"/>
      <c r="AH157" s="536"/>
      <c r="AI157" s="533" t="s">
        <v>158</v>
      </c>
      <c r="AJ157" s="534" t="s">
        <v>154</v>
      </c>
      <c r="AK157" s="535"/>
      <c r="AL157" s="535"/>
      <c r="AM157" s="536"/>
      <c r="AN157" s="533" t="s">
        <v>158</v>
      </c>
      <c r="AO157" s="534" t="s">
        <v>154</v>
      </c>
      <c r="AP157" s="535"/>
      <c r="AQ157" s="535"/>
      <c r="AR157" s="536"/>
      <c r="AS157" s="533" t="s">
        <v>158</v>
      </c>
      <c r="AT157" s="534" t="s">
        <v>154</v>
      </c>
      <c r="AU157" s="535"/>
      <c r="AV157" s="535"/>
      <c r="AW157" s="536"/>
      <c r="AX157" s="533" t="s">
        <v>158</v>
      </c>
    </row>
    <row r="158" spans="2:50" hidden="1" x14ac:dyDescent="0.2">
      <c r="B158" s="533"/>
      <c r="C158" s="533"/>
      <c r="D158" s="533"/>
      <c r="E158" s="533" t="s">
        <v>150</v>
      </c>
      <c r="F158" s="533"/>
      <c r="G158" s="533"/>
      <c r="H158" s="538"/>
      <c r="I158" s="540" t="s">
        <v>150</v>
      </c>
      <c r="J158" s="540"/>
      <c r="K158" s="540"/>
      <c r="L158" s="540"/>
      <c r="M158" s="540"/>
      <c r="N158" s="567"/>
      <c r="O158" s="567"/>
      <c r="P158" s="534" t="s">
        <v>155</v>
      </c>
      <c r="Q158" s="535"/>
      <c r="R158" s="535"/>
      <c r="S158" s="536"/>
      <c r="T158" s="533"/>
      <c r="U158" s="534" t="s">
        <v>155</v>
      </c>
      <c r="V158" s="535"/>
      <c r="W158" s="535"/>
      <c r="X158" s="536"/>
      <c r="Y158" s="533"/>
      <c r="Z158" s="534" t="s">
        <v>155</v>
      </c>
      <c r="AA158" s="535"/>
      <c r="AB158" s="535"/>
      <c r="AC158" s="536"/>
      <c r="AD158" s="533"/>
      <c r="AE158" s="534" t="s">
        <v>155</v>
      </c>
      <c r="AF158" s="535"/>
      <c r="AG158" s="535"/>
      <c r="AH158" s="536"/>
      <c r="AI158" s="533"/>
      <c r="AJ158" s="534" t="s">
        <v>155</v>
      </c>
      <c r="AK158" s="535"/>
      <c r="AL158" s="535"/>
      <c r="AM158" s="536"/>
      <c r="AN158" s="533"/>
      <c r="AO158" s="534" t="s">
        <v>155</v>
      </c>
      <c r="AP158" s="535"/>
      <c r="AQ158" s="535"/>
      <c r="AR158" s="536"/>
      <c r="AS158" s="533"/>
      <c r="AT158" s="534" t="s">
        <v>155</v>
      </c>
      <c r="AU158" s="535"/>
      <c r="AV158" s="535"/>
      <c r="AW158" s="536"/>
      <c r="AX158" s="533"/>
    </row>
    <row r="159" spans="2:50" hidden="1" x14ac:dyDescent="0.2">
      <c r="B159" s="533"/>
      <c r="C159" s="533"/>
      <c r="D159" s="533"/>
      <c r="E159" s="376" t="s">
        <v>152</v>
      </c>
      <c r="F159" s="376" t="s">
        <v>153</v>
      </c>
      <c r="G159" s="376" t="s">
        <v>156</v>
      </c>
      <c r="H159" s="539"/>
      <c r="I159" s="373" t="s">
        <v>152</v>
      </c>
      <c r="J159" s="373" t="s">
        <v>153</v>
      </c>
      <c r="K159" s="373" t="s">
        <v>156</v>
      </c>
      <c r="L159" s="540"/>
      <c r="M159" s="540"/>
      <c r="N159" s="567"/>
      <c r="O159" s="567"/>
      <c r="P159" s="376" t="s">
        <v>152</v>
      </c>
      <c r="Q159" s="376" t="s">
        <v>153</v>
      </c>
      <c r="R159" s="376" t="s">
        <v>156</v>
      </c>
      <c r="S159" s="376" t="s">
        <v>170</v>
      </c>
      <c r="T159" s="533"/>
      <c r="U159" s="376" t="s">
        <v>152</v>
      </c>
      <c r="V159" s="376" t="s">
        <v>153</v>
      </c>
      <c r="W159" s="376" t="s">
        <v>156</v>
      </c>
      <c r="X159" s="376" t="s">
        <v>170</v>
      </c>
      <c r="Y159" s="533"/>
      <c r="Z159" s="376" t="s">
        <v>152</v>
      </c>
      <c r="AA159" s="376" t="s">
        <v>153</v>
      </c>
      <c r="AB159" s="376" t="s">
        <v>156</v>
      </c>
      <c r="AC159" s="376" t="s">
        <v>170</v>
      </c>
      <c r="AD159" s="533"/>
      <c r="AE159" s="376" t="s">
        <v>152</v>
      </c>
      <c r="AF159" s="376" t="s">
        <v>153</v>
      </c>
      <c r="AG159" s="376" t="s">
        <v>156</v>
      </c>
      <c r="AH159" s="376" t="s">
        <v>170</v>
      </c>
      <c r="AI159" s="533"/>
      <c r="AJ159" s="376" t="s">
        <v>152</v>
      </c>
      <c r="AK159" s="376" t="s">
        <v>153</v>
      </c>
      <c r="AL159" s="376" t="s">
        <v>156</v>
      </c>
      <c r="AM159" s="376" t="s">
        <v>170</v>
      </c>
      <c r="AN159" s="533"/>
      <c r="AO159" s="376" t="s">
        <v>152</v>
      </c>
      <c r="AP159" s="376" t="s">
        <v>153</v>
      </c>
      <c r="AQ159" s="376" t="s">
        <v>156</v>
      </c>
      <c r="AR159" s="376" t="s">
        <v>170</v>
      </c>
      <c r="AS159" s="533"/>
      <c r="AT159" s="376" t="s">
        <v>152</v>
      </c>
      <c r="AU159" s="376" t="s">
        <v>153</v>
      </c>
      <c r="AV159" s="376" t="s">
        <v>156</v>
      </c>
      <c r="AW159" s="376" t="s">
        <v>170</v>
      </c>
      <c r="AX159" s="533"/>
    </row>
    <row r="160" spans="2:50" hidden="1" x14ac:dyDescent="0.2">
      <c r="B160" s="541" t="s">
        <v>236</v>
      </c>
      <c r="C160" s="375">
        <v>1</v>
      </c>
      <c r="D160" s="375" t="s">
        <v>430</v>
      </c>
      <c r="E160" s="375">
        <v>20</v>
      </c>
      <c r="F160" s="375">
        <v>2400</v>
      </c>
      <c r="G160" s="377">
        <f>F160/E160</f>
        <v>120</v>
      </c>
      <c r="H160" s="541">
        <f>AVERAGE(G160:G176)</f>
        <v>136.72251563163965</v>
      </c>
      <c r="I160" s="172">
        <f t="shared" ref="I160:I176" si="156">IFERROR(AVERAGE(P160,U160,Z160,AE160,AJ160,AO160,AT160),"")</f>
        <v>20</v>
      </c>
      <c r="J160" s="172">
        <f t="shared" ref="J160:J176" si="157">IFERROR(AVERAGE(Q160,V160,AA160,AF160,AK160,AP160,AU160),"")</f>
        <v>2282.4113005054583</v>
      </c>
      <c r="K160" s="374">
        <f t="shared" ref="K160:K176" si="158">IFERROR(AVERAGE(R160,W160,AB160,AG160,AL160,AQ160,AV160),"")</f>
        <v>114.12056502527291</v>
      </c>
      <c r="L160" s="542">
        <f>IFERROR(AVERAGE(K160:K176),"-")</f>
        <v>130.12947476549422</v>
      </c>
      <c r="M160" s="172">
        <f>IFERROR(RANK(K160, K$160:K$176),"")</f>
        <v>17</v>
      </c>
      <c r="N160" s="567"/>
      <c r="O160" s="567"/>
      <c r="P160" s="375">
        <v>20</v>
      </c>
      <c r="Q160" s="170">
        <v>2286.5217391304354</v>
      </c>
      <c r="R160" s="377">
        <f>IFERROR(Q160/P160,"")</f>
        <v>114.32608695652178</v>
      </c>
      <c r="S160" s="375">
        <f>IFERROR(RANK(R160, R$160:R$176),"")</f>
        <v>16</v>
      </c>
      <c r="T160" s="564">
        <f>AVERAGE(R160:R176)</f>
        <v>130.33237327387423</v>
      </c>
      <c r="U160" s="375">
        <v>20</v>
      </c>
      <c r="V160" s="170">
        <v>2271.7985611510794</v>
      </c>
      <c r="W160" s="377">
        <f>IFERROR(V160/U160,"")</f>
        <v>113.58992805755398</v>
      </c>
      <c r="X160" s="375">
        <f>IFERROR(RANK(W160, W$160:W$176),"")</f>
        <v>17</v>
      </c>
      <c r="Y160" s="564">
        <f>AVERAGE(W160:W176)</f>
        <v>130.11889849028015</v>
      </c>
      <c r="Z160" s="375">
        <v>20</v>
      </c>
      <c r="AA160" s="170">
        <v>2281.3533834586469</v>
      </c>
      <c r="AB160" s="377">
        <f>IFERROR(AA160/Z160,"")</f>
        <v>114.06766917293234</v>
      </c>
      <c r="AC160" s="375">
        <f>IFERROR(RANK(AB160, AB$160:AB$176),"")</f>
        <v>16</v>
      </c>
      <c r="AD160" s="564">
        <f>AVERAGE(AB160:AB176)</f>
        <v>130.2339422369877</v>
      </c>
      <c r="AE160" s="375">
        <v>20</v>
      </c>
      <c r="AF160" s="170">
        <v>2286.6666666666674</v>
      </c>
      <c r="AG160" s="377">
        <f>IFERROR(AF160/AE160,"")</f>
        <v>114.33333333333337</v>
      </c>
      <c r="AH160" s="375">
        <f>IFERROR(RANK(AG160, AG$160:AG$176),"")</f>
        <v>16</v>
      </c>
      <c r="AI160" s="564">
        <f>AVERAGE(AG160:AG176)</f>
        <v>130.20121773375868</v>
      </c>
      <c r="AJ160" s="375">
        <v>20</v>
      </c>
      <c r="AK160" s="170">
        <v>2277.3626373626385</v>
      </c>
      <c r="AL160" s="377">
        <f>IFERROR(AK160/AJ160,"")</f>
        <v>113.86813186813193</v>
      </c>
      <c r="AM160" s="375">
        <f>IFERROR(RANK(AL160, AL$160:AL$176),"")</f>
        <v>17</v>
      </c>
      <c r="AN160" s="564">
        <f>AVERAGE(AL160:AL176)</f>
        <v>129.99077417975471</v>
      </c>
      <c r="AO160" s="375">
        <v>20</v>
      </c>
      <c r="AP160" s="170">
        <v>2287.4223245109324</v>
      </c>
      <c r="AQ160" s="377">
        <f>IFERROR(AP160/AO160,"")</f>
        <v>114.37111622554661</v>
      </c>
      <c r="AR160" s="375">
        <f>IFERROR(RANK(AQ160, AQ$160:AQ$176),"")</f>
        <v>16</v>
      </c>
      <c r="AS160" s="564">
        <f>AVERAGE(AQ160:AQ176)</f>
        <v>130.016796813497</v>
      </c>
      <c r="AT160" s="375">
        <v>20</v>
      </c>
      <c r="AU160" s="170">
        <v>2285.7537912578064</v>
      </c>
      <c r="AV160" s="377">
        <f>IFERROR(AU160/AT160,"")</f>
        <v>114.28768956289032</v>
      </c>
      <c r="AW160" s="375">
        <f>IFERROR(RANK(AV160, AV$160:AV$176),"")</f>
        <v>17</v>
      </c>
      <c r="AX160" s="564">
        <f>AVERAGE(AV160:AV176)</f>
        <v>130.01232063030736</v>
      </c>
    </row>
    <row r="161" spans="2:50" hidden="1" x14ac:dyDescent="0.2">
      <c r="B161" s="541"/>
      <c r="C161" s="375">
        <v>2</v>
      </c>
      <c r="D161" s="375" t="s">
        <v>431</v>
      </c>
      <c r="E161" s="375">
        <v>18</v>
      </c>
      <c r="F161" s="375">
        <v>2400</v>
      </c>
      <c r="G161" s="377">
        <f t="shared" ref="G161:G176" si="159">F161/E161</f>
        <v>133.33333333333334</v>
      </c>
      <c r="H161" s="541"/>
      <c r="I161" s="172">
        <f t="shared" si="156"/>
        <v>18</v>
      </c>
      <c r="J161" s="172">
        <f t="shared" si="157"/>
        <v>2285.5512252560452</v>
      </c>
      <c r="K161" s="374">
        <f t="shared" si="158"/>
        <v>126.97506806978029</v>
      </c>
      <c r="L161" s="543"/>
      <c r="M161" s="172">
        <f t="shared" ref="M161:M176" si="160">IFERROR(RANK(K161, K$160:K$176),"")</f>
        <v>8</v>
      </c>
      <c r="N161" s="567"/>
      <c r="O161" s="567"/>
      <c r="P161" s="375">
        <v>18</v>
      </c>
      <c r="Q161" s="170">
        <v>2302.326722551627</v>
      </c>
      <c r="R161" s="377">
        <f t="shared" ref="R161:R176" si="161">IFERROR(Q161/P161,"")</f>
        <v>127.90704014175705</v>
      </c>
      <c r="S161" s="375">
        <f t="shared" ref="S161:S176" si="162">IFERROR(RANK(R161, R$160:R$176),"")</f>
        <v>8</v>
      </c>
      <c r="T161" s="565"/>
      <c r="U161" s="375">
        <v>18</v>
      </c>
      <c r="V161" s="170">
        <v>2280.4761904761913</v>
      </c>
      <c r="W161" s="377">
        <f t="shared" ref="W161:W176" si="163">IFERROR(V161/U161,"")</f>
        <v>126.69312169312174</v>
      </c>
      <c r="X161" s="375">
        <f t="shared" ref="X161:X176" si="164">IFERROR(RANK(W161, W$160:W$176),"")</f>
        <v>10</v>
      </c>
      <c r="Y161" s="565"/>
      <c r="Z161" s="375">
        <v>18</v>
      </c>
      <c r="AA161" s="170">
        <v>2292.0879120879122</v>
      </c>
      <c r="AB161" s="377">
        <f t="shared" ref="AB161:AB176" si="165">IFERROR(AA161/Z161,"")</f>
        <v>127.33821733821735</v>
      </c>
      <c r="AC161" s="375">
        <f t="shared" ref="AC161:AC176" si="166">IFERROR(RANK(AB161, AB$160:AB$176),"")</f>
        <v>8</v>
      </c>
      <c r="AD161" s="565"/>
      <c r="AE161" s="375">
        <v>18</v>
      </c>
      <c r="AF161" s="170">
        <v>2275.5319148936173</v>
      </c>
      <c r="AG161" s="377">
        <f t="shared" ref="AG161:AG176" si="167">IFERROR(AF161/AE161,"")</f>
        <v>126.41843971631208</v>
      </c>
      <c r="AH161" s="375">
        <f t="shared" ref="AH161:AH176" si="168">IFERROR(RANK(AG161, AG$160:AG$176),"")</f>
        <v>9</v>
      </c>
      <c r="AI161" s="565"/>
      <c r="AJ161" s="375">
        <v>18</v>
      </c>
      <c r="AK161" s="170">
        <v>2279.3684210526317</v>
      </c>
      <c r="AL161" s="377">
        <f t="shared" ref="AL161:AL176" si="169">IFERROR(AK161/AJ161,"")</f>
        <v>126.63157894736842</v>
      </c>
      <c r="AM161" s="375">
        <f t="shared" ref="AM161:AM176" si="170">IFERROR(RANK(AL161, AL$160:AL$176),"")</f>
        <v>10</v>
      </c>
      <c r="AN161" s="565"/>
      <c r="AO161" s="375">
        <v>18</v>
      </c>
      <c r="AP161" s="170">
        <v>2291.2102728731934</v>
      </c>
      <c r="AQ161" s="377">
        <f t="shared" ref="AQ161:AQ176" si="171">IFERROR(AP161/AO161,"")</f>
        <v>127.28945960406629</v>
      </c>
      <c r="AR161" s="375">
        <f t="shared" ref="AR161:AR176" si="172">IFERROR(RANK(AQ161, AQ$160:AQ$176),"")</f>
        <v>7</v>
      </c>
      <c r="AS161" s="565"/>
      <c r="AT161" s="375">
        <v>18</v>
      </c>
      <c r="AU161" s="170">
        <v>2277.8571428571436</v>
      </c>
      <c r="AV161" s="377">
        <f t="shared" ref="AV161:AV176" si="173">IFERROR(AU161/AT161,"")</f>
        <v>126.54761904761909</v>
      </c>
      <c r="AW161" s="375">
        <f t="shared" ref="AW161:AW176" si="174">IFERROR(RANK(AV161, AV$160:AV$176),"")</f>
        <v>9</v>
      </c>
      <c r="AX161" s="565"/>
    </row>
    <row r="162" spans="2:50" hidden="1" x14ac:dyDescent="0.2">
      <c r="B162" s="541"/>
      <c r="C162" s="375">
        <v>3</v>
      </c>
      <c r="D162" s="375" t="s">
        <v>432</v>
      </c>
      <c r="E162" s="375">
        <v>18</v>
      </c>
      <c r="F162" s="375">
        <v>2400</v>
      </c>
      <c r="G162" s="377">
        <f t="shared" si="159"/>
        <v>133.33333333333334</v>
      </c>
      <c r="H162" s="541"/>
      <c r="I162" s="172">
        <f t="shared" si="156"/>
        <v>18</v>
      </c>
      <c r="J162" s="172">
        <f t="shared" si="157"/>
        <v>2280.5873672937259</v>
      </c>
      <c r="K162" s="374">
        <f t="shared" si="158"/>
        <v>126.69929818298478</v>
      </c>
      <c r="L162" s="543"/>
      <c r="M162" s="172">
        <f t="shared" si="160"/>
        <v>10</v>
      </c>
      <c r="N162" s="567"/>
      <c r="O162" s="567"/>
      <c r="P162" s="375">
        <v>18</v>
      </c>
      <c r="Q162" s="170">
        <v>2281.9917440660483</v>
      </c>
      <c r="R162" s="377">
        <f t="shared" si="161"/>
        <v>126.77731911478047</v>
      </c>
      <c r="S162" s="375">
        <f t="shared" si="162"/>
        <v>9</v>
      </c>
      <c r="T162" s="565"/>
      <c r="U162" s="375">
        <v>18</v>
      </c>
      <c r="V162" s="170">
        <v>2279.3977591036423</v>
      </c>
      <c r="W162" s="377">
        <f t="shared" si="163"/>
        <v>126.63320883909124</v>
      </c>
      <c r="X162" s="375">
        <f t="shared" si="164"/>
        <v>11</v>
      </c>
      <c r="Y162" s="565"/>
      <c r="Z162" s="375">
        <v>18</v>
      </c>
      <c r="AA162" s="170">
        <v>2274.0196078431377</v>
      </c>
      <c r="AB162" s="377">
        <f t="shared" si="165"/>
        <v>126.33442265795209</v>
      </c>
      <c r="AC162" s="375">
        <f t="shared" si="166"/>
        <v>11</v>
      </c>
      <c r="AD162" s="565"/>
      <c r="AE162" s="375">
        <v>18</v>
      </c>
      <c r="AF162" s="170">
        <v>2292.7357774968382</v>
      </c>
      <c r="AG162" s="377">
        <f t="shared" si="167"/>
        <v>127.37420986093545</v>
      </c>
      <c r="AH162" s="375">
        <f t="shared" si="168"/>
        <v>8</v>
      </c>
      <c r="AI162" s="565"/>
      <c r="AJ162" s="375">
        <v>18</v>
      </c>
      <c r="AK162" s="170">
        <v>2287.9887218045105</v>
      </c>
      <c r="AL162" s="377">
        <f t="shared" si="169"/>
        <v>127.11048454469503</v>
      </c>
      <c r="AM162" s="375">
        <f t="shared" si="170"/>
        <v>8</v>
      </c>
      <c r="AN162" s="565"/>
      <c r="AO162" s="375">
        <v>18</v>
      </c>
      <c r="AP162" s="170">
        <v>2275.8967178223375</v>
      </c>
      <c r="AQ162" s="377">
        <f t="shared" si="171"/>
        <v>126.43870654568542</v>
      </c>
      <c r="AR162" s="375">
        <f t="shared" si="172"/>
        <v>10</v>
      </c>
      <c r="AS162" s="565"/>
      <c r="AT162" s="375">
        <v>18</v>
      </c>
      <c r="AU162" s="170">
        <v>2272.0812429195657</v>
      </c>
      <c r="AV162" s="377">
        <f t="shared" si="173"/>
        <v>126.22673571775366</v>
      </c>
      <c r="AW162" s="375">
        <f t="shared" si="174"/>
        <v>11</v>
      </c>
      <c r="AX162" s="565"/>
    </row>
    <row r="163" spans="2:50" hidden="1" x14ac:dyDescent="0.2">
      <c r="B163" s="541"/>
      <c r="C163" s="375">
        <v>4</v>
      </c>
      <c r="D163" s="375" t="s">
        <v>433</v>
      </c>
      <c r="E163" s="375">
        <v>18</v>
      </c>
      <c r="F163" s="375">
        <v>2400</v>
      </c>
      <c r="G163" s="377">
        <f t="shared" si="159"/>
        <v>133.33333333333334</v>
      </c>
      <c r="H163" s="541"/>
      <c r="I163" s="172">
        <f t="shared" si="156"/>
        <v>18</v>
      </c>
      <c r="J163" s="172">
        <f t="shared" si="157"/>
        <v>2282.31384572458</v>
      </c>
      <c r="K163" s="374">
        <f t="shared" si="158"/>
        <v>126.79521365136554</v>
      </c>
      <c r="L163" s="543"/>
      <c r="M163" s="172">
        <f t="shared" si="160"/>
        <v>9</v>
      </c>
      <c r="N163" s="567"/>
      <c r="O163" s="567"/>
      <c r="P163" s="375">
        <v>18</v>
      </c>
      <c r="Q163" s="170">
        <v>2278.8118811881177</v>
      </c>
      <c r="R163" s="377">
        <f t="shared" si="161"/>
        <v>126.60066006600654</v>
      </c>
      <c r="S163" s="375">
        <f t="shared" si="162"/>
        <v>11</v>
      </c>
      <c r="T163" s="565"/>
      <c r="U163" s="375">
        <v>18</v>
      </c>
      <c r="V163" s="170">
        <v>2287.8787878787884</v>
      </c>
      <c r="W163" s="377">
        <f t="shared" si="163"/>
        <v>127.10437710437714</v>
      </c>
      <c r="X163" s="375">
        <f t="shared" si="164"/>
        <v>8</v>
      </c>
      <c r="Y163" s="565"/>
      <c r="Z163" s="375">
        <v>18</v>
      </c>
      <c r="AA163" s="170">
        <v>2294.8387096774195</v>
      </c>
      <c r="AB163" s="377">
        <f t="shared" si="165"/>
        <v>127.4910394265233</v>
      </c>
      <c r="AC163" s="375">
        <f t="shared" si="166"/>
        <v>7</v>
      </c>
      <c r="AD163" s="565"/>
      <c r="AE163" s="375">
        <v>18</v>
      </c>
      <c r="AF163" s="170">
        <v>2267.9999999999995</v>
      </c>
      <c r="AG163" s="377">
        <f t="shared" si="167"/>
        <v>125.99999999999997</v>
      </c>
      <c r="AH163" s="375">
        <f t="shared" si="168"/>
        <v>11</v>
      </c>
      <c r="AI163" s="565"/>
      <c r="AJ163" s="375">
        <v>18</v>
      </c>
      <c r="AK163" s="170">
        <v>2295.405405405405</v>
      </c>
      <c r="AL163" s="377">
        <f t="shared" si="169"/>
        <v>127.52252252252249</v>
      </c>
      <c r="AM163" s="375">
        <f t="shared" si="170"/>
        <v>7</v>
      </c>
      <c r="AN163" s="565"/>
      <c r="AO163" s="375">
        <v>18</v>
      </c>
      <c r="AP163" s="170">
        <v>2271.8446601941746</v>
      </c>
      <c r="AQ163" s="377">
        <f t="shared" si="171"/>
        <v>126.21359223300971</v>
      </c>
      <c r="AR163" s="375">
        <f t="shared" si="172"/>
        <v>11</v>
      </c>
      <c r="AS163" s="565"/>
      <c r="AT163" s="375">
        <v>18</v>
      </c>
      <c r="AU163" s="170">
        <v>2279.4174757281553</v>
      </c>
      <c r="AV163" s="377">
        <f t="shared" si="173"/>
        <v>126.63430420711974</v>
      </c>
      <c r="AW163" s="375">
        <f t="shared" si="174"/>
        <v>8</v>
      </c>
      <c r="AX163" s="565"/>
    </row>
    <row r="164" spans="2:50" hidden="1" x14ac:dyDescent="0.2">
      <c r="B164" s="541"/>
      <c r="C164" s="375">
        <v>5</v>
      </c>
      <c r="D164" s="375" t="s">
        <v>434</v>
      </c>
      <c r="E164" s="375">
        <v>16</v>
      </c>
      <c r="F164" s="375">
        <v>2400</v>
      </c>
      <c r="G164" s="377">
        <f t="shared" si="159"/>
        <v>150</v>
      </c>
      <c r="H164" s="541"/>
      <c r="I164" s="172">
        <f t="shared" si="156"/>
        <v>16</v>
      </c>
      <c r="J164" s="172">
        <f t="shared" si="157"/>
        <v>2286.6443952025597</v>
      </c>
      <c r="K164" s="374">
        <f t="shared" si="158"/>
        <v>142.91527470015998</v>
      </c>
      <c r="L164" s="543"/>
      <c r="M164" s="172">
        <f t="shared" si="160"/>
        <v>4</v>
      </c>
      <c r="N164" s="567"/>
      <c r="O164" s="567"/>
      <c r="P164" s="375">
        <v>16</v>
      </c>
      <c r="Q164" s="170">
        <v>2296.0975609756088</v>
      </c>
      <c r="R164" s="377">
        <f t="shared" si="161"/>
        <v>143.50609756097555</v>
      </c>
      <c r="S164" s="375">
        <f t="shared" si="162"/>
        <v>4</v>
      </c>
      <c r="T164" s="565"/>
      <c r="U164" s="375">
        <v>16</v>
      </c>
      <c r="V164" s="170">
        <v>2290.5263157894724</v>
      </c>
      <c r="W164" s="377">
        <f t="shared" si="163"/>
        <v>143.15789473684202</v>
      </c>
      <c r="X164" s="375">
        <f t="shared" si="164"/>
        <v>4</v>
      </c>
      <c r="Y164" s="565"/>
      <c r="Z164" s="375">
        <v>16</v>
      </c>
      <c r="AA164" s="170">
        <v>2287.3684210526335</v>
      </c>
      <c r="AB164" s="377">
        <f t="shared" si="165"/>
        <v>142.96052631578959</v>
      </c>
      <c r="AC164" s="375">
        <f t="shared" si="166"/>
        <v>4</v>
      </c>
      <c r="AD164" s="565"/>
      <c r="AE164" s="375">
        <v>16</v>
      </c>
      <c r="AF164" s="170">
        <v>2288.3720930232557</v>
      </c>
      <c r="AG164" s="377">
        <f t="shared" si="167"/>
        <v>143.02325581395348</v>
      </c>
      <c r="AH164" s="375">
        <f t="shared" si="168"/>
        <v>4</v>
      </c>
      <c r="AI164" s="565"/>
      <c r="AJ164" s="375">
        <v>16</v>
      </c>
      <c r="AK164" s="170">
        <v>2275.8139534883762</v>
      </c>
      <c r="AL164" s="377">
        <f t="shared" si="169"/>
        <v>142.23837209302351</v>
      </c>
      <c r="AM164" s="375">
        <f t="shared" si="170"/>
        <v>4</v>
      </c>
      <c r="AN164" s="565"/>
      <c r="AO164" s="375">
        <v>16</v>
      </c>
      <c r="AP164" s="170">
        <v>2276.1290322580639</v>
      </c>
      <c r="AQ164" s="377">
        <f t="shared" si="171"/>
        <v>142.258064516129</v>
      </c>
      <c r="AR164" s="375">
        <f t="shared" si="172"/>
        <v>4</v>
      </c>
      <c r="AS164" s="565"/>
      <c r="AT164" s="375">
        <v>16</v>
      </c>
      <c r="AU164" s="170">
        <v>2292.2033898305071</v>
      </c>
      <c r="AV164" s="377">
        <f t="shared" si="173"/>
        <v>143.2627118644067</v>
      </c>
      <c r="AW164" s="375">
        <f t="shared" si="174"/>
        <v>4</v>
      </c>
      <c r="AX164" s="565"/>
    </row>
    <row r="165" spans="2:50" hidden="1" x14ac:dyDescent="0.2">
      <c r="B165" s="541"/>
      <c r="C165" s="375">
        <v>6</v>
      </c>
      <c r="D165" s="375" t="s">
        <v>435</v>
      </c>
      <c r="E165" s="375">
        <v>18</v>
      </c>
      <c r="F165" s="375">
        <v>2400</v>
      </c>
      <c r="G165" s="377">
        <f t="shared" si="159"/>
        <v>133.33333333333334</v>
      </c>
      <c r="H165" s="541"/>
      <c r="I165" s="172">
        <f t="shared" si="156"/>
        <v>18</v>
      </c>
      <c r="J165" s="172">
        <f t="shared" si="157"/>
        <v>2278.5624405020408</v>
      </c>
      <c r="K165" s="374">
        <f t="shared" si="158"/>
        <v>126.58680225011337</v>
      </c>
      <c r="L165" s="543"/>
      <c r="M165" s="172">
        <f t="shared" si="160"/>
        <v>11</v>
      </c>
      <c r="N165" s="567"/>
      <c r="O165" s="567"/>
      <c r="P165" s="375">
        <v>18</v>
      </c>
      <c r="Q165" s="170">
        <v>2281.0238179879134</v>
      </c>
      <c r="R165" s="377">
        <f t="shared" si="161"/>
        <v>126.72354544377296</v>
      </c>
      <c r="S165" s="375">
        <f t="shared" si="162"/>
        <v>10</v>
      </c>
      <c r="T165" s="565"/>
      <c r="U165" s="375">
        <v>18</v>
      </c>
      <c r="V165" s="170">
        <v>2282.0689655172409</v>
      </c>
      <c r="W165" s="377">
        <f t="shared" si="163"/>
        <v>126.78160919540227</v>
      </c>
      <c r="X165" s="375">
        <f t="shared" si="164"/>
        <v>9</v>
      </c>
      <c r="Y165" s="565"/>
      <c r="Z165" s="375">
        <v>18</v>
      </c>
      <c r="AA165" s="170">
        <v>2278.310781318201</v>
      </c>
      <c r="AB165" s="377">
        <f t="shared" si="165"/>
        <v>126.57282118434449</v>
      </c>
      <c r="AC165" s="375">
        <f t="shared" si="166"/>
        <v>10</v>
      </c>
      <c r="AD165" s="565"/>
      <c r="AE165" s="375">
        <v>18</v>
      </c>
      <c r="AF165" s="170">
        <v>2273.093525179856</v>
      </c>
      <c r="AG165" s="377">
        <f t="shared" si="167"/>
        <v>126.28297362110311</v>
      </c>
      <c r="AH165" s="375">
        <f t="shared" si="168"/>
        <v>10</v>
      </c>
      <c r="AI165" s="565"/>
      <c r="AJ165" s="375">
        <v>18</v>
      </c>
      <c r="AK165" s="170">
        <v>2278.6764705882356</v>
      </c>
      <c r="AL165" s="377">
        <f t="shared" si="169"/>
        <v>126.59313725490198</v>
      </c>
      <c r="AM165" s="375">
        <f t="shared" si="170"/>
        <v>11</v>
      </c>
      <c r="AN165" s="565"/>
      <c r="AO165" s="375">
        <v>18</v>
      </c>
      <c r="AP165" s="170">
        <v>2282.419444961818</v>
      </c>
      <c r="AQ165" s="377">
        <f t="shared" si="171"/>
        <v>126.80108027565656</v>
      </c>
      <c r="AR165" s="375">
        <f t="shared" si="172"/>
        <v>9</v>
      </c>
      <c r="AS165" s="565"/>
      <c r="AT165" s="375">
        <v>18</v>
      </c>
      <c r="AU165" s="170">
        <v>2274.3440779610191</v>
      </c>
      <c r="AV165" s="377">
        <f t="shared" si="173"/>
        <v>126.35244877561217</v>
      </c>
      <c r="AW165" s="375">
        <f t="shared" si="174"/>
        <v>10</v>
      </c>
      <c r="AX165" s="565"/>
    </row>
    <row r="166" spans="2:50" hidden="1" x14ac:dyDescent="0.2">
      <c r="B166" s="541"/>
      <c r="C166" s="375">
        <v>7</v>
      </c>
      <c r="D166" s="375" t="s">
        <v>436</v>
      </c>
      <c r="E166" s="375">
        <v>20</v>
      </c>
      <c r="F166" s="375">
        <v>2400</v>
      </c>
      <c r="G166" s="377">
        <f t="shared" si="159"/>
        <v>120</v>
      </c>
      <c r="H166" s="541"/>
      <c r="I166" s="172">
        <f t="shared" si="156"/>
        <v>20</v>
      </c>
      <c r="J166" s="172">
        <f t="shared" si="157"/>
        <v>2285.2501115051564</v>
      </c>
      <c r="K166" s="374">
        <f t="shared" si="158"/>
        <v>114.26250557525783</v>
      </c>
      <c r="L166" s="543"/>
      <c r="M166" s="172">
        <f t="shared" si="160"/>
        <v>16</v>
      </c>
      <c r="N166" s="567"/>
      <c r="O166" s="567"/>
      <c r="P166" s="375">
        <v>20</v>
      </c>
      <c r="Q166" s="170">
        <v>2273.7313432835822</v>
      </c>
      <c r="R166" s="377">
        <f t="shared" si="161"/>
        <v>113.68656716417911</v>
      </c>
      <c r="S166" s="375">
        <f t="shared" si="162"/>
        <v>17</v>
      </c>
      <c r="T166" s="565"/>
      <c r="U166" s="375">
        <v>20</v>
      </c>
      <c r="V166" s="170">
        <v>2302.3880597014927</v>
      </c>
      <c r="W166" s="377">
        <f t="shared" si="163"/>
        <v>115.11940298507463</v>
      </c>
      <c r="X166" s="375">
        <f t="shared" si="164"/>
        <v>16</v>
      </c>
      <c r="Y166" s="565"/>
      <c r="Z166" s="375">
        <v>20</v>
      </c>
      <c r="AA166" s="170">
        <v>2277.1874999999995</v>
      </c>
      <c r="AB166" s="377">
        <f t="shared" si="165"/>
        <v>113.85937499999997</v>
      </c>
      <c r="AC166" s="375">
        <f t="shared" si="166"/>
        <v>17</v>
      </c>
      <c r="AD166" s="565"/>
      <c r="AE166" s="375">
        <v>20</v>
      </c>
      <c r="AF166" s="170">
        <v>2277.5510204081638</v>
      </c>
      <c r="AG166" s="377">
        <f t="shared" si="167"/>
        <v>113.87755102040819</v>
      </c>
      <c r="AH166" s="375">
        <f t="shared" si="168"/>
        <v>17</v>
      </c>
      <c r="AI166" s="565"/>
      <c r="AJ166" s="375">
        <v>20</v>
      </c>
      <c r="AK166" s="170">
        <v>2288.7500000000005</v>
      </c>
      <c r="AL166" s="377">
        <f t="shared" si="169"/>
        <v>114.43750000000003</v>
      </c>
      <c r="AM166" s="375">
        <f t="shared" si="170"/>
        <v>16</v>
      </c>
      <c r="AN166" s="565"/>
      <c r="AO166" s="375">
        <v>20</v>
      </c>
      <c r="AP166" s="170">
        <v>2280.0000000000005</v>
      </c>
      <c r="AQ166" s="377">
        <f t="shared" si="171"/>
        <v>114.00000000000003</v>
      </c>
      <c r="AR166" s="375">
        <f t="shared" si="172"/>
        <v>17</v>
      </c>
      <c r="AS166" s="565"/>
      <c r="AT166" s="375">
        <v>20</v>
      </c>
      <c r="AU166" s="170">
        <v>2297.1428571428573</v>
      </c>
      <c r="AV166" s="377">
        <f t="shared" si="173"/>
        <v>114.85714285714286</v>
      </c>
      <c r="AW166" s="375">
        <f t="shared" si="174"/>
        <v>16</v>
      </c>
      <c r="AX166" s="565"/>
    </row>
    <row r="167" spans="2:50" hidden="1" x14ac:dyDescent="0.2">
      <c r="B167" s="541"/>
      <c r="C167" s="375">
        <v>8</v>
      </c>
      <c r="D167" s="375" t="s">
        <v>438</v>
      </c>
      <c r="E167" s="375">
        <v>19</v>
      </c>
      <c r="F167" s="375">
        <v>2400</v>
      </c>
      <c r="G167" s="377">
        <f t="shared" si="159"/>
        <v>126.31578947368421</v>
      </c>
      <c r="H167" s="541"/>
      <c r="I167" s="172">
        <f t="shared" si="156"/>
        <v>19</v>
      </c>
      <c r="J167" s="172">
        <f t="shared" si="157"/>
        <v>2279.2882043545678</v>
      </c>
      <c r="K167" s="374">
        <f t="shared" si="158"/>
        <v>119.96253707129304</v>
      </c>
      <c r="L167" s="543"/>
      <c r="M167" s="172">
        <f t="shared" si="160"/>
        <v>15</v>
      </c>
      <c r="N167" s="567"/>
      <c r="O167" s="567"/>
      <c r="P167" s="375">
        <v>19</v>
      </c>
      <c r="Q167" s="170">
        <v>2280.0814111261889</v>
      </c>
      <c r="R167" s="377">
        <f t="shared" si="161"/>
        <v>120.0042847961152</v>
      </c>
      <c r="S167" s="375">
        <f t="shared" si="162"/>
        <v>15</v>
      </c>
      <c r="T167" s="565"/>
      <c r="U167" s="375">
        <v>19</v>
      </c>
      <c r="V167" s="170">
        <v>2280.8313376667802</v>
      </c>
      <c r="W167" s="377">
        <f t="shared" si="163"/>
        <v>120.04375461404106</v>
      </c>
      <c r="X167" s="375">
        <f t="shared" si="164"/>
        <v>14</v>
      </c>
      <c r="Y167" s="565"/>
      <c r="Z167" s="375">
        <v>19</v>
      </c>
      <c r="AA167" s="170">
        <v>2284.1501976284599</v>
      </c>
      <c r="AB167" s="377">
        <f t="shared" si="165"/>
        <v>120.21843145412947</v>
      </c>
      <c r="AC167" s="375">
        <f t="shared" si="166"/>
        <v>15</v>
      </c>
      <c r="AD167" s="565"/>
      <c r="AE167" s="375">
        <v>19</v>
      </c>
      <c r="AF167" s="170">
        <v>2288.5714285714294</v>
      </c>
      <c r="AG167" s="377">
        <f t="shared" si="167"/>
        <v>120.45112781954892</v>
      </c>
      <c r="AH167" s="375">
        <f t="shared" si="168"/>
        <v>13</v>
      </c>
      <c r="AI167" s="565"/>
      <c r="AJ167" s="375">
        <v>19</v>
      </c>
      <c r="AK167" s="170">
        <v>2273.2800000000002</v>
      </c>
      <c r="AL167" s="377">
        <f t="shared" si="169"/>
        <v>119.64631578947369</v>
      </c>
      <c r="AM167" s="375">
        <f t="shared" si="170"/>
        <v>15</v>
      </c>
      <c r="AN167" s="565"/>
      <c r="AO167" s="375">
        <v>19</v>
      </c>
      <c r="AP167" s="170">
        <v>2276.7179203539822</v>
      </c>
      <c r="AQ167" s="377">
        <f t="shared" si="171"/>
        <v>119.82725896599906</v>
      </c>
      <c r="AR167" s="375">
        <f t="shared" si="172"/>
        <v>15</v>
      </c>
      <c r="AS167" s="565"/>
      <c r="AT167" s="375">
        <v>19</v>
      </c>
      <c r="AU167" s="170">
        <v>2271.385135135135</v>
      </c>
      <c r="AV167" s="377">
        <f t="shared" si="173"/>
        <v>119.54658605974394</v>
      </c>
      <c r="AW167" s="375">
        <f t="shared" si="174"/>
        <v>15</v>
      </c>
      <c r="AX167" s="565"/>
    </row>
    <row r="168" spans="2:50" hidden="1" x14ac:dyDescent="0.2">
      <c r="B168" s="541"/>
      <c r="C168" s="375">
        <v>9</v>
      </c>
      <c r="D168" s="375" t="s">
        <v>439</v>
      </c>
      <c r="E168" s="375">
        <v>18</v>
      </c>
      <c r="F168" s="375">
        <v>2400</v>
      </c>
      <c r="G168" s="377">
        <f t="shared" si="159"/>
        <v>133.33333333333334</v>
      </c>
      <c r="H168" s="541"/>
      <c r="I168" s="172">
        <f t="shared" si="156"/>
        <v>18</v>
      </c>
      <c r="J168" s="172">
        <f t="shared" si="157"/>
        <v>2290.6712170559249</v>
      </c>
      <c r="K168" s="374">
        <f t="shared" si="158"/>
        <v>127.25951205866249</v>
      </c>
      <c r="L168" s="543"/>
      <c r="M168" s="172">
        <f t="shared" si="160"/>
        <v>7</v>
      </c>
      <c r="N168" s="567"/>
      <c r="O168" s="567"/>
      <c r="P168" s="375">
        <v>18</v>
      </c>
      <c r="Q168" s="170">
        <v>2304.9547920434034</v>
      </c>
      <c r="R168" s="377">
        <f t="shared" si="161"/>
        <v>128.0530440024113</v>
      </c>
      <c r="S168" s="375">
        <f t="shared" si="162"/>
        <v>7</v>
      </c>
      <c r="T168" s="565"/>
      <c r="U168" s="375">
        <v>18</v>
      </c>
      <c r="V168" s="170">
        <v>2291.8334735071476</v>
      </c>
      <c r="W168" s="377">
        <f t="shared" si="163"/>
        <v>127.3240818615082</v>
      </c>
      <c r="X168" s="375">
        <f t="shared" si="164"/>
        <v>7</v>
      </c>
      <c r="Y168" s="565"/>
      <c r="Z168" s="375">
        <v>18</v>
      </c>
      <c r="AA168" s="170">
        <v>2281.0889292195993</v>
      </c>
      <c r="AB168" s="377">
        <f t="shared" si="165"/>
        <v>126.72716273442218</v>
      </c>
      <c r="AC168" s="375">
        <f t="shared" si="166"/>
        <v>9</v>
      </c>
      <c r="AD168" s="565"/>
      <c r="AE168" s="375">
        <v>18</v>
      </c>
      <c r="AF168" s="170">
        <v>2292.9729729729738</v>
      </c>
      <c r="AG168" s="377">
        <f t="shared" si="167"/>
        <v>127.38738738738743</v>
      </c>
      <c r="AH168" s="375">
        <f t="shared" si="168"/>
        <v>7</v>
      </c>
      <c r="AI168" s="565"/>
      <c r="AJ168" s="375">
        <v>18</v>
      </c>
      <c r="AK168" s="170">
        <v>2287.2000000000007</v>
      </c>
      <c r="AL168" s="377">
        <f t="shared" si="169"/>
        <v>127.06666666666671</v>
      </c>
      <c r="AM168" s="375">
        <f t="shared" si="170"/>
        <v>9</v>
      </c>
      <c r="AN168" s="565"/>
      <c r="AO168" s="375">
        <v>18</v>
      </c>
      <c r="AP168" s="170">
        <v>2288.571428571428</v>
      </c>
      <c r="AQ168" s="377">
        <f t="shared" si="171"/>
        <v>127.14285714285711</v>
      </c>
      <c r="AR168" s="375">
        <f t="shared" si="172"/>
        <v>8</v>
      </c>
      <c r="AS168" s="565"/>
      <c r="AT168" s="375">
        <v>18</v>
      </c>
      <c r="AU168" s="170">
        <v>2288.0769230769224</v>
      </c>
      <c r="AV168" s="377">
        <f t="shared" si="173"/>
        <v>127.11538461538458</v>
      </c>
      <c r="AW168" s="375">
        <f t="shared" si="174"/>
        <v>7</v>
      </c>
      <c r="AX168" s="565"/>
    </row>
    <row r="169" spans="2:50" hidden="1" x14ac:dyDescent="0.2">
      <c r="B169" s="541"/>
      <c r="C169" s="375">
        <v>10</v>
      </c>
      <c r="D169" s="375" t="s">
        <v>440</v>
      </c>
      <c r="E169" s="375">
        <v>19</v>
      </c>
      <c r="F169" s="375">
        <v>2400</v>
      </c>
      <c r="G169" s="377">
        <f t="shared" si="159"/>
        <v>126.31578947368421</v>
      </c>
      <c r="H169" s="541"/>
      <c r="I169" s="172">
        <f t="shared" si="156"/>
        <v>19</v>
      </c>
      <c r="J169" s="172">
        <f t="shared" si="157"/>
        <v>2283.6450566579338</v>
      </c>
      <c r="K169" s="374">
        <f t="shared" si="158"/>
        <v>120.19184508725967</v>
      </c>
      <c r="L169" s="543"/>
      <c r="M169" s="172">
        <f t="shared" si="160"/>
        <v>14</v>
      </c>
      <c r="N169" s="567"/>
      <c r="O169" s="567"/>
      <c r="P169" s="375">
        <v>19</v>
      </c>
      <c r="Q169" s="170">
        <v>2280.9006211180122</v>
      </c>
      <c r="R169" s="377">
        <f t="shared" si="161"/>
        <v>120.04740111147433</v>
      </c>
      <c r="S169" s="375">
        <f t="shared" si="162"/>
        <v>13</v>
      </c>
      <c r="T169" s="565"/>
      <c r="U169" s="375">
        <v>19</v>
      </c>
      <c r="V169" s="170">
        <v>2284.0405063291146</v>
      </c>
      <c r="W169" s="377">
        <f t="shared" si="163"/>
        <v>120.21265822784814</v>
      </c>
      <c r="X169" s="375">
        <f t="shared" si="164"/>
        <v>13</v>
      </c>
      <c r="Y169" s="565"/>
      <c r="Z169" s="375">
        <v>19</v>
      </c>
      <c r="AA169" s="170">
        <v>2295.2870179570209</v>
      </c>
      <c r="AB169" s="377">
        <f t="shared" si="165"/>
        <v>120.80457989247479</v>
      </c>
      <c r="AC169" s="375">
        <f t="shared" si="166"/>
        <v>12</v>
      </c>
      <c r="AD169" s="565"/>
      <c r="AE169" s="375">
        <v>19</v>
      </c>
      <c r="AF169" s="170">
        <v>2287.5789473684213</v>
      </c>
      <c r="AG169" s="377">
        <f t="shared" si="167"/>
        <v>120.39889196675901</v>
      </c>
      <c r="AH169" s="375">
        <f t="shared" si="168"/>
        <v>14</v>
      </c>
      <c r="AI169" s="565"/>
      <c r="AJ169" s="375">
        <v>19</v>
      </c>
      <c r="AK169" s="170">
        <v>2287.6595744680853</v>
      </c>
      <c r="AL169" s="377">
        <f t="shared" si="169"/>
        <v>120.40313549832028</v>
      </c>
      <c r="AM169" s="375">
        <f t="shared" si="170"/>
        <v>13</v>
      </c>
      <c r="AN169" s="565"/>
      <c r="AO169" s="375">
        <v>19</v>
      </c>
      <c r="AP169" s="170">
        <v>2278.1084308574173</v>
      </c>
      <c r="AQ169" s="377">
        <f t="shared" si="171"/>
        <v>119.90044372933775</v>
      </c>
      <c r="AR169" s="375">
        <f t="shared" si="172"/>
        <v>14</v>
      </c>
      <c r="AS169" s="565"/>
      <c r="AT169" s="375">
        <v>19</v>
      </c>
      <c r="AU169" s="170">
        <v>2271.9402985074626</v>
      </c>
      <c r="AV169" s="377">
        <f t="shared" si="173"/>
        <v>119.5758051846033</v>
      </c>
      <c r="AW169" s="375">
        <f t="shared" si="174"/>
        <v>14</v>
      </c>
      <c r="AX169" s="565"/>
    </row>
    <row r="170" spans="2:50" hidden="1" x14ac:dyDescent="0.2">
      <c r="B170" s="541"/>
      <c r="C170" s="375">
        <v>11</v>
      </c>
      <c r="D170" s="375" t="s">
        <v>442</v>
      </c>
      <c r="E170" s="375">
        <v>19</v>
      </c>
      <c r="F170" s="375">
        <v>2400</v>
      </c>
      <c r="G170" s="377">
        <f t="shared" si="159"/>
        <v>126.31578947368421</v>
      </c>
      <c r="H170" s="541"/>
      <c r="I170" s="172">
        <f t="shared" si="156"/>
        <v>19</v>
      </c>
      <c r="J170" s="172">
        <f t="shared" si="157"/>
        <v>2289.6066536780941</v>
      </c>
      <c r="K170" s="374">
        <f t="shared" si="158"/>
        <v>120.50561335147867</v>
      </c>
      <c r="L170" s="543"/>
      <c r="M170" s="172">
        <f t="shared" si="160"/>
        <v>12</v>
      </c>
      <c r="N170" s="567"/>
      <c r="O170" s="567"/>
      <c r="P170" s="375">
        <v>19</v>
      </c>
      <c r="Q170" s="170">
        <v>2280.7594936708856</v>
      </c>
      <c r="R170" s="377">
        <f t="shared" si="161"/>
        <v>120.03997335109925</v>
      </c>
      <c r="S170" s="375">
        <f t="shared" si="162"/>
        <v>14</v>
      </c>
      <c r="T170" s="565"/>
      <c r="U170" s="375">
        <v>19</v>
      </c>
      <c r="V170" s="170">
        <v>2280.76923076923</v>
      </c>
      <c r="W170" s="377">
        <f t="shared" si="163"/>
        <v>120.04048582995948</v>
      </c>
      <c r="X170" s="375">
        <f t="shared" si="164"/>
        <v>15</v>
      </c>
      <c r="Y170" s="565"/>
      <c r="Z170" s="375">
        <v>19</v>
      </c>
      <c r="AA170" s="170">
        <v>2284.9315068493152</v>
      </c>
      <c r="AB170" s="377">
        <f t="shared" si="165"/>
        <v>120.25955299206922</v>
      </c>
      <c r="AC170" s="375">
        <f t="shared" si="166"/>
        <v>14</v>
      </c>
      <c r="AD170" s="565"/>
      <c r="AE170" s="375">
        <v>19</v>
      </c>
      <c r="AF170" s="170">
        <v>2312.7272727272734</v>
      </c>
      <c r="AG170" s="377">
        <f t="shared" si="167"/>
        <v>121.72248803827755</v>
      </c>
      <c r="AH170" s="375">
        <f t="shared" si="168"/>
        <v>12</v>
      </c>
      <c r="AI170" s="565"/>
      <c r="AJ170" s="375">
        <v>19</v>
      </c>
      <c r="AK170" s="170">
        <v>2278.8888888888891</v>
      </c>
      <c r="AL170" s="377">
        <f t="shared" si="169"/>
        <v>119.94152046783627</v>
      </c>
      <c r="AM170" s="375">
        <f t="shared" si="170"/>
        <v>14</v>
      </c>
      <c r="AN170" s="565"/>
      <c r="AO170" s="375">
        <v>19</v>
      </c>
      <c r="AP170" s="170">
        <v>2297.7777777777778</v>
      </c>
      <c r="AQ170" s="377">
        <f t="shared" si="171"/>
        <v>120.93567251461988</v>
      </c>
      <c r="AR170" s="375">
        <f t="shared" si="172"/>
        <v>12</v>
      </c>
      <c r="AS170" s="565"/>
      <c r="AT170" s="375">
        <v>19</v>
      </c>
      <c r="AU170" s="170">
        <v>2291.3924050632909</v>
      </c>
      <c r="AV170" s="377">
        <f t="shared" si="173"/>
        <v>120.59960026648899</v>
      </c>
      <c r="AW170" s="375">
        <f t="shared" si="174"/>
        <v>12</v>
      </c>
      <c r="AX170" s="565"/>
    </row>
    <row r="171" spans="2:50" hidden="1" x14ac:dyDescent="0.2">
      <c r="B171" s="541"/>
      <c r="C171" s="375">
        <v>12</v>
      </c>
      <c r="D171" s="375" t="s">
        <v>443</v>
      </c>
      <c r="E171" s="375">
        <v>15</v>
      </c>
      <c r="F171" s="375">
        <v>2400</v>
      </c>
      <c r="G171" s="377">
        <f t="shared" si="159"/>
        <v>160</v>
      </c>
      <c r="H171" s="541"/>
      <c r="I171" s="172">
        <f t="shared" si="156"/>
        <v>15</v>
      </c>
      <c r="J171" s="172">
        <f t="shared" si="157"/>
        <v>2281.7843614309072</v>
      </c>
      <c r="K171" s="374">
        <f t="shared" si="158"/>
        <v>152.11895742872716</v>
      </c>
      <c r="L171" s="543"/>
      <c r="M171" s="172">
        <f t="shared" si="160"/>
        <v>2</v>
      </c>
      <c r="N171" s="567"/>
      <c r="O171" s="567"/>
      <c r="P171" s="375">
        <v>15</v>
      </c>
      <c r="Q171" s="170">
        <v>2280.4618226600987</v>
      </c>
      <c r="R171" s="377">
        <f t="shared" si="161"/>
        <v>152.03078817733993</v>
      </c>
      <c r="S171" s="375">
        <f t="shared" si="162"/>
        <v>2</v>
      </c>
      <c r="T171" s="565"/>
      <c r="U171" s="375">
        <v>15</v>
      </c>
      <c r="V171" s="170">
        <v>2278.1286549707602</v>
      </c>
      <c r="W171" s="377">
        <f t="shared" si="163"/>
        <v>151.87524366471735</v>
      </c>
      <c r="X171" s="375">
        <f t="shared" si="164"/>
        <v>2</v>
      </c>
      <c r="Y171" s="565"/>
      <c r="Z171" s="375">
        <v>15</v>
      </c>
      <c r="AA171" s="170">
        <v>2277.8508771929819</v>
      </c>
      <c r="AB171" s="377">
        <f t="shared" si="165"/>
        <v>151.85672514619878</v>
      </c>
      <c r="AC171" s="375">
        <f t="shared" si="166"/>
        <v>2</v>
      </c>
      <c r="AD171" s="565"/>
      <c r="AE171" s="375">
        <v>15</v>
      </c>
      <c r="AF171" s="170">
        <v>2286.7970019866357</v>
      </c>
      <c r="AG171" s="377">
        <f t="shared" si="167"/>
        <v>152.45313346577572</v>
      </c>
      <c r="AH171" s="375">
        <f t="shared" si="168"/>
        <v>3</v>
      </c>
      <c r="AI171" s="565"/>
      <c r="AJ171" s="375">
        <v>15</v>
      </c>
      <c r="AK171" s="170">
        <v>2284.2888888888892</v>
      </c>
      <c r="AL171" s="377">
        <f t="shared" si="169"/>
        <v>152.28592592592594</v>
      </c>
      <c r="AM171" s="375">
        <f t="shared" si="170"/>
        <v>2</v>
      </c>
      <c r="AN171" s="565"/>
      <c r="AO171" s="375">
        <v>15</v>
      </c>
      <c r="AP171" s="170">
        <v>2282.1072060682677</v>
      </c>
      <c r="AQ171" s="377">
        <f t="shared" si="171"/>
        <v>152.14048040455117</v>
      </c>
      <c r="AR171" s="375">
        <f t="shared" si="172"/>
        <v>2</v>
      </c>
      <c r="AS171" s="565"/>
      <c r="AT171" s="375">
        <v>15</v>
      </c>
      <c r="AU171" s="170">
        <v>2282.8560782487193</v>
      </c>
      <c r="AV171" s="377">
        <f t="shared" si="173"/>
        <v>152.1904052165813</v>
      </c>
      <c r="AW171" s="375">
        <f t="shared" si="174"/>
        <v>2</v>
      </c>
      <c r="AX171" s="565"/>
    </row>
    <row r="172" spans="2:50" hidden="1" x14ac:dyDescent="0.2">
      <c r="B172" s="541"/>
      <c r="C172" s="375">
        <v>13</v>
      </c>
      <c r="D172" s="375" t="s">
        <v>444</v>
      </c>
      <c r="E172" s="375">
        <v>15</v>
      </c>
      <c r="F172" s="375">
        <v>2400</v>
      </c>
      <c r="G172" s="377">
        <f t="shared" si="159"/>
        <v>160</v>
      </c>
      <c r="H172" s="541"/>
      <c r="I172" s="172">
        <f t="shared" si="156"/>
        <v>15</v>
      </c>
      <c r="J172" s="172">
        <f t="shared" si="157"/>
        <v>2288.5564031947251</v>
      </c>
      <c r="K172" s="374">
        <f t="shared" si="158"/>
        <v>152.57042687964832</v>
      </c>
      <c r="L172" s="543"/>
      <c r="M172" s="172">
        <f t="shared" si="160"/>
        <v>1</v>
      </c>
      <c r="N172" s="567"/>
      <c r="O172" s="567"/>
      <c r="P172" s="375">
        <v>15</v>
      </c>
      <c r="Q172" s="170">
        <v>2299.3596059113288</v>
      </c>
      <c r="R172" s="377">
        <f t="shared" si="161"/>
        <v>153.2906403940886</v>
      </c>
      <c r="S172" s="375">
        <f t="shared" si="162"/>
        <v>1</v>
      </c>
      <c r="T172" s="565"/>
      <c r="U172" s="375">
        <v>15</v>
      </c>
      <c r="V172" s="170">
        <v>2287.3596059113288</v>
      </c>
      <c r="W172" s="377">
        <f t="shared" si="163"/>
        <v>152.49064039408859</v>
      </c>
      <c r="X172" s="375">
        <f t="shared" si="164"/>
        <v>1</v>
      </c>
      <c r="Y172" s="565"/>
      <c r="Z172" s="375">
        <v>15</v>
      </c>
      <c r="AA172" s="170">
        <v>2286.9310344827563</v>
      </c>
      <c r="AB172" s="377">
        <f t="shared" si="165"/>
        <v>152.46206896551709</v>
      </c>
      <c r="AC172" s="375">
        <f t="shared" si="166"/>
        <v>1</v>
      </c>
      <c r="AD172" s="565"/>
      <c r="AE172" s="375">
        <v>15</v>
      </c>
      <c r="AF172" s="170">
        <v>2290.2272727272739</v>
      </c>
      <c r="AG172" s="377">
        <f t="shared" si="167"/>
        <v>152.68181818181827</v>
      </c>
      <c r="AH172" s="375">
        <f t="shared" si="168"/>
        <v>1</v>
      </c>
      <c r="AI172" s="565"/>
      <c r="AJ172" s="375">
        <v>15</v>
      </c>
      <c r="AK172" s="170">
        <v>2286.9767441860463</v>
      </c>
      <c r="AL172" s="377">
        <f t="shared" si="169"/>
        <v>152.46511627906975</v>
      </c>
      <c r="AM172" s="375">
        <f t="shared" si="170"/>
        <v>1</v>
      </c>
      <c r="AN172" s="565"/>
      <c r="AO172" s="375">
        <v>15</v>
      </c>
      <c r="AP172" s="170">
        <v>2287.1428571428578</v>
      </c>
      <c r="AQ172" s="377">
        <f t="shared" si="171"/>
        <v>152.47619047619051</v>
      </c>
      <c r="AR172" s="375">
        <f t="shared" si="172"/>
        <v>1</v>
      </c>
      <c r="AS172" s="565"/>
      <c r="AT172" s="375">
        <v>15</v>
      </c>
      <c r="AU172" s="170">
        <v>2281.8977020014836</v>
      </c>
      <c r="AV172" s="377">
        <f t="shared" si="173"/>
        <v>152.12651346676557</v>
      </c>
      <c r="AW172" s="375">
        <f t="shared" si="174"/>
        <v>3</v>
      </c>
      <c r="AX172" s="565"/>
    </row>
    <row r="173" spans="2:50" hidden="1" x14ac:dyDescent="0.2">
      <c r="B173" s="541"/>
      <c r="C173" s="375">
        <v>14</v>
      </c>
      <c r="D173" s="375" t="s">
        <v>634</v>
      </c>
      <c r="E173" s="375">
        <v>17</v>
      </c>
      <c r="F173" s="375">
        <v>2400</v>
      </c>
      <c r="G173" s="377">
        <f t="shared" si="159"/>
        <v>141.1764705882353</v>
      </c>
      <c r="H173" s="541"/>
      <c r="I173" s="172">
        <f t="shared" si="156"/>
        <v>17</v>
      </c>
      <c r="J173" s="172">
        <f t="shared" si="157"/>
        <v>2292.0283346567389</v>
      </c>
      <c r="K173" s="374">
        <f t="shared" si="158"/>
        <v>134.82519615627874</v>
      </c>
      <c r="L173" s="543"/>
      <c r="M173" s="172">
        <f t="shared" si="160"/>
        <v>5</v>
      </c>
      <c r="N173" s="567"/>
      <c r="O173" s="567"/>
      <c r="P173" s="375">
        <v>17</v>
      </c>
      <c r="Q173" s="170">
        <v>2308.4011220196335</v>
      </c>
      <c r="R173" s="377">
        <f t="shared" si="161"/>
        <v>135.78830129527256</v>
      </c>
      <c r="S173" s="375">
        <f t="shared" si="162"/>
        <v>5</v>
      </c>
      <c r="T173" s="565"/>
      <c r="U173" s="375">
        <v>17</v>
      </c>
      <c r="V173" s="170">
        <v>2287.6679841897221</v>
      </c>
      <c r="W173" s="377">
        <f t="shared" si="163"/>
        <v>134.56870495233659</v>
      </c>
      <c r="X173" s="375">
        <f t="shared" si="164"/>
        <v>5</v>
      </c>
      <c r="Y173" s="565"/>
      <c r="Z173" s="375">
        <v>17</v>
      </c>
      <c r="AA173" s="170">
        <v>2319.3812709030071</v>
      </c>
      <c r="AB173" s="377">
        <f t="shared" si="165"/>
        <v>136.43419240605925</v>
      </c>
      <c r="AC173" s="375">
        <f t="shared" si="166"/>
        <v>5</v>
      </c>
      <c r="AD173" s="565"/>
      <c r="AE173" s="375">
        <v>17</v>
      </c>
      <c r="AF173" s="170">
        <v>2300.7272727272743</v>
      </c>
      <c r="AG173" s="377">
        <f t="shared" si="167"/>
        <v>135.33689839572202</v>
      </c>
      <c r="AH173" s="375">
        <f t="shared" si="168"/>
        <v>5</v>
      </c>
      <c r="AI173" s="565"/>
      <c r="AJ173" s="375">
        <v>17</v>
      </c>
      <c r="AK173" s="170">
        <v>2269.4736842105281</v>
      </c>
      <c r="AL173" s="377">
        <f t="shared" si="169"/>
        <v>133.49845201238401</v>
      </c>
      <c r="AM173" s="375">
        <f t="shared" si="170"/>
        <v>6</v>
      </c>
      <c r="AN173" s="565"/>
      <c r="AO173" s="375">
        <v>17</v>
      </c>
      <c r="AP173" s="170">
        <v>2277.7777777777769</v>
      </c>
      <c r="AQ173" s="377">
        <f t="shared" si="171"/>
        <v>133.9869281045751</v>
      </c>
      <c r="AR173" s="375">
        <f t="shared" si="172"/>
        <v>6</v>
      </c>
      <c r="AS173" s="565"/>
      <c r="AT173" s="375">
        <v>17</v>
      </c>
      <c r="AU173" s="170">
        <v>2280.7692307692296</v>
      </c>
      <c r="AV173" s="377">
        <f t="shared" si="173"/>
        <v>134.16289592760174</v>
      </c>
      <c r="AW173" s="375">
        <f t="shared" si="174"/>
        <v>5</v>
      </c>
      <c r="AX173" s="565"/>
    </row>
    <row r="174" spans="2:50" hidden="1" x14ac:dyDescent="0.2">
      <c r="B174" s="541"/>
      <c r="C174" s="375">
        <v>15</v>
      </c>
      <c r="D174" s="375" t="s">
        <v>674</v>
      </c>
      <c r="E174" s="375">
        <v>19</v>
      </c>
      <c r="F174" s="375">
        <v>2400</v>
      </c>
      <c r="G174" s="377">
        <f t="shared" si="159"/>
        <v>126.31578947368421</v>
      </c>
      <c r="H174" s="541"/>
      <c r="I174" s="172">
        <f t="shared" si="156"/>
        <v>19</v>
      </c>
      <c r="J174" s="172">
        <f t="shared" si="157"/>
        <v>2287.1050612053118</v>
      </c>
      <c r="K174" s="374">
        <f t="shared" si="158"/>
        <v>120.37395058975324</v>
      </c>
      <c r="L174" s="543"/>
      <c r="M174" s="172">
        <f t="shared" si="160"/>
        <v>13</v>
      </c>
      <c r="N174" s="567"/>
      <c r="O174" s="567"/>
      <c r="P174" s="375">
        <v>19</v>
      </c>
      <c r="Q174" s="170">
        <v>2288.6659663865553</v>
      </c>
      <c r="R174" s="377">
        <f t="shared" si="161"/>
        <v>120.45610349402922</v>
      </c>
      <c r="S174" s="375">
        <f t="shared" si="162"/>
        <v>12</v>
      </c>
      <c r="T174" s="565"/>
      <c r="U174" s="375">
        <v>19</v>
      </c>
      <c r="V174" s="170">
        <v>2286.7915690866516</v>
      </c>
      <c r="W174" s="377">
        <f t="shared" si="163"/>
        <v>120.35745100456062</v>
      </c>
      <c r="X174" s="375">
        <f t="shared" si="164"/>
        <v>12</v>
      </c>
      <c r="Y174" s="565"/>
      <c r="Z174" s="375">
        <v>19</v>
      </c>
      <c r="AA174" s="170">
        <v>2293.4126984126988</v>
      </c>
      <c r="AB174" s="377">
        <f t="shared" si="165"/>
        <v>120.7059314954052</v>
      </c>
      <c r="AC174" s="375">
        <f t="shared" si="166"/>
        <v>13</v>
      </c>
      <c r="AD174" s="565"/>
      <c r="AE174" s="375">
        <v>19</v>
      </c>
      <c r="AF174" s="170">
        <v>2274.1071428571431</v>
      </c>
      <c r="AG174" s="377">
        <f t="shared" si="167"/>
        <v>119.68984962406016</v>
      </c>
      <c r="AH174" s="375">
        <f t="shared" si="168"/>
        <v>15</v>
      </c>
      <c r="AI174" s="565"/>
      <c r="AJ174" s="375">
        <v>19</v>
      </c>
      <c r="AK174" s="170">
        <v>2288.2568807339444</v>
      </c>
      <c r="AL174" s="377">
        <f t="shared" si="169"/>
        <v>120.4345726702076</v>
      </c>
      <c r="AM174" s="375">
        <f t="shared" si="170"/>
        <v>12</v>
      </c>
      <c r="AN174" s="565"/>
      <c r="AO174" s="375">
        <v>19</v>
      </c>
      <c r="AP174" s="170">
        <v>2294.1686182669791</v>
      </c>
      <c r="AQ174" s="377">
        <f t="shared" si="171"/>
        <v>120.74571675089364</v>
      </c>
      <c r="AR174" s="375">
        <f t="shared" si="172"/>
        <v>13</v>
      </c>
      <c r="AS174" s="565"/>
      <c r="AT174" s="375">
        <v>19</v>
      </c>
      <c r="AU174" s="170">
        <v>2284.3325526932094</v>
      </c>
      <c r="AV174" s="377">
        <f t="shared" si="173"/>
        <v>120.22802908911629</v>
      </c>
      <c r="AW174" s="375">
        <f t="shared" si="174"/>
        <v>13</v>
      </c>
      <c r="AX174" s="565"/>
    </row>
    <row r="175" spans="2:50" hidden="1" x14ac:dyDescent="0.2">
      <c r="B175" s="541"/>
      <c r="C175" s="375">
        <v>16</v>
      </c>
      <c r="D175" s="375" t="s">
        <v>695</v>
      </c>
      <c r="E175" s="375">
        <v>17</v>
      </c>
      <c r="F175" s="375">
        <v>2400</v>
      </c>
      <c r="G175" s="377">
        <f t="shared" si="159"/>
        <v>141.1764705882353</v>
      </c>
      <c r="H175" s="541"/>
      <c r="I175" s="172">
        <f t="shared" si="156"/>
        <v>17</v>
      </c>
      <c r="J175" s="172">
        <f t="shared" si="157"/>
        <v>2279.0599630712104</v>
      </c>
      <c r="K175" s="374">
        <f t="shared" si="158"/>
        <v>134.06235076889473</v>
      </c>
      <c r="L175" s="543"/>
      <c r="M175" s="172">
        <f t="shared" si="160"/>
        <v>6</v>
      </c>
      <c r="N175" s="567"/>
      <c r="O175" s="567"/>
      <c r="P175" s="375">
        <v>17</v>
      </c>
      <c r="Q175" s="170">
        <v>2284.6599018733268</v>
      </c>
      <c r="R175" s="377">
        <f t="shared" si="161"/>
        <v>134.3917589337251</v>
      </c>
      <c r="S175" s="375">
        <f t="shared" si="162"/>
        <v>6</v>
      </c>
      <c r="T175" s="565"/>
      <c r="U175" s="375">
        <v>17</v>
      </c>
      <c r="V175" s="170">
        <v>2286.0772631174323</v>
      </c>
      <c r="W175" s="377">
        <f t="shared" si="163"/>
        <v>134.47513312455484</v>
      </c>
      <c r="X175" s="375">
        <f t="shared" si="164"/>
        <v>6</v>
      </c>
      <c r="Y175" s="565"/>
      <c r="Z175" s="375">
        <v>17</v>
      </c>
      <c r="AA175" s="170">
        <v>2280.4958677685945</v>
      </c>
      <c r="AB175" s="377">
        <f t="shared" si="165"/>
        <v>134.14681575109378</v>
      </c>
      <c r="AC175" s="375">
        <f t="shared" si="166"/>
        <v>6</v>
      </c>
      <c r="AD175" s="565"/>
      <c r="AE175" s="375">
        <v>17</v>
      </c>
      <c r="AF175" s="170">
        <v>2268.0821917808221</v>
      </c>
      <c r="AG175" s="377">
        <f t="shared" si="167"/>
        <v>133.41659951651894</v>
      </c>
      <c r="AH175" s="375">
        <f t="shared" si="168"/>
        <v>6</v>
      </c>
      <c r="AI175" s="565"/>
      <c r="AJ175" s="375">
        <v>17</v>
      </c>
      <c r="AK175" s="170">
        <v>2280.9625668449203</v>
      </c>
      <c r="AL175" s="377">
        <f t="shared" si="169"/>
        <v>134.17426863793648</v>
      </c>
      <c r="AM175" s="375">
        <f t="shared" si="170"/>
        <v>5</v>
      </c>
      <c r="AN175" s="565"/>
      <c r="AO175" s="375">
        <v>17</v>
      </c>
      <c r="AP175" s="170">
        <v>2280.4888888888881</v>
      </c>
      <c r="AQ175" s="377">
        <f t="shared" si="171"/>
        <v>134.14640522875811</v>
      </c>
      <c r="AR175" s="375">
        <f t="shared" si="172"/>
        <v>5</v>
      </c>
      <c r="AS175" s="565"/>
      <c r="AT175" s="375">
        <v>17</v>
      </c>
      <c r="AU175" s="170">
        <v>2272.6530612244892</v>
      </c>
      <c r="AV175" s="377">
        <f t="shared" si="173"/>
        <v>133.68547418967583</v>
      </c>
      <c r="AW175" s="375">
        <f t="shared" si="174"/>
        <v>6</v>
      </c>
      <c r="AX175" s="565"/>
    </row>
    <row r="176" spans="2:50" hidden="1" x14ac:dyDescent="0.2">
      <c r="B176" s="541"/>
      <c r="C176" s="375">
        <v>17</v>
      </c>
      <c r="D176" s="375" t="s">
        <v>696</v>
      </c>
      <c r="E176" s="375">
        <v>15</v>
      </c>
      <c r="F176" s="375">
        <v>2400</v>
      </c>
      <c r="G176" s="382">
        <f t="shared" si="159"/>
        <v>160</v>
      </c>
      <c r="H176" s="541"/>
      <c r="I176" s="172">
        <f t="shared" si="156"/>
        <v>15</v>
      </c>
      <c r="J176" s="172">
        <f t="shared" si="157"/>
        <v>2279.639312497075</v>
      </c>
      <c r="K176" s="374">
        <f t="shared" si="158"/>
        <v>151.97595416647167</v>
      </c>
      <c r="L176" s="544"/>
      <c r="M176" s="172">
        <f t="shared" si="160"/>
        <v>3</v>
      </c>
      <c r="N176" s="550"/>
      <c r="O176" s="550"/>
      <c r="P176" s="375">
        <v>15</v>
      </c>
      <c r="Q176" s="170">
        <v>2280.3110047846885</v>
      </c>
      <c r="R176" s="377">
        <f t="shared" si="161"/>
        <v>152.02073365231257</v>
      </c>
      <c r="S176" s="375">
        <f t="shared" si="162"/>
        <v>3</v>
      </c>
      <c r="T176" s="566"/>
      <c r="U176" s="375">
        <v>15</v>
      </c>
      <c r="V176" s="170">
        <v>2273.303670745272</v>
      </c>
      <c r="W176" s="377">
        <f t="shared" si="163"/>
        <v>151.5535780496848</v>
      </c>
      <c r="X176" s="375">
        <f t="shared" si="164"/>
        <v>3</v>
      </c>
      <c r="Y176" s="566"/>
      <c r="Z176" s="375">
        <v>15</v>
      </c>
      <c r="AA176" s="170">
        <v>2276.0622914349269</v>
      </c>
      <c r="AB176" s="377">
        <f t="shared" si="165"/>
        <v>151.73748609566181</v>
      </c>
      <c r="AC176" s="375">
        <f t="shared" si="166"/>
        <v>3</v>
      </c>
      <c r="AD176" s="566"/>
      <c r="AE176" s="375">
        <v>15</v>
      </c>
      <c r="AF176" s="170">
        <v>2288.5911556797628</v>
      </c>
      <c r="AG176" s="377">
        <f t="shared" si="167"/>
        <v>152.57274371198417</v>
      </c>
      <c r="AH176" s="375">
        <f t="shared" si="168"/>
        <v>2</v>
      </c>
      <c r="AI176" s="566"/>
      <c r="AJ176" s="375">
        <v>15</v>
      </c>
      <c r="AK176" s="170">
        <v>2272.88189816049</v>
      </c>
      <c r="AL176" s="377">
        <f t="shared" si="169"/>
        <v>151.52545987736599</v>
      </c>
      <c r="AM176" s="375">
        <f t="shared" si="170"/>
        <v>3</v>
      </c>
      <c r="AN176" s="566"/>
      <c r="AO176" s="375">
        <v>15</v>
      </c>
      <c r="AP176" s="170">
        <v>2274.173596673596</v>
      </c>
      <c r="AQ176" s="377">
        <f t="shared" si="171"/>
        <v>151.61157311157305</v>
      </c>
      <c r="AR176" s="375">
        <f t="shared" si="172"/>
        <v>3</v>
      </c>
      <c r="AS176" s="566"/>
      <c r="AT176" s="375">
        <v>15</v>
      </c>
      <c r="AU176" s="170">
        <v>2292.1515700007876</v>
      </c>
      <c r="AV176" s="377">
        <f t="shared" si="173"/>
        <v>152.81010466671918</v>
      </c>
      <c r="AW176" s="375">
        <f t="shared" si="174"/>
        <v>1</v>
      </c>
      <c r="AX176" s="566"/>
    </row>
    <row r="177" spans="2:50" ht="15.75" hidden="1" x14ac:dyDescent="0.2">
      <c r="B177" s="545" t="s">
        <v>169</v>
      </c>
      <c r="C177" s="546"/>
      <c r="D177" s="546"/>
      <c r="E177" s="546"/>
      <c r="F177" s="546"/>
      <c r="G177" s="546"/>
      <c r="H177" s="547"/>
      <c r="I177" s="207"/>
      <c r="J177" s="207"/>
      <c r="K177" s="207"/>
      <c r="L177" s="207"/>
      <c r="M177" s="207"/>
      <c r="N177" s="533" t="s">
        <v>161</v>
      </c>
      <c r="O177" s="549" t="s">
        <v>106</v>
      </c>
      <c r="P177" s="551">
        <f>AT155+1</f>
        <v>45923</v>
      </c>
      <c r="Q177" s="541"/>
      <c r="R177" s="541"/>
      <c r="S177" s="541"/>
      <c r="T177" s="541"/>
      <c r="U177" s="551">
        <f>P177+1</f>
        <v>45924</v>
      </c>
      <c r="V177" s="541"/>
      <c r="W177" s="541"/>
      <c r="X177" s="541"/>
      <c r="Y177" s="541"/>
      <c r="Z177" s="551">
        <f>U177+1</f>
        <v>45925</v>
      </c>
      <c r="AA177" s="541"/>
      <c r="AB177" s="541"/>
      <c r="AC177" s="541"/>
      <c r="AD177" s="541"/>
      <c r="AE177" s="551">
        <f>Z177+1</f>
        <v>45926</v>
      </c>
      <c r="AF177" s="541"/>
      <c r="AG177" s="541"/>
      <c r="AH177" s="541"/>
      <c r="AI177" s="541"/>
      <c r="AJ177" s="551">
        <f>AE177+1</f>
        <v>45927</v>
      </c>
      <c r="AK177" s="541"/>
      <c r="AL177" s="541"/>
      <c r="AM177" s="541"/>
      <c r="AN177" s="541"/>
      <c r="AO177" s="551">
        <f>AJ177+1</f>
        <v>45928</v>
      </c>
      <c r="AP177" s="541"/>
      <c r="AQ177" s="541"/>
      <c r="AR177" s="541"/>
      <c r="AS177" s="541"/>
      <c r="AT177" s="551">
        <f>AO177+1</f>
        <v>45929</v>
      </c>
      <c r="AU177" s="541"/>
      <c r="AV177" s="541"/>
      <c r="AW177" s="541"/>
      <c r="AX177" s="541"/>
    </row>
    <row r="178" spans="2:50" ht="15.75" hidden="1" x14ac:dyDescent="0.2">
      <c r="B178" s="548"/>
      <c r="C178" s="548"/>
      <c r="D178" s="548"/>
      <c r="E178" s="548"/>
      <c r="F178" s="548"/>
      <c r="G178" s="548"/>
      <c r="H178" s="548"/>
      <c r="I178" s="207"/>
      <c r="J178" s="207"/>
      <c r="K178" s="207"/>
      <c r="L178" s="207"/>
      <c r="M178" s="207"/>
      <c r="N178" s="533"/>
      <c r="O178" s="550"/>
      <c r="P178" s="551" t="s">
        <v>120</v>
      </c>
      <c r="Q178" s="541"/>
      <c r="R178" s="541"/>
      <c r="S178" s="541"/>
      <c r="T178" s="541"/>
      <c r="U178" s="551" t="s">
        <v>114</v>
      </c>
      <c r="V178" s="541"/>
      <c r="W178" s="541"/>
      <c r="X178" s="541"/>
      <c r="Y178" s="541"/>
      <c r="Z178" s="551" t="s">
        <v>115</v>
      </c>
      <c r="AA178" s="541"/>
      <c r="AB178" s="541"/>
      <c r="AC178" s="541"/>
      <c r="AD178" s="541"/>
      <c r="AE178" s="551" t="s">
        <v>116</v>
      </c>
      <c r="AF178" s="541"/>
      <c r="AG178" s="541"/>
      <c r="AH178" s="541"/>
      <c r="AI178" s="541"/>
      <c r="AJ178" s="551" t="s">
        <v>117</v>
      </c>
      <c r="AK178" s="541"/>
      <c r="AL178" s="541"/>
      <c r="AM178" s="541"/>
      <c r="AN178" s="541"/>
      <c r="AO178" s="551" t="s">
        <v>118</v>
      </c>
      <c r="AP178" s="541"/>
      <c r="AQ178" s="541"/>
      <c r="AR178" s="541"/>
      <c r="AS178" s="541"/>
      <c r="AT178" s="551" t="s">
        <v>119</v>
      </c>
      <c r="AU178" s="541"/>
      <c r="AV178" s="541"/>
      <c r="AW178" s="541"/>
      <c r="AX178" s="541"/>
    </row>
    <row r="179" spans="2:50" hidden="1" x14ac:dyDescent="0.2">
      <c r="B179" s="533" t="s">
        <v>157</v>
      </c>
      <c r="C179" s="533" t="s">
        <v>149</v>
      </c>
      <c r="D179" s="533"/>
      <c r="E179" s="533" t="s">
        <v>151</v>
      </c>
      <c r="F179" s="533"/>
      <c r="G179" s="533"/>
      <c r="H179" s="537" t="s">
        <v>158</v>
      </c>
      <c r="I179" s="540" t="s">
        <v>227</v>
      </c>
      <c r="J179" s="540"/>
      <c r="K179" s="540"/>
      <c r="L179" s="540" t="s">
        <v>158</v>
      </c>
      <c r="M179" s="540" t="s">
        <v>170</v>
      </c>
      <c r="N179" s="549"/>
      <c r="O179" s="549" t="s">
        <v>160</v>
      </c>
      <c r="P179" s="534" t="s">
        <v>154</v>
      </c>
      <c r="Q179" s="535"/>
      <c r="R179" s="535"/>
      <c r="S179" s="536"/>
      <c r="T179" s="533" t="s">
        <v>158</v>
      </c>
      <c r="U179" s="534" t="s">
        <v>154</v>
      </c>
      <c r="V179" s="535"/>
      <c r="W179" s="535"/>
      <c r="X179" s="536"/>
      <c r="Y179" s="533" t="s">
        <v>158</v>
      </c>
      <c r="Z179" s="534" t="s">
        <v>154</v>
      </c>
      <c r="AA179" s="535"/>
      <c r="AB179" s="535"/>
      <c r="AC179" s="536"/>
      <c r="AD179" s="533" t="s">
        <v>158</v>
      </c>
      <c r="AE179" s="534" t="s">
        <v>154</v>
      </c>
      <c r="AF179" s="535"/>
      <c r="AG179" s="535"/>
      <c r="AH179" s="536"/>
      <c r="AI179" s="533" t="s">
        <v>158</v>
      </c>
      <c r="AJ179" s="534" t="s">
        <v>154</v>
      </c>
      <c r="AK179" s="535"/>
      <c r="AL179" s="535"/>
      <c r="AM179" s="536"/>
      <c r="AN179" s="533" t="s">
        <v>158</v>
      </c>
      <c r="AO179" s="534" t="s">
        <v>154</v>
      </c>
      <c r="AP179" s="535"/>
      <c r="AQ179" s="535"/>
      <c r="AR179" s="536"/>
      <c r="AS179" s="533" t="s">
        <v>158</v>
      </c>
      <c r="AT179" s="534" t="s">
        <v>154</v>
      </c>
      <c r="AU179" s="535"/>
      <c r="AV179" s="535"/>
      <c r="AW179" s="536"/>
      <c r="AX179" s="533" t="s">
        <v>158</v>
      </c>
    </row>
    <row r="180" spans="2:50" hidden="1" x14ac:dyDescent="0.2">
      <c r="B180" s="533"/>
      <c r="C180" s="533"/>
      <c r="D180" s="533"/>
      <c r="E180" s="533" t="s">
        <v>150</v>
      </c>
      <c r="F180" s="533"/>
      <c r="G180" s="533"/>
      <c r="H180" s="538"/>
      <c r="I180" s="540" t="s">
        <v>150</v>
      </c>
      <c r="J180" s="540"/>
      <c r="K180" s="540"/>
      <c r="L180" s="540"/>
      <c r="M180" s="540"/>
      <c r="N180" s="567"/>
      <c r="O180" s="567"/>
      <c r="P180" s="534" t="s">
        <v>155</v>
      </c>
      <c r="Q180" s="535"/>
      <c r="R180" s="535"/>
      <c r="S180" s="536"/>
      <c r="T180" s="533"/>
      <c r="U180" s="534" t="s">
        <v>155</v>
      </c>
      <c r="V180" s="535"/>
      <c r="W180" s="535"/>
      <c r="X180" s="536"/>
      <c r="Y180" s="533"/>
      <c r="Z180" s="534" t="s">
        <v>155</v>
      </c>
      <c r="AA180" s="535"/>
      <c r="AB180" s="535"/>
      <c r="AC180" s="536"/>
      <c r="AD180" s="533"/>
      <c r="AE180" s="534" t="s">
        <v>155</v>
      </c>
      <c r="AF180" s="535"/>
      <c r="AG180" s="535"/>
      <c r="AH180" s="536"/>
      <c r="AI180" s="533"/>
      <c r="AJ180" s="534" t="s">
        <v>155</v>
      </c>
      <c r="AK180" s="535"/>
      <c r="AL180" s="535"/>
      <c r="AM180" s="536"/>
      <c r="AN180" s="533"/>
      <c r="AO180" s="534" t="s">
        <v>155</v>
      </c>
      <c r="AP180" s="535"/>
      <c r="AQ180" s="535"/>
      <c r="AR180" s="536"/>
      <c r="AS180" s="533"/>
      <c r="AT180" s="534" t="s">
        <v>155</v>
      </c>
      <c r="AU180" s="535"/>
      <c r="AV180" s="535"/>
      <c r="AW180" s="536"/>
      <c r="AX180" s="533"/>
    </row>
    <row r="181" spans="2:50" hidden="1" x14ac:dyDescent="0.2">
      <c r="B181" s="533"/>
      <c r="C181" s="533"/>
      <c r="D181" s="533"/>
      <c r="E181" s="376" t="s">
        <v>152</v>
      </c>
      <c r="F181" s="376" t="s">
        <v>153</v>
      </c>
      <c r="G181" s="376" t="s">
        <v>156</v>
      </c>
      <c r="H181" s="539"/>
      <c r="I181" s="373" t="s">
        <v>152</v>
      </c>
      <c r="J181" s="373" t="s">
        <v>153</v>
      </c>
      <c r="K181" s="373" t="s">
        <v>156</v>
      </c>
      <c r="L181" s="540"/>
      <c r="M181" s="540"/>
      <c r="N181" s="567"/>
      <c r="O181" s="567"/>
      <c r="P181" s="376" t="s">
        <v>152</v>
      </c>
      <c r="Q181" s="376" t="s">
        <v>153</v>
      </c>
      <c r="R181" s="376" t="s">
        <v>156</v>
      </c>
      <c r="S181" s="376" t="s">
        <v>170</v>
      </c>
      <c r="T181" s="533"/>
      <c r="U181" s="376" t="s">
        <v>152</v>
      </c>
      <c r="V181" s="376" t="s">
        <v>153</v>
      </c>
      <c r="W181" s="376" t="s">
        <v>156</v>
      </c>
      <c r="X181" s="376" t="s">
        <v>170</v>
      </c>
      <c r="Y181" s="533"/>
      <c r="Z181" s="376" t="s">
        <v>152</v>
      </c>
      <c r="AA181" s="376" t="s">
        <v>153</v>
      </c>
      <c r="AB181" s="376" t="s">
        <v>156</v>
      </c>
      <c r="AC181" s="376" t="s">
        <v>170</v>
      </c>
      <c r="AD181" s="533"/>
      <c r="AE181" s="376" t="s">
        <v>152</v>
      </c>
      <c r="AF181" s="376" t="s">
        <v>153</v>
      </c>
      <c r="AG181" s="376" t="s">
        <v>156</v>
      </c>
      <c r="AH181" s="376" t="s">
        <v>170</v>
      </c>
      <c r="AI181" s="533"/>
      <c r="AJ181" s="376" t="s">
        <v>152</v>
      </c>
      <c r="AK181" s="376" t="s">
        <v>153</v>
      </c>
      <c r="AL181" s="376" t="s">
        <v>156</v>
      </c>
      <c r="AM181" s="376" t="s">
        <v>170</v>
      </c>
      <c r="AN181" s="533"/>
      <c r="AO181" s="376" t="s">
        <v>152</v>
      </c>
      <c r="AP181" s="376" t="s">
        <v>153</v>
      </c>
      <c r="AQ181" s="376" t="s">
        <v>156</v>
      </c>
      <c r="AR181" s="376" t="s">
        <v>170</v>
      </c>
      <c r="AS181" s="533"/>
      <c r="AT181" s="376" t="s">
        <v>152</v>
      </c>
      <c r="AU181" s="376" t="s">
        <v>153</v>
      </c>
      <c r="AV181" s="376" t="s">
        <v>156</v>
      </c>
      <c r="AW181" s="376" t="s">
        <v>170</v>
      </c>
      <c r="AX181" s="533"/>
    </row>
    <row r="182" spans="2:50" hidden="1" x14ac:dyDescent="0.2">
      <c r="B182" s="541" t="s">
        <v>236</v>
      </c>
      <c r="C182" s="375">
        <v>1</v>
      </c>
      <c r="D182" s="375" t="s">
        <v>430</v>
      </c>
      <c r="E182" s="375">
        <v>20</v>
      </c>
      <c r="F182" s="375">
        <v>2400</v>
      </c>
      <c r="G182" s="377">
        <f>F182/E182</f>
        <v>120</v>
      </c>
      <c r="H182" s="541">
        <f>AVERAGE(G182:G199)</f>
        <v>138.65062984258032</v>
      </c>
      <c r="I182" s="172">
        <f t="shared" ref="I182:I199" si="175">IFERROR(AVERAGE(P182,U182,Z182,AE182,AJ182,AO182,AT182),"")</f>
        <v>20</v>
      </c>
      <c r="J182" s="172">
        <f t="shared" ref="J182:J199" si="176">IFERROR(AVERAGE(Q182,V182,AA182,AF182,AK182,AP182,AU182),"")</f>
        <v>2298.858871265395</v>
      </c>
      <c r="K182" s="374">
        <f t="shared" ref="K182:K199" si="177">IFERROR(AVERAGE(R182,W182,AB182,AG182,AL182,AQ182,AV182),"")</f>
        <v>114.94294356326975</v>
      </c>
      <c r="L182" s="542">
        <f>IFERROR(AVERAGE(K182:K199),"-")</f>
        <v>132.72532016673355</v>
      </c>
      <c r="M182" s="172">
        <f>IFERROR(RANK(K182, K$182:K$199),"")</f>
        <v>18</v>
      </c>
      <c r="N182" s="567"/>
      <c r="O182" s="567"/>
      <c r="P182" s="375">
        <v>20</v>
      </c>
      <c r="Q182" s="170">
        <v>2312.6492172211356</v>
      </c>
      <c r="R182" s="377">
        <f>IFERROR(Q182/P182,"")</f>
        <v>115.63246086105679</v>
      </c>
      <c r="S182" s="375">
        <f>IFERROR(RANK(R182, R$182:R$199),"")</f>
        <v>18</v>
      </c>
      <c r="T182" s="564">
        <f>AVERAGE(R182:R199)</f>
        <v>132.69553164778827</v>
      </c>
      <c r="U182" s="375">
        <v>20</v>
      </c>
      <c r="V182" s="170">
        <v>2291.0588235294135</v>
      </c>
      <c r="W182" s="377">
        <f>IFERROR(V182/U182,"")</f>
        <v>114.55294117647068</v>
      </c>
      <c r="X182" s="375">
        <f>IFERROR(RANK(W182, W$182:W$199),"")</f>
        <v>18</v>
      </c>
      <c r="Y182" s="564">
        <f>AVERAGE(W182:W199)</f>
        <v>132.81996236015388</v>
      </c>
      <c r="Z182" s="375">
        <v>20</v>
      </c>
      <c r="AA182" s="170">
        <v>2291.5871254162053</v>
      </c>
      <c r="AB182" s="377">
        <f>IFERROR(AA182/Z182,"")</f>
        <v>114.57935627081027</v>
      </c>
      <c r="AC182" s="375">
        <f>IFERROR(RANK(AB182, AB$182:AB$199),"")</f>
        <v>18</v>
      </c>
      <c r="AD182" s="564">
        <f>AVERAGE(AB182:AB199)</f>
        <v>132.6703013495183</v>
      </c>
      <c r="AE182" s="375">
        <v>20</v>
      </c>
      <c r="AF182" s="170">
        <v>2297.4418604651164</v>
      </c>
      <c r="AG182" s="377">
        <f>IFERROR(AF182/AE182,"")</f>
        <v>114.87209302325581</v>
      </c>
      <c r="AH182" s="375">
        <f>IFERROR(RANK(AG182, AG$182:AG$199),"")</f>
        <v>17</v>
      </c>
      <c r="AI182" s="564">
        <f>AVERAGE(AG182:AG199)</f>
        <v>132.7909501227671</v>
      </c>
      <c r="AJ182" s="375">
        <v>20</v>
      </c>
      <c r="AK182" s="170">
        <v>2290.3703703703704</v>
      </c>
      <c r="AL182" s="377">
        <f>IFERROR(AK182/AJ182,"")</f>
        <v>114.51851851851852</v>
      </c>
      <c r="AM182" s="375">
        <f>IFERROR(RANK(AL182, AL$182:AL$199),"")</f>
        <v>18</v>
      </c>
      <c r="AN182" s="564">
        <f>AVERAGE(AL182:AL199)</f>
        <v>132.89681993714123</v>
      </c>
      <c r="AO182" s="375">
        <v>20</v>
      </c>
      <c r="AP182" s="170">
        <v>2305.7142857142862</v>
      </c>
      <c r="AQ182" s="377">
        <f>IFERROR(AP182/AO182,"")</f>
        <v>115.28571428571431</v>
      </c>
      <c r="AR182" s="375">
        <f>IFERROR(RANK(AQ182, AQ$182:AQ$199),"")</f>
        <v>17</v>
      </c>
      <c r="AS182" s="564">
        <f>AVERAGE(AQ182:AQ199)</f>
        <v>132.64028521391296</v>
      </c>
      <c r="AT182" s="375">
        <v>20</v>
      </c>
      <c r="AU182" s="170">
        <v>2303.1904161412367</v>
      </c>
      <c r="AV182" s="377">
        <f>IFERROR(AU182/AT182,"")</f>
        <v>115.15952080706184</v>
      </c>
      <c r="AW182" s="375">
        <f>IFERROR(RANK(AV182, AV$182:AV$199),"")</f>
        <v>18</v>
      </c>
      <c r="AX182" s="564">
        <f>AVERAGE(AV182:AV199)</f>
        <v>132.5633905358531</v>
      </c>
    </row>
    <row r="183" spans="2:50" hidden="1" x14ac:dyDescent="0.2">
      <c r="B183" s="541"/>
      <c r="C183" s="386">
        <v>2</v>
      </c>
      <c r="D183" s="375" t="s">
        <v>431</v>
      </c>
      <c r="E183" s="375">
        <v>18</v>
      </c>
      <c r="F183" s="375">
        <v>2400</v>
      </c>
      <c r="G183" s="377">
        <f t="shared" ref="G183:G199" si="178">F183/E183</f>
        <v>133.33333333333334</v>
      </c>
      <c r="H183" s="541"/>
      <c r="I183" s="172">
        <f t="shared" si="175"/>
        <v>18</v>
      </c>
      <c r="J183" s="172">
        <f t="shared" si="176"/>
        <v>2294.692365952566</v>
      </c>
      <c r="K183" s="374">
        <f t="shared" si="177"/>
        <v>127.482909219587</v>
      </c>
      <c r="L183" s="543"/>
      <c r="M183" s="172">
        <f t="shared" ref="M183:M199" si="179">IFERROR(RANK(K183, K$182:K$199),"")</f>
        <v>9</v>
      </c>
      <c r="N183" s="567"/>
      <c r="O183" s="567"/>
      <c r="P183" s="375">
        <v>18</v>
      </c>
      <c r="Q183" s="170">
        <v>2282.8571428571408</v>
      </c>
      <c r="R183" s="377">
        <f t="shared" ref="R183:R199" si="180">IFERROR(Q183/P183,"")</f>
        <v>126.82539682539671</v>
      </c>
      <c r="S183" s="375">
        <f t="shared" ref="S183:S199" si="181">IFERROR(RANK(R183, R$182:R$199),"")</f>
        <v>11</v>
      </c>
      <c r="T183" s="565"/>
      <c r="U183" s="375">
        <v>18</v>
      </c>
      <c r="V183" s="170">
        <v>2295.7685352622052</v>
      </c>
      <c r="W183" s="377">
        <f t="shared" ref="W183:W199" si="182">IFERROR(V183/U183,"")</f>
        <v>127.54269640345585</v>
      </c>
      <c r="X183" s="375">
        <f t="shared" ref="X183:X199" si="183">IFERROR(RANK(W183, W$182:W$199),"")</f>
        <v>10</v>
      </c>
      <c r="Y183" s="565"/>
      <c r="Z183" s="375">
        <v>18</v>
      </c>
      <c r="AA183" s="170">
        <v>2297.5510204081634</v>
      </c>
      <c r="AB183" s="377">
        <f t="shared" ref="AB183:AB199" si="184">IFERROR(AA183/Z183,"")</f>
        <v>127.64172335600908</v>
      </c>
      <c r="AC183" s="375">
        <f t="shared" ref="AC183:AC199" si="185">IFERROR(RANK(AB183, AB$182:AB$199),"")</f>
        <v>8</v>
      </c>
      <c r="AD183" s="565"/>
      <c r="AE183" s="375">
        <v>18</v>
      </c>
      <c r="AF183" s="170">
        <v>2288.8888888888882</v>
      </c>
      <c r="AG183" s="377">
        <f t="shared" ref="AG183:AG199" si="186">IFERROR(AF183/AE183,"")</f>
        <v>127.16049382716045</v>
      </c>
      <c r="AH183" s="375">
        <f t="shared" ref="AH183:AH199" si="187">IFERROR(RANK(AG183, AG$182:AG$199),"")</f>
        <v>10</v>
      </c>
      <c r="AI183" s="565"/>
      <c r="AJ183" s="375">
        <v>18</v>
      </c>
      <c r="AK183" s="170">
        <v>2311.6216216216221</v>
      </c>
      <c r="AL183" s="377">
        <f t="shared" ref="AL183:AL199" si="188">IFERROR(AK183/AJ183,"")</f>
        <v>128.42342342342346</v>
      </c>
      <c r="AM183" s="375">
        <f t="shared" ref="AM183:AM199" si="189">IFERROR(RANK(AL183, AL$182:AL$199),"")</f>
        <v>8</v>
      </c>
      <c r="AN183" s="565"/>
      <c r="AO183" s="375">
        <v>18</v>
      </c>
      <c r="AP183" s="170">
        <v>2287.0588235294113</v>
      </c>
      <c r="AQ183" s="377">
        <f t="shared" ref="AQ183:AQ199" si="190">IFERROR(AP183/AO183,"")</f>
        <v>127.05882352941174</v>
      </c>
      <c r="AR183" s="375">
        <f t="shared" ref="AR183:AR199" si="191">IFERROR(RANK(AQ183, AQ$182:AQ$199),"")</f>
        <v>12</v>
      </c>
      <c r="AS183" s="565"/>
      <c r="AT183" s="375">
        <v>18</v>
      </c>
      <c r="AU183" s="170">
        <v>2299.1005291005299</v>
      </c>
      <c r="AV183" s="377">
        <f t="shared" ref="AV183:AV199" si="192">IFERROR(AU183/AT183,"")</f>
        <v>127.72780717225166</v>
      </c>
      <c r="AW183" s="375">
        <f t="shared" ref="AW183:AW199" si="193">IFERROR(RANK(AV183, AV$182:AV$199),"")</f>
        <v>9</v>
      </c>
      <c r="AX183" s="565"/>
    </row>
    <row r="184" spans="2:50" hidden="1" x14ac:dyDescent="0.2">
      <c r="B184" s="541"/>
      <c r="C184" s="386">
        <v>3</v>
      </c>
      <c r="D184" s="375" t="s">
        <v>432</v>
      </c>
      <c r="E184" s="375">
        <v>18</v>
      </c>
      <c r="F184" s="375">
        <v>2400</v>
      </c>
      <c r="G184" s="377">
        <f t="shared" si="178"/>
        <v>133.33333333333334</v>
      </c>
      <c r="H184" s="541"/>
      <c r="I184" s="172">
        <f t="shared" si="175"/>
        <v>18</v>
      </c>
      <c r="J184" s="172">
        <f t="shared" si="176"/>
        <v>2290.0810299940504</v>
      </c>
      <c r="K184" s="374">
        <f t="shared" si="177"/>
        <v>127.22672388855834</v>
      </c>
      <c r="L184" s="543"/>
      <c r="M184" s="172">
        <f t="shared" si="179"/>
        <v>11</v>
      </c>
      <c r="N184" s="567"/>
      <c r="O184" s="567"/>
      <c r="P184" s="375">
        <v>18</v>
      </c>
      <c r="Q184" s="170">
        <v>2288.583379810374</v>
      </c>
      <c r="R184" s="377">
        <f t="shared" si="180"/>
        <v>127.14352110057634</v>
      </c>
      <c r="S184" s="375">
        <f t="shared" si="181"/>
        <v>9</v>
      </c>
      <c r="T184" s="565"/>
      <c r="U184" s="375">
        <v>18</v>
      </c>
      <c r="V184" s="170">
        <v>2293.6904761904757</v>
      </c>
      <c r="W184" s="377">
        <f t="shared" si="182"/>
        <v>127.42724867724866</v>
      </c>
      <c r="X184" s="375">
        <f t="shared" si="183"/>
        <v>11</v>
      </c>
      <c r="Y184" s="565"/>
      <c r="Z184" s="375">
        <v>18</v>
      </c>
      <c r="AA184" s="170">
        <v>2294.1190476190477</v>
      </c>
      <c r="AB184" s="377">
        <f t="shared" si="184"/>
        <v>127.4510582010582</v>
      </c>
      <c r="AC184" s="375">
        <f t="shared" si="185"/>
        <v>9</v>
      </c>
      <c r="AD184" s="565"/>
      <c r="AE184" s="375">
        <v>18</v>
      </c>
      <c r="AF184" s="170">
        <v>2284.9122807017548</v>
      </c>
      <c r="AG184" s="377">
        <f t="shared" si="186"/>
        <v>126.93957115009749</v>
      </c>
      <c r="AH184" s="375">
        <f t="shared" si="187"/>
        <v>12</v>
      </c>
      <c r="AI184" s="565"/>
      <c r="AJ184" s="375">
        <v>18</v>
      </c>
      <c r="AK184" s="170">
        <v>2288.1632653061224</v>
      </c>
      <c r="AL184" s="377">
        <f t="shared" si="188"/>
        <v>127.12018140589569</v>
      </c>
      <c r="AM184" s="375">
        <f t="shared" si="189"/>
        <v>12</v>
      </c>
      <c r="AN184" s="565"/>
      <c r="AO184" s="375">
        <v>18</v>
      </c>
      <c r="AP184" s="170">
        <v>2290.6545454545449</v>
      </c>
      <c r="AQ184" s="377">
        <f t="shared" si="190"/>
        <v>127.25858585858583</v>
      </c>
      <c r="AR184" s="375">
        <f t="shared" si="191"/>
        <v>11</v>
      </c>
      <c r="AS184" s="565"/>
      <c r="AT184" s="375">
        <v>18</v>
      </c>
      <c r="AU184" s="170">
        <v>2290.4442148760327</v>
      </c>
      <c r="AV184" s="377">
        <f t="shared" si="192"/>
        <v>127.24690082644626</v>
      </c>
      <c r="AW184" s="375">
        <f t="shared" si="193"/>
        <v>11</v>
      </c>
      <c r="AX184" s="565"/>
    </row>
    <row r="185" spans="2:50" hidden="1" x14ac:dyDescent="0.2">
      <c r="B185" s="541"/>
      <c r="C185" s="386">
        <v>4</v>
      </c>
      <c r="D185" s="375" t="s">
        <v>433</v>
      </c>
      <c r="E185" s="375">
        <v>18</v>
      </c>
      <c r="F185" s="375">
        <v>2400</v>
      </c>
      <c r="G185" s="377">
        <f t="shared" si="178"/>
        <v>133.33333333333334</v>
      </c>
      <c r="H185" s="541"/>
      <c r="I185" s="172">
        <f t="shared" si="175"/>
        <v>18</v>
      </c>
      <c r="J185" s="172">
        <f t="shared" si="176"/>
        <v>2296.4725966763722</v>
      </c>
      <c r="K185" s="374">
        <f t="shared" si="177"/>
        <v>127.58181092646512</v>
      </c>
      <c r="L185" s="543"/>
      <c r="M185" s="172">
        <f t="shared" si="179"/>
        <v>8</v>
      </c>
      <c r="N185" s="567"/>
      <c r="O185" s="567"/>
      <c r="P185" s="375">
        <v>18</v>
      </c>
      <c r="Q185" s="170">
        <v>2288.5714285714294</v>
      </c>
      <c r="R185" s="377">
        <f t="shared" si="180"/>
        <v>127.14285714285718</v>
      </c>
      <c r="S185" s="375">
        <f t="shared" si="181"/>
        <v>10</v>
      </c>
      <c r="T185" s="565"/>
      <c r="U185" s="375">
        <v>18</v>
      </c>
      <c r="V185" s="170">
        <v>2307.391304347826</v>
      </c>
      <c r="W185" s="377">
        <f t="shared" si="182"/>
        <v>128.18840579710144</v>
      </c>
      <c r="X185" s="375">
        <f t="shared" si="183"/>
        <v>8</v>
      </c>
      <c r="Y185" s="565"/>
      <c r="Z185" s="375">
        <v>18</v>
      </c>
      <c r="AA185" s="170">
        <v>2284.1860465116274</v>
      </c>
      <c r="AB185" s="377">
        <f t="shared" si="184"/>
        <v>126.89922480620152</v>
      </c>
      <c r="AC185" s="375">
        <f t="shared" si="185"/>
        <v>12</v>
      </c>
      <c r="AD185" s="565"/>
      <c r="AE185" s="375">
        <v>18</v>
      </c>
      <c r="AF185" s="170">
        <v>2299.9999999999991</v>
      </c>
      <c r="AG185" s="377">
        <f t="shared" si="186"/>
        <v>127.77777777777773</v>
      </c>
      <c r="AH185" s="375">
        <f t="shared" si="187"/>
        <v>8</v>
      </c>
      <c r="AI185" s="565"/>
      <c r="AJ185" s="375">
        <v>18</v>
      </c>
      <c r="AK185" s="170">
        <v>2307.9999999999986</v>
      </c>
      <c r="AL185" s="377">
        <f t="shared" si="188"/>
        <v>128.22222222222214</v>
      </c>
      <c r="AM185" s="375">
        <f t="shared" si="189"/>
        <v>9</v>
      </c>
      <c r="AN185" s="565"/>
      <c r="AO185" s="375">
        <v>18</v>
      </c>
      <c r="AP185" s="170">
        <v>2291.0769230769224</v>
      </c>
      <c r="AQ185" s="377">
        <f t="shared" si="190"/>
        <v>127.28205128205124</v>
      </c>
      <c r="AR185" s="375">
        <f t="shared" si="191"/>
        <v>10</v>
      </c>
      <c r="AS185" s="565"/>
      <c r="AT185" s="375">
        <v>18</v>
      </c>
      <c r="AU185" s="170">
        <v>2296.0824742268051</v>
      </c>
      <c r="AV185" s="377">
        <f t="shared" si="192"/>
        <v>127.56013745704473</v>
      </c>
      <c r="AW185" s="375">
        <f t="shared" si="193"/>
        <v>10</v>
      </c>
      <c r="AX185" s="565"/>
    </row>
    <row r="186" spans="2:50" hidden="1" x14ac:dyDescent="0.2">
      <c r="B186" s="541"/>
      <c r="C186" s="386">
        <v>5</v>
      </c>
      <c r="D186" s="375" t="s">
        <v>434</v>
      </c>
      <c r="E186" s="375">
        <v>16</v>
      </c>
      <c r="F186" s="375">
        <v>2400</v>
      </c>
      <c r="G186" s="377">
        <f t="shared" si="178"/>
        <v>150</v>
      </c>
      <c r="H186" s="541"/>
      <c r="I186" s="172">
        <f t="shared" si="175"/>
        <v>16</v>
      </c>
      <c r="J186" s="172">
        <f t="shared" si="176"/>
        <v>2306.548932383836</v>
      </c>
      <c r="K186" s="374">
        <f t="shared" si="177"/>
        <v>144.15930827398975</v>
      </c>
      <c r="L186" s="543"/>
      <c r="M186" s="172">
        <f t="shared" si="179"/>
        <v>5</v>
      </c>
      <c r="N186" s="567"/>
      <c r="O186" s="567"/>
      <c r="P186" s="375">
        <v>16</v>
      </c>
      <c r="Q186" s="170">
        <v>2311.3445378151287</v>
      </c>
      <c r="R186" s="377">
        <f t="shared" si="180"/>
        <v>144.45903361344554</v>
      </c>
      <c r="S186" s="375">
        <f t="shared" si="181"/>
        <v>5</v>
      </c>
      <c r="T186" s="565"/>
      <c r="U186" s="375">
        <v>16</v>
      </c>
      <c r="V186" s="170">
        <v>2320.7547169811332</v>
      </c>
      <c r="W186" s="377">
        <f t="shared" si="182"/>
        <v>145.04716981132083</v>
      </c>
      <c r="X186" s="375">
        <f t="shared" si="183"/>
        <v>5</v>
      </c>
      <c r="Y186" s="565"/>
      <c r="Z186" s="375">
        <v>16</v>
      </c>
      <c r="AA186" s="170">
        <v>2308.2352941176478</v>
      </c>
      <c r="AB186" s="377">
        <f t="shared" si="184"/>
        <v>144.26470588235298</v>
      </c>
      <c r="AC186" s="375">
        <f t="shared" si="185"/>
        <v>5</v>
      </c>
      <c r="AD186" s="565"/>
      <c r="AE186" s="375">
        <v>16</v>
      </c>
      <c r="AF186" s="170">
        <v>2318.9189189189169</v>
      </c>
      <c r="AG186" s="377">
        <f t="shared" si="186"/>
        <v>144.93243243243231</v>
      </c>
      <c r="AH186" s="375">
        <f t="shared" si="187"/>
        <v>5</v>
      </c>
      <c r="AI186" s="565"/>
      <c r="AJ186" s="375">
        <v>16</v>
      </c>
      <c r="AK186" s="170">
        <v>2317.7142857142835</v>
      </c>
      <c r="AL186" s="377">
        <f t="shared" si="188"/>
        <v>144.85714285714272</v>
      </c>
      <c r="AM186" s="375">
        <f t="shared" si="189"/>
        <v>5</v>
      </c>
      <c r="AN186" s="565"/>
      <c r="AO186" s="375">
        <v>16</v>
      </c>
      <c r="AP186" s="170">
        <v>2284.7368421052615</v>
      </c>
      <c r="AQ186" s="377">
        <f t="shared" si="190"/>
        <v>142.79605263157885</v>
      </c>
      <c r="AR186" s="375">
        <f t="shared" si="191"/>
        <v>5</v>
      </c>
      <c r="AS186" s="565"/>
      <c r="AT186" s="375">
        <v>16</v>
      </c>
      <c r="AU186" s="170">
        <v>2284.1379310344814</v>
      </c>
      <c r="AV186" s="377">
        <f t="shared" si="192"/>
        <v>142.75862068965509</v>
      </c>
      <c r="AW186" s="375">
        <f t="shared" si="193"/>
        <v>5</v>
      </c>
      <c r="AX186" s="565"/>
    </row>
    <row r="187" spans="2:50" hidden="1" x14ac:dyDescent="0.2">
      <c r="B187" s="541"/>
      <c r="C187" s="386">
        <v>6</v>
      </c>
      <c r="D187" s="375" t="s">
        <v>435</v>
      </c>
      <c r="E187" s="375">
        <v>18</v>
      </c>
      <c r="F187" s="375">
        <v>2400</v>
      </c>
      <c r="G187" s="377">
        <f t="shared" si="178"/>
        <v>133.33333333333334</v>
      </c>
      <c r="H187" s="541"/>
      <c r="I187" s="172">
        <f t="shared" si="175"/>
        <v>18</v>
      </c>
      <c r="J187" s="172">
        <f t="shared" si="176"/>
        <v>2293.8195926131643</v>
      </c>
      <c r="K187" s="374">
        <f t="shared" si="177"/>
        <v>127.43442181184245</v>
      </c>
      <c r="L187" s="543"/>
      <c r="M187" s="172">
        <f t="shared" si="179"/>
        <v>10</v>
      </c>
      <c r="N187" s="567"/>
      <c r="O187" s="567"/>
      <c r="P187" s="375">
        <v>18</v>
      </c>
      <c r="Q187" s="170">
        <v>2293.1008122312469</v>
      </c>
      <c r="R187" s="377">
        <f t="shared" si="180"/>
        <v>127.39448956840261</v>
      </c>
      <c r="S187" s="375">
        <f t="shared" si="181"/>
        <v>8</v>
      </c>
      <c r="T187" s="565"/>
      <c r="U187" s="375">
        <v>18</v>
      </c>
      <c r="V187" s="170">
        <v>2302.0646020646018</v>
      </c>
      <c r="W187" s="377">
        <f t="shared" si="182"/>
        <v>127.89247789247787</v>
      </c>
      <c r="X187" s="375">
        <f t="shared" si="183"/>
        <v>9</v>
      </c>
      <c r="Y187" s="565"/>
      <c r="Z187" s="375">
        <v>18</v>
      </c>
      <c r="AA187" s="170">
        <v>2285.0649350649342</v>
      </c>
      <c r="AB187" s="377">
        <f t="shared" si="184"/>
        <v>126.9480519480519</v>
      </c>
      <c r="AC187" s="375">
        <f t="shared" si="185"/>
        <v>11</v>
      </c>
      <c r="AD187" s="565"/>
      <c r="AE187" s="375">
        <v>18</v>
      </c>
      <c r="AF187" s="170">
        <v>2285.4098360655739</v>
      </c>
      <c r="AG187" s="377">
        <f t="shared" si="186"/>
        <v>126.9672131147541</v>
      </c>
      <c r="AH187" s="375">
        <f t="shared" si="187"/>
        <v>11</v>
      </c>
      <c r="AI187" s="565"/>
      <c r="AJ187" s="375">
        <v>18</v>
      </c>
      <c r="AK187" s="170">
        <v>2298.1034482758619</v>
      </c>
      <c r="AL187" s="377">
        <f t="shared" si="188"/>
        <v>127.67241379310343</v>
      </c>
      <c r="AM187" s="375">
        <f t="shared" si="189"/>
        <v>10</v>
      </c>
      <c r="AN187" s="565"/>
      <c r="AO187" s="375">
        <v>18</v>
      </c>
      <c r="AP187" s="170">
        <v>2291.7391304347834</v>
      </c>
      <c r="AQ187" s="377">
        <f t="shared" si="190"/>
        <v>127.31884057971018</v>
      </c>
      <c r="AR187" s="375">
        <f t="shared" si="191"/>
        <v>9</v>
      </c>
      <c r="AS187" s="565"/>
      <c r="AT187" s="375">
        <v>18</v>
      </c>
      <c r="AU187" s="170">
        <v>2301.2543841551469</v>
      </c>
      <c r="AV187" s="377">
        <f t="shared" si="192"/>
        <v>127.84746578639705</v>
      </c>
      <c r="AW187" s="375">
        <f t="shared" si="193"/>
        <v>8</v>
      </c>
      <c r="AX187" s="565"/>
    </row>
    <row r="188" spans="2:50" hidden="1" x14ac:dyDescent="0.2">
      <c r="B188" s="541"/>
      <c r="C188" s="386">
        <v>7</v>
      </c>
      <c r="D188" s="375" t="s">
        <v>436</v>
      </c>
      <c r="E188" s="375">
        <v>20</v>
      </c>
      <c r="F188" s="375">
        <v>2400</v>
      </c>
      <c r="G188" s="377">
        <f t="shared" si="178"/>
        <v>120</v>
      </c>
      <c r="H188" s="541"/>
      <c r="I188" s="172">
        <f t="shared" si="175"/>
        <v>20</v>
      </c>
      <c r="J188" s="172">
        <f t="shared" si="176"/>
        <v>2309.6583505884541</v>
      </c>
      <c r="K188" s="374">
        <f t="shared" si="177"/>
        <v>115.48291752942269</v>
      </c>
      <c r="L188" s="543"/>
      <c r="M188" s="172">
        <f t="shared" si="179"/>
        <v>17</v>
      </c>
      <c r="N188" s="567"/>
      <c r="O188" s="567"/>
      <c r="P188" s="375">
        <v>20</v>
      </c>
      <c r="Q188" s="170">
        <v>2323.8461538461506</v>
      </c>
      <c r="R188" s="377">
        <f t="shared" si="180"/>
        <v>116.19230769230754</v>
      </c>
      <c r="S188" s="375">
        <f t="shared" si="181"/>
        <v>17</v>
      </c>
      <c r="T188" s="565"/>
      <c r="U188" s="375">
        <v>20</v>
      </c>
      <c r="V188" s="170">
        <v>2307.1874999999995</v>
      </c>
      <c r="W188" s="377">
        <f t="shared" si="182"/>
        <v>115.35937499999997</v>
      </c>
      <c r="X188" s="375">
        <f t="shared" si="183"/>
        <v>17</v>
      </c>
      <c r="Y188" s="565"/>
      <c r="Z188" s="375">
        <v>20</v>
      </c>
      <c r="AA188" s="170">
        <v>2319.6610169491514</v>
      </c>
      <c r="AB188" s="377">
        <f t="shared" si="184"/>
        <v>115.98305084745758</v>
      </c>
      <c r="AC188" s="375">
        <f t="shared" si="185"/>
        <v>17</v>
      </c>
      <c r="AD188" s="565"/>
      <c r="AE188" s="375">
        <v>20</v>
      </c>
      <c r="AF188" s="170">
        <v>2289.7674418604647</v>
      </c>
      <c r="AG188" s="377">
        <f t="shared" si="186"/>
        <v>114.48837209302323</v>
      </c>
      <c r="AH188" s="375">
        <f t="shared" si="187"/>
        <v>18</v>
      </c>
      <c r="AI188" s="565"/>
      <c r="AJ188" s="375">
        <v>20</v>
      </c>
      <c r="AK188" s="170">
        <v>2334.146341463414</v>
      </c>
      <c r="AL188" s="377">
        <f t="shared" si="188"/>
        <v>116.7073170731707</v>
      </c>
      <c r="AM188" s="375">
        <f t="shared" si="189"/>
        <v>17</v>
      </c>
      <c r="AN188" s="565"/>
      <c r="AO188" s="375">
        <v>20</v>
      </c>
      <c r="AP188" s="170">
        <v>2288</v>
      </c>
      <c r="AQ188" s="377">
        <f t="shared" si="190"/>
        <v>114.4</v>
      </c>
      <c r="AR188" s="375">
        <f t="shared" si="191"/>
        <v>18</v>
      </c>
      <c r="AS188" s="565"/>
      <c r="AT188" s="375">
        <v>20</v>
      </c>
      <c r="AU188" s="170">
        <v>2304.9999999999982</v>
      </c>
      <c r="AV188" s="377">
        <f t="shared" si="192"/>
        <v>115.24999999999991</v>
      </c>
      <c r="AW188" s="375">
        <f t="shared" si="193"/>
        <v>17</v>
      </c>
      <c r="AX188" s="565"/>
    </row>
    <row r="189" spans="2:50" hidden="1" x14ac:dyDescent="0.2">
      <c r="B189" s="541"/>
      <c r="C189" s="386">
        <v>8</v>
      </c>
      <c r="D189" s="375" t="s">
        <v>438</v>
      </c>
      <c r="E189" s="375">
        <v>19</v>
      </c>
      <c r="F189" s="375">
        <v>2400</v>
      </c>
      <c r="G189" s="377">
        <f t="shared" si="178"/>
        <v>126.31578947368421</v>
      </c>
      <c r="H189" s="541"/>
      <c r="I189" s="172">
        <f t="shared" si="175"/>
        <v>19</v>
      </c>
      <c r="J189" s="172">
        <f t="shared" si="176"/>
        <v>2293.7341907943924</v>
      </c>
      <c r="K189" s="374">
        <f t="shared" si="177"/>
        <v>120.72285214707324</v>
      </c>
      <c r="L189" s="543"/>
      <c r="M189" s="172">
        <f t="shared" si="179"/>
        <v>16</v>
      </c>
      <c r="N189" s="567"/>
      <c r="O189" s="567"/>
      <c r="P189" s="375">
        <v>19</v>
      </c>
      <c r="Q189" s="170">
        <v>2287.7922077922076</v>
      </c>
      <c r="R189" s="377">
        <f t="shared" si="180"/>
        <v>120.41011619958988</v>
      </c>
      <c r="S189" s="375">
        <f t="shared" si="181"/>
        <v>15</v>
      </c>
      <c r="T189" s="565"/>
      <c r="U189" s="375">
        <v>19</v>
      </c>
      <c r="V189" s="170">
        <v>2286.616847826087</v>
      </c>
      <c r="W189" s="377">
        <f t="shared" si="182"/>
        <v>120.34825514874142</v>
      </c>
      <c r="X189" s="375">
        <f t="shared" si="183"/>
        <v>16</v>
      </c>
      <c r="Y189" s="565"/>
      <c r="Z189" s="375">
        <v>19</v>
      </c>
      <c r="AA189" s="170">
        <v>2307.9086538461552</v>
      </c>
      <c r="AB189" s="377">
        <f t="shared" si="184"/>
        <v>121.46887651821869</v>
      </c>
      <c r="AC189" s="375">
        <f t="shared" si="185"/>
        <v>13</v>
      </c>
      <c r="AD189" s="565"/>
      <c r="AE189" s="375">
        <v>19</v>
      </c>
      <c r="AF189" s="170">
        <v>2298.5840707964603</v>
      </c>
      <c r="AG189" s="377">
        <f t="shared" si="186"/>
        <v>120.97810898928738</v>
      </c>
      <c r="AH189" s="375">
        <f t="shared" si="187"/>
        <v>14</v>
      </c>
      <c r="AI189" s="565"/>
      <c r="AJ189" s="375">
        <v>19</v>
      </c>
      <c r="AK189" s="170">
        <v>2286.1111111111109</v>
      </c>
      <c r="AL189" s="377">
        <f t="shared" si="188"/>
        <v>120.32163742690057</v>
      </c>
      <c r="AM189" s="375">
        <f t="shared" si="189"/>
        <v>16</v>
      </c>
      <c r="AN189" s="565"/>
      <c r="AO189" s="375">
        <v>19</v>
      </c>
      <c r="AP189" s="170">
        <v>2291.5199999999995</v>
      </c>
      <c r="AQ189" s="377">
        <f t="shared" si="190"/>
        <v>120.60631578947365</v>
      </c>
      <c r="AR189" s="375">
        <f t="shared" si="191"/>
        <v>15</v>
      </c>
      <c r="AS189" s="565"/>
      <c r="AT189" s="375">
        <v>19</v>
      </c>
      <c r="AU189" s="170">
        <v>2297.6064441887224</v>
      </c>
      <c r="AV189" s="377">
        <f t="shared" si="192"/>
        <v>120.92665495730118</v>
      </c>
      <c r="AW189" s="375">
        <f t="shared" si="193"/>
        <v>15</v>
      </c>
      <c r="AX189" s="565"/>
    </row>
    <row r="190" spans="2:50" hidden="1" x14ac:dyDescent="0.2">
      <c r="B190" s="541"/>
      <c r="C190" s="386">
        <v>9</v>
      </c>
      <c r="D190" s="375" t="s">
        <v>439</v>
      </c>
      <c r="E190" s="375">
        <v>18</v>
      </c>
      <c r="F190" s="375">
        <v>2400</v>
      </c>
      <c r="G190" s="377">
        <f t="shared" si="178"/>
        <v>133.33333333333334</v>
      </c>
      <c r="H190" s="541"/>
      <c r="I190" s="172">
        <f t="shared" si="175"/>
        <v>18</v>
      </c>
      <c r="J190" s="172">
        <f t="shared" si="176"/>
        <v>2289.8638659401427</v>
      </c>
      <c r="K190" s="374">
        <f t="shared" si="177"/>
        <v>127.2146592188968</v>
      </c>
      <c r="L190" s="543"/>
      <c r="M190" s="172">
        <f t="shared" si="179"/>
        <v>12</v>
      </c>
      <c r="N190" s="567"/>
      <c r="O190" s="567"/>
      <c r="P190" s="375">
        <v>18</v>
      </c>
      <c r="Q190" s="170">
        <v>2281.6216216216217</v>
      </c>
      <c r="R190" s="377">
        <f t="shared" si="180"/>
        <v>126.75675675675676</v>
      </c>
      <c r="S190" s="375">
        <f t="shared" si="181"/>
        <v>12</v>
      </c>
      <c r="T190" s="565"/>
      <c r="U190" s="375">
        <v>18</v>
      </c>
      <c r="V190" s="170">
        <v>2284.3298969072162</v>
      </c>
      <c r="W190" s="377">
        <f t="shared" si="182"/>
        <v>126.90721649484534</v>
      </c>
      <c r="X190" s="375">
        <f t="shared" si="183"/>
        <v>12</v>
      </c>
      <c r="Y190" s="565"/>
      <c r="Z190" s="375">
        <v>18</v>
      </c>
      <c r="AA190" s="170">
        <v>2292.4137931034488</v>
      </c>
      <c r="AB190" s="377">
        <f t="shared" si="184"/>
        <v>127.35632183908049</v>
      </c>
      <c r="AC190" s="375">
        <f t="shared" si="185"/>
        <v>10</v>
      </c>
      <c r="AD190" s="565"/>
      <c r="AE190" s="375">
        <v>18</v>
      </c>
      <c r="AF190" s="170">
        <v>2292.5806451612925</v>
      </c>
      <c r="AG190" s="377">
        <f t="shared" si="186"/>
        <v>127.36559139784958</v>
      </c>
      <c r="AH190" s="375">
        <f t="shared" si="187"/>
        <v>9</v>
      </c>
      <c r="AI190" s="565"/>
      <c r="AJ190" s="375">
        <v>18</v>
      </c>
      <c r="AK190" s="170">
        <v>2288.2758620689674</v>
      </c>
      <c r="AL190" s="377">
        <f t="shared" si="188"/>
        <v>127.1264367816093</v>
      </c>
      <c r="AM190" s="375">
        <f t="shared" si="189"/>
        <v>11</v>
      </c>
      <c r="AN190" s="565"/>
      <c r="AO190" s="375">
        <v>18</v>
      </c>
      <c r="AP190" s="170">
        <v>2304.0000000000023</v>
      </c>
      <c r="AQ190" s="377">
        <f t="shared" si="190"/>
        <v>128.00000000000011</v>
      </c>
      <c r="AR190" s="375">
        <f t="shared" si="191"/>
        <v>8</v>
      </c>
      <c r="AS190" s="565"/>
      <c r="AT190" s="375">
        <v>18</v>
      </c>
      <c r="AU190" s="170">
        <v>2285.8252427184475</v>
      </c>
      <c r="AV190" s="377">
        <f t="shared" si="192"/>
        <v>126.99029126213597</v>
      </c>
      <c r="AW190" s="375">
        <f t="shared" si="193"/>
        <v>12</v>
      </c>
      <c r="AX190" s="565"/>
    </row>
    <row r="191" spans="2:50" hidden="1" x14ac:dyDescent="0.2">
      <c r="B191" s="541"/>
      <c r="C191" s="386">
        <v>10</v>
      </c>
      <c r="D191" s="386" t="s">
        <v>440</v>
      </c>
      <c r="E191" s="386">
        <v>19</v>
      </c>
      <c r="F191" s="386">
        <v>2400</v>
      </c>
      <c r="G191" s="383">
        <f t="shared" ref="G191" si="194">F191/E191</f>
        <v>126.31578947368421</v>
      </c>
      <c r="H191" s="541"/>
      <c r="I191" s="172">
        <f t="shared" ref="I191" si="195">IFERROR(AVERAGE(P191,U191,Z191,AE191,AJ191,AO191,AT191),"")</f>
        <v>19</v>
      </c>
      <c r="J191" s="172">
        <f t="shared" ref="J191" si="196">IFERROR(AVERAGE(Q191,V191,AA191,AF191,AK191,AP191,AU191),"")</f>
        <v>2295.0114599883032</v>
      </c>
      <c r="K191" s="387">
        <f t="shared" ref="K191" si="197">IFERROR(AVERAGE(R191,W191,AB191,AG191,AL191,AQ191,AV191),"")</f>
        <v>120.79007684148964</v>
      </c>
      <c r="L191" s="543"/>
      <c r="M191" s="172">
        <f t="shared" ref="M191" si="198">IFERROR(RANK(K191, K$182:K$199),"")</f>
        <v>15</v>
      </c>
      <c r="N191" s="567"/>
      <c r="O191" s="567"/>
      <c r="P191" s="386">
        <v>19</v>
      </c>
      <c r="Q191" s="170">
        <v>2279.9999999999995</v>
      </c>
      <c r="R191" s="383">
        <f t="shared" ref="R191" si="199">IFERROR(Q191/P191,"")</f>
        <v>119.99999999999997</v>
      </c>
      <c r="S191" s="386">
        <f t="shared" ref="S191" si="200">IFERROR(RANK(R191, R$182:R$199),"")</f>
        <v>16</v>
      </c>
      <c r="T191" s="565"/>
      <c r="U191" s="386">
        <v>19</v>
      </c>
      <c r="V191" s="170">
        <v>2291.8032786885251</v>
      </c>
      <c r="W191" s="383">
        <f t="shared" ref="W191" si="201">IFERROR(V191/U191,"")</f>
        <v>120.6212251941329</v>
      </c>
      <c r="X191" s="386">
        <f t="shared" ref="X191" si="202">IFERROR(RANK(W191, W$182:W$199),"")</f>
        <v>15</v>
      </c>
      <c r="Y191" s="565"/>
      <c r="Z191" s="386">
        <v>19</v>
      </c>
      <c r="AA191" s="170">
        <v>2300.8928571428555</v>
      </c>
      <c r="AB191" s="383">
        <f t="shared" ref="AB191" si="203">IFERROR(AA191/Z191,"")</f>
        <v>121.09962406015029</v>
      </c>
      <c r="AC191" s="386">
        <f t="shared" ref="AC191" si="204">IFERROR(RANK(AB191, AB$182:AB$199),"")</f>
        <v>15</v>
      </c>
      <c r="AD191" s="565"/>
      <c r="AE191" s="386">
        <v>19</v>
      </c>
      <c r="AF191" s="170">
        <v>2292.0000000000009</v>
      </c>
      <c r="AG191" s="383">
        <f t="shared" ref="AG191" si="205">IFERROR(AF191/AE191,"")</f>
        <v>120.63157894736847</v>
      </c>
      <c r="AH191" s="386">
        <f t="shared" ref="AH191" si="206">IFERROR(RANK(AG191, AG$182:AG$199),"")</f>
        <v>16</v>
      </c>
      <c r="AI191" s="565"/>
      <c r="AJ191" s="386">
        <v>19</v>
      </c>
      <c r="AK191" s="170">
        <v>2301.3698630136987</v>
      </c>
      <c r="AL191" s="383">
        <f t="shared" ref="AL191" si="207">IFERROR(AK191/AJ191,"")</f>
        <v>121.12472963229993</v>
      </c>
      <c r="AM191" s="386">
        <f t="shared" ref="AM191" si="208">IFERROR(RANK(AL191, AL$182:AL$199),"")</f>
        <v>13</v>
      </c>
      <c r="AN191" s="565"/>
      <c r="AO191" s="386">
        <v>19</v>
      </c>
      <c r="AP191" s="170">
        <v>2299.2857142857133</v>
      </c>
      <c r="AQ191" s="383">
        <f t="shared" ref="AQ191" si="209">IFERROR(AP191/AO191,"")</f>
        <v>121.01503759398491</v>
      </c>
      <c r="AR191" s="386">
        <f t="shared" ref="AR191" si="210">IFERROR(RANK(AQ191, AQ$182:AQ$199),"")</f>
        <v>14</v>
      </c>
      <c r="AS191" s="565"/>
      <c r="AT191" s="386">
        <v>19</v>
      </c>
      <c r="AU191" s="170">
        <v>2299.7285067873299</v>
      </c>
      <c r="AV191" s="383">
        <f t="shared" ref="AV191" si="211">IFERROR(AU191/AT191,"")</f>
        <v>121.03834246249104</v>
      </c>
      <c r="AW191" s="386">
        <f t="shared" ref="AW191" si="212">IFERROR(RANK(AV191, AV$182:AV$199),"")</f>
        <v>14</v>
      </c>
      <c r="AX191" s="565"/>
    </row>
    <row r="192" spans="2:50" hidden="1" x14ac:dyDescent="0.2">
      <c r="B192" s="541"/>
      <c r="C192" s="386">
        <v>11</v>
      </c>
      <c r="D192" s="375" t="s">
        <v>442</v>
      </c>
      <c r="E192" s="375">
        <v>19</v>
      </c>
      <c r="F192" s="375">
        <v>2400</v>
      </c>
      <c r="G192" s="377">
        <f t="shared" si="178"/>
        <v>126.31578947368421</v>
      </c>
      <c r="H192" s="541"/>
      <c r="I192" s="172">
        <f t="shared" si="175"/>
        <v>19</v>
      </c>
      <c r="J192" s="172">
        <f t="shared" si="176"/>
        <v>2301.6656463295831</v>
      </c>
      <c r="K192" s="374">
        <f t="shared" si="177"/>
        <v>121.1402971752412</v>
      </c>
      <c r="L192" s="543"/>
      <c r="M192" s="172">
        <f t="shared" si="179"/>
        <v>13</v>
      </c>
      <c r="N192" s="567"/>
      <c r="O192" s="567"/>
      <c r="P192" s="375">
        <v>19</v>
      </c>
      <c r="Q192" s="170">
        <v>2298.4</v>
      </c>
      <c r="R192" s="377">
        <f t="shared" si="180"/>
        <v>120.96842105263158</v>
      </c>
      <c r="S192" s="375">
        <f t="shared" si="181"/>
        <v>14</v>
      </c>
      <c r="T192" s="565"/>
      <c r="U192" s="375">
        <v>19</v>
      </c>
      <c r="V192" s="170">
        <v>2303.1428571428569</v>
      </c>
      <c r="W192" s="377">
        <f t="shared" si="182"/>
        <v>121.21804511278194</v>
      </c>
      <c r="X192" s="375">
        <f t="shared" si="183"/>
        <v>13</v>
      </c>
      <c r="Y192" s="565"/>
      <c r="Z192" s="375">
        <v>19</v>
      </c>
      <c r="AA192" s="170">
        <v>2304.0000000000005</v>
      </c>
      <c r="AB192" s="377">
        <f t="shared" si="184"/>
        <v>121.26315789473686</v>
      </c>
      <c r="AC192" s="375">
        <f t="shared" si="185"/>
        <v>14</v>
      </c>
      <c r="AD192" s="565"/>
      <c r="AE192" s="375">
        <v>19</v>
      </c>
      <c r="AF192" s="170">
        <v>2296.7441860465115</v>
      </c>
      <c r="AG192" s="377">
        <f t="shared" si="186"/>
        <v>120.88127294981639</v>
      </c>
      <c r="AH192" s="375">
        <f t="shared" si="187"/>
        <v>15</v>
      </c>
      <c r="AI192" s="565"/>
      <c r="AJ192" s="375">
        <v>19</v>
      </c>
      <c r="AK192" s="170">
        <v>2297.5609756097565</v>
      </c>
      <c r="AL192" s="377">
        <f t="shared" si="188"/>
        <v>120.92426187419771</v>
      </c>
      <c r="AM192" s="375">
        <f t="shared" si="189"/>
        <v>14</v>
      </c>
      <c r="AN192" s="565"/>
      <c r="AO192" s="375">
        <v>19</v>
      </c>
      <c r="AP192" s="170">
        <v>2330.2325581395344</v>
      </c>
      <c r="AQ192" s="377">
        <f t="shared" si="190"/>
        <v>122.64381884944918</v>
      </c>
      <c r="AR192" s="375">
        <f t="shared" si="191"/>
        <v>13</v>
      </c>
      <c r="AS192" s="565"/>
      <c r="AT192" s="375">
        <v>19</v>
      </c>
      <c r="AU192" s="170">
        <v>2281.5789473684213</v>
      </c>
      <c r="AV192" s="377">
        <f t="shared" si="192"/>
        <v>120.0831024930748</v>
      </c>
      <c r="AW192" s="375">
        <f t="shared" si="193"/>
        <v>16</v>
      </c>
      <c r="AX192" s="565"/>
    </row>
    <row r="193" spans="2:50" hidden="1" x14ac:dyDescent="0.2">
      <c r="B193" s="541"/>
      <c r="C193" s="386">
        <v>12</v>
      </c>
      <c r="D193" s="375" t="s">
        <v>443</v>
      </c>
      <c r="E193" s="375">
        <v>15</v>
      </c>
      <c r="F193" s="375">
        <v>2400</v>
      </c>
      <c r="G193" s="377">
        <f t="shared" si="178"/>
        <v>160</v>
      </c>
      <c r="H193" s="541"/>
      <c r="I193" s="172">
        <f t="shared" si="175"/>
        <v>15</v>
      </c>
      <c r="J193" s="172">
        <f t="shared" si="176"/>
        <v>2289.3421794666674</v>
      </c>
      <c r="K193" s="374">
        <f t="shared" si="177"/>
        <v>152.62281196444451</v>
      </c>
      <c r="L193" s="543"/>
      <c r="M193" s="172">
        <f t="shared" si="179"/>
        <v>4</v>
      </c>
      <c r="N193" s="567"/>
      <c r="O193" s="567"/>
      <c r="P193" s="375">
        <v>15</v>
      </c>
      <c r="Q193" s="170">
        <v>2293.8299663299663</v>
      </c>
      <c r="R193" s="377">
        <f t="shared" si="180"/>
        <v>152.92199775533109</v>
      </c>
      <c r="S193" s="375">
        <f t="shared" si="181"/>
        <v>4</v>
      </c>
      <c r="T193" s="565"/>
      <c r="U193" s="375">
        <v>15</v>
      </c>
      <c r="V193" s="170">
        <v>2290.4627766599597</v>
      </c>
      <c r="W193" s="377">
        <f t="shared" si="182"/>
        <v>152.69751844399732</v>
      </c>
      <c r="X193" s="375">
        <f t="shared" si="183"/>
        <v>4</v>
      </c>
      <c r="Y193" s="565"/>
      <c r="Z193" s="375">
        <v>15</v>
      </c>
      <c r="AA193" s="170">
        <v>2287.5527950310552</v>
      </c>
      <c r="AB193" s="377">
        <f t="shared" si="184"/>
        <v>152.50351966873703</v>
      </c>
      <c r="AC193" s="375">
        <f t="shared" si="185"/>
        <v>3</v>
      </c>
      <c r="AD193" s="565"/>
      <c r="AE193" s="375">
        <v>15</v>
      </c>
      <c r="AF193" s="170">
        <v>2285.363128491621</v>
      </c>
      <c r="AG193" s="377">
        <f t="shared" si="186"/>
        <v>152.3575418994414</v>
      </c>
      <c r="AH193" s="375">
        <f t="shared" si="187"/>
        <v>4</v>
      </c>
      <c r="AI193" s="565"/>
      <c r="AJ193" s="375">
        <v>15</v>
      </c>
      <c r="AK193" s="170">
        <v>2283.1213872832373</v>
      </c>
      <c r="AL193" s="377">
        <f t="shared" si="188"/>
        <v>152.20809248554914</v>
      </c>
      <c r="AM193" s="375">
        <f t="shared" si="189"/>
        <v>4</v>
      </c>
      <c r="AN193" s="565"/>
      <c r="AO193" s="375">
        <v>15</v>
      </c>
      <c r="AP193" s="170">
        <v>2293.2718894009222</v>
      </c>
      <c r="AQ193" s="377">
        <f t="shared" si="190"/>
        <v>152.88479262672814</v>
      </c>
      <c r="AR193" s="375">
        <f t="shared" si="191"/>
        <v>3</v>
      </c>
      <c r="AS193" s="565"/>
      <c r="AT193" s="375">
        <v>15</v>
      </c>
      <c r="AU193" s="170">
        <v>2291.7933130699093</v>
      </c>
      <c r="AV193" s="377">
        <f t="shared" si="192"/>
        <v>152.78622087132729</v>
      </c>
      <c r="AW193" s="375">
        <f t="shared" si="193"/>
        <v>2</v>
      </c>
      <c r="AX193" s="565"/>
    </row>
    <row r="194" spans="2:50" hidden="1" x14ac:dyDescent="0.2">
      <c r="B194" s="541"/>
      <c r="C194" s="386">
        <v>13</v>
      </c>
      <c r="D194" s="375" t="s">
        <v>444</v>
      </c>
      <c r="E194" s="375">
        <v>15</v>
      </c>
      <c r="F194" s="375">
        <v>2400</v>
      </c>
      <c r="G194" s="377">
        <f t="shared" si="178"/>
        <v>160</v>
      </c>
      <c r="H194" s="541"/>
      <c r="I194" s="172">
        <f t="shared" si="175"/>
        <v>15</v>
      </c>
      <c r="J194" s="172">
        <f t="shared" si="176"/>
        <v>2297.2226686067061</v>
      </c>
      <c r="K194" s="374">
        <f t="shared" si="177"/>
        <v>153.14817790711373</v>
      </c>
      <c r="L194" s="543"/>
      <c r="M194" s="172">
        <f t="shared" si="179"/>
        <v>2</v>
      </c>
      <c r="N194" s="567"/>
      <c r="O194" s="567"/>
      <c r="P194" s="375">
        <v>15</v>
      </c>
      <c r="Q194" s="170">
        <v>2301.3461538461552</v>
      </c>
      <c r="R194" s="377">
        <f t="shared" si="180"/>
        <v>153.42307692307702</v>
      </c>
      <c r="S194" s="375">
        <f t="shared" si="181"/>
        <v>2</v>
      </c>
      <c r="T194" s="565"/>
      <c r="U194" s="375">
        <v>15</v>
      </c>
      <c r="V194" s="170">
        <v>2298.0000000000009</v>
      </c>
      <c r="W194" s="377">
        <f t="shared" si="182"/>
        <v>153.20000000000007</v>
      </c>
      <c r="X194" s="375">
        <f t="shared" si="183"/>
        <v>2</v>
      </c>
      <c r="Y194" s="565"/>
      <c r="Z194" s="375">
        <v>15</v>
      </c>
      <c r="AA194" s="170">
        <v>2284.9090909090905</v>
      </c>
      <c r="AB194" s="377">
        <f t="shared" si="184"/>
        <v>152.32727272727271</v>
      </c>
      <c r="AC194" s="375">
        <f t="shared" si="185"/>
        <v>4</v>
      </c>
      <c r="AD194" s="565"/>
      <c r="AE194" s="375">
        <v>15</v>
      </c>
      <c r="AF194" s="170">
        <v>2301.3157894736851</v>
      </c>
      <c r="AG194" s="377">
        <f t="shared" si="186"/>
        <v>153.42105263157902</v>
      </c>
      <c r="AH194" s="375">
        <f t="shared" si="187"/>
        <v>2</v>
      </c>
      <c r="AI194" s="565"/>
      <c r="AJ194" s="375">
        <v>15</v>
      </c>
      <c r="AK194" s="170">
        <v>2300.5714285714289</v>
      </c>
      <c r="AL194" s="377">
        <f t="shared" si="188"/>
        <v>153.37142857142859</v>
      </c>
      <c r="AM194" s="375">
        <f t="shared" si="189"/>
        <v>2</v>
      </c>
      <c r="AN194" s="565"/>
      <c r="AO194" s="375">
        <v>15</v>
      </c>
      <c r="AP194" s="170">
        <v>2304.4186046511636</v>
      </c>
      <c r="AQ194" s="377">
        <f t="shared" si="190"/>
        <v>153.62790697674424</v>
      </c>
      <c r="AR194" s="375">
        <f t="shared" si="191"/>
        <v>2</v>
      </c>
      <c r="AS194" s="565"/>
      <c r="AT194" s="375">
        <v>15</v>
      </c>
      <c r="AU194" s="170">
        <v>2289.9976127954178</v>
      </c>
      <c r="AV194" s="377">
        <f t="shared" si="192"/>
        <v>152.66650751969453</v>
      </c>
      <c r="AW194" s="375">
        <f t="shared" si="193"/>
        <v>4</v>
      </c>
      <c r="AX194" s="565"/>
    </row>
    <row r="195" spans="2:50" hidden="1" x14ac:dyDescent="0.2">
      <c r="B195" s="541"/>
      <c r="C195" s="386">
        <v>14</v>
      </c>
      <c r="D195" s="375" t="s">
        <v>634</v>
      </c>
      <c r="E195" s="375">
        <v>17</v>
      </c>
      <c r="F195" s="375">
        <v>2400</v>
      </c>
      <c r="G195" s="377">
        <f t="shared" si="178"/>
        <v>141.1764705882353</v>
      </c>
      <c r="H195" s="541"/>
      <c r="I195" s="172">
        <f t="shared" si="175"/>
        <v>17</v>
      </c>
      <c r="J195" s="172">
        <f t="shared" si="176"/>
        <v>2313.2224709952206</v>
      </c>
      <c r="K195" s="374">
        <f t="shared" si="177"/>
        <v>136.07191005854241</v>
      </c>
      <c r="L195" s="543"/>
      <c r="M195" s="172">
        <f t="shared" si="179"/>
        <v>6</v>
      </c>
      <c r="N195" s="567"/>
      <c r="O195" s="567"/>
      <c r="P195" s="375">
        <v>17</v>
      </c>
      <c r="Q195" s="170">
        <v>2305.588235294118</v>
      </c>
      <c r="R195" s="377">
        <f t="shared" si="180"/>
        <v>135.62283737024222</v>
      </c>
      <c r="S195" s="375">
        <f t="shared" si="181"/>
        <v>6</v>
      </c>
      <c r="T195" s="565"/>
      <c r="U195" s="375">
        <v>17</v>
      </c>
      <c r="V195" s="170">
        <v>2310.4477611940301</v>
      </c>
      <c r="W195" s="377">
        <f t="shared" si="182"/>
        <v>135.90869183494294</v>
      </c>
      <c r="X195" s="375">
        <f t="shared" si="183"/>
        <v>6</v>
      </c>
      <c r="Y195" s="565"/>
      <c r="Z195" s="375">
        <v>17</v>
      </c>
      <c r="AA195" s="170">
        <v>2290.6451612903247</v>
      </c>
      <c r="AB195" s="377">
        <f t="shared" si="184"/>
        <v>134.74383301707792</v>
      </c>
      <c r="AC195" s="375">
        <f t="shared" si="185"/>
        <v>7</v>
      </c>
      <c r="AD195" s="565"/>
      <c r="AE195" s="375">
        <v>17</v>
      </c>
      <c r="AF195" s="170">
        <v>2347.5000000000027</v>
      </c>
      <c r="AG195" s="377">
        <f t="shared" si="186"/>
        <v>138.08823529411779</v>
      </c>
      <c r="AH195" s="375">
        <f t="shared" si="187"/>
        <v>6</v>
      </c>
      <c r="AI195" s="565"/>
      <c r="AJ195" s="375">
        <v>17</v>
      </c>
      <c r="AK195" s="170">
        <v>2339.9999999999968</v>
      </c>
      <c r="AL195" s="377">
        <f t="shared" si="188"/>
        <v>137.64705882352922</v>
      </c>
      <c r="AM195" s="375">
        <f t="shared" si="189"/>
        <v>6</v>
      </c>
      <c r="AN195" s="565"/>
      <c r="AO195" s="375">
        <v>17</v>
      </c>
      <c r="AP195" s="170">
        <v>2308.23529411765</v>
      </c>
      <c r="AQ195" s="377">
        <f t="shared" si="190"/>
        <v>135.77854671280295</v>
      </c>
      <c r="AR195" s="375">
        <f t="shared" si="191"/>
        <v>6</v>
      </c>
      <c r="AS195" s="565"/>
      <c r="AT195" s="375">
        <v>17</v>
      </c>
      <c r="AU195" s="170">
        <v>2290.140845070423</v>
      </c>
      <c r="AV195" s="377">
        <f t="shared" si="192"/>
        <v>134.71416735708371</v>
      </c>
      <c r="AW195" s="375">
        <f t="shared" si="193"/>
        <v>7</v>
      </c>
      <c r="AX195" s="565"/>
    </row>
    <row r="196" spans="2:50" hidden="1" x14ac:dyDescent="0.2">
      <c r="B196" s="541"/>
      <c r="C196" s="386">
        <v>15</v>
      </c>
      <c r="D196" s="375" t="s">
        <v>674</v>
      </c>
      <c r="E196" s="375">
        <v>19</v>
      </c>
      <c r="F196" s="375">
        <v>2400</v>
      </c>
      <c r="G196" s="377">
        <f t="shared" si="178"/>
        <v>126.31578947368421</v>
      </c>
      <c r="H196" s="541"/>
      <c r="I196" s="172">
        <f t="shared" si="175"/>
        <v>19</v>
      </c>
      <c r="J196" s="172">
        <f t="shared" si="176"/>
        <v>2298.5249928687845</v>
      </c>
      <c r="K196" s="374">
        <f t="shared" si="177"/>
        <v>120.97499962467285</v>
      </c>
      <c r="L196" s="543"/>
      <c r="M196" s="172">
        <f t="shared" si="179"/>
        <v>14</v>
      </c>
      <c r="N196" s="567"/>
      <c r="O196" s="567"/>
      <c r="P196" s="375">
        <v>19</v>
      </c>
      <c r="Q196" s="170">
        <v>2304.9572649572647</v>
      </c>
      <c r="R196" s="377">
        <f t="shared" si="180"/>
        <v>121.31354026090867</v>
      </c>
      <c r="S196" s="375">
        <f t="shared" si="181"/>
        <v>13</v>
      </c>
      <c r="T196" s="565"/>
      <c r="U196" s="375">
        <v>19</v>
      </c>
      <c r="V196" s="170">
        <v>2300.7692307692305</v>
      </c>
      <c r="W196" s="377">
        <f t="shared" si="182"/>
        <v>121.09311740890686</v>
      </c>
      <c r="X196" s="375">
        <f t="shared" si="183"/>
        <v>14</v>
      </c>
      <c r="Y196" s="565"/>
      <c r="Z196" s="375">
        <v>19</v>
      </c>
      <c r="AA196" s="170">
        <v>2294.0869565217395</v>
      </c>
      <c r="AB196" s="377">
        <f t="shared" si="184"/>
        <v>120.74141876430208</v>
      </c>
      <c r="AC196" s="375">
        <f t="shared" si="185"/>
        <v>16</v>
      </c>
      <c r="AD196" s="565"/>
      <c r="AE196" s="375">
        <v>19</v>
      </c>
      <c r="AF196" s="170">
        <v>2309.6103896103882</v>
      </c>
      <c r="AG196" s="377">
        <f t="shared" si="186"/>
        <v>121.55844155844149</v>
      </c>
      <c r="AH196" s="375">
        <f t="shared" si="187"/>
        <v>13</v>
      </c>
      <c r="AI196" s="565"/>
      <c r="AJ196" s="375">
        <v>19</v>
      </c>
      <c r="AK196" s="170">
        <v>2289.7297297297305</v>
      </c>
      <c r="AL196" s="377">
        <f t="shared" si="188"/>
        <v>120.51209103840687</v>
      </c>
      <c r="AM196" s="375">
        <f t="shared" si="189"/>
        <v>15</v>
      </c>
      <c r="AN196" s="565"/>
      <c r="AO196" s="375">
        <v>19</v>
      </c>
      <c r="AP196" s="170">
        <v>2288.7804878048773</v>
      </c>
      <c r="AQ196" s="377">
        <f t="shared" si="190"/>
        <v>120.46213093709881</v>
      </c>
      <c r="AR196" s="375">
        <f t="shared" si="191"/>
        <v>16</v>
      </c>
      <c r="AS196" s="565"/>
      <c r="AT196" s="375">
        <v>19</v>
      </c>
      <c r="AU196" s="170">
        <v>2301.7408906882606</v>
      </c>
      <c r="AV196" s="377">
        <f t="shared" si="192"/>
        <v>121.1442574046453</v>
      </c>
      <c r="AW196" s="375">
        <f t="shared" si="193"/>
        <v>13</v>
      </c>
      <c r="AX196" s="565"/>
    </row>
    <row r="197" spans="2:50" hidden="1" x14ac:dyDescent="0.2">
      <c r="B197" s="541"/>
      <c r="C197" s="386">
        <v>16</v>
      </c>
      <c r="D197" s="375" t="s">
        <v>695</v>
      </c>
      <c r="E197" s="375">
        <v>17</v>
      </c>
      <c r="F197" s="375">
        <v>2400</v>
      </c>
      <c r="G197" s="377">
        <f t="shared" si="178"/>
        <v>141.1764705882353</v>
      </c>
      <c r="H197" s="541"/>
      <c r="I197" s="172">
        <f t="shared" si="175"/>
        <v>17</v>
      </c>
      <c r="J197" s="172">
        <f t="shared" si="176"/>
        <v>2302.4371722667493</v>
      </c>
      <c r="K197" s="374">
        <f t="shared" si="177"/>
        <v>135.43748072157345</v>
      </c>
      <c r="L197" s="543"/>
      <c r="M197" s="172">
        <f t="shared" si="179"/>
        <v>7</v>
      </c>
      <c r="N197" s="567"/>
      <c r="O197" s="567"/>
      <c r="P197" s="375">
        <v>17</v>
      </c>
      <c r="Q197" s="170">
        <v>2299.9159663865548</v>
      </c>
      <c r="R197" s="377">
        <f t="shared" si="180"/>
        <v>135.28917449332675</v>
      </c>
      <c r="S197" s="375">
        <f t="shared" si="181"/>
        <v>7</v>
      </c>
      <c r="T197" s="565"/>
      <c r="U197" s="375">
        <v>17</v>
      </c>
      <c r="V197" s="170">
        <v>2307.7399848828418</v>
      </c>
      <c r="W197" s="377">
        <f t="shared" si="182"/>
        <v>135.74941087546128</v>
      </c>
      <c r="X197" s="375">
        <f t="shared" si="183"/>
        <v>7</v>
      </c>
      <c r="Y197" s="565"/>
      <c r="Z197" s="375">
        <v>17</v>
      </c>
      <c r="AA197" s="170">
        <v>2303.7037037037039</v>
      </c>
      <c r="AB197" s="377">
        <f t="shared" si="184"/>
        <v>135.51198257080611</v>
      </c>
      <c r="AC197" s="375">
        <f t="shared" si="185"/>
        <v>6</v>
      </c>
      <c r="AD197" s="565"/>
      <c r="AE197" s="375">
        <v>17</v>
      </c>
      <c r="AF197" s="170">
        <v>2299.7999999999993</v>
      </c>
      <c r="AG197" s="377">
        <f t="shared" si="186"/>
        <v>135.28235294117644</v>
      </c>
      <c r="AH197" s="375">
        <f t="shared" si="187"/>
        <v>7</v>
      </c>
      <c r="AI197" s="565"/>
      <c r="AJ197" s="375">
        <v>17</v>
      </c>
      <c r="AK197" s="170">
        <v>2302.8260869565215</v>
      </c>
      <c r="AL197" s="377">
        <f t="shared" si="188"/>
        <v>135.46035805626596</v>
      </c>
      <c r="AM197" s="375">
        <f t="shared" si="189"/>
        <v>7</v>
      </c>
      <c r="AN197" s="565"/>
      <c r="AO197" s="375">
        <v>17</v>
      </c>
      <c r="AP197" s="170">
        <v>2294.3999999999987</v>
      </c>
      <c r="AQ197" s="377">
        <f t="shared" si="190"/>
        <v>134.96470588235286</v>
      </c>
      <c r="AR197" s="375">
        <f t="shared" si="191"/>
        <v>7</v>
      </c>
      <c r="AS197" s="565"/>
      <c r="AT197" s="375">
        <v>17</v>
      </c>
      <c r="AU197" s="170">
        <v>2308.674463937622</v>
      </c>
      <c r="AV197" s="377">
        <f t="shared" si="192"/>
        <v>135.80438023162483</v>
      </c>
      <c r="AW197" s="375">
        <f t="shared" si="193"/>
        <v>6</v>
      </c>
      <c r="AX197" s="565"/>
    </row>
    <row r="198" spans="2:50" hidden="1" x14ac:dyDescent="0.2">
      <c r="B198" s="541"/>
      <c r="C198" s="386">
        <v>17</v>
      </c>
      <c r="D198" s="375" t="s">
        <v>696</v>
      </c>
      <c r="E198" s="375">
        <v>15</v>
      </c>
      <c r="F198" s="375">
        <v>2400</v>
      </c>
      <c r="G198" s="377">
        <f t="shared" si="178"/>
        <v>160</v>
      </c>
      <c r="H198" s="541"/>
      <c r="I198" s="172">
        <f t="shared" si="175"/>
        <v>15</v>
      </c>
      <c r="J198" s="172">
        <f t="shared" si="176"/>
        <v>2289.9698828900282</v>
      </c>
      <c r="K198" s="374">
        <f t="shared" si="177"/>
        <v>152.66465885933522</v>
      </c>
      <c r="L198" s="543"/>
      <c r="M198" s="172">
        <f t="shared" si="179"/>
        <v>3</v>
      </c>
      <c r="N198" s="567"/>
      <c r="O198" s="567"/>
      <c r="P198" s="375">
        <v>15</v>
      </c>
      <c r="Q198" s="170">
        <v>2297.5</v>
      </c>
      <c r="R198" s="377">
        <f t="shared" si="180"/>
        <v>153.16666666666666</v>
      </c>
      <c r="S198" s="375">
        <f t="shared" si="181"/>
        <v>3</v>
      </c>
      <c r="T198" s="565"/>
      <c r="U198" s="375">
        <v>15</v>
      </c>
      <c r="V198" s="170">
        <v>2292.2321428571431</v>
      </c>
      <c r="W198" s="377">
        <f t="shared" si="182"/>
        <v>152.8154761904762</v>
      </c>
      <c r="X198" s="375">
        <f t="shared" si="183"/>
        <v>3</v>
      </c>
      <c r="Y198" s="565"/>
      <c r="Z198" s="375">
        <v>15</v>
      </c>
      <c r="AA198" s="170">
        <v>2288.4615384615381</v>
      </c>
      <c r="AB198" s="377">
        <f t="shared" si="184"/>
        <v>152.56410256410254</v>
      </c>
      <c r="AC198" s="375">
        <f t="shared" si="185"/>
        <v>2</v>
      </c>
      <c r="AD198" s="565"/>
      <c r="AE198" s="375">
        <v>15</v>
      </c>
      <c r="AF198" s="170">
        <v>2288.0701754385964</v>
      </c>
      <c r="AG198" s="377">
        <f t="shared" si="186"/>
        <v>152.53801169590642</v>
      </c>
      <c r="AH198" s="375">
        <f t="shared" si="187"/>
        <v>3</v>
      </c>
      <c r="AI198" s="565"/>
      <c r="AJ198" s="375">
        <v>15</v>
      </c>
      <c r="AK198" s="170">
        <v>2283.952095808384</v>
      </c>
      <c r="AL198" s="377">
        <f t="shared" si="188"/>
        <v>152.26347305389226</v>
      </c>
      <c r="AM198" s="375">
        <f t="shared" si="189"/>
        <v>3</v>
      </c>
      <c r="AN198" s="565"/>
      <c r="AO198" s="375">
        <v>15</v>
      </c>
      <c r="AP198" s="170">
        <v>2288.0898876404494</v>
      </c>
      <c r="AQ198" s="377">
        <f t="shared" si="190"/>
        <v>152.53932584269663</v>
      </c>
      <c r="AR198" s="375">
        <f t="shared" si="191"/>
        <v>4</v>
      </c>
      <c r="AS198" s="565"/>
      <c r="AT198" s="375">
        <v>15</v>
      </c>
      <c r="AU198" s="170">
        <v>2291.4833400240877</v>
      </c>
      <c r="AV198" s="377">
        <f t="shared" si="192"/>
        <v>152.76555600160586</v>
      </c>
      <c r="AW198" s="375">
        <f t="shared" si="193"/>
        <v>3</v>
      </c>
      <c r="AX198" s="565"/>
    </row>
    <row r="199" spans="2:50" hidden="1" x14ac:dyDescent="0.2">
      <c r="B199" s="541"/>
      <c r="C199" s="386">
        <v>18</v>
      </c>
      <c r="D199" s="375" t="s">
        <v>705</v>
      </c>
      <c r="E199" s="375">
        <v>14</v>
      </c>
      <c r="F199" s="375">
        <v>2400</v>
      </c>
      <c r="G199" s="383">
        <f t="shared" si="178"/>
        <v>171.42857142857142</v>
      </c>
      <c r="H199" s="541"/>
      <c r="I199" s="172">
        <f t="shared" si="175"/>
        <v>14</v>
      </c>
      <c r="J199" s="172">
        <f t="shared" si="176"/>
        <v>2295.3952457755995</v>
      </c>
      <c r="K199" s="374">
        <f t="shared" si="177"/>
        <v>163.95680326968568</v>
      </c>
      <c r="L199" s="544"/>
      <c r="M199" s="172">
        <f t="shared" si="179"/>
        <v>1</v>
      </c>
      <c r="N199" s="550"/>
      <c r="O199" s="550"/>
      <c r="P199" s="375">
        <v>14</v>
      </c>
      <c r="Q199" s="170">
        <v>2293.9968152866231</v>
      </c>
      <c r="R199" s="377">
        <f t="shared" si="180"/>
        <v>163.85691537761593</v>
      </c>
      <c r="S199" s="375">
        <f t="shared" si="181"/>
        <v>1</v>
      </c>
      <c r="T199" s="566"/>
      <c r="U199" s="375">
        <v>14</v>
      </c>
      <c r="V199" s="170">
        <v>2298.6607142857147</v>
      </c>
      <c r="W199" s="377">
        <f t="shared" si="182"/>
        <v>164.19005102040819</v>
      </c>
      <c r="X199" s="375">
        <f t="shared" si="183"/>
        <v>1</v>
      </c>
      <c r="Y199" s="566"/>
      <c r="Z199" s="375">
        <v>14</v>
      </c>
      <c r="AA199" s="170">
        <v>2306.0540069686408</v>
      </c>
      <c r="AB199" s="377">
        <f t="shared" si="184"/>
        <v>164.71814335490291</v>
      </c>
      <c r="AC199" s="375">
        <f t="shared" si="185"/>
        <v>1</v>
      </c>
      <c r="AD199" s="566"/>
      <c r="AE199" s="375">
        <v>14</v>
      </c>
      <c r="AF199" s="170">
        <v>2295.9574468085102</v>
      </c>
      <c r="AG199" s="377">
        <f t="shared" si="186"/>
        <v>163.99696048632217</v>
      </c>
      <c r="AH199" s="375">
        <f t="shared" si="187"/>
        <v>1</v>
      </c>
      <c r="AI199" s="566"/>
      <c r="AJ199" s="375">
        <v>14</v>
      </c>
      <c r="AK199" s="170">
        <v>2291.2676056338018</v>
      </c>
      <c r="AL199" s="377">
        <f t="shared" si="188"/>
        <v>163.66197183098583</v>
      </c>
      <c r="AM199" s="375">
        <f t="shared" si="189"/>
        <v>1</v>
      </c>
      <c r="AN199" s="566"/>
      <c r="AO199" s="375">
        <v>14</v>
      </c>
      <c r="AP199" s="170">
        <v>2290.4347826086955</v>
      </c>
      <c r="AQ199" s="377">
        <f t="shared" si="190"/>
        <v>163.60248447204967</v>
      </c>
      <c r="AR199" s="375">
        <f t="shared" si="191"/>
        <v>1</v>
      </c>
      <c r="AS199" s="566"/>
      <c r="AT199" s="375">
        <v>14</v>
      </c>
      <c r="AU199" s="170">
        <v>2291.3953488372094</v>
      </c>
      <c r="AV199" s="377">
        <f t="shared" si="192"/>
        <v>163.67109634551497</v>
      </c>
      <c r="AW199" s="375">
        <f t="shared" si="193"/>
        <v>1</v>
      </c>
      <c r="AX199" s="566"/>
    </row>
    <row r="200" spans="2:50" ht="15.75" hidden="1" x14ac:dyDescent="0.2">
      <c r="B200" s="545" t="s">
        <v>169</v>
      </c>
      <c r="C200" s="546"/>
      <c r="D200" s="546"/>
      <c r="E200" s="546"/>
      <c r="F200" s="546"/>
      <c r="G200" s="546"/>
      <c r="H200" s="547"/>
      <c r="I200" s="207"/>
      <c r="J200" s="207"/>
      <c r="K200" s="207"/>
      <c r="L200" s="207"/>
      <c r="M200" s="207"/>
      <c r="N200" s="533" t="s">
        <v>161</v>
      </c>
      <c r="O200" s="549" t="s">
        <v>106</v>
      </c>
      <c r="P200" s="551">
        <f>AT177+1</f>
        <v>45930</v>
      </c>
      <c r="Q200" s="541"/>
      <c r="R200" s="541"/>
      <c r="S200" s="541"/>
      <c r="T200" s="541"/>
      <c r="U200" s="551">
        <f>P200+1</f>
        <v>45931</v>
      </c>
      <c r="V200" s="541"/>
      <c r="W200" s="541"/>
      <c r="X200" s="541"/>
      <c r="Y200" s="541"/>
      <c r="Z200" s="551">
        <f>U200+1</f>
        <v>45932</v>
      </c>
      <c r="AA200" s="541"/>
      <c r="AB200" s="541"/>
      <c r="AC200" s="541"/>
      <c r="AD200" s="541"/>
      <c r="AE200" s="551">
        <f>Z200+1</f>
        <v>45933</v>
      </c>
      <c r="AF200" s="541"/>
      <c r="AG200" s="541"/>
      <c r="AH200" s="541"/>
      <c r="AI200" s="541"/>
      <c r="AJ200" s="551">
        <f>AE200+1</f>
        <v>45934</v>
      </c>
      <c r="AK200" s="541"/>
      <c r="AL200" s="541"/>
      <c r="AM200" s="541"/>
      <c r="AN200" s="541"/>
      <c r="AO200" s="551">
        <f>AJ200+1</f>
        <v>45935</v>
      </c>
      <c r="AP200" s="541"/>
      <c r="AQ200" s="541"/>
      <c r="AR200" s="541"/>
      <c r="AS200" s="541"/>
      <c r="AT200" s="551">
        <f>AO200+1</f>
        <v>45936</v>
      </c>
      <c r="AU200" s="541"/>
      <c r="AV200" s="541"/>
      <c r="AW200" s="541"/>
      <c r="AX200" s="541"/>
    </row>
    <row r="201" spans="2:50" ht="15.75" hidden="1" x14ac:dyDescent="0.2">
      <c r="B201" s="548"/>
      <c r="C201" s="548"/>
      <c r="D201" s="548"/>
      <c r="E201" s="548"/>
      <c r="F201" s="548"/>
      <c r="G201" s="548"/>
      <c r="H201" s="548"/>
      <c r="I201" s="207"/>
      <c r="J201" s="207"/>
      <c r="K201" s="207"/>
      <c r="L201" s="207"/>
      <c r="M201" s="207"/>
      <c r="N201" s="533"/>
      <c r="O201" s="550"/>
      <c r="P201" s="551" t="s">
        <v>120</v>
      </c>
      <c r="Q201" s="541"/>
      <c r="R201" s="541"/>
      <c r="S201" s="541"/>
      <c r="T201" s="541"/>
      <c r="U201" s="551" t="s">
        <v>114</v>
      </c>
      <c r="V201" s="541"/>
      <c r="W201" s="541"/>
      <c r="X201" s="541"/>
      <c r="Y201" s="541"/>
      <c r="Z201" s="551" t="s">
        <v>115</v>
      </c>
      <c r="AA201" s="541"/>
      <c r="AB201" s="541"/>
      <c r="AC201" s="541"/>
      <c r="AD201" s="541"/>
      <c r="AE201" s="551" t="s">
        <v>116</v>
      </c>
      <c r="AF201" s="541"/>
      <c r="AG201" s="541"/>
      <c r="AH201" s="541"/>
      <c r="AI201" s="541"/>
      <c r="AJ201" s="551" t="s">
        <v>117</v>
      </c>
      <c r="AK201" s="541"/>
      <c r="AL201" s="541"/>
      <c r="AM201" s="541"/>
      <c r="AN201" s="541"/>
      <c r="AO201" s="551" t="s">
        <v>118</v>
      </c>
      <c r="AP201" s="541"/>
      <c r="AQ201" s="541"/>
      <c r="AR201" s="541"/>
      <c r="AS201" s="541"/>
      <c r="AT201" s="551" t="s">
        <v>119</v>
      </c>
      <c r="AU201" s="541"/>
      <c r="AV201" s="541"/>
      <c r="AW201" s="541"/>
      <c r="AX201" s="541"/>
    </row>
    <row r="202" spans="2:50" hidden="1" x14ac:dyDescent="0.2">
      <c r="B202" s="533" t="s">
        <v>157</v>
      </c>
      <c r="C202" s="533" t="s">
        <v>149</v>
      </c>
      <c r="D202" s="533"/>
      <c r="E202" s="533" t="s">
        <v>151</v>
      </c>
      <c r="F202" s="533"/>
      <c r="G202" s="533"/>
      <c r="H202" s="537" t="s">
        <v>158</v>
      </c>
      <c r="I202" s="540" t="s">
        <v>227</v>
      </c>
      <c r="J202" s="540"/>
      <c r="K202" s="540"/>
      <c r="L202" s="540" t="s">
        <v>158</v>
      </c>
      <c r="M202" s="540" t="s">
        <v>170</v>
      </c>
      <c r="N202" s="549"/>
      <c r="O202" s="549" t="s">
        <v>160</v>
      </c>
      <c r="P202" s="534" t="s">
        <v>154</v>
      </c>
      <c r="Q202" s="535"/>
      <c r="R202" s="535"/>
      <c r="S202" s="536"/>
      <c r="T202" s="533" t="s">
        <v>158</v>
      </c>
      <c r="U202" s="534" t="s">
        <v>154</v>
      </c>
      <c r="V202" s="535"/>
      <c r="W202" s="535"/>
      <c r="X202" s="536"/>
      <c r="Y202" s="533" t="s">
        <v>158</v>
      </c>
      <c r="Z202" s="534" t="s">
        <v>154</v>
      </c>
      <c r="AA202" s="535"/>
      <c r="AB202" s="535"/>
      <c r="AC202" s="536"/>
      <c r="AD202" s="533" t="s">
        <v>158</v>
      </c>
      <c r="AE202" s="534" t="s">
        <v>154</v>
      </c>
      <c r="AF202" s="535"/>
      <c r="AG202" s="535"/>
      <c r="AH202" s="536"/>
      <c r="AI202" s="533" t="s">
        <v>158</v>
      </c>
      <c r="AJ202" s="534" t="s">
        <v>154</v>
      </c>
      <c r="AK202" s="535"/>
      <c r="AL202" s="535"/>
      <c r="AM202" s="536"/>
      <c r="AN202" s="533" t="s">
        <v>158</v>
      </c>
      <c r="AO202" s="534" t="s">
        <v>154</v>
      </c>
      <c r="AP202" s="535"/>
      <c r="AQ202" s="535"/>
      <c r="AR202" s="536"/>
      <c r="AS202" s="533" t="s">
        <v>158</v>
      </c>
      <c r="AT202" s="534" t="s">
        <v>154</v>
      </c>
      <c r="AU202" s="535"/>
      <c r="AV202" s="535"/>
      <c r="AW202" s="536"/>
      <c r="AX202" s="533" t="s">
        <v>158</v>
      </c>
    </row>
    <row r="203" spans="2:50" hidden="1" x14ac:dyDescent="0.2">
      <c r="B203" s="533"/>
      <c r="C203" s="533"/>
      <c r="D203" s="533"/>
      <c r="E203" s="533" t="s">
        <v>150</v>
      </c>
      <c r="F203" s="533"/>
      <c r="G203" s="533"/>
      <c r="H203" s="538"/>
      <c r="I203" s="540" t="s">
        <v>150</v>
      </c>
      <c r="J203" s="540"/>
      <c r="K203" s="540"/>
      <c r="L203" s="540"/>
      <c r="M203" s="540"/>
      <c r="N203" s="567"/>
      <c r="O203" s="567"/>
      <c r="P203" s="534" t="s">
        <v>155</v>
      </c>
      <c r="Q203" s="535"/>
      <c r="R203" s="535"/>
      <c r="S203" s="536"/>
      <c r="T203" s="533"/>
      <c r="U203" s="534" t="s">
        <v>155</v>
      </c>
      <c r="V203" s="535"/>
      <c r="W203" s="535"/>
      <c r="X203" s="536"/>
      <c r="Y203" s="533"/>
      <c r="Z203" s="534" t="s">
        <v>155</v>
      </c>
      <c r="AA203" s="535"/>
      <c r="AB203" s="535"/>
      <c r="AC203" s="536"/>
      <c r="AD203" s="533"/>
      <c r="AE203" s="534" t="s">
        <v>155</v>
      </c>
      <c r="AF203" s="535"/>
      <c r="AG203" s="535"/>
      <c r="AH203" s="536"/>
      <c r="AI203" s="533"/>
      <c r="AJ203" s="534" t="s">
        <v>155</v>
      </c>
      <c r="AK203" s="535"/>
      <c r="AL203" s="535"/>
      <c r="AM203" s="536"/>
      <c r="AN203" s="533"/>
      <c r="AO203" s="534" t="s">
        <v>155</v>
      </c>
      <c r="AP203" s="535"/>
      <c r="AQ203" s="535"/>
      <c r="AR203" s="536"/>
      <c r="AS203" s="533"/>
      <c r="AT203" s="534" t="s">
        <v>155</v>
      </c>
      <c r="AU203" s="535"/>
      <c r="AV203" s="535"/>
      <c r="AW203" s="536"/>
      <c r="AX203" s="533"/>
    </row>
    <row r="204" spans="2:50" hidden="1" x14ac:dyDescent="0.2">
      <c r="B204" s="533"/>
      <c r="C204" s="533"/>
      <c r="D204" s="533"/>
      <c r="E204" s="384" t="s">
        <v>152</v>
      </c>
      <c r="F204" s="384" t="s">
        <v>153</v>
      </c>
      <c r="G204" s="384" t="s">
        <v>156</v>
      </c>
      <c r="H204" s="539"/>
      <c r="I204" s="385" t="s">
        <v>152</v>
      </c>
      <c r="J204" s="385" t="s">
        <v>153</v>
      </c>
      <c r="K204" s="385" t="s">
        <v>156</v>
      </c>
      <c r="L204" s="540"/>
      <c r="M204" s="540"/>
      <c r="N204" s="567"/>
      <c r="O204" s="567"/>
      <c r="P204" s="384" t="s">
        <v>152</v>
      </c>
      <c r="Q204" s="384" t="s">
        <v>153</v>
      </c>
      <c r="R204" s="384" t="s">
        <v>156</v>
      </c>
      <c r="S204" s="384" t="s">
        <v>170</v>
      </c>
      <c r="T204" s="533"/>
      <c r="U204" s="384" t="s">
        <v>152</v>
      </c>
      <c r="V204" s="384" t="s">
        <v>153</v>
      </c>
      <c r="W204" s="384" t="s">
        <v>156</v>
      </c>
      <c r="X204" s="384" t="s">
        <v>170</v>
      </c>
      <c r="Y204" s="533"/>
      <c r="Z204" s="384" t="s">
        <v>152</v>
      </c>
      <c r="AA204" s="384" t="s">
        <v>153</v>
      </c>
      <c r="AB204" s="384" t="s">
        <v>156</v>
      </c>
      <c r="AC204" s="384" t="s">
        <v>170</v>
      </c>
      <c r="AD204" s="533"/>
      <c r="AE204" s="384" t="s">
        <v>152</v>
      </c>
      <c r="AF204" s="384" t="s">
        <v>153</v>
      </c>
      <c r="AG204" s="384" t="s">
        <v>156</v>
      </c>
      <c r="AH204" s="384" t="s">
        <v>170</v>
      </c>
      <c r="AI204" s="533"/>
      <c r="AJ204" s="384" t="s">
        <v>152</v>
      </c>
      <c r="AK204" s="384" t="s">
        <v>153</v>
      </c>
      <c r="AL204" s="384" t="s">
        <v>156</v>
      </c>
      <c r="AM204" s="384" t="s">
        <v>170</v>
      </c>
      <c r="AN204" s="533"/>
      <c r="AO204" s="384" t="s">
        <v>152</v>
      </c>
      <c r="AP204" s="384" t="s">
        <v>153</v>
      </c>
      <c r="AQ204" s="384" t="s">
        <v>156</v>
      </c>
      <c r="AR204" s="384" t="s">
        <v>170</v>
      </c>
      <c r="AS204" s="533"/>
      <c r="AT204" s="384" t="s">
        <v>152</v>
      </c>
      <c r="AU204" s="384" t="s">
        <v>153</v>
      </c>
      <c r="AV204" s="384" t="s">
        <v>156</v>
      </c>
      <c r="AW204" s="384" t="s">
        <v>170</v>
      </c>
      <c r="AX204" s="533"/>
    </row>
    <row r="205" spans="2:50" hidden="1" x14ac:dyDescent="0.2">
      <c r="B205" s="541" t="s">
        <v>236</v>
      </c>
      <c r="C205" s="386">
        <v>1</v>
      </c>
      <c r="D205" s="386" t="s">
        <v>430</v>
      </c>
      <c r="E205" s="386">
        <v>20</v>
      </c>
      <c r="F205" s="386">
        <v>2400</v>
      </c>
      <c r="G205" s="383">
        <f>F205/E205</f>
        <v>120</v>
      </c>
      <c r="H205" s="541">
        <f>AVERAGE(G205:G222)</f>
        <v>138.65062984258032</v>
      </c>
      <c r="I205" s="172">
        <f t="shared" ref="I205:I222" si="213">IFERROR(AVERAGE(P205,U205,Z205,AE205,AJ205,AO205,AT205),"")</f>
        <v>20</v>
      </c>
      <c r="J205" s="172">
        <f t="shared" ref="J205:J222" si="214">IFERROR(AVERAGE(Q205,V205,AA205,AF205,AK205,AP205,AU205),"")</f>
        <v>2303.6827842395692</v>
      </c>
      <c r="K205" s="387">
        <f t="shared" ref="K205:K222" si="215">IFERROR(AVERAGE(R205,W205,AB205,AG205,AL205,AQ205,AV205),"")</f>
        <v>115.18413921197848</v>
      </c>
      <c r="L205" s="542">
        <f>IFERROR(AVERAGE(K205:K222),"-")</f>
        <v>132.86142595510105</v>
      </c>
      <c r="M205" s="172">
        <f>IFERROR(RANK(K205, K$205:K$222),"")</f>
        <v>18</v>
      </c>
      <c r="N205" s="567"/>
      <c r="O205" s="567"/>
      <c r="P205" s="386">
        <v>20</v>
      </c>
      <c r="Q205" s="170">
        <v>2299.7926267281118</v>
      </c>
      <c r="R205" s="383">
        <f>IFERROR(Q205/P205,"")</f>
        <v>114.98963133640559</v>
      </c>
      <c r="S205" s="386">
        <f>IFERROR(RANK(R205, R$205:R$222),"")</f>
        <v>18</v>
      </c>
      <c r="T205" s="564">
        <f>AVERAGE(R205:R222)</f>
        <v>132.98867758540553</v>
      </c>
      <c r="U205" s="386">
        <v>20</v>
      </c>
      <c r="V205" s="170">
        <v>2315.3461538461552</v>
      </c>
      <c r="W205" s="383">
        <f>IFERROR(V205/U205,"")</f>
        <v>115.76730769230775</v>
      </c>
      <c r="X205" s="386">
        <f>IFERROR(RANK(W205, W$205:W$222),"")</f>
        <v>17</v>
      </c>
      <c r="Y205" s="564">
        <f>AVERAGE(W205:W222)</f>
        <v>132.71343375724931</v>
      </c>
      <c r="Z205" s="386">
        <v>20</v>
      </c>
      <c r="AA205" s="170">
        <v>2310.7552447552453</v>
      </c>
      <c r="AB205" s="383">
        <f>IFERROR(AA205/Z205,"")</f>
        <v>115.53776223776227</v>
      </c>
      <c r="AC205" s="386">
        <f>IFERROR(RANK(AB205, AB$205:AB$222),"")</f>
        <v>17</v>
      </c>
      <c r="AD205" s="564">
        <f>AVERAGE(AB205:AB222)</f>
        <v>132.96522804215724</v>
      </c>
      <c r="AE205" s="386">
        <v>20</v>
      </c>
      <c r="AF205" s="170">
        <v>2307.3333333333335</v>
      </c>
      <c r="AG205" s="383">
        <f>IFERROR(AF205/AE205,"")</f>
        <v>115.36666666666667</v>
      </c>
      <c r="AH205" s="386">
        <f>IFERROR(RANK(AG205, AG$205:AG$222),"")</f>
        <v>18</v>
      </c>
      <c r="AI205" s="564">
        <f>AVERAGE(AG205:AG222)</f>
        <v>133.0129694418072</v>
      </c>
      <c r="AJ205" s="386">
        <v>20</v>
      </c>
      <c r="AK205" s="170">
        <v>2302.7586206896549</v>
      </c>
      <c r="AL205" s="383">
        <f>IFERROR(AK205/AJ205,"")</f>
        <v>115.13793103448275</v>
      </c>
      <c r="AM205" s="386">
        <f>IFERROR(RANK(AL205, AL$205:AL$222),"")</f>
        <v>17</v>
      </c>
      <c r="AN205" s="564">
        <f>AVERAGE(AL205:AL222)</f>
        <v>132.88810513344771</v>
      </c>
      <c r="AO205" s="386">
        <v>20</v>
      </c>
      <c r="AP205" s="170">
        <v>2296.4601769911505</v>
      </c>
      <c r="AQ205" s="383">
        <f>IFERROR(AP205/AO205,"")</f>
        <v>114.82300884955752</v>
      </c>
      <c r="AR205" s="386">
        <f>IFERROR(RANK(AQ205, AQ$205:AQ$222),"")</f>
        <v>17</v>
      </c>
      <c r="AS205" s="564">
        <f>AVERAGE(AQ205:AQ222)</f>
        <v>132.69759913008193</v>
      </c>
      <c r="AT205" s="386">
        <v>20</v>
      </c>
      <c r="AU205" s="170">
        <v>2293.3333333333348</v>
      </c>
      <c r="AV205" s="383">
        <f>IFERROR(AU205/AT205,"")</f>
        <v>114.66666666666674</v>
      </c>
      <c r="AW205" s="386">
        <f>IFERROR(RANK(AV205, AV$205:AV$222),"")</f>
        <v>17</v>
      </c>
      <c r="AX205" s="564">
        <f>AVERAGE(AV205:AV222)</f>
        <v>132.76396859555865</v>
      </c>
    </row>
    <row r="206" spans="2:50" hidden="1" x14ac:dyDescent="0.2">
      <c r="B206" s="541"/>
      <c r="C206" s="386">
        <v>2</v>
      </c>
      <c r="D206" s="386" t="s">
        <v>431</v>
      </c>
      <c r="E206" s="386">
        <v>18</v>
      </c>
      <c r="F206" s="386">
        <v>2400</v>
      </c>
      <c r="G206" s="383">
        <f t="shared" ref="G206:G222" si="216">F206/E206</f>
        <v>133.33333333333334</v>
      </c>
      <c r="H206" s="541"/>
      <c r="I206" s="172">
        <f t="shared" si="213"/>
        <v>18</v>
      </c>
      <c r="J206" s="172">
        <f t="shared" si="214"/>
        <v>2293.8180885350225</v>
      </c>
      <c r="K206" s="387">
        <f t="shared" si="215"/>
        <v>127.43433825194568</v>
      </c>
      <c r="L206" s="543"/>
      <c r="M206" s="172">
        <f t="shared" ref="M206:M222" si="217">IFERROR(RANK(K206, K$205:K$222),"")</f>
        <v>10</v>
      </c>
      <c r="N206" s="567"/>
      <c r="O206" s="567"/>
      <c r="P206" s="386">
        <v>18</v>
      </c>
      <c r="Q206" s="170">
        <v>2304.8051948051957</v>
      </c>
      <c r="R206" s="383">
        <f t="shared" ref="R206:R222" si="218">IFERROR(Q206/P206,"")</f>
        <v>128.04473304473311</v>
      </c>
      <c r="S206" s="386">
        <f t="shared" ref="S206:S222" si="219">IFERROR(RANK(R206, R$205:R$222),"")</f>
        <v>9</v>
      </c>
      <c r="T206" s="565"/>
      <c r="U206" s="386">
        <v>18</v>
      </c>
      <c r="V206" s="170">
        <v>2290.3571428571413</v>
      </c>
      <c r="W206" s="383">
        <f t="shared" ref="W206:W222" si="220">IFERROR(V206/U206,"")</f>
        <v>127.24206349206341</v>
      </c>
      <c r="X206" s="386">
        <f t="shared" ref="X206:X222" si="221">IFERROR(RANK(W206, W$205:W$222),"")</f>
        <v>10</v>
      </c>
      <c r="Y206" s="565"/>
      <c r="Z206" s="386">
        <v>18</v>
      </c>
      <c r="AA206" s="170">
        <v>2295.3571428571431</v>
      </c>
      <c r="AB206" s="383">
        <f t="shared" ref="AB206:AB222" si="222">IFERROR(AA206/Z206,"")</f>
        <v>127.51984126984128</v>
      </c>
      <c r="AC206" s="386">
        <f t="shared" ref="AC206:AC222" si="223">IFERROR(RANK(AB206, AB$205:AB$222),"")</f>
        <v>11</v>
      </c>
      <c r="AD206" s="565"/>
      <c r="AE206" s="386">
        <v>18</v>
      </c>
      <c r="AF206" s="170">
        <v>2282.0224719101125</v>
      </c>
      <c r="AG206" s="383">
        <f t="shared" ref="AG206:AG222" si="224">IFERROR(AF206/AE206,"")</f>
        <v>126.77902621722848</v>
      </c>
      <c r="AH206" s="386">
        <f t="shared" ref="AH206:AH222" si="225">IFERROR(RANK(AG206, AG$205:AG$222),"")</f>
        <v>12</v>
      </c>
      <c r="AI206" s="565"/>
      <c r="AJ206" s="386">
        <v>18</v>
      </c>
      <c r="AK206" s="170">
        <v>2283.703703703703</v>
      </c>
      <c r="AL206" s="383">
        <f t="shared" ref="AL206:AL222" si="226">IFERROR(AK206/AJ206,"")</f>
        <v>126.87242798353905</v>
      </c>
      <c r="AM206" s="386">
        <f t="shared" ref="AM206:AM222" si="227">IFERROR(RANK(AL206, AL$205:AL$222),"")</f>
        <v>11</v>
      </c>
      <c r="AN206" s="565"/>
      <c r="AO206" s="386">
        <v>18</v>
      </c>
      <c r="AP206" s="170">
        <v>2299.8113207547167</v>
      </c>
      <c r="AQ206" s="383">
        <f t="shared" ref="AQ206:AQ222" si="228">IFERROR(AP206/AO206,"")</f>
        <v>127.76729559748426</v>
      </c>
      <c r="AR206" s="386">
        <f t="shared" ref="AR206:AR222" si="229">IFERROR(RANK(AQ206, AQ$205:AQ$222),"")</f>
        <v>8</v>
      </c>
      <c r="AS206" s="565"/>
      <c r="AT206" s="386">
        <v>18</v>
      </c>
      <c r="AU206" s="170">
        <v>2300.669642857144</v>
      </c>
      <c r="AV206" s="383">
        <f t="shared" ref="AV206:AV222" si="230">IFERROR(AU206/AT206,"")</f>
        <v>127.81498015873022</v>
      </c>
      <c r="AW206" s="386">
        <f t="shared" ref="AW206:AW222" si="231">IFERROR(RANK(AV206, AV$205:AV$222),"")</f>
        <v>9</v>
      </c>
      <c r="AX206" s="565"/>
    </row>
    <row r="207" spans="2:50" hidden="1" x14ac:dyDescent="0.2">
      <c r="B207" s="541"/>
      <c r="C207" s="386">
        <v>3</v>
      </c>
      <c r="D207" s="386" t="s">
        <v>432</v>
      </c>
      <c r="E207" s="386">
        <v>18</v>
      </c>
      <c r="F207" s="386">
        <v>2400</v>
      </c>
      <c r="G207" s="383">
        <f t="shared" si="216"/>
        <v>133.33333333333334</v>
      </c>
      <c r="H207" s="541"/>
      <c r="I207" s="172">
        <f t="shared" si="213"/>
        <v>18</v>
      </c>
      <c r="J207" s="172">
        <f t="shared" si="214"/>
        <v>2292.7158051818401</v>
      </c>
      <c r="K207" s="387">
        <f t="shared" si="215"/>
        <v>127.37310028788001</v>
      </c>
      <c r="L207" s="543"/>
      <c r="M207" s="172">
        <f t="shared" si="217"/>
        <v>12</v>
      </c>
      <c r="N207" s="567"/>
      <c r="O207" s="567"/>
      <c r="P207" s="386">
        <v>18</v>
      </c>
      <c r="Q207" s="170">
        <v>2295.280632411067</v>
      </c>
      <c r="R207" s="383">
        <f t="shared" si="218"/>
        <v>127.51559068950372</v>
      </c>
      <c r="S207" s="386">
        <f t="shared" si="219"/>
        <v>10</v>
      </c>
      <c r="T207" s="565"/>
      <c r="U207" s="386">
        <v>18</v>
      </c>
      <c r="V207" s="170">
        <v>2286.3397557970206</v>
      </c>
      <c r="W207" s="383">
        <f t="shared" si="220"/>
        <v>127.0188753220567</v>
      </c>
      <c r="X207" s="386">
        <f t="shared" si="221"/>
        <v>11</v>
      </c>
      <c r="Y207" s="565"/>
      <c r="Z207" s="386">
        <v>18</v>
      </c>
      <c r="AA207" s="170">
        <v>2290.7900006459522</v>
      </c>
      <c r="AB207" s="383">
        <f t="shared" si="222"/>
        <v>127.26611114699735</v>
      </c>
      <c r="AC207" s="386">
        <f t="shared" si="223"/>
        <v>12</v>
      </c>
      <c r="AD207" s="565"/>
      <c r="AE207" s="386">
        <v>18</v>
      </c>
      <c r="AF207" s="170">
        <v>2291.6571428571424</v>
      </c>
      <c r="AG207" s="383">
        <f t="shared" si="224"/>
        <v>127.31428571428569</v>
      </c>
      <c r="AH207" s="386">
        <f t="shared" si="225"/>
        <v>10</v>
      </c>
      <c r="AI207" s="565"/>
      <c r="AJ207" s="386">
        <v>18</v>
      </c>
      <c r="AK207" s="170">
        <v>2294.4578313253005</v>
      </c>
      <c r="AL207" s="383">
        <f t="shared" si="226"/>
        <v>127.46987951807225</v>
      </c>
      <c r="AM207" s="386">
        <f t="shared" si="227"/>
        <v>10</v>
      </c>
      <c r="AN207" s="565"/>
      <c r="AO207" s="386">
        <v>18</v>
      </c>
      <c r="AP207" s="170">
        <v>2298.0295566502459</v>
      </c>
      <c r="AQ207" s="383">
        <f t="shared" si="228"/>
        <v>127.66830870279144</v>
      </c>
      <c r="AR207" s="386">
        <f t="shared" si="229"/>
        <v>9</v>
      </c>
      <c r="AS207" s="565"/>
      <c r="AT207" s="386">
        <v>18</v>
      </c>
      <c r="AU207" s="170">
        <v>2292.4557165861506</v>
      </c>
      <c r="AV207" s="383">
        <f t="shared" si="230"/>
        <v>127.35865092145281</v>
      </c>
      <c r="AW207" s="386">
        <f t="shared" si="231"/>
        <v>11</v>
      </c>
      <c r="AX207" s="565"/>
    </row>
    <row r="208" spans="2:50" hidden="1" x14ac:dyDescent="0.2">
      <c r="B208" s="541"/>
      <c r="C208" s="386">
        <v>4</v>
      </c>
      <c r="D208" s="386" t="s">
        <v>433</v>
      </c>
      <c r="E208" s="386">
        <v>18</v>
      </c>
      <c r="F208" s="386">
        <v>2400</v>
      </c>
      <c r="G208" s="383">
        <f t="shared" si="216"/>
        <v>133.33333333333334</v>
      </c>
      <c r="H208" s="541"/>
      <c r="I208" s="172">
        <f t="shared" si="213"/>
        <v>18</v>
      </c>
      <c r="J208" s="172">
        <f t="shared" si="214"/>
        <v>2302.1343666607249</v>
      </c>
      <c r="K208" s="387">
        <f t="shared" si="215"/>
        <v>127.89635370337361</v>
      </c>
      <c r="L208" s="543"/>
      <c r="M208" s="172">
        <f t="shared" si="217"/>
        <v>8</v>
      </c>
      <c r="N208" s="567"/>
      <c r="O208" s="567"/>
      <c r="P208" s="386">
        <v>18</v>
      </c>
      <c r="Q208" s="170">
        <v>2333.2653061224487</v>
      </c>
      <c r="R208" s="383">
        <f t="shared" si="218"/>
        <v>129.62585034013603</v>
      </c>
      <c r="S208" s="386">
        <f t="shared" si="219"/>
        <v>8</v>
      </c>
      <c r="T208" s="565"/>
      <c r="U208" s="386">
        <v>18</v>
      </c>
      <c r="V208" s="170">
        <v>2286.067415730337</v>
      </c>
      <c r="W208" s="383">
        <f t="shared" si="220"/>
        <v>127.00374531835206</v>
      </c>
      <c r="X208" s="386">
        <f t="shared" si="221"/>
        <v>12</v>
      </c>
      <c r="Y208" s="565"/>
      <c r="Z208" s="386">
        <v>18</v>
      </c>
      <c r="AA208" s="170">
        <v>2305.0632911392395</v>
      </c>
      <c r="AB208" s="383">
        <f t="shared" si="222"/>
        <v>128.05907172995774</v>
      </c>
      <c r="AC208" s="386">
        <f t="shared" si="223"/>
        <v>8</v>
      </c>
      <c r="AD208" s="565"/>
      <c r="AE208" s="386">
        <v>18</v>
      </c>
      <c r="AF208" s="170">
        <v>2291.3793103448265</v>
      </c>
      <c r="AG208" s="383">
        <f t="shared" si="224"/>
        <v>127.29885057471259</v>
      </c>
      <c r="AH208" s="386">
        <f t="shared" si="225"/>
        <v>11</v>
      </c>
      <c r="AI208" s="565"/>
      <c r="AJ208" s="386">
        <v>18</v>
      </c>
      <c r="AK208" s="170">
        <v>2297.7777777777792</v>
      </c>
      <c r="AL208" s="383">
        <f t="shared" si="226"/>
        <v>127.6543209876544</v>
      </c>
      <c r="AM208" s="386">
        <f t="shared" si="227"/>
        <v>9</v>
      </c>
      <c r="AN208" s="565"/>
      <c r="AO208" s="386">
        <v>18</v>
      </c>
      <c r="AP208" s="170">
        <v>2296.271186440677</v>
      </c>
      <c r="AQ208" s="383">
        <f t="shared" si="228"/>
        <v>127.5706214689265</v>
      </c>
      <c r="AR208" s="386">
        <f t="shared" si="229"/>
        <v>10</v>
      </c>
      <c r="AS208" s="565"/>
      <c r="AT208" s="386">
        <v>18</v>
      </c>
      <c r="AU208" s="170">
        <v>2305.1162790697672</v>
      </c>
      <c r="AV208" s="383">
        <f t="shared" si="230"/>
        <v>128.06201550387595</v>
      </c>
      <c r="AW208" s="386">
        <f t="shared" si="231"/>
        <v>8</v>
      </c>
      <c r="AX208" s="565"/>
    </row>
    <row r="209" spans="2:50" hidden="1" x14ac:dyDescent="0.2">
      <c r="B209" s="541"/>
      <c r="C209" s="386">
        <v>5</v>
      </c>
      <c r="D209" s="386" t="s">
        <v>434</v>
      </c>
      <c r="E209" s="386">
        <v>16</v>
      </c>
      <c r="F209" s="386">
        <v>2400</v>
      </c>
      <c r="G209" s="383">
        <f t="shared" si="216"/>
        <v>150</v>
      </c>
      <c r="H209" s="541"/>
      <c r="I209" s="172">
        <f t="shared" si="213"/>
        <v>16</v>
      </c>
      <c r="J209" s="172">
        <f t="shared" si="214"/>
        <v>2324.1846705065986</v>
      </c>
      <c r="K209" s="387">
        <f t="shared" si="215"/>
        <v>145.26154190666242</v>
      </c>
      <c r="L209" s="543"/>
      <c r="M209" s="172">
        <f t="shared" si="217"/>
        <v>5</v>
      </c>
      <c r="N209" s="567"/>
      <c r="O209" s="567"/>
      <c r="P209" s="386">
        <v>16</v>
      </c>
      <c r="Q209" s="170">
        <v>2309.6903225806432</v>
      </c>
      <c r="R209" s="383">
        <f t="shared" si="218"/>
        <v>144.3556451612902</v>
      </c>
      <c r="S209" s="386">
        <f t="shared" si="219"/>
        <v>5</v>
      </c>
      <c r="T209" s="565"/>
      <c r="U209" s="386">
        <v>16</v>
      </c>
      <c r="V209" s="170">
        <v>2303.7735849056617</v>
      </c>
      <c r="W209" s="383">
        <f t="shared" si="220"/>
        <v>143.98584905660385</v>
      </c>
      <c r="X209" s="386">
        <f t="shared" si="221"/>
        <v>5</v>
      </c>
      <c r="Y209" s="565"/>
      <c r="Z209" s="386">
        <v>16</v>
      </c>
      <c r="AA209" s="170">
        <v>2325.3061224489802</v>
      </c>
      <c r="AB209" s="383">
        <f t="shared" si="222"/>
        <v>145.33163265306126</v>
      </c>
      <c r="AC209" s="386">
        <f t="shared" si="223"/>
        <v>5</v>
      </c>
      <c r="AD209" s="565"/>
      <c r="AE209" s="386">
        <v>16</v>
      </c>
      <c r="AF209" s="170">
        <v>2348.8235294117676</v>
      </c>
      <c r="AG209" s="383">
        <f t="shared" si="224"/>
        <v>146.80147058823547</v>
      </c>
      <c r="AH209" s="386">
        <f t="shared" si="225"/>
        <v>5</v>
      </c>
      <c r="AI209" s="565"/>
      <c r="AJ209" s="386">
        <v>16</v>
      </c>
      <c r="AK209" s="170">
        <v>2341.8181818181788</v>
      </c>
      <c r="AL209" s="383">
        <f t="shared" si="226"/>
        <v>146.36363636363618</v>
      </c>
      <c r="AM209" s="386">
        <f t="shared" si="227"/>
        <v>5</v>
      </c>
      <c r="AN209" s="565"/>
      <c r="AO209" s="386">
        <v>16</v>
      </c>
      <c r="AP209" s="170">
        <v>2326.6666666666697</v>
      </c>
      <c r="AQ209" s="383">
        <f t="shared" si="228"/>
        <v>145.41666666666686</v>
      </c>
      <c r="AR209" s="386">
        <f t="shared" si="229"/>
        <v>5</v>
      </c>
      <c r="AS209" s="565"/>
      <c r="AT209" s="386">
        <v>16</v>
      </c>
      <c r="AU209" s="170">
        <v>2313.2142857142876</v>
      </c>
      <c r="AV209" s="383">
        <f t="shared" si="230"/>
        <v>144.57589285714297</v>
      </c>
      <c r="AW209" s="386">
        <f t="shared" si="231"/>
        <v>5</v>
      </c>
      <c r="AX209" s="565"/>
    </row>
    <row r="210" spans="2:50" hidden="1" x14ac:dyDescent="0.2">
      <c r="B210" s="541"/>
      <c r="C210" s="386">
        <v>6</v>
      </c>
      <c r="D210" s="386" t="s">
        <v>435</v>
      </c>
      <c r="E210" s="386">
        <v>18</v>
      </c>
      <c r="F210" s="386">
        <v>2400</v>
      </c>
      <c r="G210" s="383">
        <f t="shared" si="216"/>
        <v>133.33333333333334</v>
      </c>
      <c r="H210" s="541"/>
      <c r="I210" s="172">
        <f t="shared" si="213"/>
        <v>18</v>
      </c>
      <c r="J210" s="172">
        <f t="shared" si="214"/>
        <v>2292.8351913562537</v>
      </c>
      <c r="K210" s="387">
        <f t="shared" si="215"/>
        <v>127.3797328531252</v>
      </c>
      <c r="L210" s="543"/>
      <c r="M210" s="172">
        <f t="shared" si="217"/>
        <v>11</v>
      </c>
      <c r="N210" s="567"/>
      <c r="O210" s="567"/>
      <c r="P210" s="386">
        <v>18</v>
      </c>
      <c r="Q210" s="170">
        <v>2294.6172471596201</v>
      </c>
      <c r="R210" s="383">
        <f t="shared" si="218"/>
        <v>127.47873595331222</v>
      </c>
      <c r="S210" s="386">
        <f t="shared" si="219"/>
        <v>11</v>
      </c>
      <c r="T210" s="565"/>
      <c r="U210" s="386">
        <v>18</v>
      </c>
      <c r="V210" s="170">
        <v>2298.4136212624585</v>
      </c>
      <c r="W210" s="383">
        <f t="shared" si="220"/>
        <v>127.68964562569214</v>
      </c>
      <c r="X210" s="386">
        <f t="shared" si="221"/>
        <v>9</v>
      </c>
      <c r="Y210" s="565"/>
      <c r="Z210" s="386">
        <v>18</v>
      </c>
      <c r="AA210" s="170">
        <v>2302.0596868884531</v>
      </c>
      <c r="AB210" s="383">
        <f t="shared" si="222"/>
        <v>127.89220482713628</v>
      </c>
      <c r="AC210" s="386">
        <f t="shared" si="223"/>
        <v>9</v>
      </c>
      <c r="AD210" s="565"/>
      <c r="AE210" s="386">
        <v>18</v>
      </c>
      <c r="AF210" s="170">
        <v>2297.538461538461</v>
      </c>
      <c r="AG210" s="383">
        <f t="shared" si="224"/>
        <v>127.64102564102561</v>
      </c>
      <c r="AH210" s="386">
        <f t="shared" si="225"/>
        <v>9</v>
      </c>
      <c r="AI210" s="565"/>
      <c r="AJ210" s="386">
        <v>18</v>
      </c>
      <c r="AK210" s="170">
        <v>2282.9268292682937</v>
      </c>
      <c r="AL210" s="383">
        <f t="shared" si="226"/>
        <v>126.82926829268298</v>
      </c>
      <c r="AM210" s="386">
        <f t="shared" si="227"/>
        <v>12</v>
      </c>
      <c r="AN210" s="565"/>
      <c r="AO210" s="386">
        <v>18</v>
      </c>
      <c r="AP210" s="170">
        <v>2288.859060402684</v>
      </c>
      <c r="AQ210" s="383">
        <f t="shared" si="228"/>
        <v>127.158836689038</v>
      </c>
      <c r="AR210" s="386">
        <f t="shared" si="229"/>
        <v>12</v>
      </c>
      <c r="AS210" s="565"/>
      <c r="AT210" s="386">
        <v>18</v>
      </c>
      <c r="AU210" s="170">
        <v>2285.4314329738063</v>
      </c>
      <c r="AV210" s="383">
        <f t="shared" si="230"/>
        <v>126.96841294298923</v>
      </c>
      <c r="AW210" s="386">
        <f t="shared" si="231"/>
        <v>12</v>
      </c>
      <c r="AX210" s="565"/>
    </row>
    <row r="211" spans="2:50" hidden="1" x14ac:dyDescent="0.2">
      <c r="B211" s="541"/>
      <c r="C211" s="386">
        <v>7</v>
      </c>
      <c r="D211" s="386" t="s">
        <v>436</v>
      </c>
      <c r="E211" s="386">
        <v>20</v>
      </c>
      <c r="F211" s="386">
        <v>2400</v>
      </c>
      <c r="G211" s="383">
        <f t="shared" si="216"/>
        <v>120</v>
      </c>
      <c r="H211" s="541"/>
      <c r="I211" s="172">
        <f t="shared" si="213"/>
        <v>20</v>
      </c>
      <c r="J211" s="172">
        <f t="shared" si="214"/>
        <v>2304.6431857326343</v>
      </c>
      <c r="K211" s="387">
        <f t="shared" si="215"/>
        <v>115.2321592866317</v>
      </c>
      <c r="L211" s="543"/>
      <c r="M211" s="172">
        <f t="shared" si="217"/>
        <v>17</v>
      </c>
      <c r="N211" s="567"/>
      <c r="O211" s="567"/>
      <c r="P211" s="386">
        <v>20</v>
      </c>
      <c r="Q211" s="170">
        <v>2343.6666666666633</v>
      </c>
      <c r="R211" s="383">
        <f t="shared" si="218"/>
        <v>117.18333333333317</v>
      </c>
      <c r="S211" s="386">
        <f t="shared" si="219"/>
        <v>17</v>
      </c>
      <c r="T211" s="565"/>
      <c r="U211" s="386">
        <v>20</v>
      </c>
      <c r="V211" s="170">
        <v>2311.0588235294081</v>
      </c>
      <c r="W211" s="383">
        <f t="shared" si="220"/>
        <v>115.5529411764704</v>
      </c>
      <c r="X211" s="386">
        <f t="shared" si="221"/>
        <v>18</v>
      </c>
      <c r="Y211" s="565"/>
      <c r="Z211" s="386">
        <v>20</v>
      </c>
      <c r="AA211" s="170">
        <v>2308.4745762711855</v>
      </c>
      <c r="AB211" s="383">
        <f t="shared" si="222"/>
        <v>115.42372881355928</v>
      </c>
      <c r="AC211" s="386">
        <f t="shared" si="223"/>
        <v>18</v>
      </c>
      <c r="AD211" s="565"/>
      <c r="AE211" s="386">
        <v>20</v>
      </c>
      <c r="AF211" s="170">
        <v>2307.9069767441856</v>
      </c>
      <c r="AG211" s="383">
        <f t="shared" si="224"/>
        <v>115.39534883720928</v>
      </c>
      <c r="AH211" s="386">
        <f t="shared" si="225"/>
        <v>17</v>
      </c>
      <c r="AI211" s="565"/>
      <c r="AJ211" s="386">
        <v>20</v>
      </c>
      <c r="AK211" s="170">
        <v>2285.9999999999991</v>
      </c>
      <c r="AL211" s="383">
        <f t="shared" si="226"/>
        <v>114.29999999999995</v>
      </c>
      <c r="AM211" s="386">
        <f t="shared" si="227"/>
        <v>18</v>
      </c>
      <c r="AN211" s="565"/>
      <c r="AO211" s="386">
        <v>20</v>
      </c>
      <c r="AP211" s="170">
        <v>2284.090909090909</v>
      </c>
      <c r="AQ211" s="383">
        <f t="shared" si="228"/>
        <v>114.20454545454545</v>
      </c>
      <c r="AR211" s="386">
        <f t="shared" si="229"/>
        <v>18</v>
      </c>
      <c r="AS211" s="565"/>
      <c r="AT211" s="386">
        <v>20</v>
      </c>
      <c r="AU211" s="170">
        <v>2291.304347826087</v>
      </c>
      <c r="AV211" s="383">
        <f t="shared" si="230"/>
        <v>114.56521739130434</v>
      </c>
      <c r="AW211" s="386">
        <f t="shared" si="231"/>
        <v>18</v>
      </c>
      <c r="AX211" s="565"/>
    </row>
    <row r="212" spans="2:50" hidden="1" x14ac:dyDescent="0.2">
      <c r="B212" s="541"/>
      <c r="C212" s="386">
        <v>8</v>
      </c>
      <c r="D212" s="386" t="s">
        <v>438</v>
      </c>
      <c r="E212" s="386">
        <v>19</v>
      </c>
      <c r="F212" s="386">
        <v>2400</v>
      </c>
      <c r="G212" s="383">
        <f t="shared" si="216"/>
        <v>126.31578947368421</v>
      </c>
      <c r="H212" s="541"/>
      <c r="I212" s="172">
        <f t="shared" si="213"/>
        <v>19</v>
      </c>
      <c r="J212" s="172">
        <f t="shared" si="214"/>
        <v>2293.1143427190441</v>
      </c>
      <c r="K212" s="387">
        <f t="shared" si="215"/>
        <v>120.69022856416022</v>
      </c>
      <c r="L212" s="543"/>
      <c r="M212" s="172">
        <f t="shared" si="217"/>
        <v>16</v>
      </c>
      <c r="N212" s="567"/>
      <c r="O212" s="567"/>
      <c r="P212" s="386">
        <v>19</v>
      </c>
      <c r="Q212" s="170">
        <v>2284.8459324021742</v>
      </c>
      <c r="R212" s="383">
        <f t="shared" si="218"/>
        <v>120.25504907379865</v>
      </c>
      <c r="S212" s="386">
        <f t="shared" si="219"/>
        <v>16</v>
      </c>
      <c r="T212" s="565"/>
      <c r="U212" s="386">
        <v>19</v>
      </c>
      <c r="V212" s="170">
        <v>2298.8833596310228</v>
      </c>
      <c r="W212" s="383">
        <f t="shared" si="220"/>
        <v>120.99386103321173</v>
      </c>
      <c r="X212" s="386">
        <f t="shared" si="221"/>
        <v>14</v>
      </c>
      <c r="Y212" s="565"/>
      <c r="Z212" s="386">
        <v>19</v>
      </c>
      <c r="AA212" s="170">
        <v>2306.9953968475397</v>
      </c>
      <c r="AB212" s="383">
        <f t="shared" si="222"/>
        <v>121.42081036039683</v>
      </c>
      <c r="AC212" s="386">
        <f t="shared" si="223"/>
        <v>15</v>
      </c>
      <c r="AD212" s="565"/>
      <c r="AE212" s="386">
        <v>19</v>
      </c>
      <c r="AF212" s="170">
        <v>2289.5000000000009</v>
      </c>
      <c r="AG212" s="383">
        <f t="shared" si="224"/>
        <v>120.50000000000004</v>
      </c>
      <c r="AH212" s="386">
        <f t="shared" si="225"/>
        <v>15</v>
      </c>
      <c r="AI212" s="565"/>
      <c r="AJ212" s="386">
        <v>19</v>
      </c>
      <c r="AK212" s="170">
        <v>2287.2413793103442</v>
      </c>
      <c r="AL212" s="383">
        <f t="shared" si="226"/>
        <v>120.38112522686022</v>
      </c>
      <c r="AM212" s="386">
        <f t="shared" si="227"/>
        <v>16</v>
      </c>
      <c r="AN212" s="565"/>
      <c r="AO212" s="386">
        <v>19</v>
      </c>
      <c r="AP212" s="170">
        <v>2296.2857142857138</v>
      </c>
      <c r="AQ212" s="383">
        <f t="shared" si="228"/>
        <v>120.85714285714283</v>
      </c>
      <c r="AR212" s="386">
        <f t="shared" si="229"/>
        <v>15</v>
      </c>
      <c r="AS212" s="565"/>
      <c r="AT212" s="386">
        <v>19</v>
      </c>
      <c r="AU212" s="170">
        <v>2288.0486165565126</v>
      </c>
      <c r="AV212" s="383">
        <f t="shared" si="230"/>
        <v>120.42361139771118</v>
      </c>
      <c r="AW212" s="386">
        <f t="shared" si="231"/>
        <v>16</v>
      </c>
      <c r="AX212" s="565"/>
    </row>
    <row r="213" spans="2:50" hidden="1" x14ac:dyDescent="0.2">
      <c r="B213" s="541"/>
      <c r="C213" s="386">
        <v>9</v>
      </c>
      <c r="D213" s="386" t="s">
        <v>439</v>
      </c>
      <c r="E213" s="386">
        <v>18</v>
      </c>
      <c r="F213" s="386">
        <v>2400</v>
      </c>
      <c r="G213" s="383">
        <f t="shared" si="216"/>
        <v>133.33333333333334</v>
      </c>
      <c r="H213" s="541"/>
      <c r="I213" s="172">
        <f t="shared" si="213"/>
        <v>18</v>
      </c>
      <c r="J213" s="172">
        <f t="shared" si="214"/>
        <v>2299.2934345779336</v>
      </c>
      <c r="K213" s="387">
        <f t="shared" si="215"/>
        <v>127.73852414321854</v>
      </c>
      <c r="L213" s="543"/>
      <c r="M213" s="172">
        <f t="shared" si="217"/>
        <v>9</v>
      </c>
      <c r="N213" s="567"/>
      <c r="O213" s="567"/>
      <c r="P213" s="386">
        <v>18</v>
      </c>
      <c r="Q213" s="170">
        <v>2294.6153846153834</v>
      </c>
      <c r="R213" s="383">
        <f t="shared" si="218"/>
        <v>127.47863247863241</v>
      </c>
      <c r="S213" s="386">
        <f t="shared" si="219"/>
        <v>12</v>
      </c>
      <c r="T213" s="565"/>
      <c r="U213" s="386">
        <v>18</v>
      </c>
      <c r="V213" s="170">
        <v>2304.5161290322585</v>
      </c>
      <c r="W213" s="383">
        <f t="shared" si="220"/>
        <v>128.02867383512546</v>
      </c>
      <c r="X213" s="386">
        <f t="shared" si="221"/>
        <v>8</v>
      </c>
      <c r="Y213" s="565"/>
      <c r="Z213" s="386">
        <v>18</v>
      </c>
      <c r="AA213" s="170">
        <v>2300.9302325581389</v>
      </c>
      <c r="AB213" s="383">
        <f t="shared" si="222"/>
        <v>127.82945736434105</v>
      </c>
      <c r="AC213" s="386">
        <f t="shared" si="223"/>
        <v>10</v>
      </c>
      <c r="AD213" s="565"/>
      <c r="AE213" s="386">
        <v>18</v>
      </c>
      <c r="AF213" s="170">
        <v>2303.6363636363649</v>
      </c>
      <c r="AG213" s="383">
        <f t="shared" si="224"/>
        <v>127.97979797979805</v>
      </c>
      <c r="AH213" s="386">
        <f t="shared" si="225"/>
        <v>8</v>
      </c>
      <c r="AI213" s="565"/>
      <c r="AJ213" s="386">
        <v>18</v>
      </c>
      <c r="AK213" s="170">
        <v>2301.3559322033902</v>
      </c>
      <c r="AL213" s="383">
        <f t="shared" si="226"/>
        <v>127.85310734463279</v>
      </c>
      <c r="AM213" s="386">
        <f t="shared" si="227"/>
        <v>8</v>
      </c>
      <c r="AN213" s="565"/>
      <c r="AO213" s="386">
        <v>18</v>
      </c>
      <c r="AP213" s="170">
        <v>2289.9999999999986</v>
      </c>
      <c r="AQ213" s="383">
        <f t="shared" si="228"/>
        <v>127.22222222222214</v>
      </c>
      <c r="AR213" s="386">
        <f t="shared" si="229"/>
        <v>11</v>
      </c>
      <c r="AS213" s="565"/>
      <c r="AT213" s="386">
        <v>18</v>
      </c>
      <c r="AU213" s="170">
        <v>2300.0000000000005</v>
      </c>
      <c r="AV213" s="383">
        <f t="shared" si="230"/>
        <v>127.7777777777778</v>
      </c>
      <c r="AW213" s="386">
        <f t="shared" si="231"/>
        <v>10</v>
      </c>
      <c r="AX213" s="565"/>
    </row>
    <row r="214" spans="2:50" hidden="1" x14ac:dyDescent="0.2">
      <c r="B214" s="541"/>
      <c r="C214" s="386">
        <v>10</v>
      </c>
      <c r="D214" s="386" t="s">
        <v>440</v>
      </c>
      <c r="E214" s="386">
        <v>19</v>
      </c>
      <c r="F214" s="386">
        <v>2400</v>
      </c>
      <c r="G214" s="383">
        <f t="shared" si="216"/>
        <v>126.31578947368421</v>
      </c>
      <c r="H214" s="541"/>
      <c r="I214" s="172">
        <f t="shared" si="213"/>
        <v>19</v>
      </c>
      <c r="J214" s="172">
        <f t="shared" si="214"/>
        <v>2300.6431796278116</v>
      </c>
      <c r="K214" s="387">
        <f t="shared" si="215"/>
        <v>121.08648313830588</v>
      </c>
      <c r="L214" s="543"/>
      <c r="M214" s="172">
        <f t="shared" si="217"/>
        <v>15</v>
      </c>
      <c r="N214" s="567"/>
      <c r="O214" s="567"/>
      <c r="P214" s="386">
        <v>19</v>
      </c>
      <c r="Q214" s="170">
        <v>2307.3899033297539</v>
      </c>
      <c r="R214" s="383">
        <f t="shared" si="218"/>
        <v>121.44157385946073</v>
      </c>
      <c r="S214" s="386">
        <f t="shared" si="219"/>
        <v>14</v>
      </c>
      <c r="T214" s="565"/>
      <c r="U214" s="386">
        <v>19</v>
      </c>
      <c r="V214" s="170">
        <v>2289.8462613556958</v>
      </c>
      <c r="W214" s="383">
        <f t="shared" si="220"/>
        <v>120.51822428187873</v>
      </c>
      <c r="X214" s="386">
        <f t="shared" si="221"/>
        <v>15</v>
      </c>
      <c r="Y214" s="565"/>
      <c r="Z214" s="386">
        <v>19</v>
      </c>
      <c r="AA214" s="170">
        <v>2309.0783807062871</v>
      </c>
      <c r="AB214" s="383">
        <f t="shared" si="222"/>
        <v>121.53044108980458</v>
      </c>
      <c r="AC214" s="386">
        <f t="shared" si="223"/>
        <v>14</v>
      </c>
      <c r="AD214" s="565"/>
      <c r="AE214" s="386">
        <v>19</v>
      </c>
      <c r="AF214" s="170">
        <v>2287.9518072289152</v>
      </c>
      <c r="AG214" s="383">
        <f t="shared" si="224"/>
        <v>120.4185161699429</v>
      </c>
      <c r="AH214" s="386">
        <f t="shared" si="225"/>
        <v>16</v>
      </c>
      <c r="AI214" s="565"/>
      <c r="AJ214" s="386">
        <v>19</v>
      </c>
      <c r="AK214" s="170">
        <v>2305.2631578947376</v>
      </c>
      <c r="AL214" s="383">
        <f t="shared" si="226"/>
        <v>121.32963988919671</v>
      </c>
      <c r="AM214" s="386">
        <f t="shared" si="227"/>
        <v>15</v>
      </c>
      <c r="AN214" s="565"/>
      <c r="AO214" s="386">
        <v>19</v>
      </c>
      <c r="AP214" s="170">
        <v>2301.3084112149531</v>
      </c>
      <c r="AQ214" s="383">
        <f t="shared" si="228"/>
        <v>121.12149532710279</v>
      </c>
      <c r="AR214" s="386">
        <f t="shared" si="229"/>
        <v>14</v>
      </c>
      <c r="AS214" s="565"/>
      <c r="AT214" s="386">
        <v>19</v>
      </c>
      <c r="AU214" s="170">
        <v>2303.6643356643372</v>
      </c>
      <c r="AV214" s="383">
        <f t="shared" si="230"/>
        <v>121.24549135075459</v>
      </c>
      <c r="AW214" s="386">
        <f t="shared" si="231"/>
        <v>14</v>
      </c>
      <c r="AX214" s="565"/>
    </row>
    <row r="215" spans="2:50" hidden="1" x14ac:dyDescent="0.2">
      <c r="B215" s="541"/>
      <c r="C215" s="386">
        <v>11</v>
      </c>
      <c r="D215" s="386" t="s">
        <v>442</v>
      </c>
      <c r="E215" s="386">
        <v>19</v>
      </c>
      <c r="F215" s="386">
        <v>2400</v>
      </c>
      <c r="G215" s="383">
        <f t="shared" si="216"/>
        <v>126.31578947368421</v>
      </c>
      <c r="H215" s="541"/>
      <c r="I215" s="172">
        <f t="shared" si="213"/>
        <v>19</v>
      </c>
      <c r="J215" s="172">
        <f t="shared" si="214"/>
        <v>2307.8208897321356</v>
      </c>
      <c r="K215" s="387">
        <f t="shared" si="215"/>
        <v>121.46425735432292</v>
      </c>
      <c r="L215" s="543"/>
      <c r="M215" s="172">
        <f t="shared" si="217"/>
        <v>13</v>
      </c>
      <c r="N215" s="567"/>
      <c r="O215" s="567"/>
      <c r="P215" s="386">
        <v>19</v>
      </c>
      <c r="Q215" s="170">
        <v>2314.2857142857142</v>
      </c>
      <c r="R215" s="383">
        <f t="shared" si="218"/>
        <v>121.80451127819549</v>
      </c>
      <c r="S215" s="386">
        <f t="shared" si="219"/>
        <v>13</v>
      </c>
      <c r="T215" s="565"/>
      <c r="U215" s="386">
        <v>19</v>
      </c>
      <c r="V215" s="170">
        <v>2301.5999999999995</v>
      </c>
      <c r="W215" s="383">
        <f t="shared" si="220"/>
        <v>121.13684210526313</v>
      </c>
      <c r="X215" s="386">
        <f t="shared" si="221"/>
        <v>13</v>
      </c>
      <c r="Y215" s="565"/>
      <c r="Z215" s="386">
        <v>19</v>
      </c>
      <c r="AA215" s="170">
        <v>2281.818181818182</v>
      </c>
      <c r="AB215" s="383">
        <f t="shared" si="222"/>
        <v>120.09569377990431</v>
      </c>
      <c r="AC215" s="386">
        <f t="shared" si="223"/>
        <v>16</v>
      </c>
      <c r="AD215" s="565"/>
      <c r="AE215" s="386">
        <v>19</v>
      </c>
      <c r="AF215" s="170">
        <v>2308</v>
      </c>
      <c r="AG215" s="383">
        <f t="shared" si="224"/>
        <v>121.47368421052632</v>
      </c>
      <c r="AH215" s="386">
        <f t="shared" si="225"/>
        <v>13</v>
      </c>
      <c r="AI215" s="565"/>
      <c r="AJ215" s="386">
        <v>19</v>
      </c>
      <c r="AK215" s="170">
        <v>2338.4615384615372</v>
      </c>
      <c r="AL215" s="383">
        <f t="shared" si="226"/>
        <v>123.07692307692301</v>
      </c>
      <c r="AM215" s="386">
        <f t="shared" si="227"/>
        <v>13</v>
      </c>
      <c r="AN215" s="565"/>
      <c r="AO215" s="386">
        <v>19</v>
      </c>
      <c r="AP215" s="170">
        <v>2320.8510638297876</v>
      </c>
      <c r="AQ215" s="383">
        <f t="shared" si="228"/>
        <v>122.15005599104146</v>
      </c>
      <c r="AR215" s="386">
        <f t="shared" si="229"/>
        <v>13</v>
      </c>
      <c r="AS215" s="565"/>
      <c r="AT215" s="386">
        <v>19</v>
      </c>
      <c r="AU215" s="170">
        <v>2289.7297297297291</v>
      </c>
      <c r="AV215" s="383">
        <f t="shared" si="230"/>
        <v>120.51209103840679</v>
      </c>
      <c r="AW215" s="386">
        <f t="shared" si="231"/>
        <v>15</v>
      </c>
      <c r="AX215" s="565"/>
    </row>
    <row r="216" spans="2:50" hidden="1" x14ac:dyDescent="0.2">
      <c r="B216" s="541"/>
      <c r="C216" s="386">
        <v>12</v>
      </c>
      <c r="D216" s="386" t="s">
        <v>443</v>
      </c>
      <c r="E216" s="386">
        <v>15</v>
      </c>
      <c r="F216" s="386">
        <v>2400</v>
      </c>
      <c r="G216" s="383">
        <f t="shared" si="216"/>
        <v>160</v>
      </c>
      <c r="H216" s="541"/>
      <c r="I216" s="172">
        <f t="shared" si="213"/>
        <v>15</v>
      </c>
      <c r="J216" s="172">
        <f t="shared" si="214"/>
        <v>2288.001224616678</v>
      </c>
      <c r="K216" s="387">
        <f t="shared" si="215"/>
        <v>152.53341497444518</v>
      </c>
      <c r="L216" s="543"/>
      <c r="M216" s="172">
        <f t="shared" si="217"/>
        <v>4</v>
      </c>
      <c r="N216" s="567"/>
      <c r="O216" s="567"/>
      <c r="P216" s="386">
        <v>15</v>
      </c>
      <c r="Q216" s="170">
        <v>2285.7894736842109</v>
      </c>
      <c r="R216" s="383">
        <f t="shared" si="218"/>
        <v>152.38596491228071</v>
      </c>
      <c r="S216" s="386">
        <f t="shared" si="219"/>
        <v>3</v>
      </c>
      <c r="T216" s="565"/>
      <c r="U216" s="386">
        <v>15</v>
      </c>
      <c r="V216" s="170">
        <v>2283.4119867862196</v>
      </c>
      <c r="W216" s="383">
        <f t="shared" si="220"/>
        <v>152.22746578574797</v>
      </c>
      <c r="X216" s="386">
        <f t="shared" si="221"/>
        <v>4</v>
      </c>
      <c r="Y216" s="565"/>
      <c r="Z216" s="386">
        <v>15</v>
      </c>
      <c r="AA216" s="170">
        <v>2285.6572005836797</v>
      </c>
      <c r="AB216" s="383">
        <f t="shared" si="222"/>
        <v>152.37714670557864</v>
      </c>
      <c r="AC216" s="386">
        <f t="shared" si="223"/>
        <v>4</v>
      </c>
      <c r="AD216" s="565"/>
      <c r="AE216" s="386">
        <v>15</v>
      </c>
      <c r="AF216" s="170">
        <v>2290.3125</v>
      </c>
      <c r="AG216" s="383">
        <f t="shared" si="224"/>
        <v>152.6875</v>
      </c>
      <c r="AH216" s="386">
        <f t="shared" si="225"/>
        <v>3</v>
      </c>
      <c r="AI216" s="565"/>
      <c r="AJ216" s="386">
        <v>15</v>
      </c>
      <c r="AK216" s="170">
        <v>2294.6666666666661</v>
      </c>
      <c r="AL216" s="383">
        <f t="shared" si="226"/>
        <v>152.97777777777773</v>
      </c>
      <c r="AM216" s="386">
        <f t="shared" si="227"/>
        <v>2</v>
      </c>
      <c r="AN216" s="565"/>
      <c r="AO216" s="386">
        <v>15</v>
      </c>
      <c r="AP216" s="170">
        <v>2285.1674641148329</v>
      </c>
      <c r="AQ216" s="383">
        <f t="shared" si="228"/>
        <v>152.34449760765554</v>
      </c>
      <c r="AR216" s="386">
        <f t="shared" si="229"/>
        <v>4</v>
      </c>
      <c r="AS216" s="565"/>
      <c r="AT216" s="386">
        <v>15</v>
      </c>
      <c r="AU216" s="170">
        <v>2291.0032804811376</v>
      </c>
      <c r="AV216" s="383">
        <f t="shared" si="230"/>
        <v>152.73355203207583</v>
      </c>
      <c r="AW216" s="386">
        <f t="shared" si="231"/>
        <v>2</v>
      </c>
      <c r="AX216" s="565"/>
    </row>
    <row r="217" spans="2:50" hidden="1" x14ac:dyDescent="0.2">
      <c r="B217" s="541"/>
      <c r="C217" s="386">
        <v>13</v>
      </c>
      <c r="D217" s="386" t="s">
        <v>444</v>
      </c>
      <c r="E217" s="386">
        <v>15</v>
      </c>
      <c r="F217" s="386">
        <v>2400</v>
      </c>
      <c r="G217" s="383">
        <f t="shared" si="216"/>
        <v>160</v>
      </c>
      <c r="H217" s="541"/>
      <c r="I217" s="172">
        <f t="shared" si="213"/>
        <v>15</v>
      </c>
      <c r="J217" s="172">
        <f t="shared" si="214"/>
        <v>2296.5003533884974</v>
      </c>
      <c r="K217" s="387">
        <f t="shared" si="215"/>
        <v>153.10002355923319</v>
      </c>
      <c r="L217" s="543"/>
      <c r="M217" s="172">
        <f t="shared" si="217"/>
        <v>2</v>
      </c>
      <c r="N217" s="567"/>
      <c r="O217" s="567"/>
      <c r="P217" s="386">
        <v>15</v>
      </c>
      <c r="Q217" s="170">
        <v>2311.1083743842373</v>
      </c>
      <c r="R217" s="383">
        <f t="shared" si="218"/>
        <v>154.07389162561583</v>
      </c>
      <c r="S217" s="386">
        <f t="shared" si="219"/>
        <v>2</v>
      </c>
      <c r="T217" s="565"/>
      <c r="U217" s="386">
        <v>15</v>
      </c>
      <c r="V217" s="170">
        <v>2298.0619806871773</v>
      </c>
      <c r="W217" s="383">
        <f t="shared" si="220"/>
        <v>153.20413204581183</v>
      </c>
      <c r="X217" s="386">
        <f t="shared" si="221"/>
        <v>2</v>
      </c>
      <c r="Y217" s="565"/>
      <c r="Z217" s="386">
        <v>15</v>
      </c>
      <c r="AA217" s="170">
        <v>2297.8849315068487</v>
      </c>
      <c r="AB217" s="383">
        <f t="shared" si="222"/>
        <v>153.19232876712326</v>
      </c>
      <c r="AC217" s="386">
        <f t="shared" si="223"/>
        <v>2</v>
      </c>
      <c r="AD217" s="565"/>
      <c r="AE217" s="386">
        <v>15</v>
      </c>
      <c r="AF217" s="170">
        <v>2300.0000000000018</v>
      </c>
      <c r="AG217" s="383">
        <f t="shared" si="224"/>
        <v>153.33333333333346</v>
      </c>
      <c r="AH217" s="386">
        <f t="shared" si="225"/>
        <v>2</v>
      </c>
      <c r="AI217" s="565"/>
      <c r="AJ217" s="386">
        <v>15</v>
      </c>
      <c r="AK217" s="170">
        <v>2283.8461538461552</v>
      </c>
      <c r="AL217" s="383">
        <f t="shared" si="226"/>
        <v>152.25641025641033</v>
      </c>
      <c r="AM217" s="386">
        <f t="shared" si="227"/>
        <v>4</v>
      </c>
      <c r="AN217" s="565"/>
      <c r="AO217" s="386">
        <v>15</v>
      </c>
      <c r="AP217" s="170">
        <v>2297.8846153846148</v>
      </c>
      <c r="AQ217" s="383">
        <f t="shared" si="228"/>
        <v>153.19230769230765</v>
      </c>
      <c r="AR217" s="386">
        <f t="shared" si="229"/>
        <v>2</v>
      </c>
      <c r="AS217" s="565"/>
      <c r="AT217" s="386">
        <v>15</v>
      </c>
      <c r="AU217" s="170">
        <v>2286.7164179104479</v>
      </c>
      <c r="AV217" s="383">
        <f t="shared" si="230"/>
        <v>152.44776119402985</v>
      </c>
      <c r="AW217" s="386">
        <f t="shared" si="231"/>
        <v>4</v>
      </c>
      <c r="AX217" s="565"/>
    </row>
    <row r="218" spans="2:50" hidden="1" x14ac:dyDescent="0.2">
      <c r="B218" s="541"/>
      <c r="C218" s="386">
        <v>14</v>
      </c>
      <c r="D218" s="386" t="s">
        <v>634</v>
      </c>
      <c r="E218" s="386">
        <v>17</v>
      </c>
      <c r="F218" s="386">
        <v>2400</v>
      </c>
      <c r="G218" s="383">
        <f t="shared" si="216"/>
        <v>141.1764705882353</v>
      </c>
      <c r="H218" s="541"/>
      <c r="I218" s="172">
        <f t="shared" si="213"/>
        <v>17</v>
      </c>
      <c r="J218" s="172">
        <f t="shared" si="214"/>
        <v>2309.9504185341311</v>
      </c>
      <c r="K218" s="387">
        <f t="shared" si="215"/>
        <v>135.87943638436064</v>
      </c>
      <c r="L218" s="543"/>
      <c r="M218" s="172">
        <f t="shared" si="217"/>
        <v>6</v>
      </c>
      <c r="N218" s="567"/>
      <c r="O218" s="567"/>
      <c r="P218" s="386">
        <v>17</v>
      </c>
      <c r="Q218" s="170">
        <v>2290.4761904761899</v>
      </c>
      <c r="R218" s="383">
        <f t="shared" si="218"/>
        <v>134.73389355742293</v>
      </c>
      <c r="S218" s="386">
        <f t="shared" si="219"/>
        <v>6</v>
      </c>
      <c r="T218" s="565"/>
      <c r="U218" s="386">
        <v>17</v>
      </c>
      <c r="V218" s="170">
        <v>2302.372881355931</v>
      </c>
      <c r="W218" s="383">
        <f t="shared" si="220"/>
        <v>135.43369890329006</v>
      </c>
      <c r="X218" s="386">
        <f t="shared" si="221"/>
        <v>6</v>
      </c>
      <c r="Y218" s="565"/>
      <c r="Z218" s="386">
        <v>17</v>
      </c>
      <c r="AA218" s="170">
        <v>2295.2941176470599</v>
      </c>
      <c r="AB218" s="383">
        <f t="shared" si="222"/>
        <v>135.01730103806236</v>
      </c>
      <c r="AC218" s="386">
        <f t="shared" si="223"/>
        <v>7</v>
      </c>
      <c r="AD218" s="565"/>
      <c r="AE218" s="386">
        <v>17</v>
      </c>
      <c r="AF218" s="170">
        <v>2349.3750000000027</v>
      </c>
      <c r="AG218" s="383">
        <f t="shared" si="224"/>
        <v>138.19852941176487</v>
      </c>
      <c r="AH218" s="386">
        <f t="shared" si="225"/>
        <v>6</v>
      </c>
      <c r="AI218" s="565"/>
      <c r="AJ218" s="386">
        <v>17</v>
      </c>
      <c r="AK218" s="170">
        <v>2304.3749999999995</v>
      </c>
      <c r="AL218" s="383">
        <f t="shared" si="226"/>
        <v>135.55147058823528</v>
      </c>
      <c r="AM218" s="386">
        <f t="shared" si="227"/>
        <v>6</v>
      </c>
      <c r="AN218" s="565"/>
      <c r="AO218" s="386">
        <v>17</v>
      </c>
      <c r="AP218" s="170">
        <v>2314.5454545454518</v>
      </c>
      <c r="AQ218" s="383">
        <f t="shared" si="228"/>
        <v>136.14973262032069</v>
      </c>
      <c r="AR218" s="386">
        <f t="shared" si="229"/>
        <v>6</v>
      </c>
      <c r="AS218" s="565"/>
      <c r="AT218" s="386">
        <v>17</v>
      </c>
      <c r="AU218" s="170">
        <v>2313.214285714284</v>
      </c>
      <c r="AV218" s="383">
        <f t="shared" si="230"/>
        <v>136.07142857142847</v>
      </c>
      <c r="AW218" s="386">
        <f t="shared" si="231"/>
        <v>7</v>
      </c>
      <c r="AX218" s="565"/>
    </row>
    <row r="219" spans="2:50" hidden="1" x14ac:dyDescent="0.2">
      <c r="B219" s="541"/>
      <c r="C219" s="386">
        <v>15</v>
      </c>
      <c r="D219" s="386" t="s">
        <v>674</v>
      </c>
      <c r="E219" s="386">
        <v>19</v>
      </c>
      <c r="F219" s="386">
        <v>2400</v>
      </c>
      <c r="G219" s="383">
        <f t="shared" si="216"/>
        <v>126.31578947368421</v>
      </c>
      <c r="H219" s="541"/>
      <c r="I219" s="172">
        <f t="shared" si="213"/>
        <v>19</v>
      </c>
      <c r="J219" s="172">
        <f t="shared" si="214"/>
        <v>2303.1100269558492</v>
      </c>
      <c r="K219" s="387">
        <f t="shared" si="215"/>
        <v>121.21631720820257</v>
      </c>
      <c r="L219" s="543"/>
      <c r="M219" s="172">
        <f t="shared" si="217"/>
        <v>14</v>
      </c>
      <c r="N219" s="567"/>
      <c r="O219" s="567"/>
      <c r="P219" s="386">
        <v>19</v>
      </c>
      <c r="Q219" s="170">
        <v>2304.8358749030763</v>
      </c>
      <c r="R219" s="383">
        <f t="shared" si="218"/>
        <v>121.30715131068823</v>
      </c>
      <c r="S219" s="386">
        <f t="shared" si="219"/>
        <v>15</v>
      </c>
      <c r="T219" s="565"/>
      <c r="U219" s="386">
        <v>19</v>
      </c>
      <c r="V219" s="170">
        <v>2288.0450704225359</v>
      </c>
      <c r="W219" s="383">
        <f t="shared" si="220"/>
        <v>120.42342475908083</v>
      </c>
      <c r="X219" s="386">
        <f t="shared" si="221"/>
        <v>16</v>
      </c>
      <c r="Y219" s="565"/>
      <c r="Z219" s="386">
        <v>19</v>
      </c>
      <c r="AA219" s="170">
        <v>2322.1428571428564</v>
      </c>
      <c r="AB219" s="383">
        <f t="shared" si="222"/>
        <v>122.21804511278192</v>
      </c>
      <c r="AC219" s="386">
        <f t="shared" si="223"/>
        <v>13</v>
      </c>
      <c r="AD219" s="565"/>
      <c r="AE219" s="386">
        <v>19</v>
      </c>
      <c r="AF219" s="170">
        <v>2291.6883116883123</v>
      </c>
      <c r="AG219" s="383">
        <f t="shared" si="224"/>
        <v>120.61517429938486</v>
      </c>
      <c r="AH219" s="386">
        <f t="shared" si="225"/>
        <v>14</v>
      </c>
      <c r="AI219" s="565"/>
      <c r="AJ219" s="386">
        <v>19</v>
      </c>
      <c r="AK219" s="170">
        <v>2305.6000000000008</v>
      </c>
      <c r="AL219" s="383">
        <f t="shared" si="226"/>
        <v>121.34736842105268</v>
      </c>
      <c r="AM219" s="386">
        <f t="shared" si="227"/>
        <v>14</v>
      </c>
      <c r="AN219" s="565"/>
      <c r="AO219" s="386">
        <v>19</v>
      </c>
      <c r="AP219" s="170">
        <v>2292.7499999999991</v>
      </c>
      <c r="AQ219" s="383">
        <f t="shared" si="228"/>
        <v>120.6710526315789</v>
      </c>
      <c r="AR219" s="386">
        <f t="shared" si="229"/>
        <v>16</v>
      </c>
      <c r="AS219" s="565"/>
      <c r="AT219" s="386">
        <v>19</v>
      </c>
      <c r="AU219" s="170">
        <v>2316.7080745341618</v>
      </c>
      <c r="AV219" s="383">
        <f t="shared" si="230"/>
        <v>121.93200392285063</v>
      </c>
      <c r="AW219" s="386">
        <f t="shared" si="231"/>
        <v>13</v>
      </c>
      <c r="AX219" s="565"/>
    </row>
    <row r="220" spans="2:50" hidden="1" x14ac:dyDescent="0.2">
      <c r="B220" s="541"/>
      <c r="C220" s="386">
        <v>16</v>
      </c>
      <c r="D220" s="386" t="s">
        <v>695</v>
      </c>
      <c r="E220" s="386">
        <v>17</v>
      </c>
      <c r="F220" s="386">
        <v>2400</v>
      </c>
      <c r="G220" s="383">
        <f t="shared" si="216"/>
        <v>141.1764705882353</v>
      </c>
      <c r="H220" s="541"/>
      <c r="I220" s="172">
        <f t="shared" si="213"/>
        <v>17</v>
      </c>
      <c r="J220" s="172">
        <f t="shared" si="214"/>
        <v>2299.797889073895</v>
      </c>
      <c r="K220" s="387">
        <f t="shared" si="215"/>
        <v>135.28222876905264</v>
      </c>
      <c r="L220" s="543"/>
      <c r="M220" s="172">
        <f t="shared" si="217"/>
        <v>7</v>
      </c>
      <c r="N220" s="567"/>
      <c r="O220" s="567"/>
      <c r="P220" s="386">
        <v>17</v>
      </c>
      <c r="Q220" s="170">
        <v>2290.4264972776782</v>
      </c>
      <c r="R220" s="383">
        <f t="shared" si="218"/>
        <v>134.73097042809871</v>
      </c>
      <c r="S220" s="386">
        <f t="shared" si="219"/>
        <v>7</v>
      </c>
      <c r="T220" s="565"/>
      <c r="U220" s="386">
        <v>17</v>
      </c>
      <c r="V220" s="170">
        <v>2299.7142857142862</v>
      </c>
      <c r="W220" s="383">
        <f t="shared" si="220"/>
        <v>135.27731092436977</v>
      </c>
      <c r="X220" s="386">
        <f t="shared" si="221"/>
        <v>7</v>
      </c>
      <c r="Y220" s="565"/>
      <c r="Z220" s="386">
        <v>17</v>
      </c>
      <c r="AA220" s="170">
        <v>2307.0485678704858</v>
      </c>
      <c r="AB220" s="383">
        <f t="shared" si="222"/>
        <v>135.70873928649917</v>
      </c>
      <c r="AC220" s="386">
        <f t="shared" si="223"/>
        <v>6</v>
      </c>
      <c r="AD220" s="565"/>
      <c r="AE220" s="386">
        <v>17</v>
      </c>
      <c r="AF220" s="170">
        <v>2302.9213483146068</v>
      </c>
      <c r="AG220" s="383">
        <f t="shared" si="224"/>
        <v>135.46596166556512</v>
      </c>
      <c r="AH220" s="386">
        <f t="shared" si="225"/>
        <v>7</v>
      </c>
      <c r="AI220" s="565"/>
      <c r="AJ220" s="386">
        <v>17</v>
      </c>
      <c r="AK220" s="170">
        <v>2297.4683544303789</v>
      </c>
      <c r="AL220" s="383">
        <f t="shared" si="226"/>
        <v>135.14519731943406</v>
      </c>
      <c r="AM220" s="386">
        <f t="shared" si="227"/>
        <v>7</v>
      </c>
      <c r="AN220" s="565"/>
      <c r="AO220" s="386">
        <v>17</v>
      </c>
      <c r="AP220" s="170">
        <v>2284.8837209302346</v>
      </c>
      <c r="AQ220" s="383">
        <f t="shared" si="228"/>
        <v>134.40492476060203</v>
      </c>
      <c r="AR220" s="386">
        <f t="shared" si="229"/>
        <v>7</v>
      </c>
      <c r="AS220" s="565"/>
      <c r="AT220" s="386">
        <v>17</v>
      </c>
      <c r="AU220" s="170">
        <v>2316.1224489795923</v>
      </c>
      <c r="AV220" s="383">
        <f t="shared" si="230"/>
        <v>136.24249699879954</v>
      </c>
      <c r="AW220" s="386">
        <f t="shared" si="231"/>
        <v>6</v>
      </c>
      <c r="AX220" s="565"/>
    </row>
    <row r="221" spans="2:50" hidden="1" x14ac:dyDescent="0.2">
      <c r="B221" s="541"/>
      <c r="C221" s="386">
        <v>17</v>
      </c>
      <c r="D221" s="386" t="s">
        <v>696</v>
      </c>
      <c r="E221" s="386">
        <v>15</v>
      </c>
      <c r="F221" s="386">
        <v>2400</v>
      </c>
      <c r="G221" s="383">
        <f t="shared" si="216"/>
        <v>160</v>
      </c>
      <c r="H221" s="541"/>
      <c r="I221" s="172">
        <f t="shared" si="213"/>
        <v>15</v>
      </c>
      <c r="J221" s="172">
        <f t="shared" si="214"/>
        <v>2288.4329305922943</v>
      </c>
      <c r="K221" s="387">
        <f t="shared" si="215"/>
        <v>152.56219537281962</v>
      </c>
      <c r="L221" s="543"/>
      <c r="M221" s="172">
        <f t="shared" si="217"/>
        <v>3</v>
      </c>
      <c r="N221" s="567"/>
      <c r="O221" s="567"/>
      <c r="P221" s="386">
        <v>15</v>
      </c>
      <c r="Q221" s="170">
        <v>2283.8757763975163</v>
      </c>
      <c r="R221" s="383">
        <f t="shared" si="218"/>
        <v>152.25838509316776</v>
      </c>
      <c r="S221" s="386">
        <f t="shared" si="219"/>
        <v>4</v>
      </c>
      <c r="T221" s="565"/>
      <c r="U221" s="386">
        <v>15</v>
      </c>
      <c r="V221" s="170">
        <v>2289.4188726688553</v>
      </c>
      <c r="W221" s="383">
        <f t="shared" si="220"/>
        <v>152.62792484459035</v>
      </c>
      <c r="X221" s="386">
        <f t="shared" si="221"/>
        <v>3</v>
      </c>
      <c r="Y221" s="565"/>
      <c r="Z221" s="386">
        <v>15</v>
      </c>
      <c r="AA221" s="170">
        <v>2289.8189580203971</v>
      </c>
      <c r="AB221" s="383">
        <f t="shared" si="222"/>
        <v>152.65459720135979</v>
      </c>
      <c r="AC221" s="386">
        <f t="shared" si="223"/>
        <v>3</v>
      </c>
      <c r="AD221" s="565"/>
      <c r="AE221" s="386">
        <v>15</v>
      </c>
      <c r="AF221" s="170">
        <v>2286.9111969111973</v>
      </c>
      <c r="AG221" s="383">
        <f t="shared" si="224"/>
        <v>152.46074646074649</v>
      </c>
      <c r="AH221" s="386">
        <f t="shared" si="225"/>
        <v>4</v>
      </c>
      <c r="AI221" s="565"/>
      <c r="AJ221" s="386">
        <v>15</v>
      </c>
      <c r="AK221" s="170">
        <v>2292.4999999999991</v>
      </c>
      <c r="AL221" s="383">
        <f t="shared" si="226"/>
        <v>152.83333333333329</v>
      </c>
      <c r="AM221" s="386">
        <f t="shared" si="227"/>
        <v>3</v>
      </c>
      <c r="AN221" s="565"/>
      <c r="AO221" s="386">
        <v>15</v>
      </c>
      <c r="AP221" s="170">
        <v>2287.8869778869771</v>
      </c>
      <c r="AQ221" s="383">
        <f t="shared" si="228"/>
        <v>152.52579852579848</v>
      </c>
      <c r="AR221" s="386">
        <f t="shared" si="229"/>
        <v>3</v>
      </c>
      <c r="AS221" s="565"/>
      <c r="AT221" s="386">
        <v>15</v>
      </c>
      <c r="AU221" s="170">
        <v>2288.6187322611167</v>
      </c>
      <c r="AV221" s="383">
        <f t="shared" si="230"/>
        <v>152.57458215074112</v>
      </c>
      <c r="AW221" s="386">
        <f t="shared" si="231"/>
        <v>3</v>
      </c>
      <c r="AX221" s="565"/>
    </row>
    <row r="222" spans="2:50" hidden="1" x14ac:dyDescent="0.2">
      <c r="B222" s="541"/>
      <c r="C222" s="386">
        <v>18</v>
      </c>
      <c r="D222" s="386" t="s">
        <v>705</v>
      </c>
      <c r="E222" s="386">
        <v>14</v>
      </c>
      <c r="F222" s="386">
        <v>2400</v>
      </c>
      <c r="G222" s="383">
        <f t="shared" si="216"/>
        <v>171.42857142857142</v>
      </c>
      <c r="H222" s="541"/>
      <c r="I222" s="172">
        <f t="shared" si="213"/>
        <v>14</v>
      </c>
      <c r="J222" s="172">
        <f t="shared" si="214"/>
        <v>2298.6766911094137</v>
      </c>
      <c r="K222" s="387">
        <f t="shared" si="215"/>
        <v>164.19119222210105</v>
      </c>
      <c r="L222" s="544"/>
      <c r="M222" s="172">
        <f t="shared" si="217"/>
        <v>1</v>
      </c>
      <c r="N222" s="550"/>
      <c r="O222" s="550"/>
      <c r="P222" s="386">
        <v>14</v>
      </c>
      <c r="Q222" s="170">
        <v>2297.8571428571418</v>
      </c>
      <c r="R222" s="383">
        <f t="shared" si="218"/>
        <v>164.1326530612244</v>
      </c>
      <c r="S222" s="386">
        <f t="shared" si="219"/>
        <v>1</v>
      </c>
      <c r="T222" s="566"/>
      <c r="U222" s="386">
        <v>14</v>
      </c>
      <c r="V222" s="170">
        <v>2305.9375000000018</v>
      </c>
      <c r="W222" s="383">
        <f t="shared" si="220"/>
        <v>164.70982142857156</v>
      </c>
      <c r="X222" s="386">
        <f t="shared" si="221"/>
        <v>1</v>
      </c>
      <c r="Y222" s="566"/>
      <c r="Z222" s="386">
        <v>14</v>
      </c>
      <c r="AA222" s="170">
        <v>2300.1886792452842</v>
      </c>
      <c r="AB222" s="383">
        <f t="shared" si="222"/>
        <v>164.29919137466317</v>
      </c>
      <c r="AC222" s="386">
        <f t="shared" si="223"/>
        <v>1</v>
      </c>
      <c r="AD222" s="566"/>
      <c r="AE222" s="386">
        <v>14</v>
      </c>
      <c r="AF222" s="170">
        <v>2303.0494505494507</v>
      </c>
      <c r="AG222" s="383">
        <f t="shared" si="224"/>
        <v>164.50353218210361</v>
      </c>
      <c r="AH222" s="386">
        <f t="shared" si="225"/>
        <v>1</v>
      </c>
      <c r="AI222" s="566"/>
      <c r="AJ222" s="386">
        <v>14</v>
      </c>
      <c r="AK222" s="170">
        <v>2304.4850498338865</v>
      </c>
      <c r="AL222" s="383">
        <f t="shared" si="226"/>
        <v>164.60607498813474</v>
      </c>
      <c r="AM222" s="386">
        <f t="shared" si="227"/>
        <v>1</v>
      </c>
      <c r="AN222" s="566"/>
      <c r="AO222" s="386">
        <v>14</v>
      </c>
      <c r="AP222" s="170">
        <v>2286.3157894736842</v>
      </c>
      <c r="AQ222" s="383">
        <f t="shared" si="228"/>
        <v>163.30827067669173</v>
      </c>
      <c r="AR222" s="386">
        <f t="shared" si="229"/>
        <v>1</v>
      </c>
      <c r="AS222" s="566"/>
      <c r="AT222" s="386">
        <v>14</v>
      </c>
      <c r="AU222" s="170">
        <v>2292.9032258064508</v>
      </c>
      <c r="AV222" s="383">
        <f t="shared" si="230"/>
        <v>163.77880184331792</v>
      </c>
      <c r="AW222" s="386">
        <f t="shared" si="231"/>
        <v>1</v>
      </c>
      <c r="AX222" s="566"/>
    </row>
    <row r="223" spans="2:50" ht="15.75" hidden="1" x14ac:dyDescent="0.2">
      <c r="B223" s="545" t="s">
        <v>169</v>
      </c>
      <c r="C223" s="546"/>
      <c r="D223" s="546"/>
      <c r="E223" s="546"/>
      <c r="F223" s="546"/>
      <c r="G223" s="546"/>
      <c r="H223" s="547"/>
      <c r="I223" s="207"/>
      <c r="J223" s="207"/>
      <c r="K223" s="207"/>
      <c r="L223" s="207"/>
      <c r="M223" s="207"/>
      <c r="N223" s="533" t="s">
        <v>161</v>
      </c>
      <c r="O223" s="549" t="s">
        <v>106</v>
      </c>
      <c r="P223" s="551">
        <f>AT200+1</f>
        <v>45937</v>
      </c>
      <c r="Q223" s="541"/>
      <c r="R223" s="541"/>
      <c r="S223" s="541"/>
      <c r="T223" s="541"/>
      <c r="U223" s="551">
        <f>P223+1</f>
        <v>45938</v>
      </c>
      <c r="V223" s="541"/>
      <c r="W223" s="541"/>
      <c r="X223" s="541"/>
      <c r="Y223" s="541"/>
      <c r="Z223" s="551">
        <f>U223+1</f>
        <v>45939</v>
      </c>
      <c r="AA223" s="541"/>
      <c r="AB223" s="541"/>
      <c r="AC223" s="541"/>
      <c r="AD223" s="541"/>
      <c r="AE223" s="551">
        <f>Z223+1</f>
        <v>45940</v>
      </c>
      <c r="AF223" s="541"/>
      <c r="AG223" s="541"/>
      <c r="AH223" s="541"/>
      <c r="AI223" s="541"/>
      <c r="AJ223" s="551">
        <f>AE223+1</f>
        <v>45941</v>
      </c>
      <c r="AK223" s="541"/>
      <c r="AL223" s="541"/>
      <c r="AM223" s="541"/>
      <c r="AN223" s="541"/>
      <c r="AO223" s="551">
        <f>AJ223+1</f>
        <v>45942</v>
      </c>
      <c r="AP223" s="541"/>
      <c r="AQ223" s="541"/>
      <c r="AR223" s="541"/>
      <c r="AS223" s="541"/>
      <c r="AT223" s="551">
        <f>AO223+1</f>
        <v>45943</v>
      </c>
      <c r="AU223" s="541"/>
      <c r="AV223" s="541"/>
      <c r="AW223" s="541"/>
      <c r="AX223" s="541"/>
    </row>
    <row r="224" spans="2:50" ht="15.75" hidden="1" x14ac:dyDescent="0.2">
      <c r="B224" s="548"/>
      <c r="C224" s="548"/>
      <c r="D224" s="548"/>
      <c r="E224" s="548"/>
      <c r="F224" s="548"/>
      <c r="G224" s="548"/>
      <c r="H224" s="548"/>
      <c r="I224" s="207"/>
      <c r="J224" s="207"/>
      <c r="K224" s="207"/>
      <c r="L224" s="207"/>
      <c r="M224" s="207"/>
      <c r="N224" s="533"/>
      <c r="O224" s="550"/>
      <c r="P224" s="551" t="s">
        <v>120</v>
      </c>
      <c r="Q224" s="541"/>
      <c r="R224" s="541"/>
      <c r="S224" s="541"/>
      <c r="T224" s="541"/>
      <c r="U224" s="551" t="s">
        <v>114</v>
      </c>
      <c r="V224" s="541"/>
      <c r="W224" s="541"/>
      <c r="X224" s="541"/>
      <c r="Y224" s="541"/>
      <c r="Z224" s="551" t="s">
        <v>115</v>
      </c>
      <c r="AA224" s="541"/>
      <c r="AB224" s="541"/>
      <c r="AC224" s="541"/>
      <c r="AD224" s="541"/>
      <c r="AE224" s="551" t="s">
        <v>116</v>
      </c>
      <c r="AF224" s="541"/>
      <c r="AG224" s="541"/>
      <c r="AH224" s="541"/>
      <c r="AI224" s="541"/>
      <c r="AJ224" s="551" t="s">
        <v>117</v>
      </c>
      <c r="AK224" s="541"/>
      <c r="AL224" s="541"/>
      <c r="AM224" s="541"/>
      <c r="AN224" s="541"/>
      <c r="AO224" s="551" t="s">
        <v>118</v>
      </c>
      <c r="AP224" s="541"/>
      <c r="AQ224" s="541"/>
      <c r="AR224" s="541"/>
      <c r="AS224" s="541"/>
      <c r="AT224" s="551" t="s">
        <v>119</v>
      </c>
      <c r="AU224" s="541"/>
      <c r="AV224" s="541"/>
      <c r="AW224" s="541"/>
      <c r="AX224" s="541"/>
    </row>
    <row r="225" spans="2:50" hidden="1" x14ac:dyDescent="0.2">
      <c r="B225" s="533" t="s">
        <v>157</v>
      </c>
      <c r="C225" s="533" t="s">
        <v>149</v>
      </c>
      <c r="D225" s="533"/>
      <c r="E225" s="533" t="s">
        <v>151</v>
      </c>
      <c r="F225" s="533"/>
      <c r="G225" s="533"/>
      <c r="H225" s="537" t="s">
        <v>158</v>
      </c>
      <c r="I225" s="540" t="s">
        <v>227</v>
      </c>
      <c r="J225" s="540"/>
      <c r="K225" s="540"/>
      <c r="L225" s="540" t="s">
        <v>158</v>
      </c>
      <c r="M225" s="540" t="s">
        <v>170</v>
      </c>
      <c r="N225" s="549"/>
      <c r="O225" s="549" t="s">
        <v>160</v>
      </c>
      <c r="P225" s="534" t="s">
        <v>154</v>
      </c>
      <c r="Q225" s="535"/>
      <c r="R225" s="535"/>
      <c r="S225" s="536"/>
      <c r="T225" s="533" t="s">
        <v>158</v>
      </c>
      <c r="U225" s="534" t="s">
        <v>154</v>
      </c>
      <c r="V225" s="535"/>
      <c r="W225" s="535"/>
      <c r="X225" s="536"/>
      <c r="Y225" s="533" t="s">
        <v>158</v>
      </c>
      <c r="Z225" s="534" t="s">
        <v>154</v>
      </c>
      <c r="AA225" s="535"/>
      <c r="AB225" s="535"/>
      <c r="AC225" s="536"/>
      <c r="AD225" s="533" t="s">
        <v>158</v>
      </c>
      <c r="AE225" s="534" t="s">
        <v>154</v>
      </c>
      <c r="AF225" s="535"/>
      <c r="AG225" s="535"/>
      <c r="AH225" s="536"/>
      <c r="AI225" s="533" t="s">
        <v>158</v>
      </c>
      <c r="AJ225" s="534" t="s">
        <v>154</v>
      </c>
      <c r="AK225" s="535"/>
      <c r="AL225" s="535"/>
      <c r="AM225" s="536"/>
      <c r="AN225" s="533" t="s">
        <v>158</v>
      </c>
      <c r="AO225" s="534" t="s">
        <v>154</v>
      </c>
      <c r="AP225" s="535"/>
      <c r="AQ225" s="535"/>
      <c r="AR225" s="536"/>
      <c r="AS225" s="533" t="s">
        <v>158</v>
      </c>
      <c r="AT225" s="534" t="s">
        <v>154</v>
      </c>
      <c r="AU225" s="535"/>
      <c r="AV225" s="535"/>
      <c r="AW225" s="536"/>
      <c r="AX225" s="533" t="s">
        <v>158</v>
      </c>
    </row>
    <row r="226" spans="2:50" hidden="1" x14ac:dyDescent="0.2">
      <c r="B226" s="533"/>
      <c r="C226" s="533"/>
      <c r="D226" s="533"/>
      <c r="E226" s="533" t="s">
        <v>150</v>
      </c>
      <c r="F226" s="533"/>
      <c r="G226" s="533"/>
      <c r="H226" s="538"/>
      <c r="I226" s="540" t="s">
        <v>150</v>
      </c>
      <c r="J226" s="540"/>
      <c r="K226" s="540"/>
      <c r="L226" s="540"/>
      <c r="M226" s="540"/>
      <c r="N226" s="567"/>
      <c r="O226" s="567"/>
      <c r="P226" s="534" t="s">
        <v>155</v>
      </c>
      <c r="Q226" s="535"/>
      <c r="R226" s="535"/>
      <c r="S226" s="536"/>
      <c r="T226" s="533"/>
      <c r="U226" s="534" t="s">
        <v>155</v>
      </c>
      <c r="V226" s="535"/>
      <c r="W226" s="535"/>
      <c r="X226" s="536"/>
      <c r="Y226" s="533"/>
      <c r="Z226" s="534" t="s">
        <v>155</v>
      </c>
      <c r="AA226" s="535"/>
      <c r="AB226" s="535"/>
      <c r="AC226" s="536"/>
      <c r="AD226" s="533"/>
      <c r="AE226" s="534" t="s">
        <v>155</v>
      </c>
      <c r="AF226" s="535"/>
      <c r="AG226" s="535"/>
      <c r="AH226" s="536"/>
      <c r="AI226" s="533"/>
      <c r="AJ226" s="534" t="s">
        <v>155</v>
      </c>
      <c r="AK226" s="535"/>
      <c r="AL226" s="535"/>
      <c r="AM226" s="536"/>
      <c r="AN226" s="533"/>
      <c r="AO226" s="534" t="s">
        <v>155</v>
      </c>
      <c r="AP226" s="535"/>
      <c r="AQ226" s="535"/>
      <c r="AR226" s="536"/>
      <c r="AS226" s="533"/>
      <c r="AT226" s="534" t="s">
        <v>155</v>
      </c>
      <c r="AU226" s="535"/>
      <c r="AV226" s="535"/>
      <c r="AW226" s="536"/>
      <c r="AX226" s="533"/>
    </row>
    <row r="227" spans="2:50" hidden="1" x14ac:dyDescent="0.2">
      <c r="B227" s="533"/>
      <c r="C227" s="533"/>
      <c r="D227" s="533"/>
      <c r="E227" s="416" t="s">
        <v>152</v>
      </c>
      <c r="F227" s="416" t="s">
        <v>153</v>
      </c>
      <c r="G227" s="416" t="s">
        <v>156</v>
      </c>
      <c r="H227" s="539"/>
      <c r="I227" s="417" t="s">
        <v>152</v>
      </c>
      <c r="J227" s="417" t="s">
        <v>153</v>
      </c>
      <c r="K227" s="417" t="s">
        <v>156</v>
      </c>
      <c r="L227" s="540"/>
      <c r="M227" s="540"/>
      <c r="N227" s="567"/>
      <c r="O227" s="567"/>
      <c r="P227" s="416" t="s">
        <v>152</v>
      </c>
      <c r="Q227" s="416" t="s">
        <v>153</v>
      </c>
      <c r="R227" s="416" t="s">
        <v>156</v>
      </c>
      <c r="S227" s="416" t="s">
        <v>170</v>
      </c>
      <c r="T227" s="533"/>
      <c r="U227" s="416" t="s">
        <v>152</v>
      </c>
      <c r="V227" s="416" t="s">
        <v>153</v>
      </c>
      <c r="W227" s="416" t="s">
        <v>156</v>
      </c>
      <c r="X227" s="416" t="s">
        <v>170</v>
      </c>
      <c r="Y227" s="533"/>
      <c r="Z227" s="416" t="s">
        <v>152</v>
      </c>
      <c r="AA227" s="416" t="s">
        <v>153</v>
      </c>
      <c r="AB227" s="416" t="s">
        <v>156</v>
      </c>
      <c r="AC227" s="416" t="s">
        <v>170</v>
      </c>
      <c r="AD227" s="533"/>
      <c r="AE227" s="416" t="s">
        <v>152</v>
      </c>
      <c r="AF227" s="416" t="s">
        <v>153</v>
      </c>
      <c r="AG227" s="416" t="s">
        <v>156</v>
      </c>
      <c r="AH227" s="416" t="s">
        <v>170</v>
      </c>
      <c r="AI227" s="533"/>
      <c r="AJ227" s="416" t="s">
        <v>152</v>
      </c>
      <c r="AK227" s="416" t="s">
        <v>153</v>
      </c>
      <c r="AL227" s="416" t="s">
        <v>156</v>
      </c>
      <c r="AM227" s="416" t="s">
        <v>170</v>
      </c>
      <c r="AN227" s="533"/>
      <c r="AO227" s="416" t="s">
        <v>152</v>
      </c>
      <c r="AP227" s="416" t="s">
        <v>153</v>
      </c>
      <c r="AQ227" s="416" t="s">
        <v>156</v>
      </c>
      <c r="AR227" s="416" t="s">
        <v>170</v>
      </c>
      <c r="AS227" s="533"/>
      <c r="AT227" s="416" t="s">
        <v>152</v>
      </c>
      <c r="AU227" s="416" t="s">
        <v>153</v>
      </c>
      <c r="AV227" s="416" t="s">
        <v>156</v>
      </c>
      <c r="AW227" s="416" t="s">
        <v>170</v>
      </c>
      <c r="AX227" s="533"/>
    </row>
    <row r="228" spans="2:50" hidden="1" x14ac:dyDescent="0.2">
      <c r="B228" s="541" t="s">
        <v>236</v>
      </c>
      <c r="C228" s="415">
        <f>C205</f>
        <v>1</v>
      </c>
      <c r="D228" s="415" t="s">
        <v>430</v>
      </c>
      <c r="E228" s="415">
        <v>20</v>
      </c>
      <c r="F228" s="415">
        <v>2400</v>
      </c>
      <c r="G228" s="414">
        <f>F228/E228</f>
        <v>120</v>
      </c>
      <c r="H228" s="541">
        <f>AVERAGE(G228:G245)</f>
        <v>138.65062984258032</v>
      </c>
      <c r="I228" s="172">
        <f t="shared" ref="I228:I245" si="232">IFERROR(AVERAGE(P228,U228,Z228,AE228,AJ228,AO228,AT228),"")</f>
        <v>20</v>
      </c>
      <c r="J228" s="172">
        <f t="shared" ref="J228:J245" si="233">IFERROR(AVERAGE(Q228,V228,AA228,AF228,AK228,AP228,AU228),"")</f>
        <v>2297.8307402444875</v>
      </c>
      <c r="K228" s="418">
        <f t="shared" ref="K228:K245" si="234">IFERROR(AVERAGE(R228,W228,AB228,AG228,AL228,AQ228,AV228),"")</f>
        <v>114.89153701222438</v>
      </c>
      <c r="L228" s="542">
        <f>IFERROR(AVERAGE(K228:K245),"-")</f>
        <v>132.73286641992172</v>
      </c>
      <c r="M228" s="172">
        <f>IFERROR(RANK(K228, K$228:K$245),"")</f>
        <v>17</v>
      </c>
      <c r="N228" s="567"/>
      <c r="O228" s="567"/>
      <c r="P228" s="415">
        <v>20</v>
      </c>
      <c r="Q228" s="170">
        <v>2285.3571428571436</v>
      </c>
      <c r="R228" s="414">
        <f>IFERROR(Q228/P228,"")</f>
        <v>114.26785714285718</v>
      </c>
      <c r="S228" s="415">
        <f>IFERROR(RANK(R228, R$228:R$245),"")</f>
        <v>17</v>
      </c>
      <c r="T228" s="564">
        <f>AVERAGE(R228:R245)</f>
        <v>132.61610201057803</v>
      </c>
      <c r="U228" s="415">
        <v>20</v>
      </c>
      <c r="V228" s="170">
        <v>2317.2689075630233</v>
      </c>
      <c r="W228" s="414">
        <f>IFERROR(V228/U228,"")</f>
        <v>115.86344537815117</v>
      </c>
      <c r="X228" s="415">
        <f>IFERROR(RANK(W228, W$228:W$245),"")</f>
        <v>17</v>
      </c>
      <c r="Y228" s="564">
        <f>AVERAGE(W228:W245)</f>
        <v>132.60696764654804</v>
      </c>
      <c r="Z228" s="415">
        <v>20</v>
      </c>
      <c r="AA228" s="170">
        <v>2296.8750000000009</v>
      </c>
      <c r="AB228" s="414">
        <f>IFERROR(AA228/Z228,"")</f>
        <v>114.84375000000004</v>
      </c>
      <c r="AC228" s="415">
        <f>IFERROR(RANK(AB228, AB$228:AB$245),"")</f>
        <v>18</v>
      </c>
      <c r="AD228" s="564">
        <f>AVERAGE(AB228:AB245)</f>
        <v>132.74877444287824</v>
      </c>
      <c r="AE228" s="415">
        <v>20</v>
      </c>
      <c r="AF228" s="170">
        <v>2308.6363636363635</v>
      </c>
      <c r="AG228" s="414">
        <f>IFERROR(AF228/AE228,"")</f>
        <v>115.43181818181817</v>
      </c>
      <c r="AH228" s="415">
        <f>IFERROR(RANK(AG228, AG$228:AG$245),"")</f>
        <v>17</v>
      </c>
      <c r="AI228" s="564">
        <f>AVERAGE(AG228:AG245)</f>
        <v>132.87947158200231</v>
      </c>
      <c r="AJ228" s="415">
        <v>20</v>
      </c>
      <c r="AK228" s="170">
        <v>2294.3750000000005</v>
      </c>
      <c r="AL228" s="414">
        <f>IFERROR(AK228/AJ228,"")</f>
        <v>114.71875000000003</v>
      </c>
      <c r="AM228" s="415">
        <f>IFERROR(RANK(AL228, AL$228:AL$245),"")</f>
        <v>17</v>
      </c>
      <c r="AN228" s="564">
        <f>AVERAGE(AL228:AL245)</f>
        <v>133.19592589488181</v>
      </c>
      <c r="AO228" s="415">
        <v>20</v>
      </c>
      <c r="AP228" s="170">
        <v>2289.2957746478878</v>
      </c>
      <c r="AQ228" s="414">
        <f>IFERROR(AP228/AO228,"")</f>
        <v>114.4647887323944</v>
      </c>
      <c r="AR228" s="415">
        <f>IFERROR(RANK(AQ228, AQ$228:AQ$245),"")</f>
        <v>16</v>
      </c>
      <c r="AS228" s="564">
        <f>AVERAGE(AQ228:AQ245)</f>
        <v>132.95504850597331</v>
      </c>
      <c r="AT228" s="415">
        <v>20</v>
      </c>
      <c r="AU228" s="170">
        <v>2293.0069930069935</v>
      </c>
      <c r="AV228" s="414">
        <f>IFERROR(AU228/AT228,"")</f>
        <v>114.65034965034968</v>
      </c>
      <c r="AW228" s="415">
        <f>IFERROR(RANK(AV228, AV$228:AV$245),"")</f>
        <v>17</v>
      </c>
      <c r="AX228" s="564">
        <f>AVERAGE(AV228:AV245)</f>
        <v>132.99971920920945</v>
      </c>
    </row>
    <row r="229" spans="2:50" hidden="1" x14ac:dyDescent="0.2">
      <c r="B229" s="541"/>
      <c r="C229" s="426">
        <f t="shared" ref="C229:C245" si="235">C206</f>
        <v>2</v>
      </c>
      <c r="D229" s="415" t="s">
        <v>431</v>
      </c>
      <c r="E229" s="415">
        <v>18</v>
      </c>
      <c r="F229" s="415">
        <v>2400</v>
      </c>
      <c r="G229" s="414">
        <f t="shared" ref="G229:G245" si="236">F229/E229</f>
        <v>133.33333333333334</v>
      </c>
      <c r="H229" s="541"/>
      <c r="I229" s="172">
        <f t="shared" si="232"/>
        <v>18</v>
      </c>
      <c r="J229" s="172">
        <f t="shared" si="233"/>
        <v>2293.4151816360145</v>
      </c>
      <c r="K229" s="418">
        <f t="shared" si="234"/>
        <v>127.41195453533415</v>
      </c>
      <c r="L229" s="543"/>
      <c r="M229" s="172">
        <f t="shared" ref="M229:M245" si="237">IFERROR(RANK(K229, K$228:K$245),"")</f>
        <v>10</v>
      </c>
      <c r="N229" s="567"/>
      <c r="O229" s="567"/>
      <c r="P229" s="415">
        <v>18</v>
      </c>
      <c r="Q229" s="170">
        <v>2305.7158312297161</v>
      </c>
      <c r="R229" s="414">
        <f t="shared" ref="R229:R245" si="238">IFERROR(Q229/P229,"")</f>
        <v>128.09532395720646</v>
      </c>
      <c r="S229" s="415">
        <f t="shared" ref="S229:S245" si="239">IFERROR(RANK(R229, R$228:R$245),"")</f>
        <v>8</v>
      </c>
      <c r="T229" s="565"/>
      <c r="U229" s="415">
        <v>18</v>
      </c>
      <c r="V229" s="170">
        <v>2292.7272727272725</v>
      </c>
      <c r="W229" s="414">
        <f t="shared" ref="W229:W245" si="240">IFERROR(V229/U229,"")</f>
        <v>127.37373737373736</v>
      </c>
      <c r="X229" s="415">
        <f t="shared" ref="X229:X245" si="241">IFERROR(RANK(W229, W$228:W$245),"")</f>
        <v>8</v>
      </c>
      <c r="Y229" s="565"/>
      <c r="Z229" s="415">
        <v>18</v>
      </c>
      <c r="AA229" s="170">
        <v>2287.5862068965512</v>
      </c>
      <c r="AB229" s="414">
        <f t="shared" ref="AB229:AB245" si="242">IFERROR(AA229/Z229,"")</f>
        <v>127.08812260536395</v>
      </c>
      <c r="AC229" s="415">
        <f t="shared" ref="AC229:AC245" si="243">IFERROR(RANK(AB229, AB$228:AB$245),"")</f>
        <v>10</v>
      </c>
      <c r="AD229" s="565"/>
      <c r="AE229" s="415">
        <v>18</v>
      </c>
      <c r="AF229" s="170">
        <v>2288.4705882352937</v>
      </c>
      <c r="AG229" s="414">
        <f t="shared" ref="AG229:AG245" si="244">IFERROR(AF229/AE229,"")</f>
        <v>127.13725490196076</v>
      </c>
      <c r="AH229" s="415">
        <f t="shared" ref="AH229:AH245" si="245">IFERROR(RANK(AG229, AG$228:AG$245),"")</f>
        <v>12</v>
      </c>
      <c r="AI229" s="565"/>
      <c r="AJ229" s="415">
        <v>18</v>
      </c>
      <c r="AK229" s="170">
        <v>2301.098901098901</v>
      </c>
      <c r="AL229" s="414">
        <f t="shared" ref="AL229:AL245" si="246">IFERROR(AK229/AJ229,"")</f>
        <v>127.83882783882784</v>
      </c>
      <c r="AM229" s="415">
        <f t="shared" ref="AM229:AM245" si="247">IFERROR(RANK(AL229, AL$228:AL$245),"")</f>
        <v>9</v>
      </c>
      <c r="AN229" s="565"/>
      <c r="AO229" s="415">
        <v>18</v>
      </c>
      <c r="AP229" s="170">
        <v>2294.5833333333339</v>
      </c>
      <c r="AQ229" s="414">
        <f t="shared" ref="AQ229:AQ245" si="248">IFERROR(AP229/AO229,"")</f>
        <v>127.47685185185189</v>
      </c>
      <c r="AR229" s="415">
        <f t="shared" ref="AR229:AR245" si="249">IFERROR(RANK(AQ229, AQ$228:AQ$245),"")</f>
        <v>10</v>
      </c>
      <c r="AS229" s="565"/>
      <c r="AT229" s="415">
        <v>18</v>
      </c>
      <c r="AU229" s="170">
        <v>2283.7241379310349</v>
      </c>
      <c r="AV229" s="414">
        <f t="shared" ref="AV229:AV245" si="250">IFERROR(AU229/AT229,"")</f>
        <v>126.87356321839083</v>
      </c>
      <c r="AW229" s="415">
        <f t="shared" ref="AW229:AW245" si="251">IFERROR(RANK(AV229, AV$228:AV$245),"")</f>
        <v>11</v>
      </c>
      <c r="AX229" s="565"/>
    </row>
    <row r="230" spans="2:50" hidden="1" x14ac:dyDescent="0.2">
      <c r="B230" s="541"/>
      <c r="C230" s="426">
        <f t="shared" si="235"/>
        <v>3</v>
      </c>
      <c r="D230" s="415" t="s">
        <v>432</v>
      </c>
      <c r="E230" s="415">
        <v>18</v>
      </c>
      <c r="F230" s="415">
        <v>2400</v>
      </c>
      <c r="G230" s="414">
        <f t="shared" si="236"/>
        <v>133.33333333333334</v>
      </c>
      <c r="H230" s="541"/>
      <c r="I230" s="172">
        <f t="shared" si="232"/>
        <v>18</v>
      </c>
      <c r="J230" s="172">
        <f t="shared" si="233"/>
        <v>2288.5586829465788</v>
      </c>
      <c r="K230" s="418">
        <f t="shared" si="234"/>
        <v>127.1421490525877</v>
      </c>
      <c r="L230" s="543"/>
      <c r="M230" s="172">
        <f t="shared" si="237"/>
        <v>12</v>
      </c>
      <c r="N230" s="567"/>
      <c r="O230" s="567"/>
      <c r="P230" s="415">
        <v>18</v>
      </c>
      <c r="Q230" s="170">
        <v>2290.9228611500707</v>
      </c>
      <c r="R230" s="414">
        <f t="shared" si="238"/>
        <v>127.27349228611504</v>
      </c>
      <c r="S230" s="415">
        <f t="shared" si="239"/>
        <v>12</v>
      </c>
      <c r="T230" s="565"/>
      <c r="U230" s="415">
        <v>18</v>
      </c>
      <c r="V230" s="170">
        <v>2290.3571428571431</v>
      </c>
      <c r="W230" s="414">
        <f t="shared" si="240"/>
        <v>127.24206349206351</v>
      </c>
      <c r="X230" s="415">
        <f t="shared" si="241"/>
        <v>10</v>
      </c>
      <c r="Y230" s="565"/>
      <c r="Z230" s="415">
        <v>18</v>
      </c>
      <c r="AA230" s="170">
        <v>2280.0000000000009</v>
      </c>
      <c r="AB230" s="414">
        <f t="shared" si="242"/>
        <v>126.66666666666671</v>
      </c>
      <c r="AC230" s="415">
        <f t="shared" si="243"/>
        <v>12</v>
      </c>
      <c r="AD230" s="565"/>
      <c r="AE230" s="415">
        <v>18</v>
      </c>
      <c r="AF230" s="170">
        <v>2297.7358490566035</v>
      </c>
      <c r="AG230" s="414">
        <f t="shared" si="244"/>
        <v>127.65199161425575</v>
      </c>
      <c r="AH230" s="415">
        <f t="shared" si="245"/>
        <v>9</v>
      </c>
      <c r="AI230" s="565"/>
      <c r="AJ230" s="415">
        <v>18</v>
      </c>
      <c r="AK230" s="170">
        <v>2286.7796610169498</v>
      </c>
      <c r="AL230" s="414">
        <f t="shared" si="246"/>
        <v>127.04331450094166</v>
      </c>
      <c r="AM230" s="415">
        <f t="shared" si="247"/>
        <v>11</v>
      </c>
      <c r="AN230" s="565"/>
      <c r="AO230" s="415">
        <v>18</v>
      </c>
      <c r="AP230" s="170">
        <v>2284.1587098276664</v>
      </c>
      <c r="AQ230" s="414">
        <f t="shared" si="248"/>
        <v>126.89770610153703</v>
      </c>
      <c r="AR230" s="415">
        <f t="shared" si="249"/>
        <v>11</v>
      </c>
      <c r="AS230" s="565"/>
      <c r="AT230" s="415">
        <v>18</v>
      </c>
      <c r="AU230" s="170">
        <v>2289.9565567176182</v>
      </c>
      <c r="AV230" s="414">
        <f t="shared" si="250"/>
        <v>127.21980870653435</v>
      </c>
      <c r="AW230" s="415">
        <f t="shared" si="251"/>
        <v>10</v>
      </c>
      <c r="AX230" s="565"/>
    </row>
    <row r="231" spans="2:50" hidden="1" x14ac:dyDescent="0.2">
      <c r="B231" s="541"/>
      <c r="C231" s="426">
        <f t="shared" si="235"/>
        <v>4</v>
      </c>
      <c r="D231" s="415" t="s">
        <v>433</v>
      </c>
      <c r="E231" s="415">
        <v>18</v>
      </c>
      <c r="F231" s="415">
        <v>2400</v>
      </c>
      <c r="G231" s="414">
        <f t="shared" si="236"/>
        <v>133.33333333333334</v>
      </c>
      <c r="H231" s="541"/>
      <c r="I231" s="172">
        <f t="shared" si="232"/>
        <v>18</v>
      </c>
      <c r="J231" s="172">
        <f t="shared" si="233"/>
        <v>2300.7341715775274</v>
      </c>
      <c r="K231" s="418">
        <f t="shared" si="234"/>
        <v>127.81856508764042</v>
      </c>
      <c r="L231" s="543"/>
      <c r="M231" s="172">
        <f t="shared" si="237"/>
        <v>8</v>
      </c>
      <c r="N231" s="567"/>
      <c r="O231" s="567"/>
      <c r="P231" s="415">
        <v>18</v>
      </c>
      <c r="Q231" s="170">
        <v>2299.5180722891569</v>
      </c>
      <c r="R231" s="414">
        <f t="shared" si="238"/>
        <v>127.75100401606427</v>
      </c>
      <c r="S231" s="415">
        <f t="shared" si="239"/>
        <v>9</v>
      </c>
      <c r="T231" s="565"/>
      <c r="U231" s="415">
        <v>18</v>
      </c>
      <c r="V231" s="170">
        <v>2291.5068493150684</v>
      </c>
      <c r="W231" s="414">
        <f t="shared" si="240"/>
        <v>127.30593607305936</v>
      </c>
      <c r="X231" s="415">
        <f t="shared" si="241"/>
        <v>9</v>
      </c>
      <c r="Y231" s="565"/>
      <c r="Z231" s="415">
        <v>18</v>
      </c>
      <c r="AA231" s="170">
        <v>2309.4117647058833</v>
      </c>
      <c r="AB231" s="414">
        <f t="shared" si="242"/>
        <v>128.30065359477129</v>
      </c>
      <c r="AC231" s="415">
        <f t="shared" si="243"/>
        <v>8</v>
      </c>
      <c r="AD231" s="565"/>
      <c r="AE231" s="415">
        <v>18</v>
      </c>
      <c r="AF231" s="170">
        <v>2302.5000000000009</v>
      </c>
      <c r="AG231" s="414">
        <f t="shared" si="244"/>
        <v>127.91666666666671</v>
      </c>
      <c r="AH231" s="415">
        <f t="shared" si="245"/>
        <v>8</v>
      </c>
      <c r="AI231" s="565"/>
      <c r="AJ231" s="363"/>
      <c r="AK231" s="364"/>
      <c r="AL231" s="365" t="str">
        <f t="shared" si="246"/>
        <v/>
      </c>
      <c r="AM231" s="363" t="str">
        <f t="shared" si="247"/>
        <v/>
      </c>
      <c r="AN231" s="565"/>
      <c r="AO231" s="363"/>
      <c r="AP231" s="364"/>
      <c r="AQ231" s="365" t="str">
        <f t="shared" si="248"/>
        <v/>
      </c>
      <c r="AR231" s="363" t="str">
        <f t="shared" si="249"/>
        <v/>
      </c>
      <c r="AS231" s="565"/>
      <c r="AT231" s="363"/>
      <c r="AU231" s="364"/>
      <c r="AV231" s="365" t="str">
        <f t="shared" si="250"/>
        <v/>
      </c>
      <c r="AW231" s="363" t="str">
        <f t="shared" si="251"/>
        <v/>
      </c>
      <c r="AX231" s="565"/>
    </row>
    <row r="232" spans="2:50" hidden="1" x14ac:dyDescent="0.2">
      <c r="B232" s="541"/>
      <c r="C232" s="426">
        <f t="shared" si="235"/>
        <v>5</v>
      </c>
      <c r="D232" s="415" t="s">
        <v>434</v>
      </c>
      <c r="E232" s="415">
        <v>16</v>
      </c>
      <c r="F232" s="415">
        <v>2400</v>
      </c>
      <c r="G232" s="414">
        <f t="shared" si="236"/>
        <v>150</v>
      </c>
      <c r="H232" s="541"/>
      <c r="I232" s="172">
        <f t="shared" si="232"/>
        <v>16</v>
      </c>
      <c r="J232" s="172">
        <f t="shared" si="233"/>
        <v>2314.2078073181196</v>
      </c>
      <c r="K232" s="418">
        <f t="shared" si="234"/>
        <v>144.63798795738248</v>
      </c>
      <c r="L232" s="543"/>
      <c r="M232" s="172">
        <f t="shared" si="237"/>
        <v>5</v>
      </c>
      <c r="N232" s="567"/>
      <c r="O232" s="567"/>
      <c r="P232" s="415">
        <v>16</v>
      </c>
      <c r="Q232" s="170">
        <v>2294.1176470588243</v>
      </c>
      <c r="R232" s="414">
        <f t="shared" si="238"/>
        <v>143.38235294117652</v>
      </c>
      <c r="S232" s="415">
        <f t="shared" si="239"/>
        <v>5</v>
      </c>
      <c r="T232" s="565"/>
      <c r="U232" s="415">
        <v>16</v>
      </c>
      <c r="V232" s="170">
        <v>2306.086956521739</v>
      </c>
      <c r="W232" s="414">
        <f t="shared" si="240"/>
        <v>144.13043478260869</v>
      </c>
      <c r="X232" s="415">
        <f t="shared" si="241"/>
        <v>5</v>
      </c>
      <c r="Y232" s="565"/>
      <c r="Z232" s="415">
        <v>16</v>
      </c>
      <c r="AA232" s="170">
        <v>2318.1818181818148</v>
      </c>
      <c r="AB232" s="414">
        <f t="shared" si="242"/>
        <v>144.88636363636343</v>
      </c>
      <c r="AC232" s="415">
        <f t="shared" si="243"/>
        <v>5</v>
      </c>
      <c r="AD232" s="565"/>
      <c r="AE232" s="415">
        <v>16</v>
      </c>
      <c r="AF232" s="170">
        <v>2323.6363636363662</v>
      </c>
      <c r="AG232" s="414">
        <f t="shared" si="244"/>
        <v>145.22727272727289</v>
      </c>
      <c r="AH232" s="415">
        <f t="shared" si="245"/>
        <v>5</v>
      </c>
      <c r="AI232" s="565"/>
      <c r="AJ232" s="415">
        <v>16</v>
      </c>
      <c r="AK232" s="170">
        <v>2341.6666666666652</v>
      </c>
      <c r="AL232" s="414">
        <f t="shared" si="246"/>
        <v>146.35416666666657</v>
      </c>
      <c r="AM232" s="415">
        <f t="shared" si="247"/>
        <v>5</v>
      </c>
      <c r="AN232" s="565"/>
      <c r="AO232" s="415">
        <v>16</v>
      </c>
      <c r="AP232" s="170">
        <v>2324.4444444444457</v>
      </c>
      <c r="AQ232" s="414">
        <f t="shared" si="248"/>
        <v>145.27777777777786</v>
      </c>
      <c r="AR232" s="415">
        <f t="shared" si="249"/>
        <v>5</v>
      </c>
      <c r="AS232" s="565"/>
      <c r="AT232" s="415">
        <v>16</v>
      </c>
      <c r="AU232" s="170">
        <v>2291.3207547169823</v>
      </c>
      <c r="AV232" s="414">
        <f t="shared" si="250"/>
        <v>143.20754716981139</v>
      </c>
      <c r="AW232" s="415">
        <f t="shared" si="251"/>
        <v>5</v>
      </c>
      <c r="AX232" s="565"/>
    </row>
    <row r="233" spans="2:50" hidden="1" x14ac:dyDescent="0.2">
      <c r="B233" s="541"/>
      <c r="C233" s="426">
        <f t="shared" si="235"/>
        <v>6</v>
      </c>
      <c r="D233" s="415" t="s">
        <v>435</v>
      </c>
      <c r="E233" s="415">
        <v>18</v>
      </c>
      <c r="F233" s="415">
        <v>2400</v>
      </c>
      <c r="G233" s="414">
        <f t="shared" si="236"/>
        <v>133.33333333333334</v>
      </c>
      <c r="H233" s="541"/>
      <c r="I233" s="172">
        <f t="shared" si="232"/>
        <v>18</v>
      </c>
      <c r="J233" s="172">
        <f t="shared" si="233"/>
        <v>2291.9810768630091</v>
      </c>
      <c r="K233" s="418">
        <f t="shared" si="234"/>
        <v>127.33228204794497</v>
      </c>
      <c r="L233" s="543"/>
      <c r="M233" s="172">
        <f t="shared" si="237"/>
        <v>11</v>
      </c>
      <c r="N233" s="567"/>
      <c r="O233" s="567"/>
      <c r="P233" s="415">
        <v>18</v>
      </c>
      <c r="Q233" s="170">
        <v>2292.039618488629</v>
      </c>
      <c r="R233" s="414">
        <f t="shared" si="238"/>
        <v>127.33553436047939</v>
      </c>
      <c r="S233" s="415">
        <f t="shared" si="239"/>
        <v>10</v>
      </c>
      <c r="T233" s="565"/>
      <c r="U233" s="415">
        <v>18</v>
      </c>
      <c r="V233" s="170">
        <v>2282.0547945205471</v>
      </c>
      <c r="W233" s="414">
        <f t="shared" si="240"/>
        <v>126.78082191780817</v>
      </c>
      <c r="X233" s="415">
        <f t="shared" si="241"/>
        <v>12</v>
      </c>
      <c r="Y233" s="565"/>
      <c r="Z233" s="415">
        <v>18</v>
      </c>
      <c r="AA233" s="170">
        <v>2286.1313868613142</v>
      </c>
      <c r="AB233" s="414">
        <f t="shared" si="242"/>
        <v>127.00729927007302</v>
      </c>
      <c r="AC233" s="415">
        <f t="shared" si="243"/>
        <v>11</v>
      </c>
      <c r="AD233" s="565"/>
      <c r="AE233" s="415">
        <v>18</v>
      </c>
      <c r="AF233" s="170">
        <v>2294.6341463414637</v>
      </c>
      <c r="AG233" s="414">
        <f t="shared" si="244"/>
        <v>127.47967479674799</v>
      </c>
      <c r="AH233" s="415">
        <f t="shared" si="245"/>
        <v>10</v>
      </c>
      <c r="AI233" s="565"/>
      <c r="AJ233" s="415">
        <v>18</v>
      </c>
      <c r="AK233" s="170">
        <v>2293.4883720930234</v>
      </c>
      <c r="AL233" s="414">
        <f t="shared" si="246"/>
        <v>127.41602067183463</v>
      </c>
      <c r="AM233" s="415">
        <f t="shared" si="247"/>
        <v>10</v>
      </c>
      <c r="AN233" s="565"/>
      <c r="AO233" s="415">
        <v>18</v>
      </c>
      <c r="AP233" s="170">
        <v>2295.4001721170398</v>
      </c>
      <c r="AQ233" s="414">
        <f t="shared" si="248"/>
        <v>127.52223178428</v>
      </c>
      <c r="AR233" s="415">
        <f t="shared" si="249"/>
        <v>9</v>
      </c>
      <c r="AS233" s="565"/>
      <c r="AT233" s="415">
        <v>18</v>
      </c>
      <c r="AU233" s="170">
        <v>2300.1190476190477</v>
      </c>
      <c r="AV233" s="414">
        <f t="shared" si="250"/>
        <v>127.78439153439155</v>
      </c>
      <c r="AW233" s="415">
        <f t="shared" si="251"/>
        <v>8</v>
      </c>
      <c r="AX233" s="565"/>
    </row>
    <row r="234" spans="2:50" hidden="1" x14ac:dyDescent="0.2">
      <c r="B234" s="541"/>
      <c r="C234" s="426">
        <f t="shared" si="235"/>
        <v>7</v>
      </c>
      <c r="D234" s="415" t="s">
        <v>436</v>
      </c>
      <c r="E234" s="415">
        <v>20</v>
      </c>
      <c r="F234" s="415">
        <v>2400</v>
      </c>
      <c r="G234" s="414">
        <f t="shared" si="236"/>
        <v>120</v>
      </c>
      <c r="H234" s="541"/>
      <c r="I234" s="172">
        <f t="shared" si="232"/>
        <v>20</v>
      </c>
      <c r="J234" s="172">
        <f t="shared" si="233"/>
        <v>2294.9114406144413</v>
      </c>
      <c r="K234" s="418">
        <f t="shared" si="234"/>
        <v>114.74557203072207</v>
      </c>
      <c r="L234" s="543"/>
      <c r="M234" s="172">
        <f t="shared" si="237"/>
        <v>18</v>
      </c>
      <c r="N234" s="567"/>
      <c r="O234" s="567"/>
      <c r="P234" s="415">
        <v>20</v>
      </c>
      <c r="Q234" s="170">
        <v>2282.686567164179</v>
      </c>
      <c r="R234" s="414">
        <f t="shared" si="238"/>
        <v>114.13432835820895</v>
      </c>
      <c r="S234" s="415">
        <f t="shared" si="239"/>
        <v>18</v>
      </c>
      <c r="T234" s="565"/>
      <c r="U234" s="415">
        <v>20</v>
      </c>
      <c r="V234" s="170">
        <v>2298.2142857142876</v>
      </c>
      <c r="W234" s="414">
        <f t="shared" si="240"/>
        <v>114.91071428571438</v>
      </c>
      <c r="X234" s="415">
        <f t="shared" si="241"/>
        <v>18</v>
      </c>
      <c r="Y234" s="565"/>
      <c r="Z234" s="415">
        <v>20</v>
      </c>
      <c r="AA234" s="170">
        <v>2299.024390243902</v>
      </c>
      <c r="AB234" s="414">
        <f t="shared" si="242"/>
        <v>114.9512195121951</v>
      </c>
      <c r="AC234" s="415">
        <f t="shared" si="243"/>
        <v>17</v>
      </c>
      <c r="AD234" s="565"/>
      <c r="AE234" s="415">
        <v>20</v>
      </c>
      <c r="AF234" s="170">
        <v>2286.1538461538448</v>
      </c>
      <c r="AG234" s="414">
        <f t="shared" si="244"/>
        <v>114.30769230769224</v>
      </c>
      <c r="AH234" s="415">
        <f t="shared" si="245"/>
        <v>18</v>
      </c>
      <c r="AI234" s="565"/>
      <c r="AJ234" s="415">
        <v>20</v>
      </c>
      <c r="AK234" s="170">
        <v>2296</v>
      </c>
      <c r="AL234" s="414">
        <f t="shared" si="246"/>
        <v>114.8</v>
      </c>
      <c r="AM234" s="415">
        <f t="shared" si="247"/>
        <v>16</v>
      </c>
      <c r="AN234" s="565"/>
      <c r="AO234" s="415">
        <v>20</v>
      </c>
      <c r="AP234" s="170">
        <v>2289.166666666667</v>
      </c>
      <c r="AQ234" s="414">
        <f t="shared" si="248"/>
        <v>114.45833333333334</v>
      </c>
      <c r="AR234" s="415">
        <f t="shared" si="249"/>
        <v>17</v>
      </c>
      <c r="AS234" s="565"/>
      <c r="AT234" s="415">
        <v>20</v>
      </c>
      <c r="AU234" s="170">
        <v>2313.1343283582091</v>
      </c>
      <c r="AV234" s="414">
        <f t="shared" si="250"/>
        <v>115.65671641791046</v>
      </c>
      <c r="AW234" s="415">
        <f t="shared" si="251"/>
        <v>16</v>
      </c>
      <c r="AX234" s="565"/>
    </row>
    <row r="235" spans="2:50" hidden="1" x14ac:dyDescent="0.2">
      <c r="B235" s="541"/>
      <c r="C235" s="426">
        <f t="shared" si="235"/>
        <v>8</v>
      </c>
      <c r="D235" s="415" t="s">
        <v>438</v>
      </c>
      <c r="E235" s="415">
        <v>19</v>
      </c>
      <c r="F235" s="415">
        <v>2400</v>
      </c>
      <c r="G235" s="414">
        <f t="shared" si="236"/>
        <v>126.31578947368421</v>
      </c>
      <c r="H235" s="541"/>
      <c r="I235" s="172">
        <f t="shared" si="232"/>
        <v>19</v>
      </c>
      <c r="J235" s="172">
        <f t="shared" si="233"/>
        <v>2292.3381157481708</v>
      </c>
      <c r="K235" s="418">
        <f t="shared" si="234"/>
        <v>120.64937451306162</v>
      </c>
      <c r="L235" s="543"/>
      <c r="M235" s="172">
        <f t="shared" si="237"/>
        <v>16</v>
      </c>
      <c r="N235" s="567"/>
      <c r="O235" s="567"/>
      <c r="P235" s="415">
        <v>19</v>
      </c>
      <c r="Q235" s="170">
        <v>2292.9329047810379</v>
      </c>
      <c r="R235" s="414">
        <f t="shared" si="238"/>
        <v>120.680679199002</v>
      </c>
      <c r="S235" s="415">
        <f t="shared" si="239"/>
        <v>16</v>
      </c>
      <c r="T235" s="565"/>
      <c r="U235" s="415">
        <v>19</v>
      </c>
      <c r="V235" s="170">
        <v>2287.4074074074078</v>
      </c>
      <c r="W235" s="414">
        <f t="shared" si="240"/>
        <v>120.38986354775831</v>
      </c>
      <c r="X235" s="415">
        <f t="shared" si="241"/>
        <v>15</v>
      </c>
      <c r="Y235" s="565"/>
      <c r="Z235" s="415">
        <v>19</v>
      </c>
      <c r="AA235" s="170">
        <v>2297.4803149606305</v>
      </c>
      <c r="AB235" s="414">
        <f t="shared" si="242"/>
        <v>120.92001657687528</v>
      </c>
      <c r="AC235" s="415">
        <f t="shared" si="243"/>
        <v>15</v>
      </c>
      <c r="AD235" s="565"/>
      <c r="AE235" s="415">
        <v>19</v>
      </c>
      <c r="AF235" s="170">
        <v>2284.1025641025635</v>
      </c>
      <c r="AG235" s="414">
        <f t="shared" si="244"/>
        <v>120.21592442645071</v>
      </c>
      <c r="AH235" s="415">
        <f t="shared" si="245"/>
        <v>16</v>
      </c>
      <c r="AI235" s="565"/>
      <c r="AJ235" s="415">
        <v>19</v>
      </c>
      <c r="AK235" s="170">
        <v>2287.7419354838712</v>
      </c>
      <c r="AL235" s="414">
        <f t="shared" si="246"/>
        <v>120.40747028862479</v>
      </c>
      <c r="AM235" s="415">
        <f t="shared" si="247"/>
        <v>14</v>
      </c>
      <c r="AN235" s="565"/>
      <c r="AO235" s="415">
        <v>19</v>
      </c>
      <c r="AP235" s="170">
        <v>2298.6545454545449</v>
      </c>
      <c r="AQ235" s="414">
        <f t="shared" si="248"/>
        <v>120.98181818181816</v>
      </c>
      <c r="AR235" s="415">
        <f t="shared" si="249"/>
        <v>12</v>
      </c>
      <c r="AS235" s="565"/>
      <c r="AT235" s="415">
        <v>19</v>
      </c>
      <c r="AU235" s="170">
        <v>2298.0471380471381</v>
      </c>
      <c r="AV235" s="414">
        <f t="shared" si="250"/>
        <v>120.949849370902</v>
      </c>
      <c r="AW235" s="415">
        <f t="shared" si="251"/>
        <v>13</v>
      </c>
      <c r="AX235" s="565"/>
    </row>
    <row r="236" spans="2:50" hidden="1" x14ac:dyDescent="0.2">
      <c r="B236" s="541"/>
      <c r="C236" s="426">
        <f t="shared" si="235"/>
        <v>9</v>
      </c>
      <c r="D236" s="415" t="s">
        <v>439</v>
      </c>
      <c r="E236" s="415">
        <v>18</v>
      </c>
      <c r="F236" s="415">
        <v>2400</v>
      </c>
      <c r="G236" s="414">
        <f t="shared" si="236"/>
        <v>133.33333333333334</v>
      </c>
      <c r="H236" s="541"/>
      <c r="I236" s="172">
        <f t="shared" si="232"/>
        <v>18</v>
      </c>
      <c r="J236" s="172">
        <f t="shared" si="233"/>
        <v>2295.9054499766903</v>
      </c>
      <c r="K236" s="418">
        <f t="shared" si="234"/>
        <v>127.55030277648277</v>
      </c>
      <c r="L236" s="543"/>
      <c r="M236" s="172">
        <f t="shared" si="237"/>
        <v>9</v>
      </c>
      <c r="N236" s="567"/>
      <c r="O236" s="567"/>
      <c r="P236" s="415">
        <v>18</v>
      </c>
      <c r="Q236" s="170">
        <v>2291.875</v>
      </c>
      <c r="R236" s="414">
        <f t="shared" si="238"/>
        <v>127.32638888888889</v>
      </c>
      <c r="S236" s="415">
        <f t="shared" si="239"/>
        <v>11</v>
      </c>
      <c r="T236" s="565"/>
      <c r="U236" s="415">
        <v>18</v>
      </c>
      <c r="V236" s="170">
        <v>2287.4074074074078</v>
      </c>
      <c r="W236" s="414">
        <f t="shared" si="240"/>
        <v>127.07818930041155</v>
      </c>
      <c r="X236" s="415">
        <f t="shared" si="241"/>
        <v>11</v>
      </c>
      <c r="Y236" s="565"/>
      <c r="Z236" s="415">
        <v>18</v>
      </c>
      <c r="AA236" s="170">
        <v>2295.6923076923072</v>
      </c>
      <c r="AB236" s="414">
        <f t="shared" si="242"/>
        <v>127.5384615384615</v>
      </c>
      <c r="AC236" s="415">
        <f t="shared" si="243"/>
        <v>9</v>
      </c>
      <c r="AD236" s="565"/>
      <c r="AE236" s="415">
        <v>18</v>
      </c>
      <c r="AF236" s="170">
        <v>2292.7868852459023</v>
      </c>
      <c r="AG236" s="414">
        <f t="shared" si="244"/>
        <v>127.3770491803279</v>
      </c>
      <c r="AH236" s="415">
        <f t="shared" si="245"/>
        <v>11</v>
      </c>
      <c r="AI236" s="565"/>
      <c r="AJ236" s="415">
        <v>18</v>
      </c>
      <c r="AK236" s="170">
        <v>2306.2500000000027</v>
      </c>
      <c r="AL236" s="414">
        <f t="shared" si="246"/>
        <v>128.12500000000014</v>
      </c>
      <c r="AM236" s="415">
        <f t="shared" si="247"/>
        <v>8</v>
      </c>
      <c r="AN236" s="565"/>
      <c r="AO236" s="415">
        <v>18</v>
      </c>
      <c r="AP236" s="170">
        <v>2302.9787234042537</v>
      </c>
      <c r="AQ236" s="414">
        <f t="shared" si="248"/>
        <v>127.94326241134743</v>
      </c>
      <c r="AR236" s="415">
        <f t="shared" si="249"/>
        <v>8</v>
      </c>
      <c r="AS236" s="565"/>
      <c r="AT236" s="415">
        <v>18</v>
      </c>
      <c r="AU236" s="170">
        <v>2294.3478260869565</v>
      </c>
      <c r="AV236" s="414">
        <f t="shared" si="250"/>
        <v>127.46376811594203</v>
      </c>
      <c r="AW236" s="415">
        <f t="shared" si="251"/>
        <v>9</v>
      </c>
      <c r="AX236" s="565"/>
    </row>
    <row r="237" spans="2:50" hidden="1" x14ac:dyDescent="0.2">
      <c r="B237" s="541"/>
      <c r="C237" s="426">
        <f t="shared" si="235"/>
        <v>10</v>
      </c>
      <c r="D237" s="415" t="s">
        <v>440</v>
      </c>
      <c r="E237" s="415">
        <v>19</v>
      </c>
      <c r="F237" s="415">
        <v>2400</v>
      </c>
      <c r="G237" s="414">
        <f t="shared" si="236"/>
        <v>126.31578947368421</v>
      </c>
      <c r="H237" s="541"/>
      <c r="I237" s="172">
        <f t="shared" si="232"/>
        <v>19</v>
      </c>
      <c r="J237" s="172">
        <f t="shared" si="233"/>
        <v>2296.5519803670463</v>
      </c>
      <c r="K237" s="418">
        <f t="shared" si="234"/>
        <v>120.87115686142349</v>
      </c>
      <c r="L237" s="543"/>
      <c r="M237" s="172">
        <f t="shared" si="237"/>
        <v>15</v>
      </c>
      <c r="N237" s="567"/>
      <c r="O237" s="567"/>
      <c r="P237" s="415">
        <v>19</v>
      </c>
      <c r="Q237" s="170">
        <v>2306.3916083916083</v>
      </c>
      <c r="R237" s="414">
        <f t="shared" si="238"/>
        <v>121.38903202061097</v>
      </c>
      <c r="S237" s="415">
        <f t="shared" si="239"/>
        <v>13</v>
      </c>
      <c r="T237" s="565"/>
      <c r="U237" s="415">
        <v>19</v>
      </c>
      <c r="V237" s="170">
        <v>2318.5128205128203</v>
      </c>
      <c r="W237" s="414">
        <f t="shared" si="240"/>
        <v>122.02699055330633</v>
      </c>
      <c r="X237" s="415">
        <f t="shared" si="241"/>
        <v>13</v>
      </c>
      <c r="Y237" s="565"/>
      <c r="Z237" s="415">
        <v>19</v>
      </c>
      <c r="AA237" s="170">
        <v>2289.7674418604656</v>
      </c>
      <c r="AB237" s="414">
        <f t="shared" si="242"/>
        <v>120.51407588739293</v>
      </c>
      <c r="AC237" s="415">
        <f t="shared" si="243"/>
        <v>16</v>
      </c>
      <c r="AD237" s="565"/>
      <c r="AE237" s="415">
        <v>19</v>
      </c>
      <c r="AF237" s="170">
        <v>2291.5662650602412</v>
      </c>
      <c r="AG237" s="414">
        <f t="shared" si="244"/>
        <v>120.60875079264427</v>
      </c>
      <c r="AH237" s="415">
        <f t="shared" si="245"/>
        <v>15</v>
      </c>
      <c r="AI237" s="565"/>
      <c r="AJ237" s="415">
        <v>19</v>
      </c>
      <c r="AK237" s="170">
        <v>2283.4883720930238</v>
      </c>
      <c r="AL237" s="414">
        <f t="shared" si="246"/>
        <v>120.18359853121179</v>
      </c>
      <c r="AM237" s="415">
        <f t="shared" si="247"/>
        <v>15</v>
      </c>
      <c r="AN237" s="565"/>
      <c r="AO237" s="415">
        <v>19</v>
      </c>
      <c r="AP237" s="170">
        <v>2294.4186046511632</v>
      </c>
      <c r="AQ237" s="414">
        <f t="shared" si="248"/>
        <v>120.75887392900859</v>
      </c>
      <c r="AR237" s="415">
        <f t="shared" si="249"/>
        <v>14</v>
      </c>
      <c r="AS237" s="565"/>
      <c r="AT237" s="415">
        <v>19</v>
      </c>
      <c r="AU237" s="170">
        <v>2291.71875</v>
      </c>
      <c r="AV237" s="414">
        <f t="shared" si="250"/>
        <v>120.61677631578948</v>
      </c>
      <c r="AW237" s="415">
        <f t="shared" si="251"/>
        <v>15</v>
      </c>
      <c r="AX237" s="565"/>
    </row>
    <row r="238" spans="2:50" hidden="1" x14ac:dyDescent="0.2">
      <c r="B238" s="541"/>
      <c r="C238" s="426">
        <f t="shared" si="235"/>
        <v>11</v>
      </c>
      <c r="D238" s="415" t="s">
        <v>442</v>
      </c>
      <c r="E238" s="415">
        <v>19</v>
      </c>
      <c r="F238" s="415">
        <v>2400</v>
      </c>
      <c r="G238" s="414">
        <f t="shared" si="236"/>
        <v>126.31578947368421</v>
      </c>
      <c r="H238" s="541"/>
      <c r="I238" s="172">
        <f t="shared" si="232"/>
        <v>19</v>
      </c>
      <c r="J238" s="172">
        <f t="shared" si="233"/>
        <v>2307.4412859659051</v>
      </c>
      <c r="K238" s="418">
        <f t="shared" si="234"/>
        <v>121.44427820873184</v>
      </c>
      <c r="L238" s="543"/>
      <c r="M238" s="172">
        <f t="shared" si="237"/>
        <v>13</v>
      </c>
      <c r="N238" s="567"/>
      <c r="O238" s="567"/>
      <c r="P238" s="415">
        <v>19</v>
      </c>
      <c r="Q238" s="170">
        <v>2304.7058823529424</v>
      </c>
      <c r="R238" s="414">
        <f t="shared" si="238"/>
        <v>121.30030959752328</v>
      </c>
      <c r="S238" s="415">
        <f t="shared" si="239"/>
        <v>14</v>
      </c>
      <c r="T238" s="565"/>
      <c r="U238" s="415">
        <v>19</v>
      </c>
      <c r="V238" s="170">
        <v>2283</v>
      </c>
      <c r="W238" s="414">
        <f t="shared" si="240"/>
        <v>120.15789473684211</v>
      </c>
      <c r="X238" s="415">
        <f t="shared" si="241"/>
        <v>16</v>
      </c>
      <c r="Y238" s="565"/>
      <c r="Z238" s="415">
        <v>19</v>
      </c>
      <c r="AA238" s="170">
        <v>2333.0232558139528</v>
      </c>
      <c r="AB238" s="414">
        <f t="shared" si="242"/>
        <v>122.79069767441857</v>
      </c>
      <c r="AC238" s="415">
        <f t="shared" si="243"/>
        <v>13</v>
      </c>
      <c r="AD238" s="565"/>
      <c r="AE238" s="415">
        <v>19</v>
      </c>
      <c r="AF238" s="170">
        <v>2332.3076923076919</v>
      </c>
      <c r="AG238" s="414">
        <f t="shared" si="244"/>
        <v>122.75303643724695</v>
      </c>
      <c r="AH238" s="415">
        <f t="shared" si="245"/>
        <v>13</v>
      </c>
      <c r="AI238" s="565"/>
      <c r="AJ238" s="415">
        <v>19</v>
      </c>
      <c r="AK238" s="170">
        <v>2317.6744186046508</v>
      </c>
      <c r="AL238" s="414">
        <f t="shared" si="246"/>
        <v>121.98286413708688</v>
      </c>
      <c r="AM238" s="415">
        <f t="shared" si="247"/>
        <v>12</v>
      </c>
      <c r="AN238" s="565"/>
      <c r="AO238" s="415">
        <v>19</v>
      </c>
      <c r="AP238" s="170">
        <v>2283.1168831168825</v>
      </c>
      <c r="AQ238" s="414">
        <f t="shared" si="248"/>
        <v>120.16404647983592</v>
      </c>
      <c r="AR238" s="415">
        <f t="shared" si="249"/>
        <v>15</v>
      </c>
      <c r="AS238" s="565"/>
      <c r="AT238" s="415">
        <v>19</v>
      </c>
      <c r="AU238" s="170">
        <v>2298.2608695652184</v>
      </c>
      <c r="AV238" s="414">
        <f t="shared" si="250"/>
        <v>120.96109839816938</v>
      </c>
      <c r="AW238" s="415">
        <f t="shared" si="251"/>
        <v>12</v>
      </c>
      <c r="AX238" s="565"/>
    </row>
    <row r="239" spans="2:50" hidden="1" x14ac:dyDescent="0.2">
      <c r="B239" s="541"/>
      <c r="C239" s="426">
        <f t="shared" si="235"/>
        <v>12</v>
      </c>
      <c r="D239" s="415" t="s">
        <v>443</v>
      </c>
      <c r="E239" s="415">
        <v>15</v>
      </c>
      <c r="F239" s="415">
        <v>2400</v>
      </c>
      <c r="G239" s="414">
        <f t="shared" si="236"/>
        <v>160</v>
      </c>
      <c r="H239" s="541"/>
      <c r="I239" s="172">
        <f t="shared" si="232"/>
        <v>15</v>
      </c>
      <c r="J239" s="172">
        <f t="shared" si="233"/>
        <v>2288.0112688366708</v>
      </c>
      <c r="K239" s="418">
        <f t="shared" si="234"/>
        <v>152.53408458911142</v>
      </c>
      <c r="L239" s="543"/>
      <c r="M239" s="172">
        <f t="shared" si="237"/>
        <v>4</v>
      </c>
      <c r="N239" s="567"/>
      <c r="O239" s="567"/>
      <c r="P239" s="415">
        <v>15</v>
      </c>
      <c r="Q239" s="170">
        <v>2285.1223321186881</v>
      </c>
      <c r="R239" s="414">
        <f t="shared" si="238"/>
        <v>152.34148880791253</v>
      </c>
      <c r="S239" s="415">
        <f t="shared" si="239"/>
        <v>4</v>
      </c>
      <c r="T239" s="565"/>
      <c r="U239" s="415">
        <v>15</v>
      </c>
      <c r="V239" s="170">
        <v>2287.5929203539822</v>
      </c>
      <c r="W239" s="414">
        <f t="shared" si="240"/>
        <v>152.50619469026549</v>
      </c>
      <c r="X239" s="415">
        <f t="shared" si="241"/>
        <v>3</v>
      </c>
      <c r="Y239" s="565"/>
      <c r="Z239" s="415">
        <v>15</v>
      </c>
      <c r="AA239" s="170">
        <v>2290.909090909091</v>
      </c>
      <c r="AB239" s="414">
        <f t="shared" si="242"/>
        <v>152.72727272727272</v>
      </c>
      <c r="AC239" s="415">
        <f t="shared" si="243"/>
        <v>3</v>
      </c>
      <c r="AD239" s="565"/>
      <c r="AE239" s="415">
        <v>15</v>
      </c>
      <c r="AF239" s="170">
        <v>2285.5737704918038</v>
      </c>
      <c r="AG239" s="414">
        <f t="shared" si="244"/>
        <v>152.37158469945359</v>
      </c>
      <c r="AH239" s="415">
        <f t="shared" si="245"/>
        <v>4</v>
      </c>
      <c r="AI239" s="565"/>
      <c r="AJ239" s="415">
        <v>15</v>
      </c>
      <c r="AK239" s="170">
        <v>2283.7894736842104</v>
      </c>
      <c r="AL239" s="414">
        <f t="shared" si="246"/>
        <v>152.25263157894736</v>
      </c>
      <c r="AM239" s="415">
        <f t="shared" si="247"/>
        <v>3</v>
      </c>
      <c r="AN239" s="565"/>
      <c r="AO239" s="415">
        <v>15</v>
      </c>
      <c r="AP239" s="170">
        <v>2291.3867488443766</v>
      </c>
      <c r="AQ239" s="414">
        <f t="shared" si="248"/>
        <v>152.75911658962511</v>
      </c>
      <c r="AR239" s="415">
        <f t="shared" si="249"/>
        <v>4</v>
      </c>
      <c r="AS239" s="565"/>
      <c r="AT239" s="415">
        <v>15</v>
      </c>
      <c r="AU239" s="170">
        <v>2291.704545454546</v>
      </c>
      <c r="AV239" s="414">
        <f t="shared" si="250"/>
        <v>152.78030303030306</v>
      </c>
      <c r="AW239" s="415">
        <f t="shared" si="251"/>
        <v>4</v>
      </c>
      <c r="AX239" s="565"/>
    </row>
    <row r="240" spans="2:50" hidden="1" x14ac:dyDescent="0.2">
      <c r="B240" s="541"/>
      <c r="C240" s="426">
        <f t="shared" si="235"/>
        <v>13</v>
      </c>
      <c r="D240" s="415" t="s">
        <v>444</v>
      </c>
      <c r="E240" s="415">
        <v>15</v>
      </c>
      <c r="F240" s="415">
        <v>2400</v>
      </c>
      <c r="G240" s="414">
        <f t="shared" si="236"/>
        <v>160</v>
      </c>
      <c r="H240" s="541"/>
      <c r="I240" s="172">
        <f t="shared" si="232"/>
        <v>15</v>
      </c>
      <c r="J240" s="172">
        <f t="shared" si="233"/>
        <v>2295.6690054930809</v>
      </c>
      <c r="K240" s="418">
        <f t="shared" si="234"/>
        <v>153.04460036620543</v>
      </c>
      <c r="L240" s="543"/>
      <c r="M240" s="172">
        <f t="shared" si="237"/>
        <v>2</v>
      </c>
      <c r="N240" s="567"/>
      <c r="O240" s="567"/>
      <c r="P240" s="415">
        <v>15</v>
      </c>
      <c r="Q240" s="170">
        <v>2290.9090909090919</v>
      </c>
      <c r="R240" s="414">
        <f t="shared" si="238"/>
        <v>152.7272727272728</v>
      </c>
      <c r="S240" s="415">
        <f t="shared" si="239"/>
        <v>2</v>
      </c>
      <c r="T240" s="565"/>
      <c r="U240" s="415">
        <v>15</v>
      </c>
      <c r="V240" s="170">
        <v>2283.8709677419347</v>
      </c>
      <c r="W240" s="414">
        <f t="shared" si="240"/>
        <v>152.25806451612897</v>
      </c>
      <c r="X240" s="415">
        <f t="shared" si="241"/>
        <v>4</v>
      </c>
      <c r="Y240" s="565"/>
      <c r="Z240" s="415">
        <v>15</v>
      </c>
      <c r="AA240" s="170">
        <v>2295.862068965519</v>
      </c>
      <c r="AB240" s="414">
        <f t="shared" si="242"/>
        <v>153.05747126436793</v>
      </c>
      <c r="AC240" s="415">
        <f t="shared" si="243"/>
        <v>2</v>
      </c>
      <c r="AD240" s="565"/>
      <c r="AE240" s="415">
        <v>15</v>
      </c>
      <c r="AF240" s="170">
        <v>2309.2857142857138</v>
      </c>
      <c r="AG240" s="414">
        <f t="shared" si="244"/>
        <v>153.95238095238091</v>
      </c>
      <c r="AH240" s="415">
        <f t="shared" si="245"/>
        <v>2</v>
      </c>
      <c r="AI240" s="565"/>
      <c r="AJ240" s="415">
        <v>15</v>
      </c>
      <c r="AK240" s="170">
        <v>2285.3333333333335</v>
      </c>
      <c r="AL240" s="414">
        <f t="shared" si="246"/>
        <v>152.35555555555555</v>
      </c>
      <c r="AM240" s="415">
        <f t="shared" si="247"/>
        <v>2</v>
      </c>
      <c r="AN240" s="565"/>
      <c r="AO240" s="415">
        <v>15</v>
      </c>
      <c r="AP240" s="170">
        <v>2306.2953995157395</v>
      </c>
      <c r="AQ240" s="414">
        <f t="shared" si="248"/>
        <v>153.75302663438262</v>
      </c>
      <c r="AR240" s="415">
        <f t="shared" si="249"/>
        <v>2</v>
      </c>
      <c r="AS240" s="565"/>
      <c r="AT240" s="415">
        <v>15</v>
      </c>
      <c r="AU240" s="170">
        <v>2298.1264637002341</v>
      </c>
      <c r="AV240" s="414">
        <f t="shared" si="250"/>
        <v>153.20843091334893</v>
      </c>
      <c r="AW240" s="415">
        <f t="shared" si="251"/>
        <v>2</v>
      </c>
      <c r="AX240" s="565"/>
    </row>
    <row r="241" spans="2:50" hidden="1" x14ac:dyDescent="0.2">
      <c r="B241" s="541"/>
      <c r="C241" s="426">
        <f t="shared" si="235"/>
        <v>14</v>
      </c>
      <c r="D241" s="415" t="s">
        <v>634</v>
      </c>
      <c r="E241" s="415">
        <v>17</v>
      </c>
      <c r="F241" s="415">
        <v>2400</v>
      </c>
      <c r="G241" s="414">
        <f t="shared" si="236"/>
        <v>141.1764705882353</v>
      </c>
      <c r="H241" s="541"/>
      <c r="I241" s="172">
        <f t="shared" si="232"/>
        <v>17</v>
      </c>
      <c r="J241" s="172">
        <f t="shared" si="233"/>
        <v>2317.8508703376865</v>
      </c>
      <c r="K241" s="418">
        <f t="shared" si="234"/>
        <v>136.34416884339336</v>
      </c>
      <c r="L241" s="543"/>
      <c r="M241" s="172">
        <f t="shared" si="237"/>
        <v>6</v>
      </c>
      <c r="N241" s="567"/>
      <c r="O241" s="567"/>
      <c r="P241" s="415">
        <v>17</v>
      </c>
      <c r="Q241" s="170">
        <v>2323.5294117647068</v>
      </c>
      <c r="R241" s="414">
        <f t="shared" si="238"/>
        <v>136.67820069204157</v>
      </c>
      <c r="S241" s="415">
        <f t="shared" si="239"/>
        <v>6</v>
      </c>
      <c r="T241" s="565"/>
      <c r="U241" s="415">
        <v>17</v>
      </c>
      <c r="V241" s="170">
        <v>2319.5454545454545</v>
      </c>
      <c r="W241" s="414">
        <f t="shared" si="240"/>
        <v>136.44385026737967</v>
      </c>
      <c r="X241" s="415">
        <f t="shared" si="241"/>
        <v>6</v>
      </c>
      <c r="Y241" s="565"/>
      <c r="Z241" s="415">
        <v>17</v>
      </c>
      <c r="AA241" s="170">
        <v>2313.1034482758637</v>
      </c>
      <c r="AB241" s="414">
        <f t="shared" si="242"/>
        <v>136.06490872210964</v>
      </c>
      <c r="AC241" s="415">
        <f t="shared" si="243"/>
        <v>6</v>
      </c>
      <c r="AD241" s="565"/>
      <c r="AE241" s="415">
        <v>17</v>
      </c>
      <c r="AF241" s="170">
        <v>2322.2222222222235</v>
      </c>
      <c r="AG241" s="414">
        <f t="shared" si="244"/>
        <v>136.60130718954255</v>
      </c>
      <c r="AH241" s="415">
        <f t="shared" si="245"/>
        <v>6</v>
      </c>
      <c r="AI241" s="565"/>
      <c r="AJ241" s="415">
        <v>17</v>
      </c>
      <c r="AK241" s="170">
        <v>2346.0000000000023</v>
      </c>
      <c r="AL241" s="414">
        <f t="shared" si="246"/>
        <v>138.00000000000014</v>
      </c>
      <c r="AM241" s="415">
        <f t="shared" si="247"/>
        <v>6</v>
      </c>
      <c r="AN241" s="565"/>
      <c r="AO241" s="415">
        <v>17</v>
      </c>
      <c r="AP241" s="170">
        <v>2285.5555555555566</v>
      </c>
      <c r="AQ241" s="414">
        <f t="shared" si="248"/>
        <v>134.44444444444451</v>
      </c>
      <c r="AR241" s="415">
        <f t="shared" si="249"/>
        <v>7</v>
      </c>
      <c r="AS241" s="565"/>
      <c r="AT241" s="415">
        <v>17</v>
      </c>
      <c r="AU241" s="170">
        <v>2315.0000000000005</v>
      </c>
      <c r="AV241" s="414">
        <f t="shared" si="250"/>
        <v>136.17647058823533</v>
      </c>
      <c r="AW241" s="415">
        <f t="shared" si="251"/>
        <v>6</v>
      </c>
      <c r="AX241" s="565"/>
    </row>
    <row r="242" spans="2:50" hidden="1" x14ac:dyDescent="0.2">
      <c r="B242" s="541"/>
      <c r="C242" s="426">
        <f t="shared" si="235"/>
        <v>15</v>
      </c>
      <c r="D242" s="415" t="s">
        <v>674</v>
      </c>
      <c r="E242" s="415">
        <v>19</v>
      </c>
      <c r="F242" s="415">
        <v>2400</v>
      </c>
      <c r="G242" s="414">
        <f t="shared" si="236"/>
        <v>126.31578947368421</v>
      </c>
      <c r="H242" s="541"/>
      <c r="I242" s="172">
        <f t="shared" si="232"/>
        <v>19</v>
      </c>
      <c r="J242" s="172">
        <f t="shared" si="233"/>
        <v>2300.8482257277269</v>
      </c>
      <c r="K242" s="418">
        <f t="shared" si="234"/>
        <v>121.0972750383014</v>
      </c>
      <c r="L242" s="543"/>
      <c r="M242" s="172">
        <f t="shared" si="237"/>
        <v>14</v>
      </c>
      <c r="N242" s="567"/>
      <c r="O242" s="567"/>
      <c r="P242" s="415">
        <v>19</v>
      </c>
      <c r="Q242" s="170">
        <v>2303.1428571428569</v>
      </c>
      <c r="R242" s="414">
        <f t="shared" si="238"/>
        <v>121.21804511278194</v>
      </c>
      <c r="S242" s="415">
        <f t="shared" si="239"/>
        <v>15</v>
      </c>
      <c r="T242" s="565"/>
      <c r="U242" s="415">
        <v>19</v>
      </c>
      <c r="V242" s="170">
        <v>2287.6470588235284</v>
      </c>
      <c r="W242" s="414">
        <f t="shared" si="240"/>
        <v>120.40247678018571</v>
      </c>
      <c r="X242" s="415">
        <f t="shared" si="241"/>
        <v>14</v>
      </c>
      <c r="Y242" s="565"/>
      <c r="Z242" s="415">
        <v>19</v>
      </c>
      <c r="AA242" s="170">
        <v>2307.6315789473692</v>
      </c>
      <c r="AB242" s="414">
        <f t="shared" si="242"/>
        <v>121.45429362880891</v>
      </c>
      <c r="AC242" s="415">
        <f t="shared" si="243"/>
        <v>14</v>
      </c>
      <c r="AD242" s="565"/>
      <c r="AE242" s="415">
        <v>19</v>
      </c>
      <c r="AF242" s="170">
        <v>2309.1428571428578</v>
      </c>
      <c r="AG242" s="414">
        <f t="shared" si="244"/>
        <v>121.5338345864662</v>
      </c>
      <c r="AH242" s="415">
        <f t="shared" si="245"/>
        <v>14</v>
      </c>
      <c r="AI242" s="565"/>
      <c r="AJ242" s="415">
        <v>19</v>
      </c>
      <c r="AK242" s="170">
        <v>2306.052631578948</v>
      </c>
      <c r="AL242" s="414">
        <f t="shared" si="246"/>
        <v>121.37119113573411</v>
      </c>
      <c r="AM242" s="415">
        <f t="shared" si="247"/>
        <v>13</v>
      </c>
      <c r="AN242" s="565"/>
      <c r="AO242" s="415">
        <v>19</v>
      </c>
      <c r="AP242" s="170">
        <v>2294.4827586206898</v>
      </c>
      <c r="AQ242" s="414">
        <f t="shared" si="248"/>
        <v>120.76225045372051</v>
      </c>
      <c r="AR242" s="415">
        <f t="shared" si="249"/>
        <v>13</v>
      </c>
      <c r="AS242" s="565"/>
      <c r="AT242" s="415">
        <v>19</v>
      </c>
      <c r="AU242" s="170">
        <v>2297.8378378378379</v>
      </c>
      <c r="AV242" s="414">
        <f t="shared" si="250"/>
        <v>120.93883357041253</v>
      </c>
      <c r="AW242" s="415">
        <f t="shared" si="251"/>
        <v>14</v>
      </c>
      <c r="AX242" s="565"/>
    </row>
    <row r="243" spans="2:50" hidden="1" x14ac:dyDescent="0.2">
      <c r="B243" s="541"/>
      <c r="C243" s="426">
        <f t="shared" si="235"/>
        <v>16</v>
      </c>
      <c r="D243" s="415" t="s">
        <v>695</v>
      </c>
      <c r="E243" s="415">
        <v>17</v>
      </c>
      <c r="F243" s="415">
        <v>2400</v>
      </c>
      <c r="G243" s="414">
        <f t="shared" si="236"/>
        <v>141.1764705882353</v>
      </c>
      <c r="H243" s="541"/>
      <c r="I243" s="172">
        <f t="shared" si="232"/>
        <v>17</v>
      </c>
      <c r="J243" s="172">
        <f t="shared" si="233"/>
        <v>2295.2278584265132</v>
      </c>
      <c r="K243" s="418">
        <f t="shared" si="234"/>
        <v>135.01340343685371</v>
      </c>
      <c r="L243" s="543"/>
      <c r="M243" s="172">
        <f t="shared" si="237"/>
        <v>7</v>
      </c>
      <c r="N243" s="567"/>
      <c r="O243" s="567"/>
      <c r="P243" s="415">
        <v>17</v>
      </c>
      <c r="Q243" s="170">
        <v>2296.3993453355151</v>
      </c>
      <c r="R243" s="414">
        <f t="shared" si="238"/>
        <v>135.08231443150089</v>
      </c>
      <c r="S243" s="415">
        <f t="shared" si="239"/>
        <v>7</v>
      </c>
      <c r="T243" s="565"/>
      <c r="U243" s="415">
        <v>17</v>
      </c>
      <c r="V243" s="170">
        <v>2286.4705882352951</v>
      </c>
      <c r="W243" s="414">
        <f t="shared" si="240"/>
        <v>134.49826989619382</v>
      </c>
      <c r="X243" s="415">
        <f t="shared" si="241"/>
        <v>7</v>
      </c>
      <c r="Y243" s="565"/>
      <c r="Z243" s="415">
        <v>17</v>
      </c>
      <c r="AA243" s="170">
        <v>2283.3333333333339</v>
      </c>
      <c r="AB243" s="414">
        <f t="shared" si="242"/>
        <v>134.31372549019611</v>
      </c>
      <c r="AC243" s="415">
        <f t="shared" si="243"/>
        <v>7</v>
      </c>
      <c r="AD243" s="565"/>
      <c r="AE243" s="415">
        <v>17</v>
      </c>
      <c r="AF243" s="170">
        <v>2291.4705882352937</v>
      </c>
      <c r="AG243" s="414">
        <f t="shared" si="244"/>
        <v>134.79238754325257</v>
      </c>
      <c r="AH243" s="415">
        <f t="shared" si="245"/>
        <v>7</v>
      </c>
      <c r="AI243" s="565"/>
      <c r="AJ243" s="415">
        <v>17</v>
      </c>
      <c r="AK243" s="170">
        <v>2311.2000000000012</v>
      </c>
      <c r="AL243" s="414">
        <f t="shared" si="246"/>
        <v>135.95294117647066</v>
      </c>
      <c r="AM243" s="415">
        <f t="shared" si="247"/>
        <v>7</v>
      </c>
      <c r="AN243" s="565"/>
      <c r="AO243" s="415">
        <v>17</v>
      </c>
      <c r="AP243" s="170">
        <v>2305.7211538461547</v>
      </c>
      <c r="AQ243" s="414">
        <f t="shared" si="248"/>
        <v>135.63065610859735</v>
      </c>
      <c r="AR243" s="415">
        <f t="shared" si="249"/>
        <v>6</v>
      </c>
      <c r="AS243" s="565"/>
      <c r="AT243" s="415">
        <v>17</v>
      </c>
      <c r="AU243" s="170">
        <v>2292</v>
      </c>
      <c r="AV243" s="414">
        <f t="shared" si="250"/>
        <v>134.8235294117647</v>
      </c>
      <c r="AW243" s="415">
        <f t="shared" si="251"/>
        <v>7</v>
      </c>
      <c r="AX243" s="565"/>
    </row>
    <row r="244" spans="2:50" hidden="1" x14ac:dyDescent="0.2">
      <c r="B244" s="541"/>
      <c r="C244" s="426">
        <f t="shared" si="235"/>
        <v>17</v>
      </c>
      <c r="D244" s="415" t="s">
        <v>696</v>
      </c>
      <c r="E244" s="415">
        <v>15</v>
      </c>
      <c r="F244" s="415">
        <v>2400</v>
      </c>
      <c r="G244" s="414">
        <f t="shared" si="236"/>
        <v>160</v>
      </c>
      <c r="H244" s="541"/>
      <c r="I244" s="172">
        <f t="shared" si="232"/>
        <v>15</v>
      </c>
      <c r="J244" s="172">
        <f t="shared" si="233"/>
        <v>2289.328362870875</v>
      </c>
      <c r="K244" s="418">
        <f t="shared" si="234"/>
        <v>152.62189085805832</v>
      </c>
      <c r="L244" s="543"/>
      <c r="M244" s="172">
        <f t="shared" si="237"/>
        <v>3</v>
      </c>
      <c r="N244" s="567"/>
      <c r="O244" s="567"/>
      <c r="P244" s="415">
        <v>15</v>
      </c>
      <c r="Q244" s="170">
        <v>2288.1477966101693</v>
      </c>
      <c r="R244" s="414">
        <f t="shared" si="238"/>
        <v>152.54318644067794</v>
      </c>
      <c r="S244" s="415">
        <f t="shared" si="239"/>
        <v>3</v>
      </c>
      <c r="T244" s="565"/>
      <c r="U244" s="415">
        <v>15</v>
      </c>
      <c r="V244" s="170">
        <v>2294.0536130536129</v>
      </c>
      <c r="W244" s="414">
        <f t="shared" si="240"/>
        <v>152.93690753690754</v>
      </c>
      <c r="X244" s="415">
        <f t="shared" si="241"/>
        <v>2</v>
      </c>
      <c r="Y244" s="565"/>
      <c r="Z244" s="415">
        <v>15</v>
      </c>
      <c r="AA244" s="170">
        <v>2283.5294117647063</v>
      </c>
      <c r="AB244" s="414">
        <f t="shared" si="242"/>
        <v>152.2352941176471</v>
      </c>
      <c r="AC244" s="415">
        <f t="shared" si="243"/>
        <v>4</v>
      </c>
      <c r="AD244" s="565"/>
      <c r="AE244" s="415">
        <v>15</v>
      </c>
      <c r="AF244" s="170">
        <v>2287.2727272727275</v>
      </c>
      <c r="AG244" s="414">
        <f t="shared" si="244"/>
        <v>152.4848484848485</v>
      </c>
      <c r="AH244" s="415">
        <f t="shared" si="245"/>
        <v>3</v>
      </c>
      <c r="AI244" s="565"/>
      <c r="AJ244" s="415">
        <v>15</v>
      </c>
      <c r="AK244" s="170">
        <v>2282.4418604651155</v>
      </c>
      <c r="AL244" s="414">
        <f t="shared" si="246"/>
        <v>152.16279069767435</v>
      </c>
      <c r="AM244" s="415">
        <f t="shared" si="247"/>
        <v>4</v>
      </c>
      <c r="AN244" s="565"/>
      <c r="AO244" s="415">
        <v>15</v>
      </c>
      <c r="AP244" s="170">
        <v>2294.8588235294128</v>
      </c>
      <c r="AQ244" s="414">
        <f t="shared" si="248"/>
        <v>152.99058823529418</v>
      </c>
      <c r="AR244" s="415">
        <f t="shared" si="249"/>
        <v>3</v>
      </c>
      <c r="AS244" s="565"/>
      <c r="AT244" s="415">
        <v>15</v>
      </c>
      <c r="AU244" s="170">
        <v>2294.9943074003804</v>
      </c>
      <c r="AV244" s="414">
        <f t="shared" si="250"/>
        <v>152.99962049335869</v>
      </c>
      <c r="AW244" s="415">
        <f t="shared" si="251"/>
        <v>3</v>
      </c>
      <c r="AX244" s="565"/>
    </row>
    <row r="245" spans="2:50" hidden="1" x14ac:dyDescent="0.2">
      <c r="B245" s="541"/>
      <c r="C245" s="426">
        <f t="shared" si="235"/>
        <v>18</v>
      </c>
      <c r="D245" s="415" t="s">
        <v>705</v>
      </c>
      <c r="E245" s="415">
        <v>14</v>
      </c>
      <c r="F245" s="415">
        <v>2400</v>
      </c>
      <c r="G245" s="414">
        <f t="shared" si="236"/>
        <v>171.42857142857142</v>
      </c>
      <c r="H245" s="541"/>
      <c r="I245" s="172">
        <f t="shared" si="232"/>
        <v>14</v>
      </c>
      <c r="J245" s="172">
        <f t="shared" si="233"/>
        <v>2296.5741728038433</v>
      </c>
      <c r="K245" s="418">
        <f t="shared" si="234"/>
        <v>164.04101234313163</v>
      </c>
      <c r="L245" s="544"/>
      <c r="M245" s="172">
        <f t="shared" si="237"/>
        <v>1</v>
      </c>
      <c r="N245" s="550"/>
      <c r="O245" s="550"/>
      <c r="P245" s="415">
        <v>14</v>
      </c>
      <c r="Q245" s="170">
        <v>2289.8823529411761</v>
      </c>
      <c r="R245" s="414">
        <f t="shared" si="238"/>
        <v>163.56302521008402</v>
      </c>
      <c r="S245" s="415">
        <f t="shared" si="239"/>
        <v>1</v>
      </c>
      <c r="T245" s="566"/>
      <c r="U245" s="415">
        <v>14</v>
      </c>
      <c r="V245" s="170">
        <v>2304.6738751307998</v>
      </c>
      <c r="W245" s="414">
        <f t="shared" si="240"/>
        <v>164.61956250934284</v>
      </c>
      <c r="X245" s="415">
        <f t="shared" si="241"/>
        <v>1</v>
      </c>
      <c r="Y245" s="566"/>
      <c r="Z245" s="415">
        <v>14</v>
      </c>
      <c r="AA245" s="170">
        <v>2297.6470588235302</v>
      </c>
      <c r="AB245" s="414">
        <f t="shared" si="242"/>
        <v>164.11764705882359</v>
      </c>
      <c r="AC245" s="415">
        <f t="shared" si="243"/>
        <v>1</v>
      </c>
      <c r="AD245" s="566"/>
      <c r="AE245" s="415">
        <v>14</v>
      </c>
      <c r="AF245" s="170">
        <v>2295.8181818181815</v>
      </c>
      <c r="AG245" s="414">
        <f t="shared" si="244"/>
        <v>163.98701298701297</v>
      </c>
      <c r="AH245" s="415">
        <f t="shared" si="245"/>
        <v>1</v>
      </c>
      <c r="AI245" s="566"/>
      <c r="AJ245" s="415">
        <v>14</v>
      </c>
      <c r="AK245" s="170">
        <v>2287.118644067797</v>
      </c>
      <c r="AL245" s="414">
        <f t="shared" si="246"/>
        <v>163.36561743341409</v>
      </c>
      <c r="AM245" s="415">
        <f t="shared" si="247"/>
        <v>1</v>
      </c>
      <c r="AN245" s="566"/>
      <c r="AO245" s="415">
        <v>14</v>
      </c>
      <c r="AP245" s="170">
        <v>2295.3007217321579</v>
      </c>
      <c r="AQ245" s="414">
        <f t="shared" si="248"/>
        <v>163.950051552297</v>
      </c>
      <c r="AR245" s="415">
        <f t="shared" si="249"/>
        <v>1</v>
      </c>
      <c r="AS245" s="566"/>
      <c r="AT245" s="415">
        <v>14</v>
      </c>
      <c r="AU245" s="170">
        <v>2305.5783751132581</v>
      </c>
      <c r="AV245" s="414">
        <f t="shared" si="250"/>
        <v>164.68416965094701</v>
      </c>
      <c r="AW245" s="415">
        <f t="shared" si="251"/>
        <v>1</v>
      </c>
      <c r="AX245" s="566"/>
    </row>
    <row r="246" spans="2:50" ht="15.75" hidden="1" x14ac:dyDescent="0.2">
      <c r="B246" s="545" t="s">
        <v>169</v>
      </c>
      <c r="C246" s="546"/>
      <c r="D246" s="546"/>
      <c r="E246" s="546"/>
      <c r="F246" s="546"/>
      <c r="G246" s="546"/>
      <c r="H246" s="547"/>
      <c r="I246" s="207"/>
      <c r="J246" s="207"/>
      <c r="K246" s="207"/>
      <c r="L246" s="207"/>
      <c r="M246" s="207"/>
      <c r="N246" s="533" t="s">
        <v>161</v>
      </c>
      <c r="O246" s="549" t="s">
        <v>106</v>
      </c>
      <c r="P246" s="551">
        <f>AT223+1</f>
        <v>45944</v>
      </c>
      <c r="Q246" s="541"/>
      <c r="R246" s="541"/>
      <c r="S246" s="541"/>
      <c r="T246" s="541"/>
      <c r="U246" s="551">
        <f>P246+1</f>
        <v>45945</v>
      </c>
      <c r="V246" s="541"/>
      <c r="W246" s="541"/>
      <c r="X246" s="541"/>
      <c r="Y246" s="541"/>
      <c r="Z246" s="551">
        <f>U246+1</f>
        <v>45946</v>
      </c>
      <c r="AA246" s="541"/>
      <c r="AB246" s="541"/>
      <c r="AC246" s="541"/>
      <c r="AD246" s="541"/>
      <c r="AE246" s="551">
        <f>Z246+1</f>
        <v>45947</v>
      </c>
      <c r="AF246" s="541"/>
      <c r="AG246" s="541"/>
      <c r="AH246" s="541"/>
      <c r="AI246" s="541"/>
      <c r="AJ246" s="551">
        <f>AE246+1</f>
        <v>45948</v>
      </c>
      <c r="AK246" s="541"/>
      <c r="AL246" s="541"/>
      <c r="AM246" s="541"/>
      <c r="AN246" s="541"/>
      <c r="AO246" s="551">
        <f>AJ246+1</f>
        <v>45949</v>
      </c>
      <c r="AP246" s="541"/>
      <c r="AQ246" s="541"/>
      <c r="AR246" s="541"/>
      <c r="AS246" s="541"/>
      <c r="AT246" s="551">
        <f>AO246+1</f>
        <v>45950</v>
      </c>
      <c r="AU246" s="541"/>
      <c r="AV246" s="541"/>
      <c r="AW246" s="541"/>
      <c r="AX246" s="541"/>
    </row>
    <row r="247" spans="2:50" ht="15.75" hidden="1" x14ac:dyDescent="0.2">
      <c r="B247" s="548"/>
      <c r="C247" s="548"/>
      <c r="D247" s="548"/>
      <c r="E247" s="548"/>
      <c r="F247" s="548"/>
      <c r="G247" s="548"/>
      <c r="H247" s="548"/>
      <c r="I247" s="207"/>
      <c r="J247" s="207"/>
      <c r="K247" s="207"/>
      <c r="L247" s="207"/>
      <c r="M247" s="207"/>
      <c r="N247" s="533"/>
      <c r="O247" s="550"/>
      <c r="P247" s="551" t="s">
        <v>120</v>
      </c>
      <c r="Q247" s="541"/>
      <c r="R247" s="541"/>
      <c r="S247" s="541"/>
      <c r="T247" s="541"/>
      <c r="U247" s="551" t="s">
        <v>114</v>
      </c>
      <c r="V247" s="541"/>
      <c r="W247" s="541"/>
      <c r="X247" s="541"/>
      <c r="Y247" s="541"/>
      <c r="Z247" s="551" t="s">
        <v>115</v>
      </c>
      <c r="AA247" s="541"/>
      <c r="AB247" s="541"/>
      <c r="AC247" s="541"/>
      <c r="AD247" s="541"/>
      <c r="AE247" s="551" t="s">
        <v>116</v>
      </c>
      <c r="AF247" s="541"/>
      <c r="AG247" s="541"/>
      <c r="AH247" s="541"/>
      <c r="AI247" s="541"/>
      <c r="AJ247" s="551" t="s">
        <v>117</v>
      </c>
      <c r="AK247" s="541"/>
      <c r="AL247" s="541"/>
      <c r="AM247" s="541"/>
      <c r="AN247" s="541"/>
      <c r="AO247" s="551" t="s">
        <v>118</v>
      </c>
      <c r="AP247" s="541"/>
      <c r="AQ247" s="541"/>
      <c r="AR247" s="541"/>
      <c r="AS247" s="541"/>
      <c r="AT247" s="551" t="s">
        <v>119</v>
      </c>
      <c r="AU247" s="541"/>
      <c r="AV247" s="541"/>
      <c r="AW247" s="541"/>
      <c r="AX247" s="541"/>
    </row>
    <row r="248" spans="2:50" hidden="1" x14ac:dyDescent="0.2">
      <c r="B248" s="533" t="s">
        <v>157</v>
      </c>
      <c r="C248" s="533" t="s">
        <v>149</v>
      </c>
      <c r="D248" s="533"/>
      <c r="E248" s="533" t="s">
        <v>151</v>
      </c>
      <c r="F248" s="533"/>
      <c r="G248" s="533"/>
      <c r="H248" s="537" t="s">
        <v>158</v>
      </c>
      <c r="I248" s="540" t="s">
        <v>227</v>
      </c>
      <c r="J248" s="540"/>
      <c r="K248" s="540"/>
      <c r="L248" s="540" t="s">
        <v>158</v>
      </c>
      <c r="M248" s="540" t="s">
        <v>170</v>
      </c>
      <c r="N248" s="549"/>
      <c r="O248" s="549" t="s">
        <v>160</v>
      </c>
      <c r="P248" s="534" t="s">
        <v>154</v>
      </c>
      <c r="Q248" s="535"/>
      <c r="R248" s="535"/>
      <c r="S248" s="536"/>
      <c r="T248" s="533" t="s">
        <v>158</v>
      </c>
      <c r="U248" s="534" t="s">
        <v>154</v>
      </c>
      <c r="V248" s="535"/>
      <c r="W248" s="535"/>
      <c r="X248" s="536"/>
      <c r="Y248" s="533" t="s">
        <v>158</v>
      </c>
      <c r="Z248" s="534" t="s">
        <v>154</v>
      </c>
      <c r="AA248" s="535"/>
      <c r="AB248" s="535"/>
      <c r="AC248" s="536"/>
      <c r="AD248" s="533" t="s">
        <v>158</v>
      </c>
      <c r="AE248" s="534" t="s">
        <v>154</v>
      </c>
      <c r="AF248" s="535"/>
      <c r="AG248" s="535"/>
      <c r="AH248" s="536"/>
      <c r="AI248" s="533" t="s">
        <v>158</v>
      </c>
      <c r="AJ248" s="534" t="s">
        <v>154</v>
      </c>
      <c r="AK248" s="535"/>
      <c r="AL248" s="535"/>
      <c r="AM248" s="536"/>
      <c r="AN248" s="533" t="s">
        <v>158</v>
      </c>
      <c r="AO248" s="534" t="s">
        <v>154</v>
      </c>
      <c r="AP248" s="535"/>
      <c r="AQ248" s="535"/>
      <c r="AR248" s="536"/>
      <c r="AS248" s="533" t="s">
        <v>158</v>
      </c>
      <c r="AT248" s="534" t="s">
        <v>154</v>
      </c>
      <c r="AU248" s="535"/>
      <c r="AV248" s="535"/>
      <c r="AW248" s="536"/>
      <c r="AX248" s="533" t="s">
        <v>158</v>
      </c>
    </row>
    <row r="249" spans="2:50" hidden="1" x14ac:dyDescent="0.2">
      <c r="B249" s="533"/>
      <c r="C249" s="533"/>
      <c r="D249" s="533"/>
      <c r="E249" s="533" t="s">
        <v>150</v>
      </c>
      <c r="F249" s="533"/>
      <c r="G249" s="533"/>
      <c r="H249" s="538"/>
      <c r="I249" s="540" t="s">
        <v>150</v>
      </c>
      <c r="J249" s="540"/>
      <c r="K249" s="540"/>
      <c r="L249" s="540"/>
      <c r="M249" s="540"/>
      <c r="N249" s="567"/>
      <c r="O249" s="567"/>
      <c r="P249" s="534" t="s">
        <v>155</v>
      </c>
      <c r="Q249" s="535"/>
      <c r="R249" s="535"/>
      <c r="S249" s="536"/>
      <c r="T249" s="533"/>
      <c r="U249" s="534" t="s">
        <v>155</v>
      </c>
      <c r="V249" s="535"/>
      <c r="W249" s="535"/>
      <c r="X249" s="536"/>
      <c r="Y249" s="533"/>
      <c r="Z249" s="534" t="s">
        <v>155</v>
      </c>
      <c r="AA249" s="535"/>
      <c r="AB249" s="535"/>
      <c r="AC249" s="536"/>
      <c r="AD249" s="533"/>
      <c r="AE249" s="534" t="s">
        <v>155</v>
      </c>
      <c r="AF249" s="535"/>
      <c r="AG249" s="535"/>
      <c r="AH249" s="536"/>
      <c r="AI249" s="533"/>
      <c r="AJ249" s="534" t="s">
        <v>155</v>
      </c>
      <c r="AK249" s="535"/>
      <c r="AL249" s="535"/>
      <c r="AM249" s="536"/>
      <c r="AN249" s="533"/>
      <c r="AO249" s="534" t="s">
        <v>155</v>
      </c>
      <c r="AP249" s="535"/>
      <c r="AQ249" s="535"/>
      <c r="AR249" s="536"/>
      <c r="AS249" s="533"/>
      <c r="AT249" s="534" t="s">
        <v>155</v>
      </c>
      <c r="AU249" s="535"/>
      <c r="AV249" s="535"/>
      <c r="AW249" s="536"/>
      <c r="AX249" s="533"/>
    </row>
    <row r="250" spans="2:50" hidden="1" x14ac:dyDescent="0.2">
      <c r="B250" s="533"/>
      <c r="C250" s="533"/>
      <c r="D250" s="533"/>
      <c r="E250" s="416" t="s">
        <v>152</v>
      </c>
      <c r="F250" s="416" t="s">
        <v>153</v>
      </c>
      <c r="G250" s="416" t="s">
        <v>156</v>
      </c>
      <c r="H250" s="539"/>
      <c r="I250" s="417" t="s">
        <v>152</v>
      </c>
      <c r="J250" s="417" t="s">
        <v>153</v>
      </c>
      <c r="K250" s="417" t="s">
        <v>156</v>
      </c>
      <c r="L250" s="540"/>
      <c r="M250" s="540"/>
      <c r="N250" s="567"/>
      <c r="O250" s="567"/>
      <c r="P250" s="416" t="s">
        <v>152</v>
      </c>
      <c r="Q250" s="416" t="s">
        <v>153</v>
      </c>
      <c r="R250" s="416" t="s">
        <v>156</v>
      </c>
      <c r="S250" s="416" t="s">
        <v>170</v>
      </c>
      <c r="T250" s="533"/>
      <c r="U250" s="416" t="s">
        <v>152</v>
      </c>
      <c r="V250" s="416" t="s">
        <v>153</v>
      </c>
      <c r="W250" s="416" t="s">
        <v>156</v>
      </c>
      <c r="X250" s="416" t="s">
        <v>170</v>
      </c>
      <c r="Y250" s="533"/>
      <c r="Z250" s="416" t="s">
        <v>152</v>
      </c>
      <c r="AA250" s="416" t="s">
        <v>153</v>
      </c>
      <c r="AB250" s="416" t="s">
        <v>156</v>
      </c>
      <c r="AC250" s="416" t="s">
        <v>170</v>
      </c>
      <c r="AD250" s="533"/>
      <c r="AE250" s="416" t="s">
        <v>152</v>
      </c>
      <c r="AF250" s="416" t="s">
        <v>153</v>
      </c>
      <c r="AG250" s="416" t="s">
        <v>156</v>
      </c>
      <c r="AH250" s="416" t="s">
        <v>170</v>
      </c>
      <c r="AI250" s="533"/>
      <c r="AJ250" s="416" t="s">
        <v>152</v>
      </c>
      <c r="AK250" s="416" t="s">
        <v>153</v>
      </c>
      <c r="AL250" s="416" t="s">
        <v>156</v>
      </c>
      <c r="AM250" s="416" t="s">
        <v>170</v>
      </c>
      <c r="AN250" s="533"/>
      <c r="AO250" s="416" t="s">
        <v>152</v>
      </c>
      <c r="AP250" s="416" t="s">
        <v>153</v>
      </c>
      <c r="AQ250" s="416" t="s">
        <v>156</v>
      </c>
      <c r="AR250" s="416" t="s">
        <v>170</v>
      </c>
      <c r="AS250" s="533"/>
      <c r="AT250" s="416" t="s">
        <v>152</v>
      </c>
      <c r="AU250" s="416" t="s">
        <v>153</v>
      </c>
      <c r="AV250" s="416" t="s">
        <v>156</v>
      </c>
      <c r="AW250" s="416" t="s">
        <v>170</v>
      </c>
      <c r="AX250" s="533"/>
    </row>
    <row r="251" spans="2:50" hidden="1" x14ac:dyDescent="0.2">
      <c r="B251" s="541" t="s">
        <v>236</v>
      </c>
      <c r="C251" s="426">
        <f>C228</f>
        <v>1</v>
      </c>
      <c r="D251" s="415" t="s">
        <v>430</v>
      </c>
      <c r="E251" s="415">
        <v>20</v>
      </c>
      <c r="F251" s="415">
        <v>2400</v>
      </c>
      <c r="G251" s="414">
        <f>F251/E251</f>
        <v>120</v>
      </c>
      <c r="H251" s="541">
        <f>AVERAGE(G251:G268)</f>
        <v>138.96341199018309</v>
      </c>
      <c r="I251" s="172">
        <f t="shared" ref="I251:I268" si="252">IFERROR(AVERAGE(P251,U251,Z251,AE251,AJ251,AO251,AT251),"")</f>
        <v>20</v>
      </c>
      <c r="J251" s="172">
        <f t="shared" ref="J251:J268" si="253">IFERROR(AVERAGE(Q251,V251,AA251,AF251,AK251,AP251,AU251),"")</f>
        <v>2296.4250850620992</v>
      </c>
      <c r="K251" s="418">
        <f t="shared" ref="K251:K268" si="254">IFERROR(AVERAGE(R251,W251,AB251,AG251,AL251,AQ251,AV251),"")</f>
        <v>114.82125425310497</v>
      </c>
      <c r="L251" s="542">
        <f>IFERROR(AVERAGE(K251:K268),"-")</f>
        <v>132.96577500145261</v>
      </c>
      <c r="M251" s="172">
        <f>IFERROR(RANK(K251, K$251:K$268),"")</f>
        <v>16</v>
      </c>
      <c r="N251" s="567"/>
      <c r="O251" s="567"/>
      <c r="P251" s="415">
        <v>20</v>
      </c>
      <c r="Q251" s="170">
        <v>2298.7999999999997</v>
      </c>
      <c r="R251" s="414">
        <f>IFERROR(Q251/P251,"")</f>
        <v>114.93999999999998</v>
      </c>
      <c r="S251" s="415">
        <f>IFERROR(RANK(R251, R$251:R$268),"")</f>
        <v>16</v>
      </c>
      <c r="T251" s="564">
        <f>AVERAGE(R251:R268)</f>
        <v>132.99632588341936</v>
      </c>
      <c r="U251" s="415">
        <v>20</v>
      </c>
      <c r="V251" s="170">
        <v>2306.8896321070247</v>
      </c>
      <c r="W251" s="414">
        <f>IFERROR(V251/U251,"")</f>
        <v>115.34448160535123</v>
      </c>
      <c r="X251" s="415">
        <f>IFERROR(RANK(W251, W$251:W$268),"")</f>
        <v>17</v>
      </c>
      <c r="Y251" s="564">
        <f>AVERAGE(W251:W268)</f>
        <v>132.86808731785885</v>
      </c>
      <c r="Z251" s="415">
        <v>20</v>
      </c>
      <c r="AA251" s="170">
        <v>2284.5186335403737</v>
      </c>
      <c r="AB251" s="414">
        <f>IFERROR(AA251/Z251,"")</f>
        <v>114.22593167701868</v>
      </c>
      <c r="AC251" s="415">
        <f>IFERROR(RANK(AB251, AB$251:AB$268),"")</f>
        <v>17</v>
      </c>
      <c r="AD251" s="564">
        <f>AVERAGE(AB251:AB268)</f>
        <v>133.09352353919402</v>
      </c>
      <c r="AE251" s="415">
        <v>20</v>
      </c>
      <c r="AF251" s="170">
        <v>2301.6666666666665</v>
      </c>
      <c r="AG251" s="414">
        <f>IFERROR(AF251/AE251,"")</f>
        <v>115.08333333333333</v>
      </c>
      <c r="AH251" s="415">
        <f>IFERROR(RANK(AG251, AG$251:AG$268),"")</f>
        <v>17</v>
      </c>
      <c r="AI251" s="564">
        <f>AVERAGE(AG251:AG268)</f>
        <v>133.11684085278193</v>
      </c>
      <c r="AJ251" s="415">
        <v>20</v>
      </c>
      <c r="AK251" s="170">
        <v>2288.9719626168221</v>
      </c>
      <c r="AL251" s="414">
        <f>IFERROR(AK251/AJ251,"")</f>
        <v>114.44859813084111</v>
      </c>
      <c r="AM251" s="415">
        <f>IFERROR(RANK(AL251, AL$251:AL$268),"")</f>
        <v>16</v>
      </c>
      <c r="AN251" s="564">
        <f>AVERAGE(AL251:AL268)</f>
        <v>132.99060607413335</v>
      </c>
      <c r="AO251" s="415">
        <v>20</v>
      </c>
      <c r="AP251" s="170">
        <v>2299.6211017196147</v>
      </c>
      <c r="AQ251" s="414">
        <f>IFERROR(AP251/AO251,"")</f>
        <v>114.98105508598073</v>
      </c>
      <c r="AR251" s="415">
        <f>IFERROR(RANK(AQ251, AQ$251:AQ$268),"")</f>
        <v>16</v>
      </c>
      <c r="AS251" s="564">
        <f>AVERAGE(AQ251:AQ268)</f>
        <v>132.91097760795037</v>
      </c>
      <c r="AT251" s="415">
        <v>20</v>
      </c>
      <c r="AU251" s="170">
        <v>2294.5075987841938</v>
      </c>
      <c r="AV251" s="414">
        <f>IFERROR(AU251/AT251,"")</f>
        <v>114.72537993920969</v>
      </c>
      <c r="AW251" s="415">
        <f>IFERROR(RANK(AV251, AV$251:AV$268),"")</f>
        <v>16</v>
      </c>
      <c r="AX251" s="564">
        <f>AVERAGE(AV251:AV268)</f>
        <v>132.78406373483023</v>
      </c>
    </row>
    <row r="252" spans="2:50" hidden="1" x14ac:dyDescent="0.2">
      <c r="B252" s="541"/>
      <c r="C252" s="426">
        <f t="shared" ref="C252:C268" si="255">C229</f>
        <v>2</v>
      </c>
      <c r="D252" s="415" t="s">
        <v>431</v>
      </c>
      <c r="E252" s="415">
        <v>18</v>
      </c>
      <c r="F252" s="415">
        <v>2400</v>
      </c>
      <c r="G252" s="414">
        <f t="shared" ref="G252:G267" si="256">F252/E252</f>
        <v>133.33333333333334</v>
      </c>
      <c r="H252" s="541"/>
      <c r="I252" s="172">
        <f t="shared" si="252"/>
        <v>18</v>
      </c>
      <c r="J252" s="172">
        <f t="shared" si="253"/>
        <v>2289.8530242165198</v>
      </c>
      <c r="K252" s="418">
        <f t="shared" si="254"/>
        <v>127.21405690091777</v>
      </c>
      <c r="L252" s="543"/>
      <c r="M252" s="172">
        <f t="shared" ref="M252:M268" si="257">IFERROR(RANK(K252, K$251:K$268),"")</f>
        <v>11</v>
      </c>
      <c r="N252" s="567"/>
      <c r="O252" s="567"/>
      <c r="P252" s="415">
        <v>18</v>
      </c>
      <c r="Q252" s="170">
        <v>2287.8082191780827</v>
      </c>
      <c r="R252" s="414">
        <f t="shared" ref="R252:R268" si="258">IFERROR(Q252/P252,"")</f>
        <v>127.1004566210046</v>
      </c>
      <c r="S252" s="415">
        <f t="shared" ref="S252:S268" si="259">IFERROR(RANK(R252, R$251:R$268),"")</f>
        <v>11</v>
      </c>
      <c r="T252" s="565"/>
      <c r="U252" s="415">
        <v>18</v>
      </c>
      <c r="V252" s="170">
        <v>2282.4489795918362</v>
      </c>
      <c r="W252" s="414">
        <f t="shared" ref="W252:W268" si="260">IFERROR(V252/U252,"")</f>
        <v>126.80272108843535</v>
      </c>
      <c r="X252" s="415">
        <f t="shared" ref="X252:X268" si="261">IFERROR(RANK(W252, W$251:W$268),"")</f>
        <v>11</v>
      </c>
      <c r="Y252" s="565"/>
      <c r="Z252" s="415">
        <v>18</v>
      </c>
      <c r="AA252" s="170">
        <v>2292</v>
      </c>
      <c r="AB252" s="414">
        <f t="shared" ref="AB252:AB268" si="262">IFERROR(AA252/Z252,"")</f>
        <v>127.33333333333333</v>
      </c>
      <c r="AC252" s="415">
        <f t="shared" ref="AC252:AC268" si="263">IFERROR(RANK(AB252, AB$251:AB$268),"")</f>
        <v>10</v>
      </c>
      <c r="AD252" s="565"/>
      <c r="AE252" s="415">
        <v>18</v>
      </c>
      <c r="AF252" s="170">
        <v>2295.9999999999995</v>
      </c>
      <c r="AG252" s="414">
        <f t="shared" ref="AG252:AG268" si="264">IFERROR(AF252/AE252,"")</f>
        <v>127.55555555555553</v>
      </c>
      <c r="AH252" s="415">
        <f t="shared" ref="AH252:AH268" si="265">IFERROR(RANK(AG252, AG$251:AG$268),"")</f>
        <v>9</v>
      </c>
      <c r="AI252" s="565"/>
      <c r="AJ252" s="415">
        <v>18</v>
      </c>
      <c r="AK252" s="170">
        <v>2299.4117647058815</v>
      </c>
      <c r="AL252" s="414">
        <f t="shared" ref="AL252:AL268" si="266">IFERROR(AK252/AJ252,"")</f>
        <v>127.74509803921563</v>
      </c>
      <c r="AM252" s="415">
        <f t="shared" ref="AM252:AM268" si="267">IFERROR(RANK(AL252, AL$251:AL$268),"")</f>
        <v>8</v>
      </c>
      <c r="AN252" s="565"/>
      <c r="AO252" s="415">
        <v>18</v>
      </c>
      <c r="AP252" s="170">
        <v>2283.1034482758614</v>
      </c>
      <c r="AQ252" s="414">
        <f t="shared" ref="AQ252:AQ268" si="268">IFERROR(AP252/AO252,"")</f>
        <v>126.83908045977007</v>
      </c>
      <c r="AR252" s="415">
        <f t="shared" ref="AR252:AR268" si="269">IFERROR(RANK(AQ252, AQ$251:AQ$268),"")</f>
        <v>11</v>
      </c>
      <c r="AS252" s="565"/>
      <c r="AT252" s="415">
        <v>18</v>
      </c>
      <c r="AU252" s="170">
        <v>2288.1987577639752</v>
      </c>
      <c r="AV252" s="414">
        <f t="shared" ref="AV252:AV268" si="270">IFERROR(AU252/AT252,"")</f>
        <v>127.12215320910974</v>
      </c>
      <c r="AW252" s="415">
        <f t="shared" ref="AW252:AW268" si="271">IFERROR(RANK(AV252, AV$251:AV$268),"")</f>
        <v>11</v>
      </c>
      <c r="AX252" s="565"/>
    </row>
    <row r="253" spans="2:50" hidden="1" x14ac:dyDescent="0.2">
      <c r="B253" s="541"/>
      <c r="C253" s="426">
        <f t="shared" si="255"/>
        <v>3</v>
      </c>
      <c r="D253" s="415" t="s">
        <v>432</v>
      </c>
      <c r="E253" s="415">
        <v>18</v>
      </c>
      <c r="F253" s="415">
        <v>2400</v>
      </c>
      <c r="G253" s="414">
        <f t="shared" si="256"/>
        <v>133.33333333333334</v>
      </c>
      <c r="H253" s="541"/>
      <c r="I253" s="172">
        <f t="shared" si="252"/>
        <v>18</v>
      </c>
      <c r="J253" s="172">
        <f t="shared" si="253"/>
        <v>2289.9583594276637</v>
      </c>
      <c r="K253" s="418">
        <f t="shared" si="254"/>
        <v>127.21990885709242</v>
      </c>
      <c r="L253" s="543"/>
      <c r="M253" s="172">
        <f t="shared" si="257"/>
        <v>10</v>
      </c>
      <c r="N253" s="567"/>
      <c r="O253" s="567"/>
      <c r="P253" s="415">
        <v>18</v>
      </c>
      <c r="Q253" s="170">
        <v>2289.6333158721836</v>
      </c>
      <c r="R253" s="414">
        <f t="shared" si="258"/>
        <v>127.20185088178798</v>
      </c>
      <c r="S253" s="415">
        <f t="shared" si="259"/>
        <v>10</v>
      </c>
      <c r="T253" s="565"/>
      <c r="U253" s="415">
        <v>18</v>
      </c>
      <c r="V253" s="170">
        <v>2290.1974036077208</v>
      </c>
      <c r="W253" s="414">
        <f t="shared" si="260"/>
        <v>127.23318908931782</v>
      </c>
      <c r="X253" s="415">
        <f t="shared" si="261"/>
        <v>8</v>
      </c>
      <c r="Y253" s="565"/>
      <c r="Z253" s="415">
        <v>18</v>
      </c>
      <c r="AA253" s="170">
        <v>2290.9354838709687</v>
      </c>
      <c r="AB253" s="414">
        <f t="shared" si="262"/>
        <v>127.27419354838715</v>
      </c>
      <c r="AC253" s="415">
        <f t="shared" si="263"/>
        <v>11</v>
      </c>
      <c r="AD253" s="565"/>
      <c r="AE253" s="415">
        <v>18</v>
      </c>
      <c r="AF253" s="170">
        <v>2287.3846153846148</v>
      </c>
      <c r="AG253" s="414">
        <f t="shared" si="264"/>
        <v>127.07692307692304</v>
      </c>
      <c r="AH253" s="415">
        <f t="shared" si="265"/>
        <v>10</v>
      </c>
      <c r="AI253" s="565"/>
      <c r="AJ253" s="415">
        <v>18</v>
      </c>
      <c r="AK253" s="170">
        <v>2287.7720207253883</v>
      </c>
      <c r="AL253" s="414">
        <f t="shared" si="266"/>
        <v>127.09844559585491</v>
      </c>
      <c r="AM253" s="415">
        <f t="shared" si="267"/>
        <v>10</v>
      </c>
      <c r="AN253" s="565"/>
      <c r="AO253" s="415">
        <v>18</v>
      </c>
      <c r="AP253" s="170">
        <v>2291.5697674418602</v>
      </c>
      <c r="AQ253" s="414">
        <f t="shared" si="268"/>
        <v>127.30943152454779</v>
      </c>
      <c r="AR253" s="415">
        <f t="shared" si="269"/>
        <v>9</v>
      </c>
      <c r="AS253" s="565"/>
      <c r="AT253" s="415">
        <v>18</v>
      </c>
      <c r="AU253" s="170">
        <v>2292.215909090909</v>
      </c>
      <c r="AV253" s="414">
        <f t="shared" si="270"/>
        <v>127.34532828282828</v>
      </c>
      <c r="AW253" s="415">
        <f t="shared" si="271"/>
        <v>9</v>
      </c>
      <c r="AX253" s="565"/>
    </row>
    <row r="254" spans="2:50" hidden="1" x14ac:dyDescent="0.2">
      <c r="B254" s="541"/>
      <c r="C254" s="426">
        <f t="shared" si="255"/>
        <v>4</v>
      </c>
      <c r="D254" s="415" t="s">
        <v>434</v>
      </c>
      <c r="E254" s="415">
        <v>16</v>
      </c>
      <c r="F254" s="415">
        <v>2400</v>
      </c>
      <c r="G254" s="414">
        <f t="shared" si="256"/>
        <v>150</v>
      </c>
      <c r="H254" s="541"/>
      <c r="I254" s="172">
        <f t="shared" si="252"/>
        <v>16</v>
      </c>
      <c r="J254" s="172">
        <f t="shared" si="253"/>
        <v>2306.8505989475466</v>
      </c>
      <c r="K254" s="418">
        <f t="shared" si="254"/>
        <v>144.17816243422166</v>
      </c>
      <c r="L254" s="543"/>
      <c r="M254" s="172">
        <f t="shared" si="257"/>
        <v>5</v>
      </c>
      <c r="N254" s="567"/>
      <c r="O254" s="567"/>
      <c r="P254" s="415">
        <v>16</v>
      </c>
      <c r="Q254" s="170">
        <v>2313.214285714284</v>
      </c>
      <c r="R254" s="414">
        <f t="shared" si="258"/>
        <v>144.57589285714275</v>
      </c>
      <c r="S254" s="415">
        <f t="shared" si="259"/>
        <v>5</v>
      </c>
      <c r="T254" s="565"/>
      <c r="U254" s="415">
        <v>16</v>
      </c>
      <c r="V254" s="170">
        <v>2303.5714285714303</v>
      </c>
      <c r="W254" s="414">
        <f t="shared" si="260"/>
        <v>143.97321428571439</v>
      </c>
      <c r="X254" s="415">
        <f t="shared" si="261"/>
        <v>5</v>
      </c>
      <c r="Y254" s="565"/>
      <c r="Z254" s="415">
        <v>16</v>
      </c>
      <c r="AA254" s="170">
        <v>2319.6226415094352</v>
      </c>
      <c r="AB254" s="414">
        <f t="shared" si="262"/>
        <v>144.9764150943397</v>
      </c>
      <c r="AC254" s="415">
        <f t="shared" si="263"/>
        <v>5</v>
      </c>
      <c r="AD254" s="565"/>
      <c r="AE254" s="415">
        <v>16</v>
      </c>
      <c r="AF254" s="170">
        <v>2296.0975609756088</v>
      </c>
      <c r="AG254" s="414">
        <f t="shared" si="264"/>
        <v>143.50609756097555</v>
      </c>
      <c r="AH254" s="415">
        <f t="shared" si="265"/>
        <v>5</v>
      </c>
      <c r="AI254" s="565"/>
      <c r="AJ254" s="415">
        <v>16</v>
      </c>
      <c r="AK254" s="170">
        <v>2315.9999999999991</v>
      </c>
      <c r="AL254" s="414">
        <f t="shared" si="266"/>
        <v>144.74999999999994</v>
      </c>
      <c r="AM254" s="415">
        <f t="shared" si="267"/>
        <v>5</v>
      </c>
      <c r="AN254" s="565"/>
      <c r="AO254" s="415">
        <v>16</v>
      </c>
      <c r="AP254" s="170">
        <v>2293.4482758620679</v>
      </c>
      <c r="AQ254" s="414">
        <f t="shared" si="268"/>
        <v>143.34051724137925</v>
      </c>
      <c r="AR254" s="415">
        <f t="shared" si="269"/>
        <v>5</v>
      </c>
      <c r="AS254" s="565"/>
      <c r="AT254" s="415">
        <v>16</v>
      </c>
      <c r="AU254" s="170">
        <v>2305.9999999999991</v>
      </c>
      <c r="AV254" s="414">
        <f t="shared" si="270"/>
        <v>144.12499999999994</v>
      </c>
      <c r="AW254" s="415">
        <f t="shared" si="271"/>
        <v>5</v>
      </c>
      <c r="AX254" s="565"/>
    </row>
    <row r="255" spans="2:50" hidden="1" x14ac:dyDescent="0.2">
      <c r="B255" s="541"/>
      <c r="C255" s="426">
        <f t="shared" si="255"/>
        <v>5</v>
      </c>
      <c r="D255" s="415" t="s">
        <v>435</v>
      </c>
      <c r="E255" s="415">
        <v>18</v>
      </c>
      <c r="F255" s="415">
        <v>2400</v>
      </c>
      <c r="G255" s="414">
        <f t="shared" si="256"/>
        <v>133.33333333333334</v>
      </c>
      <c r="H255" s="541"/>
      <c r="I255" s="172">
        <f t="shared" si="252"/>
        <v>18</v>
      </c>
      <c r="J255" s="172">
        <f t="shared" si="253"/>
        <v>2290.4228292305916</v>
      </c>
      <c r="K255" s="418">
        <f t="shared" si="254"/>
        <v>127.24571273503287</v>
      </c>
      <c r="L255" s="543"/>
      <c r="M255" s="172">
        <f t="shared" si="257"/>
        <v>9</v>
      </c>
      <c r="N255" s="567"/>
      <c r="O255" s="567"/>
      <c r="P255" s="415">
        <v>18</v>
      </c>
      <c r="Q255" s="170">
        <v>2292.1576842506192</v>
      </c>
      <c r="R255" s="414">
        <f t="shared" si="258"/>
        <v>127.34209356947885</v>
      </c>
      <c r="S255" s="415">
        <f t="shared" si="259"/>
        <v>9</v>
      </c>
      <c r="T255" s="565"/>
      <c r="U255" s="415">
        <v>18</v>
      </c>
      <c r="V255" s="170">
        <v>2285.7919254658386</v>
      </c>
      <c r="W255" s="414">
        <f t="shared" si="260"/>
        <v>126.9884403036577</v>
      </c>
      <c r="X255" s="415">
        <f t="shared" si="261"/>
        <v>10</v>
      </c>
      <c r="Y255" s="565"/>
      <c r="Z255" s="415">
        <v>18</v>
      </c>
      <c r="AA255" s="170">
        <v>2297.9926108374384</v>
      </c>
      <c r="AB255" s="414">
        <f t="shared" si="262"/>
        <v>127.66625615763547</v>
      </c>
      <c r="AC255" s="415">
        <f t="shared" si="263"/>
        <v>9</v>
      </c>
      <c r="AD255" s="565"/>
      <c r="AE255" s="415">
        <v>18</v>
      </c>
      <c r="AF255" s="170">
        <v>2284.8979591836737</v>
      </c>
      <c r="AG255" s="414">
        <f t="shared" si="264"/>
        <v>126.9387755102041</v>
      </c>
      <c r="AH255" s="415">
        <f t="shared" si="265"/>
        <v>11</v>
      </c>
      <c r="AI255" s="565"/>
      <c r="AJ255" s="415">
        <v>18</v>
      </c>
      <c r="AK255" s="170">
        <v>2280.4109589041095</v>
      </c>
      <c r="AL255" s="414">
        <f t="shared" si="266"/>
        <v>126.68949771689498</v>
      </c>
      <c r="AM255" s="415">
        <f t="shared" si="267"/>
        <v>11</v>
      </c>
      <c r="AN255" s="565"/>
      <c r="AO255" s="415">
        <v>18</v>
      </c>
      <c r="AP255" s="170">
        <v>2297.8792086081221</v>
      </c>
      <c r="AQ255" s="414">
        <f t="shared" si="268"/>
        <v>127.65995603378457</v>
      </c>
      <c r="AR255" s="415">
        <f t="shared" si="269"/>
        <v>8</v>
      </c>
      <c r="AS255" s="565"/>
      <c r="AT255" s="415">
        <v>18</v>
      </c>
      <c r="AU255" s="170">
        <v>2293.8294573643416</v>
      </c>
      <c r="AV255" s="414">
        <f t="shared" si="270"/>
        <v>127.43496985357453</v>
      </c>
      <c r="AW255" s="415">
        <f t="shared" si="271"/>
        <v>8</v>
      </c>
      <c r="AX255" s="565"/>
    </row>
    <row r="256" spans="2:50" hidden="1" x14ac:dyDescent="0.2">
      <c r="B256" s="541"/>
      <c r="C256" s="426">
        <f t="shared" si="255"/>
        <v>6</v>
      </c>
      <c r="D256" s="415" t="s">
        <v>436</v>
      </c>
      <c r="E256" s="415">
        <v>20</v>
      </c>
      <c r="F256" s="415">
        <v>2400</v>
      </c>
      <c r="G256" s="414">
        <f t="shared" si="256"/>
        <v>120</v>
      </c>
      <c r="H256" s="541"/>
      <c r="I256" s="172">
        <f t="shared" si="252"/>
        <v>20</v>
      </c>
      <c r="J256" s="172">
        <f t="shared" si="253"/>
        <v>2295.4613811819895</v>
      </c>
      <c r="K256" s="418">
        <f t="shared" si="254"/>
        <v>114.77306905909946</v>
      </c>
      <c r="L256" s="543"/>
      <c r="M256" s="172">
        <f t="shared" si="257"/>
        <v>17</v>
      </c>
      <c r="N256" s="567"/>
      <c r="O256" s="567"/>
      <c r="P256" s="415">
        <v>20</v>
      </c>
      <c r="Q256" s="170">
        <v>2287.8260869565215</v>
      </c>
      <c r="R256" s="414">
        <f t="shared" si="258"/>
        <v>114.39130434782608</v>
      </c>
      <c r="S256" s="415">
        <f t="shared" si="259"/>
        <v>17</v>
      </c>
      <c r="T256" s="565"/>
      <c r="U256" s="415">
        <v>20</v>
      </c>
      <c r="V256" s="170">
        <v>2310</v>
      </c>
      <c r="W256" s="414">
        <f t="shared" si="260"/>
        <v>115.5</v>
      </c>
      <c r="X256" s="415">
        <f t="shared" si="261"/>
        <v>16</v>
      </c>
      <c r="Y256" s="565"/>
      <c r="Z256" s="415">
        <v>20</v>
      </c>
      <c r="AA256" s="170">
        <v>2286.5624999999995</v>
      </c>
      <c r="AB256" s="414">
        <f t="shared" si="262"/>
        <v>114.32812499999997</v>
      </c>
      <c r="AC256" s="415">
        <f t="shared" si="263"/>
        <v>16</v>
      </c>
      <c r="AD256" s="565"/>
      <c r="AE256" s="415">
        <v>20</v>
      </c>
      <c r="AF256" s="170">
        <v>2321.2500000000009</v>
      </c>
      <c r="AG256" s="414">
        <f t="shared" si="264"/>
        <v>116.06250000000004</v>
      </c>
      <c r="AH256" s="415">
        <f t="shared" si="265"/>
        <v>16</v>
      </c>
      <c r="AI256" s="565"/>
      <c r="AJ256" s="415">
        <v>20</v>
      </c>
      <c r="AK256" s="170">
        <v>2287.6595744680853</v>
      </c>
      <c r="AL256" s="414">
        <f t="shared" si="266"/>
        <v>114.38297872340426</v>
      </c>
      <c r="AM256" s="415">
        <f t="shared" si="267"/>
        <v>17</v>
      </c>
      <c r="AN256" s="565"/>
      <c r="AO256" s="415">
        <v>20</v>
      </c>
      <c r="AP256" s="170">
        <v>2290.0000000000005</v>
      </c>
      <c r="AQ256" s="414">
        <f t="shared" si="268"/>
        <v>114.50000000000003</v>
      </c>
      <c r="AR256" s="415">
        <f t="shared" si="269"/>
        <v>17</v>
      </c>
      <c r="AS256" s="565"/>
      <c r="AT256" s="415">
        <v>20</v>
      </c>
      <c r="AU256" s="170">
        <v>2284.9315068493152</v>
      </c>
      <c r="AV256" s="414">
        <f t="shared" si="270"/>
        <v>114.24657534246576</v>
      </c>
      <c r="AW256" s="415">
        <f t="shared" si="271"/>
        <v>17</v>
      </c>
      <c r="AX256" s="565"/>
    </row>
    <row r="257" spans="2:50" hidden="1" x14ac:dyDescent="0.2">
      <c r="B257" s="541"/>
      <c r="C257" s="426">
        <f t="shared" si="255"/>
        <v>7</v>
      </c>
      <c r="D257" s="415" t="s">
        <v>438</v>
      </c>
      <c r="E257" s="415">
        <v>19</v>
      </c>
      <c r="F257" s="415">
        <v>2400</v>
      </c>
      <c r="G257" s="414">
        <f t="shared" si="256"/>
        <v>126.31578947368421</v>
      </c>
      <c r="H257" s="541"/>
      <c r="I257" s="172">
        <f t="shared" si="252"/>
        <v>19</v>
      </c>
      <c r="J257" s="172">
        <f t="shared" si="253"/>
        <v>2294.0622043198905</v>
      </c>
      <c r="K257" s="418">
        <f t="shared" si="254"/>
        <v>120.74011601683635</v>
      </c>
      <c r="L257" s="543"/>
      <c r="M257" s="172">
        <f t="shared" si="257"/>
        <v>15</v>
      </c>
      <c r="N257" s="567"/>
      <c r="O257" s="567"/>
      <c r="P257" s="415">
        <v>19</v>
      </c>
      <c r="Q257" s="170">
        <v>2289.9947616553168</v>
      </c>
      <c r="R257" s="414">
        <f t="shared" si="258"/>
        <v>120.52604008712194</v>
      </c>
      <c r="S257" s="415">
        <f t="shared" si="259"/>
        <v>14</v>
      </c>
      <c r="T257" s="565"/>
      <c r="U257" s="415">
        <v>19</v>
      </c>
      <c r="V257" s="170">
        <v>2301.3414634146338</v>
      </c>
      <c r="W257" s="414">
        <f t="shared" si="260"/>
        <v>121.12323491655968</v>
      </c>
      <c r="X257" s="415">
        <f t="shared" si="261"/>
        <v>13</v>
      </c>
      <c r="Y257" s="565"/>
      <c r="Z257" s="415">
        <v>19</v>
      </c>
      <c r="AA257" s="170">
        <v>2295.7330827067663</v>
      </c>
      <c r="AB257" s="414">
        <f t="shared" si="262"/>
        <v>120.82805698456664</v>
      </c>
      <c r="AC257" s="415">
        <f t="shared" si="263"/>
        <v>13</v>
      </c>
      <c r="AD257" s="565"/>
      <c r="AE257" s="415">
        <v>19</v>
      </c>
      <c r="AF257" s="170">
        <v>2289.1304347826085</v>
      </c>
      <c r="AG257" s="414">
        <f t="shared" si="264"/>
        <v>120.48054919908466</v>
      </c>
      <c r="AH257" s="415">
        <f t="shared" si="265"/>
        <v>15</v>
      </c>
      <c r="AI257" s="565"/>
      <c r="AJ257" s="415">
        <v>19</v>
      </c>
      <c r="AK257" s="170">
        <v>2296.7647058823532</v>
      </c>
      <c r="AL257" s="414">
        <f t="shared" si="266"/>
        <v>120.88235294117648</v>
      </c>
      <c r="AM257" s="415">
        <f t="shared" si="267"/>
        <v>13</v>
      </c>
      <c r="AN257" s="565"/>
      <c r="AO257" s="415">
        <v>19</v>
      </c>
      <c r="AP257" s="170">
        <v>2291.4550997782708</v>
      </c>
      <c r="AQ257" s="414">
        <f t="shared" si="268"/>
        <v>120.60289998833004</v>
      </c>
      <c r="AR257" s="415">
        <f t="shared" si="269"/>
        <v>14</v>
      </c>
      <c r="AS257" s="565"/>
      <c r="AT257" s="415">
        <v>19</v>
      </c>
      <c r="AU257" s="170">
        <v>2294.0158820192855</v>
      </c>
      <c r="AV257" s="414">
        <f t="shared" si="270"/>
        <v>120.73767800101503</v>
      </c>
      <c r="AW257" s="415">
        <f t="shared" si="271"/>
        <v>13</v>
      </c>
      <c r="AX257" s="565"/>
    </row>
    <row r="258" spans="2:50" hidden="1" x14ac:dyDescent="0.2">
      <c r="B258" s="541"/>
      <c r="C258" s="426">
        <f t="shared" si="255"/>
        <v>8</v>
      </c>
      <c r="D258" s="415" t="s">
        <v>439</v>
      </c>
      <c r="E258" s="415">
        <v>18</v>
      </c>
      <c r="F258" s="415">
        <v>2400</v>
      </c>
      <c r="G258" s="414">
        <f t="shared" si="256"/>
        <v>133.33333333333334</v>
      </c>
      <c r="H258" s="541"/>
      <c r="I258" s="172">
        <f t="shared" si="252"/>
        <v>18</v>
      </c>
      <c r="J258" s="172">
        <f t="shared" si="253"/>
        <v>2294.0797999206075</v>
      </c>
      <c r="K258" s="418">
        <f t="shared" si="254"/>
        <v>127.44887777336706</v>
      </c>
      <c r="L258" s="543"/>
      <c r="M258" s="172">
        <f t="shared" si="257"/>
        <v>8</v>
      </c>
      <c r="N258" s="567"/>
      <c r="O258" s="567"/>
      <c r="P258" s="415">
        <v>18</v>
      </c>
      <c r="Q258" s="170">
        <v>2296.5306122448983</v>
      </c>
      <c r="R258" s="414">
        <f t="shared" si="258"/>
        <v>127.58503401360547</v>
      </c>
      <c r="S258" s="415">
        <f t="shared" si="259"/>
        <v>8</v>
      </c>
      <c r="T258" s="565"/>
      <c r="U258" s="415">
        <v>18</v>
      </c>
      <c r="V258" s="170">
        <v>2287.5789473684213</v>
      </c>
      <c r="W258" s="414">
        <f t="shared" si="260"/>
        <v>127.08771929824563</v>
      </c>
      <c r="X258" s="415">
        <f t="shared" si="261"/>
        <v>9</v>
      </c>
      <c r="Y258" s="565"/>
      <c r="Z258" s="415">
        <v>18</v>
      </c>
      <c r="AA258" s="170">
        <v>2302.1739130434785</v>
      </c>
      <c r="AB258" s="414">
        <f t="shared" si="262"/>
        <v>127.89855072463769</v>
      </c>
      <c r="AC258" s="415">
        <f t="shared" si="263"/>
        <v>8</v>
      </c>
      <c r="AD258" s="565"/>
      <c r="AE258" s="415">
        <v>18</v>
      </c>
      <c r="AF258" s="170">
        <v>2296.6666666666652</v>
      </c>
      <c r="AG258" s="414">
        <f t="shared" si="264"/>
        <v>127.59259259259251</v>
      </c>
      <c r="AH258" s="415">
        <f t="shared" si="265"/>
        <v>8</v>
      </c>
      <c r="AI258" s="565"/>
      <c r="AJ258" s="415">
        <v>18</v>
      </c>
      <c r="AK258" s="170">
        <v>2293.1506849315051</v>
      </c>
      <c r="AL258" s="414">
        <f t="shared" si="266"/>
        <v>127.39726027397251</v>
      </c>
      <c r="AM258" s="415">
        <f t="shared" si="267"/>
        <v>9</v>
      </c>
      <c r="AN258" s="565"/>
      <c r="AO258" s="415">
        <v>18</v>
      </c>
      <c r="AP258" s="170">
        <v>2290.6930693069298</v>
      </c>
      <c r="AQ258" s="414">
        <f t="shared" si="268"/>
        <v>127.26072607260721</v>
      </c>
      <c r="AR258" s="415">
        <f t="shared" si="269"/>
        <v>10</v>
      </c>
      <c r="AS258" s="565"/>
      <c r="AT258" s="415">
        <v>18</v>
      </c>
      <c r="AU258" s="170">
        <v>2291.7647058823522</v>
      </c>
      <c r="AV258" s="414">
        <f t="shared" si="270"/>
        <v>127.32026143790846</v>
      </c>
      <c r="AW258" s="415">
        <f t="shared" si="271"/>
        <v>10</v>
      </c>
      <c r="AX258" s="565"/>
    </row>
    <row r="259" spans="2:50" hidden="1" x14ac:dyDescent="0.2">
      <c r="B259" s="541"/>
      <c r="C259" s="426">
        <f t="shared" si="255"/>
        <v>9</v>
      </c>
      <c r="D259" s="415" t="s">
        <v>440</v>
      </c>
      <c r="E259" s="415">
        <v>19</v>
      </c>
      <c r="F259" s="415">
        <v>2400</v>
      </c>
      <c r="G259" s="414">
        <f t="shared" si="256"/>
        <v>126.31578947368421</v>
      </c>
      <c r="H259" s="541"/>
      <c r="I259" s="172">
        <f t="shared" si="252"/>
        <v>19</v>
      </c>
      <c r="J259" s="172">
        <f t="shared" si="253"/>
        <v>2296.5717662523234</v>
      </c>
      <c r="K259" s="418">
        <f t="shared" si="254"/>
        <v>120.87219822380648</v>
      </c>
      <c r="L259" s="543"/>
      <c r="M259" s="172">
        <f t="shared" si="257"/>
        <v>13</v>
      </c>
      <c r="N259" s="567"/>
      <c r="O259" s="567"/>
      <c r="P259" s="415">
        <v>19</v>
      </c>
      <c r="Q259" s="170">
        <v>2284.0298507462694</v>
      </c>
      <c r="R259" s="414">
        <f t="shared" si="258"/>
        <v>120.21209740769839</v>
      </c>
      <c r="S259" s="415">
        <f t="shared" si="259"/>
        <v>15</v>
      </c>
      <c r="T259" s="565"/>
      <c r="U259" s="415">
        <v>19</v>
      </c>
      <c r="V259" s="170">
        <v>2297.0149253731347</v>
      </c>
      <c r="W259" s="414">
        <f t="shared" si="260"/>
        <v>120.89552238805972</v>
      </c>
      <c r="X259" s="415">
        <f t="shared" si="261"/>
        <v>14</v>
      </c>
      <c r="Y259" s="565"/>
      <c r="Z259" s="415">
        <v>19</v>
      </c>
      <c r="AA259" s="170">
        <v>2295.1181102362207</v>
      </c>
      <c r="AB259" s="414">
        <f t="shared" si="262"/>
        <v>120.79569001243267</v>
      </c>
      <c r="AC259" s="415">
        <f t="shared" si="263"/>
        <v>14</v>
      </c>
      <c r="AD259" s="565"/>
      <c r="AE259" s="415">
        <v>19</v>
      </c>
      <c r="AF259" s="170">
        <v>2296.4705882352932</v>
      </c>
      <c r="AG259" s="414">
        <f t="shared" si="264"/>
        <v>120.86687306501544</v>
      </c>
      <c r="AH259" s="415">
        <f t="shared" si="265"/>
        <v>14</v>
      </c>
      <c r="AI259" s="565"/>
      <c r="AJ259" s="415">
        <v>19</v>
      </c>
      <c r="AK259" s="170">
        <v>2292.7272727272734</v>
      </c>
      <c r="AL259" s="414">
        <f t="shared" si="266"/>
        <v>120.66985645933018</v>
      </c>
      <c r="AM259" s="415">
        <f t="shared" si="267"/>
        <v>14</v>
      </c>
      <c r="AN259" s="565"/>
      <c r="AO259" s="415">
        <v>19</v>
      </c>
      <c r="AP259" s="170">
        <v>2299.6526054590581</v>
      </c>
      <c r="AQ259" s="414">
        <f t="shared" si="268"/>
        <v>121.03434765573991</v>
      </c>
      <c r="AR259" s="415">
        <f t="shared" si="269"/>
        <v>12</v>
      </c>
      <c r="AS259" s="565"/>
      <c r="AT259" s="415">
        <v>19</v>
      </c>
      <c r="AU259" s="170">
        <v>2310.9890109890121</v>
      </c>
      <c r="AV259" s="414">
        <f t="shared" si="270"/>
        <v>121.63100057836905</v>
      </c>
      <c r="AW259" s="415">
        <f t="shared" si="271"/>
        <v>12</v>
      </c>
      <c r="AX259" s="565"/>
    </row>
    <row r="260" spans="2:50" hidden="1" x14ac:dyDescent="0.2">
      <c r="B260" s="541"/>
      <c r="C260" s="426">
        <f t="shared" si="255"/>
        <v>10</v>
      </c>
      <c r="D260" s="415" t="s">
        <v>442</v>
      </c>
      <c r="E260" s="415">
        <v>19</v>
      </c>
      <c r="F260" s="415">
        <v>2400</v>
      </c>
      <c r="G260" s="414">
        <f t="shared" si="256"/>
        <v>126.31578947368421</v>
      </c>
      <c r="H260" s="541"/>
      <c r="I260" s="172">
        <f t="shared" si="252"/>
        <v>19</v>
      </c>
      <c r="J260" s="172">
        <f t="shared" si="253"/>
        <v>2300.97421214615</v>
      </c>
      <c r="K260" s="418">
        <f t="shared" si="254"/>
        <v>121.10390590242896</v>
      </c>
      <c r="L260" s="543"/>
      <c r="M260" s="172">
        <f t="shared" si="257"/>
        <v>12</v>
      </c>
      <c r="N260" s="567"/>
      <c r="O260" s="567"/>
      <c r="P260" s="415">
        <v>19</v>
      </c>
      <c r="Q260" s="170">
        <v>2309.1666666666661</v>
      </c>
      <c r="R260" s="414">
        <f t="shared" si="258"/>
        <v>121.53508771929822</v>
      </c>
      <c r="S260" s="415">
        <f t="shared" si="259"/>
        <v>12</v>
      </c>
      <c r="T260" s="565"/>
      <c r="U260" s="415">
        <v>19</v>
      </c>
      <c r="V260" s="170">
        <v>2306.5909090909095</v>
      </c>
      <c r="W260" s="414">
        <f t="shared" si="260"/>
        <v>121.3995215311005</v>
      </c>
      <c r="X260" s="415">
        <f t="shared" si="261"/>
        <v>12</v>
      </c>
      <c r="Y260" s="565"/>
      <c r="Z260" s="415">
        <v>19</v>
      </c>
      <c r="AA260" s="170">
        <v>2316.5217391304359</v>
      </c>
      <c r="AB260" s="414">
        <f t="shared" si="262"/>
        <v>121.92219679633872</v>
      </c>
      <c r="AC260" s="415">
        <f t="shared" si="263"/>
        <v>12</v>
      </c>
      <c r="AD260" s="565"/>
      <c r="AE260" s="415">
        <v>19</v>
      </c>
      <c r="AF260" s="170">
        <v>2309.4117647058824</v>
      </c>
      <c r="AG260" s="414">
        <f t="shared" si="264"/>
        <v>121.54798761609908</v>
      </c>
      <c r="AH260" s="415">
        <f t="shared" si="265"/>
        <v>12</v>
      </c>
      <c r="AI260" s="565"/>
      <c r="AJ260" s="415">
        <v>19</v>
      </c>
      <c r="AK260" s="170">
        <v>2291.0204081632651</v>
      </c>
      <c r="AL260" s="414">
        <f t="shared" si="266"/>
        <v>120.5800214822771</v>
      </c>
      <c r="AM260" s="415">
        <f t="shared" si="267"/>
        <v>15</v>
      </c>
      <c r="AN260" s="565"/>
      <c r="AO260" s="415">
        <v>19</v>
      </c>
      <c r="AP260" s="170">
        <v>2287.7922077922071</v>
      </c>
      <c r="AQ260" s="414">
        <f t="shared" si="268"/>
        <v>120.41011619958985</v>
      </c>
      <c r="AR260" s="415">
        <f t="shared" si="269"/>
        <v>15</v>
      </c>
      <c r="AS260" s="565"/>
      <c r="AT260" s="415">
        <v>19</v>
      </c>
      <c r="AU260" s="170">
        <v>2286.3157894736842</v>
      </c>
      <c r="AV260" s="414">
        <f t="shared" si="270"/>
        <v>120.33240997229916</v>
      </c>
      <c r="AW260" s="415">
        <f t="shared" si="271"/>
        <v>15</v>
      </c>
      <c r="AX260" s="565"/>
    </row>
    <row r="261" spans="2:50" hidden="1" x14ac:dyDescent="0.2">
      <c r="B261" s="541"/>
      <c r="C261" s="426">
        <f t="shared" si="255"/>
        <v>11</v>
      </c>
      <c r="D261" s="415" t="s">
        <v>443</v>
      </c>
      <c r="E261" s="415">
        <v>15</v>
      </c>
      <c r="F261" s="415">
        <v>2400</v>
      </c>
      <c r="G261" s="414">
        <f t="shared" si="256"/>
        <v>160</v>
      </c>
      <c r="H261" s="541"/>
      <c r="I261" s="172">
        <f t="shared" si="252"/>
        <v>15</v>
      </c>
      <c r="J261" s="172">
        <f t="shared" si="253"/>
        <v>2287.3181094871916</v>
      </c>
      <c r="K261" s="418">
        <f t="shared" si="254"/>
        <v>152.48787396581275</v>
      </c>
      <c r="L261" s="543"/>
      <c r="M261" s="172">
        <f t="shared" si="257"/>
        <v>4</v>
      </c>
      <c r="N261" s="567"/>
      <c r="O261" s="567"/>
      <c r="P261" s="415">
        <v>15</v>
      </c>
      <c r="Q261" s="170">
        <v>2287.954545454546</v>
      </c>
      <c r="R261" s="414">
        <f t="shared" si="258"/>
        <v>152.53030303030306</v>
      </c>
      <c r="S261" s="415">
        <f t="shared" si="259"/>
        <v>4</v>
      </c>
      <c r="T261" s="565"/>
      <c r="U261" s="415">
        <v>15</v>
      </c>
      <c r="V261" s="170">
        <v>2290.9553023663448</v>
      </c>
      <c r="W261" s="414">
        <f t="shared" si="260"/>
        <v>152.73035349108966</v>
      </c>
      <c r="X261" s="415">
        <f t="shared" si="261"/>
        <v>4</v>
      </c>
      <c r="Y261" s="565"/>
      <c r="Z261" s="415">
        <v>15</v>
      </c>
      <c r="AA261" s="170">
        <v>2284.8687824229473</v>
      </c>
      <c r="AB261" s="414">
        <f t="shared" si="262"/>
        <v>152.32458549486316</v>
      </c>
      <c r="AC261" s="415">
        <f t="shared" si="263"/>
        <v>4</v>
      </c>
      <c r="AD261" s="565"/>
      <c r="AE261" s="415">
        <v>15</v>
      </c>
      <c r="AF261" s="170">
        <v>2281.6822429906547</v>
      </c>
      <c r="AG261" s="414">
        <f t="shared" si="264"/>
        <v>152.1121495327103</v>
      </c>
      <c r="AH261" s="415">
        <f t="shared" si="265"/>
        <v>4</v>
      </c>
      <c r="AI261" s="565"/>
      <c r="AJ261" s="415">
        <v>15</v>
      </c>
      <c r="AK261" s="170">
        <v>2283.3488372093029</v>
      </c>
      <c r="AL261" s="414">
        <f t="shared" si="266"/>
        <v>152.22325581395353</v>
      </c>
      <c r="AM261" s="415">
        <f t="shared" si="267"/>
        <v>4</v>
      </c>
      <c r="AN261" s="565"/>
      <c r="AO261" s="415">
        <v>15</v>
      </c>
      <c r="AP261" s="170">
        <v>2288.9703293940165</v>
      </c>
      <c r="AQ261" s="414">
        <f t="shared" si="268"/>
        <v>152.59802195960111</v>
      </c>
      <c r="AR261" s="415">
        <f t="shared" si="269"/>
        <v>3</v>
      </c>
      <c r="AS261" s="565"/>
      <c r="AT261" s="415">
        <v>15</v>
      </c>
      <c r="AU261" s="170">
        <v>2293.4467265725298</v>
      </c>
      <c r="AV261" s="414">
        <f t="shared" si="270"/>
        <v>152.89644843816865</v>
      </c>
      <c r="AW261" s="415">
        <f t="shared" si="271"/>
        <v>3</v>
      </c>
      <c r="AX261" s="565"/>
    </row>
    <row r="262" spans="2:50" hidden="1" x14ac:dyDescent="0.2">
      <c r="B262" s="541"/>
      <c r="C262" s="426">
        <f t="shared" si="255"/>
        <v>12</v>
      </c>
      <c r="D262" s="415" t="s">
        <v>444</v>
      </c>
      <c r="E262" s="415">
        <v>15</v>
      </c>
      <c r="F262" s="415">
        <v>2400</v>
      </c>
      <c r="G262" s="414">
        <f t="shared" si="256"/>
        <v>160</v>
      </c>
      <c r="H262" s="541"/>
      <c r="I262" s="172">
        <f t="shared" si="252"/>
        <v>15</v>
      </c>
      <c r="J262" s="172">
        <f t="shared" si="253"/>
        <v>2300.6209905832307</v>
      </c>
      <c r="K262" s="418">
        <f t="shared" si="254"/>
        <v>153.37473270554869</v>
      </c>
      <c r="L262" s="543"/>
      <c r="M262" s="172">
        <f t="shared" si="257"/>
        <v>2</v>
      </c>
      <c r="N262" s="567"/>
      <c r="O262" s="567"/>
      <c r="P262" s="415">
        <v>15</v>
      </c>
      <c r="Q262" s="170">
        <v>2313.2967032967035</v>
      </c>
      <c r="R262" s="414">
        <f t="shared" si="258"/>
        <v>154.21978021978023</v>
      </c>
      <c r="S262" s="415">
        <f t="shared" si="259"/>
        <v>2</v>
      </c>
      <c r="T262" s="565"/>
      <c r="U262" s="415">
        <v>15</v>
      </c>
      <c r="V262" s="170">
        <v>2300.6849315068503</v>
      </c>
      <c r="W262" s="414">
        <f t="shared" si="260"/>
        <v>153.37899543379001</v>
      </c>
      <c r="X262" s="415">
        <f t="shared" si="261"/>
        <v>2</v>
      </c>
      <c r="Y262" s="565"/>
      <c r="Z262" s="415">
        <v>15</v>
      </c>
      <c r="AA262" s="170">
        <v>2311.628327733265</v>
      </c>
      <c r="AB262" s="414">
        <f t="shared" si="262"/>
        <v>154.10855518221766</v>
      </c>
      <c r="AC262" s="415">
        <f t="shared" si="263"/>
        <v>2</v>
      </c>
      <c r="AD262" s="565"/>
      <c r="AE262" s="415">
        <v>15</v>
      </c>
      <c r="AF262" s="170">
        <v>2300.7920792079199</v>
      </c>
      <c r="AG262" s="414">
        <f t="shared" si="264"/>
        <v>153.38613861386133</v>
      </c>
      <c r="AH262" s="415">
        <f t="shared" si="265"/>
        <v>3</v>
      </c>
      <c r="AI262" s="565"/>
      <c r="AJ262" s="415">
        <v>15</v>
      </c>
      <c r="AK262" s="170">
        <v>2298.1250000000005</v>
      </c>
      <c r="AL262" s="414">
        <f t="shared" si="266"/>
        <v>153.20833333333337</v>
      </c>
      <c r="AM262" s="415">
        <f t="shared" si="267"/>
        <v>3</v>
      </c>
      <c r="AN262" s="565"/>
      <c r="AO262" s="415">
        <v>15</v>
      </c>
      <c r="AP262" s="170">
        <v>2298.5611510791355</v>
      </c>
      <c r="AQ262" s="414">
        <f t="shared" si="268"/>
        <v>153.23741007194238</v>
      </c>
      <c r="AR262" s="415">
        <f t="shared" si="269"/>
        <v>2</v>
      </c>
      <c r="AS262" s="565"/>
      <c r="AT262" s="415">
        <v>15</v>
      </c>
      <c r="AU262" s="170">
        <v>2281.2587412587404</v>
      </c>
      <c r="AV262" s="414">
        <f t="shared" si="270"/>
        <v>152.08391608391602</v>
      </c>
      <c r="AW262" s="415">
        <f t="shared" si="271"/>
        <v>4</v>
      </c>
      <c r="AX262" s="565"/>
    </row>
    <row r="263" spans="2:50" hidden="1" x14ac:dyDescent="0.2">
      <c r="B263" s="541"/>
      <c r="C263" s="426">
        <f t="shared" si="255"/>
        <v>13</v>
      </c>
      <c r="D263" s="415" t="s">
        <v>634</v>
      </c>
      <c r="E263" s="415">
        <v>17</v>
      </c>
      <c r="F263" s="415">
        <v>2400</v>
      </c>
      <c r="G263" s="414">
        <f t="shared" si="256"/>
        <v>141.1764705882353</v>
      </c>
      <c r="H263" s="541"/>
      <c r="I263" s="172">
        <f t="shared" si="252"/>
        <v>17</v>
      </c>
      <c r="J263" s="172">
        <f t="shared" si="253"/>
        <v>2307.0334777591124</v>
      </c>
      <c r="K263" s="418">
        <f t="shared" si="254"/>
        <v>135.70785163288897</v>
      </c>
      <c r="L263" s="543"/>
      <c r="M263" s="172">
        <f t="shared" si="257"/>
        <v>6</v>
      </c>
      <c r="N263" s="567"/>
      <c r="O263" s="567"/>
      <c r="P263" s="415">
        <v>17</v>
      </c>
      <c r="Q263" s="170">
        <v>2315.217391304348</v>
      </c>
      <c r="R263" s="414">
        <f t="shared" si="258"/>
        <v>136.18925831202046</v>
      </c>
      <c r="S263" s="415">
        <f t="shared" si="259"/>
        <v>6</v>
      </c>
      <c r="T263" s="565"/>
      <c r="U263" s="415">
        <v>17</v>
      </c>
      <c r="V263" s="170">
        <v>2283.8297872340431</v>
      </c>
      <c r="W263" s="414">
        <f t="shared" si="260"/>
        <v>134.34292866082606</v>
      </c>
      <c r="X263" s="415">
        <f t="shared" si="261"/>
        <v>7</v>
      </c>
      <c r="Y263" s="565"/>
      <c r="Z263" s="415">
        <v>17</v>
      </c>
      <c r="AA263" s="170">
        <v>2323.6363636363635</v>
      </c>
      <c r="AB263" s="414">
        <f t="shared" si="262"/>
        <v>136.68449197860963</v>
      </c>
      <c r="AC263" s="415">
        <f t="shared" si="263"/>
        <v>6</v>
      </c>
      <c r="AD263" s="565"/>
      <c r="AE263" s="415">
        <v>17</v>
      </c>
      <c r="AF263" s="170">
        <v>2318.8235294117617</v>
      </c>
      <c r="AG263" s="414">
        <f t="shared" si="264"/>
        <v>136.4013840830448</v>
      </c>
      <c r="AH263" s="415">
        <f t="shared" si="265"/>
        <v>6</v>
      </c>
      <c r="AI263" s="565"/>
      <c r="AJ263" s="415">
        <v>17</v>
      </c>
      <c r="AK263" s="170">
        <v>2312.7272727272698</v>
      </c>
      <c r="AL263" s="414">
        <f t="shared" si="266"/>
        <v>136.04278074866292</v>
      </c>
      <c r="AM263" s="415">
        <f t="shared" si="267"/>
        <v>6</v>
      </c>
      <c r="AN263" s="565"/>
      <c r="AO263" s="415">
        <v>17</v>
      </c>
      <c r="AP263" s="170">
        <v>2307.5000000000005</v>
      </c>
      <c r="AQ263" s="414">
        <f t="shared" si="268"/>
        <v>135.73529411764707</v>
      </c>
      <c r="AR263" s="415">
        <f t="shared" si="269"/>
        <v>7</v>
      </c>
      <c r="AS263" s="565"/>
      <c r="AT263" s="415">
        <v>17</v>
      </c>
      <c r="AU263" s="170">
        <v>2287.5000000000009</v>
      </c>
      <c r="AV263" s="414">
        <f t="shared" si="270"/>
        <v>134.55882352941182</v>
      </c>
      <c r="AW263" s="415">
        <f t="shared" si="271"/>
        <v>7</v>
      </c>
      <c r="AX263" s="565"/>
    </row>
    <row r="264" spans="2:50" hidden="1" x14ac:dyDescent="0.2">
      <c r="B264" s="541"/>
      <c r="C264" s="426">
        <f t="shared" si="255"/>
        <v>14</v>
      </c>
      <c r="D264" s="415" t="s">
        <v>674</v>
      </c>
      <c r="E264" s="415">
        <v>19</v>
      </c>
      <c r="F264" s="415">
        <v>2400</v>
      </c>
      <c r="G264" s="414">
        <f t="shared" si="256"/>
        <v>126.31578947368421</v>
      </c>
      <c r="H264" s="541"/>
      <c r="I264" s="172">
        <f t="shared" si="252"/>
        <v>19</v>
      </c>
      <c r="J264" s="172">
        <f t="shared" si="253"/>
        <v>2295.1654201372912</v>
      </c>
      <c r="K264" s="418">
        <f t="shared" si="254"/>
        <v>120.79818000722585</v>
      </c>
      <c r="L264" s="543"/>
      <c r="M264" s="172">
        <f t="shared" si="257"/>
        <v>14</v>
      </c>
      <c r="N264" s="567"/>
      <c r="O264" s="567"/>
      <c r="P264" s="415">
        <v>19</v>
      </c>
      <c r="Q264" s="170">
        <v>2293.2110091743116</v>
      </c>
      <c r="R264" s="414">
        <f t="shared" si="258"/>
        <v>120.69531627233219</v>
      </c>
      <c r="S264" s="415">
        <f t="shared" si="259"/>
        <v>13</v>
      </c>
      <c r="T264" s="565"/>
      <c r="U264" s="415">
        <v>19</v>
      </c>
      <c r="V264" s="170">
        <v>2285.3097345132742</v>
      </c>
      <c r="W264" s="414">
        <f t="shared" si="260"/>
        <v>120.27945971122496</v>
      </c>
      <c r="X264" s="415">
        <f t="shared" si="261"/>
        <v>15</v>
      </c>
      <c r="Y264" s="565"/>
      <c r="Z264" s="415">
        <v>19</v>
      </c>
      <c r="AA264" s="170">
        <v>2294.716981132075</v>
      </c>
      <c r="AB264" s="414">
        <f t="shared" si="262"/>
        <v>120.77457795431974</v>
      </c>
      <c r="AC264" s="415">
        <f t="shared" si="263"/>
        <v>15</v>
      </c>
      <c r="AD264" s="565"/>
      <c r="AE264" s="415">
        <v>19</v>
      </c>
      <c r="AF264" s="170">
        <v>2299.0588235294122</v>
      </c>
      <c r="AG264" s="414">
        <f t="shared" si="264"/>
        <v>121.00309597523221</v>
      </c>
      <c r="AH264" s="415">
        <f t="shared" si="265"/>
        <v>13</v>
      </c>
      <c r="AI264" s="565"/>
      <c r="AJ264" s="415">
        <v>19</v>
      </c>
      <c r="AK264" s="170">
        <v>2307.1428571428573</v>
      </c>
      <c r="AL264" s="414">
        <f t="shared" si="266"/>
        <v>121.42857142857144</v>
      </c>
      <c r="AM264" s="415">
        <f t="shared" si="267"/>
        <v>12</v>
      </c>
      <c r="AN264" s="565"/>
      <c r="AO264" s="415">
        <v>19</v>
      </c>
      <c r="AP264" s="170">
        <v>2294.0869565217395</v>
      </c>
      <c r="AQ264" s="414">
        <f t="shared" si="268"/>
        <v>120.74141876430208</v>
      </c>
      <c r="AR264" s="415">
        <f t="shared" si="269"/>
        <v>13</v>
      </c>
      <c r="AS264" s="565"/>
      <c r="AT264" s="415">
        <v>19</v>
      </c>
      <c r="AU264" s="170">
        <v>2292.6315789473683</v>
      </c>
      <c r="AV264" s="414">
        <f t="shared" si="270"/>
        <v>120.66481994459834</v>
      </c>
      <c r="AW264" s="415">
        <f t="shared" si="271"/>
        <v>14</v>
      </c>
      <c r="AX264" s="565"/>
    </row>
    <row r="265" spans="2:50" hidden="1" x14ac:dyDescent="0.2">
      <c r="B265" s="541"/>
      <c r="C265" s="426">
        <f t="shared" si="255"/>
        <v>15</v>
      </c>
      <c r="D265" s="415" t="s">
        <v>695</v>
      </c>
      <c r="E265" s="415">
        <v>17</v>
      </c>
      <c r="F265" s="415">
        <v>2400</v>
      </c>
      <c r="G265" s="414">
        <f t="shared" si="256"/>
        <v>141.1764705882353</v>
      </c>
      <c r="H265" s="541"/>
      <c r="I265" s="172">
        <f t="shared" si="252"/>
        <v>17</v>
      </c>
      <c r="J265" s="172">
        <f t="shared" si="253"/>
        <v>2299.4451604660926</v>
      </c>
      <c r="K265" s="418">
        <f t="shared" si="254"/>
        <v>135.26148002741721</v>
      </c>
      <c r="L265" s="543"/>
      <c r="M265" s="172">
        <f t="shared" si="257"/>
        <v>7</v>
      </c>
      <c r="N265" s="567"/>
      <c r="O265" s="567"/>
      <c r="P265" s="415">
        <v>17</v>
      </c>
      <c r="Q265" s="170">
        <v>2293.0693069306917</v>
      </c>
      <c r="R265" s="414">
        <f t="shared" si="258"/>
        <v>134.88642981945245</v>
      </c>
      <c r="S265" s="415">
        <f t="shared" si="259"/>
        <v>7</v>
      </c>
      <c r="T265" s="565"/>
      <c r="U265" s="415">
        <v>17</v>
      </c>
      <c r="V265" s="170">
        <v>2296.9696969696975</v>
      </c>
      <c r="W265" s="414">
        <f t="shared" si="260"/>
        <v>135.11586452762927</v>
      </c>
      <c r="X265" s="415">
        <f t="shared" si="261"/>
        <v>6</v>
      </c>
      <c r="Y265" s="565"/>
      <c r="Z265" s="415">
        <v>17</v>
      </c>
      <c r="AA265" s="170">
        <v>2291.1340206185564</v>
      </c>
      <c r="AB265" s="414">
        <f t="shared" si="262"/>
        <v>134.77258944815037</v>
      </c>
      <c r="AC265" s="415">
        <f t="shared" si="263"/>
        <v>7</v>
      </c>
      <c r="AD265" s="565"/>
      <c r="AE265" s="415">
        <v>17</v>
      </c>
      <c r="AF265" s="170">
        <v>2302.9629629629621</v>
      </c>
      <c r="AG265" s="414">
        <f t="shared" si="264"/>
        <v>135.46840958605659</v>
      </c>
      <c r="AH265" s="415">
        <f t="shared" si="265"/>
        <v>7</v>
      </c>
      <c r="AI265" s="565"/>
      <c r="AJ265" s="415">
        <v>17</v>
      </c>
      <c r="AK265" s="170">
        <v>2294.9999999999991</v>
      </c>
      <c r="AL265" s="414">
        <f t="shared" si="266"/>
        <v>134.99999999999994</v>
      </c>
      <c r="AM265" s="415">
        <f t="shared" si="267"/>
        <v>7</v>
      </c>
      <c r="AN265" s="565"/>
      <c r="AO265" s="415">
        <v>17</v>
      </c>
      <c r="AP265" s="170">
        <v>2317.8048780487807</v>
      </c>
      <c r="AQ265" s="414">
        <f t="shared" si="268"/>
        <v>136.34146341463415</v>
      </c>
      <c r="AR265" s="415">
        <f t="shared" si="269"/>
        <v>6</v>
      </c>
      <c r="AS265" s="565"/>
      <c r="AT265" s="415">
        <v>17</v>
      </c>
      <c r="AU265" s="170">
        <v>2299.1752577319594</v>
      </c>
      <c r="AV265" s="414">
        <f t="shared" si="270"/>
        <v>135.24560339599762</v>
      </c>
      <c r="AW265" s="415">
        <f t="shared" si="271"/>
        <v>6</v>
      </c>
      <c r="AX265" s="565"/>
    </row>
    <row r="266" spans="2:50" hidden="1" x14ac:dyDescent="0.2">
      <c r="B266" s="541"/>
      <c r="C266" s="426">
        <f t="shared" si="255"/>
        <v>16</v>
      </c>
      <c r="D266" s="415" t="s">
        <v>696</v>
      </c>
      <c r="E266" s="415">
        <v>15</v>
      </c>
      <c r="F266" s="415">
        <v>2400</v>
      </c>
      <c r="G266" s="414">
        <f t="shared" si="256"/>
        <v>160</v>
      </c>
      <c r="H266" s="541"/>
      <c r="I266" s="172">
        <f t="shared" si="252"/>
        <v>15</v>
      </c>
      <c r="J266" s="172">
        <f t="shared" si="253"/>
        <v>2294.5479763698991</v>
      </c>
      <c r="K266" s="418">
        <f t="shared" si="254"/>
        <v>152.96986509132662</v>
      </c>
      <c r="L266" s="543"/>
      <c r="M266" s="172">
        <f t="shared" si="257"/>
        <v>3</v>
      </c>
      <c r="N266" s="567"/>
      <c r="O266" s="567"/>
      <c r="P266" s="415">
        <v>15</v>
      </c>
      <c r="Q266" s="170">
        <v>2291.6182048040469</v>
      </c>
      <c r="R266" s="414">
        <f t="shared" si="258"/>
        <v>152.77454698693646</v>
      </c>
      <c r="S266" s="415">
        <f t="shared" si="259"/>
        <v>3</v>
      </c>
      <c r="T266" s="565"/>
      <c r="U266" s="415">
        <v>15</v>
      </c>
      <c r="V266" s="170">
        <v>2291.1745315752951</v>
      </c>
      <c r="W266" s="414">
        <f t="shared" si="260"/>
        <v>152.74496877168633</v>
      </c>
      <c r="X266" s="415">
        <f t="shared" si="261"/>
        <v>3</v>
      </c>
      <c r="Y266" s="565"/>
      <c r="Z266" s="415">
        <v>15</v>
      </c>
      <c r="AA266" s="170">
        <v>2290.0682456844652</v>
      </c>
      <c r="AB266" s="414">
        <f t="shared" si="262"/>
        <v>152.67121637896435</v>
      </c>
      <c r="AC266" s="415">
        <f t="shared" si="263"/>
        <v>3</v>
      </c>
      <c r="AD266" s="565"/>
      <c r="AE266" s="415">
        <v>15</v>
      </c>
      <c r="AF266" s="170">
        <v>2303.1334060341705</v>
      </c>
      <c r="AG266" s="414">
        <f t="shared" si="264"/>
        <v>153.5422270689447</v>
      </c>
      <c r="AH266" s="415">
        <f t="shared" si="265"/>
        <v>2</v>
      </c>
      <c r="AI266" s="565"/>
      <c r="AJ266" s="415">
        <v>15</v>
      </c>
      <c r="AK266" s="170">
        <v>2303.3715012722637</v>
      </c>
      <c r="AL266" s="414">
        <f t="shared" si="266"/>
        <v>153.55810008481757</v>
      </c>
      <c r="AM266" s="415">
        <f t="shared" si="267"/>
        <v>2</v>
      </c>
      <c r="AN266" s="565"/>
      <c r="AO266" s="415">
        <v>15</v>
      </c>
      <c r="AP266" s="170">
        <v>2287.768001727301</v>
      </c>
      <c r="AQ266" s="414">
        <f t="shared" si="268"/>
        <v>152.51786678182006</v>
      </c>
      <c r="AR266" s="415">
        <f t="shared" si="269"/>
        <v>4</v>
      </c>
      <c r="AS266" s="565"/>
      <c r="AT266" s="415">
        <v>15</v>
      </c>
      <c r="AU266" s="170">
        <v>2294.7019434917511</v>
      </c>
      <c r="AV266" s="414">
        <f t="shared" si="270"/>
        <v>152.98012956611674</v>
      </c>
      <c r="AW266" s="415">
        <f t="shared" si="271"/>
        <v>2</v>
      </c>
      <c r="AX266" s="565"/>
    </row>
    <row r="267" spans="2:50" hidden="1" x14ac:dyDescent="0.2">
      <c r="B267" s="541"/>
      <c r="C267" s="426">
        <f t="shared" si="255"/>
        <v>17</v>
      </c>
      <c r="D267" s="415" t="s">
        <v>705</v>
      </c>
      <c r="E267" s="415">
        <v>14</v>
      </c>
      <c r="F267" s="415">
        <v>2400</v>
      </c>
      <c r="G267" s="414">
        <f t="shared" si="256"/>
        <v>171.42857142857142</v>
      </c>
      <c r="H267" s="541"/>
      <c r="I267" s="172">
        <f t="shared" si="252"/>
        <v>14</v>
      </c>
      <c r="J267" s="172">
        <f t="shared" si="253"/>
        <v>2298.8130121399254</v>
      </c>
      <c r="K267" s="418">
        <f t="shared" si="254"/>
        <v>164.20092943856608</v>
      </c>
      <c r="L267" s="543"/>
      <c r="M267" s="172">
        <f t="shared" si="257"/>
        <v>1</v>
      </c>
      <c r="N267" s="567"/>
      <c r="O267" s="567"/>
      <c r="P267" s="415">
        <v>14</v>
      </c>
      <c r="Q267" s="170">
        <v>2299.2486702127671</v>
      </c>
      <c r="R267" s="414">
        <f t="shared" si="258"/>
        <v>164.2320478723405</v>
      </c>
      <c r="S267" s="415">
        <f t="shared" si="259"/>
        <v>1</v>
      </c>
      <c r="T267" s="565"/>
      <c r="U267" s="415">
        <v>14</v>
      </c>
      <c r="V267" s="170">
        <v>2293.4361702127671</v>
      </c>
      <c r="W267" s="414">
        <f t="shared" si="260"/>
        <v>163.81686930091195</v>
      </c>
      <c r="X267" s="415">
        <f t="shared" si="261"/>
        <v>1</v>
      </c>
      <c r="Y267" s="565"/>
      <c r="Z267" s="415">
        <v>14</v>
      </c>
      <c r="AA267" s="170">
        <v>2296.0718816067656</v>
      </c>
      <c r="AB267" s="414">
        <f t="shared" si="262"/>
        <v>164.00513440048326</v>
      </c>
      <c r="AC267" s="415">
        <f t="shared" si="263"/>
        <v>1</v>
      </c>
      <c r="AD267" s="565"/>
      <c r="AE267" s="415">
        <v>14</v>
      </c>
      <c r="AF267" s="170">
        <v>2301.0638297872347</v>
      </c>
      <c r="AG267" s="414">
        <f t="shared" si="264"/>
        <v>164.36170212765961</v>
      </c>
      <c r="AH267" s="415">
        <f t="shared" si="265"/>
        <v>1</v>
      </c>
      <c r="AI267" s="565"/>
      <c r="AJ267" s="415">
        <v>14</v>
      </c>
      <c r="AK267" s="170">
        <v>2306.2921348314608</v>
      </c>
      <c r="AL267" s="414">
        <f t="shared" si="266"/>
        <v>164.73515248796147</v>
      </c>
      <c r="AM267" s="415">
        <f t="shared" si="267"/>
        <v>1</v>
      </c>
      <c r="AN267" s="565"/>
      <c r="AO267" s="415">
        <v>14</v>
      </c>
      <c r="AP267" s="170">
        <v>2301.2781954887223</v>
      </c>
      <c r="AQ267" s="414">
        <f t="shared" si="268"/>
        <v>164.37701396348015</v>
      </c>
      <c r="AR267" s="415">
        <f t="shared" si="269"/>
        <v>1</v>
      </c>
      <c r="AS267" s="565"/>
      <c r="AT267" s="415">
        <v>14</v>
      </c>
      <c r="AU267" s="170">
        <v>2294.3002028397564</v>
      </c>
      <c r="AV267" s="414">
        <f t="shared" si="270"/>
        <v>163.87858591712546</v>
      </c>
      <c r="AW267" s="415">
        <f t="shared" si="271"/>
        <v>1</v>
      </c>
      <c r="AX267" s="565"/>
    </row>
    <row r="268" spans="2:50" hidden="1" x14ac:dyDescent="0.2">
      <c r="B268" s="541"/>
      <c r="C268" s="426">
        <f t="shared" si="255"/>
        <v>18</v>
      </c>
      <c r="D268" s="415"/>
      <c r="E268" s="415"/>
      <c r="F268" s="415"/>
      <c r="G268" s="414"/>
      <c r="H268" s="541"/>
      <c r="I268" s="172" t="str">
        <f t="shared" si="252"/>
        <v/>
      </c>
      <c r="J268" s="172" t="str">
        <f t="shared" si="253"/>
        <v/>
      </c>
      <c r="K268" s="418" t="str">
        <f t="shared" si="254"/>
        <v/>
      </c>
      <c r="L268" s="544"/>
      <c r="M268" s="172" t="str">
        <f t="shared" si="257"/>
        <v/>
      </c>
      <c r="N268" s="550"/>
      <c r="O268" s="550"/>
      <c r="P268" s="415"/>
      <c r="Q268" s="170"/>
      <c r="R268" s="414" t="str">
        <f t="shared" si="258"/>
        <v/>
      </c>
      <c r="S268" s="415" t="str">
        <f t="shared" si="259"/>
        <v/>
      </c>
      <c r="T268" s="566"/>
      <c r="U268" s="415"/>
      <c r="V268" s="170"/>
      <c r="W268" s="414" t="str">
        <f t="shared" si="260"/>
        <v/>
      </c>
      <c r="X268" s="415" t="str">
        <f t="shared" si="261"/>
        <v/>
      </c>
      <c r="Y268" s="566"/>
      <c r="Z268" s="415"/>
      <c r="AA268" s="170"/>
      <c r="AB268" s="414" t="str">
        <f t="shared" si="262"/>
        <v/>
      </c>
      <c r="AC268" s="415" t="str">
        <f t="shared" si="263"/>
        <v/>
      </c>
      <c r="AD268" s="566"/>
      <c r="AE268" s="415"/>
      <c r="AF268" s="170"/>
      <c r="AG268" s="414" t="str">
        <f t="shared" si="264"/>
        <v/>
      </c>
      <c r="AH268" s="415" t="str">
        <f t="shared" si="265"/>
        <v/>
      </c>
      <c r="AI268" s="566"/>
      <c r="AJ268" s="415"/>
      <c r="AK268" s="170"/>
      <c r="AL268" s="414" t="str">
        <f t="shared" si="266"/>
        <v/>
      </c>
      <c r="AM268" s="415" t="str">
        <f t="shared" si="267"/>
        <v/>
      </c>
      <c r="AN268" s="566"/>
      <c r="AO268" s="415"/>
      <c r="AP268" s="170"/>
      <c r="AQ268" s="414" t="str">
        <f t="shared" si="268"/>
        <v/>
      </c>
      <c r="AR268" s="415" t="str">
        <f t="shared" si="269"/>
        <v/>
      </c>
      <c r="AS268" s="566"/>
      <c r="AT268" s="415"/>
      <c r="AU268" s="170"/>
      <c r="AV268" s="414" t="str">
        <f t="shared" si="270"/>
        <v/>
      </c>
      <c r="AW268" s="415" t="str">
        <f t="shared" si="271"/>
        <v/>
      </c>
      <c r="AX268" s="566"/>
    </row>
    <row r="269" spans="2:50" ht="15.75" hidden="1" x14ac:dyDescent="0.2">
      <c r="B269" s="545" t="s">
        <v>169</v>
      </c>
      <c r="C269" s="546"/>
      <c r="D269" s="546"/>
      <c r="E269" s="546"/>
      <c r="F269" s="546"/>
      <c r="G269" s="546"/>
      <c r="H269" s="547"/>
      <c r="I269" s="207"/>
      <c r="J269" s="207"/>
      <c r="K269" s="207"/>
      <c r="L269" s="207"/>
      <c r="M269" s="207"/>
      <c r="N269" s="533" t="s">
        <v>161</v>
      </c>
      <c r="O269" s="549" t="s">
        <v>106</v>
      </c>
      <c r="P269" s="551">
        <f>AT246+1</f>
        <v>45951</v>
      </c>
      <c r="Q269" s="541"/>
      <c r="R269" s="541"/>
      <c r="S269" s="541"/>
      <c r="T269" s="541"/>
      <c r="U269" s="551">
        <f>P269+1</f>
        <v>45952</v>
      </c>
      <c r="V269" s="541"/>
      <c r="W269" s="541"/>
      <c r="X269" s="541"/>
      <c r="Y269" s="541"/>
      <c r="Z269" s="551">
        <f>U269+1</f>
        <v>45953</v>
      </c>
      <c r="AA269" s="541"/>
      <c r="AB269" s="541"/>
      <c r="AC269" s="541"/>
      <c r="AD269" s="541"/>
      <c r="AE269" s="551">
        <f>Z269+1</f>
        <v>45954</v>
      </c>
      <c r="AF269" s="541"/>
      <c r="AG269" s="541"/>
      <c r="AH269" s="541"/>
      <c r="AI269" s="541"/>
      <c r="AJ269" s="551">
        <f>AE269+1</f>
        <v>45955</v>
      </c>
      <c r="AK269" s="541"/>
      <c r="AL269" s="541"/>
      <c r="AM269" s="541"/>
      <c r="AN269" s="541"/>
      <c r="AO269" s="551">
        <f>AJ269+1</f>
        <v>45956</v>
      </c>
      <c r="AP269" s="541"/>
      <c r="AQ269" s="541"/>
      <c r="AR269" s="541"/>
      <c r="AS269" s="541"/>
      <c r="AT269" s="551">
        <f>AO269+1</f>
        <v>45957</v>
      </c>
      <c r="AU269" s="541"/>
      <c r="AV269" s="541"/>
      <c r="AW269" s="541"/>
      <c r="AX269" s="541"/>
    </row>
    <row r="270" spans="2:50" ht="15.75" hidden="1" x14ac:dyDescent="0.2">
      <c r="B270" s="548"/>
      <c r="C270" s="548"/>
      <c r="D270" s="548"/>
      <c r="E270" s="548"/>
      <c r="F270" s="548"/>
      <c r="G270" s="548"/>
      <c r="H270" s="548"/>
      <c r="I270" s="207"/>
      <c r="J270" s="207"/>
      <c r="K270" s="207"/>
      <c r="L270" s="207"/>
      <c r="M270" s="207"/>
      <c r="N270" s="533"/>
      <c r="O270" s="550"/>
      <c r="P270" s="551" t="s">
        <v>120</v>
      </c>
      <c r="Q270" s="541"/>
      <c r="R270" s="541"/>
      <c r="S270" s="541"/>
      <c r="T270" s="541"/>
      <c r="U270" s="551" t="s">
        <v>114</v>
      </c>
      <c r="V270" s="541"/>
      <c r="W270" s="541"/>
      <c r="X270" s="541"/>
      <c r="Y270" s="541"/>
      <c r="Z270" s="551" t="s">
        <v>115</v>
      </c>
      <c r="AA270" s="541"/>
      <c r="AB270" s="541"/>
      <c r="AC270" s="541"/>
      <c r="AD270" s="541"/>
      <c r="AE270" s="551" t="s">
        <v>116</v>
      </c>
      <c r="AF270" s="541"/>
      <c r="AG270" s="541"/>
      <c r="AH270" s="541"/>
      <c r="AI270" s="541"/>
      <c r="AJ270" s="551" t="s">
        <v>117</v>
      </c>
      <c r="AK270" s="541"/>
      <c r="AL270" s="541"/>
      <c r="AM270" s="541"/>
      <c r="AN270" s="541"/>
      <c r="AO270" s="551" t="s">
        <v>118</v>
      </c>
      <c r="AP270" s="541"/>
      <c r="AQ270" s="541"/>
      <c r="AR270" s="541"/>
      <c r="AS270" s="541"/>
      <c r="AT270" s="551" t="s">
        <v>119</v>
      </c>
      <c r="AU270" s="541"/>
      <c r="AV270" s="541"/>
      <c r="AW270" s="541"/>
      <c r="AX270" s="541"/>
    </row>
    <row r="271" spans="2:50" hidden="1" x14ac:dyDescent="0.2">
      <c r="B271" s="533" t="s">
        <v>157</v>
      </c>
      <c r="C271" s="533" t="s">
        <v>149</v>
      </c>
      <c r="D271" s="533"/>
      <c r="E271" s="533" t="s">
        <v>151</v>
      </c>
      <c r="F271" s="533"/>
      <c r="G271" s="533"/>
      <c r="H271" s="537" t="s">
        <v>158</v>
      </c>
      <c r="I271" s="540" t="s">
        <v>227</v>
      </c>
      <c r="J271" s="540"/>
      <c r="K271" s="540"/>
      <c r="L271" s="540" t="s">
        <v>158</v>
      </c>
      <c r="M271" s="540" t="s">
        <v>170</v>
      </c>
      <c r="N271" s="549"/>
      <c r="O271" s="549" t="s">
        <v>160</v>
      </c>
      <c r="P271" s="534" t="s">
        <v>154</v>
      </c>
      <c r="Q271" s="535"/>
      <c r="R271" s="535"/>
      <c r="S271" s="536"/>
      <c r="T271" s="533" t="s">
        <v>158</v>
      </c>
      <c r="U271" s="534" t="s">
        <v>154</v>
      </c>
      <c r="V271" s="535"/>
      <c r="W271" s="535"/>
      <c r="X271" s="536"/>
      <c r="Y271" s="533" t="s">
        <v>158</v>
      </c>
      <c r="Z271" s="534" t="s">
        <v>154</v>
      </c>
      <c r="AA271" s="535"/>
      <c r="AB271" s="535"/>
      <c r="AC271" s="536"/>
      <c r="AD271" s="533" t="s">
        <v>158</v>
      </c>
      <c r="AE271" s="534" t="s">
        <v>154</v>
      </c>
      <c r="AF271" s="535"/>
      <c r="AG271" s="535"/>
      <c r="AH271" s="536"/>
      <c r="AI271" s="533" t="s">
        <v>158</v>
      </c>
      <c r="AJ271" s="534" t="s">
        <v>154</v>
      </c>
      <c r="AK271" s="535"/>
      <c r="AL271" s="535"/>
      <c r="AM271" s="536"/>
      <c r="AN271" s="533" t="s">
        <v>158</v>
      </c>
      <c r="AO271" s="534" t="s">
        <v>154</v>
      </c>
      <c r="AP271" s="535"/>
      <c r="AQ271" s="535"/>
      <c r="AR271" s="536"/>
      <c r="AS271" s="533" t="s">
        <v>158</v>
      </c>
      <c r="AT271" s="534" t="s">
        <v>154</v>
      </c>
      <c r="AU271" s="535"/>
      <c r="AV271" s="535"/>
      <c r="AW271" s="536"/>
      <c r="AX271" s="533" t="s">
        <v>158</v>
      </c>
    </row>
    <row r="272" spans="2:50" hidden="1" x14ac:dyDescent="0.2">
      <c r="B272" s="533"/>
      <c r="C272" s="533"/>
      <c r="D272" s="533"/>
      <c r="E272" s="533" t="s">
        <v>150</v>
      </c>
      <c r="F272" s="533"/>
      <c r="G272" s="533"/>
      <c r="H272" s="538"/>
      <c r="I272" s="540" t="s">
        <v>150</v>
      </c>
      <c r="J272" s="540"/>
      <c r="K272" s="540"/>
      <c r="L272" s="540"/>
      <c r="M272" s="540"/>
      <c r="N272" s="567"/>
      <c r="O272" s="567"/>
      <c r="P272" s="534" t="s">
        <v>155</v>
      </c>
      <c r="Q272" s="535"/>
      <c r="R272" s="535"/>
      <c r="S272" s="536"/>
      <c r="T272" s="533"/>
      <c r="U272" s="534" t="s">
        <v>155</v>
      </c>
      <c r="V272" s="535"/>
      <c r="W272" s="535"/>
      <c r="X272" s="536"/>
      <c r="Y272" s="533"/>
      <c r="Z272" s="534" t="s">
        <v>155</v>
      </c>
      <c r="AA272" s="535"/>
      <c r="AB272" s="535"/>
      <c r="AC272" s="536"/>
      <c r="AD272" s="533"/>
      <c r="AE272" s="534" t="s">
        <v>155</v>
      </c>
      <c r="AF272" s="535"/>
      <c r="AG272" s="535"/>
      <c r="AH272" s="536"/>
      <c r="AI272" s="533"/>
      <c r="AJ272" s="534" t="s">
        <v>155</v>
      </c>
      <c r="AK272" s="535"/>
      <c r="AL272" s="535"/>
      <c r="AM272" s="536"/>
      <c r="AN272" s="533"/>
      <c r="AO272" s="534" t="s">
        <v>155</v>
      </c>
      <c r="AP272" s="535"/>
      <c r="AQ272" s="535"/>
      <c r="AR272" s="536"/>
      <c r="AS272" s="533"/>
      <c r="AT272" s="534" t="s">
        <v>155</v>
      </c>
      <c r="AU272" s="535"/>
      <c r="AV272" s="535"/>
      <c r="AW272" s="536"/>
      <c r="AX272" s="533"/>
    </row>
    <row r="273" spans="2:50" hidden="1" x14ac:dyDescent="0.2">
      <c r="B273" s="533"/>
      <c r="C273" s="533"/>
      <c r="D273" s="533"/>
      <c r="E273" s="416" t="s">
        <v>152</v>
      </c>
      <c r="F273" s="416" t="s">
        <v>153</v>
      </c>
      <c r="G273" s="416" t="s">
        <v>156</v>
      </c>
      <c r="H273" s="539"/>
      <c r="I273" s="417" t="s">
        <v>152</v>
      </c>
      <c r="J273" s="417" t="s">
        <v>153</v>
      </c>
      <c r="K273" s="417" t="s">
        <v>156</v>
      </c>
      <c r="L273" s="540"/>
      <c r="M273" s="540"/>
      <c r="N273" s="567"/>
      <c r="O273" s="567"/>
      <c r="P273" s="416" t="s">
        <v>152</v>
      </c>
      <c r="Q273" s="416" t="s">
        <v>153</v>
      </c>
      <c r="R273" s="416" t="s">
        <v>156</v>
      </c>
      <c r="S273" s="416" t="s">
        <v>170</v>
      </c>
      <c r="T273" s="533"/>
      <c r="U273" s="416" t="s">
        <v>152</v>
      </c>
      <c r="V273" s="416" t="s">
        <v>153</v>
      </c>
      <c r="W273" s="416" t="s">
        <v>156</v>
      </c>
      <c r="X273" s="416" t="s">
        <v>170</v>
      </c>
      <c r="Y273" s="533"/>
      <c r="Z273" s="416" t="s">
        <v>152</v>
      </c>
      <c r="AA273" s="416" t="s">
        <v>153</v>
      </c>
      <c r="AB273" s="416" t="s">
        <v>156</v>
      </c>
      <c r="AC273" s="416" t="s">
        <v>170</v>
      </c>
      <c r="AD273" s="533"/>
      <c r="AE273" s="416" t="s">
        <v>152</v>
      </c>
      <c r="AF273" s="416" t="s">
        <v>153</v>
      </c>
      <c r="AG273" s="416" t="s">
        <v>156</v>
      </c>
      <c r="AH273" s="416" t="s">
        <v>170</v>
      </c>
      <c r="AI273" s="533"/>
      <c r="AJ273" s="416" t="s">
        <v>152</v>
      </c>
      <c r="AK273" s="416" t="s">
        <v>153</v>
      </c>
      <c r="AL273" s="416" t="s">
        <v>156</v>
      </c>
      <c r="AM273" s="416" t="s">
        <v>170</v>
      </c>
      <c r="AN273" s="533"/>
      <c r="AO273" s="416" t="s">
        <v>152</v>
      </c>
      <c r="AP273" s="416" t="s">
        <v>153</v>
      </c>
      <c r="AQ273" s="416" t="s">
        <v>156</v>
      </c>
      <c r="AR273" s="416" t="s">
        <v>170</v>
      </c>
      <c r="AS273" s="533"/>
      <c r="AT273" s="416" t="s">
        <v>152</v>
      </c>
      <c r="AU273" s="416" t="s">
        <v>153</v>
      </c>
      <c r="AV273" s="416" t="s">
        <v>156</v>
      </c>
      <c r="AW273" s="416" t="s">
        <v>170</v>
      </c>
      <c r="AX273" s="533"/>
    </row>
    <row r="274" spans="2:50" hidden="1" x14ac:dyDescent="0.2">
      <c r="B274" s="541" t="s">
        <v>236</v>
      </c>
      <c r="C274" s="426">
        <f>C251</f>
        <v>1</v>
      </c>
      <c r="D274" s="415" t="s">
        <v>430</v>
      </c>
      <c r="E274" s="415">
        <v>20</v>
      </c>
      <c r="F274" s="415">
        <v>2400</v>
      </c>
      <c r="G274" s="414">
        <f>F274/E274</f>
        <v>120</v>
      </c>
      <c r="H274" s="541">
        <f>AVERAGE(G274:G291)</f>
        <v>138.96341199018309</v>
      </c>
      <c r="I274" s="172">
        <f t="shared" ref="I274:I291" si="272">IFERROR(AVERAGE(P274,U274,Z274,AE274,AJ274,AO274,AT274),"")</f>
        <v>20</v>
      </c>
      <c r="J274" s="172">
        <f t="shared" ref="J274:J291" si="273">IFERROR(AVERAGE(Q274,V274,AA274,AF274,AK274,AP274,AU274),"")</f>
        <v>2298.7524294671307</v>
      </c>
      <c r="K274" s="418">
        <f t="shared" ref="K274:K291" si="274">IFERROR(AVERAGE(R274,W274,AB274,AG274,AL274,AQ274,AV274),"")</f>
        <v>114.93762147335651</v>
      </c>
      <c r="L274" s="542">
        <f>IFERROR(AVERAGE(K274:K291),"-")</f>
        <v>133.08827284348271</v>
      </c>
      <c r="M274" s="172">
        <f>IFERROR(RANK(K274, K$274:K$291),"")</f>
        <v>17</v>
      </c>
      <c r="N274" s="567"/>
      <c r="O274" s="567"/>
      <c r="P274" s="415">
        <v>20</v>
      </c>
      <c r="Q274" s="170">
        <v>2297.9772661031761</v>
      </c>
      <c r="R274" s="414">
        <f>IFERROR(Q274/P274,"")</f>
        <v>114.89886330515881</v>
      </c>
      <c r="S274" s="415">
        <f>IFERROR(RANK(R274, R$274:R$291),"")</f>
        <v>17</v>
      </c>
      <c r="T274" s="564">
        <f>AVERAGE(R274:R291)</f>
        <v>133.11911357751663</v>
      </c>
      <c r="U274" s="415">
        <v>20</v>
      </c>
      <c r="V274" s="170">
        <v>2299.0109890109898</v>
      </c>
      <c r="W274" s="414">
        <f>IFERROR(V274/U274,"")</f>
        <v>114.95054945054949</v>
      </c>
      <c r="X274" s="415">
        <f>IFERROR(RANK(W274, W$274:W$291),"")</f>
        <v>16</v>
      </c>
      <c r="Y274" s="564">
        <f>AVERAGE(W274:W291)</f>
        <v>133.03148360012923</v>
      </c>
      <c r="Z274" s="415">
        <v>20</v>
      </c>
      <c r="AA274" s="170">
        <v>2305.9793814432996</v>
      </c>
      <c r="AB274" s="414">
        <f>IFERROR(AA274/Z274,"")</f>
        <v>115.29896907216498</v>
      </c>
      <c r="AC274" s="415">
        <f>IFERROR(RANK(AB274, AB$274:AB$291),"")</f>
        <v>17</v>
      </c>
      <c r="AD274" s="564">
        <f>AVERAGE(AB274:AB291)</f>
        <v>132.86688118625915</v>
      </c>
      <c r="AE274" s="415">
        <v>20</v>
      </c>
      <c r="AF274" s="170">
        <v>2298.7500000000009</v>
      </c>
      <c r="AG274" s="414">
        <f>IFERROR(AF274/AE274,"")</f>
        <v>114.93750000000004</v>
      </c>
      <c r="AH274" s="415">
        <f>IFERROR(RANK(AG274, AG$274:AG$291),"")</f>
        <v>17</v>
      </c>
      <c r="AI274" s="564">
        <f>AVERAGE(AG274:AG291)</f>
        <v>133.19360071041254</v>
      </c>
      <c r="AJ274" s="415">
        <v>20</v>
      </c>
      <c r="AK274" s="170">
        <v>2284.7058823529419</v>
      </c>
      <c r="AL274" s="414">
        <f>IFERROR(AK274/AJ274,"")</f>
        <v>114.2352941176471</v>
      </c>
      <c r="AM274" s="415">
        <f>IFERROR(RANK(AL274, AL$274:AL$291),"")</f>
        <v>17</v>
      </c>
      <c r="AN274" s="564">
        <f>AVERAGE(AL274:AL291)</f>
        <v>133.27975338254777</v>
      </c>
      <c r="AO274" s="415">
        <v>20</v>
      </c>
      <c r="AP274" s="170">
        <v>2308.2397137745984</v>
      </c>
      <c r="AQ274" s="414">
        <f>IFERROR(AP274/AO274,"")</f>
        <v>115.41198568872991</v>
      </c>
      <c r="AR274" s="415">
        <f>IFERROR(RANK(AQ274, AQ$274:AQ$291),"")</f>
        <v>16</v>
      </c>
      <c r="AS274" s="564">
        <f>AVERAGE(AQ274:AQ291)</f>
        <v>133.21315239360456</v>
      </c>
      <c r="AT274" s="415">
        <v>20</v>
      </c>
      <c r="AU274" s="170">
        <v>2296.6037735849054</v>
      </c>
      <c r="AV274" s="414">
        <f>IFERROR(AU274/AT274,"")</f>
        <v>114.83018867924527</v>
      </c>
      <c r="AW274" s="415">
        <f>IFERROR(RANK(AV274, AV$274:AV$291),"")</f>
        <v>16</v>
      </c>
      <c r="AX274" s="564">
        <f>AVERAGE(AV274:AV291)</f>
        <v>131.65214962172638</v>
      </c>
    </row>
    <row r="275" spans="2:50" hidden="1" x14ac:dyDescent="0.2">
      <c r="B275" s="541"/>
      <c r="C275" s="426">
        <f t="shared" ref="C275:C291" si="275">C252</f>
        <v>2</v>
      </c>
      <c r="D275" s="415" t="s">
        <v>431</v>
      </c>
      <c r="E275" s="415">
        <v>18</v>
      </c>
      <c r="F275" s="415">
        <v>2400</v>
      </c>
      <c r="G275" s="414">
        <f t="shared" ref="G275:G290" si="276">F275/E275</f>
        <v>133.33333333333334</v>
      </c>
      <c r="H275" s="541"/>
      <c r="I275" s="172">
        <f t="shared" si="272"/>
        <v>18</v>
      </c>
      <c r="J275" s="172">
        <f t="shared" si="273"/>
        <v>2295.4615734957829</v>
      </c>
      <c r="K275" s="418">
        <f t="shared" si="274"/>
        <v>127.52564297198793</v>
      </c>
      <c r="L275" s="543"/>
      <c r="M275" s="172">
        <f t="shared" ref="M275:M291" si="277">IFERROR(RANK(K275, K$274:K$291),"")</f>
        <v>9</v>
      </c>
      <c r="N275" s="567"/>
      <c r="O275" s="567"/>
      <c r="P275" s="415">
        <v>18</v>
      </c>
      <c r="Q275" s="170">
        <v>2297.5796178343949</v>
      </c>
      <c r="R275" s="414">
        <f t="shared" ref="R275:R291" si="278">IFERROR(Q275/P275,"")</f>
        <v>127.64331210191082</v>
      </c>
      <c r="S275" s="415">
        <f t="shared" ref="S275:S291" si="279">IFERROR(RANK(R275, R$274:R$291),"")</f>
        <v>10</v>
      </c>
      <c r="T275" s="565"/>
      <c r="U275" s="415">
        <v>18</v>
      </c>
      <c r="V275" s="170">
        <v>2293.0612244897957</v>
      </c>
      <c r="W275" s="414">
        <f t="shared" ref="W275:W291" si="280">IFERROR(V275/U275,"")</f>
        <v>127.39229024943309</v>
      </c>
      <c r="X275" s="415">
        <f t="shared" ref="X275:X291" si="281">IFERROR(RANK(W275, W$274:W$291),"")</f>
        <v>9</v>
      </c>
      <c r="Y275" s="565"/>
      <c r="Z275" s="415">
        <v>18</v>
      </c>
      <c r="AA275" s="170">
        <v>2297.3684210526317</v>
      </c>
      <c r="AB275" s="414">
        <f t="shared" ref="AB275:AB291" si="282">IFERROR(AA275/Z275,"")</f>
        <v>127.63157894736842</v>
      </c>
      <c r="AC275" s="415">
        <f t="shared" ref="AC275:AC291" si="283">IFERROR(RANK(AB275, AB$274:AB$291),"")</f>
        <v>9</v>
      </c>
      <c r="AD275" s="565"/>
      <c r="AE275" s="415">
        <v>18</v>
      </c>
      <c r="AF275" s="170">
        <v>2289.5744680851067</v>
      </c>
      <c r="AG275" s="414">
        <f t="shared" ref="AG275:AG291" si="284">IFERROR(AF275/AE275,"")</f>
        <v>127.1985815602837</v>
      </c>
      <c r="AH275" s="415">
        <f t="shared" ref="AH275:AH291" si="285">IFERROR(RANK(AG275, AG$274:AG$291),"")</f>
        <v>11</v>
      </c>
      <c r="AI275" s="565"/>
      <c r="AJ275" s="415">
        <v>18</v>
      </c>
      <c r="AK275" s="170">
        <v>2294.1573033707864</v>
      </c>
      <c r="AL275" s="414">
        <f t="shared" ref="AL275:AL291" si="286">IFERROR(AK275/AJ275,"")</f>
        <v>127.45318352059924</v>
      </c>
      <c r="AM275" s="415">
        <f t="shared" ref="AM275:AM291" si="287">IFERROR(RANK(AL275, AL$274:AL$291),"")</f>
        <v>8</v>
      </c>
      <c r="AN275" s="565"/>
      <c r="AO275" s="415">
        <v>18</v>
      </c>
      <c r="AP275" s="170">
        <v>2304.877076411959</v>
      </c>
      <c r="AQ275" s="414">
        <f t="shared" ref="AQ275:AQ291" si="288">IFERROR(AP275/AO275,"")</f>
        <v>128.04872646733105</v>
      </c>
      <c r="AR275" s="415">
        <f t="shared" ref="AR275:AR291" si="289">IFERROR(RANK(AQ275, AQ$274:AQ$291),"")</f>
        <v>9</v>
      </c>
      <c r="AS275" s="565"/>
      <c r="AT275" s="415">
        <v>18</v>
      </c>
      <c r="AU275" s="170">
        <v>2291.6129032258063</v>
      </c>
      <c r="AV275" s="414">
        <f t="shared" ref="AV275:AV291" si="290">IFERROR(AU275/AT275,"")</f>
        <v>127.31182795698925</v>
      </c>
      <c r="AW275" s="415">
        <f t="shared" ref="AW275:AW291" si="291">IFERROR(RANK(AV275, AV$274:AV$291),"")</f>
        <v>9</v>
      </c>
      <c r="AX275" s="565"/>
    </row>
    <row r="276" spans="2:50" hidden="1" x14ac:dyDescent="0.2">
      <c r="B276" s="541"/>
      <c r="C276" s="426">
        <f t="shared" si="275"/>
        <v>3</v>
      </c>
      <c r="D276" s="415" t="s">
        <v>432</v>
      </c>
      <c r="E276" s="415">
        <v>18</v>
      </c>
      <c r="F276" s="415">
        <v>2400</v>
      </c>
      <c r="G276" s="414">
        <f t="shared" si="276"/>
        <v>133.33333333333334</v>
      </c>
      <c r="H276" s="541"/>
      <c r="I276" s="172">
        <f t="shared" si="272"/>
        <v>18</v>
      </c>
      <c r="J276" s="172">
        <f t="shared" si="273"/>
        <v>2293.5329088304111</v>
      </c>
      <c r="K276" s="418">
        <f t="shared" si="274"/>
        <v>127.41849493502284</v>
      </c>
      <c r="L276" s="543"/>
      <c r="M276" s="172">
        <f t="shared" si="277"/>
        <v>11</v>
      </c>
      <c r="N276" s="567"/>
      <c r="O276" s="567"/>
      <c r="P276" s="415">
        <v>18</v>
      </c>
      <c r="Q276" s="170">
        <v>2295.9638554216863</v>
      </c>
      <c r="R276" s="414">
        <f t="shared" si="278"/>
        <v>127.55354752342701</v>
      </c>
      <c r="S276" s="415">
        <f t="shared" si="279"/>
        <v>11</v>
      </c>
      <c r="T276" s="565"/>
      <c r="U276" s="415">
        <v>18</v>
      </c>
      <c r="V276" s="170">
        <v>2291.4091680814936</v>
      </c>
      <c r="W276" s="414">
        <f t="shared" si="280"/>
        <v>127.30050933786076</v>
      </c>
      <c r="X276" s="415">
        <f t="shared" si="281"/>
        <v>10</v>
      </c>
      <c r="Y276" s="565"/>
      <c r="Z276" s="415">
        <v>18</v>
      </c>
      <c r="AA276" s="170">
        <v>2298.1006493506502</v>
      </c>
      <c r="AB276" s="414">
        <f t="shared" si="282"/>
        <v>127.67225829725834</v>
      </c>
      <c r="AC276" s="415">
        <f t="shared" si="283"/>
        <v>8</v>
      </c>
      <c r="AD276" s="565"/>
      <c r="AE276" s="415">
        <v>18</v>
      </c>
      <c r="AF276" s="170">
        <v>2301.9480519480526</v>
      </c>
      <c r="AG276" s="414">
        <f t="shared" si="284"/>
        <v>127.88600288600293</v>
      </c>
      <c r="AH276" s="415">
        <f t="shared" si="285"/>
        <v>9</v>
      </c>
      <c r="AI276" s="565"/>
      <c r="AJ276" s="415">
        <v>18</v>
      </c>
      <c r="AK276" s="170">
        <v>2287.5324675324669</v>
      </c>
      <c r="AL276" s="414">
        <f t="shared" si="286"/>
        <v>127.08513708513705</v>
      </c>
      <c r="AM276" s="415">
        <f t="shared" si="287"/>
        <v>10</v>
      </c>
      <c r="AN276" s="565"/>
      <c r="AO276" s="415">
        <v>18</v>
      </c>
      <c r="AP276" s="170">
        <v>2293.7499999999995</v>
      </c>
      <c r="AQ276" s="414">
        <f t="shared" si="288"/>
        <v>127.43055555555553</v>
      </c>
      <c r="AR276" s="415">
        <f t="shared" si="289"/>
        <v>10</v>
      </c>
      <c r="AS276" s="565"/>
      <c r="AT276" s="415">
        <v>18</v>
      </c>
      <c r="AU276" s="170">
        <v>2286.0261694785272</v>
      </c>
      <c r="AV276" s="414">
        <f t="shared" si="290"/>
        <v>127.00145385991817</v>
      </c>
      <c r="AW276" s="415">
        <f t="shared" si="291"/>
        <v>10</v>
      </c>
      <c r="AX276" s="565"/>
    </row>
    <row r="277" spans="2:50" hidden="1" x14ac:dyDescent="0.2">
      <c r="B277" s="541"/>
      <c r="C277" s="426">
        <f t="shared" si="275"/>
        <v>4</v>
      </c>
      <c r="D277" s="415" t="s">
        <v>434</v>
      </c>
      <c r="E277" s="415">
        <v>16</v>
      </c>
      <c r="F277" s="415">
        <v>2400</v>
      </c>
      <c r="G277" s="414">
        <f t="shared" si="276"/>
        <v>150</v>
      </c>
      <c r="H277" s="541"/>
      <c r="I277" s="172">
        <f t="shared" si="272"/>
        <v>16</v>
      </c>
      <c r="J277" s="172">
        <f t="shared" si="273"/>
        <v>2307.0036922975301</v>
      </c>
      <c r="K277" s="418">
        <f t="shared" si="274"/>
        <v>144.18773076859563</v>
      </c>
      <c r="L277" s="543"/>
      <c r="M277" s="172">
        <f t="shared" si="277"/>
        <v>5</v>
      </c>
      <c r="N277" s="567"/>
      <c r="O277" s="567"/>
      <c r="P277" s="415">
        <v>16</v>
      </c>
      <c r="Q277" s="170">
        <v>2305.0909090909104</v>
      </c>
      <c r="R277" s="414">
        <f t="shared" si="278"/>
        <v>144.0681818181819</v>
      </c>
      <c r="S277" s="415">
        <f t="shared" si="279"/>
        <v>5</v>
      </c>
      <c r="T277" s="565"/>
      <c r="U277" s="415">
        <v>16</v>
      </c>
      <c r="V277" s="170">
        <v>2308.8000000000006</v>
      </c>
      <c r="W277" s="414">
        <f t="shared" si="280"/>
        <v>144.30000000000004</v>
      </c>
      <c r="X277" s="415">
        <f t="shared" si="281"/>
        <v>5</v>
      </c>
      <c r="Y277" s="565"/>
      <c r="Z277" s="415">
        <v>16</v>
      </c>
      <c r="AA277" s="170">
        <v>2297.3684210526299</v>
      </c>
      <c r="AB277" s="414">
        <f t="shared" si="282"/>
        <v>143.58552631578937</v>
      </c>
      <c r="AC277" s="415">
        <f t="shared" si="283"/>
        <v>5</v>
      </c>
      <c r="AD277" s="565"/>
      <c r="AE277" s="415">
        <v>16</v>
      </c>
      <c r="AF277" s="170">
        <v>2331.6666666666647</v>
      </c>
      <c r="AG277" s="414">
        <f t="shared" si="284"/>
        <v>145.72916666666654</v>
      </c>
      <c r="AH277" s="415">
        <f t="shared" si="285"/>
        <v>5</v>
      </c>
      <c r="AI277" s="565"/>
      <c r="AJ277" s="415">
        <v>16</v>
      </c>
      <c r="AK277" s="170">
        <v>2336.8421052631561</v>
      </c>
      <c r="AL277" s="414">
        <f t="shared" si="286"/>
        <v>146.05263157894726</v>
      </c>
      <c r="AM277" s="415">
        <f t="shared" si="287"/>
        <v>5</v>
      </c>
      <c r="AN277" s="565"/>
      <c r="AO277" s="415">
        <v>16</v>
      </c>
      <c r="AP277" s="170">
        <v>2286.2068965517224</v>
      </c>
      <c r="AQ277" s="414">
        <f t="shared" si="288"/>
        <v>142.88793103448265</v>
      </c>
      <c r="AR277" s="415">
        <f t="shared" si="289"/>
        <v>5</v>
      </c>
      <c r="AS277" s="565"/>
      <c r="AT277" s="415">
        <v>16</v>
      </c>
      <c r="AU277" s="170">
        <v>2283.0508474576259</v>
      </c>
      <c r="AV277" s="414">
        <f t="shared" si="290"/>
        <v>142.69067796610162</v>
      </c>
      <c r="AW277" s="415">
        <f t="shared" si="291"/>
        <v>4</v>
      </c>
      <c r="AX277" s="565"/>
    </row>
    <row r="278" spans="2:50" hidden="1" x14ac:dyDescent="0.2">
      <c r="B278" s="541"/>
      <c r="C278" s="426">
        <f t="shared" si="275"/>
        <v>5</v>
      </c>
      <c r="D278" s="415" t="s">
        <v>435</v>
      </c>
      <c r="E278" s="415">
        <v>18</v>
      </c>
      <c r="F278" s="415">
        <v>2400</v>
      </c>
      <c r="G278" s="414">
        <f t="shared" si="276"/>
        <v>133.33333333333334</v>
      </c>
      <c r="H278" s="541"/>
      <c r="I278" s="172">
        <f t="shared" si="272"/>
        <v>18</v>
      </c>
      <c r="J278" s="172">
        <f t="shared" si="273"/>
        <v>2294.2800914000431</v>
      </c>
      <c r="K278" s="418">
        <f t="shared" si="274"/>
        <v>127.46000507778017</v>
      </c>
      <c r="L278" s="543"/>
      <c r="M278" s="172">
        <f t="shared" si="277"/>
        <v>10</v>
      </c>
      <c r="N278" s="567"/>
      <c r="O278" s="567"/>
      <c r="P278" s="415">
        <v>18</v>
      </c>
      <c r="Q278" s="170">
        <v>2302.1784156976737</v>
      </c>
      <c r="R278" s="414">
        <f t="shared" si="278"/>
        <v>127.89880087209298</v>
      </c>
      <c r="S278" s="415">
        <f t="shared" si="279"/>
        <v>9</v>
      </c>
      <c r="T278" s="565"/>
      <c r="U278" s="415">
        <v>18</v>
      </c>
      <c r="V278" s="170">
        <v>2291.3144590495449</v>
      </c>
      <c r="W278" s="414">
        <f t="shared" si="280"/>
        <v>127.29524772497471</v>
      </c>
      <c r="X278" s="415">
        <f t="shared" si="281"/>
        <v>11</v>
      </c>
      <c r="Y278" s="565"/>
      <c r="Z278" s="415">
        <v>18</v>
      </c>
      <c r="AA278" s="170">
        <v>2295.7894736842104</v>
      </c>
      <c r="AB278" s="414">
        <f t="shared" si="282"/>
        <v>127.54385964912279</v>
      </c>
      <c r="AC278" s="415">
        <f t="shared" si="283"/>
        <v>10</v>
      </c>
      <c r="AD278" s="565"/>
      <c r="AE278" s="415">
        <v>18</v>
      </c>
      <c r="AF278" s="170">
        <v>2302.4999999999995</v>
      </c>
      <c r="AG278" s="414">
        <f t="shared" si="284"/>
        <v>127.91666666666664</v>
      </c>
      <c r="AH278" s="415">
        <f t="shared" si="285"/>
        <v>8</v>
      </c>
      <c r="AI278" s="565"/>
      <c r="AJ278" s="415">
        <v>18</v>
      </c>
      <c r="AK278" s="170">
        <v>2286.086956521739</v>
      </c>
      <c r="AL278" s="414">
        <f t="shared" si="286"/>
        <v>127.00483091787439</v>
      </c>
      <c r="AM278" s="415">
        <f t="shared" si="287"/>
        <v>11</v>
      </c>
      <c r="AN278" s="565"/>
      <c r="AO278" s="415">
        <v>18</v>
      </c>
      <c r="AP278" s="170">
        <v>2289.1814329738063</v>
      </c>
      <c r="AQ278" s="414">
        <f t="shared" si="288"/>
        <v>127.17674627632258</v>
      </c>
      <c r="AR278" s="415">
        <f t="shared" si="289"/>
        <v>11</v>
      </c>
      <c r="AS278" s="565"/>
      <c r="AT278" s="415">
        <v>18</v>
      </c>
      <c r="AU278" s="170">
        <v>2292.9099018733277</v>
      </c>
      <c r="AV278" s="414">
        <f t="shared" si="290"/>
        <v>127.38388343740709</v>
      </c>
      <c r="AW278" s="415">
        <f t="shared" si="291"/>
        <v>8</v>
      </c>
      <c r="AX278" s="565"/>
    </row>
    <row r="279" spans="2:50" hidden="1" x14ac:dyDescent="0.2">
      <c r="B279" s="541"/>
      <c r="C279" s="426">
        <f t="shared" si="275"/>
        <v>6</v>
      </c>
      <c r="D279" s="415" t="s">
        <v>436</v>
      </c>
      <c r="E279" s="415">
        <v>20</v>
      </c>
      <c r="F279" s="415">
        <v>2400</v>
      </c>
      <c r="G279" s="414">
        <f t="shared" si="276"/>
        <v>120</v>
      </c>
      <c r="H279" s="541"/>
      <c r="I279" s="172">
        <f t="shared" si="272"/>
        <v>20</v>
      </c>
      <c r="J279" s="172">
        <f t="shared" si="273"/>
        <v>2309.9334211646637</v>
      </c>
      <c r="K279" s="418">
        <f t="shared" si="274"/>
        <v>115.49667105823319</v>
      </c>
      <c r="L279" s="543"/>
      <c r="M279" s="172">
        <f t="shared" si="277"/>
        <v>16</v>
      </c>
      <c r="N279" s="567"/>
      <c r="O279" s="567"/>
      <c r="P279" s="415">
        <v>20</v>
      </c>
      <c r="Q279" s="170">
        <v>2300.5970149253735</v>
      </c>
      <c r="R279" s="414">
        <f t="shared" si="278"/>
        <v>115.02985074626868</v>
      </c>
      <c r="S279" s="415">
        <f t="shared" si="279"/>
        <v>16</v>
      </c>
      <c r="T279" s="565"/>
      <c r="U279" s="415">
        <v>20</v>
      </c>
      <c r="V279" s="170">
        <v>2289.5238095238092</v>
      </c>
      <c r="W279" s="414">
        <f t="shared" si="280"/>
        <v>114.47619047619045</v>
      </c>
      <c r="X279" s="415">
        <f t="shared" si="281"/>
        <v>17</v>
      </c>
      <c r="Y279" s="565"/>
      <c r="Z279" s="415">
        <v>20</v>
      </c>
      <c r="AA279" s="170">
        <v>2325.333333333333</v>
      </c>
      <c r="AB279" s="414">
        <f t="shared" si="282"/>
        <v>116.26666666666665</v>
      </c>
      <c r="AC279" s="415">
        <f t="shared" si="283"/>
        <v>16</v>
      </c>
      <c r="AD279" s="565"/>
      <c r="AE279" s="415">
        <v>20</v>
      </c>
      <c r="AF279" s="170">
        <v>2309.3023255813951</v>
      </c>
      <c r="AG279" s="414">
        <f t="shared" si="284"/>
        <v>115.46511627906975</v>
      </c>
      <c r="AH279" s="415">
        <f t="shared" si="285"/>
        <v>16</v>
      </c>
      <c r="AI279" s="565"/>
      <c r="AJ279" s="415">
        <v>20</v>
      </c>
      <c r="AK279" s="170">
        <v>2332</v>
      </c>
      <c r="AL279" s="414">
        <f t="shared" si="286"/>
        <v>116.6</v>
      </c>
      <c r="AM279" s="415">
        <f t="shared" si="287"/>
        <v>16</v>
      </c>
      <c r="AN279" s="565"/>
      <c r="AO279" s="415">
        <v>20</v>
      </c>
      <c r="AP279" s="170">
        <v>2303.2000000000012</v>
      </c>
      <c r="AQ279" s="414">
        <f t="shared" si="288"/>
        <v>115.16000000000005</v>
      </c>
      <c r="AR279" s="415">
        <f t="shared" si="289"/>
        <v>17</v>
      </c>
      <c r="AS279" s="565"/>
      <c r="AT279" s="415">
        <v>20</v>
      </c>
      <c r="AU279" s="170">
        <v>2309.5774647887329</v>
      </c>
      <c r="AV279" s="414">
        <f t="shared" si="290"/>
        <v>115.47887323943664</v>
      </c>
      <c r="AW279" s="415">
        <f t="shared" si="291"/>
        <v>15</v>
      </c>
      <c r="AX279" s="565"/>
    </row>
    <row r="280" spans="2:50" hidden="1" x14ac:dyDescent="0.2">
      <c r="B280" s="541"/>
      <c r="C280" s="426">
        <f t="shared" si="275"/>
        <v>7</v>
      </c>
      <c r="D280" s="415" t="s">
        <v>438</v>
      </c>
      <c r="E280" s="415">
        <v>19</v>
      </c>
      <c r="F280" s="415">
        <v>2400</v>
      </c>
      <c r="G280" s="414">
        <f t="shared" si="276"/>
        <v>126.31578947368421</v>
      </c>
      <c r="H280" s="541"/>
      <c r="I280" s="172">
        <f t="shared" si="272"/>
        <v>19</v>
      </c>
      <c r="J280" s="172">
        <f t="shared" si="273"/>
        <v>2292.9275047350029</v>
      </c>
      <c r="K280" s="418">
        <f t="shared" si="274"/>
        <v>120.68039498605279</v>
      </c>
      <c r="L280" s="543"/>
      <c r="M280" s="172">
        <f t="shared" si="277"/>
        <v>15</v>
      </c>
      <c r="N280" s="567"/>
      <c r="O280" s="567"/>
      <c r="P280" s="415">
        <v>19</v>
      </c>
      <c r="Q280" s="170">
        <v>2297.8530913216109</v>
      </c>
      <c r="R280" s="414">
        <f t="shared" si="278"/>
        <v>120.93963638534794</v>
      </c>
      <c r="S280" s="415">
        <f t="shared" si="279"/>
        <v>14</v>
      </c>
      <c r="T280" s="565"/>
      <c r="U280" s="415">
        <v>19</v>
      </c>
      <c r="V280" s="170">
        <v>2296.9775357385975</v>
      </c>
      <c r="W280" s="414">
        <f t="shared" si="280"/>
        <v>120.89355451255776</v>
      </c>
      <c r="X280" s="415">
        <f t="shared" si="281"/>
        <v>13</v>
      </c>
      <c r="Y280" s="565"/>
      <c r="Z280" s="415">
        <v>19</v>
      </c>
      <c r="AA280" s="170">
        <v>2291.7073170731715</v>
      </c>
      <c r="AB280" s="414">
        <f t="shared" si="282"/>
        <v>120.61617458279849</v>
      </c>
      <c r="AC280" s="415">
        <f t="shared" si="283"/>
        <v>13</v>
      </c>
      <c r="AD280" s="565"/>
      <c r="AE280" s="415">
        <v>19</v>
      </c>
      <c r="AF280" s="170">
        <v>2284.9586776859505</v>
      </c>
      <c r="AG280" s="414">
        <f t="shared" si="284"/>
        <v>120.26098303610266</v>
      </c>
      <c r="AH280" s="415">
        <f t="shared" si="285"/>
        <v>15</v>
      </c>
      <c r="AI280" s="565"/>
      <c r="AJ280" s="415">
        <v>19</v>
      </c>
      <c r="AK280" s="170">
        <v>2288.5039370078748</v>
      </c>
      <c r="AL280" s="414">
        <f t="shared" si="286"/>
        <v>120.44757563199342</v>
      </c>
      <c r="AM280" s="415">
        <f t="shared" si="287"/>
        <v>14</v>
      </c>
      <c r="AN280" s="565"/>
      <c r="AO280" s="415">
        <v>19</v>
      </c>
      <c r="AP280" s="170">
        <v>2296.9245585874814</v>
      </c>
      <c r="AQ280" s="414">
        <f t="shared" si="288"/>
        <v>120.89076624144639</v>
      </c>
      <c r="AR280" s="415">
        <f t="shared" si="289"/>
        <v>15</v>
      </c>
      <c r="AS280" s="565"/>
      <c r="AT280" s="415">
        <v>19</v>
      </c>
      <c r="AU280" s="170">
        <v>2293.5674157303365</v>
      </c>
      <c r="AV280" s="414">
        <f t="shared" si="290"/>
        <v>120.71407451212298</v>
      </c>
      <c r="AW280" s="415">
        <f t="shared" si="291"/>
        <v>11</v>
      </c>
      <c r="AX280" s="565"/>
    </row>
    <row r="281" spans="2:50" hidden="1" x14ac:dyDescent="0.2">
      <c r="B281" s="541"/>
      <c r="C281" s="426">
        <f t="shared" si="275"/>
        <v>8</v>
      </c>
      <c r="D281" s="415" t="s">
        <v>439</v>
      </c>
      <c r="E281" s="415">
        <v>18</v>
      </c>
      <c r="F281" s="415">
        <v>2400</v>
      </c>
      <c r="G281" s="414">
        <f t="shared" si="276"/>
        <v>133.33333333333334</v>
      </c>
      <c r="H281" s="541"/>
      <c r="I281" s="172">
        <f t="shared" si="272"/>
        <v>18</v>
      </c>
      <c r="J281" s="172">
        <f t="shared" si="273"/>
        <v>2297.9455844119889</v>
      </c>
      <c r="K281" s="418">
        <f t="shared" si="274"/>
        <v>127.66364357844384</v>
      </c>
      <c r="L281" s="543"/>
      <c r="M281" s="172">
        <f t="shared" si="277"/>
        <v>8</v>
      </c>
      <c r="N281" s="567"/>
      <c r="O281" s="567"/>
      <c r="P281" s="415">
        <v>18</v>
      </c>
      <c r="Q281" s="170">
        <v>2304.204545454546</v>
      </c>
      <c r="R281" s="414">
        <f t="shared" si="278"/>
        <v>128.01136363636365</v>
      </c>
      <c r="S281" s="415">
        <f t="shared" si="279"/>
        <v>8</v>
      </c>
      <c r="T281" s="565"/>
      <c r="U281" s="415">
        <v>18</v>
      </c>
      <c r="V281" s="170">
        <v>2294.0259740259721</v>
      </c>
      <c r="W281" s="414">
        <f t="shared" si="280"/>
        <v>127.44588744588734</v>
      </c>
      <c r="X281" s="415">
        <f t="shared" si="281"/>
        <v>8</v>
      </c>
      <c r="Y281" s="565"/>
      <c r="Z281" s="415">
        <v>18</v>
      </c>
      <c r="AA281" s="170">
        <v>2288.8235294117649</v>
      </c>
      <c r="AB281" s="414">
        <f t="shared" si="282"/>
        <v>127.15686274509805</v>
      </c>
      <c r="AC281" s="415">
        <f t="shared" si="283"/>
        <v>11</v>
      </c>
      <c r="AD281" s="565"/>
      <c r="AE281" s="415">
        <v>18</v>
      </c>
      <c r="AF281" s="170">
        <v>2291.0769230769224</v>
      </c>
      <c r="AG281" s="414">
        <f t="shared" si="284"/>
        <v>127.28205128205124</v>
      </c>
      <c r="AH281" s="415">
        <f t="shared" si="285"/>
        <v>10</v>
      </c>
      <c r="AI281" s="565"/>
      <c r="AJ281" s="415">
        <v>18</v>
      </c>
      <c r="AK281" s="170">
        <v>2290.588235294118</v>
      </c>
      <c r="AL281" s="414">
        <f t="shared" si="286"/>
        <v>127.25490196078434</v>
      </c>
      <c r="AM281" s="415">
        <f t="shared" si="287"/>
        <v>9</v>
      </c>
      <c r="AN281" s="565"/>
      <c r="AO281" s="415">
        <v>18</v>
      </c>
      <c r="AP281" s="170">
        <v>2309.2377049180323</v>
      </c>
      <c r="AQ281" s="414">
        <f t="shared" si="288"/>
        <v>128.29098360655735</v>
      </c>
      <c r="AR281" s="415">
        <f t="shared" si="289"/>
        <v>8</v>
      </c>
      <c r="AS281" s="565"/>
      <c r="AT281" s="415">
        <v>18</v>
      </c>
      <c r="AU281" s="170">
        <v>2307.6621787025697</v>
      </c>
      <c r="AV281" s="414">
        <f t="shared" si="290"/>
        <v>128.20345437236497</v>
      </c>
      <c r="AW281" s="415">
        <f t="shared" si="291"/>
        <v>7</v>
      </c>
      <c r="AX281" s="565"/>
    </row>
    <row r="282" spans="2:50" hidden="1" x14ac:dyDescent="0.2">
      <c r="B282" s="541"/>
      <c r="C282" s="426">
        <f t="shared" si="275"/>
        <v>9</v>
      </c>
      <c r="D282" s="415" t="s">
        <v>440</v>
      </c>
      <c r="E282" s="415">
        <v>19</v>
      </c>
      <c r="F282" s="415">
        <v>2400</v>
      </c>
      <c r="G282" s="414">
        <f t="shared" si="276"/>
        <v>126.31578947368421</v>
      </c>
      <c r="H282" s="541"/>
      <c r="I282" s="172">
        <f t="shared" si="272"/>
        <v>19</v>
      </c>
      <c r="J282" s="172">
        <f t="shared" si="273"/>
        <v>2294.3601510838453</v>
      </c>
      <c r="K282" s="418">
        <f t="shared" si="274"/>
        <v>120.75579742546553</v>
      </c>
      <c r="L282" s="543"/>
      <c r="M282" s="172">
        <f t="shared" si="277"/>
        <v>14</v>
      </c>
      <c r="N282" s="567"/>
      <c r="O282" s="567"/>
      <c r="P282" s="415">
        <v>19</v>
      </c>
      <c r="Q282" s="170">
        <v>2300.9197324414722</v>
      </c>
      <c r="R282" s="414">
        <f t="shared" si="278"/>
        <v>121.10103854955116</v>
      </c>
      <c r="S282" s="415">
        <f t="shared" si="279"/>
        <v>12</v>
      </c>
      <c r="T282" s="565"/>
      <c r="U282" s="415">
        <v>19</v>
      </c>
      <c r="V282" s="170">
        <v>2294.8571428571431</v>
      </c>
      <c r="W282" s="414">
        <f t="shared" si="280"/>
        <v>120.78195488721806</v>
      </c>
      <c r="X282" s="415">
        <f t="shared" si="281"/>
        <v>14</v>
      </c>
      <c r="Y282" s="565"/>
      <c r="Z282" s="415">
        <v>19</v>
      </c>
      <c r="AA282" s="170">
        <v>2292.3214285714289</v>
      </c>
      <c r="AB282" s="414">
        <f t="shared" si="282"/>
        <v>120.64849624060152</v>
      </c>
      <c r="AC282" s="415">
        <f t="shared" si="283"/>
        <v>12</v>
      </c>
      <c r="AD282" s="565"/>
      <c r="AE282" s="415">
        <v>19</v>
      </c>
      <c r="AF282" s="170">
        <v>2300</v>
      </c>
      <c r="AG282" s="414">
        <f t="shared" si="284"/>
        <v>121.05263157894737</v>
      </c>
      <c r="AH282" s="415">
        <f t="shared" si="285"/>
        <v>13</v>
      </c>
      <c r="AI282" s="565"/>
      <c r="AJ282" s="415">
        <v>19</v>
      </c>
      <c r="AK282" s="170">
        <v>2281.411764705882</v>
      </c>
      <c r="AL282" s="414">
        <f t="shared" si="286"/>
        <v>120.07430340557273</v>
      </c>
      <c r="AM282" s="415">
        <f t="shared" si="287"/>
        <v>15</v>
      </c>
      <c r="AN282" s="565"/>
      <c r="AO282" s="415">
        <v>19</v>
      </c>
      <c r="AP282" s="170">
        <v>2299.0109890109893</v>
      </c>
      <c r="AQ282" s="414">
        <f t="shared" si="288"/>
        <v>121.00057836899944</v>
      </c>
      <c r="AR282" s="415">
        <f t="shared" si="289"/>
        <v>14</v>
      </c>
      <c r="AS282" s="565"/>
      <c r="AT282" s="415">
        <v>19</v>
      </c>
      <c r="AU282" s="170">
        <v>2292.0000000000005</v>
      </c>
      <c r="AV282" s="414">
        <f t="shared" si="290"/>
        <v>120.63157894736844</v>
      </c>
      <c r="AW282" s="415">
        <f t="shared" si="291"/>
        <v>12</v>
      </c>
      <c r="AX282" s="565"/>
    </row>
    <row r="283" spans="2:50" hidden="1" x14ac:dyDescent="0.2">
      <c r="B283" s="541"/>
      <c r="C283" s="426">
        <f t="shared" si="275"/>
        <v>10</v>
      </c>
      <c r="D283" s="415" t="s">
        <v>442</v>
      </c>
      <c r="E283" s="415">
        <v>19</v>
      </c>
      <c r="F283" s="415">
        <v>2400</v>
      </c>
      <c r="G283" s="414">
        <f t="shared" si="276"/>
        <v>126.31578947368421</v>
      </c>
      <c r="H283" s="541"/>
      <c r="I283" s="172">
        <f t="shared" si="272"/>
        <v>19</v>
      </c>
      <c r="J283" s="172">
        <f t="shared" si="273"/>
        <v>2297.3849450982952</v>
      </c>
      <c r="K283" s="418">
        <f t="shared" si="274"/>
        <v>120.91499711043657</v>
      </c>
      <c r="L283" s="543"/>
      <c r="M283" s="172">
        <f t="shared" si="277"/>
        <v>13</v>
      </c>
      <c r="N283" s="567"/>
      <c r="O283" s="567"/>
      <c r="P283" s="415">
        <v>19</v>
      </c>
      <c r="Q283" s="170">
        <v>2280.0000000000005</v>
      </c>
      <c r="R283" s="414">
        <f t="shared" si="278"/>
        <v>120.00000000000003</v>
      </c>
      <c r="S283" s="415">
        <f t="shared" si="279"/>
        <v>15</v>
      </c>
      <c r="T283" s="565"/>
      <c r="U283" s="415">
        <v>19</v>
      </c>
      <c r="V283" s="170">
        <v>2294.5454545454545</v>
      </c>
      <c r="W283" s="414">
        <f t="shared" si="280"/>
        <v>120.76555023923444</v>
      </c>
      <c r="X283" s="415">
        <f t="shared" si="281"/>
        <v>15</v>
      </c>
      <c r="Y283" s="565"/>
      <c r="Z283" s="415">
        <v>19</v>
      </c>
      <c r="AA283" s="170">
        <v>2285.0000000000005</v>
      </c>
      <c r="AB283" s="414">
        <f t="shared" si="282"/>
        <v>120.26315789473686</v>
      </c>
      <c r="AC283" s="415">
        <f t="shared" si="283"/>
        <v>14</v>
      </c>
      <c r="AD283" s="565"/>
      <c r="AE283" s="415">
        <v>19</v>
      </c>
      <c r="AF283" s="170">
        <v>2307.272727272727</v>
      </c>
      <c r="AG283" s="414">
        <f t="shared" si="284"/>
        <v>121.43540669856458</v>
      </c>
      <c r="AH283" s="415">
        <f t="shared" si="285"/>
        <v>12</v>
      </c>
      <c r="AI283" s="565"/>
      <c r="AJ283" s="415">
        <v>19</v>
      </c>
      <c r="AK283" s="170">
        <v>2317.8260869565215</v>
      </c>
      <c r="AL283" s="414">
        <f t="shared" si="286"/>
        <v>121.99084668192218</v>
      </c>
      <c r="AM283" s="415">
        <f t="shared" si="287"/>
        <v>12</v>
      </c>
      <c r="AN283" s="565"/>
      <c r="AO283" s="415">
        <v>19</v>
      </c>
      <c r="AP283" s="170">
        <v>2308.8311688311692</v>
      </c>
      <c r="AQ283" s="414">
        <f t="shared" si="288"/>
        <v>121.51742993848259</v>
      </c>
      <c r="AR283" s="415">
        <f t="shared" si="289"/>
        <v>13</v>
      </c>
      <c r="AS283" s="565"/>
      <c r="AT283" s="415">
        <v>19</v>
      </c>
      <c r="AU283" s="170">
        <v>2288.2191780821918</v>
      </c>
      <c r="AV283" s="414">
        <f t="shared" si="290"/>
        <v>120.43258832011536</v>
      </c>
      <c r="AW283" s="415">
        <f t="shared" si="291"/>
        <v>13</v>
      </c>
      <c r="AX283" s="565"/>
    </row>
    <row r="284" spans="2:50" hidden="1" x14ac:dyDescent="0.2">
      <c r="B284" s="541"/>
      <c r="C284" s="426">
        <f t="shared" si="275"/>
        <v>11</v>
      </c>
      <c r="D284" s="415" t="s">
        <v>443</v>
      </c>
      <c r="E284" s="415">
        <v>15</v>
      </c>
      <c r="F284" s="415">
        <v>2400</v>
      </c>
      <c r="G284" s="414">
        <f t="shared" si="276"/>
        <v>160</v>
      </c>
      <c r="H284" s="541"/>
      <c r="I284" s="172">
        <f t="shared" si="272"/>
        <v>15</v>
      </c>
      <c r="J284" s="172">
        <f t="shared" si="273"/>
        <v>2291.6698658560899</v>
      </c>
      <c r="K284" s="418">
        <f t="shared" si="274"/>
        <v>152.77799105707268</v>
      </c>
      <c r="L284" s="543"/>
      <c r="M284" s="172">
        <f t="shared" si="277"/>
        <v>4</v>
      </c>
      <c r="N284" s="567"/>
      <c r="O284" s="567"/>
      <c r="P284" s="415">
        <v>15</v>
      </c>
      <c r="Q284" s="170">
        <v>2291.4888492417485</v>
      </c>
      <c r="R284" s="414">
        <f t="shared" si="278"/>
        <v>152.76592328278323</v>
      </c>
      <c r="S284" s="415">
        <f t="shared" si="279"/>
        <v>4</v>
      </c>
      <c r="T284" s="565"/>
      <c r="U284" s="415">
        <v>15</v>
      </c>
      <c r="V284" s="170">
        <v>2289.8236105636579</v>
      </c>
      <c r="W284" s="414">
        <f t="shared" si="280"/>
        <v>152.65490737091054</v>
      </c>
      <c r="X284" s="415">
        <f t="shared" si="281"/>
        <v>4</v>
      </c>
      <c r="Y284" s="565"/>
      <c r="Z284" s="415">
        <v>15</v>
      </c>
      <c r="AA284" s="170">
        <v>2292.8571428571431</v>
      </c>
      <c r="AB284" s="414">
        <f t="shared" si="282"/>
        <v>152.85714285714286</v>
      </c>
      <c r="AC284" s="415">
        <f t="shared" si="283"/>
        <v>3</v>
      </c>
      <c r="AD284" s="565"/>
      <c r="AE284" s="415">
        <v>15</v>
      </c>
      <c r="AF284" s="170">
        <v>2300.1392251815987</v>
      </c>
      <c r="AG284" s="414">
        <f t="shared" si="284"/>
        <v>153.34261501210659</v>
      </c>
      <c r="AH284" s="415">
        <f t="shared" si="285"/>
        <v>2</v>
      </c>
      <c r="AI284" s="565"/>
      <c r="AJ284" s="415">
        <v>15</v>
      </c>
      <c r="AK284" s="170">
        <v>2290.4427966101689</v>
      </c>
      <c r="AL284" s="414">
        <f t="shared" si="286"/>
        <v>152.69618644067793</v>
      </c>
      <c r="AM284" s="415">
        <f t="shared" si="287"/>
        <v>3</v>
      </c>
      <c r="AN284" s="565"/>
      <c r="AO284" s="415">
        <v>15</v>
      </c>
      <c r="AP284" s="170">
        <v>2288.353510895884</v>
      </c>
      <c r="AQ284" s="414">
        <f t="shared" si="288"/>
        <v>152.55690072639226</v>
      </c>
      <c r="AR284" s="415">
        <f t="shared" si="289"/>
        <v>3</v>
      </c>
      <c r="AS284" s="565"/>
      <c r="AT284" s="415">
        <v>15</v>
      </c>
      <c r="AU284" s="170">
        <v>2288.5839256424279</v>
      </c>
      <c r="AV284" s="414">
        <f t="shared" si="290"/>
        <v>152.57226170949519</v>
      </c>
      <c r="AW284" s="415">
        <f t="shared" si="291"/>
        <v>3</v>
      </c>
      <c r="AX284" s="565"/>
    </row>
    <row r="285" spans="2:50" hidden="1" x14ac:dyDescent="0.2">
      <c r="B285" s="541"/>
      <c r="C285" s="426">
        <f t="shared" si="275"/>
        <v>12</v>
      </c>
      <c r="D285" s="415" t="s">
        <v>444</v>
      </c>
      <c r="E285" s="415">
        <v>15</v>
      </c>
      <c r="F285" s="415">
        <v>2400</v>
      </c>
      <c r="G285" s="414">
        <f t="shared" si="276"/>
        <v>160</v>
      </c>
      <c r="H285" s="541"/>
      <c r="I285" s="172">
        <f t="shared" si="272"/>
        <v>15</v>
      </c>
      <c r="J285" s="172">
        <f t="shared" si="273"/>
        <v>2296.5349795324832</v>
      </c>
      <c r="K285" s="418">
        <f t="shared" si="274"/>
        <v>153.10233196883223</v>
      </c>
      <c r="L285" s="543"/>
      <c r="M285" s="172">
        <f t="shared" si="277"/>
        <v>2</v>
      </c>
      <c r="N285" s="567"/>
      <c r="O285" s="567"/>
      <c r="P285" s="415">
        <v>15</v>
      </c>
      <c r="Q285" s="170">
        <v>2295.2238805970132</v>
      </c>
      <c r="R285" s="414">
        <f t="shared" si="278"/>
        <v>153.01492537313422</v>
      </c>
      <c r="S285" s="415">
        <f t="shared" si="279"/>
        <v>3</v>
      </c>
      <c r="T285" s="565"/>
      <c r="U285" s="415">
        <v>15</v>
      </c>
      <c r="V285" s="170">
        <v>2306.8802521008411</v>
      </c>
      <c r="W285" s="414">
        <f t="shared" si="280"/>
        <v>153.79201680672273</v>
      </c>
      <c r="X285" s="415">
        <f t="shared" si="281"/>
        <v>2</v>
      </c>
      <c r="Y285" s="565"/>
      <c r="Z285" s="415">
        <v>15</v>
      </c>
      <c r="AA285" s="170">
        <v>2303.478260869565</v>
      </c>
      <c r="AB285" s="414">
        <f t="shared" si="282"/>
        <v>153.56521739130434</v>
      </c>
      <c r="AC285" s="415">
        <f t="shared" si="283"/>
        <v>2</v>
      </c>
      <c r="AD285" s="565"/>
      <c r="AE285" s="415">
        <v>15</v>
      </c>
      <c r="AF285" s="170">
        <v>2288.181818181818</v>
      </c>
      <c r="AG285" s="414">
        <f t="shared" si="284"/>
        <v>152.54545454545453</v>
      </c>
      <c r="AH285" s="415">
        <f t="shared" si="285"/>
        <v>4</v>
      </c>
      <c r="AI285" s="565"/>
      <c r="AJ285" s="415">
        <v>15</v>
      </c>
      <c r="AK285" s="170">
        <v>2289.8901098901101</v>
      </c>
      <c r="AL285" s="414">
        <f t="shared" si="286"/>
        <v>152.65934065934067</v>
      </c>
      <c r="AM285" s="415">
        <f t="shared" si="287"/>
        <v>4</v>
      </c>
      <c r="AN285" s="565"/>
      <c r="AO285" s="415">
        <v>15</v>
      </c>
      <c r="AP285" s="170">
        <v>2295.5555555555543</v>
      </c>
      <c r="AQ285" s="414">
        <f t="shared" si="288"/>
        <v>153.03703703703695</v>
      </c>
      <c r="AR285" s="415">
        <f t="shared" si="289"/>
        <v>2</v>
      </c>
      <c r="AS285" s="565"/>
      <c r="AT285" s="331"/>
      <c r="AU285" s="332"/>
      <c r="AV285" s="333" t="str">
        <f t="shared" si="290"/>
        <v/>
      </c>
      <c r="AW285" s="331" t="str">
        <f t="shared" si="291"/>
        <v/>
      </c>
      <c r="AX285" s="565"/>
    </row>
    <row r="286" spans="2:50" hidden="1" x14ac:dyDescent="0.2">
      <c r="B286" s="541"/>
      <c r="C286" s="426">
        <f t="shared" si="275"/>
        <v>13</v>
      </c>
      <c r="D286" s="415" t="s">
        <v>634</v>
      </c>
      <c r="E286" s="415">
        <v>17</v>
      </c>
      <c r="F286" s="415">
        <v>2400</v>
      </c>
      <c r="G286" s="414">
        <f t="shared" si="276"/>
        <v>141.1764705882353</v>
      </c>
      <c r="H286" s="541"/>
      <c r="I286" s="172">
        <f t="shared" si="272"/>
        <v>17</v>
      </c>
      <c r="J286" s="172">
        <f t="shared" si="273"/>
        <v>2320.6819140623129</v>
      </c>
      <c r="K286" s="418">
        <f t="shared" si="274"/>
        <v>136.51070082719485</v>
      </c>
      <c r="L286" s="543"/>
      <c r="M286" s="172">
        <f t="shared" si="277"/>
        <v>6</v>
      </c>
      <c r="N286" s="567"/>
      <c r="O286" s="567"/>
      <c r="P286" s="415">
        <v>17</v>
      </c>
      <c r="Q286" s="170">
        <v>2322.8571428571422</v>
      </c>
      <c r="R286" s="414">
        <f t="shared" si="278"/>
        <v>136.63865546218483</v>
      </c>
      <c r="S286" s="415">
        <f t="shared" si="279"/>
        <v>6</v>
      </c>
      <c r="T286" s="565"/>
      <c r="U286" s="415">
        <v>17</v>
      </c>
      <c r="V286" s="170">
        <v>2332.4999999999991</v>
      </c>
      <c r="W286" s="414">
        <f t="shared" si="280"/>
        <v>137.20588235294113</v>
      </c>
      <c r="X286" s="415">
        <f t="shared" si="281"/>
        <v>6</v>
      </c>
      <c r="Y286" s="565"/>
      <c r="Z286" s="415">
        <v>17</v>
      </c>
      <c r="AA286" s="170">
        <v>2288.8888888888901</v>
      </c>
      <c r="AB286" s="414">
        <f t="shared" si="282"/>
        <v>134.64052287581706</v>
      </c>
      <c r="AC286" s="415">
        <f t="shared" si="283"/>
        <v>7</v>
      </c>
      <c r="AD286" s="565"/>
      <c r="AE286" s="415">
        <v>17</v>
      </c>
      <c r="AF286" s="170">
        <v>2320.0000000000009</v>
      </c>
      <c r="AG286" s="414">
        <f t="shared" si="284"/>
        <v>136.47058823529417</v>
      </c>
      <c r="AH286" s="415">
        <f t="shared" si="285"/>
        <v>6</v>
      </c>
      <c r="AI286" s="565"/>
      <c r="AJ286" s="415">
        <v>17</v>
      </c>
      <c r="AK286" s="170">
        <v>2348.8888888888901</v>
      </c>
      <c r="AL286" s="414">
        <f t="shared" si="286"/>
        <v>138.16993464052294</v>
      </c>
      <c r="AM286" s="415">
        <f t="shared" si="287"/>
        <v>6</v>
      </c>
      <c r="AN286" s="565"/>
      <c r="AO286" s="415">
        <v>17</v>
      </c>
      <c r="AP286" s="170">
        <v>2319.5454545454545</v>
      </c>
      <c r="AQ286" s="414">
        <f t="shared" si="288"/>
        <v>136.44385026737967</v>
      </c>
      <c r="AR286" s="415">
        <f t="shared" si="289"/>
        <v>6</v>
      </c>
      <c r="AS286" s="565"/>
      <c r="AT286" s="415">
        <v>17</v>
      </c>
      <c r="AU286" s="170">
        <v>2312.0930232558135</v>
      </c>
      <c r="AV286" s="414">
        <f t="shared" si="290"/>
        <v>136.00547195622431</v>
      </c>
      <c r="AW286" s="415">
        <f t="shared" si="291"/>
        <v>5</v>
      </c>
      <c r="AX286" s="565"/>
    </row>
    <row r="287" spans="2:50" hidden="1" x14ac:dyDescent="0.2">
      <c r="B287" s="541"/>
      <c r="C287" s="426">
        <f t="shared" si="275"/>
        <v>14</v>
      </c>
      <c r="D287" s="415" t="s">
        <v>674</v>
      </c>
      <c r="E287" s="415">
        <v>19</v>
      </c>
      <c r="F287" s="415">
        <v>2400</v>
      </c>
      <c r="G287" s="414">
        <f t="shared" si="276"/>
        <v>126.31578947368421</v>
      </c>
      <c r="H287" s="541"/>
      <c r="I287" s="172">
        <f t="shared" si="272"/>
        <v>19</v>
      </c>
      <c r="J287" s="172">
        <f t="shared" si="273"/>
        <v>2298.5257204433296</v>
      </c>
      <c r="K287" s="418">
        <f t="shared" si="274"/>
        <v>120.97503791807</v>
      </c>
      <c r="L287" s="543"/>
      <c r="M287" s="172">
        <f t="shared" si="277"/>
        <v>12</v>
      </c>
      <c r="N287" s="567"/>
      <c r="O287" s="567"/>
      <c r="P287" s="415">
        <v>19</v>
      </c>
      <c r="Q287" s="170">
        <v>2300.1869158878508</v>
      </c>
      <c r="R287" s="414">
        <f t="shared" si="278"/>
        <v>121.0624692572553</v>
      </c>
      <c r="S287" s="415">
        <f t="shared" si="279"/>
        <v>13</v>
      </c>
      <c r="T287" s="565"/>
      <c r="U287" s="415">
        <v>19</v>
      </c>
      <c r="V287" s="170">
        <v>2302.2000000000007</v>
      </c>
      <c r="W287" s="414">
        <f t="shared" si="280"/>
        <v>121.16842105263161</v>
      </c>
      <c r="X287" s="415">
        <f t="shared" si="281"/>
        <v>12</v>
      </c>
      <c r="Y287" s="565"/>
      <c r="Z287" s="415">
        <v>19</v>
      </c>
      <c r="AA287" s="170">
        <v>2284.1095890410961</v>
      </c>
      <c r="AB287" s="414">
        <f t="shared" si="282"/>
        <v>120.21629416005769</v>
      </c>
      <c r="AC287" s="415">
        <f t="shared" si="283"/>
        <v>15</v>
      </c>
      <c r="AD287" s="565"/>
      <c r="AE287" s="415">
        <v>19</v>
      </c>
      <c r="AF287" s="170">
        <v>2295.4285714285702</v>
      </c>
      <c r="AG287" s="414">
        <f t="shared" si="284"/>
        <v>120.81203007518791</v>
      </c>
      <c r="AH287" s="415">
        <f t="shared" si="285"/>
        <v>14</v>
      </c>
      <c r="AI287" s="565"/>
      <c r="AJ287" s="415">
        <v>19</v>
      </c>
      <c r="AK287" s="170">
        <v>2303.3333333333321</v>
      </c>
      <c r="AL287" s="414">
        <f t="shared" si="286"/>
        <v>121.22807017543853</v>
      </c>
      <c r="AM287" s="415">
        <f t="shared" si="287"/>
        <v>13</v>
      </c>
      <c r="AN287" s="565"/>
      <c r="AO287" s="415">
        <v>19</v>
      </c>
      <c r="AP287" s="170">
        <v>2321.1188811188808</v>
      </c>
      <c r="AQ287" s="414">
        <f t="shared" si="288"/>
        <v>122.16415163783583</v>
      </c>
      <c r="AR287" s="415">
        <f t="shared" si="289"/>
        <v>12</v>
      </c>
      <c r="AS287" s="565"/>
      <c r="AT287" s="415">
        <v>19</v>
      </c>
      <c r="AU287" s="170">
        <v>2283.3027522935777</v>
      </c>
      <c r="AV287" s="414">
        <f t="shared" si="290"/>
        <v>120.17382906808304</v>
      </c>
      <c r="AW287" s="415">
        <f t="shared" si="291"/>
        <v>14</v>
      </c>
      <c r="AX287" s="565"/>
    </row>
    <row r="288" spans="2:50" hidden="1" x14ac:dyDescent="0.2">
      <c r="B288" s="541"/>
      <c r="C288" s="426">
        <f t="shared" si="275"/>
        <v>15</v>
      </c>
      <c r="D288" s="415" t="s">
        <v>695</v>
      </c>
      <c r="E288" s="415">
        <v>17</v>
      </c>
      <c r="F288" s="415">
        <v>2400</v>
      </c>
      <c r="G288" s="414">
        <f t="shared" si="276"/>
        <v>141.1764705882353</v>
      </c>
      <c r="H288" s="541"/>
      <c r="I288" s="172">
        <f t="shared" si="272"/>
        <v>17</v>
      </c>
      <c r="J288" s="172">
        <f t="shared" si="273"/>
        <v>2298.6564441632513</v>
      </c>
      <c r="K288" s="418">
        <f t="shared" si="274"/>
        <v>135.2150849507795</v>
      </c>
      <c r="L288" s="543"/>
      <c r="M288" s="172">
        <f t="shared" si="277"/>
        <v>7</v>
      </c>
      <c r="N288" s="567"/>
      <c r="O288" s="567"/>
      <c r="P288" s="415">
        <v>17</v>
      </c>
      <c r="Q288" s="170">
        <v>2298.2022471910109</v>
      </c>
      <c r="R288" s="414">
        <f t="shared" si="278"/>
        <v>135.18836748182417</v>
      </c>
      <c r="S288" s="415">
        <f t="shared" si="279"/>
        <v>7</v>
      </c>
      <c r="T288" s="565"/>
      <c r="U288" s="415">
        <v>17</v>
      </c>
      <c r="V288" s="170">
        <v>2294.6511627906975</v>
      </c>
      <c r="W288" s="414">
        <f t="shared" si="280"/>
        <v>134.97948016415867</v>
      </c>
      <c r="X288" s="415">
        <f t="shared" si="281"/>
        <v>7</v>
      </c>
      <c r="Y288" s="565"/>
      <c r="Z288" s="415">
        <v>17</v>
      </c>
      <c r="AA288" s="170">
        <v>2292.9230769230762</v>
      </c>
      <c r="AB288" s="414">
        <f t="shared" si="282"/>
        <v>134.87782805429859</v>
      </c>
      <c r="AC288" s="415">
        <f t="shared" si="283"/>
        <v>6</v>
      </c>
      <c r="AD288" s="565"/>
      <c r="AE288" s="415">
        <v>17</v>
      </c>
      <c r="AF288" s="170">
        <v>2297.4193548387088</v>
      </c>
      <c r="AG288" s="414">
        <f t="shared" si="284"/>
        <v>135.14231499051229</v>
      </c>
      <c r="AH288" s="415">
        <f t="shared" si="285"/>
        <v>7</v>
      </c>
      <c r="AI288" s="565"/>
      <c r="AJ288" s="415">
        <v>17</v>
      </c>
      <c r="AK288" s="170">
        <v>2301.904761904761</v>
      </c>
      <c r="AL288" s="414">
        <f t="shared" si="286"/>
        <v>135.40616246498595</v>
      </c>
      <c r="AM288" s="415">
        <f t="shared" si="287"/>
        <v>7</v>
      </c>
      <c r="AN288" s="565"/>
      <c r="AO288" s="415">
        <v>17</v>
      </c>
      <c r="AP288" s="170">
        <v>2308.3516483516473</v>
      </c>
      <c r="AQ288" s="414">
        <f t="shared" si="288"/>
        <v>135.78539107950866</v>
      </c>
      <c r="AR288" s="415">
        <f t="shared" si="289"/>
        <v>7</v>
      </c>
      <c r="AS288" s="565"/>
      <c r="AT288" s="415">
        <v>17</v>
      </c>
      <c r="AU288" s="170">
        <v>2297.1428571428569</v>
      </c>
      <c r="AV288" s="414">
        <f t="shared" si="290"/>
        <v>135.12605042016804</v>
      </c>
      <c r="AW288" s="415">
        <f t="shared" si="291"/>
        <v>6</v>
      </c>
      <c r="AX288" s="565"/>
    </row>
    <row r="289" spans="2:50" hidden="1" x14ac:dyDescent="0.2">
      <c r="B289" s="541"/>
      <c r="C289" s="426">
        <f t="shared" si="275"/>
        <v>16</v>
      </c>
      <c r="D289" s="415" t="s">
        <v>696</v>
      </c>
      <c r="E289" s="415">
        <v>15</v>
      </c>
      <c r="F289" s="415">
        <v>2400</v>
      </c>
      <c r="G289" s="414">
        <f t="shared" si="276"/>
        <v>160</v>
      </c>
      <c r="H289" s="541"/>
      <c r="I289" s="172">
        <f t="shared" si="272"/>
        <v>15</v>
      </c>
      <c r="J289" s="172">
        <f t="shared" si="273"/>
        <v>2294.2125057901299</v>
      </c>
      <c r="K289" s="418">
        <f t="shared" si="274"/>
        <v>152.94750038600867</v>
      </c>
      <c r="L289" s="543"/>
      <c r="M289" s="172">
        <f t="shared" si="277"/>
        <v>3</v>
      </c>
      <c r="N289" s="567"/>
      <c r="O289" s="567"/>
      <c r="P289" s="415">
        <v>15</v>
      </c>
      <c r="Q289" s="170">
        <v>2297.0682438580534</v>
      </c>
      <c r="R289" s="414">
        <f t="shared" si="278"/>
        <v>153.13788292387022</v>
      </c>
      <c r="S289" s="415">
        <f t="shared" si="279"/>
        <v>2</v>
      </c>
      <c r="T289" s="565"/>
      <c r="U289" s="415">
        <v>15</v>
      </c>
      <c r="V289" s="170">
        <v>2290.8450704225352</v>
      </c>
      <c r="W289" s="414">
        <f t="shared" si="280"/>
        <v>152.72300469483568</v>
      </c>
      <c r="X289" s="415">
        <f t="shared" si="281"/>
        <v>3</v>
      </c>
      <c r="Y289" s="565"/>
      <c r="Z289" s="415">
        <v>15</v>
      </c>
      <c r="AA289" s="170">
        <v>2290.2873088052911</v>
      </c>
      <c r="AB289" s="414">
        <f t="shared" si="282"/>
        <v>152.68582058701941</v>
      </c>
      <c r="AC289" s="415">
        <f t="shared" si="283"/>
        <v>4</v>
      </c>
      <c r="AD289" s="565"/>
      <c r="AE289" s="415">
        <v>15</v>
      </c>
      <c r="AF289" s="170">
        <v>2299.4642857142862</v>
      </c>
      <c r="AG289" s="414">
        <f t="shared" si="284"/>
        <v>153.29761904761909</v>
      </c>
      <c r="AH289" s="415">
        <f t="shared" si="285"/>
        <v>3</v>
      </c>
      <c r="AI289" s="565"/>
      <c r="AJ289" s="415">
        <v>15</v>
      </c>
      <c r="AK289" s="170">
        <v>2298.8845401174158</v>
      </c>
      <c r="AL289" s="414">
        <f t="shared" si="286"/>
        <v>153.25896934116105</v>
      </c>
      <c r="AM289" s="415">
        <f t="shared" si="287"/>
        <v>2</v>
      </c>
      <c r="AN289" s="565"/>
      <c r="AO289" s="415">
        <v>15</v>
      </c>
      <c r="AP289" s="170">
        <v>2287.6832706766922</v>
      </c>
      <c r="AQ289" s="414">
        <f t="shared" si="288"/>
        <v>152.5122180451128</v>
      </c>
      <c r="AR289" s="415">
        <f t="shared" si="289"/>
        <v>4</v>
      </c>
      <c r="AS289" s="565"/>
      <c r="AT289" s="415">
        <v>15</v>
      </c>
      <c r="AU289" s="170">
        <v>2295.2548209366387</v>
      </c>
      <c r="AV289" s="414">
        <f t="shared" si="290"/>
        <v>153.01698806244258</v>
      </c>
      <c r="AW289" s="415">
        <f t="shared" si="291"/>
        <v>2</v>
      </c>
      <c r="AX289" s="565"/>
    </row>
    <row r="290" spans="2:50" hidden="1" x14ac:dyDescent="0.2">
      <c r="B290" s="541"/>
      <c r="C290" s="426">
        <f t="shared" si="275"/>
        <v>17</v>
      </c>
      <c r="D290" s="415" t="s">
        <v>705</v>
      </c>
      <c r="E290" s="415">
        <v>14</v>
      </c>
      <c r="F290" s="415">
        <v>2400</v>
      </c>
      <c r="G290" s="414">
        <f t="shared" si="276"/>
        <v>171.42857142857142</v>
      </c>
      <c r="H290" s="541"/>
      <c r="I290" s="172">
        <f t="shared" si="272"/>
        <v>14</v>
      </c>
      <c r="J290" s="172">
        <f t="shared" si="273"/>
        <v>2295.0338858422228</v>
      </c>
      <c r="K290" s="418">
        <f t="shared" si="274"/>
        <v>163.93099184587308</v>
      </c>
      <c r="L290" s="543"/>
      <c r="M290" s="172">
        <f t="shared" si="277"/>
        <v>1</v>
      </c>
      <c r="N290" s="567"/>
      <c r="O290" s="567"/>
      <c r="P290" s="415">
        <v>14</v>
      </c>
      <c r="Q290" s="170">
        <v>2297.0095693779895</v>
      </c>
      <c r="R290" s="414">
        <f t="shared" si="278"/>
        <v>164.07211209842782</v>
      </c>
      <c r="S290" s="415">
        <f t="shared" si="279"/>
        <v>1</v>
      </c>
      <c r="T290" s="565"/>
      <c r="U290" s="415">
        <v>14</v>
      </c>
      <c r="V290" s="170">
        <v>2287.7368421052638</v>
      </c>
      <c r="W290" s="414">
        <f t="shared" si="280"/>
        <v>163.40977443609026</v>
      </c>
      <c r="X290" s="415">
        <f t="shared" si="281"/>
        <v>1</v>
      </c>
      <c r="Y290" s="565"/>
      <c r="Z290" s="415">
        <v>14</v>
      </c>
      <c r="AA290" s="170">
        <v>2284.9484536082482</v>
      </c>
      <c r="AB290" s="414">
        <f t="shared" si="282"/>
        <v>163.21060382916059</v>
      </c>
      <c r="AC290" s="415">
        <f t="shared" si="283"/>
        <v>1</v>
      </c>
      <c r="AD290" s="565"/>
      <c r="AE290" s="415">
        <v>14</v>
      </c>
      <c r="AF290" s="170">
        <v>2289.2307692307691</v>
      </c>
      <c r="AG290" s="414">
        <f t="shared" si="284"/>
        <v>163.5164835164835</v>
      </c>
      <c r="AH290" s="415">
        <f t="shared" si="285"/>
        <v>1</v>
      </c>
      <c r="AI290" s="565"/>
      <c r="AJ290" s="415">
        <v>14</v>
      </c>
      <c r="AK290" s="170">
        <v>2297.9381443298976</v>
      </c>
      <c r="AL290" s="414">
        <f t="shared" si="286"/>
        <v>164.13843888070696</v>
      </c>
      <c r="AM290" s="415">
        <f t="shared" si="287"/>
        <v>1</v>
      </c>
      <c r="AN290" s="565"/>
      <c r="AO290" s="415">
        <v>14</v>
      </c>
      <c r="AP290" s="170">
        <v>2300.3167420814489</v>
      </c>
      <c r="AQ290" s="414">
        <f t="shared" si="288"/>
        <v>164.30833872010348</v>
      </c>
      <c r="AR290" s="415">
        <f t="shared" si="289"/>
        <v>1</v>
      </c>
      <c r="AS290" s="565"/>
      <c r="AT290" s="415">
        <v>14</v>
      </c>
      <c r="AU290" s="170">
        <v>2308.0566801619448</v>
      </c>
      <c r="AV290" s="414">
        <f t="shared" si="290"/>
        <v>164.86119144013892</v>
      </c>
      <c r="AW290" s="415">
        <f t="shared" si="291"/>
        <v>1</v>
      </c>
      <c r="AX290" s="565"/>
    </row>
    <row r="291" spans="2:50" hidden="1" x14ac:dyDescent="0.2">
      <c r="B291" s="541"/>
      <c r="C291" s="426">
        <f t="shared" si="275"/>
        <v>18</v>
      </c>
      <c r="D291" s="415"/>
      <c r="E291" s="415"/>
      <c r="F291" s="415"/>
      <c r="G291" s="414"/>
      <c r="H291" s="541"/>
      <c r="I291" s="172" t="str">
        <f t="shared" si="272"/>
        <v/>
      </c>
      <c r="J291" s="172" t="str">
        <f t="shared" si="273"/>
        <v/>
      </c>
      <c r="K291" s="418" t="str">
        <f t="shared" si="274"/>
        <v/>
      </c>
      <c r="L291" s="544"/>
      <c r="M291" s="172" t="str">
        <f t="shared" si="277"/>
        <v/>
      </c>
      <c r="N291" s="550"/>
      <c r="O291" s="550"/>
      <c r="P291" s="415"/>
      <c r="Q291" s="170"/>
      <c r="R291" s="414" t="str">
        <f t="shared" si="278"/>
        <v/>
      </c>
      <c r="S291" s="415" t="str">
        <f t="shared" si="279"/>
        <v/>
      </c>
      <c r="T291" s="566"/>
      <c r="U291" s="415"/>
      <c r="V291" s="170"/>
      <c r="W291" s="414" t="str">
        <f t="shared" si="280"/>
        <v/>
      </c>
      <c r="X291" s="415" t="str">
        <f t="shared" si="281"/>
        <v/>
      </c>
      <c r="Y291" s="566"/>
      <c r="Z291" s="415"/>
      <c r="AA291" s="170"/>
      <c r="AB291" s="414" t="str">
        <f t="shared" si="282"/>
        <v/>
      </c>
      <c r="AC291" s="415" t="str">
        <f t="shared" si="283"/>
        <v/>
      </c>
      <c r="AD291" s="566"/>
      <c r="AE291" s="415"/>
      <c r="AF291" s="170"/>
      <c r="AG291" s="414" t="str">
        <f t="shared" si="284"/>
        <v/>
      </c>
      <c r="AH291" s="415" t="str">
        <f t="shared" si="285"/>
        <v/>
      </c>
      <c r="AI291" s="566"/>
      <c r="AJ291" s="415"/>
      <c r="AK291" s="170"/>
      <c r="AL291" s="414" t="str">
        <f t="shared" si="286"/>
        <v/>
      </c>
      <c r="AM291" s="415" t="str">
        <f t="shared" si="287"/>
        <v/>
      </c>
      <c r="AN291" s="566"/>
      <c r="AO291" s="415"/>
      <c r="AP291" s="170"/>
      <c r="AQ291" s="414" t="str">
        <f t="shared" si="288"/>
        <v/>
      </c>
      <c r="AR291" s="415" t="str">
        <f t="shared" si="289"/>
        <v/>
      </c>
      <c r="AS291" s="566"/>
      <c r="AT291" s="415"/>
      <c r="AU291" s="170"/>
      <c r="AV291" s="414" t="str">
        <f t="shared" si="290"/>
        <v/>
      </c>
      <c r="AW291" s="415" t="str">
        <f t="shared" si="291"/>
        <v/>
      </c>
      <c r="AX291" s="566"/>
    </row>
    <row r="292" spans="2:50" ht="15.75" hidden="1" x14ac:dyDescent="0.2">
      <c r="B292" s="545" t="s">
        <v>169</v>
      </c>
      <c r="C292" s="546"/>
      <c r="D292" s="546"/>
      <c r="E292" s="546"/>
      <c r="F292" s="546"/>
      <c r="G292" s="546"/>
      <c r="H292" s="547"/>
      <c r="I292" s="207"/>
      <c r="J292" s="207"/>
      <c r="K292" s="207"/>
      <c r="L292" s="207"/>
      <c r="M292" s="207"/>
      <c r="N292" s="533" t="s">
        <v>161</v>
      </c>
      <c r="O292" s="549" t="s">
        <v>106</v>
      </c>
      <c r="P292" s="551">
        <f>AT269+1</f>
        <v>45958</v>
      </c>
      <c r="Q292" s="541"/>
      <c r="R292" s="541"/>
      <c r="S292" s="541"/>
      <c r="T292" s="541"/>
      <c r="U292" s="551">
        <f>P292+1</f>
        <v>45959</v>
      </c>
      <c r="V292" s="541"/>
      <c r="W292" s="541"/>
      <c r="X292" s="541"/>
      <c r="Y292" s="541"/>
      <c r="Z292" s="551">
        <f>U292+1</f>
        <v>45960</v>
      </c>
      <c r="AA292" s="541"/>
      <c r="AB292" s="541"/>
      <c r="AC292" s="541"/>
      <c r="AD292" s="541"/>
      <c r="AE292" s="551">
        <f>Z292+1</f>
        <v>45961</v>
      </c>
      <c r="AF292" s="541"/>
      <c r="AG292" s="541"/>
      <c r="AH292" s="541"/>
      <c r="AI292" s="541"/>
      <c r="AJ292" s="551">
        <f>AE292+1</f>
        <v>45962</v>
      </c>
      <c r="AK292" s="541"/>
      <c r="AL292" s="541"/>
      <c r="AM292" s="541"/>
      <c r="AN292" s="541"/>
      <c r="AO292" s="551">
        <f>AJ292+1</f>
        <v>45963</v>
      </c>
      <c r="AP292" s="541"/>
      <c r="AQ292" s="541"/>
      <c r="AR292" s="541"/>
      <c r="AS292" s="541"/>
      <c r="AT292" s="551">
        <f>AO292+1</f>
        <v>45964</v>
      </c>
      <c r="AU292" s="541"/>
      <c r="AV292" s="541"/>
      <c r="AW292" s="541"/>
      <c r="AX292" s="541"/>
    </row>
    <row r="293" spans="2:50" ht="15.75" hidden="1" x14ac:dyDescent="0.2">
      <c r="B293" s="548"/>
      <c r="C293" s="548"/>
      <c r="D293" s="548"/>
      <c r="E293" s="548"/>
      <c r="F293" s="548"/>
      <c r="G293" s="548"/>
      <c r="H293" s="548"/>
      <c r="I293" s="207"/>
      <c r="J293" s="207"/>
      <c r="K293" s="207"/>
      <c r="L293" s="207"/>
      <c r="M293" s="207"/>
      <c r="N293" s="533"/>
      <c r="O293" s="550"/>
      <c r="P293" s="551" t="s">
        <v>120</v>
      </c>
      <c r="Q293" s="541"/>
      <c r="R293" s="541"/>
      <c r="S293" s="541"/>
      <c r="T293" s="541"/>
      <c r="U293" s="551" t="s">
        <v>114</v>
      </c>
      <c r="V293" s="541"/>
      <c r="W293" s="541"/>
      <c r="X293" s="541"/>
      <c r="Y293" s="541"/>
      <c r="Z293" s="551" t="s">
        <v>115</v>
      </c>
      <c r="AA293" s="541"/>
      <c r="AB293" s="541"/>
      <c r="AC293" s="541"/>
      <c r="AD293" s="541"/>
      <c r="AE293" s="551" t="s">
        <v>116</v>
      </c>
      <c r="AF293" s="541"/>
      <c r="AG293" s="541"/>
      <c r="AH293" s="541"/>
      <c r="AI293" s="541"/>
      <c r="AJ293" s="551" t="s">
        <v>117</v>
      </c>
      <c r="AK293" s="541"/>
      <c r="AL293" s="541"/>
      <c r="AM293" s="541"/>
      <c r="AN293" s="541"/>
      <c r="AO293" s="551" t="s">
        <v>118</v>
      </c>
      <c r="AP293" s="541"/>
      <c r="AQ293" s="541"/>
      <c r="AR293" s="541"/>
      <c r="AS293" s="541"/>
      <c r="AT293" s="551" t="s">
        <v>119</v>
      </c>
      <c r="AU293" s="541"/>
      <c r="AV293" s="541"/>
      <c r="AW293" s="541"/>
      <c r="AX293" s="541"/>
    </row>
    <row r="294" spans="2:50" hidden="1" x14ac:dyDescent="0.2">
      <c r="B294" s="533" t="s">
        <v>157</v>
      </c>
      <c r="C294" s="533" t="s">
        <v>149</v>
      </c>
      <c r="D294" s="533"/>
      <c r="E294" s="533" t="s">
        <v>151</v>
      </c>
      <c r="F294" s="533"/>
      <c r="G294" s="533"/>
      <c r="H294" s="537" t="s">
        <v>158</v>
      </c>
      <c r="I294" s="540" t="s">
        <v>227</v>
      </c>
      <c r="J294" s="540"/>
      <c r="K294" s="540"/>
      <c r="L294" s="540" t="s">
        <v>158</v>
      </c>
      <c r="M294" s="540" t="s">
        <v>170</v>
      </c>
      <c r="N294" s="549"/>
      <c r="O294" s="549" t="s">
        <v>160</v>
      </c>
      <c r="P294" s="534" t="s">
        <v>154</v>
      </c>
      <c r="Q294" s="535"/>
      <c r="R294" s="535"/>
      <c r="S294" s="536"/>
      <c r="T294" s="533" t="s">
        <v>158</v>
      </c>
      <c r="U294" s="534" t="s">
        <v>154</v>
      </c>
      <c r="V294" s="535"/>
      <c r="W294" s="535"/>
      <c r="X294" s="536"/>
      <c r="Y294" s="533" t="s">
        <v>158</v>
      </c>
      <c r="Z294" s="534" t="s">
        <v>154</v>
      </c>
      <c r="AA294" s="535"/>
      <c r="AB294" s="535"/>
      <c r="AC294" s="536"/>
      <c r="AD294" s="533" t="s">
        <v>158</v>
      </c>
      <c r="AE294" s="534" t="s">
        <v>154</v>
      </c>
      <c r="AF294" s="535"/>
      <c r="AG294" s="535"/>
      <c r="AH294" s="536"/>
      <c r="AI294" s="533" t="s">
        <v>158</v>
      </c>
      <c r="AJ294" s="534" t="s">
        <v>154</v>
      </c>
      <c r="AK294" s="535"/>
      <c r="AL294" s="535"/>
      <c r="AM294" s="536"/>
      <c r="AN294" s="533" t="s">
        <v>158</v>
      </c>
      <c r="AO294" s="534" t="s">
        <v>154</v>
      </c>
      <c r="AP294" s="535"/>
      <c r="AQ294" s="535"/>
      <c r="AR294" s="536"/>
      <c r="AS294" s="533" t="s">
        <v>158</v>
      </c>
      <c r="AT294" s="534" t="s">
        <v>154</v>
      </c>
      <c r="AU294" s="535"/>
      <c r="AV294" s="535"/>
      <c r="AW294" s="536"/>
      <c r="AX294" s="533" t="s">
        <v>158</v>
      </c>
    </row>
    <row r="295" spans="2:50" hidden="1" x14ac:dyDescent="0.2">
      <c r="B295" s="533"/>
      <c r="C295" s="533"/>
      <c r="D295" s="533"/>
      <c r="E295" s="533" t="s">
        <v>150</v>
      </c>
      <c r="F295" s="533"/>
      <c r="G295" s="533"/>
      <c r="H295" s="538"/>
      <c r="I295" s="540" t="s">
        <v>150</v>
      </c>
      <c r="J295" s="540"/>
      <c r="K295" s="540"/>
      <c r="L295" s="540"/>
      <c r="M295" s="540"/>
      <c r="N295" s="567"/>
      <c r="O295" s="567"/>
      <c r="P295" s="534" t="s">
        <v>155</v>
      </c>
      <c r="Q295" s="535"/>
      <c r="R295" s="535"/>
      <c r="S295" s="536"/>
      <c r="T295" s="533"/>
      <c r="U295" s="534" t="s">
        <v>155</v>
      </c>
      <c r="V295" s="535"/>
      <c r="W295" s="535"/>
      <c r="X295" s="536"/>
      <c r="Y295" s="533"/>
      <c r="Z295" s="534" t="s">
        <v>155</v>
      </c>
      <c r="AA295" s="535"/>
      <c r="AB295" s="535"/>
      <c r="AC295" s="536"/>
      <c r="AD295" s="533"/>
      <c r="AE295" s="534" t="s">
        <v>155</v>
      </c>
      <c r="AF295" s="535"/>
      <c r="AG295" s="535"/>
      <c r="AH295" s="536"/>
      <c r="AI295" s="533"/>
      <c r="AJ295" s="534" t="s">
        <v>155</v>
      </c>
      <c r="AK295" s="535"/>
      <c r="AL295" s="535"/>
      <c r="AM295" s="536"/>
      <c r="AN295" s="533"/>
      <c r="AO295" s="534" t="s">
        <v>155</v>
      </c>
      <c r="AP295" s="535"/>
      <c r="AQ295" s="535"/>
      <c r="AR295" s="536"/>
      <c r="AS295" s="533"/>
      <c r="AT295" s="534" t="s">
        <v>155</v>
      </c>
      <c r="AU295" s="535"/>
      <c r="AV295" s="535"/>
      <c r="AW295" s="536"/>
      <c r="AX295" s="533"/>
    </row>
    <row r="296" spans="2:50" hidden="1" x14ac:dyDescent="0.2">
      <c r="B296" s="533"/>
      <c r="C296" s="533"/>
      <c r="D296" s="533"/>
      <c r="E296" s="416" t="s">
        <v>152</v>
      </c>
      <c r="F296" s="416" t="s">
        <v>153</v>
      </c>
      <c r="G296" s="416" t="s">
        <v>156</v>
      </c>
      <c r="H296" s="539"/>
      <c r="I296" s="417" t="s">
        <v>152</v>
      </c>
      <c r="J296" s="417" t="s">
        <v>153</v>
      </c>
      <c r="K296" s="417" t="s">
        <v>156</v>
      </c>
      <c r="L296" s="540"/>
      <c r="M296" s="540"/>
      <c r="N296" s="567"/>
      <c r="O296" s="567"/>
      <c r="P296" s="416" t="s">
        <v>152</v>
      </c>
      <c r="Q296" s="416" t="s">
        <v>153</v>
      </c>
      <c r="R296" s="416" t="s">
        <v>156</v>
      </c>
      <c r="S296" s="416" t="s">
        <v>170</v>
      </c>
      <c r="T296" s="533"/>
      <c r="U296" s="416" t="s">
        <v>152</v>
      </c>
      <c r="V296" s="416" t="s">
        <v>153</v>
      </c>
      <c r="W296" s="416" t="s">
        <v>156</v>
      </c>
      <c r="X296" s="416" t="s">
        <v>170</v>
      </c>
      <c r="Y296" s="533"/>
      <c r="Z296" s="416" t="s">
        <v>152</v>
      </c>
      <c r="AA296" s="416" t="s">
        <v>153</v>
      </c>
      <c r="AB296" s="416" t="s">
        <v>156</v>
      </c>
      <c r="AC296" s="416" t="s">
        <v>170</v>
      </c>
      <c r="AD296" s="533"/>
      <c r="AE296" s="416" t="s">
        <v>152</v>
      </c>
      <c r="AF296" s="416" t="s">
        <v>153</v>
      </c>
      <c r="AG296" s="416" t="s">
        <v>156</v>
      </c>
      <c r="AH296" s="416" t="s">
        <v>170</v>
      </c>
      <c r="AI296" s="533"/>
      <c r="AJ296" s="416" t="s">
        <v>152</v>
      </c>
      <c r="AK296" s="416" t="s">
        <v>153</v>
      </c>
      <c r="AL296" s="416" t="s">
        <v>156</v>
      </c>
      <c r="AM296" s="416" t="s">
        <v>170</v>
      </c>
      <c r="AN296" s="533"/>
      <c r="AO296" s="416" t="s">
        <v>152</v>
      </c>
      <c r="AP296" s="416" t="s">
        <v>153</v>
      </c>
      <c r="AQ296" s="416" t="s">
        <v>156</v>
      </c>
      <c r="AR296" s="416" t="s">
        <v>170</v>
      </c>
      <c r="AS296" s="533"/>
      <c r="AT296" s="416" t="s">
        <v>152</v>
      </c>
      <c r="AU296" s="416" t="s">
        <v>153</v>
      </c>
      <c r="AV296" s="416" t="s">
        <v>156</v>
      </c>
      <c r="AW296" s="416" t="s">
        <v>170</v>
      </c>
      <c r="AX296" s="533"/>
    </row>
    <row r="297" spans="2:50" hidden="1" x14ac:dyDescent="0.2">
      <c r="B297" s="541" t="s">
        <v>236</v>
      </c>
      <c r="C297" s="426">
        <f>C274</f>
        <v>1</v>
      </c>
      <c r="D297" s="415" t="s">
        <v>430</v>
      </c>
      <c r="E297" s="415">
        <v>20</v>
      </c>
      <c r="F297" s="415">
        <v>2400</v>
      </c>
      <c r="G297" s="414">
        <f>F297/E297</f>
        <v>120</v>
      </c>
      <c r="H297" s="541">
        <f>AVERAGE(G297:G314)</f>
        <v>138.96341199018309</v>
      </c>
      <c r="I297" s="172">
        <f t="shared" ref="I297:I314" si="292">IFERROR(AVERAGE(P297,U297,Z297,AE297,AJ297,AO297,AT297),"")</f>
        <v>20</v>
      </c>
      <c r="J297" s="172">
        <f t="shared" ref="J297:J314" si="293">IFERROR(AVERAGE(Q297,V297,AA297,AF297,AK297,AP297,AU297),"")</f>
        <v>2300.5253909179887</v>
      </c>
      <c r="K297" s="418">
        <f t="shared" ref="K297:K314" si="294">IFERROR(AVERAGE(R297,W297,AB297,AG297,AL297,AQ297,AV297),"")</f>
        <v>115.02626954589944</v>
      </c>
      <c r="L297" s="542">
        <f>IFERROR(AVERAGE(K297:K314),"-")</f>
        <v>133.00691216813271</v>
      </c>
      <c r="M297" s="172">
        <f>IFERROR(RANK(K297, K$297:K$314),"")</f>
        <v>16</v>
      </c>
      <c r="N297" s="567"/>
      <c r="O297" s="567"/>
      <c r="P297" s="415">
        <v>20</v>
      </c>
      <c r="Q297" s="170">
        <v>2301.9440406976755</v>
      </c>
      <c r="R297" s="414">
        <f>IFERROR(Q297/P297,"")</f>
        <v>115.09720203488378</v>
      </c>
      <c r="S297" s="415">
        <f>IFERROR(RANK(R297, R$297:R$314),"")</f>
        <v>16</v>
      </c>
      <c r="T297" s="564">
        <f>AVERAGE(R297:R314)</f>
        <v>132.88722348986462</v>
      </c>
      <c r="U297" s="415">
        <v>20</v>
      </c>
      <c r="V297" s="170">
        <v>2304.0199335548177</v>
      </c>
      <c r="W297" s="414">
        <f>IFERROR(V297/U297,"")</f>
        <v>115.20099667774089</v>
      </c>
      <c r="X297" s="415">
        <f>IFERROR(RANK(W297, W$297:W$314),"")</f>
        <v>16</v>
      </c>
      <c r="Y297" s="564">
        <f>AVERAGE(W297:W314)</f>
        <v>132.86677769206861</v>
      </c>
      <c r="Z297" s="415">
        <v>20</v>
      </c>
      <c r="AA297" s="170">
        <v>2303.2904502721426</v>
      </c>
      <c r="AB297" s="414">
        <f>IFERROR(AA297/Z297,"")</f>
        <v>115.16452251360712</v>
      </c>
      <c r="AC297" s="415">
        <f>IFERROR(RANK(AB297, AB$297:AB$314),"")</f>
        <v>16</v>
      </c>
      <c r="AD297" s="564">
        <f>AVERAGE(AB297:AB314)</f>
        <v>133.02870128065936</v>
      </c>
      <c r="AE297" s="415">
        <v>20</v>
      </c>
      <c r="AF297" s="170">
        <v>2300.5882352941185</v>
      </c>
      <c r="AG297" s="414">
        <f>IFERROR(AF297/AE297,"")</f>
        <v>115.02941176470593</v>
      </c>
      <c r="AH297" s="415">
        <f>IFERROR(RANK(AG297, AG$297:AG$314),"")</f>
        <v>16</v>
      </c>
      <c r="AI297" s="564">
        <f>AVERAGE(AG297:AG314)</f>
        <v>133.11309312416395</v>
      </c>
      <c r="AJ297" s="415">
        <v>20</v>
      </c>
      <c r="AK297" s="170">
        <v>2300.198019801981</v>
      </c>
      <c r="AL297" s="414">
        <f>IFERROR(AK297/AJ297,"")</f>
        <v>115.00990099009906</v>
      </c>
      <c r="AM297" s="415">
        <f>IFERROR(RANK(AL297, AL$297:AL$314),"")</f>
        <v>17</v>
      </c>
      <c r="AN297" s="564">
        <f>AVERAGE(AL297:AL314)</f>
        <v>133.18593324645997</v>
      </c>
      <c r="AO297" s="415">
        <v>20</v>
      </c>
      <c r="AP297" s="170">
        <v>2299.0316431566916</v>
      </c>
      <c r="AQ297" s="414">
        <f>IFERROR(AP297/AO297,"")</f>
        <v>114.95158215783458</v>
      </c>
      <c r="AR297" s="415">
        <f>IFERROR(RANK(AQ297, AQ$297:AQ$314),"")</f>
        <v>17</v>
      </c>
      <c r="AS297" s="564">
        <f>AVERAGE(AQ297:AQ314)</f>
        <v>132.99865386482344</v>
      </c>
      <c r="AT297" s="415">
        <v>20</v>
      </c>
      <c r="AU297" s="170">
        <v>2294.605413648495</v>
      </c>
      <c r="AV297" s="414">
        <f>IFERROR(AU297/AT297,"")</f>
        <v>114.73027068242475</v>
      </c>
      <c r="AW297" s="415">
        <f>IFERROR(RANK(AV297, AV$297:AV$314),"")</f>
        <v>17</v>
      </c>
      <c r="AX297" s="564">
        <f>AVERAGE(AV297:AV314)</f>
        <v>132.96800247888888</v>
      </c>
    </row>
    <row r="298" spans="2:50" hidden="1" x14ac:dyDescent="0.2">
      <c r="B298" s="541"/>
      <c r="C298" s="426">
        <f t="shared" ref="C298:C314" si="295">C275</f>
        <v>2</v>
      </c>
      <c r="D298" s="415" t="s">
        <v>431</v>
      </c>
      <c r="E298" s="415">
        <v>18</v>
      </c>
      <c r="F298" s="415">
        <v>2400</v>
      </c>
      <c r="G298" s="414">
        <f t="shared" ref="G298:G313" si="296">F298/E298</f>
        <v>133.33333333333334</v>
      </c>
      <c r="H298" s="541"/>
      <c r="I298" s="172">
        <f t="shared" si="292"/>
        <v>18</v>
      </c>
      <c r="J298" s="172">
        <f t="shared" si="293"/>
        <v>2289.9966666795217</v>
      </c>
      <c r="K298" s="418">
        <f t="shared" si="294"/>
        <v>127.22203703775121</v>
      </c>
      <c r="L298" s="543"/>
      <c r="M298" s="172">
        <f t="shared" ref="M298:M314" si="297">IFERROR(RANK(K298, K$297:K$314),"")</f>
        <v>10</v>
      </c>
      <c r="N298" s="567"/>
      <c r="O298" s="567"/>
      <c r="P298" s="415">
        <v>18</v>
      </c>
      <c r="Q298" s="170">
        <v>2287.5496688741714</v>
      </c>
      <c r="R298" s="414">
        <f t="shared" ref="R298:R314" si="298">IFERROR(Q298/P298,"")</f>
        <v>127.08609271523174</v>
      </c>
      <c r="S298" s="415">
        <f t="shared" ref="S298:S314" si="299">IFERROR(RANK(R298, R$297:R$314),"")</f>
        <v>11</v>
      </c>
      <c r="T298" s="565"/>
      <c r="U298" s="415">
        <v>18</v>
      </c>
      <c r="V298" s="170">
        <v>2281.6901408450708</v>
      </c>
      <c r="W298" s="414">
        <f t="shared" ref="W298:W314" si="300">IFERROR(V298/U298,"")</f>
        <v>126.76056338028171</v>
      </c>
      <c r="X298" s="415">
        <f t="shared" ref="X298:X314" si="301">IFERROR(RANK(W298, W$297:W$314),"")</f>
        <v>11</v>
      </c>
      <c r="Y298" s="565"/>
      <c r="Z298" s="415">
        <v>18</v>
      </c>
      <c r="AA298" s="170">
        <v>2293.0232558139533</v>
      </c>
      <c r="AB298" s="414">
        <f t="shared" ref="AB298:AB314" si="302">IFERROR(AA298/Z298,"")</f>
        <v>127.39018087855295</v>
      </c>
      <c r="AC298" s="415">
        <f t="shared" ref="AC298:AC314" si="303">IFERROR(RANK(AB298, AB$297:AB$314),"")</f>
        <v>10</v>
      </c>
      <c r="AD298" s="565"/>
      <c r="AE298" s="415">
        <v>18</v>
      </c>
      <c r="AF298" s="170">
        <v>2301.0638297872347</v>
      </c>
      <c r="AG298" s="414">
        <f t="shared" ref="AG298:AG314" si="304">IFERROR(AF298/AE298,"")</f>
        <v>127.83687943262414</v>
      </c>
      <c r="AH298" s="415">
        <f t="shared" ref="AH298:AH314" si="305">IFERROR(RANK(AG298, AG$297:AG$314),"")</f>
        <v>9</v>
      </c>
      <c r="AI298" s="565"/>
      <c r="AJ298" s="415">
        <v>18</v>
      </c>
      <c r="AK298" s="170">
        <v>2288.0412371134025</v>
      </c>
      <c r="AL298" s="414">
        <f t="shared" ref="AL298:AL314" si="306">IFERROR(AK298/AJ298,"")</f>
        <v>127.11340206185569</v>
      </c>
      <c r="AM298" s="415">
        <f t="shared" ref="AM298:AM314" si="307">IFERROR(RANK(AL298, AL$297:AL$314),"")</f>
        <v>11</v>
      </c>
      <c r="AN298" s="565"/>
      <c r="AO298" s="415">
        <v>18</v>
      </c>
      <c r="AP298" s="170">
        <v>2292.0779220779223</v>
      </c>
      <c r="AQ298" s="414">
        <f t="shared" ref="AQ298:AQ314" si="308">IFERROR(AP298/AO298,"")</f>
        <v>127.33766233766235</v>
      </c>
      <c r="AR298" s="415">
        <f t="shared" ref="AR298:AR314" si="309">IFERROR(RANK(AQ298, AQ$297:AQ$314),"")</f>
        <v>9</v>
      </c>
      <c r="AS298" s="565"/>
      <c r="AT298" s="415">
        <v>18</v>
      </c>
      <c r="AU298" s="170">
        <v>2286.5306122448974</v>
      </c>
      <c r="AV298" s="414">
        <f t="shared" ref="AV298:AV314" si="310">IFERROR(AU298/AT298,"")</f>
        <v>127.02947845804985</v>
      </c>
      <c r="AW298" s="415">
        <f t="shared" ref="AW298:AW314" si="311">IFERROR(RANK(AV298, AV$297:AV$314),"")</f>
        <v>11</v>
      </c>
      <c r="AX298" s="565"/>
    </row>
    <row r="299" spans="2:50" hidden="1" x14ac:dyDescent="0.2">
      <c r="B299" s="541"/>
      <c r="C299" s="426">
        <f t="shared" si="295"/>
        <v>3</v>
      </c>
      <c r="D299" s="415" t="s">
        <v>432</v>
      </c>
      <c r="E299" s="415">
        <v>18</v>
      </c>
      <c r="F299" s="415">
        <v>2400</v>
      </c>
      <c r="G299" s="414">
        <f t="shared" si="296"/>
        <v>133.33333333333334</v>
      </c>
      <c r="H299" s="541"/>
      <c r="I299" s="172">
        <f t="shared" si="292"/>
        <v>18</v>
      </c>
      <c r="J299" s="172">
        <f t="shared" si="293"/>
        <v>2288.7194456940347</v>
      </c>
      <c r="K299" s="418">
        <f t="shared" si="294"/>
        <v>127.15108031633527</v>
      </c>
      <c r="L299" s="543"/>
      <c r="M299" s="172">
        <f t="shared" si="297"/>
        <v>11</v>
      </c>
      <c r="N299" s="567"/>
      <c r="O299" s="567"/>
      <c r="P299" s="415">
        <v>18</v>
      </c>
      <c r="Q299" s="170">
        <v>2291.3542944785268</v>
      </c>
      <c r="R299" s="414">
        <f t="shared" si="298"/>
        <v>127.2974608043626</v>
      </c>
      <c r="S299" s="415">
        <f t="shared" si="299"/>
        <v>10</v>
      </c>
      <c r="T299" s="565"/>
      <c r="U299" s="415">
        <v>18</v>
      </c>
      <c r="V299" s="170">
        <v>2294.0305010893253</v>
      </c>
      <c r="W299" s="414">
        <f t="shared" si="300"/>
        <v>127.44613894940696</v>
      </c>
      <c r="X299" s="415">
        <f t="shared" si="301"/>
        <v>10</v>
      </c>
      <c r="Y299" s="565"/>
      <c r="Z299" s="415">
        <v>18</v>
      </c>
      <c r="AA299" s="170">
        <v>2284.142269162071</v>
      </c>
      <c r="AB299" s="414">
        <f t="shared" si="302"/>
        <v>126.89679273122617</v>
      </c>
      <c r="AC299" s="415">
        <f t="shared" si="303"/>
        <v>11</v>
      </c>
      <c r="AD299" s="565"/>
      <c r="AE299" s="415">
        <v>18</v>
      </c>
      <c r="AF299" s="170">
        <v>2284.7999999999997</v>
      </c>
      <c r="AG299" s="414">
        <f t="shared" si="304"/>
        <v>126.93333333333332</v>
      </c>
      <c r="AH299" s="415">
        <f t="shared" si="305"/>
        <v>11</v>
      </c>
      <c r="AI299" s="565"/>
      <c r="AJ299" s="415">
        <v>18</v>
      </c>
      <c r="AK299" s="170">
        <v>2296.089385474861</v>
      </c>
      <c r="AL299" s="414">
        <f t="shared" si="306"/>
        <v>127.56052141527006</v>
      </c>
      <c r="AM299" s="415">
        <f t="shared" si="307"/>
        <v>10</v>
      </c>
      <c r="AN299" s="565"/>
      <c r="AO299" s="415">
        <v>18</v>
      </c>
      <c r="AP299" s="170">
        <v>2284.0677966101689</v>
      </c>
      <c r="AQ299" s="414">
        <f t="shared" si="308"/>
        <v>126.89265536723161</v>
      </c>
      <c r="AR299" s="415">
        <f t="shared" si="309"/>
        <v>11</v>
      </c>
      <c r="AS299" s="565"/>
      <c r="AT299" s="415">
        <v>18</v>
      </c>
      <c r="AU299" s="170">
        <v>2286.5518730432914</v>
      </c>
      <c r="AV299" s="414">
        <f t="shared" si="310"/>
        <v>127.03065961351619</v>
      </c>
      <c r="AW299" s="415">
        <f t="shared" si="311"/>
        <v>10</v>
      </c>
      <c r="AX299" s="565"/>
    </row>
    <row r="300" spans="2:50" hidden="1" x14ac:dyDescent="0.2">
      <c r="B300" s="541"/>
      <c r="C300" s="426">
        <f t="shared" si="295"/>
        <v>4</v>
      </c>
      <c r="D300" s="415" t="s">
        <v>434</v>
      </c>
      <c r="E300" s="415">
        <v>16</v>
      </c>
      <c r="F300" s="415">
        <v>2400</v>
      </c>
      <c r="G300" s="414">
        <f t="shared" si="296"/>
        <v>150</v>
      </c>
      <c r="H300" s="541"/>
      <c r="I300" s="172">
        <f t="shared" si="292"/>
        <v>16</v>
      </c>
      <c r="J300" s="172">
        <f t="shared" si="293"/>
        <v>2313.6440608632115</v>
      </c>
      <c r="K300" s="418">
        <f t="shared" si="294"/>
        <v>144.60275380395072</v>
      </c>
      <c r="L300" s="543"/>
      <c r="M300" s="172">
        <f t="shared" si="297"/>
        <v>5</v>
      </c>
      <c r="N300" s="567"/>
      <c r="O300" s="567"/>
      <c r="P300" s="415">
        <v>16</v>
      </c>
      <c r="Q300" s="170">
        <v>2308.4210526315778</v>
      </c>
      <c r="R300" s="414">
        <f t="shared" si="298"/>
        <v>144.27631578947361</v>
      </c>
      <c r="S300" s="415">
        <f t="shared" si="299"/>
        <v>5</v>
      </c>
      <c r="T300" s="565"/>
      <c r="U300" s="415">
        <v>16</v>
      </c>
      <c r="V300" s="170">
        <v>2307.3529411764703</v>
      </c>
      <c r="W300" s="414">
        <f t="shared" si="300"/>
        <v>144.20955882352939</v>
      </c>
      <c r="X300" s="415">
        <f t="shared" si="301"/>
        <v>5</v>
      </c>
      <c r="Y300" s="565"/>
      <c r="Z300" s="415">
        <v>16</v>
      </c>
      <c r="AA300" s="170">
        <v>2311.1538461538471</v>
      </c>
      <c r="AB300" s="414">
        <f t="shared" si="302"/>
        <v>144.44711538461544</v>
      </c>
      <c r="AC300" s="415">
        <f t="shared" si="303"/>
        <v>5</v>
      </c>
      <c r="AD300" s="565"/>
      <c r="AE300" s="415">
        <v>16</v>
      </c>
      <c r="AF300" s="170">
        <v>2333.8461538461524</v>
      </c>
      <c r="AG300" s="414">
        <f t="shared" si="304"/>
        <v>145.86538461538453</v>
      </c>
      <c r="AH300" s="415">
        <f t="shared" si="305"/>
        <v>5</v>
      </c>
      <c r="AI300" s="565"/>
      <c r="AJ300" s="415">
        <v>16</v>
      </c>
      <c r="AK300" s="170">
        <v>2324.6153846153834</v>
      </c>
      <c r="AL300" s="414">
        <f t="shared" si="306"/>
        <v>145.28846153846146</v>
      </c>
      <c r="AM300" s="415">
        <f t="shared" si="307"/>
        <v>5</v>
      </c>
      <c r="AN300" s="565"/>
      <c r="AO300" s="415">
        <v>16</v>
      </c>
      <c r="AP300" s="170">
        <v>2306.785714285716</v>
      </c>
      <c r="AQ300" s="414">
        <f t="shared" si="308"/>
        <v>144.17410714285725</v>
      </c>
      <c r="AR300" s="415">
        <f t="shared" si="309"/>
        <v>5</v>
      </c>
      <c r="AS300" s="565"/>
      <c r="AT300" s="415">
        <v>16</v>
      </c>
      <c r="AU300" s="170">
        <v>2303.3333333333344</v>
      </c>
      <c r="AV300" s="414">
        <f t="shared" si="310"/>
        <v>143.9583333333334</v>
      </c>
      <c r="AW300" s="415">
        <f t="shared" si="311"/>
        <v>5</v>
      </c>
      <c r="AX300" s="565"/>
    </row>
    <row r="301" spans="2:50" hidden="1" x14ac:dyDescent="0.2">
      <c r="B301" s="541"/>
      <c r="C301" s="426">
        <f t="shared" si="295"/>
        <v>5</v>
      </c>
      <c r="D301" s="415" t="s">
        <v>435</v>
      </c>
      <c r="E301" s="415">
        <v>18</v>
      </c>
      <c r="F301" s="415">
        <v>2400</v>
      </c>
      <c r="G301" s="414">
        <f t="shared" si="296"/>
        <v>133.33333333333334</v>
      </c>
      <c r="H301" s="541"/>
      <c r="I301" s="172">
        <f t="shared" si="292"/>
        <v>18</v>
      </c>
      <c r="J301" s="172">
        <f t="shared" si="293"/>
        <v>2296.7813193053571</v>
      </c>
      <c r="K301" s="418">
        <f t="shared" si="294"/>
        <v>127.59896218363096</v>
      </c>
      <c r="L301" s="543"/>
      <c r="M301" s="172">
        <f t="shared" si="297"/>
        <v>9</v>
      </c>
      <c r="N301" s="567"/>
      <c r="O301" s="567"/>
      <c r="P301" s="415">
        <v>18</v>
      </c>
      <c r="Q301" s="170">
        <v>2295.6960626757727</v>
      </c>
      <c r="R301" s="414">
        <f t="shared" si="298"/>
        <v>127.53867014865403</v>
      </c>
      <c r="S301" s="415">
        <f t="shared" si="299"/>
        <v>9</v>
      </c>
      <c r="T301" s="565"/>
      <c r="U301" s="415">
        <v>18</v>
      </c>
      <c r="V301" s="170">
        <v>2301.1920140927787</v>
      </c>
      <c r="W301" s="414">
        <f t="shared" si="300"/>
        <v>127.84400078293214</v>
      </c>
      <c r="X301" s="415">
        <f t="shared" si="301"/>
        <v>9</v>
      </c>
      <c r="Y301" s="565"/>
      <c r="Z301" s="415">
        <v>18</v>
      </c>
      <c r="AA301" s="170">
        <v>2300.6631679389316</v>
      </c>
      <c r="AB301" s="414">
        <f t="shared" si="302"/>
        <v>127.81462044105176</v>
      </c>
      <c r="AC301" s="415">
        <f t="shared" si="303"/>
        <v>8</v>
      </c>
      <c r="AD301" s="565"/>
      <c r="AE301" s="415">
        <v>18</v>
      </c>
      <c r="AF301" s="170">
        <v>2295.7894736842109</v>
      </c>
      <c r="AG301" s="414">
        <f t="shared" si="304"/>
        <v>127.54385964912282</v>
      </c>
      <c r="AH301" s="415">
        <f t="shared" si="305"/>
        <v>10</v>
      </c>
      <c r="AI301" s="565"/>
      <c r="AJ301" s="415">
        <v>18</v>
      </c>
      <c r="AK301" s="170">
        <v>2298.5294117647063</v>
      </c>
      <c r="AL301" s="414">
        <f t="shared" si="306"/>
        <v>127.69607843137257</v>
      </c>
      <c r="AM301" s="415">
        <f t="shared" si="307"/>
        <v>9</v>
      </c>
      <c r="AN301" s="565"/>
      <c r="AO301" s="415">
        <v>18</v>
      </c>
      <c r="AP301" s="170">
        <v>2289.0089730807576</v>
      </c>
      <c r="AQ301" s="414">
        <f t="shared" si="308"/>
        <v>127.1671651711532</v>
      </c>
      <c r="AR301" s="415">
        <f t="shared" si="309"/>
        <v>10</v>
      </c>
      <c r="AS301" s="565"/>
      <c r="AT301" s="415">
        <v>18</v>
      </c>
      <c r="AU301" s="170">
        <v>2296.5901319003424</v>
      </c>
      <c r="AV301" s="414">
        <f t="shared" si="310"/>
        <v>127.58834066113013</v>
      </c>
      <c r="AW301" s="415">
        <f t="shared" si="311"/>
        <v>9</v>
      </c>
      <c r="AX301" s="565"/>
    </row>
    <row r="302" spans="2:50" hidden="1" x14ac:dyDescent="0.2">
      <c r="B302" s="541"/>
      <c r="C302" s="426">
        <f t="shared" si="295"/>
        <v>6</v>
      </c>
      <c r="D302" s="415" t="s">
        <v>436</v>
      </c>
      <c r="E302" s="415">
        <v>20</v>
      </c>
      <c r="F302" s="415">
        <v>2400</v>
      </c>
      <c r="G302" s="414">
        <f t="shared" si="296"/>
        <v>120</v>
      </c>
      <c r="H302" s="541"/>
      <c r="I302" s="172">
        <f t="shared" si="292"/>
        <v>20</v>
      </c>
      <c r="J302" s="172">
        <f t="shared" si="293"/>
        <v>2297.4172376685688</v>
      </c>
      <c r="K302" s="418">
        <f t="shared" si="294"/>
        <v>114.87086188342845</v>
      </c>
      <c r="L302" s="543"/>
      <c r="M302" s="172">
        <f t="shared" si="297"/>
        <v>17</v>
      </c>
      <c r="N302" s="567"/>
      <c r="O302" s="567"/>
      <c r="P302" s="415">
        <v>20</v>
      </c>
      <c r="Q302" s="170">
        <v>2290.2857142857147</v>
      </c>
      <c r="R302" s="414">
        <f t="shared" si="298"/>
        <v>114.51428571428573</v>
      </c>
      <c r="S302" s="415">
        <f t="shared" si="299"/>
        <v>17</v>
      </c>
      <c r="T302" s="565"/>
      <c r="U302" s="415">
        <v>20</v>
      </c>
      <c r="V302" s="170">
        <v>2299.7014925373151</v>
      </c>
      <c r="W302" s="414">
        <f t="shared" si="300"/>
        <v>114.98507462686575</v>
      </c>
      <c r="X302" s="415">
        <f t="shared" si="301"/>
        <v>17</v>
      </c>
      <c r="Y302" s="565"/>
      <c r="Z302" s="415">
        <v>20</v>
      </c>
      <c r="AA302" s="170">
        <v>2289.5238095238105</v>
      </c>
      <c r="AB302" s="414">
        <f t="shared" si="302"/>
        <v>114.47619047619052</v>
      </c>
      <c r="AC302" s="415">
        <f t="shared" si="303"/>
        <v>17</v>
      </c>
      <c r="AD302" s="565"/>
      <c r="AE302" s="415">
        <v>20</v>
      </c>
      <c r="AF302" s="170">
        <v>2295.0000000000009</v>
      </c>
      <c r="AG302" s="414">
        <f t="shared" si="304"/>
        <v>114.75000000000004</v>
      </c>
      <c r="AH302" s="415">
        <f t="shared" si="305"/>
        <v>17</v>
      </c>
      <c r="AI302" s="565"/>
      <c r="AJ302" s="415">
        <v>20</v>
      </c>
      <c r="AK302" s="170">
        <v>2309.36170212766</v>
      </c>
      <c r="AL302" s="414">
        <f t="shared" si="306"/>
        <v>115.468085106383</v>
      </c>
      <c r="AM302" s="415">
        <f t="shared" si="307"/>
        <v>16</v>
      </c>
      <c r="AN302" s="565"/>
      <c r="AO302" s="415">
        <v>20</v>
      </c>
      <c r="AP302" s="170">
        <v>2300.5479452054797</v>
      </c>
      <c r="AQ302" s="414">
        <f t="shared" si="308"/>
        <v>115.02739726027399</v>
      </c>
      <c r="AR302" s="415">
        <f t="shared" si="309"/>
        <v>16</v>
      </c>
      <c r="AS302" s="565"/>
      <c r="AT302" s="415">
        <v>20</v>
      </c>
      <c r="AU302" s="170">
        <v>2297.5000000000005</v>
      </c>
      <c r="AV302" s="414">
        <f t="shared" si="310"/>
        <v>114.87500000000003</v>
      </c>
      <c r="AW302" s="415">
        <f t="shared" si="311"/>
        <v>16</v>
      </c>
      <c r="AX302" s="565"/>
    </row>
    <row r="303" spans="2:50" hidden="1" x14ac:dyDescent="0.2">
      <c r="B303" s="541"/>
      <c r="C303" s="426">
        <f t="shared" si="295"/>
        <v>7</v>
      </c>
      <c r="D303" s="415" t="s">
        <v>438</v>
      </c>
      <c r="E303" s="415">
        <v>19</v>
      </c>
      <c r="F303" s="415">
        <v>2400</v>
      </c>
      <c r="G303" s="414">
        <f t="shared" si="296"/>
        <v>126.31578947368421</v>
      </c>
      <c r="H303" s="541"/>
      <c r="I303" s="172">
        <f t="shared" si="292"/>
        <v>19</v>
      </c>
      <c r="J303" s="172">
        <f t="shared" si="293"/>
        <v>2290.3099864861351</v>
      </c>
      <c r="K303" s="418">
        <f t="shared" si="294"/>
        <v>120.54263086769133</v>
      </c>
      <c r="L303" s="543"/>
      <c r="M303" s="172">
        <f t="shared" si="297"/>
        <v>15</v>
      </c>
      <c r="N303" s="567"/>
      <c r="O303" s="567"/>
      <c r="P303" s="415">
        <v>19</v>
      </c>
      <c r="Q303" s="170">
        <v>2284.8370273793998</v>
      </c>
      <c r="R303" s="414">
        <f t="shared" si="298"/>
        <v>120.25458038838947</v>
      </c>
      <c r="S303" s="415">
        <f t="shared" si="299"/>
        <v>15</v>
      </c>
      <c r="T303" s="565"/>
      <c r="U303" s="415">
        <v>19</v>
      </c>
      <c r="V303" s="170">
        <v>2287.2021249683771</v>
      </c>
      <c r="W303" s="414">
        <f t="shared" si="300"/>
        <v>120.37905920886196</v>
      </c>
      <c r="X303" s="415">
        <f t="shared" si="301"/>
        <v>14</v>
      </c>
      <c r="Y303" s="565"/>
      <c r="Z303" s="415">
        <v>19</v>
      </c>
      <c r="AA303" s="170">
        <v>2302.3030907278171</v>
      </c>
      <c r="AB303" s="414">
        <f t="shared" si="302"/>
        <v>121.17384688041143</v>
      </c>
      <c r="AC303" s="415">
        <f t="shared" si="303"/>
        <v>12</v>
      </c>
      <c r="AD303" s="565"/>
      <c r="AE303" s="415">
        <v>19</v>
      </c>
      <c r="AF303" s="170">
        <v>2288.571428571428</v>
      </c>
      <c r="AG303" s="414">
        <f t="shared" si="304"/>
        <v>120.45112781954884</v>
      </c>
      <c r="AH303" s="415">
        <f t="shared" si="305"/>
        <v>15</v>
      </c>
      <c r="AI303" s="565"/>
      <c r="AJ303" s="415">
        <v>19</v>
      </c>
      <c r="AK303" s="170">
        <v>2292.5581395348845</v>
      </c>
      <c r="AL303" s="414">
        <f t="shared" si="306"/>
        <v>120.66095471236234</v>
      </c>
      <c r="AM303" s="415">
        <f t="shared" si="307"/>
        <v>14</v>
      </c>
      <c r="AN303" s="565"/>
      <c r="AO303" s="415">
        <v>19</v>
      </c>
      <c r="AP303" s="170">
        <v>2291.0807836231561</v>
      </c>
      <c r="AQ303" s="414">
        <f t="shared" si="308"/>
        <v>120.58319913806085</v>
      </c>
      <c r="AR303" s="415">
        <f t="shared" si="309"/>
        <v>15</v>
      </c>
      <c r="AS303" s="565"/>
      <c r="AT303" s="415">
        <v>19</v>
      </c>
      <c r="AU303" s="170">
        <v>2285.6173105978842</v>
      </c>
      <c r="AV303" s="414">
        <f t="shared" si="310"/>
        <v>120.29564792620442</v>
      </c>
      <c r="AW303" s="415">
        <f t="shared" si="311"/>
        <v>15</v>
      </c>
      <c r="AX303" s="565"/>
    </row>
    <row r="304" spans="2:50" hidden="1" x14ac:dyDescent="0.2">
      <c r="B304" s="541"/>
      <c r="C304" s="426">
        <f t="shared" si="295"/>
        <v>8</v>
      </c>
      <c r="D304" s="415" t="s">
        <v>439</v>
      </c>
      <c r="E304" s="415">
        <v>18</v>
      </c>
      <c r="F304" s="415">
        <v>2400</v>
      </c>
      <c r="G304" s="414">
        <f t="shared" si="296"/>
        <v>133.33333333333334</v>
      </c>
      <c r="H304" s="541"/>
      <c r="I304" s="172">
        <f t="shared" si="292"/>
        <v>18</v>
      </c>
      <c r="J304" s="172">
        <f t="shared" si="293"/>
        <v>2307.4675244141954</v>
      </c>
      <c r="K304" s="418">
        <f t="shared" si="294"/>
        <v>128.19264024523306</v>
      </c>
      <c r="L304" s="543"/>
      <c r="M304" s="172">
        <f t="shared" si="297"/>
        <v>8</v>
      </c>
      <c r="N304" s="567"/>
      <c r="O304" s="567"/>
      <c r="P304" s="415">
        <v>18</v>
      </c>
      <c r="Q304" s="170">
        <v>2321.8947368421059</v>
      </c>
      <c r="R304" s="414">
        <f t="shared" si="298"/>
        <v>128.99415204678365</v>
      </c>
      <c r="S304" s="415">
        <f t="shared" si="299"/>
        <v>8</v>
      </c>
      <c r="T304" s="565"/>
      <c r="U304" s="415">
        <v>18</v>
      </c>
      <c r="V304" s="170">
        <v>2309.5614035087719</v>
      </c>
      <c r="W304" s="414">
        <f t="shared" si="300"/>
        <v>128.30896686159844</v>
      </c>
      <c r="X304" s="415">
        <f t="shared" si="301"/>
        <v>8</v>
      </c>
      <c r="Y304" s="565"/>
      <c r="Z304" s="415">
        <v>18</v>
      </c>
      <c r="AA304" s="170">
        <v>2296.9696969696961</v>
      </c>
      <c r="AB304" s="414">
        <f t="shared" si="302"/>
        <v>127.60942760942756</v>
      </c>
      <c r="AC304" s="415">
        <f t="shared" si="303"/>
        <v>9</v>
      </c>
      <c r="AD304" s="565"/>
      <c r="AE304" s="415">
        <v>18</v>
      </c>
      <c r="AF304" s="170">
        <v>2304.166666666667</v>
      </c>
      <c r="AG304" s="414">
        <f t="shared" si="304"/>
        <v>128.00925925925927</v>
      </c>
      <c r="AH304" s="415">
        <f t="shared" si="305"/>
        <v>8</v>
      </c>
      <c r="AI304" s="565"/>
      <c r="AJ304" s="415">
        <v>18</v>
      </c>
      <c r="AK304" s="170">
        <v>2305.8333333333339</v>
      </c>
      <c r="AL304" s="414">
        <f t="shared" si="306"/>
        <v>128.10185185185188</v>
      </c>
      <c r="AM304" s="415">
        <f t="shared" si="307"/>
        <v>8</v>
      </c>
      <c r="AN304" s="565"/>
      <c r="AO304" s="415">
        <v>18</v>
      </c>
      <c r="AP304" s="170">
        <v>2292.9896907216503</v>
      </c>
      <c r="AQ304" s="414">
        <f t="shared" si="308"/>
        <v>127.38831615120279</v>
      </c>
      <c r="AR304" s="415">
        <f t="shared" si="309"/>
        <v>8</v>
      </c>
      <c r="AS304" s="565"/>
      <c r="AT304" s="415">
        <v>18</v>
      </c>
      <c r="AU304" s="170">
        <v>2320.8571428571413</v>
      </c>
      <c r="AV304" s="414">
        <f t="shared" si="310"/>
        <v>128.93650793650784</v>
      </c>
      <c r="AW304" s="415">
        <f t="shared" si="311"/>
        <v>8</v>
      </c>
      <c r="AX304" s="565"/>
    </row>
    <row r="305" spans="2:50" hidden="1" x14ac:dyDescent="0.2">
      <c r="B305" s="541"/>
      <c r="C305" s="426">
        <f t="shared" si="295"/>
        <v>9</v>
      </c>
      <c r="D305" s="415" t="s">
        <v>440</v>
      </c>
      <c r="E305" s="415">
        <v>19</v>
      </c>
      <c r="F305" s="415">
        <v>2400</v>
      </c>
      <c r="G305" s="414">
        <f t="shared" si="296"/>
        <v>126.31578947368421</v>
      </c>
      <c r="H305" s="541"/>
      <c r="I305" s="172">
        <f t="shared" si="292"/>
        <v>19</v>
      </c>
      <c r="J305" s="172">
        <f t="shared" si="293"/>
        <v>2297.3351882369029</v>
      </c>
      <c r="K305" s="418">
        <f t="shared" si="294"/>
        <v>120.91237832825804</v>
      </c>
      <c r="L305" s="543"/>
      <c r="M305" s="172">
        <f t="shared" si="297"/>
        <v>13</v>
      </c>
      <c r="N305" s="567"/>
      <c r="O305" s="567"/>
      <c r="P305" s="415">
        <v>19</v>
      </c>
      <c r="Q305" s="170">
        <v>2297.0149253731342</v>
      </c>
      <c r="R305" s="414">
        <f t="shared" si="298"/>
        <v>120.8955223880597</v>
      </c>
      <c r="S305" s="415">
        <f t="shared" si="299"/>
        <v>13</v>
      </c>
      <c r="T305" s="565"/>
      <c r="U305" s="415">
        <v>19</v>
      </c>
      <c r="V305" s="170">
        <v>2299.9999999999991</v>
      </c>
      <c r="W305" s="414">
        <f t="shared" si="300"/>
        <v>121.05263157894733</v>
      </c>
      <c r="X305" s="415">
        <f t="shared" si="301"/>
        <v>12</v>
      </c>
      <c r="Y305" s="565"/>
      <c r="Z305" s="415">
        <v>19</v>
      </c>
      <c r="AA305" s="170">
        <v>2299.6638655462189</v>
      </c>
      <c r="AB305" s="414">
        <f t="shared" si="302"/>
        <v>121.03494029190625</v>
      </c>
      <c r="AC305" s="415">
        <f t="shared" si="303"/>
        <v>13</v>
      </c>
      <c r="AD305" s="565"/>
      <c r="AE305" s="415">
        <v>19</v>
      </c>
      <c r="AF305" s="170">
        <v>2298.7096774193551</v>
      </c>
      <c r="AG305" s="414">
        <f t="shared" si="304"/>
        <v>120.98471986417658</v>
      </c>
      <c r="AH305" s="415">
        <f t="shared" si="305"/>
        <v>14</v>
      </c>
      <c r="AI305" s="565"/>
      <c r="AJ305" s="415">
        <v>19</v>
      </c>
      <c r="AK305" s="170">
        <v>2300.217391304348</v>
      </c>
      <c r="AL305" s="414">
        <f t="shared" si="306"/>
        <v>121.06407322654464</v>
      </c>
      <c r="AM305" s="415">
        <f t="shared" si="307"/>
        <v>12</v>
      </c>
      <c r="AN305" s="565"/>
      <c r="AO305" s="415">
        <v>19</v>
      </c>
      <c r="AP305" s="170">
        <v>2293.740458015267</v>
      </c>
      <c r="AQ305" s="414">
        <f t="shared" si="308"/>
        <v>120.72318200080353</v>
      </c>
      <c r="AR305" s="415">
        <f t="shared" si="309"/>
        <v>14</v>
      </c>
      <c r="AS305" s="565"/>
      <c r="AT305" s="415">
        <v>19</v>
      </c>
      <c r="AU305" s="170">
        <v>2291.9999999999991</v>
      </c>
      <c r="AV305" s="414">
        <f t="shared" si="310"/>
        <v>120.63157894736837</v>
      </c>
      <c r="AW305" s="415">
        <f t="shared" si="311"/>
        <v>14</v>
      </c>
      <c r="AX305" s="565"/>
    </row>
    <row r="306" spans="2:50" hidden="1" x14ac:dyDescent="0.2">
      <c r="B306" s="541"/>
      <c r="C306" s="426">
        <f t="shared" si="295"/>
        <v>10</v>
      </c>
      <c r="D306" s="415" t="s">
        <v>442</v>
      </c>
      <c r="E306" s="415">
        <v>19</v>
      </c>
      <c r="F306" s="415">
        <v>2400</v>
      </c>
      <c r="G306" s="414">
        <f t="shared" si="296"/>
        <v>126.31578947368421</v>
      </c>
      <c r="H306" s="541"/>
      <c r="I306" s="172">
        <f t="shared" si="292"/>
        <v>19</v>
      </c>
      <c r="J306" s="172">
        <f t="shared" si="293"/>
        <v>2299.2033613630952</v>
      </c>
      <c r="K306" s="418">
        <f t="shared" si="294"/>
        <v>121.0107032296366</v>
      </c>
      <c r="L306" s="543"/>
      <c r="M306" s="172">
        <f t="shared" si="297"/>
        <v>12</v>
      </c>
      <c r="N306" s="567"/>
      <c r="O306" s="567"/>
      <c r="P306" s="415">
        <v>19</v>
      </c>
      <c r="Q306" s="170">
        <v>2300</v>
      </c>
      <c r="R306" s="414">
        <f t="shared" si="298"/>
        <v>121.05263157894737</v>
      </c>
      <c r="S306" s="415">
        <f t="shared" si="299"/>
        <v>12</v>
      </c>
      <c r="T306" s="565"/>
      <c r="U306" s="415">
        <v>19</v>
      </c>
      <c r="V306" s="170">
        <v>2297.7464788732386</v>
      </c>
      <c r="W306" s="414">
        <f t="shared" si="300"/>
        <v>120.93402520385466</v>
      </c>
      <c r="X306" s="415">
        <f t="shared" si="301"/>
        <v>13</v>
      </c>
      <c r="Y306" s="565"/>
      <c r="Z306" s="415">
        <v>19</v>
      </c>
      <c r="AA306" s="170">
        <v>2290.0000000000009</v>
      </c>
      <c r="AB306" s="414">
        <f t="shared" si="302"/>
        <v>120.52631578947373</v>
      </c>
      <c r="AC306" s="415">
        <f t="shared" si="303"/>
        <v>15</v>
      </c>
      <c r="AD306" s="565"/>
      <c r="AE306" s="415">
        <v>19</v>
      </c>
      <c r="AF306" s="170">
        <v>2321.2499999999995</v>
      </c>
      <c r="AG306" s="414">
        <f t="shared" si="304"/>
        <v>122.17105263157892</v>
      </c>
      <c r="AH306" s="415">
        <f t="shared" si="305"/>
        <v>12</v>
      </c>
      <c r="AI306" s="565"/>
      <c r="AJ306" s="415">
        <v>19</v>
      </c>
      <c r="AK306" s="170">
        <v>2287.4999999999995</v>
      </c>
      <c r="AL306" s="414">
        <f t="shared" si="306"/>
        <v>120.39473684210525</v>
      </c>
      <c r="AM306" s="415">
        <f t="shared" si="307"/>
        <v>15</v>
      </c>
      <c r="AN306" s="565"/>
      <c r="AO306" s="415">
        <v>19</v>
      </c>
      <c r="AP306" s="170">
        <v>2303.132530120482</v>
      </c>
      <c r="AQ306" s="414">
        <f t="shared" si="308"/>
        <v>121.21750158528853</v>
      </c>
      <c r="AR306" s="415">
        <f t="shared" si="309"/>
        <v>12</v>
      </c>
      <c r="AS306" s="565"/>
      <c r="AT306" s="415">
        <v>19</v>
      </c>
      <c r="AU306" s="170">
        <v>2294.7945205479455</v>
      </c>
      <c r="AV306" s="414">
        <f t="shared" si="310"/>
        <v>120.77865897620765</v>
      </c>
      <c r="AW306" s="415">
        <f t="shared" si="311"/>
        <v>13</v>
      </c>
      <c r="AX306" s="565"/>
    </row>
    <row r="307" spans="2:50" hidden="1" x14ac:dyDescent="0.2">
      <c r="B307" s="541"/>
      <c r="C307" s="426">
        <f t="shared" si="295"/>
        <v>11</v>
      </c>
      <c r="D307" s="415" t="s">
        <v>443</v>
      </c>
      <c r="E307" s="415">
        <v>15</v>
      </c>
      <c r="F307" s="415">
        <v>2400</v>
      </c>
      <c r="G307" s="414">
        <f t="shared" si="296"/>
        <v>160</v>
      </c>
      <c r="H307" s="541"/>
      <c r="I307" s="172">
        <f t="shared" si="292"/>
        <v>15</v>
      </c>
      <c r="J307" s="172">
        <f t="shared" si="293"/>
        <v>2289.3558312922573</v>
      </c>
      <c r="K307" s="418">
        <f t="shared" si="294"/>
        <v>152.62372208615054</v>
      </c>
      <c r="L307" s="543"/>
      <c r="M307" s="172">
        <f t="shared" si="297"/>
        <v>3</v>
      </c>
      <c r="N307" s="567"/>
      <c r="O307" s="567"/>
      <c r="P307" s="415">
        <v>15</v>
      </c>
      <c r="Q307" s="170">
        <v>2291.320543862917</v>
      </c>
      <c r="R307" s="414">
        <f t="shared" si="298"/>
        <v>152.75470292419448</v>
      </c>
      <c r="S307" s="415">
        <f t="shared" si="299"/>
        <v>2</v>
      </c>
      <c r="T307" s="565"/>
      <c r="U307" s="415">
        <v>15</v>
      </c>
      <c r="V307" s="170">
        <v>2290.9352664896878</v>
      </c>
      <c r="W307" s="414">
        <f t="shared" si="300"/>
        <v>152.72901776597919</v>
      </c>
      <c r="X307" s="415">
        <f t="shared" si="301"/>
        <v>3</v>
      </c>
      <c r="Y307" s="565"/>
      <c r="Z307" s="415">
        <v>15</v>
      </c>
      <c r="AA307" s="170">
        <v>2290.1638477801266</v>
      </c>
      <c r="AB307" s="414">
        <f t="shared" si="302"/>
        <v>152.67758985200845</v>
      </c>
      <c r="AC307" s="415">
        <f t="shared" si="303"/>
        <v>4</v>
      </c>
      <c r="AD307" s="565"/>
      <c r="AE307" s="415">
        <v>15</v>
      </c>
      <c r="AF307" s="170">
        <v>2288.91089108911</v>
      </c>
      <c r="AG307" s="414">
        <f t="shared" si="304"/>
        <v>152.59405940594067</v>
      </c>
      <c r="AH307" s="415">
        <f t="shared" si="305"/>
        <v>3</v>
      </c>
      <c r="AI307" s="565"/>
      <c r="AJ307" s="415">
        <v>15</v>
      </c>
      <c r="AK307" s="170">
        <v>2288.6124401913876</v>
      </c>
      <c r="AL307" s="414">
        <f t="shared" si="306"/>
        <v>152.57416267942583</v>
      </c>
      <c r="AM307" s="415">
        <f t="shared" si="307"/>
        <v>3</v>
      </c>
      <c r="AN307" s="565"/>
      <c r="AO307" s="415">
        <v>15</v>
      </c>
      <c r="AP307" s="170">
        <v>2284.3921209344935</v>
      </c>
      <c r="AQ307" s="414">
        <f t="shared" si="308"/>
        <v>152.29280806229957</v>
      </c>
      <c r="AR307" s="415">
        <f t="shared" si="309"/>
        <v>4</v>
      </c>
      <c r="AS307" s="565"/>
      <c r="AT307" s="415">
        <v>15</v>
      </c>
      <c r="AU307" s="170">
        <v>2291.1557086980811</v>
      </c>
      <c r="AV307" s="414">
        <f t="shared" si="310"/>
        <v>152.7437139132054</v>
      </c>
      <c r="AW307" s="415">
        <f t="shared" si="311"/>
        <v>3</v>
      </c>
      <c r="AX307" s="565"/>
    </row>
    <row r="308" spans="2:50" hidden="1" x14ac:dyDescent="0.2">
      <c r="B308" s="541"/>
      <c r="C308" s="426">
        <f t="shared" si="295"/>
        <v>12</v>
      </c>
      <c r="D308" s="415" t="s">
        <v>819</v>
      </c>
      <c r="E308" s="415">
        <v>15</v>
      </c>
      <c r="F308" s="415">
        <v>2400</v>
      </c>
      <c r="G308" s="414">
        <f t="shared" si="296"/>
        <v>160</v>
      </c>
      <c r="H308" s="541"/>
      <c r="I308" s="172">
        <f t="shared" si="292"/>
        <v>15</v>
      </c>
      <c r="J308" s="172">
        <f t="shared" si="293"/>
        <v>2291.6417821470018</v>
      </c>
      <c r="K308" s="418">
        <f t="shared" si="294"/>
        <v>152.77611880980012</v>
      </c>
      <c r="L308" s="543"/>
      <c r="M308" s="172">
        <f t="shared" si="297"/>
        <v>2</v>
      </c>
      <c r="N308" s="567"/>
      <c r="O308" s="567"/>
      <c r="P308" s="415">
        <v>15</v>
      </c>
      <c r="Q308" s="170">
        <v>2285.9546869595297</v>
      </c>
      <c r="R308" s="414">
        <f t="shared" si="298"/>
        <v>152.39697913063532</v>
      </c>
      <c r="S308" s="415">
        <f t="shared" si="299"/>
        <v>4</v>
      </c>
      <c r="T308" s="565"/>
      <c r="U308" s="415">
        <v>15</v>
      </c>
      <c r="V308" s="170">
        <v>2289.6345338983047</v>
      </c>
      <c r="W308" s="414">
        <f t="shared" si="300"/>
        <v>152.64230225988697</v>
      </c>
      <c r="X308" s="415">
        <f t="shared" si="301"/>
        <v>4</v>
      </c>
      <c r="Y308" s="565"/>
      <c r="Z308" s="415">
        <v>15</v>
      </c>
      <c r="AA308" s="170">
        <v>2290.7736789631099</v>
      </c>
      <c r="AB308" s="414">
        <f t="shared" si="302"/>
        <v>152.71824526420733</v>
      </c>
      <c r="AC308" s="415">
        <f t="shared" si="303"/>
        <v>2</v>
      </c>
      <c r="AD308" s="565"/>
      <c r="AE308" s="415">
        <v>15</v>
      </c>
      <c r="AF308" s="170">
        <v>2289.3619142572261</v>
      </c>
      <c r="AG308" s="414">
        <f t="shared" si="304"/>
        <v>152.62412761714842</v>
      </c>
      <c r="AH308" s="415">
        <f t="shared" si="305"/>
        <v>2</v>
      </c>
      <c r="AI308" s="565"/>
      <c r="AJ308" s="415">
        <v>15</v>
      </c>
      <c r="AK308" s="170">
        <v>2286.5335500348256</v>
      </c>
      <c r="AL308" s="414">
        <f t="shared" si="306"/>
        <v>152.4355700023217</v>
      </c>
      <c r="AM308" s="415">
        <f t="shared" si="307"/>
        <v>4</v>
      </c>
      <c r="AN308" s="565"/>
      <c r="AO308" s="415">
        <v>15</v>
      </c>
      <c r="AP308" s="170">
        <v>2298.7189594008673</v>
      </c>
      <c r="AQ308" s="414">
        <f t="shared" si="308"/>
        <v>153.2479306267245</v>
      </c>
      <c r="AR308" s="415">
        <f t="shared" si="309"/>
        <v>2</v>
      </c>
      <c r="AS308" s="565"/>
      <c r="AT308" s="415">
        <v>15</v>
      </c>
      <c r="AU308" s="170">
        <v>2300.5151515151501</v>
      </c>
      <c r="AV308" s="414">
        <f t="shared" si="310"/>
        <v>153.36767676767667</v>
      </c>
      <c r="AW308" s="415">
        <f t="shared" si="311"/>
        <v>2</v>
      </c>
      <c r="AX308" s="565"/>
    </row>
    <row r="309" spans="2:50" hidden="1" x14ac:dyDescent="0.2">
      <c r="B309" s="541"/>
      <c r="C309" s="426">
        <f t="shared" si="295"/>
        <v>13</v>
      </c>
      <c r="D309" s="415" t="s">
        <v>634</v>
      </c>
      <c r="E309" s="415">
        <v>17</v>
      </c>
      <c r="F309" s="415">
        <v>2400</v>
      </c>
      <c r="G309" s="414">
        <f t="shared" si="296"/>
        <v>141.1764705882353</v>
      </c>
      <c r="H309" s="541"/>
      <c r="I309" s="172">
        <f t="shared" si="292"/>
        <v>17</v>
      </c>
      <c r="J309" s="172">
        <f t="shared" si="293"/>
        <v>2309.7373562110406</v>
      </c>
      <c r="K309" s="418">
        <f t="shared" si="294"/>
        <v>135.86690330653181</v>
      </c>
      <c r="L309" s="543"/>
      <c r="M309" s="172">
        <f t="shared" si="297"/>
        <v>6</v>
      </c>
      <c r="N309" s="567"/>
      <c r="O309" s="567"/>
      <c r="P309" s="415">
        <v>17</v>
      </c>
      <c r="Q309" s="170">
        <v>2297.9999999999991</v>
      </c>
      <c r="R309" s="414">
        <f t="shared" si="298"/>
        <v>135.17647058823525</v>
      </c>
      <c r="S309" s="415">
        <f t="shared" si="299"/>
        <v>7</v>
      </c>
      <c r="T309" s="565"/>
      <c r="U309" s="415">
        <v>17</v>
      </c>
      <c r="V309" s="170">
        <v>2292.307692307691</v>
      </c>
      <c r="W309" s="414">
        <f t="shared" si="300"/>
        <v>134.84162895927594</v>
      </c>
      <c r="X309" s="415">
        <f t="shared" si="301"/>
        <v>7</v>
      </c>
      <c r="Y309" s="565"/>
      <c r="Z309" s="415">
        <v>17</v>
      </c>
      <c r="AA309" s="170">
        <v>2330.0000000000005</v>
      </c>
      <c r="AB309" s="414">
        <f t="shared" si="302"/>
        <v>137.0588235294118</v>
      </c>
      <c r="AC309" s="415">
        <f t="shared" si="303"/>
        <v>6</v>
      </c>
      <c r="AD309" s="565"/>
      <c r="AE309" s="415">
        <v>17</v>
      </c>
      <c r="AF309" s="170">
        <v>2288.8888888888901</v>
      </c>
      <c r="AG309" s="414">
        <f t="shared" si="304"/>
        <v>134.64052287581706</v>
      </c>
      <c r="AH309" s="415">
        <f t="shared" si="305"/>
        <v>7</v>
      </c>
      <c r="AI309" s="565"/>
      <c r="AJ309" s="415">
        <v>17</v>
      </c>
      <c r="AK309" s="170">
        <v>2353.3333333333344</v>
      </c>
      <c r="AL309" s="414">
        <f t="shared" si="306"/>
        <v>138.43137254901967</v>
      </c>
      <c r="AM309" s="415">
        <f t="shared" si="307"/>
        <v>6</v>
      </c>
      <c r="AN309" s="565"/>
      <c r="AO309" s="415">
        <v>17</v>
      </c>
      <c r="AP309" s="170">
        <v>2313.0000000000009</v>
      </c>
      <c r="AQ309" s="414">
        <f t="shared" si="308"/>
        <v>136.05882352941182</v>
      </c>
      <c r="AR309" s="415">
        <f t="shared" si="309"/>
        <v>6</v>
      </c>
      <c r="AS309" s="565"/>
      <c r="AT309" s="415">
        <v>17</v>
      </c>
      <c r="AU309" s="170">
        <v>2292.6315789473692</v>
      </c>
      <c r="AV309" s="414">
        <f t="shared" si="310"/>
        <v>134.86068111455114</v>
      </c>
      <c r="AW309" s="415">
        <f t="shared" si="311"/>
        <v>7</v>
      </c>
      <c r="AX309" s="565"/>
    </row>
    <row r="310" spans="2:50" hidden="1" x14ac:dyDescent="0.2">
      <c r="B310" s="541"/>
      <c r="C310" s="426">
        <f t="shared" si="295"/>
        <v>14</v>
      </c>
      <c r="D310" s="415" t="s">
        <v>674</v>
      </c>
      <c r="E310" s="415">
        <v>19</v>
      </c>
      <c r="F310" s="415">
        <v>2400</v>
      </c>
      <c r="G310" s="414">
        <f t="shared" si="296"/>
        <v>126.31578947368421</v>
      </c>
      <c r="H310" s="541"/>
      <c r="I310" s="172">
        <f t="shared" si="292"/>
        <v>19</v>
      </c>
      <c r="J310" s="172">
        <f t="shared" si="293"/>
        <v>2296.6329459938966</v>
      </c>
      <c r="K310" s="418">
        <f t="shared" si="294"/>
        <v>120.8754182102051</v>
      </c>
      <c r="L310" s="543"/>
      <c r="M310" s="172">
        <f t="shared" si="297"/>
        <v>14</v>
      </c>
      <c r="N310" s="567"/>
      <c r="O310" s="567"/>
      <c r="P310" s="415">
        <v>19</v>
      </c>
      <c r="Q310" s="170">
        <v>2291.1764705882351</v>
      </c>
      <c r="R310" s="414">
        <f t="shared" si="298"/>
        <v>120.58823529411764</v>
      </c>
      <c r="S310" s="415">
        <f t="shared" si="299"/>
        <v>14</v>
      </c>
      <c r="T310" s="565"/>
      <c r="U310" s="415">
        <v>19</v>
      </c>
      <c r="V310" s="170">
        <v>2285.3999999999987</v>
      </c>
      <c r="W310" s="414">
        <f t="shared" si="300"/>
        <v>120.28421052631572</v>
      </c>
      <c r="X310" s="415">
        <f t="shared" si="301"/>
        <v>15</v>
      </c>
      <c r="Y310" s="565"/>
      <c r="Z310" s="415">
        <v>19</v>
      </c>
      <c r="AA310" s="170">
        <v>2293.4042553191493</v>
      </c>
      <c r="AB310" s="414">
        <f t="shared" si="302"/>
        <v>120.70548712206049</v>
      </c>
      <c r="AC310" s="415">
        <f t="shared" si="303"/>
        <v>14</v>
      </c>
      <c r="AD310" s="565"/>
      <c r="AE310" s="415">
        <v>19</v>
      </c>
      <c r="AF310" s="170">
        <v>2305.9459459459458</v>
      </c>
      <c r="AG310" s="414">
        <f t="shared" si="304"/>
        <v>121.3655761024182</v>
      </c>
      <c r="AH310" s="415">
        <f t="shared" si="305"/>
        <v>13</v>
      </c>
      <c r="AI310" s="565"/>
      <c r="AJ310" s="415">
        <v>19</v>
      </c>
      <c r="AK310" s="170">
        <v>2297.0270270270266</v>
      </c>
      <c r="AL310" s="414">
        <f t="shared" si="306"/>
        <v>120.89615931721193</v>
      </c>
      <c r="AM310" s="415">
        <f t="shared" si="307"/>
        <v>13</v>
      </c>
      <c r="AN310" s="565"/>
      <c r="AO310" s="415">
        <v>19</v>
      </c>
      <c r="AP310" s="170">
        <v>2303.0769230769224</v>
      </c>
      <c r="AQ310" s="414">
        <f t="shared" si="308"/>
        <v>121.21457489878539</v>
      </c>
      <c r="AR310" s="415">
        <f t="shared" si="309"/>
        <v>13</v>
      </c>
      <c r="AS310" s="565"/>
      <c r="AT310" s="415">
        <v>19</v>
      </c>
      <c r="AU310" s="170">
        <v>2300.4</v>
      </c>
      <c r="AV310" s="414">
        <f t="shared" si="310"/>
        <v>121.07368421052632</v>
      </c>
      <c r="AW310" s="415">
        <f t="shared" si="311"/>
        <v>12</v>
      </c>
      <c r="AX310" s="565"/>
    </row>
    <row r="311" spans="2:50" hidden="1" x14ac:dyDescent="0.2">
      <c r="B311" s="541"/>
      <c r="C311" s="426">
        <f t="shared" si="295"/>
        <v>15</v>
      </c>
      <c r="D311" s="415" t="s">
        <v>695</v>
      </c>
      <c r="E311" s="415">
        <v>17</v>
      </c>
      <c r="F311" s="415">
        <v>2400</v>
      </c>
      <c r="G311" s="414">
        <f t="shared" si="296"/>
        <v>141.1764705882353</v>
      </c>
      <c r="H311" s="541"/>
      <c r="I311" s="172">
        <f t="shared" si="292"/>
        <v>17</v>
      </c>
      <c r="J311" s="172">
        <f t="shared" si="293"/>
        <v>2303.2867227778356</v>
      </c>
      <c r="K311" s="418">
        <f t="shared" si="294"/>
        <v>135.48745428104917</v>
      </c>
      <c r="L311" s="543"/>
      <c r="M311" s="172">
        <f t="shared" si="297"/>
        <v>7</v>
      </c>
      <c r="N311" s="567"/>
      <c r="O311" s="567"/>
      <c r="P311" s="415">
        <v>17</v>
      </c>
      <c r="Q311" s="170">
        <v>2299.7560975609758</v>
      </c>
      <c r="R311" s="414">
        <f t="shared" si="298"/>
        <v>135.27977044476327</v>
      </c>
      <c r="S311" s="415">
        <f t="shared" si="299"/>
        <v>6</v>
      </c>
      <c r="T311" s="565"/>
      <c r="U311" s="415">
        <v>17</v>
      </c>
      <c r="V311" s="170">
        <v>2296.296296296297</v>
      </c>
      <c r="W311" s="414">
        <f t="shared" si="300"/>
        <v>135.0762527233116</v>
      </c>
      <c r="X311" s="415">
        <f t="shared" si="301"/>
        <v>6</v>
      </c>
      <c r="Y311" s="565"/>
      <c r="Z311" s="415">
        <v>17</v>
      </c>
      <c r="AA311" s="170">
        <v>2302.5974025974028</v>
      </c>
      <c r="AB311" s="414">
        <f t="shared" si="302"/>
        <v>135.44690603514135</v>
      </c>
      <c r="AC311" s="415">
        <f t="shared" si="303"/>
        <v>7</v>
      </c>
      <c r="AD311" s="565"/>
      <c r="AE311" s="415">
        <v>17</v>
      </c>
      <c r="AF311" s="170">
        <v>2305.8461538461534</v>
      </c>
      <c r="AG311" s="414">
        <f t="shared" si="304"/>
        <v>135.63800904977373</v>
      </c>
      <c r="AH311" s="415">
        <f t="shared" si="305"/>
        <v>6</v>
      </c>
      <c r="AI311" s="565"/>
      <c r="AJ311" s="415">
        <v>17</v>
      </c>
      <c r="AK311" s="170">
        <v>2302.7272727272725</v>
      </c>
      <c r="AL311" s="414">
        <f t="shared" si="306"/>
        <v>135.45454545454544</v>
      </c>
      <c r="AM311" s="415">
        <f t="shared" si="307"/>
        <v>7</v>
      </c>
      <c r="AN311" s="565"/>
      <c r="AO311" s="415">
        <v>17</v>
      </c>
      <c r="AP311" s="170">
        <v>2308.8607594936707</v>
      </c>
      <c r="AQ311" s="414">
        <f t="shared" si="308"/>
        <v>135.81533879374533</v>
      </c>
      <c r="AR311" s="415">
        <f t="shared" si="309"/>
        <v>7</v>
      </c>
      <c r="AS311" s="565"/>
      <c r="AT311" s="415">
        <v>17</v>
      </c>
      <c r="AU311" s="170">
        <v>2306.9230769230771</v>
      </c>
      <c r="AV311" s="414">
        <f t="shared" si="310"/>
        <v>135.70135746606337</v>
      </c>
      <c r="AW311" s="415">
        <f t="shared" si="311"/>
        <v>6</v>
      </c>
      <c r="AX311" s="565"/>
    </row>
    <row r="312" spans="2:50" hidden="1" x14ac:dyDescent="0.2">
      <c r="B312" s="541"/>
      <c r="C312" s="426">
        <f t="shared" si="295"/>
        <v>16</v>
      </c>
      <c r="D312" s="415" t="s">
        <v>696</v>
      </c>
      <c r="E312" s="415">
        <v>15</v>
      </c>
      <c r="F312" s="415">
        <v>2400</v>
      </c>
      <c r="G312" s="414">
        <f t="shared" si="296"/>
        <v>160</v>
      </c>
      <c r="H312" s="541"/>
      <c r="I312" s="172">
        <f t="shared" si="292"/>
        <v>15</v>
      </c>
      <c r="J312" s="172">
        <f t="shared" si="293"/>
        <v>2288.3805379478622</v>
      </c>
      <c r="K312" s="418">
        <f t="shared" si="294"/>
        <v>152.55870252985747</v>
      </c>
      <c r="L312" s="543"/>
      <c r="M312" s="172">
        <f t="shared" si="297"/>
        <v>4</v>
      </c>
      <c r="N312" s="567"/>
      <c r="O312" s="567"/>
      <c r="P312" s="415">
        <v>15</v>
      </c>
      <c r="Q312" s="170">
        <v>2287.4266792809849</v>
      </c>
      <c r="R312" s="414">
        <f t="shared" si="298"/>
        <v>152.49511195206566</v>
      </c>
      <c r="S312" s="415">
        <f t="shared" si="299"/>
        <v>3</v>
      </c>
      <c r="T312" s="565"/>
      <c r="U312" s="415">
        <v>15</v>
      </c>
      <c r="V312" s="170">
        <v>2291.8123667377404</v>
      </c>
      <c r="W312" s="414">
        <f t="shared" si="300"/>
        <v>152.78749111584935</v>
      </c>
      <c r="X312" s="415">
        <f t="shared" si="301"/>
        <v>2</v>
      </c>
      <c r="Y312" s="565"/>
      <c r="Z312" s="415">
        <v>15</v>
      </c>
      <c r="AA312" s="170">
        <v>2290.2930402930397</v>
      </c>
      <c r="AB312" s="414">
        <f t="shared" si="302"/>
        <v>152.68620268620265</v>
      </c>
      <c r="AC312" s="415">
        <f t="shared" si="303"/>
        <v>3</v>
      </c>
      <c r="AD312" s="565"/>
      <c r="AE312" s="415">
        <v>15</v>
      </c>
      <c r="AF312" s="170">
        <v>2285.2023121387278</v>
      </c>
      <c r="AG312" s="414">
        <f t="shared" si="304"/>
        <v>152.34682080924853</v>
      </c>
      <c r="AH312" s="415">
        <f t="shared" si="305"/>
        <v>4</v>
      </c>
      <c r="AI312" s="565"/>
      <c r="AJ312" s="415">
        <v>15</v>
      </c>
      <c r="AK312" s="170">
        <v>2290.8791208791208</v>
      </c>
      <c r="AL312" s="414">
        <f t="shared" si="306"/>
        <v>152.72527472527472</v>
      </c>
      <c r="AM312" s="415">
        <f t="shared" si="307"/>
        <v>2</v>
      </c>
      <c r="AN312" s="565"/>
      <c r="AO312" s="415">
        <v>15</v>
      </c>
      <c r="AP312" s="170">
        <v>2288.6502463054185</v>
      </c>
      <c r="AQ312" s="414">
        <f t="shared" si="308"/>
        <v>152.5766830870279</v>
      </c>
      <c r="AR312" s="415">
        <f t="shared" si="309"/>
        <v>3</v>
      </c>
      <c r="AS312" s="565"/>
      <c r="AT312" s="415">
        <v>15</v>
      </c>
      <c r="AU312" s="170">
        <v>2284.400000000001</v>
      </c>
      <c r="AV312" s="414">
        <f t="shared" si="310"/>
        <v>152.29333333333341</v>
      </c>
      <c r="AW312" s="415">
        <f t="shared" si="311"/>
        <v>4</v>
      </c>
      <c r="AX312" s="565"/>
    </row>
    <row r="313" spans="2:50" hidden="1" x14ac:dyDescent="0.2">
      <c r="B313" s="541"/>
      <c r="C313" s="426">
        <f t="shared" si="295"/>
        <v>17</v>
      </c>
      <c r="D313" s="415" t="s">
        <v>705</v>
      </c>
      <c r="E313" s="415">
        <v>14</v>
      </c>
      <c r="F313" s="415">
        <v>2400</v>
      </c>
      <c r="G313" s="414">
        <f t="shared" si="296"/>
        <v>171.42857142857142</v>
      </c>
      <c r="H313" s="541"/>
      <c r="I313" s="172">
        <f t="shared" si="292"/>
        <v>14</v>
      </c>
      <c r="J313" s="172">
        <f t="shared" si="293"/>
        <v>2293.184182699853</v>
      </c>
      <c r="K313" s="418">
        <f t="shared" si="294"/>
        <v>163.79887019284664</v>
      </c>
      <c r="L313" s="543"/>
      <c r="M313" s="172">
        <f t="shared" si="297"/>
        <v>1</v>
      </c>
      <c r="N313" s="567"/>
      <c r="O313" s="567"/>
      <c r="P313" s="415">
        <v>14</v>
      </c>
      <c r="Q313" s="170">
        <v>2287.3846153846148</v>
      </c>
      <c r="R313" s="414">
        <f t="shared" si="298"/>
        <v>163.38461538461533</v>
      </c>
      <c r="S313" s="415">
        <f t="shared" si="299"/>
        <v>1</v>
      </c>
      <c r="T313" s="565"/>
      <c r="U313" s="415">
        <v>14</v>
      </c>
      <c r="V313" s="170">
        <v>2285.5462184873954</v>
      </c>
      <c r="W313" s="414">
        <f t="shared" si="300"/>
        <v>163.25330132052824</v>
      </c>
      <c r="X313" s="415">
        <f t="shared" si="301"/>
        <v>1</v>
      </c>
      <c r="Y313" s="565"/>
      <c r="Z313" s="415">
        <v>14</v>
      </c>
      <c r="AA313" s="170">
        <v>2291.25</v>
      </c>
      <c r="AB313" s="414">
        <f t="shared" si="302"/>
        <v>163.66071428571428</v>
      </c>
      <c r="AC313" s="415">
        <f t="shared" si="303"/>
        <v>1</v>
      </c>
      <c r="AD313" s="565"/>
      <c r="AE313" s="415">
        <v>14</v>
      </c>
      <c r="AF313" s="170">
        <v>2297.9381443298967</v>
      </c>
      <c r="AG313" s="414">
        <f t="shared" si="304"/>
        <v>164.1384388807069</v>
      </c>
      <c r="AH313" s="415">
        <f t="shared" si="305"/>
        <v>1</v>
      </c>
      <c r="AI313" s="565"/>
      <c r="AJ313" s="415">
        <v>14</v>
      </c>
      <c r="AK313" s="170">
        <v>2286</v>
      </c>
      <c r="AL313" s="414">
        <f t="shared" si="306"/>
        <v>163.28571428571428</v>
      </c>
      <c r="AM313" s="415">
        <f t="shared" si="307"/>
        <v>1</v>
      </c>
      <c r="AN313" s="565"/>
      <c r="AO313" s="415">
        <v>14</v>
      </c>
      <c r="AP313" s="170">
        <v>2300.3146374828998</v>
      </c>
      <c r="AQ313" s="414">
        <f t="shared" si="308"/>
        <v>164.3081883916357</v>
      </c>
      <c r="AR313" s="415">
        <f t="shared" si="309"/>
        <v>1</v>
      </c>
      <c r="AS313" s="565"/>
      <c r="AT313" s="415">
        <v>14</v>
      </c>
      <c r="AU313" s="170">
        <v>2303.8556632141663</v>
      </c>
      <c r="AV313" s="414">
        <f t="shared" si="310"/>
        <v>164.56111880101187</v>
      </c>
      <c r="AW313" s="415">
        <f t="shared" si="311"/>
        <v>1</v>
      </c>
      <c r="AX313" s="565"/>
    </row>
    <row r="314" spans="2:50" hidden="1" x14ac:dyDescent="0.2">
      <c r="B314" s="541"/>
      <c r="C314" s="426">
        <f t="shared" si="295"/>
        <v>18</v>
      </c>
      <c r="D314" s="415"/>
      <c r="E314" s="415"/>
      <c r="F314" s="415"/>
      <c r="G314" s="414"/>
      <c r="H314" s="541"/>
      <c r="I314" s="172" t="str">
        <f t="shared" si="292"/>
        <v/>
      </c>
      <c r="J314" s="172" t="str">
        <f t="shared" si="293"/>
        <v/>
      </c>
      <c r="K314" s="418" t="str">
        <f t="shared" si="294"/>
        <v/>
      </c>
      <c r="L314" s="544"/>
      <c r="M314" s="172" t="str">
        <f t="shared" si="297"/>
        <v/>
      </c>
      <c r="N314" s="550"/>
      <c r="O314" s="550"/>
      <c r="P314" s="415"/>
      <c r="Q314" s="170"/>
      <c r="R314" s="414" t="str">
        <f t="shared" si="298"/>
        <v/>
      </c>
      <c r="S314" s="415" t="str">
        <f t="shared" si="299"/>
        <v/>
      </c>
      <c r="T314" s="566"/>
      <c r="U314" s="415"/>
      <c r="V314" s="170"/>
      <c r="W314" s="414" t="str">
        <f t="shared" si="300"/>
        <v/>
      </c>
      <c r="X314" s="415" t="str">
        <f t="shared" si="301"/>
        <v/>
      </c>
      <c r="Y314" s="566"/>
      <c r="Z314" s="415"/>
      <c r="AA314" s="170"/>
      <c r="AB314" s="414" t="str">
        <f t="shared" si="302"/>
        <v/>
      </c>
      <c r="AC314" s="415" t="str">
        <f t="shared" si="303"/>
        <v/>
      </c>
      <c r="AD314" s="566"/>
      <c r="AE314" s="415"/>
      <c r="AF314" s="170"/>
      <c r="AG314" s="414" t="str">
        <f t="shared" si="304"/>
        <v/>
      </c>
      <c r="AH314" s="415" t="str">
        <f t="shared" si="305"/>
        <v/>
      </c>
      <c r="AI314" s="566"/>
      <c r="AJ314" s="415"/>
      <c r="AK314" s="170"/>
      <c r="AL314" s="414" t="str">
        <f t="shared" si="306"/>
        <v/>
      </c>
      <c r="AM314" s="415" t="str">
        <f t="shared" si="307"/>
        <v/>
      </c>
      <c r="AN314" s="566"/>
      <c r="AO314" s="415"/>
      <c r="AP314" s="170"/>
      <c r="AQ314" s="414" t="str">
        <f t="shared" si="308"/>
        <v/>
      </c>
      <c r="AR314" s="415" t="str">
        <f t="shared" si="309"/>
        <v/>
      </c>
      <c r="AS314" s="566"/>
      <c r="AT314" s="415"/>
      <c r="AU314" s="170"/>
      <c r="AV314" s="414" t="str">
        <f t="shared" si="310"/>
        <v/>
      </c>
      <c r="AW314" s="415" t="str">
        <f t="shared" si="311"/>
        <v/>
      </c>
      <c r="AX314" s="566"/>
    </row>
    <row r="315" spans="2:50" ht="15.75" x14ac:dyDescent="0.2">
      <c r="B315" s="545" t="s">
        <v>169</v>
      </c>
      <c r="C315" s="546"/>
      <c r="D315" s="546"/>
      <c r="E315" s="546"/>
      <c r="F315" s="546"/>
      <c r="G315" s="546"/>
      <c r="H315" s="547"/>
      <c r="I315" s="207"/>
      <c r="J315" s="207"/>
      <c r="K315" s="207"/>
      <c r="L315" s="207"/>
      <c r="M315" s="207"/>
      <c r="N315" s="533" t="s">
        <v>161</v>
      </c>
      <c r="O315" s="549" t="s">
        <v>106</v>
      </c>
      <c r="P315" s="551">
        <f>AT292+1</f>
        <v>45965</v>
      </c>
      <c r="Q315" s="541"/>
      <c r="R315" s="541"/>
      <c r="S315" s="541"/>
      <c r="T315" s="541"/>
      <c r="U315" s="551">
        <f>P315+1</f>
        <v>45966</v>
      </c>
      <c r="V315" s="541"/>
      <c r="W315" s="541"/>
      <c r="X315" s="541"/>
      <c r="Y315" s="541"/>
      <c r="Z315" s="551">
        <f>U315+1</f>
        <v>45967</v>
      </c>
      <c r="AA315" s="541"/>
      <c r="AB315" s="541"/>
      <c r="AC315" s="541"/>
      <c r="AD315" s="541"/>
      <c r="AE315" s="551">
        <f>Z315+1</f>
        <v>45968</v>
      </c>
      <c r="AF315" s="541"/>
      <c r="AG315" s="541"/>
      <c r="AH315" s="541"/>
      <c r="AI315" s="541"/>
      <c r="AJ315" s="551">
        <f>AE315+1</f>
        <v>45969</v>
      </c>
      <c r="AK315" s="541"/>
      <c r="AL315" s="541"/>
      <c r="AM315" s="541"/>
      <c r="AN315" s="541"/>
      <c r="AO315" s="551">
        <f>AJ315+1</f>
        <v>45970</v>
      </c>
      <c r="AP315" s="541"/>
      <c r="AQ315" s="541"/>
      <c r="AR315" s="541"/>
      <c r="AS315" s="541"/>
      <c r="AT315" s="551">
        <f>AO315+1</f>
        <v>45971</v>
      </c>
      <c r="AU315" s="541"/>
      <c r="AV315" s="541"/>
      <c r="AW315" s="541"/>
      <c r="AX315" s="541"/>
    </row>
    <row r="316" spans="2:50" ht="15.75" x14ac:dyDescent="0.2">
      <c r="B316" s="548"/>
      <c r="C316" s="548"/>
      <c r="D316" s="548"/>
      <c r="E316" s="548"/>
      <c r="F316" s="548"/>
      <c r="G316" s="548"/>
      <c r="H316" s="548"/>
      <c r="I316" s="207"/>
      <c r="J316" s="207"/>
      <c r="K316" s="207"/>
      <c r="L316" s="207"/>
      <c r="M316" s="207"/>
      <c r="N316" s="533"/>
      <c r="O316" s="550"/>
      <c r="P316" s="551" t="s">
        <v>120</v>
      </c>
      <c r="Q316" s="541"/>
      <c r="R316" s="541"/>
      <c r="S316" s="541"/>
      <c r="T316" s="541"/>
      <c r="U316" s="551" t="s">
        <v>114</v>
      </c>
      <c r="V316" s="541"/>
      <c r="W316" s="541"/>
      <c r="X316" s="541"/>
      <c r="Y316" s="541"/>
      <c r="Z316" s="551" t="s">
        <v>115</v>
      </c>
      <c r="AA316" s="541"/>
      <c r="AB316" s="541"/>
      <c r="AC316" s="541"/>
      <c r="AD316" s="541"/>
      <c r="AE316" s="551" t="s">
        <v>116</v>
      </c>
      <c r="AF316" s="541"/>
      <c r="AG316" s="541"/>
      <c r="AH316" s="541"/>
      <c r="AI316" s="541"/>
      <c r="AJ316" s="551" t="s">
        <v>117</v>
      </c>
      <c r="AK316" s="541"/>
      <c r="AL316" s="541"/>
      <c r="AM316" s="541"/>
      <c r="AN316" s="541"/>
      <c r="AO316" s="551" t="s">
        <v>118</v>
      </c>
      <c r="AP316" s="541"/>
      <c r="AQ316" s="541"/>
      <c r="AR316" s="541"/>
      <c r="AS316" s="541"/>
      <c r="AT316" s="551" t="s">
        <v>119</v>
      </c>
      <c r="AU316" s="541"/>
      <c r="AV316" s="541"/>
      <c r="AW316" s="541"/>
      <c r="AX316" s="541"/>
    </row>
    <row r="317" spans="2:50" x14ac:dyDescent="0.2">
      <c r="B317" s="533" t="s">
        <v>157</v>
      </c>
      <c r="C317" s="533" t="s">
        <v>149</v>
      </c>
      <c r="D317" s="533"/>
      <c r="E317" s="533" t="s">
        <v>151</v>
      </c>
      <c r="F317" s="533"/>
      <c r="G317" s="533"/>
      <c r="H317" s="537" t="s">
        <v>158</v>
      </c>
      <c r="I317" s="540" t="s">
        <v>227</v>
      </c>
      <c r="J317" s="540"/>
      <c r="K317" s="540"/>
      <c r="L317" s="540" t="s">
        <v>158</v>
      </c>
      <c r="M317" s="540" t="s">
        <v>170</v>
      </c>
      <c r="N317" s="549"/>
      <c r="O317" s="549" t="s">
        <v>160</v>
      </c>
      <c r="P317" s="534" t="s">
        <v>154</v>
      </c>
      <c r="Q317" s="535"/>
      <c r="R317" s="535"/>
      <c r="S317" s="536"/>
      <c r="T317" s="533" t="s">
        <v>158</v>
      </c>
      <c r="U317" s="534" t="s">
        <v>154</v>
      </c>
      <c r="V317" s="535"/>
      <c r="W317" s="535"/>
      <c r="X317" s="536"/>
      <c r="Y317" s="533" t="s">
        <v>158</v>
      </c>
      <c r="Z317" s="534" t="s">
        <v>154</v>
      </c>
      <c r="AA317" s="535"/>
      <c r="AB317" s="535"/>
      <c r="AC317" s="536"/>
      <c r="AD317" s="533" t="s">
        <v>158</v>
      </c>
      <c r="AE317" s="534" t="s">
        <v>154</v>
      </c>
      <c r="AF317" s="535"/>
      <c r="AG317" s="535"/>
      <c r="AH317" s="536"/>
      <c r="AI317" s="533" t="s">
        <v>158</v>
      </c>
      <c r="AJ317" s="534" t="s">
        <v>154</v>
      </c>
      <c r="AK317" s="535"/>
      <c r="AL317" s="535"/>
      <c r="AM317" s="536"/>
      <c r="AN317" s="533" t="s">
        <v>158</v>
      </c>
      <c r="AO317" s="534" t="s">
        <v>154</v>
      </c>
      <c r="AP317" s="535"/>
      <c r="AQ317" s="535"/>
      <c r="AR317" s="536"/>
      <c r="AS317" s="533" t="s">
        <v>158</v>
      </c>
      <c r="AT317" s="534" t="s">
        <v>154</v>
      </c>
      <c r="AU317" s="535"/>
      <c r="AV317" s="535"/>
      <c r="AW317" s="536"/>
      <c r="AX317" s="533" t="s">
        <v>158</v>
      </c>
    </row>
    <row r="318" spans="2:50" x14ac:dyDescent="0.2">
      <c r="B318" s="533"/>
      <c r="C318" s="533"/>
      <c r="D318" s="533"/>
      <c r="E318" s="533" t="s">
        <v>150</v>
      </c>
      <c r="F318" s="533"/>
      <c r="G318" s="533"/>
      <c r="H318" s="538"/>
      <c r="I318" s="540" t="s">
        <v>150</v>
      </c>
      <c r="J318" s="540"/>
      <c r="K318" s="540"/>
      <c r="L318" s="540"/>
      <c r="M318" s="540"/>
      <c r="N318" s="567"/>
      <c r="O318" s="567"/>
      <c r="P318" s="534" t="s">
        <v>155</v>
      </c>
      <c r="Q318" s="535"/>
      <c r="R318" s="535"/>
      <c r="S318" s="536"/>
      <c r="T318" s="533"/>
      <c r="U318" s="534" t="s">
        <v>155</v>
      </c>
      <c r="V318" s="535"/>
      <c r="W318" s="535"/>
      <c r="X318" s="536"/>
      <c r="Y318" s="533"/>
      <c r="Z318" s="534" t="s">
        <v>155</v>
      </c>
      <c r="AA318" s="535"/>
      <c r="AB318" s="535"/>
      <c r="AC318" s="536"/>
      <c r="AD318" s="533"/>
      <c r="AE318" s="534" t="s">
        <v>155</v>
      </c>
      <c r="AF318" s="535"/>
      <c r="AG318" s="535"/>
      <c r="AH318" s="536"/>
      <c r="AI318" s="533"/>
      <c r="AJ318" s="534" t="s">
        <v>155</v>
      </c>
      <c r="AK318" s="535"/>
      <c r="AL318" s="535"/>
      <c r="AM318" s="536"/>
      <c r="AN318" s="533"/>
      <c r="AO318" s="534" t="s">
        <v>155</v>
      </c>
      <c r="AP318" s="535"/>
      <c r="AQ318" s="535"/>
      <c r="AR318" s="536"/>
      <c r="AS318" s="533"/>
      <c r="AT318" s="534" t="s">
        <v>155</v>
      </c>
      <c r="AU318" s="535"/>
      <c r="AV318" s="535"/>
      <c r="AW318" s="536"/>
      <c r="AX318" s="533"/>
    </row>
    <row r="319" spans="2:50" x14ac:dyDescent="0.2">
      <c r="B319" s="533"/>
      <c r="C319" s="533"/>
      <c r="D319" s="533"/>
      <c r="E319" s="441" t="s">
        <v>152</v>
      </c>
      <c r="F319" s="441" t="s">
        <v>153</v>
      </c>
      <c r="G319" s="441" t="s">
        <v>156</v>
      </c>
      <c r="H319" s="539"/>
      <c r="I319" s="442" t="s">
        <v>152</v>
      </c>
      <c r="J319" s="442" t="s">
        <v>153</v>
      </c>
      <c r="K319" s="442" t="s">
        <v>156</v>
      </c>
      <c r="L319" s="540"/>
      <c r="M319" s="540"/>
      <c r="N319" s="567"/>
      <c r="O319" s="567"/>
      <c r="P319" s="441" t="s">
        <v>152</v>
      </c>
      <c r="Q319" s="441" t="s">
        <v>153</v>
      </c>
      <c r="R319" s="441" t="s">
        <v>156</v>
      </c>
      <c r="S319" s="441" t="s">
        <v>170</v>
      </c>
      <c r="T319" s="533"/>
      <c r="U319" s="441" t="s">
        <v>152</v>
      </c>
      <c r="V319" s="441" t="s">
        <v>153</v>
      </c>
      <c r="W319" s="441" t="s">
        <v>156</v>
      </c>
      <c r="X319" s="441" t="s">
        <v>170</v>
      </c>
      <c r="Y319" s="533"/>
      <c r="Z319" s="441" t="s">
        <v>152</v>
      </c>
      <c r="AA319" s="441" t="s">
        <v>153</v>
      </c>
      <c r="AB319" s="441" t="s">
        <v>156</v>
      </c>
      <c r="AC319" s="441" t="s">
        <v>170</v>
      </c>
      <c r="AD319" s="533"/>
      <c r="AE319" s="441" t="s">
        <v>152</v>
      </c>
      <c r="AF319" s="441" t="s">
        <v>153</v>
      </c>
      <c r="AG319" s="441" t="s">
        <v>156</v>
      </c>
      <c r="AH319" s="441" t="s">
        <v>170</v>
      </c>
      <c r="AI319" s="533"/>
      <c r="AJ319" s="441" t="s">
        <v>152</v>
      </c>
      <c r="AK319" s="441" t="s">
        <v>153</v>
      </c>
      <c r="AL319" s="441" t="s">
        <v>156</v>
      </c>
      <c r="AM319" s="441" t="s">
        <v>170</v>
      </c>
      <c r="AN319" s="533"/>
      <c r="AO319" s="441" t="s">
        <v>152</v>
      </c>
      <c r="AP319" s="441" t="s">
        <v>153</v>
      </c>
      <c r="AQ319" s="441" t="s">
        <v>156</v>
      </c>
      <c r="AR319" s="441" t="s">
        <v>170</v>
      </c>
      <c r="AS319" s="533"/>
      <c r="AT319" s="441" t="s">
        <v>152</v>
      </c>
      <c r="AU319" s="441" t="s">
        <v>153</v>
      </c>
      <c r="AV319" s="441" t="s">
        <v>156</v>
      </c>
      <c r="AW319" s="441" t="s">
        <v>170</v>
      </c>
      <c r="AX319" s="533"/>
    </row>
    <row r="320" spans="2:50" x14ac:dyDescent="0.2">
      <c r="B320" s="541" t="s">
        <v>236</v>
      </c>
      <c r="C320" s="443">
        <f>C297</f>
        <v>1</v>
      </c>
      <c r="D320" s="443" t="s">
        <v>430</v>
      </c>
      <c r="E320" s="443">
        <v>20</v>
      </c>
      <c r="F320" s="443">
        <v>2400</v>
      </c>
      <c r="G320" s="440">
        <f>F320/E320</f>
        <v>120</v>
      </c>
      <c r="H320" s="541">
        <f>AVERAGE(G320:G337)</f>
        <v>141.08364469865109</v>
      </c>
      <c r="I320" s="172">
        <f t="shared" ref="I320:I337" si="312">IFERROR(AVERAGE(P320,U320,Z320,AE320,AJ320,AO320,AT320),"")</f>
        <v>20</v>
      </c>
      <c r="J320" s="172">
        <f t="shared" ref="J320:J337" si="313">IFERROR(AVERAGE(Q320,V320,AA320,AF320,AK320,AP320,AU320),"")</f>
        <v>2291.2353953721918</v>
      </c>
      <c r="K320" s="444">
        <f t="shared" ref="K320:K337" si="314">IFERROR(AVERAGE(R320,W320,AB320,AG320,AL320,AQ320,AV320),"")</f>
        <v>114.56176976860957</v>
      </c>
      <c r="L320" s="542">
        <f>IFERROR(AVERAGE(K320:K337),"-")</f>
        <v>135.11672349192528</v>
      </c>
      <c r="M320" s="172">
        <f>IFERROR(RANK(K320, K$320:K$337),"")</f>
        <v>17</v>
      </c>
      <c r="N320" s="567"/>
      <c r="O320" s="567"/>
      <c r="P320" s="443">
        <v>20</v>
      </c>
      <c r="Q320" s="170">
        <v>2306.4259485924122</v>
      </c>
      <c r="R320" s="440">
        <f>IFERROR(Q320/P320,"")</f>
        <v>115.32129742962061</v>
      </c>
      <c r="S320" s="443">
        <f>IFERROR(RANK(R320, R$320:R$337),"")</f>
        <v>16</v>
      </c>
      <c r="T320" s="564">
        <f>AVERAGE(R320:R337)</f>
        <v>135.20457260997631</v>
      </c>
      <c r="U320" s="443">
        <v>20</v>
      </c>
      <c r="V320" s="170">
        <v>2294.2662389735369</v>
      </c>
      <c r="W320" s="440">
        <f>IFERROR(V320/U320,"")</f>
        <v>114.71331194867685</v>
      </c>
      <c r="X320" s="443">
        <f>IFERROR(RANK(W320, W$320:W$337),"")</f>
        <v>17</v>
      </c>
      <c r="Y320" s="564">
        <f>AVERAGE(W320:W337)</f>
        <v>135.1333268090371</v>
      </c>
      <c r="Z320" s="443">
        <v>20</v>
      </c>
      <c r="AA320" s="170">
        <v>2290.9437386569884</v>
      </c>
      <c r="AB320" s="440">
        <f>IFERROR(AA320/Z320,"")</f>
        <v>114.54718693284943</v>
      </c>
      <c r="AC320" s="443">
        <f>IFERROR(RANK(AB320, AB$320:AB$337),"")</f>
        <v>16</v>
      </c>
      <c r="AD320" s="564">
        <f>AVERAGE(AB320:AB337)</f>
        <v>135.25006586712976</v>
      </c>
      <c r="AE320" s="443">
        <v>20</v>
      </c>
      <c r="AF320" s="170">
        <v>2284.9541284403667</v>
      </c>
      <c r="AG320" s="440">
        <f>IFERROR(AF320/AE320,"")</f>
        <v>114.24770642201834</v>
      </c>
      <c r="AH320" s="443">
        <f>IFERROR(RANK(AG320, AG$320:AG$337),"")</f>
        <v>16</v>
      </c>
      <c r="AI320" s="564">
        <f>AVERAGE(AG320:AG337)</f>
        <v>135.24720961762651</v>
      </c>
      <c r="AJ320" s="443">
        <v>20</v>
      </c>
      <c r="AK320" s="170">
        <v>2285.5555555555552</v>
      </c>
      <c r="AL320" s="440">
        <f>IFERROR(AK320/AJ320,"")</f>
        <v>114.27777777777776</v>
      </c>
      <c r="AM320" s="443">
        <f>IFERROR(RANK(AL320, AL$320:AL$337),"")</f>
        <v>17</v>
      </c>
      <c r="AN320" s="564">
        <f>AVERAGE(AL320:AL337)</f>
        <v>135.05254029504431</v>
      </c>
      <c r="AO320" s="443">
        <v>20</v>
      </c>
      <c r="AP320" s="170">
        <v>2285.4193548387098</v>
      </c>
      <c r="AQ320" s="440">
        <f>IFERROR(AP320/AO320,"")</f>
        <v>114.27096774193549</v>
      </c>
      <c r="AR320" s="443">
        <f>IFERROR(RANK(AQ320, AQ$320:AQ$337),"")</f>
        <v>16</v>
      </c>
      <c r="AS320" s="564">
        <f>AVERAGE(AQ320:AQ337)</f>
        <v>135.8167585202778</v>
      </c>
      <c r="AT320" s="443">
        <v>20</v>
      </c>
      <c r="AU320" s="170">
        <v>2291.0828025477708</v>
      </c>
      <c r="AV320" s="440">
        <f>IFERROR(AU320/AT320,"")</f>
        <v>114.55414012738854</v>
      </c>
      <c r="AW320" s="443">
        <f>IFERROR(RANK(AV320, AV$320:AV$337),"")</f>
        <v>16</v>
      </c>
      <c r="AX320" s="564">
        <f>AVERAGE(AV320:AV337)</f>
        <v>135.89369608381162</v>
      </c>
    </row>
    <row r="321" spans="2:50" x14ac:dyDescent="0.2">
      <c r="B321" s="541"/>
      <c r="C321" s="443">
        <f t="shared" ref="C321:C337" si="315">C298</f>
        <v>2</v>
      </c>
      <c r="D321" s="443" t="s">
        <v>431</v>
      </c>
      <c r="E321" s="443">
        <v>18</v>
      </c>
      <c r="F321" s="443">
        <v>2400</v>
      </c>
      <c r="G321" s="440">
        <f t="shared" ref="G321:G336" si="316">F321/E321</f>
        <v>133.33333333333334</v>
      </c>
      <c r="H321" s="541"/>
      <c r="I321" s="172">
        <f t="shared" si="312"/>
        <v>18</v>
      </c>
      <c r="J321" s="172">
        <f t="shared" si="313"/>
        <v>2290.9945558232171</v>
      </c>
      <c r="K321" s="444">
        <f t="shared" si="314"/>
        <v>127.27747532351206</v>
      </c>
      <c r="L321" s="543"/>
      <c r="M321" s="172">
        <f t="shared" ref="M321:M337" si="317">IFERROR(RANK(K321, K$320:K$337),"")</f>
        <v>11</v>
      </c>
      <c r="N321" s="567"/>
      <c r="O321" s="567"/>
      <c r="P321" s="443">
        <v>18</v>
      </c>
      <c r="Q321" s="170">
        <v>2284.1379310344832</v>
      </c>
      <c r="R321" s="440">
        <f t="shared" ref="R321:R337" si="318">IFERROR(Q321/P321,"")</f>
        <v>126.89655172413796</v>
      </c>
      <c r="S321" s="443">
        <f t="shared" ref="S321:S337" si="319">IFERROR(RANK(R321, R$320:R$337),"")</f>
        <v>11</v>
      </c>
      <c r="T321" s="565"/>
      <c r="U321" s="443">
        <v>18</v>
      </c>
      <c r="V321" s="170">
        <v>2289.7058823529414</v>
      </c>
      <c r="W321" s="440">
        <f t="shared" ref="W321:W337" si="320">IFERROR(V321/U321,"")</f>
        <v>127.20588235294119</v>
      </c>
      <c r="X321" s="443">
        <f t="shared" ref="X321:X337" si="321">IFERROR(RANK(W321, W$320:W$337),"")</f>
        <v>11</v>
      </c>
      <c r="Y321" s="565"/>
      <c r="Z321" s="443">
        <v>18</v>
      </c>
      <c r="AA321" s="170">
        <v>2294.9999999999995</v>
      </c>
      <c r="AB321" s="440">
        <f t="shared" ref="AB321:AB337" si="322">IFERROR(AA321/Z321,"")</f>
        <v>127.49999999999997</v>
      </c>
      <c r="AC321" s="443">
        <f t="shared" ref="AC321:AC337" si="323">IFERROR(RANK(AB321, AB$320:AB$337),"")</f>
        <v>11</v>
      </c>
      <c r="AD321" s="565"/>
      <c r="AE321" s="443">
        <v>18</v>
      </c>
      <c r="AF321" s="170">
        <v>2296.3636363636369</v>
      </c>
      <c r="AG321" s="440">
        <f t="shared" ref="AG321:AG337" si="324">IFERROR(AF321/AE321,"")</f>
        <v>127.57575757575761</v>
      </c>
      <c r="AH321" s="443">
        <f t="shared" ref="AH321:AH337" si="325">IFERROR(RANK(AG321, AG$320:AG$337),"")</f>
        <v>9</v>
      </c>
      <c r="AI321" s="565"/>
      <c r="AJ321" s="443">
        <v>18</v>
      </c>
      <c r="AK321" s="170">
        <v>2286.5346534653472</v>
      </c>
      <c r="AL321" s="440">
        <f t="shared" ref="AL321:AL337" si="326">IFERROR(AK321/AJ321,"")</f>
        <v>127.02970297029707</v>
      </c>
      <c r="AM321" s="443">
        <f t="shared" ref="AM321:AM337" si="327">IFERROR(RANK(AL321, AL$320:AL$337),"")</f>
        <v>9</v>
      </c>
      <c r="AN321" s="565"/>
      <c r="AO321" s="443">
        <v>18</v>
      </c>
      <c r="AP321" s="170">
        <v>2291.1258278145692</v>
      </c>
      <c r="AQ321" s="440">
        <f t="shared" ref="AQ321:AQ337" si="328">IFERROR(AP321/AO321,"")</f>
        <v>127.28476821192051</v>
      </c>
      <c r="AR321" s="443">
        <f t="shared" ref="AR321:AR337" si="329">IFERROR(RANK(AQ321, AQ$320:AQ$337),"")</f>
        <v>9</v>
      </c>
      <c r="AS321" s="565"/>
      <c r="AT321" s="443">
        <v>18</v>
      </c>
      <c r="AU321" s="170">
        <v>2294.0939597315432</v>
      </c>
      <c r="AV321" s="440">
        <f t="shared" ref="AV321:AV337" si="330">IFERROR(AU321/AT321,"")</f>
        <v>127.44966442953017</v>
      </c>
      <c r="AW321" s="443">
        <f t="shared" ref="AW321:AW337" si="331">IFERROR(RANK(AV321, AV$320:AV$337),"")</f>
        <v>8</v>
      </c>
      <c r="AX321" s="565"/>
    </row>
    <row r="322" spans="2:50" x14ac:dyDescent="0.2">
      <c r="B322" s="541"/>
      <c r="C322" s="443">
        <f t="shared" si="315"/>
        <v>3</v>
      </c>
      <c r="D322" s="443" t="s">
        <v>432</v>
      </c>
      <c r="E322" s="443">
        <v>18</v>
      </c>
      <c r="F322" s="443">
        <v>2400</v>
      </c>
      <c r="G322" s="440">
        <f t="shared" si="316"/>
        <v>133.33333333333334</v>
      </c>
      <c r="H322" s="541"/>
      <c r="I322" s="172">
        <f t="shared" si="312"/>
        <v>18</v>
      </c>
      <c r="J322" s="172">
        <f t="shared" si="313"/>
        <v>2292.4466626944495</v>
      </c>
      <c r="K322" s="444">
        <f t="shared" si="314"/>
        <v>127.35814792746943</v>
      </c>
      <c r="L322" s="543"/>
      <c r="M322" s="172">
        <f t="shared" si="317"/>
        <v>9</v>
      </c>
      <c r="N322" s="567"/>
      <c r="O322" s="567"/>
      <c r="P322" s="443">
        <v>18</v>
      </c>
      <c r="Q322" s="170">
        <v>2286.8309545049069</v>
      </c>
      <c r="R322" s="440">
        <f t="shared" si="318"/>
        <v>127.04616413916149</v>
      </c>
      <c r="S322" s="443">
        <f t="shared" si="319"/>
        <v>10</v>
      </c>
      <c r="T322" s="565"/>
      <c r="U322" s="443">
        <v>18</v>
      </c>
      <c r="V322" s="170">
        <v>2289.8212212677045</v>
      </c>
      <c r="W322" s="440">
        <f t="shared" si="320"/>
        <v>127.21229007042803</v>
      </c>
      <c r="X322" s="443">
        <f t="shared" si="321"/>
        <v>10</v>
      </c>
      <c r="Y322" s="565"/>
      <c r="Z322" s="443">
        <v>18</v>
      </c>
      <c r="AA322" s="170">
        <v>2302.2695035461002</v>
      </c>
      <c r="AB322" s="440">
        <f t="shared" si="322"/>
        <v>127.90386130811667</v>
      </c>
      <c r="AC322" s="443">
        <f t="shared" si="323"/>
        <v>8</v>
      </c>
      <c r="AD322" s="565"/>
      <c r="AE322" s="443">
        <v>18</v>
      </c>
      <c r="AF322" s="170">
        <v>2297.427447122478</v>
      </c>
      <c r="AG322" s="440">
        <f t="shared" si="324"/>
        <v>127.634858173471</v>
      </c>
      <c r="AH322" s="443">
        <f t="shared" si="325"/>
        <v>8</v>
      </c>
      <c r="AI322" s="565"/>
      <c r="AJ322" s="443">
        <v>18</v>
      </c>
      <c r="AK322" s="170">
        <v>2293.9249394673116</v>
      </c>
      <c r="AL322" s="440">
        <f t="shared" si="326"/>
        <v>127.44027441485065</v>
      </c>
      <c r="AM322" s="443">
        <f t="shared" si="327"/>
        <v>8</v>
      </c>
      <c r="AN322" s="565"/>
      <c r="AO322" s="443">
        <v>18</v>
      </c>
      <c r="AP322" s="170">
        <v>2286.1730597680644</v>
      </c>
      <c r="AQ322" s="440">
        <f t="shared" si="328"/>
        <v>127.00961443155913</v>
      </c>
      <c r="AR322" s="443">
        <f t="shared" si="329"/>
        <v>10</v>
      </c>
      <c r="AS322" s="565"/>
      <c r="AT322" s="443">
        <v>18</v>
      </c>
      <c r="AU322" s="170">
        <v>2290.6795131845834</v>
      </c>
      <c r="AV322" s="440">
        <f t="shared" si="330"/>
        <v>127.25997295469908</v>
      </c>
      <c r="AW322" s="443">
        <f t="shared" si="331"/>
        <v>11</v>
      </c>
      <c r="AX322" s="565"/>
    </row>
    <row r="323" spans="2:50" x14ac:dyDescent="0.2">
      <c r="B323" s="541"/>
      <c r="C323" s="443">
        <f t="shared" si="315"/>
        <v>4</v>
      </c>
      <c r="D323" s="443" t="s">
        <v>434</v>
      </c>
      <c r="E323" s="443">
        <v>16</v>
      </c>
      <c r="F323" s="443">
        <v>2400</v>
      </c>
      <c r="G323" s="440">
        <f t="shared" si="316"/>
        <v>150</v>
      </c>
      <c r="H323" s="541"/>
      <c r="I323" s="172">
        <f t="shared" si="312"/>
        <v>16</v>
      </c>
      <c r="J323" s="172">
        <f t="shared" si="313"/>
        <v>2304.1428925325877</v>
      </c>
      <c r="K323" s="444">
        <f t="shared" si="314"/>
        <v>144.00893078328673</v>
      </c>
      <c r="L323" s="543"/>
      <c r="M323" s="172">
        <f t="shared" si="317"/>
        <v>5</v>
      </c>
      <c r="N323" s="567"/>
      <c r="O323" s="567"/>
      <c r="P323" s="443">
        <v>16</v>
      </c>
      <c r="Q323" s="170">
        <v>2320.7547169811332</v>
      </c>
      <c r="R323" s="440">
        <f t="shared" si="318"/>
        <v>145.04716981132083</v>
      </c>
      <c r="S323" s="443">
        <f t="shared" si="319"/>
        <v>5</v>
      </c>
      <c r="T323" s="565"/>
      <c r="U323" s="443">
        <v>16</v>
      </c>
      <c r="V323" s="170">
        <v>2298.4615384615395</v>
      </c>
      <c r="W323" s="440">
        <f t="shared" si="320"/>
        <v>143.65384615384622</v>
      </c>
      <c r="X323" s="443">
        <f t="shared" si="321"/>
        <v>5</v>
      </c>
      <c r="Y323" s="565"/>
      <c r="Z323" s="443">
        <v>16</v>
      </c>
      <c r="AA323" s="170">
        <v>2305.882352941177</v>
      </c>
      <c r="AB323" s="440">
        <f t="shared" si="322"/>
        <v>144.11764705882356</v>
      </c>
      <c r="AC323" s="443">
        <f t="shared" si="323"/>
        <v>5</v>
      </c>
      <c r="AD323" s="565"/>
      <c r="AE323" s="443">
        <v>16</v>
      </c>
      <c r="AF323" s="170">
        <v>2323.4999999999991</v>
      </c>
      <c r="AG323" s="440">
        <f t="shared" si="324"/>
        <v>145.21874999999994</v>
      </c>
      <c r="AH323" s="443">
        <f t="shared" si="325"/>
        <v>5</v>
      </c>
      <c r="AI323" s="565"/>
      <c r="AJ323" s="443">
        <v>16</v>
      </c>
      <c r="AK323" s="170">
        <v>2291.9999999999991</v>
      </c>
      <c r="AL323" s="440">
        <f t="shared" si="326"/>
        <v>143.24999999999994</v>
      </c>
      <c r="AM323" s="443">
        <f t="shared" si="327"/>
        <v>5</v>
      </c>
      <c r="AN323" s="565"/>
      <c r="AO323" s="443">
        <v>16</v>
      </c>
      <c r="AP323" s="170">
        <v>2285.9016393442644</v>
      </c>
      <c r="AQ323" s="440">
        <f t="shared" si="328"/>
        <v>142.86885245901652</v>
      </c>
      <c r="AR323" s="443">
        <f t="shared" si="329"/>
        <v>5</v>
      </c>
      <c r="AS323" s="565"/>
      <c r="AT323" s="443">
        <v>16</v>
      </c>
      <c r="AU323" s="170">
        <v>2302.5000000000018</v>
      </c>
      <c r="AV323" s="440">
        <f t="shared" si="330"/>
        <v>143.90625000000011</v>
      </c>
      <c r="AW323" s="443">
        <f t="shared" si="331"/>
        <v>5</v>
      </c>
      <c r="AX323" s="565"/>
    </row>
    <row r="324" spans="2:50" x14ac:dyDescent="0.2">
      <c r="B324" s="541"/>
      <c r="C324" s="443">
        <f t="shared" si="315"/>
        <v>5</v>
      </c>
      <c r="D324" s="443" t="s">
        <v>435</v>
      </c>
      <c r="E324" s="443">
        <v>18</v>
      </c>
      <c r="F324" s="443">
        <v>2400</v>
      </c>
      <c r="G324" s="440">
        <f t="shared" si="316"/>
        <v>133.33333333333334</v>
      </c>
      <c r="H324" s="541"/>
      <c r="I324" s="172">
        <f t="shared" si="312"/>
        <v>18</v>
      </c>
      <c r="J324" s="172">
        <f t="shared" si="313"/>
        <v>2291.9831437947332</v>
      </c>
      <c r="K324" s="444">
        <f t="shared" si="314"/>
        <v>127.33239687748518</v>
      </c>
      <c r="L324" s="543"/>
      <c r="M324" s="172">
        <f t="shared" si="317"/>
        <v>10</v>
      </c>
      <c r="N324" s="567"/>
      <c r="O324" s="567"/>
      <c r="P324" s="443">
        <v>18</v>
      </c>
      <c r="Q324" s="170">
        <v>2301.0403726708073</v>
      </c>
      <c r="R324" s="440">
        <f t="shared" si="318"/>
        <v>127.8355762594893</v>
      </c>
      <c r="S324" s="443">
        <f t="shared" si="319"/>
        <v>8</v>
      </c>
      <c r="T324" s="565"/>
      <c r="U324" s="443">
        <v>18</v>
      </c>
      <c r="V324" s="170">
        <v>2296.8260869565215</v>
      </c>
      <c r="W324" s="440">
        <f t="shared" si="320"/>
        <v>127.60144927536231</v>
      </c>
      <c r="X324" s="443">
        <f t="shared" si="321"/>
        <v>9</v>
      </c>
      <c r="Y324" s="565"/>
      <c r="Z324" s="443">
        <v>18</v>
      </c>
      <c r="AA324" s="170">
        <v>2301.4744079449956</v>
      </c>
      <c r="AB324" s="440">
        <f t="shared" si="322"/>
        <v>127.85968933027753</v>
      </c>
      <c r="AC324" s="443">
        <f t="shared" si="323"/>
        <v>9</v>
      </c>
      <c r="AD324" s="565"/>
      <c r="AE324" s="443">
        <v>18</v>
      </c>
      <c r="AF324" s="170">
        <v>2286.3380281690147</v>
      </c>
      <c r="AG324" s="440">
        <f t="shared" si="324"/>
        <v>127.01877934272304</v>
      </c>
      <c r="AH324" s="443">
        <f t="shared" si="325"/>
        <v>10</v>
      </c>
      <c r="AI324" s="565"/>
      <c r="AJ324" s="443">
        <v>18</v>
      </c>
      <c r="AK324" s="170">
        <v>2282.0833333333339</v>
      </c>
      <c r="AL324" s="440">
        <f t="shared" si="326"/>
        <v>126.78240740740745</v>
      </c>
      <c r="AM324" s="443">
        <f t="shared" si="327"/>
        <v>11</v>
      </c>
      <c r="AN324" s="565"/>
      <c r="AO324" s="443">
        <v>18</v>
      </c>
      <c r="AP324" s="170">
        <v>2283.3802816901402</v>
      </c>
      <c r="AQ324" s="440">
        <f t="shared" si="328"/>
        <v>126.85446009389668</v>
      </c>
      <c r="AR324" s="443">
        <f t="shared" si="329"/>
        <v>11</v>
      </c>
      <c r="AS324" s="565"/>
      <c r="AT324" s="443">
        <v>18</v>
      </c>
      <c r="AU324" s="170">
        <v>2292.7394957983188</v>
      </c>
      <c r="AV324" s="440">
        <f t="shared" si="330"/>
        <v>127.37441643323993</v>
      </c>
      <c r="AW324" s="443">
        <f t="shared" si="331"/>
        <v>9</v>
      </c>
      <c r="AX324" s="565"/>
    </row>
    <row r="325" spans="2:50" x14ac:dyDescent="0.2">
      <c r="B325" s="541"/>
      <c r="C325" s="443">
        <f t="shared" si="315"/>
        <v>6</v>
      </c>
      <c r="D325" s="443" t="s">
        <v>436</v>
      </c>
      <c r="E325" s="443">
        <v>20</v>
      </c>
      <c r="F325" s="443">
        <v>2400</v>
      </c>
      <c r="G325" s="440">
        <f t="shared" si="316"/>
        <v>120</v>
      </c>
      <c r="H325" s="541"/>
      <c r="I325" s="172">
        <f t="shared" si="312"/>
        <v>20</v>
      </c>
      <c r="J325" s="172">
        <f t="shared" si="313"/>
        <v>2293.4443942586895</v>
      </c>
      <c r="K325" s="444">
        <f t="shared" si="314"/>
        <v>114.67221971293444</v>
      </c>
      <c r="L325" s="543"/>
      <c r="M325" s="172">
        <f t="shared" si="317"/>
        <v>16</v>
      </c>
      <c r="N325" s="567"/>
      <c r="O325" s="567"/>
      <c r="P325" s="443">
        <v>20</v>
      </c>
      <c r="Q325" s="170">
        <v>2287.0588235294117</v>
      </c>
      <c r="R325" s="440">
        <f t="shared" si="318"/>
        <v>114.35294117647058</v>
      </c>
      <c r="S325" s="443">
        <f t="shared" si="319"/>
        <v>17</v>
      </c>
      <c r="T325" s="565"/>
      <c r="U325" s="443">
        <v>20</v>
      </c>
      <c r="V325" s="170">
        <v>2296.1194029850744</v>
      </c>
      <c r="W325" s="440">
        <f t="shared" si="320"/>
        <v>114.80597014925372</v>
      </c>
      <c r="X325" s="443">
        <f t="shared" si="321"/>
        <v>16</v>
      </c>
      <c r="Y325" s="565"/>
      <c r="Z325" s="443">
        <v>20</v>
      </c>
      <c r="AA325" s="170">
        <v>2286.5624999999995</v>
      </c>
      <c r="AB325" s="440">
        <f t="shared" si="322"/>
        <v>114.32812499999997</v>
      </c>
      <c r="AC325" s="443">
        <f t="shared" si="323"/>
        <v>17</v>
      </c>
      <c r="AD325" s="565"/>
      <c r="AE325" s="443">
        <v>20</v>
      </c>
      <c r="AF325" s="170">
        <v>2282.2641509433975</v>
      </c>
      <c r="AG325" s="440">
        <f t="shared" si="324"/>
        <v>114.11320754716988</v>
      </c>
      <c r="AH325" s="443">
        <f t="shared" si="325"/>
        <v>17</v>
      </c>
      <c r="AI325" s="565"/>
      <c r="AJ325" s="443">
        <v>20</v>
      </c>
      <c r="AK325" s="170">
        <v>2304.7058823529401</v>
      </c>
      <c r="AL325" s="440">
        <f t="shared" si="326"/>
        <v>115.235294117647</v>
      </c>
      <c r="AM325" s="443">
        <f t="shared" si="327"/>
        <v>16</v>
      </c>
      <c r="AN325" s="565"/>
      <c r="AO325" s="443">
        <v>20</v>
      </c>
      <c r="AP325" s="170">
        <v>2302.400000000001</v>
      </c>
      <c r="AQ325" s="440">
        <f t="shared" si="328"/>
        <v>115.12000000000005</v>
      </c>
      <c r="AR325" s="443">
        <f t="shared" si="329"/>
        <v>15</v>
      </c>
      <c r="AS325" s="565"/>
      <c r="AT325" s="443">
        <v>20</v>
      </c>
      <c r="AU325" s="170">
        <v>2295.0000000000005</v>
      </c>
      <c r="AV325" s="440">
        <f t="shared" si="330"/>
        <v>114.75000000000003</v>
      </c>
      <c r="AW325" s="443">
        <f t="shared" si="331"/>
        <v>15</v>
      </c>
      <c r="AX325" s="565"/>
    </row>
    <row r="326" spans="2:50" x14ac:dyDescent="0.2">
      <c r="B326" s="541"/>
      <c r="C326" s="443">
        <f t="shared" si="315"/>
        <v>7</v>
      </c>
      <c r="D326" s="443" t="s">
        <v>438</v>
      </c>
      <c r="E326" s="443">
        <v>19</v>
      </c>
      <c r="F326" s="443">
        <v>2400</v>
      </c>
      <c r="G326" s="440">
        <f t="shared" si="316"/>
        <v>126.31578947368421</v>
      </c>
      <c r="H326" s="541"/>
      <c r="I326" s="172">
        <f t="shared" si="312"/>
        <v>19</v>
      </c>
      <c r="J326" s="172">
        <f t="shared" si="313"/>
        <v>2300.18914954915</v>
      </c>
      <c r="K326" s="444">
        <f t="shared" si="314"/>
        <v>121.06258681837632</v>
      </c>
      <c r="L326" s="543"/>
      <c r="M326" s="172">
        <f t="shared" si="317"/>
        <v>13</v>
      </c>
      <c r="N326" s="567"/>
      <c r="O326" s="567"/>
      <c r="P326" s="443">
        <v>19</v>
      </c>
      <c r="Q326" s="170">
        <v>2287.4370761981372</v>
      </c>
      <c r="R326" s="440">
        <f t="shared" si="318"/>
        <v>120.39142506305986</v>
      </c>
      <c r="S326" s="443">
        <f t="shared" si="319"/>
        <v>14</v>
      </c>
      <c r="T326" s="565"/>
      <c r="U326" s="443">
        <v>19</v>
      </c>
      <c r="V326" s="170">
        <v>2291.8668929567202</v>
      </c>
      <c r="W326" s="440">
        <f t="shared" si="320"/>
        <v>120.62457331351159</v>
      </c>
      <c r="X326" s="443">
        <f t="shared" si="321"/>
        <v>14</v>
      </c>
      <c r="Y326" s="565"/>
      <c r="Z326" s="443">
        <v>19</v>
      </c>
      <c r="AA326" s="170">
        <v>2302.9411764705865</v>
      </c>
      <c r="AB326" s="440">
        <f t="shared" si="322"/>
        <v>121.20743034055718</v>
      </c>
      <c r="AC326" s="443">
        <f t="shared" si="323"/>
        <v>12</v>
      </c>
      <c r="AD326" s="565"/>
      <c r="AE326" s="443">
        <v>19</v>
      </c>
      <c r="AF326" s="170">
        <v>2304.6187363834433</v>
      </c>
      <c r="AG326" s="440">
        <f t="shared" si="324"/>
        <v>121.29572296754965</v>
      </c>
      <c r="AH326" s="443">
        <f t="shared" si="325"/>
        <v>13</v>
      </c>
      <c r="AI326" s="565"/>
      <c r="AJ326" s="443">
        <v>19</v>
      </c>
      <c r="AK326" s="170">
        <v>2315.9890109890102</v>
      </c>
      <c r="AL326" s="440">
        <f t="shared" si="326"/>
        <v>121.8941584731058</v>
      </c>
      <c r="AM326" s="443">
        <f t="shared" si="327"/>
        <v>13</v>
      </c>
      <c r="AN326" s="565"/>
      <c r="AO326" s="443">
        <v>19</v>
      </c>
      <c r="AP326" s="170">
        <v>2297.5961538461529</v>
      </c>
      <c r="AQ326" s="440">
        <f t="shared" si="328"/>
        <v>120.92611336032384</v>
      </c>
      <c r="AR326" s="443">
        <f t="shared" si="329"/>
        <v>13</v>
      </c>
      <c r="AS326" s="565"/>
      <c r="AT326" s="443">
        <v>19</v>
      </c>
      <c r="AU326" s="170">
        <v>2300.875</v>
      </c>
      <c r="AV326" s="440">
        <f t="shared" si="330"/>
        <v>121.09868421052632</v>
      </c>
      <c r="AW326" s="443">
        <f t="shared" si="331"/>
        <v>13</v>
      </c>
      <c r="AX326" s="565"/>
    </row>
    <row r="327" spans="2:50" x14ac:dyDescent="0.2">
      <c r="B327" s="541"/>
      <c r="C327" s="443">
        <f t="shared" si="315"/>
        <v>8</v>
      </c>
      <c r="D327" s="443" t="s">
        <v>439</v>
      </c>
      <c r="E327" s="443">
        <v>18</v>
      </c>
      <c r="F327" s="443">
        <v>2400</v>
      </c>
      <c r="G327" s="440">
        <f t="shared" si="316"/>
        <v>133.33333333333334</v>
      </c>
      <c r="H327" s="541"/>
      <c r="I327" s="172">
        <f t="shared" si="312"/>
        <v>18</v>
      </c>
      <c r="J327" s="172">
        <f t="shared" si="313"/>
        <v>2296.9017744624175</v>
      </c>
      <c r="K327" s="444">
        <f t="shared" si="314"/>
        <v>127.60565413680095</v>
      </c>
      <c r="L327" s="543"/>
      <c r="M327" s="172">
        <f t="shared" si="317"/>
        <v>8</v>
      </c>
      <c r="N327" s="567"/>
      <c r="O327" s="567"/>
      <c r="P327" s="443">
        <v>18</v>
      </c>
      <c r="Q327" s="170">
        <v>2299.9999999999982</v>
      </c>
      <c r="R327" s="440">
        <f t="shared" si="318"/>
        <v>127.77777777777767</v>
      </c>
      <c r="S327" s="443">
        <f t="shared" si="319"/>
        <v>9</v>
      </c>
      <c r="T327" s="565"/>
      <c r="U327" s="443">
        <v>18</v>
      </c>
      <c r="V327" s="170">
        <v>2318.1249999999982</v>
      </c>
      <c r="W327" s="440">
        <f t="shared" si="320"/>
        <v>128.78472222222211</v>
      </c>
      <c r="X327" s="443">
        <f t="shared" si="321"/>
        <v>8</v>
      </c>
      <c r="Y327" s="565"/>
      <c r="Z327" s="443">
        <v>18</v>
      </c>
      <c r="AA327" s="170">
        <v>2298.888888888886</v>
      </c>
      <c r="AB327" s="440">
        <f t="shared" si="322"/>
        <v>127.71604938271588</v>
      </c>
      <c r="AC327" s="443">
        <f t="shared" si="323"/>
        <v>10</v>
      </c>
      <c r="AD327" s="565"/>
      <c r="AE327" s="443">
        <v>18</v>
      </c>
      <c r="AF327" s="170">
        <v>2284.0000000000009</v>
      </c>
      <c r="AG327" s="440">
        <f t="shared" si="324"/>
        <v>126.88888888888894</v>
      </c>
      <c r="AH327" s="443">
        <f t="shared" si="325"/>
        <v>11</v>
      </c>
      <c r="AI327" s="565"/>
      <c r="AJ327" s="443">
        <v>18</v>
      </c>
      <c r="AK327" s="170">
        <v>2284.0540540540546</v>
      </c>
      <c r="AL327" s="440">
        <f t="shared" si="326"/>
        <v>126.89189189189193</v>
      </c>
      <c r="AM327" s="443">
        <f t="shared" si="327"/>
        <v>10</v>
      </c>
      <c r="AN327" s="565"/>
      <c r="AO327" s="443">
        <v>18</v>
      </c>
      <c r="AP327" s="170">
        <v>2300.76923076923</v>
      </c>
      <c r="AQ327" s="440">
        <f t="shared" si="328"/>
        <v>127.82051282051277</v>
      </c>
      <c r="AR327" s="443">
        <f t="shared" si="329"/>
        <v>8</v>
      </c>
      <c r="AS327" s="565"/>
      <c r="AT327" s="443">
        <v>18</v>
      </c>
      <c r="AU327" s="170">
        <v>2292.4752475247533</v>
      </c>
      <c r="AV327" s="440">
        <f t="shared" si="330"/>
        <v>127.35973597359741</v>
      </c>
      <c r="AW327" s="443">
        <f t="shared" si="331"/>
        <v>10</v>
      </c>
      <c r="AX327" s="565"/>
    </row>
    <row r="328" spans="2:50" x14ac:dyDescent="0.2">
      <c r="B328" s="541"/>
      <c r="C328" s="443">
        <f t="shared" si="315"/>
        <v>9</v>
      </c>
      <c r="D328" s="443" t="s">
        <v>440</v>
      </c>
      <c r="E328" s="443">
        <v>19</v>
      </c>
      <c r="F328" s="443">
        <v>2400</v>
      </c>
      <c r="G328" s="440">
        <f t="shared" si="316"/>
        <v>126.31578947368421</v>
      </c>
      <c r="H328" s="541"/>
      <c r="I328" s="172">
        <f t="shared" si="312"/>
        <v>19</v>
      </c>
      <c r="J328" s="172">
        <f t="shared" si="313"/>
        <v>2293.6008031914889</v>
      </c>
      <c r="K328" s="444">
        <f t="shared" si="314"/>
        <v>120.7158317469205</v>
      </c>
      <c r="L328" s="543"/>
      <c r="M328" s="172">
        <f t="shared" si="317"/>
        <v>15</v>
      </c>
      <c r="N328" s="567"/>
      <c r="O328" s="567"/>
      <c r="P328" s="443">
        <v>19</v>
      </c>
      <c r="Q328" s="170">
        <v>2285.7599999999993</v>
      </c>
      <c r="R328" s="440">
        <f t="shared" si="318"/>
        <v>120.3031578947368</v>
      </c>
      <c r="S328" s="443">
        <f t="shared" si="319"/>
        <v>15</v>
      </c>
      <c r="T328" s="565"/>
      <c r="U328" s="443">
        <v>19</v>
      </c>
      <c r="V328" s="170">
        <v>2287.0312499999995</v>
      </c>
      <c r="W328" s="440">
        <f t="shared" si="320"/>
        <v>120.37006578947366</v>
      </c>
      <c r="X328" s="443">
        <f t="shared" si="321"/>
        <v>15</v>
      </c>
      <c r="Y328" s="565"/>
      <c r="Z328" s="443">
        <v>19</v>
      </c>
      <c r="AA328" s="170">
        <v>2302.5000000000005</v>
      </c>
      <c r="AB328" s="440">
        <f t="shared" si="322"/>
        <v>121.18421052631581</v>
      </c>
      <c r="AC328" s="443">
        <f t="shared" si="323"/>
        <v>14</v>
      </c>
      <c r="AD328" s="565"/>
      <c r="AE328" s="443">
        <v>19</v>
      </c>
      <c r="AF328" s="170">
        <v>2302.5000000000009</v>
      </c>
      <c r="AG328" s="440">
        <f t="shared" si="324"/>
        <v>121.18421052631584</v>
      </c>
      <c r="AH328" s="443">
        <f t="shared" si="325"/>
        <v>15</v>
      </c>
      <c r="AI328" s="565"/>
      <c r="AJ328" s="443">
        <v>19</v>
      </c>
      <c r="AK328" s="170">
        <v>2290.2127659574471</v>
      </c>
      <c r="AL328" s="440">
        <f t="shared" si="326"/>
        <v>120.53751399776037</v>
      </c>
      <c r="AM328" s="443">
        <f t="shared" si="327"/>
        <v>15</v>
      </c>
      <c r="AN328" s="565"/>
      <c r="AO328" s="363"/>
      <c r="AP328" s="364"/>
      <c r="AQ328" s="365" t="str">
        <f t="shared" si="328"/>
        <v/>
      </c>
      <c r="AR328" s="363" t="str">
        <f t="shared" si="329"/>
        <v/>
      </c>
      <c r="AS328" s="565"/>
      <c r="AT328" s="353"/>
      <c r="AU328" s="354"/>
      <c r="AV328" s="355" t="str">
        <f t="shared" si="330"/>
        <v/>
      </c>
      <c r="AW328" s="353" t="str">
        <f t="shared" si="331"/>
        <v/>
      </c>
      <c r="AX328" s="565"/>
    </row>
    <row r="329" spans="2:50" x14ac:dyDescent="0.2">
      <c r="B329" s="541"/>
      <c r="C329" s="443">
        <f t="shared" si="315"/>
        <v>10</v>
      </c>
      <c r="D329" s="443" t="s">
        <v>442</v>
      </c>
      <c r="E329" s="443">
        <v>19</v>
      </c>
      <c r="F329" s="443">
        <v>2400</v>
      </c>
      <c r="G329" s="440">
        <f t="shared" si="316"/>
        <v>126.31578947368421</v>
      </c>
      <c r="H329" s="541"/>
      <c r="I329" s="172">
        <f t="shared" si="312"/>
        <v>19</v>
      </c>
      <c r="J329" s="172">
        <f t="shared" si="313"/>
        <v>2306.9737273811138</v>
      </c>
      <c r="K329" s="444">
        <f t="shared" si="314"/>
        <v>121.41966986216391</v>
      </c>
      <c r="L329" s="543"/>
      <c r="M329" s="172">
        <f t="shared" si="317"/>
        <v>12</v>
      </c>
      <c r="N329" s="567"/>
      <c r="O329" s="567"/>
      <c r="P329" s="443">
        <v>19</v>
      </c>
      <c r="Q329" s="170">
        <v>2310.8823529411766</v>
      </c>
      <c r="R329" s="440">
        <f t="shared" si="318"/>
        <v>121.62538699690403</v>
      </c>
      <c r="S329" s="443">
        <f t="shared" si="319"/>
        <v>12</v>
      </c>
      <c r="T329" s="565"/>
      <c r="U329" s="443">
        <v>19</v>
      </c>
      <c r="V329" s="170">
        <v>2311.7647058823532</v>
      </c>
      <c r="W329" s="440">
        <f t="shared" si="320"/>
        <v>121.67182662538701</v>
      </c>
      <c r="X329" s="443">
        <f t="shared" si="321"/>
        <v>12</v>
      </c>
      <c r="Y329" s="565"/>
      <c r="Z329" s="443">
        <v>19</v>
      </c>
      <c r="AA329" s="170">
        <v>2297.0149253731342</v>
      </c>
      <c r="AB329" s="440">
        <f t="shared" si="322"/>
        <v>120.8955223880597</v>
      </c>
      <c r="AC329" s="443">
        <f t="shared" si="323"/>
        <v>15</v>
      </c>
      <c r="AD329" s="565"/>
      <c r="AE329" s="443">
        <v>19</v>
      </c>
      <c r="AF329" s="170">
        <v>2313.333333333333</v>
      </c>
      <c r="AG329" s="440">
        <f t="shared" si="324"/>
        <v>121.75438596491226</v>
      </c>
      <c r="AH329" s="443">
        <f t="shared" si="325"/>
        <v>12</v>
      </c>
      <c r="AI329" s="565"/>
      <c r="AJ329" s="443">
        <v>19</v>
      </c>
      <c r="AK329" s="170">
        <v>2317.9591836734703</v>
      </c>
      <c r="AL329" s="440">
        <f t="shared" si="326"/>
        <v>121.99785177228792</v>
      </c>
      <c r="AM329" s="443">
        <f t="shared" si="327"/>
        <v>12</v>
      </c>
      <c r="AN329" s="565"/>
      <c r="AO329" s="443">
        <v>19</v>
      </c>
      <c r="AP329" s="170">
        <v>2294.0259740259739</v>
      </c>
      <c r="AQ329" s="440">
        <f t="shared" si="328"/>
        <v>120.73820915926179</v>
      </c>
      <c r="AR329" s="443">
        <f t="shared" si="329"/>
        <v>14</v>
      </c>
      <c r="AS329" s="565"/>
      <c r="AT329" s="443">
        <v>19</v>
      </c>
      <c r="AU329" s="170">
        <v>2303.8356164383563</v>
      </c>
      <c r="AV329" s="440">
        <f t="shared" si="330"/>
        <v>121.25450612833454</v>
      </c>
      <c r="AW329" s="443">
        <f t="shared" si="331"/>
        <v>12</v>
      </c>
      <c r="AX329" s="565"/>
    </row>
    <row r="330" spans="2:50" x14ac:dyDescent="0.2">
      <c r="B330" s="541"/>
      <c r="C330" s="443">
        <f t="shared" si="315"/>
        <v>11</v>
      </c>
      <c r="D330" s="443" t="s">
        <v>443</v>
      </c>
      <c r="E330" s="443">
        <v>15</v>
      </c>
      <c r="F330" s="443">
        <v>2400</v>
      </c>
      <c r="G330" s="440">
        <f t="shared" si="316"/>
        <v>160</v>
      </c>
      <c r="H330" s="541"/>
      <c r="I330" s="172">
        <f t="shared" si="312"/>
        <v>15</v>
      </c>
      <c r="J330" s="172">
        <f t="shared" si="313"/>
        <v>2292.0706179770868</v>
      </c>
      <c r="K330" s="444">
        <f t="shared" si="314"/>
        <v>152.80470786513914</v>
      </c>
      <c r="L330" s="543"/>
      <c r="M330" s="172">
        <f t="shared" si="317"/>
        <v>4</v>
      </c>
      <c r="N330" s="567"/>
      <c r="O330" s="567"/>
      <c r="P330" s="443">
        <v>15</v>
      </c>
      <c r="Q330" s="170">
        <v>2291.5254237288127</v>
      </c>
      <c r="R330" s="440">
        <f t="shared" si="318"/>
        <v>152.76836158192086</v>
      </c>
      <c r="S330" s="443">
        <f t="shared" si="319"/>
        <v>4</v>
      </c>
      <c r="T330" s="565"/>
      <c r="U330" s="443">
        <v>15</v>
      </c>
      <c r="V330" s="170">
        <v>2289.5535108958829</v>
      </c>
      <c r="W330" s="440">
        <f t="shared" si="320"/>
        <v>152.63690072639218</v>
      </c>
      <c r="X330" s="443">
        <f t="shared" si="321"/>
        <v>4</v>
      </c>
      <c r="Y330" s="565"/>
      <c r="Z330" s="443">
        <v>15</v>
      </c>
      <c r="AA330" s="170">
        <v>2290.1824462916993</v>
      </c>
      <c r="AB330" s="440">
        <f t="shared" si="322"/>
        <v>152.67882975277996</v>
      </c>
      <c r="AC330" s="443">
        <f t="shared" si="323"/>
        <v>4</v>
      </c>
      <c r="AD330" s="565"/>
      <c r="AE330" s="443">
        <v>15</v>
      </c>
      <c r="AF330" s="170">
        <v>2302.7034419876904</v>
      </c>
      <c r="AG330" s="440">
        <f t="shared" si="324"/>
        <v>153.51356279917937</v>
      </c>
      <c r="AH330" s="443">
        <f t="shared" si="325"/>
        <v>4</v>
      </c>
      <c r="AI330" s="565"/>
      <c r="AJ330" s="443">
        <v>15</v>
      </c>
      <c r="AK330" s="170">
        <v>2290.934065934066</v>
      </c>
      <c r="AL330" s="440">
        <f t="shared" si="326"/>
        <v>152.72893772893772</v>
      </c>
      <c r="AM330" s="443">
        <f t="shared" si="327"/>
        <v>4</v>
      </c>
      <c r="AN330" s="565"/>
      <c r="AO330" s="443">
        <v>15</v>
      </c>
      <c r="AP330" s="170">
        <v>2289.7572690625275</v>
      </c>
      <c r="AQ330" s="440">
        <f t="shared" si="328"/>
        <v>152.6504846041685</v>
      </c>
      <c r="AR330" s="443">
        <f t="shared" si="329"/>
        <v>4</v>
      </c>
      <c r="AS330" s="565"/>
      <c r="AT330" s="443">
        <v>15</v>
      </c>
      <c r="AU330" s="170">
        <v>2289.8381679389313</v>
      </c>
      <c r="AV330" s="440">
        <f t="shared" si="330"/>
        <v>152.65587786259542</v>
      </c>
      <c r="AW330" s="443">
        <f t="shared" si="331"/>
        <v>4</v>
      </c>
      <c r="AX330" s="565"/>
    </row>
    <row r="331" spans="2:50" x14ac:dyDescent="0.2">
      <c r="B331" s="541"/>
      <c r="C331" s="443">
        <f t="shared" si="315"/>
        <v>12</v>
      </c>
      <c r="D331" s="443" t="s">
        <v>819</v>
      </c>
      <c r="E331" s="443">
        <v>14</v>
      </c>
      <c r="F331" s="443">
        <v>2400</v>
      </c>
      <c r="G331" s="440">
        <f t="shared" si="316"/>
        <v>171.42857142857142</v>
      </c>
      <c r="H331" s="541"/>
      <c r="I331" s="172">
        <f t="shared" si="312"/>
        <v>14</v>
      </c>
      <c r="J331" s="172">
        <f t="shared" si="313"/>
        <v>2301.3067154056675</v>
      </c>
      <c r="K331" s="444">
        <f t="shared" si="314"/>
        <v>164.37905110040484</v>
      </c>
      <c r="L331" s="543"/>
      <c r="M331" s="172">
        <f t="shared" si="317"/>
        <v>2</v>
      </c>
      <c r="N331" s="567"/>
      <c r="O331" s="567"/>
      <c r="P331" s="443">
        <v>14</v>
      </c>
      <c r="Q331" s="170">
        <v>2298.4918957011978</v>
      </c>
      <c r="R331" s="440">
        <f t="shared" si="318"/>
        <v>164.17799255008555</v>
      </c>
      <c r="S331" s="443">
        <f t="shared" si="319"/>
        <v>2</v>
      </c>
      <c r="T331" s="565"/>
      <c r="U331" s="443">
        <v>14</v>
      </c>
      <c r="V331" s="170">
        <v>2302.4675324675331</v>
      </c>
      <c r="W331" s="440">
        <f t="shared" si="320"/>
        <v>164.4619666048238</v>
      </c>
      <c r="X331" s="443">
        <f t="shared" si="321"/>
        <v>2</v>
      </c>
      <c r="Y331" s="565"/>
      <c r="Z331" s="443">
        <v>14</v>
      </c>
      <c r="AA331" s="170">
        <v>2306.7032967032987</v>
      </c>
      <c r="AB331" s="440">
        <f t="shared" si="322"/>
        <v>164.76452119309278</v>
      </c>
      <c r="AC331" s="443">
        <f t="shared" si="323"/>
        <v>2</v>
      </c>
      <c r="AD331" s="565"/>
      <c r="AE331" s="443">
        <v>14</v>
      </c>
      <c r="AF331" s="170">
        <v>2299.1812865497086</v>
      </c>
      <c r="AG331" s="440">
        <f t="shared" si="324"/>
        <v>164.22723475355062</v>
      </c>
      <c r="AH331" s="443">
        <f t="shared" si="325"/>
        <v>2</v>
      </c>
      <c r="AI331" s="565"/>
      <c r="AJ331" s="443">
        <v>14</v>
      </c>
      <c r="AK331" s="170">
        <v>2306.2271062271075</v>
      </c>
      <c r="AL331" s="440">
        <f t="shared" si="326"/>
        <v>164.73050758765052</v>
      </c>
      <c r="AM331" s="443">
        <f t="shared" si="327"/>
        <v>2</v>
      </c>
      <c r="AN331" s="565"/>
      <c r="AO331" s="443">
        <v>14</v>
      </c>
      <c r="AP331" s="170">
        <v>2300.9049773755651</v>
      </c>
      <c r="AQ331" s="440">
        <f t="shared" si="328"/>
        <v>164.35035552682606</v>
      </c>
      <c r="AR331" s="443">
        <f t="shared" si="329"/>
        <v>2</v>
      </c>
      <c r="AS331" s="565"/>
      <c r="AT331" s="443">
        <v>14</v>
      </c>
      <c r="AU331" s="170">
        <v>2295.1709128152615</v>
      </c>
      <c r="AV331" s="440">
        <f t="shared" si="330"/>
        <v>163.94077948680439</v>
      </c>
      <c r="AW331" s="443">
        <f t="shared" si="331"/>
        <v>2</v>
      </c>
      <c r="AX331" s="565"/>
    </row>
    <row r="332" spans="2:50" x14ac:dyDescent="0.2">
      <c r="B332" s="541"/>
      <c r="C332" s="443">
        <f t="shared" si="315"/>
        <v>13</v>
      </c>
      <c r="D332" s="443" t="s">
        <v>634</v>
      </c>
      <c r="E332" s="443">
        <v>17</v>
      </c>
      <c r="F332" s="443">
        <v>2400</v>
      </c>
      <c r="G332" s="440">
        <f t="shared" si="316"/>
        <v>141.1764705882353</v>
      </c>
      <c r="H332" s="541"/>
      <c r="I332" s="172">
        <f t="shared" si="312"/>
        <v>17</v>
      </c>
      <c r="J332" s="172">
        <f t="shared" si="313"/>
        <v>2322.4117711862077</v>
      </c>
      <c r="K332" s="444">
        <f t="shared" si="314"/>
        <v>136.61245712860043</v>
      </c>
      <c r="L332" s="543"/>
      <c r="M332" s="172">
        <f t="shared" si="317"/>
        <v>6</v>
      </c>
      <c r="N332" s="567"/>
      <c r="O332" s="567"/>
      <c r="P332" s="443">
        <v>17</v>
      </c>
      <c r="Q332" s="170">
        <v>2343.428571428572</v>
      </c>
      <c r="R332" s="440">
        <f t="shared" si="318"/>
        <v>137.84873949579836</v>
      </c>
      <c r="S332" s="443">
        <f t="shared" si="319"/>
        <v>6</v>
      </c>
      <c r="T332" s="565"/>
      <c r="U332" s="443">
        <v>17</v>
      </c>
      <c r="V332" s="170">
        <v>2328.3333333333339</v>
      </c>
      <c r="W332" s="440">
        <f t="shared" si="320"/>
        <v>136.96078431372553</v>
      </c>
      <c r="X332" s="443">
        <f t="shared" si="321"/>
        <v>6</v>
      </c>
      <c r="Y332" s="565"/>
      <c r="Z332" s="443">
        <v>17</v>
      </c>
      <c r="AA332" s="170">
        <v>2305.7142857142862</v>
      </c>
      <c r="AB332" s="440">
        <f t="shared" si="322"/>
        <v>135.63025210084038</v>
      </c>
      <c r="AC332" s="443">
        <f t="shared" si="323"/>
        <v>6</v>
      </c>
      <c r="AD332" s="565"/>
      <c r="AE332" s="443">
        <v>17</v>
      </c>
      <c r="AF332" s="170">
        <v>2333.3333333333344</v>
      </c>
      <c r="AG332" s="440">
        <f t="shared" si="324"/>
        <v>137.25490196078437</v>
      </c>
      <c r="AH332" s="443">
        <f t="shared" si="325"/>
        <v>6</v>
      </c>
      <c r="AI332" s="565"/>
      <c r="AJ332" s="443">
        <v>17</v>
      </c>
      <c r="AK332" s="170">
        <v>2323.8461538461552</v>
      </c>
      <c r="AL332" s="440">
        <f t="shared" si="326"/>
        <v>136.69683257918561</v>
      </c>
      <c r="AM332" s="443">
        <f t="shared" si="327"/>
        <v>6</v>
      </c>
      <c r="AN332" s="565"/>
      <c r="AO332" s="443">
        <v>17</v>
      </c>
      <c r="AP332" s="170">
        <v>2315.3846153846143</v>
      </c>
      <c r="AQ332" s="440">
        <f t="shared" si="328"/>
        <v>136.19909502262436</v>
      </c>
      <c r="AR332" s="443">
        <f t="shared" si="329"/>
        <v>6</v>
      </c>
      <c r="AS332" s="565"/>
      <c r="AT332" s="443">
        <v>17</v>
      </c>
      <c r="AU332" s="170">
        <v>2306.8421052631561</v>
      </c>
      <c r="AV332" s="440">
        <f t="shared" si="330"/>
        <v>135.69659442724446</v>
      </c>
      <c r="AW332" s="443">
        <f t="shared" si="331"/>
        <v>7</v>
      </c>
      <c r="AX332" s="565"/>
    </row>
    <row r="333" spans="2:50" x14ac:dyDescent="0.2">
      <c r="B333" s="541"/>
      <c r="C333" s="443">
        <f t="shared" si="315"/>
        <v>14</v>
      </c>
      <c r="D333" s="443" t="s">
        <v>674</v>
      </c>
      <c r="E333" s="443">
        <v>19</v>
      </c>
      <c r="F333" s="443">
        <v>2400</v>
      </c>
      <c r="G333" s="440">
        <f t="shared" si="316"/>
        <v>126.31578947368421</v>
      </c>
      <c r="H333" s="541"/>
      <c r="I333" s="172">
        <f t="shared" si="312"/>
        <v>19</v>
      </c>
      <c r="J333" s="172">
        <f t="shared" si="313"/>
        <v>2298.0609560333705</v>
      </c>
      <c r="K333" s="444">
        <f t="shared" si="314"/>
        <v>120.9505766333353</v>
      </c>
      <c r="L333" s="543"/>
      <c r="M333" s="172">
        <f t="shared" si="317"/>
        <v>14</v>
      </c>
      <c r="N333" s="567"/>
      <c r="O333" s="567"/>
      <c r="P333" s="443">
        <v>19</v>
      </c>
      <c r="Q333" s="170">
        <v>2295.1578947368416</v>
      </c>
      <c r="R333" s="440">
        <f t="shared" si="318"/>
        <v>120.79778393351798</v>
      </c>
      <c r="S333" s="443">
        <f t="shared" si="319"/>
        <v>13</v>
      </c>
      <c r="T333" s="565"/>
      <c r="U333" s="443">
        <v>19</v>
      </c>
      <c r="V333" s="170">
        <v>2292.4999999999995</v>
      </c>
      <c r="W333" s="440">
        <f t="shared" si="320"/>
        <v>120.65789473684208</v>
      </c>
      <c r="X333" s="443">
        <f t="shared" si="321"/>
        <v>13</v>
      </c>
      <c r="Y333" s="565"/>
      <c r="Z333" s="443">
        <v>19</v>
      </c>
      <c r="AA333" s="170">
        <v>2302.8260869565211</v>
      </c>
      <c r="AB333" s="440">
        <f t="shared" si="322"/>
        <v>121.20137299771163</v>
      </c>
      <c r="AC333" s="443">
        <f t="shared" si="323"/>
        <v>13</v>
      </c>
      <c r="AD333" s="565"/>
      <c r="AE333" s="443">
        <v>19</v>
      </c>
      <c r="AF333" s="170">
        <v>2303.3766233766232</v>
      </c>
      <c r="AG333" s="440">
        <f t="shared" si="324"/>
        <v>121.23034859876964</v>
      </c>
      <c r="AH333" s="443">
        <f t="shared" si="325"/>
        <v>14</v>
      </c>
      <c r="AI333" s="565"/>
      <c r="AJ333" s="443">
        <v>19</v>
      </c>
      <c r="AK333" s="170">
        <v>2291.8421052631575</v>
      </c>
      <c r="AL333" s="440">
        <f t="shared" si="326"/>
        <v>120.62326869806093</v>
      </c>
      <c r="AM333" s="443">
        <f t="shared" si="327"/>
        <v>14</v>
      </c>
      <c r="AN333" s="565"/>
      <c r="AO333" s="443">
        <v>19</v>
      </c>
      <c r="AP333" s="170">
        <v>2303.0769230769224</v>
      </c>
      <c r="AQ333" s="440">
        <f t="shared" si="328"/>
        <v>121.21457489878539</v>
      </c>
      <c r="AR333" s="443">
        <f t="shared" si="329"/>
        <v>12</v>
      </c>
      <c r="AS333" s="565"/>
      <c r="AT333" s="443">
        <v>19</v>
      </c>
      <c r="AU333" s="170">
        <v>2297.6470588235297</v>
      </c>
      <c r="AV333" s="440">
        <f t="shared" si="330"/>
        <v>120.92879256965946</v>
      </c>
      <c r="AW333" s="443">
        <f t="shared" si="331"/>
        <v>14</v>
      </c>
      <c r="AX333" s="565"/>
    </row>
    <row r="334" spans="2:50" x14ac:dyDescent="0.2">
      <c r="B334" s="541"/>
      <c r="C334" s="443">
        <f t="shared" si="315"/>
        <v>15</v>
      </c>
      <c r="D334" s="443" t="s">
        <v>695</v>
      </c>
      <c r="E334" s="443">
        <v>17</v>
      </c>
      <c r="F334" s="443">
        <v>2400</v>
      </c>
      <c r="G334" s="440">
        <f t="shared" si="316"/>
        <v>141.1764705882353</v>
      </c>
      <c r="H334" s="541"/>
      <c r="I334" s="172">
        <f t="shared" si="312"/>
        <v>17</v>
      </c>
      <c r="J334" s="172">
        <f t="shared" si="313"/>
        <v>2302.3537365286834</v>
      </c>
      <c r="K334" s="444">
        <f t="shared" si="314"/>
        <v>135.43257273698137</v>
      </c>
      <c r="L334" s="543"/>
      <c r="M334" s="172">
        <f t="shared" si="317"/>
        <v>7</v>
      </c>
      <c r="N334" s="567"/>
      <c r="O334" s="567"/>
      <c r="P334" s="443">
        <v>17</v>
      </c>
      <c r="Q334" s="170">
        <v>2312.8767123287666</v>
      </c>
      <c r="R334" s="440">
        <f t="shared" si="318"/>
        <v>136.05157131345686</v>
      </c>
      <c r="S334" s="443">
        <f t="shared" si="319"/>
        <v>7</v>
      </c>
      <c r="T334" s="565"/>
      <c r="U334" s="443">
        <v>17</v>
      </c>
      <c r="V334" s="170">
        <v>2289.0410958904117</v>
      </c>
      <c r="W334" s="440">
        <f t="shared" si="320"/>
        <v>134.64947622884776</v>
      </c>
      <c r="X334" s="443">
        <f t="shared" si="321"/>
        <v>7</v>
      </c>
      <c r="Y334" s="565"/>
      <c r="Z334" s="443">
        <v>17</v>
      </c>
      <c r="AA334" s="170">
        <v>2296.6666666666661</v>
      </c>
      <c r="AB334" s="440">
        <f t="shared" si="322"/>
        <v>135.09803921568624</v>
      </c>
      <c r="AC334" s="443">
        <f t="shared" si="323"/>
        <v>7</v>
      </c>
      <c r="AD334" s="565"/>
      <c r="AE334" s="443">
        <v>17</v>
      </c>
      <c r="AF334" s="170">
        <v>2305.16129032258</v>
      </c>
      <c r="AG334" s="440">
        <f t="shared" si="324"/>
        <v>135.59772296015177</v>
      </c>
      <c r="AH334" s="443">
        <f t="shared" si="325"/>
        <v>7</v>
      </c>
      <c r="AI334" s="565"/>
      <c r="AJ334" s="443">
        <v>17</v>
      </c>
      <c r="AK334" s="170">
        <v>2304.1935483870961</v>
      </c>
      <c r="AL334" s="440">
        <f t="shared" si="326"/>
        <v>135.54079696394683</v>
      </c>
      <c r="AM334" s="443">
        <f t="shared" si="327"/>
        <v>7</v>
      </c>
      <c r="AN334" s="565"/>
      <c r="AO334" s="443">
        <v>17</v>
      </c>
      <c r="AP334" s="170">
        <v>2299.7368421052629</v>
      </c>
      <c r="AQ334" s="440">
        <f t="shared" si="328"/>
        <v>135.27863777089783</v>
      </c>
      <c r="AR334" s="443">
        <f t="shared" si="329"/>
        <v>7</v>
      </c>
      <c r="AS334" s="565"/>
      <c r="AT334" s="443">
        <v>17</v>
      </c>
      <c r="AU334" s="170">
        <v>2308.7999999999993</v>
      </c>
      <c r="AV334" s="440">
        <f t="shared" si="330"/>
        <v>135.8117647058823</v>
      </c>
      <c r="AW334" s="443">
        <f t="shared" si="331"/>
        <v>6</v>
      </c>
      <c r="AX334" s="565"/>
    </row>
    <row r="335" spans="2:50" x14ac:dyDescent="0.2">
      <c r="B335" s="541"/>
      <c r="C335" s="443">
        <f t="shared" si="315"/>
        <v>16</v>
      </c>
      <c r="D335" s="443" t="s">
        <v>696</v>
      </c>
      <c r="E335" s="443">
        <v>14</v>
      </c>
      <c r="F335" s="443">
        <v>2400</v>
      </c>
      <c r="G335" s="440">
        <f t="shared" si="316"/>
        <v>171.42857142857142</v>
      </c>
      <c r="H335" s="541"/>
      <c r="I335" s="172">
        <f t="shared" si="312"/>
        <v>14</v>
      </c>
      <c r="J335" s="172">
        <f t="shared" si="313"/>
        <v>2290.8930236160531</v>
      </c>
      <c r="K335" s="444">
        <f t="shared" si="314"/>
        <v>163.63521597257525</v>
      </c>
      <c r="L335" s="543"/>
      <c r="M335" s="172">
        <f t="shared" si="317"/>
        <v>3</v>
      </c>
      <c r="N335" s="567"/>
      <c r="O335" s="567"/>
      <c r="P335" s="443">
        <v>14</v>
      </c>
      <c r="Q335" s="170">
        <v>2288.333333333333</v>
      </c>
      <c r="R335" s="440">
        <f t="shared" si="318"/>
        <v>163.45238095238093</v>
      </c>
      <c r="S335" s="443">
        <f t="shared" si="319"/>
        <v>3</v>
      </c>
      <c r="T335" s="565"/>
      <c r="U335" s="443">
        <v>14</v>
      </c>
      <c r="V335" s="170">
        <v>2297.9595959595963</v>
      </c>
      <c r="W335" s="440">
        <f t="shared" si="320"/>
        <v>164.13997113997115</v>
      </c>
      <c r="X335" s="443">
        <f t="shared" si="321"/>
        <v>3</v>
      </c>
      <c r="Y335" s="565"/>
      <c r="Z335" s="443">
        <v>14</v>
      </c>
      <c r="AA335" s="170">
        <v>2289.3812709030099</v>
      </c>
      <c r="AB335" s="440">
        <f t="shared" si="322"/>
        <v>163.52723363592926</v>
      </c>
      <c r="AC335" s="443">
        <f t="shared" si="323"/>
        <v>3</v>
      </c>
      <c r="AD335" s="565"/>
      <c r="AE335" s="443">
        <v>14</v>
      </c>
      <c r="AF335" s="170">
        <v>2291.990330378725</v>
      </c>
      <c r="AG335" s="440">
        <f t="shared" si="324"/>
        <v>163.71359502705178</v>
      </c>
      <c r="AH335" s="443">
        <f t="shared" si="325"/>
        <v>3</v>
      </c>
      <c r="AI335" s="565"/>
      <c r="AJ335" s="443">
        <v>14</v>
      </c>
      <c r="AK335" s="170">
        <v>2290.4347826086955</v>
      </c>
      <c r="AL335" s="440">
        <f t="shared" si="326"/>
        <v>163.60248447204967</v>
      </c>
      <c r="AM335" s="443">
        <f t="shared" si="327"/>
        <v>3</v>
      </c>
      <c r="AN335" s="565"/>
      <c r="AO335" s="443">
        <v>14</v>
      </c>
      <c r="AP335" s="170">
        <v>2288.8947092718699</v>
      </c>
      <c r="AQ335" s="440">
        <f t="shared" si="328"/>
        <v>163.49247923370498</v>
      </c>
      <c r="AR335" s="443">
        <f t="shared" si="329"/>
        <v>3</v>
      </c>
      <c r="AS335" s="565"/>
      <c r="AT335" s="443">
        <v>14</v>
      </c>
      <c r="AU335" s="170">
        <v>2289.2571428571437</v>
      </c>
      <c r="AV335" s="440">
        <f t="shared" si="330"/>
        <v>163.51836734693885</v>
      </c>
      <c r="AW335" s="443">
        <f t="shared" si="331"/>
        <v>3</v>
      </c>
      <c r="AX335" s="565"/>
    </row>
    <row r="336" spans="2:50" x14ac:dyDescent="0.2">
      <c r="B336" s="541"/>
      <c r="C336" s="443">
        <f t="shared" si="315"/>
        <v>17</v>
      </c>
      <c r="D336" s="443" t="s">
        <v>705</v>
      </c>
      <c r="E336" s="443">
        <v>13</v>
      </c>
      <c r="F336" s="443">
        <v>2400</v>
      </c>
      <c r="G336" s="440">
        <f t="shared" si="316"/>
        <v>184.61538461538461</v>
      </c>
      <c r="H336" s="541"/>
      <c r="I336" s="172">
        <f t="shared" si="312"/>
        <v>13</v>
      </c>
      <c r="J336" s="172">
        <f t="shared" si="313"/>
        <v>2303.0154545857486</v>
      </c>
      <c r="K336" s="444">
        <f t="shared" si="314"/>
        <v>177.15503496813446</v>
      </c>
      <c r="L336" s="543"/>
      <c r="M336" s="172">
        <f t="shared" si="317"/>
        <v>1</v>
      </c>
      <c r="N336" s="567"/>
      <c r="O336" s="567"/>
      <c r="P336" s="443">
        <v>13</v>
      </c>
      <c r="Q336" s="170">
        <v>2298.1849315068489</v>
      </c>
      <c r="R336" s="440">
        <f t="shared" si="318"/>
        <v>176.78345626975761</v>
      </c>
      <c r="S336" s="443">
        <f t="shared" si="319"/>
        <v>1</v>
      </c>
      <c r="T336" s="565"/>
      <c r="U336" s="443">
        <v>13</v>
      </c>
      <c r="V336" s="170">
        <v>2302.5031133250295</v>
      </c>
      <c r="W336" s="440">
        <f t="shared" si="320"/>
        <v>177.11562410192533</v>
      </c>
      <c r="X336" s="443">
        <f t="shared" si="321"/>
        <v>1</v>
      </c>
      <c r="Y336" s="565"/>
      <c r="Z336" s="443">
        <v>13</v>
      </c>
      <c r="AA336" s="170">
        <v>2328.1849315068466</v>
      </c>
      <c r="AB336" s="440">
        <f t="shared" si="322"/>
        <v>179.09114857744973</v>
      </c>
      <c r="AC336" s="443">
        <f t="shared" si="323"/>
        <v>1</v>
      </c>
      <c r="AD336" s="565"/>
      <c r="AE336" s="443">
        <v>13</v>
      </c>
      <c r="AF336" s="170">
        <v>2297.5280898876404</v>
      </c>
      <c r="AG336" s="440">
        <f t="shared" si="324"/>
        <v>176.73292999135694</v>
      </c>
      <c r="AH336" s="443">
        <f t="shared" si="325"/>
        <v>1</v>
      </c>
      <c r="AI336" s="565"/>
      <c r="AJ336" s="443">
        <v>13</v>
      </c>
      <c r="AK336" s="170">
        <v>2296.2352941176468</v>
      </c>
      <c r="AL336" s="440">
        <f t="shared" si="326"/>
        <v>176.63348416289591</v>
      </c>
      <c r="AM336" s="443">
        <f t="shared" si="327"/>
        <v>1</v>
      </c>
      <c r="AN336" s="565"/>
      <c r="AO336" s="443">
        <v>13</v>
      </c>
      <c r="AP336" s="170">
        <v>2300.8571428571431</v>
      </c>
      <c r="AQ336" s="440">
        <f t="shared" si="328"/>
        <v>176.98901098901101</v>
      </c>
      <c r="AR336" s="443">
        <f t="shared" si="329"/>
        <v>1</v>
      </c>
      <c r="AS336" s="565"/>
      <c r="AT336" s="443">
        <v>13</v>
      </c>
      <c r="AU336" s="170">
        <v>2297.6146788990823</v>
      </c>
      <c r="AV336" s="440">
        <f t="shared" si="330"/>
        <v>176.73959068454479</v>
      </c>
      <c r="AW336" s="443">
        <f t="shared" si="331"/>
        <v>1</v>
      </c>
      <c r="AX336" s="565"/>
    </row>
    <row r="337" spans="2:50" x14ac:dyDescent="0.2">
      <c r="B337" s="541"/>
      <c r="C337" s="443">
        <f t="shared" si="315"/>
        <v>18</v>
      </c>
      <c r="D337" s="443"/>
      <c r="E337" s="443"/>
      <c r="F337" s="443"/>
      <c r="G337" s="440"/>
      <c r="H337" s="541"/>
      <c r="I337" s="172" t="str">
        <f t="shared" si="312"/>
        <v/>
      </c>
      <c r="J337" s="172" t="str">
        <f t="shared" si="313"/>
        <v/>
      </c>
      <c r="K337" s="444" t="str">
        <f t="shared" si="314"/>
        <v/>
      </c>
      <c r="L337" s="544"/>
      <c r="M337" s="172" t="str">
        <f t="shared" si="317"/>
        <v/>
      </c>
      <c r="N337" s="550"/>
      <c r="O337" s="550"/>
      <c r="P337" s="443"/>
      <c r="Q337" s="170"/>
      <c r="R337" s="440" t="str">
        <f t="shared" si="318"/>
        <v/>
      </c>
      <c r="S337" s="443" t="str">
        <f t="shared" si="319"/>
        <v/>
      </c>
      <c r="T337" s="566"/>
      <c r="U337" s="443"/>
      <c r="V337" s="170"/>
      <c r="W337" s="440" t="str">
        <f t="shared" si="320"/>
        <v/>
      </c>
      <c r="X337" s="443" t="str">
        <f t="shared" si="321"/>
        <v/>
      </c>
      <c r="Y337" s="566"/>
      <c r="Z337" s="443"/>
      <c r="AA337" s="170"/>
      <c r="AB337" s="440" t="str">
        <f t="shared" si="322"/>
        <v/>
      </c>
      <c r="AC337" s="443" t="str">
        <f t="shared" si="323"/>
        <v/>
      </c>
      <c r="AD337" s="566"/>
      <c r="AE337" s="443"/>
      <c r="AF337" s="170"/>
      <c r="AG337" s="440" t="str">
        <f t="shared" si="324"/>
        <v/>
      </c>
      <c r="AH337" s="443" t="str">
        <f t="shared" si="325"/>
        <v/>
      </c>
      <c r="AI337" s="566"/>
      <c r="AJ337" s="443"/>
      <c r="AK337" s="170"/>
      <c r="AL337" s="440" t="str">
        <f t="shared" si="326"/>
        <v/>
      </c>
      <c r="AM337" s="443" t="str">
        <f t="shared" si="327"/>
        <v/>
      </c>
      <c r="AN337" s="566"/>
      <c r="AO337" s="443"/>
      <c r="AP337" s="170"/>
      <c r="AQ337" s="440" t="str">
        <f t="shared" si="328"/>
        <v/>
      </c>
      <c r="AR337" s="443" t="str">
        <f t="shared" si="329"/>
        <v/>
      </c>
      <c r="AS337" s="566"/>
      <c r="AT337" s="443"/>
      <c r="AU337" s="170"/>
      <c r="AV337" s="440" t="str">
        <f t="shared" si="330"/>
        <v/>
      </c>
      <c r="AW337" s="443" t="str">
        <f t="shared" si="331"/>
        <v/>
      </c>
      <c r="AX337" s="566"/>
    </row>
    <row r="338" spans="2:50" ht="15.75" x14ac:dyDescent="0.2">
      <c r="B338" s="545" t="s">
        <v>169</v>
      </c>
      <c r="C338" s="546"/>
      <c r="D338" s="546"/>
      <c r="E338" s="546"/>
      <c r="F338" s="546"/>
      <c r="G338" s="546"/>
      <c r="H338" s="547"/>
      <c r="I338" s="207"/>
      <c r="J338" s="207"/>
      <c r="K338" s="207"/>
      <c r="L338" s="207"/>
      <c r="M338" s="207"/>
      <c r="N338" s="533" t="s">
        <v>161</v>
      </c>
      <c r="O338" s="549" t="s">
        <v>106</v>
      </c>
      <c r="P338" s="551">
        <f>AT315+1</f>
        <v>45972</v>
      </c>
      <c r="Q338" s="541"/>
      <c r="R338" s="541"/>
      <c r="S338" s="541"/>
      <c r="T338" s="541"/>
      <c r="U338" s="551">
        <f>P338+1</f>
        <v>45973</v>
      </c>
      <c r="V338" s="541"/>
      <c r="W338" s="541"/>
      <c r="X338" s="541"/>
      <c r="Y338" s="541"/>
      <c r="Z338" s="551">
        <f>U338+1</f>
        <v>45974</v>
      </c>
      <c r="AA338" s="541"/>
      <c r="AB338" s="541"/>
      <c r="AC338" s="541"/>
      <c r="AD338" s="541"/>
      <c r="AE338" s="551">
        <f>Z338+1</f>
        <v>45975</v>
      </c>
      <c r="AF338" s="541"/>
      <c r="AG338" s="541"/>
      <c r="AH338" s="541"/>
      <c r="AI338" s="541"/>
      <c r="AJ338" s="551">
        <f>AE338+1</f>
        <v>45976</v>
      </c>
      <c r="AK338" s="541"/>
      <c r="AL338" s="541"/>
      <c r="AM338" s="541"/>
      <c r="AN338" s="541"/>
      <c r="AO338" s="551">
        <f>AJ338+1</f>
        <v>45977</v>
      </c>
      <c r="AP338" s="541"/>
      <c r="AQ338" s="541"/>
      <c r="AR338" s="541"/>
      <c r="AS338" s="541"/>
      <c r="AT338" s="551">
        <f>AO338+1</f>
        <v>45978</v>
      </c>
      <c r="AU338" s="541"/>
      <c r="AV338" s="541"/>
      <c r="AW338" s="541"/>
      <c r="AX338" s="541"/>
    </row>
    <row r="339" spans="2:50" ht="15.75" x14ac:dyDescent="0.2">
      <c r="B339" s="548"/>
      <c r="C339" s="548"/>
      <c r="D339" s="548"/>
      <c r="E339" s="548"/>
      <c r="F339" s="548"/>
      <c r="G339" s="548"/>
      <c r="H339" s="548"/>
      <c r="I339" s="207"/>
      <c r="J339" s="207"/>
      <c r="K339" s="207"/>
      <c r="L339" s="207"/>
      <c r="M339" s="207"/>
      <c r="N339" s="533"/>
      <c r="O339" s="550"/>
      <c r="P339" s="551" t="s">
        <v>120</v>
      </c>
      <c r="Q339" s="541"/>
      <c r="R339" s="541"/>
      <c r="S339" s="541"/>
      <c r="T339" s="541"/>
      <c r="U339" s="551" t="s">
        <v>114</v>
      </c>
      <c r="V339" s="541"/>
      <c r="W339" s="541"/>
      <c r="X339" s="541"/>
      <c r="Y339" s="541"/>
      <c r="Z339" s="551" t="s">
        <v>115</v>
      </c>
      <c r="AA339" s="541"/>
      <c r="AB339" s="541"/>
      <c r="AC339" s="541"/>
      <c r="AD339" s="541"/>
      <c r="AE339" s="551" t="s">
        <v>116</v>
      </c>
      <c r="AF339" s="541"/>
      <c r="AG339" s="541"/>
      <c r="AH339" s="541"/>
      <c r="AI339" s="541"/>
      <c r="AJ339" s="551" t="s">
        <v>117</v>
      </c>
      <c r="AK339" s="541"/>
      <c r="AL339" s="541"/>
      <c r="AM339" s="541"/>
      <c r="AN339" s="541"/>
      <c r="AO339" s="551" t="s">
        <v>118</v>
      </c>
      <c r="AP339" s="541"/>
      <c r="AQ339" s="541"/>
      <c r="AR339" s="541"/>
      <c r="AS339" s="541"/>
      <c r="AT339" s="551" t="s">
        <v>119</v>
      </c>
      <c r="AU339" s="541"/>
      <c r="AV339" s="541"/>
      <c r="AW339" s="541"/>
      <c r="AX339" s="541"/>
    </row>
    <row r="340" spans="2:50" x14ac:dyDescent="0.2">
      <c r="B340" s="533" t="s">
        <v>157</v>
      </c>
      <c r="C340" s="533" t="s">
        <v>149</v>
      </c>
      <c r="D340" s="533"/>
      <c r="E340" s="533" t="s">
        <v>151</v>
      </c>
      <c r="F340" s="533"/>
      <c r="G340" s="533"/>
      <c r="H340" s="537" t="s">
        <v>158</v>
      </c>
      <c r="I340" s="540" t="s">
        <v>227</v>
      </c>
      <c r="J340" s="540"/>
      <c r="K340" s="540"/>
      <c r="L340" s="540" t="s">
        <v>158</v>
      </c>
      <c r="M340" s="540" t="s">
        <v>170</v>
      </c>
      <c r="N340" s="549"/>
      <c r="O340" s="549" t="s">
        <v>160</v>
      </c>
      <c r="P340" s="534" t="s">
        <v>154</v>
      </c>
      <c r="Q340" s="535"/>
      <c r="R340" s="535"/>
      <c r="S340" s="536"/>
      <c r="T340" s="533" t="s">
        <v>158</v>
      </c>
      <c r="U340" s="534" t="s">
        <v>154</v>
      </c>
      <c r="V340" s="535"/>
      <c r="W340" s="535"/>
      <c r="X340" s="536"/>
      <c r="Y340" s="533" t="s">
        <v>158</v>
      </c>
      <c r="Z340" s="534" t="s">
        <v>154</v>
      </c>
      <c r="AA340" s="535"/>
      <c r="AB340" s="535"/>
      <c r="AC340" s="536"/>
      <c r="AD340" s="533" t="s">
        <v>158</v>
      </c>
      <c r="AE340" s="534" t="s">
        <v>154</v>
      </c>
      <c r="AF340" s="535"/>
      <c r="AG340" s="535"/>
      <c r="AH340" s="536"/>
      <c r="AI340" s="533" t="s">
        <v>158</v>
      </c>
      <c r="AJ340" s="534" t="s">
        <v>154</v>
      </c>
      <c r="AK340" s="535"/>
      <c r="AL340" s="535"/>
      <c r="AM340" s="536"/>
      <c r="AN340" s="533" t="s">
        <v>158</v>
      </c>
      <c r="AO340" s="534" t="s">
        <v>154</v>
      </c>
      <c r="AP340" s="535"/>
      <c r="AQ340" s="535"/>
      <c r="AR340" s="536"/>
      <c r="AS340" s="533" t="s">
        <v>158</v>
      </c>
      <c r="AT340" s="534" t="s">
        <v>154</v>
      </c>
      <c r="AU340" s="535"/>
      <c r="AV340" s="535"/>
      <c r="AW340" s="536"/>
      <c r="AX340" s="533" t="s">
        <v>158</v>
      </c>
    </row>
    <row r="341" spans="2:50" x14ac:dyDescent="0.2">
      <c r="B341" s="533"/>
      <c r="C341" s="533"/>
      <c r="D341" s="533"/>
      <c r="E341" s="533" t="s">
        <v>150</v>
      </c>
      <c r="F341" s="533"/>
      <c r="G341" s="533"/>
      <c r="H341" s="538"/>
      <c r="I341" s="540" t="s">
        <v>150</v>
      </c>
      <c r="J341" s="540"/>
      <c r="K341" s="540"/>
      <c r="L341" s="540"/>
      <c r="M341" s="540"/>
      <c r="N341" s="567"/>
      <c r="O341" s="567"/>
      <c r="P341" s="534" t="s">
        <v>155</v>
      </c>
      <c r="Q341" s="535"/>
      <c r="R341" s="535"/>
      <c r="S341" s="536"/>
      <c r="T341" s="533"/>
      <c r="U341" s="534" t="s">
        <v>155</v>
      </c>
      <c r="V341" s="535"/>
      <c r="W341" s="535"/>
      <c r="X341" s="536"/>
      <c r="Y341" s="533"/>
      <c r="Z341" s="534" t="s">
        <v>155</v>
      </c>
      <c r="AA341" s="535"/>
      <c r="AB341" s="535"/>
      <c r="AC341" s="536"/>
      <c r="AD341" s="533"/>
      <c r="AE341" s="534" t="s">
        <v>155</v>
      </c>
      <c r="AF341" s="535"/>
      <c r="AG341" s="535"/>
      <c r="AH341" s="536"/>
      <c r="AI341" s="533"/>
      <c r="AJ341" s="534" t="s">
        <v>155</v>
      </c>
      <c r="AK341" s="535"/>
      <c r="AL341" s="535"/>
      <c r="AM341" s="536"/>
      <c r="AN341" s="533"/>
      <c r="AO341" s="534" t="s">
        <v>155</v>
      </c>
      <c r="AP341" s="535"/>
      <c r="AQ341" s="535"/>
      <c r="AR341" s="536"/>
      <c r="AS341" s="533"/>
      <c r="AT341" s="534" t="s">
        <v>155</v>
      </c>
      <c r="AU341" s="535"/>
      <c r="AV341" s="535"/>
      <c r="AW341" s="536"/>
      <c r="AX341" s="533"/>
    </row>
    <row r="342" spans="2:50" x14ac:dyDescent="0.2">
      <c r="B342" s="533"/>
      <c r="C342" s="533"/>
      <c r="D342" s="533"/>
      <c r="E342" s="441" t="s">
        <v>152</v>
      </c>
      <c r="F342" s="441" t="s">
        <v>153</v>
      </c>
      <c r="G342" s="441" t="s">
        <v>156</v>
      </c>
      <c r="H342" s="539"/>
      <c r="I342" s="442" t="s">
        <v>152</v>
      </c>
      <c r="J342" s="442" t="s">
        <v>153</v>
      </c>
      <c r="K342" s="442" t="s">
        <v>156</v>
      </c>
      <c r="L342" s="540"/>
      <c r="M342" s="540"/>
      <c r="N342" s="567"/>
      <c r="O342" s="567"/>
      <c r="P342" s="441" t="s">
        <v>152</v>
      </c>
      <c r="Q342" s="441" t="s">
        <v>153</v>
      </c>
      <c r="R342" s="441" t="s">
        <v>156</v>
      </c>
      <c r="S342" s="441" t="s">
        <v>170</v>
      </c>
      <c r="T342" s="533"/>
      <c r="U342" s="441" t="s">
        <v>152</v>
      </c>
      <c r="V342" s="441" t="s">
        <v>153</v>
      </c>
      <c r="W342" s="441" t="s">
        <v>156</v>
      </c>
      <c r="X342" s="441" t="s">
        <v>170</v>
      </c>
      <c r="Y342" s="533"/>
      <c r="Z342" s="441" t="s">
        <v>152</v>
      </c>
      <c r="AA342" s="441" t="s">
        <v>153</v>
      </c>
      <c r="AB342" s="441" t="s">
        <v>156</v>
      </c>
      <c r="AC342" s="441" t="s">
        <v>170</v>
      </c>
      <c r="AD342" s="533"/>
      <c r="AE342" s="441" t="s">
        <v>152</v>
      </c>
      <c r="AF342" s="441" t="s">
        <v>153</v>
      </c>
      <c r="AG342" s="441" t="s">
        <v>156</v>
      </c>
      <c r="AH342" s="441" t="s">
        <v>170</v>
      </c>
      <c r="AI342" s="533"/>
      <c r="AJ342" s="441" t="s">
        <v>152</v>
      </c>
      <c r="AK342" s="441" t="s">
        <v>153</v>
      </c>
      <c r="AL342" s="441" t="s">
        <v>156</v>
      </c>
      <c r="AM342" s="441" t="s">
        <v>170</v>
      </c>
      <c r="AN342" s="533"/>
      <c r="AO342" s="441" t="s">
        <v>152</v>
      </c>
      <c r="AP342" s="441" t="s">
        <v>153</v>
      </c>
      <c r="AQ342" s="441" t="s">
        <v>156</v>
      </c>
      <c r="AR342" s="441" t="s">
        <v>170</v>
      </c>
      <c r="AS342" s="533"/>
      <c r="AT342" s="441" t="s">
        <v>152</v>
      </c>
      <c r="AU342" s="441" t="s">
        <v>153</v>
      </c>
      <c r="AV342" s="441" t="s">
        <v>156</v>
      </c>
      <c r="AW342" s="441" t="s">
        <v>170</v>
      </c>
      <c r="AX342" s="533"/>
    </row>
    <row r="343" spans="2:50" x14ac:dyDescent="0.2">
      <c r="B343" s="541" t="s">
        <v>236</v>
      </c>
      <c r="C343" s="443">
        <f>C320</f>
        <v>1</v>
      </c>
      <c r="D343" s="443" t="s">
        <v>430</v>
      </c>
      <c r="E343" s="443">
        <v>20</v>
      </c>
      <c r="F343" s="443">
        <v>2400</v>
      </c>
      <c r="G343" s="440">
        <f>F343/E343</f>
        <v>120</v>
      </c>
      <c r="H343" s="541">
        <f>AVERAGE(G343:G360)</f>
        <v>140.37599321700577</v>
      </c>
      <c r="I343" s="172">
        <f t="shared" ref="I343:I360" si="332">IFERROR(AVERAGE(P343,U343,Z343,AE343,AJ343,AO343,AT343),"")</f>
        <v>20</v>
      </c>
      <c r="J343" s="172">
        <f t="shared" ref="J343:J360" si="333">IFERROR(AVERAGE(Q343,V343,AA343,AF343,AK343,AP343,AU343),"")</f>
        <v>2295.7095952293976</v>
      </c>
      <c r="K343" s="444">
        <f t="shared" ref="K343:K360" si="334">IFERROR(AVERAGE(R343,W343,AB343,AG343,AL343,AQ343,AV343),"")</f>
        <v>114.78547976146987</v>
      </c>
      <c r="L343" s="542">
        <f>IFERROR(AVERAGE(K343:K360),"-")</f>
        <v>134.32038526903233</v>
      </c>
      <c r="M343" s="172">
        <f>IFERROR(RANK(K343, K$343:K$360),"")</f>
        <v>16</v>
      </c>
      <c r="N343" s="567"/>
      <c r="O343" s="567"/>
      <c r="P343" s="443">
        <v>20</v>
      </c>
      <c r="Q343" s="170">
        <v>2294.9127906976755</v>
      </c>
      <c r="R343" s="440">
        <f>IFERROR(Q343/P343,"")</f>
        <v>114.74563953488378</v>
      </c>
      <c r="S343" s="443">
        <f>IFERROR(RANK(R343, R$343:R$360),"")</f>
        <v>16</v>
      </c>
      <c r="T343" s="564">
        <f>AVERAGE(R343:R360)</f>
        <v>134.25194676240608</v>
      </c>
      <c r="U343" s="443">
        <v>20</v>
      </c>
      <c r="V343" s="170">
        <v>2293.2839962997214</v>
      </c>
      <c r="W343" s="440">
        <f>IFERROR(V343/U343,"")</f>
        <v>114.66419981498606</v>
      </c>
      <c r="X343" s="443">
        <f>IFERROR(RANK(W343, W$343:W$360),"")</f>
        <v>16</v>
      </c>
      <c r="Y343" s="564">
        <f>AVERAGE(W343:W360)</f>
        <v>134.22397609846632</v>
      </c>
      <c r="Z343" s="443">
        <v>20</v>
      </c>
      <c r="AA343" s="170">
        <v>2303.7434358589653</v>
      </c>
      <c r="AB343" s="440">
        <f>IFERROR(AA343/Z343,"")</f>
        <v>115.18717179294826</v>
      </c>
      <c r="AC343" s="443">
        <f>IFERROR(RANK(AB343, AB$343:AB$360),"")</f>
        <v>15</v>
      </c>
      <c r="AD343" s="564">
        <f>AVERAGE(AB343:AB360)</f>
        <v>134.4843000700306</v>
      </c>
      <c r="AE343" s="443">
        <v>20</v>
      </c>
      <c r="AF343" s="170">
        <v>2291.1111111111118</v>
      </c>
      <c r="AG343" s="440">
        <f>IFERROR(AF343/AE343,"")</f>
        <v>114.55555555555559</v>
      </c>
      <c r="AH343" s="443">
        <f>IFERROR(RANK(AG343, AG$343:AG$360),"")</f>
        <v>16</v>
      </c>
      <c r="AI343" s="564">
        <f>AVERAGE(AG343:AG360)</f>
        <v>134.44499471507308</v>
      </c>
      <c r="AJ343" s="443">
        <v>20</v>
      </c>
      <c r="AK343" s="170">
        <v>2289.9082568807348</v>
      </c>
      <c r="AL343" s="440">
        <f>IFERROR(AK343/AJ343,"")</f>
        <v>114.49541284403674</v>
      </c>
      <c r="AM343" s="443">
        <f>IFERROR(RANK(AL343, AL$343:AL$360),"")</f>
        <v>16</v>
      </c>
      <c r="AN343" s="564">
        <f>AVERAGE(AL343:AL360)</f>
        <v>134.42663784194534</v>
      </c>
      <c r="AO343" s="443">
        <v>20</v>
      </c>
      <c r="AP343" s="170">
        <v>2289.583333333333</v>
      </c>
      <c r="AQ343" s="440">
        <f>IFERROR(AP343/AO343,"")</f>
        <v>114.47916666666666</v>
      </c>
      <c r="AR343" s="443">
        <f>IFERROR(RANK(AQ343, AQ$343:AQ$360),"")</f>
        <v>15</v>
      </c>
      <c r="AS343" s="564">
        <f>AVERAGE(AQ343:AQ360)</f>
        <v>133.94211845407884</v>
      </c>
      <c r="AT343" s="443">
        <v>20</v>
      </c>
      <c r="AU343" s="170">
        <v>2307.4242424242411</v>
      </c>
      <c r="AV343" s="440">
        <f>IFERROR(AU343/AT343,"")</f>
        <v>115.37121212121205</v>
      </c>
      <c r="AW343" s="443">
        <f>IFERROR(RANK(AV343, AV$343:AV$360),"")</f>
        <v>15</v>
      </c>
      <c r="AX343" s="564">
        <f>AVERAGE(AV343:AV360)</f>
        <v>134.46872294122599</v>
      </c>
    </row>
    <row r="344" spans="2:50" x14ac:dyDescent="0.2">
      <c r="B344" s="541"/>
      <c r="C344" s="443">
        <f t="shared" ref="C344:C360" si="335">C321</f>
        <v>2</v>
      </c>
      <c r="D344" s="443" t="s">
        <v>431</v>
      </c>
      <c r="E344" s="443">
        <v>18</v>
      </c>
      <c r="F344" s="443">
        <v>2400</v>
      </c>
      <c r="G344" s="440">
        <f t="shared" ref="G344:G359" si="336">F344/E344</f>
        <v>133.33333333333334</v>
      </c>
      <c r="H344" s="541"/>
      <c r="I344" s="172">
        <f t="shared" si="332"/>
        <v>18</v>
      </c>
      <c r="J344" s="172">
        <f t="shared" si="333"/>
        <v>2289.8367491474251</v>
      </c>
      <c r="K344" s="444">
        <f t="shared" si="334"/>
        <v>127.21315273041252</v>
      </c>
      <c r="L344" s="543"/>
      <c r="M344" s="172">
        <f t="shared" ref="M344:M360" si="337">IFERROR(RANK(K344, K$343:K$360),"")</f>
        <v>11</v>
      </c>
      <c r="N344" s="567"/>
      <c r="O344" s="567"/>
      <c r="P344" s="443">
        <v>18</v>
      </c>
      <c r="Q344" s="170">
        <v>2291.2363834422677</v>
      </c>
      <c r="R344" s="440">
        <f t="shared" ref="R344:R360" si="338">IFERROR(Q344/P344,"")</f>
        <v>127.29091019123709</v>
      </c>
      <c r="S344" s="443">
        <f t="shared" ref="S344:S360" si="339">IFERROR(RANK(R344, R$343:R$360),"")</f>
        <v>10</v>
      </c>
      <c r="T344" s="565"/>
      <c r="U344" s="443">
        <v>18</v>
      </c>
      <c r="V344" s="170">
        <v>2280.8510638297876</v>
      </c>
      <c r="W344" s="440">
        <f t="shared" ref="W344:W360" si="340">IFERROR(V344/U344,"")</f>
        <v>126.71394799054376</v>
      </c>
      <c r="X344" s="443">
        <f t="shared" ref="X344:X360" si="341">IFERROR(RANK(W344, W$343:W$360),"")</f>
        <v>11</v>
      </c>
      <c r="Y344" s="565"/>
      <c r="Z344" s="443">
        <v>18</v>
      </c>
      <c r="AA344" s="170">
        <v>2297.2093023255811</v>
      </c>
      <c r="AB344" s="440">
        <f t="shared" ref="AB344:AB360" si="342">IFERROR(AA344/Z344,"")</f>
        <v>127.62273901808784</v>
      </c>
      <c r="AC344" s="443">
        <f t="shared" ref="AC344:AC360" si="343">IFERROR(RANK(AB344, AB$343:AB$360),"")</f>
        <v>9</v>
      </c>
      <c r="AD344" s="565"/>
      <c r="AE344" s="443">
        <v>18</v>
      </c>
      <c r="AF344" s="170">
        <v>2297.608695652174</v>
      </c>
      <c r="AG344" s="440">
        <f t="shared" ref="AG344:AG360" si="344">IFERROR(AF344/AE344,"")</f>
        <v>127.64492753623189</v>
      </c>
      <c r="AH344" s="443">
        <f t="shared" ref="AH344:AH360" si="345">IFERROR(RANK(AG344, AG$343:AG$360),"")</f>
        <v>9</v>
      </c>
      <c r="AI344" s="565"/>
      <c r="AJ344" s="443">
        <v>18</v>
      </c>
      <c r="AK344" s="170">
        <v>2292.1276595744685</v>
      </c>
      <c r="AL344" s="440">
        <f t="shared" ref="AL344:AL360" si="346">IFERROR(AK344/AJ344,"")</f>
        <v>127.34042553191492</v>
      </c>
      <c r="AM344" s="443">
        <f t="shared" ref="AM344:AM360" si="347">IFERROR(RANK(AL344, AL$343:AL$360),"")</f>
        <v>10</v>
      </c>
      <c r="AN344" s="565"/>
      <c r="AO344" s="443">
        <v>18</v>
      </c>
      <c r="AP344" s="170">
        <v>2282.8378378378375</v>
      </c>
      <c r="AQ344" s="440">
        <f t="shared" ref="AQ344:AQ360" si="348">IFERROR(AP344/AO344,"")</f>
        <v>126.82432432432431</v>
      </c>
      <c r="AR344" s="443">
        <f t="shared" ref="AR344:AR360" si="349">IFERROR(RANK(AQ344, AQ$343:AQ$360),"")</f>
        <v>11</v>
      </c>
      <c r="AS344" s="565"/>
      <c r="AT344" s="443">
        <v>18</v>
      </c>
      <c r="AU344" s="170">
        <v>2286.9863013698637</v>
      </c>
      <c r="AV344" s="440">
        <f t="shared" ref="AV344:AV360" si="350">IFERROR(AU344/AT344,"")</f>
        <v>127.05479452054799</v>
      </c>
      <c r="AW344" s="443">
        <f t="shared" ref="AW344:AW360" si="351">IFERROR(RANK(AV344, AV$343:AV$360),"")</f>
        <v>11</v>
      </c>
      <c r="AX344" s="565"/>
    </row>
    <row r="345" spans="2:50" x14ac:dyDescent="0.2">
      <c r="B345" s="541"/>
      <c r="C345" s="443">
        <f t="shared" si="335"/>
        <v>3</v>
      </c>
      <c r="D345" s="443" t="s">
        <v>432</v>
      </c>
      <c r="E345" s="443">
        <v>18</v>
      </c>
      <c r="F345" s="443">
        <v>2400</v>
      </c>
      <c r="G345" s="440">
        <f t="shared" si="336"/>
        <v>133.33333333333334</v>
      </c>
      <c r="H345" s="541"/>
      <c r="I345" s="172">
        <f t="shared" si="332"/>
        <v>18</v>
      </c>
      <c r="J345" s="172">
        <f t="shared" si="333"/>
        <v>2293.9087842776476</v>
      </c>
      <c r="K345" s="444">
        <f t="shared" si="334"/>
        <v>127.43937690431376</v>
      </c>
      <c r="L345" s="543"/>
      <c r="M345" s="172">
        <f t="shared" si="337"/>
        <v>8</v>
      </c>
      <c r="N345" s="567"/>
      <c r="O345" s="567"/>
      <c r="P345" s="443">
        <v>18</v>
      </c>
      <c r="Q345" s="170">
        <v>2296.563774024462</v>
      </c>
      <c r="R345" s="440">
        <f t="shared" si="338"/>
        <v>127.58687633469233</v>
      </c>
      <c r="S345" s="443">
        <f t="shared" si="339"/>
        <v>9</v>
      </c>
      <c r="T345" s="565"/>
      <c r="U345" s="443">
        <v>18</v>
      </c>
      <c r="V345" s="170">
        <v>2293.1339834282167</v>
      </c>
      <c r="W345" s="440">
        <f t="shared" si="340"/>
        <v>127.3963324126787</v>
      </c>
      <c r="X345" s="443">
        <f t="shared" si="341"/>
        <v>9</v>
      </c>
      <c r="Y345" s="565"/>
      <c r="Z345" s="443">
        <v>18</v>
      </c>
      <c r="AA345" s="170">
        <v>2297.775080906149</v>
      </c>
      <c r="AB345" s="440">
        <f t="shared" si="342"/>
        <v>127.65417116145272</v>
      </c>
      <c r="AC345" s="443">
        <f t="shared" si="343"/>
        <v>8</v>
      </c>
      <c r="AD345" s="565"/>
      <c r="AE345" s="443">
        <v>18</v>
      </c>
      <c r="AF345" s="170">
        <v>2292.259983007646</v>
      </c>
      <c r="AG345" s="440">
        <f t="shared" si="344"/>
        <v>127.34777683375812</v>
      </c>
      <c r="AH345" s="443">
        <f t="shared" si="345"/>
        <v>10</v>
      </c>
      <c r="AI345" s="565"/>
      <c r="AJ345" s="443">
        <v>18</v>
      </c>
      <c r="AK345" s="170">
        <v>2291.4033577270775</v>
      </c>
      <c r="AL345" s="440">
        <f t="shared" si="346"/>
        <v>127.3001865403932</v>
      </c>
      <c r="AM345" s="443">
        <f t="shared" si="347"/>
        <v>11</v>
      </c>
      <c r="AN345" s="565"/>
      <c r="AO345" s="443">
        <v>18</v>
      </c>
      <c r="AP345" s="170">
        <v>2289.4570181670551</v>
      </c>
      <c r="AQ345" s="440">
        <f t="shared" si="348"/>
        <v>127.19205656483639</v>
      </c>
      <c r="AR345" s="443">
        <f t="shared" si="349"/>
        <v>9</v>
      </c>
      <c r="AS345" s="565"/>
      <c r="AT345" s="443">
        <v>18</v>
      </c>
      <c r="AU345" s="170">
        <v>2296.7682926829266</v>
      </c>
      <c r="AV345" s="440">
        <f t="shared" si="350"/>
        <v>127.59823848238482</v>
      </c>
      <c r="AW345" s="443">
        <f t="shared" si="351"/>
        <v>10</v>
      </c>
      <c r="AX345" s="565"/>
    </row>
    <row r="346" spans="2:50" x14ac:dyDescent="0.2">
      <c r="B346" s="541"/>
      <c r="C346" s="443">
        <f t="shared" si="335"/>
        <v>4</v>
      </c>
      <c r="D346" s="443" t="s">
        <v>434</v>
      </c>
      <c r="E346" s="443">
        <v>16</v>
      </c>
      <c r="F346" s="443">
        <v>2400</v>
      </c>
      <c r="G346" s="440">
        <f t="shared" si="336"/>
        <v>150</v>
      </c>
      <c r="H346" s="541"/>
      <c r="I346" s="172">
        <f t="shared" si="332"/>
        <v>16</v>
      </c>
      <c r="J346" s="172">
        <f t="shared" si="333"/>
        <v>2301.6973566284214</v>
      </c>
      <c r="K346" s="444">
        <f t="shared" si="334"/>
        <v>143.85608478927634</v>
      </c>
      <c r="L346" s="543"/>
      <c r="M346" s="172">
        <f t="shared" si="337"/>
        <v>5</v>
      </c>
      <c r="N346" s="567"/>
      <c r="O346" s="567"/>
      <c r="P346" s="443">
        <v>16</v>
      </c>
      <c r="Q346" s="170">
        <v>2296.5517241379298</v>
      </c>
      <c r="R346" s="440">
        <f t="shared" si="338"/>
        <v>143.53448275862061</v>
      </c>
      <c r="S346" s="443">
        <f t="shared" si="339"/>
        <v>5</v>
      </c>
      <c r="T346" s="565"/>
      <c r="U346" s="443">
        <v>16</v>
      </c>
      <c r="V346" s="170">
        <v>2314.7368421052652</v>
      </c>
      <c r="W346" s="440">
        <f t="shared" si="340"/>
        <v>144.67105263157907</v>
      </c>
      <c r="X346" s="443">
        <f t="shared" si="341"/>
        <v>5</v>
      </c>
      <c r="Y346" s="565"/>
      <c r="Z346" s="443">
        <v>16</v>
      </c>
      <c r="AA346" s="170">
        <v>2310.5454545454563</v>
      </c>
      <c r="AB346" s="440">
        <f t="shared" si="342"/>
        <v>144.40909090909102</v>
      </c>
      <c r="AC346" s="443">
        <f t="shared" si="343"/>
        <v>5</v>
      </c>
      <c r="AD346" s="565"/>
      <c r="AE346" s="443">
        <v>16</v>
      </c>
      <c r="AF346" s="170">
        <v>2291.9999999999991</v>
      </c>
      <c r="AG346" s="440">
        <f t="shared" si="344"/>
        <v>143.24999999999994</v>
      </c>
      <c r="AH346" s="443">
        <f t="shared" si="345"/>
        <v>5</v>
      </c>
      <c r="AI346" s="565"/>
      <c r="AJ346" s="443">
        <v>16</v>
      </c>
      <c r="AK346" s="170">
        <v>2306.1538461538448</v>
      </c>
      <c r="AL346" s="440">
        <f t="shared" si="346"/>
        <v>144.1346153846153</v>
      </c>
      <c r="AM346" s="443">
        <f t="shared" si="347"/>
        <v>5</v>
      </c>
      <c r="AN346" s="565"/>
      <c r="AO346" s="443">
        <v>16</v>
      </c>
      <c r="AP346" s="170">
        <v>2290.1694915254225</v>
      </c>
      <c r="AQ346" s="440">
        <f t="shared" si="348"/>
        <v>143.1355932203389</v>
      </c>
      <c r="AR346" s="443">
        <f t="shared" si="349"/>
        <v>5</v>
      </c>
      <c r="AS346" s="565"/>
      <c r="AT346" s="443">
        <v>16</v>
      </c>
      <c r="AU346" s="170">
        <v>2301.7241379310331</v>
      </c>
      <c r="AV346" s="440">
        <f t="shared" si="350"/>
        <v>143.85775862068957</v>
      </c>
      <c r="AW346" s="443">
        <f t="shared" si="351"/>
        <v>5</v>
      </c>
      <c r="AX346" s="565"/>
    </row>
    <row r="347" spans="2:50" x14ac:dyDescent="0.2">
      <c r="B347" s="541"/>
      <c r="C347" s="443">
        <f t="shared" si="335"/>
        <v>5</v>
      </c>
      <c r="D347" s="443" t="s">
        <v>435</v>
      </c>
      <c r="E347" s="443">
        <v>18</v>
      </c>
      <c r="F347" s="443">
        <v>2400</v>
      </c>
      <c r="G347" s="440">
        <f t="shared" si="336"/>
        <v>133.33333333333334</v>
      </c>
      <c r="H347" s="541"/>
      <c r="I347" s="172">
        <f t="shared" si="332"/>
        <v>18</v>
      </c>
      <c r="J347" s="172">
        <f t="shared" si="333"/>
        <v>2292.3604732568269</v>
      </c>
      <c r="K347" s="444">
        <f t="shared" si="334"/>
        <v>127.35335962537928</v>
      </c>
      <c r="L347" s="543"/>
      <c r="M347" s="172">
        <f t="shared" si="337"/>
        <v>10</v>
      </c>
      <c r="N347" s="567"/>
      <c r="O347" s="567"/>
      <c r="P347" s="443">
        <v>18</v>
      </c>
      <c r="Q347" s="170">
        <v>2282.6394319818892</v>
      </c>
      <c r="R347" s="440">
        <f t="shared" si="338"/>
        <v>126.81330177677162</v>
      </c>
      <c r="S347" s="443">
        <f t="shared" si="339"/>
        <v>11</v>
      </c>
      <c r="T347" s="565"/>
      <c r="U347" s="443">
        <v>18</v>
      </c>
      <c r="V347" s="170">
        <v>2297.3149741824436</v>
      </c>
      <c r="W347" s="440">
        <f t="shared" si="340"/>
        <v>127.62860967680243</v>
      </c>
      <c r="X347" s="443">
        <f t="shared" si="341"/>
        <v>8</v>
      </c>
      <c r="Y347" s="565"/>
      <c r="Z347" s="443">
        <v>18</v>
      </c>
      <c r="AA347" s="170">
        <v>2292.825393207203</v>
      </c>
      <c r="AB347" s="440">
        <f t="shared" si="342"/>
        <v>127.37918851151127</v>
      </c>
      <c r="AC347" s="443">
        <f t="shared" si="343"/>
        <v>10</v>
      </c>
      <c r="AD347" s="565"/>
      <c r="AE347" s="443">
        <v>18</v>
      </c>
      <c r="AF347" s="170">
        <v>2290.434782608696</v>
      </c>
      <c r="AG347" s="440">
        <f t="shared" si="344"/>
        <v>127.24637681159422</v>
      </c>
      <c r="AH347" s="443">
        <f t="shared" si="345"/>
        <v>11</v>
      </c>
      <c r="AI347" s="565"/>
      <c r="AJ347" s="443">
        <v>18</v>
      </c>
      <c r="AK347" s="170">
        <v>2294.5714285714284</v>
      </c>
      <c r="AL347" s="440">
        <f t="shared" si="346"/>
        <v>127.47619047619047</v>
      </c>
      <c r="AM347" s="443">
        <f t="shared" si="347"/>
        <v>8</v>
      </c>
      <c r="AN347" s="565"/>
      <c r="AO347" s="443">
        <v>18</v>
      </c>
      <c r="AP347" s="170">
        <v>2289.597030752916</v>
      </c>
      <c r="AQ347" s="440">
        <f t="shared" si="348"/>
        <v>127.19983504182866</v>
      </c>
      <c r="AR347" s="443">
        <f t="shared" si="349"/>
        <v>8</v>
      </c>
      <c r="AS347" s="565"/>
      <c r="AT347" s="443">
        <v>18</v>
      </c>
      <c r="AU347" s="170">
        <v>2299.1402714932128</v>
      </c>
      <c r="AV347" s="440">
        <f t="shared" si="350"/>
        <v>127.73001508295627</v>
      </c>
      <c r="AW347" s="443">
        <f t="shared" si="351"/>
        <v>8</v>
      </c>
      <c r="AX347" s="565"/>
    </row>
    <row r="348" spans="2:50" x14ac:dyDescent="0.2">
      <c r="B348" s="541"/>
      <c r="C348" s="443">
        <f t="shared" si="335"/>
        <v>6</v>
      </c>
      <c r="D348" s="443" t="s">
        <v>436</v>
      </c>
      <c r="E348" s="443">
        <v>20</v>
      </c>
      <c r="F348" s="443">
        <v>2400</v>
      </c>
      <c r="G348" s="440">
        <f t="shared" si="336"/>
        <v>120</v>
      </c>
      <c r="H348" s="541"/>
      <c r="I348" s="172">
        <f t="shared" si="332"/>
        <v>20</v>
      </c>
      <c r="J348" s="172">
        <f t="shared" si="333"/>
        <v>2304.9132378595941</v>
      </c>
      <c r="K348" s="444">
        <f t="shared" si="334"/>
        <v>115.2456618929797</v>
      </c>
      <c r="L348" s="543"/>
      <c r="M348" s="172">
        <f t="shared" si="337"/>
        <v>15</v>
      </c>
      <c r="N348" s="567"/>
      <c r="O348" s="567"/>
      <c r="P348" s="443">
        <v>20</v>
      </c>
      <c r="Q348" s="170">
        <v>2310.8823529411748</v>
      </c>
      <c r="R348" s="440">
        <f t="shared" si="338"/>
        <v>115.54411764705874</v>
      </c>
      <c r="S348" s="443">
        <f t="shared" si="339"/>
        <v>15</v>
      </c>
      <c r="T348" s="565"/>
      <c r="U348" s="443">
        <v>20</v>
      </c>
      <c r="V348" s="170">
        <v>2304.8571428571436</v>
      </c>
      <c r="W348" s="440">
        <f t="shared" si="340"/>
        <v>115.24285714285718</v>
      </c>
      <c r="X348" s="443">
        <f t="shared" si="341"/>
        <v>15</v>
      </c>
      <c r="Y348" s="565"/>
      <c r="Z348" s="443">
        <v>20</v>
      </c>
      <c r="AA348" s="170">
        <v>2296.1194029850744</v>
      </c>
      <c r="AB348" s="440">
        <f t="shared" si="342"/>
        <v>114.80597014925372</v>
      </c>
      <c r="AC348" s="443">
        <f t="shared" si="343"/>
        <v>16</v>
      </c>
      <c r="AD348" s="565"/>
      <c r="AE348" s="443">
        <v>20</v>
      </c>
      <c r="AF348" s="170">
        <v>2316.0000000000005</v>
      </c>
      <c r="AG348" s="440">
        <f t="shared" si="344"/>
        <v>115.80000000000003</v>
      </c>
      <c r="AH348" s="443">
        <f t="shared" si="345"/>
        <v>15</v>
      </c>
      <c r="AI348" s="565"/>
      <c r="AJ348" s="443">
        <v>20</v>
      </c>
      <c r="AK348" s="170">
        <v>2327.5000000000009</v>
      </c>
      <c r="AL348" s="440">
        <f t="shared" si="346"/>
        <v>116.37500000000004</v>
      </c>
      <c r="AM348" s="443">
        <f t="shared" si="347"/>
        <v>15</v>
      </c>
      <c r="AN348" s="565"/>
      <c r="AO348" s="443">
        <v>20</v>
      </c>
      <c r="AP348" s="170">
        <v>2286.2337662337663</v>
      </c>
      <c r="AQ348" s="440">
        <f t="shared" si="348"/>
        <v>114.31168831168831</v>
      </c>
      <c r="AR348" s="443">
        <f t="shared" si="349"/>
        <v>16</v>
      </c>
      <c r="AS348" s="565"/>
      <c r="AT348" s="443">
        <v>20</v>
      </c>
      <c r="AU348" s="170">
        <v>2292.7999999999993</v>
      </c>
      <c r="AV348" s="440">
        <f t="shared" si="350"/>
        <v>114.63999999999996</v>
      </c>
      <c r="AW348" s="443">
        <f t="shared" si="351"/>
        <v>16</v>
      </c>
      <c r="AX348" s="565"/>
    </row>
    <row r="349" spans="2:50" x14ac:dyDescent="0.2">
      <c r="B349" s="541"/>
      <c r="C349" s="443">
        <f t="shared" si="335"/>
        <v>7</v>
      </c>
      <c r="D349" s="443" t="s">
        <v>438</v>
      </c>
      <c r="E349" s="443">
        <v>19</v>
      </c>
      <c r="F349" s="443">
        <v>2400</v>
      </c>
      <c r="G349" s="440">
        <f t="shared" si="336"/>
        <v>126.31578947368421</v>
      </c>
      <c r="H349" s="541"/>
      <c r="I349" s="172">
        <f t="shared" si="332"/>
        <v>19</v>
      </c>
      <c r="J349" s="172">
        <f t="shared" si="333"/>
        <v>2291.6473126890864</v>
      </c>
      <c r="K349" s="444">
        <f t="shared" si="334"/>
        <v>120.61301645732034</v>
      </c>
      <c r="L349" s="543"/>
      <c r="M349" s="172">
        <f t="shared" si="337"/>
        <v>14</v>
      </c>
      <c r="N349" s="567"/>
      <c r="O349" s="567"/>
      <c r="P349" s="443">
        <v>19</v>
      </c>
      <c r="Q349" s="170">
        <v>2287.7622377622374</v>
      </c>
      <c r="R349" s="440">
        <f t="shared" si="338"/>
        <v>120.40853882959145</v>
      </c>
      <c r="S349" s="443">
        <f t="shared" si="339"/>
        <v>14</v>
      </c>
      <c r="T349" s="565"/>
      <c r="U349" s="443">
        <v>19</v>
      </c>
      <c r="V349" s="170">
        <v>2304.0506329113919</v>
      </c>
      <c r="W349" s="440">
        <f t="shared" si="340"/>
        <v>121.2658227848101</v>
      </c>
      <c r="X349" s="443">
        <f t="shared" si="341"/>
        <v>12</v>
      </c>
      <c r="Y349" s="565"/>
      <c r="Z349" s="443">
        <v>19</v>
      </c>
      <c r="AA349" s="170">
        <v>2284.4571428571417</v>
      </c>
      <c r="AB349" s="440">
        <f t="shared" si="342"/>
        <v>120.23458646616535</v>
      </c>
      <c r="AC349" s="443">
        <f t="shared" si="343"/>
        <v>14</v>
      </c>
      <c r="AD349" s="565"/>
      <c r="AE349" s="443">
        <v>19</v>
      </c>
      <c r="AF349" s="170">
        <v>2285.820895522389</v>
      </c>
      <c r="AG349" s="440">
        <f t="shared" si="344"/>
        <v>120.306362922231</v>
      </c>
      <c r="AH349" s="443">
        <f t="shared" si="345"/>
        <v>14</v>
      </c>
      <c r="AI349" s="565"/>
      <c r="AJ349" s="443">
        <v>19</v>
      </c>
      <c r="AK349" s="170">
        <v>2283.9705882352951</v>
      </c>
      <c r="AL349" s="440">
        <f t="shared" si="346"/>
        <v>120.20897832817343</v>
      </c>
      <c r="AM349" s="443">
        <f t="shared" si="347"/>
        <v>14</v>
      </c>
      <c r="AN349" s="565"/>
      <c r="AO349" s="443">
        <v>19</v>
      </c>
      <c r="AP349" s="170">
        <v>2299.7532281205163</v>
      </c>
      <c r="AQ349" s="440">
        <f t="shared" si="348"/>
        <v>121.03964358529034</v>
      </c>
      <c r="AR349" s="443">
        <f t="shared" si="349"/>
        <v>12</v>
      </c>
      <c r="AS349" s="565"/>
      <c r="AT349" s="443">
        <v>19</v>
      </c>
      <c r="AU349" s="170">
        <v>2295.7164634146338</v>
      </c>
      <c r="AV349" s="440">
        <f t="shared" si="350"/>
        <v>120.82718228498072</v>
      </c>
      <c r="AW349" s="443">
        <f t="shared" si="351"/>
        <v>13</v>
      </c>
      <c r="AX349" s="565"/>
    </row>
    <row r="350" spans="2:50" x14ac:dyDescent="0.2">
      <c r="B350" s="541"/>
      <c r="C350" s="443">
        <f t="shared" si="335"/>
        <v>8</v>
      </c>
      <c r="D350" s="443" t="s">
        <v>439</v>
      </c>
      <c r="E350" s="443">
        <v>18</v>
      </c>
      <c r="F350" s="443">
        <v>2400</v>
      </c>
      <c r="G350" s="440">
        <f t="shared" si="336"/>
        <v>133.33333333333334</v>
      </c>
      <c r="H350" s="541"/>
      <c r="I350" s="172">
        <f t="shared" si="332"/>
        <v>18</v>
      </c>
      <c r="J350" s="172">
        <f t="shared" si="333"/>
        <v>2292.4593931801396</v>
      </c>
      <c r="K350" s="444">
        <f t="shared" si="334"/>
        <v>127.35885517667442</v>
      </c>
      <c r="L350" s="543"/>
      <c r="M350" s="172">
        <f t="shared" si="337"/>
        <v>9</v>
      </c>
      <c r="N350" s="567"/>
      <c r="O350" s="567"/>
      <c r="P350" s="443">
        <v>18</v>
      </c>
      <c r="Q350" s="170">
        <v>2300.5882352941189</v>
      </c>
      <c r="R350" s="440">
        <f t="shared" si="338"/>
        <v>127.81045751633994</v>
      </c>
      <c r="S350" s="443">
        <f t="shared" si="339"/>
        <v>8</v>
      </c>
      <c r="T350" s="565"/>
      <c r="U350" s="443">
        <v>18</v>
      </c>
      <c r="V350" s="170">
        <v>2288.5714285714294</v>
      </c>
      <c r="W350" s="440">
        <f t="shared" si="340"/>
        <v>127.14285714285718</v>
      </c>
      <c r="X350" s="443">
        <f t="shared" si="341"/>
        <v>10</v>
      </c>
      <c r="Y350" s="565"/>
      <c r="Z350" s="443">
        <v>18</v>
      </c>
      <c r="AA350" s="170">
        <v>2281.304347826087</v>
      </c>
      <c r="AB350" s="440">
        <f t="shared" si="342"/>
        <v>126.73913043478261</v>
      </c>
      <c r="AC350" s="443">
        <f t="shared" si="343"/>
        <v>11</v>
      </c>
      <c r="AD350" s="565"/>
      <c r="AE350" s="443">
        <v>18</v>
      </c>
      <c r="AF350" s="170">
        <v>2298.8571428571436</v>
      </c>
      <c r="AG350" s="440">
        <f t="shared" si="344"/>
        <v>127.71428571428575</v>
      </c>
      <c r="AH350" s="443">
        <f t="shared" si="345"/>
        <v>8</v>
      </c>
      <c r="AI350" s="565"/>
      <c r="AJ350" s="443">
        <v>18</v>
      </c>
      <c r="AK350" s="170">
        <v>2292.5000000000005</v>
      </c>
      <c r="AL350" s="440">
        <f t="shared" si="346"/>
        <v>127.36111111111114</v>
      </c>
      <c r="AM350" s="443">
        <f t="shared" si="347"/>
        <v>9</v>
      </c>
      <c r="AN350" s="565"/>
      <c r="AO350" s="443">
        <v>18</v>
      </c>
      <c r="AP350" s="170">
        <v>2287.5728155339816</v>
      </c>
      <c r="AQ350" s="440">
        <f t="shared" si="348"/>
        <v>127.08737864077676</v>
      </c>
      <c r="AR350" s="443">
        <f t="shared" si="349"/>
        <v>10</v>
      </c>
      <c r="AS350" s="565"/>
      <c r="AT350" s="443">
        <v>18</v>
      </c>
      <c r="AU350" s="170">
        <v>2297.8217821782168</v>
      </c>
      <c r="AV350" s="440">
        <f t="shared" si="350"/>
        <v>127.6567656765676</v>
      </c>
      <c r="AW350" s="443">
        <f t="shared" si="351"/>
        <v>9</v>
      </c>
      <c r="AX350" s="565"/>
    </row>
    <row r="351" spans="2:50" x14ac:dyDescent="0.2">
      <c r="B351" s="541"/>
      <c r="C351" s="443">
        <f t="shared" si="335"/>
        <v>9</v>
      </c>
      <c r="D351" s="443" t="s">
        <v>442</v>
      </c>
      <c r="E351" s="443">
        <v>19</v>
      </c>
      <c r="F351" s="443">
        <v>2400</v>
      </c>
      <c r="G351" s="440">
        <f t="shared" si="336"/>
        <v>126.31578947368421</v>
      </c>
      <c r="H351" s="541"/>
      <c r="I351" s="172">
        <f t="shared" si="332"/>
        <v>19</v>
      </c>
      <c r="J351" s="172">
        <f t="shared" si="333"/>
        <v>2297.525119404871</v>
      </c>
      <c r="K351" s="444">
        <f t="shared" si="334"/>
        <v>120.92237470551952</v>
      </c>
      <c r="L351" s="543"/>
      <c r="M351" s="172">
        <f t="shared" si="337"/>
        <v>12</v>
      </c>
      <c r="N351" s="567"/>
      <c r="O351" s="567"/>
      <c r="P351" s="443">
        <v>19</v>
      </c>
      <c r="Q351" s="170">
        <v>2293.972602739726</v>
      </c>
      <c r="R351" s="440">
        <f t="shared" si="338"/>
        <v>120.73540014419611</v>
      </c>
      <c r="S351" s="443">
        <f t="shared" si="339"/>
        <v>12</v>
      </c>
      <c r="T351" s="565"/>
      <c r="U351" s="443">
        <v>19</v>
      </c>
      <c r="V351" s="170">
        <v>2285.833333333333</v>
      </c>
      <c r="W351" s="440">
        <f t="shared" si="340"/>
        <v>120.30701754385963</v>
      </c>
      <c r="X351" s="443">
        <f t="shared" si="341"/>
        <v>14</v>
      </c>
      <c r="Y351" s="565"/>
      <c r="Z351" s="443">
        <v>19</v>
      </c>
      <c r="AA351" s="170">
        <v>2309.5522388059712</v>
      </c>
      <c r="AB351" s="440">
        <f t="shared" si="342"/>
        <v>121.55538098978796</v>
      </c>
      <c r="AC351" s="443">
        <f t="shared" si="343"/>
        <v>12</v>
      </c>
      <c r="AD351" s="565"/>
      <c r="AE351" s="443">
        <v>19</v>
      </c>
      <c r="AF351" s="170">
        <v>2299.9999999999995</v>
      </c>
      <c r="AG351" s="440">
        <f t="shared" si="344"/>
        <v>121.05263157894734</v>
      </c>
      <c r="AH351" s="443">
        <f t="shared" si="345"/>
        <v>13</v>
      </c>
      <c r="AI351" s="565"/>
      <c r="AJ351" s="443">
        <v>19</v>
      </c>
      <c r="AK351" s="170">
        <v>2313.1914893617013</v>
      </c>
      <c r="AL351" s="440">
        <f t="shared" si="346"/>
        <v>121.74692049272112</v>
      </c>
      <c r="AM351" s="443">
        <f t="shared" si="347"/>
        <v>12</v>
      </c>
      <c r="AN351" s="565"/>
      <c r="AO351" s="443">
        <v>19</v>
      </c>
      <c r="AP351" s="170">
        <v>2290.2631578947367</v>
      </c>
      <c r="AQ351" s="440">
        <f t="shared" si="348"/>
        <v>120.54016620498614</v>
      </c>
      <c r="AR351" s="443">
        <f t="shared" si="349"/>
        <v>13</v>
      </c>
      <c r="AS351" s="565"/>
      <c r="AT351" s="443">
        <v>19</v>
      </c>
      <c r="AU351" s="170">
        <v>2289.8630136986303</v>
      </c>
      <c r="AV351" s="440">
        <f t="shared" si="350"/>
        <v>120.51910598413843</v>
      </c>
      <c r="AW351" s="443">
        <f t="shared" si="351"/>
        <v>14</v>
      </c>
      <c r="AX351" s="565"/>
    </row>
    <row r="352" spans="2:50" x14ac:dyDescent="0.2">
      <c r="B352" s="541"/>
      <c r="C352" s="443">
        <f t="shared" si="335"/>
        <v>10</v>
      </c>
      <c r="D352" s="443" t="s">
        <v>443</v>
      </c>
      <c r="E352" s="443">
        <v>15</v>
      </c>
      <c r="F352" s="443">
        <v>2400</v>
      </c>
      <c r="G352" s="440">
        <f t="shared" si="336"/>
        <v>160</v>
      </c>
      <c r="H352" s="541"/>
      <c r="I352" s="172">
        <f t="shared" si="332"/>
        <v>15</v>
      </c>
      <c r="J352" s="172">
        <f t="shared" si="333"/>
        <v>2289.5653321583313</v>
      </c>
      <c r="K352" s="444">
        <f t="shared" si="334"/>
        <v>152.63768881055537</v>
      </c>
      <c r="L352" s="543"/>
      <c r="M352" s="172">
        <f t="shared" si="337"/>
        <v>4</v>
      </c>
      <c r="N352" s="567"/>
      <c r="O352" s="567"/>
      <c r="P352" s="443">
        <v>15</v>
      </c>
      <c r="Q352" s="170">
        <v>2293.3975155279504</v>
      </c>
      <c r="R352" s="440">
        <f t="shared" si="338"/>
        <v>152.89316770186335</v>
      </c>
      <c r="S352" s="443">
        <f t="shared" si="339"/>
        <v>4</v>
      </c>
      <c r="T352" s="565"/>
      <c r="U352" s="443">
        <v>15</v>
      </c>
      <c r="V352" s="170">
        <v>2290.7436894113234</v>
      </c>
      <c r="W352" s="440">
        <f t="shared" si="340"/>
        <v>152.71624596075489</v>
      </c>
      <c r="X352" s="443">
        <f t="shared" si="341"/>
        <v>4</v>
      </c>
      <c r="Y352" s="565"/>
      <c r="Z352" s="443">
        <v>15</v>
      </c>
      <c r="AA352" s="170">
        <v>2291.6220880069018</v>
      </c>
      <c r="AB352" s="440">
        <f t="shared" si="342"/>
        <v>152.77480586712679</v>
      </c>
      <c r="AC352" s="443">
        <f t="shared" si="343"/>
        <v>4</v>
      </c>
      <c r="AD352" s="565"/>
      <c r="AE352" s="443">
        <v>15</v>
      </c>
      <c r="AF352" s="170">
        <v>2284.9514563106795</v>
      </c>
      <c r="AG352" s="440">
        <f t="shared" si="344"/>
        <v>152.33009708737865</v>
      </c>
      <c r="AH352" s="443">
        <f t="shared" si="345"/>
        <v>4</v>
      </c>
      <c r="AI352" s="565"/>
      <c r="AJ352" s="443">
        <v>15</v>
      </c>
      <c r="AK352" s="170">
        <v>2284.8113207547171</v>
      </c>
      <c r="AL352" s="440">
        <f t="shared" si="346"/>
        <v>152.32075471698116</v>
      </c>
      <c r="AM352" s="443">
        <f t="shared" si="347"/>
        <v>4</v>
      </c>
      <c r="AN352" s="565"/>
      <c r="AO352" s="443">
        <v>15</v>
      </c>
      <c r="AP352" s="170">
        <v>2288.5755059678258</v>
      </c>
      <c r="AQ352" s="440">
        <f t="shared" si="348"/>
        <v>152.57170039785507</v>
      </c>
      <c r="AR352" s="443">
        <f t="shared" si="349"/>
        <v>4</v>
      </c>
      <c r="AS352" s="565"/>
      <c r="AT352" s="443">
        <v>15</v>
      </c>
      <c r="AU352" s="170">
        <v>2292.8557491289203</v>
      </c>
      <c r="AV352" s="440">
        <f t="shared" si="350"/>
        <v>152.85704994192801</v>
      </c>
      <c r="AW352" s="443">
        <f t="shared" si="351"/>
        <v>4</v>
      </c>
      <c r="AX352" s="565"/>
    </row>
    <row r="353" spans="2:50" x14ac:dyDescent="0.2">
      <c r="B353" s="541"/>
      <c r="C353" s="443">
        <f t="shared" si="335"/>
        <v>11</v>
      </c>
      <c r="D353" s="443" t="s">
        <v>819</v>
      </c>
      <c r="E353" s="443">
        <v>14</v>
      </c>
      <c r="F353" s="443">
        <v>2400</v>
      </c>
      <c r="G353" s="440">
        <f t="shared" si="336"/>
        <v>171.42857142857142</v>
      </c>
      <c r="H353" s="541"/>
      <c r="I353" s="172">
        <f t="shared" si="332"/>
        <v>14</v>
      </c>
      <c r="J353" s="172">
        <f t="shared" si="333"/>
        <v>2297.4882703606731</v>
      </c>
      <c r="K353" s="444">
        <f t="shared" si="334"/>
        <v>164.10630502576237</v>
      </c>
      <c r="L353" s="543"/>
      <c r="M353" s="172">
        <f t="shared" si="337"/>
        <v>2</v>
      </c>
      <c r="N353" s="567"/>
      <c r="O353" s="567"/>
      <c r="P353" s="443">
        <v>14</v>
      </c>
      <c r="Q353" s="170">
        <v>2301.538461538461</v>
      </c>
      <c r="R353" s="440">
        <f t="shared" si="338"/>
        <v>164.39560439560435</v>
      </c>
      <c r="S353" s="443">
        <f t="shared" si="339"/>
        <v>2</v>
      </c>
      <c r="T353" s="565"/>
      <c r="U353" s="443">
        <v>14</v>
      </c>
      <c r="V353" s="170">
        <v>2300.8869701726844</v>
      </c>
      <c r="W353" s="440">
        <f t="shared" si="340"/>
        <v>164.34906929804887</v>
      </c>
      <c r="X353" s="443">
        <f t="shared" si="341"/>
        <v>2</v>
      </c>
      <c r="Y353" s="565"/>
      <c r="Z353" s="443">
        <v>14</v>
      </c>
      <c r="AA353" s="170">
        <v>2303.2102728731952</v>
      </c>
      <c r="AB353" s="440">
        <f t="shared" si="342"/>
        <v>164.51501949094251</v>
      </c>
      <c r="AC353" s="443">
        <f t="shared" si="343"/>
        <v>2</v>
      </c>
      <c r="AD353" s="565"/>
      <c r="AE353" s="443">
        <v>14</v>
      </c>
      <c r="AF353" s="170">
        <v>2289.5000000000009</v>
      </c>
      <c r="AG353" s="440">
        <f t="shared" si="344"/>
        <v>163.53571428571436</v>
      </c>
      <c r="AH353" s="443">
        <f t="shared" si="345"/>
        <v>3</v>
      </c>
      <c r="AI353" s="565"/>
      <c r="AJ353" s="443">
        <v>14</v>
      </c>
      <c r="AK353" s="170">
        <v>2287.4380165289263</v>
      </c>
      <c r="AL353" s="440">
        <f t="shared" si="346"/>
        <v>163.38842975206617</v>
      </c>
      <c r="AM353" s="443">
        <f t="shared" si="347"/>
        <v>3</v>
      </c>
      <c r="AN353" s="565"/>
      <c r="AO353" s="443">
        <v>14</v>
      </c>
      <c r="AP353" s="170">
        <v>2295.2741983817787</v>
      </c>
      <c r="AQ353" s="440">
        <f t="shared" si="348"/>
        <v>163.9481570272699</v>
      </c>
      <c r="AR353" s="443">
        <f t="shared" si="349"/>
        <v>2</v>
      </c>
      <c r="AS353" s="565"/>
      <c r="AT353" s="443">
        <v>14</v>
      </c>
      <c r="AU353" s="170">
        <v>2304.5699730296665</v>
      </c>
      <c r="AV353" s="440">
        <f t="shared" si="350"/>
        <v>164.61214093069046</v>
      </c>
      <c r="AW353" s="443">
        <f t="shared" si="351"/>
        <v>2</v>
      </c>
      <c r="AX353" s="565"/>
    </row>
    <row r="354" spans="2:50" x14ac:dyDescent="0.2">
      <c r="B354" s="541"/>
      <c r="C354" s="443">
        <f t="shared" si="335"/>
        <v>12</v>
      </c>
      <c r="D354" s="443" t="s">
        <v>634</v>
      </c>
      <c r="E354" s="443">
        <v>17</v>
      </c>
      <c r="F354" s="443">
        <v>2400</v>
      </c>
      <c r="G354" s="440">
        <f t="shared" si="336"/>
        <v>141.1764705882353</v>
      </c>
      <c r="H354" s="541"/>
      <c r="I354" s="172">
        <f t="shared" si="332"/>
        <v>17</v>
      </c>
      <c r="J354" s="172">
        <f t="shared" si="333"/>
        <v>2322.4922783609759</v>
      </c>
      <c r="K354" s="444">
        <f t="shared" si="334"/>
        <v>136.61719284476328</v>
      </c>
      <c r="L354" s="543"/>
      <c r="M354" s="172">
        <f t="shared" si="337"/>
        <v>6</v>
      </c>
      <c r="N354" s="567"/>
      <c r="O354" s="567"/>
      <c r="P354" s="443">
        <v>17</v>
      </c>
      <c r="Q354" s="170">
        <v>2322.352941176468</v>
      </c>
      <c r="R354" s="440">
        <f t="shared" si="338"/>
        <v>136.60899653979223</v>
      </c>
      <c r="S354" s="443">
        <f t="shared" si="339"/>
        <v>6</v>
      </c>
      <c r="T354" s="565"/>
      <c r="U354" s="443">
        <v>17</v>
      </c>
      <c r="V354" s="170">
        <v>2293.7142857142835</v>
      </c>
      <c r="W354" s="440">
        <f t="shared" si="340"/>
        <v>134.92436974789902</v>
      </c>
      <c r="X354" s="443">
        <f t="shared" si="341"/>
        <v>7</v>
      </c>
      <c r="Y354" s="565"/>
      <c r="Z354" s="443">
        <v>17</v>
      </c>
      <c r="AA354" s="170">
        <v>2330.6250000000027</v>
      </c>
      <c r="AB354" s="440">
        <f t="shared" si="342"/>
        <v>137.09558823529429</v>
      </c>
      <c r="AC354" s="443">
        <f t="shared" si="343"/>
        <v>6</v>
      </c>
      <c r="AD354" s="565"/>
      <c r="AE354" s="443">
        <v>17</v>
      </c>
      <c r="AF354" s="170">
        <v>2345.0000000000005</v>
      </c>
      <c r="AG354" s="440">
        <f t="shared" si="344"/>
        <v>137.94117647058826</v>
      </c>
      <c r="AH354" s="443">
        <f t="shared" si="345"/>
        <v>6</v>
      </c>
      <c r="AI354" s="565"/>
      <c r="AJ354" s="443">
        <v>17</v>
      </c>
      <c r="AK354" s="170">
        <v>2334.5454545454545</v>
      </c>
      <c r="AL354" s="440">
        <f t="shared" si="346"/>
        <v>137.32620320855614</v>
      </c>
      <c r="AM354" s="443">
        <f t="shared" si="347"/>
        <v>6</v>
      </c>
      <c r="AN354" s="565"/>
      <c r="AO354" s="443">
        <v>17</v>
      </c>
      <c r="AP354" s="170">
        <v>2292.9729729729715</v>
      </c>
      <c r="AQ354" s="440">
        <f t="shared" si="348"/>
        <v>134.88076311605715</v>
      </c>
      <c r="AR354" s="443">
        <f t="shared" si="349"/>
        <v>7</v>
      </c>
      <c r="AS354" s="565"/>
      <c r="AT354" s="443">
        <v>17</v>
      </c>
      <c r="AU354" s="170">
        <v>2338.23529411765</v>
      </c>
      <c r="AV354" s="440">
        <f t="shared" si="350"/>
        <v>137.54325259515588</v>
      </c>
      <c r="AW354" s="443">
        <f t="shared" si="351"/>
        <v>6</v>
      </c>
      <c r="AX354" s="565"/>
    </row>
    <row r="355" spans="2:50" x14ac:dyDescent="0.2">
      <c r="B355" s="541"/>
      <c r="C355" s="443">
        <f t="shared" si="335"/>
        <v>13</v>
      </c>
      <c r="D355" s="443" t="s">
        <v>674</v>
      </c>
      <c r="E355" s="443">
        <v>19</v>
      </c>
      <c r="F355" s="443">
        <v>2400</v>
      </c>
      <c r="G355" s="440">
        <f t="shared" si="336"/>
        <v>126.31578947368421</v>
      </c>
      <c r="H355" s="541"/>
      <c r="I355" s="172">
        <f t="shared" si="332"/>
        <v>19</v>
      </c>
      <c r="J355" s="172">
        <f t="shared" si="333"/>
        <v>2296.2917332436296</v>
      </c>
      <c r="K355" s="444">
        <f t="shared" si="334"/>
        <v>120.85745964440154</v>
      </c>
      <c r="L355" s="543"/>
      <c r="M355" s="172">
        <f t="shared" si="337"/>
        <v>13</v>
      </c>
      <c r="N355" s="567"/>
      <c r="O355" s="567"/>
      <c r="P355" s="443">
        <v>19</v>
      </c>
      <c r="Q355" s="170">
        <v>2290.4347826086955</v>
      </c>
      <c r="R355" s="440">
        <f t="shared" si="338"/>
        <v>120.54919908466819</v>
      </c>
      <c r="S355" s="443">
        <f t="shared" si="339"/>
        <v>13</v>
      </c>
      <c r="T355" s="565"/>
      <c r="U355" s="443">
        <v>19</v>
      </c>
      <c r="V355" s="170">
        <v>2287.4999999999995</v>
      </c>
      <c r="W355" s="440">
        <f t="shared" si="340"/>
        <v>120.39473684210525</v>
      </c>
      <c r="X355" s="443">
        <f t="shared" si="341"/>
        <v>13</v>
      </c>
      <c r="Y355" s="565"/>
      <c r="Z355" s="443">
        <v>19</v>
      </c>
      <c r="AA355" s="170">
        <v>2303.8636363636365</v>
      </c>
      <c r="AB355" s="440">
        <f t="shared" si="342"/>
        <v>121.25598086124403</v>
      </c>
      <c r="AC355" s="443">
        <f t="shared" si="343"/>
        <v>13</v>
      </c>
      <c r="AD355" s="565"/>
      <c r="AE355" s="443">
        <v>19</v>
      </c>
      <c r="AF355" s="170">
        <v>2311.818181818182</v>
      </c>
      <c r="AG355" s="440">
        <f t="shared" si="344"/>
        <v>121.67464114832536</v>
      </c>
      <c r="AH355" s="443">
        <f t="shared" si="345"/>
        <v>12</v>
      </c>
      <c r="AI355" s="565"/>
      <c r="AJ355" s="443">
        <v>19</v>
      </c>
      <c r="AK355" s="170">
        <v>2294.5454545454545</v>
      </c>
      <c r="AL355" s="440">
        <f t="shared" si="346"/>
        <v>120.76555023923444</v>
      </c>
      <c r="AM355" s="443">
        <f t="shared" si="347"/>
        <v>13</v>
      </c>
      <c r="AN355" s="565"/>
      <c r="AO355" s="443">
        <v>19</v>
      </c>
      <c r="AP355" s="170">
        <v>2285.454545454546</v>
      </c>
      <c r="AQ355" s="440">
        <f t="shared" si="348"/>
        <v>120.28708133971294</v>
      </c>
      <c r="AR355" s="443">
        <f t="shared" si="349"/>
        <v>14</v>
      </c>
      <c r="AS355" s="565"/>
      <c r="AT355" s="443">
        <v>19</v>
      </c>
      <c r="AU355" s="170">
        <v>2300.4255319148929</v>
      </c>
      <c r="AV355" s="440">
        <f t="shared" si="350"/>
        <v>121.07502799552067</v>
      </c>
      <c r="AW355" s="443">
        <f t="shared" si="351"/>
        <v>12</v>
      </c>
      <c r="AX355" s="565"/>
    </row>
    <row r="356" spans="2:50" x14ac:dyDescent="0.2">
      <c r="B356" s="541"/>
      <c r="C356" s="443">
        <f t="shared" si="335"/>
        <v>14</v>
      </c>
      <c r="D356" s="443" t="s">
        <v>695</v>
      </c>
      <c r="E356" s="443">
        <v>17</v>
      </c>
      <c r="F356" s="443">
        <v>2400</v>
      </c>
      <c r="G356" s="440">
        <f t="shared" si="336"/>
        <v>141.1764705882353</v>
      </c>
      <c r="H356" s="541"/>
      <c r="I356" s="172">
        <f t="shared" si="332"/>
        <v>17</v>
      </c>
      <c r="J356" s="172">
        <f t="shared" si="333"/>
        <v>2298.2555689008827</v>
      </c>
      <c r="K356" s="444">
        <f t="shared" si="334"/>
        <v>135.19150405299311</v>
      </c>
      <c r="L356" s="543"/>
      <c r="M356" s="172">
        <f t="shared" si="337"/>
        <v>7</v>
      </c>
      <c r="N356" s="567"/>
      <c r="O356" s="567"/>
      <c r="P356" s="443">
        <v>17</v>
      </c>
      <c r="Q356" s="170">
        <v>2290.4347826086955</v>
      </c>
      <c r="R356" s="440">
        <f t="shared" si="338"/>
        <v>134.73145780051149</v>
      </c>
      <c r="S356" s="443">
        <f t="shared" si="339"/>
        <v>7</v>
      </c>
      <c r="T356" s="565"/>
      <c r="U356" s="443">
        <v>17</v>
      </c>
      <c r="V356" s="170">
        <v>2300</v>
      </c>
      <c r="W356" s="440">
        <f t="shared" si="340"/>
        <v>135.29411764705881</v>
      </c>
      <c r="X356" s="443">
        <f t="shared" si="341"/>
        <v>6</v>
      </c>
      <c r="Y356" s="565"/>
      <c r="Z356" s="443">
        <v>17</v>
      </c>
      <c r="AA356" s="170">
        <v>2287.1641791044776</v>
      </c>
      <c r="AB356" s="440">
        <f t="shared" si="342"/>
        <v>134.53906935908691</v>
      </c>
      <c r="AC356" s="443">
        <f t="shared" si="343"/>
        <v>7</v>
      </c>
      <c r="AD356" s="565"/>
      <c r="AE356" s="443">
        <v>17</v>
      </c>
      <c r="AF356" s="170">
        <v>2318.8888888888887</v>
      </c>
      <c r="AG356" s="440">
        <f t="shared" si="344"/>
        <v>136.40522875816993</v>
      </c>
      <c r="AH356" s="443">
        <f t="shared" si="345"/>
        <v>7</v>
      </c>
      <c r="AI356" s="565"/>
      <c r="AJ356" s="443">
        <v>17</v>
      </c>
      <c r="AK356" s="170">
        <v>2304.2307692307686</v>
      </c>
      <c r="AL356" s="440">
        <f t="shared" si="346"/>
        <v>135.54298642533934</v>
      </c>
      <c r="AM356" s="443">
        <f t="shared" si="347"/>
        <v>7</v>
      </c>
      <c r="AN356" s="565"/>
      <c r="AO356" s="443">
        <v>17</v>
      </c>
      <c r="AP356" s="170">
        <v>2295.428571428572</v>
      </c>
      <c r="AQ356" s="440">
        <f t="shared" si="348"/>
        <v>135.02521008403366</v>
      </c>
      <c r="AR356" s="443">
        <f t="shared" si="349"/>
        <v>6</v>
      </c>
      <c r="AS356" s="565"/>
      <c r="AT356" s="443">
        <v>17</v>
      </c>
      <c r="AU356" s="170">
        <v>2291.6417910447763</v>
      </c>
      <c r="AV356" s="440">
        <f t="shared" si="350"/>
        <v>134.80245829675155</v>
      </c>
      <c r="AW356" s="443">
        <f t="shared" si="351"/>
        <v>7</v>
      </c>
      <c r="AX356" s="565"/>
    </row>
    <row r="357" spans="2:50" x14ac:dyDescent="0.2">
      <c r="B357" s="541"/>
      <c r="C357" s="443">
        <f t="shared" si="335"/>
        <v>15</v>
      </c>
      <c r="D357" s="443" t="s">
        <v>696</v>
      </c>
      <c r="E357" s="443">
        <v>14</v>
      </c>
      <c r="F357" s="443">
        <v>2400</v>
      </c>
      <c r="G357" s="440">
        <f t="shared" si="336"/>
        <v>171.42857142857142</v>
      </c>
      <c r="H357" s="541"/>
      <c r="I357" s="172">
        <f t="shared" si="332"/>
        <v>14</v>
      </c>
      <c r="J357" s="172">
        <f t="shared" si="333"/>
        <v>2291.7782594659993</v>
      </c>
      <c r="K357" s="444">
        <f t="shared" si="334"/>
        <v>163.69844710471423</v>
      </c>
      <c r="L357" s="543"/>
      <c r="M357" s="172">
        <f t="shared" si="337"/>
        <v>3</v>
      </c>
      <c r="N357" s="567"/>
      <c r="O357" s="567"/>
      <c r="P357" s="443">
        <v>14</v>
      </c>
      <c r="Q357" s="170">
        <v>2288.1513754861016</v>
      </c>
      <c r="R357" s="440">
        <f t="shared" si="338"/>
        <v>163.43938396329298</v>
      </c>
      <c r="S357" s="443">
        <f t="shared" si="339"/>
        <v>3</v>
      </c>
      <c r="T357" s="565"/>
      <c r="U357" s="443">
        <v>14</v>
      </c>
      <c r="V357" s="170">
        <v>2286.0486322188458</v>
      </c>
      <c r="W357" s="440">
        <f t="shared" si="340"/>
        <v>163.28918801563185</v>
      </c>
      <c r="X357" s="443">
        <f t="shared" si="341"/>
        <v>3</v>
      </c>
      <c r="Y357" s="565"/>
      <c r="Z357" s="443">
        <v>14</v>
      </c>
      <c r="AA357" s="170">
        <v>2298.6436855670104</v>
      </c>
      <c r="AB357" s="440">
        <f t="shared" si="342"/>
        <v>164.1888346833579</v>
      </c>
      <c r="AC357" s="443">
        <f t="shared" si="343"/>
        <v>3</v>
      </c>
      <c r="AD357" s="565"/>
      <c r="AE357" s="443">
        <v>14</v>
      </c>
      <c r="AF357" s="170">
        <v>2299.6002906976737</v>
      </c>
      <c r="AG357" s="440">
        <f t="shared" si="344"/>
        <v>164.25716362126241</v>
      </c>
      <c r="AH357" s="443">
        <f t="shared" si="345"/>
        <v>2</v>
      </c>
      <c r="AI357" s="565"/>
      <c r="AJ357" s="443">
        <v>14</v>
      </c>
      <c r="AK357" s="170">
        <v>2293.1460674157306</v>
      </c>
      <c r="AL357" s="440">
        <f t="shared" si="346"/>
        <v>163.79614767255219</v>
      </c>
      <c r="AM357" s="443">
        <f t="shared" si="347"/>
        <v>2</v>
      </c>
      <c r="AN357" s="565"/>
      <c r="AO357" s="443">
        <v>14</v>
      </c>
      <c r="AP357" s="170">
        <v>2287.6282051282046</v>
      </c>
      <c r="AQ357" s="440">
        <f t="shared" si="348"/>
        <v>163.40201465201463</v>
      </c>
      <c r="AR357" s="443">
        <f t="shared" si="349"/>
        <v>3</v>
      </c>
      <c r="AS357" s="565"/>
      <c r="AT357" s="443">
        <v>14</v>
      </c>
      <c r="AU357" s="170">
        <v>2289.2295597484276</v>
      </c>
      <c r="AV357" s="440">
        <f t="shared" si="350"/>
        <v>163.51639712488767</v>
      </c>
      <c r="AW357" s="443">
        <f t="shared" si="351"/>
        <v>3</v>
      </c>
      <c r="AX357" s="565"/>
    </row>
    <row r="358" spans="2:50" x14ac:dyDescent="0.2">
      <c r="B358" s="541"/>
      <c r="C358" s="443">
        <f t="shared" si="335"/>
        <v>16</v>
      </c>
      <c r="D358" s="443" t="s">
        <v>705</v>
      </c>
      <c r="E358" s="443">
        <v>13</v>
      </c>
      <c r="F358" s="443">
        <v>2400</v>
      </c>
      <c r="G358" s="440">
        <f t="shared" si="336"/>
        <v>184.61538461538461</v>
      </c>
      <c r="H358" s="541"/>
      <c r="I358" s="172">
        <f t="shared" si="332"/>
        <v>13</v>
      </c>
      <c r="J358" s="172">
        <f t="shared" si="333"/>
        <v>2293.177892074757</v>
      </c>
      <c r="K358" s="444">
        <f t="shared" si="334"/>
        <v>176.39829939036593</v>
      </c>
      <c r="L358" s="543"/>
      <c r="M358" s="172">
        <f t="shared" si="337"/>
        <v>1</v>
      </c>
      <c r="N358" s="567"/>
      <c r="O358" s="567"/>
      <c r="P358" s="443">
        <v>13</v>
      </c>
      <c r="Q358" s="170">
        <v>2289.0909090909099</v>
      </c>
      <c r="R358" s="440">
        <f t="shared" si="338"/>
        <v>176.08391608391614</v>
      </c>
      <c r="S358" s="443">
        <f t="shared" si="339"/>
        <v>1</v>
      </c>
      <c r="T358" s="565"/>
      <c r="U358" s="443">
        <v>13</v>
      </c>
      <c r="V358" s="170">
        <v>2291.020408163266</v>
      </c>
      <c r="W358" s="440">
        <f t="shared" si="340"/>
        <v>176.232339089482</v>
      </c>
      <c r="X358" s="443">
        <f t="shared" si="341"/>
        <v>1</v>
      </c>
      <c r="Y358" s="565"/>
      <c r="Z358" s="443">
        <v>13</v>
      </c>
      <c r="AA358" s="170">
        <v>2303.2258064516122</v>
      </c>
      <c r="AB358" s="440">
        <f t="shared" si="342"/>
        <v>177.17121588089324</v>
      </c>
      <c r="AC358" s="443">
        <f t="shared" si="343"/>
        <v>1</v>
      </c>
      <c r="AD358" s="565"/>
      <c r="AE358" s="443">
        <v>13</v>
      </c>
      <c r="AF358" s="170">
        <v>2282.3684210526326</v>
      </c>
      <c r="AG358" s="440">
        <f t="shared" si="344"/>
        <v>175.56680161943328</v>
      </c>
      <c r="AH358" s="443">
        <f t="shared" si="345"/>
        <v>1</v>
      </c>
      <c r="AI358" s="565"/>
      <c r="AJ358" s="443">
        <v>13</v>
      </c>
      <c r="AK358" s="170">
        <v>2296.6666666666661</v>
      </c>
      <c r="AL358" s="440">
        <f t="shared" si="346"/>
        <v>176.66666666666663</v>
      </c>
      <c r="AM358" s="443">
        <f t="shared" si="347"/>
        <v>1</v>
      </c>
      <c r="AN358" s="565"/>
      <c r="AO358" s="443">
        <v>13</v>
      </c>
      <c r="AP358" s="170">
        <v>2288.8421052631584</v>
      </c>
      <c r="AQ358" s="440">
        <f t="shared" si="348"/>
        <v>176.06477732793525</v>
      </c>
      <c r="AR358" s="443">
        <f t="shared" si="349"/>
        <v>1</v>
      </c>
      <c r="AS358" s="565"/>
      <c r="AT358" s="443">
        <v>13</v>
      </c>
      <c r="AU358" s="170">
        <v>2301.0309278350524</v>
      </c>
      <c r="AV358" s="440">
        <f t="shared" si="350"/>
        <v>177.00237906423479</v>
      </c>
      <c r="AW358" s="443">
        <f t="shared" si="351"/>
        <v>1</v>
      </c>
      <c r="AX358" s="565"/>
    </row>
    <row r="359" spans="2:50" x14ac:dyDescent="0.2">
      <c r="B359" s="541"/>
      <c r="C359" s="443">
        <f t="shared" si="335"/>
        <v>17</v>
      </c>
      <c r="D359" s="443" t="s">
        <v>843</v>
      </c>
      <c r="E359" s="443">
        <v>21</v>
      </c>
      <c r="F359" s="443">
        <v>2400</v>
      </c>
      <c r="G359" s="440">
        <f t="shared" si="336"/>
        <v>114.28571428571429</v>
      </c>
      <c r="H359" s="541"/>
      <c r="I359" s="172">
        <f t="shared" si="332"/>
        <v>21</v>
      </c>
      <c r="J359" s="172">
        <f t="shared" si="333"/>
        <v>2292.1981037896012</v>
      </c>
      <c r="K359" s="444">
        <f t="shared" si="334"/>
        <v>109.15229065664768</v>
      </c>
      <c r="L359" s="543"/>
      <c r="M359" s="172">
        <f t="shared" si="337"/>
        <v>17</v>
      </c>
      <c r="N359" s="567"/>
      <c r="O359" s="567"/>
      <c r="P359" s="443">
        <v>21</v>
      </c>
      <c r="Q359" s="170">
        <v>2291.3445378151255</v>
      </c>
      <c r="R359" s="440">
        <f t="shared" si="338"/>
        <v>109.11164465786312</v>
      </c>
      <c r="S359" s="443">
        <f t="shared" si="339"/>
        <v>17</v>
      </c>
      <c r="T359" s="565"/>
      <c r="U359" s="443">
        <v>21</v>
      </c>
      <c r="V359" s="170">
        <v>2301.0714285714284</v>
      </c>
      <c r="W359" s="440">
        <f t="shared" si="340"/>
        <v>109.57482993197279</v>
      </c>
      <c r="X359" s="443">
        <f t="shared" si="341"/>
        <v>17</v>
      </c>
      <c r="Y359" s="565"/>
      <c r="Z359" s="443">
        <v>21</v>
      </c>
      <c r="AA359" s="170">
        <v>2291.2083049693651</v>
      </c>
      <c r="AB359" s="440">
        <f t="shared" si="342"/>
        <v>109.10515737949358</v>
      </c>
      <c r="AC359" s="443">
        <f t="shared" si="343"/>
        <v>17</v>
      </c>
      <c r="AD359" s="565"/>
      <c r="AE359" s="443">
        <v>21</v>
      </c>
      <c r="AF359" s="170">
        <v>2287.659574468084</v>
      </c>
      <c r="AG359" s="440">
        <f t="shared" si="344"/>
        <v>108.9361702127659</v>
      </c>
      <c r="AH359" s="443">
        <f t="shared" si="345"/>
        <v>17</v>
      </c>
      <c r="AI359" s="565"/>
      <c r="AJ359" s="443">
        <v>21</v>
      </c>
      <c r="AK359" s="170">
        <v>2289.1525423728813</v>
      </c>
      <c r="AL359" s="440">
        <f t="shared" si="346"/>
        <v>109.00726392251815</v>
      </c>
      <c r="AM359" s="443">
        <f t="shared" si="347"/>
        <v>17</v>
      </c>
      <c r="AN359" s="565"/>
      <c r="AO359" s="443">
        <v>21</v>
      </c>
      <c r="AP359" s="170">
        <v>2289.5556014882177</v>
      </c>
      <c r="AQ359" s="440">
        <f t="shared" si="348"/>
        <v>109.02645721372465</v>
      </c>
      <c r="AR359" s="443">
        <f t="shared" si="349"/>
        <v>17</v>
      </c>
      <c r="AS359" s="565"/>
      <c r="AT359" s="443">
        <v>21</v>
      </c>
      <c r="AU359" s="170">
        <v>2295.3947368421059</v>
      </c>
      <c r="AV359" s="440">
        <f t="shared" si="350"/>
        <v>109.30451127819552</v>
      </c>
      <c r="AW359" s="443">
        <f t="shared" si="351"/>
        <v>17</v>
      </c>
      <c r="AX359" s="565"/>
    </row>
    <row r="360" spans="2:50" x14ac:dyDescent="0.2">
      <c r="B360" s="541"/>
      <c r="C360" s="443">
        <f t="shared" si="335"/>
        <v>18</v>
      </c>
      <c r="D360" s="443"/>
      <c r="E360" s="443"/>
      <c r="F360" s="443"/>
      <c r="G360" s="440"/>
      <c r="H360" s="541"/>
      <c r="I360" s="172" t="str">
        <f t="shared" si="332"/>
        <v/>
      </c>
      <c r="J360" s="172" t="str">
        <f t="shared" si="333"/>
        <v/>
      </c>
      <c r="K360" s="444" t="str">
        <f t="shared" si="334"/>
        <v/>
      </c>
      <c r="L360" s="544"/>
      <c r="M360" s="172" t="str">
        <f t="shared" si="337"/>
        <v/>
      </c>
      <c r="N360" s="550"/>
      <c r="O360" s="550"/>
      <c r="P360" s="443"/>
      <c r="Q360" s="170"/>
      <c r="R360" s="440" t="str">
        <f t="shared" si="338"/>
        <v/>
      </c>
      <c r="S360" s="443" t="str">
        <f t="shared" si="339"/>
        <v/>
      </c>
      <c r="T360" s="566"/>
      <c r="U360" s="443"/>
      <c r="V360" s="170"/>
      <c r="W360" s="440" t="str">
        <f t="shared" si="340"/>
        <v/>
      </c>
      <c r="X360" s="443" t="str">
        <f t="shared" si="341"/>
        <v/>
      </c>
      <c r="Y360" s="566"/>
      <c r="Z360" s="443"/>
      <c r="AA360" s="170"/>
      <c r="AB360" s="440" t="str">
        <f t="shared" si="342"/>
        <v/>
      </c>
      <c r="AC360" s="443" t="str">
        <f t="shared" si="343"/>
        <v/>
      </c>
      <c r="AD360" s="566"/>
      <c r="AE360" s="443"/>
      <c r="AF360" s="170"/>
      <c r="AG360" s="440" t="str">
        <f t="shared" si="344"/>
        <v/>
      </c>
      <c r="AH360" s="443" t="str">
        <f t="shared" si="345"/>
        <v/>
      </c>
      <c r="AI360" s="566"/>
      <c r="AJ360" s="443"/>
      <c r="AK360" s="170"/>
      <c r="AL360" s="440" t="str">
        <f t="shared" si="346"/>
        <v/>
      </c>
      <c r="AM360" s="443" t="str">
        <f t="shared" si="347"/>
        <v/>
      </c>
      <c r="AN360" s="566"/>
      <c r="AO360" s="443"/>
      <c r="AP360" s="170"/>
      <c r="AQ360" s="440" t="str">
        <f t="shared" si="348"/>
        <v/>
      </c>
      <c r="AR360" s="443" t="str">
        <f t="shared" si="349"/>
        <v/>
      </c>
      <c r="AS360" s="566"/>
      <c r="AT360" s="443"/>
      <c r="AU360" s="170"/>
      <c r="AV360" s="440" t="str">
        <f t="shared" si="350"/>
        <v/>
      </c>
      <c r="AW360" s="443" t="str">
        <f t="shared" si="351"/>
        <v/>
      </c>
      <c r="AX360" s="566"/>
    </row>
    <row r="361" spans="2:50" ht="15.75" x14ac:dyDescent="0.2">
      <c r="B361" s="545" t="s">
        <v>169</v>
      </c>
      <c r="C361" s="546"/>
      <c r="D361" s="546"/>
      <c r="E361" s="546"/>
      <c r="F361" s="546"/>
      <c r="G361" s="546"/>
      <c r="H361" s="547"/>
      <c r="I361" s="207"/>
      <c r="J361" s="207"/>
      <c r="K361" s="207"/>
      <c r="L361" s="207"/>
      <c r="M361" s="207"/>
      <c r="N361" s="533" t="s">
        <v>161</v>
      </c>
      <c r="O361" s="549" t="s">
        <v>106</v>
      </c>
      <c r="P361" s="551">
        <f>AT338+1</f>
        <v>45979</v>
      </c>
      <c r="Q361" s="541"/>
      <c r="R361" s="541"/>
      <c r="S361" s="541"/>
      <c r="T361" s="541"/>
      <c r="U361" s="551">
        <f>P361+1</f>
        <v>45980</v>
      </c>
      <c r="V361" s="541"/>
      <c r="W361" s="541"/>
      <c r="X361" s="541"/>
      <c r="Y361" s="541"/>
      <c r="Z361" s="551">
        <f>U361+1</f>
        <v>45981</v>
      </c>
      <c r="AA361" s="541"/>
      <c r="AB361" s="541"/>
      <c r="AC361" s="541"/>
      <c r="AD361" s="541"/>
      <c r="AE361" s="551">
        <f>Z361+1</f>
        <v>45982</v>
      </c>
      <c r="AF361" s="541"/>
      <c r="AG361" s="541"/>
      <c r="AH361" s="541"/>
      <c r="AI361" s="541"/>
      <c r="AJ361" s="551">
        <f>AE361+1</f>
        <v>45983</v>
      </c>
      <c r="AK361" s="541"/>
      <c r="AL361" s="541"/>
      <c r="AM361" s="541"/>
      <c r="AN361" s="541"/>
      <c r="AO361" s="551">
        <f>AJ361+1</f>
        <v>45984</v>
      </c>
      <c r="AP361" s="541"/>
      <c r="AQ361" s="541"/>
      <c r="AR361" s="541"/>
      <c r="AS361" s="541"/>
      <c r="AT361" s="551">
        <f>AO361+1</f>
        <v>45985</v>
      </c>
      <c r="AU361" s="541"/>
      <c r="AV361" s="541"/>
      <c r="AW361" s="541"/>
      <c r="AX361" s="541"/>
    </row>
    <row r="362" spans="2:50" ht="15.75" x14ac:dyDescent="0.2">
      <c r="B362" s="548"/>
      <c r="C362" s="548"/>
      <c r="D362" s="548"/>
      <c r="E362" s="548"/>
      <c r="F362" s="548"/>
      <c r="G362" s="548"/>
      <c r="H362" s="548"/>
      <c r="I362" s="207"/>
      <c r="J362" s="207"/>
      <c r="K362" s="207"/>
      <c r="L362" s="207"/>
      <c r="M362" s="207"/>
      <c r="N362" s="533"/>
      <c r="O362" s="550"/>
      <c r="P362" s="551" t="s">
        <v>120</v>
      </c>
      <c r="Q362" s="541"/>
      <c r="R362" s="541"/>
      <c r="S362" s="541"/>
      <c r="T362" s="541"/>
      <c r="U362" s="551" t="s">
        <v>114</v>
      </c>
      <c r="V362" s="541"/>
      <c r="W362" s="541"/>
      <c r="X362" s="541"/>
      <c r="Y362" s="541"/>
      <c r="Z362" s="551" t="s">
        <v>115</v>
      </c>
      <c r="AA362" s="541"/>
      <c r="AB362" s="541"/>
      <c r="AC362" s="541"/>
      <c r="AD362" s="541"/>
      <c r="AE362" s="551" t="s">
        <v>116</v>
      </c>
      <c r="AF362" s="541"/>
      <c r="AG362" s="541"/>
      <c r="AH362" s="541"/>
      <c r="AI362" s="541"/>
      <c r="AJ362" s="551" t="s">
        <v>117</v>
      </c>
      <c r="AK362" s="541"/>
      <c r="AL362" s="541"/>
      <c r="AM362" s="541"/>
      <c r="AN362" s="541"/>
      <c r="AO362" s="551" t="s">
        <v>118</v>
      </c>
      <c r="AP362" s="541"/>
      <c r="AQ362" s="541"/>
      <c r="AR362" s="541"/>
      <c r="AS362" s="541"/>
      <c r="AT362" s="551" t="s">
        <v>119</v>
      </c>
      <c r="AU362" s="541"/>
      <c r="AV362" s="541"/>
      <c r="AW362" s="541"/>
      <c r="AX362" s="541"/>
    </row>
    <row r="363" spans="2:50" x14ac:dyDescent="0.2">
      <c r="B363" s="533" t="s">
        <v>157</v>
      </c>
      <c r="C363" s="533" t="s">
        <v>149</v>
      </c>
      <c r="D363" s="533"/>
      <c r="E363" s="533" t="s">
        <v>151</v>
      </c>
      <c r="F363" s="533"/>
      <c r="G363" s="533"/>
      <c r="H363" s="537" t="s">
        <v>158</v>
      </c>
      <c r="I363" s="540" t="s">
        <v>227</v>
      </c>
      <c r="J363" s="540"/>
      <c r="K363" s="540"/>
      <c r="L363" s="540" t="s">
        <v>158</v>
      </c>
      <c r="M363" s="540" t="s">
        <v>170</v>
      </c>
      <c r="N363" s="549"/>
      <c r="O363" s="549" t="s">
        <v>160</v>
      </c>
      <c r="P363" s="534" t="s">
        <v>154</v>
      </c>
      <c r="Q363" s="535"/>
      <c r="R363" s="535"/>
      <c r="S363" s="536"/>
      <c r="T363" s="533" t="s">
        <v>158</v>
      </c>
      <c r="U363" s="534" t="s">
        <v>154</v>
      </c>
      <c r="V363" s="535"/>
      <c r="W363" s="535"/>
      <c r="X363" s="536"/>
      <c r="Y363" s="533" t="s">
        <v>158</v>
      </c>
      <c r="Z363" s="534" t="s">
        <v>154</v>
      </c>
      <c r="AA363" s="535"/>
      <c r="AB363" s="535"/>
      <c r="AC363" s="536"/>
      <c r="AD363" s="533" t="s">
        <v>158</v>
      </c>
      <c r="AE363" s="534" t="s">
        <v>154</v>
      </c>
      <c r="AF363" s="535"/>
      <c r="AG363" s="535"/>
      <c r="AH363" s="536"/>
      <c r="AI363" s="533" t="s">
        <v>158</v>
      </c>
      <c r="AJ363" s="534" t="s">
        <v>154</v>
      </c>
      <c r="AK363" s="535"/>
      <c r="AL363" s="535"/>
      <c r="AM363" s="536"/>
      <c r="AN363" s="533" t="s">
        <v>158</v>
      </c>
      <c r="AO363" s="534" t="s">
        <v>154</v>
      </c>
      <c r="AP363" s="535"/>
      <c r="AQ363" s="535"/>
      <c r="AR363" s="536"/>
      <c r="AS363" s="533" t="s">
        <v>158</v>
      </c>
      <c r="AT363" s="534" t="s">
        <v>154</v>
      </c>
      <c r="AU363" s="535"/>
      <c r="AV363" s="535"/>
      <c r="AW363" s="536"/>
      <c r="AX363" s="533" t="s">
        <v>158</v>
      </c>
    </row>
    <row r="364" spans="2:50" x14ac:dyDescent="0.2">
      <c r="B364" s="533"/>
      <c r="C364" s="533"/>
      <c r="D364" s="533"/>
      <c r="E364" s="533" t="s">
        <v>150</v>
      </c>
      <c r="F364" s="533"/>
      <c r="G364" s="533"/>
      <c r="H364" s="538"/>
      <c r="I364" s="540" t="s">
        <v>150</v>
      </c>
      <c r="J364" s="540"/>
      <c r="K364" s="540"/>
      <c r="L364" s="540"/>
      <c r="M364" s="540"/>
      <c r="N364" s="567"/>
      <c r="O364" s="567"/>
      <c r="P364" s="534" t="s">
        <v>155</v>
      </c>
      <c r="Q364" s="535"/>
      <c r="R364" s="535"/>
      <c r="S364" s="536"/>
      <c r="T364" s="533"/>
      <c r="U364" s="534" t="s">
        <v>155</v>
      </c>
      <c r="V364" s="535"/>
      <c r="W364" s="535"/>
      <c r="X364" s="536"/>
      <c r="Y364" s="533"/>
      <c r="Z364" s="534" t="s">
        <v>155</v>
      </c>
      <c r="AA364" s="535"/>
      <c r="AB364" s="535"/>
      <c r="AC364" s="536"/>
      <c r="AD364" s="533"/>
      <c r="AE364" s="534" t="s">
        <v>155</v>
      </c>
      <c r="AF364" s="535"/>
      <c r="AG364" s="535"/>
      <c r="AH364" s="536"/>
      <c r="AI364" s="533"/>
      <c r="AJ364" s="534" t="s">
        <v>155</v>
      </c>
      <c r="AK364" s="535"/>
      <c r="AL364" s="535"/>
      <c r="AM364" s="536"/>
      <c r="AN364" s="533"/>
      <c r="AO364" s="534" t="s">
        <v>155</v>
      </c>
      <c r="AP364" s="535"/>
      <c r="AQ364" s="535"/>
      <c r="AR364" s="536"/>
      <c r="AS364" s="533"/>
      <c r="AT364" s="534" t="s">
        <v>155</v>
      </c>
      <c r="AU364" s="535"/>
      <c r="AV364" s="535"/>
      <c r="AW364" s="536"/>
      <c r="AX364" s="533"/>
    </row>
    <row r="365" spans="2:50" x14ac:dyDescent="0.2">
      <c r="B365" s="533"/>
      <c r="C365" s="533"/>
      <c r="D365" s="533"/>
      <c r="E365" s="441" t="s">
        <v>152</v>
      </c>
      <c r="F365" s="441" t="s">
        <v>153</v>
      </c>
      <c r="G365" s="441" t="s">
        <v>156</v>
      </c>
      <c r="H365" s="539"/>
      <c r="I365" s="442" t="s">
        <v>152</v>
      </c>
      <c r="J365" s="442" t="s">
        <v>153</v>
      </c>
      <c r="K365" s="442" t="s">
        <v>156</v>
      </c>
      <c r="L365" s="540"/>
      <c r="M365" s="540"/>
      <c r="N365" s="567"/>
      <c r="O365" s="567"/>
      <c r="P365" s="441" t="s">
        <v>152</v>
      </c>
      <c r="Q365" s="441" t="s">
        <v>153</v>
      </c>
      <c r="R365" s="441" t="s">
        <v>156</v>
      </c>
      <c r="S365" s="441" t="s">
        <v>170</v>
      </c>
      <c r="T365" s="533"/>
      <c r="U365" s="441" t="s">
        <v>152</v>
      </c>
      <c r="V365" s="441" t="s">
        <v>153</v>
      </c>
      <c r="W365" s="441" t="s">
        <v>156</v>
      </c>
      <c r="X365" s="441" t="s">
        <v>170</v>
      </c>
      <c r="Y365" s="533"/>
      <c r="Z365" s="441" t="s">
        <v>152</v>
      </c>
      <c r="AA365" s="441" t="s">
        <v>153</v>
      </c>
      <c r="AB365" s="441" t="s">
        <v>156</v>
      </c>
      <c r="AC365" s="441" t="s">
        <v>170</v>
      </c>
      <c r="AD365" s="533"/>
      <c r="AE365" s="441" t="s">
        <v>152</v>
      </c>
      <c r="AF365" s="441" t="s">
        <v>153</v>
      </c>
      <c r="AG365" s="441" t="s">
        <v>156</v>
      </c>
      <c r="AH365" s="441" t="s">
        <v>170</v>
      </c>
      <c r="AI365" s="533"/>
      <c r="AJ365" s="441" t="s">
        <v>152</v>
      </c>
      <c r="AK365" s="441" t="s">
        <v>153</v>
      </c>
      <c r="AL365" s="441" t="s">
        <v>156</v>
      </c>
      <c r="AM365" s="441" t="s">
        <v>170</v>
      </c>
      <c r="AN365" s="533"/>
      <c r="AO365" s="441" t="s">
        <v>152</v>
      </c>
      <c r="AP365" s="441" t="s">
        <v>153</v>
      </c>
      <c r="AQ365" s="441" t="s">
        <v>156</v>
      </c>
      <c r="AR365" s="441" t="s">
        <v>170</v>
      </c>
      <c r="AS365" s="533"/>
      <c r="AT365" s="441" t="s">
        <v>152</v>
      </c>
      <c r="AU365" s="441" t="s">
        <v>153</v>
      </c>
      <c r="AV365" s="441" t="s">
        <v>156</v>
      </c>
      <c r="AW365" s="441" t="s">
        <v>170</v>
      </c>
      <c r="AX365" s="533"/>
    </row>
    <row r="366" spans="2:50" x14ac:dyDescent="0.2">
      <c r="B366" s="541" t="s">
        <v>236</v>
      </c>
      <c r="C366" s="443">
        <f>C343</f>
        <v>1</v>
      </c>
      <c r="D366" s="443" t="s">
        <v>430</v>
      </c>
      <c r="E366" s="443">
        <v>20</v>
      </c>
      <c r="F366" s="443">
        <v>2400</v>
      </c>
      <c r="G366" s="440">
        <f>F366/E366</f>
        <v>120</v>
      </c>
      <c r="H366" s="541">
        <f>AVERAGE(G366:G383)</f>
        <v>140.37599321700577</v>
      </c>
      <c r="I366" s="172">
        <f t="shared" ref="I366:I383" si="352">IFERROR(AVERAGE(P366,U366,Z366,AE366,AJ366,AO366,AT366),"")</f>
        <v>20</v>
      </c>
      <c r="J366" s="172">
        <f t="shared" ref="J366:J383" si="353">IFERROR(AVERAGE(Q366,V366,AA366,AF366,AK366,AP366,AU366),"")</f>
        <v>2299.1052038088674</v>
      </c>
      <c r="K366" s="444">
        <f t="shared" ref="K366:K383" si="354">IFERROR(AVERAGE(R366,W366,AB366,AG366,AL366,AQ366,AV366),"")</f>
        <v>114.95526019044335</v>
      </c>
      <c r="L366" s="542">
        <f>IFERROR(AVERAGE(K366:K383),"-")</f>
        <v>134.34252641192288</v>
      </c>
      <c r="M366" s="172">
        <f>IFERROR(RANK(K366, K$366:K$383),"")</f>
        <v>16</v>
      </c>
      <c r="N366" s="567"/>
      <c r="O366" s="567"/>
      <c r="P366" s="443">
        <v>20</v>
      </c>
      <c r="Q366" s="170">
        <v>2292.43822843823</v>
      </c>
      <c r="R366" s="440">
        <f>IFERROR(Q366/P366,"")</f>
        <v>114.62191142191151</v>
      </c>
      <c r="S366" s="443">
        <f>IFERROR(RANK(R366, R$366:R$383),"")</f>
        <v>16</v>
      </c>
      <c r="T366" s="564">
        <f>AVERAGE(R366:R383)</f>
        <v>134.38740263213651</v>
      </c>
      <c r="U366" s="443">
        <v>20</v>
      </c>
      <c r="V366" s="170">
        <v>2299.5000000000014</v>
      </c>
      <c r="W366" s="440">
        <f>IFERROR(V366/U366,"")</f>
        <v>114.97500000000007</v>
      </c>
      <c r="X366" s="443">
        <f>IFERROR(RANK(W366, W$366:W$383),"")</f>
        <v>15</v>
      </c>
      <c r="Y366" s="564">
        <f>AVERAGE(W366:W383)</f>
        <v>134.14454154921359</v>
      </c>
      <c r="Z366" s="443">
        <v>20</v>
      </c>
      <c r="AA366" s="170">
        <v>2285.038167938932</v>
      </c>
      <c r="AB366" s="440">
        <f>IFERROR(AA366/Z366,"")</f>
        <v>114.2519083969466</v>
      </c>
      <c r="AC366" s="443">
        <f>IFERROR(RANK(AB366, AB$366:AB$383),"")</f>
        <v>16</v>
      </c>
      <c r="AD366" s="564">
        <f>AVERAGE(AB366:AB383)</f>
        <v>134.27005588973626</v>
      </c>
      <c r="AE366" s="443">
        <v>20</v>
      </c>
      <c r="AF366" s="170">
        <v>2303.1192660550455</v>
      </c>
      <c r="AG366" s="440">
        <f>IFERROR(AF366/AE366,"")</f>
        <v>115.15596330275227</v>
      </c>
      <c r="AH366" s="443">
        <f>IFERROR(RANK(AG366, AG$366:AG$383),"")</f>
        <v>16</v>
      </c>
      <c r="AI366" s="564">
        <f>AVERAGE(AG366:AG383)</f>
        <v>134.41376975547075</v>
      </c>
      <c r="AJ366" s="443">
        <v>20</v>
      </c>
      <c r="AK366" s="170">
        <v>2300.5555555555552</v>
      </c>
      <c r="AL366" s="440">
        <f>IFERROR(AK366/AJ366,"")</f>
        <v>115.02777777777776</v>
      </c>
      <c r="AM366" s="443">
        <f>IFERROR(RANK(AL366, AL$366:AL$383),"")</f>
        <v>16</v>
      </c>
      <c r="AN366" s="564">
        <f>AVERAGE(AL366:AL383)</f>
        <v>134.47638959426726</v>
      </c>
      <c r="AO366" s="443">
        <v>20</v>
      </c>
      <c r="AP366" s="170">
        <v>2308.6236702127671</v>
      </c>
      <c r="AQ366" s="440">
        <f>IFERROR(AP366/AO366,"")</f>
        <v>115.43118351063836</v>
      </c>
      <c r="AR366" s="443">
        <f>IFERROR(RANK(AQ366, AQ$366:AQ$383),"")</f>
        <v>15</v>
      </c>
      <c r="AS366" s="564">
        <f>AVERAGE(AQ366:AQ383)</f>
        <v>134.30491320181886</v>
      </c>
      <c r="AT366" s="443">
        <v>20</v>
      </c>
      <c r="AU366" s="170">
        <v>2304.4615384615399</v>
      </c>
      <c r="AV366" s="440">
        <f>IFERROR(AU366/AT366,"")</f>
        <v>115.223076923077</v>
      </c>
      <c r="AW366" s="443">
        <f>IFERROR(RANK(AV366, AV$366:AV$383),"")</f>
        <v>15</v>
      </c>
      <c r="AX366" s="564">
        <f>AVERAGE(AV366:AV383)</f>
        <v>134.40061226081673</v>
      </c>
    </row>
    <row r="367" spans="2:50" x14ac:dyDescent="0.2">
      <c r="B367" s="541"/>
      <c r="C367" s="443">
        <f t="shared" ref="C367:C383" si="355">C344</f>
        <v>2</v>
      </c>
      <c r="D367" s="443" t="s">
        <v>431</v>
      </c>
      <c r="E367" s="443">
        <v>18</v>
      </c>
      <c r="F367" s="443">
        <v>2400</v>
      </c>
      <c r="G367" s="440">
        <f t="shared" ref="G367:G382" si="356">F367/E367</f>
        <v>133.33333333333334</v>
      </c>
      <c r="H367" s="541"/>
      <c r="I367" s="172">
        <f t="shared" si="352"/>
        <v>18</v>
      </c>
      <c r="J367" s="172">
        <f t="shared" si="353"/>
        <v>2290.4306179106675</v>
      </c>
      <c r="K367" s="444">
        <f t="shared" si="354"/>
        <v>127.24614543948154</v>
      </c>
      <c r="L367" s="543"/>
      <c r="M367" s="172">
        <f t="shared" ref="M367:M383" si="357">IFERROR(RANK(K367, K$366:K$383),"")</f>
        <v>11</v>
      </c>
      <c r="N367" s="567"/>
      <c r="O367" s="567"/>
      <c r="P367" s="443">
        <v>18</v>
      </c>
      <c r="Q367" s="170">
        <v>2282.9787234042556</v>
      </c>
      <c r="R367" s="440">
        <f t="shared" ref="R367:R383" si="358">IFERROR(Q367/P367,"")</f>
        <v>126.83215130023642</v>
      </c>
      <c r="S367" s="443">
        <f t="shared" ref="S367:S383" si="359">IFERROR(RANK(R367, R$366:R$383),"")</f>
        <v>11</v>
      </c>
      <c r="T367" s="565"/>
      <c r="U367" s="443">
        <v>18</v>
      </c>
      <c r="V367" s="170">
        <v>2289.7777777777778</v>
      </c>
      <c r="W367" s="440">
        <f t="shared" ref="W367:W383" si="360">IFERROR(V367/U367,"")</f>
        <v>127.20987654320987</v>
      </c>
      <c r="X367" s="443">
        <f t="shared" ref="X367:X383" si="361">IFERROR(RANK(W367, W$366:W$383),"")</f>
        <v>10</v>
      </c>
      <c r="Y367" s="565"/>
      <c r="Z367" s="443">
        <v>18</v>
      </c>
      <c r="AA367" s="170">
        <v>2284.7999999999993</v>
      </c>
      <c r="AB367" s="440">
        <f t="shared" ref="AB367:AB383" si="362">IFERROR(AA367/Z367,"")</f>
        <v>126.93333333333329</v>
      </c>
      <c r="AC367" s="443">
        <f t="shared" ref="AC367:AC383" si="363">IFERROR(RANK(AB367, AB$366:AB$383),"")</f>
        <v>11</v>
      </c>
      <c r="AD367" s="565"/>
      <c r="AE367" s="443">
        <v>18</v>
      </c>
      <c r="AF367" s="170">
        <v>2296.7741935483878</v>
      </c>
      <c r="AG367" s="440">
        <f t="shared" ref="AG367:AG383" si="364">IFERROR(AF367/AE367,"")</f>
        <v>127.59856630824376</v>
      </c>
      <c r="AH367" s="443">
        <f t="shared" ref="AH367:AH383" si="365">IFERROR(RANK(AG367, AG$366:AG$383),"")</f>
        <v>10</v>
      </c>
      <c r="AI367" s="565"/>
      <c r="AJ367" s="443">
        <v>18</v>
      </c>
      <c r="AK367" s="170">
        <v>2288.8421052631584</v>
      </c>
      <c r="AL367" s="440">
        <f t="shared" ref="AL367:AL383" si="366">IFERROR(AK367/AJ367,"")</f>
        <v>127.15789473684214</v>
      </c>
      <c r="AM367" s="443">
        <f t="shared" ref="AM367:AM383" si="367">IFERROR(RANK(AL367, AL$366:AL$383),"")</f>
        <v>10</v>
      </c>
      <c r="AN367" s="565"/>
      <c r="AO367" s="443">
        <v>18</v>
      </c>
      <c r="AP367" s="170">
        <v>2293.0069930069935</v>
      </c>
      <c r="AQ367" s="440">
        <f t="shared" ref="AQ367:AQ383" si="368">IFERROR(AP367/AO367,"")</f>
        <v>127.38927738927742</v>
      </c>
      <c r="AR367" s="443">
        <f t="shared" ref="AR367:AR383" si="369">IFERROR(RANK(AQ367, AQ$366:AQ$383),"")</f>
        <v>9</v>
      </c>
      <c r="AS367" s="565"/>
      <c r="AT367" s="443">
        <v>18</v>
      </c>
      <c r="AU367" s="170">
        <v>2296.8345323741009</v>
      </c>
      <c r="AV367" s="440">
        <f t="shared" ref="AV367:AV383" si="370">IFERROR(AU367/AT367,"")</f>
        <v>127.60191846522783</v>
      </c>
      <c r="AW367" s="443">
        <f t="shared" ref="AW367:AW383" si="371">IFERROR(RANK(AV367, AV$366:AV$383),"")</f>
        <v>10</v>
      </c>
      <c r="AX367" s="565"/>
    </row>
    <row r="368" spans="2:50" x14ac:dyDescent="0.2">
      <c r="B368" s="541"/>
      <c r="C368" s="443">
        <f t="shared" si="355"/>
        <v>3</v>
      </c>
      <c r="D368" s="443" t="s">
        <v>432</v>
      </c>
      <c r="E368" s="443">
        <v>18</v>
      </c>
      <c r="F368" s="443">
        <v>2400</v>
      </c>
      <c r="G368" s="440">
        <f t="shared" si="356"/>
        <v>133.33333333333334</v>
      </c>
      <c r="H368" s="541"/>
      <c r="I368" s="172">
        <f t="shared" si="352"/>
        <v>18</v>
      </c>
      <c r="J368" s="172">
        <f t="shared" si="353"/>
        <v>2290.6291755242628</v>
      </c>
      <c r="K368" s="444">
        <f t="shared" si="354"/>
        <v>127.25717641801461</v>
      </c>
      <c r="L368" s="543"/>
      <c r="M368" s="172">
        <f t="shared" si="357"/>
        <v>10</v>
      </c>
      <c r="N368" s="567"/>
      <c r="O368" s="567"/>
      <c r="P368" s="443">
        <v>18</v>
      </c>
      <c r="Q368" s="170">
        <v>2296.8789808917204</v>
      </c>
      <c r="R368" s="440">
        <f t="shared" si="358"/>
        <v>127.60438782731779</v>
      </c>
      <c r="S368" s="443">
        <f t="shared" si="359"/>
        <v>8</v>
      </c>
      <c r="T368" s="565"/>
      <c r="U368" s="443">
        <v>18</v>
      </c>
      <c r="V368" s="170">
        <v>2282.2736455463728</v>
      </c>
      <c r="W368" s="440">
        <f t="shared" si="360"/>
        <v>126.79298030813182</v>
      </c>
      <c r="X368" s="443">
        <f t="shared" si="361"/>
        <v>11</v>
      </c>
      <c r="Y368" s="565"/>
      <c r="Z368" s="443">
        <v>18</v>
      </c>
      <c r="AA368" s="170">
        <v>2295.3211216644049</v>
      </c>
      <c r="AB368" s="440">
        <f t="shared" si="362"/>
        <v>127.51784009246694</v>
      </c>
      <c r="AC368" s="443">
        <f t="shared" si="363"/>
        <v>9</v>
      </c>
      <c r="AD368" s="565"/>
      <c r="AE368" s="443">
        <v>18</v>
      </c>
      <c r="AF368" s="170">
        <v>2288.4269662921351</v>
      </c>
      <c r="AG368" s="440">
        <f t="shared" si="364"/>
        <v>127.13483146067418</v>
      </c>
      <c r="AH368" s="443">
        <f t="shared" si="365"/>
        <v>11</v>
      </c>
      <c r="AI368" s="565"/>
      <c r="AJ368" s="443">
        <v>18</v>
      </c>
      <c r="AK368" s="170">
        <v>2293.4759358288761</v>
      </c>
      <c r="AL368" s="440">
        <f t="shared" si="366"/>
        <v>127.41532976827089</v>
      </c>
      <c r="AM368" s="443">
        <f t="shared" si="367"/>
        <v>9</v>
      </c>
      <c r="AN368" s="565"/>
      <c r="AO368" s="443">
        <v>18</v>
      </c>
      <c r="AP368" s="170">
        <v>2290.4032003368775</v>
      </c>
      <c r="AQ368" s="440">
        <f t="shared" si="368"/>
        <v>127.24462224093764</v>
      </c>
      <c r="AR368" s="443">
        <f t="shared" si="369"/>
        <v>11</v>
      </c>
      <c r="AS368" s="565"/>
      <c r="AT368" s="443">
        <v>18</v>
      </c>
      <c r="AU368" s="170">
        <v>2287.6243781094527</v>
      </c>
      <c r="AV368" s="440">
        <f t="shared" si="370"/>
        <v>127.09024322830292</v>
      </c>
      <c r="AW368" s="443">
        <f t="shared" si="371"/>
        <v>11</v>
      </c>
      <c r="AX368" s="565"/>
    </row>
    <row r="369" spans="2:50" x14ac:dyDescent="0.2">
      <c r="B369" s="541"/>
      <c r="C369" s="443">
        <f t="shared" si="355"/>
        <v>4</v>
      </c>
      <c r="D369" s="443" t="s">
        <v>434</v>
      </c>
      <c r="E369" s="443">
        <v>16</v>
      </c>
      <c r="F369" s="443">
        <v>2400</v>
      </c>
      <c r="G369" s="440">
        <f t="shared" si="356"/>
        <v>150</v>
      </c>
      <c r="H369" s="541"/>
      <c r="I369" s="172">
        <f t="shared" si="352"/>
        <v>16</v>
      </c>
      <c r="J369" s="172">
        <f t="shared" si="353"/>
        <v>2299.0794538938976</v>
      </c>
      <c r="K369" s="444">
        <f t="shared" si="354"/>
        <v>143.6924658683686</v>
      </c>
      <c r="L369" s="543"/>
      <c r="M369" s="172">
        <f t="shared" si="357"/>
        <v>5</v>
      </c>
      <c r="N369" s="567"/>
      <c r="O369" s="567"/>
      <c r="P369" s="443">
        <v>16</v>
      </c>
      <c r="Q369" s="170">
        <v>2305.5555555555566</v>
      </c>
      <c r="R369" s="440">
        <f t="shared" si="358"/>
        <v>144.09722222222229</v>
      </c>
      <c r="S369" s="443">
        <f t="shared" si="359"/>
        <v>5</v>
      </c>
      <c r="T369" s="565"/>
      <c r="U369" s="443">
        <v>16</v>
      </c>
      <c r="V369" s="170">
        <v>2301.5094339622656</v>
      </c>
      <c r="W369" s="440">
        <f t="shared" si="360"/>
        <v>143.8443396226416</v>
      </c>
      <c r="X369" s="443">
        <f t="shared" si="361"/>
        <v>5</v>
      </c>
      <c r="Y369" s="565"/>
      <c r="Z369" s="443">
        <v>16</v>
      </c>
      <c r="AA369" s="170">
        <v>2293.2000000000007</v>
      </c>
      <c r="AB369" s="440">
        <f t="shared" si="362"/>
        <v>143.32500000000005</v>
      </c>
      <c r="AC369" s="443">
        <f t="shared" si="363"/>
        <v>5</v>
      </c>
      <c r="AD369" s="565"/>
      <c r="AE369" s="443">
        <v>16</v>
      </c>
      <c r="AF369" s="170">
        <v>2279.9999999999991</v>
      </c>
      <c r="AG369" s="440">
        <f t="shared" si="364"/>
        <v>142.49999999999994</v>
      </c>
      <c r="AH369" s="443">
        <f t="shared" si="365"/>
        <v>5</v>
      </c>
      <c r="AI369" s="565"/>
      <c r="AJ369" s="443">
        <v>16</v>
      </c>
      <c r="AK369" s="170">
        <v>2288.9999999999991</v>
      </c>
      <c r="AL369" s="440">
        <f t="shared" si="366"/>
        <v>143.06249999999994</v>
      </c>
      <c r="AM369" s="443">
        <f t="shared" si="367"/>
        <v>5</v>
      </c>
      <c r="AN369" s="565"/>
      <c r="AO369" s="443">
        <v>16</v>
      </c>
      <c r="AP369" s="170">
        <v>2312.06896551724</v>
      </c>
      <c r="AQ369" s="440">
        <f t="shared" si="368"/>
        <v>144.5043103448275</v>
      </c>
      <c r="AR369" s="443">
        <f t="shared" si="369"/>
        <v>5</v>
      </c>
      <c r="AS369" s="565"/>
      <c r="AT369" s="443">
        <v>16</v>
      </c>
      <c r="AU369" s="170">
        <v>2312.2222222222235</v>
      </c>
      <c r="AV369" s="440">
        <f t="shared" si="370"/>
        <v>144.51388888888897</v>
      </c>
      <c r="AW369" s="443">
        <f t="shared" si="371"/>
        <v>5</v>
      </c>
      <c r="AX369" s="565"/>
    </row>
    <row r="370" spans="2:50" x14ac:dyDescent="0.2">
      <c r="B370" s="541"/>
      <c r="C370" s="443">
        <f t="shared" si="355"/>
        <v>5</v>
      </c>
      <c r="D370" s="443" t="s">
        <v>435</v>
      </c>
      <c r="E370" s="443">
        <v>18</v>
      </c>
      <c r="F370" s="443">
        <v>2400</v>
      </c>
      <c r="G370" s="440">
        <f t="shared" si="356"/>
        <v>133.33333333333334</v>
      </c>
      <c r="H370" s="541"/>
      <c r="I370" s="172">
        <f t="shared" si="352"/>
        <v>18</v>
      </c>
      <c r="J370" s="172">
        <f t="shared" si="353"/>
        <v>2292.6640894607635</v>
      </c>
      <c r="K370" s="444">
        <f t="shared" si="354"/>
        <v>127.37022719226464</v>
      </c>
      <c r="L370" s="543"/>
      <c r="M370" s="172">
        <f t="shared" si="357"/>
        <v>9</v>
      </c>
      <c r="N370" s="567"/>
      <c r="O370" s="567"/>
      <c r="P370" s="443">
        <v>18</v>
      </c>
      <c r="Q370" s="170">
        <v>2284.1248606465992</v>
      </c>
      <c r="R370" s="440">
        <f t="shared" si="358"/>
        <v>126.89582559147773</v>
      </c>
      <c r="S370" s="443">
        <f t="shared" si="359"/>
        <v>10</v>
      </c>
      <c r="T370" s="565"/>
      <c r="U370" s="443">
        <v>18</v>
      </c>
      <c r="V370" s="170">
        <v>2298.359428182438</v>
      </c>
      <c r="W370" s="440">
        <f t="shared" si="360"/>
        <v>127.68663489902434</v>
      </c>
      <c r="X370" s="443">
        <f t="shared" si="361"/>
        <v>8</v>
      </c>
      <c r="Y370" s="565"/>
      <c r="Z370" s="443">
        <v>18</v>
      </c>
      <c r="AA370" s="170">
        <v>2286.6468135795108</v>
      </c>
      <c r="AB370" s="440">
        <f t="shared" si="362"/>
        <v>127.0359340877506</v>
      </c>
      <c r="AC370" s="443">
        <f t="shared" si="363"/>
        <v>10</v>
      </c>
      <c r="AD370" s="565"/>
      <c r="AE370" s="443">
        <v>18</v>
      </c>
      <c r="AF370" s="170">
        <v>2299.253731343284</v>
      </c>
      <c r="AG370" s="440">
        <f t="shared" si="364"/>
        <v>127.73631840796023</v>
      </c>
      <c r="AH370" s="443">
        <f t="shared" si="365"/>
        <v>9</v>
      </c>
      <c r="AI370" s="565"/>
      <c r="AJ370" s="443">
        <v>18</v>
      </c>
      <c r="AK370" s="170">
        <v>2286.5217391304354</v>
      </c>
      <c r="AL370" s="440">
        <f t="shared" si="366"/>
        <v>127.02898550724642</v>
      </c>
      <c r="AM370" s="443">
        <f t="shared" si="367"/>
        <v>11</v>
      </c>
      <c r="AN370" s="565"/>
      <c r="AO370" s="443">
        <v>18</v>
      </c>
      <c r="AP370" s="170">
        <v>2292.8571428571431</v>
      </c>
      <c r="AQ370" s="440">
        <f t="shared" si="368"/>
        <v>127.38095238095239</v>
      </c>
      <c r="AR370" s="443">
        <f t="shared" si="369"/>
        <v>10</v>
      </c>
      <c r="AS370" s="565"/>
      <c r="AT370" s="443">
        <v>18</v>
      </c>
      <c r="AU370" s="170">
        <v>2300.8849104859332</v>
      </c>
      <c r="AV370" s="440">
        <f t="shared" si="370"/>
        <v>127.82693947144074</v>
      </c>
      <c r="AW370" s="443">
        <f t="shared" si="371"/>
        <v>9</v>
      </c>
      <c r="AX370" s="565"/>
    </row>
    <row r="371" spans="2:50" x14ac:dyDescent="0.2">
      <c r="B371" s="541"/>
      <c r="C371" s="443">
        <f t="shared" si="355"/>
        <v>6</v>
      </c>
      <c r="D371" s="443" t="s">
        <v>436</v>
      </c>
      <c r="E371" s="443">
        <v>20</v>
      </c>
      <c r="F371" s="443">
        <v>2400</v>
      </c>
      <c r="G371" s="440">
        <f t="shared" si="356"/>
        <v>120</v>
      </c>
      <c r="H371" s="541"/>
      <c r="I371" s="172">
        <f t="shared" si="352"/>
        <v>20</v>
      </c>
      <c r="J371" s="172">
        <f t="shared" si="353"/>
        <v>2303.5078544358621</v>
      </c>
      <c r="K371" s="444">
        <f t="shared" si="354"/>
        <v>115.1753927217931</v>
      </c>
      <c r="L371" s="543"/>
      <c r="M371" s="172">
        <f t="shared" si="357"/>
        <v>15</v>
      </c>
      <c r="N371" s="567"/>
      <c r="O371" s="567"/>
      <c r="P371" s="443">
        <v>20</v>
      </c>
      <c r="Q371" s="170">
        <v>2306.9565217391305</v>
      </c>
      <c r="R371" s="440">
        <f t="shared" si="358"/>
        <v>115.34782608695653</v>
      </c>
      <c r="S371" s="443">
        <f t="shared" si="359"/>
        <v>15</v>
      </c>
      <c r="T371" s="565"/>
      <c r="U371" s="443">
        <v>20</v>
      </c>
      <c r="V371" s="170">
        <v>2286.0000000000005</v>
      </c>
      <c r="W371" s="440">
        <f t="shared" si="360"/>
        <v>114.30000000000003</v>
      </c>
      <c r="X371" s="443">
        <f t="shared" si="361"/>
        <v>16</v>
      </c>
      <c r="Y371" s="565"/>
      <c r="Z371" s="443">
        <v>20</v>
      </c>
      <c r="AA371" s="170">
        <v>2309.0624999999995</v>
      </c>
      <c r="AB371" s="440">
        <f t="shared" si="362"/>
        <v>115.45312499999997</v>
      </c>
      <c r="AC371" s="443">
        <f t="shared" si="363"/>
        <v>15</v>
      </c>
      <c r="AD371" s="565"/>
      <c r="AE371" s="443">
        <v>20</v>
      </c>
      <c r="AF371" s="170">
        <v>2321.538461538461</v>
      </c>
      <c r="AG371" s="440">
        <f t="shared" si="364"/>
        <v>116.07692307692305</v>
      </c>
      <c r="AH371" s="443">
        <f t="shared" si="365"/>
        <v>15</v>
      </c>
      <c r="AI371" s="565"/>
      <c r="AJ371" s="443">
        <v>20</v>
      </c>
      <c r="AK371" s="170">
        <v>2322.3529411764694</v>
      </c>
      <c r="AL371" s="440">
        <f t="shared" si="366"/>
        <v>116.11764705882347</v>
      </c>
      <c r="AM371" s="443">
        <f t="shared" si="367"/>
        <v>15</v>
      </c>
      <c r="AN371" s="565"/>
      <c r="AO371" s="443">
        <v>20</v>
      </c>
      <c r="AP371" s="170">
        <v>2286.3157894736851</v>
      </c>
      <c r="AQ371" s="440">
        <f t="shared" si="368"/>
        <v>114.31578947368425</v>
      </c>
      <c r="AR371" s="443">
        <f t="shared" si="369"/>
        <v>16</v>
      </c>
      <c r="AS371" s="565"/>
      <c r="AT371" s="443">
        <v>20</v>
      </c>
      <c r="AU371" s="170">
        <v>2292.3287671232883</v>
      </c>
      <c r="AV371" s="440">
        <f t="shared" si="370"/>
        <v>114.61643835616442</v>
      </c>
      <c r="AW371" s="443">
        <f t="shared" si="371"/>
        <v>16</v>
      </c>
      <c r="AX371" s="565"/>
    </row>
    <row r="372" spans="2:50" x14ac:dyDescent="0.2">
      <c r="B372" s="541"/>
      <c r="C372" s="443">
        <f t="shared" si="355"/>
        <v>7</v>
      </c>
      <c r="D372" s="443" t="s">
        <v>438</v>
      </c>
      <c r="E372" s="443">
        <v>19</v>
      </c>
      <c r="F372" s="443">
        <v>2400</v>
      </c>
      <c r="G372" s="440">
        <f t="shared" si="356"/>
        <v>126.31578947368421</v>
      </c>
      <c r="H372" s="541"/>
      <c r="I372" s="172">
        <f t="shared" si="352"/>
        <v>19</v>
      </c>
      <c r="J372" s="172">
        <f t="shared" si="353"/>
        <v>2297.1670009333047</v>
      </c>
      <c r="K372" s="444">
        <f t="shared" si="354"/>
        <v>120.90352636491079</v>
      </c>
      <c r="L372" s="543"/>
      <c r="M372" s="172">
        <f t="shared" si="357"/>
        <v>14</v>
      </c>
      <c r="N372" s="567"/>
      <c r="O372" s="567"/>
      <c r="P372" s="443">
        <v>19</v>
      </c>
      <c r="Q372" s="170">
        <v>2303.4247967479669</v>
      </c>
      <c r="R372" s="440">
        <f t="shared" si="358"/>
        <v>121.23288403936668</v>
      </c>
      <c r="S372" s="443">
        <f t="shared" si="359"/>
        <v>13</v>
      </c>
      <c r="T372" s="565"/>
      <c r="U372" s="443">
        <v>19</v>
      </c>
      <c r="V372" s="170">
        <v>2302.3688606749074</v>
      </c>
      <c r="W372" s="440">
        <f t="shared" si="360"/>
        <v>121.17730845657407</v>
      </c>
      <c r="X372" s="443">
        <f t="shared" si="361"/>
        <v>13</v>
      </c>
      <c r="Y372" s="565"/>
      <c r="Z372" s="443">
        <v>19</v>
      </c>
      <c r="AA372" s="170">
        <v>2293.2075471698108</v>
      </c>
      <c r="AB372" s="440">
        <f t="shared" si="362"/>
        <v>120.69513406156899</v>
      </c>
      <c r="AC372" s="443">
        <f t="shared" si="363"/>
        <v>14</v>
      </c>
      <c r="AD372" s="565"/>
      <c r="AE372" s="443">
        <v>19</v>
      </c>
      <c r="AF372" s="170">
        <v>2290.7812500000005</v>
      </c>
      <c r="AG372" s="440">
        <f t="shared" si="364"/>
        <v>120.56743421052634</v>
      </c>
      <c r="AH372" s="443">
        <f t="shared" si="365"/>
        <v>14</v>
      </c>
      <c r="AI372" s="565"/>
      <c r="AJ372" s="443">
        <v>19</v>
      </c>
      <c r="AK372" s="170">
        <v>2295.1145038167947</v>
      </c>
      <c r="AL372" s="440">
        <f t="shared" si="366"/>
        <v>120.79550020088394</v>
      </c>
      <c r="AM372" s="443">
        <f t="shared" si="367"/>
        <v>14</v>
      </c>
      <c r="AN372" s="565"/>
      <c r="AO372" s="443">
        <v>19</v>
      </c>
      <c r="AP372" s="170">
        <v>2294.3209611671314</v>
      </c>
      <c r="AQ372" s="440">
        <f t="shared" si="368"/>
        <v>120.75373479827007</v>
      </c>
      <c r="AR372" s="443">
        <f t="shared" si="369"/>
        <v>12</v>
      </c>
      <c r="AS372" s="565"/>
      <c r="AT372" s="443">
        <v>19</v>
      </c>
      <c r="AU372" s="170">
        <v>2300.9510869565215</v>
      </c>
      <c r="AV372" s="440">
        <f t="shared" si="370"/>
        <v>121.10268878718534</v>
      </c>
      <c r="AW372" s="443">
        <f t="shared" si="371"/>
        <v>13</v>
      </c>
      <c r="AX372" s="565"/>
    </row>
    <row r="373" spans="2:50" x14ac:dyDescent="0.2">
      <c r="B373" s="541"/>
      <c r="C373" s="443">
        <f t="shared" si="355"/>
        <v>8</v>
      </c>
      <c r="D373" s="443" t="s">
        <v>439</v>
      </c>
      <c r="E373" s="443">
        <v>18</v>
      </c>
      <c r="F373" s="443">
        <v>2400</v>
      </c>
      <c r="G373" s="440">
        <f t="shared" si="356"/>
        <v>133.33333333333334</v>
      </c>
      <c r="H373" s="541"/>
      <c r="I373" s="172">
        <f t="shared" si="352"/>
        <v>18</v>
      </c>
      <c r="J373" s="172">
        <f t="shared" si="353"/>
        <v>2297.476747319351</v>
      </c>
      <c r="K373" s="444">
        <f t="shared" si="354"/>
        <v>127.6375970732973</v>
      </c>
      <c r="L373" s="543"/>
      <c r="M373" s="172">
        <f t="shared" si="357"/>
        <v>8</v>
      </c>
      <c r="N373" s="567"/>
      <c r="O373" s="567"/>
      <c r="P373" s="443">
        <v>18</v>
      </c>
      <c r="Q373" s="170">
        <v>2287.4226804123718</v>
      </c>
      <c r="R373" s="440">
        <f t="shared" si="358"/>
        <v>127.07903780068733</v>
      </c>
      <c r="S373" s="443">
        <f t="shared" si="359"/>
        <v>9</v>
      </c>
      <c r="T373" s="565"/>
      <c r="U373" s="443">
        <v>18</v>
      </c>
      <c r="V373" s="170">
        <v>2289.8969072164955</v>
      </c>
      <c r="W373" s="440">
        <f t="shared" si="360"/>
        <v>127.21649484536086</v>
      </c>
      <c r="X373" s="443">
        <f t="shared" si="361"/>
        <v>9</v>
      </c>
      <c r="Y373" s="565"/>
      <c r="Z373" s="443">
        <v>18</v>
      </c>
      <c r="AA373" s="170">
        <v>2296.5517241379307</v>
      </c>
      <c r="AB373" s="440">
        <f t="shared" si="362"/>
        <v>127.5862068965517</v>
      </c>
      <c r="AC373" s="443">
        <f t="shared" si="363"/>
        <v>8</v>
      </c>
      <c r="AD373" s="565"/>
      <c r="AE373" s="443">
        <v>18</v>
      </c>
      <c r="AF373" s="170">
        <v>2300.0000000000005</v>
      </c>
      <c r="AG373" s="440">
        <f t="shared" si="364"/>
        <v>127.7777777777778</v>
      </c>
      <c r="AH373" s="443">
        <f t="shared" si="365"/>
        <v>8</v>
      </c>
      <c r="AI373" s="565"/>
      <c r="AJ373" s="443">
        <v>18</v>
      </c>
      <c r="AK373" s="170">
        <v>2303.8356164383567</v>
      </c>
      <c r="AL373" s="440">
        <f t="shared" si="366"/>
        <v>127.99086757990871</v>
      </c>
      <c r="AM373" s="443">
        <f t="shared" si="367"/>
        <v>8</v>
      </c>
      <c r="AN373" s="565"/>
      <c r="AO373" s="443">
        <v>18</v>
      </c>
      <c r="AP373" s="170">
        <v>2301.6000000000008</v>
      </c>
      <c r="AQ373" s="440">
        <f t="shared" si="368"/>
        <v>127.86666666666672</v>
      </c>
      <c r="AR373" s="443">
        <f t="shared" si="369"/>
        <v>8</v>
      </c>
      <c r="AS373" s="565"/>
      <c r="AT373" s="443">
        <v>18</v>
      </c>
      <c r="AU373" s="170">
        <v>2303.0303030303039</v>
      </c>
      <c r="AV373" s="440">
        <f t="shared" si="370"/>
        <v>127.946127946128</v>
      </c>
      <c r="AW373" s="443">
        <f t="shared" si="371"/>
        <v>8</v>
      </c>
      <c r="AX373" s="565"/>
    </row>
    <row r="374" spans="2:50" x14ac:dyDescent="0.2">
      <c r="B374" s="541"/>
      <c r="C374" s="443">
        <f t="shared" si="355"/>
        <v>9</v>
      </c>
      <c r="D374" s="443" t="s">
        <v>442</v>
      </c>
      <c r="E374" s="443">
        <v>19</v>
      </c>
      <c r="F374" s="443">
        <v>2400</v>
      </c>
      <c r="G374" s="440">
        <f t="shared" si="356"/>
        <v>126.31578947368421</v>
      </c>
      <c r="H374" s="541"/>
      <c r="I374" s="172">
        <f t="shared" si="352"/>
        <v>19</v>
      </c>
      <c r="J374" s="172">
        <f t="shared" si="353"/>
        <v>2299.0500817668371</v>
      </c>
      <c r="K374" s="444">
        <f t="shared" si="354"/>
        <v>121.00263588246511</v>
      </c>
      <c r="L374" s="543"/>
      <c r="M374" s="172">
        <f t="shared" si="357"/>
        <v>13</v>
      </c>
      <c r="N374" s="567"/>
      <c r="O374" s="567"/>
      <c r="P374" s="443">
        <v>19</v>
      </c>
      <c r="Q374" s="170">
        <v>2312.1739130434794</v>
      </c>
      <c r="R374" s="440">
        <f t="shared" si="358"/>
        <v>121.69336384439366</v>
      </c>
      <c r="S374" s="443">
        <f t="shared" si="359"/>
        <v>12</v>
      </c>
      <c r="T374" s="565"/>
      <c r="U374" s="443">
        <v>19</v>
      </c>
      <c r="V374" s="170">
        <v>2288.9552238805982</v>
      </c>
      <c r="W374" s="440">
        <f t="shared" si="360"/>
        <v>120.47132757266306</v>
      </c>
      <c r="X374" s="443">
        <f t="shared" si="361"/>
        <v>14</v>
      </c>
      <c r="Y374" s="565"/>
      <c r="Z374" s="443">
        <v>19</v>
      </c>
      <c r="AA374" s="170">
        <v>2314.8387096774195</v>
      </c>
      <c r="AB374" s="440">
        <f t="shared" si="362"/>
        <v>121.83361629881155</v>
      </c>
      <c r="AC374" s="443">
        <f t="shared" si="363"/>
        <v>12</v>
      </c>
      <c r="AD374" s="565"/>
      <c r="AE374" s="443">
        <v>19</v>
      </c>
      <c r="AF374" s="170">
        <v>2292.9411764705883</v>
      </c>
      <c r="AG374" s="440">
        <f t="shared" si="364"/>
        <v>120.6811145510836</v>
      </c>
      <c r="AH374" s="443">
        <f t="shared" si="365"/>
        <v>13</v>
      </c>
      <c r="AI374" s="565"/>
      <c r="AJ374" s="443">
        <v>19</v>
      </c>
      <c r="AK374" s="170">
        <v>2296.2499999999995</v>
      </c>
      <c r="AL374" s="440">
        <f t="shared" si="366"/>
        <v>120.85526315789471</v>
      </c>
      <c r="AM374" s="443">
        <f t="shared" si="367"/>
        <v>13</v>
      </c>
      <c r="AN374" s="565"/>
      <c r="AO374" s="443">
        <v>19</v>
      </c>
      <c r="AP374" s="170">
        <v>2289.6</v>
      </c>
      <c r="AQ374" s="440">
        <f t="shared" si="368"/>
        <v>120.50526315789473</v>
      </c>
      <c r="AR374" s="443">
        <f t="shared" si="369"/>
        <v>14</v>
      </c>
      <c r="AS374" s="565"/>
      <c r="AT374" s="443">
        <v>19</v>
      </c>
      <c r="AU374" s="170">
        <v>2298.5915492957743</v>
      </c>
      <c r="AV374" s="440">
        <f t="shared" si="370"/>
        <v>120.97850259451444</v>
      </c>
      <c r="AW374" s="443">
        <f t="shared" si="371"/>
        <v>14</v>
      </c>
      <c r="AX374" s="565"/>
    </row>
    <row r="375" spans="2:50" x14ac:dyDescent="0.2">
      <c r="B375" s="541"/>
      <c r="C375" s="443">
        <f t="shared" si="355"/>
        <v>10</v>
      </c>
      <c r="D375" s="443" t="s">
        <v>443</v>
      </c>
      <c r="E375" s="443">
        <v>15</v>
      </c>
      <c r="F375" s="443">
        <v>2400</v>
      </c>
      <c r="G375" s="440">
        <f t="shared" si="356"/>
        <v>160</v>
      </c>
      <c r="H375" s="541"/>
      <c r="I375" s="172">
        <f t="shared" si="352"/>
        <v>15</v>
      </c>
      <c r="J375" s="172">
        <f t="shared" si="353"/>
        <v>2288.6319194587895</v>
      </c>
      <c r="K375" s="444">
        <f t="shared" si="354"/>
        <v>152.57546129725262</v>
      </c>
      <c r="L375" s="543"/>
      <c r="M375" s="172">
        <f t="shared" si="357"/>
        <v>4</v>
      </c>
      <c r="N375" s="567"/>
      <c r="O375" s="567"/>
      <c r="P375" s="443">
        <v>15</v>
      </c>
      <c r="Q375" s="170">
        <v>2287.8177966101698</v>
      </c>
      <c r="R375" s="440">
        <f t="shared" si="358"/>
        <v>152.52118644067798</v>
      </c>
      <c r="S375" s="443">
        <f t="shared" si="359"/>
        <v>4</v>
      </c>
      <c r="T375" s="565"/>
      <c r="U375" s="443">
        <v>15</v>
      </c>
      <c r="V375" s="170">
        <v>2287.9639005062741</v>
      </c>
      <c r="W375" s="440">
        <f t="shared" si="360"/>
        <v>152.53092670041826</v>
      </c>
      <c r="X375" s="443">
        <f t="shared" si="361"/>
        <v>4</v>
      </c>
      <c r="Y375" s="565"/>
      <c r="Z375" s="443">
        <v>15</v>
      </c>
      <c r="AA375" s="170">
        <v>2288.8046387154327</v>
      </c>
      <c r="AB375" s="440">
        <f t="shared" si="362"/>
        <v>152.58697591436217</v>
      </c>
      <c r="AC375" s="443">
        <f t="shared" si="363"/>
        <v>4</v>
      </c>
      <c r="AD375" s="565"/>
      <c r="AE375" s="443">
        <v>15</v>
      </c>
      <c r="AF375" s="170">
        <v>2285.8762886597947</v>
      </c>
      <c r="AG375" s="440">
        <f t="shared" si="364"/>
        <v>152.39175257731964</v>
      </c>
      <c r="AH375" s="443">
        <f t="shared" si="365"/>
        <v>4</v>
      </c>
      <c r="AI375" s="565"/>
      <c r="AJ375" s="443">
        <v>15</v>
      </c>
      <c r="AK375" s="170">
        <v>2286.3959390862951</v>
      </c>
      <c r="AL375" s="440">
        <f t="shared" si="366"/>
        <v>152.42639593908635</v>
      </c>
      <c r="AM375" s="443">
        <f t="shared" si="367"/>
        <v>4</v>
      </c>
      <c r="AN375" s="565"/>
      <c r="AO375" s="443">
        <v>15</v>
      </c>
      <c r="AP375" s="170">
        <v>2290.3835860838544</v>
      </c>
      <c r="AQ375" s="440">
        <f t="shared" si="368"/>
        <v>152.69223907225697</v>
      </c>
      <c r="AR375" s="443">
        <f t="shared" si="369"/>
        <v>4</v>
      </c>
      <c r="AS375" s="565"/>
      <c r="AT375" s="443">
        <v>15</v>
      </c>
      <c r="AU375" s="170">
        <v>2293.1812865497072</v>
      </c>
      <c r="AV375" s="440">
        <f t="shared" si="370"/>
        <v>152.87875243664715</v>
      </c>
      <c r="AW375" s="443">
        <f t="shared" si="371"/>
        <v>4</v>
      </c>
      <c r="AX375" s="565"/>
    </row>
    <row r="376" spans="2:50" x14ac:dyDescent="0.2">
      <c r="B376" s="541"/>
      <c r="C376" s="443">
        <f t="shared" si="355"/>
        <v>11</v>
      </c>
      <c r="D376" s="443" t="s">
        <v>819</v>
      </c>
      <c r="E376" s="443">
        <v>14</v>
      </c>
      <c r="F376" s="443">
        <v>2400</v>
      </c>
      <c r="G376" s="440">
        <f t="shared" si="356"/>
        <v>171.42857142857142</v>
      </c>
      <c r="H376" s="541"/>
      <c r="I376" s="172">
        <f t="shared" si="352"/>
        <v>14</v>
      </c>
      <c r="J376" s="172">
        <f t="shared" si="353"/>
        <v>2294.7052318427773</v>
      </c>
      <c r="K376" s="444">
        <f t="shared" si="354"/>
        <v>163.90751656019839</v>
      </c>
      <c r="L376" s="543"/>
      <c r="M376" s="172">
        <f t="shared" si="357"/>
        <v>2</v>
      </c>
      <c r="N376" s="567"/>
      <c r="O376" s="567"/>
      <c r="P376" s="443">
        <v>14</v>
      </c>
      <c r="Q376" s="170">
        <v>2292.4361702127671</v>
      </c>
      <c r="R376" s="440">
        <f t="shared" si="358"/>
        <v>163.74544072948336</v>
      </c>
      <c r="S376" s="443">
        <f t="shared" si="359"/>
        <v>3</v>
      </c>
      <c r="T376" s="565"/>
      <c r="U376" s="443">
        <v>14</v>
      </c>
      <c r="V376" s="170">
        <v>2290.9361702127671</v>
      </c>
      <c r="W376" s="440">
        <f t="shared" si="360"/>
        <v>163.6382978723405</v>
      </c>
      <c r="X376" s="443">
        <f t="shared" si="361"/>
        <v>3</v>
      </c>
      <c r="Y376" s="565"/>
      <c r="Z376" s="443">
        <v>14</v>
      </c>
      <c r="AA376" s="170">
        <v>2301.3461538461543</v>
      </c>
      <c r="AB376" s="440">
        <f t="shared" si="362"/>
        <v>164.38186813186817</v>
      </c>
      <c r="AC376" s="443">
        <f t="shared" si="363"/>
        <v>2</v>
      </c>
      <c r="AD376" s="565"/>
      <c r="AE376" s="443">
        <v>14</v>
      </c>
      <c r="AF376" s="170">
        <v>2290.6194690265484</v>
      </c>
      <c r="AG376" s="440">
        <f t="shared" si="364"/>
        <v>163.61567635903916</v>
      </c>
      <c r="AH376" s="443">
        <f t="shared" si="365"/>
        <v>2</v>
      </c>
      <c r="AI376" s="565"/>
      <c r="AJ376" s="443">
        <v>14</v>
      </c>
      <c r="AK376" s="170">
        <v>2303.7837837837837</v>
      </c>
      <c r="AL376" s="440">
        <f t="shared" si="366"/>
        <v>164.55598455598457</v>
      </c>
      <c r="AM376" s="443">
        <f t="shared" si="367"/>
        <v>2</v>
      </c>
      <c r="AN376" s="565"/>
      <c r="AO376" s="443">
        <v>14</v>
      </c>
      <c r="AP376" s="170">
        <v>2281.132075471698</v>
      </c>
      <c r="AQ376" s="440">
        <f t="shared" si="368"/>
        <v>162.93800539083557</v>
      </c>
      <c r="AR376" s="443">
        <f t="shared" si="369"/>
        <v>3</v>
      </c>
      <c r="AS376" s="565"/>
      <c r="AT376" s="443">
        <v>14</v>
      </c>
      <c r="AU376" s="170">
        <v>2302.6828003457231</v>
      </c>
      <c r="AV376" s="440">
        <f t="shared" si="370"/>
        <v>164.47734288183736</v>
      </c>
      <c r="AW376" s="443">
        <f t="shared" si="371"/>
        <v>2</v>
      </c>
      <c r="AX376" s="565"/>
    </row>
    <row r="377" spans="2:50" x14ac:dyDescent="0.2">
      <c r="B377" s="541"/>
      <c r="C377" s="443">
        <f t="shared" si="355"/>
        <v>12</v>
      </c>
      <c r="D377" s="443" t="s">
        <v>634</v>
      </c>
      <c r="E377" s="443">
        <v>17</v>
      </c>
      <c r="F377" s="443">
        <v>2400</v>
      </c>
      <c r="G377" s="440">
        <f t="shared" si="356"/>
        <v>141.1764705882353</v>
      </c>
      <c r="H377" s="541"/>
      <c r="I377" s="172">
        <f t="shared" si="352"/>
        <v>17</v>
      </c>
      <c r="J377" s="172">
        <f t="shared" si="353"/>
        <v>2309.6038710588159</v>
      </c>
      <c r="K377" s="444">
        <f t="shared" si="354"/>
        <v>135.85905123875389</v>
      </c>
      <c r="L377" s="543"/>
      <c r="M377" s="172">
        <f t="shared" si="357"/>
        <v>6</v>
      </c>
      <c r="N377" s="567"/>
      <c r="O377" s="567"/>
      <c r="P377" s="443">
        <v>17</v>
      </c>
      <c r="Q377" s="170">
        <v>2324.5161290322603</v>
      </c>
      <c r="R377" s="440">
        <f t="shared" si="358"/>
        <v>136.7362428842506</v>
      </c>
      <c r="S377" s="443">
        <f t="shared" si="359"/>
        <v>6</v>
      </c>
      <c r="T377" s="565"/>
      <c r="U377" s="443">
        <v>17</v>
      </c>
      <c r="V377" s="170">
        <v>2289.3750000000027</v>
      </c>
      <c r="W377" s="440">
        <f t="shared" si="360"/>
        <v>134.66911764705898</v>
      </c>
      <c r="X377" s="443">
        <f t="shared" si="361"/>
        <v>7</v>
      </c>
      <c r="Y377" s="565"/>
      <c r="Z377" s="443">
        <v>17</v>
      </c>
      <c r="AA377" s="170">
        <v>2286.0000000000023</v>
      </c>
      <c r="AB377" s="440">
        <f t="shared" si="362"/>
        <v>134.47058823529426</v>
      </c>
      <c r="AC377" s="443">
        <f t="shared" si="363"/>
        <v>7</v>
      </c>
      <c r="AD377" s="565"/>
      <c r="AE377" s="443">
        <v>17</v>
      </c>
      <c r="AF377" s="170">
        <v>2342.608695652174</v>
      </c>
      <c r="AG377" s="440">
        <f t="shared" si="364"/>
        <v>137.80051150895142</v>
      </c>
      <c r="AH377" s="443">
        <f t="shared" si="365"/>
        <v>6</v>
      </c>
      <c r="AI377" s="565"/>
      <c r="AJ377" s="443">
        <v>17</v>
      </c>
      <c r="AK377" s="170">
        <v>2331.818181818182</v>
      </c>
      <c r="AL377" s="440">
        <f t="shared" si="366"/>
        <v>137.16577540106954</v>
      </c>
      <c r="AM377" s="443">
        <f t="shared" si="367"/>
        <v>6</v>
      </c>
      <c r="AN377" s="565"/>
      <c r="AO377" s="443">
        <v>17</v>
      </c>
      <c r="AP377" s="170">
        <v>2310.9090909090937</v>
      </c>
      <c r="AQ377" s="440">
        <f t="shared" si="368"/>
        <v>135.93582887700552</v>
      </c>
      <c r="AR377" s="443">
        <f t="shared" si="369"/>
        <v>7</v>
      </c>
      <c r="AS377" s="565"/>
      <c r="AT377" s="443">
        <v>17</v>
      </c>
      <c r="AU377" s="170">
        <v>2281.9999999999959</v>
      </c>
      <c r="AV377" s="440">
        <f t="shared" si="370"/>
        <v>134.23529411764682</v>
      </c>
      <c r="AW377" s="443">
        <f t="shared" si="371"/>
        <v>7</v>
      </c>
      <c r="AX377" s="565"/>
    </row>
    <row r="378" spans="2:50" x14ac:dyDescent="0.2">
      <c r="B378" s="541"/>
      <c r="C378" s="443">
        <f t="shared" si="355"/>
        <v>13</v>
      </c>
      <c r="D378" s="443" t="s">
        <v>674</v>
      </c>
      <c r="E378" s="443">
        <v>19</v>
      </c>
      <c r="F378" s="443">
        <v>2400</v>
      </c>
      <c r="G378" s="440">
        <f t="shared" si="356"/>
        <v>126.31578947368421</v>
      </c>
      <c r="H378" s="541"/>
      <c r="I378" s="172">
        <f t="shared" si="352"/>
        <v>19</v>
      </c>
      <c r="J378" s="172">
        <f t="shared" si="353"/>
        <v>2300.1114318281957</v>
      </c>
      <c r="K378" s="444">
        <f t="shared" si="354"/>
        <v>121.0584964120103</v>
      </c>
      <c r="L378" s="543"/>
      <c r="M378" s="172">
        <f t="shared" si="357"/>
        <v>12</v>
      </c>
      <c r="N378" s="567"/>
      <c r="O378" s="567"/>
      <c r="P378" s="443">
        <v>19</v>
      </c>
      <c r="Q378" s="170">
        <v>2299.090909090909</v>
      </c>
      <c r="R378" s="440">
        <f t="shared" si="358"/>
        <v>121.00478468899522</v>
      </c>
      <c r="S378" s="443">
        <f t="shared" si="359"/>
        <v>14</v>
      </c>
      <c r="T378" s="565"/>
      <c r="U378" s="443">
        <v>19</v>
      </c>
      <c r="V378" s="170">
        <v>2303.181818181818</v>
      </c>
      <c r="W378" s="440">
        <f t="shared" si="360"/>
        <v>121.2200956937799</v>
      </c>
      <c r="X378" s="443">
        <f t="shared" si="361"/>
        <v>12</v>
      </c>
      <c r="Y378" s="565"/>
      <c r="Z378" s="443">
        <v>19</v>
      </c>
      <c r="AA378" s="170">
        <v>2302.2222222222226</v>
      </c>
      <c r="AB378" s="440">
        <f t="shared" si="362"/>
        <v>121.16959064327487</v>
      </c>
      <c r="AC378" s="443">
        <f t="shared" si="363"/>
        <v>13</v>
      </c>
      <c r="AD378" s="565"/>
      <c r="AE378" s="443">
        <v>19</v>
      </c>
      <c r="AF378" s="170">
        <v>2294.9999999999986</v>
      </c>
      <c r="AG378" s="440">
        <f t="shared" si="364"/>
        <v>120.78947368421045</v>
      </c>
      <c r="AH378" s="443">
        <f t="shared" si="365"/>
        <v>12</v>
      </c>
      <c r="AI378" s="565"/>
      <c r="AJ378" s="443">
        <v>19</v>
      </c>
      <c r="AK378" s="170">
        <v>2307.0967741935492</v>
      </c>
      <c r="AL378" s="440">
        <f t="shared" si="366"/>
        <v>121.4261460101868</v>
      </c>
      <c r="AM378" s="443">
        <f t="shared" si="367"/>
        <v>12</v>
      </c>
      <c r="AN378" s="565"/>
      <c r="AO378" s="443">
        <v>19</v>
      </c>
      <c r="AP378" s="170">
        <v>2292.8089887640449</v>
      </c>
      <c r="AQ378" s="440">
        <f t="shared" si="368"/>
        <v>120.67415730337079</v>
      </c>
      <c r="AR378" s="443">
        <f t="shared" si="369"/>
        <v>13</v>
      </c>
      <c r="AS378" s="565"/>
      <c r="AT378" s="443">
        <v>19</v>
      </c>
      <c r="AU378" s="170">
        <v>2301.379310344827</v>
      </c>
      <c r="AV378" s="440">
        <f t="shared" si="370"/>
        <v>121.12522686025405</v>
      </c>
      <c r="AW378" s="443">
        <f t="shared" si="371"/>
        <v>12</v>
      </c>
      <c r="AX378" s="565"/>
    </row>
    <row r="379" spans="2:50" x14ac:dyDescent="0.2">
      <c r="B379" s="541"/>
      <c r="C379" s="443">
        <f t="shared" si="355"/>
        <v>14</v>
      </c>
      <c r="D379" s="443" t="s">
        <v>695</v>
      </c>
      <c r="E379" s="443">
        <v>17</v>
      </c>
      <c r="F379" s="443">
        <v>2400</v>
      </c>
      <c r="G379" s="440">
        <f t="shared" si="356"/>
        <v>141.1764705882353</v>
      </c>
      <c r="H379" s="541"/>
      <c r="I379" s="172">
        <f t="shared" si="352"/>
        <v>17</v>
      </c>
      <c r="J379" s="172">
        <f t="shared" si="353"/>
        <v>2307.0576508518657</v>
      </c>
      <c r="K379" s="444">
        <f t="shared" si="354"/>
        <v>135.70927357952152</v>
      </c>
      <c r="L379" s="543"/>
      <c r="M379" s="172">
        <f t="shared" si="357"/>
        <v>7</v>
      </c>
      <c r="N379" s="567"/>
      <c r="O379" s="567"/>
      <c r="P379" s="443">
        <v>17</v>
      </c>
      <c r="Q379" s="170">
        <v>2293.1249999999995</v>
      </c>
      <c r="R379" s="440">
        <f t="shared" si="358"/>
        <v>134.88970588235293</v>
      </c>
      <c r="S379" s="443">
        <f t="shared" si="359"/>
        <v>7</v>
      </c>
      <c r="T379" s="565"/>
      <c r="U379" s="443">
        <v>17</v>
      </c>
      <c r="V379" s="170">
        <v>2304.7619047619041</v>
      </c>
      <c r="W379" s="440">
        <f t="shared" si="360"/>
        <v>135.57422969187672</v>
      </c>
      <c r="X379" s="443">
        <f t="shared" si="361"/>
        <v>6</v>
      </c>
      <c r="Y379" s="565"/>
      <c r="Z379" s="443">
        <v>17</v>
      </c>
      <c r="AA379" s="170">
        <v>2309.5081967213123</v>
      </c>
      <c r="AB379" s="440">
        <f t="shared" si="362"/>
        <v>135.85342333654779</v>
      </c>
      <c r="AC379" s="443">
        <f t="shared" si="363"/>
        <v>6</v>
      </c>
      <c r="AD379" s="565"/>
      <c r="AE379" s="443">
        <v>17</v>
      </c>
      <c r="AF379" s="170">
        <v>2296.9811320754711</v>
      </c>
      <c r="AG379" s="440">
        <f t="shared" si="364"/>
        <v>135.11653718091006</v>
      </c>
      <c r="AH379" s="443">
        <f t="shared" si="365"/>
        <v>7</v>
      </c>
      <c r="AI379" s="565"/>
      <c r="AJ379" s="443">
        <v>17</v>
      </c>
      <c r="AK379" s="170">
        <v>2314.2857142857151</v>
      </c>
      <c r="AL379" s="440">
        <f t="shared" si="366"/>
        <v>136.13445378151266</v>
      </c>
      <c r="AM379" s="443">
        <f t="shared" si="367"/>
        <v>7</v>
      </c>
      <c r="AN379" s="565"/>
      <c r="AO379" s="443">
        <v>17</v>
      </c>
      <c r="AP379" s="170">
        <v>2312.3809523809518</v>
      </c>
      <c r="AQ379" s="440">
        <f t="shared" si="368"/>
        <v>136.02240896358541</v>
      </c>
      <c r="AR379" s="443">
        <f t="shared" si="369"/>
        <v>6</v>
      </c>
      <c r="AS379" s="565"/>
      <c r="AT379" s="443">
        <v>17</v>
      </c>
      <c r="AU379" s="170">
        <v>2318.3606557377052</v>
      </c>
      <c r="AV379" s="440">
        <f t="shared" si="370"/>
        <v>136.374156219865</v>
      </c>
      <c r="AW379" s="443">
        <f t="shared" si="371"/>
        <v>6</v>
      </c>
      <c r="AX379" s="565"/>
    </row>
    <row r="380" spans="2:50" x14ac:dyDescent="0.2">
      <c r="B380" s="541"/>
      <c r="C380" s="443">
        <f t="shared" si="355"/>
        <v>15</v>
      </c>
      <c r="D380" s="443" t="s">
        <v>696</v>
      </c>
      <c r="E380" s="443">
        <v>14</v>
      </c>
      <c r="F380" s="443">
        <v>2400</v>
      </c>
      <c r="G380" s="440">
        <f t="shared" si="356"/>
        <v>171.42857142857142</v>
      </c>
      <c r="H380" s="541"/>
      <c r="I380" s="172">
        <f t="shared" si="352"/>
        <v>14</v>
      </c>
      <c r="J380" s="172">
        <f t="shared" si="353"/>
        <v>2291.19223768641</v>
      </c>
      <c r="K380" s="444">
        <f t="shared" si="354"/>
        <v>163.65658840617215</v>
      </c>
      <c r="L380" s="543"/>
      <c r="M380" s="172">
        <f t="shared" si="357"/>
        <v>3</v>
      </c>
      <c r="N380" s="567"/>
      <c r="O380" s="567"/>
      <c r="P380" s="443">
        <v>14</v>
      </c>
      <c r="Q380" s="170">
        <v>2293.2590759075915</v>
      </c>
      <c r="R380" s="440">
        <f t="shared" si="358"/>
        <v>163.80421970768512</v>
      </c>
      <c r="S380" s="443">
        <f t="shared" si="359"/>
        <v>2</v>
      </c>
      <c r="T380" s="565"/>
      <c r="U380" s="443">
        <v>14</v>
      </c>
      <c r="V380" s="170">
        <v>2292.3958333333339</v>
      </c>
      <c r="W380" s="440">
        <f t="shared" si="360"/>
        <v>163.74255952380958</v>
      </c>
      <c r="X380" s="443">
        <f t="shared" si="361"/>
        <v>2</v>
      </c>
      <c r="Y380" s="565"/>
      <c r="Z380" s="443">
        <v>14</v>
      </c>
      <c r="AA380" s="170">
        <v>2290.2216427640151</v>
      </c>
      <c r="AB380" s="440">
        <f t="shared" si="362"/>
        <v>163.58726019742966</v>
      </c>
      <c r="AC380" s="443">
        <f t="shared" si="363"/>
        <v>3</v>
      </c>
      <c r="AD380" s="565"/>
      <c r="AE380" s="443">
        <v>14</v>
      </c>
      <c r="AF380" s="170">
        <v>2284.0490797546004</v>
      </c>
      <c r="AG380" s="440">
        <f t="shared" si="364"/>
        <v>163.14636283961431</v>
      </c>
      <c r="AH380" s="443">
        <f t="shared" si="365"/>
        <v>3</v>
      </c>
      <c r="AI380" s="565"/>
      <c r="AJ380" s="443">
        <v>14</v>
      </c>
      <c r="AK380" s="170">
        <v>2291.5116279069762</v>
      </c>
      <c r="AL380" s="440">
        <f t="shared" si="366"/>
        <v>163.67940199335544</v>
      </c>
      <c r="AM380" s="443">
        <f t="shared" si="367"/>
        <v>3</v>
      </c>
      <c r="AN380" s="565"/>
      <c r="AO380" s="443">
        <v>14</v>
      </c>
      <c r="AP380" s="170">
        <v>2292.5680272108839</v>
      </c>
      <c r="AQ380" s="440">
        <f t="shared" si="368"/>
        <v>163.75485908649171</v>
      </c>
      <c r="AR380" s="443">
        <f t="shared" si="369"/>
        <v>2</v>
      </c>
      <c r="AS380" s="565"/>
      <c r="AT380" s="443">
        <v>14</v>
      </c>
      <c r="AU380" s="170">
        <v>2294.3403769274701</v>
      </c>
      <c r="AV380" s="440">
        <f t="shared" si="370"/>
        <v>163.88145549481928</v>
      </c>
      <c r="AW380" s="443">
        <f t="shared" si="371"/>
        <v>3</v>
      </c>
      <c r="AX380" s="565"/>
    </row>
    <row r="381" spans="2:50" x14ac:dyDescent="0.2">
      <c r="B381" s="541"/>
      <c r="C381" s="443">
        <f t="shared" si="355"/>
        <v>16</v>
      </c>
      <c r="D381" s="443" t="s">
        <v>705</v>
      </c>
      <c r="E381" s="443">
        <v>13</v>
      </c>
      <c r="F381" s="443">
        <v>2400</v>
      </c>
      <c r="G381" s="440">
        <f t="shared" si="356"/>
        <v>184.61538461538461</v>
      </c>
      <c r="H381" s="541"/>
      <c r="I381" s="172">
        <f t="shared" si="352"/>
        <v>13</v>
      </c>
      <c r="J381" s="172">
        <f t="shared" si="353"/>
        <v>2298.406325913204</v>
      </c>
      <c r="K381" s="444">
        <f t="shared" si="354"/>
        <v>176.80048660870798</v>
      </c>
      <c r="L381" s="543"/>
      <c r="M381" s="172">
        <f t="shared" si="357"/>
        <v>1</v>
      </c>
      <c r="N381" s="567"/>
      <c r="O381" s="567"/>
      <c r="P381" s="443">
        <v>13</v>
      </c>
      <c r="Q381" s="170">
        <v>2303.5955056179773</v>
      </c>
      <c r="R381" s="440">
        <f t="shared" si="358"/>
        <v>177.19965427830596</v>
      </c>
      <c r="S381" s="443">
        <f t="shared" si="359"/>
        <v>1</v>
      </c>
      <c r="T381" s="565"/>
      <c r="U381" s="443">
        <v>13</v>
      </c>
      <c r="V381" s="170">
        <v>2293.1034482758628</v>
      </c>
      <c r="W381" s="440">
        <f t="shared" si="360"/>
        <v>176.39257294429714</v>
      </c>
      <c r="X381" s="443">
        <f t="shared" si="361"/>
        <v>1</v>
      </c>
      <c r="Y381" s="565"/>
      <c r="Z381" s="443">
        <v>13</v>
      </c>
      <c r="AA381" s="170">
        <v>2302.1428571428564</v>
      </c>
      <c r="AB381" s="440">
        <f t="shared" si="362"/>
        <v>177.08791208791203</v>
      </c>
      <c r="AC381" s="443">
        <f t="shared" si="363"/>
        <v>1</v>
      </c>
      <c r="AD381" s="565"/>
      <c r="AE381" s="443">
        <v>13</v>
      </c>
      <c r="AF381" s="170">
        <v>2308.695652173913</v>
      </c>
      <c r="AG381" s="440">
        <f t="shared" si="364"/>
        <v>177.59197324414714</v>
      </c>
      <c r="AH381" s="443">
        <f t="shared" si="365"/>
        <v>1</v>
      </c>
      <c r="AI381" s="565"/>
      <c r="AJ381" s="443">
        <v>13</v>
      </c>
      <c r="AK381" s="170">
        <v>2293.1250000000009</v>
      </c>
      <c r="AL381" s="440">
        <f t="shared" si="366"/>
        <v>176.39423076923083</v>
      </c>
      <c r="AM381" s="443">
        <f t="shared" si="367"/>
        <v>1</v>
      </c>
      <c r="AN381" s="565"/>
      <c r="AO381" s="443">
        <v>13</v>
      </c>
      <c r="AP381" s="170">
        <v>2299.9999999999991</v>
      </c>
      <c r="AQ381" s="440">
        <f t="shared" si="368"/>
        <v>176.92307692307685</v>
      </c>
      <c r="AR381" s="443">
        <f t="shared" si="369"/>
        <v>1</v>
      </c>
      <c r="AS381" s="565"/>
      <c r="AT381" s="443">
        <v>13</v>
      </c>
      <c r="AU381" s="170">
        <v>2288.181818181818</v>
      </c>
      <c r="AV381" s="440">
        <f t="shared" si="370"/>
        <v>176.013986013986</v>
      </c>
      <c r="AW381" s="443">
        <f t="shared" si="371"/>
        <v>1</v>
      </c>
      <c r="AX381" s="565"/>
    </row>
    <row r="382" spans="2:50" x14ac:dyDescent="0.2">
      <c r="B382" s="541"/>
      <c r="C382" s="443">
        <f t="shared" si="355"/>
        <v>17</v>
      </c>
      <c r="D382" s="443" t="s">
        <v>843</v>
      </c>
      <c r="E382" s="443">
        <v>21</v>
      </c>
      <c r="F382" s="443">
        <v>2400</v>
      </c>
      <c r="G382" s="440">
        <f t="shared" si="356"/>
        <v>114.28571428571429</v>
      </c>
      <c r="H382" s="541"/>
      <c r="I382" s="172">
        <f t="shared" si="352"/>
        <v>21</v>
      </c>
      <c r="J382" s="172">
        <f t="shared" si="353"/>
        <v>2289.3286027296822</v>
      </c>
      <c r="K382" s="444">
        <f t="shared" si="354"/>
        <v>109.0156477490325</v>
      </c>
      <c r="L382" s="543"/>
      <c r="M382" s="172">
        <f t="shared" si="357"/>
        <v>17</v>
      </c>
      <c r="N382" s="567"/>
      <c r="O382" s="567"/>
      <c r="P382" s="443">
        <v>21</v>
      </c>
      <c r="Q382" s="170">
        <v>2294.8799999999992</v>
      </c>
      <c r="R382" s="440">
        <f t="shared" si="358"/>
        <v>109.27999999999996</v>
      </c>
      <c r="S382" s="443">
        <f t="shared" si="359"/>
        <v>17</v>
      </c>
      <c r="T382" s="565"/>
      <c r="U382" s="443">
        <v>21</v>
      </c>
      <c r="V382" s="170">
        <v>2289.3243243243237</v>
      </c>
      <c r="W382" s="440">
        <f t="shared" si="360"/>
        <v>109.01544401544399</v>
      </c>
      <c r="X382" s="443">
        <f t="shared" si="361"/>
        <v>17</v>
      </c>
      <c r="Y382" s="565"/>
      <c r="Z382" s="443">
        <v>21</v>
      </c>
      <c r="AA382" s="170">
        <v>2285.2459016393441</v>
      </c>
      <c r="AB382" s="440">
        <f t="shared" si="362"/>
        <v>108.82123341139734</v>
      </c>
      <c r="AC382" s="443">
        <f t="shared" si="363"/>
        <v>17</v>
      </c>
      <c r="AD382" s="565"/>
      <c r="AE382" s="443">
        <v>21</v>
      </c>
      <c r="AF382" s="170">
        <v>2296.4102564102554</v>
      </c>
      <c r="AG382" s="440">
        <f t="shared" si="364"/>
        <v>109.35286935286931</v>
      </c>
      <c r="AH382" s="443">
        <f t="shared" si="365"/>
        <v>17</v>
      </c>
      <c r="AI382" s="565"/>
      <c r="AJ382" s="443">
        <v>21</v>
      </c>
      <c r="AK382" s="170">
        <v>2286.1538461538448</v>
      </c>
      <c r="AL382" s="440">
        <f t="shared" si="366"/>
        <v>108.8644688644688</v>
      </c>
      <c r="AM382" s="443">
        <f t="shared" si="367"/>
        <v>17</v>
      </c>
      <c r="AN382" s="565"/>
      <c r="AO382" s="443">
        <v>21</v>
      </c>
      <c r="AP382" s="170">
        <v>2285.8741258741252</v>
      </c>
      <c r="AQ382" s="440">
        <f t="shared" si="368"/>
        <v>108.85114885114882</v>
      </c>
      <c r="AR382" s="443">
        <f t="shared" si="369"/>
        <v>17</v>
      </c>
      <c r="AS382" s="565"/>
      <c r="AT382" s="443">
        <v>21</v>
      </c>
      <c r="AU382" s="170">
        <v>2287.4117647058833</v>
      </c>
      <c r="AV382" s="440">
        <f t="shared" si="370"/>
        <v>108.92436974789921</v>
      </c>
      <c r="AW382" s="443">
        <f t="shared" si="371"/>
        <v>17</v>
      </c>
      <c r="AX382" s="565"/>
    </row>
    <row r="383" spans="2:50" x14ac:dyDescent="0.2">
      <c r="B383" s="541"/>
      <c r="C383" s="443">
        <f t="shared" si="355"/>
        <v>18</v>
      </c>
      <c r="D383" s="443"/>
      <c r="E383" s="443"/>
      <c r="F383" s="443"/>
      <c r="G383" s="440"/>
      <c r="H383" s="541"/>
      <c r="I383" s="172" t="str">
        <f t="shared" si="352"/>
        <v/>
      </c>
      <c r="J383" s="172" t="str">
        <f t="shared" si="353"/>
        <v/>
      </c>
      <c r="K383" s="444" t="str">
        <f t="shared" si="354"/>
        <v/>
      </c>
      <c r="L383" s="544"/>
      <c r="M383" s="172" t="str">
        <f t="shared" si="357"/>
        <v/>
      </c>
      <c r="N383" s="550"/>
      <c r="O383" s="550"/>
      <c r="P383" s="443"/>
      <c r="Q383" s="170"/>
      <c r="R383" s="440" t="str">
        <f t="shared" si="358"/>
        <v/>
      </c>
      <c r="S383" s="443" t="str">
        <f t="shared" si="359"/>
        <v/>
      </c>
      <c r="T383" s="566"/>
      <c r="U383" s="443"/>
      <c r="V383" s="170"/>
      <c r="W383" s="440" t="str">
        <f t="shared" si="360"/>
        <v/>
      </c>
      <c r="X383" s="443" t="str">
        <f t="shared" si="361"/>
        <v/>
      </c>
      <c r="Y383" s="566"/>
      <c r="Z383" s="443"/>
      <c r="AA383" s="170"/>
      <c r="AB383" s="440" t="str">
        <f t="shared" si="362"/>
        <v/>
      </c>
      <c r="AC383" s="443" t="str">
        <f t="shared" si="363"/>
        <v/>
      </c>
      <c r="AD383" s="566"/>
      <c r="AE383" s="443"/>
      <c r="AF383" s="170"/>
      <c r="AG383" s="440" t="str">
        <f t="shared" si="364"/>
        <v/>
      </c>
      <c r="AH383" s="443" t="str">
        <f t="shared" si="365"/>
        <v/>
      </c>
      <c r="AI383" s="566"/>
      <c r="AJ383" s="443"/>
      <c r="AK383" s="170"/>
      <c r="AL383" s="440" t="str">
        <f t="shared" si="366"/>
        <v/>
      </c>
      <c r="AM383" s="443" t="str">
        <f t="shared" si="367"/>
        <v/>
      </c>
      <c r="AN383" s="566"/>
      <c r="AO383" s="443"/>
      <c r="AP383" s="170"/>
      <c r="AQ383" s="440" t="str">
        <f t="shared" si="368"/>
        <v/>
      </c>
      <c r="AR383" s="443" t="str">
        <f t="shared" si="369"/>
        <v/>
      </c>
      <c r="AS383" s="566"/>
      <c r="AT383" s="443"/>
      <c r="AU383" s="170"/>
      <c r="AV383" s="440" t="str">
        <f t="shared" si="370"/>
        <v/>
      </c>
      <c r="AW383" s="443" t="str">
        <f t="shared" si="371"/>
        <v/>
      </c>
      <c r="AX383" s="566"/>
    </row>
    <row r="384" spans="2:50" ht="15.75" x14ac:dyDescent="0.2">
      <c r="B384" s="545" t="s">
        <v>169</v>
      </c>
      <c r="C384" s="546"/>
      <c r="D384" s="546"/>
      <c r="E384" s="546"/>
      <c r="F384" s="546"/>
      <c r="G384" s="546"/>
      <c r="H384" s="547"/>
      <c r="I384" s="207"/>
      <c r="J384" s="207"/>
      <c r="K384" s="207"/>
      <c r="L384" s="207"/>
      <c r="M384" s="207"/>
      <c r="N384" s="533" t="s">
        <v>161</v>
      </c>
      <c r="O384" s="549" t="s">
        <v>106</v>
      </c>
      <c r="P384" s="551">
        <f>AT361+1</f>
        <v>45986</v>
      </c>
      <c r="Q384" s="541"/>
      <c r="R384" s="541"/>
      <c r="S384" s="541"/>
      <c r="T384" s="541"/>
      <c r="U384" s="551">
        <f>P384+1</f>
        <v>45987</v>
      </c>
      <c r="V384" s="541"/>
      <c r="W384" s="541"/>
      <c r="X384" s="541"/>
      <c r="Y384" s="541"/>
      <c r="Z384" s="551">
        <f>U384+1</f>
        <v>45988</v>
      </c>
      <c r="AA384" s="541"/>
      <c r="AB384" s="541"/>
      <c r="AC384" s="541"/>
      <c r="AD384" s="541"/>
      <c r="AE384" s="551">
        <f>Z384+1</f>
        <v>45989</v>
      </c>
      <c r="AF384" s="541"/>
      <c r="AG384" s="541"/>
      <c r="AH384" s="541"/>
      <c r="AI384" s="541"/>
      <c r="AJ384" s="551">
        <f>AE384+1</f>
        <v>45990</v>
      </c>
      <c r="AK384" s="541"/>
      <c r="AL384" s="541"/>
      <c r="AM384" s="541"/>
      <c r="AN384" s="541"/>
      <c r="AO384" s="551">
        <f>AJ384+1</f>
        <v>45991</v>
      </c>
      <c r="AP384" s="541"/>
      <c r="AQ384" s="541"/>
      <c r="AR384" s="541"/>
      <c r="AS384" s="541"/>
      <c r="AT384" s="551">
        <f>AO384+1</f>
        <v>45992</v>
      </c>
      <c r="AU384" s="541"/>
      <c r="AV384" s="541"/>
      <c r="AW384" s="541"/>
      <c r="AX384" s="541"/>
    </row>
    <row r="385" spans="2:50" ht="15.75" x14ac:dyDescent="0.2">
      <c r="B385" s="548"/>
      <c r="C385" s="548"/>
      <c r="D385" s="548"/>
      <c r="E385" s="548"/>
      <c r="F385" s="548"/>
      <c r="G385" s="548"/>
      <c r="H385" s="548"/>
      <c r="I385" s="207"/>
      <c r="J385" s="207"/>
      <c r="K385" s="207"/>
      <c r="L385" s="207"/>
      <c r="M385" s="207"/>
      <c r="N385" s="533"/>
      <c r="O385" s="550"/>
      <c r="P385" s="551" t="s">
        <v>120</v>
      </c>
      <c r="Q385" s="541"/>
      <c r="R385" s="541"/>
      <c r="S385" s="541"/>
      <c r="T385" s="541"/>
      <c r="U385" s="551" t="s">
        <v>114</v>
      </c>
      <c r="V385" s="541"/>
      <c r="W385" s="541"/>
      <c r="X385" s="541"/>
      <c r="Y385" s="541"/>
      <c r="Z385" s="551" t="s">
        <v>115</v>
      </c>
      <c r="AA385" s="541"/>
      <c r="AB385" s="541"/>
      <c r="AC385" s="541"/>
      <c r="AD385" s="541"/>
      <c r="AE385" s="551" t="s">
        <v>116</v>
      </c>
      <c r="AF385" s="541"/>
      <c r="AG385" s="541"/>
      <c r="AH385" s="541"/>
      <c r="AI385" s="541"/>
      <c r="AJ385" s="551" t="s">
        <v>117</v>
      </c>
      <c r="AK385" s="541"/>
      <c r="AL385" s="541"/>
      <c r="AM385" s="541"/>
      <c r="AN385" s="541"/>
      <c r="AO385" s="551" t="s">
        <v>118</v>
      </c>
      <c r="AP385" s="541"/>
      <c r="AQ385" s="541"/>
      <c r="AR385" s="541"/>
      <c r="AS385" s="541"/>
      <c r="AT385" s="551" t="s">
        <v>119</v>
      </c>
      <c r="AU385" s="541"/>
      <c r="AV385" s="541"/>
      <c r="AW385" s="541"/>
      <c r="AX385" s="541"/>
    </row>
    <row r="386" spans="2:50" x14ac:dyDescent="0.2">
      <c r="B386" s="533" t="s">
        <v>157</v>
      </c>
      <c r="C386" s="533" t="s">
        <v>149</v>
      </c>
      <c r="D386" s="533"/>
      <c r="E386" s="533" t="s">
        <v>151</v>
      </c>
      <c r="F386" s="533"/>
      <c r="G386" s="533"/>
      <c r="H386" s="537" t="s">
        <v>158</v>
      </c>
      <c r="I386" s="540" t="s">
        <v>227</v>
      </c>
      <c r="J386" s="540"/>
      <c r="K386" s="540"/>
      <c r="L386" s="540" t="s">
        <v>158</v>
      </c>
      <c r="M386" s="540" t="s">
        <v>170</v>
      </c>
      <c r="N386" s="549"/>
      <c r="O386" s="549" t="s">
        <v>160</v>
      </c>
      <c r="P386" s="534" t="s">
        <v>154</v>
      </c>
      <c r="Q386" s="535"/>
      <c r="R386" s="535"/>
      <c r="S386" s="536"/>
      <c r="T386" s="533" t="s">
        <v>158</v>
      </c>
      <c r="U386" s="534" t="s">
        <v>154</v>
      </c>
      <c r="V386" s="535"/>
      <c r="W386" s="535"/>
      <c r="X386" s="536"/>
      <c r="Y386" s="533" t="s">
        <v>158</v>
      </c>
      <c r="Z386" s="534" t="s">
        <v>154</v>
      </c>
      <c r="AA386" s="535"/>
      <c r="AB386" s="535"/>
      <c r="AC386" s="536"/>
      <c r="AD386" s="533" t="s">
        <v>158</v>
      </c>
      <c r="AE386" s="534" t="s">
        <v>154</v>
      </c>
      <c r="AF386" s="535"/>
      <c r="AG386" s="535"/>
      <c r="AH386" s="536"/>
      <c r="AI386" s="533" t="s">
        <v>158</v>
      </c>
      <c r="AJ386" s="534" t="s">
        <v>154</v>
      </c>
      <c r="AK386" s="535"/>
      <c r="AL386" s="535"/>
      <c r="AM386" s="536"/>
      <c r="AN386" s="533" t="s">
        <v>158</v>
      </c>
      <c r="AO386" s="534" t="s">
        <v>154</v>
      </c>
      <c r="AP386" s="535"/>
      <c r="AQ386" s="535"/>
      <c r="AR386" s="536"/>
      <c r="AS386" s="533" t="s">
        <v>158</v>
      </c>
      <c r="AT386" s="534" t="s">
        <v>154</v>
      </c>
      <c r="AU386" s="535"/>
      <c r="AV386" s="535"/>
      <c r="AW386" s="536"/>
      <c r="AX386" s="533" t="s">
        <v>158</v>
      </c>
    </row>
    <row r="387" spans="2:50" x14ac:dyDescent="0.2">
      <c r="B387" s="533"/>
      <c r="C387" s="533"/>
      <c r="D387" s="533"/>
      <c r="E387" s="533" t="s">
        <v>150</v>
      </c>
      <c r="F387" s="533"/>
      <c r="G387" s="533"/>
      <c r="H387" s="538"/>
      <c r="I387" s="540" t="s">
        <v>150</v>
      </c>
      <c r="J387" s="540"/>
      <c r="K387" s="540"/>
      <c r="L387" s="540"/>
      <c r="M387" s="540"/>
      <c r="N387" s="567"/>
      <c r="O387" s="567"/>
      <c r="P387" s="534" t="s">
        <v>155</v>
      </c>
      <c r="Q387" s="535"/>
      <c r="R387" s="535"/>
      <c r="S387" s="536"/>
      <c r="T387" s="533"/>
      <c r="U387" s="534" t="s">
        <v>155</v>
      </c>
      <c r="V387" s="535"/>
      <c r="W387" s="535"/>
      <c r="X387" s="536"/>
      <c r="Y387" s="533"/>
      <c r="Z387" s="534" t="s">
        <v>155</v>
      </c>
      <c r="AA387" s="535"/>
      <c r="AB387" s="535"/>
      <c r="AC387" s="536"/>
      <c r="AD387" s="533"/>
      <c r="AE387" s="534" t="s">
        <v>155</v>
      </c>
      <c r="AF387" s="535"/>
      <c r="AG387" s="535"/>
      <c r="AH387" s="536"/>
      <c r="AI387" s="533"/>
      <c r="AJ387" s="534" t="s">
        <v>155</v>
      </c>
      <c r="AK387" s="535"/>
      <c r="AL387" s="535"/>
      <c r="AM387" s="536"/>
      <c r="AN387" s="533"/>
      <c r="AO387" s="534" t="s">
        <v>155</v>
      </c>
      <c r="AP387" s="535"/>
      <c r="AQ387" s="535"/>
      <c r="AR387" s="536"/>
      <c r="AS387" s="533"/>
      <c r="AT387" s="534" t="s">
        <v>155</v>
      </c>
      <c r="AU387" s="535"/>
      <c r="AV387" s="535"/>
      <c r="AW387" s="536"/>
      <c r="AX387" s="533"/>
    </row>
    <row r="388" spans="2:50" x14ac:dyDescent="0.2">
      <c r="B388" s="533"/>
      <c r="C388" s="533"/>
      <c r="D388" s="533"/>
      <c r="E388" s="441" t="s">
        <v>152</v>
      </c>
      <c r="F388" s="441" t="s">
        <v>153</v>
      </c>
      <c r="G388" s="441" t="s">
        <v>156</v>
      </c>
      <c r="H388" s="539"/>
      <c r="I388" s="442" t="s">
        <v>152</v>
      </c>
      <c r="J388" s="442" t="s">
        <v>153</v>
      </c>
      <c r="K388" s="442" t="s">
        <v>156</v>
      </c>
      <c r="L388" s="540"/>
      <c r="M388" s="540"/>
      <c r="N388" s="567"/>
      <c r="O388" s="567"/>
      <c r="P388" s="441" t="s">
        <v>152</v>
      </c>
      <c r="Q388" s="441" t="s">
        <v>153</v>
      </c>
      <c r="R388" s="441" t="s">
        <v>156</v>
      </c>
      <c r="S388" s="441" t="s">
        <v>170</v>
      </c>
      <c r="T388" s="533"/>
      <c r="U388" s="441" t="s">
        <v>152</v>
      </c>
      <c r="V388" s="441" t="s">
        <v>153</v>
      </c>
      <c r="W388" s="441" t="s">
        <v>156</v>
      </c>
      <c r="X388" s="441" t="s">
        <v>170</v>
      </c>
      <c r="Y388" s="533"/>
      <c r="Z388" s="441" t="s">
        <v>152</v>
      </c>
      <c r="AA388" s="441" t="s">
        <v>153</v>
      </c>
      <c r="AB388" s="441" t="s">
        <v>156</v>
      </c>
      <c r="AC388" s="441" t="s">
        <v>170</v>
      </c>
      <c r="AD388" s="533"/>
      <c r="AE388" s="441" t="s">
        <v>152</v>
      </c>
      <c r="AF388" s="441" t="s">
        <v>153</v>
      </c>
      <c r="AG388" s="441" t="s">
        <v>156</v>
      </c>
      <c r="AH388" s="441" t="s">
        <v>170</v>
      </c>
      <c r="AI388" s="533"/>
      <c r="AJ388" s="441" t="s">
        <v>152</v>
      </c>
      <c r="AK388" s="441" t="s">
        <v>153</v>
      </c>
      <c r="AL388" s="441" t="s">
        <v>156</v>
      </c>
      <c r="AM388" s="441" t="s">
        <v>170</v>
      </c>
      <c r="AN388" s="533"/>
      <c r="AO388" s="441" t="s">
        <v>152</v>
      </c>
      <c r="AP388" s="441" t="s">
        <v>153</v>
      </c>
      <c r="AQ388" s="441" t="s">
        <v>156</v>
      </c>
      <c r="AR388" s="441" t="s">
        <v>170</v>
      </c>
      <c r="AS388" s="533"/>
      <c r="AT388" s="441" t="s">
        <v>152</v>
      </c>
      <c r="AU388" s="441" t="s">
        <v>153</v>
      </c>
      <c r="AV388" s="441" t="s">
        <v>156</v>
      </c>
      <c r="AW388" s="441" t="s">
        <v>170</v>
      </c>
      <c r="AX388" s="533"/>
    </row>
    <row r="389" spans="2:50" x14ac:dyDescent="0.2">
      <c r="B389" s="541" t="s">
        <v>236</v>
      </c>
      <c r="C389" s="443">
        <f>C366</f>
        <v>1</v>
      </c>
      <c r="D389" s="443"/>
      <c r="E389" s="443"/>
      <c r="F389" s="443"/>
      <c r="G389" s="440" t="e">
        <f>F389/E389</f>
        <v>#DIV/0!</v>
      </c>
      <c r="H389" s="541" t="e">
        <f>AVERAGE(G389:G406)</f>
        <v>#DIV/0!</v>
      </c>
      <c r="I389" s="172" t="str">
        <f t="shared" ref="I389:I406" si="372">IFERROR(AVERAGE(P389,U389,Z389,AE389,AJ389,AO389,AT389),"")</f>
        <v/>
      </c>
      <c r="J389" s="172" t="str">
        <f t="shared" ref="J389:J406" si="373">IFERROR(AVERAGE(Q389,V389,AA389,AF389,AK389,AP389,AU389),"")</f>
        <v/>
      </c>
      <c r="K389" s="444" t="str">
        <f t="shared" ref="K389:K406" si="374">IFERROR(AVERAGE(R389,W389,AB389,AG389,AL389,AQ389,AV389),"")</f>
        <v/>
      </c>
      <c r="L389" s="542" t="str">
        <f>IFERROR(AVERAGE(K389:K406),"-")</f>
        <v>-</v>
      </c>
      <c r="M389" s="172" t="str">
        <f>IFERROR(RANK(K389, K$389:K$406),"")</f>
        <v/>
      </c>
      <c r="N389" s="567"/>
      <c r="O389" s="567"/>
      <c r="P389" s="443"/>
      <c r="Q389" s="170"/>
      <c r="R389" s="440" t="str">
        <f>IFERROR(Q389/P389,"")</f>
        <v/>
      </c>
      <c r="S389" s="443" t="str">
        <f>IFERROR(RANK(R389, R$389:R$406),"")</f>
        <v/>
      </c>
      <c r="T389" s="564" t="e">
        <f>AVERAGE(R389:R406)</f>
        <v>#DIV/0!</v>
      </c>
      <c r="U389" s="443"/>
      <c r="V389" s="170"/>
      <c r="W389" s="440" t="str">
        <f>IFERROR(V389/U389,"")</f>
        <v/>
      </c>
      <c r="X389" s="443" t="str">
        <f>IFERROR(RANK(W389, W$389:W$406),"")</f>
        <v/>
      </c>
      <c r="Y389" s="564" t="e">
        <f>AVERAGE(W389:W406)</f>
        <v>#DIV/0!</v>
      </c>
      <c r="Z389" s="443"/>
      <c r="AA389" s="170"/>
      <c r="AB389" s="440" t="str">
        <f>IFERROR(AA389/Z389,"")</f>
        <v/>
      </c>
      <c r="AC389" s="443" t="str">
        <f>IFERROR(RANK(AB389, AB$389:AB$406),"")</f>
        <v/>
      </c>
      <c r="AD389" s="564" t="e">
        <f>AVERAGE(AB389:AB406)</f>
        <v>#DIV/0!</v>
      </c>
      <c r="AE389" s="443"/>
      <c r="AF389" s="170"/>
      <c r="AG389" s="440" t="str">
        <f>IFERROR(AF389/AE389,"")</f>
        <v/>
      </c>
      <c r="AH389" s="443" t="str">
        <f>IFERROR(RANK(AG389, AG$389:AG$406),"")</f>
        <v/>
      </c>
      <c r="AI389" s="564" t="e">
        <f>AVERAGE(AG389:AG406)</f>
        <v>#DIV/0!</v>
      </c>
      <c r="AJ389" s="443"/>
      <c r="AK389" s="170"/>
      <c r="AL389" s="440" t="str">
        <f>IFERROR(AK389/AJ389,"")</f>
        <v/>
      </c>
      <c r="AM389" s="443" t="str">
        <f>IFERROR(RANK(AL389, AL$389:AL$406),"")</f>
        <v/>
      </c>
      <c r="AN389" s="564" t="e">
        <f>AVERAGE(AL389:AL406)</f>
        <v>#DIV/0!</v>
      </c>
      <c r="AO389" s="443"/>
      <c r="AP389" s="170"/>
      <c r="AQ389" s="440" t="str">
        <f>IFERROR(AP389/AO389,"")</f>
        <v/>
      </c>
      <c r="AR389" s="443" t="str">
        <f>IFERROR(RANK(AQ389, AQ$389:AQ$406),"")</f>
        <v/>
      </c>
      <c r="AS389" s="564" t="e">
        <f>AVERAGE(AQ389:AQ406)</f>
        <v>#DIV/0!</v>
      </c>
      <c r="AT389" s="443"/>
      <c r="AU389" s="170"/>
      <c r="AV389" s="440" t="str">
        <f>IFERROR(AU389/AT389,"")</f>
        <v/>
      </c>
      <c r="AW389" s="443" t="str">
        <f>IFERROR(RANK(AV389, AV$389:AV$406),"")</f>
        <v/>
      </c>
      <c r="AX389" s="564" t="e">
        <f>AVERAGE(AV389:AV406)</f>
        <v>#DIV/0!</v>
      </c>
    </row>
    <row r="390" spans="2:50" x14ac:dyDescent="0.2">
      <c r="B390" s="541"/>
      <c r="C390" s="443">
        <f t="shared" ref="C390:C406" si="375">C367</f>
        <v>2</v>
      </c>
      <c r="D390" s="443"/>
      <c r="E390" s="443"/>
      <c r="F390" s="443"/>
      <c r="G390" s="440" t="e">
        <f t="shared" ref="G390:G405" si="376">F390/E390</f>
        <v>#DIV/0!</v>
      </c>
      <c r="H390" s="541"/>
      <c r="I390" s="172" t="str">
        <f t="shared" si="372"/>
        <v/>
      </c>
      <c r="J390" s="172" t="str">
        <f t="shared" si="373"/>
        <v/>
      </c>
      <c r="K390" s="444" t="str">
        <f t="shared" si="374"/>
        <v/>
      </c>
      <c r="L390" s="543"/>
      <c r="M390" s="172" t="str">
        <f t="shared" ref="M390:M406" si="377">IFERROR(RANK(K390, K$389:K$406),"")</f>
        <v/>
      </c>
      <c r="N390" s="567"/>
      <c r="O390" s="567"/>
      <c r="P390" s="443"/>
      <c r="Q390" s="170"/>
      <c r="R390" s="440" t="str">
        <f t="shared" ref="R390:R406" si="378">IFERROR(Q390/P390,"")</f>
        <v/>
      </c>
      <c r="S390" s="443" t="str">
        <f t="shared" ref="S390:S406" si="379">IFERROR(RANK(R390, R$389:R$406),"")</f>
        <v/>
      </c>
      <c r="T390" s="565"/>
      <c r="U390" s="443"/>
      <c r="V390" s="170"/>
      <c r="W390" s="440" t="str">
        <f t="shared" ref="W390:W406" si="380">IFERROR(V390/U390,"")</f>
        <v/>
      </c>
      <c r="X390" s="443" t="str">
        <f t="shared" ref="X390:X406" si="381">IFERROR(RANK(W390, W$389:W$406),"")</f>
        <v/>
      </c>
      <c r="Y390" s="565"/>
      <c r="Z390" s="443"/>
      <c r="AA390" s="170"/>
      <c r="AB390" s="440" t="str">
        <f t="shared" ref="AB390:AB406" si="382">IFERROR(AA390/Z390,"")</f>
        <v/>
      </c>
      <c r="AC390" s="443" t="str">
        <f t="shared" ref="AC390:AC406" si="383">IFERROR(RANK(AB390, AB$389:AB$406),"")</f>
        <v/>
      </c>
      <c r="AD390" s="565"/>
      <c r="AE390" s="443"/>
      <c r="AF390" s="170"/>
      <c r="AG390" s="440" t="str">
        <f t="shared" ref="AG390:AG406" si="384">IFERROR(AF390/AE390,"")</f>
        <v/>
      </c>
      <c r="AH390" s="443" t="str">
        <f t="shared" ref="AH390:AH406" si="385">IFERROR(RANK(AG390, AG$389:AG$406),"")</f>
        <v/>
      </c>
      <c r="AI390" s="565"/>
      <c r="AJ390" s="443"/>
      <c r="AK390" s="170"/>
      <c r="AL390" s="440" t="str">
        <f t="shared" ref="AL390:AL406" si="386">IFERROR(AK390/AJ390,"")</f>
        <v/>
      </c>
      <c r="AM390" s="443" t="str">
        <f t="shared" ref="AM390:AM406" si="387">IFERROR(RANK(AL390, AL$389:AL$406),"")</f>
        <v/>
      </c>
      <c r="AN390" s="565"/>
      <c r="AO390" s="443"/>
      <c r="AP390" s="170"/>
      <c r="AQ390" s="440" t="str">
        <f t="shared" ref="AQ390:AQ406" si="388">IFERROR(AP390/AO390,"")</f>
        <v/>
      </c>
      <c r="AR390" s="443" t="str">
        <f t="shared" ref="AR390:AR406" si="389">IFERROR(RANK(AQ390, AQ$389:AQ$406),"")</f>
        <v/>
      </c>
      <c r="AS390" s="565"/>
      <c r="AT390" s="443"/>
      <c r="AU390" s="170"/>
      <c r="AV390" s="440" t="str">
        <f t="shared" ref="AV390:AV406" si="390">IFERROR(AU390/AT390,"")</f>
        <v/>
      </c>
      <c r="AW390" s="443" t="str">
        <f t="shared" ref="AW390:AW406" si="391">IFERROR(RANK(AV390, AV$389:AV$406),"")</f>
        <v/>
      </c>
      <c r="AX390" s="565"/>
    </row>
    <row r="391" spans="2:50" x14ac:dyDescent="0.2">
      <c r="B391" s="541"/>
      <c r="C391" s="443">
        <f t="shared" si="375"/>
        <v>3</v>
      </c>
      <c r="D391" s="443"/>
      <c r="E391" s="443"/>
      <c r="F391" s="443"/>
      <c r="G391" s="440" t="e">
        <f t="shared" si="376"/>
        <v>#DIV/0!</v>
      </c>
      <c r="H391" s="541"/>
      <c r="I391" s="172" t="str">
        <f t="shared" si="372"/>
        <v/>
      </c>
      <c r="J391" s="172" t="str">
        <f t="shared" si="373"/>
        <v/>
      </c>
      <c r="K391" s="444" t="str">
        <f t="shared" si="374"/>
        <v/>
      </c>
      <c r="L391" s="543"/>
      <c r="M391" s="172" t="str">
        <f t="shared" si="377"/>
        <v/>
      </c>
      <c r="N391" s="567"/>
      <c r="O391" s="567"/>
      <c r="P391" s="443"/>
      <c r="Q391" s="170"/>
      <c r="R391" s="440" t="str">
        <f t="shared" si="378"/>
        <v/>
      </c>
      <c r="S391" s="443" t="str">
        <f t="shared" si="379"/>
        <v/>
      </c>
      <c r="T391" s="565"/>
      <c r="U391" s="443"/>
      <c r="V391" s="170"/>
      <c r="W391" s="440" t="str">
        <f t="shared" si="380"/>
        <v/>
      </c>
      <c r="X391" s="443" t="str">
        <f t="shared" si="381"/>
        <v/>
      </c>
      <c r="Y391" s="565"/>
      <c r="Z391" s="443"/>
      <c r="AA391" s="170"/>
      <c r="AB391" s="440" t="str">
        <f t="shared" si="382"/>
        <v/>
      </c>
      <c r="AC391" s="443" t="str">
        <f t="shared" si="383"/>
        <v/>
      </c>
      <c r="AD391" s="565"/>
      <c r="AE391" s="443"/>
      <c r="AF391" s="170"/>
      <c r="AG391" s="440" t="str">
        <f t="shared" si="384"/>
        <v/>
      </c>
      <c r="AH391" s="443" t="str">
        <f t="shared" si="385"/>
        <v/>
      </c>
      <c r="AI391" s="565"/>
      <c r="AJ391" s="443"/>
      <c r="AK391" s="170"/>
      <c r="AL391" s="440" t="str">
        <f t="shared" si="386"/>
        <v/>
      </c>
      <c r="AM391" s="443" t="str">
        <f t="shared" si="387"/>
        <v/>
      </c>
      <c r="AN391" s="565"/>
      <c r="AO391" s="443"/>
      <c r="AP391" s="170"/>
      <c r="AQ391" s="440" t="str">
        <f t="shared" si="388"/>
        <v/>
      </c>
      <c r="AR391" s="443" t="str">
        <f t="shared" si="389"/>
        <v/>
      </c>
      <c r="AS391" s="565"/>
      <c r="AT391" s="443"/>
      <c r="AU391" s="170"/>
      <c r="AV391" s="440" t="str">
        <f t="shared" si="390"/>
        <v/>
      </c>
      <c r="AW391" s="443" t="str">
        <f t="shared" si="391"/>
        <v/>
      </c>
      <c r="AX391" s="565"/>
    </row>
    <row r="392" spans="2:50" x14ac:dyDescent="0.2">
      <c r="B392" s="541"/>
      <c r="C392" s="443">
        <f t="shared" si="375"/>
        <v>4</v>
      </c>
      <c r="D392" s="443"/>
      <c r="E392" s="443"/>
      <c r="F392" s="443"/>
      <c r="G392" s="440" t="e">
        <f t="shared" si="376"/>
        <v>#DIV/0!</v>
      </c>
      <c r="H392" s="541"/>
      <c r="I392" s="172" t="str">
        <f t="shared" si="372"/>
        <v/>
      </c>
      <c r="J392" s="172" t="str">
        <f t="shared" si="373"/>
        <v/>
      </c>
      <c r="K392" s="444" t="str">
        <f t="shared" si="374"/>
        <v/>
      </c>
      <c r="L392" s="543"/>
      <c r="M392" s="172" t="str">
        <f t="shared" si="377"/>
        <v/>
      </c>
      <c r="N392" s="567"/>
      <c r="O392" s="567"/>
      <c r="P392" s="443"/>
      <c r="Q392" s="170"/>
      <c r="R392" s="440" t="str">
        <f t="shared" si="378"/>
        <v/>
      </c>
      <c r="S392" s="443" t="str">
        <f t="shared" si="379"/>
        <v/>
      </c>
      <c r="T392" s="565"/>
      <c r="U392" s="443"/>
      <c r="V392" s="170"/>
      <c r="W392" s="440" t="str">
        <f t="shared" si="380"/>
        <v/>
      </c>
      <c r="X392" s="443" t="str">
        <f t="shared" si="381"/>
        <v/>
      </c>
      <c r="Y392" s="565"/>
      <c r="Z392" s="443"/>
      <c r="AA392" s="170"/>
      <c r="AB392" s="440" t="str">
        <f t="shared" si="382"/>
        <v/>
      </c>
      <c r="AC392" s="443" t="str">
        <f t="shared" si="383"/>
        <v/>
      </c>
      <c r="AD392" s="565"/>
      <c r="AE392" s="443"/>
      <c r="AF392" s="170"/>
      <c r="AG392" s="440" t="str">
        <f t="shared" si="384"/>
        <v/>
      </c>
      <c r="AH392" s="443" t="str">
        <f t="shared" si="385"/>
        <v/>
      </c>
      <c r="AI392" s="565"/>
      <c r="AJ392" s="443"/>
      <c r="AK392" s="170"/>
      <c r="AL392" s="440" t="str">
        <f t="shared" si="386"/>
        <v/>
      </c>
      <c r="AM392" s="443" t="str">
        <f t="shared" si="387"/>
        <v/>
      </c>
      <c r="AN392" s="565"/>
      <c r="AO392" s="443"/>
      <c r="AP392" s="170"/>
      <c r="AQ392" s="440" t="str">
        <f t="shared" si="388"/>
        <v/>
      </c>
      <c r="AR392" s="443" t="str">
        <f t="shared" si="389"/>
        <v/>
      </c>
      <c r="AS392" s="565"/>
      <c r="AT392" s="443"/>
      <c r="AU392" s="170"/>
      <c r="AV392" s="440" t="str">
        <f t="shared" si="390"/>
        <v/>
      </c>
      <c r="AW392" s="443" t="str">
        <f t="shared" si="391"/>
        <v/>
      </c>
      <c r="AX392" s="565"/>
    </row>
    <row r="393" spans="2:50" x14ac:dyDescent="0.2">
      <c r="B393" s="541"/>
      <c r="C393" s="443">
        <f t="shared" si="375"/>
        <v>5</v>
      </c>
      <c r="D393" s="443"/>
      <c r="E393" s="443"/>
      <c r="F393" s="443"/>
      <c r="G393" s="440" t="e">
        <f t="shared" si="376"/>
        <v>#DIV/0!</v>
      </c>
      <c r="H393" s="541"/>
      <c r="I393" s="172" t="str">
        <f t="shared" si="372"/>
        <v/>
      </c>
      <c r="J393" s="172" t="str">
        <f t="shared" si="373"/>
        <v/>
      </c>
      <c r="K393" s="444" t="str">
        <f t="shared" si="374"/>
        <v/>
      </c>
      <c r="L393" s="543"/>
      <c r="M393" s="172" t="str">
        <f t="shared" si="377"/>
        <v/>
      </c>
      <c r="N393" s="567"/>
      <c r="O393" s="567"/>
      <c r="P393" s="443"/>
      <c r="Q393" s="170"/>
      <c r="R393" s="440" t="str">
        <f t="shared" si="378"/>
        <v/>
      </c>
      <c r="S393" s="443" t="str">
        <f t="shared" si="379"/>
        <v/>
      </c>
      <c r="T393" s="565"/>
      <c r="U393" s="443"/>
      <c r="V393" s="170"/>
      <c r="W393" s="440" t="str">
        <f t="shared" si="380"/>
        <v/>
      </c>
      <c r="X393" s="443" t="str">
        <f t="shared" si="381"/>
        <v/>
      </c>
      <c r="Y393" s="565"/>
      <c r="Z393" s="443"/>
      <c r="AA393" s="170"/>
      <c r="AB393" s="440" t="str">
        <f t="shared" si="382"/>
        <v/>
      </c>
      <c r="AC393" s="443" t="str">
        <f t="shared" si="383"/>
        <v/>
      </c>
      <c r="AD393" s="565"/>
      <c r="AE393" s="443"/>
      <c r="AF393" s="170"/>
      <c r="AG393" s="440" t="str">
        <f t="shared" si="384"/>
        <v/>
      </c>
      <c r="AH393" s="443" t="str">
        <f t="shared" si="385"/>
        <v/>
      </c>
      <c r="AI393" s="565"/>
      <c r="AJ393" s="443"/>
      <c r="AK393" s="170"/>
      <c r="AL393" s="440" t="str">
        <f t="shared" si="386"/>
        <v/>
      </c>
      <c r="AM393" s="443" t="str">
        <f t="shared" si="387"/>
        <v/>
      </c>
      <c r="AN393" s="565"/>
      <c r="AO393" s="443"/>
      <c r="AP393" s="170"/>
      <c r="AQ393" s="440" t="str">
        <f t="shared" si="388"/>
        <v/>
      </c>
      <c r="AR393" s="443" t="str">
        <f t="shared" si="389"/>
        <v/>
      </c>
      <c r="AS393" s="565"/>
      <c r="AT393" s="443"/>
      <c r="AU393" s="170"/>
      <c r="AV393" s="440" t="str">
        <f t="shared" si="390"/>
        <v/>
      </c>
      <c r="AW393" s="443" t="str">
        <f t="shared" si="391"/>
        <v/>
      </c>
      <c r="AX393" s="565"/>
    </row>
    <row r="394" spans="2:50" x14ac:dyDescent="0.2">
      <c r="B394" s="541"/>
      <c r="C394" s="443">
        <f t="shared" si="375"/>
        <v>6</v>
      </c>
      <c r="D394" s="443"/>
      <c r="E394" s="443"/>
      <c r="F394" s="443"/>
      <c r="G394" s="440" t="e">
        <f t="shared" si="376"/>
        <v>#DIV/0!</v>
      </c>
      <c r="H394" s="541"/>
      <c r="I394" s="172" t="str">
        <f t="shared" si="372"/>
        <v/>
      </c>
      <c r="J394" s="172" t="str">
        <f t="shared" si="373"/>
        <v/>
      </c>
      <c r="K394" s="444" t="str">
        <f t="shared" si="374"/>
        <v/>
      </c>
      <c r="L394" s="543"/>
      <c r="M394" s="172" t="str">
        <f t="shared" si="377"/>
        <v/>
      </c>
      <c r="N394" s="567"/>
      <c r="O394" s="567"/>
      <c r="P394" s="443"/>
      <c r="Q394" s="170"/>
      <c r="R394" s="440" t="str">
        <f t="shared" si="378"/>
        <v/>
      </c>
      <c r="S394" s="443" t="str">
        <f t="shared" si="379"/>
        <v/>
      </c>
      <c r="T394" s="565"/>
      <c r="U394" s="443"/>
      <c r="V394" s="170"/>
      <c r="W394" s="440" t="str">
        <f t="shared" si="380"/>
        <v/>
      </c>
      <c r="X394" s="443" t="str">
        <f t="shared" si="381"/>
        <v/>
      </c>
      <c r="Y394" s="565"/>
      <c r="Z394" s="443"/>
      <c r="AA394" s="170"/>
      <c r="AB394" s="440" t="str">
        <f t="shared" si="382"/>
        <v/>
      </c>
      <c r="AC394" s="443" t="str">
        <f t="shared" si="383"/>
        <v/>
      </c>
      <c r="AD394" s="565"/>
      <c r="AE394" s="443"/>
      <c r="AF394" s="170"/>
      <c r="AG394" s="440" t="str">
        <f t="shared" si="384"/>
        <v/>
      </c>
      <c r="AH394" s="443" t="str">
        <f t="shared" si="385"/>
        <v/>
      </c>
      <c r="AI394" s="565"/>
      <c r="AJ394" s="443"/>
      <c r="AK394" s="170"/>
      <c r="AL394" s="440" t="str">
        <f t="shared" si="386"/>
        <v/>
      </c>
      <c r="AM394" s="443" t="str">
        <f t="shared" si="387"/>
        <v/>
      </c>
      <c r="AN394" s="565"/>
      <c r="AO394" s="443"/>
      <c r="AP394" s="170"/>
      <c r="AQ394" s="440" t="str">
        <f t="shared" si="388"/>
        <v/>
      </c>
      <c r="AR394" s="443" t="str">
        <f t="shared" si="389"/>
        <v/>
      </c>
      <c r="AS394" s="565"/>
      <c r="AT394" s="443"/>
      <c r="AU394" s="170"/>
      <c r="AV394" s="440" t="str">
        <f t="shared" si="390"/>
        <v/>
      </c>
      <c r="AW394" s="443" t="str">
        <f t="shared" si="391"/>
        <v/>
      </c>
      <c r="AX394" s="565"/>
    </row>
    <row r="395" spans="2:50" x14ac:dyDescent="0.2">
      <c r="B395" s="541"/>
      <c r="C395" s="443">
        <f t="shared" si="375"/>
        <v>7</v>
      </c>
      <c r="D395" s="443"/>
      <c r="E395" s="443"/>
      <c r="F395" s="443"/>
      <c r="G395" s="440" t="e">
        <f t="shared" si="376"/>
        <v>#DIV/0!</v>
      </c>
      <c r="H395" s="541"/>
      <c r="I395" s="172" t="str">
        <f t="shared" si="372"/>
        <v/>
      </c>
      <c r="J395" s="172" t="str">
        <f t="shared" si="373"/>
        <v/>
      </c>
      <c r="K395" s="444" t="str">
        <f t="shared" si="374"/>
        <v/>
      </c>
      <c r="L395" s="543"/>
      <c r="M395" s="172" t="str">
        <f t="shared" si="377"/>
        <v/>
      </c>
      <c r="N395" s="567"/>
      <c r="O395" s="567"/>
      <c r="P395" s="443"/>
      <c r="Q395" s="170"/>
      <c r="R395" s="440" t="str">
        <f t="shared" si="378"/>
        <v/>
      </c>
      <c r="S395" s="443" t="str">
        <f t="shared" si="379"/>
        <v/>
      </c>
      <c r="T395" s="565"/>
      <c r="U395" s="443"/>
      <c r="V395" s="170"/>
      <c r="W395" s="440" t="str">
        <f t="shared" si="380"/>
        <v/>
      </c>
      <c r="X395" s="443" t="str">
        <f t="shared" si="381"/>
        <v/>
      </c>
      <c r="Y395" s="565"/>
      <c r="Z395" s="443"/>
      <c r="AA395" s="170"/>
      <c r="AB395" s="440" t="str">
        <f t="shared" si="382"/>
        <v/>
      </c>
      <c r="AC395" s="443" t="str">
        <f t="shared" si="383"/>
        <v/>
      </c>
      <c r="AD395" s="565"/>
      <c r="AE395" s="443"/>
      <c r="AF395" s="170"/>
      <c r="AG395" s="440" t="str">
        <f t="shared" si="384"/>
        <v/>
      </c>
      <c r="AH395" s="443" t="str">
        <f t="shared" si="385"/>
        <v/>
      </c>
      <c r="AI395" s="565"/>
      <c r="AJ395" s="443"/>
      <c r="AK395" s="170"/>
      <c r="AL395" s="440" t="str">
        <f t="shared" si="386"/>
        <v/>
      </c>
      <c r="AM395" s="443" t="str">
        <f t="shared" si="387"/>
        <v/>
      </c>
      <c r="AN395" s="565"/>
      <c r="AO395" s="443"/>
      <c r="AP395" s="170"/>
      <c r="AQ395" s="440" t="str">
        <f t="shared" si="388"/>
        <v/>
      </c>
      <c r="AR395" s="443" t="str">
        <f t="shared" si="389"/>
        <v/>
      </c>
      <c r="AS395" s="565"/>
      <c r="AT395" s="443"/>
      <c r="AU395" s="170"/>
      <c r="AV395" s="440" t="str">
        <f t="shared" si="390"/>
        <v/>
      </c>
      <c r="AW395" s="443" t="str">
        <f t="shared" si="391"/>
        <v/>
      </c>
      <c r="AX395" s="565"/>
    </row>
    <row r="396" spans="2:50" x14ac:dyDescent="0.2">
      <c r="B396" s="541"/>
      <c r="C396" s="443">
        <f t="shared" si="375"/>
        <v>8</v>
      </c>
      <c r="D396" s="443"/>
      <c r="E396" s="443"/>
      <c r="F396" s="443"/>
      <c r="G396" s="440" t="e">
        <f t="shared" si="376"/>
        <v>#DIV/0!</v>
      </c>
      <c r="H396" s="541"/>
      <c r="I396" s="172" t="str">
        <f t="shared" si="372"/>
        <v/>
      </c>
      <c r="J396" s="172" t="str">
        <f t="shared" si="373"/>
        <v/>
      </c>
      <c r="K396" s="444" t="str">
        <f t="shared" si="374"/>
        <v/>
      </c>
      <c r="L396" s="543"/>
      <c r="M396" s="172" t="str">
        <f t="shared" si="377"/>
        <v/>
      </c>
      <c r="N396" s="567"/>
      <c r="O396" s="567"/>
      <c r="P396" s="443"/>
      <c r="Q396" s="170"/>
      <c r="R396" s="440" t="str">
        <f t="shared" si="378"/>
        <v/>
      </c>
      <c r="S396" s="443" t="str">
        <f t="shared" si="379"/>
        <v/>
      </c>
      <c r="T396" s="565"/>
      <c r="U396" s="443"/>
      <c r="V396" s="170"/>
      <c r="W396" s="440" t="str">
        <f t="shared" si="380"/>
        <v/>
      </c>
      <c r="X396" s="443" t="str">
        <f t="shared" si="381"/>
        <v/>
      </c>
      <c r="Y396" s="565"/>
      <c r="Z396" s="443"/>
      <c r="AA396" s="170"/>
      <c r="AB396" s="440" t="str">
        <f t="shared" si="382"/>
        <v/>
      </c>
      <c r="AC396" s="443" t="str">
        <f t="shared" si="383"/>
        <v/>
      </c>
      <c r="AD396" s="565"/>
      <c r="AE396" s="443"/>
      <c r="AF396" s="170"/>
      <c r="AG396" s="440" t="str">
        <f t="shared" si="384"/>
        <v/>
      </c>
      <c r="AH396" s="443" t="str">
        <f t="shared" si="385"/>
        <v/>
      </c>
      <c r="AI396" s="565"/>
      <c r="AJ396" s="443"/>
      <c r="AK396" s="170"/>
      <c r="AL396" s="440" t="str">
        <f t="shared" si="386"/>
        <v/>
      </c>
      <c r="AM396" s="443" t="str">
        <f t="shared" si="387"/>
        <v/>
      </c>
      <c r="AN396" s="565"/>
      <c r="AO396" s="443"/>
      <c r="AP396" s="170"/>
      <c r="AQ396" s="440" t="str">
        <f t="shared" si="388"/>
        <v/>
      </c>
      <c r="AR396" s="443" t="str">
        <f t="shared" si="389"/>
        <v/>
      </c>
      <c r="AS396" s="565"/>
      <c r="AT396" s="443"/>
      <c r="AU396" s="170"/>
      <c r="AV396" s="440" t="str">
        <f t="shared" si="390"/>
        <v/>
      </c>
      <c r="AW396" s="443" t="str">
        <f t="shared" si="391"/>
        <v/>
      </c>
      <c r="AX396" s="565"/>
    </row>
    <row r="397" spans="2:50" x14ac:dyDescent="0.2">
      <c r="B397" s="541"/>
      <c r="C397" s="443">
        <f t="shared" si="375"/>
        <v>9</v>
      </c>
      <c r="D397" s="443"/>
      <c r="E397" s="443"/>
      <c r="F397" s="443"/>
      <c r="G397" s="440" t="e">
        <f t="shared" si="376"/>
        <v>#DIV/0!</v>
      </c>
      <c r="H397" s="541"/>
      <c r="I397" s="172" t="str">
        <f t="shared" si="372"/>
        <v/>
      </c>
      <c r="J397" s="172" t="str">
        <f t="shared" si="373"/>
        <v/>
      </c>
      <c r="K397" s="444" t="str">
        <f t="shared" si="374"/>
        <v/>
      </c>
      <c r="L397" s="543"/>
      <c r="M397" s="172" t="str">
        <f t="shared" si="377"/>
        <v/>
      </c>
      <c r="N397" s="567"/>
      <c r="O397" s="567"/>
      <c r="P397" s="443"/>
      <c r="Q397" s="170"/>
      <c r="R397" s="440" t="str">
        <f t="shared" si="378"/>
        <v/>
      </c>
      <c r="S397" s="443" t="str">
        <f t="shared" si="379"/>
        <v/>
      </c>
      <c r="T397" s="565"/>
      <c r="U397" s="443"/>
      <c r="V397" s="170"/>
      <c r="W397" s="440" t="str">
        <f t="shared" si="380"/>
        <v/>
      </c>
      <c r="X397" s="443" t="str">
        <f t="shared" si="381"/>
        <v/>
      </c>
      <c r="Y397" s="565"/>
      <c r="Z397" s="443"/>
      <c r="AA397" s="170"/>
      <c r="AB397" s="440" t="str">
        <f t="shared" si="382"/>
        <v/>
      </c>
      <c r="AC397" s="443" t="str">
        <f t="shared" si="383"/>
        <v/>
      </c>
      <c r="AD397" s="565"/>
      <c r="AE397" s="443"/>
      <c r="AF397" s="170"/>
      <c r="AG397" s="440" t="str">
        <f t="shared" si="384"/>
        <v/>
      </c>
      <c r="AH397" s="443" t="str">
        <f t="shared" si="385"/>
        <v/>
      </c>
      <c r="AI397" s="565"/>
      <c r="AJ397" s="443"/>
      <c r="AK397" s="170"/>
      <c r="AL397" s="440" t="str">
        <f t="shared" si="386"/>
        <v/>
      </c>
      <c r="AM397" s="443" t="str">
        <f t="shared" si="387"/>
        <v/>
      </c>
      <c r="AN397" s="565"/>
      <c r="AO397" s="443"/>
      <c r="AP397" s="170"/>
      <c r="AQ397" s="440" t="str">
        <f t="shared" si="388"/>
        <v/>
      </c>
      <c r="AR397" s="443" t="str">
        <f t="shared" si="389"/>
        <v/>
      </c>
      <c r="AS397" s="565"/>
      <c r="AT397" s="443"/>
      <c r="AU397" s="170"/>
      <c r="AV397" s="440" t="str">
        <f t="shared" si="390"/>
        <v/>
      </c>
      <c r="AW397" s="443" t="str">
        <f t="shared" si="391"/>
        <v/>
      </c>
      <c r="AX397" s="565"/>
    </row>
    <row r="398" spans="2:50" x14ac:dyDescent="0.2">
      <c r="B398" s="541"/>
      <c r="C398" s="443">
        <f t="shared" si="375"/>
        <v>10</v>
      </c>
      <c r="D398" s="443"/>
      <c r="E398" s="443"/>
      <c r="F398" s="443"/>
      <c r="G398" s="440" t="e">
        <f t="shared" si="376"/>
        <v>#DIV/0!</v>
      </c>
      <c r="H398" s="541"/>
      <c r="I398" s="172" t="str">
        <f t="shared" si="372"/>
        <v/>
      </c>
      <c r="J398" s="172" t="str">
        <f t="shared" si="373"/>
        <v/>
      </c>
      <c r="K398" s="444" t="str">
        <f t="shared" si="374"/>
        <v/>
      </c>
      <c r="L398" s="543"/>
      <c r="M398" s="172" t="str">
        <f t="shared" si="377"/>
        <v/>
      </c>
      <c r="N398" s="567"/>
      <c r="O398" s="567"/>
      <c r="P398" s="443"/>
      <c r="Q398" s="170"/>
      <c r="R398" s="440" t="str">
        <f t="shared" si="378"/>
        <v/>
      </c>
      <c r="S398" s="443" t="str">
        <f t="shared" si="379"/>
        <v/>
      </c>
      <c r="T398" s="565"/>
      <c r="U398" s="443"/>
      <c r="V398" s="170"/>
      <c r="W398" s="440" t="str">
        <f t="shared" si="380"/>
        <v/>
      </c>
      <c r="X398" s="443" t="str">
        <f t="shared" si="381"/>
        <v/>
      </c>
      <c r="Y398" s="565"/>
      <c r="Z398" s="443"/>
      <c r="AA398" s="170"/>
      <c r="AB398" s="440" t="str">
        <f t="shared" si="382"/>
        <v/>
      </c>
      <c r="AC398" s="443" t="str">
        <f t="shared" si="383"/>
        <v/>
      </c>
      <c r="AD398" s="565"/>
      <c r="AE398" s="443"/>
      <c r="AF398" s="170"/>
      <c r="AG398" s="440" t="str">
        <f t="shared" si="384"/>
        <v/>
      </c>
      <c r="AH398" s="443" t="str">
        <f t="shared" si="385"/>
        <v/>
      </c>
      <c r="AI398" s="565"/>
      <c r="AJ398" s="443"/>
      <c r="AK398" s="170"/>
      <c r="AL398" s="440" t="str">
        <f t="shared" si="386"/>
        <v/>
      </c>
      <c r="AM398" s="443" t="str">
        <f t="shared" si="387"/>
        <v/>
      </c>
      <c r="AN398" s="565"/>
      <c r="AO398" s="443"/>
      <c r="AP398" s="170"/>
      <c r="AQ398" s="440" t="str">
        <f t="shared" si="388"/>
        <v/>
      </c>
      <c r="AR398" s="443" t="str">
        <f t="shared" si="389"/>
        <v/>
      </c>
      <c r="AS398" s="565"/>
      <c r="AT398" s="443"/>
      <c r="AU398" s="170"/>
      <c r="AV398" s="440" t="str">
        <f t="shared" si="390"/>
        <v/>
      </c>
      <c r="AW398" s="443" t="str">
        <f t="shared" si="391"/>
        <v/>
      </c>
      <c r="AX398" s="565"/>
    </row>
    <row r="399" spans="2:50" x14ac:dyDescent="0.2">
      <c r="B399" s="541"/>
      <c r="C399" s="443">
        <f t="shared" si="375"/>
        <v>11</v>
      </c>
      <c r="D399" s="443"/>
      <c r="E399" s="443"/>
      <c r="F399" s="443"/>
      <c r="G399" s="440" t="e">
        <f t="shared" si="376"/>
        <v>#DIV/0!</v>
      </c>
      <c r="H399" s="541"/>
      <c r="I399" s="172" t="str">
        <f t="shared" si="372"/>
        <v/>
      </c>
      <c r="J399" s="172" t="str">
        <f t="shared" si="373"/>
        <v/>
      </c>
      <c r="K399" s="444" t="str">
        <f t="shared" si="374"/>
        <v/>
      </c>
      <c r="L399" s="543"/>
      <c r="M399" s="172" t="str">
        <f t="shared" si="377"/>
        <v/>
      </c>
      <c r="N399" s="567"/>
      <c r="O399" s="567"/>
      <c r="P399" s="443"/>
      <c r="Q399" s="170"/>
      <c r="R399" s="440" t="str">
        <f t="shared" si="378"/>
        <v/>
      </c>
      <c r="S399" s="443" t="str">
        <f t="shared" si="379"/>
        <v/>
      </c>
      <c r="T399" s="565"/>
      <c r="U399" s="443"/>
      <c r="V399" s="170"/>
      <c r="W399" s="440" t="str">
        <f t="shared" si="380"/>
        <v/>
      </c>
      <c r="X399" s="443" t="str">
        <f t="shared" si="381"/>
        <v/>
      </c>
      <c r="Y399" s="565"/>
      <c r="Z399" s="443"/>
      <c r="AA399" s="170"/>
      <c r="AB399" s="440" t="str">
        <f t="shared" si="382"/>
        <v/>
      </c>
      <c r="AC399" s="443" t="str">
        <f t="shared" si="383"/>
        <v/>
      </c>
      <c r="AD399" s="565"/>
      <c r="AE399" s="443"/>
      <c r="AF399" s="170"/>
      <c r="AG399" s="440" t="str">
        <f t="shared" si="384"/>
        <v/>
      </c>
      <c r="AH399" s="443" t="str">
        <f t="shared" si="385"/>
        <v/>
      </c>
      <c r="AI399" s="565"/>
      <c r="AJ399" s="443"/>
      <c r="AK399" s="170"/>
      <c r="AL399" s="440" t="str">
        <f t="shared" si="386"/>
        <v/>
      </c>
      <c r="AM399" s="443" t="str">
        <f t="shared" si="387"/>
        <v/>
      </c>
      <c r="AN399" s="565"/>
      <c r="AO399" s="443"/>
      <c r="AP399" s="170"/>
      <c r="AQ399" s="440" t="str">
        <f t="shared" si="388"/>
        <v/>
      </c>
      <c r="AR399" s="443" t="str">
        <f t="shared" si="389"/>
        <v/>
      </c>
      <c r="AS399" s="565"/>
      <c r="AT399" s="443"/>
      <c r="AU399" s="170"/>
      <c r="AV399" s="440" t="str">
        <f t="shared" si="390"/>
        <v/>
      </c>
      <c r="AW399" s="443" t="str">
        <f t="shared" si="391"/>
        <v/>
      </c>
      <c r="AX399" s="565"/>
    </row>
    <row r="400" spans="2:50" x14ac:dyDescent="0.2">
      <c r="B400" s="541"/>
      <c r="C400" s="443">
        <f t="shared" si="375"/>
        <v>12</v>
      </c>
      <c r="D400" s="443"/>
      <c r="E400" s="443"/>
      <c r="F400" s="443"/>
      <c r="G400" s="440" t="e">
        <f t="shared" si="376"/>
        <v>#DIV/0!</v>
      </c>
      <c r="H400" s="541"/>
      <c r="I400" s="172" t="str">
        <f t="shared" si="372"/>
        <v/>
      </c>
      <c r="J400" s="172" t="str">
        <f t="shared" si="373"/>
        <v/>
      </c>
      <c r="K400" s="444" t="str">
        <f t="shared" si="374"/>
        <v/>
      </c>
      <c r="L400" s="543"/>
      <c r="M400" s="172" t="str">
        <f t="shared" si="377"/>
        <v/>
      </c>
      <c r="N400" s="567"/>
      <c r="O400" s="567"/>
      <c r="P400" s="443"/>
      <c r="Q400" s="170"/>
      <c r="R400" s="440" t="str">
        <f t="shared" si="378"/>
        <v/>
      </c>
      <c r="S400" s="443" t="str">
        <f t="shared" si="379"/>
        <v/>
      </c>
      <c r="T400" s="565"/>
      <c r="U400" s="443"/>
      <c r="V400" s="170"/>
      <c r="W400" s="440" t="str">
        <f t="shared" si="380"/>
        <v/>
      </c>
      <c r="X400" s="443" t="str">
        <f t="shared" si="381"/>
        <v/>
      </c>
      <c r="Y400" s="565"/>
      <c r="Z400" s="443"/>
      <c r="AA400" s="170"/>
      <c r="AB400" s="440" t="str">
        <f t="shared" si="382"/>
        <v/>
      </c>
      <c r="AC400" s="443" t="str">
        <f t="shared" si="383"/>
        <v/>
      </c>
      <c r="AD400" s="565"/>
      <c r="AE400" s="443"/>
      <c r="AF400" s="170"/>
      <c r="AG400" s="440" t="str">
        <f t="shared" si="384"/>
        <v/>
      </c>
      <c r="AH400" s="443" t="str">
        <f t="shared" si="385"/>
        <v/>
      </c>
      <c r="AI400" s="565"/>
      <c r="AJ400" s="443"/>
      <c r="AK400" s="170"/>
      <c r="AL400" s="440" t="str">
        <f t="shared" si="386"/>
        <v/>
      </c>
      <c r="AM400" s="443" t="str">
        <f t="shared" si="387"/>
        <v/>
      </c>
      <c r="AN400" s="565"/>
      <c r="AO400" s="443"/>
      <c r="AP400" s="170"/>
      <c r="AQ400" s="440" t="str">
        <f t="shared" si="388"/>
        <v/>
      </c>
      <c r="AR400" s="443" t="str">
        <f t="shared" si="389"/>
        <v/>
      </c>
      <c r="AS400" s="565"/>
      <c r="AT400" s="443"/>
      <c r="AU400" s="170"/>
      <c r="AV400" s="440" t="str">
        <f t="shared" si="390"/>
        <v/>
      </c>
      <c r="AW400" s="443" t="str">
        <f t="shared" si="391"/>
        <v/>
      </c>
      <c r="AX400" s="565"/>
    </row>
    <row r="401" spans="2:50" x14ac:dyDescent="0.2">
      <c r="B401" s="541"/>
      <c r="C401" s="443">
        <f t="shared" si="375"/>
        <v>13</v>
      </c>
      <c r="D401" s="443"/>
      <c r="E401" s="443"/>
      <c r="F401" s="443"/>
      <c r="G401" s="440" t="e">
        <f t="shared" si="376"/>
        <v>#DIV/0!</v>
      </c>
      <c r="H401" s="541"/>
      <c r="I401" s="172" t="str">
        <f t="shared" si="372"/>
        <v/>
      </c>
      <c r="J401" s="172" t="str">
        <f t="shared" si="373"/>
        <v/>
      </c>
      <c r="K401" s="444" t="str">
        <f t="shared" si="374"/>
        <v/>
      </c>
      <c r="L401" s="543"/>
      <c r="M401" s="172" t="str">
        <f t="shared" si="377"/>
        <v/>
      </c>
      <c r="N401" s="567"/>
      <c r="O401" s="567"/>
      <c r="P401" s="443"/>
      <c r="Q401" s="170"/>
      <c r="R401" s="440" t="str">
        <f t="shared" si="378"/>
        <v/>
      </c>
      <c r="S401" s="443" t="str">
        <f t="shared" si="379"/>
        <v/>
      </c>
      <c r="T401" s="565"/>
      <c r="U401" s="443"/>
      <c r="V401" s="170"/>
      <c r="W401" s="440" t="str">
        <f t="shared" si="380"/>
        <v/>
      </c>
      <c r="X401" s="443" t="str">
        <f t="shared" si="381"/>
        <v/>
      </c>
      <c r="Y401" s="565"/>
      <c r="Z401" s="443"/>
      <c r="AA401" s="170"/>
      <c r="AB401" s="440" t="str">
        <f t="shared" si="382"/>
        <v/>
      </c>
      <c r="AC401" s="443" t="str">
        <f t="shared" si="383"/>
        <v/>
      </c>
      <c r="AD401" s="565"/>
      <c r="AE401" s="443"/>
      <c r="AF401" s="170"/>
      <c r="AG401" s="440" t="str">
        <f t="shared" si="384"/>
        <v/>
      </c>
      <c r="AH401" s="443" t="str">
        <f t="shared" si="385"/>
        <v/>
      </c>
      <c r="AI401" s="565"/>
      <c r="AJ401" s="443"/>
      <c r="AK401" s="170"/>
      <c r="AL401" s="440" t="str">
        <f t="shared" si="386"/>
        <v/>
      </c>
      <c r="AM401" s="443" t="str">
        <f t="shared" si="387"/>
        <v/>
      </c>
      <c r="AN401" s="565"/>
      <c r="AO401" s="443"/>
      <c r="AP401" s="170"/>
      <c r="AQ401" s="440" t="str">
        <f t="shared" si="388"/>
        <v/>
      </c>
      <c r="AR401" s="443" t="str">
        <f t="shared" si="389"/>
        <v/>
      </c>
      <c r="AS401" s="565"/>
      <c r="AT401" s="443"/>
      <c r="AU401" s="170"/>
      <c r="AV401" s="440" t="str">
        <f t="shared" si="390"/>
        <v/>
      </c>
      <c r="AW401" s="443" t="str">
        <f t="shared" si="391"/>
        <v/>
      </c>
      <c r="AX401" s="565"/>
    </row>
    <row r="402" spans="2:50" x14ac:dyDescent="0.2">
      <c r="B402" s="541"/>
      <c r="C402" s="443">
        <f t="shared" si="375"/>
        <v>14</v>
      </c>
      <c r="D402" s="443"/>
      <c r="E402" s="443"/>
      <c r="F402" s="443"/>
      <c r="G402" s="440" t="e">
        <f t="shared" si="376"/>
        <v>#DIV/0!</v>
      </c>
      <c r="H402" s="541"/>
      <c r="I402" s="172" t="str">
        <f t="shared" si="372"/>
        <v/>
      </c>
      <c r="J402" s="172" t="str">
        <f t="shared" si="373"/>
        <v/>
      </c>
      <c r="K402" s="444" t="str">
        <f t="shared" si="374"/>
        <v/>
      </c>
      <c r="L402" s="543"/>
      <c r="M402" s="172" t="str">
        <f t="shared" si="377"/>
        <v/>
      </c>
      <c r="N402" s="567"/>
      <c r="O402" s="567"/>
      <c r="P402" s="443"/>
      <c r="Q402" s="170"/>
      <c r="R402" s="440" t="str">
        <f t="shared" si="378"/>
        <v/>
      </c>
      <c r="S402" s="443" t="str">
        <f t="shared" si="379"/>
        <v/>
      </c>
      <c r="T402" s="565"/>
      <c r="U402" s="443"/>
      <c r="V402" s="170"/>
      <c r="W402" s="440" t="str">
        <f t="shared" si="380"/>
        <v/>
      </c>
      <c r="X402" s="443" t="str">
        <f t="shared" si="381"/>
        <v/>
      </c>
      <c r="Y402" s="565"/>
      <c r="Z402" s="443"/>
      <c r="AA402" s="170"/>
      <c r="AB402" s="440" t="str">
        <f t="shared" si="382"/>
        <v/>
      </c>
      <c r="AC402" s="443" t="str">
        <f t="shared" si="383"/>
        <v/>
      </c>
      <c r="AD402" s="565"/>
      <c r="AE402" s="443"/>
      <c r="AF402" s="170"/>
      <c r="AG402" s="440" t="str">
        <f t="shared" si="384"/>
        <v/>
      </c>
      <c r="AH402" s="443" t="str">
        <f t="shared" si="385"/>
        <v/>
      </c>
      <c r="AI402" s="565"/>
      <c r="AJ402" s="443"/>
      <c r="AK402" s="170"/>
      <c r="AL402" s="440" t="str">
        <f t="shared" si="386"/>
        <v/>
      </c>
      <c r="AM402" s="443" t="str">
        <f t="shared" si="387"/>
        <v/>
      </c>
      <c r="AN402" s="565"/>
      <c r="AO402" s="443"/>
      <c r="AP402" s="170"/>
      <c r="AQ402" s="440" t="str">
        <f t="shared" si="388"/>
        <v/>
      </c>
      <c r="AR402" s="443" t="str">
        <f t="shared" si="389"/>
        <v/>
      </c>
      <c r="AS402" s="565"/>
      <c r="AT402" s="443"/>
      <c r="AU402" s="170"/>
      <c r="AV402" s="440" t="str">
        <f t="shared" si="390"/>
        <v/>
      </c>
      <c r="AW402" s="443" t="str">
        <f t="shared" si="391"/>
        <v/>
      </c>
      <c r="AX402" s="565"/>
    </row>
    <row r="403" spans="2:50" x14ac:dyDescent="0.2">
      <c r="B403" s="541"/>
      <c r="C403" s="443">
        <f t="shared" si="375"/>
        <v>15</v>
      </c>
      <c r="D403" s="443"/>
      <c r="E403" s="443"/>
      <c r="F403" s="443"/>
      <c r="G403" s="440" t="e">
        <f t="shared" si="376"/>
        <v>#DIV/0!</v>
      </c>
      <c r="H403" s="541"/>
      <c r="I403" s="172" t="str">
        <f t="shared" si="372"/>
        <v/>
      </c>
      <c r="J403" s="172" t="str">
        <f t="shared" si="373"/>
        <v/>
      </c>
      <c r="K403" s="444" t="str">
        <f t="shared" si="374"/>
        <v/>
      </c>
      <c r="L403" s="543"/>
      <c r="M403" s="172" t="str">
        <f t="shared" si="377"/>
        <v/>
      </c>
      <c r="N403" s="567"/>
      <c r="O403" s="567"/>
      <c r="P403" s="443"/>
      <c r="Q403" s="170"/>
      <c r="R403" s="440" t="str">
        <f t="shared" si="378"/>
        <v/>
      </c>
      <c r="S403" s="443" t="str">
        <f t="shared" si="379"/>
        <v/>
      </c>
      <c r="T403" s="565"/>
      <c r="U403" s="443"/>
      <c r="V403" s="170"/>
      <c r="W403" s="440" t="str">
        <f t="shared" si="380"/>
        <v/>
      </c>
      <c r="X403" s="443" t="str">
        <f t="shared" si="381"/>
        <v/>
      </c>
      <c r="Y403" s="565"/>
      <c r="Z403" s="443"/>
      <c r="AA403" s="170"/>
      <c r="AB403" s="440" t="str">
        <f t="shared" si="382"/>
        <v/>
      </c>
      <c r="AC403" s="443" t="str">
        <f t="shared" si="383"/>
        <v/>
      </c>
      <c r="AD403" s="565"/>
      <c r="AE403" s="443"/>
      <c r="AF403" s="170"/>
      <c r="AG403" s="440" t="str">
        <f t="shared" si="384"/>
        <v/>
      </c>
      <c r="AH403" s="443" t="str">
        <f t="shared" si="385"/>
        <v/>
      </c>
      <c r="AI403" s="565"/>
      <c r="AJ403" s="443"/>
      <c r="AK403" s="170"/>
      <c r="AL403" s="440" t="str">
        <f t="shared" si="386"/>
        <v/>
      </c>
      <c r="AM403" s="443" t="str">
        <f t="shared" si="387"/>
        <v/>
      </c>
      <c r="AN403" s="565"/>
      <c r="AO403" s="443"/>
      <c r="AP403" s="170"/>
      <c r="AQ403" s="440" t="str">
        <f t="shared" si="388"/>
        <v/>
      </c>
      <c r="AR403" s="443" t="str">
        <f t="shared" si="389"/>
        <v/>
      </c>
      <c r="AS403" s="565"/>
      <c r="AT403" s="443"/>
      <c r="AU403" s="170"/>
      <c r="AV403" s="440" t="str">
        <f t="shared" si="390"/>
        <v/>
      </c>
      <c r="AW403" s="443" t="str">
        <f t="shared" si="391"/>
        <v/>
      </c>
      <c r="AX403" s="565"/>
    </row>
    <row r="404" spans="2:50" x14ac:dyDescent="0.2">
      <c r="B404" s="541"/>
      <c r="C404" s="443">
        <f t="shared" si="375"/>
        <v>16</v>
      </c>
      <c r="D404" s="443"/>
      <c r="E404" s="443"/>
      <c r="F404" s="443"/>
      <c r="G404" s="440" t="e">
        <f t="shared" si="376"/>
        <v>#DIV/0!</v>
      </c>
      <c r="H404" s="541"/>
      <c r="I404" s="172" t="str">
        <f t="shared" si="372"/>
        <v/>
      </c>
      <c r="J404" s="172" t="str">
        <f t="shared" si="373"/>
        <v/>
      </c>
      <c r="K404" s="444" t="str">
        <f t="shared" si="374"/>
        <v/>
      </c>
      <c r="L404" s="543"/>
      <c r="M404" s="172" t="str">
        <f t="shared" si="377"/>
        <v/>
      </c>
      <c r="N404" s="567"/>
      <c r="O404" s="567"/>
      <c r="P404" s="443"/>
      <c r="Q404" s="170"/>
      <c r="R404" s="440" t="str">
        <f t="shared" si="378"/>
        <v/>
      </c>
      <c r="S404" s="443" t="str">
        <f t="shared" si="379"/>
        <v/>
      </c>
      <c r="T404" s="565"/>
      <c r="U404" s="443"/>
      <c r="V404" s="170"/>
      <c r="W404" s="440" t="str">
        <f t="shared" si="380"/>
        <v/>
      </c>
      <c r="X404" s="443" t="str">
        <f t="shared" si="381"/>
        <v/>
      </c>
      <c r="Y404" s="565"/>
      <c r="Z404" s="443"/>
      <c r="AA404" s="170"/>
      <c r="AB404" s="440" t="str">
        <f t="shared" si="382"/>
        <v/>
      </c>
      <c r="AC404" s="443" t="str">
        <f t="shared" si="383"/>
        <v/>
      </c>
      <c r="AD404" s="565"/>
      <c r="AE404" s="443"/>
      <c r="AF404" s="170"/>
      <c r="AG404" s="440" t="str">
        <f t="shared" si="384"/>
        <v/>
      </c>
      <c r="AH404" s="443" t="str">
        <f t="shared" si="385"/>
        <v/>
      </c>
      <c r="AI404" s="565"/>
      <c r="AJ404" s="443"/>
      <c r="AK404" s="170"/>
      <c r="AL404" s="440" t="str">
        <f t="shared" si="386"/>
        <v/>
      </c>
      <c r="AM404" s="443" t="str">
        <f t="shared" si="387"/>
        <v/>
      </c>
      <c r="AN404" s="565"/>
      <c r="AO404" s="443"/>
      <c r="AP404" s="170"/>
      <c r="AQ404" s="440" t="str">
        <f t="shared" si="388"/>
        <v/>
      </c>
      <c r="AR404" s="443" t="str">
        <f t="shared" si="389"/>
        <v/>
      </c>
      <c r="AS404" s="565"/>
      <c r="AT404" s="443"/>
      <c r="AU404" s="170"/>
      <c r="AV404" s="440" t="str">
        <f t="shared" si="390"/>
        <v/>
      </c>
      <c r="AW404" s="443" t="str">
        <f t="shared" si="391"/>
        <v/>
      </c>
      <c r="AX404" s="565"/>
    </row>
    <row r="405" spans="2:50" x14ac:dyDescent="0.2">
      <c r="B405" s="541"/>
      <c r="C405" s="443">
        <f t="shared" si="375"/>
        <v>17</v>
      </c>
      <c r="D405" s="443"/>
      <c r="E405" s="443"/>
      <c r="F405" s="443"/>
      <c r="G405" s="440" t="e">
        <f t="shared" si="376"/>
        <v>#DIV/0!</v>
      </c>
      <c r="H405" s="541"/>
      <c r="I405" s="172" t="str">
        <f t="shared" si="372"/>
        <v/>
      </c>
      <c r="J405" s="172" t="str">
        <f t="shared" si="373"/>
        <v/>
      </c>
      <c r="K405" s="444" t="str">
        <f t="shared" si="374"/>
        <v/>
      </c>
      <c r="L405" s="543"/>
      <c r="M405" s="172" t="str">
        <f t="shared" si="377"/>
        <v/>
      </c>
      <c r="N405" s="567"/>
      <c r="O405" s="567"/>
      <c r="P405" s="443"/>
      <c r="Q405" s="170"/>
      <c r="R405" s="440" t="str">
        <f t="shared" si="378"/>
        <v/>
      </c>
      <c r="S405" s="443" t="str">
        <f t="shared" si="379"/>
        <v/>
      </c>
      <c r="T405" s="565"/>
      <c r="U405" s="443"/>
      <c r="V405" s="170"/>
      <c r="W405" s="440" t="str">
        <f t="shared" si="380"/>
        <v/>
      </c>
      <c r="X405" s="443" t="str">
        <f t="shared" si="381"/>
        <v/>
      </c>
      <c r="Y405" s="565"/>
      <c r="Z405" s="443"/>
      <c r="AA405" s="170"/>
      <c r="AB405" s="440" t="str">
        <f t="shared" si="382"/>
        <v/>
      </c>
      <c r="AC405" s="443" t="str">
        <f t="shared" si="383"/>
        <v/>
      </c>
      <c r="AD405" s="565"/>
      <c r="AE405" s="443"/>
      <c r="AF405" s="170"/>
      <c r="AG405" s="440" t="str">
        <f t="shared" si="384"/>
        <v/>
      </c>
      <c r="AH405" s="443" t="str">
        <f t="shared" si="385"/>
        <v/>
      </c>
      <c r="AI405" s="565"/>
      <c r="AJ405" s="443"/>
      <c r="AK405" s="170"/>
      <c r="AL405" s="440" t="str">
        <f t="shared" si="386"/>
        <v/>
      </c>
      <c r="AM405" s="443" t="str">
        <f t="shared" si="387"/>
        <v/>
      </c>
      <c r="AN405" s="565"/>
      <c r="AO405" s="443"/>
      <c r="AP405" s="170"/>
      <c r="AQ405" s="440" t="str">
        <f t="shared" si="388"/>
        <v/>
      </c>
      <c r="AR405" s="443" t="str">
        <f t="shared" si="389"/>
        <v/>
      </c>
      <c r="AS405" s="565"/>
      <c r="AT405" s="443"/>
      <c r="AU405" s="170"/>
      <c r="AV405" s="440" t="str">
        <f t="shared" si="390"/>
        <v/>
      </c>
      <c r="AW405" s="443" t="str">
        <f t="shared" si="391"/>
        <v/>
      </c>
      <c r="AX405" s="565"/>
    </row>
    <row r="406" spans="2:50" x14ac:dyDescent="0.2">
      <c r="B406" s="541"/>
      <c r="C406" s="443">
        <f t="shared" si="375"/>
        <v>18</v>
      </c>
      <c r="D406" s="443"/>
      <c r="E406" s="443"/>
      <c r="F406" s="443"/>
      <c r="G406" s="440"/>
      <c r="H406" s="541"/>
      <c r="I406" s="172" t="str">
        <f t="shared" si="372"/>
        <v/>
      </c>
      <c r="J406" s="172" t="str">
        <f t="shared" si="373"/>
        <v/>
      </c>
      <c r="K406" s="444" t="str">
        <f t="shared" si="374"/>
        <v/>
      </c>
      <c r="L406" s="544"/>
      <c r="M406" s="172" t="str">
        <f t="shared" si="377"/>
        <v/>
      </c>
      <c r="N406" s="550"/>
      <c r="O406" s="550"/>
      <c r="P406" s="443"/>
      <c r="Q406" s="170"/>
      <c r="R406" s="440" t="str">
        <f t="shared" si="378"/>
        <v/>
      </c>
      <c r="S406" s="443" t="str">
        <f t="shared" si="379"/>
        <v/>
      </c>
      <c r="T406" s="566"/>
      <c r="U406" s="443"/>
      <c r="V406" s="170"/>
      <c r="W406" s="440" t="str">
        <f t="shared" si="380"/>
        <v/>
      </c>
      <c r="X406" s="443" t="str">
        <f t="shared" si="381"/>
        <v/>
      </c>
      <c r="Y406" s="566"/>
      <c r="Z406" s="443"/>
      <c r="AA406" s="170"/>
      <c r="AB406" s="440" t="str">
        <f t="shared" si="382"/>
        <v/>
      </c>
      <c r="AC406" s="443" t="str">
        <f t="shared" si="383"/>
        <v/>
      </c>
      <c r="AD406" s="566"/>
      <c r="AE406" s="443"/>
      <c r="AF406" s="170"/>
      <c r="AG406" s="440" t="str">
        <f t="shared" si="384"/>
        <v/>
      </c>
      <c r="AH406" s="443" t="str">
        <f t="shared" si="385"/>
        <v/>
      </c>
      <c r="AI406" s="566"/>
      <c r="AJ406" s="443"/>
      <c r="AK406" s="170"/>
      <c r="AL406" s="440" t="str">
        <f t="shared" si="386"/>
        <v/>
      </c>
      <c r="AM406" s="443" t="str">
        <f t="shared" si="387"/>
        <v/>
      </c>
      <c r="AN406" s="566"/>
      <c r="AO406" s="443"/>
      <c r="AP406" s="170"/>
      <c r="AQ406" s="440" t="str">
        <f t="shared" si="388"/>
        <v/>
      </c>
      <c r="AR406" s="443" t="str">
        <f t="shared" si="389"/>
        <v/>
      </c>
      <c r="AS406" s="566"/>
      <c r="AT406" s="443"/>
      <c r="AU406" s="170"/>
      <c r="AV406" s="440" t="str">
        <f t="shared" si="390"/>
        <v/>
      </c>
      <c r="AW406" s="443" t="str">
        <f t="shared" si="391"/>
        <v/>
      </c>
      <c r="AX406" s="566"/>
    </row>
  </sheetData>
  <mergeCells count="1062">
    <mergeCell ref="AS389:AS406"/>
    <mergeCell ref="AX389:AX406"/>
    <mergeCell ref="AN386:AN388"/>
    <mergeCell ref="AO386:AR386"/>
    <mergeCell ref="AS386:AS388"/>
    <mergeCell ref="AT386:AW386"/>
    <mergeCell ref="AX386:AX388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361"/>
  <sheetViews>
    <sheetView topLeftCell="A317" zoomScaleNormal="100" workbookViewId="0">
      <selection activeCell="H327" sqref="H327:H341"/>
    </sheetView>
  </sheetViews>
  <sheetFormatPr defaultColWidth="8.85546875" defaultRowHeight="12.75" x14ac:dyDescent="0.2"/>
  <cols>
    <col min="1" max="1" width="5.7109375" style="97" customWidth="1"/>
    <col min="2" max="2" width="12.28515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7.7109375" style="96" bestFit="1" customWidth="1"/>
    <col min="10" max="10" width="9.140625" style="96" bestFit="1" customWidth="1"/>
    <col min="11" max="11" width="7.7109375" style="96" bestFit="1" customWidth="1"/>
    <col min="12" max="12" width="11.140625" style="96" customWidth="1"/>
    <col min="13" max="13" width="7.710937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AVERAGE(L287,L307,L327,L347)</f>
        <v>287.04549484238015</v>
      </c>
    </row>
    <row r="2" spans="1:50" ht="15.75" hidden="1" x14ac:dyDescent="0.2">
      <c r="A2" s="77"/>
      <c r="B2" s="545" t="s">
        <v>169</v>
      </c>
      <c r="C2" s="546"/>
      <c r="D2" s="546"/>
      <c r="E2" s="546"/>
      <c r="F2" s="546"/>
      <c r="G2" s="546"/>
      <c r="H2" s="547"/>
      <c r="I2" s="209"/>
      <c r="J2" s="209"/>
      <c r="K2" s="209"/>
      <c r="L2" s="209"/>
      <c r="M2" s="204"/>
      <c r="N2" s="549" t="s">
        <v>161</v>
      </c>
      <c r="O2" s="549" t="s">
        <v>106</v>
      </c>
      <c r="P2" s="551"/>
      <c r="Q2" s="541"/>
      <c r="R2" s="541"/>
      <c r="S2" s="541"/>
      <c r="T2" s="541"/>
      <c r="U2" s="551"/>
      <c r="V2" s="541"/>
      <c r="W2" s="541"/>
      <c r="X2" s="541"/>
      <c r="Y2" s="541"/>
      <c r="Z2" s="551"/>
      <c r="AA2" s="541"/>
      <c r="AB2" s="541"/>
      <c r="AC2" s="541"/>
      <c r="AD2" s="541"/>
      <c r="AE2" s="551">
        <v>45870</v>
      </c>
      <c r="AF2" s="541"/>
      <c r="AG2" s="541"/>
      <c r="AH2" s="541"/>
      <c r="AI2" s="541"/>
      <c r="AJ2" s="551">
        <v>45871</v>
      </c>
      <c r="AK2" s="541"/>
      <c r="AL2" s="541"/>
      <c r="AM2" s="541"/>
      <c r="AN2" s="541"/>
      <c r="AO2" s="551">
        <v>45872</v>
      </c>
      <c r="AP2" s="541"/>
      <c r="AQ2" s="541"/>
      <c r="AR2" s="541"/>
      <c r="AS2" s="541"/>
      <c r="AT2" s="551">
        <v>45873</v>
      </c>
      <c r="AU2" s="541"/>
      <c r="AV2" s="541"/>
      <c r="AW2" s="541"/>
      <c r="AX2" s="541"/>
    </row>
    <row r="3" spans="1:50" ht="15.75" hidden="1" x14ac:dyDescent="0.2">
      <c r="A3" s="77"/>
      <c r="B3" s="548"/>
      <c r="C3" s="548"/>
      <c r="D3" s="548"/>
      <c r="E3" s="548"/>
      <c r="F3" s="548"/>
      <c r="G3" s="548"/>
      <c r="H3" s="548"/>
      <c r="I3" s="210"/>
      <c r="J3" s="210"/>
      <c r="K3" s="210"/>
      <c r="L3" s="210"/>
      <c r="M3" s="205"/>
      <c r="N3" s="550"/>
      <c r="O3" s="550"/>
      <c r="P3" s="551" t="s">
        <v>120</v>
      </c>
      <c r="Q3" s="541"/>
      <c r="R3" s="541"/>
      <c r="S3" s="541"/>
      <c r="T3" s="541"/>
      <c r="U3" s="551" t="s">
        <v>114</v>
      </c>
      <c r="V3" s="541"/>
      <c r="W3" s="541"/>
      <c r="X3" s="541"/>
      <c r="Y3" s="541"/>
      <c r="Z3" s="551" t="s">
        <v>115</v>
      </c>
      <c r="AA3" s="541"/>
      <c r="AB3" s="541"/>
      <c r="AC3" s="541"/>
      <c r="AD3" s="541"/>
      <c r="AE3" s="551" t="s">
        <v>116</v>
      </c>
      <c r="AF3" s="541"/>
      <c r="AG3" s="541"/>
      <c r="AH3" s="541"/>
      <c r="AI3" s="541"/>
      <c r="AJ3" s="551" t="s">
        <v>117</v>
      </c>
      <c r="AK3" s="541"/>
      <c r="AL3" s="541"/>
      <c r="AM3" s="541"/>
      <c r="AN3" s="541"/>
      <c r="AO3" s="551" t="s">
        <v>118</v>
      </c>
      <c r="AP3" s="541"/>
      <c r="AQ3" s="541"/>
      <c r="AR3" s="541"/>
      <c r="AS3" s="541"/>
      <c r="AT3" s="551" t="s">
        <v>119</v>
      </c>
      <c r="AU3" s="541"/>
      <c r="AV3" s="541"/>
      <c r="AW3" s="541"/>
      <c r="AX3" s="541"/>
    </row>
    <row r="4" spans="1:50" ht="14.25" hidden="1" x14ac:dyDescent="0.2">
      <c r="A4" s="77"/>
      <c r="B4" s="533" t="s">
        <v>157</v>
      </c>
      <c r="C4" s="533" t="s">
        <v>149</v>
      </c>
      <c r="D4" s="533"/>
      <c r="E4" s="533" t="s">
        <v>151</v>
      </c>
      <c r="F4" s="533"/>
      <c r="G4" s="533"/>
      <c r="H4" s="537" t="s">
        <v>158</v>
      </c>
      <c r="I4" s="540" t="s">
        <v>227</v>
      </c>
      <c r="J4" s="540"/>
      <c r="K4" s="540"/>
      <c r="L4" s="557" t="s">
        <v>158</v>
      </c>
      <c r="M4" s="554" t="s">
        <v>170</v>
      </c>
      <c r="N4" s="533"/>
      <c r="O4" s="533" t="s">
        <v>160</v>
      </c>
      <c r="P4" s="534" t="s">
        <v>154</v>
      </c>
      <c r="Q4" s="535"/>
      <c r="R4" s="535"/>
      <c r="S4" s="536"/>
      <c r="T4" s="533" t="s">
        <v>158</v>
      </c>
      <c r="U4" s="534" t="s">
        <v>154</v>
      </c>
      <c r="V4" s="535"/>
      <c r="W4" s="535"/>
      <c r="X4" s="536"/>
      <c r="Y4" s="533" t="s">
        <v>158</v>
      </c>
      <c r="Z4" s="534" t="s">
        <v>154</v>
      </c>
      <c r="AA4" s="535"/>
      <c r="AB4" s="535"/>
      <c r="AC4" s="536"/>
      <c r="AD4" s="533" t="s">
        <v>158</v>
      </c>
      <c r="AE4" s="534" t="s">
        <v>154</v>
      </c>
      <c r="AF4" s="535"/>
      <c r="AG4" s="535"/>
      <c r="AH4" s="536"/>
      <c r="AI4" s="533" t="s">
        <v>158</v>
      </c>
      <c r="AJ4" s="534" t="s">
        <v>154</v>
      </c>
      <c r="AK4" s="535"/>
      <c r="AL4" s="535"/>
      <c r="AM4" s="536"/>
      <c r="AN4" s="533" t="s">
        <v>158</v>
      </c>
      <c r="AO4" s="534" t="s">
        <v>154</v>
      </c>
      <c r="AP4" s="535"/>
      <c r="AQ4" s="535"/>
      <c r="AR4" s="536"/>
      <c r="AS4" s="533" t="s">
        <v>158</v>
      </c>
      <c r="AT4" s="534" t="s">
        <v>154</v>
      </c>
      <c r="AU4" s="535"/>
      <c r="AV4" s="535"/>
      <c r="AW4" s="536"/>
      <c r="AX4" s="533" t="s">
        <v>158</v>
      </c>
    </row>
    <row r="5" spans="1:50" ht="14.25" hidden="1" x14ac:dyDescent="0.2">
      <c r="A5" s="77"/>
      <c r="B5" s="533"/>
      <c r="C5" s="533"/>
      <c r="D5" s="533"/>
      <c r="E5" s="533" t="s">
        <v>150</v>
      </c>
      <c r="F5" s="533"/>
      <c r="G5" s="533"/>
      <c r="H5" s="538"/>
      <c r="I5" s="540" t="s">
        <v>150</v>
      </c>
      <c r="J5" s="540"/>
      <c r="K5" s="540"/>
      <c r="L5" s="558"/>
      <c r="M5" s="555"/>
      <c r="N5" s="533"/>
      <c r="O5" s="533"/>
      <c r="P5" s="534" t="s">
        <v>155</v>
      </c>
      <c r="Q5" s="535"/>
      <c r="R5" s="535"/>
      <c r="S5" s="536"/>
      <c r="T5" s="533"/>
      <c r="U5" s="534" t="s">
        <v>155</v>
      </c>
      <c r="V5" s="535"/>
      <c r="W5" s="535"/>
      <c r="X5" s="536"/>
      <c r="Y5" s="533"/>
      <c r="Z5" s="534" t="s">
        <v>155</v>
      </c>
      <c r="AA5" s="535"/>
      <c r="AB5" s="535"/>
      <c r="AC5" s="536"/>
      <c r="AD5" s="533"/>
      <c r="AE5" s="534" t="s">
        <v>155</v>
      </c>
      <c r="AF5" s="535"/>
      <c r="AG5" s="535"/>
      <c r="AH5" s="536"/>
      <c r="AI5" s="533"/>
      <c r="AJ5" s="534" t="s">
        <v>155</v>
      </c>
      <c r="AK5" s="535"/>
      <c r="AL5" s="535"/>
      <c r="AM5" s="536"/>
      <c r="AN5" s="533"/>
      <c r="AO5" s="534" t="s">
        <v>155</v>
      </c>
      <c r="AP5" s="535"/>
      <c r="AQ5" s="535"/>
      <c r="AR5" s="536"/>
      <c r="AS5" s="533"/>
      <c r="AT5" s="534" t="s">
        <v>155</v>
      </c>
      <c r="AU5" s="535"/>
      <c r="AV5" s="535"/>
      <c r="AW5" s="536"/>
      <c r="AX5" s="533"/>
    </row>
    <row r="6" spans="1:50" ht="14.25" hidden="1" x14ac:dyDescent="0.2">
      <c r="A6" s="75"/>
      <c r="B6" s="533"/>
      <c r="C6" s="533"/>
      <c r="D6" s="533"/>
      <c r="E6" s="212" t="s">
        <v>152</v>
      </c>
      <c r="F6" s="212" t="s">
        <v>153</v>
      </c>
      <c r="G6" s="212" t="s">
        <v>156</v>
      </c>
      <c r="H6" s="539"/>
      <c r="I6" s="208" t="s">
        <v>152</v>
      </c>
      <c r="J6" s="208" t="s">
        <v>153</v>
      </c>
      <c r="K6" s="208" t="s">
        <v>156</v>
      </c>
      <c r="L6" s="559"/>
      <c r="M6" s="556"/>
      <c r="N6" s="533"/>
      <c r="O6" s="533"/>
      <c r="P6" s="212" t="s">
        <v>152</v>
      </c>
      <c r="Q6" s="212" t="s">
        <v>153</v>
      </c>
      <c r="R6" s="212" t="s">
        <v>156</v>
      </c>
      <c r="S6" s="212" t="s">
        <v>170</v>
      </c>
      <c r="T6" s="533"/>
      <c r="U6" s="212" t="s">
        <v>152</v>
      </c>
      <c r="V6" s="212" t="s">
        <v>153</v>
      </c>
      <c r="W6" s="212" t="s">
        <v>156</v>
      </c>
      <c r="X6" s="212" t="s">
        <v>170</v>
      </c>
      <c r="Y6" s="533"/>
      <c r="Z6" s="212" t="s">
        <v>152</v>
      </c>
      <c r="AA6" s="212" t="s">
        <v>153</v>
      </c>
      <c r="AB6" s="212" t="s">
        <v>156</v>
      </c>
      <c r="AC6" s="212" t="s">
        <v>170</v>
      </c>
      <c r="AD6" s="533"/>
      <c r="AE6" s="212" t="s">
        <v>152</v>
      </c>
      <c r="AF6" s="212" t="s">
        <v>153</v>
      </c>
      <c r="AG6" s="212" t="s">
        <v>156</v>
      </c>
      <c r="AH6" s="212" t="s">
        <v>170</v>
      </c>
      <c r="AI6" s="533"/>
      <c r="AJ6" s="212" t="s">
        <v>152</v>
      </c>
      <c r="AK6" s="212" t="s">
        <v>153</v>
      </c>
      <c r="AL6" s="212" t="s">
        <v>156</v>
      </c>
      <c r="AM6" s="212" t="s">
        <v>170</v>
      </c>
      <c r="AN6" s="533"/>
      <c r="AO6" s="212" t="s">
        <v>152</v>
      </c>
      <c r="AP6" s="212" t="s">
        <v>153</v>
      </c>
      <c r="AQ6" s="212" t="s">
        <v>156</v>
      </c>
      <c r="AR6" s="212" t="s">
        <v>170</v>
      </c>
      <c r="AS6" s="533"/>
      <c r="AT6" s="212" t="s">
        <v>152</v>
      </c>
      <c r="AU6" s="212" t="s">
        <v>153</v>
      </c>
      <c r="AV6" s="212" t="s">
        <v>156</v>
      </c>
      <c r="AW6" s="212" t="s">
        <v>170</v>
      </c>
      <c r="AX6" s="533"/>
    </row>
    <row r="7" spans="1:50" ht="14.25" hidden="1" x14ac:dyDescent="0.2">
      <c r="A7" s="77"/>
      <c r="B7" s="553" t="s">
        <v>237</v>
      </c>
      <c r="C7" s="211">
        <v>1</v>
      </c>
      <c r="D7" s="247" t="s">
        <v>445</v>
      </c>
      <c r="E7" s="170">
        <v>10</v>
      </c>
      <c r="F7" s="247">
        <v>3000</v>
      </c>
      <c r="G7" s="248">
        <f>F7/E7</f>
        <v>300</v>
      </c>
      <c r="H7" s="532">
        <f>AVERAGE(G7:G21)</f>
        <v>286.71328671328672</v>
      </c>
      <c r="I7" s="172">
        <f t="shared" ref="I7:K9" si="0">IFERROR(AVERAGE(P7,U7,Z7,AE7,AJ7,AO7,AT7),"")</f>
        <v>10</v>
      </c>
      <c r="J7" s="172">
        <f t="shared" si="0"/>
        <v>2745.1483075139899</v>
      </c>
      <c r="K7" s="246">
        <f t="shared" si="0"/>
        <v>274.51483075139896</v>
      </c>
      <c r="L7" s="560">
        <f>IFERROR(AVERAGE(K7:K21),"-")</f>
        <v>263.61665831780039</v>
      </c>
      <c r="M7" s="172">
        <f>IFERROR(RANK(K7, K$7:K$21),"")</f>
        <v>9</v>
      </c>
      <c r="N7" s="533"/>
      <c r="O7" s="533"/>
      <c r="P7" s="170"/>
      <c r="Q7" s="170"/>
      <c r="R7" s="248" t="str">
        <f>IFERROR(Q7/P7,"")</f>
        <v/>
      </c>
      <c r="S7" s="247" t="str">
        <f>IFERROR(RANK(R7, R$7:R$21),"")</f>
        <v/>
      </c>
      <c r="T7" s="532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32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32" t="e">
        <f>AVERAGE(AB7:AB21)</f>
        <v>#DIV/0!</v>
      </c>
      <c r="AE7" s="170">
        <v>10</v>
      </c>
      <c r="AF7" s="170">
        <v>2746.019417475728</v>
      </c>
      <c r="AG7" s="248">
        <f>IFERROR(AF7/AE7,"")</f>
        <v>274.60194174757282</v>
      </c>
      <c r="AH7" s="247">
        <f>IFERROR(RANK(AG7, AG$7:AG$21),"")</f>
        <v>6</v>
      </c>
      <c r="AI7" s="532">
        <f>AVERAGE(AG7:AG21)</f>
        <v>263.4224253752148</v>
      </c>
      <c r="AJ7" s="170">
        <v>10</v>
      </c>
      <c r="AK7" s="170">
        <v>2752.0000000000005</v>
      </c>
      <c r="AL7" s="276">
        <f>IFERROR(AK7/AJ7,"")</f>
        <v>275.20000000000005</v>
      </c>
      <c r="AM7" s="274">
        <f>IFERROR(RANK(AL7, AL$7:AL$21),"")</f>
        <v>7</v>
      </c>
      <c r="AN7" s="532">
        <f>AVERAGE(AL7:AL21)</f>
        <v>264.0917706900384</v>
      </c>
      <c r="AO7" s="170">
        <v>10</v>
      </c>
      <c r="AP7" s="170">
        <v>2740.7381258023102</v>
      </c>
      <c r="AQ7" s="276">
        <f>IFERROR(AP7/AO7,"")</f>
        <v>274.07381258023099</v>
      </c>
      <c r="AR7" s="274">
        <f>IFERROR(RANK(AQ7, AQ$7:AQ$21),"")</f>
        <v>8</v>
      </c>
      <c r="AS7" s="532">
        <f>AVERAGE(AQ7:AQ21)</f>
        <v>263.2157100482965</v>
      </c>
      <c r="AT7" s="170">
        <v>10</v>
      </c>
      <c r="AU7" s="170">
        <v>2741.8356867779203</v>
      </c>
      <c r="AV7" s="248">
        <f>IFERROR(AU7/AT7,"")</f>
        <v>274.18356867779204</v>
      </c>
      <c r="AW7" s="247">
        <f>IFERROR(RANK(AV7, AV$7:AV$21),"")</f>
        <v>7</v>
      </c>
      <c r="AX7" s="532">
        <f>AVERAGE(AV7:AV21)</f>
        <v>263.73672715765173</v>
      </c>
    </row>
    <row r="8" spans="1:50" ht="15" hidden="1" customHeight="1" x14ac:dyDescent="0.2">
      <c r="A8" s="77"/>
      <c r="B8" s="541"/>
      <c r="C8" s="211">
        <v>2</v>
      </c>
      <c r="D8" s="247" t="s">
        <v>446</v>
      </c>
      <c r="E8" s="170">
        <v>10</v>
      </c>
      <c r="F8" s="247">
        <v>3000</v>
      </c>
      <c r="G8" s="276">
        <f t="shared" ref="G8:G17" si="1">F8/E8</f>
        <v>300</v>
      </c>
      <c r="H8" s="532"/>
      <c r="I8" s="172">
        <f t="shared" si="0"/>
        <v>10</v>
      </c>
      <c r="J8" s="172">
        <f t="shared" si="0"/>
        <v>2756.044792046152</v>
      </c>
      <c r="K8" s="246">
        <f t="shared" si="0"/>
        <v>275.60447920461519</v>
      </c>
      <c r="L8" s="560"/>
      <c r="M8" s="172">
        <f t="shared" ref="M8:M21" si="2">IFERROR(RANK(K8, K$7:K$21),"")</f>
        <v>4</v>
      </c>
      <c r="N8" s="533"/>
      <c r="O8" s="533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32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32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32"/>
      <c r="AE8" s="170">
        <v>10</v>
      </c>
      <c r="AF8" s="170">
        <v>2750.9302325581389</v>
      </c>
      <c r="AG8" s="248">
        <f t="shared" ref="AG8:AG21" si="9">IFERROR(AF8/AE8,"")</f>
        <v>275.09302325581388</v>
      </c>
      <c r="AH8" s="247">
        <f t="shared" ref="AH8:AH21" si="10">IFERROR(RANK(AG8, AG$7:AG$21),"")</f>
        <v>4</v>
      </c>
      <c r="AI8" s="532"/>
      <c r="AJ8" s="170">
        <v>10</v>
      </c>
      <c r="AK8" s="170">
        <v>2749.5348837209294</v>
      </c>
      <c r="AL8" s="276">
        <f t="shared" ref="AL8:AL21" si="11">IFERROR(AK8/AJ8,"")</f>
        <v>274.95348837209292</v>
      </c>
      <c r="AM8" s="274">
        <f t="shared" ref="AM8:AM21" si="12">IFERROR(RANK(AL8, AL$7:AL$21),"")</f>
        <v>9</v>
      </c>
      <c r="AN8" s="532"/>
      <c r="AO8" s="170">
        <v>10</v>
      </c>
      <c r="AP8" s="170">
        <v>2756.9558101472994</v>
      </c>
      <c r="AQ8" s="276">
        <f t="shared" ref="AQ8:AQ21" si="13">IFERROR(AP8/AO8,"")</f>
        <v>275.69558101472995</v>
      </c>
      <c r="AR8" s="274">
        <f t="shared" ref="AR8:AR21" si="14">IFERROR(RANK(AQ8, AQ$7:AQ$21),"")</f>
        <v>4</v>
      </c>
      <c r="AS8" s="532"/>
      <c r="AT8" s="170">
        <v>10</v>
      </c>
      <c r="AU8" s="170">
        <v>2766.7582417582407</v>
      </c>
      <c r="AV8" s="248">
        <f t="shared" ref="AV8:AV21" si="15">IFERROR(AU8/AT8,"")</f>
        <v>276.67582417582406</v>
      </c>
      <c r="AW8" s="247">
        <f t="shared" ref="AW8:AW21" si="16">IFERROR(RANK(AV8, AV$7:AV$21),"")</f>
        <v>3</v>
      </c>
      <c r="AX8" s="532"/>
    </row>
    <row r="9" spans="1:50" ht="14.25" hidden="1" x14ac:dyDescent="0.2">
      <c r="A9" s="77"/>
      <c r="B9" s="541"/>
      <c r="C9" s="211">
        <v>3</v>
      </c>
      <c r="D9" s="247" t="s">
        <v>447</v>
      </c>
      <c r="E9" s="170">
        <v>10</v>
      </c>
      <c r="F9" s="247">
        <v>3000</v>
      </c>
      <c r="G9" s="276">
        <f t="shared" si="1"/>
        <v>300</v>
      </c>
      <c r="H9" s="532"/>
      <c r="I9" s="172">
        <f t="shared" si="0"/>
        <v>10</v>
      </c>
      <c r="J9" s="172">
        <f t="shared" si="0"/>
        <v>2747.4053724053715</v>
      </c>
      <c r="K9" s="246">
        <f t="shared" si="0"/>
        <v>274.74053724053715</v>
      </c>
      <c r="L9" s="560"/>
      <c r="M9" s="172">
        <f t="shared" si="2"/>
        <v>5</v>
      </c>
      <c r="N9" s="533"/>
      <c r="O9" s="533"/>
      <c r="P9" s="170"/>
      <c r="Q9" s="170"/>
      <c r="R9" s="248" t="str">
        <f t="shared" si="3"/>
        <v/>
      </c>
      <c r="S9" s="247" t="str">
        <f t="shared" si="4"/>
        <v/>
      </c>
      <c r="T9" s="532"/>
      <c r="U9" s="170"/>
      <c r="V9" s="170"/>
      <c r="W9" s="248" t="str">
        <f t="shared" si="5"/>
        <v/>
      </c>
      <c r="X9" s="247" t="str">
        <f t="shared" si="6"/>
        <v/>
      </c>
      <c r="Y9" s="532"/>
      <c r="Z9" s="170"/>
      <c r="AA9" s="170"/>
      <c r="AB9" s="248" t="str">
        <f t="shared" si="7"/>
        <v/>
      </c>
      <c r="AC9" s="247" t="str">
        <f t="shared" si="8"/>
        <v/>
      </c>
      <c r="AD9" s="532"/>
      <c r="AE9" s="170">
        <v>10</v>
      </c>
      <c r="AF9" s="170">
        <v>2754.074074074073</v>
      </c>
      <c r="AG9" s="248">
        <f t="shared" si="9"/>
        <v>275.40740740740728</v>
      </c>
      <c r="AH9" s="247">
        <f t="shared" si="10"/>
        <v>3</v>
      </c>
      <c r="AI9" s="532"/>
      <c r="AJ9" s="170">
        <v>10</v>
      </c>
      <c r="AK9" s="170">
        <v>2741.4814814814804</v>
      </c>
      <c r="AL9" s="276">
        <f t="shared" si="11"/>
        <v>274.14814814814804</v>
      </c>
      <c r="AM9" s="274">
        <f t="shared" si="12"/>
        <v>10</v>
      </c>
      <c r="AN9" s="532"/>
      <c r="AO9" s="170">
        <v>10</v>
      </c>
      <c r="AP9" s="170">
        <v>2736.9230769230762</v>
      </c>
      <c r="AQ9" s="276">
        <f t="shared" si="13"/>
        <v>273.69230769230762</v>
      </c>
      <c r="AR9" s="274">
        <f t="shared" si="14"/>
        <v>10</v>
      </c>
      <c r="AS9" s="532"/>
      <c r="AT9" s="170">
        <v>10</v>
      </c>
      <c r="AU9" s="170">
        <v>2757.1428571428564</v>
      </c>
      <c r="AV9" s="248">
        <f t="shared" si="15"/>
        <v>275.71428571428567</v>
      </c>
      <c r="AW9" s="247">
        <f t="shared" si="16"/>
        <v>5</v>
      </c>
      <c r="AX9" s="532"/>
    </row>
    <row r="10" spans="1:50" ht="14.25" hidden="1" x14ac:dyDescent="0.2">
      <c r="A10" s="77"/>
      <c r="B10" s="541"/>
      <c r="C10" s="211">
        <v>4</v>
      </c>
      <c r="D10" s="247" t="s">
        <v>448</v>
      </c>
      <c r="E10" s="170">
        <v>10</v>
      </c>
      <c r="F10" s="247">
        <v>3000</v>
      </c>
      <c r="G10" s="276">
        <f t="shared" si="1"/>
        <v>300</v>
      </c>
      <c r="H10" s="532"/>
      <c r="I10" s="172">
        <f>IFERROR(AVERAGE(P10,U10,Z10,AE10,AJ10,AO10,AT10),"")</f>
        <v>10</v>
      </c>
      <c r="J10" s="172">
        <f>IFERROR(AVERAGE(Q10,V10,AA10,AF10,AK10,AP10,AU10),"")</f>
        <v>2746.860202041461</v>
      </c>
      <c r="K10" s="246">
        <f>IFERROR(AVERAGE(R10,W10,AB10,AG10,AL10,AQ10,AV10),"")</f>
        <v>274.68602020414613</v>
      </c>
      <c r="L10" s="560"/>
      <c r="M10" s="172">
        <f t="shared" si="2"/>
        <v>8</v>
      </c>
      <c r="N10" s="533"/>
      <c r="O10" s="533"/>
      <c r="P10" s="170"/>
      <c r="Q10" s="170"/>
      <c r="R10" s="248" t="str">
        <f t="shared" si="3"/>
        <v/>
      </c>
      <c r="S10" s="247" t="str">
        <f t="shared" si="4"/>
        <v/>
      </c>
      <c r="T10" s="532"/>
      <c r="U10" s="170"/>
      <c r="V10" s="170"/>
      <c r="W10" s="248" t="str">
        <f t="shared" si="5"/>
        <v/>
      </c>
      <c r="X10" s="247" t="str">
        <f t="shared" si="6"/>
        <v/>
      </c>
      <c r="Y10" s="532"/>
      <c r="Z10" s="170"/>
      <c r="AA10" s="170"/>
      <c r="AB10" s="248" t="str">
        <f t="shared" si="7"/>
        <v/>
      </c>
      <c r="AC10" s="247" t="str">
        <f t="shared" si="8"/>
        <v/>
      </c>
      <c r="AD10" s="532"/>
      <c r="AE10" s="170">
        <v>10</v>
      </c>
      <c r="AF10" s="170">
        <v>2739.0697674418602</v>
      </c>
      <c r="AG10" s="248">
        <f t="shared" si="9"/>
        <v>273.90697674418601</v>
      </c>
      <c r="AH10" s="247">
        <f t="shared" si="10"/>
        <v>8</v>
      </c>
      <c r="AI10" s="532"/>
      <c r="AJ10" s="170">
        <v>10</v>
      </c>
      <c r="AK10" s="170">
        <v>2760</v>
      </c>
      <c r="AL10" s="276">
        <f t="shared" si="11"/>
        <v>276</v>
      </c>
      <c r="AM10" s="274">
        <f t="shared" si="12"/>
        <v>4</v>
      </c>
      <c r="AN10" s="532"/>
      <c r="AO10" s="170">
        <v>10</v>
      </c>
      <c r="AP10" s="170">
        <v>2753.0769230769247</v>
      </c>
      <c r="AQ10" s="276">
        <f t="shared" si="13"/>
        <v>275.30769230769249</v>
      </c>
      <c r="AR10" s="274">
        <f t="shared" si="14"/>
        <v>5</v>
      </c>
      <c r="AS10" s="532"/>
      <c r="AT10" s="170">
        <v>10</v>
      </c>
      <c r="AU10" s="170">
        <v>2735.2941176470599</v>
      </c>
      <c r="AV10" s="248">
        <f t="shared" si="15"/>
        <v>273.52941176470597</v>
      </c>
      <c r="AW10" s="247">
        <f t="shared" si="16"/>
        <v>10</v>
      </c>
      <c r="AX10" s="532"/>
    </row>
    <row r="11" spans="1:50" ht="14.25" hidden="1" x14ac:dyDescent="0.2">
      <c r="A11" s="77"/>
      <c r="B11" s="541"/>
      <c r="C11" s="211">
        <v>5</v>
      </c>
      <c r="D11" s="247" t="s">
        <v>449</v>
      </c>
      <c r="E11" s="170">
        <v>10</v>
      </c>
      <c r="F11" s="247">
        <v>3000</v>
      </c>
      <c r="G11" s="276">
        <f t="shared" si="1"/>
        <v>300</v>
      </c>
      <c r="H11" s="532"/>
      <c r="I11" s="172">
        <f t="shared" ref="I11:K21" si="17">IFERROR(AVERAGE(P11,U11,Z11,AE11,AJ11,AO11,AT11),"")</f>
        <v>10</v>
      </c>
      <c r="J11" s="172">
        <f t="shared" si="17"/>
        <v>2786.5325670498096</v>
      </c>
      <c r="K11" s="246">
        <f t="shared" si="17"/>
        <v>278.65325670498095</v>
      </c>
      <c r="L11" s="560"/>
      <c r="M11" s="172">
        <f t="shared" si="2"/>
        <v>1</v>
      </c>
      <c r="N11" s="533"/>
      <c r="O11" s="533"/>
      <c r="P11" s="170"/>
      <c r="Q11" s="170"/>
      <c r="R11" s="248" t="str">
        <f t="shared" si="3"/>
        <v/>
      </c>
      <c r="S11" s="247" t="str">
        <f t="shared" si="4"/>
        <v/>
      </c>
      <c r="T11" s="532"/>
      <c r="U11" s="170"/>
      <c r="V11" s="170"/>
      <c r="W11" s="248" t="str">
        <f t="shared" si="5"/>
        <v/>
      </c>
      <c r="X11" s="247" t="str">
        <f t="shared" si="6"/>
        <v/>
      </c>
      <c r="Y11" s="532"/>
      <c r="Z11" s="170"/>
      <c r="AA11" s="170"/>
      <c r="AB11" s="248" t="str">
        <f t="shared" si="7"/>
        <v/>
      </c>
      <c r="AC11" s="247" t="str">
        <f t="shared" si="8"/>
        <v/>
      </c>
      <c r="AD11" s="532"/>
      <c r="AE11" s="170">
        <v>10</v>
      </c>
      <c r="AF11" s="170">
        <v>2768.8888888888905</v>
      </c>
      <c r="AG11" s="248">
        <f t="shared" si="9"/>
        <v>276.88888888888903</v>
      </c>
      <c r="AH11" s="247">
        <f t="shared" si="10"/>
        <v>2</v>
      </c>
      <c r="AI11" s="532"/>
      <c r="AJ11" s="170">
        <v>10</v>
      </c>
      <c r="AK11" s="170">
        <v>2797.2413793103469</v>
      </c>
      <c r="AL11" s="276">
        <f t="shared" si="11"/>
        <v>279.7241379310347</v>
      </c>
      <c r="AM11" s="274">
        <f t="shared" si="12"/>
        <v>2</v>
      </c>
      <c r="AN11" s="532"/>
      <c r="AO11" s="170">
        <v>10</v>
      </c>
      <c r="AP11" s="170">
        <v>2759.9999999999964</v>
      </c>
      <c r="AQ11" s="276">
        <f t="shared" si="13"/>
        <v>275.99999999999966</v>
      </c>
      <c r="AR11" s="274">
        <f t="shared" si="14"/>
        <v>3</v>
      </c>
      <c r="AS11" s="532"/>
      <c r="AT11" s="170">
        <v>10</v>
      </c>
      <c r="AU11" s="170">
        <v>2820.0000000000027</v>
      </c>
      <c r="AV11" s="248">
        <f t="shared" si="15"/>
        <v>282.00000000000028</v>
      </c>
      <c r="AW11" s="247">
        <f t="shared" si="16"/>
        <v>1</v>
      </c>
      <c r="AX11" s="532"/>
    </row>
    <row r="12" spans="1:50" ht="14.25" hidden="1" x14ac:dyDescent="0.2">
      <c r="A12" s="77"/>
      <c r="B12" s="541"/>
      <c r="C12" s="211">
        <v>6</v>
      </c>
      <c r="D12" s="247" t="s">
        <v>450</v>
      </c>
      <c r="E12" s="170">
        <v>10</v>
      </c>
      <c r="F12" s="247">
        <v>3000</v>
      </c>
      <c r="G12" s="276">
        <f t="shared" si="1"/>
        <v>300</v>
      </c>
      <c r="H12" s="532"/>
      <c r="I12" s="172">
        <f t="shared" si="17"/>
        <v>10</v>
      </c>
      <c r="J12" s="172">
        <f t="shared" si="17"/>
        <v>2741.3546211251437</v>
      </c>
      <c r="K12" s="246">
        <f t="shared" si="17"/>
        <v>274.13546211251435</v>
      </c>
      <c r="L12" s="560"/>
      <c r="M12" s="172">
        <f t="shared" si="2"/>
        <v>10</v>
      </c>
      <c r="N12" s="533"/>
      <c r="O12" s="533"/>
      <c r="P12" s="170"/>
      <c r="Q12" s="170"/>
      <c r="R12" s="248" t="str">
        <f t="shared" si="3"/>
        <v/>
      </c>
      <c r="S12" s="247" t="str">
        <f t="shared" si="4"/>
        <v/>
      </c>
      <c r="T12" s="532"/>
      <c r="U12" s="170"/>
      <c r="V12" s="170"/>
      <c r="W12" s="248" t="str">
        <f t="shared" si="5"/>
        <v/>
      </c>
      <c r="X12" s="247" t="str">
        <f t="shared" si="6"/>
        <v/>
      </c>
      <c r="Y12" s="532"/>
      <c r="Z12" s="170"/>
      <c r="AA12" s="170"/>
      <c r="AB12" s="248" t="str">
        <f t="shared" si="7"/>
        <v/>
      </c>
      <c r="AC12" s="247" t="str">
        <f t="shared" si="8"/>
        <v/>
      </c>
      <c r="AD12" s="532"/>
      <c r="AE12" s="170">
        <v>10</v>
      </c>
      <c r="AF12" s="170">
        <v>2738.76923076923</v>
      </c>
      <c r="AG12" s="248">
        <f t="shared" si="9"/>
        <v>273.87692307692299</v>
      </c>
      <c r="AH12" s="247">
        <f t="shared" si="10"/>
        <v>9</v>
      </c>
      <c r="AI12" s="532"/>
      <c r="AJ12" s="170">
        <v>10</v>
      </c>
      <c r="AK12" s="170">
        <v>2750.1492537313434</v>
      </c>
      <c r="AL12" s="276">
        <f t="shared" si="11"/>
        <v>275.01492537313436</v>
      </c>
      <c r="AM12" s="274">
        <f t="shared" si="12"/>
        <v>8</v>
      </c>
      <c r="AN12" s="532"/>
      <c r="AO12" s="170">
        <v>10</v>
      </c>
      <c r="AP12" s="170">
        <v>2737.4999999999991</v>
      </c>
      <c r="AQ12" s="276">
        <f t="shared" si="13"/>
        <v>273.74999999999989</v>
      </c>
      <c r="AR12" s="274">
        <f t="shared" si="14"/>
        <v>9</v>
      </c>
      <c r="AS12" s="532"/>
      <c r="AT12" s="170">
        <v>10</v>
      </c>
      <c r="AU12" s="170">
        <v>2739.0000000000018</v>
      </c>
      <c r="AV12" s="248">
        <f t="shared" si="15"/>
        <v>273.9000000000002</v>
      </c>
      <c r="AW12" s="247">
        <f t="shared" si="16"/>
        <v>8</v>
      </c>
      <c r="AX12" s="532"/>
    </row>
    <row r="13" spans="1:50" ht="14.25" hidden="1" x14ac:dyDescent="0.2">
      <c r="A13" s="77"/>
      <c r="B13" s="541"/>
      <c r="C13" s="211">
        <v>7</v>
      </c>
      <c r="D13" s="247" t="s">
        <v>451</v>
      </c>
      <c r="E13" s="170">
        <v>10</v>
      </c>
      <c r="F13" s="247">
        <v>3000</v>
      </c>
      <c r="G13" s="276">
        <f t="shared" si="1"/>
        <v>300</v>
      </c>
      <c r="H13" s="532"/>
      <c r="I13" s="172">
        <f t="shared" si="17"/>
        <v>10</v>
      </c>
      <c r="J13" s="172">
        <f t="shared" si="17"/>
        <v>2747.401459941078</v>
      </c>
      <c r="K13" s="246">
        <f t="shared" si="17"/>
        <v>274.74014599410776</v>
      </c>
      <c r="L13" s="560"/>
      <c r="M13" s="172">
        <f t="shared" si="2"/>
        <v>6</v>
      </c>
      <c r="N13" s="533"/>
      <c r="O13" s="533"/>
      <c r="P13" s="170"/>
      <c r="Q13" s="170"/>
      <c r="R13" s="248" t="str">
        <f t="shared" si="3"/>
        <v/>
      </c>
      <c r="S13" s="247" t="str">
        <f t="shared" si="4"/>
        <v/>
      </c>
      <c r="T13" s="532"/>
      <c r="U13" s="170"/>
      <c r="V13" s="170"/>
      <c r="W13" s="248" t="str">
        <f t="shared" si="5"/>
        <v/>
      </c>
      <c r="X13" s="247" t="str">
        <f t="shared" si="6"/>
        <v/>
      </c>
      <c r="Y13" s="532"/>
      <c r="Z13" s="170"/>
      <c r="AA13" s="170"/>
      <c r="AB13" s="248" t="str">
        <f t="shared" si="7"/>
        <v/>
      </c>
      <c r="AC13" s="247" t="str">
        <f t="shared" si="8"/>
        <v/>
      </c>
      <c r="AD13" s="532"/>
      <c r="AE13" s="170">
        <v>10</v>
      </c>
      <c r="AF13" s="170">
        <v>2736</v>
      </c>
      <c r="AG13" s="248">
        <f t="shared" si="9"/>
        <v>273.60000000000002</v>
      </c>
      <c r="AH13" s="247">
        <f t="shared" si="10"/>
        <v>10</v>
      </c>
      <c r="AI13" s="532"/>
      <c r="AJ13" s="170">
        <v>10</v>
      </c>
      <c r="AK13" s="170">
        <v>2755.1020408163272</v>
      </c>
      <c r="AL13" s="276">
        <f t="shared" si="11"/>
        <v>275.51020408163271</v>
      </c>
      <c r="AM13" s="274">
        <f t="shared" si="12"/>
        <v>5</v>
      </c>
      <c r="AN13" s="532"/>
      <c r="AO13" s="170">
        <v>10</v>
      </c>
      <c r="AP13" s="170">
        <v>2751.7241379310349</v>
      </c>
      <c r="AQ13" s="276">
        <f t="shared" si="13"/>
        <v>275.17241379310349</v>
      </c>
      <c r="AR13" s="274">
        <f t="shared" si="14"/>
        <v>6</v>
      </c>
      <c r="AS13" s="532"/>
      <c r="AT13" s="170">
        <v>10</v>
      </c>
      <c r="AU13" s="170">
        <v>2746.7796610169494</v>
      </c>
      <c r="AV13" s="248">
        <f t="shared" si="15"/>
        <v>274.67796610169495</v>
      </c>
      <c r="AW13" s="247">
        <f t="shared" si="16"/>
        <v>6</v>
      </c>
      <c r="AX13" s="532"/>
    </row>
    <row r="14" spans="1:50" ht="14.25" hidden="1" x14ac:dyDescent="0.2">
      <c r="A14" s="77"/>
      <c r="B14" s="541"/>
      <c r="C14" s="211">
        <v>8</v>
      </c>
      <c r="D14" s="247" t="s">
        <v>452</v>
      </c>
      <c r="E14" s="170">
        <v>10</v>
      </c>
      <c r="F14" s="247">
        <v>3000</v>
      </c>
      <c r="G14" s="276">
        <f t="shared" si="1"/>
        <v>300</v>
      </c>
      <c r="H14" s="532"/>
      <c r="I14" s="172">
        <f t="shared" si="17"/>
        <v>10</v>
      </c>
      <c r="J14" s="172">
        <f t="shared" si="17"/>
        <v>2782.475230414746</v>
      </c>
      <c r="K14" s="246">
        <f t="shared" si="17"/>
        <v>278.24752304147461</v>
      </c>
      <c r="L14" s="560"/>
      <c r="M14" s="172">
        <f t="shared" si="2"/>
        <v>2</v>
      </c>
      <c r="N14" s="533"/>
      <c r="O14" s="533"/>
      <c r="P14" s="170"/>
      <c r="Q14" s="170"/>
      <c r="R14" s="248" t="str">
        <f t="shared" si="3"/>
        <v/>
      </c>
      <c r="S14" s="247" t="str">
        <f t="shared" si="4"/>
        <v/>
      </c>
      <c r="T14" s="532"/>
      <c r="U14" s="170"/>
      <c r="V14" s="170"/>
      <c r="W14" s="248" t="str">
        <f t="shared" si="5"/>
        <v/>
      </c>
      <c r="X14" s="247" t="str">
        <f t="shared" si="6"/>
        <v/>
      </c>
      <c r="Y14" s="532"/>
      <c r="Z14" s="170"/>
      <c r="AA14" s="170"/>
      <c r="AB14" s="248" t="str">
        <f t="shared" si="7"/>
        <v/>
      </c>
      <c r="AC14" s="247" t="str">
        <f t="shared" si="8"/>
        <v/>
      </c>
      <c r="AD14" s="532"/>
      <c r="AE14" s="170">
        <v>10</v>
      </c>
      <c r="AF14" s="170">
        <v>2818.0000000000027</v>
      </c>
      <c r="AG14" s="248">
        <f t="shared" si="9"/>
        <v>281.8000000000003</v>
      </c>
      <c r="AH14" s="247">
        <f t="shared" si="10"/>
        <v>1</v>
      </c>
      <c r="AI14" s="532"/>
      <c r="AJ14" s="170">
        <v>10</v>
      </c>
      <c r="AK14" s="170">
        <v>2752.2580645161279</v>
      </c>
      <c r="AL14" s="276">
        <f t="shared" si="11"/>
        <v>275.22580645161281</v>
      </c>
      <c r="AM14" s="274">
        <f t="shared" si="12"/>
        <v>6</v>
      </c>
      <c r="AN14" s="532"/>
      <c r="AO14" s="170">
        <v>10</v>
      </c>
      <c r="AP14" s="170">
        <v>2770.4999999999991</v>
      </c>
      <c r="AQ14" s="276">
        <f t="shared" si="13"/>
        <v>277.0499999999999</v>
      </c>
      <c r="AR14" s="274">
        <f t="shared" si="14"/>
        <v>2</v>
      </c>
      <c r="AS14" s="532"/>
      <c r="AT14" s="170">
        <v>10</v>
      </c>
      <c r="AU14" s="170">
        <v>2789.1428571428542</v>
      </c>
      <c r="AV14" s="248">
        <f t="shared" si="15"/>
        <v>278.91428571428543</v>
      </c>
      <c r="AW14" s="247">
        <f t="shared" si="16"/>
        <v>2</v>
      </c>
      <c r="AX14" s="532"/>
    </row>
    <row r="15" spans="1:50" ht="14.25" hidden="1" x14ac:dyDescent="0.2">
      <c r="A15" s="77"/>
      <c r="B15" s="541"/>
      <c r="C15" s="211">
        <v>9</v>
      </c>
      <c r="D15" s="247" t="s">
        <v>453</v>
      </c>
      <c r="E15" s="170">
        <v>10</v>
      </c>
      <c r="F15" s="247">
        <v>3000</v>
      </c>
      <c r="G15" s="276">
        <f t="shared" si="1"/>
        <v>300</v>
      </c>
      <c r="H15" s="532"/>
      <c r="I15" s="172">
        <f t="shared" si="17"/>
        <v>10</v>
      </c>
      <c r="J15" s="172">
        <f t="shared" si="17"/>
        <v>2770.052447552448</v>
      </c>
      <c r="K15" s="246">
        <f t="shared" si="17"/>
        <v>277.0052447552448</v>
      </c>
      <c r="L15" s="560"/>
      <c r="M15" s="172">
        <f t="shared" si="2"/>
        <v>3</v>
      </c>
      <c r="N15" s="533"/>
      <c r="O15" s="533"/>
      <c r="P15" s="170"/>
      <c r="Q15" s="170"/>
      <c r="R15" s="248" t="str">
        <f t="shared" si="3"/>
        <v/>
      </c>
      <c r="S15" s="247" t="str">
        <f t="shared" si="4"/>
        <v/>
      </c>
      <c r="T15" s="532"/>
      <c r="U15" s="170"/>
      <c r="V15" s="170"/>
      <c r="W15" s="248" t="str">
        <f t="shared" si="5"/>
        <v/>
      </c>
      <c r="X15" s="247" t="str">
        <f t="shared" si="6"/>
        <v/>
      </c>
      <c r="Y15" s="532"/>
      <c r="Z15" s="170"/>
      <c r="AA15" s="170"/>
      <c r="AB15" s="248" t="str">
        <f t="shared" si="7"/>
        <v/>
      </c>
      <c r="AC15" s="247" t="str">
        <f t="shared" si="8"/>
        <v/>
      </c>
      <c r="AD15" s="532"/>
      <c r="AE15" s="170">
        <v>10</v>
      </c>
      <c r="AF15" s="170">
        <v>2743.8461538461552</v>
      </c>
      <c r="AG15" s="248">
        <f t="shared" si="9"/>
        <v>274.38461538461553</v>
      </c>
      <c r="AH15" s="247">
        <f t="shared" si="10"/>
        <v>7</v>
      </c>
      <c r="AI15" s="532"/>
      <c r="AJ15" s="170">
        <v>10</v>
      </c>
      <c r="AK15" s="170">
        <v>2800.0000000000014</v>
      </c>
      <c r="AL15" s="276">
        <f t="shared" si="11"/>
        <v>280.00000000000011</v>
      </c>
      <c r="AM15" s="274">
        <f t="shared" si="12"/>
        <v>1</v>
      </c>
      <c r="AN15" s="532"/>
      <c r="AO15" s="170">
        <v>10</v>
      </c>
      <c r="AP15" s="170">
        <v>2776.3636363636324</v>
      </c>
      <c r="AQ15" s="276">
        <f t="shared" si="13"/>
        <v>277.63636363636323</v>
      </c>
      <c r="AR15" s="274">
        <f t="shared" si="14"/>
        <v>1</v>
      </c>
      <c r="AS15" s="532"/>
      <c r="AT15" s="170">
        <v>10</v>
      </c>
      <c r="AU15" s="170">
        <v>2760.0000000000032</v>
      </c>
      <c r="AV15" s="248">
        <f t="shared" si="15"/>
        <v>276.00000000000034</v>
      </c>
      <c r="AW15" s="247">
        <f t="shared" si="16"/>
        <v>4</v>
      </c>
      <c r="AX15" s="532"/>
    </row>
    <row r="16" spans="1:50" ht="14.25" hidden="1" x14ac:dyDescent="0.2">
      <c r="A16" s="77"/>
      <c r="B16" s="541"/>
      <c r="C16" s="211">
        <v>10</v>
      </c>
      <c r="D16" s="247" t="s">
        <v>454</v>
      </c>
      <c r="E16" s="170">
        <v>13</v>
      </c>
      <c r="F16" s="247">
        <v>2000</v>
      </c>
      <c r="G16" s="276">
        <f t="shared" si="1"/>
        <v>153.84615384615384</v>
      </c>
      <c r="H16" s="532"/>
      <c r="I16" s="172">
        <f t="shared" si="17"/>
        <v>13</v>
      </c>
      <c r="J16" s="172">
        <f t="shared" si="17"/>
        <v>1855.9764374793067</v>
      </c>
      <c r="K16" s="246">
        <f t="shared" si="17"/>
        <v>142.76741826763899</v>
      </c>
      <c r="L16" s="560"/>
      <c r="M16" s="172">
        <f t="shared" si="2"/>
        <v>11</v>
      </c>
      <c r="N16" s="533"/>
      <c r="O16" s="533"/>
      <c r="P16" s="170"/>
      <c r="Q16" s="170"/>
      <c r="R16" s="248" t="str">
        <f t="shared" si="3"/>
        <v/>
      </c>
      <c r="S16" s="247" t="str">
        <f t="shared" si="4"/>
        <v/>
      </c>
      <c r="T16" s="532"/>
      <c r="U16" s="170"/>
      <c r="V16" s="170"/>
      <c r="W16" s="248" t="str">
        <f t="shared" si="5"/>
        <v/>
      </c>
      <c r="X16" s="247" t="str">
        <f t="shared" si="6"/>
        <v/>
      </c>
      <c r="Y16" s="532"/>
      <c r="Z16" s="170"/>
      <c r="AA16" s="170"/>
      <c r="AB16" s="248" t="str">
        <f t="shared" si="7"/>
        <v/>
      </c>
      <c r="AC16" s="247" t="str">
        <f t="shared" si="8"/>
        <v/>
      </c>
      <c r="AD16" s="532"/>
      <c r="AE16" s="170">
        <v>13</v>
      </c>
      <c r="AF16" s="265">
        <v>1865.2941176470613</v>
      </c>
      <c r="AG16" s="248">
        <f t="shared" si="9"/>
        <v>143.4841628959278</v>
      </c>
      <c r="AH16" s="247">
        <f t="shared" si="10"/>
        <v>11</v>
      </c>
      <c r="AI16" s="532"/>
      <c r="AJ16" s="170">
        <v>13</v>
      </c>
      <c r="AK16" s="170">
        <v>1859.9999999999984</v>
      </c>
      <c r="AL16" s="276">
        <f t="shared" si="11"/>
        <v>143.07692307692295</v>
      </c>
      <c r="AM16" s="274">
        <f t="shared" si="12"/>
        <v>11</v>
      </c>
      <c r="AN16" s="532"/>
      <c r="AO16" s="170">
        <v>13</v>
      </c>
      <c r="AP16" s="170">
        <v>1857.0731707317066</v>
      </c>
      <c r="AQ16" s="276">
        <f t="shared" si="13"/>
        <v>142.85178236397743</v>
      </c>
      <c r="AR16" s="274">
        <f t="shared" si="14"/>
        <v>11</v>
      </c>
      <c r="AS16" s="532"/>
      <c r="AT16" s="170">
        <v>13</v>
      </c>
      <c r="AU16" s="170">
        <v>1841.5384615384605</v>
      </c>
      <c r="AV16" s="248">
        <f t="shared" si="15"/>
        <v>141.65680473372774</v>
      </c>
      <c r="AW16" s="247">
        <f t="shared" si="16"/>
        <v>11</v>
      </c>
      <c r="AX16" s="532"/>
    </row>
    <row r="17" spans="2:50" hidden="1" x14ac:dyDescent="0.2">
      <c r="B17" s="541"/>
      <c r="C17" s="211">
        <v>11</v>
      </c>
      <c r="D17" s="247" t="s">
        <v>455</v>
      </c>
      <c r="E17" s="247">
        <v>10</v>
      </c>
      <c r="F17" s="247">
        <v>3000</v>
      </c>
      <c r="G17" s="276">
        <f t="shared" si="1"/>
        <v>300</v>
      </c>
      <c r="H17" s="532"/>
      <c r="I17" s="172">
        <f t="shared" si="17"/>
        <v>10</v>
      </c>
      <c r="J17" s="172">
        <f t="shared" si="17"/>
        <v>2746.883232191452</v>
      </c>
      <c r="K17" s="246">
        <f t="shared" si="17"/>
        <v>274.68832321914516</v>
      </c>
      <c r="L17" s="560"/>
      <c r="M17" s="172">
        <f t="shared" si="2"/>
        <v>7</v>
      </c>
      <c r="N17" s="533"/>
      <c r="O17" s="533"/>
      <c r="P17" s="247"/>
      <c r="Q17" s="247"/>
      <c r="R17" s="248" t="str">
        <f t="shared" si="3"/>
        <v/>
      </c>
      <c r="S17" s="247" t="str">
        <f t="shared" si="4"/>
        <v/>
      </c>
      <c r="T17" s="532"/>
      <c r="U17" s="247"/>
      <c r="V17" s="247"/>
      <c r="W17" s="248" t="str">
        <f t="shared" si="5"/>
        <v/>
      </c>
      <c r="X17" s="247" t="str">
        <f t="shared" si="6"/>
        <v/>
      </c>
      <c r="Y17" s="532"/>
      <c r="Z17" s="247"/>
      <c r="AA17" s="247"/>
      <c r="AB17" s="248" t="str">
        <f t="shared" si="7"/>
        <v/>
      </c>
      <c r="AC17" s="247" t="str">
        <f t="shared" si="8"/>
        <v/>
      </c>
      <c r="AD17" s="532"/>
      <c r="AE17" s="247">
        <v>10</v>
      </c>
      <c r="AF17" s="265">
        <v>2746.0273972602745</v>
      </c>
      <c r="AG17" s="248">
        <f t="shared" si="9"/>
        <v>274.60273972602744</v>
      </c>
      <c r="AH17" s="247">
        <f t="shared" si="10"/>
        <v>5</v>
      </c>
      <c r="AI17" s="532"/>
      <c r="AJ17" s="274">
        <v>10</v>
      </c>
      <c r="AK17" s="170">
        <v>2761.5584415584426</v>
      </c>
      <c r="AL17" s="276">
        <f t="shared" si="11"/>
        <v>276.15584415584425</v>
      </c>
      <c r="AM17" s="274">
        <f t="shared" si="12"/>
        <v>3</v>
      </c>
      <c r="AN17" s="532"/>
      <c r="AO17" s="274">
        <v>10</v>
      </c>
      <c r="AP17" s="170">
        <v>2741.4285714285729</v>
      </c>
      <c r="AQ17" s="276">
        <f t="shared" si="13"/>
        <v>274.14285714285728</v>
      </c>
      <c r="AR17" s="274">
        <f t="shared" si="14"/>
        <v>7</v>
      </c>
      <c r="AS17" s="532"/>
      <c r="AT17" s="247">
        <v>10</v>
      </c>
      <c r="AU17" s="170">
        <v>2738.5185185185178</v>
      </c>
      <c r="AV17" s="248">
        <f t="shared" si="15"/>
        <v>273.85185185185179</v>
      </c>
      <c r="AW17" s="247">
        <f t="shared" si="16"/>
        <v>9</v>
      </c>
      <c r="AX17" s="532"/>
    </row>
    <row r="18" spans="2:50" hidden="1" x14ac:dyDescent="0.2">
      <c r="B18" s="541"/>
      <c r="C18" s="211">
        <v>12</v>
      </c>
      <c r="D18" s="247"/>
      <c r="E18" s="247"/>
      <c r="F18" s="247"/>
      <c r="G18" s="247"/>
      <c r="H18" s="532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60"/>
      <c r="M18" s="172" t="str">
        <f t="shared" si="2"/>
        <v/>
      </c>
      <c r="N18" s="533"/>
      <c r="O18" s="533"/>
      <c r="P18" s="247"/>
      <c r="Q18" s="247"/>
      <c r="R18" s="248" t="str">
        <f t="shared" si="3"/>
        <v/>
      </c>
      <c r="S18" s="247" t="str">
        <f t="shared" si="4"/>
        <v/>
      </c>
      <c r="T18" s="532"/>
      <c r="U18" s="247"/>
      <c r="V18" s="247"/>
      <c r="W18" s="248" t="str">
        <f t="shared" si="5"/>
        <v/>
      </c>
      <c r="X18" s="247" t="str">
        <f t="shared" si="6"/>
        <v/>
      </c>
      <c r="Y18" s="532"/>
      <c r="Z18" s="247"/>
      <c r="AA18" s="247"/>
      <c r="AB18" s="248" t="str">
        <f t="shared" si="7"/>
        <v/>
      </c>
      <c r="AC18" s="247" t="str">
        <f t="shared" si="8"/>
        <v/>
      </c>
      <c r="AD18" s="532"/>
      <c r="AE18" s="247"/>
      <c r="AF18" s="247"/>
      <c r="AG18" s="248" t="str">
        <f t="shared" si="9"/>
        <v/>
      </c>
      <c r="AH18" s="247" t="str">
        <f t="shared" si="10"/>
        <v/>
      </c>
      <c r="AI18" s="532"/>
      <c r="AJ18" s="274"/>
      <c r="AK18" s="170"/>
      <c r="AL18" s="276" t="str">
        <f t="shared" si="11"/>
        <v/>
      </c>
      <c r="AM18" s="274" t="str">
        <f t="shared" si="12"/>
        <v/>
      </c>
      <c r="AN18" s="532"/>
      <c r="AO18" s="274"/>
      <c r="AP18" s="170"/>
      <c r="AQ18" s="276" t="str">
        <f t="shared" si="13"/>
        <v/>
      </c>
      <c r="AR18" s="274" t="str">
        <f t="shared" si="14"/>
        <v/>
      </c>
      <c r="AS18" s="532"/>
      <c r="AT18" s="247"/>
      <c r="AU18" s="170"/>
      <c r="AV18" s="248" t="str">
        <f t="shared" si="15"/>
        <v/>
      </c>
      <c r="AW18" s="247" t="str">
        <f t="shared" si="16"/>
        <v/>
      </c>
      <c r="AX18" s="532"/>
    </row>
    <row r="19" spans="2:50" hidden="1" x14ac:dyDescent="0.2">
      <c r="B19" s="541"/>
      <c r="C19" s="211">
        <v>13</v>
      </c>
      <c r="D19" s="247"/>
      <c r="E19" s="247"/>
      <c r="F19" s="247"/>
      <c r="G19" s="247"/>
      <c r="H19" s="532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60"/>
      <c r="M19" s="172" t="str">
        <f t="shared" si="2"/>
        <v/>
      </c>
      <c r="N19" s="533"/>
      <c r="O19" s="533"/>
      <c r="P19" s="247"/>
      <c r="Q19" s="247"/>
      <c r="R19" s="248" t="str">
        <f t="shared" si="3"/>
        <v/>
      </c>
      <c r="S19" s="247" t="str">
        <f t="shared" si="4"/>
        <v/>
      </c>
      <c r="T19" s="532"/>
      <c r="U19" s="247"/>
      <c r="V19" s="247"/>
      <c r="W19" s="248" t="str">
        <f t="shared" si="5"/>
        <v/>
      </c>
      <c r="X19" s="247" t="str">
        <f t="shared" si="6"/>
        <v/>
      </c>
      <c r="Y19" s="532"/>
      <c r="Z19" s="247"/>
      <c r="AA19" s="247"/>
      <c r="AB19" s="248" t="str">
        <f t="shared" si="7"/>
        <v/>
      </c>
      <c r="AC19" s="247" t="str">
        <f t="shared" si="8"/>
        <v/>
      </c>
      <c r="AD19" s="532"/>
      <c r="AE19" s="247"/>
      <c r="AF19" s="247"/>
      <c r="AG19" s="248" t="str">
        <f t="shared" si="9"/>
        <v/>
      </c>
      <c r="AH19" s="247" t="str">
        <f t="shared" si="10"/>
        <v/>
      </c>
      <c r="AI19" s="532"/>
      <c r="AJ19" s="274"/>
      <c r="AK19" s="170"/>
      <c r="AL19" s="276" t="str">
        <f t="shared" si="11"/>
        <v/>
      </c>
      <c r="AM19" s="274" t="str">
        <f t="shared" si="12"/>
        <v/>
      </c>
      <c r="AN19" s="532"/>
      <c r="AO19" s="274"/>
      <c r="AP19" s="170"/>
      <c r="AQ19" s="276" t="str">
        <f t="shared" si="13"/>
        <v/>
      </c>
      <c r="AR19" s="274" t="str">
        <f t="shared" si="14"/>
        <v/>
      </c>
      <c r="AS19" s="532"/>
      <c r="AT19" s="247"/>
      <c r="AU19" s="170"/>
      <c r="AV19" s="248" t="str">
        <f t="shared" si="15"/>
        <v/>
      </c>
      <c r="AW19" s="247" t="str">
        <f t="shared" si="16"/>
        <v/>
      </c>
      <c r="AX19" s="532"/>
    </row>
    <row r="20" spans="2:50" hidden="1" x14ac:dyDescent="0.2">
      <c r="B20" s="541"/>
      <c r="C20" s="211">
        <v>14</v>
      </c>
      <c r="D20" s="247"/>
      <c r="E20" s="247"/>
      <c r="F20" s="247"/>
      <c r="G20" s="247"/>
      <c r="H20" s="532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60"/>
      <c r="M20" s="172" t="str">
        <f t="shared" si="2"/>
        <v/>
      </c>
      <c r="N20" s="533"/>
      <c r="O20" s="533"/>
      <c r="P20" s="247"/>
      <c r="Q20" s="247"/>
      <c r="R20" s="248" t="str">
        <f t="shared" si="3"/>
        <v/>
      </c>
      <c r="S20" s="247" t="str">
        <f t="shared" si="4"/>
        <v/>
      </c>
      <c r="T20" s="532"/>
      <c r="U20" s="247"/>
      <c r="V20" s="247"/>
      <c r="W20" s="248" t="str">
        <f t="shared" si="5"/>
        <v/>
      </c>
      <c r="X20" s="247" t="str">
        <f t="shared" si="6"/>
        <v/>
      </c>
      <c r="Y20" s="532"/>
      <c r="Z20" s="247"/>
      <c r="AA20" s="247"/>
      <c r="AB20" s="248" t="str">
        <f t="shared" si="7"/>
        <v/>
      </c>
      <c r="AC20" s="247" t="str">
        <f t="shared" si="8"/>
        <v/>
      </c>
      <c r="AD20" s="532"/>
      <c r="AE20" s="247"/>
      <c r="AF20" s="247"/>
      <c r="AG20" s="248" t="str">
        <f t="shared" si="9"/>
        <v/>
      </c>
      <c r="AH20" s="247" t="str">
        <f t="shared" si="10"/>
        <v/>
      </c>
      <c r="AI20" s="532"/>
      <c r="AJ20" s="274"/>
      <c r="AK20" s="170"/>
      <c r="AL20" s="276" t="str">
        <f t="shared" si="11"/>
        <v/>
      </c>
      <c r="AM20" s="274" t="str">
        <f t="shared" si="12"/>
        <v/>
      </c>
      <c r="AN20" s="532"/>
      <c r="AO20" s="274"/>
      <c r="AP20" s="170"/>
      <c r="AQ20" s="276" t="str">
        <f t="shared" si="13"/>
        <v/>
      </c>
      <c r="AR20" s="274" t="str">
        <f t="shared" si="14"/>
        <v/>
      </c>
      <c r="AS20" s="532"/>
      <c r="AT20" s="247"/>
      <c r="AU20" s="170"/>
      <c r="AV20" s="248" t="str">
        <f t="shared" si="15"/>
        <v/>
      </c>
      <c r="AW20" s="247" t="str">
        <f t="shared" si="16"/>
        <v/>
      </c>
      <c r="AX20" s="532"/>
    </row>
    <row r="21" spans="2:50" hidden="1" x14ac:dyDescent="0.2">
      <c r="B21" s="541"/>
      <c r="C21" s="211">
        <v>15</v>
      </c>
      <c r="D21" s="247"/>
      <c r="E21" s="247"/>
      <c r="F21" s="247"/>
      <c r="G21" s="247"/>
      <c r="H21" s="532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60"/>
      <c r="M21" s="172" t="str">
        <f t="shared" si="2"/>
        <v/>
      </c>
      <c r="N21" s="533"/>
      <c r="O21" s="533"/>
      <c r="P21" s="247"/>
      <c r="Q21" s="247"/>
      <c r="R21" s="248" t="str">
        <f t="shared" si="3"/>
        <v/>
      </c>
      <c r="S21" s="247" t="str">
        <f t="shared" si="4"/>
        <v/>
      </c>
      <c r="T21" s="532"/>
      <c r="U21" s="247"/>
      <c r="V21" s="247"/>
      <c r="W21" s="248" t="str">
        <f t="shared" si="5"/>
        <v/>
      </c>
      <c r="X21" s="247" t="str">
        <f t="shared" si="6"/>
        <v/>
      </c>
      <c r="Y21" s="532"/>
      <c r="Z21" s="247"/>
      <c r="AA21" s="247"/>
      <c r="AB21" s="248" t="str">
        <f t="shared" si="7"/>
        <v/>
      </c>
      <c r="AC21" s="247" t="str">
        <f t="shared" si="8"/>
        <v/>
      </c>
      <c r="AD21" s="532"/>
      <c r="AE21" s="247"/>
      <c r="AF21" s="247"/>
      <c r="AG21" s="248" t="str">
        <f t="shared" si="9"/>
        <v/>
      </c>
      <c r="AH21" s="247" t="str">
        <f t="shared" si="10"/>
        <v/>
      </c>
      <c r="AI21" s="532"/>
      <c r="AJ21" s="274"/>
      <c r="AK21" s="170"/>
      <c r="AL21" s="276" t="str">
        <f t="shared" si="11"/>
        <v/>
      </c>
      <c r="AM21" s="274" t="str">
        <f t="shared" si="12"/>
        <v/>
      </c>
      <c r="AN21" s="532"/>
      <c r="AO21" s="274"/>
      <c r="AP21" s="170"/>
      <c r="AQ21" s="276" t="str">
        <f t="shared" si="13"/>
        <v/>
      </c>
      <c r="AR21" s="274" t="str">
        <f t="shared" si="14"/>
        <v/>
      </c>
      <c r="AS21" s="532"/>
      <c r="AT21" s="247"/>
      <c r="AU21" s="170"/>
      <c r="AV21" s="248" t="str">
        <f t="shared" si="15"/>
        <v/>
      </c>
      <c r="AW21" s="247" t="str">
        <f t="shared" si="16"/>
        <v/>
      </c>
      <c r="AX21" s="532"/>
    </row>
    <row r="22" spans="2:50" ht="15.75" hidden="1" x14ac:dyDescent="0.2">
      <c r="B22" s="552" t="s">
        <v>169</v>
      </c>
      <c r="C22" s="547"/>
      <c r="D22" s="547"/>
      <c r="E22" s="547"/>
      <c r="F22" s="547"/>
      <c r="G22" s="547"/>
      <c r="H22" s="547"/>
      <c r="I22" s="207"/>
      <c r="J22" s="207"/>
      <c r="K22" s="207"/>
      <c r="L22" s="207"/>
      <c r="M22" s="207"/>
      <c r="N22" s="533" t="s">
        <v>161</v>
      </c>
      <c r="O22" s="549" t="s">
        <v>106</v>
      </c>
      <c r="P22" s="551">
        <v>45874</v>
      </c>
      <c r="Q22" s="541"/>
      <c r="R22" s="541"/>
      <c r="S22" s="541"/>
      <c r="T22" s="541"/>
      <c r="U22" s="551">
        <v>45875</v>
      </c>
      <c r="V22" s="541"/>
      <c r="W22" s="541"/>
      <c r="X22" s="541"/>
      <c r="Y22" s="541"/>
      <c r="Z22" s="551">
        <v>45876</v>
      </c>
      <c r="AA22" s="541"/>
      <c r="AB22" s="541"/>
      <c r="AC22" s="541"/>
      <c r="AD22" s="541"/>
      <c r="AE22" s="551">
        <v>45877</v>
      </c>
      <c r="AF22" s="541"/>
      <c r="AG22" s="541"/>
      <c r="AH22" s="541"/>
      <c r="AI22" s="541"/>
      <c r="AJ22" s="551">
        <v>45878</v>
      </c>
      <c r="AK22" s="541"/>
      <c r="AL22" s="541"/>
      <c r="AM22" s="541"/>
      <c r="AN22" s="541"/>
      <c r="AO22" s="551">
        <v>45879</v>
      </c>
      <c r="AP22" s="541"/>
      <c r="AQ22" s="541"/>
      <c r="AR22" s="541"/>
      <c r="AS22" s="541"/>
      <c r="AT22" s="551">
        <v>45880</v>
      </c>
      <c r="AU22" s="541"/>
      <c r="AV22" s="541"/>
      <c r="AW22" s="541"/>
      <c r="AX22" s="541"/>
    </row>
    <row r="23" spans="2:50" ht="15.75" hidden="1" x14ac:dyDescent="0.2">
      <c r="B23" s="548"/>
      <c r="C23" s="548"/>
      <c r="D23" s="548"/>
      <c r="E23" s="548"/>
      <c r="F23" s="548"/>
      <c r="G23" s="548"/>
      <c r="H23" s="548"/>
      <c r="I23" s="207"/>
      <c r="J23" s="207"/>
      <c r="K23" s="207"/>
      <c r="L23" s="207"/>
      <c r="M23" s="207"/>
      <c r="N23" s="533"/>
      <c r="O23" s="550"/>
      <c r="P23" s="551" t="s">
        <v>120</v>
      </c>
      <c r="Q23" s="541"/>
      <c r="R23" s="541"/>
      <c r="S23" s="541"/>
      <c r="T23" s="541"/>
      <c r="U23" s="551" t="s">
        <v>114</v>
      </c>
      <c r="V23" s="541"/>
      <c r="W23" s="541"/>
      <c r="X23" s="541"/>
      <c r="Y23" s="541"/>
      <c r="Z23" s="551" t="s">
        <v>115</v>
      </c>
      <c r="AA23" s="541"/>
      <c r="AB23" s="541"/>
      <c r="AC23" s="541"/>
      <c r="AD23" s="541"/>
      <c r="AE23" s="551" t="s">
        <v>116</v>
      </c>
      <c r="AF23" s="541"/>
      <c r="AG23" s="541"/>
      <c r="AH23" s="541"/>
      <c r="AI23" s="541"/>
      <c r="AJ23" s="551" t="s">
        <v>117</v>
      </c>
      <c r="AK23" s="541"/>
      <c r="AL23" s="541"/>
      <c r="AM23" s="541"/>
      <c r="AN23" s="541"/>
      <c r="AO23" s="551" t="s">
        <v>118</v>
      </c>
      <c r="AP23" s="541"/>
      <c r="AQ23" s="541"/>
      <c r="AR23" s="541"/>
      <c r="AS23" s="541"/>
      <c r="AT23" s="551" t="s">
        <v>119</v>
      </c>
      <c r="AU23" s="541"/>
      <c r="AV23" s="541"/>
      <c r="AW23" s="541"/>
      <c r="AX23" s="541"/>
    </row>
    <row r="24" spans="2:50" hidden="1" x14ac:dyDescent="0.2">
      <c r="B24" s="533" t="s">
        <v>157</v>
      </c>
      <c r="C24" s="533" t="s">
        <v>149</v>
      </c>
      <c r="D24" s="533"/>
      <c r="E24" s="533" t="s">
        <v>151</v>
      </c>
      <c r="F24" s="533"/>
      <c r="G24" s="533"/>
      <c r="H24" s="537" t="s">
        <v>158</v>
      </c>
      <c r="I24" s="540" t="s">
        <v>227</v>
      </c>
      <c r="J24" s="540"/>
      <c r="K24" s="540"/>
      <c r="L24" s="540" t="s">
        <v>158</v>
      </c>
      <c r="M24" s="540" t="s">
        <v>170</v>
      </c>
      <c r="N24" s="533"/>
      <c r="O24" s="533" t="s">
        <v>160</v>
      </c>
      <c r="P24" s="534" t="s">
        <v>154</v>
      </c>
      <c r="Q24" s="535"/>
      <c r="R24" s="535"/>
      <c r="S24" s="536"/>
      <c r="T24" s="533" t="s">
        <v>158</v>
      </c>
      <c r="U24" s="534" t="s">
        <v>154</v>
      </c>
      <c r="V24" s="535"/>
      <c r="W24" s="535"/>
      <c r="X24" s="536"/>
      <c r="Y24" s="533" t="s">
        <v>158</v>
      </c>
      <c r="Z24" s="534" t="s">
        <v>154</v>
      </c>
      <c r="AA24" s="535"/>
      <c r="AB24" s="535"/>
      <c r="AC24" s="536"/>
      <c r="AD24" s="533" t="s">
        <v>158</v>
      </c>
      <c r="AE24" s="534" t="s">
        <v>154</v>
      </c>
      <c r="AF24" s="535"/>
      <c r="AG24" s="535"/>
      <c r="AH24" s="536"/>
      <c r="AI24" s="533" t="s">
        <v>158</v>
      </c>
      <c r="AJ24" s="534" t="s">
        <v>154</v>
      </c>
      <c r="AK24" s="535"/>
      <c r="AL24" s="535"/>
      <c r="AM24" s="536"/>
      <c r="AN24" s="533" t="s">
        <v>158</v>
      </c>
      <c r="AO24" s="534" t="s">
        <v>154</v>
      </c>
      <c r="AP24" s="535"/>
      <c r="AQ24" s="535"/>
      <c r="AR24" s="536"/>
      <c r="AS24" s="533" t="s">
        <v>158</v>
      </c>
      <c r="AT24" s="534" t="s">
        <v>154</v>
      </c>
      <c r="AU24" s="535"/>
      <c r="AV24" s="535"/>
      <c r="AW24" s="536"/>
      <c r="AX24" s="533" t="s">
        <v>158</v>
      </c>
    </row>
    <row r="25" spans="2:50" hidden="1" x14ac:dyDescent="0.2">
      <c r="B25" s="533"/>
      <c r="C25" s="533"/>
      <c r="D25" s="533"/>
      <c r="E25" s="533" t="s">
        <v>150</v>
      </c>
      <c r="F25" s="533"/>
      <c r="G25" s="533"/>
      <c r="H25" s="538"/>
      <c r="I25" s="540" t="s">
        <v>150</v>
      </c>
      <c r="J25" s="540"/>
      <c r="K25" s="540"/>
      <c r="L25" s="540"/>
      <c r="M25" s="540"/>
      <c r="N25" s="533"/>
      <c r="O25" s="533"/>
      <c r="P25" s="534" t="s">
        <v>155</v>
      </c>
      <c r="Q25" s="535"/>
      <c r="R25" s="535"/>
      <c r="S25" s="536"/>
      <c r="T25" s="533"/>
      <c r="U25" s="534" t="s">
        <v>155</v>
      </c>
      <c r="V25" s="535"/>
      <c r="W25" s="535"/>
      <c r="X25" s="536"/>
      <c r="Y25" s="533"/>
      <c r="Z25" s="534" t="s">
        <v>155</v>
      </c>
      <c r="AA25" s="535"/>
      <c r="AB25" s="535"/>
      <c r="AC25" s="536"/>
      <c r="AD25" s="533"/>
      <c r="AE25" s="534" t="s">
        <v>155</v>
      </c>
      <c r="AF25" s="535"/>
      <c r="AG25" s="535"/>
      <c r="AH25" s="536"/>
      <c r="AI25" s="533"/>
      <c r="AJ25" s="534" t="s">
        <v>155</v>
      </c>
      <c r="AK25" s="535"/>
      <c r="AL25" s="535"/>
      <c r="AM25" s="536"/>
      <c r="AN25" s="533"/>
      <c r="AO25" s="534" t="s">
        <v>155</v>
      </c>
      <c r="AP25" s="535"/>
      <c r="AQ25" s="535"/>
      <c r="AR25" s="536"/>
      <c r="AS25" s="533"/>
      <c r="AT25" s="534" t="s">
        <v>155</v>
      </c>
      <c r="AU25" s="535"/>
      <c r="AV25" s="535"/>
      <c r="AW25" s="536"/>
      <c r="AX25" s="533"/>
    </row>
    <row r="26" spans="2:50" hidden="1" x14ac:dyDescent="0.2">
      <c r="B26" s="533"/>
      <c r="C26" s="533"/>
      <c r="D26" s="533"/>
      <c r="E26" s="212" t="s">
        <v>152</v>
      </c>
      <c r="F26" s="212" t="s">
        <v>153</v>
      </c>
      <c r="G26" s="212" t="s">
        <v>156</v>
      </c>
      <c r="H26" s="539"/>
      <c r="I26" s="208" t="s">
        <v>152</v>
      </c>
      <c r="J26" s="208" t="s">
        <v>153</v>
      </c>
      <c r="K26" s="208" t="s">
        <v>156</v>
      </c>
      <c r="L26" s="540"/>
      <c r="M26" s="540"/>
      <c r="N26" s="533"/>
      <c r="O26" s="533"/>
      <c r="P26" s="212" t="s">
        <v>152</v>
      </c>
      <c r="Q26" s="212" t="s">
        <v>153</v>
      </c>
      <c r="R26" s="212" t="s">
        <v>156</v>
      </c>
      <c r="S26" s="212" t="s">
        <v>170</v>
      </c>
      <c r="T26" s="533"/>
      <c r="U26" s="212" t="s">
        <v>152</v>
      </c>
      <c r="V26" s="212" t="s">
        <v>153</v>
      </c>
      <c r="W26" s="212" t="s">
        <v>156</v>
      </c>
      <c r="X26" s="212" t="s">
        <v>170</v>
      </c>
      <c r="Y26" s="533"/>
      <c r="Z26" s="212" t="s">
        <v>152</v>
      </c>
      <c r="AA26" s="212" t="s">
        <v>153</v>
      </c>
      <c r="AB26" s="212" t="s">
        <v>156</v>
      </c>
      <c r="AC26" s="212" t="s">
        <v>170</v>
      </c>
      <c r="AD26" s="533"/>
      <c r="AE26" s="212" t="s">
        <v>152</v>
      </c>
      <c r="AF26" s="212" t="s">
        <v>153</v>
      </c>
      <c r="AG26" s="212" t="s">
        <v>156</v>
      </c>
      <c r="AH26" s="212" t="s">
        <v>170</v>
      </c>
      <c r="AI26" s="533"/>
      <c r="AJ26" s="212" t="s">
        <v>152</v>
      </c>
      <c r="AK26" s="212" t="s">
        <v>153</v>
      </c>
      <c r="AL26" s="212" t="s">
        <v>156</v>
      </c>
      <c r="AM26" s="212" t="s">
        <v>170</v>
      </c>
      <c r="AN26" s="533"/>
      <c r="AO26" s="212" t="s">
        <v>152</v>
      </c>
      <c r="AP26" s="212" t="s">
        <v>153</v>
      </c>
      <c r="AQ26" s="212" t="s">
        <v>156</v>
      </c>
      <c r="AR26" s="212" t="s">
        <v>170</v>
      </c>
      <c r="AS26" s="533"/>
      <c r="AT26" s="212" t="s">
        <v>152</v>
      </c>
      <c r="AU26" s="212" t="s">
        <v>153</v>
      </c>
      <c r="AV26" s="212" t="s">
        <v>156</v>
      </c>
      <c r="AW26" s="212" t="s">
        <v>170</v>
      </c>
      <c r="AX26" s="533"/>
    </row>
    <row r="27" spans="2:50" hidden="1" x14ac:dyDescent="0.2">
      <c r="B27" s="541" t="s">
        <v>237</v>
      </c>
      <c r="C27" s="211">
        <v>1</v>
      </c>
      <c r="D27" s="211" t="s">
        <v>445</v>
      </c>
      <c r="E27" s="211">
        <v>10</v>
      </c>
      <c r="F27" s="211">
        <v>3000</v>
      </c>
      <c r="G27" s="276">
        <f>F27/E27</f>
        <v>300</v>
      </c>
      <c r="H27" s="532">
        <f>AVERAGE(G27:G41)</f>
        <v>286.71328671328672</v>
      </c>
      <c r="I27" s="172">
        <f t="shared" ref="I27:I29" si="18">IFERROR(AVERAGE(P27,U27,Z27,AE27,AJ27,AO27,AT27),"")</f>
        <v>10</v>
      </c>
      <c r="J27" s="172">
        <f t="shared" ref="J27:J29" si="19">IFERROR(AVERAGE(Q27,V27,AA27,AF27,AK27,AP27,AU27),"")</f>
        <v>2762.6659199121341</v>
      </c>
      <c r="K27" s="272">
        <f t="shared" ref="K27:K29" si="20">IFERROR(AVERAGE(R27,W27,AB27,AG27,AL27,AQ27,AV27),"")</f>
        <v>276.26659199121337</v>
      </c>
      <c r="L27" s="560">
        <f>IFERROR(AVERAGE(K27:K41),"-")</f>
        <v>265.27105970676536</v>
      </c>
      <c r="M27" s="172">
        <f>IFERROR(RANK(K27, K$27:K$41),"")</f>
        <v>8</v>
      </c>
      <c r="N27" s="533"/>
      <c r="O27" s="533"/>
      <c r="P27" s="211">
        <v>10</v>
      </c>
      <c r="Q27" s="170">
        <v>2778.4453781512611</v>
      </c>
      <c r="R27" s="276">
        <f>IFERROR(Q27/P27,"")</f>
        <v>277.8445378151261</v>
      </c>
      <c r="S27" s="274">
        <f>IFERROR(RANK(R27, R$27:R$41),"")</f>
        <v>4</v>
      </c>
      <c r="T27" s="532">
        <f>AVERAGE(R27:R41)</f>
        <v>265.03855604528292</v>
      </c>
      <c r="U27" s="274">
        <v>10</v>
      </c>
      <c r="V27" s="170">
        <v>2763.9702233250628</v>
      </c>
      <c r="W27" s="276">
        <f>IFERROR(V27/U27,"")</f>
        <v>276.39702233250625</v>
      </c>
      <c r="X27" s="274">
        <f>IFERROR(RANK(W27, W$27:W$41),"")</f>
        <v>8</v>
      </c>
      <c r="Y27" s="532">
        <f>AVERAGE(W27:W41)</f>
        <v>264.97782959687078</v>
      </c>
      <c r="Z27" s="274">
        <v>10</v>
      </c>
      <c r="AA27" s="170">
        <v>2766.7330316742086</v>
      </c>
      <c r="AB27" s="276">
        <f>IFERROR(AA27/Z27,"")</f>
        <v>276.67330316742084</v>
      </c>
      <c r="AC27" s="274">
        <f>IFERROR(RANK(AB27, AB$27:AB$41),"")</f>
        <v>6</v>
      </c>
      <c r="AD27" s="532">
        <f>AVERAGE(AB27:AB41)</f>
        <v>265.48314095365481</v>
      </c>
      <c r="AE27" s="274">
        <v>10</v>
      </c>
      <c r="AF27" s="170">
        <v>2756.6972477064228</v>
      </c>
      <c r="AG27" s="276">
        <f>IFERROR(AF27/AE27,"")</f>
        <v>275.66972477064229</v>
      </c>
      <c r="AH27" s="274">
        <f>IFERROR(RANK(AG27, AG$27:AG$41),"")</f>
        <v>9</v>
      </c>
      <c r="AI27" s="532">
        <f>AVERAGE(AG27:AG41)</f>
        <v>264.92175255874878</v>
      </c>
      <c r="AJ27" s="274">
        <v>10</v>
      </c>
      <c r="AK27" s="170">
        <v>2747.428571428572</v>
      </c>
      <c r="AL27" s="276">
        <f>IFERROR(AK27/AJ27,"")</f>
        <v>274.74285714285719</v>
      </c>
      <c r="AM27" s="274">
        <f>IFERROR(RANK(AL27, AL$27:AL$41),"")</f>
        <v>10</v>
      </c>
      <c r="AN27" s="532">
        <f>AVERAGE(AL27:AL41)</f>
        <v>265.72904753446204</v>
      </c>
      <c r="AO27" s="274">
        <v>10</v>
      </c>
      <c r="AP27" s="170">
        <v>2761.1088911088909</v>
      </c>
      <c r="AQ27" s="276">
        <f>IFERROR(AP27/AO27,"")</f>
        <v>276.1108891108891</v>
      </c>
      <c r="AR27" s="274">
        <f>IFERROR(RANK(AQ27, AQ$27:AQ$41),"")</f>
        <v>6</v>
      </c>
      <c r="AS27" s="532">
        <f>AVERAGE(AQ27:AQ41)</f>
        <v>264.97080058103239</v>
      </c>
      <c r="AT27" s="274">
        <v>10</v>
      </c>
      <c r="AU27" s="170">
        <v>2764.2780959905194</v>
      </c>
      <c r="AV27" s="276">
        <f>IFERROR(AU27/AT27,"")</f>
        <v>276.42780959905195</v>
      </c>
      <c r="AW27" s="274">
        <f>IFERROR(RANK(AV27, AV$27:AV$41),"")</f>
        <v>7</v>
      </c>
      <c r="AX27" s="532">
        <f>AVERAGE(AV27:AV41)</f>
        <v>265.77629067730601</v>
      </c>
    </row>
    <row r="28" spans="2:50" hidden="1" x14ac:dyDescent="0.2">
      <c r="B28" s="541"/>
      <c r="C28" s="211">
        <v>2</v>
      </c>
      <c r="D28" s="211" t="s">
        <v>446</v>
      </c>
      <c r="E28" s="211">
        <v>10</v>
      </c>
      <c r="F28" s="211">
        <v>3000</v>
      </c>
      <c r="G28" s="276">
        <f t="shared" ref="G28:G37" si="21">F28/E28</f>
        <v>300</v>
      </c>
      <c r="H28" s="532"/>
      <c r="I28" s="172">
        <f t="shared" si="18"/>
        <v>10</v>
      </c>
      <c r="J28" s="172">
        <f t="shared" si="19"/>
        <v>2773.0411727956139</v>
      </c>
      <c r="K28" s="272">
        <f t="shared" si="20"/>
        <v>277.30411727956141</v>
      </c>
      <c r="L28" s="560"/>
      <c r="M28" s="172">
        <f t="shared" ref="M28:M41" si="22">IFERROR(RANK(K28, K$27:K$41),"")</f>
        <v>6</v>
      </c>
      <c r="N28" s="533"/>
      <c r="O28" s="533"/>
      <c r="P28" s="211">
        <v>10</v>
      </c>
      <c r="Q28" s="170">
        <v>2766.6843501326266</v>
      </c>
      <c r="R28" s="276">
        <f t="shared" ref="R28:R41" si="23">IFERROR(Q28/P28,"")</f>
        <v>276.66843501326264</v>
      </c>
      <c r="S28" s="274">
        <f t="shared" ref="S28:S41" si="24">IFERROR(RANK(R28, R$27:R$41),"")</f>
        <v>5</v>
      </c>
      <c r="T28" s="532"/>
      <c r="U28" s="274">
        <v>10</v>
      </c>
      <c r="V28" s="170">
        <v>2767.0938215102988</v>
      </c>
      <c r="W28" s="276">
        <f t="shared" ref="W28:W41" si="25">IFERROR(V28/U28,"")</f>
        <v>276.7093821510299</v>
      </c>
      <c r="X28" s="274">
        <f t="shared" ref="X28:X41" si="26">IFERROR(RANK(W28, W$27:W$41),"")</f>
        <v>6</v>
      </c>
      <c r="Y28" s="532"/>
      <c r="Z28" s="274">
        <v>10</v>
      </c>
      <c r="AA28" s="170">
        <v>2765.6793478260875</v>
      </c>
      <c r="AB28" s="276">
        <f t="shared" ref="AB28:AB41" si="27">IFERROR(AA28/Z28,"")</f>
        <v>276.56793478260875</v>
      </c>
      <c r="AC28" s="274">
        <f t="shared" ref="AC28:AC41" si="28">IFERROR(RANK(AB28, AB$27:AB$41),"")</f>
        <v>7</v>
      </c>
      <c r="AD28" s="532"/>
      <c r="AE28" s="274">
        <v>10</v>
      </c>
      <c r="AF28" s="170">
        <v>2762.6373626373625</v>
      </c>
      <c r="AG28" s="276">
        <f t="shared" ref="AG28:AG41" si="29">IFERROR(AF28/AE28,"")</f>
        <v>276.26373626373623</v>
      </c>
      <c r="AH28" s="274">
        <f t="shared" ref="AH28:AH41" si="30">IFERROR(RANK(AG28, AG$27:AG$41),"")</f>
        <v>7</v>
      </c>
      <c r="AI28" s="532"/>
      <c r="AJ28" s="274">
        <v>10</v>
      </c>
      <c r="AK28" s="170">
        <v>2755.0588235294113</v>
      </c>
      <c r="AL28" s="276">
        <f t="shared" ref="AL28:AL41" si="31">IFERROR(AK28/AJ28,"")</f>
        <v>275.50588235294111</v>
      </c>
      <c r="AM28" s="274">
        <f t="shared" ref="AM28:AM41" si="32">IFERROR(RANK(AL28, AL$27:AL$41),"")</f>
        <v>9</v>
      </c>
      <c r="AN28" s="532"/>
      <c r="AO28" s="274">
        <v>10</v>
      </c>
      <c r="AP28" s="170">
        <v>2795.0252780586447</v>
      </c>
      <c r="AQ28" s="276">
        <f t="shared" ref="AQ28:AQ41" si="33">IFERROR(AP28/AO28,"")</f>
        <v>279.50252780586447</v>
      </c>
      <c r="AR28" s="274">
        <f t="shared" ref="AR28:AR41" si="34">IFERROR(RANK(AQ28, AQ$27:AQ$41),"")</f>
        <v>3</v>
      </c>
      <c r="AS28" s="532"/>
      <c r="AT28" s="274">
        <v>10</v>
      </c>
      <c r="AU28" s="170">
        <v>2799.1092258748668</v>
      </c>
      <c r="AV28" s="276">
        <f t="shared" ref="AV28:AV41" si="35">IFERROR(AU28/AT28,"")</f>
        <v>279.91092258748665</v>
      </c>
      <c r="AW28" s="274">
        <f t="shared" ref="AW28:AW41" si="36">IFERROR(RANK(AV28, AV$27:AV$41),"")</f>
        <v>3</v>
      </c>
      <c r="AX28" s="532"/>
    </row>
    <row r="29" spans="2:50" hidden="1" x14ac:dyDescent="0.2">
      <c r="B29" s="541"/>
      <c r="C29" s="211">
        <v>3</v>
      </c>
      <c r="D29" s="211" t="s">
        <v>447</v>
      </c>
      <c r="E29" s="211">
        <v>10</v>
      </c>
      <c r="F29" s="211">
        <v>3000</v>
      </c>
      <c r="G29" s="276">
        <f t="shared" si="21"/>
        <v>300</v>
      </c>
      <c r="H29" s="532"/>
      <c r="I29" s="172">
        <f t="shared" si="18"/>
        <v>10</v>
      </c>
      <c r="J29" s="172">
        <f t="shared" si="19"/>
        <v>2758.6601437116851</v>
      </c>
      <c r="K29" s="272">
        <f t="shared" si="20"/>
        <v>275.86601437116855</v>
      </c>
      <c r="L29" s="560"/>
      <c r="M29" s="172">
        <f t="shared" si="22"/>
        <v>10</v>
      </c>
      <c r="N29" s="533"/>
      <c r="O29" s="533"/>
      <c r="P29" s="211">
        <v>10</v>
      </c>
      <c r="Q29" s="170">
        <v>2754.0000000000009</v>
      </c>
      <c r="R29" s="276">
        <f t="shared" si="23"/>
        <v>275.40000000000009</v>
      </c>
      <c r="S29" s="274">
        <f t="shared" si="24"/>
        <v>8</v>
      </c>
      <c r="T29" s="532"/>
      <c r="U29" s="274">
        <v>10</v>
      </c>
      <c r="V29" s="170">
        <v>2755.3846153846157</v>
      </c>
      <c r="W29" s="276">
        <f t="shared" si="25"/>
        <v>275.53846153846155</v>
      </c>
      <c r="X29" s="274">
        <f t="shared" si="26"/>
        <v>10</v>
      </c>
      <c r="Y29" s="532"/>
      <c r="Z29" s="274">
        <v>10</v>
      </c>
      <c r="AA29" s="170">
        <v>2768.333333333333</v>
      </c>
      <c r="AB29" s="276">
        <f t="shared" si="27"/>
        <v>276.83333333333331</v>
      </c>
      <c r="AC29" s="274">
        <f t="shared" si="28"/>
        <v>5</v>
      </c>
      <c r="AD29" s="532"/>
      <c r="AE29" s="274">
        <v>10</v>
      </c>
      <c r="AF29" s="170">
        <v>2763.6585365853653</v>
      </c>
      <c r="AG29" s="276">
        <f t="shared" si="29"/>
        <v>276.36585365853654</v>
      </c>
      <c r="AH29" s="274">
        <f t="shared" si="30"/>
        <v>6</v>
      </c>
      <c r="AI29" s="532"/>
      <c r="AJ29" s="274">
        <v>10</v>
      </c>
      <c r="AK29" s="170">
        <v>2762.2222222222213</v>
      </c>
      <c r="AL29" s="276">
        <f t="shared" si="31"/>
        <v>276.22222222222211</v>
      </c>
      <c r="AM29" s="274">
        <f t="shared" si="32"/>
        <v>8</v>
      </c>
      <c r="AN29" s="532"/>
      <c r="AO29" s="274">
        <v>10</v>
      </c>
      <c r="AP29" s="170">
        <v>2748.1132075471692</v>
      </c>
      <c r="AQ29" s="276">
        <f t="shared" si="33"/>
        <v>274.81132075471692</v>
      </c>
      <c r="AR29" s="274">
        <f t="shared" si="34"/>
        <v>9</v>
      </c>
      <c r="AS29" s="532"/>
      <c r="AT29" s="274">
        <v>10</v>
      </c>
      <c r="AU29" s="170">
        <v>2758.9090909090905</v>
      </c>
      <c r="AV29" s="276">
        <f t="shared" si="35"/>
        <v>275.89090909090908</v>
      </c>
      <c r="AW29" s="274">
        <f t="shared" si="36"/>
        <v>8</v>
      </c>
      <c r="AX29" s="532"/>
    </row>
    <row r="30" spans="2:50" hidden="1" x14ac:dyDescent="0.2">
      <c r="B30" s="541"/>
      <c r="C30" s="211">
        <v>4</v>
      </c>
      <c r="D30" s="211" t="s">
        <v>448</v>
      </c>
      <c r="E30" s="211">
        <v>10</v>
      </c>
      <c r="F30" s="211">
        <v>3000</v>
      </c>
      <c r="G30" s="276">
        <f t="shared" si="21"/>
        <v>300</v>
      </c>
      <c r="H30" s="532"/>
      <c r="I30" s="172">
        <f>IFERROR(AVERAGE(P30,U30,Z30,AE30,AJ30,AO30,AT30),"")</f>
        <v>10</v>
      </c>
      <c r="J30" s="172">
        <f>IFERROR(AVERAGE(Q30,V30,AA30,AF30,AK30,AP30,AU30),"")</f>
        <v>2779.5864240690148</v>
      </c>
      <c r="K30" s="272">
        <f>IFERROR(AVERAGE(R30,W30,AB30,AG30,AL30,AQ30,AV30),"")</f>
        <v>277.95864240690145</v>
      </c>
      <c r="L30" s="560"/>
      <c r="M30" s="172">
        <f t="shared" si="22"/>
        <v>4</v>
      </c>
      <c r="N30" s="533"/>
      <c r="O30" s="533"/>
      <c r="P30" s="211">
        <v>10</v>
      </c>
      <c r="Q30" s="170">
        <v>2794.4680851063831</v>
      </c>
      <c r="R30" s="276">
        <f t="shared" si="23"/>
        <v>279.44680851063833</v>
      </c>
      <c r="S30" s="274">
        <f t="shared" si="24"/>
        <v>2</v>
      </c>
      <c r="T30" s="532"/>
      <c r="U30" s="274">
        <v>10</v>
      </c>
      <c r="V30" s="170">
        <v>2766.2500000000009</v>
      </c>
      <c r="W30" s="276">
        <f t="shared" si="25"/>
        <v>276.62500000000011</v>
      </c>
      <c r="X30" s="274">
        <f t="shared" si="26"/>
        <v>7</v>
      </c>
      <c r="Y30" s="532"/>
      <c r="Z30" s="274">
        <v>10</v>
      </c>
      <c r="AA30" s="170">
        <v>2773.9534883720926</v>
      </c>
      <c r="AB30" s="276">
        <f t="shared" si="27"/>
        <v>277.39534883720927</v>
      </c>
      <c r="AC30" s="274">
        <f t="shared" si="28"/>
        <v>4</v>
      </c>
      <c r="AD30" s="532"/>
      <c r="AE30" s="274">
        <v>10</v>
      </c>
      <c r="AF30" s="170">
        <v>2783.9999999999991</v>
      </c>
      <c r="AG30" s="276">
        <f t="shared" si="29"/>
        <v>278.39999999999992</v>
      </c>
      <c r="AH30" s="274">
        <f t="shared" si="30"/>
        <v>4</v>
      </c>
      <c r="AI30" s="532"/>
      <c r="AJ30" s="274">
        <v>10</v>
      </c>
      <c r="AK30" s="170">
        <v>2806.4999999999991</v>
      </c>
      <c r="AL30" s="276">
        <f t="shared" si="31"/>
        <v>280.64999999999992</v>
      </c>
      <c r="AM30" s="274">
        <f t="shared" si="32"/>
        <v>2</v>
      </c>
      <c r="AN30" s="532"/>
      <c r="AO30" s="274">
        <v>10</v>
      </c>
      <c r="AP30" s="170">
        <v>2780.8695652173915</v>
      </c>
      <c r="AQ30" s="276">
        <f t="shared" si="33"/>
        <v>278.08695652173913</v>
      </c>
      <c r="AR30" s="274">
        <f t="shared" si="34"/>
        <v>4</v>
      </c>
      <c r="AS30" s="532"/>
      <c r="AT30" s="274">
        <v>10</v>
      </c>
      <c r="AU30" s="170">
        <v>2751.0638297872347</v>
      </c>
      <c r="AV30" s="276">
        <f t="shared" si="35"/>
        <v>275.10638297872345</v>
      </c>
      <c r="AW30" s="274">
        <f t="shared" si="36"/>
        <v>9</v>
      </c>
      <c r="AX30" s="532"/>
    </row>
    <row r="31" spans="2:50" hidden="1" x14ac:dyDescent="0.2">
      <c r="B31" s="541"/>
      <c r="C31" s="211">
        <v>5</v>
      </c>
      <c r="D31" s="211" t="s">
        <v>449</v>
      </c>
      <c r="E31" s="211">
        <v>10</v>
      </c>
      <c r="F31" s="211">
        <v>3000</v>
      </c>
      <c r="G31" s="276">
        <f t="shared" si="21"/>
        <v>300</v>
      </c>
      <c r="H31" s="532"/>
      <c r="I31" s="172">
        <f t="shared" ref="I31:I41" si="37">IFERROR(AVERAGE(P31,U31,Z31,AE31,AJ31,AO31,AT31),"")</f>
        <v>10</v>
      </c>
      <c r="J31" s="172">
        <f t="shared" ref="J31:J41" si="38">IFERROR(AVERAGE(Q31,V31,AA31,AF31,AK31,AP31,AU31),"")</f>
        <v>2793.6398873915969</v>
      </c>
      <c r="K31" s="272">
        <f t="shared" ref="K31:K41" si="39">IFERROR(AVERAGE(R31,W31,AB31,AG31,AL31,AQ31,AV31),"")</f>
        <v>279.36398873915971</v>
      </c>
      <c r="L31" s="560"/>
      <c r="M31" s="172">
        <f t="shared" si="22"/>
        <v>2</v>
      </c>
      <c r="N31" s="533"/>
      <c r="O31" s="533"/>
      <c r="P31" s="211">
        <v>10</v>
      </c>
      <c r="Q31" s="170">
        <v>2789.1428571428542</v>
      </c>
      <c r="R31" s="276">
        <f t="shared" si="23"/>
        <v>278.91428571428543</v>
      </c>
      <c r="S31" s="274">
        <f t="shared" si="24"/>
        <v>3</v>
      </c>
      <c r="T31" s="532"/>
      <c r="U31" s="274">
        <v>10</v>
      </c>
      <c r="V31" s="170">
        <v>2806.4516129032281</v>
      </c>
      <c r="W31" s="276">
        <f t="shared" si="25"/>
        <v>280.64516129032279</v>
      </c>
      <c r="X31" s="274">
        <f t="shared" si="26"/>
        <v>1</v>
      </c>
      <c r="Y31" s="532"/>
      <c r="Z31" s="274">
        <v>10</v>
      </c>
      <c r="AA31" s="170">
        <v>2809.2857142857165</v>
      </c>
      <c r="AB31" s="276">
        <f t="shared" si="27"/>
        <v>280.92857142857167</v>
      </c>
      <c r="AC31" s="274">
        <f t="shared" si="28"/>
        <v>3</v>
      </c>
      <c r="AD31" s="532"/>
      <c r="AE31" s="274">
        <v>10</v>
      </c>
      <c r="AF31" s="170">
        <v>2803.8461538461552</v>
      </c>
      <c r="AG31" s="276">
        <f t="shared" si="29"/>
        <v>280.38461538461553</v>
      </c>
      <c r="AH31" s="274">
        <f t="shared" si="30"/>
        <v>1</v>
      </c>
      <c r="AI31" s="532"/>
      <c r="AJ31" s="274">
        <v>10</v>
      </c>
      <c r="AK31" s="170">
        <v>2772.5000000000009</v>
      </c>
      <c r="AL31" s="276">
        <f t="shared" si="31"/>
        <v>277.25000000000011</v>
      </c>
      <c r="AM31" s="274">
        <f t="shared" si="32"/>
        <v>6</v>
      </c>
      <c r="AN31" s="532"/>
      <c r="AO31" s="274">
        <v>10</v>
      </c>
      <c r="AP31" s="170">
        <v>2747.5862068965534</v>
      </c>
      <c r="AQ31" s="276">
        <f t="shared" si="33"/>
        <v>274.75862068965534</v>
      </c>
      <c r="AR31" s="274">
        <f t="shared" si="34"/>
        <v>10</v>
      </c>
      <c r="AS31" s="532"/>
      <c r="AT31" s="274">
        <v>10</v>
      </c>
      <c r="AU31" s="170">
        <v>2826.6666666666683</v>
      </c>
      <c r="AV31" s="276">
        <f t="shared" si="35"/>
        <v>282.66666666666686</v>
      </c>
      <c r="AW31" s="274">
        <f t="shared" si="36"/>
        <v>1</v>
      </c>
      <c r="AX31" s="532"/>
    </row>
    <row r="32" spans="2:50" hidden="1" x14ac:dyDescent="0.2">
      <c r="B32" s="541"/>
      <c r="C32" s="211">
        <v>6</v>
      </c>
      <c r="D32" s="211" t="s">
        <v>450</v>
      </c>
      <c r="E32" s="211">
        <v>10</v>
      </c>
      <c r="F32" s="211">
        <v>3000</v>
      </c>
      <c r="G32" s="276">
        <f t="shared" si="21"/>
        <v>300</v>
      </c>
      <c r="H32" s="532"/>
      <c r="I32" s="172">
        <f t="shared" si="37"/>
        <v>10</v>
      </c>
      <c r="J32" s="172">
        <f t="shared" si="38"/>
        <v>2762.2132034632041</v>
      </c>
      <c r="K32" s="272">
        <f t="shared" si="39"/>
        <v>276.22132034632034</v>
      </c>
      <c r="L32" s="560"/>
      <c r="M32" s="172">
        <f t="shared" si="22"/>
        <v>9</v>
      </c>
      <c r="N32" s="533"/>
      <c r="O32" s="533"/>
      <c r="P32" s="211">
        <v>10</v>
      </c>
      <c r="Q32" s="170">
        <v>2751.4285714285702</v>
      </c>
      <c r="R32" s="276">
        <f t="shared" si="23"/>
        <v>275.142857142857</v>
      </c>
      <c r="S32" s="274">
        <f t="shared" si="24"/>
        <v>10</v>
      </c>
      <c r="T32" s="532"/>
      <c r="U32" s="274">
        <v>10</v>
      </c>
      <c r="V32" s="170">
        <v>2768.5714285714303</v>
      </c>
      <c r="W32" s="276">
        <f t="shared" si="25"/>
        <v>276.857142857143</v>
      </c>
      <c r="X32" s="274">
        <f t="shared" si="26"/>
        <v>5</v>
      </c>
      <c r="Y32" s="532"/>
      <c r="Z32" s="274">
        <v>10</v>
      </c>
      <c r="AA32" s="170">
        <v>2747.2500000000014</v>
      </c>
      <c r="AB32" s="276">
        <f t="shared" si="27"/>
        <v>274.72500000000014</v>
      </c>
      <c r="AC32" s="274">
        <f t="shared" si="28"/>
        <v>10</v>
      </c>
      <c r="AD32" s="532"/>
      <c r="AE32" s="274">
        <v>10</v>
      </c>
      <c r="AF32" s="170">
        <v>2760.9230769230762</v>
      </c>
      <c r="AG32" s="276">
        <f t="shared" si="29"/>
        <v>276.0923076923076</v>
      </c>
      <c r="AH32" s="274">
        <f t="shared" si="30"/>
        <v>8</v>
      </c>
      <c r="AI32" s="532"/>
      <c r="AJ32" s="274">
        <v>10</v>
      </c>
      <c r="AK32" s="170">
        <v>2770.4761904761899</v>
      </c>
      <c r="AL32" s="276">
        <f t="shared" si="31"/>
        <v>277.04761904761898</v>
      </c>
      <c r="AM32" s="274">
        <f t="shared" si="32"/>
        <v>7</v>
      </c>
      <c r="AN32" s="532"/>
      <c r="AO32" s="274">
        <v>10</v>
      </c>
      <c r="AP32" s="170">
        <v>2753.766233766235</v>
      </c>
      <c r="AQ32" s="276">
        <f t="shared" si="33"/>
        <v>275.37662337662351</v>
      </c>
      <c r="AR32" s="274">
        <f t="shared" si="34"/>
        <v>7</v>
      </c>
      <c r="AS32" s="532"/>
      <c r="AT32" s="274">
        <v>10</v>
      </c>
      <c r="AU32" s="170">
        <v>2783.0769230769247</v>
      </c>
      <c r="AV32" s="276">
        <f t="shared" si="35"/>
        <v>278.30769230769249</v>
      </c>
      <c r="AW32" s="274">
        <f t="shared" si="36"/>
        <v>6</v>
      </c>
      <c r="AX32" s="532"/>
    </row>
    <row r="33" spans="2:50" hidden="1" x14ac:dyDescent="0.2">
      <c r="B33" s="541"/>
      <c r="C33" s="211">
        <v>7</v>
      </c>
      <c r="D33" s="211" t="s">
        <v>451</v>
      </c>
      <c r="E33" s="211">
        <v>10</v>
      </c>
      <c r="F33" s="211">
        <v>3000</v>
      </c>
      <c r="G33" s="276">
        <f t="shared" si="21"/>
        <v>300</v>
      </c>
      <c r="H33" s="532"/>
      <c r="I33" s="172">
        <f t="shared" si="37"/>
        <v>10</v>
      </c>
      <c r="J33" s="172">
        <f t="shared" si="38"/>
        <v>2774.4670276539837</v>
      </c>
      <c r="K33" s="272">
        <f t="shared" si="39"/>
        <v>277.44670276539841</v>
      </c>
      <c r="L33" s="560"/>
      <c r="M33" s="172">
        <f t="shared" si="22"/>
        <v>5</v>
      </c>
      <c r="N33" s="533"/>
      <c r="O33" s="533"/>
      <c r="P33" s="211">
        <v>10</v>
      </c>
      <c r="Q33" s="170">
        <v>2759.0163934426237</v>
      </c>
      <c r="R33" s="276">
        <f t="shared" si="23"/>
        <v>275.90163934426238</v>
      </c>
      <c r="S33" s="274">
        <f t="shared" si="24"/>
        <v>7</v>
      </c>
      <c r="T33" s="532"/>
      <c r="U33" s="274">
        <v>10</v>
      </c>
      <c r="V33" s="170">
        <v>2792.5423728813562</v>
      </c>
      <c r="W33" s="276">
        <f t="shared" si="25"/>
        <v>279.25423728813564</v>
      </c>
      <c r="X33" s="274">
        <f t="shared" si="26"/>
        <v>2</v>
      </c>
      <c r="Y33" s="532"/>
      <c r="Z33" s="274">
        <v>10</v>
      </c>
      <c r="AA33" s="170">
        <v>2761.0714285714289</v>
      </c>
      <c r="AB33" s="276">
        <f t="shared" si="27"/>
        <v>276.10714285714289</v>
      </c>
      <c r="AC33" s="274">
        <f t="shared" si="28"/>
        <v>8</v>
      </c>
      <c r="AD33" s="532"/>
      <c r="AE33" s="274">
        <v>10</v>
      </c>
      <c r="AF33" s="170">
        <v>2792.608695652174</v>
      </c>
      <c r="AG33" s="276">
        <f t="shared" si="29"/>
        <v>279.26086956521738</v>
      </c>
      <c r="AH33" s="274">
        <f t="shared" si="30"/>
        <v>2</v>
      </c>
      <c r="AI33" s="532"/>
      <c r="AJ33" s="274">
        <v>10</v>
      </c>
      <c r="AK33" s="170">
        <v>2774.666666666667</v>
      </c>
      <c r="AL33" s="276">
        <f t="shared" si="31"/>
        <v>277.4666666666667</v>
      </c>
      <c r="AM33" s="274">
        <f t="shared" si="32"/>
        <v>5</v>
      </c>
      <c r="AN33" s="532"/>
      <c r="AO33" s="274">
        <v>10</v>
      </c>
      <c r="AP33" s="170">
        <v>2753.0000000000009</v>
      </c>
      <c r="AQ33" s="276">
        <f t="shared" si="33"/>
        <v>275.30000000000007</v>
      </c>
      <c r="AR33" s="274">
        <f t="shared" si="34"/>
        <v>8</v>
      </c>
      <c r="AS33" s="532"/>
      <c r="AT33" s="274">
        <v>10</v>
      </c>
      <c r="AU33" s="170">
        <v>2788.363636363636</v>
      </c>
      <c r="AV33" s="276">
        <f t="shared" si="35"/>
        <v>278.83636363636361</v>
      </c>
      <c r="AW33" s="274">
        <f t="shared" si="36"/>
        <v>4</v>
      </c>
      <c r="AX33" s="532"/>
    </row>
    <row r="34" spans="2:50" hidden="1" x14ac:dyDescent="0.2">
      <c r="B34" s="541"/>
      <c r="C34" s="211">
        <v>8</v>
      </c>
      <c r="D34" s="211" t="s">
        <v>452</v>
      </c>
      <c r="E34" s="211">
        <v>10</v>
      </c>
      <c r="F34" s="211">
        <v>3000</v>
      </c>
      <c r="G34" s="276">
        <f t="shared" si="21"/>
        <v>300</v>
      </c>
      <c r="H34" s="532"/>
      <c r="I34" s="172">
        <f t="shared" si="37"/>
        <v>10</v>
      </c>
      <c r="J34" s="172">
        <f t="shared" si="38"/>
        <v>2782.06697334106</v>
      </c>
      <c r="K34" s="272">
        <f t="shared" si="39"/>
        <v>278.20669733410602</v>
      </c>
      <c r="L34" s="560"/>
      <c r="M34" s="172">
        <f t="shared" si="22"/>
        <v>3</v>
      </c>
      <c r="N34" s="533"/>
      <c r="O34" s="533"/>
      <c r="P34" s="211">
        <v>10</v>
      </c>
      <c r="Q34" s="170">
        <v>2752.4999999999991</v>
      </c>
      <c r="R34" s="276">
        <f t="shared" si="23"/>
        <v>275.24999999999989</v>
      </c>
      <c r="S34" s="274">
        <f t="shared" si="24"/>
        <v>9</v>
      </c>
      <c r="T34" s="532"/>
      <c r="U34" s="274">
        <v>10</v>
      </c>
      <c r="V34" s="170">
        <v>2776.4999999999991</v>
      </c>
      <c r="W34" s="276">
        <f t="shared" si="25"/>
        <v>277.64999999999992</v>
      </c>
      <c r="X34" s="274">
        <f t="shared" si="26"/>
        <v>3</v>
      </c>
      <c r="Y34" s="532"/>
      <c r="Z34" s="274">
        <v>10</v>
      </c>
      <c r="AA34" s="170">
        <v>2819.9999999999964</v>
      </c>
      <c r="AB34" s="276">
        <f t="shared" si="27"/>
        <v>281.99999999999966</v>
      </c>
      <c r="AC34" s="274">
        <f t="shared" si="28"/>
        <v>2</v>
      </c>
      <c r="AD34" s="532"/>
      <c r="AE34" s="274">
        <v>10</v>
      </c>
      <c r="AF34" s="170">
        <v>2764.1379310344851</v>
      </c>
      <c r="AG34" s="276">
        <f t="shared" si="29"/>
        <v>276.41379310344848</v>
      </c>
      <c r="AH34" s="274">
        <f t="shared" si="30"/>
        <v>5</v>
      </c>
      <c r="AI34" s="532"/>
      <c r="AJ34" s="274">
        <v>10</v>
      </c>
      <c r="AK34" s="170">
        <v>2780.6250000000032</v>
      </c>
      <c r="AL34" s="276">
        <f t="shared" si="31"/>
        <v>278.06250000000034</v>
      </c>
      <c r="AM34" s="274">
        <f t="shared" si="32"/>
        <v>4</v>
      </c>
      <c r="AN34" s="532"/>
      <c r="AO34" s="274">
        <v>10</v>
      </c>
      <c r="AP34" s="170">
        <v>2795.9999999999973</v>
      </c>
      <c r="AQ34" s="276">
        <f t="shared" si="33"/>
        <v>279.59999999999974</v>
      </c>
      <c r="AR34" s="274">
        <f t="shared" si="34"/>
        <v>2</v>
      </c>
      <c r="AS34" s="532"/>
      <c r="AT34" s="274">
        <v>10</v>
      </c>
      <c r="AU34" s="170">
        <v>2784.7058823529378</v>
      </c>
      <c r="AV34" s="276">
        <f t="shared" si="35"/>
        <v>278.4705882352938</v>
      </c>
      <c r="AW34" s="274">
        <f t="shared" si="36"/>
        <v>5</v>
      </c>
      <c r="AX34" s="532"/>
    </row>
    <row r="35" spans="2:50" hidden="1" x14ac:dyDescent="0.2">
      <c r="B35" s="541"/>
      <c r="C35" s="211">
        <v>9</v>
      </c>
      <c r="D35" s="211" t="s">
        <v>453</v>
      </c>
      <c r="E35" s="211">
        <v>10</v>
      </c>
      <c r="F35" s="211">
        <v>3000</v>
      </c>
      <c r="G35" s="276">
        <f t="shared" si="21"/>
        <v>300</v>
      </c>
      <c r="H35" s="532"/>
      <c r="I35" s="172">
        <f t="shared" si="37"/>
        <v>10</v>
      </c>
      <c r="J35" s="172">
        <f t="shared" si="38"/>
        <v>2800.5012447869594</v>
      </c>
      <c r="K35" s="272">
        <f t="shared" si="39"/>
        <v>280.05012447869592</v>
      </c>
      <c r="L35" s="560"/>
      <c r="M35" s="172">
        <f t="shared" si="22"/>
        <v>1</v>
      </c>
      <c r="N35" s="533"/>
      <c r="O35" s="533"/>
      <c r="P35" s="211">
        <v>10</v>
      </c>
      <c r="Q35" s="170">
        <v>2821.7142857142831</v>
      </c>
      <c r="R35" s="276">
        <f t="shared" si="23"/>
        <v>282.17142857142829</v>
      </c>
      <c r="S35" s="274">
        <f t="shared" si="24"/>
        <v>1</v>
      </c>
      <c r="T35" s="532"/>
      <c r="U35" s="274">
        <v>10</v>
      </c>
      <c r="V35" s="170">
        <v>2756.5714285714257</v>
      </c>
      <c r="W35" s="276">
        <f t="shared" si="25"/>
        <v>275.65714285714256</v>
      </c>
      <c r="X35" s="274">
        <f t="shared" si="26"/>
        <v>9</v>
      </c>
      <c r="Y35" s="532"/>
      <c r="Z35" s="274">
        <v>10</v>
      </c>
      <c r="AA35" s="170">
        <v>2820.0000000000032</v>
      </c>
      <c r="AB35" s="276">
        <f t="shared" si="27"/>
        <v>282.00000000000034</v>
      </c>
      <c r="AC35" s="274">
        <f t="shared" si="28"/>
        <v>1</v>
      </c>
      <c r="AD35" s="532"/>
      <c r="AE35" s="274">
        <v>10</v>
      </c>
      <c r="AF35" s="170">
        <v>2755.3846153846171</v>
      </c>
      <c r="AG35" s="276">
        <f t="shared" si="29"/>
        <v>275.53846153846172</v>
      </c>
      <c r="AH35" s="274">
        <f t="shared" si="30"/>
        <v>10</v>
      </c>
      <c r="AI35" s="532"/>
      <c r="AJ35" s="274">
        <v>10</v>
      </c>
      <c r="AK35" s="170">
        <v>2831.1111111111127</v>
      </c>
      <c r="AL35" s="276">
        <f t="shared" si="31"/>
        <v>283.11111111111126</v>
      </c>
      <c r="AM35" s="274">
        <f t="shared" si="32"/>
        <v>1</v>
      </c>
      <c r="AN35" s="532"/>
      <c r="AO35" s="274">
        <v>10</v>
      </c>
      <c r="AP35" s="170">
        <v>2812.7272727272693</v>
      </c>
      <c r="AQ35" s="276">
        <f t="shared" si="33"/>
        <v>281.27272727272691</v>
      </c>
      <c r="AR35" s="274">
        <f t="shared" si="34"/>
        <v>1</v>
      </c>
      <c r="AS35" s="532"/>
      <c r="AT35" s="274">
        <v>10</v>
      </c>
      <c r="AU35" s="170">
        <v>2806.0000000000027</v>
      </c>
      <c r="AV35" s="276">
        <f t="shared" si="35"/>
        <v>280.60000000000025</v>
      </c>
      <c r="AW35" s="274">
        <f t="shared" si="36"/>
        <v>2</v>
      </c>
      <c r="AX35" s="532"/>
    </row>
    <row r="36" spans="2:50" hidden="1" x14ac:dyDescent="0.2">
      <c r="B36" s="541"/>
      <c r="C36" s="211">
        <v>10</v>
      </c>
      <c r="D36" s="211" t="s">
        <v>454</v>
      </c>
      <c r="E36" s="211">
        <v>13</v>
      </c>
      <c r="F36" s="211">
        <v>2000</v>
      </c>
      <c r="G36" s="276">
        <f t="shared" si="21"/>
        <v>153.84615384615384</v>
      </c>
      <c r="H36" s="532"/>
      <c r="I36" s="172">
        <f t="shared" si="37"/>
        <v>13</v>
      </c>
      <c r="J36" s="172">
        <f t="shared" si="38"/>
        <v>1850.312705433427</v>
      </c>
      <c r="K36" s="272">
        <f t="shared" si="39"/>
        <v>142.33174657180209</v>
      </c>
      <c r="L36" s="560"/>
      <c r="M36" s="172">
        <f t="shared" si="22"/>
        <v>11</v>
      </c>
      <c r="N36" s="533"/>
      <c r="O36" s="533"/>
      <c r="P36" s="211">
        <v>13</v>
      </c>
      <c r="Q36" s="170">
        <v>1854.8936170212769</v>
      </c>
      <c r="R36" s="276">
        <f t="shared" si="23"/>
        <v>142.68412438625208</v>
      </c>
      <c r="S36" s="274">
        <f t="shared" si="24"/>
        <v>11</v>
      </c>
      <c r="T36" s="532"/>
      <c r="U36" s="274">
        <v>13</v>
      </c>
      <c r="V36" s="170">
        <v>1843.0434782608695</v>
      </c>
      <c r="W36" s="276">
        <f t="shared" si="25"/>
        <v>141.77257525083613</v>
      </c>
      <c r="X36" s="274">
        <f t="shared" si="26"/>
        <v>11</v>
      </c>
      <c r="Y36" s="532"/>
      <c r="Z36" s="274">
        <v>13</v>
      </c>
      <c r="AA36" s="170">
        <v>1834.090909090909</v>
      </c>
      <c r="AB36" s="276">
        <f t="shared" si="27"/>
        <v>141.08391608391608</v>
      </c>
      <c r="AC36" s="274">
        <f t="shared" si="28"/>
        <v>11</v>
      </c>
      <c r="AD36" s="532"/>
      <c r="AE36" s="274">
        <v>13</v>
      </c>
      <c r="AF36" s="170">
        <v>1837.2972972972959</v>
      </c>
      <c r="AG36" s="276">
        <f t="shared" si="29"/>
        <v>141.33056133056124</v>
      </c>
      <c r="AH36" s="274">
        <f t="shared" si="30"/>
        <v>11</v>
      </c>
      <c r="AI36" s="532"/>
      <c r="AJ36" s="274">
        <v>13</v>
      </c>
      <c r="AK36" s="170">
        <v>1876.3636363636383</v>
      </c>
      <c r="AL36" s="276">
        <f t="shared" si="31"/>
        <v>144.33566433566449</v>
      </c>
      <c r="AM36" s="274">
        <f t="shared" si="32"/>
        <v>11</v>
      </c>
      <c r="AN36" s="532"/>
      <c r="AO36" s="274">
        <v>13</v>
      </c>
      <c r="AP36" s="170">
        <v>1856.9999999999993</v>
      </c>
      <c r="AQ36" s="276">
        <f t="shared" si="33"/>
        <v>142.84615384615378</v>
      </c>
      <c r="AR36" s="274">
        <f t="shared" si="34"/>
        <v>11</v>
      </c>
      <c r="AS36" s="532"/>
      <c r="AT36" s="274">
        <v>13</v>
      </c>
      <c r="AU36" s="170">
        <v>1849.4999999999993</v>
      </c>
      <c r="AV36" s="276">
        <f t="shared" si="35"/>
        <v>142.26923076923072</v>
      </c>
      <c r="AW36" s="274">
        <f t="shared" si="36"/>
        <v>11</v>
      </c>
      <c r="AX36" s="532"/>
    </row>
    <row r="37" spans="2:50" hidden="1" x14ac:dyDescent="0.2">
      <c r="B37" s="541"/>
      <c r="C37" s="211">
        <v>11</v>
      </c>
      <c r="D37" s="211" t="s">
        <v>455</v>
      </c>
      <c r="E37" s="211">
        <v>10</v>
      </c>
      <c r="F37" s="211">
        <v>3000</v>
      </c>
      <c r="G37" s="276">
        <f t="shared" si="21"/>
        <v>300</v>
      </c>
      <c r="H37" s="532"/>
      <c r="I37" s="172">
        <f t="shared" si="37"/>
        <v>10</v>
      </c>
      <c r="J37" s="172">
        <f t="shared" si="38"/>
        <v>2769.6571049009194</v>
      </c>
      <c r="K37" s="272">
        <f t="shared" si="39"/>
        <v>276.96571049009202</v>
      </c>
      <c r="L37" s="560"/>
      <c r="M37" s="172">
        <f t="shared" si="22"/>
        <v>7</v>
      </c>
      <c r="N37" s="533"/>
      <c r="O37" s="533"/>
      <c r="P37" s="211">
        <v>10</v>
      </c>
      <c r="Q37" s="170">
        <v>2759.9999999999986</v>
      </c>
      <c r="R37" s="276">
        <f t="shared" si="23"/>
        <v>275.99999999999989</v>
      </c>
      <c r="S37" s="274">
        <f t="shared" si="24"/>
        <v>6</v>
      </c>
      <c r="T37" s="532"/>
      <c r="U37" s="274">
        <v>10</v>
      </c>
      <c r="V37" s="170">
        <v>2776.4999999999991</v>
      </c>
      <c r="W37" s="276">
        <f t="shared" si="25"/>
        <v>277.64999999999992</v>
      </c>
      <c r="X37" s="274">
        <f t="shared" si="26"/>
        <v>3</v>
      </c>
      <c r="Y37" s="532"/>
      <c r="Z37" s="274">
        <v>10</v>
      </c>
      <c r="AA37" s="170">
        <v>2760.0000000000005</v>
      </c>
      <c r="AB37" s="276">
        <f t="shared" si="27"/>
        <v>276.00000000000006</v>
      </c>
      <c r="AC37" s="274">
        <f t="shared" si="28"/>
        <v>9</v>
      </c>
      <c r="AD37" s="532"/>
      <c r="AE37" s="274">
        <v>10</v>
      </c>
      <c r="AF37" s="170">
        <v>2784.1935483870957</v>
      </c>
      <c r="AG37" s="276">
        <f t="shared" si="29"/>
        <v>278.41935483870958</v>
      </c>
      <c r="AH37" s="274">
        <f t="shared" si="30"/>
        <v>3</v>
      </c>
      <c r="AI37" s="532"/>
      <c r="AJ37" s="274">
        <v>10</v>
      </c>
      <c r="AK37" s="170">
        <v>2786.2499999999995</v>
      </c>
      <c r="AL37" s="276">
        <f t="shared" si="31"/>
        <v>278.62499999999994</v>
      </c>
      <c r="AM37" s="274">
        <f t="shared" si="32"/>
        <v>3</v>
      </c>
      <c r="AN37" s="532"/>
      <c r="AO37" s="274">
        <v>10</v>
      </c>
      <c r="AP37" s="170">
        <v>2770.1298701298711</v>
      </c>
      <c r="AQ37" s="276">
        <f t="shared" si="33"/>
        <v>277.01298701298708</v>
      </c>
      <c r="AR37" s="274">
        <f t="shared" si="34"/>
        <v>5</v>
      </c>
      <c r="AS37" s="532"/>
      <c r="AT37" s="274">
        <v>10</v>
      </c>
      <c r="AU37" s="170">
        <v>2750.5263157894747</v>
      </c>
      <c r="AV37" s="276">
        <f t="shared" si="35"/>
        <v>275.05263157894746</v>
      </c>
      <c r="AW37" s="274">
        <f t="shared" si="36"/>
        <v>10</v>
      </c>
      <c r="AX37" s="532"/>
    </row>
    <row r="38" spans="2:50" hidden="1" x14ac:dyDescent="0.2">
      <c r="B38" s="541"/>
      <c r="C38" s="211">
        <v>12</v>
      </c>
      <c r="D38" s="211"/>
      <c r="E38" s="211"/>
      <c r="F38" s="211"/>
      <c r="G38" s="211"/>
      <c r="H38" s="532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60"/>
      <c r="M38" s="172" t="str">
        <f t="shared" si="22"/>
        <v/>
      </c>
      <c r="N38" s="533"/>
      <c r="O38" s="533"/>
      <c r="P38" s="211"/>
      <c r="Q38" s="170"/>
      <c r="R38" s="276" t="str">
        <f t="shared" si="23"/>
        <v/>
      </c>
      <c r="S38" s="274" t="str">
        <f t="shared" si="24"/>
        <v/>
      </c>
      <c r="T38" s="532"/>
      <c r="U38" s="274"/>
      <c r="V38" s="170"/>
      <c r="W38" s="276" t="str">
        <f t="shared" si="25"/>
        <v/>
      </c>
      <c r="X38" s="274" t="str">
        <f t="shared" si="26"/>
        <v/>
      </c>
      <c r="Y38" s="532"/>
      <c r="Z38" s="274"/>
      <c r="AA38" s="170"/>
      <c r="AB38" s="276" t="str">
        <f t="shared" si="27"/>
        <v/>
      </c>
      <c r="AC38" s="274" t="str">
        <f t="shared" si="28"/>
        <v/>
      </c>
      <c r="AD38" s="532"/>
      <c r="AE38" s="274"/>
      <c r="AF38" s="170"/>
      <c r="AG38" s="276" t="str">
        <f t="shared" si="29"/>
        <v/>
      </c>
      <c r="AH38" s="274" t="str">
        <f t="shared" si="30"/>
        <v/>
      </c>
      <c r="AI38" s="532"/>
      <c r="AJ38" s="274"/>
      <c r="AK38" s="170"/>
      <c r="AL38" s="276" t="str">
        <f t="shared" si="31"/>
        <v/>
      </c>
      <c r="AM38" s="274" t="str">
        <f t="shared" si="32"/>
        <v/>
      </c>
      <c r="AN38" s="532"/>
      <c r="AO38" s="274"/>
      <c r="AP38" s="170"/>
      <c r="AQ38" s="276" t="str">
        <f t="shared" si="33"/>
        <v/>
      </c>
      <c r="AR38" s="274" t="str">
        <f t="shared" si="34"/>
        <v/>
      </c>
      <c r="AS38" s="532"/>
      <c r="AT38" s="274"/>
      <c r="AU38" s="170"/>
      <c r="AV38" s="276" t="str">
        <f t="shared" si="35"/>
        <v/>
      </c>
      <c r="AW38" s="274" t="str">
        <f t="shared" si="36"/>
        <v/>
      </c>
      <c r="AX38" s="532"/>
    </row>
    <row r="39" spans="2:50" hidden="1" x14ac:dyDescent="0.2">
      <c r="B39" s="541"/>
      <c r="C39" s="211">
        <v>13</v>
      </c>
      <c r="D39" s="211"/>
      <c r="E39" s="211"/>
      <c r="F39" s="211"/>
      <c r="G39" s="211"/>
      <c r="H39" s="532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60"/>
      <c r="M39" s="172" t="str">
        <f t="shared" si="22"/>
        <v/>
      </c>
      <c r="N39" s="533"/>
      <c r="O39" s="533"/>
      <c r="P39" s="211"/>
      <c r="Q39" s="170"/>
      <c r="R39" s="276" t="str">
        <f t="shared" si="23"/>
        <v/>
      </c>
      <c r="S39" s="274" t="str">
        <f t="shared" si="24"/>
        <v/>
      </c>
      <c r="T39" s="532"/>
      <c r="U39" s="274"/>
      <c r="V39" s="170"/>
      <c r="W39" s="276" t="str">
        <f t="shared" si="25"/>
        <v/>
      </c>
      <c r="X39" s="274" t="str">
        <f t="shared" si="26"/>
        <v/>
      </c>
      <c r="Y39" s="532"/>
      <c r="Z39" s="274"/>
      <c r="AA39" s="170"/>
      <c r="AB39" s="276" t="str">
        <f t="shared" si="27"/>
        <v/>
      </c>
      <c r="AC39" s="274" t="str">
        <f t="shared" si="28"/>
        <v/>
      </c>
      <c r="AD39" s="532"/>
      <c r="AE39" s="274"/>
      <c r="AF39" s="170"/>
      <c r="AG39" s="276" t="str">
        <f t="shared" si="29"/>
        <v/>
      </c>
      <c r="AH39" s="274" t="str">
        <f t="shared" si="30"/>
        <v/>
      </c>
      <c r="AI39" s="532"/>
      <c r="AJ39" s="274"/>
      <c r="AK39" s="170"/>
      <c r="AL39" s="276" t="str">
        <f t="shared" si="31"/>
        <v/>
      </c>
      <c r="AM39" s="274" t="str">
        <f t="shared" si="32"/>
        <v/>
      </c>
      <c r="AN39" s="532"/>
      <c r="AO39" s="274"/>
      <c r="AP39" s="170"/>
      <c r="AQ39" s="276" t="str">
        <f t="shared" si="33"/>
        <v/>
      </c>
      <c r="AR39" s="274" t="str">
        <f t="shared" si="34"/>
        <v/>
      </c>
      <c r="AS39" s="532"/>
      <c r="AT39" s="274"/>
      <c r="AU39" s="170"/>
      <c r="AV39" s="276" t="str">
        <f t="shared" si="35"/>
        <v/>
      </c>
      <c r="AW39" s="274" t="str">
        <f t="shared" si="36"/>
        <v/>
      </c>
      <c r="AX39" s="532"/>
    </row>
    <row r="40" spans="2:50" hidden="1" x14ac:dyDescent="0.2">
      <c r="B40" s="541"/>
      <c r="C40" s="211">
        <v>14</v>
      </c>
      <c r="D40" s="211"/>
      <c r="E40" s="211"/>
      <c r="F40" s="211"/>
      <c r="G40" s="211"/>
      <c r="H40" s="532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60"/>
      <c r="M40" s="172" t="str">
        <f t="shared" si="22"/>
        <v/>
      </c>
      <c r="N40" s="533"/>
      <c r="O40" s="533"/>
      <c r="P40" s="211"/>
      <c r="Q40" s="170"/>
      <c r="R40" s="276" t="str">
        <f t="shared" si="23"/>
        <v/>
      </c>
      <c r="S40" s="274" t="str">
        <f t="shared" si="24"/>
        <v/>
      </c>
      <c r="T40" s="532"/>
      <c r="U40" s="274"/>
      <c r="V40" s="170"/>
      <c r="W40" s="276" t="str">
        <f t="shared" si="25"/>
        <v/>
      </c>
      <c r="X40" s="274" t="str">
        <f t="shared" si="26"/>
        <v/>
      </c>
      <c r="Y40" s="532"/>
      <c r="Z40" s="274"/>
      <c r="AA40" s="170"/>
      <c r="AB40" s="276" t="str">
        <f t="shared" si="27"/>
        <v/>
      </c>
      <c r="AC40" s="274" t="str">
        <f t="shared" si="28"/>
        <v/>
      </c>
      <c r="AD40" s="532"/>
      <c r="AE40" s="274"/>
      <c r="AF40" s="170"/>
      <c r="AG40" s="276" t="str">
        <f t="shared" si="29"/>
        <v/>
      </c>
      <c r="AH40" s="274" t="str">
        <f t="shared" si="30"/>
        <v/>
      </c>
      <c r="AI40" s="532"/>
      <c r="AJ40" s="274"/>
      <c r="AK40" s="170"/>
      <c r="AL40" s="276" t="str">
        <f t="shared" si="31"/>
        <v/>
      </c>
      <c r="AM40" s="274" t="str">
        <f t="shared" si="32"/>
        <v/>
      </c>
      <c r="AN40" s="532"/>
      <c r="AO40" s="274"/>
      <c r="AP40" s="170"/>
      <c r="AQ40" s="276" t="str">
        <f t="shared" si="33"/>
        <v/>
      </c>
      <c r="AR40" s="274" t="str">
        <f t="shared" si="34"/>
        <v/>
      </c>
      <c r="AS40" s="532"/>
      <c r="AT40" s="274"/>
      <c r="AU40" s="170"/>
      <c r="AV40" s="276" t="str">
        <f t="shared" si="35"/>
        <v/>
      </c>
      <c r="AW40" s="274" t="str">
        <f t="shared" si="36"/>
        <v/>
      </c>
      <c r="AX40" s="532"/>
    </row>
    <row r="41" spans="2:50" hidden="1" x14ac:dyDescent="0.2">
      <c r="B41" s="541"/>
      <c r="C41" s="211">
        <v>15</v>
      </c>
      <c r="D41" s="211"/>
      <c r="E41" s="211"/>
      <c r="F41" s="211"/>
      <c r="G41" s="211"/>
      <c r="H41" s="532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60"/>
      <c r="M41" s="172" t="str">
        <f t="shared" si="22"/>
        <v/>
      </c>
      <c r="N41" s="533"/>
      <c r="O41" s="533"/>
      <c r="P41" s="211"/>
      <c r="Q41" s="170"/>
      <c r="R41" s="276" t="str">
        <f t="shared" si="23"/>
        <v/>
      </c>
      <c r="S41" s="274" t="str">
        <f t="shared" si="24"/>
        <v/>
      </c>
      <c r="T41" s="532"/>
      <c r="U41" s="274"/>
      <c r="V41" s="170"/>
      <c r="W41" s="276" t="str">
        <f t="shared" si="25"/>
        <v/>
      </c>
      <c r="X41" s="274" t="str">
        <f t="shared" si="26"/>
        <v/>
      </c>
      <c r="Y41" s="532"/>
      <c r="Z41" s="274"/>
      <c r="AA41" s="170"/>
      <c r="AB41" s="276" t="str">
        <f t="shared" si="27"/>
        <v/>
      </c>
      <c r="AC41" s="274" t="str">
        <f t="shared" si="28"/>
        <v/>
      </c>
      <c r="AD41" s="532"/>
      <c r="AE41" s="274"/>
      <c r="AF41" s="170"/>
      <c r="AG41" s="276" t="str">
        <f t="shared" si="29"/>
        <v/>
      </c>
      <c r="AH41" s="274" t="str">
        <f t="shared" si="30"/>
        <v/>
      </c>
      <c r="AI41" s="532"/>
      <c r="AJ41" s="274"/>
      <c r="AK41" s="170"/>
      <c r="AL41" s="276" t="str">
        <f t="shared" si="31"/>
        <v/>
      </c>
      <c r="AM41" s="274" t="str">
        <f t="shared" si="32"/>
        <v/>
      </c>
      <c r="AN41" s="532"/>
      <c r="AO41" s="274"/>
      <c r="AP41" s="170"/>
      <c r="AQ41" s="276" t="str">
        <f t="shared" si="33"/>
        <v/>
      </c>
      <c r="AR41" s="274" t="str">
        <f t="shared" si="34"/>
        <v/>
      </c>
      <c r="AS41" s="532"/>
      <c r="AT41" s="274"/>
      <c r="AU41" s="170"/>
      <c r="AV41" s="276" t="str">
        <f t="shared" si="35"/>
        <v/>
      </c>
      <c r="AW41" s="274" t="str">
        <f t="shared" si="36"/>
        <v/>
      </c>
      <c r="AX41" s="532"/>
    </row>
    <row r="42" spans="2:50" ht="15.75" hidden="1" x14ac:dyDescent="0.2">
      <c r="B42" s="545" t="s">
        <v>169</v>
      </c>
      <c r="C42" s="546"/>
      <c r="D42" s="546"/>
      <c r="E42" s="546"/>
      <c r="F42" s="546"/>
      <c r="G42" s="546"/>
      <c r="H42" s="547"/>
      <c r="I42" s="207"/>
      <c r="J42" s="207"/>
      <c r="K42" s="207"/>
      <c r="L42" s="207"/>
      <c r="M42" s="207"/>
      <c r="N42" s="533" t="s">
        <v>161</v>
      </c>
      <c r="O42" s="549" t="s">
        <v>106</v>
      </c>
      <c r="P42" s="551">
        <v>45881</v>
      </c>
      <c r="Q42" s="541"/>
      <c r="R42" s="541"/>
      <c r="S42" s="541"/>
      <c r="T42" s="541"/>
      <c r="U42" s="551">
        <v>45882</v>
      </c>
      <c r="V42" s="541"/>
      <c r="W42" s="541"/>
      <c r="X42" s="541"/>
      <c r="Y42" s="541"/>
      <c r="Z42" s="551">
        <v>45883</v>
      </c>
      <c r="AA42" s="541"/>
      <c r="AB42" s="541"/>
      <c r="AC42" s="541"/>
      <c r="AD42" s="541"/>
      <c r="AE42" s="551">
        <v>45884</v>
      </c>
      <c r="AF42" s="541"/>
      <c r="AG42" s="541"/>
      <c r="AH42" s="541"/>
      <c r="AI42" s="541"/>
      <c r="AJ42" s="551">
        <v>45885</v>
      </c>
      <c r="AK42" s="541"/>
      <c r="AL42" s="541"/>
      <c r="AM42" s="541"/>
      <c r="AN42" s="541"/>
      <c r="AO42" s="551">
        <v>45886</v>
      </c>
      <c r="AP42" s="541"/>
      <c r="AQ42" s="541"/>
      <c r="AR42" s="541"/>
      <c r="AS42" s="541"/>
      <c r="AT42" s="551">
        <v>45887</v>
      </c>
      <c r="AU42" s="541"/>
      <c r="AV42" s="541"/>
      <c r="AW42" s="541"/>
      <c r="AX42" s="541"/>
    </row>
    <row r="43" spans="2:50" ht="15.75" hidden="1" x14ac:dyDescent="0.2">
      <c r="B43" s="548"/>
      <c r="C43" s="548"/>
      <c r="D43" s="548"/>
      <c r="E43" s="548"/>
      <c r="F43" s="548"/>
      <c r="G43" s="548"/>
      <c r="H43" s="548"/>
      <c r="I43" s="207"/>
      <c r="J43" s="207"/>
      <c r="K43" s="207"/>
      <c r="L43" s="207"/>
      <c r="M43" s="207"/>
      <c r="N43" s="533"/>
      <c r="O43" s="550"/>
      <c r="P43" s="551" t="s">
        <v>120</v>
      </c>
      <c r="Q43" s="541"/>
      <c r="R43" s="541"/>
      <c r="S43" s="541"/>
      <c r="T43" s="541"/>
      <c r="U43" s="551" t="s">
        <v>114</v>
      </c>
      <c r="V43" s="541"/>
      <c r="W43" s="541"/>
      <c r="X43" s="541"/>
      <c r="Y43" s="541"/>
      <c r="Z43" s="551" t="s">
        <v>115</v>
      </c>
      <c r="AA43" s="541"/>
      <c r="AB43" s="541"/>
      <c r="AC43" s="541"/>
      <c r="AD43" s="541"/>
      <c r="AE43" s="551" t="s">
        <v>116</v>
      </c>
      <c r="AF43" s="541"/>
      <c r="AG43" s="541"/>
      <c r="AH43" s="541"/>
      <c r="AI43" s="541"/>
      <c r="AJ43" s="551" t="s">
        <v>117</v>
      </c>
      <c r="AK43" s="541"/>
      <c r="AL43" s="541"/>
      <c r="AM43" s="541"/>
      <c r="AN43" s="541"/>
      <c r="AO43" s="551" t="s">
        <v>118</v>
      </c>
      <c r="AP43" s="541"/>
      <c r="AQ43" s="541"/>
      <c r="AR43" s="541"/>
      <c r="AS43" s="541"/>
      <c r="AT43" s="551" t="s">
        <v>119</v>
      </c>
      <c r="AU43" s="541"/>
      <c r="AV43" s="541"/>
      <c r="AW43" s="541"/>
      <c r="AX43" s="541"/>
    </row>
    <row r="44" spans="2:50" hidden="1" x14ac:dyDescent="0.2">
      <c r="B44" s="533" t="s">
        <v>157</v>
      </c>
      <c r="C44" s="533" t="s">
        <v>149</v>
      </c>
      <c r="D44" s="533"/>
      <c r="E44" s="533" t="s">
        <v>151</v>
      </c>
      <c r="F44" s="533"/>
      <c r="G44" s="533"/>
      <c r="H44" s="537" t="s">
        <v>158</v>
      </c>
      <c r="I44" s="540" t="s">
        <v>227</v>
      </c>
      <c r="J44" s="540"/>
      <c r="K44" s="540"/>
      <c r="L44" s="540" t="s">
        <v>158</v>
      </c>
      <c r="M44" s="540" t="s">
        <v>170</v>
      </c>
      <c r="N44" s="533"/>
      <c r="O44" s="533" t="s">
        <v>160</v>
      </c>
      <c r="P44" s="534" t="s">
        <v>154</v>
      </c>
      <c r="Q44" s="535"/>
      <c r="R44" s="535"/>
      <c r="S44" s="536"/>
      <c r="T44" s="533" t="s">
        <v>158</v>
      </c>
      <c r="U44" s="534" t="s">
        <v>154</v>
      </c>
      <c r="V44" s="535"/>
      <c r="W44" s="535"/>
      <c r="X44" s="536"/>
      <c r="Y44" s="533" t="s">
        <v>158</v>
      </c>
      <c r="Z44" s="534" t="s">
        <v>154</v>
      </c>
      <c r="AA44" s="535"/>
      <c r="AB44" s="535"/>
      <c r="AC44" s="536"/>
      <c r="AD44" s="533" t="s">
        <v>158</v>
      </c>
      <c r="AE44" s="534" t="s">
        <v>154</v>
      </c>
      <c r="AF44" s="535"/>
      <c r="AG44" s="535"/>
      <c r="AH44" s="536"/>
      <c r="AI44" s="533" t="s">
        <v>158</v>
      </c>
      <c r="AJ44" s="534" t="s">
        <v>154</v>
      </c>
      <c r="AK44" s="535"/>
      <c r="AL44" s="535"/>
      <c r="AM44" s="536"/>
      <c r="AN44" s="533" t="s">
        <v>158</v>
      </c>
      <c r="AO44" s="534" t="s">
        <v>154</v>
      </c>
      <c r="AP44" s="535"/>
      <c r="AQ44" s="535"/>
      <c r="AR44" s="536"/>
      <c r="AS44" s="533" t="s">
        <v>158</v>
      </c>
      <c r="AT44" s="534" t="s">
        <v>154</v>
      </c>
      <c r="AU44" s="535"/>
      <c r="AV44" s="535"/>
      <c r="AW44" s="536"/>
      <c r="AX44" s="533" t="s">
        <v>158</v>
      </c>
    </row>
    <row r="45" spans="2:50" hidden="1" x14ac:dyDescent="0.2">
      <c r="B45" s="533"/>
      <c r="C45" s="533"/>
      <c r="D45" s="533"/>
      <c r="E45" s="533" t="s">
        <v>150</v>
      </c>
      <c r="F45" s="533"/>
      <c r="G45" s="533"/>
      <c r="H45" s="538"/>
      <c r="I45" s="540" t="s">
        <v>150</v>
      </c>
      <c r="J45" s="540"/>
      <c r="K45" s="540"/>
      <c r="L45" s="540"/>
      <c r="M45" s="540"/>
      <c r="N45" s="533"/>
      <c r="O45" s="533"/>
      <c r="P45" s="534" t="s">
        <v>155</v>
      </c>
      <c r="Q45" s="535"/>
      <c r="R45" s="535"/>
      <c r="S45" s="536"/>
      <c r="T45" s="533"/>
      <c r="U45" s="534" t="s">
        <v>155</v>
      </c>
      <c r="V45" s="535"/>
      <c r="W45" s="535"/>
      <c r="X45" s="536"/>
      <c r="Y45" s="533"/>
      <c r="Z45" s="534" t="s">
        <v>155</v>
      </c>
      <c r="AA45" s="535"/>
      <c r="AB45" s="535"/>
      <c r="AC45" s="536"/>
      <c r="AD45" s="533"/>
      <c r="AE45" s="534" t="s">
        <v>155</v>
      </c>
      <c r="AF45" s="535"/>
      <c r="AG45" s="535"/>
      <c r="AH45" s="536"/>
      <c r="AI45" s="533"/>
      <c r="AJ45" s="534" t="s">
        <v>155</v>
      </c>
      <c r="AK45" s="535"/>
      <c r="AL45" s="535"/>
      <c r="AM45" s="536"/>
      <c r="AN45" s="533"/>
      <c r="AO45" s="534" t="s">
        <v>155</v>
      </c>
      <c r="AP45" s="535"/>
      <c r="AQ45" s="535"/>
      <c r="AR45" s="536"/>
      <c r="AS45" s="533"/>
      <c r="AT45" s="534" t="s">
        <v>155</v>
      </c>
      <c r="AU45" s="535"/>
      <c r="AV45" s="535"/>
      <c r="AW45" s="536"/>
      <c r="AX45" s="533"/>
    </row>
    <row r="46" spans="2:50" hidden="1" x14ac:dyDescent="0.2">
      <c r="B46" s="533"/>
      <c r="C46" s="533"/>
      <c r="D46" s="533"/>
      <c r="E46" s="212" t="s">
        <v>152</v>
      </c>
      <c r="F46" s="212" t="s">
        <v>153</v>
      </c>
      <c r="G46" s="212" t="s">
        <v>156</v>
      </c>
      <c r="H46" s="539"/>
      <c r="I46" s="208" t="s">
        <v>152</v>
      </c>
      <c r="J46" s="208" t="s">
        <v>153</v>
      </c>
      <c r="K46" s="208" t="s">
        <v>156</v>
      </c>
      <c r="L46" s="540"/>
      <c r="M46" s="540"/>
      <c r="N46" s="533"/>
      <c r="O46" s="533"/>
      <c r="P46" s="212" t="s">
        <v>152</v>
      </c>
      <c r="Q46" s="212" t="s">
        <v>153</v>
      </c>
      <c r="R46" s="212" t="s">
        <v>156</v>
      </c>
      <c r="S46" s="212" t="s">
        <v>170</v>
      </c>
      <c r="T46" s="533"/>
      <c r="U46" s="212" t="s">
        <v>152</v>
      </c>
      <c r="V46" s="212" t="s">
        <v>153</v>
      </c>
      <c r="W46" s="212" t="s">
        <v>156</v>
      </c>
      <c r="X46" s="212" t="s">
        <v>170</v>
      </c>
      <c r="Y46" s="533"/>
      <c r="Z46" s="212" t="s">
        <v>152</v>
      </c>
      <c r="AA46" s="212" t="s">
        <v>153</v>
      </c>
      <c r="AB46" s="212" t="s">
        <v>156</v>
      </c>
      <c r="AC46" s="212" t="s">
        <v>170</v>
      </c>
      <c r="AD46" s="533"/>
      <c r="AE46" s="212" t="s">
        <v>152</v>
      </c>
      <c r="AF46" s="212" t="s">
        <v>153</v>
      </c>
      <c r="AG46" s="212" t="s">
        <v>156</v>
      </c>
      <c r="AH46" s="212" t="s">
        <v>170</v>
      </c>
      <c r="AI46" s="533"/>
      <c r="AJ46" s="212" t="s">
        <v>152</v>
      </c>
      <c r="AK46" s="212" t="s">
        <v>153</v>
      </c>
      <c r="AL46" s="212" t="s">
        <v>156</v>
      </c>
      <c r="AM46" s="212" t="s">
        <v>170</v>
      </c>
      <c r="AN46" s="533"/>
      <c r="AO46" s="212" t="s">
        <v>152</v>
      </c>
      <c r="AP46" s="212" t="s">
        <v>153</v>
      </c>
      <c r="AQ46" s="212" t="s">
        <v>156</v>
      </c>
      <c r="AR46" s="212" t="s">
        <v>170</v>
      </c>
      <c r="AS46" s="533"/>
      <c r="AT46" s="212" t="s">
        <v>152</v>
      </c>
      <c r="AU46" s="212" t="s">
        <v>153</v>
      </c>
      <c r="AV46" s="212" t="s">
        <v>156</v>
      </c>
      <c r="AW46" s="212" t="s">
        <v>170</v>
      </c>
      <c r="AX46" s="533"/>
    </row>
    <row r="47" spans="2:50" hidden="1" x14ac:dyDescent="0.2">
      <c r="B47" s="541" t="s">
        <v>237</v>
      </c>
      <c r="C47" s="211">
        <v>1</v>
      </c>
      <c r="D47" s="211" t="s">
        <v>445</v>
      </c>
      <c r="E47" s="211">
        <v>10</v>
      </c>
      <c r="F47" s="211">
        <v>3000</v>
      </c>
      <c r="G47" s="330">
        <f>F47/E47</f>
        <v>300</v>
      </c>
      <c r="H47" s="532">
        <f>AVERAGE(G47:G61)</f>
        <v>286.71328671328672</v>
      </c>
      <c r="I47" s="172">
        <f t="shared" ref="I47:I49" si="40">IFERROR(AVERAGE(P47,U47,Z47,AE47,AJ47,AO47,AT47),"")</f>
        <v>10</v>
      </c>
      <c r="J47" s="172">
        <f t="shared" ref="J47:J49" si="41">IFERROR(AVERAGE(Q47,V47,AA47,AF47,AK47,AP47,AU47),"")</f>
        <v>2784.3721150423994</v>
      </c>
      <c r="K47" s="328">
        <f t="shared" ref="K47:K49" si="42">IFERROR(AVERAGE(R47,W47,AB47,AG47,AL47,AQ47,AV47),"")</f>
        <v>278.43721150423988</v>
      </c>
      <c r="L47" s="560">
        <f>IFERROR(AVERAGE(K47:K61),"-")</f>
        <v>267.24892200779442</v>
      </c>
      <c r="M47" s="172">
        <f>IFERROR(RANK(K47, K$47:K$61),"")</f>
        <v>6</v>
      </c>
      <c r="N47" s="533"/>
      <c r="O47" s="533"/>
      <c r="P47" s="329">
        <v>10</v>
      </c>
      <c r="Q47" s="170">
        <v>2794.0909090909081</v>
      </c>
      <c r="R47" s="330">
        <f>IFERROR(Q47/P47,"")</f>
        <v>279.40909090909082</v>
      </c>
      <c r="S47" s="329">
        <f>IFERROR(RANK(R47, R$47:R$61),"")</f>
        <v>3</v>
      </c>
      <c r="T47" s="532">
        <f>AVERAGE(R47:R61)</f>
        <v>266.76572298630111</v>
      </c>
      <c r="U47" s="329">
        <v>10</v>
      </c>
      <c r="V47" s="170">
        <v>2784.225352112675</v>
      </c>
      <c r="W47" s="330">
        <f>IFERROR(V47/U47,"")</f>
        <v>278.42253521126747</v>
      </c>
      <c r="X47" s="329">
        <f>IFERROR(RANK(W47, W$47:W$61),"")</f>
        <v>6</v>
      </c>
      <c r="Y47" s="532">
        <f>AVERAGE(W47:W61)</f>
        <v>267.34604218252503</v>
      </c>
      <c r="Z47" s="329">
        <v>10</v>
      </c>
      <c r="AA47" s="170">
        <v>2790.9523809523826</v>
      </c>
      <c r="AB47" s="330">
        <f>IFERROR(AA47/Z47,"")</f>
        <v>279.09523809523824</v>
      </c>
      <c r="AC47" s="329">
        <f>IFERROR(RANK(AB47, AB$47:AB$61),"")</f>
        <v>7</v>
      </c>
      <c r="AD47" s="532">
        <f>AVERAGE(AB47:AB61)</f>
        <v>267.46472737560765</v>
      </c>
      <c r="AE47" s="329">
        <v>10</v>
      </c>
      <c r="AF47" s="170">
        <v>2774.8571428571431</v>
      </c>
      <c r="AG47" s="330">
        <f>IFERROR(AF47/AE47,"")</f>
        <v>277.48571428571432</v>
      </c>
      <c r="AH47" s="329">
        <f>IFERROR(RANK(AG47, AG$47:AG$61),"")</f>
        <v>10</v>
      </c>
      <c r="AI47" s="532">
        <f>AVERAGE(AG47:AG61)</f>
        <v>268.04284163623402</v>
      </c>
      <c r="AJ47" s="329">
        <v>10</v>
      </c>
      <c r="AK47" s="170">
        <v>2775.7009345794395</v>
      </c>
      <c r="AL47" s="330">
        <f>IFERROR(AK47/AJ47,"")</f>
        <v>277.57009345794393</v>
      </c>
      <c r="AM47" s="329">
        <f>IFERROR(RANK(AL47, AL$47:AL$61),"")</f>
        <v>8</v>
      </c>
      <c r="AN47" s="532">
        <f>AVERAGE(AL47:AL61)</f>
        <v>267.39237104762572</v>
      </c>
      <c r="AO47" s="329">
        <v>10</v>
      </c>
      <c r="AP47" s="170">
        <v>2790.5052125100237</v>
      </c>
      <c r="AQ47" s="330">
        <f>IFERROR(AP47/AO47,"")</f>
        <v>279.05052125100235</v>
      </c>
      <c r="AR47" s="329">
        <f>IFERROR(RANK(AQ47, AQ$47:AQ$61),"")</f>
        <v>5</v>
      </c>
      <c r="AS47" s="532">
        <f>AVERAGE(AQ47:AQ61)</f>
        <v>266.77677546942851</v>
      </c>
      <c r="AT47" s="329">
        <v>10</v>
      </c>
      <c r="AU47" s="170">
        <v>2780.2728731942216</v>
      </c>
      <c r="AV47" s="330">
        <f>IFERROR(AU47/AT47,"")</f>
        <v>278.02728731942216</v>
      </c>
      <c r="AW47" s="329">
        <f>IFERROR(RANK(AV47, AV$47:AV$61),"")</f>
        <v>6</v>
      </c>
      <c r="AX47" s="532">
        <f>AVERAGE(AV47:AV61)</f>
        <v>266.9539733568389</v>
      </c>
    </row>
    <row r="48" spans="2:50" hidden="1" x14ac:dyDescent="0.2">
      <c r="B48" s="541"/>
      <c r="C48" s="211">
        <v>2</v>
      </c>
      <c r="D48" s="211" t="s">
        <v>446</v>
      </c>
      <c r="E48" s="211">
        <v>10</v>
      </c>
      <c r="F48" s="211">
        <v>3000</v>
      </c>
      <c r="G48" s="330">
        <f t="shared" ref="G48:G57" si="43">F48/E48</f>
        <v>300</v>
      </c>
      <c r="H48" s="532"/>
      <c r="I48" s="172">
        <f t="shared" si="40"/>
        <v>10</v>
      </c>
      <c r="J48" s="172">
        <f t="shared" si="41"/>
        <v>2776.314309173848</v>
      </c>
      <c r="K48" s="328">
        <f t="shared" si="42"/>
        <v>277.63143091738482</v>
      </c>
      <c r="L48" s="560"/>
      <c r="M48" s="172">
        <f t="shared" ref="M48:M61" si="44">IFERROR(RANK(K48, K$47:K$61),"")</f>
        <v>10</v>
      </c>
      <c r="N48" s="533"/>
      <c r="O48" s="533"/>
      <c r="P48" s="329">
        <v>10</v>
      </c>
      <c r="Q48" s="170">
        <v>2782.6530612244906</v>
      </c>
      <c r="R48" s="330">
        <f t="shared" ref="R48:R61" si="45">IFERROR(Q48/P48,"")</f>
        <v>278.26530612244903</v>
      </c>
      <c r="S48" s="329">
        <f t="shared" ref="S48:S61" si="46">IFERROR(RANK(R48, R$47:R$61),"")</f>
        <v>7</v>
      </c>
      <c r="T48" s="532"/>
      <c r="U48" s="329">
        <v>10</v>
      </c>
      <c r="V48" s="170">
        <v>2774.9999999999991</v>
      </c>
      <c r="W48" s="330">
        <f t="shared" ref="W48:W61" si="47">IFERROR(V48/U48,"")</f>
        <v>277.49999999999989</v>
      </c>
      <c r="X48" s="329">
        <f t="shared" ref="X48:X61" si="48">IFERROR(RANK(W48, W$47:W$61),"")</f>
        <v>9</v>
      </c>
      <c r="Y48" s="532"/>
      <c r="Z48" s="329">
        <v>10</v>
      </c>
      <c r="AA48" s="170">
        <v>2777.5757575757584</v>
      </c>
      <c r="AB48" s="330">
        <f t="shared" ref="AB48:AB61" si="49">IFERROR(AA48/Z48,"")</f>
        <v>277.75757575757586</v>
      </c>
      <c r="AC48" s="329">
        <f t="shared" ref="AC48:AC61" si="50">IFERROR(RANK(AB48, AB$47:AB$61),"")</f>
        <v>9</v>
      </c>
      <c r="AD48" s="532"/>
      <c r="AE48" s="329">
        <v>10</v>
      </c>
      <c r="AF48" s="170">
        <v>2788.9411764705878</v>
      </c>
      <c r="AG48" s="330">
        <f t="shared" ref="AG48:AG61" si="51">IFERROR(AF48/AE48,"")</f>
        <v>278.89411764705881</v>
      </c>
      <c r="AH48" s="329">
        <f t="shared" ref="AH48:AH61" si="52">IFERROR(RANK(AG48, AG$47:AG$61),"")</f>
        <v>7</v>
      </c>
      <c r="AI48" s="532"/>
      <c r="AJ48" s="329">
        <v>10</v>
      </c>
      <c r="AK48" s="170">
        <v>2766.1363636363635</v>
      </c>
      <c r="AL48" s="330">
        <f t="shared" ref="AL48:AL61" si="53">IFERROR(AK48/AJ48,"")</f>
        <v>276.61363636363637</v>
      </c>
      <c r="AM48" s="329">
        <f t="shared" ref="AM48:AM61" si="54">IFERROR(RANK(AL48, AL$47:AL$61),"")</f>
        <v>9</v>
      </c>
      <c r="AN48" s="532"/>
      <c r="AO48" s="329">
        <v>10</v>
      </c>
      <c r="AP48" s="170">
        <v>2765.3097345132742</v>
      </c>
      <c r="AQ48" s="330">
        <f t="shared" ref="AQ48:AQ61" si="55">IFERROR(AP48/AO48,"")</f>
        <v>276.53097345132744</v>
      </c>
      <c r="AR48" s="329">
        <f t="shared" ref="AR48:AR61" si="56">IFERROR(RANK(AQ48, AQ$47:AQ$61),"")</f>
        <v>10</v>
      </c>
      <c r="AS48" s="532"/>
      <c r="AT48" s="329">
        <v>10</v>
      </c>
      <c r="AU48" s="170">
        <v>2778.5840707964603</v>
      </c>
      <c r="AV48" s="330">
        <f t="shared" ref="AV48:AV61" si="57">IFERROR(AU48/AT48,"")</f>
        <v>277.85840707964604</v>
      </c>
      <c r="AW48" s="329">
        <f t="shared" ref="AW48:AW61" si="58">IFERROR(RANK(AV48, AV$47:AV$61),"")</f>
        <v>7</v>
      </c>
      <c r="AX48" s="532"/>
    </row>
    <row r="49" spans="2:50" hidden="1" x14ac:dyDescent="0.2">
      <c r="B49" s="541"/>
      <c r="C49" s="211">
        <v>3</v>
      </c>
      <c r="D49" s="211" t="s">
        <v>447</v>
      </c>
      <c r="E49" s="211">
        <v>10</v>
      </c>
      <c r="F49" s="211">
        <v>3000</v>
      </c>
      <c r="G49" s="330">
        <f t="shared" si="43"/>
        <v>300</v>
      </c>
      <c r="H49" s="532"/>
      <c r="I49" s="172">
        <f t="shared" si="40"/>
        <v>10</v>
      </c>
      <c r="J49" s="172">
        <f t="shared" si="41"/>
        <v>2782.4444773931946</v>
      </c>
      <c r="K49" s="328">
        <f t="shared" si="42"/>
        <v>278.24444773931947</v>
      </c>
      <c r="L49" s="560"/>
      <c r="M49" s="172">
        <f t="shared" si="44"/>
        <v>8</v>
      </c>
      <c r="N49" s="533"/>
      <c r="O49" s="533"/>
      <c r="P49" s="329">
        <v>10</v>
      </c>
      <c r="Q49" s="170">
        <v>2788.2352941176482</v>
      </c>
      <c r="R49" s="330">
        <f t="shared" si="45"/>
        <v>278.82352941176481</v>
      </c>
      <c r="S49" s="329">
        <f t="shared" si="46"/>
        <v>5</v>
      </c>
      <c r="T49" s="532"/>
      <c r="U49" s="329">
        <v>10</v>
      </c>
      <c r="V49" s="170">
        <v>2785.6310679611643</v>
      </c>
      <c r="W49" s="330">
        <f t="shared" si="47"/>
        <v>278.56310679611641</v>
      </c>
      <c r="X49" s="329">
        <f t="shared" si="48"/>
        <v>5</v>
      </c>
      <c r="Y49" s="532"/>
      <c r="Z49" s="329">
        <v>10</v>
      </c>
      <c r="AA49" s="170">
        <v>2788.7755102040824</v>
      </c>
      <c r="AB49" s="330">
        <f t="shared" si="49"/>
        <v>278.87755102040825</v>
      </c>
      <c r="AC49" s="329">
        <f t="shared" si="50"/>
        <v>8</v>
      </c>
      <c r="AD49" s="532"/>
      <c r="AE49" s="329">
        <v>10</v>
      </c>
      <c r="AF49" s="170">
        <v>2776.2962962962952</v>
      </c>
      <c r="AG49" s="330">
        <f t="shared" si="51"/>
        <v>277.62962962962951</v>
      </c>
      <c r="AH49" s="329">
        <f t="shared" si="52"/>
        <v>9</v>
      </c>
      <c r="AI49" s="532"/>
      <c r="AJ49" s="329">
        <v>10</v>
      </c>
      <c r="AK49" s="170">
        <v>2789.6296296296287</v>
      </c>
      <c r="AL49" s="330">
        <f t="shared" si="53"/>
        <v>278.96296296296288</v>
      </c>
      <c r="AM49" s="329">
        <f t="shared" si="54"/>
        <v>7</v>
      </c>
      <c r="AN49" s="532"/>
      <c r="AO49" s="329">
        <v>10</v>
      </c>
      <c r="AP49" s="170">
        <v>2776.1111111111109</v>
      </c>
      <c r="AQ49" s="330">
        <f t="shared" si="55"/>
        <v>277.61111111111109</v>
      </c>
      <c r="AR49" s="329">
        <f t="shared" si="56"/>
        <v>8</v>
      </c>
      <c r="AS49" s="532"/>
      <c r="AT49" s="329">
        <v>10</v>
      </c>
      <c r="AU49" s="170">
        <v>2772.4324324324325</v>
      </c>
      <c r="AV49" s="330">
        <f t="shared" si="57"/>
        <v>277.24324324324323</v>
      </c>
      <c r="AW49" s="329">
        <f t="shared" si="58"/>
        <v>9</v>
      </c>
      <c r="AX49" s="532"/>
    </row>
    <row r="50" spans="2:50" hidden="1" x14ac:dyDescent="0.2">
      <c r="B50" s="541"/>
      <c r="C50" s="211">
        <v>4</v>
      </c>
      <c r="D50" s="211" t="s">
        <v>448</v>
      </c>
      <c r="E50" s="211">
        <v>10</v>
      </c>
      <c r="F50" s="211">
        <v>3000</v>
      </c>
      <c r="G50" s="330">
        <f t="shared" si="43"/>
        <v>300</v>
      </c>
      <c r="H50" s="532"/>
      <c r="I50" s="172">
        <f>IFERROR(AVERAGE(P50,U50,Z50,AE50,AJ50,AO50,AT50),"")</f>
        <v>10</v>
      </c>
      <c r="J50" s="172">
        <f>IFERROR(AVERAGE(Q50,V50,AA50,AF50,AK50,AP50,AU50),"")</f>
        <v>2803.3515573201225</v>
      </c>
      <c r="K50" s="328">
        <f>IFERROR(AVERAGE(R50,W50,AB50,AG50,AL50,AQ50,AV50),"")</f>
        <v>280.3351557320122</v>
      </c>
      <c r="L50" s="560"/>
      <c r="M50" s="172">
        <f t="shared" si="44"/>
        <v>4</v>
      </c>
      <c r="N50" s="533"/>
      <c r="O50" s="533"/>
      <c r="P50" s="329">
        <v>10</v>
      </c>
      <c r="Q50" s="170">
        <v>2791.304347826087</v>
      </c>
      <c r="R50" s="330">
        <f t="shared" si="45"/>
        <v>279.13043478260869</v>
      </c>
      <c r="S50" s="329">
        <f t="shared" si="46"/>
        <v>4</v>
      </c>
      <c r="T50" s="532"/>
      <c r="U50" s="329">
        <v>10</v>
      </c>
      <c r="V50" s="170">
        <v>2811.818181818182</v>
      </c>
      <c r="W50" s="330">
        <f t="shared" si="47"/>
        <v>281.18181818181819</v>
      </c>
      <c r="X50" s="329">
        <f t="shared" si="48"/>
        <v>4</v>
      </c>
      <c r="Y50" s="532"/>
      <c r="Z50" s="329">
        <v>10</v>
      </c>
      <c r="AA50" s="170">
        <v>2811.2195121951208</v>
      </c>
      <c r="AB50" s="330">
        <f t="shared" si="49"/>
        <v>281.12195121951208</v>
      </c>
      <c r="AC50" s="329">
        <f t="shared" si="50"/>
        <v>4</v>
      </c>
      <c r="AD50" s="532"/>
      <c r="AE50" s="329">
        <v>10</v>
      </c>
      <c r="AF50" s="170">
        <v>2824.4999999999991</v>
      </c>
      <c r="AG50" s="330">
        <f t="shared" si="51"/>
        <v>282.44999999999993</v>
      </c>
      <c r="AH50" s="329">
        <f t="shared" si="52"/>
        <v>2</v>
      </c>
      <c r="AI50" s="532"/>
      <c r="AJ50" s="329">
        <v>10</v>
      </c>
      <c r="AK50" s="170">
        <v>2798.5714285714275</v>
      </c>
      <c r="AL50" s="330">
        <f t="shared" si="53"/>
        <v>279.85714285714278</v>
      </c>
      <c r="AM50" s="329">
        <f t="shared" si="54"/>
        <v>4</v>
      </c>
      <c r="AN50" s="532"/>
      <c r="AO50" s="329">
        <v>10</v>
      </c>
      <c r="AP50" s="170">
        <v>2776.9565217391305</v>
      </c>
      <c r="AQ50" s="330">
        <f t="shared" si="55"/>
        <v>277.69565217391306</v>
      </c>
      <c r="AR50" s="329">
        <f t="shared" si="56"/>
        <v>7</v>
      </c>
      <c r="AS50" s="532"/>
      <c r="AT50" s="329">
        <v>10</v>
      </c>
      <c r="AU50" s="170">
        <v>2809.090909090909</v>
      </c>
      <c r="AV50" s="330">
        <f t="shared" si="57"/>
        <v>280.90909090909088</v>
      </c>
      <c r="AW50" s="329">
        <f t="shared" si="58"/>
        <v>2</v>
      </c>
      <c r="AX50" s="532"/>
    </row>
    <row r="51" spans="2:50" hidden="1" x14ac:dyDescent="0.2">
      <c r="B51" s="541"/>
      <c r="C51" s="211">
        <v>5</v>
      </c>
      <c r="D51" s="211" t="s">
        <v>449</v>
      </c>
      <c r="E51" s="211">
        <v>10</v>
      </c>
      <c r="F51" s="211">
        <v>3000</v>
      </c>
      <c r="G51" s="330">
        <f t="shared" si="43"/>
        <v>300</v>
      </c>
      <c r="H51" s="532"/>
      <c r="I51" s="172">
        <f t="shared" ref="I51:I61" si="59">IFERROR(AVERAGE(P51,U51,Z51,AE51,AJ51,AO51,AT51),"")</f>
        <v>10</v>
      </c>
      <c r="J51" s="172">
        <f t="shared" ref="J51:J61" si="60">IFERROR(AVERAGE(Q51,V51,AA51,AF51,AK51,AP51,AU51),"")</f>
        <v>2823.4520897821408</v>
      </c>
      <c r="K51" s="328">
        <f t="shared" ref="K51:K61" si="61">IFERROR(AVERAGE(R51,W51,AB51,AG51,AL51,AQ51,AV51),"")</f>
        <v>282.34520897821409</v>
      </c>
      <c r="L51" s="560"/>
      <c r="M51" s="172">
        <f t="shared" si="44"/>
        <v>1</v>
      </c>
      <c r="N51" s="533"/>
      <c r="O51" s="533"/>
      <c r="P51" s="329">
        <v>10</v>
      </c>
      <c r="Q51" s="170">
        <v>2822.1428571428592</v>
      </c>
      <c r="R51" s="330">
        <f t="shared" si="45"/>
        <v>282.21428571428589</v>
      </c>
      <c r="S51" s="329">
        <f t="shared" si="46"/>
        <v>1</v>
      </c>
      <c r="T51" s="532"/>
      <c r="U51" s="329">
        <v>10</v>
      </c>
      <c r="V51" s="170">
        <v>2815.8620689655195</v>
      </c>
      <c r="W51" s="330">
        <f t="shared" si="47"/>
        <v>281.58620689655197</v>
      </c>
      <c r="X51" s="329">
        <f t="shared" si="48"/>
        <v>3</v>
      </c>
      <c r="Y51" s="532"/>
      <c r="Z51" s="329">
        <v>10</v>
      </c>
      <c r="AA51" s="170">
        <v>2811.7241379310362</v>
      </c>
      <c r="AB51" s="330">
        <f t="shared" si="49"/>
        <v>281.1724137931036</v>
      </c>
      <c r="AC51" s="329">
        <f t="shared" si="50"/>
        <v>3</v>
      </c>
      <c r="AD51" s="532"/>
      <c r="AE51" s="329">
        <v>10</v>
      </c>
      <c r="AF51" s="170">
        <v>2852.3076923076937</v>
      </c>
      <c r="AG51" s="330">
        <f t="shared" si="51"/>
        <v>285.2307692307694</v>
      </c>
      <c r="AH51" s="329">
        <f t="shared" si="52"/>
        <v>1</v>
      </c>
      <c r="AI51" s="532"/>
      <c r="AJ51" s="329">
        <v>10</v>
      </c>
      <c r="AK51" s="170">
        <v>2844.5454545454545</v>
      </c>
      <c r="AL51" s="330">
        <f t="shared" si="53"/>
        <v>284.45454545454544</v>
      </c>
      <c r="AM51" s="329">
        <f t="shared" si="54"/>
        <v>2</v>
      </c>
      <c r="AN51" s="532"/>
      <c r="AO51" s="329">
        <v>10</v>
      </c>
      <c r="AP51" s="170">
        <v>2811.4285714285734</v>
      </c>
      <c r="AQ51" s="330">
        <f t="shared" si="55"/>
        <v>281.14285714285734</v>
      </c>
      <c r="AR51" s="329">
        <f t="shared" si="56"/>
        <v>2</v>
      </c>
      <c r="AS51" s="532"/>
      <c r="AT51" s="329">
        <v>10</v>
      </c>
      <c r="AU51" s="170">
        <v>2806.1538461538476</v>
      </c>
      <c r="AV51" s="330">
        <f t="shared" si="57"/>
        <v>280.61538461538476</v>
      </c>
      <c r="AW51" s="329">
        <f t="shared" si="58"/>
        <v>3</v>
      </c>
      <c r="AX51" s="532"/>
    </row>
    <row r="52" spans="2:50" hidden="1" x14ac:dyDescent="0.2">
      <c r="B52" s="541"/>
      <c r="C52" s="211">
        <v>6</v>
      </c>
      <c r="D52" s="211" t="s">
        <v>450</v>
      </c>
      <c r="E52" s="211">
        <v>10</v>
      </c>
      <c r="F52" s="211">
        <v>3000</v>
      </c>
      <c r="G52" s="330">
        <f t="shared" si="43"/>
        <v>300</v>
      </c>
      <c r="H52" s="532"/>
      <c r="I52" s="172">
        <f t="shared" si="59"/>
        <v>10</v>
      </c>
      <c r="J52" s="172">
        <f t="shared" si="60"/>
        <v>2788.7652311015022</v>
      </c>
      <c r="K52" s="328">
        <f t="shared" si="61"/>
        <v>278.87652311015029</v>
      </c>
      <c r="L52" s="560"/>
      <c r="M52" s="172">
        <f t="shared" si="44"/>
        <v>5</v>
      </c>
      <c r="N52" s="533"/>
      <c r="O52" s="533"/>
      <c r="P52" s="329">
        <v>10</v>
      </c>
      <c r="Q52" s="170">
        <v>2769.6000000000013</v>
      </c>
      <c r="R52" s="330">
        <f t="shared" si="45"/>
        <v>276.96000000000015</v>
      </c>
      <c r="S52" s="329">
        <f t="shared" si="46"/>
        <v>10</v>
      </c>
      <c r="T52" s="532"/>
      <c r="U52" s="329">
        <v>10</v>
      </c>
      <c r="V52" s="170">
        <v>2782.1052631578959</v>
      </c>
      <c r="W52" s="330">
        <f t="shared" si="47"/>
        <v>278.21052631578959</v>
      </c>
      <c r="X52" s="329">
        <f t="shared" si="48"/>
        <v>7</v>
      </c>
      <c r="Y52" s="532"/>
      <c r="Z52" s="329">
        <v>10</v>
      </c>
      <c r="AA52" s="170">
        <v>2791.2000000000012</v>
      </c>
      <c r="AB52" s="330">
        <f t="shared" si="49"/>
        <v>279.12000000000012</v>
      </c>
      <c r="AC52" s="329">
        <f t="shared" si="50"/>
        <v>6</v>
      </c>
      <c r="AD52" s="532"/>
      <c r="AE52" s="329">
        <v>10</v>
      </c>
      <c r="AF52" s="170">
        <v>2795.0769230769224</v>
      </c>
      <c r="AG52" s="330">
        <f t="shared" si="51"/>
        <v>279.50769230769225</v>
      </c>
      <c r="AH52" s="329">
        <f t="shared" si="52"/>
        <v>6</v>
      </c>
      <c r="AI52" s="532"/>
      <c r="AJ52" s="329">
        <v>10</v>
      </c>
      <c r="AK52" s="170">
        <v>2793.3333333333326</v>
      </c>
      <c r="AL52" s="330">
        <f t="shared" si="53"/>
        <v>279.33333333333326</v>
      </c>
      <c r="AM52" s="329">
        <f t="shared" si="54"/>
        <v>6</v>
      </c>
      <c r="AN52" s="532"/>
      <c r="AO52" s="329">
        <v>10</v>
      </c>
      <c r="AP52" s="170">
        <v>2796.6233766233777</v>
      </c>
      <c r="AQ52" s="330">
        <f t="shared" si="55"/>
        <v>279.66233766233779</v>
      </c>
      <c r="AR52" s="329">
        <f t="shared" si="56"/>
        <v>4</v>
      </c>
      <c r="AS52" s="532"/>
      <c r="AT52" s="329">
        <v>10</v>
      </c>
      <c r="AU52" s="170">
        <v>2793.4177215189889</v>
      </c>
      <c r="AV52" s="330">
        <f t="shared" si="57"/>
        <v>279.34177215189891</v>
      </c>
      <c r="AW52" s="329">
        <f t="shared" si="58"/>
        <v>4</v>
      </c>
      <c r="AX52" s="532"/>
    </row>
    <row r="53" spans="2:50" hidden="1" x14ac:dyDescent="0.2">
      <c r="B53" s="541"/>
      <c r="C53" s="211">
        <v>7</v>
      </c>
      <c r="D53" s="211" t="s">
        <v>451</v>
      </c>
      <c r="E53" s="211">
        <v>10</v>
      </c>
      <c r="F53" s="211">
        <v>3000</v>
      </c>
      <c r="G53" s="330">
        <f t="shared" si="43"/>
        <v>300</v>
      </c>
      <c r="H53" s="532"/>
      <c r="I53" s="172">
        <f t="shared" si="59"/>
        <v>10</v>
      </c>
      <c r="J53" s="172">
        <f t="shared" si="60"/>
        <v>2777.8095131019677</v>
      </c>
      <c r="K53" s="328">
        <f t="shared" si="61"/>
        <v>277.78095131019671</v>
      </c>
      <c r="L53" s="560"/>
      <c r="M53" s="172">
        <f t="shared" si="44"/>
        <v>9</v>
      </c>
      <c r="N53" s="533"/>
      <c r="O53" s="533"/>
      <c r="P53" s="329">
        <v>10</v>
      </c>
      <c r="Q53" s="170">
        <v>2775.8490566037731</v>
      </c>
      <c r="R53" s="330">
        <f t="shared" si="45"/>
        <v>277.58490566037733</v>
      </c>
      <c r="S53" s="329">
        <f t="shared" si="46"/>
        <v>8</v>
      </c>
      <c r="T53" s="532"/>
      <c r="U53" s="329">
        <v>10</v>
      </c>
      <c r="V53" s="170">
        <v>2767.2413793103451</v>
      </c>
      <c r="W53" s="330">
        <f t="shared" si="47"/>
        <v>276.72413793103453</v>
      </c>
      <c r="X53" s="329">
        <f t="shared" si="48"/>
        <v>10</v>
      </c>
      <c r="Y53" s="532"/>
      <c r="Z53" s="329">
        <v>10</v>
      </c>
      <c r="AA53" s="170">
        <v>2771.9999999999995</v>
      </c>
      <c r="AB53" s="330">
        <f t="shared" si="49"/>
        <v>277.19999999999993</v>
      </c>
      <c r="AC53" s="329">
        <f t="shared" si="50"/>
        <v>10</v>
      </c>
      <c r="AD53" s="532"/>
      <c r="AE53" s="329">
        <v>10</v>
      </c>
      <c r="AF53" s="170">
        <v>2806.9565217391305</v>
      </c>
      <c r="AG53" s="330">
        <f t="shared" si="51"/>
        <v>280.69565217391306</v>
      </c>
      <c r="AH53" s="329">
        <f t="shared" si="52"/>
        <v>5</v>
      </c>
      <c r="AI53" s="532"/>
      <c r="AJ53" s="329">
        <v>10</v>
      </c>
      <c r="AK53" s="170">
        <v>2764.8979591836742</v>
      </c>
      <c r="AL53" s="330">
        <f t="shared" si="53"/>
        <v>276.48979591836741</v>
      </c>
      <c r="AM53" s="329">
        <f t="shared" si="54"/>
        <v>10</v>
      </c>
      <c r="AN53" s="532"/>
      <c r="AO53" s="329">
        <v>10</v>
      </c>
      <c r="AP53" s="170">
        <v>2783.7931034482763</v>
      </c>
      <c r="AQ53" s="330">
        <f t="shared" si="55"/>
        <v>278.37931034482762</v>
      </c>
      <c r="AR53" s="329">
        <f t="shared" si="56"/>
        <v>6</v>
      </c>
      <c r="AS53" s="532"/>
      <c r="AT53" s="329">
        <v>10</v>
      </c>
      <c r="AU53" s="170">
        <v>2773.9285714285711</v>
      </c>
      <c r="AV53" s="330">
        <f t="shared" si="57"/>
        <v>277.39285714285711</v>
      </c>
      <c r="AW53" s="329">
        <f t="shared" si="58"/>
        <v>8</v>
      </c>
      <c r="AX53" s="532"/>
    </row>
    <row r="54" spans="2:50" hidden="1" x14ac:dyDescent="0.2">
      <c r="B54" s="541"/>
      <c r="C54" s="211">
        <v>8</v>
      </c>
      <c r="D54" s="211" t="s">
        <v>452</v>
      </c>
      <c r="E54" s="211">
        <v>10</v>
      </c>
      <c r="F54" s="211">
        <v>3000</v>
      </c>
      <c r="G54" s="330">
        <f t="shared" si="43"/>
        <v>300</v>
      </c>
      <c r="H54" s="532"/>
      <c r="I54" s="172">
        <f t="shared" si="59"/>
        <v>10</v>
      </c>
      <c r="J54" s="172">
        <f t="shared" si="60"/>
        <v>2811.3389527970794</v>
      </c>
      <c r="K54" s="328">
        <f t="shared" si="61"/>
        <v>281.13389527970793</v>
      </c>
      <c r="L54" s="560"/>
      <c r="M54" s="172">
        <f t="shared" si="44"/>
        <v>3</v>
      </c>
      <c r="N54" s="533"/>
      <c r="O54" s="533"/>
      <c r="P54" s="329">
        <v>10</v>
      </c>
      <c r="Q54" s="170">
        <v>2783.9999999999973</v>
      </c>
      <c r="R54" s="330">
        <f t="shared" si="45"/>
        <v>278.39999999999975</v>
      </c>
      <c r="S54" s="329">
        <f t="shared" si="46"/>
        <v>6</v>
      </c>
      <c r="T54" s="532"/>
      <c r="U54" s="329">
        <v>10</v>
      </c>
      <c r="V54" s="170">
        <v>2816.7567567567544</v>
      </c>
      <c r="W54" s="330">
        <f t="shared" si="47"/>
        <v>281.67567567567545</v>
      </c>
      <c r="X54" s="329">
        <f t="shared" si="48"/>
        <v>2</v>
      </c>
      <c r="Y54" s="532"/>
      <c r="Z54" s="329">
        <v>10</v>
      </c>
      <c r="AA54" s="170">
        <v>2827.2727272727238</v>
      </c>
      <c r="AB54" s="330">
        <f t="shared" si="49"/>
        <v>282.72727272727241</v>
      </c>
      <c r="AC54" s="329">
        <f t="shared" si="50"/>
        <v>1</v>
      </c>
      <c r="AD54" s="532"/>
      <c r="AE54" s="329">
        <v>10</v>
      </c>
      <c r="AF54" s="170">
        <v>2811.7241379310362</v>
      </c>
      <c r="AG54" s="330">
        <f t="shared" si="51"/>
        <v>281.1724137931036</v>
      </c>
      <c r="AH54" s="329">
        <f t="shared" si="52"/>
        <v>4</v>
      </c>
      <c r="AI54" s="532"/>
      <c r="AJ54" s="329">
        <v>10</v>
      </c>
      <c r="AK54" s="170">
        <v>2846.0000000000027</v>
      </c>
      <c r="AL54" s="330">
        <f t="shared" si="53"/>
        <v>284.60000000000025</v>
      </c>
      <c r="AM54" s="329">
        <f t="shared" si="54"/>
        <v>1</v>
      </c>
      <c r="AN54" s="532"/>
      <c r="AO54" s="329">
        <v>10</v>
      </c>
      <c r="AP54" s="170">
        <v>2823.3333333333312</v>
      </c>
      <c r="AQ54" s="330">
        <f t="shared" si="55"/>
        <v>282.33333333333314</v>
      </c>
      <c r="AR54" s="329">
        <f t="shared" si="56"/>
        <v>1</v>
      </c>
      <c r="AS54" s="532"/>
      <c r="AT54" s="329">
        <v>10</v>
      </c>
      <c r="AU54" s="170">
        <v>2770.285714285711</v>
      </c>
      <c r="AV54" s="330">
        <f t="shared" si="57"/>
        <v>277.02857142857113</v>
      </c>
      <c r="AW54" s="329">
        <f t="shared" si="58"/>
        <v>10</v>
      </c>
      <c r="AX54" s="532"/>
    </row>
    <row r="55" spans="2:50" hidden="1" x14ac:dyDescent="0.2">
      <c r="B55" s="541"/>
      <c r="C55" s="211">
        <v>9</v>
      </c>
      <c r="D55" s="211" t="s">
        <v>453</v>
      </c>
      <c r="E55" s="211">
        <v>10</v>
      </c>
      <c r="F55" s="211">
        <v>3000</v>
      </c>
      <c r="G55" s="330">
        <f t="shared" si="43"/>
        <v>300</v>
      </c>
      <c r="H55" s="532"/>
      <c r="I55" s="172">
        <f t="shared" si="59"/>
        <v>10</v>
      </c>
      <c r="J55" s="172">
        <f t="shared" si="60"/>
        <v>2823.4421266652762</v>
      </c>
      <c r="K55" s="328">
        <f t="shared" si="61"/>
        <v>282.34421266652765</v>
      </c>
      <c r="L55" s="560"/>
      <c r="M55" s="172">
        <f t="shared" si="44"/>
        <v>2</v>
      </c>
      <c r="N55" s="533"/>
      <c r="O55" s="533"/>
      <c r="P55" s="329">
        <v>10</v>
      </c>
      <c r="Q55" s="170">
        <v>2821.9354838709701</v>
      </c>
      <c r="R55" s="330">
        <f t="shared" si="45"/>
        <v>282.193548387097</v>
      </c>
      <c r="S55" s="329">
        <f t="shared" si="46"/>
        <v>2</v>
      </c>
      <c r="T55" s="532"/>
      <c r="U55" s="329">
        <v>10</v>
      </c>
      <c r="V55" s="170">
        <v>2848.1250000000032</v>
      </c>
      <c r="W55" s="330">
        <f t="shared" si="47"/>
        <v>284.81250000000034</v>
      </c>
      <c r="X55" s="329">
        <f t="shared" si="48"/>
        <v>1</v>
      </c>
      <c r="Y55" s="532"/>
      <c r="Z55" s="329">
        <v>10</v>
      </c>
      <c r="AA55" s="170">
        <v>2816.1290322580671</v>
      </c>
      <c r="AB55" s="330">
        <f t="shared" si="49"/>
        <v>281.61290322580669</v>
      </c>
      <c r="AC55" s="329">
        <f t="shared" si="50"/>
        <v>2</v>
      </c>
      <c r="AD55" s="532"/>
      <c r="AE55" s="329">
        <v>10</v>
      </c>
      <c r="AF55" s="170">
        <v>2817.7777777777792</v>
      </c>
      <c r="AG55" s="330">
        <f t="shared" si="51"/>
        <v>281.77777777777794</v>
      </c>
      <c r="AH55" s="329">
        <f t="shared" si="52"/>
        <v>3</v>
      </c>
      <c r="AI55" s="532"/>
      <c r="AJ55" s="329">
        <v>10</v>
      </c>
      <c r="AK55" s="170">
        <v>2803.4482758620711</v>
      </c>
      <c r="AL55" s="330">
        <f t="shared" si="53"/>
        <v>280.34482758620709</v>
      </c>
      <c r="AM55" s="329">
        <f t="shared" si="54"/>
        <v>3</v>
      </c>
      <c r="AN55" s="532"/>
      <c r="AO55" s="329">
        <v>10</v>
      </c>
      <c r="AP55" s="170">
        <v>2807.6470588235256</v>
      </c>
      <c r="AQ55" s="330">
        <f t="shared" si="55"/>
        <v>280.76470588235259</v>
      </c>
      <c r="AR55" s="329">
        <f t="shared" si="56"/>
        <v>3</v>
      </c>
      <c r="AS55" s="532"/>
      <c r="AT55" s="329">
        <v>10</v>
      </c>
      <c r="AU55" s="170">
        <v>2849.0322580645188</v>
      </c>
      <c r="AV55" s="330">
        <f t="shared" si="57"/>
        <v>284.90322580645187</v>
      </c>
      <c r="AW55" s="329">
        <f t="shared" si="58"/>
        <v>1</v>
      </c>
      <c r="AX55" s="532"/>
    </row>
    <row r="56" spans="2:50" hidden="1" x14ac:dyDescent="0.2">
      <c r="B56" s="541"/>
      <c r="C56" s="211">
        <v>10</v>
      </c>
      <c r="D56" s="211" t="s">
        <v>454</v>
      </c>
      <c r="E56" s="211">
        <v>13</v>
      </c>
      <c r="F56" s="211">
        <v>2000</v>
      </c>
      <c r="G56" s="330">
        <f t="shared" si="43"/>
        <v>153.84615384615384</v>
      </c>
      <c r="H56" s="532"/>
      <c r="I56" s="172">
        <f t="shared" si="59"/>
        <v>13</v>
      </c>
      <c r="J56" s="172">
        <f t="shared" si="60"/>
        <v>1875.0890352388601</v>
      </c>
      <c r="K56" s="328">
        <f t="shared" si="61"/>
        <v>144.23761809529691</v>
      </c>
      <c r="L56" s="560"/>
      <c r="M56" s="172">
        <f t="shared" si="44"/>
        <v>11</v>
      </c>
      <c r="N56" s="533"/>
      <c r="O56" s="533"/>
      <c r="P56" s="329">
        <v>13</v>
      </c>
      <c r="Q56" s="170">
        <v>1877.5609756097556</v>
      </c>
      <c r="R56" s="330">
        <f t="shared" si="45"/>
        <v>144.4277673545966</v>
      </c>
      <c r="S56" s="329">
        <f t="shared" si="46"/>
        <v>11</v>
      </c>
      <c r="T56" s="532"/>
      <c r="U56" s="329">
        <v>13</v>
      </c>
      <c r="V56" s="170">
        <v>1871.4285714285706</v>
      </c>
      <c r="W56" s="330">
        <f t="shared" si="47"/>
        <v>143.95604395604389</v>
      </c>
      <c r="X56" s="329">
        <f t="shared" si="48"/>
        <v>11</v>
      </c>
      <c r="Y56" s="532"/>
      <c r="Z56" s="329">
        <v>13</v>
      </c>
      <c r="AA56" s="170">
        <v>1862.9999999999993</v>
      </c>
      <c r="AB56" s="330">
        <f t="shared" si="49"/>
        <v>143.30769230769226</v>
      </c>
      <c r="AC56" s="329">
        <f t="shared" si="50"/>
        <v>11</v>
      </c>
      <c r="AD56" s="532"/>
      <c r="AE56" s="329">
        <v>13</v>
      </c>
      <c r="AF56" s="170">
        <v>1887.4285714285695</v>
      </c>
      <c r="AG56" s="330">
        <f t="shared" si="51"/>
        <v>145.18681318681303</v>
      </c>
      <c r="AH56" s="329">
        <f t="shared" si="52"/>
        <v>11</v>
      </c>
      <c r="AI56" s="532"/>
      <c r="AJ56" s="329">
        <v>13</v>
      </c>
      <c r="AK56" s="170">
        <v>1866.6666666666652</v>
      </c>
      <c r="AL56" s="330">
        <f t="shared" si="53"/>
        <v>143.58974358974348</v>
      </c>
      <c r="AM56" s="329">
        <f t="shared" si="54"/>
        <v>11</v>
      </c>
      <c r="AN56" s="532"/>
      <c r="AO56" s="329">
        <v>13</v>
      </c>
      <c r="AP56" s="170">
        <v>1881.5384615384605</v>
      </c>
      <c r="AQ56" s="330">
        <f t="shared" si="55"/>
        <v>144.73372781065081</v>
      </c>
      <c r="AR56" s="329">
        <f t="shared" si="56"/>
        <v>11</v>
      </c>
      <c r="AS56" s="532"/>
      <c r="AT56" s="329">
        <v>13</v>
      </c>
      <c r="AU56" s="170">
        <v>1877.9999999999993</v>
      </c>
      <c r="AV56" s="330">
        <f t="shared" si="57"/>
        <v>144.4615384615384</v>
      </c>
      <c r="AW56" s="329">
        <f t="shared" si="58"/>
        <v>11</v>
      </c>
      <c r="AX56" s="532"/>
    </row>
    <row r="57" spans="2:50" hidden="1" x14ac:dyDescent="0.2">
      <c r="B57" s="541"/>
      <c r="C57" s="211">
        <v>11</v>
      </c>
      <c r="D57" s="211" t="s">
        <v>455</v>
      </c>
      <c r="E57" s="211">
        <v>10</v>
      </c>
      <c r="F57" s="211">
        <v>3000</v>
      </c>
      <c r="G57" s="330">
        <f t="shared" si="43"/>
        <v>300</v>
      </c>
      <c r="H57" s="532"/>
      <c r="I57" s="172">
        <f t="shared" si="59"/>
        <v>10</v>
      </c>
      <c r="J57" s="172">
        <f t="shared" si="60"/>
        <v>2783.7148675268863</v>
      </c>
      <c r="K57" s="328">
        <f t="shared" si="61"/>
        <v>278.37148675268861</v>
      </c>
      <c r="L57" s="560"/>
      <c r="M57" s="172">
        <f t="shared" si="44"/>
        <v>7</v>
      </c>
      <c r="N57" s="533"/>
      <c r="O57" s="533"/>
      <c r="P57" s="329">
        <v>10</v>
      </c>
      <c r="Q57" s="170">
        <v>2770.1408450704234</v>
      </c>
      <c r="R57" s="330">
        <f t="shared" si="45"/>
        <v>277.01408450704236</v>
      </c>
      <c r="S57" s="329">
        <f t="shared" si="46"/>
        <v>9</v>
      </c>
      <c r="T57" s="532"/>
      <c r="U57" s="329">
        <v>10</v>
      </c>
      <c r="V57" s="170">
        <v>2781.7391304347825</v>
      </c>
      <c r="W57" s="330">
        <f t="shared" si="47"/>
        <v>278.17391304347825</v>
      </c>
      <c r="X57" s="329">
        <f t="shared" si="48"/>
        <v>8</v>
      </c>
      <c r="Y57" s="532"/>
      <c r="Z57" s="329">
        <v>10</v>
      </c>
      <c r="AA57" s="170">
        <v>2801.1940298507461</v>
      </c>
      <c r="AB57" s="330">
        <f t="shared" si="49"/>
        <v>280.1194029850746</v>
      </c>
      <c r="AC57" s="329">
        <f t="shared" si="50"/>
        <v>5</v>
      </c>
      <c r="AD57" s="532"/>
      <c r="AE57" s="329">
        <v>10</v>
      </c>
      <c r="AF57" s="170">
        <v>2784.4067796610157</v>
      </c>
      <c r="AG57" s="330">
        <f t="shared" si="51"/>
        <v>278.44067796610159</v>
      </c>
      <c r="AH57" s="329">
        <f t="shared" si="52"/>
        <v>8</v>
      </c>
      <c r="AI57" s="532"/>
      <c r="AJ57" s="329">
        <v>10</v>
      </c>
      <c r="AK57" s="170">
        <v>2794.9999999999991</v>
      </c>
      <c r="AL57" s="330">
        <f t="shared" si="53"/>
        <v>279.49999999999989</v>
      </c>
      <c r="AM57" s="329">
        <f t="shared" si="54"/>
        <v>5</v>
      </c>
      <c r="AN57" s="532"/>
      <c r="AO57" s="329">
        <v>10</v>
      </c>
      <c r="AP57" s="170">
        <v>2766.400000000001</v>
      </c>
      <c r="AQ57" s="330">
        <f t="shared" si="55"/>
        <v>276.6400000000001</v>
      </c>
      <c r="AR57" s="329">
        <f t="shared" si="56"/>
        <v>9</v>
      </c>
      <c r="AS57" s="532"/>
      <c r="AT57" s="329">
        <v>10</v>
      </c>
      <c r="AU57" s="170">
        <v>2787.1232876712334</v>
      </c>
      <c r="AV57" s="330">
        <f t="shared" si="57"/>
        <v>278.71232876712332</v>
      </c>
      <c r="AW57" s="329">
        <f t="shared" si="58"/>
        <v>5</v>
      </c>
      <c r="AX57" s="532"/>
    </row>
    <row r="58" spans="2:50" hidden="1" x14ac:dyDescent="0.2">
      <c r="B58" s="541"/>
      <c r="C58" s="211">
        <v>12</v>
      </c>
      <c r="D58" s="211"/>
      <c r="E58" s="211"/>
      <c r="F58" s="211"/>
      <c r="G58" s="330"/>
      <c r="H58" s="532"/>
      <c r="I58" s="172" t="str">
        <f t="shared" si="59"/>
        <v/>
      </c>
      <c r="J58" s="172" t="str">
        <f t="shared" si="60"/>
        <v/>
      </c>
      <c r="K58" s="328" t="str">
        <f t="shared" si="61"/>
        <v/>
      </c>
      <c r="L58" s="560"/>
      <c r="M58" s="172" t="str">
        <f t="shared" si="44"/>
        <v/>
      </c>
      <c r="N58" s="533"/>
      <c r="O58" s="533"/>
      <c r="P58" s="329"/>
      <c r="Q58" s="170"/>
      <c r="R58" s="330" t="str">
        <f t="shared" si="45"/>
        <v/>
      </c>
      <c r="S58" s="329" t="str">
        <f t="shared" si="46"/>
        <v/>
      </c>
      <c r="T58" s="532"/>
      <c r="U58" s="329"/>
      <c r="V58" s="170"/>
      <c r="W58" s="330" t="str">
        <f t="shared" si="47"/>
        <v/>
      </c>
      <c r="X58" s="329" t="str">
        <f t="shared" si="48"/>
        <v/>
      </c>
      <c r="Y58" s="532"/>
      <c r="Z58" s="329"/>
      <c r="AA58" s="170"/>
      <c r="AB58" s="330" t="str">
        <f t="shared" si="49"/>
        <v/>
      </c>
      <c r="AC58" s="329" t="str">
        <f t="shared" si="50"/>
        <v/>
      </c>
      <c r="AD58" s="532"/>
      <c r="AE58" s="329"/>
      <c r="AF58" s="170"/>
      <c r="AG58" s="330" t="str">
        <f t="shared" si="51"/>
        <v/>
      </c>
      <c r="AH58" s="329" t="str">
        <f t="shared" si="52"/>
        <v/>
      </c>
      <c r="AI58" s="532"/>
      <c r="AJ58" s="329"/>
      <c r="AK58" s="170"/>
      <c r="AL58" s="330" t="str">
        <f t="shared" si="53"/>
        <v/>
      </c>
      <c r="AM58" s="329" t="str">
        <f t="shared" si="54"/>
        <v/>
      </c>
      <c r="AN58" s="532"/>
      <c r="AO58" s="329"/>
      <c r="AP58" s="170"/>
      <c r="AQ58" s="330" t="str">
        <f t="shared" si="55"/>
        <v/>
      </c>
      <c r="AR58" s="329" t="str">
        <f t="shared" si="56"/>
        <v/>
      </c>
      <c r="AS58" s="532"/>
      <c r="AT58" s="329"/>
      <c r="AU58" s="170"/>
      <c r="AV58" s="330" t="str">
        <f t="shared" si="57"/>
        <v/>
      </c>
      <c r="AW58" s="329" t="str">
        <f t="shared" si="58"/>
        <v/>
      </c>
      <c r="AX58" s="532"/>
    </row>
    <row r="59" spans="2:50" hidden="1" x14ac:dyDescent="0.2">
      <c r="B59" s="541"/>
      <c r="C59" s="211">
        <v>13</v>
      </c>
      <c r="D59" s="211"/>
      <c r="E59" s="211"/>
      <c r="F59" s="211"/>
      <c r="G59" s="330"/>
      <c r="H59" s="532"/>
      <c r="I59" s="172" t="str">
        <f t="shared" si="59"/>
        <v/>
      </c>
      <c r="J59" s="172" t="str">
        <f t="shared" si="60"/>
        <v/>
      </c>
      <c r="K59" s="328" t="str">
        <f t="shared" si="61"/>
        <v/>
      </c>
      <c r="L59" s="560"/>
      <c r="M59" s="172" t="str">
        <f t="shared" si="44"/>
        <v/>
      </c>
      <c r="N59" s="533"/>
      <c r="O59" s="533"/>
      <c r="P59" s="329"/>
      <c r="Q59" s="170"/>
      <c r="R59" s="330" t="str">
        <f t="shared" si="45"/>
        <v/>
      </c>
      <c r="S59" s="329" t="str">
        <f t="shared" si="46"/>
        <v/>
      </c>
      <c r="T59" s="532"/>
      <c r="U59" s="329"/>
      <c r="V59" s="170"/>
      <c r="W59" s="330" t="str">
        <f t="shared" si="47"/>
        <v/>
      </c>
      <c r="X59" s="329" t="str">
        <f t="shared" si="48"/>
        <v/>
      </c>
      <c r="Y59" s="532"/>
      <c r="Z59" s="329"/>
      <c r="AA59" s="170"/>
      <c r="AB59" s="330" t="str">
        <f t="shared" si="49"/>
        <v/>
      </c>
      <c r="AC59" s="329" t="str">
        <f t="shared" si="50"/>
        <v/>
      </c>
      <c r="AD59" s="532"/>
      <c r="AE59" s="329"/>
      <c r="AF59" s="170"/>
      <c r="AG59" s="330" t="str">
        <f t="shared" si="51"/>
        <v/>
      </c>
      <c r="AH59" s="329" t="str">
        <f t="shared" si="52"/>
        <v/>
      </c>
      <c r="AI59" s="532"/>
      <c r="AJ59" s="329"/>
      <c r="AK59" s="170"/>
      <c r="AL59" s="330" t="str">
        <f t="shared" si="53"/>
        <v/>
      </c>
      <c r="AM59" s="329" t="str">
        <f t="shared" si="54"/>
        <v/>
      </c>
      <c r="AN59" s="532"/>
      <c r="AO59" s="329"/>
      <c r="AP59" s="170"/>
      <c r="AQ59" s="330" t="str">
        <f t="shared" si="55"/>
        <v/>
      </c>
      <c r="AR59" s="329" t="str">
        <f t="shared" si="56"/>
        <v/>
      </c>
      <c r="AS59" s="532"/>
      <c r="AT59" s="329"/>
      <c r="AU59" s="170"/>
      <c r="AV59" s="330" t="str">
        <f t="shared" si="57"/>
        <v/>
      </c>
      <c r="AW59" s="329" t="str">
        <f t="shared" si="58"/>
        <v/>
      </c>
      <c r="AX59" s="532"/>
    </row>
    <row r="60" spans="2:50" hidden="1" x14ac:dyDescent="0.2">
      <c r="B60" s="541"/>
      <c r="C60" s="211">
        <v>14</v>
      </c>
      <c r="D60" s="211"/>
      <c r="E60" s="211"/>
      <c r="F60" s="211"/>
      <c r="G60" s="330"/>
      <c r="H60" s="532"/>
      <c r="I60" s="172" t="str">
        <f t="shared" si="59"/>
        <v/>
      </c>
      <c r="J60" s="172" t="str">
        <f t="shared" si="60"/>
        <v/>
      </c>
      <c r="K60" s="328" t="str">
        <f t="shared" si="61"/>
        <v/>
      </c>
      <c r="L60" s="560"/>
      <c r="M60" s="172" t="str">
        <f t="shared" si="44"/>
        <v/>
      </c>
      <c r="N60" s="533"/>
      <c r="O60" s="533"/>
      <c r="P60" s="329"/>
      <c r="Q60" s="170"/>
      <c r="R60" s="330" t="str">
        <f t="shared" si="45"/>
        <v/>
      </c>
      <c r="S60" s="329" t="str">
        <f t="shared" si="46"/>
        <v/>
      </c>
      <c r="T60" s="532"/>
      <c r="U60" s="329"/>
      <c r="V60" s="170"/>
      <c r="W60" s="330" t="str">
        <f t="shared" si="47"/>
        <v/>
      </c>
      <c r="X60" s="329" t="str">
        <f t="shared" si="48"/>
        <v/>
      </c>
      <c r="Y60" s="532"/>
      <c r="Z60" s="329"/>
      <c r="AA60" s="170"/>
      <c r="AB60" s="330" t="str">
        <f t="shared" si="49"/>
        <v/>
      </c>
      <c r="AC60" s="329" t="str">
        <f t="shared" si="50"/>
        <v/>
      </c>
      <c r="AD60" s="532"/>
      <c r="AE60" s="329"/>
      <c r="AF60" s="170"/>
      <c r="AG60" s="330" t="str">
        <f t="shared" si="51"/>
        <v/>
      </c>
      <c r="AH60" s="329" t="str">
        <f t="shared" si="52"/>
        <v/>
      </c>
      <c r="AI60" s="532"/>
      <c r="AJ60" s="329"/>
      <c r="AK60" s="170"/>
      <c r="AL60" s="330" t="str">
        <f t="shared" si="53"/>
        <v/>
      </c>
      <c r="AM60" s="329" t="str">
        <f t="shared" si="54"/>
        <v/>
      </c>
      <c r="AN60" s="532"/>
      <c r="AO60" s="329"/>
      <c r="AP60" s="170"/>
      <c r="AQ60" s="330" t="str">
        <f t="shared" si="55"/>
        <v/>
      </c>
      <c r="AR60" s="329" t="str">
        <f t="shared" si="56"/>
        <v/>
      </c>
      <c r="AS60" s="532"/>
      <c r="AT60" s="329"/>
      <c r="AU60" s="170"/>
      <c r="AV60" s="330" t="str">
        <f t="shared" si="57"/>
        <v/>
      </c>
      <c r="AW60" s="329" t="str">
        <f t="shared" si="58"/>
        <v/>
      </c>
      <c r="AX60" s="532"/>
    </row>
    <row r="61" spans="2:50" hidden="1" x14ac:dyDescent="0.2">
      <c r="B61" s="541"/>
      <c r="C61" s="211">
        <v>15</v>
      </c>
      <c r="D61" s="211"/>
      <c r="E61" s="211"/>
      <c r="F61" s="211"/>
      <c r="G61" s="330"/>
      <c r="H61" s="532"/>
      <c r="I61" s="172" t="str">
        <f t="shared" si="59"/>
        <v/>
      </c>
      <c r="J61" s="172" t="str">
        <f t="shared" si="60"/>
        <v/>
      </c>
      <c r="K61" s="328" t="str">
        <f t="shared" si="61"/>
        <v/>
      </c>
      <c r="L61" s="560"/>
      <c r="M61" s="172" t="str">
        <f t="shared" si="44"/>
        <v/>
      </c>
      <c r="N61" s="533"/>
      <c r="O61" s="533"/>
      <c r="P61" s="329"/>
      <c r="Q61" s="170"/>
      <c r="R61" s="330" t="str">
        <f t="shared" si="45"/>
        <v/>
      </c>
      <c r="S61" s="329" t="str">
        <f t="shared" si="46"/>
        <v/>
      </c>
      <c r="T61" s="532"/>
      <c r="U61" s="329"/>
      <c r="V61" s="170"/>
      <c r="W61" s="330" t="str">
        <f t="shared" si="47"/>
        <v/>
      </c>
      <c r="X61" s="329" t="str">
        <f t="shared" si="48"/>
        <v/>
      </c>
      <c r="Y61" s="532"/>
      <c r="Z61" s="329"/>
      <c r="AA61" s="170"/>
      <c r="AB61" s="330" t="str">
        <f t="shared" si="49"/>
        <v/>
      </c>
      <c r="AC61" s="329" t="str">
        <f t="shared" si="50"/>
        <v/>
      </c>
      <c r="AD61" s="532"/>
      <c r="AE61" s="329"/>
      <c r="AF61" s="170"/>
      <c r="AG61" s="330" t="str">
        <f t="shared" si="51"/>
        <v/>
      </c>
      <c r="AH61" s="329" t="str">
        <f t="shared" si="52"/>
        <v/>
      </c>
      <c r="AI61" s="532"/>
      <c r="AJ61" s="329"/>
      <c r="AK61" s="170"/>
      <c r="AL61" s="330" t="str">
        <f t="shared" si="53"/>
        <v/>
      </c>
      <c r="AM61" s="329" t="str">
        <f t="shared" si="54"/>
        <v/>
      </c>
      <c r="AN61" s="532"/>
      <c r="AO61" s="329"/>
      <c r="AP61" s="170"/>
      <c r="AQ61" s="330" t="str">
        <f t="shared" si="55"/>
        <v/>
      </c>
      <c r="AR61" s="329" t="str">
        <f t="shared" si="56"/>
        <v/>
      </c>
      <c r="AS61" s="532"/>
      <c r="AT61" s="329"/>
      <c r="AU61" s="170"/>
      <c r="AV61" s="330" t="str">
        <f t="shared" si="57"/>
        <v/>
      </c>
      <c r="AW61" s="329" t="str">
        <f t="shared" si="58"/>
        <v/>
      </c>
      <c r="AX61" s="532"/>
    </row>
    <row r="62" spans="2:50" ht="15.75" hidden="1" x14ac:dyDescent="0.2">
      <c r="B62" s="545" t="s">
        <v>169</v>
      </c>
      <c r="C62" s="546"/>
      <c r="D62" s="546"/>
      <c r="E62" s="546"/>
      <c r="F62" s="546"/>
      <c r="G62" s="546"/>
      <c r="H62" s="547"/>
      <c r="I62" s="207"/>
      <c r="J62" s="207"/>
      <c r="K62" s="207"/>
      <c r="L62" s="207"/>
      <c r="M62" s="207"/>
      <c r="N62" s="533" t="s">
        <v>161</v>
      </c>
      <c r="O62" s="549" t="s">
        <v>106</v>
      </c>
      <c r="P62" s="551">
        <v>45888</v>
      </c>
      <c r="Q62" s="541"/>
      <c r="R62" s="541"/>
      <c r="S62" s="541"/>
      <c r="T62" s="541"/>
      <c r="U62" s="551">
        <v>45889</v>
      </c>
      <c r="V62" s="541"/>
      <c r="W62" s="541"/>
      <c r="X62" s="541"/>
      <c r="Y62" s="541"/>
      <c r="Z62" s="551">
        <v>45890</v>
      </c>
      <c r="AA62" s="541"/>
      <c r="AB62" s="541"/>
      <c r="AC62" s="541"/>
      <c r="AD62" s="541"/>
      <c r="AE62" s="551">
        <v>45891</v>
      </c>
      <c r="AF62" s="541"/>
      <c r="AG62" s="541"/>
      <c r="AH62" s="541"/>
      <c r="AI62" s="541"/>
      <c r="AJ62" s="551">
        <v>45892</v>
      </c>
      <c r="AK62" s="541"/>
      <c r="AL62" s="541"/>
      <c r="AM62" s="541"/>
      <c r="AN62" s="541"/>
      <c r="AO62" s="551">
        <v>45893</v>
      </c>
      <c r="AP62" s="541"/>
      <c r="AQ62" s="541"/>
      <c r="AR62" s="541"/>
      <c r="AS62" s="541"/>
      <c r="AT62" s="551">
        <v>45894</v>
      </c>
      <c r="AU62" s="541"/>
      <c r="AV62" s="541"/>
      <c r="AW62" s="541"/>
      <c r="AX62" s="541"/>
    </row>
    <row r="63" spans="2:50" ht="15.75" hidden="1" x14ac:dyDescent="0.2">
      <c r="B63" s="548"/>
      <c r="C63" s="548"/>
      <c r="D63" s="548"/>
      <c r="E63" s="548"/>
      <c r="F63" s="548"/>
      <c r="G63" s="548"/>
      <c r="H63" s="548"/>
      <c r="I63" s="207"/>
      <c r="J63" s="207"/>
      <c r="K63" s="207"/>
      <c r="L63" s="207"/>
      <c r="M63" s="207"/>
      <c r="N63" s="533"/>
      <c r="O63" s="550"/>
      <c r="P63" s="551" t="s">
        <v>120</v>
      </c>
      <c r="Q63" s="541"/>
      <c r="R63" s="541"/>
      <c r="S63" s="541"/>
      <c r="T63" s="541"/>
      <c r="U63" s="551" t="s">
        <v>114</v>
      </c>
      <c r="V63" s="541"/>
      <c r="W63" s="541"/>
      <c r="X63" s="541"/>
      <c r="Y63" s="541"/>
      <c r="Z63" s="551" t="s">
        <v>115</v>
      </c>
      <c r="AA63" s="541"/>
      <c r="AB63" s="541"/>
      <c r="AC63" s="541"/>
      <c r="AD63" s="541"/>
      <c r="AE63" s="551" t="s">
        <v>116</v>
      </c>
      <c r="AF63" s="541"/>
      <c r="AG63" s="541"/>
      <c r="AH63" s="541"/>
      <c r="AI63" s="541"/>
      <c r="AJ63" s="551" t="s">
        <v>117</v>
      </c>
      <c r="AK63" s="541"/>
      <c r="AL63" s="541"/>
      <c r="AM63" s="541"/>
      <c r="AN63" s="541"/>
      <c r="AO63" s="551" t="s">
        <v>118</v>
      </c>
      <c r="AP63" s="541"/>
      <c r="AQ63" s="541"/>
      <c r="AR63" s="541"/>
      <c r="AS63" s="541"/>
      <c r="AT63" s="551" t="s">
        <v>119</v>
      </c>
      <c r="AU63" s="541"/>
      <c r="AV63" s="541"/>
      <c r="AW63" s="541"/>
      <c r="AX63" s="541"/>
    </row>
    <row r="64" spans="2:50" hidden="1" x14ac:dyDescent="0.2">
      <c r="B64" s="533" t="s">
        <v>157</v>
      </c>
      <c r="C64" s="533" t="s">
        <v>149</v>
      </c>
      <c r="D64" s="533"/>
      <c r="E64" s="533" t="s">
        <v>151</v>
      </c>
      <c r="F64" s="533"/>
      <c r="G64" s="533"/>
      <c r="H64" s="537" t="s">
        <v>158</v>
      </c>
      <c r="I64" s="540" t="s">
        <v>227</v>
      </c>
      <c r="J64" s="540"/>
      <c r="K64" s="540"/>
      <c r="L64" s="540" t="s">
        <v>158</v>
      </c>
      <c r="M64" s="540" t="s">
        <v>170</v>
      </c>
      <c r="N64" s="533"/>
      <c r="O64" s="533" t="s">
        <v>160</v>
      </c>
      <c r="P64" s="534" t="s">
        <v>154</v>
      </c>
      <c r="Q64" s="535"/>
      <c r="R64" s="535"/>
      <c r="S64" s="536"/>
      <c r="T64" s="533" t="s">
        <v>158</v>
      </c>
      <c r="U64" s="534" t="s">
        <v>154</v>
      </c>
      <c r="V64" s="535"/>
      <c r="W64" s="535"/>
      <c r="X64" s="536"/>
      <c r="Y64" s="533" t="s">
        <v>158</v>
      </c>
      <c r="Z64" s="534" t="s">
        <v>154</v>
      </c>
      <c r="AA64" s="535"/>
      <c r="AB64" s="535"/>
      <c r="AC64" s="536"/>
      <c r="AD64" s="533" t="s">
        <v>158</v>
      </c>
      <c r="AE64" s="534" t="s">
        <v>154</v>
      </c>
      <c r="AF64" s="535"/>
      <c r="AG64" s="535"/>
      <c r="AH64" s="536"/>
      <c r="AI64" s="533" t="s">
        <v>158</v>
      </c>
      <c r="AJ64" s="534" t="s">
        <v>154</v>
      </c>
      <c r="AK64" s="535"/>
      <c r="AL64" s="535"/>
      <c r="AM64" s="536"/>
      <c r="AN64" s="533" t="s">
        <v>158</v>
      </c>
      <c r="AO64" s="534" t="s">
        <v>154</v>
      </c>
      <c r="AP64" s="535"/>
      <c r="AQ64" s="535"/>
      <c r="AR64" s="536"/>
      <c r="AS64" s="533" t="s">
        <v>158</v>
      </c>
      <c r="AT64" s="534" t="s">
        <v>154</v>
      </c>
      <c r="AU64" s="535"/>
      <c r="AV64" s="535"/>
      <c r="AW64" s="536"/>
      <c r="AX64" s="533" t="s">
        <v>158</v>
      </c>
    </row>
    <row r="65" spans="2:50" hidden="1" x14ac:dyDescent="0.2">
      <c r="B65" s="533"/>
      <c r="C65" s="533"/>
      <c r="D65" s="533"/>
      <c r="E65" s="533" t="s">
        <v>150</v>
      </c>
      <c r="F65" s="533"/>
      <c r="G65" s="533"/>
      <c r="H65" s="538"/>
      <c r="I65" s="540" t="s">
        <v>150</v>
      </c>
      <c r="J65" s="540"/>
      <c r="K65" s="540"/>
      <c r="L65" s="540"/>
      <c r="M65" s="540"/>
      <c r="N65" s="533"/>
      <c r="O65" s="533"/>
      <c r="P65" s="534" t="s">
        <v>155</v>
      </c>
      <c r="Q65" s="535"/>
      <c r="R65" s="535"/>
      <c r="S65" s="536"/>
      <c r="T65" s="533"/>
      <c r="U65" s="534" t="s">
        <v>155</v>
      </c>
      <c r="V65" s="535"/>
      <c r="W65" s="535"/>
      <c r="X65" s="536"/>
      <c r="Y65" s="533"/>
      <c r="Z65" s="534" t="s">
        <v>155</v>
      </c>
      <c r="AA65" s="535"/>
      <c r="AB65" s="535"/>
      <c r="AC65" s="536"/>
      <c r="AD65" s="533"/>
      <c r="AE65" s="534" t="s">
        <v>155</v>
      </c>
      <c r="AF65" s="535"/>
      <c r="AG65" s="535"/>
      <c r="AH65" s="536"/>
      <c r="AI65" s="533"/>
      <c r="AJ65" s="534" t="s">
        <v>155</v>
      </c>
      <c r="AK65" s="535"/>
      <c r="AL65" s="535"/>
      <c r="AM65" s="536"/>
      <c r="AN65" s="533"/>
      <c r="AO65" s="534" t="s">
        <v>155</v>
      </c>
      <c r="AP65" s="535"/>
      <c r="AQ65" s="535"/>
      <c r="AR65" s="536"/>
      <c r="AS65" s="533"/>
      <c r="AT65" s="534" t="s">
        <v>155</v>
      </c>
      <c r="AU65" s="535"/>
      <c r="AV65" s="535"/>
      <c r="AW65" s="536"/>
      <c r="AX65" s="533"/>
    </row>
    <row r="66" spans="2:50" hidden="1" x14ac:dyDescent="0.2">
      <c r="B66" s="533"/>
      <c r="C66" s="533"/>
      <c r="D66" s="533"/>
      <c r="E66" s="212" t="s">
        <v>152</v>
      </c>
      <c r="F66" s="212" t="s">
        <v>153</v>
      </c>
      <c r="G66" s="212" t="s">
        <v>156</v>
      </c>
      <c r="H66" s="539"/>
      <c r="I66" s="208" t="s">
        <v>152</v>
      </c>
      <c r="J66" s="208" t="s">
        <v>153</v>
      </c>
      <c r="K66" s="208" t="s">
        <v>156</v>
      </c>
      <c r="L66" s="540"/>
      <c r="M66" s="540"/>
      <c r="N66" s="533"/>
      <c r="O66" s="533"/>
      <c r="P66" s="212" t="s">
        <v>152</v>
      </c>
      <c r="Q66" s="212" t="s">
        <v>153</v>
      </c>
      <c r="R66" s="212" t="s">
        <v>156</v>
      </c>
      <c r="S66" s="212" t="s">
        <v>170</v>
      </c>
      <c r="T66" s="533"/>
      <c r="U66" s="212" t="s">
        <v>152</v>
      </c>
      <c r="V66" s="212" t="s">
        <v>153</v>
      </c>
      <c r="W66" s="212" t="s">
        <v>156</v>
      </c>
      <c r="X66" s="212" t="s">
        <v>170</v>
      </c>
      <c r="Y66" s="533"/>
      <c r="Z66" s="212" t="s">
        <v>152</v>
      </c>
      <c r="AA66" s="212" t="s">
        <v>153</v>
      </c>
      <c r="AB66" s="212" t="s">
        <v>156</v>
      </c>
      <c r="AC66" s="212" t="s">
        <v>170</v>
      </c>
      <c r="AD66" s="533"/>
      <c r="AE66" s="212" t="s">
        <v>152</v>
      </c>
      <c r="AF66" s="212" t="s">
        <v>153</v>
      </c>
      <c r="AG66" s="212" t="s">
        <v>156</v>
      </c>
      <c r="AH66" s="212" t="s">
        <v>170</v>
      </c>
      <c r="AI66" s="533"/>
      <c r="AJ66" s="212" t="s">
        <v>152</v>
      </c>
      <c r="AK66" s="212" t="s">
        <v>153</v>
      </c>
      <c r="AL66" s="212" t="s">
        <v>156</v>
      </c>
      <c r="AM66" s="212" t="s">
        <v>170</v>
      </c>
      <c r="AN66" s="533"/>
      <c r="AO66" s="212" t="s">
        <v>152</v>
      </c>
      <c r="AP66" s="212" t="s">
        <v>153</v>
      </c>
      <c r="AQ66" s="212" t="s">
        <v>156</v>
      </c>
      <c r="AR66" s="212" t="s">
        <v>170</v>
      </c>
      <c r="AS66" s="533"/>
      <c r="AT66" s="212" t="s">
        <v>152</v>
      </c>
      <c r="AU66" s="212" t="s">
        <v>153</v>
      </c>
      <c r="AV66" s="212" t="s">
        <v>156</v>
      </c>
      <c r="AW66" s="212" t="s">
        <v>170</v>
      </c>
      <c r="AX66" s="533"/>
    </row>
    <row r="67" spans="2:50" hidden="1" x14ac:dyDescent="0.2">
      <c r="B67" s="541" t="s">
        <v>237</v>
      </c>
      <c r="C67" s="211">
        <v>1</v>
      </c>
      <c r="D67" s="211" t="s">
        <v>445</v>
      </c>
      <c r="E67" s="211">
        <v>10</v>
      </c>
      <c r="F67" s="211">
        <v>3000</v>
      </c>
      <c r="G67" s="341">
        <f>F67/E67</f>
        <v>300</v>
      </c>
      <c r="H67" s="532">
        <f>AVERAGE(G67:G81)</f>
        <v>287.82051282051282</v>
      </c>
      <c r="I67" s="172">
        <f t="shared" ref="I67:I69" si="62">IFERROR(AVERAGE(P67,U67,Z67,AE67,AJ67,AO67,AT67),"")</f>
        <v>10</v>
      </c>
      <c r="J67" s="172">
        <f t="shared" ref="J67:J69" si="63">IFERROR(AVERAGE(Q67,V67,AA67,AF67,AK67,AP67,AU67),"")</f>
        <v>2789.3656529835457</v>
      </c>
      <c r="K67" s="342">
        <f t="shared" ref="K67:K69" si="64">IFERROR(AVERAGE(R67,W67,AB67,AG67,AL67,AQ67,AV67),"")</f>
        <v>278.93656529835465</v>
      </c>
      <c r="L67" s="560">
        <f>IFERROR(AVERAGE(K67:K81),"-")</f>
        <v>269.33560089313704</v>
      </c>
      <c r="M67" s="172">
        <f>IFERROR(RANK(K67, K$67:K$81),"")</f>
        <v>10</v>
      </c>
      <c r="N67" s="533"/>
      <c r="O67" s="533"/>
      <c r="P67" s="340">
        <v>10</v>
      </c>
      <c r="Q67" s="170">
        <v>2789.6864111498253</v>
      </c>
      <c r="R67" s="341">
        <f>IFERROR(Q67/P67,"")</f>
        <v>278.96864111498252</v>
      </c>
      <c r="S67" s="340">
        <f>IFERROR(RANK(R67, R$67:R$81),"")</f>
        <v>8</v>
      </c>
      <c r="T67" s="532">
        <f>AVERAGE(R67:R81)</f>
        <v>268.32945073816251</v>
      </c>
      <c r="U67" s="340">
        <v>10</v>
      </c>
      <c r="V67" s="170">
        <v>2792.9887218045101</v>
      </c>
      <c r="W67" s="341">
        <f>IFERROR(V67/U67,"")</f>
        <v>279.29887218045099</v>
      </c>
      <c r="X67" s="340">
        <f>IFERROR(RANK(W67, W$67:W$81),"")</f>
        <v>7</v>
      </c>
      <c r="Y67" s="532">
        <f>AVERAGE(W67:W81)</f>
        <v>269.15099884328072</v>
      </c>
      <c r="Z67" s="340">
        <v>10</v>
      </c>
      <c r="AA67" s="170">
        <v>2795.1298701298683</v>
      </c>
      <c r="AB67" s="341">
        <f>IFERROR(AA67/Z67,"")</f>
        <v>279.51298701298686</v>
      </c>
      <c r="AC67" s="340">
        <f>IFERROR(RANK(AB67, AB$67:AB$81),"")</f>
        <v>6</v>
      </c>
      <c r="AD67" s="532">
        <f>AVERAGE(AB67:AB81)</f>
        <v>268.75563880224371</v>
      </c>
      <c r="AE67" s="340">
        <v>10</v>
      </c>
      <c r="AF67" s="170">
        <v>2784.3750000000009</v>
      </c>
      <c r="AG67" s="341">
        <f>IFERROR(AF67/AE67,"")</f>
        <v>278.43750000000011</v>
      </c>
      <c r="AH67" s="340">
        <f>IFERROR(RANK(AG67, AG$67:AG$81),"")</f>
        <v>9</v>
      </c>
      <c r="AI67" s="532">
        <f>AVERAGE(AG67:AG81)</f>
        <v>270.16794371929245</v>
      </c>
      <c r="AJ67" s="340">
        <v>10</v>
      </c>
      <c r="AK67" s="170">
        <v>2783.6363636363644</v>
      </c>
      <c r="AL67" s="341">
        <f>IFERROR(AK67/AJ67,"")</f>
        <v>278.36363636363643</v>
      </c>
      <c r="AM67" s="340">
        <f>IFERROR(RANK(AL67, AL$67:AL$81),"")</f>
        <v>8</v>
      </c>
      <c r="AN67" s="532">
        <f>AVERAGE(AL67:AL81)</f>
        <v>270.59204121183245</v>
      </c>
      <c r="AO67" s="340">
        <v>10</v>
      </c>
      <c r="AP67" s="170">
        <v>2788.6153846153838</v>
      </c>
      <c r="AQ67" s="341">
        <f>IFERROR(AP67/AO67,"")</f>
        <v>278.86153846153837</v>
      </c>
      <c r="AR67" s="340">
        <f>IFERROR(RANK(AQ67, AQ$67:AQ$81),"")</f>
        <v>9</v>
      </c>
      <c r="AS67" s="532">
        <f>AVERAGE(AQ67:AQ81)</f>
        <v>268.79321396081144</v>
      </c>
      <c r="AT67" s="340">
        <v>10</v>
      </c>
      <c r="AU67" s="170">
        <v>2791.1278195488721</v>
      </c>
      <c r="AV67" s="341">
        <f>IFERROR(AU67/AT67,"")</f>
        <v>279.11278195488723</v>
      </c>
      <c r="AW67" s="340">
        <f>IFERROR(RANK(AV67, AV$67:AV$81),"")</f>
        <v>8</v>
      </c>
      <c r="AX67" s="532">
        <f>AVERAGE(AV67:AV81)</f>
        <v>268.4990381873767</v>
      </c>
    </row>
    <row r="68" spans="2:50" hidden="1" x14ac:dyDescent="0.2">
      <c r="B68" s="541"/>
      <c r="C68" s="211">
        <v>2</v>
      </c>
      <c r="D68" s="211" t="s">
        <v>446</v>
      </c>
      <c r="E68" s="211">
        <v>10</v>
      </c>
      <c r="F68" s="211">
        <v>3000</v>
      </c>
      <c r="G68" s="341">
        <f t="shared" ref="G68:G78" si="65">F68/E68</f>
        <v>300</v>
      </c>
      <c r="H68" s="532"/>
      <c r="I68" s="172">
        <f t="shared" si="62"/>
        <v>10</v>
      </c>
      <c r="J68" s="172">
        <f t="shared" si="63"/>
        <v>2795.659926941149</v>
      </c>
      <c r="K68" s="342">
        <f t="shared" si="64"/>
        <v>279.56599269411487</v>
      </c>
      <c r="L68" s="560"/>
      <c r="M68" s="172">
        <f t="shared" ref="M68:M81" si="66">IFERROR(RANK(K68, K$67:K$81),"")</f>
        <v>7</v>
      </c>
      <c r="N68" s="533"/>
      <c r="O68" s="533"/>
      <c r="P68" s="340">
        <v>10</v>
      </c>
      <c r="Q68" s="170">
        <v>2790.5555555555552</v>
      </c>
      <c r="R68" s="341">
        <f t="shared" ref="R68:R81" si="67">IFERROR(Q68/P68,"")</f>
        <v>279.05555555555554</v>
      </c>
      <c r="S68" s="340">
        <f t="shared" ref="S68:S81" si="68">IFERROR(RANK(R68, R$67:R$81),"")</f>
        <v>7</v>
      </c>
      <c r="T68" s="532"/>
      <c r="U68" s="340">
        <v>10</v>
      </c>
      <c r="V68" s="170">
        <v>2784.1121495327097</v>
      </c>
      <c r="W68" s="341">
        <f t="shared" ref="W68:W81" si="69">IFERROR(V68/U68,"")</f>
        <v>278.41121495327099</v>
      </c>
      <c r="X68" s="340">
        <f t="shared" ref="X68:X81" si="70">IFERROR(RANK(W68, W$67:W$81),"")</f>
        <v>10</v>
      </c>
      <c r="Y68" s="532"/>
      <c r="Z68" s="340">
        <v>10</v>
      </c>
      <c r="AA68" s="170">
        <v>2798.1818181818189</v>
      </c>
      <c r="AB68" s="341">
        <f t="shared" ref="AB68:AB81" si="71">IFERROR(AA68/Z68,"")</f>
        <v>279.81818181818187</v>
      </c>
      <c r="AC68" s="340">
        <f t="shared" ref="AC68:AC81" si="72">IFERROR(RANK(AB68, AB$67:AB$81),"")</f>
        <v>5</v>
      </c>
      <c r="AD68" s="532"/>
      <c r="AE68" s="340">
        <v>10</v>
      </c>
      <c r="AF68" s="170">
        <v>2808.3116883116882</v>
      </c>
      <c r="AG68" s="341">
        <f t="shared" ref="AG68:AG81" si="73">IFERROR(AF68/AE68,"")</f>
        <v>280.83116883116884</v>
      </c>
      <c r="AH68" s="340">
        <f t="shared" ref="AH68:AH81" si="74">IFERROR(RANK(AG68, AG$67:AG$81),"")</f>
        <v>6</v>
      </c>
      <c r="AI68" s="532"/>
      <c r="AJ68" s="340">
        <v>10</v>
      </c>
      <c r="AK68" s="170">
        <v>2787.341772151899</v>
      </c>
      <c r="AL68" s="341">
        <f t="shared" ref="AL68:AL81" si="75">IFERROR(AK68/AJ68,"")</f>
        <v>278.7341772151899</v>
      </c>
      <c r="AM68" s="340">
        <f t="shared" ref="AM68:AM81" si="76">IFERROR(RANK(AL68, AL$67:AL$81),"")</f>
        <v>7</v>
      </c>
      <c r="AN68" s="532"/>
      <c r="AO68" s="340">
        <v>10</v>
      </c>
      <c r="AP68" s="170">
        <v>2796.1165048543689</v>
      </c>
      <c r="AQ68" s="341">
        <f t="shared" ref="AQ68:AQ81" si="77">IFERROR(AP68/AO68,"")</f>
        <v>279.61165048543688</v>
      </c>
      <c r="AR68" s="340">
        <f t="shared" ref="AR68:AR81" si="78">IFERROR(RANK(AQ68, AQ$67:AQ$81),"")</f>
        <v>7</v>
      </c>
      <c r="AS68" s="532"/>
      <c r="AT68" s="340">
        <v>10</v>
      </c>
      <c r="AU68" s="170">
        <v>2805.0000000000005</v>
      </c>
      <c r="AV68" s="341">
        <f t="shared" ref="AV68:AV81" si="79">IFERROR(AU68/AT68,"")</f>
        <v>280.50000000000006</v>
      </c>
      <c r="AW68" s="340">
        <f t="shared" ref="AW68:AW81" si="80">IFERROR(RANK(AV68, AV$67:AV$81),"")</f>
        <v>6</v>
      </c>
      <c r="AX68" s="532"/>
    </row>
    <row r="69" spans="2:50" hidden="1" x14ac:dyDescent="0.2">
      <c r="B69" s="541"/>
      <c r="C69" s="211">
        <v>3</v>
      </c>
      <c r="D69" s="211" t="s">
        <v>447</v>
      </c>
      <c r="E69" s="211">
        <v>10</v>
      </c>
      <c r="F69" s="211">
        <v>3000</v>
      </c>
      <c r="G69" s="341">
        <f t="shared" si="65"/>
        <v>300</v>
      </c>
      <c r="H69" s="532"/>
      <c r="I69" s="172">
        <f t="shared" si="62"/>
        <v>10</v>
      </c>
      <c r="J69" s="172">
        <f t="shared" si="63"/>
        <v>2788.2476105368978</v>
      </c>
      <c r="K69" s="342">
        <f t="shared" si="64"/>
        <v>278.82476105368971</v>
      </c>
      <c r="L69" s="560"/>
      <c r="M69" s="172">
        <f t="shared" si="66"/>
        <v>11</v>
      </c>
      <c r="N69" s="533"/>
      <c r="O69" s="533"/>
      <c r="P69" s="340">
        <v>10</v>
      </c>
      <c r="Q69" s="170">
        <v>2788.0373831775705</v>
      </c>
      <c r="R69" s="341">
        <f t="shared" si="67"/>
        <v>278.80373831775705</v>
      </c>
      <c r="S69" s="340">
        <f t="shared" si="68"/>
        <v>11</v>
      </c>
      <c r="T69" s="532"/>
      <c r="U69" s="340">
        <v>10</v>
      </c>
      <c r="V69" s="170">
        <v>2792.3529411764721</v>
      </c>
      <c r="W69" s="341">
        <f t="shared" si="69"/>
        <v>279.23529411764719</v>
      </c>
      <c r="X69" s="340">
        <f t="shared" si="70"/>
        <v>8</v>
      </c>
      <c r="Y69" s="532"/>
      <c r="Z69" s="340">
        <v>10</v>
      </c>
      <c r="AA69" s="170">
        <v>2777.8723404255325</v>
      </c>
      <c r="AB69" s="341">
        <f t="shared" si="71"/>
        <v>277.78723404255322</v>
      </c>
      <c r="AC69" s="340">
        <f t="shared" si="72"/>
        <v>11</v>
      </c>
      <c r="AD69" s="532"/>
      <c r="AE69" s="340">
        <v>10</v>
      </c>
      <c r="AF69" s="170">
        <v>2781.6000000000013</v>
      </c>
      <c r="AG69" s="341">
        <f t="shared" si="73"/>
        <v>278.16000000000014</v>
      </c>
      <c r="AH69" s="340">
        <f t="shared" si="74"/>
        <v>10</v>
      </c>
      <c r="AI69" s="532"/>
      <c r="AJ69" s="340">
        <v>10</v>
      </c>
      <c r="AK69" s="170">
        <v>2815.8904109589048</v>
      </c>
      <c r="AL69" s="341">
        <f t="shared" si="75"/>
        <v>281.58904109589048</v>
      </c>
      <c r="AM69" s="340">
        <f t="shared" si="76"/>
        <v>5</v>
      </c>
      <c r="AN69" s="532"/>
      <c r="AO69" s="340">
        <v>10</v>
      </c>
      <c r="AP69" s="170">
        <v>2780.0000000000009</v>
      </c>
      <c r="AQ69" s="341">
        <f t="shared" si="77"/>
        <v>278.00000000000011</v>
      </c>
      <c r="AR69" s="340">
        <f t="shared" si="78"/>
        <v>10</v>
      </c>
      <c r="AS69" s="532"/>
      <c r="AT69" s="340">
        <v>10</v>
      </c>
      <c r="AU69" s="170">
        <v>2781.9801980198008</v>
      </c>
      <c r="AV69" s="341">
        <f t="shared" si="79"/>
        <v>278.19801980198008</v>
      </c>
      <c r="AW69" s="340">
        <f t="shared" si="80"/>
        <v>9</v>
      </c>
      <c r="AX69" s="532"/>
    </row>
    <row r="70" spans="2:50" hidden="1" x14ac:dyDescent="0.2">
      <c r="B70" s="541"/>
      <c r="C70" s="211">
        <v>4</v>
      </c>
      <c r="D70" s="211" t="s">
        <v>448</v>
      </c>
      <c r="E70" s="211">
        <v>10</v>
      </c>
      <c r="F70" s="211">
        <v>3000</v>
      </c>
      <c r="G70" s="341">
        <f t="shared" si="65"/>
        <v>300</v>
      </c>
      <c r="H70" s="532"/>
      <c r="I70" s="172">
        <f>IFERROR(AVERAGE(P70,U70,Z70,AE70,AJ70,AO70,AT70),"")</f>
        <v>10</v>
      </c>
      <c r="J70" s="172">
        <f>IFERROR(AVERAGE(Q70,V70,AA70,AF70,AK70,AP70,AU70),"")</f>
        <v>2803.0884282292677</v>
      </c>
      <c r="K70" s="342">
        <f>IFERROR(AVERAGE(R70,W70,AB70,AG70,AL70,AQ70,AV70),"")</f>
        <v>280.30884282292675</v>
      </c>
      <c r="L70" s="560"/>
      <c r="M70" s="172">
        <f t="shared" si="66"/>
        <v>5</v>
      </c>
      <c r="N70" s="533"/>
      <c r="O70" s="533"/>
      <c r="P70" s="340">
        <v>10</v>
      </c>
      <c r="Q70" s="170">
        <v>2824.3902439024382</v>
      </c>
      <c r="R70" s="341">
        <f t="shared" si="67"/>
        <v>282.43902439024384</v>
      </c>
      <c r="S70" s="340">
        <f t="shared" si="68"/>
        <v>1</v>
      </c>
      <c r="T70" s="532"/>
      <c r="U70" s="340">
        <v>10</v>
      </c>
      <c r="V70" s="170">
        <v>2782.4999999999991</v>
      </c>
      <c r="W70" s="341">
        <f t="shared" si="69"/>
        <v>278.24999999999989</v>
      </c>
      <c r="X70" s="340">
        <f t="shared" si="70"/>
        <v>11</v>
      </c>
      <c r="Y70" s="532"/>
      <c r="Z70" s="340">
        <v>10</v>
      </c>
      <c r="AA70" s="170">
        <v>2778.9473684210507</v>
      </c>
      <c r="AB70" s="341">
        <f t="shared" si="71"/>
        <v>277.89473684210509</v>
      </c>
      <c r="AC70" s="340">
        <f t="shared" si="72"/>
        <v>10</v>
      </c>
      <c r="AD70" s="532"/>
      <c r="AE70" s="340">
        <v>10</v>
      </c>
      <c r="AF70" s="170">
        <v>2829.0909090909122</v>
      </c>
      <c r="AG70" s="341">
        <f t="shared" si="73"/>
        <v>282.90909090909122</v>
      </c>
      <c r="AH70" s="340">
        <f t="shared" si="74"/>
        <v>3</v>
      </c>
      <c r="AI70" s="532"/>
      <c r="AJ70" s="340">
        <v>10</v>
      </c>
      <c r="AK70" s="170">
        <v>2783.3333333333312</v>
      </c>
      <c r="AL70" s="341">
        <f t="shared" si="75"/>
        <v>278.33333333333314</v>
      </c>
      <c r="AM70" s="340">
        <f t="shared" si="76"/>
        <v>9</v>
      </c>
      <c r="AN70" s="532"/>
      <c r="AO70" s="340">
        <v>10</v>
      </c>
      <c r="AP70" s="170">
        <v>2800.4999999999991</v>
      </c>
      <c r="AQ70" s="341">
        <f t="shared" si="77"/>
        <v>280.0499999999999</v>
      </c>
      <c r="AR70" s="340">
        <f t="shared" si="78"/>
        <v>5</v>
      </c>
      <c r="AS70" s="532"/>
      <c r="AT70" s="340">
        <v>10</v>
      </c>
      <c r="AU70" s="170">
        <v>2822.8571428571418</v>
      </c>
      <c r="AV70" s="341">
        <f t="shared" si="79"/>
        <v>282.28571428571416</v>
      </c>
      <c r="AW70" s="340">
        <f t="shared" si="80"/>
        <v>4</v>
      </c>
      <c r="AX70" s="532"/>
    </row>
    <row r="71" spans="2:50" hidden="1" x14ac:dyDescent="0.2">
      <c r="B71" s="541"/>
      <c r="C71" s="211">
        <v>5</v>
      </c>
      <c r="D71" s="211" t="s">
        <v>449</v>
      </c>
      <c r="E71" s="211">
        <v>10</v>
      </c>
      <c r="F71" s="211">
        <v>3000</v>
      </c>
      <c r="G71" s="341">
        <f t="shared" si="65"/>
        <v>300</v>
      </c>
      <c r="H71" s="532"/>
      <c r="I71" s="172">
        <f t="shared" ref="I71:I81" si="81">IFERROR(AVERAGE(P71,U71,Z71,AE71,AJ71,AO71,AT71),"")</f>
        <v>10</v>
      </c>
      <c r="J71" s="172">
        <f t="shared" ref="J71:J81" si="82">IFERROR(AVERAGE(Q71,V71,AA71,AF71,AK71,AP71,AU71),"")</f>
        <v>2851.6622039287945</v>
      </c>
      <c r="K71" s="342">
        <f t="shared" ref="K71:K81" si="83">IFERROR(AVERAGE(R71,W71,AB71,AG71,AL71,AQ71,AV71),"")</f>
        <v>285.16622039287938</v>
      </c>
      <c r="L71" s="560"/>
      <c r="M71" s="172">
        <f t="shared" si="66"/>
        <v>1</v>
      </c>
      <c r="N71" s="533"/>
      <c r="O71" s="533"/>
      <c r="P71" s="340">
        <v>10</v>
      </c>
      <c r="Q71" s="170">
        <v>2803.2000000000007</v>
      </c>
      <c r="R71" s="341">
        <f t="shared" si="67"/>
        <v>280.32000000000005</v>
      </c>
      <c r="S71" s="340">
        <f t="shared" si="68"/>
        <v>3</v>
      </c>
      <c r="T71" s="532"/>
      <c r="U71" s="340">
        <v>10</v>
      </c>
      <c r="V71" s="170">
        <v>2848.8000000000006</v>
      </c>
      <c r="W71" s="341">
        <f t="shared" si="69"/>
        <v>284.88000000000005</v>
      </c>
      <c r="X71" s="340">
        <f t="shared" si="70"/>
        <v>1</v>
      </c>
      <c r="Y71" s="532"/>
      <c r="Z71" s="340">
        <v>10</v>
      </c>
      <c r="AA71" s="170">
        <v>2835.6521739130435</v>
      </c>
      <c r="AB71" s="341">
        <f t="shared" si="71"/>
        <v>283.56521739130437</v>
      </c>
      <c r="AC71" s="340">
        <f t="shared" si="72"/>
        <v>2</v>
      </c>
      <c r="AD71" s="532"/>
      <c r="AE71" s="340">
        <v>10</v>
      </c>
      <c r="AF71" s="170">
        <v>2889.473684210524</v>
      </c>
      <c r="AG71" s="341">
        <f t="shared" si="73"/>
        <v>288.94736842105237</v>
      </c>
      <c r="AH71" s="340">
        <f t="shared" si="74"/>
        <v>1</v>
      </c>
      <c r="AI71" s="532"/>
      <c r="AJ71" s="340">
        <v>10</v>
      </c>
      <c r="AK71" s="170">
        <v>2914.7368421052611</v>
      </c>
      <c r="AL71" s="341">
        <f t="shared" si="75"/>
        <v>291.47368421052613</v>
      </c>
      <c r="AM71" s="340">
        <f t="shared" si="76"/>
        <v>1</v>
      </c>
      <c r="AN71" s="532"/>
      <c r="AO71" s="340">
        <v>10</v>
      </c>
      <c r="AP71" s="170">
        <v>2822.5000000000009</v>
      </c>
      <c r="AQ71" s="341">
        <f t="shared" si="77"/>
        <v>282.25000000000011</v>
      </c>
      <c r="AR71" s="340">
        <f t="shared" si="78"/>
        <v>2</v>
      </c>
      <c r="AS71" s="532"/>
      <c r="AT71" s="340">
        <v>10</v>
      </c>
      <c r="AU71" s="170">
        <v>2847.272727272727</v>
      </c>
      <c r="AV71" s="341">
        <f t="shared" si="79"/>
        <v>284.72727272727269</v>
      </c>
      <c r="AW71" s="340">
        <f t="shared" si="80"/>
        <v>1</v>
      </c>
      <c r="AX71" s="532"/>
    </row>
    <row r="72" spans="2:50" hidden="1" x14ac:dyDescent="0.2">
      <c r="B72" s="541"/>
      <c r="C72" s="211">
        <v>6</v>
      </c>
      <c r="D72" s="211" t="s">
        <v>450</v>
      </c>
      <c r="E72" s="211">
        <v>10</v>
      </c>
      <c r="F72" s="211">
        <v>3000</v>
      </c>
      <c r="G72" s="341">
        <f t="shared" si="65"/>
        <v>300</v>
      </c>
      <c r="H72" s="532"/>
      <c r="I72" s="172">
        <f t="shared" si="81"/>
        <v>10</v>
      </c>
      <c r="J72" s="172">
        <f t="shared" si="82"/>
        <v>2793.0640419449369</v>
      </c>
      <c r="K72" s="342">
        <f t="shared" si="83"/>
        <v>279.30640419449367</v>
      </c>
      <c r="L72" s="560"/>
      <c r="M72" s="172">
        <f t="shared" si="66"/>
        <v>9</v>
      </c>
      <c r="N72" s="533"/>
      <c r="O72" s="533"/>
      <c r="P72" s="340">
        <v>10</v>
      </c>
      <c r="Q72" s="170">
        <v>2810.2702702702713</v>
      </c>
      <c r="R72" s="341">
        <f t="shared" si="67"/>
        <v>281.02702702702715</v>
      </c>
      <c r="S72" s="340">
        <f t="shared" si="68"/>
        <v>2</v>
      </c>
      <c r="T72" s="532"/>
      <c r="U72" s="340">
        <v>10</v>
      </c>
      <c r="V72" s="170">
        <v>2809.1666666666674</v>
      </c>
      <c r="W72" s="341">
        <f t="shared" si="69"/>
        <v>280.91666666666674</v>
      </c>
      <c r="X72" s="340">
        <f t="shared" si="70"/>
        <v>4</v>
      </c>
      <c r="Y72" s="532"/>
      <c r="Z72" s="340">
        <v>10</v>
      </c>
      <c r="AA72" s="170">
        <v>2780</v>
      </c>
      <c r="AB72" s="341">
        <f t="shared" si="71"/>
        <v>278</v>
      </c>
      <c r="AC72" s="340">
        <f t="shared" si="72"/>
        <v>9</v>
      </c>
      <c r="AD72" s="532"/>
      <c r="AE72" s="340">
        <v>10</v>
      </c>
      <c r="AF72" s="170">
        <v>2786.1818181818198</v>
      </c>
      <c r="AG72" s="341">
        <f t="shared" si="73"/>
        <v>278.61818181818199</v>
      </c>
      <c r="AH72" s="340">
        <f t="shared" si="74"/>
        <v>8</v>
      </c>
      <c r="AI72" s="532"/>
      <c r="AJ72" s="340">
        <v>10</v>
      </c>
      <c r="AK72" s="170">
        <v>2804.7272727272748</v>
      </c>
      <c r="AL72" s="341">
        <f t="shared" si="75"/>
        <v>280.47272727272747</v>
      </c>
      <c r="AM72" s="340">
        <f t="shared" si="76"/>
        <v>6</v>
      </c>
      <c r="AN72" s="532"/>
      <c r="AO72" s="340">
        <v>10</v>
      </c>
      <c r="AP72" s="170">
        <v>2779.130434782609</v>
      </c>
      <c r="AQ72" s="341">
        <f t="shared" si="77"/>
        <v>277.91304347826087</v>
      </c>
      <c r="AR72" s="340">
        <f t="shared" si="78"/>
        <v>11</v>
      </c>
      <c r="AS72" s="532"/>
      <c r="AT72" s="340">
        <v>10</v>
      </c>
      <c r="AU72" s="170">
        <v>2781.9718309859159</v>
      </c>
      <c r="AV72" s="341">
        <f t="shared" si="79"/>
        <v>278.19718309859161</v>
      </c>
      <c r="AW72" s="340">
        <f t="shared" si="80"/>
        <v>10</v>
      </c>
      <c r="AX72" s="532"/>
    </row>
    <row r="73" spans="2:50" hidden="1" x14ac:dyDescent="0.2">
      <c r="B73" s="541"/>
      <c r="C73" s="211">
        <v>7</v>
      </c>
      <c r="D73" s="211" t="s">
        <v>451</v>
      </c>
      <c r="E73" s="211">
        <v>10</v>
      </c>
      <c r="F73" s="211">
        <v>3000</v>
      </c>
      <c r="G73" s="341">
        <f t="shared" si="65"/>
        <v>300</v>
      </c>
      <c r="H73" s="532"/>
      <c r="I73" s="172">
        <f t="shared" si="81"/>
        <v>10</v>
      </c>
      <c r="J73" s="172">
        <f t="shared" si="82"/>
        <v>2813.6105316220651</v>
      </c>
      <c r="K73" s="342">
        <f t="shared" si="83"/>
        <v>281.36105316220653</v>
      </c>
      <c r="L73" s="560"/>
      <c r="M73" s="172">
        <f t="shared" si="66"/>
        <v>3</v>
      </c>
      <c r="N73" s="533"/>
      <c r="O73" s="533"/>
      <c r="P73" s="340">
        <v>10</v>
      </c>
      <c r="Q73" s="170">
        <v>2796.6666666666683</v>
      </c>
      <c r="R73" s="341">
        <f t="shared" si="67"/>
        <v>279.66666666666686</v>
      </c>
      <c r="S73" s="340">
        <f t="shared" si="68"/>
        <v>5</v>
      </c>
      <c r="T73" s="532"/>
      <c r="U73" s="340">
        <v>10</v>
      </c>
      <c r="V73" s="170">
        <v>2829.8181818181815</v>
      </c>
      <c r="W73" s="341">
        <f t="shared" si="69"/>
        <v>282.98181818181814</v>
      </c>
      <c r="X73" s="340">
        <f t="shared" si="70"/>
        <v>3</v>
      </c>
      <c r="Y73" s="532"/>
      <c r="Z73" s="340">
        <v>10</v>
      </c>
      <c r="AA73" s="170">
        <v>2808.6792452830182</v>
      </c>
      <c r="AB73" s="341">
        <f t="shared" si="71"/>
        <v>280.86792452830184</v>
      </c>
      <c r="AC73" s="340">
        <f t="shared" si="72"/>
        <v>4</v>
      </c>
      <c r="AD73" s="532"/>
      <c r="AE73" s="340">
        <v>10</v>
      </c>
      <c r="AF73" s="170">
        <v>2818.5714285714275</v>
      </c>
      <c r="AG73" s="341">
        <f t="shared" si="73"/>
        <v>281.85714285714278</v>
      </c>
      <c r="AH73" s="340">
        <f t="shared" si="74"/>
        <v>5</v>
      </c>
      <c r="AI73" s="532"/>
      <c r="AJ73" s="340">
        <v>10</v>
      </c>
      <c r="AK73" s="170">
        <v>2840.9302325581389</v>
      </c>
      <c r="AL73" s="341">
        <f t="shared" si="75"/>
        <v>284.09302325581388</v>
      </c>
      <c r="AM73" s="340">
        <f t="shared" si="76"/>
        <v>4</v>
      </c>
      <c r="AN73" s="532"/>
      <c r="AO73" s="340">
        <v>10</v>
      </c>
      <c r="AP73" s="170">
        <v>2807.7777777777774</v>
      </c>
      <c r="AQ73" s="341">
        <f t="shared" si="77"/>
        <v>280.77777777777771</v>
      </c>
      <c r="AR73" s="340">
        <f t="shared" si="78"/>
        <v>3</v>
      </c>
      <c r="AS73" s="532"/>
      <c r="AT73" s="340">
        <v>10</v>
      </c>
      <c r="AU73" s="170">
        <v>2792.8301886792447</v>
      </c>
      <c r="AV73" s="341">
        <f t="shared" si="79"/>
        <v>279.28301886792445</v>
      </c>
      <c r="AW73" s="340">
        <f t="shared" si="80"/>
        <v>7</v>
      </c>
      <c r="AX73" s="532"/>
    </row>
    <row r="74" spans="2:50" hidden="1" x14ac:dyDescent="0.2">
      <c r="B74" s="541"/>
      <c r="C74" s="211">
        <v>8</v>
      </c>
      <c r="D74" s="211" t="s">
        <v>452</v>
      </c>
      <c r="E74" s="211">
        <v>10</v>
      </c>
      <c r="F74" s="211">
        <v>3000</v>
      </c>
      <c r="G74" s="341">
        <f t="shared" si="65"/>
        <v>300</v>
      </c>
      <c r="H74" s="532"/>
      <c r="I74" s="172">
        <f t="shared" si="81"/>
        <v>10</v>
      </c>
      <c r="J74" s="172">
        <f t="shared" si="82"/>
        <v>2839.0972170686441</v>
      </c>
      <c r="K74" s="342">
        <f t="shared" si="83"/>
        <v>283.90972170686445</v>
      </c>
      <c r="L74" s="560"/>
      <c r="M74" s="172">
        <f t="shared" si="66"/>
        <v>2</v>
      </c>
      <c r="N74" s="533"/>
      <c r="O74" s="533"/>
      <c r="P74" s="340">
        <v>10</v>
      </c>
      <c r="Q74" s="170">
        <v>2793.3333333333312</v>
      </c>
      <c r="R74" s="341">
        <f t="shared" si="67"/>
        <v>279.33333333333314</v>
      </c>
      <c r="S74" s="340">
        <f t="shared" si="68"/>
        <v>6</v>
      </c>
      <c r="T74" s="532"/>
      <c r="U74" s="340">
        <v>10</v>
      </c>
      <c r="V74" s="170">
        <v>2848.3333333333312</v>
      </c>
      <c r="W74" s="341">
        <f t="shared" si="69"/>
        <v>284.83333333333314</v>
      </c>
      <c r="X74" s="340">
        <f t="shared" si="70"/>
        <v>2</v>
      </c>
      <c r="Y74" s="532"/>
      <c r="Z74" s="340">
        <v>10</v>
      </c>
      <c r="AA74" s="170">
        <v>2845.4545454545482</v>
      </c>
      <c r="AB74" s="341">
        <f t="shared" si="71"/>
        <v>284.54545454545485</v>
      </c>
      <c r="AC74" s="340">
        <f t="shared" si="72"/>
        <v>1</v>
      </c>
      <c r="AD74" s="532"/>
      <c r="AE74" s="340">
        <v>10</v>
      </c>
      <c r="AF74" s="170">
        <v>2863.2000000000007</v>
      </c>
      <c r="AG74" s="341">
        <f t="shared" si="73"/>
        <v>286.32000000000005</v>
      </c>
      <c r="AH74" s="340">
        <f t="shared" si="74"/>
        <v>2</v>
      </c>
      <c r="AI74" s="532"/>
      <c r="AJ74" s="340">
        <v>10</v>
      </c>
      <c r="AK74" s="170">
        <v>2873.3333333333348</v>
      </c>
      <c r="AL74" s="341">
        <f t="shared" si="75"/>
        <v>287.33333333333348</v>
      </c>
      <c r="AM74" s="340">
        <f t="shared" si="76"/>
        <v>2</v>
      </c>
      <c r="AN74" s="532"/>
      <c r="AO74" s="340">
        <v>10</v>
      </c>
      <c r="AP74" s="170">
        <v>2804.5714285714257</v>
      </c>
      <c r="AQ74" s="341">
        <f t="shared" si="77"/>
        <v>280.45714285714257</v>
      </c>
      <c r="AR74" s="340">
        <f t="shared" si="78"/>
        <v>4</v>
      </c>
      <c r="AS74" s="532"/>
      <c r="AT74" s="340">
        <v>10</v>
      </c>
      <c r="AU74" s="170">
        <v>2845.4545454545419</v>
      </c>
      <c r="AV74" s="341">
        <f t="shared" si="79"/>
        <v>284.54545454545416</v>
      </c>
      <c r="AW74" s="340">
        <f t="shared" si="80"/>
        <v>2</v>
      </c>
      <c r="AX74" s="532"/>
    </row>
    <row r="75" spans="2:50" hidden="1" x14ac:dyDescent="0.2">
      <c r="B75" s="541"/>
      <c r="C75" s="211">
        <v>9</v>
      </c>
      <c r="D75" s="211" t="s">
        <v>453</v>
      </c>
      <c r="E75" s="211">
        <v>10</v>
      </c>
      <c r="F75" s="211">
        <v>3000</v>
      </c>
      <c r="G75" s="341">
        <f t="shared" si="65"/>
        <v>300</v>
      </c>
      <c r="H75" s="532"/>
      <c r="I75" s="172">
        <f t="shared" si="81"/>
        <v>10</v>
      </c>
      <c r="J75" s="172">
        <f t="shared" si="82"/>
        <v>2812.2960765489001</v>
      </c>
      <c r="K75" s="342">
        <f t="shared" si="83"/>
        <v>281.22960765489</v>
      </c>
      <c r="L75" s="560"/>
      <c r="M75" s="172">
        <f t="shared" si="66"/>
        <v>4</v>
      </c>
      <c r="N75" s="533"/>
      <c r="O75" s="533"/>
      <c r="P75" s="340">
        <v>10</v>
      </c>
      <c r="Q75" s="170">
        <v>2801.1428571428546</v>
      </c>
      <c r="R75" s="341">
        <f t="shared" si="67"/>
        <v>280.11428571428547</v>
      </c>
      <c r="S75" s="340">
        <f t="shared" si="68"/>
        <v>4</v>
      </c>
      <c r="T75" s="532"/>
      <c r="U75" s="340">
        <v>10</v>
      </c>
      <c r="V75" s="170">
        <v>2796.6666666666642</v>
      </c>
      <c r="W75" s="341">
        <f t="shared" si="69"/>
        <v>279.6666666666664</v>
      </c>
      <c r="X75" s="340">
        <f t="shared" si="70"/>
        <v>5</v>
      </c>
      <c r="Y75" s="532"/>
      <c r="Z75" s="340">
        <v>10</v>
      </c>
      <c r="AA75" s="170">
        <v>2810.6250000000032</v>
      </c>
      <c r="AB75" s="341">
        <f t="shared" si="71"/>
        <v>281.06250000000034</v>
      </c>
      <c r="AC75" s="340">
        <f t="shared" si="72"/>
        <v>3</v>
      </c>
      <c r="AD75" s="532"/>
      <c r="AE75" s="340">
        <v>10</v>
      </c>
      <c r="AF75" s="170">
        <v>2786.4000000000005</v>
      </c>
      <c r="AG75" s="341">
        <f t="shared" si="73"/>
        <v>278.64000000000004</v>
      </c>
      <c r="AH75" s="340">
        <f t="shared" si="74"/>
        <v>7</v>
      </c>
      <c r="AI75" s="532"/>
      <c r="AJ75" s="340">
        <v>10</v>
      </c>
      <c r="AK75" s="170">
        <v>2851.2000000000007</v>
      </c>
      <c r="AL75" s="341">
        <f t="shared" si="75"/>
        <v>285.12000000000006</v>
      </c>
      <c r="AM75" s="340">
        <f t="shared" si="76"/>
        <v>3</v>
      </c>
      <c r="AN75" s="532"/>
      <c r="AO75" s="340">
        <v>10</v>
      </c>
      <c r="AP75" s="170">
        <v>2827.7419354838739</v>
      </c>
      <c r="AQ75" s="341">
        <f t="shared" si="77"/>
        <v>282.77419354838742</v>
      </c>
      <c r="AR75" s="340">
        <f t="shared" si="78"/>
        <v>1</v>
      </c>
      <c r="AS75" s="532"/>
      <c r="AT75" s="353"/>
      <c r="AU75" s="354"/>
      <c r="AV75" s="355" t="str">
        <f t="shared" si="79"/>
        <v/>
      </c>
      <c r="AW75" s="353" t="str">
        <f t="shared" si="80"/>
        <v/>
      </c>
      <c r="AX75" s="532"/>
    </row>
    <row r="76" spans="2:50" hidden="1" x14ac:dyDescent="0.2">
      <c r="B76" s="541"/>
      <c r="C76" s="211">
        <v>10</v>
      </c>
      <c r="D76" s="211" t="s">
        <v>454</v>
      </c>
      <c r="E76" s="211">
        <v>13</v>
      </c>
      <c r="F76" s="211">
        <v>2000</v>
      </c>
      <c r="G76" s="341">
        <f t="shared" si="65"/>
        <v>153.84615384615384</v>
      </c>
      <c r="H76" s="532"/>
      <c r="I76" s="172">
        <f t="shared" si="81"/>
        <v>13</v>
      </c>
      <c r="J76" s="172">
        <f t="shared" si="82"/>
        <v>1876.1508143019776</v>
      </c>
      <c r="K76" s="342">
        <f t="shared" si="83"/>
        <v>144.31929340784441</v>
      </c>
      <c r="L76" s="560"/>
      <c r="M76" s="172">
        <f t="shared" si="66"/>
        <v>12</v>
      </c>
      <c r="N76" s="533"/>
      <c r="O76" s="533"/>
      <c r="P76" s="340">
        <v>13</v>
      </c>
      <c r="Q76" s="170">
        <v>1853.1818181818182</v>
      </c>
      <c r="R76" s="341">
        <f t="shared" si="67"/>
        <v>142.55244755244755</v>
      </c>
      <c r="S76" s="340">
        <f t="shared" si="68"/>
        <v>12</v>
      </c>
      <c r="T76" s="532"/>
      <c r="U76" s="340">
        <v>13</v>
      </c>
      <c r="V76" s="170">
        <v>1858.6046511627903</v>
      </c>
      <c r="W76" s="341">
        <f t="shared" si="69"/>
        <v>142.96958855098387</v>
      </c>
      <c r="X76" s="340">
        <f t="shared" si="70"/>
        <v>12</v>
      </c>
      <c r="Y76" s="532"/>
      <c r="Z76" s="340">
        <v>13</v>
      </c>
      <c r="AA76" s="170">
        <v>1865.9999999999993</v>
      </c>
      <c r="AB76" s="341">
        <f t="shared" si="71"/>
        <v>143.53846153846149</v>
      </c>
      <c r="AC76" s="340">
        <f t="shared" si="72"/>
        <v>12</v>
      </c>
      <c r="AD76" s="532"/>
      <c r="AE76" s="340">
        <v>13</v>
      </c>
      <c r="AF76" s="170">
        <v>1904.0000000000018</v>
      </c>
      <c r="AG76" s="341">
        <f t="shared" si="73"/>
        <v>146.46153846153859</v>
      </c>
      <c r="AH76" s="340">
        <f t="shared" si="74"/>
        <v>12</v>
      </c>
      <c r="AI76" s="532"/>
      <c r="AJ76" s="340">
        <v>13</v>
      </c>
      <c r="AK76" s="170">
        <v>1897.500000000002</v>
      </c>
      <c r="AL76" s="341">
        <f t="shared" si="75"/>
        <v>145.96153846153862</v>
      </c>
      <c r="AM76" s="340">
        <f t="shared" si="76"/>
        <v>12</v>
      </c>
      <c r="AN76" s="532"/>
      <c r="AO76" s="340">
        <v>13</v>
      </c>
      <c r="AP76" s="170">
        <v>1890.7692307692298</v>
      </c>
      <c r="AQ76" s="341">
        <f t="shared" si="77"/>
        <v>145.44378698224844</v>
      </c>
      <c r="AR76" s="340">
        <f t="shared" si="78"/>
        <v>12</v>
      </c>
      <c r="AS76" s="532"/>
      <c r="AT76" s="340">
        <v>13</v>
      </c>
      <c r="AU76" s="170">
        <v>1862.9999999999993</v>
      </c>
      <c r="AV76" s="341">
        <f t="shared" si="79"/>
        <v>143.30769230769226</v>
      </c>
      <c r="AW76" s="340">
        <f t="shared" si="80"/>
        <v>11</v>
      </c>
      <c r="AX76" s="532"/>
    </row>
    <row r="77" spans="2:50" hidden="1" x14ac:dyDescent="0.2">
      <c r="B77" s="541"/>
      <c r="C77" s="211">
        <v>11</v>
      </c>
      <c r="D77" s="211" t="s">
        <v>455</v>
      </c>
      <c r="E77" s="211">
        <v>10</v>
      </c>
      <c r="F77" s="211">
        <v>3000</v>
      </c>
      <c r="G77" s="341">
        <f t="shared" si="65"/>
        <v>300</v>
      </c>
      <c r="H77" s="532"/>
      <c r="I77" s="172">
        <f t="shared" si="81"/>
        <v>10</v>
      </c>
      <c r="J77" s="172">
        <f t="shared" si="82"/>
        <v>2796.6976146283409</v>
      </c>
      <c r="K77" s="342">
        <f t="shared" si="83"/>
        <v>279.66976146283406</v>
      </c>
      <c r="L77" s="560"/>
      <c r="M77" s="172">
        <f t="shared" si="66"/>
        <v>6</v>
      </c>
      <c r="N77" s="533"/>
      <c r="O77" s="533"/>
      <c r="P77" s="340">
        <v>10</v>
      </c>
      <c r="Q77" s="170">
        <v>2788.6567164179141</v>
      </c>
      <c r="R77" s="341">
        <f t="shared" si="67"/>
        <v>278.86567164179144</v>
      </c>
      <c r="S77" s="340">
        <f t="shared" si="68"/>
        <v>9</v>
      </c>
      <c r="T77" s="532"/>
      <c r="U77" s="340">
        <v>10</v>
      </c>
      <c r="V77" s="170">
        <v>2793.2307692307686</v>
      </c>
      <c r="W77" s="341">
        <f t="shared" si="69"/>
        <v>279.32307692307688</v>
      </c>
      <c r="X77" s="340">
        <f t="shared" si="70"/>
        <v>6</v>
      </c>
      <c r="Y77" s="532"/>
      <c r="Z77" s="340">
        <v>10</v>
      </c>
      <c r="AA77" s="170">
        <v>2791.5789473684194</v>
      </c>
      <c r="AB77" s="341">
        <f t="shared" si="71"/>
        <v>279.15789473684197</v>
      </c>
      <c r="AC77" s="340">
        <f t="shared" si="72"/>
        <v>8</v>
      </c>
      <c r="AD77" s="532"/>
      <c r="AE77" s="340">
        <v>10</v>
      </c>
      <c r="AF77" s="170">
        <v>2827.5000000000009</v>
      </c>
      <c r="AG77" s="341">
        <f t="shared" si="73"/>
        <v>282.75000000000011</v>
      </c>
      <c r="AH77" s="340">
        <f t="shared" si="74"/>
        <v>4</v>
      </c>
      <c r="AI77" s="532"/>
      <c r="AJ77" s="340">
        <v>10</v>
      </c>
      <c r="AK77" s="170">
        <v>2776.8000000000011</v>
      </c>
      <c r="AL77" s="341">
        <f t="shared" si="75"/>
        <v>277.68000000000012</v>
      </c>
      <c r="AM77" s="340">
        <f t="shared" si="76"/>
        <v>11</v>
      </c>
      <c r="AN77" s="532"/>
      <c r="AO77" s="340">
        <v>10</v>
      </c>
      <c r="AP77" s="170">
        <v>2793.8709677419379</v>
      </c>
      <c r="AQ77" s="341">
        <f t="shared" si="77"/>
        <v>279.38709677419376</v>
      </c>
      <c r="AR77" s="340">
        <f t="shared" si="78"/>
        <v>8</v>
      </c>
      <c r="AS77" s="532"/>
      <c r="AT77" s="340">
        <v>10</v>
      </c>
      <c r="AU77" s="170">
        <v>2805.2459016393436</v>
      </c>
      <c r="AV77" s="341">
        <f t="shared" si="79"/>
        <v>280.52459016393436</v>
      </c>
      <c r="AW77" s="340">
        <f t="shared" si="80"/>
        <v>5</v>
      </c>
      <c r="AX77" s="532"/>
    </row>
    <row r="78" spans="2:50" hidden="1" x14ac:dyDescent="0.2">
      <c r="B78" s="541"/>
      <c r="C78" s="211">
        <v>12</v>
      </c>
      <c r="D78" s="211" t="s">
        <v>635</v>
      </c>
      <c r="E78" s="211">
        <v>10</v>
      </c>
      <c r="F78" s="211">
        <v>3000</v>
      </c>
      <c r="G78" s="341">
        <f t="shared" si="65"/>
        <v>300</v>
      </c>
      <c r="H78" s="532"/>
      <c r="I78" s="172">
        <f t="shared" si="81"/>
        <v>10</v>
      </c>
      <c r="J78" s="172">
        <f t="shared" si="82"/>
        <v>2794.2898686654612</v>
      </c>
      <c r="K78" s="342">
        <f t="shared" si="83"/>
        <v>279.4289868665461</v>
      </c>
      <c r="L78" s="560"/>
      <c r="M78" s="172">
        <f t="shared" si="66"/>
        <v>8</v>
      </c>
      <c r="N78" s="533"/>
      <c r="O78" s="533"/>
      <c r="P78" s="340">
        <v>10</v>
      </c>
      <c r="Q78" s="170">
        <v>2788.0701754385959</v>
      </c>
      <c r="R78" s="341">
        <f t="shared" si="67"/>
        <v>278.80701754385962</v>
      </c>
      <c r="S78" s="340">
        <f t="shared" si="68"/>
        <v>10</v>
      </c>
      <c r="T78" s="532"/>
      <c r="U78" s="340">
        <v>10</v>
      </c>
      <c r="V78" s="170">
        <v>2790.4545454545455</v>
      </c>
      <c r="W78" s="341">
        <f t="shared" si="69"/>
        <v>279.04545454545456</v>
      </c>
      <c r="X78" s="340">
        <f t="shared" si="70"/>
        <v>9</v>
      </c>
      <c r="Y78" s="532"/>
      <c r="Z78" s="340">
        <v>10</v>
      </c>
      <c r="AA78" s="170">
        <v>2793.1707317073178</v>
      </c>
      <c r="AB78" s="341">
        <f t="shared" si="71"/>
        <v>279.31707317073176</v>
      </c>
      <c r="AC78" s="340">
        <f t="shared" si="72"/>
        <v>7</v>
      </c>
      <c r="AD78" s="532"/>
      <c r="AE78" s="340">
        <v>10</v>
      </c>
      <c r="AF78" s="170">
        <v>2780.8333333333339</v>
      </c>
      <c r="AG78" s="341">
        <f t="shared" si="73"/>
        <v>278.08333333333337</v>
      </c>
      <c r="AH78" s="340">
        <f t="shared" si="74"/>
        <v>11</v>
      </c>
      <c r="AI78" s="532"/>
      <c r="AJ78" s="340">
        <v>10</v>
      </c>
      <c r="AK78" s="170">
        <v>2779.4999999999991</v>
      </c>
      <c r="AL78" s="341">
        <f t="shared" si="75"/>
        <v>277.94999999999993</v>
      </c>
      <c r="AM78" s="340">
        <f t="shared" si="76"/>
        <v>10</v>
      </c>
      <c r="AN78" s="532"/>
      <c r="AO78" s="340">
        <v>10</v>
      </c>
      <c r="AP78" s="170">
        <v>2799.9233716475092</v>
      </c>
      <c r="AQ78" s="341">
        <f t="shared" si="77"/>
        <v>279.99233716475089</v>
      </c>
      <c r="AR78" s="340">
        <f t="shared" si="78"/>
        <v>6</v>
      </c>
      <c r="AS78" s="532"/>
      <c r="AT78" s="340">
        <v>10</v>
      </c>
      <c r="AU78" s="170">
        <v>2828.0769230769247</v>
      </c>
      <c r="AV78" s="341">
        <f t="shared" si="79"/>
        <v>282.80769230769249</v>
      </c>
      <c r="AW78" s="340">
        <f t="shared" si="80"/>
        <v>3</v>
      </c>
      <c r="AX78" s="532"/>
    </row>
    <row r="79" spans="2:50" hidden="1" x14ac:dyDescent="0.2">
      <c r="B79" s="541"/>
      <c r="C79" s="211">
        <v>13</v>
      </c>
      <c r="D79" s="211"/>
      <c r="E79" s="211"/>
      <c r="F79" s="211"/>
      <c r="G79" s="341"/>
      <c r="H79" s="532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60"/>
      <c r="M79" s="172" t="str">
        <f t="shared" si="66"/>
        <v/>
      </c>
      <c r="N79" s="533"/>
      <c r="O79" s="533"/>
      <c r="P79" s="340"/>
      <c r="Q79" s="170"/>
      <c r="R79" s="341" t="str">
        <f t="shared" si="67"/>
        <v/>
      </c>
      <c r="S79" s="340" t="str">
        <f t="shared" si="68"/>
        <v/>
      </c>
      <c r="T79" s="532"/>
      <c r="U79" s="340"/>
      <c r="V79" s="170"/>
      <c r="W79" s="341" t="str">
        <f t="shared" si="69"/>
        <v/>
      </c>
      <c r="X79" s="340" t="str">
        <f t="shared" si="70"/>
        <v/>
      </c>
      <c r="Y79" s="532"/>
      <c r="Z79" s="340"/>
      <c r="AA79" s="170"/>
      <c r="AB79" s="341" t="str">
        <f t="shared" si="71"/>
        <v/>
      </c>
      <c r="AC79" s="340" t="str">
        <f t="shared" si="72"/>
        <v/>
      </c>
      <c r="AD79" s="532"/>
      <c r="AE79" s="340"/>
      <c r="AF79" s="170"/>
      <c r="AG79" s="341" t="str">
        <f t="shared" si="73"/>
        <v/>
      </c>
      <c r="AH79" s="340" t="str">
        <f t="shared" si="74"/>
        <v/>
      </c>
      <c r="AI79" s="532"/>
      <c r="AJ79" s="340"/>
      <c r="AK79" s="170"/>
      <c r="AL79" s="341" t="str">
        <f t="shared" si="75"/>
        <v/>
      </c>
      <c r="AM79" s="340" t="str">
        <f t="shared" si="76"/>
        <v/>
      </c>
      <c r="AN79" s="532"/>
      <c r="AO79" s="340"/>
      <c r="AP79" s="170"/>
      <c r="AQ79" s="341" t="str">
        <f t="shared" si="77"/>
        <v/>
      </c>
      <c r="AR79" s="340" t="str">
        <f t="shared" si="78"/>
        <v/>
      </c>
      <c r="AS79" s="532"/>
      <c r="AT79" s="340"/>
      <c r="AU79" s="170"/>
      <c r="AV79" s="341" t="str">
        <f t="shared" si="79"/>
        <v/>
      </c>
      <c r="AW79" s="340" t="str">
        <f t="shared" si="80"/>
        <v/>
      </c>
      <c r="AX79" s="532"/>
    </row>
    <row r="80" spans="2:50" hidden="1" x14ac:dyDescent="0.2">
      <c r="B80" s="541"/>
      <c r="C80" s="211">
        <v>14</v>
      </c>
      <c r="D80" s="211"/>
      <c r="E80" s="211"/>
      <c r="F80" s="211"/>
      <c r="G80" s="341"/>
      <c r="H80" s="532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60"/>
      <c r="M80" s="172" t="str">
        <f t="shared" si="66"/>
        <v/>
      </c>
      <c r="N80" s="533"/>
      <c r="O80" s="533"/>
      <c r="P80" s="340"/>
      <c r="Q80" s="170"/>
      <c r="R80" s="341" t="str">
        <f t="shared" si="67"/>
        <v/>
      </c>
      <c r="S80" s="340" t="str">
        <f t="shared" si="68"/>
        <v/>
      </c>
      <c r="T80" s="532"/>
      <c r="U80" s="340"/>
      <c r="V80" s="170"/>
      <c r="W80" s="341" t="str">
        <f t="shared" si="69"/>
        <v/>
      </c>
      <c r="X80" s="340" t="str">
        <f t="shared" si="70"/>
        <v/>
      </c>
      <c r="Y80" s="532"/>
      <c r="Z80" s="340"/>
      <c r="AA80" s="170"/>
      <c r="AB80" s="341" t="str">
        <f t="shared" si="71"/>
        <v/>
      </c>
      <c r="AC80" s="340" t="str">
        <f t="shared" si="72"/>
        <v/>
      </c>
      <c r="AD80" s="532"/>
      <c r="AE80" s="340"/>
      <c r="AF80" s="170"/>
      <c r="AG80" s="341" t="str">
        <f t="shared" si="73"/>
        <v/>
      </c>
      <c r="AH80" s="340" t="str">
        <f t="shared" si="74"/>
        <v/>
      </c>
      <c r="AI80" s="532"/>
      <c r="AJ80" s="340"/>
      <c r="AK80" s="170"/>
      <c r="AL80" s="341" t="str">
        <f t="shared" si="75"/>
        <v/>
      </c>
      <c r="AM80" s="340" t="str">
        <f t="shared" si="76"/>
        <v/>
      </c>
      <c r="AN80" s="532"/>
      <c r="AO80" s="340"/>
      <c r="AP80" s="170"/>
      <c r="AQ80" s="341" t="str">
        <f t="shared" si="77"/>
        <v/>
      </c>
      <c r="AR80" s="340" t="str">
        <f t="shared" si="78"/>
        <v/>
      </c>
      <c r="AS80" s="532"/>
      <c r="AT80" s="340"/>
      <c r="AU80" s="170"/>
      <c r="AV80" s="341" t="str">
        <f t="shared" si="79"/>
        <v/>
      </c>
      <c r="AW80" s="340" t="str">
        <f t="shared" si="80"/>
        <v/>
      </c>
      <c r="AX80" s="532"/>
    </row>
    <row r="81" spans="2:50" hidden="1" x14ac:dyDescent="0.2">
      <c r="B81" s="541"/>
      <c r="C81" s="211">
        <v>15</v>
      </c>
      <c r="D81" s="211"/>
      <c r="E81" s="211"/>
      <c r="F81" s="211"/>
      <c r="G81" s="341"/>
      <c r="H81" s="532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60"/>
      <c r="M81" s="172" t="str">
        <f t="shared" si="66"/>
        <v/>
      </c>
      <c r="N81" s="533"/>
      <c r="O81" s="533"/>
      <c r="P81" s="340"/>
      <c r="Q81" s="170"/>
      <c r="R81" s="341" t="str">
        <f t="shared" si="67"/>
        <v/>
      </c>
      <c r="S81" s="340" t="str">
        <f t="shared" si="68"/>
        <v/>
      </c>
      <c r="T81" s="532"/>
      <c r="U81" s="340"/>
      <c r="V81" s="170"/>
      <c r="W81" s="341" t="str">
        <f t="shared" si="69"/>
        <v/>
      </c>
      <c r="X81" s="340" t="str">
        <f t="shared" si="70"/>
        <v/>
      </c>
      <c r="Y81" s="532"/>
      <c r="Z81" s="340"/>
      <c r="AA81" s="170"/>
      <c r="AB81" s="341" t="str">
        <f t="shared" si="71"/>
        <v/>
      </c>
      <c r="AC81" s="340" t="str">
        <f t="shared" si="72"/>
        <v/>
      </c>
      <c r="AD81" s="532"/>
      <c r="AE81" s="340"/>
      <c r="AF81" s="170"/>
      <c r="AG81" s="341" t="str">
        <f t="shared" si="73"/>
        <v/>
      </c>
      <c r="AH81" s="340" t="str">
        <f t="shared" si="74"/>
        <v/>
      </c>
      <c r="AI81" s="532"/>
      <c r="AJ81" s="340"/>
      <c r="AK81" s="170"/>
      <c r="AL81" s="341" t="str">
        <f t="shared" si="75"/>
        <v/>
      </c>
      <c r="AM81" s="340" t="str">
        <f t="shared" si="76"/>
        <v/>
      </c>
      <c r="AN81" s="532"/>
      <c r="AO81" s="340"/>
      <c r="AP81" s="170"/>
      <c r="AQ81" s="341" t="str">
        <f t="shared" si="77"/>
        <v/>
      </c>
      <c r="AR81" s="340" t="str">
        <f t="shared" si="78"/>
        <v/>
      </c>
      <c r="AS81" s="532"/>
      <c r="AT81" s="340"/>
      <c r="AU81" s="170"/>
      <c r="AV81" s="341" t="str">
        <f t="shared" si="79"/>
        <v/>
      </c>
      <c r="AW81" s="340" t="str">
        <f t="shared" si="80"/>
        <v/>
      </c>
      <c r="AX81" s="532"/>
    </row>
    <row r="82" spans="2:50" ht="15.75" hidden="1" x14ac:dyDescent="0.2">
      <c r="B82" s="545" t="s">
        <v>169</v>
      </c>
      <c r="C82" s="546"/>
      <c r="D82" s="546"/>
      <c r="E82" s="546"/>
      <c r="F82" s="546"/>
      <c r="G82" s="546"/>
      <c r="H82" s="547"/>
      <c r="I82" s="207"/>
      <c r="J82" s="207"/>
      <c r="K82" s="207"/>
      <c r="L82" s="207"/>
      <c r="M82" s="207"/>
      <c r="N82" s="533" t="s">
        <v>161</v>
      </c>
      <c r="O82" s="549" t="s">
        <v>106</v>
      </c>
      <c r="P82" s="551">
        <v>45895</v>
      </c>
      <c r="Q82" s="541"/>
      <c r="R82" s="541"/>
      <c r="S82" s="541"/>
      <c r="T82" s="541"/>
      <c r="U82" s="551">
        <v>45896</v>
      </c>
      <c r="V82" s="541"/>
      <c r="W82" s="541"/>
      <c r="X82" s="541"/>
      <c r="Y82" s="541"/>
      <c r="Z82" s="551">
        <v>45897</v>
      </c>
      <c r="AA82" s="541"/>
      <c r="AB82" s="541"/>
      <c r="AC82" s="541"/>
      <c r="AD82" s="541"/>
      <c r="AE82" s="551">
        <v>45898</v>
      </c>
      <c r="AF82" s="541"/>
      <c r="AG82" s="541"/>
      <c r="AH82" s="541"/>
      <c r="AI82" s="541"/>
      <c r="AJ82" s="551">
        <v>45899</v>
      </c>
      <c r="AK82" s="541"/>
      <c r="AL82" s="541"/>
      <c r="AM82" s="541"/>
      <c r="AN82" s="541"/>
      <c r="AO82" s="551">
        <v>45900</v>
      </c>
      <c r="AP82" s="541"/>
      <c r="AQ82" s="541"/>
      <c r="AR82" s="541"/>
      <c r="AS82" s="541"/>
      <c r="AT82" s="551">
        <v>45901</v>
      </c>
      <c r="AU82" s="541"/>
      <c r="AV82" s="541"/>
      <c r="AW82" s="541"/>
      <c r="AX82" s="541"/>
    </row>
    <row r="83" spans="2:50" ht="15.75" hidden="1" x14ac:dyDescent="0.2">
      <c r="B83" s="548"/>
      <c r="C83" s="548"/>
      <c r="D83" s="548"/>
      <c r="E83" s="548"/>
      <c r="F83" s="548"/>
      <c r="G83" s="548"/>
      <c r="H83" s="548"/>
      <c r="I83" s="207"/>
      <c r="J83" s="207"/>
      <c r="K83" s="207"/>
      <c r="L83" s="207"/>
      <c r="M83" s="207"/>
      <c r="N83" s="533"/>
      <c r="O83" s="550"/>
      <c r="P83" s="551" t="s">
        <v>120</v>
      </c>
      <c r="Q83" s="541"/>
      <c r="R83" s="541"/>
      <c r="S83" s="541"/>
      <c r="T83" s="541"/>
      <c r="U83" s="551" t="s">
        <v>114</v>
      </c>
      <c r="V83" s="541"/>
      <c r="W83" s="541"/>
      <c r="X83" s="541"/>
      <c r="Y83" s="541"/>
      <c r="Z83" s="551" t="s">
        <v>115</v>
      </c>
      <c r="AA83" s="541"/>
      <c r="AB83" s="541"/>
      <c r="AC83" s="541"/>
      <c r="AD83" s="541"/>
      <c r="AE83" s="551" t="s">
        <v>116</v>
      </c>
      <c r="AF83" s="541"/>
      <c r="AG83" s="541"/>
      <c r="AH83" s="541"/>
      <c r="AI83" s="541"/>
      <c r="AJ83" s="551" t="s">
        <v>117</v>
      </c>
      <c r="AK83" s="541"/>
      <c r="AL83" s="541"/>
      <c r="AM83" s="541"/>
      <c r="AN83" s="541"/>
      <c r="AO83" s="551" t="s">
        <v>118</v>
      </c>
      <c r="AP83" s="541"/>
      <c r="AQ83" s="541"/>
      <c r="AR83" s="541"/>
      <c r="AS83" s="541"/>
      <c r="AT83" s="551" t="s">
        <v>119</v>
      </c>
      <c r="AU83" s="541"/>
      <c r="AV83" s="541"/>
      <c r="AW83" s="541"/>
      <c r="AX83" s="541"/>
    </row>
    <row r="84" spans="2:50" hidden="1" x14ac:dyDescent="0.2">
      <c r="B84" s="533" t="s">
        <v>157</v>
      </c>
      <c r="C84" s="533" t="s">
        <v>149</v>
      </c>
      <c r="D84" s="533"/>
      <c r="E84" s="533" t="s">
        <v>151</v>
      </c>
      <c r="F84" s="533"/>
      <c r="G84" s="533"/>
      <c r="H84" s="537" t="s">
        <v>158</v>
      </c>
      <c r="I84" s="540" t="s">
        <v>227</v>
      </c>
      <c r="J84" s="540"/>
      <c r="K84" s="540"/>
      <c r="L84" s="540" t="s">
        <v>158</v>
      </c>
      <c r="M84" s="540" t="s">
        <v>170</v>
      </c>
      <c r="N84" s="533"/>
      <c r="O84" s="533" t="s">
        <v>160</v>
      </c>
      <c r="P84" s="534" t="s">
        <v>154</v>
      </c>
      <c r="Q84" s="535"/>
      <c r="R84" s="535"/>
      <c r="S84" s="536"/>
      <c r="T84" s="533" t="s">
        <v>158</v>
      </c>
      <c r="U84" s="534" t="s">
        <v>154</v>
      </c>
      <c r="V84" s="535"/>
      <c r="W84" s="535"/>
      <c r="X84" s="536"/>
      <c r="Y84" s="533" t="s">
        <v>158</v>
      </c>
      <c r="Z84" s="534" t="s">
        <v>154</v>
      </c>
      <c r="AA84" s="535"/>
      <c r="AB84" s="535"/>
      <c r="AC84" s="536"/>
      <c r="AD84" s="533" t="s">
        <v>158</v>
      </c>
      <c r="AE84" s="534" t="s">
        <v>154</v>
      </c>
      <c r="AF84" s="535"/>
      <c r="AG84" s="535"/>
      <c r="AH84" s="536"/>
      <c r="AI84" s="533" t="s">
        <v>158</v>
      </c>
      <c r="AJ84" s="534" t="s">
        <v>154</v>
      </c>
      <c r="AK84" s="535"/>
      <c r="AL84" s="535"/>
      <c r="AM84" s="536"/>
      <c r="AN84" s="533" t="s">
        <v>158</v>
      </c>
      <c r="AO84" s="534" t="s">
        <v>154</v>
      </c>
      <c r="AP84" s="535"/>
      <c r="AQ84" s="535"/>
      <c r="AR84" s="536"/>
      <c r="AS84" s="533" t="s">
        <v>158</v>
      </c>
      <c r="AT84" s="534" t="s">
        <v>154</v>
      </c>
      <c r="AU84" s="535"/>
      <c r="AV84" s="535"/>
      <c r="AW84" s="536"/>
      <c r="AX84" s="533" t="s">
        <v>158</v>
      </c>
    </row>
    <row r="85" spans="2:50" hidden="1" x14ac:dyDescent="0.2">
      <c r="B85" s="533"/>
      <c r="C85" s="533"/>
      <c r="D85" s="533"/>
      <c r="E85" s="533" t="s">
        <v>150</v>
      </c>
      <c r="F85" s="533"/>
      <c r="G85" s="533"/>
      <c r="H85" s="538"/>
      <c r="I85" s="540" t="s">
        <v>150</v>
      </c>
      <c r="J85" s="540"/>
      <c r="K85" s="540"/>
      <c r="L85" s="540"/>
      <c r="M85" s="540"/>
      <c r="N85" s="533"/>
      <c r="O85" s="533"/>
      <c r="P85" s="534" t="s">
        <v>155</v>
      </c>
      <c r="Q85" s="535"/>
      <c r="R85" s="535"/>
      <c r="S85" s="536"/>
      <c r="T85" s="533"/>
      <c r="U85" s="534" t="s">
        <v>155</v>
      </c>
      <c r="V85" s="535"/>
      <c r="W85" s="535"/>
      <c r="X85" s="536"/>
      <c r="Y85" s="533"/>
      <c r="Z85" s="534" t="s">
        <v>155</v>
      </c>
      <c r="AA85" s="535"/>
      <c r="AB85" s="535"/>
      <c r="AC85" s="536"/>
      <c r="AD85" s="533"/>
      <c r="AE85" s="534" t="s">
        <v>155</v>
      </c>
      <c r="AF85" s="535"/>
      <c r="AG85" s="535"/>
      <c r="AH85" s="536"/>
      <c r="AI85" s="533"/>
      <c r="AJ85" s="534" t="s">
        <v>155</v>
      </c>
      <c r="AK85" s="535"/>
      <c r="AL85" s="535"/>
      <c r="AM85" s="536"/>
      <c r="AN85" s="533"/>
      <c r="AO85" s="534" t="s">
        <v>155</v>
      </c>
      <c r="AP85" s="535"/>
      <c r="AQ85" s="535"/>
      <c r="AR85" s="536"/>
      <c r="AS85" s="533"/>
      <c r="AT85" s="534" t="s">
        <v>155</v>
      </c>
      <c r="AU85" s="535"/>
      <c r="AV85" s="535"/>
      <c r="AW85" s="536"/>
      <c r="AX85" s="533"/>
    </row>
    <row r="86" spans="2:50" hidden="1" x14ac:dyDescent="0.2">
      <c r="B86" s="533"/>
      <c r="C86" s="533"/>
      <c r="D86" s="533"/>
      <c r="E86" s="212" t="s">
        <v>152</v>
      </c>
      <c r="F86" s="212" t="s">
        <v>153</v>
      </c>
      <c r="G86" s="212" t="s">
        <v>156</v>
      </c>
      <c r="H86" s="539"/>
      <c r="I86" s="208" t="s">
        <v>152</v>
      </c>
      <c r="J86" s="208" t="s">
        <v>153</v>
      </c>
      <c r="K86" s="208" t="s">
        <v>156</v>
      </c>
      <c r="L86" s="540"/>
      <c r="M86" s="540"/>
      <c r="N86" s="533"/>
      <c r="O86" s="533"/>
      <c r="P86" s="212" t="s">
        <v>152</v>
      </c>
      <c r="Q86" s="212" t="s">
        <v>153</v>
      </c>
      <c r="R86" s="212" t="s">
        <v>156</v>
      </c>
      <c r="S86" s="212" t="s">
        <v>170</v>
      </c>
      <c r="T86" s="533"/>
      <c r="U86" s="212" t="s">
        <v>152</v>
      </c>
      <c r="V86" s="212" t="s">
        <v>153</v>
      </c>
      <c r="W86" s="212" t="s">
        <v>156</v>
      </c>
      <c r="X86" s="212" t="s">
        <v>170</v>
      </c>
      <c r="Y86" s="533"/>
      <c r="Z86" s="212" t="s">
        <v>152</v>
      </c>
      <c r="AA86" s="212" t="s">
        <v>153</v>
      </c>
      <c r="AB86" s="212" t="s">
        <v>156</v>
      </c>
      <c r="AC86" s="212" t="s">
        <v>170</v>
      </c>
      <c r="AD86" s="533"/>
      <c r="AE86" s="212" t="s">
        <v>152</v>
      </c>
      <c r="AF86" s="212" t="s">
        <v>153</v>
      </c>
      <c r="AG86" s="212" t="s">
        <v>156</v>
      </c>
      <c r="AH86" s="212" t="s">
        <v>170</v>
      </c>
      <c r="AI86" s="533"/>
      <c r="AJ86" s="212" t="s">
        <v>152</v>
      </c>
      <c r="AK86" s="212" t="s">
        <v>153</v>
      </c>
      <c r="AL86" s="212" t="s">
        <v>156</v>
      </c>
      <c r="AM86" s="212" t="s">
        <v>170</v>
      </c>
      <c r="AN86" s="533"/>
      <c r="AO86" s="212" t="s">
        <v>152</v>
      </c>
      <c r="AP86" s="212" t="s">
        <v>153</v>
      </c>
      <c r="AQ86" s="212" t="s">
        <v>156</v>
      </c>
      <c r="AR86" s="212" t="s">
        <v>170</v>
      </c>
      <c r="AS86" s="533"/>
      <c r="AT86" s="212" t="s">
        <v>152</v>
      </c>
      <c r="AU86" s="212" t="s">
        <v>153</v>
      </c>
      <c r="AV86" s="212" t="s">
        <v>156</v>
      </c>
      <c r="AW86" s="212" t="s">
        <v>170</v>
      </c>
      <c r="AX86" s="533"/>
    </row>
    <row r="87" spans="2:50" hidden="1" x14ac:dyDescent="0.2">
      <c r="B87" s="541" t="s">
        <v>237</v>
      </c>
      <c r="C87" s="211">
        <v>1</v>
      </c>
      <c r="D87" s="211" t="s">
        <v>445</v>
      </c>
      <c r="E87" s="211">
        <v>10</v>
      </c>
      <c r="F87" s="211">
        <v>3000</v>
      </c>
      <c r="G87" s="360">
        <f>F87/E87</f>
        <v>300</v>
      </c>
      <c r="H87" s="561">
        <f>AVERAGE(G87:G101)</f>
        <v>286.71328671328672</v>
      </c>
      <c r="I87" s="172">
        <f>IFERROR(AVERAGE(P87,U87,Z87,AE87,AJ87,AO87,AT87),"")</f>
        <v>10</v>
      </c>
      <c r="J87" s="172">
        <f t="shared" ref="J87:J89" si="84">IFERROR(AVERAGE(Q87,V87,AA87,AF87,AK87,AP87,AU87),"")</f>
        <v>2809.9010232675978</v>
      </c>
      <c r="K87" s="361">
        <f t="shared" ref="K87:K89" si="85">IFERROR(AVERAGE(R87,W87,AB87,AG87,AL87,AQ87,AV87),"")</f>
        <v>280.99010232675977</v>
      </c>
      <c r="L87" s="560">
        <f>IFERROR(AVERAGE(K87:K101),"-")</f>
        <v>270.04091406362619</v>
      </c>
      <c r="M87" s="172">
        <f>IFERROR(RANK(K87, K$87:K$101),"")</f>
        <v>7</v>
      </c>
      <c r="N87" s="533"/>
      <c r="O87" s="533"/>
      <c r="P87" s="359">
        <v>10</v>
      </c>
      <c r="Q87" s="170">
        <v>2797.4436090225563</v>
      </c>
      <c r="R87" s="360">
        <f>IFERROR(Q87/P87,"")</f>
        <v>279.74436090225561</v>
      </c>
      <c r="S87" s="359">
        <f>IFERROR(RANK(R87, R$87:R$101),"")</f>
        <v>9</v>
      </c>
      <c r="T87" s="532">
        <f>AVERAGE(R87:R101)</f>
        <v>269.12212078074566</v>
      </c>
      <c r="U87" s="359">
        <v>10</v>
      </c>
      <c r="V87" s="170">
        <v>2812.1538461538457</v>
      </c>
      <c r="W87" s="360">
        <f>IFERROR(V87/U87,"")</f>
        <v>281.21538461538455</v>
      </c>
      <c r="X87" s="359">
        <f>IFERROR(RANK(W87, W$87:W$101),"")</f>
        <v>9</v>
      </c>
      <c r="Y87" s="532">
        <f>AVERAGE(W87:W101)</f>
        <v>270.66628048448479</v>
      </c>
      <c r="Z87" s="359">
        <v>10</v>
      </c>
      <c r="AA87" s="170">
        <v>2809.9999999999991</v>
      </c>
      <c r="AB87" s="360">
        <f>IFERROR(AA87/Z87,"")</f>
        <v>280.99999999999989</v>
      </c>
      <c r="AC87" s="359">
        <f>IFERROR(RANK(AB87, AB$87:AB$101),"")</f>
        <v>5</v>
      </c>
      <c r="AD87" s="532">
        <f>AVERAGE(AB87:AB101)</f>
        <v>269.43649463588497</v>
      </c>
      <c r="AE87" s="359">
        <v>10</v>
      </c>
      <c r="AF87" s="170">
        <v>2812.9411764705883</v>
      </c>
      <c r="AG87" s="360">
        <f>IFERROR(AF87/AE87,"")</f>
        <v>281.29411764705884</v>
      </c>
      <c r="AH87" s="359">
        <f>IFERROR(RANK(AG87, AG$87:AG$101),"")</f>
        <v>6</v>
      </c>
      <c r="AI87" s="532">
        <f>AVERAGE(AG87:AG101)</f>
        <v>270.34415848960163</v>
      </c>
      <c r="AJ87" s="359">
        <v>10</v>
      </c>
      <c r="AK87" s="170">
        <v>2805.1485148514848</v>
      </c>
      <c r="AL87" s="360">
        <f>IFERROR(AK87/AJ87,"")</f>
        <v>280.51485148514848</v>
      </c>
      <c r="AM87" s="359">
        <f>IFERROR(RANK(AL87, AL$87:AL$101),"")</f>
        <v>7</v>
      </c>
      <c r="AN87" s="532">
        <f>AVERAGE(AL87:AL101)</f>
        <v>269.28309345902835</v>
      </c>
      <c r="AO87" s="359">
        <v>10</v>
      </c>
      <c r="AP87" s="170">
        <v>2804.9936143039604</v>
      </c>
      <c r="AQ87" s="360">
        <f>IFERROR(AP87/AO87,"")</f>
        <v>280.49936143039605</v>
      </c>
      <c r="AR87" s="359">
        <f>IFERROR(RANK(AQ87, AQ$87:AQ$101),"")</f>
        <v>8</v>
      </c>
      <c r="AS87" s="532">
        <f>AVERAGE(AQ87:AQ101)</f>
        <v>270.02190338063059</v>
      </c>
      <c r="AT87" s="359">
        <v>10</v>
      </c>
      <c r="AU87" s="170">
        <v>2826.6264020707517</v>
      </c>
      <c r="AV87" s="360">
        <f>IFERROR(AU87/AT87,"")</f>
        <v>282.66264020707519</v>
      </c>
      <c r="AW87" s="359">
        <f>IFERROR(RANK(AV87, AV$87:AV$101),"")</f>
        <v>7</v>
      </c>
      <c r="AX87" s="532">
        <f>AVERAGE(AV87:AV101)</f>
        <v>271.41234721500757</v>
      </c>
    </row>
    <row r="88" spans="2:50" hidden="1" x14ac:dyDescent="0.2">
      <c r="B88" s="541"/>
      <c r="C88" s="211">
        <v>2</v>
      </c>
      <c r="D88" s="211" t="s">
        <v>446</v>
      </c>
      <c r="E88" s="211">
        <v>10</v>
      </c>
      <c r="F88" s="211">
        <v>3000</v>
      </c>
      <c r="G88" s="360">
        <f t="shared" ref="G88:G97" si="86">F88/E88</f>
        <v>300</v>
      </c>
      <c r="H88" s="562"/>
      <c r="I88" s="172">
        <f t="shared" ref="I88:I89" si="87">IFERROR(AVERAGE(P88,U88,Z88,AE88,AJ88,AO88,AT88),"")</f>
        <v>10</v>
      </c>
      <c r="J88" s="172">
        <f t="shared" si="84"/>
        <v>2807.8893608018766</v>
      </c>
      <c r="K88" s="361">
        <f t="shared" si="85"/>
        <v>280.78893608018763</v>
      </c>
      <c r="L88" s="560"/>
      <c r="M88" s="172">
        <f t="shared" ref="M88:M101" si="88">IFERROR(RANK(K88, K$87:K$101),"")</f>
        <v>9</v>
      </c>
      <c r="N88" s="533"/>
      <c r="O88" s="533"/>
      <c r="P88" s="359">
        <v>10</v>
      </c>
      <c r="Q88" s="170">
        <v>2805.283018867925</v>
      </c>
      <c r="R88" s="360">
        <f t="shared" ref="R88:R101" si="89">IFERROR(Q88/P88,"")</f>
        <v>280.52830188679252</v>
      </c>
      <c r="S88" s="359">
        <f t="shared" ref="S88:S101" si="90">IFERROR(RANK(R88, R$87:R$101),"")</f>
        <v>8</v>
      </c>
      <c r="T88" s="532"/>
      <c r="U88" s="359">
        <v>10</v>
      </c>
      <c r="V88" s="170">
        <v>2820.5940594059407</v>
      </c>
      <c r="W88" s="360">
        <f t="shared" ref="W88:W101" si="91">IFERROR(V88/U88,"")</f>
        <v>282.05940594059405</v>
      </c>
      <c r="X88" s="359">
        <f t="shared" ref="X88:X101" si="92">IFERROR(RANK(W88, W$87:W$101),"")</f>
        <v>5</v>
      </c>
      <c r="Y88" s="532"/>
      <c r="Z88" s="359">
        <v>10</v>
      </c>
      <c r="AA88" s="170">
        <v>2804.242424242424</v>
      </c>
      <c r="AB88" s="360">
        <f t="shared" ref="AB88:AB101" si="93">IFERROR(AA88/Z88,"")</f>
        <v>280.42424242424238</v>
      </c>
      <c r="AC88" s="359">
        <f t="shared" ref="AC88:AC101" si="94">IFERROR(RANK(AB88, AB$87:AB$101),"")</f>
        <v>7</v>
      </c>
      <c r="AD88" s="532"/>
      <c r="AE88" s="359">
        <v>10</v>
      </c>
      <c r="AF88" s="170">
        <v>2797.037037037036</v>
      </c>
      <c r="AG88" s="360">
        <f t="shared" ref="AG88:AG101" si="95">IFERROR(AF88/AE88,"")</f>
        <v>279.70370370370358</v>
      </c>
      <c r="AH88" s="359">
        <f t="shared" ref="AH88:AH101" si="96">IFERROR(RANK(AG88, AG$87:AG$101),"")</f>
        <v>9</v>
      </c>
      <c r="AI88" s="532"/>
      <c r="AJ88" s="359">
        <v>10</v>
      </c>
      <c r="AK88" s="170">
        <v>2797.8571428571418</v>
      </c>
      <c r="AL88" s="360">
        <f t="shared" ref="AL88:AL101" si="97">IFERROR(AK88/AJ88,"")</f>
        <v>279.78571428571416</v>
      </c>
      <c r="AM88" s="359">
        <f t="shared" ref="AM88:AM101" si="98">IFERROR(RANK(AL88, AL$87:AL$101),"")</f>
        <v>9</v>
      </c>
      <c r="AN88" s="532"/>
      <c r="AO88" s="359">
        <v>10</v>
      </c>
      <c r="AP88" s="170">
        <v>2806.9090909090905</v>
      </c>
      <c r="AQ88" s="360">
        <f t="shared" ref="AQ88:AQ101" si="99">IFERROR(AP88/AO88,"")</f>
        <v>280.69090909090903</v>
      </c>
      <c r="AR88" s="359">
        <f t="shared" ref="AR88:AR101" si="100">IFERROR(RANK(AQ88, AQ$87:AQ$101),"")</f>
        <v>7</v>
      </c>
      <c r="AS88" s="532"/>
      <c r="AT88" s="359">
        <v>10</v>
      </c>
      <c r="AU88" s="170">
        <v>2823.3027522935777</v>
      </c>
      <c r="AV88" s="360">
        <f t="shared" ref="AV88:AV101" si="101">IFERROR(AU88/AT88,"")</f>
        <v>282.33027522935777</v>
      </c>
      <c r="AW88" s="359">
        <f t="shared" ref="AW88:AW101" si="102">IFERROR(RANK(AV88, AV$87:AV$101),"")</f>
        <v>8</v>
      </c>
      <c r="AX88" s="532"/>
    </row>
    <row r="89" spans="2:50" hidden="1" x14ac:dyDescent="0.2">
      <c r="B89" s="541"/>
      <c r="C89" s="211">
        <v>3</v>
      </c>
      <c r="D89" s="211" t="s">
        <v>447</v>
      </c>
      <c r="E89" s="211">
        <v>10</v>
      </c>
      <c r="F89" s="211">
        <v>3000</v>
      </c>
      <c r="G89" s="360">
        <f t="shared" si="86"/>
        <v>300</v>
      </c>
      <c r="H89" s="562"/>
      <c r="I89" s="172">
        <f t="shared" si="87"/>
        <v>10</v>
      </c>
      <c r="J89" s="172">
        <f t="shared" si="84"/>
        <v>2806.2696371001575</v>
      </c>
      <c r="K89" s="361">
        <f t="shared" si="85"/>
        <v>280.62696371001579</v>
      </c>
      <c r="L89" s="560"/>
      <c r="M89" s="172">
        <f t="shared" si="88"/>
        <v>10</v>
      </c>
      <c r="N89" s="533"/>
      <c r="O89" s="533"/>
      <c r="P89" s="359">
        <v>10</v>
      </c>
      <c r="Q89" s="170">
        <v>2815.7999999999988</v>
      </c>
      <c r="R89" s="360">
        <f t="shared" si="89"/>
        <v>281.57999999999987</v>
      </c>
      <c r="S89" s="359">
        <f t="shared" si="90"/>
        <v>6</v>
      </c>
      <c r="T89" s="532"/>
      <c r="U89" s="359">
        <v>10</v>
      </c>
      <c r="V89" s="170">
        <v>2811.2500000000009</v>
      </c>
      <c r="W89" s="360">
        <f t="shared" si="91"/>
        <v>281.12500000000011</v>
      </c>
      <c r="X89" s="359">
        <f t="shared" si="92"/>
        <v>10</v>
      </c>
      <c r="Y89" s="532"/>
      <c r="Z89" s="359">
        <v>10</v>
      </c>
      <c r="AA89" s="170">
        <v>2799.1304347826085</v>
      </c>
      <c r="AB89" s="360">
        <f t="shared" si="93"/>
        <v>279.91304347826087</v>
      </c>
      <c r="AC89" s="359">
        <f t="shared" si="94"/>
        <v>9</v>
      </c>
      <c r="AD89" s="532"/>
      <c r="AE89" s="359">
        <v>10</v>
      </c>
      <c r="AF89" s="170">
        <v>2797.4025974025985</v>
      </c>
      <c r="AG89" s="360">
        <f t="shared" si="95"/>
        <v>279.74025974025983</v>
      </c>
      <c r="AH89" s="359">
        <f t="shared" si="96"/>
        <v>8</v>
      </c>
      <c r="AI89" s="532"/>
      <c r="AJ89" s="359">
        <v>10</v>
      </c>
      <c r="AK89" s="170">
        <v>2808.6075949367105</v>
      </c>
      <c r="AL89" s="360">
        <f t="shared" si="97"/>
        <v>280.86075949367103</v>
      </c>
      <c r="AM89" s="359">
        <f t="shared" si="98"/>
        <v>6</v>
      </c>
      <c r="AN89" s="532"/>
      <c r="AO89" s="359">
        <v>10</v>
      </c>
      <c r="AP89" s="170">
        <v>2793.4615384615377</v>
      </c>
      <c r="AQ89" s="360">
        <f t="shared" si="99"/>
        <v>279.34615384615375</v>
      </c>
      <c r="AR89" s="359">
        <f t="shared" si="100"/>
        <v>10</v>
      </c>
      <c r="AS89" s="532"/>
      <c r="AT89" s="359">
        <v>10</v>
      </c>
      <c r="AU89" s="170">
        <v>2818.2352941176482</v>
      </c>
      <c r="AV89" s="360">
        <f t="shared" si="101"/>
        <v>281.82352941176481</v>
      </c>
      <c r="AW89" s="359">
        <f t="shared" si="102"/>
        <v>10</v>
      </c>
      <c r="AX89" s="532"/>
    </row>
    <row r="90" spans="2:50" hidden="1" x14ac:dyDescent="0.2">
      <c r="B90" s="541"/>
      <c r="C90" s="211">
        <v>4</v>
      </c>
      <c r="D90" s="211" t="s">
        <v>448</v>
      </c>
      <c r="E90" s="211">
        <v>10</v>
      </c>
      <c r="F90" s="211">
        <v>3000</v>
      </c>
      <c r="G90" s="360">
        <f t="shared" si="86"/>
        <v>300</v>
      </c>
      <c r="H90" s="562"/>
      <c r="I90" s="172">
        <f>IFERROR(AVERAGE(P90,U90,Z90,AE90,AJ90,AO90,AT90),"")</f>
        <v>10</v>
      </c>
      <c r="J90" s="172">
        <f>IFERROR(AVERAGE(Q90,V90,AA90,AF90,AK90,AP90,AU90),"")</f>
        <v>2828.7875303204132</v>
      </c>
      <c r="K90" s="361">
        <f>IFERROR(AVERAGE(R90,W90,AB90,AG90,AL90,AQ90,AV90),"")</f>
        <v>282.87875303204135</v>
      </c>
      <c r="L90" s="560"/>
      <c r="M90" s="172">
        <f t="shared" si="88"/>
        <v>4</v>
      </c>
      <c r="N90" s="533"/>
      <c r="O90" s="533"/>
      <c r="P90" s="359">
        <v>10</v>
      </c>
      <c r="Q90" s="170">
        <v>2829.473684210524</v>
      </c>
      <c r="R90" s="360">
        <f t="shared" si="89"/>
        <v>282.94736842105237</v>
      </c>
      <c r="S90" s="359">
        <f t="shared" si="90"/>
        <v>2</v>
      </c>
      <c r="T90" s="532"/>
      <c r="U90" s="359">
        <v>10</v>
      </c>
      <c r="V90" s="170">
        <v>2851.578947368419</v>
      </c>
      <c r="W90" s="360">
        <f t="shared" si="91"/>
        <v>285.15789473684191</v>
      </c>
      <c r="X90" s="359">
        <f t="shared" si="92"/>
        <v>2</v>
      </c>
      <c r="Y90" s="532"/>
      <c r="Z90" s="359">
        <v>10</v>
      </c>
      <c r="AA90" s="170">
        <v>2802.6315789473661</v>
      </c>
      <c r="AB90" s="360">
        <f t="shared" si="93"/>
        <v>280.26315789473659</v>
      </c>
      <c r="AC90" s="359">
        <f t="shared" si="94"/>
        <v>8</v>
      </c>
      <c r="AD90" s="532"/>
      <c r="AE90" s="359">
        <v>10</v>
      </c>
      <c r="AF90" s="170">
        <v>2835.8823529411729</v>
      </c>
      <c r="AG90" s="360">
        <f t="shared" si="95"/>
        <v>283.58823529411728</v>
      </c>
      <c r="AH90" s="359">
        <f t="shared" si="96"/>
        <v>3</v>
      </c>
      <c r="AI90" s="532"/>
      <c r="AJ90" s="359">
        <v>10</v>
      </c>
      <c r="AK90" s="170">
        <v>2826.486486486484</v>
      </c>
      <c r="AL90" s="360">
        <f t="shared" si="97"/>
        <v>282.64864864864842</v>
      </c>
      <c r="AM90" s="359">
        <f t="shared" si="98"/>
        <v>3</v>
      </c>
      <c r="AN90" s="532"/>
      <c r="AO90" s="359">
        <v>10</v>
      </c>
      <c r="AP90" s="170">
        <v>2818.5365853658527</v>
      </c>
      <c r="AQ90" s="360">
        <f t="shared" si="99"/>
        <v>281.85365853658527</v>
      </c>
      <c r="AR90" s="359">
        <f t="shared" si="100"/>
        <v>5</v>
      </c>
      <c r="AS90" s="532"/>
      <c r="AT90" s="359">
        <v>10</v>
      </c>
      <c r="AU90" s="170">
        <v>2836.9230769230753</v>
      </c>
      <c r="AV90" s="360">
        <f t="shared" si="101"/>
        <v>283.69230769230751</v>
      </c>
      <c r="AW90" s="359">
        <f t="shared" si="102"/>
        <v>5</v>
      </c>
      <c r="AX90" s="532"/>
    </row>
    <row r="91" spans="2:50" hidden="1" x14ac:dyDescent="0.2">
      <c r="B91" s="541"/>
      <c r="C91" s="211">
        <v>5</v>
      </c>
      <c r="D91" s="211" t="s">
        <v>449</v>
      </c>
      <c r="E91" s="211">
        <v>10</v>
      </c>
      <c r="F91" s="211">
        <v>3000</v>
      </c>
      <c r="G91" s="360">
        <f t="shared" si="86"/>
        <v>300</v>
      </c>
      <c r="H91" s="562"/>
      <c r="I91" s="172">
        <f t="shared" ref="I91:I101" si="103">IFERROR(AVERAGE(P91,U91,Z91,AE91,AJ91,AO91,AT91),"")</f>
        <v>10</v>
      </c>
      <c r="J91" s="172">
        <f t="shared" ref="J91:J101" si="104">IFERROR(AVERAGE(Q91,V91,AA91,AF91,AK91,AP91,AU91),"")</f>
        <v>2872.9171955863685</v>
      </c>
      <c r="K91" s="361">
        <f t="shared" ref="K91:K101" si="105">IFERROR(AVERAGE(R91,W91,AB91,AG91,AL91,AQ91,AV91),"")</f>
        <v>287.29171955863688</v>
      </c>
      <c r="L91" s="560"/>
      <c r="M91" s="172">
        <f t="shared" si="88"/>
        <v>1</v>
      </c>
      <c r="N91" s="533"/>
      <c r="O91" s="533"/>
      <c r="P91" s="359">
        <v>10</v>
      </c>
      <c r="Q91" s="170">
        <v>2820</v>
      </c>
      <c r="R91" s="360">
        <f t="shared" si="89"/>
        <v>282</v>
      </c>
      <c r="S91" s="359">
        <f t="shared" si="90"/>
        <v>5</v>
      </c>
      <c r="T91" s="532"/>
      <c r="U91" s="359">
        <v>10</v>
      </c>
      <c r="V91" s="170">
        <v>2907.272727272727</v>
      </c>
      <c r="W91" s="360">
        <f t="shared" si="91"/>
        <v>290.72727272727269</v>
      </c>
      <c r="X91" s="359">
        <f t="shared" si="92"/>
        <v>1</v>
      </c>
      <c r="Y91" s="532"/>
      <c r="Z91" s="359">
        <v>10</v>
      </c>
      <c r="AA91" s="170">
        <v>2865.0000000000032</v>
      </c>
      <c r="AB91" s="360">
        <f t="shared" si="93"/>
        <v>286.50000000000034</v>
      </c>
      <c r="AC91" s="359">
        <f t="shared" si="94"/>
        <v>1</v>
      </c>
      <c r="AD91" s="532"/>
      <c r="AE91" s="359">
        <v>10</v>
      </c>
      <c r="AF91" s="170">
        <v>2927.3684210526294</v>
      </c>
      <c r="AG91" s="360">
        <f t="shared" si="95"/>
        <v>292.73684210526295</v>
      </c>
      <c r="AH91" s="359">
        <f t="shared" si="96"/>
        <v>1</v>
      </c>
      <c r="AI91" s="532"/>
      <c r="AJ91" s="359">
        <v>10</v>
      </c>
      <c r="AK91" s="170">
        <v>2797.1428571428564</v>
      </c>
      <c r="AL91" s="360">
        <f t="shared" si="97"/>
        <v>279.71428571428567</v>
      </c>
      <c r="AM91" s="359">
        <f t="shared" si="98"/>
        <v>10</v>
      </c>
      <c r="AN91" s="532"/>
      <c r="AO91" s="359">
        <v>10</v>
      </c>
      <c r="AP91" s="170">
        <v>2900.0000000000009</v>
      </c>
      <c r="AQ91" s="360">
        <f t="shared" si="99"/>
        <v>290.00000000000011</v>
      </c>
      <c r="AR91" s="359">
        <f t="shared" si="100"/>
        <v>1</v>
      </c>
      <c r="AS91" s="532"/>
      <c r="AT91" s="359">
        <v>10</v>
      </c>
      <c r="AU91" s="170">
        <v>2893.6363636363635</v>
      </c>
      <c r="AV91" s="360">
        <f t="shared" si="101"/>
        <v>289.36363636363637</v>
      </c>
      <c r="AW91" s="359">
        <f t="shared" si="102"/>
        <v>1</v>
      </c>
      <c r="AX91" s="532"/>
    </row>
    <row r="92" spans="2:50" hidden="1" x14ac:dyDescent="0.2">
      <c r="B92" s="541"/>
      <c r="C92" s="211">
        <v>6</v>
      </c>
      <c r="D92" s="211" t="s">
        <v>450</v>
      </c>
      <c r="E92" s="211">
        <v>10</v>
      </c>
      <c r="F92" s="211">
        <v>3000</v>
      </c>
      <c r="G92" s="360">
        <f t="shared" si="86"/>
        <v>300</v>
      </c>
      <c r="H92" s="562"/>
      <c r="I92" s="172">
        <f t="shared" si="103"/>
        <v>10</v>
      </c>
      <c r="J92" s="172">
        <f t="shared" si="104"/>
        <v>2809.7824063622065</v>
      </c>
      <c r="K92" s="361">
        <f t="shared" si="105"/>
        <v>280.97824063622068</v>
      </c>
      <c r="L92" s="560"/>
      <c r="M92" s="172">
        <f t="shared" si="88"/>
        <v>8</v>
      </c>
      <c r="N92" s="533"/>
      <c r="O92" s="533"/>
      <c r="P92" s="359">
        <v>10</v>
      </c>
      <c r="Q92" s="170">
        <v>2824.4776119402982</v>
      </c>
      <c r="R92" s="360">
        <f t="shared" si="89"/>
        <v>282.44776119402979</v>
      </c>
      <c r="S92" s="359">
        <f t="shared" si="90"/>
        <v>3</v>
      </c>
      <c r="T92" s="532"/>
      <c r="U92" s="359">
        <v>10</v>
      </c>
      <c r="V92" s="170">
        <v>2819.090909090909</v>
      </c>
      <c r="W92" s="360">
        <f t="shared" si="91"/>
        <v>281.90909090909088</v>
      </c>
      <c r="X92" s="359">
        <f t="shared" si="92"/>
        <v>7</v>
      </c>
      <c r="Y92" s="532"/>
      <c r="Z92" s="359">
        <v>10</v>
      </c>
      <c r="AA92" s="170">
        <v>2795.2380952380945</v>
      </c>
      <c r="AB92" s="360">
        <f t="shared" si="93"/>
        <v>279.52380952380946</v>
      </c>
      <c r="AC92" s="359">
        <f t="shared" si="94"/>
        <v>10</v>
      </c>
      <c r="AD92" s="532"/>
      <c r="AE92" s="359">
        <v>10</v>
      </c>
      <c r="AF92" s="170">
        <v>2796.4285714285693</v>
      </c>
      <c r="AG92" s="360">
        <f t="shared" si="95"/>
        <v>279.64285714285694</v>
      </c>
      <c r="AH92" s="359">
        <f t="shared" si="96"/>
        <v>10</v>
      </c>
      <c r="AI92" s="532"/>
      <c r="AJ92" s="359">
        <v>10</v>
      </c>
      <c r="AK92" s="170">
        <v>2798.2758620689638</v>
      </c>
      <c r="AL92" s="360">
        <f t="shared" si="97"/>
        <v>279.8275862068964</v>
      </c>
      <c r="AM92" s="359">
        <f t="shared" si="98"/>
        <v>8</v>
      </c>
      <c r="AN92" s="532"/>
      <c r="AO92" s="359">
        <v>10</v>
      </c>
      <c r="AP92" s="170">
        <v>2812.3943661971834</v>
      </c>
      <c r="AQ92" s="360">
        <f t="shared" si="99"/>
        <v>281.23943661971833</v>
      </c>
      <c r="AR92" s="359">
        <f t="shared" si="100"/>
        <v>6</v>
      </c>
      <c r="AS92" s="532"/>
      <c r="AT92" s="359">
        <v>10</v>
      </c>
      <c r="AU92" s="170">
        <v>2822.5714285714289</v>
      </c>
      <c r="AV92" s="360">
        <f t="shared" si="101"/>
        <v>282.25714285714287</v>
      </c>
      <c r="AW92" s="359">
        <f t="shared" si="102"/>
        <v>9</v>
      </c>
      <c r="AX92" s="532"/>
    </row>
    <row r="93" spans="2:50" hidden="1" x14ac:dyDescent="0.2">
      <c r="B93" s="541"/>
      <c r="C93" s="211">
        <v>7</v>
      </c>
      <c r="D93" s="211" t="s">
        <v>451</v>
      </c>
      <c r="E93" s="211">
        <v>10</v>
      </c>
      <c r="F93" s="211">
        <v>3000</v>
      </c>
      <c r="G93" s="360">
        <f t="shared" si="86"/>
        <v>300</v>
      </c>
      <c r="H93" s="562"/>
      <c r="I93" s="172">
        <f t="shared" si="103"/>
        <v>10</v>
      </c>
      <c r="J93" s="172">
        <f t="shared" si="104"/>
        <v>2825.5549937415117</v>
      </c>
      <c r="K93" s="361">
        <f t="shared" si="105"/>
        <v>282.55549937415111</v>
      </c>
      <c r="L93" s="560"/>
      <c r="M93" s="172">
        <f t="shared" si="88"/>
        <v>5</v>
      </c>
      <c r="N93" s="533"/>
      <c r="O93" s="533"/>
      <c r="P93" s="359">
        <v>10</v>
      </c>
      <c r="Q93" s="170">
        <v>2830.3846153846148</v>
      </c>
      <c r="R93" s="360">
        <f t="shared" si="89"/>
        <v>283.03846153846149</v>
      </c>
      <c r="S93" s="359">
        <f t="shared" si="90"/>
        <v>1</v>
      </c>
      <c r="T93" s="532"/>
      <c r="U93" s="359">
        <v>10</v>
      </c>
      <c r="V93" s="170">
        <v>2819.9999999999995</v>
      </c>
      <c r="W93" s="360">
        <f t="shared" si="91"/>
        <v>281.99999999999994</v>
      </c>
      <c r="X93" s="359">
        <f t="shared" si="92"/>
        <v>6</v>
      </c>
      <c r="Y93" s="532"/>
      <c r="Z93" s="359">
        <v>10</v>
      </c>
      <c r="AA93" s="170">
        <v>2807.3076923076915</v>
      </c>
      <c r="AB93" s="360">
        <f t="shared" si="93"/>
        <v>280.73076923076917</v>
      </c>
      <c r="AC93" s="359">
        <f t="shared" si="94"/>
        <v>6</v>
      </c>
      <c r="AD93" s="532"/>
      <c r="AE93" s="359">
        <v>10</v>
      </c>
      <c r="AF93" s="170">
        <v>2828</v>
      </c>
      <c r="AG93" s="360">
        <f t="shared" si="95"/>
        <v>282.8</v>
      </c>
      <c r="AH93" s="359">
        <f t="shared" si="96"/>
        <v>5</v>
      </c>
      <c r="AI93" s="532"/>
      <c r="AJ93" s="359">
        <v>10</v>
      </c>
      <c r="AK93" s="170">
        <v>2814.8936170212769</v>
      </c>
      <c r="AL93" s="360">
        <f t="shared" si="97"/>
        <v>281.48936170212767</v>
      </c>
      <c r="AM93" s="359">
        <f t="shared" si="98"/>
        <v>5</v>
      </c>
      <c r="AN93" s="532"/>
      <c r="AO93" s="359">
        <v>10</v>
      </c>
      <c r="AP93" s="170">
        <v>2825.0847457627119</v>
      </c>
      <c r="AQ93" s="360">
        <f t="shared" si="99"/>
        <v>282.50847457627117</v>
      </c>
      <c r="AR93" s="359">
        <f t="shared" si="100"/>
        <v>4</v>
      </c>
      <c r="AS93" s="532"/>
      <c r="AT93" s="359">
        <v>10</v>
      </c>
      <c r="AU93" s="170">
        <v>2853.2142857142858</v>
      </c>
      <c r="AV93" s="360">
        <f t="shared" si="101"/>
        <v>285.32142857142856</v>
      </c>
      <c r="AW93" s="359">
        <f t="shared" si="102"/>
        <v>2</v>
      </c>
      <c r="AX93" s="532"/>
    </row>
    <row r="94" spans="2:50" hidden="1" x14ac:dyDescent="0.2">
      <c r="B94" s="541"/>
      <c r="C94" s="211">
        <v>8</v>
      </c>
      <c r="D94" s="211" t="s">
        <v>452</v>
      </c>
      <c r="E94" s="211">
        <v>10</v>
      </c>
      <c r="F94" s="211">
        <v>3000</v>
      </c>
      <c r="G94" s="360">
        <f t="shared" si="86"/>
        <v>300</v>
      </c>
      <c r="H94" s="562"/>
      <c r="I94" s="172">
        <f t="shared" si="103"/>
        <v>10</v>
      </c>
      <c r="J94" s="172">
        <f t="shared" si="104"/>
        <v>2836.5970439006492</v>
      </c>
      <c r="K94" s="361">
        <f t="shared" si="105"/>
        <v>283.65970439006486</v>
      </c>
      <c r="L94" s="560"/>
      <c r="M94" s="172">
        <f t="shared" si="88"/>
        <v>2</v>
      </c>
      <c r="N94" s="533"/>
      <c r="O94" s="533"/>
      <c r="P94" s="359">
        <v>10</v>
      </c>
      <c r="Q94" s="170">
        <v>2809.090909090909</v>
      </c>
      <c r="R94" s="360">
        <f t="shared" si="89"/>
        <v>280.90909090909088</v>
      </c>
      <c r="S94" s="359">
        <f t="shared" si="90"/>
        <v>7</v>
      </c>
      <c r="T94" s="532"/>
      <c r="U94" s="359">
        <v>10</v>
      </c>
      <c r="V94" s="170">
        <v>2843.6363636363635</v>
      </c>
      <c r="W94" s="360">
        <f t="shared" si="91"/>
        <v>284.36363636363637</v>
      </c>
      <c r="X94" s="359">
        <f t="shared" si="92"/>
        <v>3</v>
      </c>
      <c r="Y94" s="532"/>
      <c r="Z94" s="359">
        <v>10</v>
      </c>
      <c r="AA94" s="170">
        <v>2837.4193548387088</v>
      </c>
      <c r="AB94" s="360">
        <f t="shared" si="93"/>
        <v>283.74193548387086</v>
      </c>
      <c r="AC94" s="359">
        <f t="shared" si="94"/>
        <v>2</v>
      </c>
      <c r="AD94" s="532"/>
      <c r="AE94" s="359">
        <v>10</v>
      </c>
      <c r="AF94" s="170">
        <v>2811.1111111111127</v>
      </c>
      <c r="AG94" s="360">
        <f t="shared" si="95"/>
        <v>281.11111111111126</v>
      </c>
      <c r="AH94" s="359">
        <f t="shared" si="96"/>
        <v>7</v>
      </c>
      <c r="AI94" s="532"/>
      <c r="AJ94" s="359">
        <v>10</v>
      </c>
      <c r="AK94" s="170">
        <v>2855.9999999999986</v>
      </c>
      <c r="AL94" s="360">
        <f t="shared" si="97"/>
        <v>285.59999999999985</v>
      </c>
      <c r="AM94" s="359">
        <f t="shared" si="98"/>
        <v>1</v>
      </c>
      <c r="AN94" s="532"/>
      <c r="AO94" s="359">
        <v>10</v>
      </c>
      <c r="AP94" s="170">
        <v>2868.3333333333339</v>
      </c>
      <c r="AQ94" s="360">
        <f t="shared" si="99"/>
        <v>286.83333333333337</v>
      </c>
      <c r="AR94" s="359">
        <f t="shared" si="100"/>
        <v>2</v>
      </c>
      <c r="AS94" s="532"/>
      <c r="AT94" s="359">
        <v>10</v>
      </c>
      <c r="AU94" s="170">
        <v>2830.588235294118</v>
      </c>
      <c r="AV94" s="360">
        <f t="shared" si="101"/>
        <v>283.05882352941182</v>
      </c>
      <c r="AW94" s="359">
        <f t="shared" si="102"/>
        <v>6</v>
      </c>
      <c r="AX94" s="532"/>
    </row>
    <row r="95" spans="2:50" hidden="1" x14ac:dyDescent="0.2">
      <c r="B95" s="541"/>
      <c r="C95" s="211">
        <v>9</v>
      </c>
      <c r="D95" s="211" t="s">
        <v>454</v>
      </c>
      <c r="E95" s="211">
        <v>13</v>
      </c>
      <c r="F95" s="211">
        <v>2000</v>
      </c>
      <c r="G95" s="360">
        <f t="shared" si="86"/>
        <v>153.84615384615384</v>
      </c>
      <c r="H95" s="562"/>
      <c r="I95" s="172">
        <f t="shared" si="103"/>
        <v>13</v>
      </c>
      <c r="J95" s="172">
        <f t="shared" si="104"/>
        <v>1888.5811487822134</v>
      </c>
      <c r="K95" s="361">
        <f t="shared" si="105"/>
        <v>145.27547298324717</v>
      </c>
      <c r="L95" s="560"/>
      <c r="M95" s="172">
        <f t="shared" si="88"/>
        <v>11</v>
      </c>
      <c r="N95" s="533"/>
      <c r="O95" s="533"/>
      <c r="P95" s="359">
        <v>13</v>
      </c>
      <c r="Q95" s="170">
        <v>1889.2307692307684</v>
      </c>
      <c r="R95" s="360">
        <f t="shared" si="89"/>
        <v>145.32544378698219</v>
      </c>
      <c r="S95" s="359">
        <f t="shared" si="90"/>
        <v>11</v>
      </c>
      <c r="T95" s="532"/>
      <c r="U95" s="359">
        <v>13</v>
      </c>
      <c r="V95" s="170">
        <v>1872.3076923076912</v>
      </c>
      <c r="W95" s="360">
        <f t="shared" si="91"/>
        <v>144.02366863905317</v>
      </c>
      <c r="X95" s="359">
        <f t="shared" si="92"/>
        <v>11</v>
      </c>
      <c r="Y95" s="532"/>
      <c r="Z95" s="359">
        <v>13</v>
      </c>
      <c r="AA95" s="170">
        <v>1906.2857142857124</v>
      </c>
      <c r="AB95" s="360">
        <f t="shared" si="93"/>
        <v>146.63736263736249</v>
      </c>
      <c r="AC95" s="359">
        <f t="shared" si="94"/>
        <v>11</v>
      </c>
      <c r="AD95" s="532"/>
      <c r="AE95" s="359">
        <v>13</v>
      </c>
      <c r="AF95" s="170">
        <v>1882.941176470586</v>
      </c>
      <c r="AG95" s="360">
        <f t="shared" si="95"/>
        <v>144.84162895927585</v>
      </c>
      <c r="AH95" s="359">
        <f t="shared" si="96"/>
        <v>11</v>
      </c>
      <c r="AI95" s="532"/>
      <c r="AJ95" s="359">
        <v>13</v>
      </c>
      <c r="AK95" s="170">
        <v>1891.6666666666652</v>
      </c>
      <c r="AL95" s="360">
        <f t="shared" si="97"/>
        <v>145.51282051282038</v>
      </c>
      <c r="AM95" s="359">
        <f t="shared" si="98"/>
        <v>11</v>
      </c>
      <c r="AN95" s="532"/>
      <c r="AO95" s="359">
        <v>13</v>
      </c>
      <c r="AP95" s="170">
        <v>1876.0975609756092</v>
      </c>
      <c r="AQ95" s="360">
        <f t="shared" si="99"/>
        <v>144.31519699812378</v>
      </c>
      <c r="AR95" s="359">
        <f t="shared" si="100"/>
        <v>11</v>
      </c>
      <c r="AS95" s="532"/>
      <c r="AT95" s="359">
        <v>13</v>
      </c>
      <c r="AU95" s="170">
        <v>1901.5384615384605</v>
      </c>
      <c r="AV95" s="360">
        <f t="shared" si="101"/>
        <v>146.27218934911235</v>
      </c>
      <c r="AW95" s="359">
        <f t="shared" si="102"/>
        <v>11</v>
      </c>
      <c r="AX95" s="532"/>
    </row>
    <row r="96" spans="2:50" hidden="1" x14ac:dyDescent="0.2">
      <c r="B96" s="541"/>
      <c r="C96" s="211">
        <v>10</v>
      </c>
      <c r="D96" s="211" t="s">
        <v>455</v>
      </c>
      <c r="E96" s="211">
        <v>10</v>
      </c>
      <c r="F96" s="211">
        <v>3000</v>
      </c>
      <c r="G96" s="360">
        <f t="shared" si="86"/>
        <v>300</v>
      </c>
      <c r="H96" s="562"/>
      <c r="I96" s="172">
        <f t="shared" si="103"/>
        <v>10</v>
      </c>
      <c r="J96" s="172">
        <f t="shared" si="104"/>
        <v>2828.8981891179678</v>
      </c>
      <c r="K96" s="361">
        <f t="shared" si="105"/>
        <v>282.88981891179674</v>
      </c>
      <c r="L96" s="560"/>
      <c r="M96" s="172">
        <f t="shared" si="88"/>
        <v>3</v>
      </c>
      <c r="N96" s="533"/>
      <c r="O96" s="533"/>
      <c r="P96" s="359">
        <v>10</v>
      </c>
      <c r="Q96" s="170">
        <v>2823.10344827586</v>
      </c>
      <c r="R96" s="360">
        <f t="shared" si="89"/>
        <v>282.31034482758599</v>
      </c>
      <c r="S96" s="359">
        <f t="shared" si="90"/>
        <v>4</v>
      </c>
      <c r="T96" s="532"/>
      <c r="U96" s="359">
        <v>10</v>
      </c>
      <c r="V96" s="170">
        <v>2833.6842105263177</v>
      </c>
      <c r="W96" s="360">
        <f t="shared" si="91"/>
        <v>283.36842105263179</v>
      </c>
      <c r="X96" s="359">
        <f t="shared" si="92"/>
        <v>4</v>
      </c>
      <c r="Y96" s="532"/>
      <c r="Z96" s="359">
        <v>10</v>
      </c>
      <c r="AA96" s="170">
        <v>2818.8679245283033</v>
      </c>
      <c r="AB96" s="360">
        <f t="shared" si="93"/>
        <v>281.88679245283032</v>
      </c>
      <c r="AC96" s="359">
        <f t="shared" si="94"/>
        <v>4</v>
      </c>
      <c r="AD96" s="532"/>
      <c r="AE96" s="359">
        <v>10</v>
      </c>
      <c r="AF96" s="170">
        <v>2850.6382978723409</v>
      </c>
      <c r="AG96" s="360">
        <f t="shared" si="95"/>
        <v>285.06382978723411</v>
      </c>
      <c r="AH96" s="359">
        <f t="shared" si="96"/>
        <v>2</v>
      </c>
      <c r="AI96" s="532"/>
      <c r="AJ96" s="359">
        <v>10</v>
      </c>
      <c r="AK96" s="170">
        <v>2841.6000000000008</v>
      </c>
      <c r="AL96" s="360">
        <f t="shared" si="97"/>
        <v>284.16000000000008</v>
      </c>
      <c r="AM96" s="359">
        <f t="shared" si="98"/>
        <v>2</v>
      </c>
      <c r="AN96" s="532"/>
      <c r="AO96" s="359">
        <v>10</v>
      </c>
      <c r="AP96" s="170">
        <v>2796.3934426229498</v>
      </c>
      <c r="AQ96" s="360">
        <f t="shared" si="99"/>
        <v>279.63934426229497</v>
      </c>
      <c r="AR96" s="359">
        <f t="shared" si="100"/>
        <v>9</v>
      </c>
      <c r="AS96" s="532"/>
      <c r="AT96" s="359">
        <v>10</v>
      </c>
      <c r="AU96" s="170">
        <v>2837.9999999999986</v>
      </c>
      <c r="AV96" s="360">
        <f t="shared" si="101"/>
        <v>283.79999999999984</v>
      </c>
      <c r="AW96" s="359">
        <f t="shared" si="102"/>
        <v>4</v>
      </c>
      <c r="AX96" s="532"/>
    </row>
    <row r="97" spans="2:50" hidden="1" x14ac:dyDescent="0.2">
      <c r="B97" s="541"/>
      <c r="C97" s="211">
        <v>11</v>
      </c>
      <c r="D97" s="211" t="s">
        <v>635</v>
      </c>
      <c r="E97" s="211">
        <v>10</v>
      </c>
      <c r="F97" s="211">
        <v>3000</v>
      </c>
      <c r="G97" s="360">
        <f t="shared" si="86"/>
        <v>300</v>
      </c>
      <c r="H97" s="562"/>
      <c r="I97" s="172">
        <f t="shared" si="103"/>
        <v>10</v>
      </c>
      <c r="J97" s="172">
        <f t="shared" si="104"/>
        <v>2825.1484369676646</v>
      </c>
      <c r="K97" s="361">
        <f t="shared" si="105"/>
        <v>282.51484369676643</v>
      </c>
      <c r="L97" s="560"/>
      <c r="M97" s="172">
        <f t="shared" si="88"/>
        <v>6</v>
      </c>
      <c r="N97" s="533"/>
      <c r="O97" s="533"/>
      <c r="P97" s="359">
        <v>10</v>
      </c>
      <c r="Q97" s="170">
        <v>2795.1219512195112</v>
      </c>
      <c r="R97" s="360">
        <f t="shared" si="89"/>
        <v>279.51219512195109</v>
      </c>
      <c r="S97" s="359">
        <f t="shared" si="90"/>
        <v>10</v>
      </c>
      <c r="T97" s="532"/>
      <c r="U97" s="359">
        <v>10</v>
      </c>
      <c r="V97" s="170">
        <v>2813.793103448274</v>
      </c>
      <c r="W97" s="360">
        <f t="shared" si="91"/>
        <v>281.37931034482739</v>
      </c>
      <c r="X97" s="359">
        <f t="shared" si="92"/>
        <v>8</v>
      </c>
      <c r="Y97" s="532"/>
      <c r="Z97" s="359">
        <v>10</v>
      </c>
      <c r="AA97" s="170">
        <v>2831.8032786885237</v>
      </c>
      <c r="AB97" s="360">
        <f t="shared" si="93"/>
        <v>283.18032786885237</v>
      </c>
      <c r="AC97" s="359">
        <f t="shared" si="94"/>
        <v>3</v>
      </c>
      <c r="AD97" s="532"/>
      <c r="AE97" s="359">
        <v>10</v>
      </c>
      <c r="AF97" s="170">
        <v>2832.6315789473706</v>
      </c>
      <c r="AG97" s="360">
        <f t="shared" si="95"/>
        <v>283.26315789473705</v>
      </c>
      <c r="AH97" s="359">
        <f t="shared" si="96"/>
        <v>4</v>
      </c>
      <c r="AI97" s="532"/>
      <c r="AJ97" s="359">
        <v>10</v>
      </c>
      <c r="AK97" s="170">
        <v>2819.9999999999995</v>
      </c>
      <c r="AL97" s="360">
        <f t="shared" si="97"/>
        <v>281.99999999999994</v>
      </c>
      <c r="AM97" s="359">
        <f t="shared" si="98"/>
        <v>4</v>
      </c>
      <c r="AN97" s="532"/>
      <c r="AO97" s="359">
        <v>10</v>
      </c>
      <c r="AP97" s="170">
        <v>2833.1506849315074</v>
      </c>
      <c r="AQ97" s="360">
        <f t="shared" si="99"/>
        <v>283.31506849315076</v>
      </c>
      <c r="AR97" s="359">
        <f t="shared" si="100"/>
        <v>3</v>
      </c>
      <c r="AS97" s="532"/>
      <c r="AT97" s="359">
        <v>10</v>
      </c>
      <c r="AU97" s="170">
        <v>2849.5384615384646</v>
      </c>
      <c r="AV97" s="360">
        <f t="shared" si="101"/>
        <v>284.95384615384648</v>
      </c>
      <c r="AW97" s="359">
        <f t="shared" si="102"/>
        <v>3</v>
      </c>
      <c r="AX97" s="532"/>
    </row>
    <row r="98" spans="2:50" hidden="1" x14ac:dyDescent="0.2">
      <c r="B98" s="541"/>
      <c r="C98" s="211">
        <v>12</v>
      </c>
      <c r="D98" s="211"/>
      <c r="E98" s="211"/>
      <c r="F98" s="211"/>
      <c r="G98" s="360"/>
      <c r="H98" s="562"/>
      <c r="I98" s="172" t="str">
        <f t="shared" si="103"/>
        <v/>
      </c>
      <c r="J98" s="172" t="str">
        <f t="shared" si="104"/>
        <v/>
      </c>
      <c r="K98" s="361" t="str">
        <f t="shared" si="105"/>
        <v/>
      </c>
      <c r="L98" s="560"/>
      <c r="M98" s="172" t="str">
        <f t="shared" si="88"/>
        <v/>
      </c>
      <c r="N98" s="533"/>
      <c r="O98" s="533"/>
      <c r="P98" s="359"/>
      <c r="Q98" s="170"/>
      <c r="R98" s="360" t="str">
        <f t="shared" si="89"/>
        <v/>
      </c>
      <c r="S98" s="359" t="str">
        <f t="shared" si="90"/>
        <v/>
      </c>
      <c r="T98" s="532"/>
      <c r="U98" s="359"/>
      <c r="V98" s="170"/>
      <c r="W98" s="360" t="str">
        <f t="shared" si="91"/>
        <v/>
      </c>
      <c r="X98" s="359" t="str">
        <f t="shared" si="92"/>
        <v/>
      </c>
      <c r="Y98" s="532"/>
      <c r="Z98" s="359"/>
      <c r="AA98" s="170"/>
      <c r="AB98" s="360" t="str">
        <f t="shared" si="93"/>
        <v/>
      </c>
      <c r="AC98" s="359" t="str">
        <f t="shared" si="94"/>
        <v/>
      </c>
      <c r="AD98" s="532"/>
      <c r="AE98" s="359"/>
      <c r="AF98" s="170"/>
      <c r="AG98" s="360" t="str">
        <f t="shared" si="95"/>
        <v/>
      </c>
      <c r="AH98" s="359" t="str">
        <f t="shared" si="96"/>
        <v/>
      </c>
      <c r="AI98" s="532"/>
      <c r="AJ98" s="359"/>
      <c r="AK98" s="170"/>
      <c r="AL98" s="360" t="str">
        <f t="shared" si="97"/>
        <v/>
      </c>
      <c r="AM98" s="359" t="str">
        <f t="shared" si="98"/>
        <v/>
      </c>
      <c r="AN98" s="532"/>
      <c r="AO98" s="359"/>
      <c r="AP98" s="170"/>
      <c r="AQ98" s="360" t="str">
        <f t="shared" si="99"/>
        <v/>
      </c>
      <c r="AR98" s="359" t="str">
        <f t="shared" si="100"/>
        <v/>
      </c>
      <c r="AS98" s="532"/>
      <c r="AT98" s="359"/>
      <c r="AU98" s="170"/>
      <c r="AV98" s="360" t="str">
        <f t="shared" si="101"/>
        <v/>
      </c>
      <c r="AW98" s="359" t="str">
        <f t="shared" si="102"/>
        <v/>
      </c>
      <c r="AX98" s="532"/>
    </row>
    <row r="99" spans="2:50" hidden="1" x14ac:dyDescent="0.2">
      <c r="B99" s="541"/>
      <c r="C99" s="211">
        <v>13</v>
      </c>
      <c r="D99" s="211"/>
      <c r="E99" s="211"/>
      <c r="F99" s="211"/>
      <c r="G99" s="211"/>
      <c r="H99" s="562"/>
      <c r="I99" s="172" t="str">
        <f t="shared" si="103"/>
        <v/>
      </c>
      <c r="J99" s="172" t="str">
        <f t="shared" si="104"/>
        <v/>
      </c>
      <c r="K99" s="361" t="str">
        <f t="shared" si="105"/>
        <v/>
      </c>
      <c r="L99" s="560"/>
      <c r="M99" s="172" t="str">
        <f t="shared" si="88"/>
        <v/>
      </c>
      <c r="N99" s="533"/>
      <c r="O99" s="533"/>
      <c r="P99" s="359"/>
      <c r="Q99" s="170"/>
      <c r="R99" s="360" t="str">
        <f t="shared" si="89"/>
        <v/>
      </c>
      <c r="S99" s="359" t="str">
        <f t="shared" si="90"/>
        <v/>
      </c>
      <c r="T99" s="532"/>
      <c r="U99" s="359"/>
      <c r="V99" s="170"/>
      <c r="W99" s="360" t="str">
        <f t="shared" si="91"/>
        <v/>
      </c>
      <c r="X99" s="359" t="str">
        <f t="shared" si="92"/>
        <v/>
      </c>
      <c r="Y99" s="532"/>
      <c r="Z99" s="359"/>
      <c r="AA99" s="170"/>
      <c r="AB99" s="360" t="str">
        <f t="shared" si="93"/>
        <v/>
      </c>
      <c r="AC99" s="359" t="str">
        <f t="shared" si="94"/>
        <v/>
      </c>
      <c r="AD99" s="532"/>
      <c r="AE99" s="359"/>
      <c r="AF99" s="170"/>
      <c r="AG99" s="360" t="str">
        <f t="shared" si="95"/>
        <v/>
      </c>
      <c r="AH99" s="359" t="str">
        <f t="shared" si="96"/>
        <v/>
      </c>
      <c r="AI99" s="532"/>
      <c r="AJ99" s="359"/>
      <c r="AK99" s="170"/>
      <c r="AL99" s="360" t="str">
        <f t="shared" si="97"/>
        <v/>
      </c>
      <c r="AM99" s="359" t="str">
        <f t="shared" si="98"/>
        <v/>
      </c>
      <c r="AN99" s="532"/>
      <c r="AO99" s="359"/>
      <c r="AP99" s="170"/>
      <c r="AQ99" s="360" t="str">
        <f t="shared" si="99"/>
        <v/>
      </c>
      <c r="AR99" s="359" t="str">
        <f t="shared" si="100"/>
        <v/>
      </c>
      <c r="AS99" s="532"/>
      <c r="AT99" s="359"/>
      <c r="AU99" s="170"/>
      <c r="AV99" s="360" t="str">
        <f t="shared" si="101"/>
        <v/>
      </c>
      <c r="AW99" s="359" t="str">
        <f t="shared" si="102"/>
        <v/>
      </c>
      <c r="AX99" s="532"/>
    </row>
    <row r="100" spans="2:50" hidden="1" x14ac:dyDescent="0.2">
      <c r="B100" s="541"/>
      <c r="C100" s="211">
        <v>14</v>
      </c>
      <c r="D100" s="211"/>
      <c r="E100" s="211"/>
      <c r="F100" s="211"/>
      <c r="G100" s="211"/>
      <c r="H100" s="562"/>
      <c r="I100" s="172" t="str">
        <f t="shared" si="103"/>
        <v/>
      </c>
      <c r="J100" s="172" t="str">
        <f t="shared" si="104"/>
        <v/>
      </c>
      <c r="K100" s="361" t="str">
        <f t="shared" si="105"/>
        <v/>
      </c>
      <c r="L100" s="560"/>
      <c r="M100" s="172" t="str">
        <f t="shared" si="88"/>
        <v/>
      </c>
      <c r="N100" s="533"/>
      <c r="O100" s="533"/>
      <c r="P100" s="359"/>
      <c r="Q100" s="170"/>
      <c r="R100" s="360" t="str">
        <f t="shared" si="89"/>
        <v/>
      </c>
      <c r="S100" s="359" t="str">
        <f t="shared" si="90"/>
        <v/>
      </c>
      <c r="T100" s="532"/>
      <c r="U100" s="359"/>
      <c r="V100" s="170"/>
      <c r="W100" s="360" t="str">
        <f t="shared" si="91"/>
        <v/>
      </c>
      <c r="X100" s="359" t="str">
        <f t="shared" si="92"/>
        <v/>
      </c>
      <c r="Y100" s="532"/>
      <c r="Z100" s="359"/>
      <c r="AA100" s="170"/>
      <c r="AB100" s="360" t="str">
        <f t="shared" si="93"/>
        <v/>
      </c>
      <c r="AC100" s="359" t="str">
        <f t="shared" si="94"/>
        <v/>
      </c>
      <c r="AD100" s="532"/>
      <c r="AE100" s="359"/>
      <c r="AF100" s="170"/>
      <c r="AG100" s="360" t="str">
        <f t="shared" si="95"/>
        <v/>
      </c>
      <c r="AH100" s="359" t="str">
        <f t="shared" si="96"/>
        <v/>
      </c>
      <c r="AI100" s="532"/>
      <c r="AJ100" s="359"/>
      <c r="AK100" s="170"/>
      <c r="AL100" s="360" t="str">
        <f t="shared" si="97"/>
        <v/>
      </c>
      <c r="AM100" s="359" t="str">
        <f t="shared" si="98"/>
        <v/>
      </c>
      <c r="AN100" s="532"/>
      <c r="AO100" s="359"/>
      <c r="AP100" s="170"/>
      <c r="AQ100" s="360" t="str">
        <f t="shared" si="99"/>
        <v/>
      </c>
      <c r="AR100" s="359" t="str">
        <f t="shared" si="100"/>
        <v/>
      </c>
      <c r="AS100" s="532"/>
      <c r="AT100" s="359"/>
      <c r="AU100" s="170"/>
      <c r="AV100" s="360" t="str">
        <f t="shared" si="101"/>
        <v/>
      </c>
      <c r="AW100" s="359" t="str">
        <f t="shared" si="102"/>
        <v/>
      </c>
      <c r="AX100" s="532"/>
    </row>
    <row r="101" spans="2:50" hidden="1" x14ac:dyDescent="0.2">
      <c r="B101" s="541"/>
      <c r="C101" s="211">
        <v>15</v>
      </c>
      <c r="D101" s="211"/>
      <c r="E101" s="211"/>
      <c r="F101" s="211"/>
      <c r="G101" s="211"/>
      <c r="H101" s="563"/>
      <c r="I101" s="172" t="str">
        <f t="shared" si="103"/>
        <v/>
      </c>
      <c r="J101" s="172" t="str">
        <f t="shared" si="104"/>
        <v/>
      </c>
      <c r="K101" s="361" t="str">
        <f t="shared" si="105"/>
        <v/>
      </c>
      <c r="L101" s="560"/>
      <c r="M101" s="172" t="str">
        <f t="shared" si="88"/>
        <v/>
      </c>
      <c r="N101" s="533"/>
      <c r="O101" s="533"/>
      <c r="P101" s="359"/>
      <c r="Q101" s="170"/>
      <c r="R101" s="360" t="str">
        <f t="shared" si="89"/>
        <v/>
      </c>
      <c r="S101" s="359" t="str">
        <f t="shared" si="90"/>
        <v/>
      </c>
      <c r="T101" s="532"/>
      <c r="U101" s="359"/>
      <c r="V101" s="170"/>
      <c r="W101" s="360" t="str">
        <f t="shared" si="91"/>
        <v/>
      </c>
      <c r="X101" s="359" t="str">
        <f t="shared" si="92"/>
        <v/>
      </c>
      <c r="Y101" s="532"/>
      <c r="Z101" s="359"/>
      <c r="AA101" s="170"/>
      <c r="AB101" s="360" t="str">
        <f t="shared" si="93"/>
        <v/>
      </c>
      <c r="AC101" s="359" t="str">
        <f t="shared" si="94"/>
        <v/>
      </c>
      <c r="AD101" s="532"/>
      <c r="AE101" s="359"/>
      <c r="AF101" s="170"/>
      <c r="AG101" s="360" t="str">
        <f t="shared" si="95"/>
        <v/>
      </c>
      <c r="AH101" s="359" t="str">
        <f t="shared" si="96"/>
        <v/>
      </c>
      <c r="AI101" s="532"/>
      <c r="AJ101" s="359"/>
      <c r="AK101" s="170"/>
      <c r="AL101" s="360" t="str">
        <f t="shared" si="97"/>
        <v/>
      </c>
      <c r="AM101" s="359" t="str">
        <f t="shared" si="98"/>
        <v/>
      </c>
      <c r="AN101" s="532"/>
      <c r="AO101" s="359"/>
      <c r="AP101" s="170"/>
      <c r="AQ101" s="360" t="str">
        <f t="shared" si="99"/>
        <v/>
      </c>
      <c r="AR101" s="359" t="str">
        <f t="shared" si="100"/>
        <v/>
      </c>
      <c r="AS101" s="532"/>
      <c r="AT101" s="359"/>
      <c r="AU101" s="170"/>
      <c r="AV101" s="360" t="str">
        <f t="shared" si="101"/>
        <v/>
      </c>
      <c r="AW101" s="359" t="str">
        <f t="shared" si="102"/>
        <v/>
      </c>
      <c r="AX101" s="532"/>
    </row>
    <row r="102" spans="2:50" ht="15.75" hidden="1" x14ac:dyDescent="0.2">
      <c r="B102" s="545" t="s">
        <v>169</v>
      </c>
      <c r="C102" s="546"/>
      <c r="D102" s="546"/>
      <c r="E102" s="546"/>
      <c r="F102" s="546"/>
      <c r="G102" s="546"/>
      <c r="H102" s="547"/>
      <c r="I102" s="207"/>
      <c r="J102" s="207"/>
      <c r="K102" s="207"/>
      <c r="L102" s="207"/>
      <c r="M102" s="207"/>
      <c r="N102" s="533" t="s">
        <v>161</v>
      </c>
      <c r="O102" s="549" t="s">
        <v>106</v>
      </c>
      <c r="P102" s="551">
        <f>AT82+1</f>
        <v>45902</v>
      </c>
      <c r="Q102" s="541"/>
      <c r="R102" s="541"/>
      <c r="S102" s="541"/>
      <c r="T102" s="541"/>
      <c r="U102" s="551">
        <f>P102+1</f>
        <v>45903</v>
      </c>
      <c r="V102" s="541"/>
      <c r="W102" s="541"/>
      <c r="X102" s="541"/>
      <c r="Y102" s="541"/>
      <c r="Z102" s="551">
        <f>U102+1</f>
        <v>45904</v>
      </c>
      <c r="AA102" s="541"/>
      <c r="AB102" s="541"/>
      <c r="AC102" s="541"/>
      <c r="AD102" s="541"/>
      <c r="AE102" s="551">
        <f>Z102+1</f>
        <v>45905</v>
      </c>
      <c r="AF102" s="541"/>
      <c r="AG102" s="541"/>
      <c r="AH102" s="541"/>
      <c r="AI102" s="541"/>
      <c r="AJ102" s="551">
        <f>AE102+1</f>
        <v>45906</v>
      </c>
      <c r="AK102" s="541"/>
      <c r="AL102" s="541"/>
      <c r="AM102" s="541"/>
      <c r="AN102" s="541"/>
      <c r="AO102" s="551">
        <f>AJ102+1</f>
        <v>45907</v>
      </c>
      <c r="AP102" s="541"/>
      <c r="AQ102" s="541"/>
      <c r="AR102" s="541"/>
      <c r="AS102" s="541"/>
      <c r="AT102" s="551">
        <f>AO102+1</f>
        <v>45908</v>
      </c>
      <c r="AU102" s="541"/>
      <c r="AV102" s="541"/>
      <c r="AW102" s="541"/>
      <c r="AX102" s="541"/>
    </row>
    <row r="103" spans="2:50" ht="15.75" hidden="1" x14ac:dyDescent="0.2">
      <c r="B103" s="548"/>
      <c r="C103" s="548"/>
      <c r="D103" s="548"/>
      <c r="E103" s="548"/>
      <c r="F103" s="548"/>
      <c r="G103" s="548"/>
      <c r="H103" s="548"/>
      <c r="I103" s="207"/>
      <c r="J103" s="207"/>
      <c r="K103" s="207"/>
      <c r="L103" s="207"/>
      <c r="M103" s="207"/>
      <c r="N103" s="533"/>
      <c r="O103" s="550"/>
      <c r="P103" s="551" t="s">
        <v>120</v>
      </c>
      <c r="Q103" s="541"/>
      <c r="R103" s="541"/>
      <c r="S103" s="541"/>
      <c r="T103" s="541"/>
      <c r="U103" s="551" t="s">
        <v>114</v>
      </c>
      <c r="V103" s="541"/>
      <c r="W103" s="541"/>
      <c r="X103" s="541"/>
      <c r="Y103" s="541"/>
      <c r="Z103" s="551" t="s">
        <v>115</v>
      </c>
      <c r="AA103" s="541"/>
      <c r="AB103" s="541"/>
      <c r="AC103" s="541"/>
      <c r="AD103" s="541"/>
      <c r="AE103" s="551" t="s">
        <v>116</v>
      </c>
      <c r="AF103" s="541"/>
      <c r="AG103" s="541"/>
      <c r="AH103" s="541"/>
      <c r="AI103" s="541"/>
      <c r="AJ103" s="551" t="s">
        <v>117</v>
      </c>
      <c r="AK103" s="541"/>
      <c r="AL103" s="541"/>
      <c r="AM103" s="541"/>
      <c r="AN103" s="541"/>
      <c r="AO103" s="551" t="s">
        <v>118</v>
      </c>
      <c r="AP103" s="541"/>
      <c r="AQ103" s="541"/>
      <c r="AR103" s="541"/>
      <c r="AS103" s="541"/>
      <c r="AT103" s="551" t="s">
        <v>119</v>
      </c>
      <c r="AU103" s="541"/>
      <c r="AV103" s="541"/>
      <c r="AW103" s="541"/>
      <c r="AX103" s="541"/>
    </row>
    <row r="104" spans="2:50" hidden="1" x14ac:dyDescent="0.2">
      <c r="B104" s="533" t="s">
        <v>157</v>
      </c>
      <c r="C104" s="533" t="s">
        <v>149</v>
      </c>
      <c r="D104" s="533"/>
      <c r="E104" s="533" t="s">
        <v>151</v>
      </c>
      <c r="F104" s="533"/>
      <c r="G104" s="533"/>
      <c r="H104" s="537" t="s">
        <v>158</v>
      </c>
      <c r="I104" s="540" t="s">
        <v>227</v>
      </c>
      <c r="J104" s="540"/>
      <c r="K104" s="540"/>
      <c r="L104" s="540" t="s">
        <v>158</v>
      </c>
      <c r="M104" s="540" t="s">
        <v>170</v>
      </c>
      <c r="N104" s="533"/>
      <c r="O104" s="533" t="s">
        <v>160</v>
      </c>
      <c r="P104" s="534" t="s">
        <v>154</v>
      </c>
      <c r="Q104" s="535"/>
      <c r="R104" s="535"/>
      <c r="S104" s="536"/>
      <c r="T104" s="533" t="s">
        <v>158</v>
      </c>
      <c r="U104" s="534" t="s">
        <v>154</v>
      </c>
      <c r="V104" s="535"/>
      <c r="W104" s="535"/>
      <c r="X104" s="536"/>
      <c r="Y104" s="533" t="s">
        <v>158</v>
      </c>
      <c r="Z104" s="534" t="s">
        <v>154</v>
      </c>
      <c r="AA104" s="535"/>
      <c r="AB104" s="535"/>
      <c r="AC104" s="536"/>
      <c r="AD104" s="533" t="s">
        <v>158</v>
      </c>
      <c r="AE104" s="534" t="s">
        <v>154</v>
      </c>
      <c r="AF104" s="535"/>
      <c r="AG104" s="535"/>
      <c r="AH104" s="536"/>
      <c r="AI104" s="533" t="s">
        <v>158</v>
      </c>
      <c r="AJ104" s="534" t="s">
        <v>154</v>
      </c>
      <c r="AK104" s="535"/>
      <c r="AL104" s="535"/>
      <c r="AM104" s="536"/>
      <c r="AN104" s="533" t="s">
        <v>158</v>
      </c>
      <c r="AO104" s="534" t="s">
        <v>154</v>
      </c>
      <c r="AP104" s="535"/>
      <c r="AQ104" s="535"/>
      <c r="AR104" s="536"/>
      <c r="AS104" s="533" t="s">
        <v>158</v>
      </c>
      <c r="AT104" s="534" t="s">
        <v>154</v>
      </c>
      <c r="AU104" s="535"/>
      <c r="AV104" s="535"/>
      <c r="AW104" s="536"/>
      <c r="AX104" s="533" t="s">
        <v>158</v>
      </c>
    </row>
    <row r="105" spans="2:50" hidden="1" x14ac:dyDescent="0.2">
      <c r="B105" s="533"/>
      <c r="C105" s="533"/>
      <c r="D105" s="533"/>
      <c r="E105" s="533" t="s">
        <v>150</v>
      </c>
      <c r="F105" s="533"/>
      <c r="G105" s="533"/>
      <c r="H105" s="538"/>
      <c r="I105" s="540" t="s">
        <v>150</v>
      </c>
      <c r="J105" s="540"/>
      <c r="K105" s="540"/>
      <c r="L105" s="540"/>
      <c r="M105" s="540"/>
      <c r="N105" s="533"/>
      <c r="O105" s="533"/>
      <c r="P105" s="534" t="s">
        <v>155</v>
      </c>
      <c r="Q105" s="535"/>
      <c r="R105" s="535"/>
      <c r="S105" s="536"/>
      <c r="T105" s="533"/>
      <c r="U105" s="534" t="s">
        <v>155</v>
      </c>
      <c r="V105" s="535"/>
      <c r="W105" s="535"/>
      <c r="X105" s="536"/>
      <c r="Y105" s="533"/>
      <c r="Z105" s="534" t="s">
        <v>155</v>
      </c>
      <c r="AA105" s="535"/>
      <c r="AB105" s="535"/>
      <c r="AC105" s="536"/>
      <c r="AD105" s="533"/>
      <c r="AE105" s="534" t="s">
        <v>155</v>
      </c>
      <c r="AF105" s="535"/>
      <c r="AG105" s="535"/>
      <c r="AH105" s="536"/>
      <c r="AI105" s="533"/>
      <c r="AJ105" s="534" t="s">
        <v>155</v>
      </c>
      <c r="AK105" s="535"/>
      <c r="AL105" s="535"/>
      <c r="AM105" s="536"/>
      <c r="AN105" s="533"/>
      <c r="AO105" s="534" t="s">
        <v>155</v>
      </c>
      <c r="AP105" s="535"/>
      <c r="AQ105" s="535"/>
      <c r="AR105" s="536"/>
      <c r="AS105" s="533"/>
      <c r="AT105" s="534" t="s">
        <v>155</v>
      </c>
      <c r="AU105" s="535"/>
      <c r="AV105" s="535"/>
      <c r="AW105" s="536"/>
      <c r="AX105" s="533"/>
    </row>
    <row r="106" spans="2:50" hidden="1" x14ac:dyDescent="0.2">
      <c r="B106" s="533"/>
      <c r="C106" s="533"/>
      <c r="D106" s="533"/>
      <c r="E106" s="367" t="s">
        <v>152</v>
      </c>
      <c r="F106" s="367" t="s">
        <v>153</v>
      </c>
      <c r="G106" s="367" t="s">
        <v>156</v>
      </c>
      <c r="H106" s="539"/>
      <c r="I106" s="368" t="s">
        <v>152</v>
      </c>
      <c r="J106" s="368" t="s">
        <v>153</v>
      </c>
      <c r="K106" s="368" t="s">
        <v>156</v>
      </c>
      <c r="L106" s="540"/>
      <c r="M106" s="540"/>
      <c r="N106" s="533"/>
      <c r="O106" s="533"/>
      <c r="P106" s="367" t="s">
        <v>152</v>
      </c>
      <c r="Q106" s="367" t="s">
        <v>153</v>
      </c>
      <c r="R106" s="367" t="s">
        <v>156</v>
      </c>
      <c r="S106" s="367" t="s">
        <v>170</v>
      </c>
      <c r="T106" s="533"/>
      <c r="U106" s="367" t="s">
        <v>152</v>
      </c>
      <c r="V106" s="367" t="s">
        <v>153</v>
      </c>
      <c r="W106" s="367" t="s">
        <v>156</v>
      </c>
      <c r="X106" s="367" t="s">
        <v>170</v>
      </c>
      <c r="Y106" s="533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3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3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3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3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3"/>
    </row>
    <row r="107" spans="2:50" hidden="1" x14ac:dyDescent="0.2">
      <c r="B107" s="541" t="s">
        <v>237</v>
      </c>
      <c r="C107" s="369">
        <v>1</v>
      </c>
      <c r="D107" s="369" t="s">
        <v>445</v>
      </c>
      <c r="E107" s="369">
        <v>10</v>
      </c>
      <c r="F107" s="369">
        <v>3000</v>
      </c>
      <c r="G107" s="370">
        <f>F107/E107</f>
        <v>300</v>
      </c>
      <c r="H107" s="561">
        <f>AVERAGE(G107:G121)</f>
        <v>286.71328671328672</v>
      </c>
      <c r="I107" s="172">
        <f>IFERROR(AVERAGE(P107,U107,Z107,AE107,AJ107,AO107,AT107),"")</f>
        <v>10</v>
      </c>
      <c r="J107" s="172">
        <f t="shared" ref="J107:J109" si="106">IFERROR(AVERAGE(Q107,V107,AA107,AF107,AK107,AP107,AU107),"")</f>
        <v>2821.784961265731</v>
      </c>
      <c r="K107" s="371">
        <f t="shared" ref="K107:K109" si="107">IFERROR(AVERAGE(R107,W107,AB107,AG107,AL107,AQ107,AV107),"")</f>
        <v>282.17849612657312</v>
      </c>
      <c r="L107" s="560">
        <f>IFERROR(AVERAGE(K107:K121),"-")</f>
        <v>271.39761988023253</v>
      </c>
      <c r="M107" s="172">
        <f>IFERROR(RANK(K107, K$107:K$121),"")</f>
        <v>10</v>
      </c>
      <c r="N107" s="533"/>
      <c r="O107" s="533"/>
      <c r="P107" s="369">
        <v>10</v>
      </c>
      <c r="Q107" s="170">
        <v>2822.6086956521731</v>
      </c>
      <c r="R107" s="370">
        <f>IFERROR(Q107/P107,"")</f>
        <v>282.26086956521732</v>
      </c>
      <c r="S107" s="369">
        <f>IFERROR(RANK(R107, R$107:R$121),"")</f>
        <v>8</v>
      </c>
      <c r="T107" s="532">
        <f>AVERAGE(R107:R121)</f>
        <v>270.87659871633582</v>
      </c>
      <c r="U107" s="369">
        <v>10</v>
      </c>
      <c r="V107" s="170">
        <v>2822.706766917292</v>
      </c>
      <c r="W107" s="370">
        <f>IFERROR(V107/U107,"")</f>
        <v>282.27067669172919</v>
      </c>
      <c r="X107" s="369">
        <f>IFERROR(RANK(W107, W$107:W$121),"")</f>
        <v>5</v>
      </c>
      <c r="Y107" s="532">
        <f>AVERAGE(W107:W121)</f>
        <v>270.69274135848752</v>
      </c>
      <c r="Z107" s="369">
        <v>10</v>
      </c>
      <c r="AA107" s="170">
        <v>2831.4285714285711</v>
      </c>
      <c r="AB107" s="370">
        <f>IFERROR(AA107/Z107,"")</f>
        <v>283.14285714285711</v>
      </c>
      <c r="AC107" s="369">
        <f>IFERROR(RANK(AB107, AB$107:AB$121),"")</f>
        <v>9</v>
      </c>
      <c r="AD107" s="532">
        <f>AVERAGE(AB107:AB121)</f>
        <v>272.21676149562575</v>
      </c>
      <c r="AE107" s="369">
        <v>10</v>
      </c>
      <c r="AF107" s="170">
        <v>2812.7272727272725</v>
      </c>
      <c r="AG107" s="370">
        <f>IFERROR(AF107/AE107,"")</f>
        <v>281.27272727272725</v>
      </c>
      <c r="AH107" s="369">
        <f>IFERROR(RANK(AG107, AG$107:AG$121),"")</f>
        <v>9</v>
      </c>
      <c r="AI107" s="532">
        <f>AVERAGE(AG107:AG121)</f>
        <v>271.21884117094942</v>
      </c>
      <c r="AJ107" s="369">
        <v>10</v>
      </c>
      <c r="AK107" s="170">
        <v>2834.1176470588234</v>
      </c>
      <c r="AL107" s="370">
        <f>IFERROR(AK107/AJ107,"")</f>
        <v>283.41176470588232</v>
      </c>
      <c r="AM107" s="369">
        <f>IFERROR(RANK(AL107, AL$107:AL$121),"")</f>
        <v>6</v>
      </c>
      <c r="AN107" s="532">
        <f>AVERAGE(AL107:AL121)</f>
        <v>272.21821187209292</v>
      </c>
      <c r="AO107" s="369">
        <v>10</v>
      </c>
      <c r="AP107" s="170">
        <v>2815.7142857142862</v>
      </c>
      <c r="AQ107" s="370">
        <f>IFERROR(AP107/AO107,"")</f>
        <v>281.57142857142861</v>
      </c>
      <c r="AR107" s="369">
        <f>IFERROR(RANK(AQ107, AQ$107:AQ$121),"")</f>
        <v>9</v>
      </c>
      <c r="AS107" s="532">
        <f>AVERAGE(AQ107:AQ121)</f>
        <v>271.11967715559661</v>
      </c>
      <c r="AT107" s="369">
        <v>10</v>
      </c>
      <c r="AU107" s="170">
        <v>2813.1914893617013</v>
      </c>
      <c r="AV107" s="370">
        <f>IFERROR(AU107/AT107,"")</f>
        <v>281.31914893617011</v>
      </c>
      <c r="AW107" s="369">
        <f>IFERROR(RANK(AV107, AV$107:AV$121),"")</f>
        <v>8</v>
      </c>
      <c r="AX107" s="532">
        <f>AVERAGE(AV107:AV121)</f>
        <v>271.44050739253976</v>
      </c>
    </row>
    <row r="108" spans="2:50" hidden="1" x14ac:dyDescent="0.2">
      <c r="B108" s="541"/>
      <c r="C108" s="369">
        <v>2</v>
      </c>
      <c r="D108" s="369" t="s">
        <v>446</v>
      </c>
      <c r="E108" s="369">
        <v>10</v>
      </c>
      <c r="F108" s="369">
        <v>3000</v>
      </c>
      <c r="G108" s="370">
        <f t="shared" ref="G108:G117" si="108">F108/E108</f>
        <v>300</v>
      </c>
      <c r="H108" s="562"/>
      <c r="I108" s="172">
        <f t="shared" ref="I108:I109" si="109">IFERROR(AVERAGE(P108,U108,Z108,AE108,AJ108,AO108,AT108),"")</f>
        <v>10</v>
      </c>
      <c r="J108" s="172">
        <f t="shared" si="106"/>
        <v>2822.1642972524533</v>
      </c>
      <c r="K108" s="371">
        <f t="shared" si="107"/>
        <v>282.21642972524535</v>
      </c>
      <c r="L108" s="560"/>
      <c r="M108" s="172">
        <f t="shared" ref="M108:M121" si="110">IFERROR(RANK(K108, K$107:K$121),"")</f>
        <v>9</v>
      </c>
      <c r="N108" s="533"/>
      <c r="O108" s="533"/>
      <c r="P108" s="369">
        <v>10</v>
      </c>
      <c r="Q108" s="170">
        <v>2822.1818181818189</v>
      </c>
      <c r="R108" s="370">
        <f t="shared" ref="R108:R121" si="111">IFERROR(Q108/P108,"")</f>
        <v>282.2181818181819</v>
      </c>
      <c r="S108" s="369">
        <f t="shared" ref="S108:S121" si="112">IFERROR(RANK(R108, R$107:R$121),"")</f>
        <v>9</v>
      </c>
      <c r="T108" s="532"/>
      <c r="U108" s="369">
        <v>10</v>
      </c>
      <c r="V108" s="170">
        <v>2828.727272727273</v>
      </c>
      <c r="W108" s="370">
        <f t="shared" ref="W108:W121" si="113">IFERROR(V108/U108,"")</f>
        <v>282.87272727272727</v>
      </c>
      <c r="X108" s="369">
        <f t="shared" ref="X108:X121" si="114">IFERROR(RANK(W108, W$107:W$121),"")</f>
        <v>3</v>
      </c>
      <c r="Y108" s="532"/>
      <c r="Z108" s="369">
        <v>10</v>
      </c>
      <c r="AA108" s="170">
        <v>2817.6237623762372</v>
      </c>
      <c r="AB108" s="370">
        <f t="shared" ref="AB108:AB121" si="115">IFERROR(AA108/Z108,"")</f>
        <v>281.7623762376237</v>
      </c>
      <c r="AC108" s="369">
        <f t="shared" ref="AC108:AC121" si="116">IFERROR(RANK(AB108, AB$107:AB$121),"")</f>
        <v>10</v>
      </c>
      <c r="AD108" s="532"/>
      <c r="AE108" s="369">
        <v>10</v>
      </c>
      <c r="AF108" s="170">
        <v>2839.7468354430375</v>
      </c>
      <c r="AG108" s="370">
        <f t="shared" ref="AG108:AG121" si="117">IFERROR(AF108/AE108,"")</f>
        <v>283.97468354430373</v>
      </c>
      <c r="AH108" s="369">
        <f t="shared" ref="AH108:AH121" si="118">IFERROR(RANK(AG108, AG$107:AG$121),"")</f>
        <v>5</v>
      </c>
      <c r="AI108" s="532"/>
      <c r="AJ108" s="369">
        <v>10</v>
      </c>
      <c r="AK108" s="170">
        <v>2828.0487804878048</v>
      </c>
      <c r="AL108" s="370">
        <f t="shared" ref="AL108:AL121" si="119">IFERROR(AK108/AJ108,"")</f>
        <v>282.80487804878049</v>
      </c>
      <c r="AM108" s="369">
        <f t="shared" ref="AM108:AM121" si="120">IFERROR(RANK(AL108, AL$107:AL$121),"")</f>
        <v>8</v>
      </c>
      <c r="AN108" s="532"/>
      <c r="AO108" s="369">
        <v>10</v>
      </c>
      <c r="AP108" s="170">
        <v>2813.1578947368425</v>
      </c>
      <c r="AQ108" s="370">
        <f t="shared" ref="AQ108:AQ121" si="121">IFERROR(AP108/AO108,"")</f>
        <v>281.31578947368428</v>
      </c>
      <c r="AR108" s="369">
        <f t="shared" ref="AR108:AR121" si="122">IFERROR(RANK(AQ108, AQ$107:AQ$121),"")</f>
        <v>10</v>
      </c>
      <c r="AS108" s="532"/>
      <c r="AT108" s="369">
        <v>10</v>
      </c>
      <c r="AU108" s="170">
        <v>2805.6637168141597</v>
      </c>
      <c r="AV108" s="370">
        <f t="shared" ref="AV108:AV121" si="123">IFERROR(AU108/AT108,"")</f>
        <v>280.56637168141594</v>
      </c>
      <c r="AW108" s="369">
        <f t="shared" ref="AW108:AW121" si="124">IFERROR(RANK(AV108, AV$107:AV$121),"")</f>
        <v>10</v>
      </c>
      <c r="AX108" s="532"/>
    </row>
    <row r="109" spans="2:50" hidden="1" x14ac:dyDescent="0.2">
      <c r="B109" s="541"/>
      <c r="C109" s="369">
        <v>3</v>
      </c>
      <c r="D109" s="369" t="s">
        <v>447</v>
      </c>
      <c r="E109" s="369">
        <v>10</v>
      </c>
      <c r="F109" s="369">
        <v>3000</v>
      </c>
      <c r="G109" s="370">
        <f t="shared" si="108"/>
        <v>300</v>
      </c>
      <c r="H109" s="562"/>
      <c r="I109" s="172">
        <f t="shared" si="109"/>
        <v>10</v>
      </c>
      <c r="J109" s="172">
        <f t="shared" si="106"/>
        <v>2825.8631188056956</v>
      </c>
      <c r="K109" s="371">
        <f t="shared" si="107"/>
        <v>282.58631188056961</v>
      </c>
      <c r="L109" s="560"/>
      <c r="M109" s="172">
        <f t="shared" si="110"/>
        <v>8</v>
      </c>
      <c r="N109" s="533"/>
      <c r="O109" s="533"/>
      <c r="P109" s="369">
        <v>10</v>
      </c>
      <c r="Q109" s="170">
        <v>2833.0693069306944</v>
      </c>
      <c r="R109" s="370">
        <f t="shared" si="111"/>
        <v>283.30693069306943</v>
      </c>
      <c r="S109" s="369">
        <f t="shared" si="112"/>
        <v>3</v>
      </c>
      <c r="T109" s="532"/>
      <c r="U109" s="369">
        <v>10</v>
      </c>
      <c r="V109" s="170">
        <v>2811.8750000000009</v>
      </c>
      <c r="W109" s="370">
        <f t="shared" si="113"/>
        <v>281.18750000000011</v>
      </c>
      <c r="X109" s="369">
        <f t="shared" si="114"/>
        <v>9</v>
      </c>
      <c r="Y109" s="532"/>
      <c r="Z109" s="369">
        <v>10</v>
      </c>
      <c r="AA109" s="170">
        <v>2832.6666666666665</v>
      </c>
      <c r="AB109" s="370">
        <f t="shared" si="115"/>
        <v>283.26666666666665</v>
      </c>
      <c r="AC109" s="369">
        <f t="shared" si="116"/>
        <v>8</v>
      </c>
      <c r="AD109" s="532"/>
      <c r="AE109" s="369">
        <v>10</v>
      </c>
      <c r="AF109" s="170">
        <v>2804.9999999999986</v>
      </c>
      <c r="AG109" s="370">
        <f t="shared" si="117"/>
        <v>280.49999999999989</v>
      </c>
      <c r="AH109" s="369">
        <f t="shared" si="118"/>
        <v>10</v>
      </c>
      <c r="AI109" s="532"/>
      <c r="AJ109" s="369">
        <v>10</v>
      </c>
      <c r="AK109" s="170">
        <v>2842.7027027027034</v>
      </c>
      <c r="AL109" s="370">
        <f t="shared" si="119"/>
        <v>284.27027027027032</v>
      </c>
      <c r="AM109" s="369">
        <f t="shared" si="120"/>
        <v>4</v>
      </c>
      <c r="AN109" s="532"/>
      <c r="AO109" s="369">
        <v>10</v>
      </c>
      <c r="AP109" s="170">
        <v>2819.9999999999986</v>
      </c>
      <c r="AQ109" s="370">
        <f t="shared" si="121"/>
        <v>281.99999999999989</v>
      </c>
      <c r="AR109" s="369">
        <f t="shared" si="122"/>
        <v>8</v>
      </c>
      <c r="AS109" s="532"/>
      <c r="AT109" s="369">
        <v>10</v>
      </c>
      <c r="AU109" s="170">
        <v>2835.728155339807</v>
      </c>
      <c r="AV109" s="370">
        <f t="shared" si="123"/>
        <v>283.5728155339807</v>
      </c>
      <c r="AW109" s="369">
        <f t="shared" si="124"/>
        <v>6</v>
      </c>
      <c r="AX109" s="532"/>
    </row>
    <row r="110" spans="2:50" hidden="1" x14ac:dyDescent="0.2">
      <c r="B110" s="541"/>
      <c r="C110" s="369">
        <v>4</v>
      </c>
      <c r="D110" s="369" t="s">
        <v>448</v>
      </c>
      <c r="E110" s="369">
        <v>10</v>
      </c>
      <c r="F110" s="369">
        <v>3000</v>
      </c>
      <c r="G110" s="370">
        <f t="shared" si="108"/>
        <v>300</v>
      </c>
      <c r="H110" s="562"/>
      <c r="I110" s="172">
        <f>IFERROR(AVERAGE(P110,U110,Z110,AE110,AJ110,AO110,AT110),"")</f>
        <v>10</v>
      </c>
      <c r="J110" s="172">
        <f>IFERROR(AVERAGE(Q110,V110,AA110,AF110,AK110,AP110,AU110),"")</f>
        <v>2854.7580123860948</v>
      </c>
      <c r="K110" s="371">
        <f>IFERROR(AVERAGE(R110,W110,AB110,AG110,AL110,AQ110,AV110),"")</f>
        <v>285.47580123860951</v>
      </c>
      <c r="L110" s="560"/>
      <c r="M110" s="172">
        <f t="shared" si="110"/>
        <v>3</v>
      </c>
      <c r="N110" s="533"/>
      <c r="O110" s="533"/>
      <c r="P110" s="369">
        <v>10</v>
      </c>
      <c r="Q110" s="170">
        <v>2838.4615384615372</v>
      </c>
      <c r="R110" s="370">
        <f t="shared" si="111"/>
        <v>283.8461538461537</v>
      </c>
      <c r="S110" s="369">
        <f t="shared" si="112"/>
        <v>2</v>
      </c>
      <c r="T110" s="532"/>
      <c r="U110" s="369">
        <v>10</v>
      </c>
      <c r="V110" s="170">
        <v>2879.9999999999977</v>
      </c>
      <c r="W110" s="370">
        <f t="shared" si="113"/>
        <v>287.99999999999977</v>
      </c>
      <c r="X110" s="369">
        <f t="shared" si="114"/>
        <v>2</v>
      </c>
      <c r="Y110" s="532"/>
      <c r="Z110" s="369">
        <v>10</v>
      </c>
      <c r="AA110" s="170">
        <v>2850.0000000000036</v>
      </c>
      <c r="AB110" s="370">
        <f t="shared" si="115"/>
        <v>285.00000000000034</v>
      </c>
      <c r="AC110" s="369">
        <f t="shared" si="116"/>
        <v>5</v>
      </c>
      <c r="AD110" s="532"/>
      <c r="AE110" s="369">
        <v>10</v>
      </c>
      <c r="AF110" s="170">
        <v>2845.1612903225832</v>
      </c>
      <c r="AG110" s="370">
        <f t="shared" si="117"/>
        <v>284.51612903225833</v>
      </c>
      <c r="AH110" s="369">
        <f t="shared" si="118"/>
        <v>3</v>
      </c>
      <c r="AI110" s="532"/>
      <c r="AJ110" s="369">
        <v>10</v>
      </c>
      <c r="AK110" s="170">
        <v>2823.5294117647022</v>
      </c>
      <c r="AL110" s="370">
        <f t="shared" si="119"/>
        <v>282.35294117647021</v>
      </c>
      <c r="AM110" s="369">
        <f t="shared" si="120"/>
        <v>9</v>
      </c>
      <c r="AN110" s="532"/>
      <c r="AO110" s="369">
        <v>10</v>
      </c>
      <c r="AP110" s="170">
        <v>2866.1538461538448</v>
      </c>
      <c r="AQ110" s="370">
        <f t="shared" si="121"/>
        <v>286.61538461538447</v>
      </c>
      <c r="AR110" s="369">
        <f t="shared" si="122"/>
        <v>1</v>
      </c>
      <c r="AS110" s="532"/>
      <c r="AT110" s="369">
        <v>10</v>
      </c>
      <c r="AU110" s="170">
        <v>2879.9999999999982</v>
      </c>
      <c r="AV110" s="370">
        <f t="shared" si="123"/>
        <v>287.99999999999983</v>
      </c>
      <c r="AW110" s="369">
        <f t="shared" si="124"/>
        <v>2</v>
      </c>
      <c r="AX110" s="532"/>
    </row>
    <row r="111" spans="2:50" hidden="1" x14ac:dyDescent="0.2">
      <c r="B111" s="541"/>
      <c r="C111" s="369">
        <v>5</v>
      </c>
      <c r="D111" s="369" t="s">
        <v>449</v>
      </c>
      <c r="E111" s="369">
        <v>10</v>
      </c>
      <c r="F111" s="369">
        <v>3000</v>
      </c>
      <c r="G111" s="370">
        <f t="shared" si="108"/>
        <v>300</v>
      </c>
      <c r="H111" s="562"/>
      <c r="I111" s="172">
        <f t="shared" ref="I111:I121" si="125">IFERROR(AVERAGE(P111,U111,Z111,AE111,AJ111,AO111,AT111),"")</f>
        <v>10</v>
      </c>
      <c r="J111" s="172">
        <f t="shared" ref="J111:J121" si="126">IFERROR(AVERAGE(Q111,V111,AA111,AF111,AK111,AP111,AU111),"")</f>
        <v>2880.6428921683078</v>
      </c>
      <c r="K111" s="371">
        <f t="shared" ref="K111:K121" si="127">IFERROR(AVERAGE(R111,W111,AB111,AG111,AL111,AQ111,AV111),"")</f>
        <v>288.06428921683079</v>
      </c>
      <c r="L111" s="560"/>
      <c r="M111" s="172">
        <f t="shared" si="110"/>
        <v>1</v>
      </c>
      <c r="N111" s="533"/>
      <c r="O111" s="533"/>
      <c r="P111" s="369">
        <v>10</v>
      </c>
      <c r="Q111" s="170">
        <v>2897.1428571428564</v>
      </c>
      <c r="R111" s="370">
        <f t="shared" si="111"/>
        <v>289.71428571428567</v>
      </c>
      <c r="S111" s="369">
        <f t="shared" si="112"/>
        <v>1</v>
      </c>
      <c r="T111" s="532"/>
      <c r="U111" s="369">
        <v>10</v>
      </c>
      <c r="V111" s="170">
        <v>2897.1428571428564</v>
      </c>
      <c r="W111" s="370">
        <f t="shared" si="113"/>
        <v>289.71428571428567</v>
      </c>
      <c r="X111" s="369">
        <f t="shared" si="114"/>
        <v>1</v>
      </c>
      <c r="Y111" s="532"/>
      <c r="Z111" s="369">
        <v>10</v>
      </c>
      <c r="AA111" s="170">
        <v>2879.9999999999991</v>
      </c>
      <c r="AB111" s="370">
        <f t="shared" si="115"/>
        <v>287.99999999999989</v>
      </c>
      <c r="AC111" s="369">
        <f t="shared" si="116"/>
        <v>1</v>
      </c>
      <c r="AD111" s="532"/>
      <c r="AE111" s="369">
        <v>10</v>
      </c>
      <c r="AF111" s="170">
        <v>2868.7499999999964</v>
      </c>
      <c r="AG111" s="370">
        <f t="shared" si="117"/>
        <v>286.87499999999966</v>
      </c>
      <c r="AH111" s="369">
        <f t="shared" si="118"/>
        <v>2</v>
      </c>
      <c r="AI111" s="532"/>
      <c r="AJ111" s="369">
        <v>10</v>
      </c>
      <c r="AK111" s="170">
        <v>2908.4210526315769</v>
      </c>
      <c r="AL111" s="370">
        <f t="shared" si="119"/>
        <v>290.84210526315769</v>
      </c>
      <c r="AM111" s="369">
        <f t="shared" si="120"/>
        <v>1</v>
      </c>
      <c r="AN111" s="532"/>
      <c r="AO111" s="369">
        <v>10</v>
      </c>
      <c r="AP111" s="170">
        <v>2833.0434782608695</v>
      </c>
      <c r="AQ111" s="370">
        <f t="shared" si="121"/>
        <v>283.30434782608694</v>
      </c>
      <c r="AR111" s="369">
        <f t="shared" si="122"/>
        <v>6</v>
      </c>
      <c r="AS111" s="532"/>
      <c r="AT111" s="369">
        <v>10</v>
      </c>
      <c r="AU111" s="170">
        <v>2879.9999999999991</v>
      </c>
      <c r="AV111" s="370">
        <f t="shared" si="123"/>
        <v>287.99999999999989</v>
      </c>
      <c r="AW111" s="369">
        <f t="shared" si="124"/>
        <v>1</v>
      </c>
      <c r="AX111" s="532"/>
    </row>
    <row r="112" spans="2:50" hidden="1" x14ac:dyDescent="0.2">
      <c r="B112" s="541"/>
      <c r="C112" s="369">
        <v>6</v>
      </c>
      <c r="D112" s="369" t="s">
        <v>450</v>
      </c>
      <c r="E112" s="369">
        <v>10</v>
      </c>
      <c r="F112" s="369">
        <v>3000</v>
      </c>
      <c r="G112" s="370">
        <f t="shared" si="108"/>
        <v>300</v>
      </c>
      <c r="H112" s="562"/>
      <c r="I112" s="172">
        <f t="shared" si="125"/>
        <v>10</v>
      </c>
      <c r="J112" s="172">
        <f t="shared" si="126"/>
        <v>2830.7108981016277</v>
      </c>
      <c r="K112" s="371">
        <f t="shared" si="127"/>
        <v>283.07108981016279</v>
      </c>
      <c r="L112" s="560"/>
      <c r="M112" s="172">
        <f t="shared" si="110"/>
        <v>6</v>
      </c>
      <c r="N112" s="533"/>
      <c r="O112" s="533"/>
      <c r="P112" s="369">
        <v>10</v>
      </c>
      <c r="Q112" s="170">
        <v>2828.181818181818</v>
      </c>
      <c r="R112" s="370">
        <f t="shared" si="111"/>
        <v>282.81818181818181</v>
      </c>
      <c r="S112" s="369">
        <f t="shared" si="112"/>
        <v>5</v>
      </c>
      <c r="T112" s="532"/>
      <c r="U112" s="369">
        <v>10</v>
      </c>
      <c r="V112" s="170">
        <v>2820.9230769230762</v>
      </c>
      <c r="W112" s="370">
        <f t="shared" si="113"/>
        <v>282.0923076923076</v>
      </c>
      <c r="X112" s="369">
        <f t="shared" si="114"/>
        <v>7</v>
      </c>
      <c r="Y112" s="532"/>
      <c r="Z112" s="369">
        <v>10</v>
      </c>
      <c r="AA112" s="170">
        <v>2848.0645161290313</v>
      </c>
      <c r="AB112" s="370">
        <f t="shared" si="115"/>
        <v>284.80645161290312</v>
      </c>
      <c r="AC112" s="369">
        <f t="shared" si="116"/>
        <v>6</v>
      </c>
      <c r="AD112" s="532"/>
      <c r="AE112" s="369">
        <v>10</v>
      </c>
      <c r="AF112" s="170">
        <v>2818.8000000000006</v>
      </c>
      <c r="AG112" s="370">
        <f t="shared" si="117"/>
        <v>281.88000000000005</v>
      </c>
      <c r="AH112" s="369">
        <f t="shared" si="118"/>
        <v>7</v>
      </c>
      <c r="AI112" s="532"/>
      <c r="AJ112" s="369">
        <v>10</v>
      </c>
      <c r="AK112" s="170">
        <v>2833.0909090909108</v>
      </c>
      <c r="AL112" s="370">
        <f t="shared" si="119"/>
        <v>283.30909090909108</v>
      </c>
      <c r="AM112" s="369">
        <f t="shared" si="120"/>
        <v>7</v>
      </c>
      <c r="AN112" s="532"/>
      <c r="AO112" s="369">
        <v>10</v>
      </c>
      <c r="AP112" s="170">
        <v>2827.0588235294117</v>
      </c>
      <c r="AQ112" s="370">
        <f t="shared" si="121"/>
        <v>282.70588235294116</v>
      </c>
      <c r="AR112" s="369">
        <f t="shared" si="122"/>
        <v>7</v>
      </c>
      <c r="AS112" s="532"/>
      <c r="AT112" s="369">
        <v>10</v>
      </c>
      <c r="AU112" s="170">
        <v>2838.8571428571436</v>
      </c>
      <c r="AV112" s="370">
        <f t="shared" si="123"/>
        <v>283.88571428571436</v>
      </c>
      <c r="AW112" s="369">
        <f t="shared" si="124"/>
        <v>5</v>
      </c>
      <c r="AX112" s="532"/>
    </row>
    <row r="113" spans="2:50" hidden="1" x14ac:dyDescent="0.2">
      <c r="B113" s="541"/>
      <c r="C113" s="369">
        <v>7</v>
      </c>
      <c r="D113" s="369" t="s">
        <v>451</v>
      </c>
      <c r="E113" s="369">
        <v>10</v>
      </c>
      <c r="F113" s="369">
        <v>3000</v>
      </c>
      <c r="G113" s="370">
        <f t="shared" si="108"/>
        <v>300</v>
      </c>
      <c r="H113" s="562"/>
      <c r="I113" s="172">
        <f t="shared" si="125"/>
        <v>10</v>
      </c>
      <c r="J113" s="172">
        <f t="shared" si="126"/>
        <v>2837.1340365093288</v>
      </c>
      <c r="K113" s="371">
        <f t="shared" si="127"/>
        <v>283.71340365093295</v>
      </c>
      <c r="L113" s="560"/>
      <c r="M113" s="172">
        <f t="shared" si="110"/>
        <v>4</v>
      </c>
      <c r="N113" s="533"/>
      <c r="O113" s="533"/>
      <c r="P113" s="369">
        <v>10</v>
      </c>
      <c r="Q113" s="170">
        <v>2823.1578947368421</v>
      </c>
      <c r="R113" s="370">
        <f t="shared" si="111"/>
        <v>282.31578947368422</v>
      </c>
      <c r="S113" s="369">
        <f t="shared" si="112"/>
        <v>7</v>
      </c>
      <c r="T113" s="532"/>
      <c r="U113" s="369">
        <v>10</v>
      </c>
      <c r="V113" s="170">
        <v>2825.1724137931037</v>
      </c>
      <c r="W113" s="370">
        <f t="shared" si="113"/>
        <v>282.51724137931035</v>
      </c>
      <c r="X113" s="369">
        <f t="shared" si="114"/>
        <v>4</v>
      </c>
      <c r="Y113" s="532"/>
      <c r="Z113" s="369">
        <v>10</v>
      </c>
      <c r="AA113" s="170">
        <v>2842.2222222222222</v>
      </c>
      <c r="AB113" s="370">
        <f t="shared" si="115"/>
        <v>284.22222222222223</v>
      </c>
      <c r="AC113" s="369">
        <f t="shared" si="116"/>
        <v>7</v>
      </c>
      <c r="AD113" s="532"/>
      <c r="AE113" s="369">
        <v>10</v>
      </c>
      <c r="AF113" s="170">
        <v>2838.5714285714275</v>
      </c>
      <c r="AG113" s="370">
        <f t="shared" si="117"/>
        <v>283.85714285714278</v>
      </c>
      <c r="AH113" s="369">
        <f t="shared" si="118"/>
        <v>6</v>
      </c>
      <c r="AI113" s="532"/>
      <c r="AJ113" s="369">
        <v>10</v>
      </c>
      <c r="AK113" s="170">
        <v>2848.695652173913</v>
      </c>
      <c r="AL113" s="370">
        <f t="shared" si="119"/>
        <v>284.86956521739131</v>
      </c>
      <c r="AM113" s="369">
        <f t="shared" si="120"/>
        <v>3</v>
      </c>
      <c r="AN113" s="532"/>
      <c r="AO113" s="369">
        <v>10</v>
      </c>
      <c r="AP113" s="170">
        <v>2855.0000000000005</v>
      </c>
      <c r="AQ113" s="370">
        <f t="shared" si="121"/>
        <v>285.50000000000006</v>
      </c>
      <c r="AR113" s="369">
        <f t="shared" si="122"/>
        <v>2</v>
      </c>
      <c r="AS113" s="532"/>
      <c r="AT113" s="369">
        <v>10</v>
      </c>
      <c r="AU113" s="170">
        <v>2827.118644067797</v>
      </c>
      <c r="AV113" s="370">
        <f t="shared" si="123"/>
        <v>282.71186440677968</v>
      </c>
      <c r="AW113" s="369">
        <f t="shared" si="124"/>
        <v>7</v>
      </c>
      <c r="AX113" s="532"/>
    </row>
    <row r="114" spans="2:50" hidden="1" x14ac:dyDescent="0.2">
      <c r="B114" s="541"/>
      <c r="C114" s="369">
        <v>8</v>
      </c>
      <c r="D114" s="369" t="s">
        <v>452</v>
      </c>
      <c r="E114" s="369">
        <v>10</v>
      </c>
      <c r="F114" s="369">
        <v>3000</v>
      </c>
      <c r="G114" s="370">
        <f t="shared" si="108"/>
        <v>300</v>
      </c>
      <c r="H114" s="562"/>
      <c r="I114" s="172">
        <f t="shared" si="125"/>
        <v>10</v>
      </c>
      <c r="J114" s="172">
        <f t="shared" si="126"/>
        <v>2854.8548994441849</v>
      </c>
      <c r="K114" s="371">
        <f t="shared" si="127"/>
        <v>285.48548994441853</v>
      </c>
      <c r="L114" s="560"/>
      <c r="M114" s="172">
        <f t="shared" si="110"/>
        <v>2</v>
      </c>
      <c r="N114" s="533"/>
      <c r="O114" s="533"/>
      <c r="P114" s="369">
        <v>10</v>
      </c>
      <c r="Q114" s="170">
        <v>2815.0000000000009</v>
      </c>
      <c r="R114" s="370">
        <f t="shared" si="111"/>
        <v>281.50000000000011</v>
      </c>
      <c r="S114" s="369">
        <f t="shared" si="112"/>
        <v>10</v>
      </c>
      <c r="T114" s="532"/>
      <c r="U114" s="369">
        <v>10</v>
      </c>
      <c r="V114" s="170">
        <v>2821.7142857142862</v>
      </c>
      <c r="W114" s="370">
        <f t="shared" si="113"/>
        <v>282.17142857142863</v>
      </c>
      <c r="X114" s="369">
        <f t="shared" si="114"/>
        <v>6</v>
      </c>
      <c r="Y114" s="532"/>
      <c r="Z114" s="369">
        <v>10</v>
      </c>
      <c r="AA114" s="170">
        <v>2851.8749999999995</v>
      </c>
      <c r="AB114" s="370">
        <f t="shared" si="115"/>
        <v>285.18749999999994</v>
      </c>
      <c r="AC114" s="369">
        <f t="shared" si="116"/>
        <v>4</v>
      </c>
      <c r="AD114" s="532"/>
      <c r="AE114" s="369">
        <v>10</v>
      </c>
      <c r="AF114" s="170">
        <v>2907.6923076923094</v>
      </c>
      <c r="AG114" s="370">
        <f t="shared" si="117"/>
        <v>290.76923076923094</v>
      </c>
      <c r="AH114" s="369">
        <f t="shared" si="118"/>
        <v>1</v>
      </c>
      <c r="AI114" s="532"/>
      <c r="AJ114" s="369">
        <v>10</v>
      </c>
      <c r="AK114" s="170">
        <v>2894.9999999999977</v>
      </c>
      <c r="AL114" s="370">
        <f t="shared" si="119"/>
        <v>289.49999999999977</v>
      </c>
      <c r="AM114" s="369">
        <f t="shared" si="120"/>
        <v>2</v>
      </c>
      <c r="AN114" s="532"/>
      <c r="AO114" s="369">
        <v>10</v>
      </c>
      <c r="AP114" s="170">
        <v>2842.7027027027034</v>
      </c>
      <c r="AQ114" s="370">
        <f t="shared" si="121"/>
        <v>284.27027027027032</v>
      </c>
      <c r="AR114" s="369">
        <f t="shared" si="122"/>
        <v>5</v>
      </c>
      <c r="AS114" s="532"/>
      <c r="AT114" s="369">
        <v>10</v>
      </c>
      <c r="AU114" s="170">
        <v>2850.0000000000005</v>
      </c>
      <c r="AV114" s="370">
        <f t="shared" si="123"/>
        <v>285.00000000000006</v>
      </c>
      <c r="AW114" s="369">
        <f t="shared" si="124"/>
        <v>4</v>
      </c>
      <c r="AX114" s="532"/>
    </row>
    <row r="115" spans="2:50" hidden="1" x14ac:dyDescent="0.2">
      <c r="B115" s="541"/>
      <c r="C115" s="369">
        <v>9</v>
      </c>
      <c r="D115" s="369" t="s">
        <v>454</v>
      </c>
      <c r="E115" s="369">
        <v>13</v>
      </c>
      <c r="F115" s="369">
        <v>2000</v>
      </c>
      <c r="G115" s="370">
        <f t="shared" si="108"/>
        <v>153.84615384615384</v>
      </c>
      <c r="H115" s="562"/>
      <c r="I115" s="172">
        <f t="shared" si="125"/>
        <v>13</v>
      </c>
      <c r="J115" s="172">
        <f t="shared" si="126"/>
        <v>1896.9020671582305</v>
      </c>
      <c r="K115" s="371">
        <f t="shared" si="127"/>
        <v>145.91554362755619</v>
      </c>
      <c r="L115" s="560"/>
      <c r="M115" s="172">
        <f t="shared" si="110"/>
        <v>11</v>
      </c>
      <c r="N115" s="533"/>
      <c r="O115" s="533"/>
      <c r="P115" s="369">
        <v>13</v>
      </c>
      <c r="Q115" s="170">
        <v>1899.0697674418602</v>
      </c>
      <c r="R115" s="370">
        <f t="shared" si="111"/>
        <v>146.08228980322002</v>
      </c>
      <c r="S115" s="369">
        <f t="shared" si="112"/>
        <v>11</v>
      </c>
      <c r="T115" s="532"/>
      <c r="U115" s="369">
        <v>13</v>
      </c>
      <c r="V115" s="170">
        <v>1875</v>
      </c>
      <c r="W115" s="370">
        <f t="shared" si="113"/>
        <v>144.23076923076923</v>
      </c>
      <c r="X115" s="369">
        <f t="shared" si="114"/>
        <v>11</v>
      </c>
      <c r="Y115" s="532"/>
      <c r="Z115" s="369">
        <v>13</v>
      </c>
      <c r="AA115" s="170">
        <v>1915.2631578947355</v>
      </c>
      <c r="AB115" s="370">
        <f t="shared" si="115"/>
        <v>147.32793522267195</v>
      </c>
      <c r="AC115" s="369">
        <f t="shared" si="116"/>
        <v>11</v>
      </c>
      <c r="AD115" s="532"/>
      <c r="AE115" s="369">
        <v>13</v>
      </c>
      <c r="AF115" s="170">
        <v>1872.7272727272702</v>
      </c>
      <c r="AG115" s="370">
        <f t="shared" si="117"/>
        <v>144.05594405594385</v>
      </c>
      <c r="AH115" s="369">
        <f t="shared" si="118"/>
        <v>11</v>
      </c>
      <c r="AI115" s="532"/>
      <c r="AJ115" s="369">
        <v>13</v>
      </c>
      <c r="AK115" s="170">
        <v>1921.818181818184</v>
      </c>
      <c r="AL115" s="370">
        <f t="shared" si="119"/>
        <v>147.83216783216801</v>
      </c>
      <c r="AM115" s="369">
        <f t="shared" si="120"/>
        <v>11</v>
      </c>
      <c r="AN115" s="532"/>
      <c r="AO115" s="369">
        <v>13</v>
      </c>
      <c r="AP115" s="170">
        <v>1891.5789473684197</v>
      </c>
      <c r="AQ115" s="370">
        <f t="shared" si="121"/>
        <v>145.50607287449381</v>
      </c>
      <c r="AR115" s="369">
        <f t="shared" si="122"/>
        <v>11</v>
      </c>
      <c r="AS115" s="532"/>
      <c r="AT115" s="369">
        <v>13</v>
      </c>
      <c r="AU115" s="170">
        <v>1902.8571428571422</v>
      </c>
      <c r="AV115" s="370">
        <f t="shared" si="123"/>
        <v>146.37362637362634</v>
      </c>
      <c r="AW115" s="369">
        <f t="shared" si="124"/>
        <v>11</v>
      </c>
      <c r="AX115" s="532"/>
    </row>
    <row r="116" spans="2:50" hidden="1" x14ac:dyDescent="0.2">
      <c r="B116" s="541"/>
      <c r="C116" s="369">
        <v>10</v>
      </c>
      <c r="D116" s="369" t="s">
        <v>455</v>
      </c>
      <c r="E116" s="369">
        <v>10</v>
      </c>
      <c r="F116" s="369">
        <v>3000</v>
      </c>
      <c r="G116" s="370">
        <f t="shared" si="108"/>
        <v>300</v>
      </c>
      <c r="H116" s="562"/>
      <c r="I116" s="172">
        <f t="shared" si="125"/>
        <v>10</v>
      </c>
      <c r="J116" s="172">
        <f t="shared" si="126"/>
        <v>2836.5736400045726</v>
      </c>
      <c r="K116" s="371">
        <f t="shared" si="127"/>
        <v>283.65736400045728</v>
      </c>
      <c r="L116" s="560"/>
      <c r="M116" s="172">
        <f t="shared" si="110"/>
        <v>5</v>
      </c>
      <c r="N116" s="533"/>
      <c r="O116" s="533"/>
      <c r="P116" s="369">
        <v>10</v>
      </c>
      <c r="Q116" s="170">
        <v>2830.7142857142881</v>
      </c>
      <c r="R116" s="370">
        <f t="shared" si="111"/>
        <v>283.07142857142878</v>
      </c>
      <c r="S116" s="369">
        <f t="shared" si="112"/>
        <v>4</v>
      </c>
      <c r="T116" s="532"/>
      <c r="U116" s="369">
        <v>10</v>
      </c>
      <c r="V116" s="170">
        <v>2806.6666666666679</v>
      </c>
      <c r="W116" s="370">
        <f t="shared" si="113"/>
        <v>280.6666666666668</v>
      </c>
      <c r="X116" s="369">
        <f t="shared" si="114"/>
        <v>10</v>
      </c>
      <c r="Y116" s="532"/>
      <c r="Z116" s="369">
        <v>10</v>
      </c>
      <c r="AA116" s="170">
        <v>2857.5000000000009</v>
      </c>
      <c r="AB116" s="370">
        <f t="shared" si="115"/>
        <v>285.75000000000011</v>
      </c>
      <c r="AC116" s="369">
        <f t="shared" si="116"/>
        <v>3</v>
      </c>
      <c r="AD116" s="532"/>
      <c r="AE116" s="369">
        <v>10</v>
      </c>
      <c r="AF116" s="170">
        <v>2815.8139534883717</v>
      </c>
      <c r="AG116" s="370">
        <f t="shared" si="117"/>
        <v>281.58139534883719</v>
      </c>
      <c r="AH116" s="369">
        <f t="shared" si="118"/>
        <v>8</v>
      </c>
      <c r="AI116" s="532"/>
      <c r="AJ116" s="369">
        <v>10</v>
      </c>
      <c r="AK116" s="170">
        <v>2840</v>
      </c>
      <c r="AL116" s="370">
        <f t="shared" si="119"/>
        <v>284</v>
      </c>
      <c r="AM116" s="369">
        <f t="shared" si="120"/>
        <v>5</v>
      </c>
      <c r="AN116" s="532"/>
      <c r="AO116" s="369">
        <v>10</v>
      </c>
      <c r="AP116" s="170">
        <v>2851.6363636363658</v>
      </c>
      <c r="AQ116" s="370">
        <f t="shared" si="121"/>
        <v>285.16363636363656</v>
      </c>
      <c r="AR116" s="369">
        <f t="shared" si="122"/>
        <v>3</v>
      </c>
      <c r="AS116" s="532"/>
      <c r="AT116" s="369">
        <v>10</v>
      </c>
      <c r="AU116" s="170">
        <v>2853.684210526314</v>
      </c>
      <c r="AV116" s="370">
        <f t="shared" si="123"/>
        <v>285.36842105263139</v>
      </c>
      <c r="AW116" s="369">
        <f t="shared" si="124"/>
        <v>3</v>
      </c>
      <c r="AX116" s="532"/>
    </row>
    <row r="117" spans="2:50" hidden="1" x14ac:dyDescent="0.2">
      <c r="B117" s="541"/>
      <c r="C117" s="369">
        <v>11</v>
      </c>
      <c r="D117" s="369" t="s">
        <v>635</v>
      </c>
      <c r="E117" s="369">
        <v>10</v>
      </c>
      <c r="F117" s="369">
        <v>3000</v>
      </c>
      <c r="G117" s="370">
        <f t="shared" si="108"/>
        <v>300</v>
      </c>
      <c r="H117" s="562"/>
      <c r="I117" s="172">
        <f t="shared" si="125"/>
        <v>10</v>
      </c>
      <c r="J117" s="172">
        <f t="shared" si="126"/>
        <v>2830.0959946120215</v>
      </c>
      <c r="K117" s="371">
        <f t="shared" si="127"/>
        <v>283.00959946120219</v>
      </c>
      <c r="L117" s="560"/>
      <c r="M117" s="172">
        <f t="shared" si="110"/>
        <v>7</v>
      </c>
      <c r="N117" s="533"/>
      <c r="O117" s="533"/>
      <c r="P117" s="369">
        <v>10</v>
      </c>
      <c r="Q117" s="170">
        <v>2825.0847457627106</v>
      </c>
      <c r="R117" s="370">
        <f t="shared" si="111"/>
        <v>282.50847457627106</v>
      </c>
      <c r="S117" s="369">
        <f t="shared" si="112"/>
        <v>6</v>
      </c>
      <c r="T117" s="532"/>
      <c r="U117" s="369">
        <v>10</v>
      </c>
      <c r="V117" s="170">
        <v>2818.9655172413777</v>
      </c>
      <c r="W117" s="370">
        <f t="shared" si="113"/>
        <v>281.89655172413779</v>
      </c>
      <c r="X117" s="369">
        <f t="shared" si="114"/>
        <v>8</v>
      </c>
      <c r="Y117" s="532"/>
      <c r="Z117" s="369">
        <v>10</v>
      </c>
      <c r="AA117" s="170">
        <v>2859.1836734693889</v>
      </c>
      <c r="AB117" s="370">
        <f t="shared" si="115"/>
        <v>285.91836734693891</v>
      </c>
      <c r="AC117" s="369">
        <f t="shared" si="116"/>
        <v>2</v>
      </c>
      <c r="AD117" s="532"/>
      <c r="AE117" s="369">
        <v>10</v>
      </c>
      <c r="AF117" s="170">
        <v>2841.2500000000009</v>
      </c>
      <c r="AG117" s="370">
        <f t="shared" si="117"/>
        <v>284.12500000000011</v>
      </c>
      <c r="AH117" s="369">
        <f t="shared" si="118"/>
        <v>4</v>
      </c>
      <c r="AI117" s="532"/>
      <c r="AJ117" s="369">
        <v>10</v>
      </c>
      <c r="AK117" s="170">
        <v>2812.0754716981146</v>
      </c>
      <c r="AL117" s="370">
        <f t="shared" si="119"/>
        <v>281.20754716981145</v>
      </c>
      <c r="AM117" s="369">
        <f t="shared" si="120"/>
        <v>10</v>
      </c>
      <c r="AN117" s="532"/>
      <c r="AO117" s="369">
        <v>10</v>
      </c>
      <c r="AP117" s="170">
        <v>2843.6363636363667</v>
      </c>
      <c r="AQ117" s="370">
        <f t="shared" si="121"/>
        <v>284.36363636363666</v>
      </c>
      <c r="AR117" s="369">
        <f t="shared" si="122"/>
        <v>4</v>
      </c>
      <c r="AS117" s="532"/>
      <c r="AT117" s="369">
        <v>10</v>
      </c>
      <c r="AU117" s="170">
        <v>2810.4761904761936</v>
      </c>
      <c r="AV117" s="370">
        <f t="shared" si="123"/>
        <v>281.04761904761938</v>
      </c>
      <c r="AW117" s="369">
        <f t="shared" si="124"/>
        <v>9</v>
      </c>
      <c r="AX117" s="532"/>
    </row>
    <row r="118" spans="2:50" hidden="1" x14ac:dyDescent="0.2">
      <c r="B118" s="541"/>
      <c r="C118" s="369">
        <v>12</v>
      </c>
      <c r="D118" s="369"/>
      <c r="E118" s="369"/>
      <c r="F118" s="369"/>
      <c r="G118" s="370"/>
      <c r="H118" s="562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60"/>
      <c r="M118" s="172" t="str">
        <f t="shared" si="110"/>
        <v/>
      </c>
      <c r="N118" s="533"/>
      <c r="O118" s="533"/>
      <c r="P118" s="369"/>
      <c r="Q118" s="170"/>
      <c r="R118" s="370" t="str">
        <f t="shared" si="111"/>
        <v/>
      </c>
      <c r="S118" s="369" t="str">
        <f t="shared" si="112"/>
        <v/>
      </c>
      <c r="T118" s="532"/>
      <c r="U118" s="369"/>
      <c r="V118" s="170"/>
      <c r="W118" s="370" t="str">
        <f t="shared" si="113"/>
        <v/>
      </c>
      <c r="X118" s="369" t="str">
        <f t="shared" si="114"/>
        <v/>
      </c>
      <c r="Y118" s="532"/>
      <c r="Z118" s="369"/>
      <c r="AA118" s="170"/>
      <c r="AB118" s="370" t="str">
        <f t="shared" si="115"/>
        <v/>
      </c>
      <c r="AC118" s="369" t="str">
        <f t="shared" si="116"/>
        <v/>
      </c>
      <c r="AD118" s="532"/>
      <c r="AE118" s="369"/>
      <c r="AF118" s="170"/>
      <c r="AG118" s="370" t="str">
        <f t="shared" si="117"/>
        <v/>
      </c>
      <c r="AH118" s="369" t="str">
        <f t="shared" si="118"/>
        <v/>
      </c>
      <c r="AI118" s="532"/>
      <c r="AJ118" s="369"/>
      <c r="AK118" s="170"/>
      <c r="AL118" s="370" t="str">
        <f t="shared" si="119"/>
        <v/>
      </c>
      <c r="AM118" s="369" t="str">
        <f t="shared" si="120"/>
        <v/>
      </c>
      <c r="AN118" s="532"/>
      <c r="AO118" s="369"/>
      <c r="AP118" s="170"/>
      <c r="AQ118" s="370" t="str">
        <f t="shared" si="121"/>
        <v/>
      </c>
      <c r="AR118" s="369" t="str">
        <f t="shared" si="122"/>
        <v/>
      </c>
      <c r="AS118" s="532"/>
      <c r="AT118" s="369"/>
      <c r="AU118" s="170"/>
      <c r="AV118" s="370" t="str">
        <f t="shared" si="123"/>
        <v/>
      </c>
      <c r="AW118" s="369" t="str">
        <f t="shared" si="124"/>
        <v/>
      </c>
      <c r="AX118" s="532"/>
    </row>
    <row r="119" spans="2:50" hidden="1" x14ac:dyDescent="0.2">
      <c r="B119" s="541"/>
      <c r="C119" s="369">
        <v>13</v>
      </c>
      <c r="D119" s="369"/>
      <c r="E119" s="369"/>
      <c r="F119" s="369"/>
      <c r="G119" s="369"/>
      <c r="H119" s="562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60"/>
      <c r="M119" s="172" t="str">
        <f t="shared" si="110"/>
        <v/>
      </c>
      <c r="N119" s="533"/>
      <c r="O119" s="533"/>
      <c r="P119" s="369"/>
      <c r="Q119" s="170"/>
      <c r="R119" s="370" t="str">
        <f t="shared" si="111"/>
        <v/>
      </c>
      <c r="S119" s="369" t="str">
        <f t="shared" si="112"/>
        <v/>
      </c>
      <c r="T119" s="532"/>
      <c r="U119" s="369"/>
      <c r="V119" s="170"/>
      <c r="W119" s="370" t="str">
        <f t="shared" si="113"/>
        <v/>
      </c>
      <c r="X119" s="369" t="str">
        <f t="shared" si="114"/>
        <v/>
      </c>
      <c r="Y119" s="532"/>
      <c r="Z119" s="369"/>
      <c r="AA119" s="170"/>
      <c r="AB119" s="370" t="str">
        <f t="shared" si="115"/>
        <v/>
      </c>
      <c r="AC119" s="369" t="str">
        <f t="shared" si="116"/>
        <v/>
      </c>
      <c r="AD119" s="532"/>
      <c r="AE119" s="369"/>
      <c r="AF119" s="170"/>
      <c r="AG119" s="370" t="str">
        <f t="shared" si="117"/>
        <v/>
      </c>
      <c r="AH119" s="369" t="str">
        <f t="shared" si="118"/>
        <v/>
      </c>
      <c r="AI119" s="532"/>
      <c r="AJ119" s="369"/>
      <c r="AK119" s="170"/>
      <c r="AL119" s="370" t="str">
        <f t="shared" si="119"/>
        <v/>
      </c>
      <c r="AM119" s="369" t="str">
        <f t="shared" si="120"/>
        <v/>
      </c>
      <c r="AN119" s="532"/>
      <c r="AO119" s="369"/>
      <c r="AP119" s="170"/>
      <c r="AQ119" s="370" t="str">
        <f t="shared" si="121"/>
        <v/>
      </c>
      <c r="AR119" s="369" t="str">
        <f t="shared" si="122"/>
        <v/>
      </c>
      <c r="AS119" s="532"/>
      <c r="AT119" s="369"/>
      <c r="AU119" s="170"/>
      <c r="AV119" s="370" t="str">
        <f t="shared" si="123"/>
        <v/>
      </c>
      <c r="AW119" s="369" t="str">
        <f t="shared" si="124"/>
        <v/>
      </c>
      <c r="AX119" s="532"/>
    </row>
    <row r="120" spans="2:50" hidden="1" x14ac:dyDescent="0.2">
      <c r="B120" s="541"/>
      <c r="C120" s="369">
        <v>14</v>
      </c>
      <c r="D120" s="369"/>
      <c r="E120" s="369"/>
      <c r="F120" s="369"/>
      <c r="G120" s="369"/>
      <c r="H120" s="562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60"/>
      <c r="M120" s="172" t="str">
        <f t="shared" si="110"/>
        <v/>
      </c>
      <c r="N120" s="533"/>
      <c r="O120" s="533"/>
      <c r="P120" s="369"/>
      <c r="Q120" s="170"/>
      <c r="R120" s="370" t="str">
        <f t="shared" si="111"/>
        <v/>
      </c>
      <c r="S120" s="369" t="str">
        <f t="shared" si="112"/>
        <v/>
      </c>
      <c r="T120" s="532"/>
      <c r="U120" s="369"/>
      <c r="V120" s="170"/>
      <c r="W120" s="370" t="str">
        <f t="shared" si="113"/>
        <v/>
      </c>
      <c r="X120" s="369" t="str">
        <f t="shared" si="114"/>
        <v/>
      </c>
      <c r="Y120" s="532"/>
      <c r="Z120" s="369"/>
      <c r="AA120" s="170"/>
      <c r="AB120" s="370" t="str">
        <f t="shared" si="115"/>
        <v/>
      </c>
      <c r="AC120" s="369" t="str">
        <f t="shared" si="116"/>
        <v/>
      </c>
      <c r="AD120" s="532"/>
      <c r="AE120" s="369"/>
      <c r="AF120" s="170"/>
      <c r="AG120" s="370" t="str">
        <f t="shared" si="117"/>
        <v/>
      </c>
      <c r="AH120" s="369" t="str">
        <f t="shared" si="118"/>
        <v/>
      </c>
      <c r="AI120" s="532"/>
      <c r="AJ120" s="369"/>
      <c r="AK120" s="170"/>
      <c r="AL120" s="370" t="str">
        <f t="shared" si="119"/>
        <v/>
      </c>
      <c r="AM120" s="369" t="str">
        <f t="shared" si="120"/>
        <v/>
      </c>
      <c r="AN120" s="532"/>
      <c r="AO120" s="369"/>
      <c r="AP120" s="170"/>
      <c r="AQ120" s="370" t="str">
        <f t="shared" si="121"/>
        <v/>
      </c>
      <c r="AR120" s="369" t="str">
        <f t="shared" si="122"/>
        <v/>
      </c>
      <c r="AS120" s="532"/>
      <c r="AT120" s="369"/>
      <c r="AU120" s="170"/>
      <c r="AV120" s="370" t="str">
        <f t="shared" si="123"/>
        <v/>
      </c>
      <c r="AW120" s="369" t="str">
        <f t="shared" si="124"/>
        <v/>
      </c>
      <c r="AX120" s="532"/>
    </row>
    <row r="121" spans="2:50" hidden="1" x14ac:dyDescent="0.2">
      <c r="B121" s="541"/>
      <c r="C121" s="369">
        <v>15</v>
      </c>
      <c r="D121" s="369"/>
      <c r="E121" s="369"/>
      <c r="F121" s="369"/>
      <c r="G121" s="369"/>
      <c r="H121" s="563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60"/>
      <c r="M121" s="172" t="str">
        <f t="shared" si="110"/>
        <v/>
      </c>
      <c r="N121" s="533"/>
      <c r="O121" s="533"/>
      <c r="P121" s="369"/>
      <c r="Q121" s="170"/>
      <c r="R121" s="370" t="str">
        <f t="shared" si="111"/>
        <v/>
      </c>
      <c r="S121" s="369" t="str">
        <f t="shared" si="112"/>
        <v/>
      </c>
      <c r="T121" s="532"/>
      <c r="U121" s="369"/>
      <c r="V121" s="170"/>
      <c r="W121" s="370" t="str">
        <f t="shared" si="113"/>
        <v/>
      </c>
      <c r="X121" s="369" t="str">
        <f t="shared" si="114"/>
        <v/>
      </c>
      <c r="Y121" s="532"/>
      <c r="Z121" s="369"/>
      <c r="AA121" s="170"/>
      <c r="AB121" s="370" t="str">
        <f t="shared" si="115"/>
        <v/>
      </c>
      <c r="AC121" s="369" t="str">
        <f t="shared" si="116"/>
        <v/>
      </c>
      <c r="AD121" s="532"/>
      <c r="AE121" s="369"/>
      <c r="AF121" s="170"/>
      <c r="AG121" s="370" t="str">
        <f t="shared" si="117"/>
        <v/>
      </c>
      <c r="AH121" s="369" t="str">
        <f t="shared" si="118"/>
        <v/>
      </c>
      <c r="AI121" s="532"/>
      <c r="AJ121" s="369"/>
      <c r="AK121" s="170"/>
      <c r="AL121" s="370" t="str">
        <f t="shared" si="119"/>
        <v/>
      </c>
      <c r="AM121" s="369" t="str">
        <f t="shared" si="120"/>
        <v/>
      </c>
      <c r="AN121" s="532"/>
      <c r="AO121" s="369"/>
      <c r="AP121" s="170"/>
      <c r="AQ121" s="370" t="str">
        <f t="shared" si="121"/>
        <v/>
      </c>
      <c r="AR121" s="369" t="str">
        <f t="shared" si="122"/>
        <v/>
      </c>
      <c r="AS121" s="532"/>
      <c r="AT121" s="369"/>
      <c r="AU121" s="170"/>
      <c r="AV121" s="370" t="str">
        <f t="shared" si="123"/>
        <v/>
      </c>
      <c r="AW121" s="369" t="str">
        <f t="shared" si="124"/>
        <v/>
      </c>
      <c r="AX121" s="532"/>
    </row>
    <row r="122" spans="2:50" ht="15.75" hidden="1" x14ac:dyDescent="0.2">
      <c r="B122" s="545" t="s">
        <v>169</v>
      </c>
      <c r="C122" s="546"/>
      <c r="D122" s="546"/>
      <c r="E122" s="546"/>
      <c r="F122" s="546"/>
      <c r="G122" s="546"/>
      <c r="H122" s="547"/>
      <c r="I122" s="207"/>
      <c r="J122" s="207"/>
      <c r="K122" s="207"/>
      <c r="L122" s="207"/>
      <c r="M122" s="207"/>
      <c r="N122" s="533" t="s">
        <v>161</v>
      </c>
      <c r="O122" s="549" t="s">
        <v>106</v>
      </c>
      <c r="P122" s="551">
        <f>AT102+1</f>
        <v>45909</v>
      </c>
      <c r="Q122" s="541"/>
      <c r="R122" s="541"/>
      <c r="S122" s="541"/>
      <c r="T122" s="541"/>
      <c r="U122" s="551">
        <f>P122+1</f>
        <v>45910</v>
      </c>
      <c r="V122" s="541"/>
      <c r="W122" s="541"/>
      <c r="X122" s="541"/>
      <c r="Y122" s="541"/>
      <c r="Z122" s="551">
        <f>U122+1</f>
        <v>45911</v>
      </c>
      <c r="AA122" s="541"/>
      <c r="AB122" s="541"/>
      <c r="AC122" s="541"/>
      <c r="AD122" s="541"/>
      <c r="AE122" s="551">
        <f>Z122+1</f>
        <v>45912</v>
      </c>
      <c r="AF122" s="541"/>
      <c r="AG122" s="541"/>
      <c r="AH122" s="541"/>
      <c r="AI122" s="541"/>
      <c r="AJ122" s="551">
        <f>AE122+1</f>
        <v>45913</v>
      </c>
      <c r="AK122" s="541"/>
      <c r="AL122" s="541"/>
      <c r="AM122" s="541"/>
      <c r="AN122" s="541"/>
      <c r="AO122" s="551">
        <f>AJ122+1</f>
        <v>45914</v>
      </c>
      <c r="AP122" s="541"/>
      <c r="AQ122" s="541"/>
      <c r="AR122" s="541"/>
      <c r="AS122" s="541"/>
      <c r="AT122" s="551">
        <f>AO122+1</f>
        <v>45915</v>
      </c>
      <c r="AU122" s="541"/>
      <c r="AV122" s="541"/>
      <c r="AW122" s="541"/>
      <c r="AX122" s="541"/>
    </row>
    <row r="123" spans="2:50" ht="15.75" hidden="1" x14ac:dyDescent="0.2">
      <c r="B123" s="548"/>
      <c r="C123" s="548"/>
      <c r="D123" s="548"/>
      <c r="E123" s="548"/>
      <c r="F123" s="548"/>
      <c r="G123" s="548"/>
      <c r="H123" s="548"/>
      <c r="I123" s="207"/>
      <c r="J123" s="207"/>
      <c r="K123" s="207"/>
      <c r="L123" s="207"/>
      <c r="M123" s="207"/>
      <c r="N123" s="533"/>
      <c r="O123" s="550"/>
      <c r="P123" s="551" t="s">
        <v>120</v>
      </c>
      <c r="Q123" s="541"/>
      <c r="R123" s="541"/>
      <c r="S123" s="541"/>
      <c r="T123" s="541"/>
      <c r="U123" s="551" t="s">
        <v>114</v>
      </c>
      <c r="V123" s="541"/>
      <c r="W123" s="541"/>
      <c r="X123" s="541"/>
      <c r="Y123" s="541"/>
      <c r="Z123" s="551" t="s">
        <v>115</v>
      </c>
      <c r="AA123" s="541"/>
      <c r="AB123" s="541"/>
      <c r="AC123" s="541"/>
      <c r="AD123" s="541"/>
      <c r="AE123" s="551" t="s">
        <v>116</v>
      </c>
      <c r="AF123" s="541"/>
      <c r="AG123" s="541"/>
      <c r="AH123" s="541"/>
      <c r="AI123" s="541"/>
      <c r="AJ123" s="551" t="s">
        <v>117</v>
      </c>
      <c r="AK123" s="541"/>
      <c r="AL123" s="541"/>
      <c r="AM123" s="541"/>
      <c r="AN123" s="541"/>
      <c r="AO123" s="551" t="s">
        <v>118</v>
      </c>
      <c r="AP123" s="541"/>
      <c r="AQ123" s="541"/>
      <c r="AR123" s="541"/>
      <c r="AS123" s="541"/>
      <c r="AT123" s="551" t="s">
        <v>119</v>
      </c>
      <c r="AU123" s="541"/>
      <c r="AV123" s="541"/>
      <c r="AW123" s="541"/>
      <c r="AX123" s="541"/>
    </row>
    <row r="124" spans="2:50" hidden="1" x14ac:dyDescent="0.2">
      <c r="B124" s="533" t="s">
        <v>157</v>
      </c>
      <c r="C124" s="533" t="s">
        <v>149</v>
      </c>
      <c r="D124" s="533"/>
      <c r="E124" s="533" t="s">
        <v>151</v>
      </c>
      <c r="F124" s="533"/>
      <c r="G124" s="533"/>
      <c r="H124" s="537" t="s">
        <v>158</v>
      </c>
      <c r="I124" s="540" t="s">
        <v>227</v>
      </c>
      <c r="J124" s="540"/>
      <c r="K124" s="540"/>
      <c r="L124" s="540" t="s">
        <v>158</v>
      </c>
      <c r="M124" s="540" t="s">
        <v>170</v>
      </c>
      <c r="N124" s="533"/>
      <c r="O124" s="533" t="s">
        <v>160</v>
      </c>
      <c r="P124" s="534" t="s">
        <v>154</v>
      </c>
      <c r="Q124" s="535"/>
      <c r="R124" s="535"/>
      <c r="S124" s="536"/>
      <c r="T124" s="533" t="s">
        <v>158</v>
      </c>
      <c r="U124" s="534" t="s">
        <v>154</v>
      </c>
      <c r="V124" s="535"/>
      <c r="W124" s="535"/>
      <c r="X124" s="536"/>
      <c r="Y124" s="533" t="s">
        <v>158</v>
      </c>
      <c r="Z124" s="534" t="s">
        <v>154</v>
      </c>
      <c r="AA124" s="535"/>
      <c r="AB124" s="535"/>
      <c r="AC124" s="536"/>
      <c r="AD124" s="533" t="s">
        <v>158</v>
      </c>
      <c r="AE124" s="534" t="s">
        <v>154</v>
      </c>
      <c r="AF124" s="535"/>
      <c r="AG124" s="535"/>
      <c r="AH124" s="536"/>
      <c r="AI124" s="533" t="s">
        <v>158</v>
      </c>
      <c r="AJ124" s="534" t="s">
        <v>154</v>
      </c>
      <c r="AK124" s="535"/>
      <c r="AL124" s="535"/>
      <c r="AM124" s="536"/>
      <c r="AN124" s="533" t="s">
        <v>158</v>
      </c>
      <c r="AO124" s="534" t="s">
        <v>154</v>
      </c>
      <c r="AP124" s="535"/>
      <c r="AQ124" s="535"/>
      <c r="AR124" s="536"/>
      <c r="AS124" s="533" t="s">
        <v>158</v>
      </c>
      <c r="AT124" s="534" t="s">
        <v>154</v>
      </c>
      <c r="AU124" s="535"/>
      <c r="AV124" s="535"/>
      <c r="AW124" s="536"/>
      <c r="AX124" s="533" t="s">
        <v>158</v>
      </c>
    </row>
    <row r="125" spans="2:50" hidden="1" x14ac:dyDescent="0.2">
      <c r="B125" s="533"/>
      <c r="C125" s="533"/>
      <c r="D125" s="533"/>
      <c r="E125" s="533" t="s">
        <v>150</v>
      </c>
      <c r="F125" s="533"/>
      <c r="G125" s="533"/>
      <c r="H125" s="538"/>
      <c r="I125" s="540" t="s">
        <v>150</v>
      </c>
      <c r="J125" s="540"/>
      <c r="K125" s="540"/>
      <c r="L125" s="540"/>
      <c r="M125" s="540"/>
      <c r="N125" s="533"/>
      <c r="O125" s="533"/>
      <c r="P125" s="534" t="s">
        <v>155</v>
      </c>
      <c r="Q125" s="535"/>
      <c r="R125" s="535"/>
      <c r="S125" s="536"/>
      <c r="T125" s="533"/>
      <c r="U125" s="534" t="s">
        <v>155</v>
      </c>
      <c r="V125" s="535"/>
      <c r="W125" s="535"/>
      <c r="X125" s="536"/>
      <c r="Y125" s="533"/>
      <c r="Z125" s="534" t="s">
        <v>155</v>
      </c>
      <c r="AA125" s="535"/>
      <c r="AB125" s="535"/>
      <c r="AC125" s="536"/>
      <c r="AD125" s="533"/>
      <c r="AE125" s="534" t="s">
        <v>155</v>
      </c>
      <c r="AF125" s="535"/>
      <c r="AG125" s="535"/>
      <c r="AH125" s="536"/>
      <c r="AI125" s="533"/>
      <c r="AJ125" s="534" t="s">
        <v>155</v>
      </c>
      <c r="AK125" s="535"/>
      <c r="AL125" s="535"/>
      <c r="AM125" s="536"/>
      <c r="AN125" s="533"/>
      <c r="AO125" s="534" t="s">
        <v>155</v>
      </c>
      <c r="AP125" s="535"/>
      <c r="AQ125" s="535"/>
      <c r="AR125" s="536"/>
      <c r="AS125" s="533"/>
      <c r="AT125" s="534" t="s">
        <v>155</v>
      </c>
      <c r="AU125" s="535"/>
      <c r="AV125" s="535"/>
      <c r="AW125" s="536"/>
      <c r="AX125" s="533"/>
    </row>
    <row r="126" spans="2:50" hidden="1" x14ac:dyDescent="0.2">
      <c r="B126" s="533"/>
      <c r="C126" s="533"/>
      <c r="D126" s="533"/>
      <c r="E126" s="376" t="s">
        <v>152</v>
      </c>
      <c r="F126" s="376" t="s">
        <v>153</v>
      </c>
      <c r="G126" s="376" t="s">
        <v>156</v>
      </c>
      <c r="H126" s="539"/>
      <c r="I126" s="373" t="s">
        <v>152</v>
      </c>
      <c r="J126" s="373" t="s">
        <v>153</v>
      </c>
      <c r="K126" s="373" t="s">
        <v>156</v>
      </c>
      <c r="L126" s="540"/>
      <c r="M126" s="540"/>
      <c r="N126" s="533"/>
      <c r="O126" s="533"/>
      <c r="P126" s="376" t="s">
        <v>152</v>
      </c>
      <c r="Q126" s="376" t="s">
        <v>153</v>
      </c>
      <c r="R126" s="376" t="s">
        <v>156</v>
      </c>
      <c r="S126" s="376" t="s">
        <v>170</v>
      </c>
      <c r="T126" s="533"/>
      <c r="U126" s="376" t="s">
        <v>152</v>
      </c>
      <c r="V126" s="376" t="s">
        <v>153</v>
      </c>
      <c r="W126" s="376" t="s">
        <v>156</v>
      </c>
      <c r="X126" s="376" t="s">
        <v>170</v>
      </c>
      <c r="Y126" s="533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3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3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3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3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3"/>
    </row>
    <row r="127" spans="2:50" hidden="1" x14ac:dyDescent="0.2">
      <c r="B127" s="541" t="s">
        <v>237</v>
      </c>
      <c r="C127" s="375">
        <v>1</v>
      </c>
      <c r="D127" s="375" t="s">
        <v>445</v>
      </c>
      <c r="E127" s="375">
        <v>10</v>
      </c>
      <c r="F127" s="375">
        <v>3000</v>
      </c>
      <c r="G127" s="377">
        <f t="shared" ref="G127:G137" si="128">F127/E127</f>
        <v>300</v>
      </c>
      <c r="H127" s="561">
        <f>AVERAGE(G127:G141)</f>
        <v>293.53146853146853</v>
      </c>
      <c r="I127" s="172">
        <f t="shared" ref="I127:K129" si="129">IFERROR(AVERAGE(P127,U127,Z127,AE127,AJ127,AO127,AT127),"")</f>
        <v>10</v>
      </c>
      <c r="J127" s="172">
        <f t="shared" si="129"/>
        <v>2847.604115996965</v>
      </c>
      <c r="K127" s="374">
        <f t="shared" si="129"/>
        <v>284.76041159969651</v>
      </c>
      <c r="L127" s="560">
        <f>IFERROR(AVERAGE(K127:K141),"-")</f>
        <v>279.81875979537381</v>
      </c>
      <c r="M127" s="172">
        <f>IFERROR(RANK(K127, K$127:K$141),"")</f>
        <v>8</v>
      </c>
      <c r="N127" s="533"/>
      <c r="O127" s="533"/>
      <c r="P127" s="375">
        <v>10</v>
      </c>
      <c r="Q127" s="377">
        <v>2839.9180327868862</v>
      </c>
      <c r="R127" s="377">
        <f>IFERROR(Q127/P127,"")</f>
        <v>283.99180327868862</v>
      </c>
      <c r="S127" s="375">
        <f>IFERROR(RANK(R127, R$127:R$141),"")</f>
        <v>8</v>
      </c>
      <c r="T127" s="532">
        <f>AVERAGE(R127:R141)</f>
        <v>279.43642710537171</v>
      </c>
      <c r="U127" s="375">
        <v>10</v>
      </c>
      <c r="V127" s="377">
        <v>2841.8852459016402</v>
      </c>
      <c r="W127" s="377">
        <f>IFERROR(V127/U127,"")</f>
        <v>284.18852459016404</v>
      </c>
      <c r="X127" s="375">
        <f>IFERROR(RANK(W127, W$127:W$141),"")</f>
        <v>8</v>
      </c>
      <c r="Y127" s="532">
        <f>AVERAGE(W127:W141)</f>
        <v>279.88737081280118</v>
      </c>
      <c r="Z127" s="375">
        <v>10</v>
      </c>
      <c r="AA127" s="377">
        <v>2861.4705882352946</v>
      </c>
      <c r="AB127" s="377">
        <f>IFERROR(AA127/Z127,"")</f>
        <v>286.14705882352945</v>
      </c>
      <c r="AC127" s="375">
        <f>IFERROR(RANK(AB127, AB$127:AB$141),"")</f>
        <v>6</v>
      </c>
      <c r="AD127" s="532">
        <f>AVERAGE(AB127:AB141)</f>
        <v>279.7786128825374</v>
      </c>
      <c r="AE127" s="375">
        <v>10</v>
      </c>
      <c r="AF127" s="377">
        <v>2837.3999999999955</v>
      </c>
      <c r="AG127" s="377">
        <f>IFERROR(AF127/AE127,"")</f>
        <v>283.73999999999955</v>
      </c>
      <c r="AH127" s="375">
        <f>IFERROR(RANK(AG127, AG$127:AG$141),"")</f>
        <v>10</v>
      </c>
      <c r="AI127" s="532">
        <f>AVERAGE(AG127:AG141)</f>
        <v>281.05163656732304</v>
      </c>
      <c r="AJ127" s="375">
        <v>10</v>
      </c>
      <c r="AK127" s="377">
        <v>2855.7692307692264</v>
      </c>
      <c r="AL127" s="377">
        <f>IFERROR(AK127/AJ127,"")</f>
        <v>285.57692307692264</v>
      </c>
      <c r="AM127" s="375">
        <f>IFERROR(RANK(AL127, AL$127:AL$141),"")</f>
        <v>7</v>
      </c>
      <c r="AN127" s="532">
        <f>AVERAGE(AL127:AL141)</f>
        <v>279.83036762035357</v>
      </c>
      <c r="AO127" s="375">
        <v>10</v>
      </c>
      <c r="AP127" s="377">
        <v>2847.8571428571422</v>
      </c>
      <c r="AQ127" s="377">
        <f>IFERROR(AP127/AO127,"")</f>
        <v>284.78571428571422</v>
      </c>
      <c r="AR127" s="375">
        <f>IFERROR(RANK(AQ127, AQ$127:AQ$141),"")</f>
        <v>4</v>
      </c>
      <c r="AS127" s="532">
        <f>AVERAGE(AQ127:AQ141)</f>
        <v>278.68426248421395</v>
      </c>
      <c r="AT127" s="375">
        <v>10</v>
      </c>
      <c r="AU127" s="377">
        <v>2848.9285714285706</v>
      </c>
      <c r="AV127" s="377">
        <f>IFERROR(AU127/AT127,"")</f>
        <v>284.89285714285705</v>
      </c>
      <c r="AW127" s="375">
        <f>IFERROR(RANK(AV127, AV$127:AV$141),"")</f>
        <v>9</v>
      </c>
      <c r="AX127" s="532">
        <f>AVERAGE(AV127:AV141)</f>
        <v>280.06264109501569</v>
      </c>
    </row>
    <row r="128" spans="2:50" hidden="1" x14ac:dyDescent="0.2">
      <c r="B128" s="541"/>
      <c r="C128" s="375">
        <v>2</v>
      </c>
      <c r="D128" s="375" t="s">
        <v>446</v>
      </c>
      <c r="E128" s="375">
        <v>10</v>
      </c>
      <c r="F128" s="375">
        <v>3000</v>
      </c>
      <c r="G128" s="377">
        <f t="shared" si="128"/>
        <v>300</v>
      </c>
      <c r="H128" s="562"/>
      <c r="I128" s="172">
        <f t="shared" si="129"/>
        <v>10</v>
      </c>
      <c r="J128" s="172">
        <f t="shared" si="129"/>
        <v>2859.1515946569207</v>
      </c>
      <c r="K128" s="374">
        <f t="shared" si="129"/>
        <v>285.91515946569211</v>
      </c>
      <c r="L128" s="560"/>
      <c r="M128" s="172">
        <f t="shared" ref="M128:M141" si="130">IFERROR(RANK(K128, K$127:K$141),"")</f>
        <v>4</v>
      </c>
      <c r="N128" s="533"/>
      <c r="O128" s="533"/>
      <c r="P128" s="375">
        <v>10</v>
      </c>
      <c r="Q128" s="377">
        <v>2856.1801242236033</v>
      </c>
      <c r="R128" s="377">
        <f t="shared" ref="R128:R141" si="131">IFERROR(Q128/P128,"")</f>
        <v>285.61801242236032</v>
      </c>
      <c r="S128" s="375">
        <f t="shared" ref="S128:S141" si="132">IFERROR(RANK(R128, R$127:R$141),"")</f>
        <v>4</v>
      </c>
      <c r="T128" s="532"/>
      <c r="U128" s="375">
        <v>10</v>
      </c>
      <c r="V128" s="377">
        <v>2862.1978021978039</v>
      </c>
      <c r="W128" s="377">
        <f t="shared" ref="W128:W141" si="133">IFERROR(V128/U128,"")</f>
        <v>286.21978021978038</v>
      </c>
      <c r="X128" s="375">
        <f t="shared" ref="X128:X141" si="134">IFERROR(RANK(W128, W$127:W$141),"")</f>
        <v>5</v>
      </c>
      <c r="Y128" s="532"/>
      <c r="Z128" s="375">
        <v>10</v>
      </c>
      <c r="AA128" s="377">
        <v>2845.0549450549452</v>
      </c>
      <c r="AB128" s="377">
        <f t="shared" ref="AB128:AB141" si="135">IFERROR(AA128/Z128,"")</f>
        <v>284.50549450549454</v>
      </c>
      <c r="AC128" s="375">
        <f t="shared" ref="AC128:AC141" si="136">IFERROR(RANK(AB128, AB$127:AB$141),"")</f>
        <v>9</v>
      </c>
      <c r="AD128" s="532"/>
      <c r="AE128" s="375">
        <v>10</v>
      </c>
      <c r="AF128" s="377">
        <v>2879.7692307692369</v>
      </c>
      <c r="AG128" s="377">
        <f t="shared" ref="AG128:AG141" si="137">IFERROR(AF128/AE128,"")</f>
        <v>287.9769230769237</v>
      </c>
      <c r="AH128" s="375">
        <f t="shared" ref="AH128:AH141" si="138">IFERROR(RANK(AG128, AG$127:AG$141),"")</f>
        <v>3</v>
      </c>
      <c r="AI128" s="532"/>
      <c r="AJ128" s="375">
        <v>10</v>
      </c>
      <c r="AK128" s="377">
        <v>2869.4648829431399</v>
      </c>
      <c r="AL128" s="377">
        <f t="shared" ref="AL128:AL141" si="139">IFERROR(AK128/AJ128,"")</f>
        <v>286.94648829431401</v>
      </c>
      <c r="AM128" s="375">
        <f t="shared" ref="AM128:AM141" si="140">IFERROR(RANK(AL128, AL$127:AL$141),"")</f>
        <v>3</v>
      </c>
      <c r="AN128" s="532"/>
      <c r="AO128" s="375">
        <v>10</v>
      </c>
      <c r="AP128" s="377">
        <v>2841.9457013574674</v>
      </c>
      <c r="AQ128" s="377">
        <f t="shared" ref="AQ128:AQ141" si="141">IFERROR(AP128/AO128,"")</f>
        <v>284.19457013574674</v>
      </c>
      <c r="AR128" s="375">
        <f t="shared" ref="AR128:AR141" si="142">IFERROR(RANK(AQ128, AQ$127:AQ$141),"")</f>
        <v>5</v>
      </c>
      <c r="AS128" s="532"/>
      <c r="AT128" s="375">
        <v>10</v>
      </c>
      <c r="AU128" s="377">
        <v>2859.448476052251</v>
      </c>
      <c r="AV128" s="377">
        <f t="shared" ref="AV128:AV141" si="143">IFERROR(AU128/AT128,"")</f>
        <v>285.94484760522511</v>
      </c>
      <c r="AW128" s="375">
        <f t="shared" ref="AW128:AW141" si="144">IFERROR(RANK(AV128, AV$127:AV$141),"")</f>
        <v>6</v>
      </c>
      <c r="AX128" s="532"/>
    </row>
    <row r="129" spans="2:50" hidden="1" x14ac:dyDescent="0.2">
      <c r="B129" s="541"/>
      <c r="C129" s="375">
        <v>3</v>
      </c>
      <c r="D129" s="375" t="s">
        <v>447</v>
      </c>
      <c r="E129" s="375">
        <v>10</v>
      </c>
      <c r="F129" s="375">
        <v>3000</v>
      </c>
      <c r="G129" s="379">
        <f t="shared" si="128"/>
        <v>300</v>
      </c>
      <c r="H129" s="562"/>
      <c r="I129" s="172">
        <f t="shared" si="129"/>
        <v>10</v>
      </c>
      <c r="J129" s="172">
        <f t="shared" si="129"/>
        <v>2848.3983426699233</v>
      </c>
      <c r="K129" s="374">
        <f t="shared" si="129"/>
        <v>284.83983426699234</v>
      </c>
      <c r="L129" s="560"/>
      <c r="M129" s="172">
        <f t="shared" si="130"/>
        <v>7</v>
      </c>
      <c r="N129" s="533"/>
      <c r="O129" s="533"/>
      <c r="P129" s="375">
        <v>10</v>
      </c>
      <c r="Q129" s="377">
        <v>2843.2410086812724</v>
      </c>
      <c r="R129" s="377">
        <f t="shared" si="131"/>
        <v>284.32410086812723</v>
      </c>
      <c r="S129" s="375">
        <f t="shared" si="132"/>
        <v>7</v>
      </c>
      <c r="T129" s="532"/>
      <c r="U129" s="375">
        <v>10</v>
      </c>
      <c r="V129" s="377">
        <v>2854.443099273607</v>
      </c>
      <c r="W129" s="377">
        <f t="shared" si="133"/>
        <v>285.44430992736068</v>
      </c>
      <c r="X129" s="375">
        <f t="shared" si="134"/>
        <v>7</v>
      </c>
      <c r="Y129" s="532"/>
      <c r="Z129" s="375">
        <v>10</v>
      </c>
      <c r="AA129" s="377">
        <v>2869.0229312063784</v>
      </c>
      <c r="AB129" s="377">
        <f t="shared" si="135"/>
        <v>286.90229312063786</v>
      </c>
      <c r="AC129" s="375">
        <f t="shared" si="136"/>
        <v>3</v>
      </c>
      <c r="AD129" s="532"/>
      <c r="AE129" s="375">
        <v>10</v>
      </c>
      <c r="AF129" s="377">
        <v>2858.7288135593267</v>
      </c>
      <c r="AG129" s="377">
        <f t="shared" si="137"/>
        <v>285.87288135593269</v>
      </c>
      <c r="AH129" s="375">
        <f t="shared" si="138"/>
        <v>6</v>
      </c>
      <c r="AI129" s="532"/>
      <c r="AJ129" s="375">
        <v>10</v>
      </c>
      <c r="AK129" s="377">
        <v>2838.7499999999991</v>
      </c>
      <c r="AL129" s="377">
        <f t="shared" si="139"/>
        <v>283.87499999999989</v>
      </c>
      <c r="AM129" s="375">
        <f t="shared" si="140"/>
        <v>8</v>
      </c>
      <c r="AN129" s="532"/>
      <c r="AO129" s="375">
        <v>10</v>
      </c>
      <c r="AP129" s="377">
        <v>2828.316831683167</v>
      </c>
      <c r="AQ129" s="377">
        <f t="shared" si="141"/>
        <v>282.83168316831672</v>
      </c>
      <c r="AR129" s="375">
        <f t="shared" si="142"/>
        <v>10</v>
      </c>
      <c r="AS129" s="532"/>
      <c r="AT129" s="375">
        <v>10</v>
      </c>
      <c r="AU129" s="377">
        <v>2846.2857142857133</v>
      </c>
      <c r="AV129" s="377">
        <f t="shared" si="143"/>
        <v>284.62857142857132</v>
      </c>
      <c r="AW129" s="375">
        <f t="shared" si="144"/>
        <v>10</v>
      </c>
      <c r="AX129" s="532"/>
    </row>
    <row r="130" spans="2:50" hidden="1" x14ac:dyDescent="0.2">
      <c r="B130" s="541"/>
      <c r="C130" s="375">
        <v>4</v>
      </c>
      <c r="D130" s="375" t="s">
        <v>448</v>
      </c>
      <c r="E130" s="375">
        <v>10</v>
      </c>
      <c r="F130" s="375">
        <v>3000</v>
      </c>
      <c r="G130" s="379">
        <f t="shared" si="128"/>
        <v>300</v>
      </c>
      <c r="H130" s="562"/>
      <c r="I130" s="172">
        <f>IFERROR(AVERAGE(P130,U130,Z130,AE130,AJ130,AO130,AT130),"")</f>
        <v>10</v>
      </c>
      <c r="J130" s="172">
        <f>IFERROR(AVERAGE(Q130,V130,AA130,AF130,AK130,AP130,AU130),"")</f>
        <v>2854.5363533709383</v>
      </c>
      <c r="K130" s="374">
        <f>IFERROR(AVERAGE(R130,W130,AB130,AG130,AL130,AQ130,AV130),"")</f>
        <v>285.45363533709389</v>
      </c>
      <c r="L130" s="560"/>
      <c r="M130" s="172">
        <f t="shared" si="130"/>
        <v>5</v>
      </c>
      <c r="N130" s="533"/>
      <c r="O130" s="533"/>
      <c r="P130" s="375">
        <v>10</v>
      </c>
      <c r="Q130" s="377">
        <v>2843.6842105263136</v>
      </c>
      <c r="R130" s="377">
        <f t="shared" si="131"/>
        <v>284.36842105263133</v>
      </c>
      <c r="S130" s="375">
        <f t="shared" si="132"/>
        <v>6</v>
      </c>
      <c r="T130" s="532"/>
      <c r="U130" s="375">
        <v>10</v>
      </c>
      <c r="V130" s="377">
        <v>2900.5714285714257</v>
      </c>
      <c r="W130" s="377">
        <f t="shared" si="133"/>
        <v>290.05714285714259</v>
      </c>
      <c r="X130" s="375">
        <f t="shared" si="134"/>
        <v>3</v>
      </c>
      <c r="Y130" s="532"/>
      <c r="Z130" s="375">
        <v>10</v>
      </c>
      <c r="AA130" s="377">
        <v>2861.6666666666642</v>
      </c>
      <c r="AB130" s="377">
        <f t="shared" si="135"/>
        <v>286.1666666666664</v>
      </c>
      <c r="AC130" s="375">
        <f t="shared" si="136"/>
        <v>5</v>
      </c>
      <c r="AD130" s="532"/>
      <c r="AE130" s="375">
        <v>10</v>
      </c>
      <c r="AF130" s="377">
        <v>2850.9090909090937</v>
      </c>
      <c r="AG130" s="377">
        <f t="shared" si="137"/>
        <v>285.09090909090935</v>
      </c>
      <c r="AH130" s="375">
        <f t="shared" si="138"/>
        <v>8</v>
      </c>
      <c r="AI130" s="532"/>
      <c r="AJ130" s="375">
        <v>10</v>
      </c>
      <c r="AK130" s="377">
        <v>2831.9999999999973</v>
      </c>
      <c r="AL130" s="377">
        <f t="shared" si="139"/>
        <v>283.1999999999997</v>
      </c>
      <c r="AM130" s="375">
        <f t="shared" si="140"/>
        <v>9</v>
      </c>
      <c r="AN130" s="532"/>
      <c r="AO130" s="375">
        <v>10</v>
      </c>
      <c r="AP130" s="377">
        <v>2836.9230769230753</v>
      </c>
      <c r="AQ130" s="377">
        <f t="shared" si="141"/>
        <v>283.69230769230751</v>
      </c>
      <c r="AR130" s="375">
        <f t="shared" si="142"/>
        <v>7</v>
      </c>
      <c r="AS130" s="532"/>
      <c r="AT130" s="375">
        <v>10</v>
      </c>
      <c r="AU130" s="377">
        <v>2855.9999999999986</v>
      </c>
      <c r="AV130" s="377">
        <f t="shared" si="143"/>
        <v>285.59999999999985</v>
      </c>
      <c r="AW130" s="375">
        <f t="shared" si="144"/>
        <v>7</v>
      </c>
      <c r="AX130" s="532"/>
    </row>
    <row r="131" spans="2:50" hidden="1" x14ac:dyDescent="0.2">
      <c r="B131" s="541"/>
      <c r="C131" s="375">
        <v>5</v>
      </c>
      <c r="D131" s="375" t="s">
        <v>449</v>
      </c>
      <c r="E131" s="375">
        <v>10</v>
      </c>
      <c r="F131" s="375">
        <v>3000</v>
      </c>
      <c r="G131" s="379">
        <f t="shared" si="128"/>
        <v>300</v>
      </c>
      <c r="H131" s="562"/>
      <c r="I131" s="172">
        <f t="shared" ref="I131:K141" si="145">IFERROR(AVERAGE(P131,U131,Z131,AE131,AJ131,AO131,AT131),"")</f>
        <v>10</v>
      </c>
      <c r="J131" s="172">
        <f t="shared" si="145"/>
        <v>2908.8112244897952</v>
      </c>
      <c r="K131" s="374">
        <f t="shared" si="145"/>
        <v>290.88112244897951</v>
      </c>
      <c r="L131" s="560"/>
      <c r="M131" s="172">
        <f t="shared" si="130"/>
        <v>2</v>
      </c>
      <c r="N131" s="533"/>
      <c r="O131" s="533"/>
      <c r="P131" s="375">
        <v>10</v>
      </c>
      <c r="Q131" s="377">
        <v>2922.8571428571422</v>
      </c>
      <c r="R131" s="377">
        <f t="shared" si="131"/>
        <v>292.28571428571422</v>
      </c>
      <c r="S131" s="375">
        <f t="shared" si="132"/>
        <v>2</v>
      </c>
      <c r="T131" s="532"/>
      <c r="U131" s="375">
        <v>10</v>
      </c>
      <c r="V131" s="377">
        <v>2908.5714285714275</v>
      </c>
      <c r="W131" s="377">
        <f t="shared" si="133"/>
        <v>290.85714285714278</v>
      </c>
      <c r="X131" s="375">
        <f t="shared" si="134"/>
        <v>2</v>
      </c>
      <c r="Y131" s="532"/>
      <c r="Z131" s="375">
        <v>10</v>
      </c>
      <c r="AA131" s="377">
        <v>2936.9999999999991</v>
      </c>
      <c r="AB131" s="377">
        <f t="shared" si="135"/>
        <v>293.69999999999993</v>
      </c>
      <c r="AC131" s="375">
        <f t="shared" si="136"/>
        <v>2</v>
      </c>
      <c r="AD131" s="532"/>
      <c r="AE131" s="375">
        <v>10</v>
      </c>
      <c r="AF131" s="377">
        <v>2951.2499999999964</v>
      </c>
      <c r="AG131" s="377">
        <f t="shared" si="137"/>
        <v>295.12499999999966</v>
      </c>
      <c r="AH131" s="375">
        <f t="shared" si="138"/>
        <v>2</v>
      </c>
      <c r="AI131" s="532"/>
      <c r="AJ131" s="375">
        <v>10</v>
      </c>
      <c r="AK131" s="377">
        <v>2861.9999999999991</v>
      </c>
      <c r="AL131" s="377">
        <f t="shared" si="139"/>
        <v>286.19999999999993</v>
      </c>
      <c r="AM131" s="375">
        <f t="shared" si="140"/>
        <v>5</v>
      </c>
      <c r="AN131" s="532"/>
      <c r="AO131" s="375">
        <v>10</v>
      </c>
      <c r="AP131" s="377">
        <v>2891.4285714285706</v>
      </c>
      <c r="AQ131" s="377">
        <f t="shared" si="141"/>
        <v>289.14285714285705</v>
      </c>
      <c r="AR131" s="375">
        <f t="shared" si="142"/>
        <v>2</v>
      </c>
      <c r="AS131" s="532"/>
      <c r="AT131" s="375">
        <v>10</v>
      </c>
      <c r="AU131" s="377">
        <v>2888.5714285714275</v>
      </c>
      <c r="AV131" s="377">
        <f t="shared" si="143"/>
        <v>288.85714285714278</v>
      </c>
      <c r="AW131" s="375">
        <f t="shared" si="144"/>
        <v>3</v>
      </c>
      <c r="AX131" s="532"/>
    </row>
    <row r="132" spans="2:50" hidden="1" x14ac:dyDescent="0.2">
      <c r="B132" s="541"/>
      <c r="C132" s="375">
        <v>6</v>
      </c>
      <c r="D132" s="375" t="s">
        <v>450</v>
      </c>
      <c r="E132" s="375">
        <v>10</v>
      </c>
      <c r="F132" s="375">
        <v>3000</v>
      </c>
      <c r="G132" s="379">
        <f t="shared" si="128"/>
        <v>300</v>
      </c>
      <c r="H132" s="562"/>
      <c r="I132" s="172">
        <f t="shared" si="145"/>
        <v>10</v>
      </c>
      <c r="J132" s="172">
        <f t="shared" si="145"/>
        <v>2842.4203005150493</v>
      </c>
      <c r="K132" s="374">
        <f t="shared" si="145"/>
        <v>284.24203005150497</v>
      </c>
      <c r="L132" s="560"/>
      <c r="M132" s="172">
        <f t="shared" si="130"/>
        <v>10</v>
      </c>
      <c r="N132" s="533"/>
      <c r="O132" s="533"/>
      <c r="P132" s="375">
        <v>10</v>
      </c>
      <c r="Q132" s="377">
        <v>2837.9104477611941</v>
      </c>
      <c r="R132" s="377">
        <f t="shared" si="131"/>
        <v>283.79104477611941</v>
      </c>
      <c r="S132" s="375">
        <f t="shared" si="132"/>
        <v>9</v>
      </c>
      <c r="T132" s="532"/>
      <c r="U132" s="375">
        <v>10</v>
      </c>
      <c r="V132" s="377">
        <v>2857.2727272727275</v>
      </c>
      <c r="W132" s="377">
        <f t="shared" si="133"/>
        <v>285.72727272727275</v>
      </c>
      <c r="X132" s="375">
        <f t="shared" si="134"/>
        <v>6</v>
      </c>
      <c r="Y132" s="532"/>
      <c r="Z132" s="375">
        <v>10</v>
      </c>
      <c r="AA132" s="377">
        <v>2824.6874999999995</v>
      </c>
      <c r="AB132" s="377">
        <f t="shared" si="135"/>
        <v>282.46874999999994</v>
      </c>
      <c r="AC132" s="375">
        <f t="shared" si="136"/>
        <v>10</v>
      </c>
      <c r="AD132" s="532"/>
      <c r="AE132" s="375">
        <v>10</v>
      </c>
      <c r="AF132" s="377">
        <v>2840.3571428571408</v>
      </c>
      <c r="AG132" s="377">
        <f t="shared" si="137"/>
        <v>284.03571428571411</v>
      </c>
      <c r="AH132" s="375">
        <f t="shared" si="138"/>
        <v>9</v>
      </c>
      <c r="AI132" s="532"/>
      <c r="AJ132" s="375">
        <v>10</v>
      </c>
      <c r="AK132" s="377">
        <v>2856.4285714285693</v>
      </c>
      <c r="AL132" s="377">
        <f t="shared" si="139"/>
        <v>285.64285714285694</v>
      </c>
      <c r="AM132" s="375">
        <f t="shared" si="140"/>
        <v>6</v>
      </c>
      <c r="AN132" s="532"/>
      <c r="AO132" s="375">
        <v>10</v>
      </c>
      <c r="AP132" s="377">
        <v>2831.1428571428578</v>
      </c>
      <c r="AQ132" s="377">
        <f t="shared" si="141"/>
        <v>283.11428571428576</v>
      </c>
      <c r="AR132" s="375">
        <f t="shared" si="142"/>
        <v>8</v>
      </c>
      <c r="AS132" s="532"/>
      <c r="AT132" s="375">
        <v>10</v>
      </c>
      <c r="AU132" s="377">
        <v>2849.1428571428578</v>
      </c>
      <c r="AV132" s="377">
        <f t="shared" si="143"/>
        <v>284.91428571428577</v>
      </c>
      <c r="AW132" s="375">
        <f t="shared" si="144"/>
        <v>8</v>
      </c>
      <c r="AX132" s="532"/>
    </row>
    <row r="133" spans="2:50" hidden="1" x14ac:dyDescent="0.2">
      <c r="B133" s="541"/>
      <c r="C133" s="375">
        <v>7</v>
      </c>
      <c r="D133" s="375" t="s">
        <v>451</v>
      </c>
      <c r="E133" s="375">
        <v>10</v>
      </c>
      <c r="F133" s="375">
        <v>3000</v>
      </c>
      <c r="G133" s="379">
        <f t="shared" si="128"/>
        <v>300</v>
      </c>
      <c r="H133" s="562"/>
      <c r="I133" s="172">
        <f t="shared" si="145"/>
        <v>10</v>
      </c>
      <c r="J133" s="172">
        <f t="shared" si="145"/>
        <v>2853.5682040015286</v>
      </c>
      <c r="K133" s="374">
        <f t="shared" si="145"/>
        <v>285.35682040015291</v>
      </c>
      <c r="L133" s="560"/>
      <c r="M133" s="172">
        <f t="shared" si="130"/>
        <v>6</v>
      </c>
      <c r="N133" s="533"/>
      <c r="O133" s="533"/>
      <c r="P133" s="375">
        <v>10</v>
      </c>
      <c r="Q133" s="377">
        <v>2852.1428571428569</v>
      </c>
      <c r="R133" s="377">
        <f t="shared" si="131"/>
        <v>285.21428571428567</v>
      </c>
      <c r="S133" s="375">
        <f t="shared" si="132"/>
        <v>5</v>
      </c>
      <c r="T133" s="532"/>
      <c r="U133" s="375">
        <v>10</v>
      </c>
      <c r="V133" s="377">
        <v>2865.7627118644068</v>
      </c>
      <c r="W133" s="377">
        <f t="shared" si="133"/>
        <v>286.57627118644069</v>
      </c>
      <c r="X133" s="375">
        <f t="shared" si="134"/>
        <v>4</v>
      </c>
      <c r="Y133" s="532"/>
      <c r="Z133" s="375">
        <v>10</v>
      </c>
      <c r="AA133" s="377">
        <v>2851.6363636363635</v>
      </c>
      <c r="AB133" s="377">
        <f t="shared" si="135"/>
        <v>285.16363636363633</v>
      </c>
      <c r="AC133" s="375">
        <f t="shared" si="136"/>
        <v>7</v>
      </c>
      <c r="AD133" s="532"/>
      <c r="AE133" s="375">
        <v>10</v>
      </c>
      <c r="AF133" s="377">
        <v>2851.304347826087</v>
      </c>
      <c r="AG133" s="377">
        <f t="shared" si="137"/>
        <v>285.13043478260869</v>
      </c>
      <c r="AH133" s="375">
        <f t="shared" si="138"/>
        <v>7</v>
      </c>
      <c r="AI133" s="532"/>
      <c r="AJ133" s="375">
        <v>10</v>
      </c>
      <c r="AK133" s="377">
        <v>2862.0000000000009</v>
      </c>
      <c r="AL133" s="377">
        <f t="shared" si="139"/>
        <v>286.2000000000001</v>
      </c>
      <c r="AM133" s="375">
        <f t="shared" si="140"/>
        <v>4</v>
      </c>
      <c r="AN133" s="532"/>
      <c r="AO133" s="375">
        <v>10</v>
      </c>
      <c r="AP133" s="377">
        <v>2828.8524590163943</v>
      </c>
      <c r="AQ133" s="377">
        <f t="shared" si="141"/>
        <v>282.88524590163945</v>
      </c>
      <c r="AR133" s="375">
        <f t="shared" si="142"/>
        <v>9</v>
      </c>
      <c r="AS133" s="532"/>
      <c r="AT133" s="375">
        <v>10</v>
      </c>
      <c r="AU133" s="377">
        <v>2863.278688524591</v>
      </c>
      <c r="AV133" s="377">
        <f t="shared" si="143"/>
        <v>286.32786885245912</v>
      </c>
      <c r="AW133" s="375">
        <f t="shared" si="144"/>
        <v>5</v>
      </c>
      <c r="AX133" s="532"/>
    </row>
    <row r="134" spans="2:50" hidden="1" x14ac:dyDescent="0.2">
      <c r="B134" s="541"/>
      <c r="C134" s="375">
        <v>8</v>
      </c>
      <c r="D134" s="375" t="s">
        <v>452</v>
      </c>
      <c r="E134" s="375">
        <v>10</v>
      </c>
      <c r="F134" s="375">
        <v>3000</v>
      </c>
      <c r="G134" s="379">
        <f t="shared" si="128"/>
        <v>300</v>
      </c>
      <c r="H134" s="562"/>
      <c r="I134" s="172">
        <f t="shared" si="145"/>
        <v>10</v>
      </c>
      <c r="J134" s="172">
        <f t="shared" si="145"/>
        <v>2869.0720773157736</v>
      </c>
      <c r="K134" s="374">
        <f t="shared" si="145"/>
        <v>286.90720773157733</v>
      </c>
      <c r="L134" s="560"/>
      <c r="M134" s="172">
        <f t="shared" si="130"/>
        <v>3</v>
      </c>
      <c r="N134" s="533"/>
      <c r="O134" s="533"/>
      <c r="P134" s="375">
        <v>10</v>
      </c>
      <c r="Q134" s="377">
        <v>2881.8181818181779</v>
      </c>
      <c r="R134" s="377">
        <f t="shared" si="131"/>
        <v>288.18181818181779</v>
      </c>
      <c r="S134" s="375">
        <f t="shared" si="132"/>
        <v>3</v>
      </c>
      <c r="T134" s="532"/>
      <c r="U134" s="375">
        <v>10</v>
      </c>
      <c r="V134" s="377">
        <v>2830.5882352941212</v>
      </c>
      <c r="W134" s="377">
        <f t="shared" si="133"/>
        <v>283.05882352941211</v>
      </c>
      <c r="X134" s="375">
        <f t="shared" si="134"/>
        <v>9</v>
      </c>
      <c r="Y134" s="532"/>
      <c r="Z134" s="375">
        <v>10</v>
      </c>
      <c r="AA134" s="377">
        <v>2847.2727272727238</v>
      </c>
      <c r="AB134" s="377">
        <f t="shared" si="135"/>
        <v>284.72727272727241</v>
      </c>
      <c r="AC134" s="375">
        <f t="shared" si="136"/>
        <v>8</v>
      </c>
      <c r="AD134" s="532"/>
      <c r="AE134" s="375">
        <v>10</v>
      </c>
      <c r="AF134" s="377">
        <v>2877.7777777777792</v>
      </c>
      <c r="AG134" s="377">
        <f t="shared" si="137"/>
        <v>287.77777777777794</v>
      </c>
      <c r="AH134" s="375">
        <f t="shared" si="138"/>
        <v>4</v>
      </c>
      <c r="AI134" s="532"/>
      <c r="AJ134" s="375">
        <v>10</v>
      </c>
      <c r="AK134" s="377">
        <v>2913.9999999999986</v>
      </c>
      <c r="AL134" s="377">
        <f t="shared" si="139"/>
        <v>291.39999999999986</v>
      </c>
      <c r="AM134" s="375">
        <f t="shared" si="140"/>
        <v>2</v>
      </c>
      <c r="AN134" s="532"/>
      <c r="AO134" s="375">
        <v>10</v>
      </c>
      <c r="AP134" s="377">
        <v>2838.3333333333312</v>
      </c>
      <c r="AQ134" s="377">
        <f t="shared" si="141"/>
        <v>283.83333333333314</v>
      </c>
      <c r="AR134" s="375">
        <f t="shared" si="142"/>
        <v>6</v>
      </c>
      <c r="AS134" s="532"/>
      <c r="AT134" s="375">
        <v>10</v>
      </c>
      <c r="AU134" s="377">
        <v>2893.7142857142826</v>
      </c>
      <c r="AV134" s="377">
        <f t="shared" si="143"/>
        <v>289.37142857142828</v>
      </c>
      <c r="AW134" s="375">
        <f t="shared" si="144"/>
        <v>2</v>
      </c>
      <c r="AX134" s="532"/>
    </row>
    <row r="135" spans="2:50" hidden="1" x14ac:dyDescent="0.2">
      <c r="B135" s="541"/>
      <c r="C135" s="375">
        <v>9</v>
      </c>
      <c r="D135" s="375" t="s">
        <v>454</v>
      </c>
      <c r="E135" s="375">
        <v>13</v>
      </c>
      <c r="F135" s="375">
        <v>2000</v>
      </c>
      <c r="G135" s="379">
        <f t="shared" si="128"/>
        <v>153.84615384615384</v>
      </c>
      <c r="H135" s="562"/>
      <c r="I135" s="172">
        <f t="shared" si="145"/>
        <v>13</v>
      </c>
      <c r="J135" s="172">
        <f t="shared" si="145"/>
        <v>1905.4645542427493</v>
      </c>
      <c r="K135" s="374">
        <f t="shared" si="145"/>
        <v>146.57419648021147</v>
      </c>
      <c r="L135" s="560"/>
      <c r="M135" s="172">
        <f t="shared" si="130"/>
        <v>11</v>
      </c>
      <c r="N135" s="533"/>
      <c r="O135" s="533"/>
      <c r="P135" s="375">
        <v>13</v>
      </c>
      <c r="Q135" s="377">
        <v>1883.0769230769222</v>
      </c>
      <c r="R135" s="377">
        <f t="shared" si="131"/>
        <v>144.85207100591708</v>
      </c>
      <c r="S135" s="375">
        <f t="shared" si="132"/>
        <v>11</v>
      </c>
      <c r="T135" s="532"/>
      <c r="U135" s="375">
        <v>13</v>
      </c>
      <c r="V135" s="377">
        <v>1882.4999999999993</v>
      </c>
      <c r="W135" s="377">
        <f t="shared" si="133"/>
        <v>144.80769230769226</v>
      </c>
      <c r="X135" s="375">
        <f t="shared" si="134"/>
        <v>11</v>
      </c>
      <c r="Y135" s="532"/>
      <c r="Z135" s="375">
        <v>13</v>
      </c>
      <c r="AA135" s="377">
        <v>1897.8947368421038</v>
      </c>
      <c r="AB135" s="377">
        <f t="shared" si="135"/>
        <v>145.99190283400799</v>
      </c>
      <c r="AC135" s="375">
        <f t="shared" si="136"/>
        <v>11</v>
      </c>
      <c r="AD135" s="532"/>
      <c r="AE135" s="375">
        <v>13</v>
      </c>
      <c r="AF135" s="377">
        <v>1944.000000000002</v>
      </c>
      <c r="AG135" s="377">
        <f t="shared" si="137"/>
        <v>149.53846153846169</v>
      </c>
      <c r="AH135" s="375">
        <f t="shared" si="138"/>
        <v>11</v>
      </c>
      <c r="AI135" s="532"/>
      <c r="AJ135" s="375">
        <v>13</v>
      </c>
      <c r="AK135" s="377">
        <v>1902.8571428571411</v>
      </c>
      <c r="AL135" s="377">
        <f t="shared" si="139"/>
        <v>146.37362637362622</v>
      </c>
      <c r="AM135" s="375">
        <f t="shared" si="140"/>
        <v>11</v>
      </c>
      <c r="AN135" s="532"/>
      <c r="AO135" s="375">
        <v>13</v>
      </c>
      <c r="AP135" s="377">
        <v>1910.9999999999993</v>
      </c>
      <c r="AQ135" s="377">
        <f t="shared" si="141"/>
        <v>146.99999999999994</v>
      </c>
      <c r="AR135" s="375">
        <f t="shared" si="142"/>
        <v>11</v>
      </c>
      <c r="AS135" s="532"/>
      <c r="AT135" s="375">
        <v>13</v>
      </c>
      <c r="AU135" s="377">
        <v>1916.9230769230758</v>
      </c>
      <c r="AV135" s="377">
        <f t="shared" si="143"/>
        <v>147.45562130177507</v>
      </c>
      <c r="AW135" s="375">
        <f t="shared" si="144"/>
        <v>11</v>
      </c>
      <c r="AX135" s="532"/>
    </row>
    <row r="136" spans="2:50" hidden="1" x14ac:dyDescent="0.2">
      <c r="B136" s="541"/>
      <c r="C136" s="375">
        <v>10</v>
      </c>
      <c r="D136" s="375" t="s">
        <v>455</v>
      </c>
      <c r="E136" s="375">
        <v>10</v>
      </c>
      <c r="F136" s="375">
        <v>3000</v>
      </c>
      <c r="G136" s="379">
        <f t="shared" si="128"/>
        <v>300</v>
      </c>
      <c r="H136" s="562"/>
      <c r="I136" s="172">
        <f t="shared" si="145"/>
        <v>10</v>
      </c>
      <c r="J136" s="172">
        <f t="shared" si="145"/>
        <v>2845.8335310868538</v>
      </c>
      <c r="K136" s="374">
        <f t="shared" si="145"/>
        <v>284.5833531086854</v>
      </c>
      <c r="L136" s="560"/>
      <c r="M136" s="172">
        <f t="shared" si="130"/>
        <v>9</v>
      </c>
      <c r="N136" s="533"/>
      <c r="O136" s="533"/>
      <c r="P136" s="375">
        <v>10</v>
      </c>
      <c r="Q136" s="377">
        <v>2823.2727272727288</v>
      </c>
      <c r="R136" s="377">
        <f t="shared" si="131"/>
        <v>282.32727272727288</v>
      </c>
      <c r="S136" s="375">
        <f t="shared" si="132"/>
        <v>10</v>
      </c>
      <c r="T136" s="532"/>
      <c r="U136" s="375">
        <v>10</v>
      </c>
      <c r="V136" s="377">
        <v>2824.3636363636383</v>
      </c>
      <c r="W136" s="377">
        <f t="shared" si="133"/>
        <v>282.43636363636381</v>
      </c>
      <c r="X136" s="375">
        <f t="shared" si="134"/>
        <v>10</v>
      </c>
      <c r="Y136" s="532"/>
      <c r="Z136" s="375">
        <v>10</v>
      </c>
      <c r="AA136" s="377">
        <v>2866.2500000000009</v>
      </c>
      <c r="AB136" s="377">
        <f t="shared" si="135"/>
        <v>286.62500000000011</v>
      </c>
      <c r="AC136" s="375">
        <f t="shared" si="136"/>
        <v>4</v>
      </c>
      <c r="AD136" s="532"/>
      <c r="AE136" s="375">
        <v>10</v>
      </c>
      <c r="AF136" s="377">
        <v>2867.4418604651155</v>
      </c>
      <c r="AG136" s="377">
        <f t="shared" si="137"/>
        <v>286.74418604651157</v>
      </c>
      <c r="AH136" s="375">
        <f t="shared" si="138"/>
        <v>5</v>
      </c>
      <c r="AI136" s="532"/>
      <c r="AJ136" s="375">
        <v>10</v>
      </c>
      <c r="AK136" s="377">
        <v>2824</v>
      </c>
      <c r="AL136" s="377">
        <f t="shared" si="139"/>
        <v>282.39999999999998</v>
      </c>
      <c r="AM136" s="375">
        <f t="shared" si="140"/>
        <v>10</v>
      </c>
      <c r="AN136" s="532"/>
      <c r="AO136" s="375">
        <v>10</v>
      </c>
      <c r="AP136" s="377">
        <v>2848.3636363636383</v>
      </c>
      <c r="AQ136" s="377">
        <f t="shared" si="141"/>
        <v>284.83636363636384</v>
      </c>
      <c r="AR136" s="375">
        <f t="shared" si="142"/>
        <v>3</v>
      </c>
      <c r="AS136" s="532"/>
      <c r="AT136" s="375">
        <v>10</v>
      </c>
      <c r="AU136" s="377">
        <v>2867.1428571428551</v>
      </c>
      <c r="AV136" s="377">
        <f t="shared" si="143"/>
        <v>286.7142857142855</v>
      </c>
      <c r="AW136" s="375">
        <f t="shared" si="144"/>
        <v>4</v>
      </c>
      <c r="AX136" s="532"/>
    </row>
    <row r="137" spans="2:50" hidden="1" x14ac:dyDescent="0.2">
      <c r="B137" s="541"/>
      <c r="C137" s="375">
        <v>11</v>
      </c>
      <c r="D137" s="375" t="s">
        <v>635</v>
      </c>
      <c r="E137" s="375">
        <v>8</v>
      </c>
      <c r="F137" s="375">
        <v>3000</v>
      </c>
      <c r="G137" s="379">
        <f t="shared" si="128"/>
        <v>375</v>
      </c>
      <c r="H137" s="562"/>
      <c r="I137" s="172">
        <f t="shared" si="145"/>
        <v>8</v>
      </c>
      <c r="J137" s="172">
        <f t="shared" si="145"/>
        <v>2867.9406948682044</v>
      </c>
      <c r="K137" s="374">
        <f t="shared" si="145"/>
        <v>358.49258685852556</v>
      </c>
      <c r="L137" s="560"/>
      <c r="M137" s="172">
        <f t="shared" si="130"/>
        <v>1</v>
      </c>
      <c r="N137" s="533"/>
      <c r="O137" s="533"/>
      <c r="P137" s="375">
        <v>8</v>
      </c>
      <c r="Q137" s="377">
        <v>2870.7692307692323</v>
      </c>
      <c r="R137" s="377">
        <f t="shared" si="131"/>
        <v>358.84615384615404</v>
      </c>
      <c r="S137" s="375">
        <f t="shared" si="132"/>
        <v>1</v>
      </c>
      <c r="T137" s="532"/>
      <c r="U137" s="375">
        <v>8</v>
      </c>
      <c r="V137" s="377">
        <v>2875.1020408163272</v>
      </c>
      <c r="W137" s="377">
        <f t="shared" si="133"/>
        <v>359.3877551020409</v>
      </c>
      <c r="X137" s="375">
        <f t="shared" si="134"/>
        <v>1</v>
      </c>
      <c r="Y137" s="532"/>
      <c r="Z137" s="375">
        <v>8</v>
      </c>
      <c r="AA137" s="377">
        <v>2841.333333333333</v>
      </c>
      <c r="AB137" s="377">
        <f t="shared" si="135"/>
        <v>355.16666666666663</v>
      </c>
      <c r="AC137" s="375">
        <f t="shared" si="136"/>
        <v>1</v>
      </c>
      <c r="AD137" s="532"/>
      <c r="AE137" s="375">
        <v>8</v>
      </c>
      <c r="AF137" s="377">
        <v>2884.2857142857133</v>
      </c>
      <c r="AG137" s="377">
        <f t="shared" si="137"/>
        <v>360.53571428571416</v>
      </c>
      <c r="AH137" s="375">
        <f t="shared" si="138"/>
        <v>1</v>
      </c>
      <c r="AI137" s="532"/>
      <c r="AJ137" s="375">
        <v>8</v>
      </c>
      <c r="AK137" s="377">
        <v>2882.5531914893622</v>
      </c>
      <c r="AL137" s="377">
        <f t="shared" si="139"/>
        <v>360.31914893617028</v>
      </c>
      <c r="AM137" s="375">
        <f t="shared" si="140"/>
        <v>1</v>
      </c>
      <c r="AN137" s="532"/>
      <c r="AO137" s="375">
        <v>8</v>
      </c>
      <c r="AP137" s="377">
        <v>2873.6842105263177</v>
      </c>
      <c r="AQ137" s="377">
        <f t="shared" si="141"/>
        <v>359.21052631578971</v>
      </c>
      <c r="AR137" s="375">
        <f t="shared" si="142"/>
        <v>1</v>
      </c>
      <c r="AS137" s="532"/>
      <c r="AT137" s="375">
        <v>8</v>
      </c>
      <c r="AU137" s="377">
        <v>2847.8571428571449</v>
      </c>
      <c r="AV137" s="377">
        <f t="shared" si="143"/>
        <v>355.98214285714312</v>
      </c>
      <c r="AW137" s="375">
        <f t="shared" si="144"/>
        <v>1</v>
      </c>
      <c r="AX137" s="532"/>
    </row>
    <row r="138" spans="2:50" hidden="1" x14ac:dyDescent="0.2">
      <c r="B138" s="541"/>
      <c r="C138" s="375">
        <v>12</v>
      </c>
      <c r="D138" s="375"/>
      <c r="E138" s="375"/>
      <c r="F138" s="375"/>
      <c r="G138" s="375"/>
      <c r="H138" s="562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60"/>
      <c r="M138" s="172" t="str">
        <f t="shared" si="130"/>
        <v/>
      </c>
      <c r="N138" s="533"/>
      <c r="O138" s="533"/>
      <c r="P138" s="375"/>
      <c r="Q138" s="377"/>
      <c r="R138" s="377" t="str">
        <f t="shared" si="131"/>
        <v/>
      </c>
      <c r="S138" s="375" t="str">
        <f t="shared" si="132"/>
        <v/>
      </c>
      <c r="T138" s="532"/>
      <c r="U138" s="375"/>
      <c r="V138" s="377"/>
      <c r="W138" s="377" t="str">
        <f t="shared" si="133"/>
        <v/>
      </c>
      <c r="X138" s="375" t="str">
        <f t="shared" si="134"/>
        <v/>
      </c>
      <c r="Y138" s="532"/>
      <c r="Z138" s="375"/>
      <c r="AA138" s="377"/>
      <c r="AB138" s="377" t="str">
        <f t="shared" si="135"/>
        <v/>
      </c>
      <c r="AC138" s="375" t="str">
        <f t="shared" si="136"/>
        <v/>
      </c>
      <c r="AD138" s="532"/>
      <c r="AE138" s="375"/>
      <c r="AF138" s="377"/>
      <c r="AG138" s="377" t="str">
        <f t="shared" si="137"/>
        <v/>
      </c>
      <c r="AH138" s="375" t="str">
        <f t="shared" si="138"/>
        <v/>
      </c>
      <c r="AI138" s="532"/>
      <c r="AJ138" s="375"/>
      <c r="AK138" s="377"/>
      <c r="AL138" s="377" t="str">
        <f t="shared" si="139"/>
        <v/>
      </c>
      <c r="AM138" s="375" t="str">
        <f t="shared" si="140"/>
        <v/>
      </c>
      <c r="AN138" s="532"/>
      <c r="AO138" s="375"/>
      <c r="AP138" s="377"/>
      <c r="AQ138" s="377" t="str">
        <f t="shared" si="141"/>
        <v/>
      </c>
      <c r="AR138" s="375" t="str">
        <f t="shared" si="142"/>
        <v/>
      </c>
      <c r="AS138" s="532"/>
      <c r="AT138" s="375"/>
      <c r="AU138" s="377"/>
      <c r="AV138" s="377" t="str">
        <f t="shared" si="143"/>
        <v/>
      </c>
      <c r="AW138" s="375" t="str">
        <f t="shared" si="144"/>
        <v/>
      </c>
      <c r="AX138" s="532"/>
    </row>
    <row r="139" spans="2:50" hidden="1" x14ac:dyDescent="0.2">
      <c r="B139" s="541"/>
      <c r="C139" s="375">
        <v>13</v>
      </c>
      <c r="D139" s="375"/>
      <c r="E139" s="375"/>
      <c r="F139" s="375"/>
      <c r="G139" s="375"/>
      <c r="H139" s="562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60"/>
      <c r="M139" s="172" t="str">
        <f t="shared" si="130"/>
        <v/>
      </c>
      <c r="N139" s="533"/>
      <c r="O139" s="533"/>
      <c r="P139" s="375"/>
      <c r="Q139" s="377"/>
      <c r="R139" s="377" t="str">
        <f t="shared" si="131"/>
        <v/>
      </c>
      <c r="S139" s="375" t="str">
        <f t="shared" si="132"/>
        <v/>
      </c>
      <c r="T139" s="532"/>
      <c r="U139" s="375"/>
      <c r="V139" s="377"/>
      <c r="W139" s="377" t="str">
        <f t="shared" si="133"/>
        <v/>
      </c>
      <c r="X139" s="375" t="str">
        <f t="shared" si="134"/>
        <v/>
      </c>
      <c r="Y139" s="532"/>
      <c r="Z139" s="375"/>
      <c r="AA139" s="377"/>
      <c r="AB139" s="377" t="str">
        <f t="shared" si="135"/>
        <v/>
      </c>
      <c r="AC139" s="375" t="str">
        <f t="shared" si="136"/>
        <v/>
      </c>
      <c r="AD139" s="532"/>
      <c r="AE139" s="375"/>
      <c r="AF139" s="377"/>
      <c r="AG139" s="377" t="str">
        <f t="shared" si="137"/>
        <v/>
      </c>
      <c r="AH139" s="375" t="str">
        <f t="shared" si="138"/>
        <v/>
      </c>
      <c r="AI139" s="532"/>
      <c r="AJ139" s="375"/>
      <c r="AK139" s="377"/>
      <c r="AL139" s="377" t="str">
        <f t="shared" si="139"/>
        <v/>
      </c>
      <c r="AM139" s="375" t="str">
        <f t="shared" si="140"/>
        <v/>
      </c>
      <c r="AN139" s="532"/>
      <c r="AO139" s="375"/>
      <c r="AP139" s="377"/>
      <c r="AQ139" s="377" t="str">
        <f t="shared" si="141"/>
        <v/>
      </c>
      <c r="AR139" s="375" t="str">
        <f t="shared" si="142"/>
        <v/>
      </c>
      <c r="AS139" s="532"/>
      <c r="AT139" s="375"/>
      <c r="AU139" s="377"/>
      <c r="AV139" s="377" t="str">
        <f t="shared" si="143"/>
        <v/>
      </c>
      <c r="AW139" s="375" t="str">
        <f t="shared" si="144"/>
        <v/>
      </c>
      <c r="AX139" s="532"/>
    </row>
    <row r="140" spans="2:50" hidden="1" x14ac:dyDescent="0.2">
      <c r="B140" s="541"/>
      <c r="C140" s="375">
        <v>14</v>
      </c>
      <c r="D140" s="375"/>
      <c r="E140" s="375"/>
      <c r="F140" s="375"/>
      <c r="G140" s="375"/>
      <c r="H140" s="562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60"/>
      <c r="M140" s="172" t="str">
        <f t="shared" si="130"/>
        <v/>
      </c>
      <c r="N140" s="533"/>
      <c r="O140" s="533"/>
      <c r="P140" s="375"/>
      <c r="Q140" s="377"/>
      <c r="R140" s="377" t="str">
        <f t="shared" si="131"/>
        <v/>
      </c>
      <c r="S140" s="375" t="str">
        <f t="shared" si="132"/>
        <v/>
      </c>
      <c r="T140" s="532"/>
      <c r="U140" s="375"/>
      <c r="V140" s="377"/>
      <c r="W140" s="377" t="str">
        <f t="shared" si="133"/>
        <v/>
      </c>
      <c r="X140" s="375" t="str">
        <f t="shared" si="134"/>
        <v/>
      </c>
      <c r="Y140" s="532"/>
      <c r="Z140" s="375"/>
      <c r="AA140" s="377"/>
      <c r="AB140" s="377" t="str">
        <f t="shared" si="135"/>
        <v/>
      </c>
      <c r="AC140" s="375" t="str">
        <f t="shared" si="136"/>
        <v/>
      </c>
      <c r="AD140" s="532"/>
      <c r="AE140" s="375"/>
      <c r="AF140" s="377"/>
      <c r="AG140" s="377" t="str">
        <f t="shared" si="137"/>
        <v/>
      </c>
      <c r="AH140" s="375" t="str">
        <f t="shared" si="138"/>
        <v/>
      </c>
      <c r="AI140" s="532"/>
      <c r="AJ140" s="375"/>
      <c r="AK140" s="377"/>
      <c r="AL140" s="377" t="str">
        <f t="shared" si="139"/>
        <v/>
      </c>
      <c r="AM140" s="375" t="str">
        <f t="shared" si="140"/>
        <v/>
      </c>
      <c r="AN140" s="532"/>
      <c r="AO140" s="375"/>
      <c r="AP140" s="377"/>
      <c r="AQ140" s="377" t="str">
        <f t="shared" si="141"/>
        <v/>
      </c>
      <c r="AR140" s="375" t="str">
        <f t="shared" si="142"/>
        <v/>
      </c>
      <c r="AS140" s="532"/>
      <c r="AT140" s="375"/>
      <c r="AU140" s="377"/>
      <c r="AV140" s="377" t="str">
        <f t="shared" si="143"/>
        <v/>
      </c>
      <c r="AW140" s="375" t="str">
        <f t="shared" si="144"/>
        <v/>
      </c>
      <c r="AX140" s="532"/>
    </row>
    <row r="141" spans="2:50" hidden="1" x14ac:dyDescent="0.2">
      <c r="B141" s="541"/>
      <c r="C141" s="375">
        <v>15</v>
      </c>
      <c r="D141" s="375"/>
      <c r="E141" s="375"/>
      <c r="F141" s="375"/>
      <c r="G141" s="375"/>
      <c r="H141" s="563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60"/>
      <c r="M141" s="172" t="str">
        <f t="shared" si="130"/>
        <v/>
      </c>
      <c r="N141" s="533"/>
      <c r="O141" s="533"/>
      <c r="P141" s="375"/>
      <c r="Q141" s="377"/>
      <c r="R141" s="377" t="str">
        <f t="shared" si="131"/>
        <v/>
      </c>
      <c r="S141" s="375" t="str">
        <f t="shared" si="132"/>
        <v/>
      </c>
      <c r="T141" s="532"/>
      <c r="U141" s="375"/>
      <c r="V141" s="377"/>
      <c r="W141" s="377" t="str">
        <f t="shared" si="133"/>
        <v/>
      </c>
      <c r="X141" s="375" t="str">
        <f t="shared" si="134"/>
        <v/>
      </c>
      <c r="Y141" s="532"/>
      <c r="Z141" s="375"/>
      <c r="AA141" s="377"/>
      <c r="AB141" s="377" t="str">
        <f t="shared" si="135"/>
        <v/>
      </c>
      <c r="AC141" s="375" t="str">
        <f t="shared" si="136"/>
        <v/>
      </c>
      <c r="AD141" s="532"/>
      <c r="AE141" s="375"/>
      <c r="AF141" s="377"/>
      <c r="AG141" s="377" t="str">
        <f t="shared" si="137"/>
        <v/>
      </c>
      <c r="AH141" s="375" t="str">
        <f t="shared" si="138"/>
        <v/>
      </c>
      <c r="AI141" s="532"/>
      <c r="AJ141" s="375"/>
      <c r="AK141" s="377"/>
      <c r="AL141" s="377" t="str">
        <f t="shared" si="139"/>
        <v/>
      </c>
      <c r="AM141" s="375" t="str">
        <f t="shared" si="140"/>
        <v/>
      </c>
      <c r="AN141" s="532"/>
      <c r="AO141" s="375"/>
      <c r="AP141" s="377"/>
      <c r="AQ141" s="377" t="str">
        <f t="shared" si="141"/>
        <v/>
      </c>
      <c r="AR141" s="375" t="str">
        <f t="shared" si="142"/>
        <v/>
      </c>
      <c r="AS141" s="532"/>
      <c r="AT141" s="375"/>
      <c r="AU141" s="377"/>
      <c r="AV141" s="377" t="str">
        <f t="shared" si="143"/>
        <v/>
      </c>
      <c r="AW141" s="375" t="str">
        <f t="shared" si="144"/>
        <v/>
      </c>
      <c r="AX141" s="532"/>
    </row>
    <row r="142" spans="2:50" ht="15.75" hidden="1" x14ac:dyDescent="0.2">
      <c r="B142" s="545" t="s">
        <v>169</v>
      </c>
      <c r="C142" s="546"/>
      <c r="D142" s="546"/>
      <c r="E142" s="546"/>
      <c r="F142" s="546"/>
      <c r="G142" s="546"/>
      <c r="H142" s="547"/>
      <c r="I142" s="207"/>
      <c r="J142" s="207"/>
      <c r="K142" s="207"/>
      <c r="L142" s="207"/>
      <c r="M142" s="207"/>
      <c r="N142" s="533" t="s">
        <v>161</v>
      </c>
      <c r="O142" s="549" t="s">
        <v>106</v>
      </c>
      <c r="P142" s="551">
        <f>AT122+1</f>
        <v>45916</v>
      </c>
      <c r="Q142" s="541"/>
      <c r="R142" s="541"/>
      <c r="S142" s="541"/>
      <c r="T142" s="541"/>
      <c r="U142" s="551">
        <f>P142+1</f>
        <v>45917</v>
      </c>
      <c r="V142" s="541"/>
      <c r="W142" s="541"/>
      <c r="X142" s="541"/>
      <c r="Y142" s="541"/>
      <c r="Z142" s="551">
        <f>U142+1</f>
        <v>45918</v>
      </c>
      <c r="AA142" s="541"/>
      <c r="AB142" s="541"/>
      <c r="AC142" s="541"/>
      <c r="AD142" s="541"/>
      <c r="AE142" s="551">
        <f>Z142+1</f>
        <v>45919</v>
      </c>
      <c r="AF142" s="541"/>
      <c r="AG142" s="541"/>
      <c r="AH142" s="541"/>
      <c r="AI142" s="541"/>
      <c r="AJ142" s="551">
        <f>AE142+1</f>
        <v>45920</v>
      </c>
      <c r="AK142" s="541"/>
      <c r="AL142" s="541"/>
      <c r="AM142" s="541"/>
      <c r="AN142" s="541"/>
      <c r="AO142" s="551">
        <f>AJ142+1</f>
        <v>45921</v>
      </c>
      <c r="AP142" s="541"/>
      <c r="AQ142" s="541"/>
      <c r="AR142" s="541"/>
      <c r="AS142" s="541"/>
      <c r="AT142" s="551">
        <f>AO142+1</f>
        <v>45922</v>
      </c>
      <c r="AU142" s="541"/>
      <c r="AV142" s="541"/>
      <c r="AW142" s="541"/>
      <c r="AX142" s="541"/>
    </row>
    <row r="143" spans="2:50" ht="15.75" hidden="1" x14ac:dyDescent="0.2">
      <c r="B143" s="548"/>
      <c r="C143" s="548"/>
      <c r="D143" s="548"/>
      <c r="E143" s="548"/>
      <c r="F143" s="548"/>
      <c r="G143" s="548"/>
      <c r="H143" s="548"/>
      <c r="I143" s="207"/>
      <c r="J143" s="207"/>
      <c r="K143" s="207"/>
      <c r="L143" s="207"/>
      <c r="M143" s="207"/>
      <c r="N143" s="533"/>
      <c r="O143" s="550"/>
      <c r="P143" s="551" t="s">
        <v>120</v>
      </c>
      <c r="Q143" s="541"/>
      <c r="R143" s="541"/>
      <c r="S143" s="541"/>
      <c r="T143" s="541"/>
      <c r="U143" s="551" t="s">
        <v>114</v>
      </c>
      <c r="V143" s="541"/>
      <c r="W143" s="541"/>
      <c r="X143" s="541"/>
      <c r="Y143" s="541"/>
      <c r="Z143" s="551" t="s">
        <v>115</v>
      </c>
      <c r="AA143" s="541"/>
      <c r="AB143" s="541"/>
      <c r="AC143" s="541"/>
      <c r="AD143" s="541"/>
      <c r="AE143" s="551" t="s">
        <v>116</v>
      </c>
      <c r="AF143" s="541"/>
      <c r="AG143" s="541"/>
      <c r="AH143" s="541"/>
      <c r="AI143" s="541"/>
      <c r="AJ143" s="551" t="s">
        <v>117</v>
      </c>
      <c r="AK143" s="541"/>
      <c r="AL143" s="541"/>
      <c r="AM143" s="541"/>
      <c r="AN143" s="541"/>
      <c r="AO143" s="551" t="s">
        <v>118</v>
      </c>
      <c r="AP143" s="541"/>
      <c r="AQ143" s="541"/>
      <c r="AR143" s="541"/>
      <c r="AS143" s="541"/>
      <c r="AT143" s="551" t="s">
        <v>119</v>
      </c>
      <c r="AU143" s="541"/>
      <c r="AV143" s="541"/>
      <c r="AW143" s="541"/>
      <c r="AX143" s="541"/>
    </row>
    <row r="144" spans="2:50" hidden="1" x14ac:dyDescent="0.2">
      <c r="B144" s="533" t="s">
        <v>157</v>
      </c>
      <c r="C144" s="533" t="s">
        <v>149</v>
      </c>
      <c r="D144" s="533"/>
      <c r="E144" s="533" t="s">
        <v>151</v>
      </c>
      <c r="F144" s="533"/>
      <c r="G144" s="533"/>
      <c r="H144" s="537" t="s">
        <v>158</v>
      </c>
      <c r="I144" s="540" t="s">
        <v>227</v>
      </c>
      <c r="J144" s="540"/>
      <c r="K144" s="540"/>
      <c r="L144" s="540" t="s">
        <v>158</v>
      </c>
      <c r="M144" s="540" t="s">
        <v>170</v>
      </c>
      <c r="N144" s="533"/>
      <c r="O144" s="533" t="s">
        <v>160</v>
      </c>
      <c r="P144" s="534" t="s">
        <v>154</v>
      </c>
      <c r="Q144" s="535"/>
      <c r="R144" s="535"/>
      <c r="S144" s="536"/>
      <c r="T144" s="533" t="s">
        <v>158</v>
      </c>
      <c r="U144" s="534" t="s">
        <v>154</v>
      </c>
      <c r="V144" s="535"/>
      <c r="W144" s="535"/>
      <c r="X144" s="536"/>
      <c r="Y144" s="533" t="s">
        <v>158</v>
      </c>
      <c r="Z144" s="534" t="s">
        <v>154</v>
      </c>
      <c r="AA144" s="535"/>
      <c r="AB144" s="535"/>
      <c r="AC144" s="536"/>
      <c r="AD144" s="533" t="s">
        <v>158</v>
      </c>
      <c r="AE144" s="534" t="s">
        <v>154</v>
      </c>
      <c r="AF144" s="535"/>
      <c r="AG144" s="535"/>
      <c r="AH144" s="536"/>
      <c r="AI144" s="533" t="s">
        <v>158</v>
      </c>
      <c r="AJ144" s="534" t="s">
        <v>154</v>
      </c>
      <c r="AK144" s="535"/>
      <c r="AL144" s="535"/>
      <c r="AM144" s="536"/>
      <c r="AN144" s="533" t="s">
        <v>158</v>
      </c>
      <c r="AO144" s="534" t="s">
        <v>154</v>
      </c>
      <c r="AP144" s="535"/>
      <c r="AQ144" s="535"/>
      <c r="AR144" s="536"/>
      <c r="AS144" s="533" t="s">
        <v>158</v>
      </c>
      <c r="AT144" s="534" t="s">
        <v>154</v>
      </c>
      <c r="AU144" s="535"/>
      <c r="AV144" s="535"/>
      <c r="AW144" s="536"/>
      <c r="AX144" s="533" t="s">
        <v>158</v>
      </c>
    </row>
    <row r="145" spans="2:50" hidden="1" x14ac:dyDescent="0.2">
      <c r="B145" s="533"/>
      <c r="C145" s="533"/>
      <c r="D145" s="533"/>
      <c r="E145" s="533" t="s">
        <v>150</v>
      </c>
      <c r="F145" s="533"/>
      <c r="G145" s="533"/>
      <c r="H145" s="538"/>
      <c r="I145" s="540" t="s">
        <v>150</v>
      </c>
      <c r="J145" s="540"/>
      <c r="K145" s="540"/>
      <c r="L145" s="540"/>
      <c r="M145" s="540"/>
      <c r="N145" s="533"/>
      <c r="O145" s="533"/>
      <c r="P145" s="534" t="s">
        <v>155</v>
      </c>
      <c r="Q145" s="535"/>
      <c r="R145" s="535"/>
      <c r="S145" s="536"/>
      <c r="T145" s="533"/>
      <c r="U145" s="534" t="s">
        <v>155</v>
      </c>
      <c r="V145" s="535"/>
      <c r="W145" s="535"/>
      <c r="X145" s="536"/>
      <c r="Y145" s="533"/>
      <c r="Z145" s="534" t="s">
        <v>155</v>
      </c>
      <c r="AA145" s="535"/>
      <c r="AB145" s="535"/>
      <c r="AC145" s="536"/>
      <c r="AD145" s="533"/>
      <c r="AE145" s="534" t="s">
        <v>155</v>
      </c>
      <c r="AF145" s="535"/>
      <c r="AG145" s="535"/>
      <c r="AH145" s="536"/>
      <c r="AI145" s="533"/>
      <c r="AJ145" s="534" t="s">
        <v>155</v>
      </c>
      <c r="AK145" s="535"/>
      <c r="AL145" s="535"/>
      <c r="AM145" s="536"/>
      <c r="AN145" s="533"/>
      <c r="AO145" s="534" t="s">
        <v>155</v>
      </c>
      <c r="AP145" s="535"/>
      <c r="AQ145" s="535"/>
      <c r="AR145" s="536"/>
      <c r="AS145" s="533"/>
      <c r="AT145" s="534" t="s">
        <v>155</v>
      </c>
      <c r="AU145" s="535"/>
      <c r="AV145" s="535"/>
      <c r="AW145" s="536"/>
      <c r="AX145" s="533"/>
    </row>
    <row r="146" spans="2:50" hidden="1" x14ac:dyDescent="0.2">
      <c r="B146" s="533"/>
      <c r="C146" s="533"/>
      <c r="D146" s="533"/>
      <c r="E146" s="376" t="s">
        <v>152</v>
      </c>
      <c r="F146" s="376" t="s">
        <v>153</v>
      </c>
      <c r="G146" s="376" t="s">
        <v>156</v>
      </c>
      <c r="H146" s="539"/>
      <c r="I146" s="373" t="s">
        <v>152</v>
      </c>
      <c r="J146" s="373" t="s">
        <v>153</v>
      </c>
      <c r="K146" s="373" t="s">
        <v>156</v>
      </c>
      <c r="L146" s="540"/>
      <c r="M146" s="540"/>
      <c r="N146" s="533"/>
      <c r="O146" s="533"/>
      <c r="P146" s="376" t="s">
        <v>152</v>
      </c>
      <c r="Q146" s="376" t="s">
        <v>153</v>
      </c>
      <c r="R146" s="376" t="s">
        <v>156</v>
      </c>
      <c r="S146" s="376" t="s">
        <v>170</v>
      </c>
      <c r="T146" s="533"/>
      <c r="U146" s="376" t="s">
        <v>152</v>
      </c>
      <c r="V146" s="376" t="s">
        <v>153</v>
      </c>
      <c r="W146" s="376" t="s">
        <v>156</v>
      </c>
      <c r="X146" s="376" t="s">
        <v>170</v>
      </c>
      <c r="Y146" s="533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3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3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3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3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3"/>
    </row>
    <row r="147" spans="2:50" hidden="1" x14ac:dyDescent="0.2">
      <c r="B147" s="541" t="s">
        <v>237</v>
      </c>
      <c r="C147" s="375">
        <v>1</v>
      </c>
      <c r="D147" s="375" t="s">
        <v>445</v>
      </c>
      <c r="E147" s="375">
        <v>10</v>
      </c>
      <c r="F147" s="375">
        <v>3000</v>
      </c>
      <c r="G147" s="377">
        <f t="shared" ref="G147:G155" si="146">F147/E147</f>
        <v>300</v>
      </c>
      <c r="H147" s="561">
        <f>AVERAGE(G147:G161)</f>
        <v>292.09401709401709</v>
      </c>
      <c r="I147" s="172">
        <f t="shared" ref="I147:K149" si="147">IFERROR(AVERAGE(P147,U147,Z147,AE147,AJ147,AO147,AT147),"")</f>
        <v>10</v>
      </c>
      <c r="J147" s="172">
        <f t="shared" si="147"/>
        <v>2846.8127253834091</v>
      </c>
      <c r="K147" s="374">
        <f t="shared" si="147"/>
        <v>284.68127253834081</v>
      </c>
      <c r="L147" s="560">
        <f>IFERROR(AVERAGE(K147:K161),"-")</f>
        <v>278.8365765298571</v>
      </c>
      <c r="M147" s="172">
        <f>IFERROR(RANK(K147, K$147:K$161),"")</f>
        <v>8</v>
      </c>
      <c r="N147" s="533"/>
      <c r="O147" s="533"/>
      <c r="P147" s="375">
        <v>10</v>
      </c>
      <c r="Q147" s="377">
        <v>2852.0751699320267</v>
      </c>
      <c r="R147" s="377">
        <f>IFERROR(Q147/P147,"")</f>
        <v>285.20751699320266</v>
      </c>
      <c r="S147" s="375">
        <f>IFERROR(RANK(R147, R$147:R$161),"")</f>
        <v>7</v>
      </c>
      <c r="T147" s="532">
        <f>AVERAGE(R147:R161)</f>
        <v>278.3818940112285</v>
      </c>
      <c r="U147" s="375">
        <v>10</v>
      </c>
      <c r="V147" s="377">
        <v>2845.0684931506853</v>
      </c>
      <c r="W147" s="377">
        <f>IFERROR(V147/U147,"")</f>
        <v>284.50684931506851</v>
      </c>
      <c r="X147" s="375">
        <f>IFERROR(RANK(W147, W$147:W$161),"")</f>
        <v>7</v>
      </c>
      <c r="Y147" s="532">
        <f>AVERAGE(W147:W161)</f>
        <v>278.97375177297909</v>
      </c>
      <c r="Z147" s="375">
        <v>10</v>
      </c>
      <c r="AA147" s="377">
        <v>2837.8260869565215</v>
      </c>
      <c r="AB147" s="377">
        <f>IFERROR(AA147/Z147,"")</f>
        <v>283.78260869565213</v>
      </c>
      <c r="AC147" s="375">
        <f>IFERROR(RANK(AB147, AB$147:AB$161),"")</f>
        <v>8</v>
      </c>
      <c r="AD147" s="532">
        <f>AVERAGE(AB147:AB161)</f>
        <v>278.06868963573072</v>
      </c>
      <c r="AE147" s="375">
        <v>10</v>
      </c>
      <c r="AF147" s="377">
        <v>2858.3333333333339</v>
      </c>
      <c r="AG147" s="377">
        <f>IFERROR(AF147/AE147,"")</f>
        <v>285.83333333333337</v>
      </c>
      <c r="AH147" s="375">
        <f>IFERROR(RANK(AG147, AG$147:AG$161),"")</f>
        <v>7</v>
      </c>
      <c r="AI147" s="532">
        <f>AVERAGE(AG147:AG161)</f>
        <v>279.9701831395642</v>
      </c>
      <c r="AJ147" s="375">
        <v>10</v>
      </c>
      <c r="AK147" s="377">
        <v>2848.9473684210525</v>
      </c>
      <c r="AL147" s="377">
        <f>IFERROR(AK147/AJ147,"")</f>
        <v>284.89473684210526</v>
      </c>
      <c r="AM147" s="375">
        <f>IFERROR(RANK(AL147, AL$147:AL$161),"")</f>
        <v>5</v>
      </c>
      <c r="AN147" s="532">
        <f>AVERAGE(AL147:AL161)</f>
        <v>278.82073993602899</v>
      </c>
      <c r="AO147" s="375">
        <v>10</v>
      </c>
      <c r="AP147" s="377">
        <v>2842.4516129032259</v>
      </c>
      <c r="AQ147" s="377">
        <f>IFERROR(AP147/AO147,"")</f>
        <v>284.24516129032259</v>
      </c>
      <c r="AR147" s="375">
        <f>IFERROR(RANK(AQ147, AQ$147:AQ$161),"")</f>
        <v>8</v>
      </c>
      <c r="AS147" s="532">
        <f>AVERAGE(AQ147:AQ161)</f>
        <v>278.49483802149831</v>
      </c>
      <c r="AT147" s="375">
        <v>10</v>
      </c>
      <c r="AU147" s="377">
        <v>2842.9870129870133</v>
      </c>
      <c r="AV147" s="377">
        <f>IFERROR(AU147/AT147,"")</f>
        <v>284.2987012987013</v>
      </c>
      <c r="AW147" s="375">
        <f>IFERROR(RANK(AV147, AV$147:AV$161),"")</f>
        <v>8</v>
      </c>
      <c r="AX147" s="532">
        <f>AVERAGE(AV147:AV161)</f>
        <v>279.14593919196983</v>
      </c>
    </row>
    <row r="148" spans="2:50" hidden="1" x14ac:dyDescent="0.2">
      <c r="B148" s="541"/>
      <c r="C148" s="375">
        <v>2</v>
      </c>
      <c r="D148" s="375" t="s">
        <v>446</v>
      </c>
      <c r="E148" s="375">
        <v>10</v>
      </c>
      <c r="F148" s="375">
        <v>3000</v>
      </c>
      <c r="G148" s="377">
        <f t="shared" si="146"/>
        <v>300</v>
      </c>
      <c r="H148" s="562"/>
      <c r="I148" s="172">
        <f t="shared" si="147"/>
        <v>10</v>
      </c>
      <c r="J148" s="172">
        <f t="shared" si="147"/>
        <v>2851.0849053609759</v>
      </c>
      <c r="K148" s="374">
        <f t="shared" si="147"/>
        <v>285.10849053609758</v>
      </c>
      <c r="L148" s="560"/>
      <c r="M148" s="172">
        <f t="shared" ref="M148:M161" si="148">IFERROR(RANK(K148, K$147:K$161),"")</f>
        <v>7</v>
      </c>
      <c r="N148" s="533"/>
      <c r="O148" s="533"/>
      <c r="P148" s="375">
        <v>10</v>
      </c>
      <c r="Q148" s="377">
        <v>2861.3942307692314</v>
      </c>
      <c r="R148" s="377">
        <f t="shared" ref="R148:R161" si="149">IFERROR(Q148/P148,"")</f>
        <v>286.13942307692315</v>
      </c>
      <c r="S148" s="375">
        <f t="shared" ref="S148:S161" si="150">IFERROR(RANK(R148, R$147:R$161),"")</f>
        <v>3</v>
      </c>
      <c r="T148" s="532"/>
      <c r="U148" s="375">
        <v>10</v>
      </c>
      <c r="V148" s="377">
        <v>2842.8813559322034</v>
      </c>
      <c r="W148" s="377">
        <f t="shared" ref="W148:W161" si="151">IFERROR(V148/U148,"")</f>
        <v>284.28813559322032</v>
      </c>
      <c r="X148" s="375">
        <f t="shared" ref="X148:X161" si="152">IFERROR(RANK(W148, W$147:W$161),"")</f>
        <v>8</v>
      </c>
      <c r="Y148" s="532"/>
      <c r="Z148" s="375">
        <v>10</v>
      </c>
      <c r="AA148" s="377">
        <v>2852.1428571428578</v>
      </c>
      <c r="AB148" s="377">
        <f t="shared" ref="AB148:AB161" si="153">IFERROR(AA148/Z148,"")</f>
        <v>285.21428571428578</v>
      </c>
      <c r="AC148" s="375">
        <f t="shared" ref="AC148:AC161" si="154">IFERROR(RANK(AB148, AB$147:AB$161),"")</f>
        <v>6</v>
      </c>
      <c r="AD148" s="532"/>
      <c r="AE148" s="375">
        <v>10</v>
      </c>
      <c r="AF148" s="377">
        <v>2858.6666666666674</v>
      </c>
      <c r="AG148" s="377">
        <f t="shared" ref="AG148:AG161" si="155">IFERROR(AF148/AE148,"")</f>
        <v>285.86666666666673</v>
      </c>
      <c r="AH148" s="375">
        <f t="shared" ref="AH148:AH161" si="156">IFERROR(RANK(AG148, AG$147:AG$161),"")</f>
        <v>6</v>
      </c>
      <c r="AI148" s="532"/>
      <c r="AJ148" s="375">
        <v>10</v>
      </c>
      <c r="AK148" s="377">
        <v>2840.4395604395613</v>
      </c>
      <c r="AL148" s="377">
        <f t="shared" ref="AL148:AL161" si="157">IFERROR(AK148/AJ148,"")</f>
        <v>284.04395604395614</v>
      </c>
      <c r="AM148" s="375">
        <f t="shared" ref="AM148:AM161" si="158">IFERROR(RANK(AL148, AL$147:AL$161),"")</f>
        <v>8</v>
      </c>
      <c r="AN148" s="532"/>
      <c r="AO148" s="375">
        <v>10</v>
      </c>
      <c r="AP148" s="377">
        <v>2842.7419354838707</v>
      </c>
      <c r="AQ148" s="377">
        <f t="shared" ref="AQ148:AQ161" si="159">IFERROR(AP148/AO148,"")</f>
        <v>284.27419354838707</v>
      </c>
      <c r="AR148" s="375">
        <f t="shared" ref="AR148:AR161" si="160">IFERROR(RANK(AQ148, AQ$147:AQ$161),"")</f>
        <v>7</v>
      </c>
      <c r="AS148" s="532"/>
      <c r="AT148" s="375">
        <v>10</v>
      </c>
      <c r="AU148" s="377">
        <v>2859.3277310924368</v>
      </c>
      <c r="AV148" s="377">
        <f t="shared" ref="AV148:AV161" si="161">IFERROR(AU148/AT148,"")</f>
        <v>285.93277310924367</v>
      </c>
      <c r="AW148" s="375">
        <f t="shared" ref="AW148:AW161" si="162">IFERROR(RANK(AV148, AV$147:AV$161),"")</f>
        <v>6</v>
      </c>
      <c r="AX148" s="532"/>
    </row>
    <row r="149" spans="2:50" hidden="1" x14ac:dyDescent="0.2">
      <c r="B149" s="541"/>
      <c r="C149" s="375">
        <v>3</v>
      </c>
      <c r="D149" s="375" t="s">
        <v>447</v>
      </c>
      <c r="E149" s="375">
        <v>10</v>
      </c>
      <c r="F149" s="375">
        <v>3000</v>
      </c>
      <c r="G149" s="382">
        <f t="shared" si="146"/>
        <v>300</v>
      </c>
      <c r="H149" s="562"/>
      <c r="I149" s="172">
        <f t="shared" si="147"/>
        <v>10</v>
      </c>
      <c r="J149" s="172">
        <f t="shared" si="147"/>
        <v>2854.5389871037828</v>
      </c>
      <c r="K149" s="374">
        <f t="shared" si="147"/>
        <v>285.45389871037821</v>
      </c>
      <c r="L149" s="560"/>
      <c r="M149" s="172">
        <f t="shared" si="148"/>
        <v>5</v>
      </c>
      <c r="N149" s="533"/>
      <c r="O149" s="533"/>
      <c r="P149" s="375">
        <v>10</v>
      </c>
      <c r="Q149" s="377">
        <v>2856</v>
      </c>
      <c r="R149" s="377">
        <f t="shared" si="149"/>
        <v>285.60000000000002</v>
      </c>
      <c r="S149" s="375">
        <f t="shared" si="150"/>
        <v>5</v>
      </c>
      <c r="T149" s="532"/>
      <c r="U149" s="375">
        <v>10</v>
      </c>
      <c r="V149" s="377">
        <v>2854.7058823529424</v>
      </c>
      <c r="W149" s="377">
        <f t="shared" si="151"/>
        <v>285.47058823529426</v>
      </c>
      <c r="X149" s="375">
        <f t="shared" si="152"/>
        <v>4</v>
      </c>
      <c r="Y149" s="532"/>
      <c r="Z149" s="375">
        <v>10</v>
      </c>
      <c r="AA149" s="377">
        <v>2838.9795918367354</v>
      </c>
      <c r="AB149" s="377">
        <f t="shared" si="153"/>
        <v>283.89795918367355</v>
      </c>
      <c r="AC149" s="375">
        <f t="shared" si="154"/>
        <v>7</v>
      </c>
      <c r="AD149" s="532"/>
      <c r="AE149" s="375">
        <v>10</v>
      </c>
      <c r="AF149" s="377">
        <v>2863.2911392405063</v>
      </c>
      <c r="AG149" s="377">
        <f t="shared" si="155"/>
        <v>286.3291139240506</v>
      </c>
      <c r="AH149" s="375">
        <f t="shared" si="156"/>
        <v>5</v>
      </c>
      <c r="AI149" s="532"/>
      <c r="AJ149" s="375">
        <v>10</v>
      </c>
      <c r="AK149" s="377">
        <v>2847.407407407406</v>
      </c>
      <c r="AL149" s="377">
        <f t="shared" si="157"/>
        <v>284.74074074074059</v>
      </c>
      <c r="AM149" s="375">
        <f t="shared" si="158"/>
        <v>6</v>
      </c>
      <c r="AN149" s="532"/>
      <c r="AO149" s="375">
        <v>10</v>
      </c>
      <c r="AP149" s="377">
        <v>2857.4999999999991</v>
      </c>
      <c r="AQ149" s="377">
        <f t="shared" si="159"/>
        <v>285.74999999999989</v>
      </c>
      <c r="AR149" s="375">
        <f t="shared" si="160"/>
        <v>4</v>
      </c>
      <c r="AS149" s="532"/>
      <c r="AT149" s="375">
        <v>10</v>
      </c>
      <c r="AU149" s="377">
        <v>2863.8888888888882</v>
      </c>
      <c r="AV149" s="377">
        <f t="shared" si="161"/>
        <v>286.3888888888888</v>
      </c>
      <c r="AW149" s="375">
        <f t="shared" si="162"/>
        <v>5</v>
      </c>
      <c r="AX149" s="532"/>
    </row>
    <row r="150" spans="2:50" hidden="1" x14ac:dyDescent="0.2">
      <c r="B150" s="541"/>
      <c r="C150" s="375">
        <v>4</v>
      </c>
      <c r="D150" s="375" t="s">
        <v>450</v>
      </c>
      <c r="E150" s="375">
        <v>10</v>
      </c>
      <c r="F150" s="375">
        <v>3000</v>
      </c>
      <c r="G150" s="382">
        <f t="shared" si="146"/>
        <v>300</v>
      </c>
      <c r="H150" s="562"/>
      <c r="I150" s="172">
        <f>IFERROR(AVERAGE(P150,U150,Z150,AE150,AJ150,AO150,AT150),"")</f>
        <v>10</v>
      </c>
      <c r="J150" s="172">
        <f>IFERROR(AVERAGE(Q150,V150,AA150,AF150,AK150,AP150,AU150),"")</f>
        <v>2854.2269971760761</v>
      </c>
      <c r="K150" s="374">
        <f>IFERROR(AVERAGE(R150,W150,AB150,AG150,AL150,AQ150,AV150),"")</f>
        <v>285.4226997176076</v>
      </c>
      <c r="L150" s="560"/>
      <c r="M150" s="172">
        <f t="shared" si="148"/>
        <v>6</v>
      </c>
      <c r="N150" s="533"/>
      <c r="O150" s="533"/>
      <c r="P150" s="375">
        <v>10</v>
      </c>
      <c r="Q150" s="377">
        <v>2848.6567164179105</v>
      </c>
      <c r="R150" s="377">
        <f t="shared" si="149"/>
        <v>284.86567164179104</v>
      </c>
      <c r="S150" s="375">
        <f t="shared" si="150"/>
        <v>8</v>
      </c>
      <c r="T150" s="532"/>
      <c r="U150" s="375">
        <v>10</v>
      </c>
      <c r="V150" s="377">
        <v>2848.2352941176468</v>
      </c>
      <c r="W150" s="377">
        <f t="shared" si="151"/>
        <v>284.8235294117647</v>
      </c>
      <c r="X150" s="375">
        <f t="shared" si="152"/>
        <v>6</v>
      </c>
      <c r="Y150" s="532"/>
      <c r="Z150" s="375">
        <v>10</v>
      </c>
      <c r="AA150" s="377">
        <v>2873.6363636363635</v>
      </c>
      <c r="AB150" s="377">
        <f t="shared" si="153"/>
        <v>287.36363636363637</v>
      </c>
      <c r="AC150" s="375">
        <f t="shared" si="154"/>
        <v>2</v>
      </c>
      <c r="AD150" s="532"/>
      <c r="AE150" s="375">
        <v>10</v>
      </c>
      <c r="AF150" s="377">
        <v>2864.7272727272748</v>
      </c>
      <c r="AG150" s="377">
        <f t="shared" si="155"/>
        <v>286.47272727272747</v>
      </c>
      <c r="AH150" s="375">
        <f t="shared" si="156"/>
        <v>4</v>
      </c>
      <c r="AI150" s="532"/>
      <c r="AJ150" s="375">
        <v>10</v>
      </c>
      <c r="AK150" s="377">
        <v>2843.5714285714307</v>
      </c>
      <c r="AL150" s="377">
        <f t="shared" si="157"/>
        <v>284.35714285714306</v>
      </c>
      <c r="AM150" s="375">
        <f t="shared" si="158"/>
        <v>7</v>
      </c>
      <c r="AN150" s="532"/>
      <c r="AO150" s="375">
        <v>10</v>
      </c>
      <c r="AP150" s="377">
        <v>2847.428571428572</v>
      </c>
      <c r="AQ150" s="377">
        <f t="shared" si="159"/>
        <v>284.74285714285719</v>
      </c>
      <c r="AR150" s="375">
        <f t="shared" si="160"/>
        <v>5</v>
      </c>
      <c r="AS150" s="532"/>
      <c r="AT150" s="375">
        <v>10</v>
      </c>
      <c r="AU150" s="377">
        <v>2853.3333333333339</v>
      </c>
      <c r="AV150" s="377">
        <f t="shared" si="161"/>
        <v>285.33333333333337</v>
      </c>
      <c r="AW150" s="375">
        <f t="shared" si="162"/>
        <v>7</v>
      </c>
      <c r="AX150" s="532"/>
    </row>
    <row r="151" spans="2:50" hidden="1" x14ac:dyDescent="0.2">
      <c r="B151" s="541"/>
      <c r="C151" s="375">
        <v>5</v>
      </c>
      <c r="D151" s="375" t="s">
        <v>451</v>
      </c>
      <c r="E151" s="375">
        <v>10</v>
      </c>
      <c r="F151" s="375">
        <v>3000</v>
      </c>
      <c r="G151" s="382">
        <f t="shared" si="146"/>
        <v>300</v>
      </c>
      <c r="H151" s="562"/>
      <c r="I151" s="172">
        <f t="shared" ref="I151:K161" si="163">IFERROR(AVERAGE(P151,U151,Z151,AE151,AJ151,AO151,AT151),"")</f>
        <v>10</v>
      </c>
      <c r="J151" s="172">
        <f t="shared" si="163"/>
        <v>2861.6794283889749</v>
      </c>
      <c r="K151" s="374">
        <f t="shared" si="163"/>
        <v>286.16794283889749</v>
      </c>
      <c r="L151" s="560"/>
      <c r="M151" s="172">
        <f t="shared" si="148"/>
        <v>4</v>
      </c>
      <c r="N151" s="533"/>
      <c r="O151" s="533"/>
      <c r="P151" s="375">
        <v>10</v>
      </c>
      <c r="Q151" s="377">
        <v>2858.9999999999986</v>
      </c>
      <c r="R151" s="377">
        <f t="shared" si="149"/>
        <v>285.89999999999986</v>
      </c>
      <c r="S151" s="375">
        <f t="shared" si="150"/>
        <v>4</v>
      </c>
      <c r="T151" s="532"/>
      <c r="U151" s="375">
        <v>10</v>
      </c>
      <c r="V151" s="377">
        <v>2848.2857142857138</v>
      </c>
      <c r="W151" s="377">
        <f t="shared" si="151"/>
        <v>284.82857142857137</v>
      </c>
      <c r="X151" s="375">
        <f t="shared" si="152"/>
        <v>5</v>
      </c>
      <c r="Y151" s="532"/>
      <c r="Z151" s="375">
        <v>10</v>
      </c>
      <c r="AA151" s="377">
        <v>2858.6440677966098</v>
      </c>
      <c r="AB151" s="377">
        <f t="shared" si="153"/>
        <v>285.86440677966095</v>
      </c>
      <c r="AC151" s="375">
        <f t="shared" si="154"/>
        <v>5</v>
      </c>
      <c r="AD151" s="532"/>
      <c r="AE151" s="375">
        <v>10</v>
      </c>
      <c r="AF151" s="377">
        <v>2849.3877551020405</v>
      </c>
      <c r="AG151" s="377">
        <f t="shared" si="155"/>
        <v>284.93877551020404</v>
      </c>
      <c r="AH151" s="375">
        <f t="shared" si="156"/>
        <v>8</v>
      </c>
      <c r="AI151" s="532"/>
      <c r="AJ151" s="375">
        <v>10</v>
      </c>
      <c r="AK151" s="377">
        <v>2870.4</v>
      </c>
      <c r="AL151" s="377">
        <f t="shared" si="157"/>
        <v>287.04000000000002</v>
      </c>
      <c r="AM151" s="375">
        <f t="shared" si="158"/>
        <v>3</v>
      </c>
      <c r="AN151" s="532"/>
      <c r="AO151" s="375">
        <v>10</v>
      </c>
      <c r="AP151" s="377">
        <v>2873.5384615384623</v>
      </c>
      <c r="AQ151" s="377">
        <f t="shared" si="159"/>
        <v>287.35384615384623</v>
      </c>
      <c r="AR151" s="375">
        <f t="shared" si="160"/>
        <v>2</v>
      </c>
      <c r="AS151" s="532"/>
      <c r="AT151" s="375">
        <v>10</v>
      </c>
      <c r="AU151" s="377">
        <v>2872.5000000000005</v>
      </c>
      <c r="AV151" s="377">
        <f t="shared" si="161"/>
        <v>287.25000000000006</v>
      </c>
      <c r="AW151" s="375">
        <f t="shared" si="162"/>
        <v>4</v>
      </c>
      <c r="AX151" s="532"/>
    </row>
    <row r="152" spans="2:50" hidden="1" x14ac:dyDescent="0.2">
      <c r="B152" s="541"/>
      <c r="C152" s="375">
        <v>6</v>
      </c>
      <c r="D152" s="375" t="s">
        <v>452</v>
      </c>
      <c r="E152" s="375">
        <v>10</v>
      </c>
      <c r="F152" s="375">
        <v>3000</v>
      </c>
      <c r="G152" s="382">
        <f t="shared" si="146"/>
        <v>300</v>
      </c>
      <c r="H152" s="562"/>
      <c r="I152" s="172">
        <f t="shared" si="163"/>
        <v>10</v>
      </c>
      <c r="J152" s="172">
        <f t="shared" si="163"/>
        <v>2888.718107617266</v>
      </c>
      <c r="K152" s="374">
        <f t="shared" si="163"/>
        <v>288.87181076172658</v>
      </c>
      <c r="L152" s="560"/>
      <c r="M152" s="172">
        <f t="shared" si="148"/>
        <v>2</v>
      </c>
      <c r="N152" s="533"/>
      <c r="O152" s="533"/>
      <c r="P152" s="375">
        <v>10</v>
      </c>
      <c r="Q152" s="377">
        <v>2869.4117647058788</v>
      </c>
      <c r="R152" s="377">
        <f t="shared" si="149"/>
        <v>286.94117647058789</v>
      </c>
      <c r="S152" s="375">
        <f t="shared" si="150"/>
        <v>2</v>
      </c>
      <c r="T152" s="532"/>
      <c r="U152" s="375">
        <v>10</v>
      </c>
      <c r="V152" s="377">
        <v>2909.1891891891869</v>
      </c>
      <c r="W152" s="377">
        <f t="shared" si="151"/>
        <v>290.91891891891868</v>
      </c>
      <c r="X152" s="375">
        <f t="shared" si="152"/>
        <v>2</v>
      </c>
      <c r="Y152" s="532"/>
      <c r="Z152" s="375">
        <v>10</v>
      </c>
      <c r="AA152" s="377">
        <v>2871.4285714285688</v>
      </c>
      <c r="AB152" s="377">
        <f t="shared" si="153"/>
        <v>287.14285714285688</v>
      </c>
      <c r="AC152" s="375">
        <f t="shared" si="154"/>
        <v>3</v>
      </c>
      <c r="AD152" s="532"/>
      <c r="AE152" s="375">
        <v>10</v>
      </c>
      <c r="AF152" s="377">
        <v>2935.3846153846171</v>
      </c>
      <c r="AG152" s="377">
        <f t="shared" si="155"/>
        <v>293.53846153846172</v>
      </c>
      <c r="AH152" s="375">
        <f t="shared" si="156"/>
        <v>2</v>
      </c>
      <c r="AI152" s="532"/>
      <c r="AJ152" s="375">
        <v>10</v>
      </c>
      <c r="AK152" s="377">
        <v>2888.0000000000027</v>
      </c>
      <c r="AL152" s="377">
        <f t="shared" si="157"/>
        <v>288.8000000000003</v>
      </c>
      <c r="AM152" s="375">
        <f t="shared" si="158"/>
        <v>2</v>
      </c>
      <c r="AN152" s="532"/>
      <c r="AO152" s="375">
        <v>10</v>
      </c>
      <c r="AP152" s="377">
        <v>2845.9459459459435</v>
      </c>
      <c r="AQ152" s="377">
        <f t="shared" si="159"/>
        <v>284.59459459459435</v>
      </c>
      <c r="AR152" s="375">
        <f t="shared" si="160"/>
        <v>6</v>
      </c>
      <c r="AS152" s="532"/>
      <c r="AT152" s="375">
        <v>10</v>
      </c>
      <c r="AU152" s="377">
        <v>2901.6666666666642</v>
      </c>
      <c r="AV152" s="377">
        <f t="shared" si="161"/>
        <v>290.1666666666664</v>
      </c>
      <c r="AW152" s="375">
        <f t="shared" si="162"/>
        <v>2</v>
      </c>
      <c r="AX152" s="532"/>
    </row>
    <row r="153" spans="2:50" hidden="1" x14ac:dyDescent="0.2">
      <c r="B153" s="541"/>
      <c r="C153" s="375">
        <v>7</v>
      </c>
      <c r="D153" s="375" t="s">
        <v>454</v>
      </c>
      <c r="E153" s="375">
        <v>13</v>
      </c>
      <c r="F153" s="375">
        <v>2000</v>
      </c>
      <c r="G153" s="382">
        <f t="shared" si="146"/>
        <v>153.84615384615384</v>
      </c>
      <c r="H153" s="562"/>
      <c r="I153" s="172">
        <f t="shared" si="163"/>
        <v>13</v>
      </c>
      <c r="J153" s="172">
        <f t="shared" si="163"/>
        <v>1924.8869713242598</v>
      </c>
      <c r="K153" s="374">
        <f t="shared" si="163"/>
        <v>148.06822856340457</v>
      </c>
      <c r="L153" s="560"/>
      <c r="M153" s="172">
        <f t="shared" si="148"/>
        <v>9</v>
      </c>
      <c r="N153" s="533"/>
      <c r="O153" s="533"/>
      <c r="P153" s="375">
        <v>13</v>
      </c>
      <c r="Q153" s="377">
        <v>1899.9999999999995</v>
      </c>
      <c r="R153" s="377">
        <f t="shared" si="149"/>
        <v>146.15384615384613</v>
      </c>
      <c r="S153" s="375">
        <f t="shared" si="150"/>
        <v>9</v>
      </c>
      <c r="T153" s="532"/>
      <c r="U153" s="375">
        <v>13</v>
      </c>
      <c r="V153" s="377">
        <v>1907.441860465116</v>
      </c>
      <c r="W153" s="377">
        <f t="shared" si="151"/>
        <v>146.72629695885507</v>
      </c>
      <c r="X153" s="375">
        <f t="shared" si="152"/>
        <v>9</v>
      </c>
      <c r="Y153" s="532"/>
      <c r="Z153" s="375">
        <v>13</v>
      </c>
      <c r="AA153" s="377">
        <v>1922.9268292682921</v>
      </c>
      <c r="AB153" s="377">
        <f t="shared" si="153"/>
        <v>147.91744840525323</v>
      </c>
      <c r="AC153" s="375">
        <f t="shared" si="154"/>
        <v>9</v>
      </c>
      <c r="AD153" s="532"/>
      <c r="AE153" s="375">
        <v>13</v>
      </c>
      <c r="AF153" s="377">
        <v>1939.3548387096769</v>
      </c>
      <c r="AG153" s="377">
        <f t="shared" si="155"/>
        <v>149.1811414392059</v>
      </c>
      <c r="AH153" s="375">
        <f t="shared" si="156"/>
        <v>9</v>
      </c>
      <c r="AI153" s="532"/>
      <c r="AJ153" s="375">
        <v>13</v>
      </c>
      <c r="AK153" s="377">
        <v>1947.2727272727273</v>
      </c>
      <c r="AL153" s="377">
        <f t="shared" si="157"/>
        <v>149.79020979020979</v>
      </c>
      <c r="AM153" s="375">
        <f t="shared" si="158"/>
        <v>9</v>
      </c>
      <c r="AN153" s="532"/>
      <c r="AO153" s="375">
        <v>13</v>
      </c>
      <c r="AP153" s="377">
        <v>1934.2857142857135</v>
      </c>
      <c r="AQ153" s="377">
        <f t="shared" si="159"/>
        <v>148.79120879120873</v>
      </c>
      <c r="AR153" s="375">
        <f t="shared" si="160"/>
        <v>9</v>
      </c>
      <c r="AS153" s="532"/>
      <c r="AT153" s="375">
        <v>13</v>
      </c>
      <c r="AU153" s="377">
        <v>1922.9268292682921</v>
      </c>
      <c r="AV153" s="377">
        <f t="shared" si="161"/>
        <v>147.91744840525323</v>
      </c>
      <c r="AW153" s="375">
        <f t="shared" si="162"/>
        <v>9</v>
      </c>
      <c r="AX153" s="532"/>
    </row>
    <row r="154" spans="2:50" hidden="1" x14ac:dyDescent="0.2">
      <c r="B154" s="541"/>
      <c r="C154" s="375">
        <v>8</v>
      </c>
      <c r="D154" s="375" t="s">
        <v>455</v>
      </c>
      <c r="E154" s="375">
        <v>10</v>
      </c>
      <c r="F154" s="375">
        <v>3000</v>
      </c>
      <c r="G154" s="382">
        <f t="shared" si="146"/>
        <v>300</v>
      </c>
      <c r="H154" s="562"/>
      <c r="I154" s="172">
        <f t="shared" si="163"/>
        <v>10</v>
      </c>
      <c r="J154" s="172">
        <f t="shared" si="163"/>
        <v>2867.2149379232214</v>
      </c>
      <c r="K154" s="374">
        <f t="shared" si="163"/>
        <v>286.72149379232212</v>
      </c>
      <c r="L154" s="560"/>
      <c r="M154" s="172">
        <f t="shared" si="148"/>
        <v>3</v>
      </c>
      <c r="N154" s="533"/>
      <c r="O154" s="533"/>
      <c r="P154" s="375">
        <v>10</v>
      </c>
      <c r="Q154" s="377">
        <v>2855.2941176470599</v>
      </c>
      <c r="R154" s="377">
        <f t="shared" si="149"/>
        <v>285.52941176470597</v>
      </c>
      <c r="S154" s="375">
        <f t="shared" si="150"/>
        <v>6</v>
      </c>
      <c r="T154" s="532"/>
      <c r="U154" s="375">
        <v>10</v>
      </c>
      <c r="V154" s="377">
        <v>2877.6470588235306</v>
      </c>
      <c r="W154" s="377">
        <f t="shared" si="151"/>
        <v>287.76470588235304</v>
      </c>
      <c r="X154" s="375">
        <f t="shared" si="152"/>
        <v>3</v>
      </c>
      <c r="Y154" s="532"/>
      <c r="Z154" s="375">
        <v>10</v>
      </c>
      <c r="AA154" s="377">
        <v>2861.632653061225</v>
      </c>
      <c r="AB154" s="377">
        <f t="shared" si="153"/>
        <v>286.16326530612253</v>
      </c>
      <c r="AC154" s="375">
        <f t="shared" si="154"/>
        <v>4</v>
      </c>
      <c r="AD154" s="532"/>
      <c r="AE154" s="375">
        <v>10</v>
      </c>
      <c r="AF154" s="377">
        <v>2875.7142857142844</v>
      </c>
      <c r="AG154" s="377">
        <f t="shared" si="155"/>
        <v>287.57142857142844</v>
      </c>
      <c r="AH154" s="375">
        <f t="shared" si="156"/>
        <v>3</v>
      </c>
      <c r="AI154" s="532"/>
      <c r="AJ154" s="375">
        <v>10</v>
      </c>
      <c r="AK154" s="377">
        <v>2855.4545454545455</v>
      </c>
      <c r="AL154" s="377">
        <f t="shared" si="157"/>
        <v>285.54545454545456</v>
      </c>
      <c r="AM154" s="375">
        <f t="shared" si="158"/>
        <v>4</v>
      </c>
      <c r="AN154" s="532"/>
      <c r="AO154" s="375">
        <v>10</v>
      </c>
      <c r="AP154" s="377">
        <v>2871.4285714285711</v>
      </c>
      <c r="AQ154" s="377">
        <f t="shared" si="159"/>
        <v>287.14285714285711</v>
      </c>
      <c r="AR154" s="375">
        <f t="shared" si="160"/>
        <v>3</v>
      </c>
      <c r="AS154" s="532"/>
      <c r="AT154" s="375">
        <v>10</v>
      </c>
      <c r="AU154" s="377">
        <v>2873.333333333333</v>
      </c>
      <c r="AV154" s="377">
        <f t="shared" si="161"/>
        <v>287.33333333333331</v>
      </c>
      <c r="AW154" s="375">
        <f t="shared" si="162"/>
        <v>3</v>
      </c>
      <c r="AX154" s="532"/>
    </row>
    <row r="155" spans="2:50" hidden="1" x14ac:dyDescent="0.2">
      <c r="B155" s="541"/>
      <c r="C155" s="375">
        <v>9</v>
      </c>
      <c r="D155" s="375" t="s">
        <v>635</v>
      </c>
      <c r="E155" s="375">
        <v>8</v>
      </c>
      <c r="F155" s="375">
        <v>3000</v>
      </c>
      <c r="G155" s="382">
        <f t="shared" si="146"/>
        <v>375</v>
      </c>
      <c r="H155" s="562"/>
      <c r="I155" s="172">
        <f t="shared" si="163"/>
        <v>8</v>
      </c>
      <c r="J155" s="172">
        <f t="shared" si="163"/>
        <v>2872.2668104795107</v>
      </c>
      <c r="K155" s="374">
        <f t="shared" si="163"/>
        <v>359.03335130993884</v>
      </c>
      <c r="L155" s="560"/>
      <c r="M155" s="172">
        <f t="shared" si="148"/>
        <v>1</v>
      </c>
      <c r="N155" s="533"/>
      <c r="O155" s="533"/>
      <c r="P155" s="375">
        <v>8</v>
      </c>
      <c r="Q155" s="377">
        <v>2872.8000000000011</v>
      </c>
      <c r="R155" s="377">
        <f t="shared" si="149"/>
        <v>359.10000000000014</v>
      </c>
      <c r="S155" s="375">
        <f t="shared" si="150"/>
        <v>1</v>
      </c>
      <c r="T155" s="532"/>
      <c r="U155" s="375">
        <v>8</v>
      </c>
      <c r="V155" s="377">
        <v>2891.489361702128</v>
      </c>
      <c r="W155" s="377">
        <f t="shared" si="151"/>
        <v>361.436170212766</v>
      </c>
      <c r="X155" s="375">
        <f t="shared" si="152"/>
        <v>1</v>
      </c>
      <c r="Y155" s="532"/>
      <c r="Z155" s="375">
        <v>8</v>
      </c>
      <c r="AA155" s="377">
        <v>2842.1739130434785</v>
      </c>
      <c r="AB155" s="377">
        <f t="shared" si="153"/>
        <v>355.27173913043481</v>
      </c>
      <c r="AC155" s="375">
        <f t="shared" si="154"/>
        <v>1</v>
      </c>
      <c r="AD155" s="532"/>
      <c r="AE155" s="375">
        <v>8</v>
      </c>
      <c r="AF155" s="377">
        <v>2879.9999999999977</v>
      </c>
      <c r="AG155" s="377">
        <f t="shared" si="155"/>
        <v>359.99999999999972</v>
      </c>
      <c r="AH155" s="375">
        <f t="shared" si="156"/>
        <v>1</v>
      </c>
      <c r="AI155" s="532"/>
      <c r="AJ155" s="375">
        <v>8</v>
      </c>
      <c r="AK155" s="377">
        <v>2881.395348837209</v>
      </c>
      <c r="AL155" s="377">
        <f t="shared" si="157"/>
        <v>360.17441860465112</v>
      </c>
      <c r="AM155" s="375">
        <f t="shared" si="158"/>
        <v>1</v>
      </c>
      <c r="AN155" s="532"/>
      <c r="AO155" s="375">
        <v>8</v>
      </c>
      <c r="AP155" s="377">
        <v>2876.4705882352951</v>
      </c>
      <c r="AQ155" s="377">
        <f t="shared" si="159"/>
        <v>359.55882352941188</v>
      </c>
      <c r="AR155" s="375">
        <f t="shared" si="160"/>
        <v>1</v>
      </c>
      <c r="AS155" s="532"/>
      <c r="AT155" s="375">
        <v>8</v>
      </c>
      <c r="AU155" s="377">
        <v>2861.5384615384633</v>
      </c>
      <c r="AV155" s="377">
        <f t="shared" si="161"/>
        <v>357.69230769230791</v>
      </c>
      <c r="AW155" s="375">
        <f t="shared" si="162"/>
        <v>1</v>
      </c>
      <c r="AX155" s="532"/>
    </row>
    <row r="156" spans="2:50" hidden="1" x14ac:dyDescent="0.2">
      <c r="B156" s="541"/>
      <c r="C156" s="375">
        <v>10</v>
      </c>
      <c r="D156" s="375"/>
      <c r="E156" s="375"/>
      <c r="F156" s="375"/>
      <c r="G156" s="375"/>
      <c r="H156" s="562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60"/>
      <c r="M156" s="172" t="str">
        <f t="shared" si="148"/>
        <v/>
      </c>
      <c r="N156" s="533"/>
      <c r="O156" s="533"/>
      <c r="P156" s="375"/>
      <c r="Q156" s="377"/>
      <c r="R156" s="377" t="str">
        <f t="shared" si="149"/>
        <v/>
      </c>
      <c r="S156" s="375" t="str">
        <f t="shared" si="150"/>
        <v/>
      </c>
      <c r="T156" s="532"/>
      <c r="U156" s="375"/>
      <c r="V156" s="377"/>
      <c r="W156" s="377" t="str">
        <f t="shared" si="151"/>
        <v/>
      </c>
      <c r="X156" s="375" t="str">
        <f t="shared" si="152"/>
        <v/>
      </c>
      <c r="Y156" s="532"/>
      <c r="Z156" s="375"/>
      <c r="AA156" s="377"/>
      <c r="AB156" s="377" t="str">
        <f t="shared" si="153"/>
        <v/>
      </c>
      <c r="AC156" s="375" t="str">
        <f t="shared" si="154"/>
        <v/>
      </c>
      <c r="AD156" s="532"/>
      <c r="AE156" s="375"/>
      <c r="AF156" s="377"/>
      <c r="AG156" s="377" t="str">
        <f t="shared" si="155"/>
        <v/>
      </c>
      <c r="AH156" s="375" t="str">
        <f t="shared" si="156"/>
        <v/>
      </c>
      <c r="AI156" s="532"/>
      <c r="AJ156" s="375"/>
      <c r="AK156" s="377"/>
      <c r="AL156" s="377" t="str">
        <f t="shared" si="157"/>
        <v/>
      </c>
      <c r="AM156" s="375" t="str">
        <f t="shared" si="158"/>
        <v/>
      </c>
      <c r="AN156" s="532"/>
      <c r="AO156" s="375"/>
      <c r="AP156" s="377"/>
      <c r="AQ156" s="377" t="str">
        <f t="shared" si="159"/>
        <v/>
      </c>
      <c r="AR156" s="375" t="str">
        <f t="shared" si="160"/>
        <v/>
      </c>
      <c r="AS156" s="532"/>
      <c r="AT156" s="375"/>
      <c r="AU156" s="377"/>
      <c r="AV156" s="377" t="str">
        <f t="shared" si="161"/>
        <v/>
      </c>
      <c r="AW156" s="375" t="str">
        <f t="shared" si="162"/>
        <v/>
      </c>
      <c r="AX156" s="532"/>
    </row>
    <row r="157" spans="2:50" hidden="1" x14ac:dyDescent="0.2">
      <c r="B157" s="541"/>
      <c r="C157" s="375">
        <v>11</v>
      </c>
      <c r="D157" s="375"/>
      <c r="E157" s="375"/>
      <c r="F157" s="375"/>
      <c r="G157" s="375"/>
      <c r="H157" s="562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60"/>
      <c r="M157" s="172" t="str">
        <f t="shared" si="148"/>
        <v/>
      </c>
      <c r="N157" s="533"/>
      <c r="O157" s="533"/>
      <c r="P157" s="375"/>
      <c r="Q157" s="377"/>
      <c r="R157" s="377" t="str">
        <f t="shared" si="149"/>
        <v/>
      </c>
      <c r="S157" s="375" t="str">
        <f t="shared" si="150"/>
        <v/>
      </c>
      <c r="T157" s="532"/>
      <c r="U157" s="375"/>
      <c r="V157" s="377"/>
      <c r="W157" s="377" t="str">
        <f t="shared" si="151"/>
        <v/>
      </c>
      <c r="X157" s="375" t="str">
        <f t="shared" si="152"/>
        <v/>
      </c>
      <c r="Y157" s="532"/>
      <c r="Z157" s="375"/>
      <c r="AA157" s="377"/>
      <c r="AB157" s="377" t="str">
        <f t="shared" si="153"/>
        <v/>
      </c>
      <c r="AC157" s="375" t="str">
        <f t="shared" si="154"/>
        <v/>
      </c>
      <c r="AD157" s="532"/>
      <c r="AE157" s="375"/>
      <c r="AF157" s="377"/>
      <c r="AG157" s="377" t="str">
        <f t="shared" si="155"/>
        <v/>
      </c>
      <c r="AH157" s="375" t="str">
        <f t="shared" si="156"/>
        <v/>
      </c>
      <c r="AI157" s="532"/>
      <c r="AJ157" s="375"/>
      <c r="AK157" s="377"/>
      <c r="AL157" s="377" t="str">
        <f t="shared" si="157"/>
        <v/>
      </c>
      <c r="AM157" s="375" t="str">
        <f t="shared" si="158"/>
        <v/>
      </c>
      <c r="AN157" s="532"/>
      <c r="AO157" s="375"/>
      <c r="AP157" s="377"/>
      <c r="AQ157" s="377" t="str">
        <f t="shared" si="159"/>
        <v/>
      </c>
      <c r="AR157" s="375" t="str">
        <f t="shared" si="160"/>
        <v/>
      </c>
      <c r="AS157" s="532"/>
      <c r="AT157" s="375"/>
      <c r="AU157" s="377"/>
      <c r="AV157" s="377" t="str">
        <f t="shared" si="161"/>
        <v/>
      </c>
      <c r="AW157" s="375" t="str">
        <f t="shared" si="162"/>
        <v/>
      </c>
      <c r="AX157" s="532"/>
    </row>
    <row r="158" spans="2:50" hidden="1" x14ac:dyDescent="0.2">
      <c r="B158" s="541"/>
      <c r="C158" s="375">
        <v>12</v>
      </c>
      <c r="D158" s="375"/>
      <c r="E158" s="375"/>
      <c r="F158" s="375"/>
      <c r="G158" s="375"/>
      <c r="H158" s="562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60"/>
      <c r="M158" s="172" t="str">
        <f t="shared" si="148"/>
        <v/>
      </c>
      <c r="N158" s="533"/>
      <c r="O158" s="533"/>
      <c r="P158" s="375"/>
      <c r="Q158" s="377"/>
      <c r="R158" s="377" t="str">
        <f t="shared" si="149"/>
        <v/>
      </c>
      <c r="S158" s="375" t="str">
        <f t="shared" si="150"/>
        <v/>
      </c>
      <c r="T158" s="532"/>
      <c r="U158" s="375"/>
      <c r="V158" s="377"/>
      <c r="W158" s="377" t="str">
        <f t="shared" si="151"/>
        <v/>
      </c>
      <c r="X158" s="375" t="str">
        <f t="shared" si="152"/>
        <v/>
      </c>
      <c r="Y158" s="532"/>
      <c r="Z158" s="375"/>
      <c r="AA158" s="377"/>
      <c r="AB158" s="377" t="str">
        <f t="shared" si="153"/>
        <v/>
      </c>
      <c r="AC158" s="375" t="str">
        <f t="shared" si="154"/>
        <v/>
      </c>
      <c r="AD158" s="532"/>
      <c r="AE158" s="375"/>
      <c r="AF158" s="377"/>
      <c r="AG158" s="377" t="str">
        <f t="shared" si="155"/>
        <v/>
      </c>
      <c r="AH158" s="375" t="str">
        <f t="shared" si="156"/>
        <v/>
      </c>
      <c r="AI158" s="532"/>
      <c r="AJ158" s="375"/>
      <c r="AK158" s="377"/>
      <c r="AL158" s="377" t="str">
        <f t="shared" si="157"/>
        <v/>
      </c>
      <c r="AM158" s="375" t="str">
        <f t="shared" si="158"/>
        <v/>
      </c>
      <c r="AN158" s="532"/>
      <c r="AO158" s="375"/>
      <c r="AP158" s="377"/>
      <c r="AQ158" s="377" t="str">
        <f t="shared" si="159"/>
        <v/>
      </c>
      <c r="AR158" s="375" t="str">
        <f t="shared" si="160"/>
        <v/>
      </c>
      <c r="AS158" s="532"/>
      <c r="AT158" s="375"/>
      <c r="AU158" s="377"/>
      <c r="AV158" s="377" t="str">
        <f t="shared" si="161"/>
        <v/>
      </c>
      <c r="AW158" s="375" t="str">
        <f t="shared" si="162"/>
        <v/>
      </c>
      <c r="AX158" s="532"/>
    </row>
    <row r="159" spans="2:50" hidden="1" x14ac:dyDescent="0.2">
      <c r="B159" s="541"/>
      <c r="C159" s="375">
        <v>13</v>
      </c>
      <c r="D159" s="375"/>
      <c r="E159" s="375"/>
      <c r="F159" s="375"/>
      <c r="G159" s="375"/>
      <c r="H159" s="562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60"/>
      <c r="M159" s="172" t="str">
        <f t="shared" si="148"/>
        <v/>
      </c>
      <c r="N159" s="533"/>
      <c r="O159" s="533"/>
      <c r="P159" s="375"/>
      <c r="Q159" s="377"/>
      <c r="R159" s="377" t="str">
        <f t="shared" si="149"/>
        <v/>
      </c>
      <c r="S159" s="375" t="str">
        <f t="shared" si="150"/>
        <v/>
      </c>
      <c r="T159" s="532"/>
      <c r="U159" s="375"/>
      <c r="V159" s="377"/>
      <c r="W159" s="377" t="str">
        <f t="shared" si="151"/>
        <v/>
      </c>
      <c r="X159" s="375" t="str">
        <f t="shared" si="152"/>
        <v/>
      </c>
      <c r="Y159" s="532"/>
      <c r="Z159" s="375"/>
      <c r="AA159" s="377"/>
      <c r="AB159" s="377" t="str">
        <f t="shared" si="153"/>
        <v/>
      </c>
      <c r="AC159" s="375" t="str">
        <f t="shared" si="154"/>
        <v/>
      </c>
      <c r="AD159" s="532"/>
      <c r="AE159" s="375"/>
      <c r="AF159" s="377"/>
      <c r="AG159" s="377" t="str">
        <f t="shared" si="155"/>
        <v/>
      </c>
      <c r="AH159" s="375" t="str">
        <f t="shared" si="156"/>
        <v/>
      </c>
      <c r="AI159" s="532"/>
      <c r="AJ159" s="375"/>
      <c r="AK159" s="377"/>
      <c r="AL159" s="377" t="str">
        <f t="shared" si="157"/>
        <v/>
      </c>
      <c r="AM159" s="375" t="str">
        <f t="shared" si="158"/>
        <v/>
      </c>
      <c r="AN159" s="532"/>
      <c r="AO159" s="375"/>
      <c r="AP159" s="377"/>
      <c r="AQ159" s="377" t="str">
        <f t="shared" si="159"/>
        <v/>
      </c>
      <c r="AR159" s="375" t="str">
        <f t="shared" si="160"/>
        <v/>
      </c>
      <c r="AS159" s="532"/>
      <c r="AT159" s="375"/>
      <c r="AU159" s="377"/>
      <c r="AV159" s="377" t="str">
        <f t="shared" si="161"/>
        <v/>
      </c>
      <c r="AW159" s="375" t="str">
        <f t="shared" si="162"/>
        <v/>
      </c>
      <c r="AX159" s="532"/>
    </row>
    <row r="160" spans="2:50" hidden="1" x14ac:dyDescent="0.2">
      <c r="B160" s="541"/>
      <c r="C160" s="375">
        <v>14</v>
      </c>
      <c r="D160" s="375"/>
      <c r="E160" s="375"/>
      <c r="F160" s="375"/>
      <c r="G160" s="375"/>
      <c r="H160" s="562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60"/>
      <c r="M160" s="172" t="str">
        <f t="shared" si="148"/>
        <v/>
      </c>
      <c r="N160" s="533"/>
      <c r="O160" s="533"/>
      <c r="P160" s="375"/>
      <c r="Q160" s="377"/>
      <c r="R160" s="377" t="str">
        <f t="shared" si="149"/>
        <v/>
      </c>
      <c r="S160" s="375" t="str">
        <f t="shared" si="150"/>
        <v/>
      </c>
      <c r="T160" s="532"/>
      <c r="U160" s="375"/>
      <c r="V160" s="377"/>
      <c r="W160" s="377" t="str">
        <f t="shared" si="151"/>
        <v/>
      </c>
      <c r="X160" s="375" t="str">
        <f t="shared" si="152"/>
        <v/>
      </c>
      <c r="Y160" s="532"/>
      <c r="Z160" s="375"/>
      <c r="AA160" s="377"/>
      <c r="AB160" s="377" t="str">
        <f t="shared" si="153"/>
        <v/>
      </c>
      <c r="AC160" s="375" t="str">
        <f t="shared" si="154"/>
        <v/>
      </c>
      <c r="AD160" s="532"/>
      <c r="AE160" s="375"/>
      <c r="AF160" s="377"/>
      <c r="AG160" s="377" t="str">
        <f t="shared" si="155"/>
        <v/>
      </c>
      <c r="AH160" s="375" t="str">
        <f t="shared" si="156"/>
        <v/>
      </c>
      <c r="AI160" s="532"/>
      <c r="AJ160" s="375"/>
      <c r="AK160" s="377"/>
      <c r="AL160" s="377" t="str">
        <f t="shared" si="157"/>
        <v/>
      </c>
      <c r="AM160" s="375" t="str">
        <f t="shared" si="158"/>
        <v/>
      </c>
      <c r="AN160" s="532"/>
      <c r="AO160" s="375"/>
      <c r="AP160" s="377"/>
      <c r="AQ160" s="377" t="str">
        <f t="shared" si="159"/>
        <v/>
      </c>
      <c r="AR160" s="375" t="str">
        <f t="shared" si="160"/>
        <v/>
      </c>
      <c r="AS160" s="532"/>
      <c r="AT160" s="375"/>
      <c r="AU160" s="377"/>
      <c r="AV160" s="377" t="str">
        <f t="shared" si="161"/>
        <v/>
      </c>
      <c r="AW160" s="375" t="str">
        <f t="shared" si="162"/>
        <v/>
      </c>
      <c r="AX160" s="532"/>
    </row>
    <row r="161" spans="2:50" hidden="1" x14ac:dyDescent="0.2">
      <c r="B161" s="541"/>
      <c r="C161" s="375">
        <v>15</v>
      </c>
      <c r="D161" s="375"/>
      <c r="E161" s="375"/>
      <c r="F161" s="375"/>
      <c r="G161" s="375"/>
      <c r="H161" s="563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60"/>
      <c r="M161" s="172" t="str">
        <f t="shared" si="148"/>
        <v/>
      </c>
      <c r="N161" s="533"/>
      <c r="O161" s="533"/>
      <c r="P161" s="375"/>
      <c r="Q161" s="377"/>
      <c r="R161" s="377" t="str">
        <f t="shared" si="149"/>
        <v/>
      </c>
      <c r="S161" s="375" t="str">
        <f t="shared" si="150"/>
        <v/>
      </c>
      <c r="T161" s="532"/>
      <c r="U161" s="375"/>
      <c r="V161" s="377"/>
      <c r="W161" s="377" t="str">
        <f t="shared" si="151"/>
        <v/>
      </c>
      <c r="X161" s="375" t="str">
        <f t="shared" si="152"/>
        <v/>
      </c>
      <c r="Y161" s="532"/>
      <c r="Z161" s="375"/>
      <c r="AA161" s="377"/>
      <c r="AB161" s="377" t="str">
        <f t="shared" si="153"/>
        <v/>
      </c>
      <c r="AC161" s="375" t="str">
        <f t="shared" si="154"/>
        <v/>
      </c>
      <c r="AD161" s="532"/>
      <c r="AE161" s="375"/>
      <c r="AF161" s="377"/>
      <c r="AG161" s="377" t="str">
        <f t="shared" si="155"/>
        <v/>
      </c>
      <c r="AH161" s="375" t="str">
        <f t="shared" si="156"/>
        <v/>
      </c>
      <c r="AI161" s="532"/>
      <c r="AJ161" s="375"/>
      <c r="AK161" s="377"/>
      <c r="AL161" s="377" t="str">
        <f t="shared" si="157"/>
        <v/>
      </c>
      <c r="AM161" s="375" t="str">
        <f t="shared" si="158"/>
        <v/>
      </c>
      <c r="AN161" s="532"/>
      <c r="AO161" s="375"/>
      <c r="AP161" s="377"/>
      <c r="AQ161" s="377" t="str">
        <f t="shared" si="159"/>
        <v/>
      </c>
      <c r="AR161" s="375" t="str">
        <f t="shared" si="160"/>
        <v/>
      </c>
      <c r="AS161" s="532"/>
      <c r="AT161" s="375"/>
      <c r="AU161" s="377"/>
      <c r="AV161" s="377" t="str">
        <f t="shared" si="161"/>
        <v/>
      </c>
      <c r="AW161" s="375" t="str">
        <f t="shared" si="162"/>
        <v/>
      </c>
      <c r="AX161" s="532"/>
    </row>
    <row r="162" spans="2:50" ht="15.75" hidden="1" x14ac:dyDescent="0.2">
      <c r="B162" s="545" t="s">
        <v>169</v>
      </c>
      <c r="C162" s="546"/>
      <c r="D162" s="546"/>
      <c r="E162" s="546"/>
      <c r="F162" s="546"/>
      <c r="G162" s="546"/>
      <c r="H162" s="547"/>
      <c r="I162" s="207"/>
      <c r="J162" s="207"/>
      <c r="K162" s="207"/>
      <c r="L162" s="207"/>
      <c r="M162" s="207"/>
      <c r="N162" s="533" t="s">
        <v>161</v>
      </c>
      <c r="O162" s="549" t="s">
        <v>106</v>
      </c>
      <c r="P162" s="551">
        <f>AT142+1</f>
        <v>45923</v>
      </c>
      <c r="Q162" s="541"/>
      <c r="R162" s="541"/>
      <c r="S162" s="541"/>
      <c r="T162" s="541"/>
      <c r="U162" s="551">
        <f>P162+1</f>
        <v>45924</v>
      </c>
      <c r="V162" s="541"/>
      <c r="W162" s="541"/>
      <c r="X162" s="541"/>
      <c r="Y162" s="541"/>
      <c r="Z162" s="551">
        <f>U162+1</f>
        <v>45925</v>
      </c>
      <c r="AA162" s="541"/>
      <c r="AB162" s="541"/>
      <c r="AC162" s="541"/>
      <c r="AD162" s="541"/>
      <c r="AE162" s="551">
        <f>Z162+1</f>
        <v>45926</v>
      </c>
      <c r="AF162" s="541"/>
      <c r="AG162" s="541"/>
      <c r="AH162" s="541"/>
      <c r="AI162" s="541"/>
      <c r="AJ162" s="551">
        <f>AE162+1</f>
        <v>45927</v>
      </c>
      <c r="AK162" s="541"/>
      <c r="AL162" s="541"/>
      <c r="AM162" s="541"/>
      <c r="AN162" s="541"/>
      <c r="AO162" s="551">
        <f>AJ162+1</f>
        <v>45928</v>
      </c>
      <c r="AP162" s="541"/>
      <c r="AQ162" s="541"/>
      <c r="AR162" s="541"/>
      <c r="AS162" s="541"/>
      <c r="AT162" s="551">
        <f>AO162+1</f>
        <v>45929</v>
      </c>
      <c r="AU162" s="541"/>
      <c r="AV162" s="541"/>
      <c r="AW162" s="541"/>
      <c r="AX162" s="541"/>
    </row>
    <row r="163" spans="2:50" ht="15.75" hidden="1" x14ac:dyDescent="0.2">
      <c r="B163" s="548"/>
      <c r="C163" s="548"/>
      <c r="D163" s="548"/>
      <c r="E163" s="548"/>
      <c r="F163" s="548"/>
      <c r="G163" s="548"/>
      <c r="H163" s="548"/>
      <c r="I163" s="207"/>
      <c r="J163" s="207"/>
      <c r="K163" s="207"/>
      <c r="L163" s="207"/>
      <c r="M163" s="207"/>
      <c r="N163" s="533"/>
      <c r="O163" s="550"/>
      <c r="P163" s="551" t="s">
        <v>120</v>
      </c>
      <c r="Q163" s="541"/>
      <c r="R163" s="541"/>
      <c r="S163" s="541"/>
      <c r="T163" s="541"/>
      <c r="U163" s="551" t="s">
        <v>114</v>
      </c>
      <c r="V163" s="541"/>
      <c r="W163" s="541"/>
      <c r="X163" s="541"/>
      <c r="Y163" s="541"/>
      <c r="Z163" s="551" t="s">
        <v>115</v>
      </c>
      <c r="AA163" s="541"/>
      <c r="AB163" s="541"/>
      <c r="AC163" s="541"/>
      <c r="AD163" s="541"/>
      <c r="AE163" s="551" t="s">
        <v>116</v>
      </c>
      <c r="AF163" s="541"/>
      <c r="AG163" s="541"/>
      <c r="AH163" s="541"/>
      <c r="AI163" s="541"/>
      <c r="AJ163" s="551" t="s">
        <v>117</v>
      </c>
      <c r="AK163" s="541"/>
      <c r="AL163" s="541"/>
      <c r="AM163" s="541"/>
      <c r="AN163" s="541"/>
      <c r="AO163" s="551" t="s">
        <v>118</v>
      </c>
      <c r="AP163" s="541"/>
      <c r="AQ163" s="541"/>
      <c r="AR163" s="541"/>
      <c r="AS163" s="541"/>
      <c r="AT163" s="551" t="s">
        <v>119</v>
      </c>
      <c r="AU163" s="541"/>
      <c r="AV163" s="541"/>
      <c r="AW163" s="541"/>
      <c r="AX163" s="541"/>
    </row>
    <row r="164" spans="2:50" hidden="1" x14ac:dyDescent="0.2">
      <c r="B164" s="533" t="s">
        <v>157</v>
      </c>
      <c r="C164" s="533" t="s">
        <v>149</v>
      </c>
      <c r="D164" s="533"/>
      <c r="E164" s="533" t="s">
        <v>151</v>
      </c>
      <c r="F164" s="533"/>
      <c r="G164" s="533"/>
      <c r="H164" s="537" t="s">
        <v>158</v>
      </c>
      <c r="I164" s="540" t="s">
        <v>227</v>
      </c>
      <c r="J164" s="540"/>
      <c r="K164" s="540"/>
      <c r="L164" s="540" t="s">
        <v>158</v>
      </c>
      <c r="M164" s="540" t="s">
        <v>170</v>
      </c>
      <c r="N164" s="533"/>
      <c r="O164" s="533" t="s">
        <v>160</v>
      </c>
      <c r="P164" s="534" t="s">
        <v>154</v>
      </c>
      <c r="Q164" s="535"/>
      <c r="R164" s="535"/>
      <c r="S164" s="536"/>
      <c r="T164" s="533" t="s">
        <v>158</v>
      </c>
      <c r="U164" s="534" t="s">
        <v>154</v>
      </c>
      <c r="V164" s="535"/>
      <c r="W164" s="535"/>
      <c r="X164" s="536"/>
      <c r="Y164" s="533" t="s">
        <v>158</v>
      </c>
      <c r="Z164" s="534" t="s">
        <v>154</v>
      </c>
      <c r="AA164" s="535"/>
      <c r="AB164" s="535"/>
      <c r="AC164" s="536"/>
      <c r="AD164" s="533" t="s">
        <v>158</v>
      </c>
      <c r="AE164" s="534" t="s">
        <v>154</v>
      </c>
      <c r="AF164" s="535"/>
      <c r="AG164" s="535"/>
      <c r="AH164" s="536"/>
      <c r="AI164" s="533" t="s">
        <v>158</v>
      </c>
      <c r="AJ164" s="534" t="s">
        <v>154</v>
      </c>
      <c r="AK164" s="535"/>
      <c r="AL164" s="535"/>
      <c r="AM164" s="536"/>
      <c r="AN164" s="533" t="s">
        <v>158</v>
      </c>
      <c r="AO164" s="534" t="s">
        <v>154</v>
      </c>
      <c r="AP164" s="535"/>
      <c r="AQ164" s="535"/>
      <c r="AR164" s="536"/>
      <c r="AS164" s="533" t="s">
        <v>158</v>
      </c>
      <c r="AT164" s="534" t="s">
        <v>154</v>
      </c>
      <c r="AU164" s="535"/>
      <c r="AV164" s="535"/>
      <c r="AW164" s="536"/>
      <c r="AX164" s="533" t="s">
        <v>158</v>
      </c>
    </row>
    <row r="165" spans="2:50" hidden="1" x14ac:dyDescent="0.2">
      <c r="B165" s="533"/>
      <c r="C165" s="533"/>
      <c r="D165" s="533"/>
      <c r="E165" s="533" t="s">
        <v>150</v>
      </c>
      <c r="F165" s="533"/>
      <c r="G165" s="533"/>
      <c r="H165" s="538"/>
      <c r="I165" s="540" t="s">
        <v>150</v>
      </c>
      <c r="J165" s="540"/>
      <c r="K165" s="540"/>
      <c r="L165" s="540"/>
      <c r="M165" s="540"/>
      <c r="N165" s="533"/>
      <c r="O165" s="533"/>
      <c r="P165" s="534" t="s">
        <v>155</v>
      </c>
      <c r="Q165" s="535"/>
      <c r="R165" s="535"/>
      <c r="S165" s="536"/>
      <c r="T165" s="533"/>
      <c r="U165" s="534" t="s">
        <v>155</v>
      </c>
      <c r="V165" s="535"/>
      <c r="W165" s="535"/>
      <c r="X165" s="536"/>
      <c r="Y165" s="533"/>
      <c r="Z165" s="534" t="s">
        <v>155</v>
      </c>
      <c r="AA165" s="535"/>
      <c r="AB165" s="535"/>
      <c r="AC165" s="536"/>
      <c r="AD165" s="533"/>
      <c r="AE165" s="534" t="s">
        <v>155</v>
      </c>
      <c r="AF165" s="535"/>
      <c r="AG165" s="535"/>
      <c r="AH165" s="536"/>
      <c r="AI165" s="533"/>
      <c r="AJ165" s="534" t="s">
        <v>155</v>
      </c>
      <c r="AK165" s="535"/>
      <c r="AL165" s="535"/>
      <c r="AM165" s="536"/>
      <c r="AN165" s="533"/>
      <c r="AO165" s="534" t="s">
        <v>155</v>
      </c>
      <c r="AP165" s="535"/>
      <c r="AQ165" s="535"/>
      <c r="AR165" s="536"/>
      <c r="AS165" s="533"/>
      <c r="AT165" s="534" t="s">
        <v>155</v>
      </c>
      <c r="AU165" s="535"/>
      <c r="AV165" s="535"/>
      <c r="AW165" s="536"/>
      <c r="AX165" s="533"/>
    </row>
    <row r="166" spans="2:50" hidden="1" x14ac:dyDescent="0.2">
      <c r="B166" s="533"/>
      <c r="C166" s="533"/>
      <c r="D166" s="533"/>
      <c r="E166" s="376" t="s">
        <v>152</v>
      </c>
      <c r="F166" s="376" t="s">
        <v>153</v>
      </c>
      <c r="G166" s="376" t="s">
        <v>156</v>
      </c>
      <c r="H166" s="539"/>
      <c r="I166" s="373" t="s">
        <v>152</v>
      </c>
      <c r="J166" s="373" t="s">
        <v>153</v>
      </c>
      <c r="K166" s="373" t="s">
        <v>156</v>
      </c>
      <c r="L166" s="540"/>
      <c r="M166" s="540"/>
      <c r="N166" s="533"/>
      <c r="O166" s="533"/>
      <c r="P166" s="376" t="s">
        <v>152</v>
      </c>
      <c r="Q166" s="376" t="s">
        <v>153</v>
      </c>
      <c r="R166" s="376" t="s">
        <v>156</v>
      </c>
      <c r="S166" s="376" t="s">
        <v>170</v>
      </c>
      <c r="T166" s="533"/>
      <c r="U166" s="376" t="s">
        <v>152</v>
      </c>
      <c r="V166" s="376" t="s">
        <v>153</v>
      </c>
      <c r="W166" s="376" t="s">
        <v>156</v>
      </c>
      <c r="X166" s="376" t="s">
        <v>170</v>
      </c>
      <c r="Y166" s="533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3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3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3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3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3"/>
    </row>
    <row r="167" spans="2:50" hidden="1" x14ac:dyDescent="0.2">
      <c r="B167" s="541" t="s">
        <v>237</v>
      </c>
      <c r="C167" s="375">
        <v>1</v>
      </c>
      <c r="D167" s="413" t="s">
        <v>445</v>
      </c>
      <c r="E167" s="413">
        <v>10</v>
      </c>
      <c r="F167" s="413">
        <v>3000</v>
      </c>
      <c r="G167" s="377">
        <f t="shared" ref="G167:G175" si="164">F167/E167</f>
        <v>300</v>
      </c>
      <c r="H167" s="561">
        <f>AVERAGE(G167:G181)</f>
        <v>292.09401709401709</v>
      </c>
      <c r="I167" s="172">
        <f t="shared" ref="I167:K169" si="165">IFERROR(AVERAGE(P167,U167,Z167,AE167,AJ167,AO167,AT167),"")</f>
        <v>10</v>
      </c>
      <c r="J167" s="172">
        <f t="shared" si="165"/>
        <v>2862.5264967148937</v>
      </c>
      <c r="K167" s="374">
        <f t="shared" si="165"/>
        <v>286.25264967148939</v>
      </c>
      <c r="L167" s="560">
        <f>IFERROR(AVERAGE(K167:K181),"-")</f>
        <v>280.40878196744887</v>
      </c>
      <c r="M167" s="172">
        <f>IFERROR(RANK(K167, K$167:K$181),"")</f>
        <v>8</v>
      </c>
      <c r="N167" s="533"/>
      <c r="O167" s="533"/>
      <c r="P167" s="413">
        <v>10</v>
      </c>
      <c r="Q167" s="412">
        <v>2856</v>
      </c>
      <c r="R167" s="377">
        <f>IFERROR(Q167/P167,"")</f>
        <v>285.60000000000002</v>
      </c>
      <c r="S167" s="375">
        <f>IFERROR(RANK(R167, R$167:R$181),"")</f>
        <v>8</v>
      </c>
      <c r="T167" s="532">
        <f>AVERAGE(R167:R181)</f>
        <v>280.84701683497889</v>
      </c>
      <c r="U167" s="413">
        <v>10</v>
      </c>
      <c r="V167" s="412">
        <v>2857.6</v>
      </c>
      <c r="W167" s="377">
        <f>IFERROR(V167/U167,"")</f>
        <v>285.76</v>
      </c>
      <c r="X167" s="375">
        <f>IFERROR(RANK(W167, W$167:W$181),"")</f>
        <v>7</v>
      </c>
      <c r="Y167" s="532">
        <f>AVERAGE(W167:W181)</f>
        <v>279.88149049954154</v>
      </c>
      <c r="Z167" s="413">
        <v>10</v>
      </c>
      <c r="AA167" s="412">
        <v>2868.5294117647049</v>
      </c>
      <c r="AB167" s="377">
        <f>IFERROR(AA167/Z167,"")</f>
        <v>286.85294117647049</v>
      </c>
      <c r="AC167" s="375">
        <f>IFERROR(RANK(AB167, AB$167:AB$181),"")</f>
        <v>4</v>
      </c>
      <c r="AD167" s="532">
        <f>AVERAGE(AB167:AB181)</f>
        <v>279.8892661953671</v>
      </c>
      <c r="AE167" s="413">
        <v>10</v>
      </c>
      <c r="AF167" s="412">
        <v>2873.9449541284398</v>
      </c>
      <c r="AG167" s="377">
        <f>IFERROR(AF167/AE167,"")</f>
        <v>287.39449541284398</v>
      </c>
      <c r="AH167" s="375">
        <f>IFERROR(RANK(AG167, AG$167:AG$181),"")</f>
        <v>5</v>
      </c>
      <c r="AI167" s="532">
        <f>AVERAGE(AG167:AG181)</f>
        <v>280.73196614701504</v>
      </c>
      <c r="AJ167" s="413">
        <v>10</v>
      </c>
      <c r="AK167" s="412">
        <v>2868.0000000000005</v>
      </c>
      <c r="AL167" s="377">
        <f>IFERROR(AK167/AJ167,"")</f>
        <v>286.80000000000007</v>
      </c>
      <c r="AM167" s="375">
        <f>IFERROR(RANK(AL167, AL$167:AL$181),"")</f>
        <v>8</v>
      </c>
      <c r="AN167" s="532">
        <f>AVERAGE(AL167:AL181)</f>
        <v>280.95921764877539</v>
      </c>
      <c r="AO167" s="413">
        <v>10</v>
      </c>
      <c r="AP167" s="412">
        <v>2862.5</v>
      </c>
      <c r="AQ167" s="377">
        <f>IFERROR(AP167/AO167,"")</f>
        <v>286.25</v>
      </c>
      <c r="AR167" s="375">
        <f>IFERROR(RANK(AQ167, AQ$167:AQ$181),"")</f>
        <v>5</v>
      </c>
      <c r="AS167" s="532">
        <f>AVERAGE(AQ167:AQ181)</f>
        <v>279.99475740013145</v>
      </c>
      <c r="AT167" s="413">
        <v>10</v>
      </c>
      <c r="AU167" s="412">
        <v>2851.1111111111113</v>
      </c>
      <c r="AV167" s="377">
        <f>IFERROR(AU167/AT167,"")</f>
        <v>285.11111111111114</v>
      </c>
      <c r="AW167" s="375">
        <f>IFERROR(RANK(AV167, AV$167:AV$181),"")</f>
        <v>8</v>
      </c>
      <c r="AX167" s="532">
        <f>AVERAGE(AV167:AV181)</f>
        <v>280.55775904633254</v>
      </c>
    </row>
    <row r="168" spans="2:50" hidden="1" x14ac:dyDescent="0.2">
      <c r="B168" s="541"/>
      <c r="C168" s="375">
        <v>2</v>
      </c>
      <c r="D168" s="413" t="s">
        <v>446</v>
      </c>
      <c r="E168" s="413">
        <v>10</v>
      </c>
      <c r="F168" s="413">
        <v>3000</v>
      </c>
      <c r="G168" s="377">
        <f t="shared" si="164"/>
        <v>300</v>
      </c>
      <c r="H168" s="562"/>
      <c r="I168" s="172">
        <f t="shared" si="165"/>
        <v>10</v>
      </c>
      <c r="J168" s="172">
        <f t="shared" si="165"/>
        <v>2869.720087730554</v>
      </c>
      <c r="K168" s="374">
        <f t="shared" si="165"/>
        <v>286.97200877305539</v>
      </c>
      <c r="L168" s="560"/>
      <c r="M168" s="172">
        <f t="shared" ref="M168:M181" si="166">IFERROR(RANK(K168, K$167:K$181),"")</f>
        <v>5</v>
      </c>
      <c r="N168" s="533"/>
      <c r="O168" s="533"/>
      <c r="P168" s="413">
        <v>10</v>
      </c>
      <c r="Q168" s="412">
        <v>2865.6716417910457</v>
      </c>
      <c r="R168" s="377">
        <f t="shared" ref="R168:R181" si="167">IFERROR(Q168/P168,"")</f>
        <v>286.56716417910457</v>
      </c>
      <c r="S168" s="375">
        <f t="shared" ref="S168:S181" si="168">IFERROR(RANK(R168, R$167:R$181),"")</f>
        <v>7</v>
      </c>
      <c r="T168" s="532"/>
      <c r="U168" s="413">
        <v>10</v>
      </c>
      <c r="V168" s="412">
        <v>2867.8947368421059</v>
      </c>
      <c r="W168" s="377">
        <f t="shared" ref="W168:W181" si="169">IFERROR(V168/U168,"")</f>
        <v>286.78947368421058</v>
      </c>
      <c r="X168" s="375">
        <f t="shared" ref="X168:X181" si="170">IFERROR(RANK(W168, W$167:W$181),"")</f>
        <v>4</v>
      </c>
      <c r="Y168" s="532"/>
      <c r="Z168" s="413">
        <v>10</v>
      </c>
      <c r="AA168" s="412">
        <v>2858.1308411214955</v>
      </c>
      <c r="AB168" s="377">
        <f t="shared" ref="AB168:AB181" si="171">IFERROR(AA168/Z168,"")</f>
        <v>285.81308411214957</v>
      </c>
      <c r="AC168" s="375">
        <f t="shared" ref="AC168:AC181" si="172">IFERROR(RANK(AB168, AB$167:AB$181),"")</f>
        <v>7</v>
      </c>
      <c r="AD168" s="532"/>
      <c r="AE168" s="413">
        <v>10</v>
      </c>
      <c r="AF168" s="412">
        <v>2869.5348837209308</v>
      </c>
      <c r="AG168" s="377">
        <f t="shared" ref="AG168:AG181" si="173">IFERROR(AF168/AE168,"")</f>
        <v>286.95348837209309</v>
      </c>
      <c r="AH168" s="375">
        <f t="shared" ref="AH168:AH181" si="174">IFERROR(RANK(AG168, AG$167:AG$181),"")</f>
        <v>7</v>
      </c>
      <c r="AI168" s="532"/>
      <c r="AJ168" s="413">
        <v>10</v>
      </c>
      <c r="AK168" s="412">
        <v>2880</v>
      </c>
      <c r="AL168" s="377">
        <f t="shared" ref="AL168:AL181" si="175">IFERROR(AK168/AJ168,"")</f>
        <v>288</v>
      </c>
      <c r="AM168" s="375">
        <f t="shared" ref="AM168:AM181" si="176">IFERROR(RANK(AL168, AL$167:AL$181),"")</f>
        <v>5</v>
      </c>
      <c r="AN168" s="532"/>
      <c r="AO168" s="413">
        <v>10</v>
      </c>
      <c r="AP168" s="412">
        <v>2876.8085106382973</v>
      </c>
      <c r="AQ168" s="377">
        <f t="shared" ref="AQ168:AQ181" si="177">IFERROR(AP168/AO168,"")</f>
        <v>287.68085106382972</v>
      </c>
      <c r="AR168" s="375">
        <f t="shared" ref="AR168:AR181" si="178">IFERROR(RANK(AQ168, AQ$167:AQ$181),"")</f>
        <v>4</v>
      </c>
      <c r="AS168" s="532"/>
      <c r="AT168" s="413">
        <v>10</v>
      </c>
      <c r="AU168" s="412">
        <v>2870</v>
      </c>
      <c r="AV168" s="377">
        <f t="shared" ref="AV168:AV181" si="179">IFERROR(AU168/AT168,"")</f>
        <v>287</v>
      </c>
      <c r="AW168" s="375">
        <f t="shared" ref="AW168:AW181" si="180">IFERROR(RANK(AV168, AV$167:AV$181),"")</f>
        <v>6</v>
      </c>
      <c r="AX168" s="532"/>
    </row>
    <row r="169" spans="2:50" hidden="1" x14ac:dyDescent="0.2">
      <c r="B169" s="541"/>
      <c r="C169" s="375">
        <v>3</v>
      </c>
      <c r="D169" s="413" t="s">
        <v>447</v>
      </c>
      <c r="E169" s="413">
        <v>10</v>
      </c>
      <c r="F169" s="413">
        <v>3000</v>
      </c>
      <c r="G169" s="383">
        <f t="shared" si="164"/>
        <v>300</v>
      </c>
      <c r="H169" s="562"/>
      <c r="I169" s="172">
        <f t="shared" si="165"/>
        <v>10</v>
      </c>
      <c r="J169" s="172">
        <f t="shared" si="165"/>
        <v>2865.0237587507495</v>
      </c>
      <c r="K169" s="374">
        <f t="shared" si="165"/>
        <v>286.50237587507496</v>
      </c>
      <c r="L169" s="560"/>
      <c r="M169" s="172">
        <f t="shared" si="166"/>
        <v>7</v>
      </c>
      <c r="N169" s="533"/>
      <c r="O169" s="533"/>
      <c r="P169" s="413">
        <v>10</v>
      </c>
      <c r="Q169" s="412">
        <v>2866.8571428571422</v>
      </c>
      <c r="R169" s="377">
        <f t="shared" si="167"/>
        <v>286.6857142857142</v>
      </c>
      <c r="S169" s="375">
        <f t="shared" si="168"/>
        <v>6</v>
      </c>
      <c r="T169" s="532"/>
      <c r="U169" s="413">
        <v>10</v>
      </c>
      <c r="V169" s="412">
        <v>2853.8613861386148</v>
      </c>
      <c r="W169" s="377">
        <f t="shared" si="169"/>
        <v>285.38613861386148</v>
      </c>
      <c r="X169" s="375">
        <f t="shared" si="170"/>
        <v>8</v>
      </c>
      <c r="Y169" s="532"/>
      <c r="Z169" s="413">
        <v>10</v>
      </c>
      <c r="AA169" s="412">
        <v>2866.1052631578955</v>
      </c>
      <c r="AB169" s="377">
        <f t="shared" si="171"/>
        <v>286.61052631578957</v>
      </c>
      <c r="AC169" s="375">
        <f t="shared" si="172"/>
        <v>5</v>
      </c>
      <c r="AD169" s="532"/>
      <c r="AE169" s="413">
        <v>10</v>
      </c>
      <c r="AF169" s="412">
        <v>2878.5542168674688</v>
      </c>
      <c r="AG169" s="377">
        <f t="shared" si="173"/>
        <v>287.85542168674687</v>
      </c>
      <c r="AH169" s="375">
        <f t="shared" si="174"/>
        <v>4</v>
      </c>
      <c r="AI169" s="532"/>
      <c r="AJ169" s="413">
        <v>10</v>
      </c>
      <c r="AK169" s="412">
        <v>2871.5294117647068</v>
      </c>
      <c r="AL169" s="377">
        <f t="shared" si="175"/>
        <v>287.15294117647068</v>
      </c>
      <c r="AM169" s="375">
        <f t="shared" si="176"/>
        <v>7</v>
      </c>
      <c r="AN169" s="532"/>
      <c r="AO169" s="413">
        <v>10</v>
      </c>
      <c r="AP169" s="412">
        <v>2860.4210526315796</v>
      </c>
      <c r="AQ169" s="377">
        <f t="shared" si="177"/>
        <v>286.04210526315796</v>
      </c>
      <c r="AR169" s="375">
        <f t="shared" si="178"/>
        <v>6</v>
      </c>
      <c r="AS169" s="532"/>
      <c r="AT169" s="413">
        <v>10</v>
      </c>
      <c r="AU169" s="412">
        <v>2857.8378378378379</v>
      </c>
      <c r="AV169" s="377">
        <f t="shared" si="179"/>
        <v>285.7837837837838</v>
      </c>
      <c r="AW169" s="375">
        <f t="shared" si="180"/>
        <v>7</v>
      </c>
      <c r="AX169" s="532"/>
    </row>
    <row r="170" spans="2:50" hidden="1" x14ac:dyDescent="0.2">
      <c r="B170" s="541"/>
      <c r="C170" s="375">
        <v>4</v>
      </c>
      <c r="D170" s="413" t="s">
        <v>450</v>
      </c>
      <c r="E170" s="413">
        <v>10</v>
      </c>
      <c r="F170" s="413">
        <v>3000</v>
      </c>
      <c r="G170" s="383">
        <f t="shared" si="164"/>
        <v>300</v>
      </c>
      <c r="H170" s="562"/>
      <c r="I170" s="172">
        <f>IFERROR(AVERAGE(P170,U170,Z170,AE170,AJ170,AO170,AT170),"")</f>
        <v>10</v>
      </c>
      <c r="J170" s="172">
        <f>IFERROR(AVERAGE(Q170,V170,AA170,AF170,AK170,AP170,AU170),"")</f>
        <v>2869.4809527149073</v>
      </c>
      <c r="K170" s="374">
        <f>IFERROR(AVERAGE(R170,W170,AB170,AG170,AL170,AQ170,AV170),"")</f>
        <v>286.94809527149073</v>
      </c>
      <c r="L170" s="560"/>
      <c r="M170" s="172">
        <f t="shared" si="166"/>
        <v>6</v>
      </c>
      <c r="N170" s="533"/>
      <c r="O170" s="533"/>
      <c r="P170" s="413">
        <v>10</v>
      </c>
      <c r="Q170" s="412">
        <v>2870</v>
      </c>
      <c r="R170" s="377">
        <f t="shared" si="167"/>
        <v>287</v>
      </c>
      <c r="S170" s="375">
        <f t="shared" si="168"/>
        <v>5</v>
      </c>
      <c r="T170" s="532"/>
      <c r="U170" s="413">
        <v>10</v>
      </c>
      <c r="V170" s="412">
        <v>2857.8461538461529</v>
      </c>
      <c r="W170" s="377">
        <f t="shared" si="169"/>
        <v>285.78461538461528</v>
      </c>
      <c r="X170" s="375">
        <f t="shared" si="170"/>
        <v>6</v>
      </c>
      <c r="Y170" s="532"/>
      <c r="Z170" s="413">
        <v>10</v>
      </c>
      <c r="AA170" s="412">
        <v>2854.1538461538453</v>
      </c>
      <c r="AB170" s="377">
        <f t="shared" si="171"/>
        <v>285.41538461538454</v>
      </c>
      <c r="AC170" s="375">
        <f t="shared" si="172"/>
        <v>8</v>
      </c>
      <c r="AD170" s="532"/>
      <c r="AE170" s="413">
        <v>10</v>
      </c>
      <c r="AF170" s="412">
        <v>2886.1016949152527</v>
      </c>
      <c r="AG170" s="377">
        <f t="shared" si="173"/>
        <v>288.61016949152526</v>
      </c>
      <c r="AH170" s="375">
        <f t="shared" si="174"/>
        <v>3</v>
      </c>
      <c r="AI170" s="532"/>
      <c r="AJ170" s="413">
        <v>10</v>
      </c>
      <c r="AK170" s="412">
        <v>2887.7419354838698</v>
      </c>
      <c r="AL170" s="377">
        <f t="shared" si="175"/>
        <v>288.77419354838696</v>
      </c>
      <c r="AM170" s="375">
        <f t="shared" si="176"/>
        <v>3</v>
      </c>
      <c r="AN170" s="532"/>
      <c r="AO170" s="413">
        <v>10</v>
      </c>
      <c r="AP170" s="412">
        <v>2855.4545454545455</v>
      </c>
      <c r="AQ170" s="377">
        <f t="shared" si="177"/>
        <v>285.54545454545456</v>
      </c>
      <c r="AR170" s="375">
        <f t="shared" si="178"/>
        <v>7</v>
      </c>
      <c r="AS170" s="532"/>
      <c r="AT170" s="413">
        <v>10</v>
      </c>
      <c r="AU170" s="412">
        <v>2875.0684931506853</v>
      </c>
      <c r="AV170" s="377">
        <f t="shared" si="179"/>
        <v>287.50684931506851</v>
      </c>
      <c r="AW170" s="375">
        <f t="shared" si="180"/>
        <v>5</v>
      </c>
      <c r="AX170" s="532"/>
    </row>
    <row r="171" spans="2:50" hidden="1" x14ac:dyDescent="0.2">
      <c r="B171" s="541"/>
      <c r="C171" s="375">
        <v>5</v>
      </c>
      <c r="D171" s="413" t="s">
        <v>451</v>
      </c>
      <c r="E171" s="413">
        <v>10</v>
      </c>
      <c r="F171" s="413">
        <v>3000</v>
      </c>
      <c r="G171" s="383">
        <f t="shared" si="164"/>
        <v>300</v>
      </c>
      <c r="H171" s="562"/>
      <c r="I171" s="172">
        <f t="shared" ref="I171:K181" si="181">IFERROR(AVERAGE(P171,U171,Z171,AE171,AJ171,AO171,AT171),"")</f>
        <v>10</v>
      </c>
      <c r="J171" s="172">
        <f t="shared" si="181"/>
        <v>2879.1885025934321</v>
      </c>
      <c r="K171" s="374">
        <f t="shared" si="181"/>
        <v>287.91885025934329</v>
      </c>
      <c r="L171" s="560"/>
      <c r="M171" s="172">
        <f t="shared" si="166"/>
        <v>4</v>
      </c>
      <c r="N171" s="533"/>
      <c r="O171" s="533"/>
      <c r="P171" s="413">
        <v>10</v>
      </c>
      <c r="Q171" s="412">
        <v>2900.3225806451624</v>
      </c>
      <c r="R171" s="377">
        <f t="shared" si="167"/>
        <v>290.03225806451621</v>
      </c>
      <c r="S171" s="375">
        <f t="shared" si="168"/>
        <v>3</v>
      </c>
      <c r="T171" s="532"/>
      <c r="U171" s="413">
        <v>10</v>
      </c>
      <c r="V171" s="412">
        <v>2866.0000000000009</v>
      </c>
      <c r="W171" s="377">
        <f t="shared" si="169"/>
        <v>286.60000000000008</v>
      </c>
      <c r="X171" s="375">
        <f t="shared" si="170"/>
        <v>5</v>
      </c>
      <c r="Y171" s="532"/>
      <c r="Z171" s="413">
        <v>10</v>
      </c>
      <c r="AA171" s="412">
        <v>2901.0526315789475</v>
      </c>
      <c r="AB171" s="377">
        <f t="shared" si="171"/>
        <v>290.10526315789474</v>
      </c>
      <c r="AC171" s="375">
        <f t="shared" si="172"/>
        <v>2</v>
      </c>
      <c r="AD171" s="532"/>
      <c r="AE171" s="413">
        <v>10</v>
      </c>
      <c r="AF171" s="412">
        <v>2852.3999999999987</v>
      </c>
      <c r="AG171" s="377">
        <f t="shared" si="173"/>
        <v>285.2399999999999</v>
      </c>
      <c r="AH171" s="375">
        <f t="shared" si="174"/>
        <v>8</v>
      </c>
      <c r="AI171" s="532"/>
      <c r="AJ171" s="413">
        <v>10</v>
      </c>
      <c r="AK171" s="412">
        <v>2885.6603773584898</v>
      </c>
      <c r="AL171" s="377">
        <f t="shared" si="175"/>
        <v>288.56603773584897</v>
      </c>
      <c r="AM171" s="375">
        <f t="shared" si="176"/>
        <v>4</v>
      </c>
      <c r="AN171" s="532"/>
      <c r="AO171" s="413">
        <v>10</v>
      </c>
      <c r="AP171" s="412">
        <v>2851.0714285714289</v>
      </c>
      <c r="AQ171" s="377">
        <f t="shared" si="177"/>
        <v>285.10714285714289</v>
      </c>
      <c r="AR171" s="375">
        <f t="shared" si="178"/>
        <v>8</v>
      </c>
      <c r="AS171" s="532"/>
      <c r="AT171" s="413">
        <v>10</v>
      </c>
      <c r="AU171" s="412">
        <v>2897.8125000000014</v>
      </c>
      <c r="AV171" s="377">
        <f t="shared" si="179"/>
        <v>289.78125000000011</v>
      </c>
      <c r="AW171" s="375">
        <f t="shared" si="180"/>
        <v>3</v>
      </c>
      <c r="AX171" s="532"/>
    </row>
    <row r="172" spans="2:50" hidden="1" x14ac:dyDescent="0.2">
      <c r="B172" s="541"/>
      <c r="C172" s="375">
        <v>6</v>
      </c>
      <c r="D172" s="413" t="s">
        <v>452</v>
      </c>
      <c r="E172" s="413">
        <v>10</v>
      </c>
      <c r="F172" s="413">
        <v>3000</v>
      </c>
      <c r="G172" s="383">
        <f t="shared" si="164"/>
        <v>300</v>
      </c>
      <c r="H172" s="562"/>
      <c r="I172" s="172">
        <f t="shared" si="181"/>
        <v>10</v>
      </c>
      <c r="J172" s="172">
        <f t="shared" si="181"/>
        <v>2901.8555035106756</v>
      </c>
      <c r="K172" s="374">
        <f t="shared" si="181"/>
        <v>290.18555035106755</v>
      </c>
      <c r="L172" s="560"/>
      <c r="M172" s="172">
        <f t="shared" si="166"/>
        <v>2</v>
      </c>
      <c r="N172" s="533"/>
      <c r="O172" s="533"/>
      <c r="P172" s="413">
        <v>10</v>
      </c>
      <c r="Q172" s="412">
        <v>2910.8571428571399</v>
      </c>
      <c r="R172" s="377">
        <f t="shared" si="167"/>
        <v>291.085714285714</v>
      </c>
      <c r="S172" s="375">
        <f t="shared" si="168"/>
        <v>2</v>
      </c>
      <c r="T172" s="532"/>
      <c r="U172" s="413">
        <v>10</v>
      </c>
      <c r="V172" s="412">
        <v>2885.1428571428542</v>
      </c>
      <c r="W172" s="377">
        <f t="shared" si="169"/>
        <v>288.51428571428539</v>
      </c>
      <c r="X172" s="375">
        <f t="shared" si="170"/>
        <v>3</v>
      </c>
      <c r="Y172" s="532"/>
      <c r="Z172" s="413">
        <v>10</v>
      </c>
      <c r="AA172" s="412">
        <v>2861.8181818181847</v>
      </c>
      <c r="AB172" s="377">
        <f t="shared" si="171"/>
        <v>286.18181818181847</v>
      </c>
      <c r="AC172" s="375">
        <f t="shared" si="172"/>
        <v>6</v>
      </c>
      <c r="AD172" s="532"/>
      <c r="AE172" s="413">
        <v>10</v>
      </c>
      <c r="AF172" s="412">
        <v>2924.4444444444462</v>
      </c>
      <c r="AG172" s="377">
        <f t="shared" si="173"/>
        <v>292.44444444444463</v>
      </c>
      <c r="AH172" s="375">
        <f t="shared" si="174"/>
        <v>2</v>
      </c>
      <c r="AI172" s="532"/>
      <c r="AJ172" s="413">
        <v>10</v>
      </c>
      <c r="AK172" s="412">
        <v>2944.4444444444457</v>
      </c>
      <c r="AL172" s="377">
        <f t="shared" si="175"/>
        <v>294.44444444444457</v>
      </c>
      <c r="AM172" s="375">
        <f t="shared" si="176"/>
        <v>2</v>
      </c>
      <c r="AN172" s="532"/>
      <c r="AO172" s="413">
        <v>10</v>
      </c>
      <c r="AP172" s="412">
        <v>2896.551724137933</v>
      </c>
      <c r="AQ172" s="377">
        <f t="shared" si="177"/>
        <v>289.65517241379331</v>
      </c>
      <c r="AR172" s="375">
        <f t="shared" si="178"/>
        <v>2</v>
      </c>
      <c r="AS172" s="532"/>
      <c r="AT172" s="413">
        <v>10</v>
      </c>
      <c r="AU172" s="412">
        <v>2889.7297297297278</v>
      </c>
      <c r="AV172" s="377">
        <f t="shared" si="179"/>
        <v>288.9729729729728</v>
      </c>
      <c r="AW172" s="375">
        <f t="shared" si="180"/>
        <v>4</v>
      </c>
      <c r="AX172" s="532"/>
    </row>
    <row r="173" spans="2:50" hidden="1" x14ac:dyDescent="0.2">
      <c r="B173" s="541"/>
      <c r="C173" s="375">
        <v>7</v>
      </c>
      <c r="D173" s="413" t="s">
        <v>454</v>
      </c>
      <c r="E173" s="413">
        <v>13</v>
      </c>
      <c r="F173" s="413">
        <v>2000</v>
      </c>
      <c r="G173" s="383">
        <f t="shared" si="164"/>
        <v>153.84615384615384</v>
      </c>
      <c r="H173" s="562"/>
      <c r="I173" s="172">
        <f t="shared" si="181"/>
        <v>13</v>
      </c>
      <c r="J173" s="172">
        <f t="shared" si="181"/>
        <v>1930.0424899664881</v>
      </c>
      <c r="K173" s="374">
        <f t="shared" si="181"/>
        <v>148.46480692049909</v>
      </c>
      <c r="L173" s="560"/>
      <c r="M173" s="172">
        <f t="shared" si="166"/>
        <v>9</v>
      </c>
      <c r="N173" s="533"/>
      <c r="O173" s="533"/>
      <c r="P173" s="413">
        <v>13</v>
      </c>
      <c r="Q173" s="412">
        <v>1938.9473684210511</v>
      </c>
      <c r="R173" s="377">
        <f t="shared" si="167"/>
        <v>149.1497975708501</v>
      </c>
      <c r="S173" s="375">
        <f t="shared" si="168"/>
        <v>9</v>
      </c>
      <c r="T173" s="532"/>
      <c r="U173" s="413">
        <v>13</v>
      </c>
      <c r="V173" s="412">
        <v>1928.9999999999995</v>
      </c>
      <c r="W173" s="377">
        <f t="shared" si="169"/>
        <v>148.38461538461536</v>
      </c>
      <c r="X173" s="375">
        <f t="shared" si="170"/>
        <v>9</v>
      </c>
      <c r="Y173" s="532"/>
      <c r="Z173" s="413">
        <v>13</v>
      </c>
      <c r="AA173" s="412">
        <v>1918.3783783783767</v>
      </c>
      <c r="AB173" s="377">
        <f t="shared" si="171"/>
        <v>147.56756756756744</v>
      </c>
      <c r="AC173" s="375">
        <f t="shared" si="172"/>
        <v>9</v>
      </c>
      <c r="AD173" s="532"/>
      <c r="AE173" s="413">
        <v>13</v>
      </c>
      <c r="AF173" s="412">
        <v>1921.9354838709673</v>
      </c>
      <c r="AG173" s="377">
        <f t="shared" si="173"/>
        <v>147.84119106699748</v>
      </c>
      <c r="AH173" s="375">
        <f t="shared" si="174"/>
        <v>9</v>
      </c>
      <c r="AI173" s="532"/>
      <c r="AJ173" s="413">
        <v>13</v>
      </c>
      <c r="AK173" s="412">
        <v>1905.8823529411741</v>
      </c>
      <c r="AL173" s="377">
        <f t="shared" si="175"/>
        <v>146.60633484162878</v>
      </c>
      <c r="AM173" s="375">
        <f t="shared" si="176"/>
        <v>9</v>
      </c>
      <c r="AN173" s="532"/>
      <c r="AO173" s="413">
        <v>13</v>
      </c>
      <c r="AP173" s="412">
        <v>1950.000000000002</v>
      </c>
      <c r="AQ173" s="377">
        <f t="shared" si="177"/>
        <v>150.00000000000017</v>
      </c>
      <c r="AR173" s="375">
        <f t="shared" si="178"/>
        <v>9</v>
      </c>
      <c r="AS173" s="532"/>
      <c r="AT173" s="413">
        <v>13</v>
      </c>
      <c r="AU173" s="412">
        <v>1946.1538461538451</v>
      </c>
      <c r="AV173" s="377">
        <f t="shared" si="179"/>
        <v>149.70414201183422</v>
      </c>
      <c r="AW173" s="375">
        <f t="shared" si="180"/>
        <v>9</v>
      </c>
      <c r="AX173" s="532"/>
    </row>
    <row r="174" spans="2:50" hidden="1" x14ac:dyDescent="0.2">
      <c r="B174" s="541"/>
      <c r="C174" s="375">
        <v>8</v>
      </c>
      <c r="D174" s="413" t="s">
        <v>455</v>
      </c>
      <c r="E174" s="413">
        <v>10</v>
      </c>
      <c r="F174" s="413">
        <v>3000</v>
      </c>
      <c r="G174" s="383">
        <f t="shared" si="164"/>
        <v>300</v>
      </c>
      <c r="H174" s="562"/>
      <c r="I174" s="172">
        <f t="shared" si="181"/>
        <v>10</v>
      </c>
      <c r="J174" s="172">
        <f t="shared" si="181"/>
        <v>2885.6547830885143</v>
      </c>
      <c r="K174" s="374">
        <f t="shared" si="181"/>
        <v>288.56547830885148</v>
      </c>
      <c r="L174" s="560"/>
      <c r="M174" s="172">
        <f t="shared" si="166"/>
        <v>3</v>
      </c>
      <c r="N174" s="533"/>
      <c r="O174" s="533"/>
      <c r="P174" s="413">
        <v>10</v>
      </c>
      <c r="Q174" s="412">
        <v>2884.7058823529424</v>
      </c>
      <c r="R174" s="377">
        <f t="shared" si="167"/>
        <v>288.47058823529426</v>
      </c>
      <c r="S174" s="375">
        <f t="shared" si="168"/>
        <v>4</v>
      </c>
      <c r="T174" s="532"/>
      <c r="U174" s="413">
        <v>10</v>
      </c>
      <c r="V174" s="412">
        <v>2897.1428571428578</v>
      </c>
      <c r="W174" s="377">
        <f t="shared" si="169"/>
        <v>289.71428571428578</v>
      </c>
      <c r="X174" s="375">
        <f t="shared" si="170"/>
        <v>2</v>
      </c>
      <c r="Y174" s="532"/>
      <c r="Z174" s="413">
        <v>10</v>
      </c>
      <c r="AA174" s="412">
        <v>2871.428571428572</v>
      </c>
      <c r="AB174" s="377">
        <f t="shared" si="171"/>
        <v>287.14285714285722</v>
      </c>
      <c r="AC174" s="375">
        <f t="shared" si="172"/>
        <v>3</v>
      </c>
      <c r="AD174" s="532"/>
      <c r="AE174" s="413">
        <v>10</v>
      </c>
      <c r="AF174" s="412">
        <v>2870.6666666666665</v>
      </c>
      <c r="AG174" s="377">
        <f t="shared" si="173"/>
        <v>287.06666666666666</v>
      </c>
      <c r="AH174" s="375">
        <f t="shared" si="174"/>
        <v>6</v>
      </c>
      <c r="AI174" s="532"/>
      <c r="AJ174" s="413">
        <v>10</v>
      </c>
      <c r="AK174" s="412">
        <v>2878.7234042553196</v>
      </c>
      <c r="AL174" s="377">
        <f t="shared" si="175"/>
        <v>287.87234042553195</v>
      </c>
      <c r="AM174" s="375">
        <f t="shared" si="176"/>
        <v>6</v>
      </c>
      <c r="AN174" s="532"/>
      <c r="AO174" s="413">
        <v>10</v>
      </c>
      <c r="AP174" s="412">
        <v>2894.6938775510212</v>
      </c>
      <c r="AQ174" s="377">
        <f t="shared" si="177"/>
        <v>289.4693877551021</v>
      </c>
      <c r="AR174" s="375">
        <f t="shared" si="178"/>
        <v>3</v>
      </c>
      <c r="AS174" s="532"/>
      <c r="AT174" s="413">
        <v>10</v>
      </c>
      <c r="AU174" s="412">
        <v>2902.2222222222235</v>
      </c>
      <c r="AV174" s="377">
        <f t="shared" si="179"/>
        <v>290.22222222222234</v>
      </c>
      <c r="AW174" s="375">
        <f t="shared" si="180"/>
        <v>2</v>
      </c>
      <c r="AX174" s="532"/>
    </row>
    <row r="175" spans="2:50" hidden="1" x14ac:dyDescent="0.2">
      <c r="B175" s="541"/>
      <c r="C175" s="375">
        <v>9</v>
      </c>
      <c r="D175" s="413" t="s">
        <v>635</v>
      </c>
      <c r="E175" s="413">
        <v>8</v>
      </c>
      <c r="F175" s="413">
        <v>3000</v>
      </c>
      <c r="G175" s="383">
        <f t="shared" si="164"/>
        <v>375</v>
      </c>
      <c r="H175" s="562"/>
      <c r="I175" s="172">
        <f t="shared" si="181"/>
        <v>8</v>
      </c>
      <c r="J175" s="172">
        <f t="shared" si="181"/>
        <v>2894.953778209343</v>
      </c>
      <c r="K175" s="374">
        <f t="shared" si="181"/>
        <v>361.86922227616787</v>
      </c>
      <c r="L175" s="560"/>
      <c r="M175" s="172">
        <f t="shared" si="166"/>
        <v>1</v>
      </c>
      <c r="N175" s="533"/>
      <c r="O175" s="533"/>
      <c r="P175" s="413">
        <v>8</v>
      </c>
      <c r="Q175" s="412">
        <v>2904.2553191489369</v>
      </c>
      <c r="R175" s="377">
        <f t="shared" si="167"/>
        <v>363.03191489361711</v>
      </c>
      <c r="S175" s="375">
        <f t="shared" si="168"/>
        <v>1</v>
      </c>
      <c r="T175" s="532"/>
      <c r="U175" s="413">
        <v>8</v>
      </c>
      <c r="V175" s="412">
        <v>2896</v>
      </c>
      <c r="W175" s="377">
        <f t="shared" si="169"/>
        <v>362</v>
      </c>
      <c r="X175" s="375">
        <f t="shared" si="170"/>
        <v>1</v>
      </c>
      <c r="Y175" s="532"/>
      <c r="Z175" s="413">
        <v>8</v>
      </c>
      <c r="AA175" s="412">
        <v>2906.5116279069762</v>
      </c>
      <c r="AB175" s="377">
        <f t="shared" si="171"/>
        <v>363.31395348837202</v>
      </c>
      <c r="AC175" s="375">
        <f t="shared" si="172"/>
        <v>1</v>
      </c>
      <c r="AD175" s="532"/>
      <c r="AE175" s="413">
        <v>8</v>
      </c>
      <c r="AF175" s="412">
        <v>2905.4545454545414</v>
      </c>
      <c r="AG175" s="377">
        <f t="shared" si="173"/>
        <v>363.18181818181768</v>
      </c>
      <c r="AH175" s="375">
        <f t="shared" si="174"/>
        <v>1</v>
      </c>
      <c r="AI175" s="532"/>
      <c r="AJ175" s="413">
        <v>8</v>
      </c>
      <c r="AK175" s="412">
        <v>2883.3333333333308</v>
      </c>
      <c r="AL175" s="377">
        <f t="shared" si="175"/>
        <v>360.41666666666634</v>
      </c>
      <c r="AM175" s="375">
        <f t="shared" si="176"/>
        <v>1</v>
      </c>
      <c r="AN175" s="532"/>
      <c r="AO175" s="413">
        <v>8</v>
      </c>
      <c r="AP175" s="412">
        <v>2881.6216216216194</v>
      </c>
      <c r="AQ175" s="377">
        <f t="shared" si="177"/>
        <v>360.20270270270242</v>
      </c>
      <c r="AR175" s="375">
        <f t="shared" si="178"/>
        <v>1</v>
      </c>
      <c r="AS175" s="532"/>
      <c r="AT175" s="413">
        <v>8</v>
      </c>
      <c r="AU175" s="412">
        <v>2887.5000000000009</v>
      </c>
      <c r="AV175" s="377">
        <f t="shared" si="179"/>
        <v>360.93750000000011</v>
      </c>
      <c r="AW175" s="375">
        <f t="shared" si="180"/>
        <v>1</v>
      </c>
      <c r="AX175" s="532"/>
    </row>
    <row r="176" spans="2:50" hidden="1" x14ac:dyDescent="0.2">
      <c r="B176" s="541"/>
      <c r="C176" s="375">
        <v>10</v>
      </c>
      <c r="D176" s="413"/>
      <c r="E176" s="413"/>
      <c r="F176" s="413"/>
      <c r="G176" s="375"/>
      <c r="H176" s="562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60"/>
      <c r="M176" s="172" t="str">
        <f t="shared" si="166"/>
        <v/>
      </c>
      <c r="N176" s="533"/>
      <c r="O176" s="533"/>
      <c r="P176" s="413"/>
      <c r="Q176" s="412"/>
      <c r="R176" s="377" t="str">
        <f t="shared" si="167"/>
        <v/>
      </c>
      <c r="S176" s="375" t="str">
        <f t="shared" si="168"/>
        <v/>
      </c>
      <c r="T176" s="532"/>
      <c r="U176" s="375"/>
      <c r="V176" s="377"/>
      <c r="W176" s="377" t="str">
        <f t="shared" si="169"/>
        <v/>
      </c>
      <c r="X176" s="375" t="str">
        <f t="shared" si="170"/>
        <v/>
      </c>
      <c r="Y176" s="532"/>
      <c r="Z176" s="375"/>
      <c r="AA176" s="377"/>
      <c r="AB176" s="377" t="str">
        <f t="shared" si="171"/>
        <v/>
      </c>
      <c r="AC176" s="375" t="str">
        <f t="shared" si="172"/>
        <v/>
      </c>
      <c r="AD176" s="532"/>
      <c r="AE176" s="375"/>
      <c r="AF176" s="377"/>
      <c r="AG176" s="377" t="str">
        <f t="shared" si="173"/>
        <v/>
      </c>
      <c r="AH176" s="375" t="str">
        <f t="shared" si="174"/>
        <v/>
      </c>
      <c r="AI176" s="532"/>
      <c r="AJ176" s="375"/>
      <c r="AK176" s="377"/>
      <c r="AL176" s="377" t="str">
        <f t="shared" si="175"/>
        <v/>
      </c>
      <c r="AM176" s="375" t="str">
        <f t="shared" si="176"/>
        <v/>
      </c>
      <c r="AN176" s="532"/>
      <c r="AO176" s="375"/>
      <c r="AP176" s="377"/>
      <c r="AQ176" s="377" t="str">
        <f t="shared" si="177"/>
        <v/>
      </c>
      <c r="AR176" s="375" t="str">
        <f t="shared" si="178"/>
        <v/>
      </c>
      <c r="AS176" s="532"/>
      <c r="AT176" s="375"/>
      <c r="AU176" s="377"/>
      <c r="AV176" s="377" t="str">
        <f t="shared" si="179"/>
        <v/>
      </c>
      <c r="AW176" s="375" t="str">
        <f t="shared" si="180"/>
        <v/>
      </c>
      <c r="AX176" s="532"/>
    </row>
    <row r="177" spans="2:50" hidden="1" x14ac:dyDescent="0.2">
      <c r="B177" s="541"/>
      <c r="C177" s="375">
        <v>11</v>
      </c>
      <c r="D177" s="375"/>
      <c r="E177" s="375"/>
      <c r="F177" s="375"/>
      <c r="G177" s="375"/>
      <c r="H177" s="562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60"/>
      <c r="M177" s="172" t="str">
        <f t="shared" si="166"/>
        <v/>
      </c>
      <c r="N177" s="533"/>
      <c r="O177" s="533"/>
      <c r="P177" s="413"/>
      <c r="Q177" s="412"/>
      <c r="R177" s="377" t="str">
        <f t="shared" si="167"/>
        <v/>
      </c>
      <c r="S177" s="375" t="str">
        <f t="shared" si="168"/>
        <v/>
      </c>
      <c r="T177" s="532"/>
      <c r="U177" s="375"/>
      <c r="V177" s="377"/>
      <c r="W177" s="377" t="str">
        <f t="shared" si="169"/>
        <v/>
      </c>
      <c r="X177" s="375" t="str">
        <f t="shared" si="170"/>
        <v/>
      </c>
      <c r="Y177" s="532"/>
      <c r="Z177" s="375"/>
      <c r="AA177" s="377"/>
      <c r="AB177" s="377" t="str">
        <f t="shared" si="171"/>
        <v/>
      </c>
      <c r="AC177" s="375" t="str">
        <f t="shared" si="172"/>
        <v/>
      </c>
      <c r="AD177" s="532"/>
      <c r="AE177" s="375"/>
      <c r="AF177" s="377"/>
      <c r="AG177" s="377" t="str">
        <f t="shared" si="173"/>
        <v/>
      </c>
      <c r="AH177" s="375" t="str">
        <f t="shared" si="174"/>
        <v/>
      </c>
      <c r="AI177" s="532"/>
      <c r="AJ177" s="375"/>
      <c r="AK177" s="377"/>
      <c r="AL177" s="377" t="str">
        <f t="shared" si="175"/>
        <v/>
      </c>
      <c r="AM177" s="375" t="str">
        <f t="shared" si="176"/>
        <v/>
      </c>
      <c r="AN177" s="532"/>
      <c r="AO177" s="375"/>
      <c r="AP177" s="377"/>
      <c r="AQ177" s="377" t="str">
        <f t="shared" si="177"/>
        <v/>
      </c>
      <c r="AR177" s="375" t="str">
        <f t="shared" si="178"/>
        <v/>
      </c>
      <c r="AS177" s="532"/>
      <c r="AT177" s="375"/>
      <c r="AU177" s="377"/>
      <c r="AV177" s="377" t="str">
        <f t="shared" si="179"/>
        <v/>
      </c>
      <c r="AW177" s="375" t="str">
        <f t="shared" si="180"/>
        <v/>
      </c>
      <c r="AX177" s="532"/>
    </row>
    <row r="178" spans="2:50" hidden="1" x14ac:dyDescent="0.2">
      <c r="B178" s="541"/>
      <c r="C178" s="375">
        <v>12</v>
      </c>
      <c r="D178" s="375"/>
      <c r="E178" s="375"/>
      <c r="F178" s="375"/>
      <c r="G178" s="375"/>
      <c r="H178" s="562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60"/>
      <c r="M178" s="172" t="str">
        <f t="shared" si="166"/>
        <v/>
      </c>
      <c r="N178" s="533"/>
      <c r="O178" s="533"/>
      <c r="P178" s="413"/>
      <c r="Q178" s="412"/>
      <c r="R178" s="377" t="str">
        <f t="shared" si="167"/>
        <v/>
      </c>
      <c r="S178" s="375" t="str">
        <f t="shared" si="168"/>
        <v/>
      </c>
      <c r="T178" s="532"/>
      <c r="U178" s="375"/>
      <c r="V178" s="377"/>
      <c r="W178" s="377" t="str">
        <f t="shared" si="169"/>
        <v/>
      </c>
      <c r="X178" s="375" t="str">
        <f t="shared" si="170"/>
        <v/>
      </c>
      <c r="Y178" s="532"/>
      <c r="Z178" s="375"/>
      <c r="AA178" s="377"/>
      <c r="AB178" s="377" t="str">
        <f t="shared" si="171"/>
        <v/>
      </c>
      <c r="AC178" s="375" t="str">
        <f t="shared" si="172"/>
        <v/>
      </c>
      <c r="AD178" s="532"/>
      <c r="AE178" s="375"/>
      <c r="AF178" s="377"/>
      <c r="AG178" s="377" t="str">
        <f t="shared" si="173"/>
        <v/>
      </c>
      <c r="AH178" s="375" t="str">
        <f t="shared" si="174"/>
        <v/>
      </c>
      <c r="AI178" s="532"/>
      <c r="AJ178" s="375"/>
      <c r="AK178" s="377"/>
      <c r="AL178" s="377" t="str">
        <f t="shared" si="175"/>
        <v/>
      </c>
      <c r="AM178" s="375" t="str">
        <f t="shared" si="176"/>
        <v/>
      </c>
      <c r="AN178" s="532"/>
      <c r="AO178" s="375"/>
      <c r="AP178" s="377"/>
      <c r="AQ178" s="377" t="str">
        <f t="shared" si="177"/>
        <v/>
      </c>
      <c r="AR178" s="375" t="str">
        <f t="shared" si="178"/>
        <v/>
      </c>
      <c r="AS178" s="532"/>
      <c r="AT178" s="375"/>
      <c r="AU178" s="377"/>
      <c r="AV178" s="377" t="str">
        <f t="shared" si="179"/>
        <v/>
      </c>
      <c r="AW178" s="375" t="str">
        <f t="shared" si="180"/>
        <v/>
      </c>
      <c r="AX178" s="532"/>
    </row>
    <row r="179" spans="2:50" hidden="1" x14ac:dyDescent="0.2">
      <c r="B179" s="541"/>
      <c r="C179" s="375">
        <v>13</v>
      </c>
      <c r="D179" s="375"/>
      <c r="E179" s="375"/>
      <c r="F179" s="375"/>
      <c r="G179" s="375"/>
      <c r="H179" s="562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60"/>
      <c r="M179" s="172" t="str">
        <f t="shared" si="166"/>
        <v/>
      </c>
      <c r="N179" s="533"/>
      <c r="O179" s="533"/>
      <c r="P179" s="375"/>
      <c r="Q179" s="377"/>
      <c r="R179" s="377" t="str">
        <f t="shared" si="167"/>
        <v/>
      </c>
      <c r="S179" s="375" t="str">
        <f t="shared" si="168"/>
        <v/>
      </c>
      <c r="T179" s="532"/>
      <c r="U179" s="375"/>
      <c r="V179" s="377"/>
      <c r="W179" s="377" t="str">
        <f t="shared" si="169"/>
        <v/>
      </c>
      <c r="X179" s="375" t="str">
        <f t="shared" si="170"/>
        <v/>
      </c>
      <c r="Y179" s="532"/>
      <c r="Z179" s="375"/>
      <c r="AA179" s="377"/>
      <c r="AB179" s="377" t="str">
        <f t="shared" si="171"/>
        <v/>
      </c>
      <c r="AC179" s="375" t="str">
        <f t="shared" si="172"/>
        <v/>
      </c>
      <c r="AD179" s="532"/>
      <c r="AE179" s="375"/>
      <c r="AF179" s="377"/>
      <c r="AG179" s="377" t="str">
        <f t="shared" si="173"/>
        <v/>
      </c>
      <c r="AH179" s="375" t="str">
        <f t="shared" si="174"/>
        <v/>
      </c>
      <c r="AI179" s="532"/>
      <c r="AJ179" s="375"/>
      <c r="AK179" s="377"/>
      <c r="AL179" s="377" t="str">
        <f t="shared" si="175"/>
        <v/>
      </c>
      <c r="AM179" s="375" t="str">
        <f t="shared" si="176"/>
        <v/>
      </c>
      <c r="AN179" s="532"/>
      <c r="AO179" s="375"/>
      <c r="AP179" s="377"/>
      <c r="AQ179" s="377" t="str">
        <f t="shared" si="177"/>
        <v/>
      </c>
      <c r="AR179" s="375" t="str">
        <f t="shared" si="178"/>
        <v/>
      </c>
      <c r="AS179" s="532"/>
      <c r="AT179" s="375"/>
      <c r="AU179" s="377"/>
      <c r="AV179" s="377" t="str">
        <f t="shared" si="179"/>
        <v/>
      </c>
      <c r="AW179" s="375" t="str">
        <f t="shared" si="180"/>
        <v/>
      </c>
      <c r="AX179" s="532"/>
    </row>
    <row r="180" spans="2:50" hidden="1" x14ac:dyDescent="0.2">
      <c r="B180" s="541"/>
      <c r="C180" s="375">
        <v>14</v>
      </c>
      <c r="D180" s="375"/>
      <c r="E180" s="375"/>
      <c r="F180" s="375"/>
      <c r="G180" s="375"/>
      <c r="H180" s="562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60"/>
      <c r="M180" s="172" t="str">
        <f t="shared" si="166"/>
        <v/>
      </c>
      <c r="N180" s="533"/>
      <c r="O180" s="533"/>
      <c r="P180" s="375"/>
      <c r="Q180" s="377"/>
      <c r="R180" s="377" t="str">
        <f t="shared" si="167"/>
        <v/>
      </c>
      <c r="S180" s="375" t="str">
        <f t="shared" si="168"/>
        <v/>
      </c>
      <c r="T180" s="532"/>
      <c r="U180" s="375"/>
      <c r="V180" s="377"/>
      <c r="W180" s="377" t="str">
        <f t="shared" si="169"/>
        <v/>
      </c>
      <c r="X180" s="375" t="str">
        <f t="shared" si="170"/>
        <v/>
      </c>
      <c r="Y180" s="532"/>
      <c r="Z180" s="375"/>
      <c r="AA180" s="377"/>
      <c r="AB180" s="377" t="str">
        <f t="shared" si="171"/>
        <v/>
      </c>
      <c r="AC180" s="375" t="str">
        <f t="shared" si="172"/>
        <v/>
      </c>
      <c r="AD180" s="532"/>
      <c r="AE180" s="375"/>
      <c r="AF180" s="377"/>
      <c r="AG180" s="377" t="str">
        <f t="shared" si="173"/>
        <v/>
      </c>
      <c r="AH180" s="375" t="str">
        <f t="shared" si="174"/>
        <v/>
      </c>
      <c r="AI180" s="532"/>
      <c r="AJ180" s="375"/>
      <c r="AK180" s="377"/>
      <c r="AL180" s="377" t="str">
        <f t="shared" si="175"/>
        <v/>
      </c>
      <c r="AM180" s="375" t="str">
        <f t="shared" si="176"/>
        <v/>
      </c>
      <c r="AN180" s="532"/>
      <c r="AO180" s="375"/>
      <c r="AP180" s="377"/>
      <c r="AQ180" s="377" t="str">
        <f t="shared" si="177"/>
        <v/>
      </c>
      <c r="AR180" s="375" t="str">
        <f t="shared" si="178"/>
        <v/>
      </c>
      <c r="AS180" s="532"/>
      <c r="AT180" s="375"/>
      <c r="AU180" s="377"/>
      <c r="AV180" s="377" t="str">
        <f t="shared" si="179"/>
        <v/>
      </c>
      <c r="AW180" s="375" t="str">
        <f t="shared" si="180"/>
        <v/>
      </c>
      <c r="AX180" s="532"/>
    </row>
    <row r="181" spans="2:50" hidden="1" x14ac:dyDescent="0.2">
      <c r="B181" s="541"/>
      <c r="C181" s="375">
        <v>15</v>
      </c>
      <c r="D181" s="375"/>
      <c r="E181" s="375"/>
      <c r="F181" s="375"/>
      <c r="G181" s="375"/>
      <c r="H181" s="563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60"/>
      <c r="M181" s="172" t="str">
        <f t="shared" si="166"/>
        <v/>
      </c>
      <c r="N181" s="533"/>
      <c r="O181" s="533"/>
      <c r="P181" s="375"/>
      <c r="Q181" s="377"/>
      <c r="R181" s="377" t="str">
        <f t="shared" si="167"/>
        <v/>
      </c>
      <c r="S181" s="375" t="str">
        <f t="shared" si="168"/>
        <v/>
      </c>
      <c r="T181" s="532"/>
      <c r="U181" s="375"/>
      <c r="V181" s="377"/>
      <c r="W181" s="377" t="str">
        <f t="shared" si="169"/>
        <v/>
      </c>
      <c r="X181" s="375" t="str">
        <f t="shared" si="170"/>
        <v/>
      </c>
      <c r="Y181" s="532"/>
      <c r="Z181" s="375"/>
      <c r="AA181" s="377"/>
      <c r="AB181" s="377" t="str">
        <f t="shared" si="171"/>
        <v/>
      </c>
      <c r="AC181" s="375" t="str">
        <f t="shared" si="172"/>
        <v/>
      </c>
      <c r="AD181" s="532"/>
      <c r="AE181" s="375"/>
      <c r="AF181" s="377"/>
      <c r="AG181" s="377" t="str">
        <f t="shared" si="173"/>
        <v/>
      </c>
      <c r="AH181" s="375" t="str">
        <f t="shared" si="174"/>
        <v/>
      </c>
      <c r="AI181" s="532"/>
      <c r="AJ181" s="375"/>
      <c r="AK181" s="377"/>
      <c r="AL181" s="377" t="str">
        <f t="shared" si="175"/>
        <v/>
      </c>
      <c r="AM181" s="375" t="str">
        <f t="shared" si="176"/>
        <v/>
      </c>
      <c r="AN181" s="532"/>
      <c r="AO181" s="375"/>
      <c r="AP181" s="377"/>
      <c r="AQ181" s="377" t="str">
        <f t="shared" si="177"/>
        <v/>
      </c>
      <c r="AR181" s="375" t="str">
        <f t="shared" si="178"/>
        <v/>
      </c>
      <c r="AS181" s="532"/>
      <c r="AT181" s="375"/>
      <c r="AU181" s="377"/>
      <c r="AV181" s="377" t="str">
        <f t="shared" si="179"/>
        <v/>
      </c>
      <c r="AW181" s="375" t="str">
        <f t="shared" si="180"/>
        <v/>
      </c>
      <c r="AX181" s="532"/>
    </row>
    <row r="182" spans="2:50" ht="15.75" hidden="1" x14ac:dyDescent="0.2">
      <c r="B182" s="545" t="s">
        <v>169</v>
      </c>
      <c r="C182" s="546"/>
      <c r="D182" s="546"/>
      <c r="E182" s="546"/>
      <c r="F182" s="546"/>
      <c r="G182" s="546"/>
      <c r="H182" s="547"/>
      <c r="I182" s="207"/>
      <c r="J182" s="207"/>
      <c r="K182" s="207"/>
      <c r="L182" s="207"/>
      <c r="M182" s="207"/>
      <c r="N182" s="533" t="s">
        <v>161</v>
      </c>
      <c r="O182" s="549" t="s">
        <v>106</v>
      </c>
      <c r="P182" s="551">
        <f>AT162+1</f>
        <v>45930</v>
      </c>
      <c r="Q182" s="541"/>
      <c r="R182" s="541"/>
      <c r="S182" s="541"/>
      <c r="T182" s="541"/>
      <c r="U182" s="551">
        <f>P182+1</f>
        <v>45931</v>
      </c>
      <c r="V182" s="541"/>
      <c r="W182" s="541"/>
      <c r="X182" s="541"/>
      <c r="Y182" s="541"/>
      <c r="Z182" s="551">
        <f>U182+1</f>
        <v>45932</v>
      </c>
      <c r="AA182" s="541"/>
      <c r="AB182" s="541"/>
      <c r="AC182" s="541"/>
      <c r="AD182" s="541"/>
      <c r="AE182" s="551">
        <f>Z182+1</f>
        <v>45933</v>
      </c>
      <c r="AF182" s="541"/>
      <c r="AG182" s="541"/>
      <c r="AH182" s="541"/>
      <c r="AI182" s="541"/>
      <c r="AJ182" s="551">
        <f>AE182+1</f>
        <v>45934</v>
      </c>
      <c r="AK182" s="541"/>
      <c r="AL182" s="541"/>
      <c r="AM182" s="541"/>
      <c r="AN182" s="541"/>
      <c r="AO182" s="551">
        <f>AJ182+1</f>
        <v>45935</v>
      </c>
      <c r="AP182" s="541"/>
      <c r="AQ182" s="541"/>
      <c r="AR182" s="541"/>
      <c r="AS182" s="541"/>
      <c r="AT182" s="551">
        <f>AO182+1</f>
        <v>45936</v>
      </c>
      <c r="AU182" s="541"/>
      <c r="AV182" s="541"/>
      <c r="AW182" s="541"/>
      <c r="AX182" s="541"/>
    </row>
    <row r="183" spans="2:50" ht="15.75" hidden="1" x14ac:dyDescent="0.2">
      <c r="B183" s="548"/>
      <c r="C183" s="548"/>
      <c r="D183" s="548"/>
      <c r="E183" s="548"/>
      <c r="F183" s="548"/>
      <c r="G183" s="548"/>
      <c r="H183" s="548"/>
      <c r="I183" s="207"/>
      <c r="J183" s="207"/>
      <c r="K183" s="207"/>
      <c r="L183" s="207"/>
      <c r="M183" s="207"/>
      <c r="N183" s="533"/>
      <c r="O183" s="550"/>
      <c r="P183" s="551" t="s">
        <v>120</v>
      </c>
      <c r="Q183" s="541"/>
      <c r="R183" s="541"/>
      <c r="S183" s="541"/>
      <c r="T183" s="541"/>
      <c r="U183" s="551" t="s">
        <v>114</v>
      </c>
      <c r="V183" s="541"/>
      <c r="W183" s="541"/>
      <c r="X183" s="541"/>
      <c r="Y183" s="541"/>
      <c r="Z183" s="551" t="s">
        <v>115</v>
      </c>
      <c r="AA183" s="541"/>
      <c r="AB183" s="541"/>
      <c r="AC183" s="541"/>
      <c r="AD183" s="541"/>
      <c r="AE183" s="551" t="s">
        <v>116</v>
      </c>
      <c r="AF183" s="541"/>
      <c r="AG183" s="541"/>
      <c r="AH183" s="541"/>
      <c r="AI183" s="541"/>
      <c r="AJ183" s="551" t="s">
        <v>117</v>
      </c>
      <c r="AK183" s="541"/>
      <c r="AL183" s="541"/>
      <c r="AM183" s="541"/>
      <c r="AN183" s="541"/>
      <c r="AO183" s="551" t="s">
        <v>118</v>
      </c>
      <c r="AP183" s="541"/>
      <c r="AQ183" s="541"/>
      <c r="AR183" s="541"/>
      <c r="AS183" s="541"/>
      <c r="AT183" s="551" t="s">
        <v>119</v>
      </c>
      <c r="AU183" s="541"/>
      <c r="AV183" s="541"/>
      <c r="AW183" s="541"/>
      <c r="AX183" s="541"/>
    </row>
    <row r="184" spans="2:50" hidden="1" x14ac:dyDescent="0.2">
      <c r="B184" s="533" t="s">
        <v>157</v>
      </c>
      <c r="C184" s="533" t="s">
        <v>149</v>
      </c>
      <c r="D184" s="533"/>
      <c r="E184" s="533" t="s">
        <v>151</v>
      </c>
      <c r="F184" s="533"/>
      <c r="G184" s="533"/>
      <c r="H184" s="537" t="s">
        <v>158</v>
      </c>
      <c r="I184" s="540" t="s">
        <v>227</v>
      </c>
      <c r="J184" s="540"/>
      <c r="K184" s="540"/>
      <c r="L184" s="540" t="s">
        <v>158</v>
      </c>
      <c r="M184" s="540" t="s">
        <v>170</v>
      </c>
      <c r="N184" s="533"/>
      <c r="O184" s="533" t="s">
        <v>160</v>
      </c>
      <c r="P184" s="534" t="s">
        <v>154</v>
      </c>
      <c r="Q184" s="535"/>
      <c r="R184" s="535"/>
      <c r="S184" s="536"/>
      <c r="T184" s="533" t="s">
        <v>158</v>
      </c>
      <c r="U184" s="534" t="s">
        <v>154</v>
      </c>
      <c r="V184" s="535"/>
      <c r="W184" s="535"/>
      <c r="X184" s="536"/>
      <c r="Y184" s="533" t="s">
        <v>158</v>
      </c>
      <c r="Z184" s="534" t="s">
        <v>154</v>
      </c>
      <c r="AA184" s="535"/>
      <c r="AB184" s="535"/>
      <c r="AC184" s="536"/>
      <c r="AD184" s="533" t="s">
        <v>158</v>
      </c>
      <c r="AE184" s="534" t="s">
        <v>154</v>
      </c>
      <c r="AF184" s="535"/>
      <c r="AG184" s="535"/>
      <c r="AH184" s="536"/>
      <c r="AI184" s="533" t="s">
        <v>158</v>
      </c>
      <c r="AJ184" s="534" t="s">
        <v>154</v>
      </c>
      <c r="AK184" s="535"/>
      <c r="AL184" s="535"/>
      <c r="AM184" s="536"/>
      <c r="AN184" s="533" t="s">
        <v>158</v>
      </c>
      <c r="AO184" s="534" t="s">
        <v>154</v>
      </c>
      <c r="AP184" s="535"/>
      <c r="AQ184" s="535"/>
      <c r="AR184" s="536"/>
      <c r="AS184" s="533" t="s">
        <v>158</v>
      </c>
      <c r="AT184" s="534" t="s">
        <v>154</v>
      </c>
      <c r="AU184" s="535"/>
      <c r="AV184" s="535"/>
      <c r="AW184" s="536"/>
      <c r="AX184" s="533" t="s">
        <v>158</v>
      </c>
    </row>
    <row r="185" spans="2:50" hidden="1" x14ac:dyDescent="0.2">
      <c r="B185" s="533"/>
      <c r="C185" s="533"/>
      <c r="D185" s="533"/>
      <c r="E185" s="533" t="s">
        <v>150</v>
      </c>
      <c r="F185" s="533"/>
      <c r="G185" s="533"/>
      <c r="H185" s="538"/>
      <c r="I185" s="540" t="s">
        <v>150</v>
      </c>
      <c r="J185" s="540"/>
      <c r="K185" s="540"/>
      <c r="L185" s="540"/>
      <c r="M185" s="540"/>
      <c r="N185" s="533"/>
      <c r="O185" s="533"/>
      <c r="P185" s="534" t="s">
        <v>155</v>
      </c>
      <c r="Q185" s="535"/>
      <c r="R185" s="535"/>
      <c r="S185" s="536"/>
      <c r="T185" s="533"/>
      <c r="U185" s="534" t="s">
        <v>155</v>
      </c>
      <c r="V185" s="535"/>
      <c r="W185" s="535"/>
      <c r="X185" s="536"/>
      <c r="Y185" s="533"/>
      <c r="Z185" s="534" t="s">
        <v>155</v>
      </c>
      <c r="AA185" s="535"/>
      <c r="AB185" s="535"/>
      <c r="AC185" s="536"/>
      <c r="AD185" s="533"/>
      <c r="AE185" s="534" t="s">
        <v>155</v>
      </c>
      <c r="AF185" s="535"/>
      <c r="AG185" s="535"/>
      <c r="AH185" s="536"/>
      <c r="AI185" s="533"/>
      <c r="AJ185" s="534" t="s">
        <v>155</v>
      </c>
      <c r="AK185" s="535"/>
      <c r="AL185" s="535"/>
      <c r="AM185" s="536"/>
      <c r="AN185" s="533"/>
      <c r="AO185" s="534" t="s">
        <v>155</v>
      </c>
      <c r="AP185" s="535"/>
      <c r="AQ185" s="535"/>
      <c r="AR185" s="536"/>
      <c r="AS185" s="533"/>
      <c r="AT185" s="534" t="s">
        <v>155</v>
      </c>
      <c r="AU185" s="535"/>
      <c r="AV185" s="535"/>
      <c r="AW185" s="536"/>
      <c r="AX185" s="533"/>
    </row>
    <row r="186" spans="2:50" hidden="1" x14ac:dyDescent="0.2">
      <c r="B186" s="533"/>
      <c r="C186" s="533"/>
      <c r="D186" s="533"/>
      <c r="E186" s="376" t="s">
        <v>152</v>
      </c>
      <c r="F186" s="376" t="s">
        <v>153</v>
      </c>
      <c r="G186" s="376" t="s">
        <v>156</v>
      </c>
      <c r="H186" s="539"/>
      <c r="I186" s="373" t="s">
        <v>152</v>
      </c>
      <c r="J186" s="373" t="s">
        <v>153</v>
      </c>
      <c r="K186" s="373" t="s">
        <v>156</v>
      </c>
      <c r="L186" s="540"/>
      <c r="M186" s="540"/>
      <c r="N186" s="533"/>
      <c r="O186" s="533"/>
      <c r="P186" s="376" t="s">
        <v>152</v>
      </c>
      <c r="Q186" s="376" t="s">
        <v>153</v>
      </c>
      <c r="R186" s="376" t="s">
        <v>156</v>
      </c>
      <c r="S186" s="376" t="s">
        <v>170</v>
      </c>
      <c r="T186" s="533"/>
      <c r="U186" s="376" t="s">
        <v>152</v>
      </c>
      <c r="V186" s="376" t="s">
        <v>153</v>
      </c>
      <c r="W186" s="376" t="s">
        <v>156</v>
      </c>
      <c r="X186" s="376" t="s">
        <v>170</v>
      </c>
      <c r="Y186" s="533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3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3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3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3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3"/>
    </row>
    <row r="187" spans="2:50" hidden="1" x14ac:dyDescent="0.2">
      <c r="B187" s="541" t="s">
        <v>237</v>
      </c>
      <c r="C187" s="375">
        <v>1</v>
      </c>
      <c r="D187" s="420" t="s">
        <v>445</v>
      </c>
      <c r="E187" s="420">
        <v>10</v>
      </c>
      <c r="F187" s="420">
        <v>3000</v>
      </c>
      <c r="G187" s="377">
        <f t="shared" ref="G187:G195" si="182">F187/E187</f>
        <v>300</v>
      </c>
      <c r="H187" s="561">
        <f>AVERAGE(G187:G201)</f>
        <v>292.09401709401709</v>
      </c>
      <c r="I187" s="172">
        <f t="shared" ref="I187:K189" si="183">IFERROR(AVERAGE(P187,U187,Z187,AE187,AJ187,AO187,AT187),"")</f>
        <v>10</v>
      </c>
      <c r="J187" s="172">
        <f t="shared" si="183"/>
        <v>2865.626478733896</v>
      </c>
      <c r="K187" s="374">
        <f t="shared" si="183"/>
        <v>286.56264787338955</v>
      </c>
      <c r="L187" s="560">
        <f>IFERROR(AVERAGE(K187:K201),"-")</f>
        <v>280.26677061553124</v>
      </c>
      <c r="M187" s="172">
        <f>IFERROR(RANK(K187, K$187:K$201),"")</f>
        <v>8</v>
      </c>
      <c r="N187" s="533"/>
      <c r="O187" s="533"/>
      <c r="P187" s="420">
        <v>10</v>
      </c>
      <c r="Q187" s="419">
        <v>2857.2869318181833</v>
      </c>
      <c r="R187" s="419">
        <f>IFERROR(Q187/P187,"")</f>
        <v>285.72869318181836</v>
      </c>
      <c r="S187" s="375">
        <f>IFERROR(RANK(R187, R$187:R$201),"")</f>
        <v>7</v>
      </c>
      <c r="T187" s="532">
        <f>AVERAGE(R187:R201)</f>
        <v>279.72174797882519</v>
      </c>
      <c r="U187" s="375">
        <v>10</v>
      </c>
      <c r="V187" s="377">
        <v>2866.1026432567996</v>
      </c>
      <c r="W187" s="377">
        <f>IFERROR(V187/U187,"")</f>
        <v>286.61026432567996</v>
      </c>
      <c r="X187" s="375">
        <f>IFERROR(RANK(W187, W$187:W$201),"")</f>
        <v>7</v>
      </c>
      <c r="Y187" s="532">
        <f>AVERAGE(W187:W201)</f>
        <v>280.14189769842505</v>
      </c>
      <c r="Z187" s="375">
        <v>10</v>
      </c>
      <c r="AA187" s="377">
        <v>2864.8077772867891</v>
      </c>
      <c r="AB187" s="377">
        <f>IFERROR(AA187/Z187,"")</f>
        <v>286.4807777286789</v>
      </c>
      <c r="AC187" s="375">
        <f>IFERROR(RANK(AB187, AB$187:AB$201),"")</f>
        <v>7</v>
      </c>
      <c r="AD187" s="532">
        <f>AVERAGE(AB187:AB201)</f>
        <v>280.9716417141716</v>
      </c>
      <c r="AE187" s="375">
        <v>10</v>
      </c>
      <c r="AF187" s="377">
        <v>2852.9729729729729</v>
      </c>
      <c r="AG187" s="377">
        <f>IFERROR(AF187/AE187,"")</f>
        <v>285.29729729729729</v>
      </c>
      <c r="AH187" s="375">
        <f>IFERROR(RANK(AG187, AG$187:AG$201),"")</f>
        <v>8</v>
      </c>
      <c r="AI187" s="532">
        <f>AVERAGE(AG187:AG201)</f>
        <v>281.08083995764923</v>
      </c>
      <c r="AJ187" s="375">
        <v>10</v>
      </c>
      <c r="AK187" s="377">
        <v>2874.7058823529401</v>
      </c>
      <c r="AL187" s="377">
        <f>IFERROR(AK187/AJ187,"")</f>
        <v>287.47058823529403</v>
      </c>
      <c r="AM187" s="375">
        <f>IFERROR(RANK(AL187, AL$187:AL$201),"")</f>
        <v>5</v>
      </c>
      <c r="AN187" s="532">
        <f>AVERAGE(AL187:AL201)</f>
        <v>280.89768203571407</v>
      </c>
      <c r="AO187" s="375">
        <v>10</v>
      </c>
      <c r="AP187" s="377">
        <v>2874.7826086956525</v>
      </c>
      <c r="AQ187" s="377">
        <f>IFERROR(AP187/AO187,"")</f>
        <v>287.47826086956525</v>
      </c>
      <c r="AR187" s="375">
        <f>IFERROR(RANK(AQ187, AQ$187:AQ$201),"")</f>
        <v>4</v>
      </c>
      <c r="AS187" s="532">
        <f>AVERAGE(AQ187:AQ201)</f>
        <v>279.79838670492813</v>
      </c>
      <c r="AT187" s="375">
        <v>10</v>
      </c>
      <c r="AU187" s="377">
        <v>2868.7265347539319</v>
      </c>
      <c r="AV187" s="377">
        <f>IFERROR(AU187/AT187,"")</f>
        <v>286.87265347539318</v>
      </c>
      <c r="AW187" s="375">
        <f>IFERROR(RANK(AV187, AV$187:AV$201),"")</f>
        <v>4</v>
      </c>
      <c r="AX187" s="532">
        <f>AVERAGE(AV187:AV201)</f>
        <v>295.63009918346484</v>
      </c>
    </row>
    <row r="188" spans="2:50" hidden="1" x14ac:dyDescent="0.2">
      <c r="B188" s="541"/>
      <c r="C188" s="375">
        <v>2</v>
      </c>
      <c r="D188" s="420" t="s">
        <v>446</v>
      </c>
      <c r="E188" s="420">
        <v>10</v>
      </c>
      <c r="F188" s="420">
        <v>3000</v>
      </c>
      <c r="G188" s="377">
        <f t="shared" si="182"/>
        <v>300</v>
      </c>
      <c r="H188" s="562"/>
      <c r="I188" s="172">
        <f t="shared" si="183"/>
        <v>10</v>
      </c>
      <c r="J188" s="172">
        <f t="shared" si="183"/>
        <v>2865.6874353116068</v>
      </c>
      <c r="K188" s="374">
        <f t="shared" si="183"/>
        <v>286.56874353116064</v>
      </c>
      <c r="L188" s="560"/>
      <c r="M188" s="172">
        <f t="shared" ref="M188:M201" si="184">IFERROR(RANK(K188, K$187:K$201),"")</f>
        <v>7</v>
      </c>
      <c r="N188" s="533"/>
      <c r="O188" s="533"/>
      <c r="P188" s="420">
        <v>10</v>
      </c>
      <c r="Q188" s="419">
        <v>2882.0665901262932</v>
      </c>
      <c r="R188" s="419">
        <f t="shared" ref="R188:R195" si="185">IFERROR(Q188/P188,"")</f>
        <v>288.2066590126293</v>
      </c>
      <c r="S188" s="375">
        <f t="shared" ref="S188:S201" si="186">IFERROR(RANK(R188, R$187:R$201),"")</f>
        <v>2</v>
      </c>
      <c r="T188" s="532"/>
      <c r="U188" s="375">
        <v>10</v>
      </c>
      <c r="V188" s="377">
        <v>2871.5789473684222</v>
      </c>
      <c r="W188" s="377">
        <f t="shared" ref="W188:W201" si="187">IFERROR(V188/U188,"")</f>
        <v>287.1578947368422</v>
      </c>
      <c r="X188" s="375">
        <f t="shared" ref="X188:X201" si="188">IFERROR(RANK(W188, W$187:W$201),"")</f>
        <v>6</v>
      </c>
      <c r="Y188" s="532"/>
      <c r="Z188" s="375">
        <v>10</v>
      </c>
      <c r="AA188" s="377">
        <v>2866.8571428571431</v>
      </c>
      <c r="AB188" s="377">
        <f t="shared" ref="AB188:AB201" si="189">IFERROR(AA188/Z188,"")</f>
        <v>286.68571428571431</v>
      </c>
      <c r="AC188" s="375">
        <f t="shared" ref="AC188:AC201" si="190">IFERROR(RANK(AB188, AB$187:AB$201),"")</f>
        <v>6</v>
      </c>
      <c r="AD188" s="532"/>
      <c r="AE188" s="375">
        <v>10</v>
      </c>
      <c r="AF188" s="377">
        <v>2855.7303370786503</v>
      </c>
      <c r="AG188" s="377">
        <f t="shared" ref="AG188:AG201" si="191">IFERROR(AF188/AE188,"")</f>
        <v>285.57303370786502</v>
      </c>
      <c r="AH188" s="375">
        <f t="shared" ref="AH188:AH201" si="192">IFERROR(RANK(AG188, AG$187:AG$201),"")</f>
        <v>7</v>
      </c>
      <c r="AI188" s="532"/>
      <c r="AJ188" s="375">
        <v>10</v>
      </c>
      <c r="AK188" s="377">
        <v>2873.414634146342</v>
      </c>
      <c r="AL188" s="377">
        <f t="shared" ref="AL188:AL201" si="193">IFERROR(AK188/AJ188,"")</f>
        <v>287.34146341463418</v>
      </c>
      <c r="AM188" s="375">
        <f t="shared" ref="AM188:AM201" si="194">IFERROR(RANK(AL188, AL$187:AL$201),"")</f>
        <v>6</v>
      </c>
      <c r="AN188" s="532"/>
      <c r="AO188" s="375">
        <v>10</v>
      </c>
      <c r="AP188" s="377">
        <v>2855.6043956043941</v>
      </c>
      <c r="AQ188" s="377">
        <f t="shared" ref="AQ188:AQ201" si="195">IFERROR(AP188/AO188,"")</f>
        <v>285.56043956043942</v>
      </c>
      <c r="AR188" s="375">
        <f t="shared" ref="AR188:AR201" si="196">IFERROR(RANK(AQ188, AQ$187:AQ$201),"")</f>
        <v>8</v>
      </c>
      <c r="AS188" s="532"/>
      <c r="AT188" s="375">
        <v>10</v>
      </c>
      <c r="AU188" s="377">
        <v>2854.5600000000004</v>
      </c>
      <c r="AV188" s="377">
        <f t="shared" ref="AV188:AV201" si="197">IFERROR(AU188/AT188,"")</f>
        <v>285.45600000000002</v>
      </c>
      <c r="AW188" s="375">
        <f t="shared" ref="AW188:AW201" si="198">IFERROR(RANK(AV188, AV$187:AV$201),"")</f>
        <v>8</v>
      </c>
      <c r="AX188" s="532"/>
    </row>
    <row r="189" spans="2:50" hidden="1" x14ac:dyDescent="0.2">
      <c r="B189" s="541"/>
      <c r="C189" s="375">
        <v>3</v>
      </c>
      <c r="D189" s="420" t="s">
        <v>447</v>
      </c>
      <c r="E189" s="420">
        <v>10</v>
      </c>
      <c r="F189" s="420">
        <v>3000</v>
      </c>
      <c r="G189" s="419">
        <f t="shared" si="182"/>
        <v>300</v>
      </c>
      <c r="H189" s="562"/>
      <c r="I189" s="172">
        <f t="shared" si="183"/>
        <v>10</v>
      </c>
      <c r="J189" s="172">
        <f t="shared" si="183"/>
        <v>2870.3184837400668</v>
      </c>
      <c r="K189" s="374">
        <f t="shared" si="183"/>
        <v>287.03184837400664</v>
      </c>
      <c r="L189" s="560"/>
      <c r="M189" s="172">
        <f t="shared" si="184"/>
        <v>5</v>
      </c>
      <c r="N189" s="533"/>
      <c r="O189" s="533"/>
      <c r="P189" s="420">
        <v>10</v>
      </c>
      <c r="Q189" s="419">
        <v>2867.2222222222217</v>
      </c>
      <c r="R189" s="419">
        <f t="shared" si="185"/>
        <v>286.72222222222217</v>
      </c>
      <c r="S189" s="375">
        <f t="shared" si="186"/>
        <v>5</v>
      </c>
      <c r="T189" s="532"/>
      <c r="U189" s="375">
        <v>10</v>
      </c>
      <c r="V189" s="377">
        <v>2874.1176470588225</v>
      </c>
      <c r="W189" s="377">
        <f t="shared" si="187"/>
        <v>287.41176470588226</v>
      </c>
      <c r="X189" s="375">
        <f t="shared" si="188"/>
        <v>5</v>
      </c>
      <c r="Y189" s="532"/>
      <c r="Z189" s="375">
        <v>10</v>
      </c>
      <c r="AA189" s="377">
        <v>2871.7894736842109</v>
      </c>
      <c r="AB189" s="377">
        <f t="shared" si="189"/>
        <v>287.17894736842106</v>
      </c>
      <c r="AC189" s="375">
        <f t="shared" si="190"/>
        <v>4</v>
      </c>
      <c r="AD189" s="532"/>
      <c r="AE189" s="375">
        <v>10</v>
      </c>
      <c r="AF189" s="377">
        <v>2861.2500000000018</v>
      </c>
      <c r="AG189" s="377">
        <f t="shared" si="191"/>
        <v>286.12500000000017</v>
      </c>
      <c r="AH189" s="375">
        <f t="shared" si="192"/>
        <v>5</v>
      </c>
      <c r="AI189" s="532"/>
      <c r="AJ189" s="375">
        <v>10</v>
      </c>
      <c r="AK189" s="377">
        <v>2886.9230769230753</v>
      </c>
      <c r="AL189" s="377">
        <f t="shared" si="193"/>
        <v>288.69230769230751</v>
      </c>
      <c r="AM189" s="375">
        <f t="shared" si="194"/>
        <v>4</v>
      </c>
      <c r="AN189" s="532"/>
      <c r="AO189" s="375">
        <v>10</v>
      </c>
      <c r="AP189" s="377">
        <v>2858.4269662921347</v>
      </c>
      <c r="AQ189" s="377">
        <f t="shared" si="195"/>
        <v>285.84269662921349</v>
      </c>
      <c r="AR189" s="375">
        <f t="shared" si="196"/>
        <v>7</v>
      </c>
      <c r="AS189" s="532"/>
      <c r="AT189" s="375">
        <v>10</v>
      </c>
      <c r="AU189" s="377">
        <v>2872.5</v>
      </c>
      <c r="AV189" s="377">
        <f t="shared" si="197"/>
        <v>287.25</v>
      </c>
      <c r="AW189" s="375">
        <f t="shared" si="198"/>
        <v>3</v>
      </c>
      <c r="AX189" s="532"/>
    </row>
    <row r="190" spans="2:50" hidden="1" x14ac:dyDescent="0.2">
      <c r="B190" s="541"/>
      <c r="C190" s="375">
        <v>4</v>
      </c>
      <c r="D190" s="420" t="s">
        <v>450</v>
      </c>
      <c r="E190" s="420">
        <v>10</v>
      </c>
      <c r="F190" s="420">
        <v>3000</v>
      </c>
      <c r="G190" s="419">
        <f t="shared" si="182"/>
        <v>300</v>
      </c>
      <c r="H190" s="562"/>
      <c r="I190" s="172">
        <f>IFERROR(AVERAGE(P190,U190,Z190,AE190,AJ190,AO190,AT190),"")</f>
        <v>10</v>
      </c>
      <c r="J190" s="172">
        <f>IFERROR(AVERAGE(Q190,V190,AA190,AF190,AK190,AP190,AU190),"")</f>
        <v>2867.8091061028108</v>
      </c>
      <c r="K190" s="374">
        <f>IFERROR(AVERAGE(R190,W190,AB190,AG190,AL190,AQ190,AV190),"")</f>
        <v>286.78091061028101</v>
      </c>
      <c r="L190" s="560"/>
      <c r="M190" s="172">
        <f t="shared" si="184"/>
        <v>6</v>
      </c>
      <c r="N190" s="533"/>
      <c r="O190" s="533"/>
      <c r="P190" s="420">
        <v>10</v>
      </c>
      <c r="Q190" s="419">
        <v>2864.7761194029849</v>
      </c>
      <c r="R190" s="419">
        <f t="shared" si="185"/>
        <v>286.47761194029852</v>
      </c>
      <c r="S190" s="375">
        <f t="shared" si="186"/>
        <v>6</v>
      </c>
      <c r="T190" s="532"/>
      <c r="U190" s="375">
        <v>10</v>
      </c>
      <c r="V190" s="377">
        <v>2891.4285714285711</v>
      </c>
      <c r="W190" s="377">
        <f t="shared" si="187"/>
        <v>289.14285714285711</v>
      </c>
      <c r="X190" s="375">
        <f t="shared" si="188"/>
        <v>3</v>
      </c>
      <c r="Y190" s="532"/>
      <c r="Z190" s="375">
        <v>10</v>
      </c>
      <c r="AA190" s="377">
        <v>2861.6129032258054</v>
      </c>
      <c r="AB190" s="377">
        <f t="shared" si="189"/>
        <v>286.16129032258056</v>
      </c>
      <c r="AC190" s="375">
        <f t="shared" si="190"/>
        <v>8</v>
      </c>
      <c r="AD190" s="532"/>
      <c r="AE190" s="375">
        <v>10</v>
      </c>
      <c r="AF190" s="377">
        <v>2860.0000000000014</v>
      </c>
      <c r="AG190" s="377">
        <f t="shared" si="191"/>
        <v>286.00000000000011</v>
      </c>
      <c r="AH190" s="375">
        <f t="shared" si="192"/>
        <v>6</v>
      </c>
      <c r="AI190" s="532"/>
      <c r="AJ190" s="375">
        <v>10</v>
      </c>
      <c r="AK190" s="377">
        <v>2863.6363636363653</v>
      </c>
      <c r="AL190" s="377">
        <f t="shared" si="193"/>
        <v>286.36363636363654</v>
      </c>
      <c r="AM190" s="375">
        <f t="shared" si="194"/>
        <v>7</v>
      </c>
      <c r="AN190" s="532"/>
      <c r="AO190" s="375">
        <v>10</v>
      </c>
      <c r="AP190" s="377">
        <v>2868.4210526315774</v>
      </c>
      <c r="AQ190" s="377">
        <f t="shared" si="195"/>
        <v>286.84210526315775</v>
      </c>
      <c r="AR190" s="375">
        <f t="shared" si="196"/>
        <v>5</v>
      </c>
      <c r="AS190" s="532"/>
      <c r="AT190" s="375">
        <v>10</v>
      </c>
      <c r="AU190" s="377">
        <v>2864.7887323943669</v>
      </c>
      <c r="AV190" s="377">
        <f t="shared" si="197"/>
        <v>286.47887323943667</v>
      </c>
      <c r="AW190" s="375">
        <f t="shared" si="198"/>
        <v>5</v>
      </c>
      <c r="AX190" s="532"/>
    </row>
    <row r="191" spans="2:50" hidden="1" x14ac:dyDescent="0.2">
      <c r="B191" s="541"/>
      <c r="C191" s="375">
        <v>5</v>
      </c>
      <c r="D191" s="420" t="s">
        <v>451</v>
      </c>
      <c r="E191" s="420">
        <v>10</v>
      </c>
      <c r="F191" s="420">
        <v>3000</v>
      </c>
      <c r="G191" s="419">
        <f t="shared" si="182"/>
        <v>300</v>
      </c>
      <c r="H191" s="562"/>
      <c r="I191" s="172">
        <f t="shared" ref="I191:K201" si="199">IFERROR(AVERAGE(P191,U191,Z191,AE191,AJ191,AO191,AT191),"")</f>
        <v>10</v>
      </c>
      <c r="J191" s="172">
        <f t="shared" si="199"/>
        <v>2877.1418406448383</v>
      </c>
      <c r="K191" s="374">
        <f t="shared" si="199"/>
        <v>287.71418406448385</v>
      </c>
      <c r="L191" s="560"/>
      <c r="M191" s="172">
        <f t="shared" si="184"/>
        <v>4</v>
      </c>
      <c r="N191" s="533"/>
      <c r="O191" s="533"/>
      <c r="P191" s="420">
        <v>10</v>
      </c>
      <c r="Q191" s="419">
        <v>2881.9354838709687</v>
      </c>
      <c r="R191" s="419">
        <f t="shared" si="185"/>
        <v>288.19354838709688</v>
      </c>
      <c r="S191" s="375">
        <f t="shared" si="186"/>
        <v>3</v>
      </c>
      <c r="T191" s="532"/>
      <c r="U191" s="375">
        <v>10</v>
      </c>
      <c r="V191" s="377">
        <v>2864.7457627118647</v>
      </c>
      <c r="W191" s="377">
        <f t="shared" si="187"/>
        <v>286.47457627118649</v>
      </c>
      <c r="X191" s="375">
        <f t="shared" si="188"/>
        <v>8</v>
      </c>
      <c r="Y191" s="532"/>
      <c r="Z191" s="375">
        <v>10</v>
      </c>
      <c r="AA191" s="377">
        <v>2871.7241379310349</v>
      </c>
      <c r="AB191" s="377">
        <f t="shared" si="189"/>
        <v>287.17241379310349</v>
      </c>
      <c r="AC191" s="375">
        <f t="shared" si="190"/>
        <v>5</v>
      </c>
      <c r="AD191" s="532"/>
      <c r="AE191" s="375">
        <v>10</v>
      </c>
      <c r="AF191" s="377">
        <v>2908.7500000000009</v>
      </c>
      <c r="AG191" s="377">
        <f t="shared" si="191"/>
        <v>290.87500000000011</v>
      </c>
      <c r="AH191" s="375">
        <f t="shared" si="192"/>
        <v>3</v>
      </c>
      <c r="AI191" s="532"/>
      <c r="AJ191" s="375">
        <v>10</v>
      </c>
      <c r="AK191" s="377">
        <v>2856.2500000000009</v>
      </c>
      <c r="AL191" s="377">
        <f t="shared" si="193"/>
        <v>285.62500000000011</v>
      </c>
      <c r="AM191" s="375">
        <f t="shared" si="194"/>
        <v>8</v>
      </c>
      <c r="AN191" s="532"/>
      <c r="AO191" s="375">
        <v>10</v>
      </c>
      <c r="AP191" s="377">
        <v>2894.3999999999987</v>
      </c>
      <c r="AQ191" s="377">
        <f t="shared" si="195"/>
        <v>289.43999999999988</v>
      </c>
      <c r="AR191" s="375">
        <f t="shared" si="196"/>
        <v>3</v>
      </c>
      <c r="AS191" s="532"/>
      <c r="AT191" s="375">
        <v>10</v>
      </c>
      <c r="AU191" s="377">
        <v>2862.1874999999995</v>
      </c>
      <c r="AV191" s="377">
        <f t="shared" si="197"/>
        <v>286.21874999999994</v>
      </c>
      <c r="AW191" s="375">
        <f t="shared" si="198"/>
        <v>6</v>
      </c>
      <c r="AX191" s="532"/>
    </row>
    <row r="192" spans="2:50" hidden="1" x14ac:dyDescent="0.2">
      <c r="B192" s="541"/>
      <c r="C192" s="375">
        <v>6</v>
      </c>
      <c r="D192" s="420" t="s">
        <v>452</v>
      </c>
      <c r="E192" s="420">
        <v>10</v>
      </c>
      <c r="F192" s="420">
        <v>3000</v>
      </c>
      <c r="G192" s="419">
        <f t="shared" si="182"/>
        <v>300</v>
      </c>
      <c r="H192" s="562"/>
      <c r="I192" s="172">
        <f t="shared" si="199"/>
        <v>10</v>
      </c>
      <c r="J192" s="172">
        <f t="shared" si="199"/>
        <v>2896.4178757411828</v>
      </c>
      <c r="K192" s="374">
        <f t="shared" si="199"/>
        <v>289.64178757411833</v>
      </c>
      <c r="L192" s="560"/>
      <c r="M192" s="172">
        <f t="shared" si="184"/>
        <v>2</v>
      </c>
      <c r="N192" s="533"/>
      <c r="O192" s="533"/>
      <c r="P192" s="420">
        <v>10</v>
      </c>
      <c r="Q192" s="419">
        <v>2870.5263157894715</v>
      </c>
      <c r="R192" s="419">
        <f t="shared" si="185"/>
        <v>287.05263157894717</v>
      </c>
      <c r="S192" s="375">
        <f t="shared" si="186"/>
        <v>4</v>
      </c>
      <c r="T192" s="532"/>
      <c r="U192" s="375">
        <v>10</v>
      </c>
      <c r="V192" s="377">
        <v>2922.8571428571399</v>
      </c>
      <c r="W192" s="377">
        <f t="shared" si="187"/>
        <v>292.28571428571399</v>
      </c>
      <c r="X192" s="375">
        <f t="shared" si="188"/>
        <v>2</v>
      </c>
      <c r="Y192" s="532"/>
      <c r="Z192" s="375">
        <v>10</v>
      </c>
      <c r="AA192" s="377">
        <v>2916.3636363636328</v>
      </c>
      <c r="AB192" s="377">
        <f t="shared" si="189"/>
        <v>291.63636363636328</v>
      </c>
      <c r="AC192" s="375">
        <f t="shared" si="190"/>
        <v>2</v>
      </c>
      <c r="AD192" s="532"/>
      <c r="AE192" s="375">
        <v>10</v>
      </c>
      <c r="AF192" s="377">
        <v>2928.8888888888905</v>
      </c>
      <c r="AG192" s="377">
        <f t="shared" si="191"/>
        <v>292.88888888888903</v>
      </c>
      <c r="AH192" s="375">
        <f t="shared" si="192"/>
        <v>2</v>
      </c>
      <c r="AI192" s="532"/>
      <c r="AJ192" s="375">
        <v>10</v>
      </c>
      <c r="AK192" s="377">
        <v>2915.555555555557</v>
      </c>
      <c r="AL192" s="377">
        <f t="shared" si="193"/>
        <v>291.55555555555571</v>
      </c>
      <c r="AM192" s="375">
        <f t="shared" si="194"/>
        <v>2</v>
      </c>
      <c r="AN192" s="532"/>
      <c r="AO192" s="375">
        <v>10</v>
      </c>
      <c r="AP192" s="377">
        <v>2858.5714285714307</v>
      </c>
      <c r="AQ192" s="377">
        <f t="shared" si="195"/>
        <v>285.85714285714306</v>
      </c>
      <c r="AR192" s="375">
        <f t="shared" si="196"/>
        <v>6</v>
      </c>
      <c r="AS192" s="532"/>
      <c r="AT192" s="375">
        <v>10</v>
      </c>
      <c r="AU192" s="377">
        <v>2862.1621621621598</v>
      </c>
      <c r="AV192" s="377">
        <f t="shared" si="197"/>
        <v>286.21621621621597</v>
      </c>
      <c r="AW192" s="375">
        <f t="shared" si="198"/>
        <v>7</v>
      </c>
      <c r="AX192" s="532"/>
    </row>
    <row r="193" spans="2:50" hidden="1" x14ac:dyDescent="0.2">
      <c r="B193" s="541"/>
      <c r="C193" s="375">
        <v>7</v>
      </c>
      <c r="D193" s="420" t="s">
        <v>454</v>
      </c>
      <c r="E193" s="420">
        <v>13</v>
      </c>
      <c r="F193" s="420">
        <v>2000</v>
      </c>
      <c r="G193" s="419">
        <f t="shared" si="182"/>
        <v>153.84615384615384</v>
      </c>
      <c r="H193" s="562"/>
      <c r="I193" s="172">
        <f t="shared" si="199"/>
        <v>13</v>
      </c>
      <c r="J193" s="172">
        <f t="shared" si="199"/>
        <v>1927.3278765432835</v>
      </c>
      <c r="K193" s="374">
        <f t="shared" si="199"/>
        <v>148.25599050332951</v>
      </c>
      <c r="L193" s="560"/>
      <c r="M193" s="172">
        <f t="shared" si="184"/>
        <v>9</v>
      </c>
      <c r="N193" s="533"/>
      <c r="O193" s="533"/>
      <c r="P193" s="420">
        <v>13</v>
      </c>
      <c r="Q193" s="419">
        <v>1929.7674418604647</v>
      </c>
      <c r="R193" s="419">
        <f t="shared" si="185"/>
        <v>148.4436493738819</v>
      </c>
      <c r="S193" s="375">
        <f t="shared" si="186"/>
        <v>9</v>
      </c>
      <c r="T193" s="532"/>
      <c r="U193" s="375">
        <v>13</v>
      </c>
      <c r="V193" s="377">
        <v>1912.6829268292677</v>
      </c>
      <c r="W193" s="377">
        <f t="shared" si="187"/>
        <v>147.12945590994366</v>
      </c>
      <c r="X193" s="375">
        <f t="shared" si="188"/>
        <v>9</v>
      </c>
      <c r="Y193" s="532"/>
      <c r="Z193" s="375">
        <v>13</v>
      </c>
      <c r="AA193" s="377">
        <v>1921.4634146341459</v>
      </c>
      <c r="AB193" s="377">
        <f t="shared" si="189"/>
        <v>147.80487804878047</v>
      </c>
      <c r="AC193" s="375">
        <f t="shared" si="190"/>
        <v>9</v>
      </c>
      <c r="AD193" s="532"/>
      <c r="AE193" s="375">
        <v>13</v>
      </c>
      <c r="AF193" s="377">
        <v>1925.454545454543</v>
      </c>
      <c r="AG193" s="377">
        <f t="shared" si="191"/>
        <v>148.11188811188794</v>
      </c>
      <c r="AH193" s="375">
        <f t="shared" si="192"/>
        <v>9</v>
      </c>
      <c r="AI193" s="532"/>
      <c r="AJ193" s="375">
        <v>13</v>
      </c>
      <c r="AK193" s="377">
        <v>1918.2352941176446</v>
      </c>
      <c r="AL193" s="377">
        <f t="shared" si="193"/>
        <v>147.55656108597265</v>
      </c>
      <c r="AM193" s="375">
        <f t="shared" si="194"/>
        <v>9</v>
      </c>
      <c r="AN193" s="532"/>
      <c r="AO193" s="375">
        <v>13</v>
      </c>
      <c r="AP193" s="377">
        <v>1956.3636363636365</v>
      </c>
      <c r="AQ193" s="377">
        <f t="shared" si="195"/>
        <v>150.48951048951051</v>
      </c>
      <c r="AR193" s="375">
        <f t="shared" si="196"/>
        <v>9</v>
      </c>
      <c r="AS193" s="532"/>
      <c r="AT193" s="422"/>
      <c r="AU193" s="423"/>
      <c r="AV193" s="423" t="str">
        <f t="shared" si="197"/>
        <v/>
      </c>
      <c r="AW193" s="422" t="str">
        <f t="shared" si="198"/>
        <v/>
      </c>
      <c r="AX193" s="532"/>
    </row>
    <row r="194" spans="2:50" hidden="1" x14ac:dyDescent="0.2">
      <c r="B194" s="541"/>
      <c r="C194" s="375">
        <v>8</v>
      </c>
      <c r="D194" s="420" t="s">
        <v>455</v>
      </c>
      <c r="E194" s="420">
        <v>10</v>
      </c>
      <c r="F194" s="420">
        <v>3000</v>
      </c>
      <c r="G194" s="419">
        <f t="shared" si="182"/>
        <v>300</v>
      </c>
      <c r="H194" s="562"/>
      <c r="I194" s="172">
        <f t="shared" si="199"/>
        <v>10</v>
      </c>
      <c r="J194" s="172">
        <f t="shared" si="199"/>
        <v>2889.6350870018337</v>
      </c>
      <c r="K194" s="374">
        <f t="shared" si="199"/>
        <v>288.96350870018335</v>
      </c>
      <c r="L194" s="560"/>
      <c r="M194" s="172">
        <f t="shared" si="184"/>
        <v>3</v>
      </c>
      <c r="N194" s="533"/>
      <c r="O194" s="533"/>
      <c r="P194" s="420">
        <v>10</v>
      </c>
      <c r="Q194" s="419">
        <v>2855.2941176470599</v>
      </c>
      <c r="R194" s="419">
        <f t="shared" si="185"/>
        <v>285.52941176470597</v>
      </c>
      <c r="S194" s="375">
        <f t="shared" si="186"/>
        <v>8</v>
      </c>
      <c r="T194" s="532"/>
      <c r="U194" s="375">
        <v>10</v>
      </c>
      <c r="V194" s="377">
        <v>2875.1020408163272</v>
      </c>
      <c r="W194" s="377">
        <f t="shared" si="187"/>
        <v>287.51020408163271</v>
      </c>
      <c r="X194" s="375">
        <f t="shared" si="188"/>
        <v>4</v>
      </c>
      <c r="Y194" s="532"/>
      <c r="Z194" s="375">
        <v>10</v>
      </c>
      <c r="AA194" s="377">
        <v>2916</v>
      </c>
      <c r="AB194" s="377">
        <f t="shared" si="189"/>
        <v>291.60000000000002</v>
      </c>
      <c r="AC194" s="375">
        <f t="shared" si="190"/>
        <v>3</v>
      </c>
      <c r="AD194" s="532"/>
      <c r="AE194" s="375">
        <v>10</v>
      </c>
      <c r="AF194" s="377">
        <v>2890.4999999999991</v>
      </c>
      <c r="AG194" s="377">
        <f t="shared" si="191"/>
        <v>289.0499999999999</v>
      </c>
      <c r="AH194" s="375">
        <f t="shared" si="192"/>
        <v>4</v>
      </c>
      <c r="AI194" s="532"/>
      <c r="AJ194" s="375">
        <v>10</v>
      </c>
      <c r="AK194" s="377">
        <v>2914.2857142857133</v>
      </c>
      <c r="AL194" s="377">
        <f t="shared" si="193"/>
        <v>291.42857142857133</v>
      </c>
      <c r="AM194" s="375">
        <f t="shared" si="194"/>
        <v>3</v>
      </c>
      <c r="AN194" s="532"/>
      <c r="AO194" s="375">
        <v>10</v>
      </c>
      <c r="AP194" s="377">
        <v>2898.5714285714275</v>
      </c>
      <c r="AQ194" s="377">
        <f t="shared" si="195"/>
        <v>289.85714285714278</v>
      </c>
      <c r="AR194" s="375">
        <f t="shared" si="196"/>
        <v>2</v>
      </c>
      <c r="AS194" s="532"/>
      <c r="AT194" s="375">
        <v>10</v>
      </c>
      <c r="AU194" s="377">
        <v>2877.6923076923094</v>
      </c>
      <c r="AV194" s="377">
        <f t="shared" si="197"/>
        <v>287.76923076923094</v>
      </c>
      <c r="AW194" s="375">
        <f t="shared" si="198"/>
        <v>2</v>
      </c>
      <c r="AX194" s="532"/>
    </row>
    <row r="195" spans="2:50" hidden="1" x14ac:dyDescent="0.2">
      <c r="B195" s="541"/>
      <c r="C195" s="375">
        <v>9</v>
      </c>
      <c r="D195" s="420" t="s">
        <v>635</v>
      </c>
      <c r="E195" s="420">
        <v>8</v>
      </c>
      <c r="F195" s="420">
        <v>3000</v>
      </c>
      <c r="G195" s="419">
        <f t="shared" si="182"/>
        <v>375</v>
      </c>
      <c r="H195" s="562"/>
      <c r="I195" s="172">
        <f t="shared" si="199"/>
        <v>8</v>
      </c>
      <c r="J195" s="172">
        <f t="shared" si="199"/>
        <v>2887.0505144706244</v>
      </c>
      <c r="K195" s="374">
        <f t="shared" si="199"/>
        <v>360.88131430882805</v>
      </c>
      <c r="L195" s="560"/>
      <c r="M195" s="172">
        <f t="shared" si="184"/>
        <v>1</v>
      </c>
      <c r="N195" s="533"/>
      <c r="O195" s="533"/>
      <c r="P195" s="420">
        <v>8</v>
      </c>
      <c r="Q195" s="419">
        <v>2889.1304347826085</v>
      </c>
      <c r="R195" s="419">
        <f t="shared" si="185"/>
        <v>361.14130434782606</v>
      </c>
      <c r="S195" s="375">
        <f t="shared" si="186"/>
        <v>1</v>
      </c>
      <c r="T195" s="532"/>
      <c r="U195" s="375">
        <v>8</v>
      </c>
      <c r="V195" s="377">
        <v>2860.4347826086955</v>
      </c>
      <c r="W195" s="377">
        <f t="shared" si="187"/>
        <v>357.55434782608694</v>
      </c>
      <c r="X195" s="375">
        <f t="shared" si="188"/>
        <v>1</v>
      </c>
      <c r="Y195" s="532"/>
      <c r="Z195" s="375">
        <v>8</v>
      </c>
      <c r="AA195" s="377">
        <v>2912.1951219512184</v>
      </c>
      <c r="AB195" s="377">
        <f t="shared" si="189"/>
        <v>364.0243902439023</v>
      </c>
      <c r="AC195" s="375">
        <f t="shared" si="190"/>
        <v>1</v>
      </c>
      <c r="AD195" s="532"/>
      <c r="AE195" s="375">
        <v>8</v>
      </c>
      <c r="AF195" s="377">
        <v>2926.4516129032281</v>
      </c>
      <c r="AG195" s="377">
        <f t="shared" si="191"/>
        <v>365.80645161290352</v>
      </c>
      <c r="AH195" s="375">
        <f t="shared" si="192"/>
        <v>1</v>
      </c>
      <c r="AI195" s="532"/>
      <c r="AJ195" s="375">
        <v>8</v>
      </c>
      <c r="AK195" s="377">
        <v>2896.3636363636324</v>
      </c>
      <c r="AL195" s="377">
        <f t="shared" si="193"/>
        <v>362.04545454545405</v>
      </c>
      <c r="AM195" s="375">
        <f t="shared" si="194"/>
        <v>1</v>
      </c>
      <c r="AN195" s="532"/>
      <c r="AO195" s="375">
        <v>8</v>
      </c>
      <c r="AP195" s="377">
        <v>2854.5454545454509</v>
      </c>
      <c r="AQ195" s="377">
        <f t="shared" si="195"/>
        <v>356.81818181818136</v>
      </c>
      <c r="AR195" s="375">
        <f t="shared" si="196"/>
        <v>1</v>
      </c>
      <c r="AS195" s="532"/>
      <c r="AT195" s="375">
        <v>8</v>
      </c>
      <c r="AU195" s="377">
        <v>2870.2325581395344</v>
      </c>
      <c r="AV195" s="377">
        <f t="shared" si="197"/>
        <v>358.7790697674418</v>
      </c>
      <c r="AW195" s="375">
        <f t="shared" si="198"/>
        <v>1</v>
      </c>
      <c r="AX195" s="532"/>
    </row>
    <row r="196" spans="2:50" hidden="1" x14ac:dyDescent="0.2">
      <c r="B196" s="541"/>
      <c r="C196" s="375">
        <v>10</v>
      </c>
      <c r="D196" s="375"/>
      <c r="E196" s="375"/>
      <c r="F196" s="375"/>
      <c r="G196" s="375"/>
      <c r="H196" s="562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60"/>
      <c r="M196" s="172" t="str">
        <f t="shared" si="184"/>
        <v/>
      </c>
      <c r="N196" s="533"/>
      <c r="O196" s="533"/>
      <c r="P196" s="375"/>
      <c r="Q196" s="377"/>
      <c r="R196" s="377" t="str">
        <f t="shared" ref="R196:R201" si="200">IFERROR(Q196/P196,"")</f>
        <v/>
      </c>
      <c r="S196" s="375" t="str">
        <f t="shared" si="186"/>
        <v/>
      </c>
      <c r="T196" s="532"/>
      <c r="U196" s="375"/>
      <c r="V196" s="377"/>
      <c r="W196" s="377" t="str">
        <f t="shared" si="187"/>
        <v/>
      </c>
      <c r="X196" s="375" t="str">
        <f t="shared" si="188"/>
        <v/>
      </c>
      <c r="Y196" s="532"/>
      <c r="Z196" s="375"/>
      <c r="AA196" s="377"/>
      <c r="AB196" s="377" t="str">
        <f t="shared" si="189"/>
        <v/>
      </c>
      <c r="AC196" s="375" t="str">
        <f t="shared" si="190"/>
        <v/>
      </c>
      <c r="AD196" s="532"/>
      <c r="AE196" s="375"/>
      <c r="AF196" s="377"/>
      <c r="AG196" s="377" t="str">
        <f t="shared" si="191"/>
        <v/>
      </c>
      <c r="AH196" s="375" t="str">
        <f t="shared" si="192"/>
        <v/>
      </c>
      <c r="AI196" s="532"/>
      <c r="AJ196" s="375"/>
      <c r="AK196" s="377"/>
      <c r="AL196" s="377" t="str">
        <f t="shared" si="193"/>
        <v/>
      </c>
      <c r="AM196" s="375" t="str">
        <f t="shared" si="194"/>
        <v/>
      </c>
      <c r="AN196" s="532"/>
      <c r="AO196" s="375"/>
      <c r="AP196" s="377"/>
      <c r="AQ196" s="377" t="str">
        <f t="shared" si="195"/>
        <v/>
      </c>
      <c r="AR196" s="375" t="str">
        <f t="shared" si="196"/>
        <v/>
      </c>
      <c r="AS196" s="532"/>
      <c r="AT196" s="375"/>
      <c r="AU196" s="377"/>
      <c r="AV196" s="377" t="str">
        <f t="shared" si="197"/>
        <v/>
      </c>
      <c r="AW196" s="375" t="str">
        <f t="shared" si="198"/>
        <v/>
      </c>
      <c r="AX196" s="532"/>
    </row>
    <row r="197" spans="2:50" hidden="1" x14ac:dyDescent="0.2">
      <c r="B197" s="541"/>
      <c r="C197" s="375">
        <v>11</v>
      </c>
      <c r="D197" s="375"/>
      <c r="E197" s="375"/>
      <c r="F197" s="375"/>
      <c r="G197" s="375"/>
      <c r="H197" s="562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60"/>
      <c r="M197" s="172" t="str">
        <f t="shared" si="184"/>
        <v/>
      </c>
      <c r="N197" s="533"/>
      <c r="O197" s="533"/>
      <c r="P197" s="375"/>
      <c r="Q197" s="377"/>
      <c r="R197" s="377" t="str">
        <f t="shared" si="200"/>
        <v/>
      </c>
      <c r="S197" s="375" t="str">
        <f t="shared" si="186"/>
        <v/>
      </c>
      <c r="T197" s="532"/>
      <c r="U197" s="375"/>
      <c r="V197" s="377"/>
      <c r="W197" s="377" t="str">
        <f t="shared" si="187"/>
        <v/>
      </c>
      <c r="X197" s="375" t="str">
        <f t="shared" si="188"/>
        <v/>
      </c>
      <c r="Y197" s="532"/>
      <c r="Z197" s="375"/>
      <c r="AA197" s="377"/>
      <c r="AB197" s="377" t="str">
        <f t="shared" si="189"/>
        <v/>
      </c>
      <c r="AC197" s="375" t="str">
        <f t="shared" si="190"/>
        <v/>
      </c>
      <c r="AD197" s="532"/>
      <c r="AE197" s="375"/>
      <c r="AF197" s="377"/>
      <c r="AG197" s="377" t="str">
        <f t="shared" si="191"/>
        <v/>
      </c>
      <c r="AH197" s="375" t="str">
        <f t="shared" si="192"/>
        <v/>
      </c>
      <c r="AI197" s="532"/>
      <c r="AJ197" s="375"/>
      <c r="AK197" s="377"/>
      <c r="AL197" s="377" t="str">
        <f t="shared" si="193"/>
        <v/>
      </c>
      <c r="AM197" s="375" t="str">
        <f t="shared" si="194"/>
        <v/>
      </c>
      <c r="AN197" s="532"/>
      <c r="AO197" s="375"/>
      <c r="AP197" s="377"/>
      <c r="AQ197" s="377" t="str">
        <f t="shared" si="195"/>
        <v/>
      </c>
      <c r="AR197" s="375" t="str">
        <f t="shared" si="196"/>
        <v/>
      </c>
      <c r="AS197" s="532"/>
      <c r="AT197" s="375"/>
      <c r="AU197" s="377"/>
      <c r="AV197" s="377" t="str">
        <f t="shared" si="197"/>
        <v/>
      </c>
      <c r="AW197" s="375" t="str">
        <f t="shared" si="198"/>
        <v/>
      </c>
      <c r="AX197" s="532"/>
    </row>
    <row r="198" spans="2:50" hidden="1" x14ac:dyDescent="0.2">
      <c r="B198" s="541"/>
      <c r="C198" s="375">
        <v>12</v>
      </c>
      <c r="D198" s="375"/>
      <c r="E198" s="375"/>
      <c r="F198" s="375"/>
      <c r="G198" s="375"/>
      <c r="H198" s="562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60"/>
      <c r="M198" s="172" t="str">
        <f t="shared" si="184"/>
        <v/>
      </c>
      <c r="N198" s="533"/>
      <c r="O198" s="533"/>
      <c r="P198" s="375"/>
      <c r="Q198" s="377"/>
      <c r="R198" s="377" t="str">
        <f t="shared" si="200"/>
        <v/>
      </c>
      <c r="S198" s="375" t="str">
        <f t="shared" si="186"/>
        <v/>
      </c>
      <c r="T198" s="532"/>
      <c r="U198" s="375"/>
      <c r="V198" s="377"/>
      <c r="W198" s="377" t="str">
        <f t="shared" si="187"/>
        <v/>
      </c>
      <c r="X198" s="375" t="str">
        <f t="shared" si="188"/>
        <v/>
      </c>
      <c r="Y198" s="532"/>
      <c r="Z198" s="375"/>
      <c r="AA198" s="377"/>
      <c r="AB198" s="377" t="str">
        <f t="shared" si="189"/>
        <v/>
      </c>
      <c r="AC198" s="375" t="str">
        <f t="shared" si="190"/>
        <v/>
      </c>
      <c r="AD198" s="532"/>
      <c r="AE198" s="375"/>
      <c r="AF198" s="377"/>
      <c r="AG198" s="377" t="str">
        <f t="shared" si="191"/>
        <v/>
      </c>
      <c r="AH198" s="375" t="str">
        <f t="shared" si="192"/>
        <v/>
      </c>
      <c r="AI198" s="532"/>
      <c r="AJ198" s="375"/>
      <c r="AK198" s="377"/>
      <c r="AL198" s="377" t="str">
        <f t="shared" si="193"/>
        <v/>
      </c>
      <c r="AM198" s="375" t="str">
        <f t="shared" si="194"/>
        <v/>
      </c>
      <c r="AN198" s="532"/>
      <c r="AO198" s="375"/>
      <c r="AP198" s="377"/>
      <c r="AQ198" s="377" t="str">
        <f t="shared" si="195"/>
        <v/>
      </c>
      <c r="AR198" s="375" t="str">
        <f t="shared" si="196"/>
        <v/>
      </c>
      <c r="AS198" s="532"/>
      <c r="AT198" s="375"/>
      <c r="AU198" s="377"/>
      <c r="AV198" s="377" t="str">
        <f t="shared" si="197"/>
        <v/>
      </c>
      <c r="AW198" s="375" t="str">
        <f t="shared" si="198"/>
        <v/>
      </c>
      <c r="AX198" s="532"/>
    </row>
    <row r="199" spans="2:50" hidden="1" x14ac:dyDescent="0.2">
      <c r="B199" s="541"/>
      <c r="C199" s="375">
        <v>13</v>
      </c>
      <c r="D199" s="375"/>
      <c r="E199" s="375"/>
      <c r="F199" s="375"/>
      <c r="G199" s="375"/>
      <c r="H199" s="562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60"/>
      <c r="M199" s="172" t="str">
        <f t="shared" si="184"/>
        <v/>
      </c>
      <c r="N199" s="533"/>
      <c r="O199" s="533"/>
      <c r="P199" s="375"/>
      <c r="Q199" s="377"/>
      <c r="R199" s="377" t="str">
        <f t="shared" si="200"/>
        <v/>
      </c>
      <c r="S199" s="375" t="str">
        <f t="shared" si="186"/>
        <v/>
      </c>
      <c r="T199" s="532"/>
      <c r="U199" s="375"/>
      <c r="V199" s="377"/>
      <c r="W199" s="377" t="str">
        <f t="shared" si="187"/>
        <v/>
      </c>
      <c r="X199" s="375" t="str">
        <f t="shared" si="188"/>
        <v/>
      </c>
      <c r="Y199" s="532"/>
      <c r="Z199" s="375"/>
      <c r="AA199" s="377"/>
      <c r="AB199" s="377" t="str">
        <f t="shared" si="189"/>
        <v/>
      </c>
      <c r="AC199" s="375" t="str">
        <f t="shared" si="190"/>
        <v/>
      </c>
      <c r="AD199" s="532"/>
      <c r="AE199" s="375"/>
      <c r="AF199" s="377"/>
      <c r="AG199" s="377" t="str">
        <f t="shared" si="191"/>
        <v/>
      </c>
      <c r="AH199" s="375" t="str">
        <f t="shared" si="192"/>
        <v/>
      </c>
      <c r="AI199" s="532"/>
      <c r="AJ199" s="375"/>
      <c r="AK199" s="377"/>
      <c r="AL199" s="377" t="str">
        <f t="shared" si="193"/>
        <v/>
      </c>
      <c r="AM199" s="375" t="str">
        <f t="shared" si="194"/>
        <v/>
      </c>
      <c r="AN199" s="532"/>
      <c r="AO199" s="375"/>
      <c r="AP199" s="377"/>
      <c r="AQ199" s="377" t="str">
        <f t="shared" si="195"/>
        <v/>
      </c>
      <c r="AR199" s="375" t="str">
        <f t="shared" si="196"/>
        <v/>
      </c>
      <c r="AS199" s="532"/>
      <c r="AT199" s="375"/>
      <c r="AU199" s="377"/>
      <c r="AV199" s="377" t="str">
        <f t="shared" si="197"/>
        <v/>
      </c>
      <c r="AW199" s="375" t="str">
        <f t="shared" si="198"/>
        <v/>
      </c>
      <c r="AX199" s="532"/>
    </row>
    <row r="200" spans="2:50" hidden="1" x14ac:dyDescent="0.2">
      <c r="B200" s="541"/>
      <c r="C200" s="375">
        <v>14</v>
      </c>
      <c r="D200" s="375"/>
      <c r="E200" s="375"/>
      <c r="F200" s="375"/>
      <c r="G200" s="375"/>
      <c r="H200" s="562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60"/>
      <c r="M200" s="172" t="str">
        <f t="shared" si="184"/>
        <v/>
      </c>
      <c r="N200" s="533"/>
      <c r="O200" s="533"/>
      <c r="P200" s="375"/>
      <c r="Q200" s="377"/>
      <c r="R200" s="377" t="str">
        <f t="shared" si="200"/>
        <v/>
      </c>
      <c r="S200" s="375" t="str">
        <f t="shared" si="186"/>
        <v/>
      </c>
      <c r="T200" s="532"/>
      <c r="U200" s="375"/>
      <c r="V200" s="377"/>
      <c r="W200" s="377" t="str">
        <f t="shared" si="187"/>
        <v/>
      </c>
      <c r="X200" s="375" t="str">
        <f t="shared" si="188"/>
        <v/>
      </c>
      <c r="Y200" s="532"/>
      <c r="Z200" s="375"/>
      <c r="AA200" s="377"/>
      <c r="AB200" s="377" t="str">
        <f t="shared" si="189"/>
        <v/>
      </c>
      <c r="AC200" s="375" t="str">
        <f t="shared" si="190"/>
        <v/>
      </c>
      <c r="AD200" s="532"/>
      <c r="AE200" s="375"/>
      <c r="AF200" s="377"/>
      <c r="AG200" s="377" t="str">
        <f t="shared" si="191"/>
        <v/>
      </c>
      <c r="AH200" s="375" t="str">
        <f t="shared" si="192"/>
        <v/>
      </c>
      <c r="AI200" s="532"/>
      <c r="AJ200" s="375"/>
      <c r="AK200" s="377"/>
      <c r="AL200" s="377" t="str">
        <f t="shared" si="193"/>
        <v/>
      </c>
      <c r="AM200" s="375" t="str">
        <f t="shared" si="194"/>
        <v/>
      </c>
      <c r="AN200" s="532"/>
      <c r="AO200" s="375"/>
      <c r="AP200" s="377"/>
      <c r="AQ200" s="377" t="str">
        <f t="shared" si="195"/>
        <v/>
      </c>
      <c r="AR200" s="375" t="str">
        <f t="shared" si="196"/>
        <v/>
      </c>
      <c r="AS200" s="532"/>
      <c r="AT200" s="375"/>
      <c r="AU200" s="377"/>
      <c r="AV200" s="377" t="str">
        <f t="shared" si="197"/>
        <v/>
      </c>
      <c r="AW200" s="375" t="str">
        <f t="shared" si="198"/>
        <v/>
      </c>
      <c r="AX200" s="532"/>
    </row>
    <row r="201" spans="2:50" hidden="1" x14ac:dyDescent="0.2">
      <c r="B201" s="541"/>
      <c r="C201" s="375">
        <v>15</v>
      </c>
      <c r="D201" s="375"/>
      <c r="E201" s="375"/>
      <c r="F201" s="375"/>
      <c r="G201" s="375"/>
      <c r="H201" s="563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60"/>
      <c r="M201" s="172" t="str">
        <f t="shared" si="184"/>
        <v/>
      </c>
      <c r="N201" s="533"/>
      <c r="O201" s="533"/>
      <c r="P201" s="375"/>
      <c r="Q201" s="377"/>
      <c r="R201" s="377" t="str">
        <f t="shared" si="200"/>
        <v/>
      </c>
      <c r="S201" s="375" t="str">
        <f t="shared" si="186"/>
        <v/>
      </c>
      <c r="T201" s="532"/>
      <c r="U201" s="375"/>
      <c r="V201" s="377"/>
      <c r="W201" s="377" t="str">
        <f t="shared" si="187"/>
        <v/>
      </c>
      <c r="X201" s="375" t="str">
        <f t="shared" si="188"/>
        <v/>
      </c>
      <c r="Y201" s="532"/>
      <c r="Z201" s="375"/>
      <c r="AA201" s="377"/>
      <c r="AB201" s="377" t="str">
        <f t="shared" si="189"/>
        <v/>
      </c>
      <c r="AC201" s="375" t="str">
        <f t="shared" si="190"/>
        <v/>
      </c>
      <c r="AD201" s="532"/>
      <c r="AE201" s="375"/>
      <c r="AF201" s="377"/>
      <c r="AG201" s="377" t="str">
        <f t="shared" si="191"/>
        <v/>
      </c>
      <c r="AH201" s="375" t="str">
        <f t="shared" si="192"/>
        <v/>
      </c>
      <c r="AI201" s="532"/>
      <c r="AJ201" s="375"/>
      <c r="AK201" s="377"/>
      <c r="AL201" s="377" t="str">
        <f t="shared" si="193"/>
        <v/>
      </c>
      <c r="AM201" s="375" t="str">
        <f t="shared" si="194"/>
        <v/>
      </c>
      <c r="AN201" s="532"/>
      <c r="AO201" s="375"/>
      <c r="AP201" s="377"/>
      <c r="AQ201" s="377" t="str">
        <f t="shared" si="195"/>
        <v/>
      </c>
      <c r="AR201" s="375" t="str">
        <f t="shared" si="196"/>
        <v/>
      </c>
      <c r="AS201" s="532"/>
      <c r="AT201" s="375"/>
      <c r="AU201" s="377"/>
      <c r="AV201" s="377" t="str">
        <f t="shared" si="197"/>
        <v/>
      </c>
      <c r="AW201" s="375" t="str">
        <f t="shared" si="198"/>
        <v/>
      </c>
      <c r="AX201" s="532"/>
    </row>
    <row r="202" spans="2:50" ht="15.75" hidden="1" x14ac:dyDescent="0.2">
      <c r="B202" s="545" t="s">
        <v>169</v>
      </c>
      <c r="C202" s="546"/>
      <c r="D202" s="546"/>
      <c r="E202" s="546"/>
      <c r="F202" s="546"/>
      <c r="G202" s="546"/>
      <c r="H202" s="547"/>
      <c r="I202" s="207"/>
      <c r="J202" s="207"/>
      <c r="K202" s="207"/>
      <c r="L202" s="207"/>
      <c r="M202" s="207"/>
      <c r="N202" s="533" t="s">
        <v>161</v>
      </c>
      <c r="O202" s="549" t="s">
        <v>106</v>
      </c>
      <c r="P202" s="551">
        <f>AT182+1</f>
        <v>45937</v>
      </c>
      <c r="Q202" s="541"/>
      <c r="R202" s="541"/>
      <c r="S202" s="541"/>
      <c r="T202" s="541"/>
      <c r="U202" s="551">
        <f>P202+1</f>
        <v>45938</v>
      </c>
      <c r="V202" s="541"/>
      <c r="W202" s="541"/>
      <c r="X202" s="541"/>
      <c r="Y202" s="541"/>
      <c r="Z202" s="551">
        <f>U202+1</f>
        <v>45939</v>
      </c>
      <c r="AA202" s="541"/>
      <c r="AB202" s="541"/>
      <c r="AC202" s="541"/>
      <c r="AD202" s="541"/>
      <c r="AE202" s="551">
        <f>Z202+1</f>
        <v>45940</v>
      </c>
      <c r="AF202" s="541"/>
      <c r="AG202" s="541"/>
      <c r="AH202" s="541"/>
      <c r="AI202" s="541"/>
      <c r="AJ202" s="551">
        <f>AE202+1</f>
        <v>45941</v>
      </c>
      <c r="AK202" s="541"/>
      <c r="AL202" s="541"/>
      <c r="AM202" s="541"/>
      <c r="AN202" s="541"/>
      <c r="AO202" s="551">
        <f>AJ202+1</f>
        <v>45942</v>
      </c>
      <c r="AP202" s="541"/>
      <c r="AQ202" s="541"/>
      <c r="AR202" s="541"/>
      <c r="AS202" s="541"/>
      <c r="AT202" s="551">
        <f>AO202+1</f>
        <v>45943</v>
      </c>
      <c r="AU202" s="541"/>
      <c r="AV202" s="541"/>
      <c r="AW202" s="541"/>
      <c r="AX202" s="541"/>
    </row>
    <row r="203" spans="2:50" ht="15.75" hidden="1" x14ac:dyDescent="0.2">
      <c r="B203" s="548"/>
      <c r="C203" s="548"/>
      <c r="D203" s="548"/>
      <c r="E203" s="548"/>
      <c r="F203" s="548"/>
      <c r="G203" s="548"/>
      <c r="H203" s="548"/>
      <c r="I203" s="207"/>
      <c r="J203" s="207"/>
      <c r="K203" s="207"/>
      <c r="L203" s="207"/>
      <c r="M203" s="207"/>
      <c r="N203" s="533"/>
      <c r="O203" s="550"/>
      <c r="P203" s="551" t="s">
        <v>120</v>
      </c>
      <c r="Q203" s="541"/>
      <c r="R203" s="541"/>
      <c r="S203" s="541"/>
      <c r="T203" s="541"/>
      <c r="U203" s="551" t="s">
        <v>114</v>
      </c>
      <c r="V203" s="541"/>
      <c r="W203" s="541"/>
      <c r="X203" s="541"/>
      <c r="Y203" s="541"/>
      <c r="Z203" s="551" t="s">
        <v>115</v>
      </c>
      <c r="AA203" s="541"/>
      <c r="AB203" s="541"/>
      <c r="AC203" s="541"/>
      <c r="AD203" s="541"/>
      <c r="AE203" s="551" t="s">
        <v>116</v>
      </c>
      <c r="AF203" s="541"/>
      <c r="AG203" s="541"/>
      <c r="AH203" s="541"/>
      <c r="AI203" s="541"/>
      <c r="AJ203" s="551" t="s">
        <v>117</v>
      </c>
      <c r="AK203" s="541"/>
      <c r="AL203" s="541"/>
      <c r="AM203" s="541"/>
      <c r="AN203" s="541"/>
      <c r="AO203" s="551" t="s">
        <v>118</v>
      </c>
      <c r="AP203" s="541"/>
      <c r="AQ203" s="541"/>
      <c r="AR203" s="541"/>
      <c r="AS203" s="541"/>
      <c r="AT203" s="551" t="s">
        <v>119</v>
      </c>
      <c r="AU203" s="541"/>
      <c r="AV203" s="541"/>
      <c r="AW203" s="541"/>
      <c r="AX203" s="541"/>
    </row>
    <row r="204" spans="2:50" hidden="1" x14ac:dyDescent="0.2">
      <c r="B204" s="533" t="s">
        <v>157</v>
      </c>
      <c r="C204" s="533" t="s">
        <v>149</v>
      </c>
      <c r="D204" s="533"/>
      <c r="E204" s="533" t="s">
        <v>151</v>
      </c>
      <c r="F204" s="533"/>
      <c r="G204" s="533"/>
      <c r="H204" s="537" t="s">
        <v>158</v>
      </c>
      <c r="I204" s="540" t="s">
        <v>227</v>
      </c>
      <c r="J204" s="540"/>
      <c r="K204" s="540"/>
      <c r="L204" s="540" t="s">
        <v>158</v>
      </c>
      <c r="M204" s="540" t="s">
        <v>170</v>
      </c>
      <c r="N204" s="533"/>
      <c r="O204" s="533" t="s">
        <v>160</v>
      </c>
      <c r="P204" s="534" t="s">
        <v>154</v>
      </c>
      <c r="Q204" s="535"/>
      <c r="R204" s="535"/>
      <c r="S204" s="536"/>
      <c r="T204" s="533" t="s">
        <v>158</v>
      </c>
      <c r="U204" s="534" t="s">
        <v>154</v>
      </c>
      <c r="V204" s="535"/>
      <c r="W204" s="535"/>
      <c r="X204" s="536"/>
      <c r="Y204" s="533" t="s">
        <v>158</v>
      </c>
      <c r="Z204" s="534" t="s">
        <v>154</v>
      </c>
      <c r="AA204" s="535"/>
      <c r="AB204" s="535"/>
      <c r="AC204" s="536"/>
      <c r="AD204" s="533" t="s">
        <v>158</v>
      </c>
      <c r="AE204" s="534" t="s">
        <v>154</v>
      </c>
      <c r="AF204" s="535"/>
      <c r="AG204" s="535"/>
      <c r="AH204" s="536"/>
      <c r="AI204" s="533" t="s">
        <v>158</v>
      </c>
      <c r="AJ204" s="534" t="s">
        <v>154</v>
      </c>
      <c r="AK204" s="535"/>
      <c r="AL204" s="535"/>
      <c r="AM204" s="536"/>
      <c r="AN204" s="533" t="s">
        <v>158</v>
      </c>
      <c r="AO204" s="534" t="s">
        <v>154</v>
      </c>
      <c r="AP204" s="535"/>
      <c r="AQ204" s="535"/>
      <c r="AR204" s="536"/>
      <c r="AS204" s="533" t="s">
        <v>158</v>
      </c>
      <c r="AT204" s="534" t="s">
        <v>154</v>
      </c>
      <c r="AU204" s="535"/>
      <c r="AV204" s="535"/>
      <c r="AW204" s="536"/>
      <c r="AX204" s="533" t="s">
        <v>158</v>
      </c>
    </row>
    <row r="205" spans="2:50" hidden="1" x14ac:dyDescent="0.2">
      <c r="B205" s="533"/>
      <c r="C205" s="533"/>
      <c r="D205" s="533"/>
      <c r="E205" s="533" t="s">
        <v>150</v>
      </c>
      <c r="F205" s="533"/>
      <c r="G205" s="533"/>
      <c r="H205" s="538"/>
      <c r="I205" s="540" t="s">
        <v>150</v>
      </c>
      <c r="J205" s="540"/>
      <c r="K205" s="540"/>
      <c r="L205" s="540"/>
      <c r="M205" s="540"/>
      <c r="N205" s="533"/>
      <c r="O205" s="533"/>
      <c r="P205" s="534" t="s">
        <v>155</v>
      </c>
      <c r="Q205" s="535"/>
      <c r="R205" s="535"/>
      <c r="S205" s="536"/>
      <c r="T205" s="533"/>
      <c r="U205" s="534" t="s">
        <v>155</v>
      </c>
      <c r="V205" s="535"/>
      <c r="W205" s="535"/>
      <c r="X205" s="536"/>
      <c r="Y205" s="533"/>
      <c r="Z205" s="534" t="s">
        <v>155</v>
      </c>
      <c r="AA205" s="535"/>
      <c r="AB205" s="535"/>
      <c r="AC205" s="536"/>
      <c r="AD205" s="533"/>
      <c r="AE205" s="534" t="s">
        <v>155</v>
      </c>
      <c r="AF205" s="535"/>
      <c r="AG205" s="535"/>
      <c r="AH205" s="536"/>
      <c r="AI205" s="533"/>
      <c r="AJ205" s="534" t="s">
        <v>155</v>
      </c>
      <c r="AK205" s="535"/>
      <c r="AL205" s="535"/>
      <c r="AM205" s="536"/>
      <c r="AN205" s="533"/>
      <c r="AO205" s="534" t="s">
        <v>155</v>
      </c>
      <c r="AP205" s="535"/>
      <c r="AQ205" s="535"/>
      <c r="AR205" s="536"/>
      <c r="AS205" s="533"/>
      <c r="AT205" s="534" t="s">
        <v>155</v>
      </c>
      <c r="AU205" s="535"/>
      <c r="AV205" s="535"/>
      <c r="AW205" s="536"/>
      <c r="AX205" s="533"/>
    </row>
    <row r="206" spans="2:50" hidden="1" x14ac:dyDescent="0.2">
      <c r="B206" s="533"/>
      <c r="C206" s="533"/>
      <c r="D206" s="533"/>
      <c r="E206" s="416" t="s">
        <v>152</v>
      </c>
      <c r="F206" s="416" t="s">
        <v>153</v>
      </c>
      <c r="G206" s="416" t="s">
        <v>156</v>
      </c>
      <c r="H206" s="539"/>
      <c r="I206" s="417" t="s">
        <v>152</v>
      </c>
      <c r="J206" s="417" t="s">
        <v>153</v>
      </c>
      <c r="K206" s="417" t="s">
        <v>156</v>
      </c>
      <c r="L206" s="540"/>
      <c r="M206" s="540"/>
      <c r="N206" s="533"/>
      <c r="O206" s="533"/>
      <c r="P206" s="416" t="s">
        <v>152</v>
      </c>
      <c r="Q206" s="416" t="s">
        <v>153</v>
      </c>
      <c r="R206" s="416" t="s">
        <v>156</v>
      </c>
      <c r="S206" s="416" t="s">
        <v>170</v>
      </c>
      <c r="T206" s="533"/>
      <c r="U206" s="416" t="s">
        <v>152</v>
      </c>
      <c r="V206" s="416" t="s">
        <v>153</v>
      </c>
      <c r="W206" s="416" t="s">
        <v>156</v>
      </c>
      <c r="X206" s="416" t="s">
        <v>170</v>
      </c>
      <c r="Y206" s="533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3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3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3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3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3"/>
    </row>
    <row r="207" spans="2:50" hidden="1" x14ac:dyDescent="0.2">
      <c r="B207" s="541" t="s">
        <v>237</v>
      </c>
      <c r="C207" s="415">
        <f>C187</f>
        <v>1</v>
      </c>
      <c r="D207" s="415" t="s">
        <v>445</v>
      </c>
      <c r="E207" s="415">
        <v>10</v>
      </c>
      <c r="F207" s="415">
        <v>3000</v>
      </c>
      <c r="G207" s="414">
        <f t="shared" ref="G207:G215" si="201">F207/E207</f>
        <v>300</v>
      </c>
      <c r="H207" s="561">
        <f>AVERAGE(G207:G221)</f>
        <v>305.30303030303031</v>
      </c>
      <c r="I207" s="172">
        <f t="shared" ref="I207:I209" si="202">IFERROR(AVERAGE(P207,U207,Z207,AE207,AJ207,AO207,AT207),"")</f>
        <v>10</v>
      </c>
      <c r="J207" s="172">
        <f t="shared" ref="J207:J209" si="203">IFERROR(AVERAGE(Q207,V207,AA207,AF207,AK207,AP207,AU207),"")</f>
        <v>2872.494583195356</v>
      </c>
      <c r="K207" s="418">
        <f t="shared" ref="K207:K209" si="204">IFERROR(AVERAGE(R207,W207,AB207,AG207,AL207,AQ207,AV207),"")</f>
        <v>287.24945831953562</v>
      </c>
      <c r="L207" s="560">
        <f>IFERROR(AVERAGE(K207:K221),"-")</f>
        <v>293.11240634811759</v>
      </c>
      <c r="M207" s="172">
        <f>IFERROR(RANK(K207, K$207:K$221),"")</f>
        <v>5</v>
      </c>
      <c r="N207" s="533"/>
      <c r="O207" s="533"/>
      <c r="P207" s="415">
        <v>10</v>
      </c>
      <c r="Q207" s="414">
        <v>2889.7044334975362</v>
      </c>
      <c r="R207" s="414">
        <f>IFERROR(Q207/P207,"")</f>
        <v>288.97044334975362</v>
      </c>
      <c r="S207" s="415">
        <f>IFERROR(RANK(R207, R$207:R$221),"")</f>
        <v>3</v>
      </c>
      <c r="T207" s="532">
        <f>AVERAGE(R207:R221)</f>
        <v>293.50357097093371</v>
      </c>
      <c r="U207" s="415">
        <v>10</v>
      </c>
      <c r="V207" s="414">
        <v>2878.0127041742276</v>
      </c>
      <c r="W207" s="414">
        <f>IFERROR(V207/U207,"")</f>
        <v>287.80127041742276</v>
      </c>
      <c r="X207" s="415">
        <f>IFERROR(RANK(W207, W$207:W$221),"")</f>
        <v>3</v>
      </c>
      <c r="Y207" s="532">
        <f>AVERAGE(W207:W221)</f>
        <v>292.29611774940474</v>
      </c>
      <c r="Z207" s="415">
        <v>10</v>
      </c>
      <c r="AA207" s="414">
        <v>2870.689655172413</v>
      </c>
      <c r="AB207" s="414">
        <f>IFERROR(AA207/Z207,"")</f>
        <v>287.06896551724128</v>
      </c>
      <c r="AC207" s="415">
        <f>IFERROR(RANK(AB207, AB$207:AB$221),"")</f>
        <v>5</v>
      </c>
      <c r="AD207" s="532">
        <f>AVERAGE(AB207:AB221)</f>
        <v>293.02814075559951</v>
      </c>
      <c r="AE207" s="415">
        <v>10</v>
      </c>
      <c r="AF207" s="414">
        <v>2880.0000000000005</v>
      </c>
      <c r="AG207" s="414">
        <f>IFERROR(AF207/AE207,"")</f>
        <v>288.00000000000006</v>
      </c>
      <c r="AH207" s="415">
        <f>IFERROR(RANK(AG207, AG$207:AG$221),"")</f>
        <v>4</v>
      </c>
      <c r="AI207" s="532">
        <f>AVERAGE(AG207:AG221)</f>
        <v>294.65910382203469</v>
      </c>
      <c r="AJ207" s="415">
        <v>10</v>
      </c>
      <c r="AK207" s="414">
        <v>2863.1775700934577</v>
      </c>
      <c r="AL207" s="414">
        <f>IFERROR(AK207/AJ207,"")</f>
        <v>286.31775700934577</v>
      </c>
      <c r="AM207" s="415">
        <f>IFERROR(RANK(AL207, AL$207:AL$221),"")</f>
        <v>6</v>
      </c>
      <c r="AN207" s="532">
        <f>AVERAGE(AL207:AL221)</f>
        <v>293.32088146075125</v>
      </c>
      <c r="AO207" s="415">
        <v>10</v>
      </c>
      <c r="AP207" s="414">
        <v>2865.8777194298586</v>
      </c>
      <c r="AQ207" s="414">
        <f>IFERROR(AP207/AO207,"")</f>
        <v>286.58777194298585</v>
      </c>
      <c r="AR207" s="415">
        <f>IFERROR(RANK(AQ207, AQ$207:AQ$221),"")</f>
        <v>6</v>
      </c>
      <c r="AS207" s="532">
        <f>AVERAGE(AQ207:AQ221)</f>
        <v>292.63079712759952</v>
      </c>
      <c r="AT207" s="415">
        <v>10</v>
      </c>
      <c r="AU207" s="414">
        <v>2859.9999999999995</v>
      </c>
      <c r="AV207" s="414">
        <f>IFERROR(AU207/AT207,"")</f>
        <v>285.99999999999994</v>
      </c>
      <c r="AW207" s="415">
        <f>IFERROR(RANK(AV207, AV$207:AV$221),"")</f>
        <v>6</v>
      </c>
      <c r="AX207" s="532">
        <f>AVERAGE(AV207:AV221)</f>
        <v>292.34823255049969</v>
      </c>
    </row>
    <row r="208" spans="2:50" hidden="1" x14ac:dyDescent="0.2">
      <c r="B208" s="541"/>
      <c r="C208" s="426">
        <f t="shared" ref="C208:C221" si="205">C188</f>
        <v>2</v>
      </c>
      <c r="D208" s="415" t="s">
        <v>446</v>
      </c>
      <c r="E208" s="415">
        <v>10</v>
      </c>
      <c r="F208" s="415">
        <v>3000</v>
      </c>
      <c r="G208" s="414">
        <f t="shared" si="201"/>
        <v>300</v>
      </c>
      <c r="H208" s="562"/>
      <c r="I208" s="172">
        <f t="shared" si="202"/>
        <v>10</v>
      </c>
      <c r="J208" s="172">
        <f t="shared" si="203"/>
        <v>2868.9407867951463</v>
      </c>
      <c r="K208" s="418">
        <f t="shared" si="204"/>
        <v>286.89407867951462</v>
      </c>
      <c r="L208" s="560"/>
      <c r="M208" s="172">
        <f t="shared" ref="M208:M221" si="206">IFERROR(RANK(K208, K$207:K$221),"")</f>
        <v>6</v>
      </c>
      <c r="N208" s="533"/>
      <c r="O208" s="533"/>
      <c r="P208" s="415">
        <v>10</v>
      </c>
      <c r="Q208" s="414">
        <v>2872.5714285714289</v>
      </c>
      <c r="R208" s="414">
        <f t="shared" ref="R208:R221" si="207">IFERROR(Q208/P208,"")</f>
        <v>287.25714285714287</v>
      </c>
      <c r="S208" s="415">
        <f t="shared" ref="S208:S221" si="208">IFERROR(RANK(R208, R$207:R$221),"")</f>
        <v>6</v>
      </c>
      <c r="T208" s="532"/>
      <c r="U208" s="415">
        <v>10</v>
      </c>
      <c r="V208" s="414">
        <v>2860.9615384615386</v>
      </c>
      <c r="W208" s="414">
        <f t="shared" ref="W208:W221" si="209">IFERROR(V208/U208,"")</f>
        <v>286.09615384615387</v>
      </c>
      <c r="X208" s="415">
        <f t="shared" ref="X208:X221" si="210">IFERROR(RANK(W208, W$207:W$221),"")</f>
        <v>6</v>
      </c>
      <c r="Y208" s="532"/>
      <c r="Z208" s="415">
        <v>10</v>
      </c>
      <c r="AA208" s="414">
        <v>2880.0000000000009</v>
      </c>
      <c r="AB208" s="414">
        <f t="shared" ref="AB208:AB221" si="211">IFERROR(AA208/Z208,"")</f>
        <v>288.00000000000011</v>
      </c>
      <c r="AC208" s="415">
        <f t="shared" ref="AC208:AC221" si="212">IFERROR(RANK(AB208, AB$207:AB$221),"")</f>
        <v>4</v>
      </c>
      <c r="AD208" s="532"/>
      <c r="AE208" s="415">
        <v>10</v>
      </c>
      <c r="AF208" s="414">
        <v>2878.5542168674701</v>
      </c>
      <c r="AG208" s="414">
        <f t="shared" ref="AG208:AG221" si="213">IFERROR(AF208/AE208,"")</f>
        <v>287.85542168674704</v>
      </c>
      <c r="AH208" s="415">
        <f t="shared" ref="AH208:AH221" si="214">IFERROR(RANK(AG208, AG$207:AG$221),"")</f>
        <v>5</v>
      </c>
      <c r="AI208" s="532"/>
      <c r="AJ208" s="415">
        <v>10</v>
      </c>
      <c r="AK208" s="414">
        <v>2851.3953488372099</v>
      </c>
      <c r="AL208" s="414">
        <f t="shared" ref="AL208:AL221" si="215">IFERROR(AK208/AJ208,"")</f>
        <v>285.13953488372101</v>
      </c>
      <c r="AM208" s="415">
        <f t="shared" ref="AM208:AM221" si="216">IFERROR(RANK(AL208, AL$207:AL$221),"")</f>
        <v>8</v>
      </c>
      <c r="AN208" s="532"/>
      <c r="AO208" s="415">
        <v>10</v>
      </c>
      <c r="AP208" s="414">
        <v>2876.8421052631588</v>
      </c>
      <c r="AQ208" s="414">
        <f t="shared" ref="AQ208:AQ221" si="217">IFERROR(AP208/AO208,"")</f>
        <v>287.68421052631589</v>
      </c>
      <c r="AR208" s="415">
        <f t="shared" ref="AR208:AR221" si="218">IFERROR(RANK(AQ208, AQ$207:AQ$221),"")</f>
        <v>3</v>
      </c>
      <c r="AS208" s="532"/>
      <c r="AT208" s="415">
        <v>10</v>
      </c>
      <c r="AU208" s="414">
        <v>2862.260869565217</v>
      </c>
      <c r="AV208" s="414">
        <f t="shared" ref="AV208:AV221" si="219">IFERROR(AU208/AT208,"")</f>
        <v>286.22608695652173</v>
      </c>
      <c r="AW208" s="415">
        <f t="shared" ref="AW208:AW221" si="220">IFERROR(RANK(AV208, AV$207:AV$221),"")</f>
        <v>4</v>
      </c>
      <c r="AX208" s="532"/>
    </row>
    <row r="209" spans="2:50" hidden="1" x14ac:dyDescent="0.2">
      <c r="B209" s="541"/>
      <c r="C209" s="426">
        <f t="shared" si="205"/>
        <v>3</v>
      </c>
      <c r="D209" s="415" t="s">
        <v>447</v>
      </c>
      <c r="E209" s="415">
        <v>10</v>
      </c>
      <c r="F209" s="415">
        <v>3000</v>
      </c>
      <c r="G209" s="424">
        <f t="shared" si="201"/>
        <v>300</v>
      </c>
      <c r="H209" s="562"/>
      <c r="I209" s="172">
        <f t="shared" si="202"/>
        <v>10</v>
      </c>
      <c r="J209" s="172">
        <f t="shared" si="203"/>
        <v>2866.9059430130606</v>
      </c>
      <c r="K209" s="418">
        <f t="shared" si="204"/>
        <v>286.69059430130602</v>
      </c>
      <c r="L209" s="560"/>
      <c r="M209" s="172">
        <f t="shared" si="206"/>
        <v>7</v>
      </c>
      <c r="N209" s="533"/>
      <c r="O209" s="533"/>
      <c r="P209" s="415">
        <v>10</v>
      </c>
      <c r="Q209" s="414">
        <v>2855.4285714285716</v>
      </c>
      <c r="R209" s="414">
        <f t="shared" si="207"/>
        <v>285.54285714285714</v>
      </c>
      <c r="S209" s="415">
        <f t="shared" si="208"/>
        <v>8</v>
      </c>
      <c r="T209" s="532"/>
      <c r="U209" s="415">
        <v>10</v>
      </c>
      <c r="V209" s="414">
        <v>2873.1958762886607</v>
      </c>
      <c r="W209" s="414">
        <f t="shared" si="209"/>
        <v>287.31958762886609</v>
      </c>
      <c r="X209" s="415">
        <f t="shared" si="210"/>
        <v>4</v>
      </c>
      <c r="Y209" s="532"/>
      <c r="Z209" s="415">
        <v>10</v>
      </c>
      <c r="AA209" s="414">
        <v>2864.8192771084341</v>
      </c>
      <c r="AB209" s="414">
        <f t="shared" si="211"/>
        <v>286.48192771084342</v>
      </c>
      <c r="AC209" s="415">
        <f t="shared" si="212"/>
        <v>8</v>
      </c>
      <c r="AD209" s="532"/>
      <c r="AE209" s="415">
        <v>10</v>
      </c>
      <c r="AF209" s="414">
        <v>2856.9863013698623</v>
      </c>
      <c r="AG209" s="414">
        <f t="shared" si="213"/>
        <v>285.69863013698625</v>
      </c>
      <c r="AH209" s="415">
        <f t="shared" si="214"/>
        <v>8</v>
      </c>
      <c r="AI209" s="532"/>
      <c r="AJ209" s="415">
        <v>10</v>
      </c>
      <c r="AK209" s="414">
        <v>2876.2025316455697</v>
      </c>
      <c r="AL209" s="414">
        <f t="shared" si="215"/>
        <v>287.62025316455697</v>
      </c>
      <c r="AM209" s="415">
        <f t="shared" si="216"/>
        <v>5</v>
      </c>
      <c r="AN209" s="532"/>
      <c r="AO209" s="415">
        <v>10</v>
      </c>
      <c r="AP209" s="414">
        <v>2876.5714285714275</v>
      </c>
      <c r="AQ209" s="414">
        <f t="shared" si="217"/>
        <v>287.65714285714273</v>
      </c>
      <c r="AR209" s="415">
        <f t="shared" si="218"/>
        <v>4</v>
      </c>
      <c r="AS209" s="532"/>
      <c r="AT209" s="415">
        <v>10</v>
      </c>
      <c r="AU209" s="414">
        <v>2865.1376146788989</v>
      </c>
      <c r="AV209" s="414">
        <f t="shared" si="219"/>
        <v>286.51376146788988</v>
      </c>
      <c r="AW209" s="415">
        <f t="shared" si="220"/>
        <v>3</v>
      </c>
      <c r="AX209" s="532"/>
    </row>
    <row r="210" spans="2:50" hidden="1" x14ac:dyDescent="0.2">
      <c r="B210" s="541"/>
      <c r="C210" s="426">
        <f t="shared" si="205"/>
        <v>4</v>
      </c>
      <c r="D210" s="415" t="s">
        <v>450</v>
      </c>
      <c r="E210" s="415">
        <v>10</v>
      </c>
      <c r="F210" s="415">
        <v>3000</v>
      </c>
      <c r="G210" s="424">
        <f t="shared" si="201"/>
        <v>300</v>
      </c>
      <c r="H210" s="562"/>
      <c r="I210" s="172">
        <f>IFERROR(AVERAGE(P210,U210,Z210,AE210,AJ210,AO210,AT210),"")</f>
        <v>10</v>
      </c>
      <c r="J210" s="172">
        <f>IFERROR(AVERAGE(Q210,V210,AA210,AF210,AK210,AP210,AU210),"")</f>
        <v>2882.8955278313988</v>
      </c>
      <c r="K210" s="418">
        <f>IFERROR(AVERAGE(R210,W210,AB210,AG210,AL210,AQ210,AV210),"")</f>
        <v>288.28955278313987</v>
      </c>
      <c r="L210" s="560"/>
      <c r="M210" s="172">
        <f t="shared" si="206"/>
        <v>3</v>
      </c>
      <c r="N210" s="533"/>
      <c r="O210" s="533"/>
      <c r="P210" s="415">
        <v>10</v>
      </c>
      <c r="Q210" s="414">
        <v>2895.9374999999991</v>
      </c>
      <c r="R210" s="414">
        <f t="shared" si="207"/>
        <v>289.59374999999989</v>
      </c>
      <c r="S210" s="415">
        <f t="shared" si="208"/>
        <v>2</v>
      </c>
      <c r="T210" s="532"/>
      <c r="U210" s="415">
        <v>10</v>
      </c>
      <c r="V210" s="414">
        <v>2865.2459016393432</v>
      </c>
      <c r="W210" s="414">
        <f t="shared" si="209"/>
        <v>286.52459016393431</v>
      </c>
      <c r="X210" s="415">
        <f t="shared" si="210"/>
        <v>5</v>
      </c>
      <c r="Y210" s="532"/>
      <c r="Z210" s="415">
        <v>10</v>
      </c>
      <c r="AA210" s="414">
        <v>2906.0377358490582</v>
      </c>
      <c r="AB210" s="414">
        <f t="shared" si="211"/>
        <v>290.60377358490581</v>
      </c>
      <c r="AC210" s="415">
        <f t="shared" si="212"/>
        <v>3</v>
      </c>
      <c r="AD210" s="532"/>
      <c r="AE210" s="415">
        <v>10</v>
      </c>
      <c r="AF210" s="414">
        <v>2877.5510204081643</v>
      </c>
      <c r="AG210" s="414">
        <f t="shared" si="213"/>
        <v>287.75510204081644</v>
      </c>
      <c r="AH210" s="415">
        <f t="shared" si="214"/>
        <v>6</v>
      </c>
      <c r="AI210" s="532"/>
      <c r="AJ210" s="415">
        <v>10</v>
      </c>
      <c r="AK210" s="414">
        <v>2901.1111111111127</v>
      </c>
      <c r="AL210" s="414">
        <f t="shared" si="215"/>
        <v>290.11111111111126</v>
      </c>
      <c r="AM210" s="415">
        <f t="shared" si="216"/>
        <v>3</v>
      </c>
      <c r="AN210" s="532"/>
      <c r="AO210" s="415">
        <v>10</v>
      </c>
      <c r="AP210" s="414">
        <v>2878.2089552238804</v>
      </c>
      <c r="AQ210" s="414">
        <f t="shared" si="217"/>
        <v>287.82089552238801</v>
      </c>
      <c r="AR210" s="415">
        <f t="shared" si="218"/>
        <v>2</v>
      </c>
      <c r="AS210" s="532"/>
      <c r="AT210" s="415">
        <v>10</v>
      </c>
      <c r="AU210" s="414">
        <v>2856.1764705882351</v>
      </c>
      <c r="AV210" s="414">
        <f t="shared" si="219"/>
        <v>285.61764705882354</v>
      </c>
      <c r="AW210" s="415">
        <f t="shared" si="220"/>
        <v>8</v>
      </c>
      <c r="AX210" s="532"/>
    </row>
    <row r="211" spans="2:50" hidden="1" x14ac:dyDescent="0.2">
      <c r="B211" s="541"/>
      <c r="C211" s="426">
        <f t="shared" si="205"/>
        <v>5</v>
      </c>
      <c r="D211" s="415" t="s">
        <v>451</v>
      </c>
      <c r="E211" s="415">
        <v>10</v>
      </c>
      <c r="F211" s="415">
        <v>3000</v>
      </c>
      <c r="G211" s="424">
        <f t="shared" si="201"/>
        <v>300</v>
      </c>
      <c r="H211" s="562"/>
      <c r="I211" s="172">
        <f t="shared" ref="I211:I221" si="221">IFERROR(AVERAGE(P211,U211,Z211,AE211,AJ211,AO211,AT211),"")</f>
        <v>10</v>
      </c>
      <c r="J211" s="172">
        <f t="shared" ref="J211:J221" si="222">IFERROR(AVERAGE(Q211,V211,AA211,AF211,AK211,AP211,AU211),"")</f>
        <v>2878.9064972767619</v>
      </c>
      <c r="K211" s="418">
        <f t="shared" ref="K211:K221" si="223">IFERROR(AVERAGE(R211,W211,AB211,AG211,AL211,AQ211,AV211),"")</f>
        <v>287.89064972767613</v>
      </c>
      <c r="L211" s="560"/>
      <c r="M211" s="172">
        <f t="shared" si="206"/>
        <v>4</v>
      </c>
      <c r="N211" s="533"/>
      <c r="O211" s="533"/>
      <c r="P211" s="415">
        <v>10</v>
      </c>
      <c r="Q211" s="414">
        <v>2877.894736842105</v>
      </c>
      <c r="R211" s="414">
        <f t="shared" si="207"/>
        <v>287.78947368421052</v>
      </c>
      <c r="S211" s="415">
        <f t="shared" si="208"/>
        <v>5</v>
      </c>
      <c r="T211" s="532"/>
      <c r="U211" s="415">
        <v>10</v>
      </c>
      <c r="V211" s="414">
        <v>2855.555555555557</v>
      </c>
      <c r="W211" s="414">
        <f t="shared" si="209"/>
        <v>285.55555555555571</v>
      </c>
      <c r="X211" s="415">
        <f t="shared" si="210"/>
        <v>8</v>
      </c>
      <c r="Y211" s="532"/>
      <c r="Z211" s="415">
        <v>10</v>
      </c>
      <c r="AA211" s="414">
        <v>2867.727272727273</v>
      </c>
      <c r="AB211" s="414">
        <f t="shared" si="211"/>
        <v>286.77272727272731</v>
      </c>
      <c r="AC211" s="415">
        <f t="shared" si="212"/>
        <v>7</v>
      </c>
      <c r="AD211" s="532"/>
      <c r="AE211" s="415">
        <v>10</v>
      </c>
      <c r="AF211" s="414">
        <v>2912.1951219512184</v>
      </c>
      <c r="AG211" s="414">
        <f t="shared" si="213"/>
        <v>291.21951219512187</v>
      </c>
      <c r="AH211" s="415">
        <f t="shared" si="214"/>
        <v>3</v>
      </c>
      <c r="AI211" s="532"/>
      <c r="AJ211" s="415">
        <v>10</v>
      </c>
      <c r="AK211" s="414">
        <v>2896.5957446808516</v>
      </c>
      <c r="AL211" s="414">
        <f t="shared" si="215"/>
        <v>289.65957446808517</v>
      </c>
      <c r="AM211" s="415">
        <f t="shared" si="216"/>
        <v>4</v>
      </c>
      <c r="AN211" s="532"/>
      <c r="AO211" s="415">
        <v>10</v>
      </c>
      <c r="AP211" s="414">
        <v>2857.3770491803266</v>
      </c>
      <c r="AQ211" s="414">
        <f t="shared" si="217"/>
        <v>285.73770491803265</v>
      </c>
      <c r="AR211" s="415">
        <f t="shared" si="218"/>
        <v>8</v>
      </c>
      <c r="AS211" s="532"/>
      <c r="AT211" s="415">
        <v>10</v>
      </c>
      <c r="AU211" s="414">
        <v>2884.9999999999986</v>
      </c>
      <c r="AV211" s="414">
        <f t="shared" si="219"/>
        <v>288.49999999999989</v>
      </c>
      <c r="AW211" s="415">
        <f t="shared" si="220"/>
        <v>2</v>
      </c>
      <c r="AX211" s="532"/>
    </row>
    <row r="212" spans="2:50" hidden="1" x14ac:dyDescent="0.2">
      <c r="B212" s="541"/>
      <c r="C212" s="426">
        <f t="shared" si="205"/>
        <v>6</v>
      </c>
      <c r="D212" s="415" t="s">
        <v>452</v>
      </c>
      <c r="E212" s="415">
        <v>10</v>
      </c>
      <c r="F212" s="415">
        <v>3000</v>
      </c>
      <c r="G212" s="424">
        <f t="shared" si="201"/>
        <v>300</v>
      </c>
      <c r="H212" s="562"/>
      <c r="I212" s="172">
        <f t="shared" si="221"/>
        <v>10</v>
      </c>
      <c r="J212" s="172">
        <f t="shared" si="222"/>
        <v>2906.4813724026708</v>
      </c>
      <c r="K212" s="418">
        <f t="shared" si="223"/>
        <v>290.64813724026715</v>
      </c>
      <c r="L212" s="560"/>
      <c r="M212" s="172">
        <f t="shared" si="206"/>
        <v>2</v>
      </c>
      <c r="N212" s="533"/>
      <c r="O212" s="533"/>
      <c r="P212" s="415">
        <v>10</v>
      </c>
      <c r="Q212" s="414">
        <v>2883.5294117647022</v>
      </c>
      <c r="R212" s="414">
        <f t="shared" si="207"/>
        <v>288.35294117647021</v>
      </c>
      <c r="S212" s="415">
        <f t="shared" si="208"/>
        <v>4</v>
      </c>
      <c r="T212" s="532"/>
      <c r="U212" s="415">
        <v>10</v>
      </c>
      <c r="V212" s="414">
        <v>2916.3636363636328</v>
      </c>
      <c r="W212" s="414">
        <f t="shared" si="209"/>
        <v>291.63636363636328</v>
      </c>
      <c r="X212" s="415">
        <f t="shared" si="210"/>
        <v>2</v>
      </c>
      <c r="Y212" s="532"/>
      <c r="Z212" s="415">
        <v>10</v>
      </c>
      <c r="AA212" s="414">
        <v>2935.555555555557</v>
      </c>
      <c r="AB212" s="414">
        <f t="shared" si="211"/>
        <v>293.55555555555571</v>
      </c>
      <c r="AC212" s="415">
        <f t="shared" si="212"/>
        <v>2</v>
      </c>
      <c r="AD212" s="532"/>
      <c r="AE212" s="415">
        <v>10</v>
      </c>
      <c r="AF212" s="414">
        <v>2959.2000000000007</v>
      </c>
      <c r="AG212" s="414">
        <f t="shared" si="213"/>
        <v>295.92000000000007</v>
      </c>
      <c r="AH212" s="415">
        <f t="shared" si="214"/>
        <v>2</v>
      </c>
      <c r="AI212" s="532"/>
      <c r="AJ212" s="415">
        <v>10</v>
      </c>
      <c r="AK212" s="414">
        <v>2923.4482758620711</v>
      </c>
      <c r="AL212" s="414">
        <f t="shared" si="215"/>
        <v>292.34482758620709</v>
      </c>
      <c r="AM212" s="415">
        <f t="shared" si="216"/>
        <v>2</v>
      </c>
      <c r="AN212" s="532"/>
      <c r="AO212" s="415">
        <v>10</v>
      </c>
      <c r="AP212" s="414">
        <v>2869.0909090909122</v>
      </c>
      <c r="AQ212" s="414">
        <f t="shared" si="217"/>
        <v>286.90909090909122</v>
      </c>
      <c r="AR212" s="415">
        <f t="shared" si="218"/>
        <v>5</v>
      </c>
      <c r="AS212" s="532"/>
      <c r="AT212" s="415">
        <v>10</v>
      </c>
      <c r="AU212" s="414">
        <v>2858.1818181818212</v>
      </c>
      <c r="AV212" s="414">
        <f t="shared" si="219"/>
        <v>285.8181818181821</v>
      </c>
      <c r="AW212" s="415">
        <f t="shared" si="220"/>
        <v>7</v>
      </c>
      <c r="AX212" s="532"/>
    </row>
    <row r="213" spans="2:50" hidden="1" x14ac:dyDescent="0.2">
      <c r="B213" s="541"/>
      <c r="C213" s="426">
        <f t="shared" si="205"/>
        <v>7</v>
      </c>
      <c r="D213" s="415" t="s">
        <v>635</v>
      </c>
      <c r="E213" s="415">
        <v>8</v>
      </c>
      <c r="F213" s="415">
        <v>3000</v>
      </c>
      <c r="G213" s="424">
        <f t="shared" si="201"/>
        <v>375</v>
      </c>
      <c r="H213" s="562"/>
      <c r="I213" s="172">
        <f t="shared" si="221"/>
        <v>8</v>
      </c>
      <c r="J213" s="172">
        <f t="shared" si="222"/>
        <v>2905.1550863774969</v>
      </c>
      <c r="K213" s="418">
        <f t="shared" si="223"/>
        <v>363.14438579718711</v>
      </c>
      <c r="L213" s="560"/>
      <c r="M213" s="172">
        <f t="shared" si="206"/>
        <v>1</v>
      </c>
      <c r="N213" s="533"/>
      <c r="O213" s="533"/>
      <c r="P213" s="415">
        <v>8</v>
      </c>
      <c r="Q213" s="414">
        <v>2927.6923076923058</v>
      </c>
      <c r="R213" s="414">
        <f t="shared" si="207"/>
        <v>365.96153846153823</v>
      </c>
      <c r="S213" s="415">
        <f t="shared" si="208"/>
        <v>1</v>
      </c>
      <c r="T213" s="532"/>
      <c r="U213" s="415">
        <v>8</v>
      </c>
      <c r="V213" s="414">
        <v>2853.8461538461524</v>
      </c>
      <c r="W213" s="414">
        <f t="shared" si="209"/>
        <v>356.73076923076906</v>
      </c>
      <c r="X213" s="415">
        <f t="shared" si="210"/>
        <v>1</v>
      </c>
      <c r="Y213" s="532"/>
      <c r="Z213" s="415">
        <v>8</v>
      </c>
      <c r="AA213" s="414">
        <v>2866.4516129032281</v>
      </c>
      <c r="AB213" s="414">
        <f t="shared" si="211"/>
        <v>358.30645161290352</v>
      </c>
      <c r="AC213" s="415">
        <f t="shared" si="212"/>
        <v>1</v>
      </c>
      <c r="AD213" s="532"/>
      <c r="AE213" s="415">
        <v>8</v>
      </c>
      <c r="AF213" s="414">
        <v>2944.4444444444457</v>
      </c>
      <c r="AG213" s="414">
        <f t="shared" si="213"/>
        <v>368.05555555555571</v>
      </c>
      <c r="AH213" s="415">
        <f t="shared" si="214"/>
        <v>1</v>
      </c>
      <c r="AI213" s="532"/>
      <c r="AJ213" s="415">
        <v>8</v>
      </c>
      <c r="AK213" s="414">
        <v>2896.3636363636392</v>
      </c>
      <c r="AL213" s="414">
        <f t="shared" si="215"/>
        <v>362.0454545454549</v>
      </c>
      <c r="AM213" s="415">
        <f t="shared" si="216"/>
        <v>1</v>
      </c>
      <c r="AN213" s="532"/>
      <c r="AO213" s="415">
        <v>8</v>
      </c>
      <c r="AP213" s="414">
        <v>2923.0769230769215</v>
      </c>
      <c r="AQ213" s="414">
        <f t="shared" si="217"/>
        <v>365.38461538461519</v>
      </c>
      <c r="AR213" s="415">
        <f t="shared" si="218"/>
        <v>1</v>
      </c>
      <c r="AS213" s="532"/>
      <c r="AT213" s="415">
        <v>8</v>
      </c>
      <c r="AU213" s="414">
        <v>2924.2105263157873</v>
      </c>
      <c r="AV213" s="414">
        <f t="shared" si="219"/>
        <v>365.52631578947341</v>
      </c>
      <c r="AW213" s="415">
        <f t="shared" si="220"/>
        <v>1</v>
      </c>
      <c r="AX213" s="532"/>
    </row>
    <row r="214" spans="2:50" hidden="1" x14ac:dyDescent="0.2">
      <c r="B214" s="541"/>
      <c r="C214" s="426">
        <f t="shared" si="205"/>
        <v>8</v>
      </c>
      <c r="D214" s="415" t="s">
        <v>796</v>
      </c>
      <c r="E214" s="415">
        <v>10</v>
      </c>
      <c r="F214" s="415">
        <v>3000</v>
      </c>
      <c r="G214" s="424">
        <f t="shared" si="201"/>
        <v>300</v>
      </c>
      <c r="H214" s="562"/>
      <c r="I214" s="172">
        <f t="shared" si="221"/>
        <v>10</v>
      </c>
      <c r="J214" s="172">
        <f t="shared" si="222"/>
        <v>2862.2081693171444</v>
      </c>
      <c r="K214" s="418">
        <f t="shared" si="223"/>
        <v>286.22081693171447</v>
      </c>
      <c r="L214" s="560"/>
      <c r="M214" s="172">
        <f t="shared" si="206"/>
        <v>8</v>
      </c>
      <c r="N214" s="533"/>
      <c r="O214" s="533"/>
      <c r="P214" s="415">
        <v>10</v>
      </c>
      <c r="Q214" s="414">
        <v>2869.2862133209119</v>
      </c>
      <c r="R214" s="414">
        <f t="shared" si="207"/>
        <v>286.92862133209121</v>
      </c>
      <c r="S214" s="415">
        <f t="shared" si="208"/>
        <v>7</v>
      </c>
      <c r="T214" s="532"/>
      <c r="U214" s="415">
        <v>10</v>
      </c>
      <c r="V214" s="414">
        <v>2859.0243902439038</v>
      </c>
      <c r="W214" s="414">
        <f t="shared" si="209"/>
        <v>285.90243902439039</v>
      </c>
      <c r="X214" s="415">
        <f t="shared" si="210"/>
        <v>7</v>
      </c>
      <c r="Y214" s="532"/>
      <c r="Z214" s="415">
        <v>10</v>
      </c>
      <c r="AA214" s="414">
        <v>2868</v>
      </c>
      <c r="AB214" s="414">
        <f t="shared" si="211"/>
        <v>286.8</v>
      </c>
      <c r="AC214" s="415">
        <f t="shared" si="212"/>
        <v>6</v>
      </c>
      <c r="AD214" s="532"/>
      <c r="AE214" s="415">
        <v>10</v>
      </c>
      <c r="AF214" s="414">
        <v>2862.8571428571422</v>
      </c>
      <c r="AG214" s="414">
        <f t="shared" si="213"/>
        <v>286.28571428571422</v>
      </c>
      <c r="AH214" s="415">
        <f t="shared" si="214"/>
        <v>7</v>
      </c>
      <c r="AI214" s="532"/>
      <c r="AJ214" s="415">
        <v>10</v>
      </c>
      <c r="AK214" s="414">
        <v>2856.0000000000005</v>
      </c>
      <c r="AL214" s="414">
        <f t="shared" si="215"/>
        <v>285.60000000000002</v>
      </c>
      <c r="AM214" s="415">
        <f t="shared" si="216"/>
        <v>7</v>
      </c>
      <c r="AN214" s="532"/>
      <c r="AO214" s="415">
        <v>10</v>
      </c>
      <c r="AP214" s="414">
        <v>2859.1935483870957</v>
      </c>
      <c r="AQ214" s="414">
        <f t="shared" si="217"/>
        <v>285.91935483870958</v>
      </c>
      <c r="AR214" s="415">
        <f t="shared" si="218"/>
        <v>7</v>
      </c>
      <c r="AS214" s="532"/>
      <c r="AT214" s="415">
        <v>10</v>
      </c>
      <c r="AU214" s="414">
        <v>2861.0958904109593</v>
      </c>
      <c r="AV214" s="414">
        <f t="shared" si="219"/>
        <v>286.10958904109594</v>
      </c>
      <c r="AW214" s="415">
        <f t="shared" si="220"/>
        <v>5</v>
      </c>
      <c r="AX214" s="532"/>
    </row>
    <row r="215" spans="2:50" hidden="1" x14ac:dyDescent="0.2">
      <c r="B215" s="541"/>
      <c r="C215" s="426">
        <f t="shared" si="205"/>
        <v>9</v>
      </c>
      <c r="D215" s="415" t="s">
        <v>797</v>
      </c>
      <c r="E215" s="415">
        <v>11</v>
      </c>
      <c r="F215" s="415">
        <v>3000</v>
      </c>
      <c r="G215" s="424">
        <f t="shared" si="201"/>
        <v>272.72727272727275</v>
      </c>
      <c r="H215" s="562"/>
      <c r="I215" s="172">
        <f t="shared" si="221"/>
        <v>11</v>
      </c>
      <c r="J215" s="172">
        <f t="shared" si="222"/>
        <v>2870.8238168798898</v>
      </c>
      <c r="K215" s="418">
        <f t="shared" si="223"/>
        <v>260.9839833527173</v>
      </c>
      <c r="L215" s="560"/>
      <c r="M215" s="172">
        <f t="shared" si="206"/>
        <v>9</v>
      </c>
      <c r="N215" s="533"/>
      <c r="O215" s="533"/>
      <c r="P215" s="415">
        <v>11</v>
      </c>
      <c r="Q215" s="414">
        <v>2872.4890780777414</v>
      </c>
      <c r="R215" s="414">
        <f t="shared" si="207"/>
        <v>261.13537073434014</v>
      </c>
      <c r="S215" s="415">
        <f t="shared" si="208"/>
        <v>9</v>
      </c>
      <c r="T215" s="532"/>
      <c r="U215" s="415">
        <v>11</v>
      </c>
      <c r="V215" s="414">
        <v>2894.0816326530603</v>
      </c>
      <c r="W215" s="414">
        <f t="shared" si="209"/>
        <v>263.09833024118728</v>
      </c>
      <c r="X215" s="415">
        <f t="shared" si="210"/>
        <v>9</v>
      </c>
      <c r="Y215" s="532"/>
      <c r="Z215" s="415">
        <v>11</v>
      </c>
      <c r="AA215" s="414">
        <v>2856.3025210084043</v>
      </c>
      <c r="AB215" s="414">
        <f t="shared" si="211"/>
        <v>259.66386554621857</v>
      </c>
      <c r="AC215" s="415">
        <f t="shared" si="212"/>
        <v>9</v>
      </c>
      <c r="AD215" s="532"/>
      <c r="AE215" s="415">
        <v>11</v>
      </c>
      <c r="AF215" s="414">
        <v>2872.5619834710728</v>
      </c>
      <c r="AG215" s="414">
        <f t="shared" si="213"/>
        <v>261.14199849737025</v>
      </c>
      <c r="AH215" s="415">
        <f t="shared" si="214"/>
        <v>9</v>
      </c>
      <c r="AI215" s="532"/>
      <c r="AJ215" s="415">
        <v>11</v>
      </c>
      <c r="AK215" s="414">
        <v>2871.5436241610732</v>
      </c>
      <c r="AL215" s="414">
        <f t="shared" si="215"/>
        <v>261.04942037827936</v>
      </c>
      <c r="AM215" s="415">
        <f t="shared" si="216"/>
        <v>9</v>
      </c>
      <c r="AN215" s="532"/>
      <c r="AO215" s="415">
        <v>11</v>
      </c>
      <c r="AP215" s="414">
        <v>2859.7402597402597</v>
      </c>
      <c r="AQ215" s="414">
        <f t="shared" si="217"/>
        <v>259.97638724911451</v>
      </c>
      <c r="AR215" s="415">
        <f t="shared" si="218"/>
        <v>9</v>
      </c>
      <c r="AS215" s="532"/>
      <c r="AT215" s="415">
        <v>11</v>
      </c>
      <c r="AU215" s="414">
        <v>2869.0476190476184</v>
      </c>
      <c r="AV215" s="414">
        <f t="shared" si="219"/>
        <v>260.82251082251076</v>
      </c>
      <c r="AW215" s="415">
        <f t="shared" si="220"/>
        <v>9</v>
      </c>
      <c r="AX215" s="532"/>
    </row>
    <row r="216" spans="2:50" hidden="1" x14ac:dyDescent="0.2">
      <c r="B216" s="541"/>
      <c r="C216" s="426">
        <f t="shared" si="205"/>
        <v>10</v>
      </c>
      <c r="D216" s="415"/>
      <c r="E216" s="415"/>
      <c r="F216" s="415"/>
      <c r="G216" s="415"/>
      <c r="H216" s="562"/>
      <c r="I216" s="172" t="str">
        <f t="shared" si="221"/>
        <v/>
      </c>
      <c r="J216" s="172" t="str">
        <f t="shared" si="222"/>
        <v/>
      </c>
      <c r="K216" s="418" t="str">
        <f t="shared" si="223"/>
        <v/>
      </c>
      <c r="L216" s="560"/>
      <c r="M216" s="172" t="str">
        <f t="shared" si="206"/>
        <v/>
      </c>
      <c r="N216" s="533"/>
      <c r="O216" s="533"/>
      <c r="P216" s="415"/>
      <c r="Q216" s="414"/>
      <c r="R216" s="414" t="str">
        <f t="shared" si="207"/>
        <v/>
      </c>
      <c r="S216" s="415" t="str">
        <f t="shared" si="208"/>
        <v/>
      </c>
      <c r="T216" s="532"/>
      <c r="U216" s="415"/>
      <c r="V216" s="414"/>
      <c r="W216" s="414" t="str">
        <f t="shared" si="209"/>
        <v/>
      </c>
      <c r="X216" s="415" t="str">
        <f t="shared" si="210"/>
        <v/>
      </c>
      <c r="Y216" s="532"/>
      <c r="Z216" s="415"/>
      <c r="AA216" s="414"/>
      <c r="AB216" s="414" t="str">
        <f t="shared" si="211"/>
        <v/>
      </c>
      <c r="AC216" s="415" t="str">
        <f t="shared" si="212"/>
        <v/>
      </c>
      <c r="AD216" s="532"/>
      <c r="AE216" s="415"/>
      <c r="AF216" s="414"/>
      <c r="AG216" s="414" t="str">
        <f t="shared" si="213"/>
        <v/>
      </c>
      <c r="AH216" s="415" t="str">
        <f t="shared" si="214"/>
        <v/>
      </c>
      <c r="AI216" s="532"/>
      <c r="AJ216" s="415"/>
      <c r="AK216" s="414"/>
      <c r="AL216" s="414" t="str">
        <f t="shared" si="215"/>
        <v/>
      </c>
      <c r="AM216" s="415" t="str">
        <f t="shared" si="216"/>
        <v/>
      </c>
      <c r="AN216" s="532"/>
      <c r="AO216" s="415"/>
      <c r="AP216" s="414"/>
      <c r="AQ216" s="414" t="str">
        <f t="shared" si="217"/>
        <v/>
      </c>
      <c r="AR216" s="415" t="str">
        <f t="shared" si="218"/>
        <v/>
      </c>
      <c r="AS216" s="532"/>
      <c r="AT216" s="415"/>
      <c r="AU216" s="414"/>
      <c r="AV216" s="414" t="str">
        <f t="shared" si="219"/>
        <v/>
      </c>
      <c r="AW216" s="415" t="str">
        <f t="shared" si="220"/>
        <v/>
      </c>
      <c r="AX216" s="532"/>
    </row>
    <row r="217" spans="2:50" hidden="1" x14ac:dyDescent="0.2">
      <c r="B217" s="541"/>
      <c r="C217" s="426">
        <f t="shared" si="205"/>
        <v>11</v>
      </c>
      <c r="D217" s="415"/>
      <c r="E217" s="415"/>
      <c r="F217" s="415"/>
      <c r="G217" s="415"/>
      <c r="H217" s="562"/>
      <c r="I217" s="172" t="str">
        <f t="shared" si="221"/>
        <v/>
      </c>
      <c r="J217" s="172" t="str">
        <f t="shared" si="222"/>
        <v/>
      </c>
      <c r="K217" s="418" t="str">
        <f t="shared" si="223"/>
        <v/>
      </c>
      <c r="L217" s="560"/>
      <c r="M217" s="172" t="str">
        <f t="shared" si="206"/>
        <v/>
      </c>
      <c r="N217" s="533"/>
      <c r="O217" s="533"/>
      <c r="P217" s="415"/>
      <c r="Q217" s="414"/>
      <c r="R217" s="414" t="str">
        <f t="shared" si="207"/>
        <v/>
      </c>
      <c r="S217" s="415" t="str">
        <f t="shared" si="208"/>
        <v/>
      </c>
      <c r="T217" s="532"/>
      <c r="U217" s="415"/>
      <c r="V217" s="414"/>
      <c r="W217" s="414" t="str">
        <f t="shared" si="209"/>
        <v/>
      </c>
      <c r="X217" s="415" t="str">
        <f t="shared" si="210"/>
        <v/>
      </c>
      <c r="Y217" s="532"/>
      <c r="Z217" s="415"/>
      <c r="AA217" s="414"/>
      <c r="AB217" s="414" t="str">
        <f t="shared" si="211"/>
        <v/>
      </c>
      <c r="AC217" s="415" t="str">
        <f t="shared" si="212"/>
        <v/>
      </c>
      <c r="AD217" s="532"/>
      <c r="AE217" s="415"/>
      <c r="AF217" s="414"/>
      <c r="AG217" s="414" t="str">
        <f t="shared" si="213"/>
        <v/>
      </c>
      <c r="AH217" s="415" t="str">
        <f t="shared" si="214"/>
        <v/>
      </c>
      <c r="AI217" s="532"/>
      <c r="AJ217" s="415"/>
      <c r="AK217" s="414"/>
      <c r="AL217" s="414" t="str">
        <f t="shared" si="215"/>
        <v/>
      </c>
      <c r="AM217" s="415" t="str">
        <f t="shared" si="216"/>
        <v/>
      </c>
      <c r="AN217" s="532"/>
      <c r="AO217" s="415"/>
      <c r="AP217" s="414"/>
      <c r="AQ217" s="414" t="str">
        <f t="shared" si="217"/>
        <v/>
      </c>
      <c r="AR217" s="415" t="str">
        <f t="shared" si="218"/>
        <v/>
      </c>
      <c r="AS217" s="532"/>
      <c r="AT217" s="415"/>
      <c r="AU217" s="414"/>
      <c r="AV217" s="414" t="str">
        <f t="shared" si="219"/>
        <v/>
      </c>
      <c r="AW217" s="415" t="str">
        <f t="shared" si="220"/>
        <v/>
      </c>
      <c r="AX217" s="532"/>
    </row>
    <row r="218" spans="2:50" hidden="1" x14ac:dyDescent="0.2">
      <c r="B218" s="541"/>
      <c r="C218" s="426">
        <f t="shared" si="205"/>
        <v>12</v>
      </c>
      <c r="D218" s="415"/>
      <c r="E218" s="415"/>
      <c r="F218" s="415"/>
      <c r="G218" s="415"/>
      <c r="H218" s="562"/>
      <c r="I218" s="172" t="str">
        <f t="shared" si="221"/>
        <v/>
      </c>
      <c r="J218" s="172" t="str">
        <f t="shared" si="222"/>
        <v/>
      </c>
      <c r="K218" s="418" t="str">
        <f t="shared" si="223"/>
        <v/>
      </c>
      <c r="L218" s="560"/>
      <c r="M218" s="172" t="str">
        <f t="shared" si="206"/>
        <v/>
      </c>
      <c r="N218" s="533"/>
      <c r="O218" s="533"/>
      <c r="P218" s="415"/>
      <c r="Q218" s="414"/>
      <c r="R218" s="414" t="str">
        <f t="shared" si="207"/>
        <v/>
      </c>
      <c r="S218" s="415" t="str">
        <f t="shared" si="208"/>
        <v/>
      </c>
      <c r="T218" s="532"/>
      <c r="U218" s="415"/>
      <c r="V218" s="414"/>
      <c r="W218" s="414" t="str">
        <f t="shared" si="209"/>
        <v/>
      </c>
      <c r="X218" s="415" t="str">
        <f t="shared" si="210"/>
        <v/>
      </c>
      <c r="Y218" s="532"/>
      <c r="Z218" s="415"/>
      <c r="AA218" s="414"/>
      <c r="AB218" s="414" t="str">
        <f t="shared" si="211"/>
        <v/>
      </c>
      <c r="AC218" s="415" t="str">
        <f t="shared" si="212"/>
        <v/>
      </c>
      <c r="AD218" s="532"/>
      <c r="AE218" s="415"/>
      <c r="AF218" s="414"/>
      <c r="AG218" s="414" t="str">
        <f t="shared" si="213"/>
        <v/>
      </c>
      <c r="AH218" s="415" t="str">
        <f t="shared" si="214"/>
        <v/>
      </c>
      <c r="AI218" s="532"/>
      <c r="AJ218" s="415"/>
      <c r="AK218" s="414"/>
      <c r="AL218" s="414" t="str">
        <f t="shared" si="215"/>
        <v/>
      </c>
      <c r="AM218" s="415" t="str">
        <f t="shared" si="216"/>
        <v/>
      </c>
      <c r="AN218" s="532"/>
      <c r="AO218" s="415"/>
      <c r="AP218" s="414"/>
      <c r="AQ218" s="414" t="str">
        <f t="shared" si="217"/>
        <v/>
      </c>
      <c r="AR218" s="415" t="str">
        <f t="shared" si="218"/>
        <v/>
      </c>
      <c r="AS218" s="532"/>
      <c r="AT218" s="415"/>
      <c r="AU218" s="414"/>
      <c r="AV218" s="414" t="str">
        <f t="shared" si="219"/>
        <v/>
      </c>
      <c r="AW218" s="415" t="str">
        <f t="shared" si="220"/>
        <v/>
      </c>
      <c r="AX218" s="532"/>
    </row>
    <row r="219" spans="2:50" hidden="1" x14ac:dyDescent="0.2">
      <c r="B219" s="541"/>
      <c r="C219" s="426">
        <f t="shared" si="205"/>
        <v>13</v>
      </c>
      <c r="D219" s="415"/>
      <c r="E219" s="415"/>
      <c r="F219" s="415"/>
      <c r="G219" s="415"/>
      <c r="H219" s="562"/>
      <c r="I219" s="172" t="str">
        <f t="shared" si="221"/>
        <v/>
      </c>
      <c r="J219" s="172" t="str">
        <f t="shared" si="222"/>
        <v/>
      </c>
      <c r="K219" s="418" t="str">
        <f t="shared" si="223"/>
        <v/>
      </c>
      <c r="L219" s="560"/>
      <c r="M219" s="172" t="str">
        <f t="shared" si="206"/>
        <v/>
      </c>
      <c r="N219" s="533"/>
      <c r="O219" s="533"/>
      <c r="P219" s="415"/>
      <c r="Q219" s="414"/>
      <c r="R219" s="414" t="str">
        <f t="shared" si="207"/>
        <v/>
      </c>
      <c r="S219" s="415" t="str">
        <f t="shared" si="208"/>
        <v/>
      </c>
      <c r="T219" s="532"/>
      <c r="U219" s="415"/>
      <c r="V219" s="414"/>
      <c r="W219" s="414" t="str">
        <f t="shared" si="209"/>
        <v/>
      </c>
      <c r="X219" s="415" t="str">
        <f t="shared" si="210"/>
        <v/>
      </c>
      <c r="Y219" s="532"/>
      <c r="Z219" s="415"/>
      <c r="AA219" s="414"/>
      <c r="AB219" s="414" t="str">
        <f t="shared" si="211"/>
        <v/>
      </c>
      <c r="AC219" s="415" t="str">
        <f t="shared" si="212"/>
        <v/>
      </c>
      <c r="AD219" s="532"/>
      <c r="AE219" s="415"/>
      <c r="AF219" s="414"/>
      <c r="AG219" s="414" t="str">
        <f t="shared" si="213"/>
        <v/>
      </c>
      <c r="AH219" s="415" t="str">
        <f t="shared" si="214"/>
        <v/>
      </c>
      <c r="AI219" s="532"/>
      <c r="AJ219" s="415"/>
      <c r="AK219" s="414"/>
      <c r="AL219" s="414" t="str">
        <f t="shared" si="215"/>
        <v/>
      </c>
      <c r="AM219" s="415" t="str">
        <f t="shared" si="216"/>
        <v/>
      </c>
      <c r="AN219" s="532"/>
      <c r="AO219" s="415"/>
      <c r="AP219" s="414"/>
      <c r="AQ219" s="414" t="str">
        <f t="shared" si="217"/>
        <v/>
      </c>
      <c r="AR219" s="415" t="str">
        <f t="shared" si="218"/>
        <v/>
      </c>
      <c r="AS219" s="532"/>
      <c r="AT219" s="415"/>
      <c r="AU219" s="414"/>
      <c r="AV219" s="414" t="str">
        <f t="shared" si="219"/>
        <v/>
      </c>
      <c r="AW219" s="415" t="str">
        <f t="shared" si="220"/>
        <v/>
      </c>
      <c r="AX219" s="532"/>
    </row>
    <row r="220" spans="2:50" hidden="1" x14ac:dyDescent="0.2">
      <c r="B220" s="541"/>
      <c r="C220" s="426">
        <f t="shared" si="205"/>
        <v>14</v>
      </c>
      <c r="D220" s="415"/>
      <c r="E220" s="415"/>
      <c r="F220" s="415"/>
      <c r="G220" s="415"/>
      <c r="H220" s="562"/>
      <c r="I220" s="172" t="str">
        <f t="shared" si="221"/>
        <v/>
      </c>
      <c r="J220" s="172" t="str">
        <f t="shared" si="222"/>
        <v/>
      </c>
      <c r="K220" s="418" t="str">
        <f t="shared" si="223"/>
        <v/>
      </c>
      <c r="L220" s="560"/>
      <c r="M220" s="172" t="str">
        <f t="shared" si="206"/>
        <v/>
      </c>
      <c r="N220" s="533"/>
      <c r="O220" s="533"/>
      <c r="P220" s="415"/>
      <c r="Q220" s="414"/>
      <c r="R220" s="414" t="str">
        <f t="shared" si="207"/>
        <v/>
      </c>
      <c r="S220" s="415" t="str">
        <f t="shared" si="208"/>
        <v/>
      </c>
      <c r="T220" s="532"/>
      <c r="U220" s="415"/>
      <c r="V220" s="414"/>
      <c r="W220" s="414" t="str">
        <f t="shared" si="209"/>
        <v/>
      </c>
      <c r="X220" s="415" t="str">
        <f t="shared" si="210"/>
        <v/>
      </c>
      <c r="Y220" s="532"/>
      <c r="Z220" s="415"/>
      <c r="AA220" s="414"/>
      <c r="AB220" s="414" t="str">
        <f t="shared" si="211"/>
        <v/>
      </c>
      <c r="AC220" s="415" t="str">
        <f t="shared" si="212"/>
        <v/>
      </c>
      <c r="AD220" s="532"/>
      <c r="AE220" s="415"/>
      <c r="AF220" s="414"/>
      <c r="AG220" s="414" t="str">
        <f t="shared" si="213"/>
        <v/>
      </c>
      <c r="AH220" s="415" t="str">
        <f t="shared" si="214"/>
        <v/>
      </c>
      <c r="AI220" s="532"/>
      <c r="AJ220" s="415"/>
      <c r="AK220" s="414"/>
      <c r="AL220" s="414" t="str">
        <f t="shared" si="215"/>
        <v/>
      </c>
      <c r="AM220" s="415" t="str">
        <f t="shared" si="216"/>
        <v/>
      </c>
      <c r="AN220" s="532"/>
      <c r="AO220" s="415"/>
      <c r="AP220" s="414"/>
      <c r="AQ220" s="414" t="str">
        <f t="shared" si="217"/>
        <v/>
      </c>
      <c r="AR220" s="415" t="str">
        <f t="shared" si="218"/>
        <v/>
      </c>
      <c r="AS220" s="532"/>
      <c r="AT220" s="415"/>
      <c r="AU220" s="414"/>
      <c r="AV220" s="414" t="str">
        <f t="shared" si="219"/>
        <v/>
      </c>
      <c r="AW220" s="415" t="str">
        <f t="shared" si="220"/>
        <v/>
      </c>
      <c r="AX220" s="532"/>
    </row>
    <row r="221" spans="2:50" hidden="1" x14ac:dyDescent="0.2">
      <c r="B221" s="541"/>
      <c r="C221" s="426">
        <f t="shared" si="205"/>
        <v>15</v>
      </c>
      <c r="D221" s="415"/>
      <c r="E221" s="415"/>
      <c r="F221" s="415"/>
      <c r="G221" s="415"/>
      <c r="H221" s="563"/>
      <c r="I221" s="172" t="str">
        <f t="shared" si="221"/>
        <v/>
      </c>
      <c r="J221" s="172" t="str">
        <f t="shared" si="222"/>
        <v/>
      </c>
      <c r="K221" s="418" t="str">
        <f t="shared" si="223"/>
        <v/>
      </c>
      <c r="L221" s="560"/>
      <c r="M221" s="172" t="str">
        <f t="shared" si="206"/>
        <v/>
      </c>
      <c r="N221" s="533"/>
      <c r="O221" s="533"/>
      <c r="P221" s="415"/>
      <c r="Q221" s="414"/>
      <c r="R221" s="414" t="str">
        <f t="shared" si="207"/>
        <v/>
      </c>
      <c r="S221" s="415" t="str">
        <f t="shared" si="208"/>
        <v/>
      </c>
      <c r="T221" s="532"/>
      <c r="U221" s="415"/>
      <c r="V221" s="414"/>
      <c r="W221" s="414" t="str">
        <f t="shared" si="209"/>
        <v/>
      </c>
      <c r="X221" s="415" t="str">
        <f t="shared" si="210"/>
        <v/>
      </c>
      <c r="Y221" s="532"/>
      <c r="Z221" s="415"/>
      <c r="AA221" s="414"/>
      <c r="AB221" s="414" t="str">
        <f t="shared" si="211"/>
        <v/>
      </c>
      <c r="AC221" s="415" t="str">
        <f t="shared" si="212"/>
        <v/>
      </c>
      <c r="AD221" s="532"/>
      <c r="AE221" s="415"/>
      <c r="AF221" s="414"/>
      <c r="AG221" s="414" t="str">
        <f t="shared" si="213"/>
        <v/>
      </c>
      <c r="AH221" s="415" t="str">
        <f t="shared" si="214"/>
        <v/>
      </c>
      <c r="AI221" s="532"/>
      <c r="AJ221" s="415"/>
      <c r="AK221" s="414"/>
      <c r="AL221" s="414" t="str">
        <f t="shared" si="215"/>
        <v/>
      </c>
      <c r="AM221" s="415" t="str">
        <f t="shared" si="216"/>
        <v/>
      </c>
      <c r="AN221" s="532"/>
      <c r="AO221" s="415"/>
      <c r="AP221" s="414"/>
      <c r="AQ221" s="414" t="str">
        <f t="shared" si="217"/>
        <v/>
      </c>
      <c r="AR221" s="415" t="str">
        <f t="shared" si="218"/>
        <v/>
      </c>
      <c r="AS221" s="532"/>
      <c r="AT221" s="415"/>
      <c r="AU221" s="414"/>
      <c r="AV221" s="414" t="str">
        <f t="shared" si="219"/>
        <v/>
      </c>
      <c r="AW221" s="415" t="str">
        <f t="shared" si="220"/>
        <v/>
      </c>
      <c r="AX221" s="532"/>
    </row>
    <row r="222" spans="2:50" ht="15.75" hidden="1" x14ac:dyDescent="0.2">
      <c r="B222" s="545" t="s">
        <v>169</v>
      </c>
      <c r="C222" s="546"/>
      <c r="D222" s="546"/>
      <c r="E222" s="546"/>
      <c r="F222" s="546"/>
      <c r="G222" s="546"/>
      <c r="H222" s="547"/>
      <c r="I222" s="207"/>
      <c r="J222" s="207"/>
      <c r="K222" s="207"/>
      <c r="L222" s="207"/>
      <c r="M222" s="207"/>
      <c r="N222" s="533" t="s">
        <v>161</v>
      </c>
      <c r="O222" s="549" t="s">
        <v>106</v>
      </c>
      <c r="P222" s="551">
        <f>AT202+1</f>
        <v>45944</v>
      </c>
      <c r="Q222" s="541"/>
      <c r="R222" s="541"/>
      <c r="S222" s="541"/>
      <c r="T222" s="541"/>
      <c r="U222" s="551">
        <f>P222+1</f>
        <v>45945</v>
      </c>
      <c r="V222" s="541"/>
      <c r="W222" s="541"/>
      <c r="X222" s="541"/>
      <c r="Y222" s="541"/>
      <c r="Z222" s="551">
        <f>U222+1</f>
        <v>45946</v>
      </c>
      <c r="AA222" s="541"/>
      <c r="AB222" s="541"/>
      <c r="AC222" s="541"/>
      <c r="AD222" s="541"/>
      <c r="AE222" s="551">
        <f>Z222+1</f>
        <v>45947</v>
      </c>
      <c r="AF222" s="541"/>
      <c r="AG222" s="541"/>
      <c r="AH222" s="541"/>
      <c r="AI222" s="541"/>
      <c r="AJ222" s="551">
        <f>AE222+1</f>
        <v>45948</v>
      </c>
      <c r="AK222" s="541"/>
      <c r="AL222" s="541"/>
      <c r="AM222" s="541"/>
      <c r="AN222" s="541"/>
      <c r="AO222" s="551">
        <f>AJ222+1</f>
        <v>45949</v>
      </c>
      <c r="AP222" s="541"/>
      <c r="AQ222" s="541"/>
      <c r="AR222" s="541"/>
      <c r="AS222" s="541"/>
      <c r="AT222" s="551">
        <f>AO222+1</f>
        <v>45950</v>
      </c>
      <c r="AU222" s="541"/>
      <c r="AV222" s="541"/>
      <c r="AW222" s="541"/>
      <c r="AX222" s="541"/>
    </row>
    <row r="223" spans="2:50" ht="15.75" hidden="1" x14ac:dyDescent="0.2">
      <c r="B223" s="548"/>
      <c r="C223" s="548"/>
      <c r="D223" s="548"/>
      <c r="E223" s="548"/>
      <c r="F223" s="548"/>
      <c r="G223" s="548"/>
      <c r="H223" s="548"/>
      <c r="I223" s="207"/>
      <c r="J223" s="207"/>
      <c r="K223" s="207"/>
      <c r="L223" s="207"/>
      <c r="M223" s="207"/>
      <c r="N223" s="533"/>
      <c r="O223" s="550"/>
      <c r="P223" s="551" t="s">
        <v>120</v>
      </c>
      <c r="Q223" s="541"/>
      <c r="R223" s="541"/>
      <c r="S223" s="541"/>
      <c r="T223" s="541"/>
      <c r="U223" s="551" t="s">
        <v>114</v>
      </c>
      <c r="V223" s="541"/>
      <c r="W223" s="541"/>
      <c r="X223" s="541"/>
      <c r="Y223" s="541"/>
      <c r="Z223" s="551" t="s">
        <v>115</v>
      </c>
      <c r="AA223" s="541"/>
      <c r="AB223" s="541"/>
      <c r="AC223" s="541"/>
      <c r="AD223" s="541"/>
      <c r="AE223" s="551" t="s">
        <v>116</v>
      </c>
      <c r="AF223" s="541"/>
      <c r="AG223" s="541"/>
      <c r="AH223" s="541"/>
      <c r="AI223" s="541"/>
      <c r="AJ223" s="551" t="s">
        <v>117</v>
      </c>
      <c r="AK223" s="541"/>
      <c r="AL223" s="541"/>
      <c r="AM223" s="541"/>
      <c r="AN223" s="541"/>
      <c r="AO223" s="551" t="s">
        <v>118</v>
      </c>
      <c r="AP223" s="541"/>
      <c r="AQ223" s="541"/>
      <c r="AR223" s="541"/>
      <c r="AS223" s="541"/>
      <c r="AT223" s="551" t="s">
        <v>119</v>
      </c>
      <c r="AU223" s="541"/>
      <c r="AV223" s="541"/>
      <c r="AW223" s="541"/>
      <c r="AX223" s="541"/>
    </row>
    <row r="224" spans="2:50" hidden="1" x14ac:dyDescent="0.2">
      <c r="B224" s="533" t="s">
        <v>157</v>
      </c>
      <c r="C224" s="533" t="s">
        <v>149</v>
      </c>
      <c r="D224" s="533"/>
      <c r="E224" s="533" t="s">
        <v>151</v>
      </c>
      <c r="F224" s="533"/>
      <c r="G224" s="533"/>
      <c r="H224" s="537" t="s">
        <v>158</v>
      </c>
      <c r="I224" s="540" t="s">
        <v>227</v>
      </c>
      <c r="J224" s="540"/>
      <c r="K224" s="540"/>
      <c r="L224" s="540" t="s">
        <v>158</v>
      </c>
      <c r="M224" s="540" t="s">
        <v>170</v>
      </c>
      <c r="N224" s="533"/>
      <c r="O224" s="533" t="s">
        <v>160</v>
      </c>
      <c r="P224" s="534" t="s">
        <v>154</v>
      </c>
      <c r="Q224" s="535"/>
      <c r="R224" s="535"/>
      <c r="S224" s="536"/>
      <c r="T224" s="533" t="s">
        <v>158</v>
      </c>
      <c r="U224" s="534" t="s">
        <v>154</v>
      </c>
      <c r="V224" s="535"/>
      <c r="W224" s="535"/>
      <c r="X224" s="536"/>
      <c r="Y224" s="533" t="s">
        <v>158</v>
      </c>
      <c r="Z224" s="534" t="s">
        <v>154</v>
      </c>
      <c r="AA224" s="535"/>
      <c r="AB224" s="535"/>
      <c r="AC224" s="536"/>
      <c r="AD224" s="533" t="s">
        <v>158</v>
      </c>
      <c r="AE224" s="534" t="s">
        <v>154</v>
      </c>
      <c r="AF224" s="535"/>
      <c r="AG224" s="535"/>
      <c r="AH224" s="536"/>
      <c r="AI224" s="533" t="s">
        <v>158</v>
      </c>
      <c r="AJ224" s="534" t="s">
        <v>154</v>
      </c>
      <c r="AK224" s="535"/>
      <c r="AL224" s="535"/>
      <c r="AM224" s="536"/>
      <c r="AN224" s="533" t="s">
        <v>158</v>
      </c>
      <c r="AO224" s="534" t="s">
        <v>154</v>
      </c>
      <c r="AP224" s="535"/>
      <c r="AQ224" s="535"/>
      <c r="AR224" s="536"/>
      <c r="AS224" s="533" t="s">
        <v>158</v>
      </c>
      <c r="AT224" s="534" t="s">
        <v>154</v>
      </c>
      <c r="AU224" s="535"/>
      <c r="AV224" s="535"/>
      <c r="AW224" s="536"/>
      <c r="AX224" s="533" t="s">
        <v>158</v>
      </c>
    </row>
    <row r="225" spans="2:50" hidden="1" x14ac:dyDescent="0.2">
      <c r="B225" s="533"/>
      <c r="C225" s="533"/>
      <c r="D225" s="533"/>
      <c r="E225" s="533" t="s">
        <v>150</v>
      </c>
      <c r="F225" s="533"/>
      <c r="G225" s="533"/>
      <c r="H225" s="538"/>
      <c r="I225" s="540" t="s">
        <v>150</v>
      </c>
      <c r="J225" s="540"/>
      <c r="K225" s="540"/>
      <c r="L225" s="540"/>
      <c r="M225" s="540"/>
      <c r="N225" s="533"/>
      <c r="O225" s="533"/>
      <c r="P225" s="534" t="s">
        <v>155</v>
      </c>
      <c r="Q225" s="535"/>
      <c r="R225" s="535"/>
      <c r="S225" s="536"/>
      <c r="T225" s="533"/>
      <c r="U225" s="534" t="s">
        <v>155</v>
      </c>
      <c r="V225" s="535"/>
      <c r="W225" s="535"/>
      <c r="X225" s="536"/>
      <c r="Y225" s="533"/>
      <c r="Z225" s="534" t="s">
        <v>155</v>
      </c>
      <c r="AA225" s="535"/>
      <c r="AB225" s="535"/>
      <c r="AC225" s="536"/>
      <c r="AD225" s="533"/>
      <c r="AE225" s="534" t="s">
        <v>155</v>
      </c>
      <c r="AF225" s="535"/>
      <c r="AG225" s="535"/>
      <c r="AH225" s="536"/>
      <c r="AI225" s="533"/>
      <c r="AJ225" s="534" t="s">
        <v>155</v>
      </c>
      <c r="AK225" s="535"/>
      <c r="AL225" s="535"/>
      <c r="AM225" s="536"/>
      <c r="AN225" s="533"/>
      <c r="AO225" s="534" t="s">
        <v>155</v>
      </c>
      <c r="AP225" s="535"/>
      <c r="AQ225" s="535"/>
      <c r="AR225" s="536"/>
      <c r="AS225" s="533"/>
      <c r="AT225" s="534" t="s">
        <v>155</v>
      </c>
      <c r="AU225" s="535"/>
      <c r="AV225" s="535"/>
      <c r="AW225" s="536"/>
      <c r="AX225" s="533"/>
    </row>
    <row r="226" spans="2:50" hidden="1" x14ac:dyDescent="0.2">
      <c r="B226" s="533"/>
      <c r="C226" s="533"/>
      <c r="D226" s="533"/>
      <c r="E226" s="416" t="s">
        <v>152</v>
      </c>
      <c r="F226" s="416" t="s">
        <v>153</v>
      </c>
      <c r="G226" s="416" t="s">
        <v>156</v>
      </c>
      <c r="H226" s="539"/>
      <c r="I226" s="417" t="s">
        <v>152</v>
      </c>
      <c r="J226" s="417" t="s">
        <v>153</v>
      </c>
      <c r="K226" s="417" t="s">
        <v>156</v>
      </c>
      <c r="L226" s="540"/>
      <c r="M226" s="540"/>
      <c r="N226" s="533"/>
      <c r="O226" s="533"/>
      <c r="P226" s="416" t="s">
        <v>152</v>
      </c>
      <c r="Q226" s="416" t="s">
        <v>153</v>
      </c>
      <c r="R226" s="416" t="s">
        <v>156</v>
      </c>
      <c r="S226" s="416" t="s">
        <v>170</v>
      </c>
      <c r="T226" s="533"/>
      <c r="U226" s="416" t="s">
        <v>152</v>
      </c>
      <c r="V226" s="416" t="s">
        <v>153</v>
      </c>
      <c r="W226" s="416" t="s">
        <v>156</v>
      </c>
      <c r="X226" s="416" t="s">
        <v>170</v>
      </c>
      <c r="Y226" s="533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3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3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3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3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3"/>
    </row>
    <row r="227" spans="2:50" hidden="1" x14ac:dyDescent="0.2">
      <c r="B227" s="541" t="s">
        <v>237</v>
      </c>
      <c r="C227" s="426">
        <f>C207</f>
        <v>1</v>
      </c>
      <c r="D227" s="415" t="s">
        <v>445</v>
      </c>
      <c r="E227" s="415">
        <v>10</v>
      </c>
      <c r="F227" s="415">
        <v>3000</v>
      </c>
      <c r="G227" s="414">
        <f t="shared" ref="G227:G235" si="224">F227/E227</f>
        <v>300</v>
      </c>
      <c r="H227" s="561">
        <f>AVERAGE(G227:G241)</f>
        <v>305.30303030303031</v>
      </c>
      <c r="I227" s="172">
        <f t="shared" ref="I227:I229" si="225">IFERROR(AVERAGE(P227,U227,Z227,AE227,AJ227,AO227,AT227),"")</f>
        <v>10</v>
      </c>
      <c r="J227" s="172">
        <f t="shared" ref="J227:J229" si="226">IFERROR(AVERAGE(Q227,V227,AA227,AF227,AK227,AP227,AU227),"")</f>
        <v>2862.3979707229</v>
      </c>
      <c r="K227" s="418">
        <f t="shared" ref="K227:K229" si="227">IFERROR(AVERAGE(R227,W227,AB227,AG227,AL227,AQ227,AV227),"")</f>
        <v>286.23979707229</v>
      </c>
      <c r="L227" s="560">
        <f>IFERROR(AVERAGE(K227:K241),"-")</f>
        <v>292.44546544460877</v>
      </c>
      <c r="M227" s="172">
        <f>IFERROR(RANK(K227, K$227:K$241),"")</f>
        <v>7</v>
      </c>
      <c r="N227" s="533"/>
      <c r="O227" s="533"/>
      <c r="P227" s="415">
        <v>10</v>
      </c>
      <c r="Q227" s="414">
        <v>2871.0967741935483</v>
      </c>
      <c r="R227" s="414">
        <f>IFERROR(Q227/P227,"")</f>
        <v>287.10967741935485</v>
      </c>
      <c r="S227" s="415">
        <f>IFERROR(RANK(R227, R$227:R$241),"")</f>
        <v>6</v>
      </c>
      <c r="T227" s="532">
        <f>AVERAGE(R227:R241)</f>
        <v>292.82585978672569</v>
      </c>
      <c r="U227" s="415">
        <v>10</v>
      </c>
      <c r="V227" s="414">
        <v>2854.2307692307686</v>
      </c>
      <c r="W227" s="414">
        <f>IFERROR(V227/U227,"")</f>
        <v>285.42307692307685</v>
      </c>
      <c r="X227" s="415">
        <f>IFERROR(RANK(W227, W$227:W$241),"")</f>
        <v>8</v>
      </c>
      <c r="Y227" s="532">
        <f>AVERAGE(W227:W241)</f>
        <v>292.30675371500126</v>
      </c>
      <c r="Z227" s="415">
        <v>10</v>
      </c>
      <c r="AA227" s="414">
        <v>2867.6712328767126</v>
      </c>
      <c r="AB227" s="414">
        <f>IFERROR(AA227/Z227,"")</f>
        <v>286.76712328767127</v>
      </c>
      <c r="AC227" s="415">
        <f>IFERROR(RANK(AB227, AB$227:AB$241),"")</f>
        <v>5</v>
      </c>
      <c r="AD227" s="532">
        <f>AVERAGE(AB227:AB241)</f>
        <v>292.80286859523972</v>
      </c>
      <c r="AE227" s="415">
        <v>10</v>
      </c>
      <c r="AF227" s="414">
        <v>2867.3684210526317</v>
      </c>
      <c r="AG227" s="414">
        <f>IFERROR(AF227/AE227,"")</f>
        <v>286.73684210526318</v>
      </c>
      <c r="AH227" s="415">
        <f>IFERROR(RANK(AG227, AG$227:AG$241),"")</f>
        <v>5</v>
      </c>
      <c r="AI227" s="532">
        <f>AVERAGE(AG227:AG241)</f>
        <v>292.54797995908484</v>
      </c>
      <c r="AJ227" s="415">
        <v>10</v>
      </c>
      <c r="AK227" s="414">
        <v>2866.1538461538457</v>
      </c>
      <c r="AL227" s="414">
        <f>IFERROR(AK227/AJ227,"")</f>
        <v>286.61538461538458</v>
      </c>
      <c r="AM227" s="415">
        <f>IFERROR(RANK(AL227, AL$227:AL$241),"")</f>
        <v>5</v>
      </c>
      <c r="AN227" s="532">
        <f>AVERAGE(AL227:AL241)</f>
        <v>292.44515126399381</v>
      </c>
      <c r="AO227" s="415">
        <v>10</v>
      </c>
      <c r="AP227" s="414">
        <v>2857.6397515527951</v>
      </c>
      <c r="AQ227" s="414">
        <f>IFERROR(AP227/AO227,"")</f>
        <v>285.76397515527952</v>
      </c>
      <c r="AR227" s="415">
        <f>IFERROR(RANK(AQ227, AQ$227:AQ$241),"")</f>
        <v>8</v>
      </c>
      <c r="AS227" s="532">
        <f>AVERAGE(AQ227:AQ241)</f>
        <v>292.41740845592062</v>
      </c>
      <c r="AT227" s="415">
        <v>10</v>
      </c>
      <c r="AU227" s="414">
        <v>2852.6250000000005</v>
      </c>
      <c r="AV227" s="414">
        <f>IFERROR(AU227/AT227,"")</f>
        <v>285.26250000000005</v>
      </c>
      <c r="AW227" s="415">
        <f>IFERROR(RANK(AV227, AV$227:AV$241),"")</f>
        <v>7</v>
      </c>
      <c r="AX227" s="532">
        <f>AVERAGE(AV227:AV241)</f>
        <v>291.77223633629575</v>
      </c>
    </row>
    <row r="228" spans="2:50" hidden="1" x14ac:dyDescent="0.2">
      <c r="B228" s="541"/>
      <c r="C228" s="426">
        <f t="shared" ref="C228:C241" si="228">C208</f>
        <v>2</v>
      </c>
      <c r="D228" s="415" t="s">
        <v>446</v>
      </c>
      <c r="E228" s="415">
        <v>10</v>
      </c>
      <c r="F228" s="415">
        <v>3000</v>
      </c>
      <c r="G228" s="414">
        <f t="shared" si="224"/>
        <v>300</v>
      </c>
      <c r="H228" s="562"/>
      <c r="I228" s="172">
        <f t="shared" si="225"/>
        <v>10</v>
      </c>
      <c r="J228" s="172">
        <f t="shared" si="226"/>
        <v>2866.7282769346671</v>
      </c>
      <c r="K228" s="418">
        <f t="shared" si="227"/>
        <v>286.67282769346673</v>
      </c>
      <c r="L228" s="560"/>
      <c r="M228" s="172">
        <f t="shared" ref="M228:M241" si="229">IFERROR(RANK(K228, K$227:K$241),"")</f>
        <v>6</v>
      </c>
      <c r="N228" s="533"/>
      <c r="O228" s="533"/>
      <c r="P228" s="415">
        <v>10</v>
      </c>
      <c r="Q228" s="414">
        <v>2871.8644067796608</v>
      </c>
      <c r="R228" s="414">
        <f t="shared" ref="R228:R241" si="230">IFERROR(Q228/P228,"")</f>
        <v>287.18644067796606</v>
      </c>
      <c r="S228" s="415">
        <f t="shared" ref="S228:S241" si="231">IFERROR(RANK(R228, R$227:R$241),"")</f>
        <v>5</v>
      </c>
      <c r="T228" s="532"/>
      <c r="U228" s="415">
        <v>10</v>
      </c>
      <c r="V228" s="414">
        <v>2868.3870967741932</v>
      </c>
      <c r="W228" s="414">
        <f t="shared" ref="W228:W241" si="232">IFERROR(V228/U228,"")</f>
        <v>286.83870967741933</v>
      </c>
      <c r="X228" s="415">
        <f t="shared" ref="X228:X241" si="233">IFERROR(RANK(W228, W$227:W$241),"")</f>
        <v>5</v>
      </c>
      <c r="Y228" s="532"/>
      <c r="Z228" s="415">
        <v>10</v>
      </c>
      <c r="AA228" s="414">
        <v>2856.7241379310344</v>
      </c>
      <c r="AB228" s="414">
        <f t="shared" ref="AB228:AB241" si="234">IFERROR(AA228/Z228,"")</f>
        <v>285.67241379310343</v>
      </c>
      <c r="AC228" s="415">
        <f t="shared" ref="AC228:AC241" si="235">IFERROR(RANK(AB228, AB$227:AB$241),"")</f>
        <v>8</v>
      </c>
      <c r="AD228" s="532"/>
      <c r="AE228" s="415">
        <v>10</v>
      </c>
      <c r="AF228" s="414">
        <v>2876.0439560439568</v>
      </c>
      <c r="AG228" s="414">
        <f t="shared" ref="AG228:AG241" si="236">IFERROR(AF228/AE228,"")</f>
        <v>287.60439560439568</v>
      </c>
      <c r="AH228" s="415">
        <f t="shared" ref="AH228:AH241" si="237">IFERROR(RANK(AG228, AG$227:AG$241),"")</f>
        <v>3</v>
      </c>
      <c r="AI228" s="532"/>
      <c r="AJ228" s="415">
        <v>10</v>
      </c>
      <c r="AK228" s="414">
        <v>2862.8571428571436</v>
      </c>
      <c r="AL228" s="414">
        <f t="shared" ref="AL228:AL241" si="238">IFERROR(AK228/AJ228,"")</f>
        <v>286.28571428571433</v>
      </c>
      <c r="AM228" s="415">
        <f t="shared" ref="AM228:AM241" si="239">IFERROR(RANK(AL228, AL$227:AL$241),"")</f>
        <v>6</v>
      </c>
      <c r="AN228" s="532"/>
      <c r="AO228" s="415">
        <v>10</v>
      </c>
      <c r="AP228" s="414">
        <v>2866.9354838709673</v>
      </c>
      <c r="AQ228" s="414">
        <f t="shared" ref="AQ228:AQ241" si="240">IFERROR(AP228/AO228,"")</f>
        <v>286.69354838709671</v>
      </c>
      <c r="AR228" s="415">
        <f t="shared" ref="AR228:AR241" si="241">IFERROR(RANK(AQ228, AQ$227:AQ$241),"")</f>
        <v>6</v>
      </c>
      <c r="AS228" s="532"/>
      <c r="AT228" s="415">
        <v>10</v>
      </c>
      <c r="AU228" s="414">
        <v>2864.2857142857147</v>
      </c>
      <c r="AV228" s="414">
        <f t="shared" ref="AV228:AV241" si="242">IFERROR(AU228/AT228,"")</f>
        <v>286.42857142857144</v>
      </c>
      <c r="AW228" s="415">
        <f t="shared" ref="AW228:AW241" si="243">IFERROR(RANK(AV228, AV$227:AV$241),"")</f>
        <v>5</v>
      </c>
      <c r="AX228" s="532"/>
    </row>
    <row r="229" spans="2:50" hidden="1" x14ac:dyDescent="0.2">
      <c r="B229" s="541"/>
      <c r="C229" s="426">
        <f t="shared" si="228"/>
        <v>3</v>
      </c>
      <c r="D229" s="415" t="s">
        <v>447</v>
      </c>
      <c r="E229" s="415">
        <v>10</v>
      </c>
      <c r="F229" s="415">
        <v>3000</v>
      </c>
      <c r="G229" s="427">
        <f t="shared" si="224"/>
        <v>300</v>
      </c>
      <c r="H229" s="562"/>
      <c r="I229" s="172">
        <f t="shared" si="225"/>
        <v>10</v>
      </c>
      <c r="J229" s="172">
        <f t="shared" si="226"/>
        <v>2860.0385262554873</v>
      </c>
      <c r="K229" s="418">
        <f t="shared" si="227"/>
        <v>286.00385262554875</v>
      </c>
      <c r="L229" s="560"/>
      <c r="M229" s="172">
        <f t="shared" si="229"/>
        <v>8</v>
      </c>
      <c r="N229" s="533"/>
      <c r="O229" s="533"/>
      <c r="P229" s="415">
        <v>10</v>
      </c>
      <c r="Q229" s="414">
        <v>2863.2432432432433</v>
      </c>
      <c r="R229" s="414">
        <f t="shared" si="230"/>
        <v>286.32432432432432</v>
      </c>
      <c r="S229" s="415">
        <f t="shared" si="231"/>
        <v>7</v>
      </c>
      <c r="T229" s="532"/>
      <c r="U229" s="415">
        <v>10</v>
      </c>
      <c r="V229" s="414">
        <v>2855.229357798165</v>
      </c>
      <c r="W229" s="414">
        <f t="shared" si="232"/>
        <v>285.52293577981652</v>
      </c>
      <c r="X229" s="415">
        <f t="shared" si="233"/>
        <v>7</v>
      </c>
      <c r="Y229" s="532"/>
      <c r="Z229" s="415">
        <v>10</v>
      </c>
      <c r="AA229" s="414">
        <v>2862.5242718446616</v>
      </c>
      <c r="AB229" s="414">
        <f t="shared" si="234"/>
        <v>286.25242718446617</v>
      </c>
      <c r="AC229" s="415">
        <f t="shared" si="235"/>
        <v>6</v>
      </c>
      <c r="AD229" s="532"/>
      <c r="AE229" s="415">
        <v>10</v>
      </c>
      <c r="AF229" s="414">
        <v>2855.7142857142862</v>
      </c>
      <c r="AG229" s="414">
        <f t="shared" si="236"/>
        <v>285.57142857142861</v>
      </c>
      <c r="AH229" s="415">
        <f t="shared" si="237"/>
        <v>7</v>
      </c>
      <c r="AI229" s="532"/>
      <c r="AJ229" s="415">
        <v>10</v>
      </c>
      <c r="AK229" s="414">
        <v>2858.7804878048769</v>
      </c>
      <c r="AL229" s="414">
        <f t="shared" si="238"/>
        <v>285.87804878048769</v>
      </c>
      <c r="AM229" s="415">
        <f t="shared" si="239"/>
        <v>7</v>
      </c>
      <c r="AN229" s="532"/>
      <c r="AO229" s="415">
        <v>10</v>
      </c>
      <c r="AP229" s="414">
        <v>2871.028037383177</v>
      </c>
      <c r="AQ229" s="414">
        <f t="shared" si="240"/>
        <v>287.10280373831768</v>
      </c>
      <c r="AR229" s="415">
        <f t="shared" si="241"/>
        <v>4</v>
      </c>
      <c r="AS229" s="532"/>
      <c r="AT229" s="415">
        <v>10</v>
      </c>
      <c r="AU229" s="414">
        <v>2853.75</v>
      </c>
      <c r="AV229" s="414">
        <f t="shared" si="242"/>
        <v>285.375</v>
      </c>
      <c r="AW229" s="415">
        <f t="shared" si="243"/>
        <v>6</v>
      </c>
      <c r="AX229" s="532"/>
    </row>
    <row r="230" spans="2:50" hidden="1" x14ac:dyDescent="0.2">
      <c r="B230" s="541"/>
      <c r="C230" s="426">
        <f t="shared" si="228"/>
        <v>4</v>
      </c>
      <c r="D230" s="415" t="s">
        <v>450</v>
      </c>
      <c r="E230" s="415">
        <v>10</v>
      </c>
      <c r="F230" s="415">
        <v>3000</v>
      </c>
      <c r="G230" s="427">
        <f t="shared" si="224"/>
        <v>300</v>
      </c>
      <c r="H230" s="562"/>
      <c r="I230" s="172">
        <f>IFERROR(AVERAGE(P230,U230,Z230,AE230,AJ230,AO230,AT230),"")</f>
        <v>10</v>
      </c>
      <c r="J230" s="172">
        <f>IFERROR(AVERAGE(Q230,V230,AA230,AF230,AK230,AP230,AU230),"")</f>
        <v>2874.3415745744942</v>
      </c>
      <c r="K230" s="418">
        <f>IFERROR(AVERAGE(R230,W230,AB230,AG230,AL230,AQ230,AV230),"")</f>
        <v>287.43415745744943</v>
      </c>
      <c r="L230" s="560"/>
      <c r="M230" s="172">
        <f t="shared" si="229"/>
        <v>3</v>
      </c>
      <c r="N230" s="533"/>
      <c r="O230" s="533"/>
      <c r="P230" s="415">
        <v>10</v>
      </c>
      <c r="Q230" s="414">
        <v>2895.4545454545455</v>
      </c>
      <c r="R230" s="414">
        <f t="shared" si="230"/>
        <v>289.54545454545456</v>
      </c>
      <c r="S230" s="415">
        <f t="shared" si="231"/>
        <v>3</v>
      </c>
      <c r="T230" s="532"/>
      <c r="U230" s="415">
        <v>10</v>
      </c>
      <c r="V230" s="414">
        <v>2874.782608695652</v>
      </c>
      <c r="W230" s="414">
        <f t="shared" si="232"/>
        <v>287.47826086956519</v>
      </c>
      <c r="X230" s="415">
        <f t="shared" si="233"/>
        <v>3</v>
      </c>
      <c r="Y230" s="532"/>
      <c r="Z230" s="415">
        <v>10</v>
      </c>
      <c r="AA230" s="414">
        <v>2860.909090909091</v>
      </c>
      <c r="AB230" s="414">
        <f t="shared" si="234"/>
        <v>286.09090909090912</v>
      </c>
      <c r="AC230" s="415">
        <f t="shared" si="235"/>
        <v>7</v>
      </c>
      <c r="AD230" s="532"/>
      <c r="AE230" s="415">
        <v>10</v>
      </c>
      <c r="AF230" s="414">
        <v>2852.7272727272743</v>
      </c>
      <c r="AG230" s="414">
        <f t="shared" si="236"/>
        <v>285.27272727272742</v>
      </c>
      <c r="AH230" s="415">
        <f t="shared" si="237"/>
        <v>8</v>
      </c>
      <c r="AI230" s="532"/>
      <c r="AJ230" s="415">
        <v>10</v>
      </c>
      <c r="AK230" s="414">
        <v>2878.9285714285738</v>
      </c>
      <c r="AL230" s="414">
        <f t="shared" si="238"/>
        <v>287.89285714285739</v>
      </c>
      <c r="AM230" s="415">
        <f t="shared" si="239"/>
        <v>4</v>
      </c>
      <c r="AN230" s="532"/>
      <c r="AO230" s="415">
        <v>10</v>
      </c>
      <c r="AP230" s="414">
        <v>2884.5454545454545</v>
      </c>
      <c r="AQ230" s="414">
        <f t="shared" si="240"/>
        <v>288.45454545454544</v>
      </c>
      <c r="AR230" s="415">
        <f t="shared" si="241"/>
        <v>2</v>
      </c>
      <c r="AS230" s="532"/>
      <c r="AT230" s="415">
        <v>10</v>
      </c>
      <c r="AU230" s="414">
        <v>2873.0434782608695</v>
      </c>
      <c r="AV230" s="414">
        <f t="shared" si="242"/>
        <v>287.30434782608694</v>
      </c>
      <c r="AW230" s="415">
        <f t="shared" si="243"/>
        <v>4</v>
      </c>
      <c r="AX230" s="532"/>
    </row>
    <row r="231" spans="2:50" hidden="1" x14ac:dyDescent="0.2">
      <c r="B231" s="541"/>
      <c r="C231" s="426">
        <f t="shared" si="228"/>
        <v>5</v>
      </c>
      <c r="D231" s="415" t="s">
        <v>451</v>
      </c>
      <c r="E231" s="415">
        <v>10</v>
      </c>
      <c r="F231" s="415">
        <v>3000</v>
      </c>
      <c r="G231" s="427">
        <f t="shared" si="224"/>
        <v>300</v>
      </c>
      <c r="H231" s="562"/>
      <c r="I231" s="172">
        <f t="shared" ref="I231:I241" si="244">IFERROR(AVERAGE(P231,U231,Z231,AE231,AJ231,AO231,AT231),"")</f>
        <v>10</v>
      </c>
      <c r="J231" s="172">
        <f t="shared" ref="J231:J241" si="245">IFERROR(AVERAGE(Q231,V231,AA231,AF231,AK231,AP231,AU231),"")</f>
        <v>2871.9172090889479</v>
      </c>
      <c r="K231" s="418">
        <f t="shared" ref="K231:K241" si="246">IFERROR(AVERAGE(R231,W231,AB231,AG231,AL231,AQ231,AV231),"")</f>
        <v>287.19172090889481</v>
      </c>
      <c r="L231" s="560"/>
      <c r="M231" s="172">
        <f t="shared" si="229"/>
        <v>4</v>
      </c>
      <c r="N231" s="533"/>
      <c r="O231" s="533"/>
      <c r="P231" s="415">
        <v>10</v>
      </c>
      <c r="Q231" s="414">
        <v>2894.2857142857138</v>
      </c>
      <c r="R231" s="414">
        <f t="shared" si="230"/>
        <v>289.42857142857139</v>
      </c>
      <c r="S231" s="415">
        <f t="shared" si="231"/>
        <v>4</v>
      </c>
      <c r="T231" s="532"/>
      <c r="U231" s="415">
        <v>10</v>
      </c>
      <c r="V231" s="414">
        <v>2873.3333333333326</v>
      </c>
      <c r="W231" s="414">
        <f t="shared" si="232"/>
        <v>287.33333333333326</v>
      </c>
      <c r="X231" s="415">
        <f t="shared" si="233"/>
        <v>4</v>
      </c>
      <c r="Y231" s="532"/>
      <c r="Z231" s="415">
        <v>10</v>
      </c>
      <c r="AA231" s="414">
        <v>2882.0689655172396</v>
      </c>
      <c r="AB231" s="414">
        <f t="shared" si="234"/>
        <v>288.20689655172396</v>
      </c>
      <c r="AC231" s="415">
        <f t="shared" si="235"/>
        <v>4</v>
      </c>
      <c r="AD231" s="532"/>
      <c r="AE231" s="415">
        <v>10</v>
      </c>
      <c r="AF231" s="414">
        <v>2883.913043478261</v>
      </c>
      <c r="AG231" s="414">
        <f t="shared" si="236"/>
        <v>288.39130434782612</v>
      </c>
      <c r="AH231" s="415">
        <f t="shared" si="237"/>
        <v>2</v>
      </c>
      <c r="AI231" s="532"/>
      <c r="AJ231" s="415">
        <v>10</v>
      </c>
      <c r="AK231" s="414">
        <v>2853.962264150945</v>
      </c>
      <c r="AL231" s="414">
        <f t="shared" si="238"/>
        <v>285.39622641509447</v>
      </c>
      <c r="AM231" s="415">
        <f t="shared" si="239"/>
        <v>8</v>
      </c>
      <c r="AN231" s="532"/>
      <c r="AO231" s="415">
        <v>10</v>
      </c>
      <c r="AP231" s="414">
        <v>2864.9999999999995</v>
      </c>
      <c r="AQ231" s="414">
        <f t="shared" si="240"/>
        <v>286.49999999999994</v>
      </c>
      <c r="AR231" s="415">
        <f t="shared" si="241"/>
        <v>7</v>
      </c>
      <c r="AS231" s="532"/>
      <c r="AT231" s="415">
        <v>10</v>
      </c>
      <c r="AU231" s="414">
        <v>2850.8571428571436</v>
      </c>
      <c r="AV231" s="414">
        <f t="shared" si="242"/>
        <v>285.08571428571435</v>
      </c>
      <c r="AW231" s="415">
        <f t="shared" si="243"/>
        <v>8</v>
      </c>
      <c r="AX231" s="532"/>
    </row>
    <row r="232" spans="2:50" hidden="1" x14ac:dyDescent="0.2">
      <c r="B232" s="541"/>
      <c r="C232" s="426">
        <f t="shared" si="228"/>
        <v>6</v>
      </c>
      <c r="D232" s="415" t="s">
        <v>452</v>
      </c>
      <c r="E232" s="415">
        <v>10</v>
      </c>
      <c r="F232" s="415">
        <v>3000</v>
      </c>
      <c r="G232" s="427">
        <f t="shared" si="224"/>
        <v>300</v>
      </c>
      <c r="H232" s="562"/>
      <c r="I232" s="172">
        <f t="shared" si="244"/>
        <v>10</v>
      </c>
      <c r="J232" s="172">
        <f t="shared" si="245"/>
        <v>2895.0395811085459</v>
      </c>
      <c r="K232" s="418">
        <f t="shared" si="246"/>
        <v>289.50395811085457</v>
      </c>
      <c r="L232" s="560"/>
      <c r="M232" s="172">
        <f t="shared" si="229"/>
        <v>2</v>
      </c>
      <c r="N232" s="533"/>
      <c r="O232" s="533"/>
      <c r="P232" s="415">
        <v>10</v>
      </c>
      <c r="Q232" s="414">
        <v>2912.5714285714257</v>
      </c>
      <c r="R232" s="414">
        <f t="shared" si="230"/>
        <v>291.25714285714258</v>
      </c>
      <c r="S232" s="415">
        <f t="shared" si="231"/>
        <v>2</v>
      </c>
      <c r="T232" s="532"/>
      <c r="U232" s="415">
        <v>10</v>
      </c>
      <c r="V232" s="414">
        <v>2915.9999999999973</v>
      </c>
      <c r="W232" s="414">
        <f t="shared" si="232"/>
        <v>291.59999999999974</v>
      </c>
      <c r="X232" s="415">
        <f t="shared" si="233"/>
        <v>2</v>
      </c>
      <c r="Y232" s="532"/>
      <c r="Z232" s="415">
        <v>10</v>
      </c>
      <c r="AA232" s="414">
        <v>2901.8181818181852</v>
      </c>
      <c r="AB232" s="414">
        <f t="shared" si="234"/>
        <v>290.18181818181853</v>
      </c>
      <c r="AC232" s="415">
        <f t="shared" si="235"/>
        <v>2</v>
      </c>
      <c r="AD232" s="532"/>
      <c r="AE232" s="415">
        <v>10</v>
      </c>
      <c r="AF232" s="414">
        <v>2870.7692307692323</v>
      </c>
      <c r="AG232" s="414">
        <f t="shared" si="236"/>
        <v>287.07692307692321</v>
      </c>
      <c r="AH232" s="415">
        <f t="shared" si="237"/>
        <v>4</v>
      </c>
      <c r="AI232" s="532"/>
      <c r="AJ232" s="415">
        <v>10</v>
      </c>
      <c r="AK232" s="414">
        <v>2900.6896551724158</v>
      </c>
      <c r="AL232" s="414">
        <f t="shared" si="238"/>
        <v>290.06896551724157</v>
      </c>
      <c r="AM232" s="415">
        <f t="shared" si="239"/>
        <v>2</v>
      </c>
      <c r="AN232" s="532"/>
      <c r="AO232" s="415">
        <v>10</v>
      </c>
      <c r="AP232" s="414">
        <v>2867.9999999999973</v>
      </c>
      <c r="AQ232" s="414">
        <f t="shared" si="240"/>
        <v>286.79999999999973</v>
      </c>
      <c r="AR232" s="415">
        <f t="shared" si="241"/>
        <v>5</v>
      </c>
      <c r="AS232" s="532"/>
      <c r="AT232" s="415">
        <v>10</v>
      </c>
      <c r="AU232" s="414">
        <v>2895.4285714285688</v>
      </c>
      <c r="AV232" s="414">
        <f t="shared" si="242"/>
        <v>289.54285714285686</v>
      </c>
      <c r="AW232" s="415">
        <f t="shared" si="243"/>
        <v>2</v>
      </c>
      <c r="AX232" s="532"/>
    </row>
    <row r="233" spans="2:50" hidden="1" x14ac:dyDescent="0.2">
      <c r="B233" s="541"/>
      <c r="C233" s="426">
        <f t="shared" si="228"/>
        <v>7</v>
      </c>
      <c r="D233" s="415" t="s">
        <v>635</v>
      </c>
      <c r="E233" s="415">
        <v>8</v>
      </c>
      <c r="F233" s="415">
        <v>3000</v>
      </c>
      <c r="G233" s="427">
        <f t="shared" si="224"/>
        <v>375</v>
      </c>
      <c r="H233" s="562"/>
      <c r="I233" s="172">
        <f t="shared" si="244"/>
        <v>8</v>
      </c>
      <c r="J233" s="172">
        <f t="shared" si="245"/>
        <v>2889.3225108225092</v>
      </c>
      <c r="K233" s="418">
        <f t="shared" si="246"/>
        <v>361.16531385281365</v>
      </c>
      <c r="L233" s="560"/>
      <c r="M233" s="172">
        <f t="shared" si="229"/>
        <v>1</v>
      </c>
      <c r="N233" s="533"/>
      <c r="O233" s="533"/>
      <c r="P233" s="415">
        <v>8</v>
      </c>
      <c r="Q233" s="414">
        <v>2872.4999999999991</v>
      </c>
      <c r="R233" s="414">
        <f t="shared" si="230"/>
        <v>359.06249999999989</v>
      </c>
      <c r="S233" s="415">
        <f t="shared" si="231"/>
        <v>1</v>
      </c>
      <c r="T233" s="532"/>
      <c r="U233" s="415">
        <v>8</v>
      </c>
      <c r="V233" s="414">
        <v>2876.9999999999991</v>
      </c>
      <c r="W233" s="414">
        <f t="shared" si="232"/>
        <v>359.62499999999989</v>
      </c>
      <c r="X233" s="415">
        <f t="shared" si="233"/>
        <v>1</v>
      </c>
      <c r="Y233" s="532"/>
      <c r="Z233" s="415">
        <v>8</v>
      </c>
      <c r="AA233" s="414">
        <v>2901.6666666666642</v>
      </c>
      <c r="AB233" s="414">
        <f t="shared" si="234"/>
        <v>362.70833333333303</v>
      </c>
      <c r="AC233" s="415">
        <f t="shared" si="235"/>
        <v>1</v>
      </c>
      <c r="AD233" s="532"/>
      <c r="AE233" s="415">
        <v>8</v>
      </c>
      <c r="AF233" s="414">
        <v>2925.0000000000036</v>
      </c>
      <c r="AG233" s="414">
        <f t="shared" si="236"/>
        <v>365.62500000000045</v>
      </c>
      <c r="AH233" s="415">
        <f t="shared" si="237"/>
        <v>1</v>
      </c>
      <c r="AI233" s="532"/>
      <c r="AJ233" s="415">
        <v>8</v>
      </c>
      <c r="AK233" s="414">
        <v>2889.0909090909054</v>
      </c>
      <c r="AL233" s="414">
        <f t="shared" si="238"/>
        <v>361.13636363636317</v>
      </c>
      <c r="AM233" s="415">
        <f t="shared" si="239"/>
        <v>1</v>
      </c>
      <c r="AN233" s="532"/>
      <c r="AO233" s="415">
        <v>8</v>
      </c>
      <c r="AP233" s="414">
        <v>2900.5263157894715</v>
      </c>
      <c r="AQ233" s="414">
        <f t="shared" si="240"/>
        <v>362.56578947368394</v>
      </c>
      <c r="AR233" s="415">
        <f t="shared" si="241"/>
        <v>1</v>
      </c>
      <c r="AS233" s="532"/>
      <c r="AT233" s="415">
        <v>8</v>
      </c>
      <c r="AU233" s="414">
        <v>2859.473684210524</v>
      </c>
      <c r="AV233" s="414">
        <f t="shared" si="242"/>
        <v>357.4342105263155</v>
      </c>
      <c r="AW233" s="415">
        <f t="shared" si="243"/>
        <v>1</v>
      </c>
      <c r="AX233" s="532"/>
    </row>
    <row r="234" spans="2:50" hidden="1" x14ac:dyDescent="0.2">
      <c r="B234" s="541"/>
      <c r="C234" s="426">
        <f t="shared" si="228"/>
        <v>8</v>
      </c>
      <c r="D234" s="415" t="s">
        <v>796</v>
      </c>
      <c r="E234" s="415">
        <v>10</v>
      </c>
      <c r="F234" s="415">
        <v>3000</v>
      </c>
      <c r="G234" s="427">
        <f t="shared" si="224"/>
        <v>300</v>
      </c>
      <c r="H234" s="562"/>
      <c r="I234" s="172">
        <f t="shared" si="244"/>
        <v>10</v>
      </c>
      <c r="J234" s="172">
        <f t="shared" si="245"/>
        <v>2871.0977559243975</v>
      </c>
      <c r="K234" s="418">
        <f t="shared" si="246"/>
        <v>287.10977559243969</v>
      </c>
      <c r="L234" s="560"/>
      <c r="M234" s="172">
        <f t="shared" si="229"/>
        <v>5</v>
      </c>
      <c r="N234" s="533"/>
      <c r="O234" s="533"/>
      <c r="P234" s="415">
        <v>10</v>
      </c>
      <c r="Q234" s="414">
        <v>2851.3846153846148</v>
      </c>
      <c r="R234" s="414">
        <f t="shared" si="230"/>
        <v>285.13846153846146</v>
      </c>
      <c r="S234" s="415">
        <f t="shared" si="231"/>
        <v>8</v>
      </c>
      <c r="T234" s="532"/>
      <c r="U234" s="415">
        <v>10</v>
      </c>
      <c r="V234" s="414">
        <v>2857.974683544302</v>
      </c>
      <c r="W234" s="414">
        <f t="shared" si="232"/>
        <v>285.79746835443018</v>
      </c>
      <c r="X234" s="415">
        <f t="shared" si="233"/>
        <v>6</v>
      </c>
      <c r="Y234" s="532"/>
      <c r="Z234" s="415">
        <v>10</v>
      </c>
      <c r="AA234" s="414">
        <v>2884.4444444444457</v>
      </c>
      <c r="AB234" s="414">
        <f t="shared" si="234"/>
        <v>288.44444444444457</v>
      </c>
      <c r="AC234" s="415">
        <f t="shared" si="235"/>
        <v>3</v>
      </c>
      <c r="AD234" s="532"/>
      <c r="AE234" s="415">
        <v>10</v>
      </c>
      <c r="AF234" s="414">
        <v>2859.2592592592582</v>
      </c>
      <c r="AG234" s="414">
        <f t="shared" si="236"/>
        <v>285.92592592592581</v>
      </c>
      <c r="AH234" s="415">
        <f t="shared" si="237"/>
        <v>6</v>
      </c>
      <c r="AI234" s="532"/>
      <c r="AJ234" s="415">
        <v>10</v>
      </c>
      <c r="AK234" s="414">
        <v>2888.9189189189201</v>
      </c>
      <c r="AL234" s="414">
        <f t="shared" si="238"/>
        <v>288.89189189189199</v>
      </c>
      <c r="AM234" s="415">
        <f t="shared" si="239"/>
        <v>3</v>
      </c>
      <c r="AN234" s="532"/>
      <c r="AO234" s="415">
        <v>10</v>
      </c>
      <c r="AP234" s="414">
        <v>2872.0879120879144</v>
      </c>
      <c r="AQ234" s="414">
        <f t="shared" si="240"/>
        <v>287.20879120879147</v>
      </c>
      <c r="AR234" s="415">
        <f t="shared" si="241"/>
        <v>3</v>
      </c>
      <c r="AS234" s="532"/>
      <c r="AT234" s="415">
        <v>10</v>
      </c>
      <c r="AU234" s="414">
        <v>2883.6144578313242</v>
      </c>
      <c r="AV234" s="414">
        <f t="shared" si="242"/>
        <v>288.36144578313241</v>
      </c>
      <c r="AW234" s="415">
        <f t="shared" si="243"/>
        <v>3</v>
      </c>
      <c r="AX234" s="532"/>
    </row>
    <row r="235" spans="2:50" hidden="1" x14ac:dyDescent="0.2">
      <c r="B235" s="541"/>
      <c r="C235" s="426">
        <f t="shared" si="228"/>
        <v>9</v>
      </c>
      <c r="D235" s="415" t="s">
        <v>797</v>
      </c>
      <c r="E235" s="415">
        <v>11</v>
      </c>
      <c r="F235" s="415">
        <v>3000</v>
      </c>
      <c r="G235" s="427">
        <f t="shared" si="224"/>
        <v>272.72727272727275</v>
      </c>
      <c r="H235" s="562"/>
      <c r="I235" s="172">
        <f t="shared" si="244"/>
        <v>11</v>
      </c>
      <c r="J235" s="172">
        <f t="shared" si="245"/>
        <v>2867.5656425649372</v>
      </c>
      <c r="K235" s="418">
        <f t="shared" si="246"/>
        <v>260.6877856877216</v>
      </c>
      <c r="L235" s="560"/>
      <c r="M235" s="172">
        <f t="shared" si="229"/>
        <v>9</v>
      </c>
      <c r="N235" s="533"/>
      <c r="O235" s="533"/>
      <c r="P235" s="415">
        <v>11</v>
      </c>
      <c r="Q235" s="414">
        <v>2864.1818181818176</v>
      </c>
      <c r="R235" s="414">
        <f t="shared" si="230"/>
        <v>260.38016528925613</v>
      </c>
      <c r="S235" s="415">
        <f t="shared" si="231"/>
        <v>9</v>
      </c>
      <c r="T235" s="532"/>
      <c r="U235" s="415">
        <v>11</v>
      </c>
      <c r="V235" s="414">
        <v>2872.5619834710751</v>
      </c>
      <c r="W235" s="414">
        <f t="shared" si="232"/>
        <v>261.14199849737048</v>
      </c>
      <c r="X235" s="415">
        <f t="shared" si="233"/>
        <v>9</v>
      </c>
      <c r="Y235" s="532"/>
      <c r="Z235" s="415">
        <v>11</v>
      </c>
      <c r="AA235" s="414">
        <v>2869.9159663865557</v>
      </c>
      <c r="AB235" s="414">
        <f t="shared" si="234"/>
        <v>260.90145148968691</v>
      </c>
      <c r="AC235" s="415">
        <f t="shared" si="235"/>
        <v>9</v>
      </c>
      <c r="AD235" s="532"/>
      <c r="AE235" s="415">
        <v>11</v>
      </c>
      <c r="AF235" s="414">
        <v>2868.0000000000005</v>
      </c>
      <c r="AG235" s="414">
        <f t="shared" si="236"/>
        <v>260.72727272727275</v>
      </c>
      <c r="AH235" s="415">
        <f t="shared" si="237"/>
        <v>9</v>
      </c>
      <c r="AI235" s="532"/>
      <c r="AJ235" s="415">
        <v>11</v>
      </c>
      <c r="AK235" s="414">
        <v>2858.2499999999991</v>
      </c>
      <c r="AL235" s="414">
        <f t="shared" si="238"/>
        <v>259.84090909090901</v>
      </c>
      <c r="AM235" s="415">
        <f t="shared" si="239"/>
        <v>9</v>
      </c>
      <c r="AN235" s="532"/>
      <c r="AO235" s="415">
        <v>11</v>
      </c>
      <c r="AP235" s="414">
        <v>2867.339449541284</v>
      </c>
      <c r="AQ235" s="414">
        <f t="shared" si="240"/>
        <v>260.66722268557129</v>
      </c>
      <c r="AR235" s="415">
        <f t="shared" si="241"/>
        <v>9</v>
      </c>
      <c r="AS235" s="532"/>
      <c r="AT235" s="415">
        <v>11</v>
      </c>
      <c r="AU235" s="414">
        <v>2872.7102803738312</v>
      </c>
      <c r="AV235" s="414">
        <f t="shared" si="242"/>
        <v>261.15548003398465</v>
      </c>
      <c r="AW235" s="415">
        <f t="shared" si="243"/>
        <v>9</v>
      </c>
      <c r="AX235" s="532"/>
    </row>
    <row r="236" spans="2:50" hidden="1" x14ac:dyDescent="0.2">
      <c r="B236" s="541"/>
      <c r="C236" s="426">
        <f t="shared" si="228"/>
        <v>10</v>
      </c>
      <c r="D236" s="415"/>
      <c r="E236" s="415"/>
      <c r="F236" s="415"/>
      <c r="G236" s="415"/>
      <c r="H236" s="562"/>
      <c r="I236" s="172" t="str">
        <f t="shared" si="244"/>
        <v/>
      </c>
      <c r="J236" s="172" t="str">
        <f t="shared" si="245"/>
        <v/>
      </c>
      <c r="K236" s="418" t="str">
        <f t="shared" si="246"/>
        <v/>
      </c>
      <c r="L236" s="560"/>
      <c r="M236" s="172" t="str">
        <f t="shared" si="229"/>
        <v/>
      </c>
      <c r="N236" s="533"/>
      <c r="O236" s="533"/>
      <c r="P236" s="415"/>
      <c r="Q236" s="414"/>
      <c r="R236" s="414" t="str">
        <f t="shared" si="230"/>
        <v/>
      </c>
      <c r="S236" s="415" t="str">
        <f t="shared" si="231"/>
        <v/>
      </c>
      <c r="T236" s="532"/>
      <c r="U236" s="415"/>
      <c r="V236" s="414"/>
      <c r="W236" s="414" t="str">
        <f t="shared" si="232"/>
        <v/>
      </c>
      <c r="X236" s="415" t="str">
        <f t="shared" si="233"/>
        <v/>
      </c>
      <c r="Y236" s="532"/>
      <c r="Z236" s="415"/>
      <c r="AA236" s="414"/>
      <c r="AB236" s="414" t="str">
        <f t="shared" si="234"/>
        <v/>
      </c>
      <c r="AC236" s="415" t="str">
        <f t="shared" si="235"/>
        <v/>
      </c>
      <c r="AD236" s="532"/>
      <c r="AE236" s="415"/>
      <c r="AF236" s="414"/>
      <c r="AG236" s="414" t="str">
        <f t="shared" si="236"/>
        <v/>
      </c>
      <c r="AH236" s="415" t="str">
        <f t="shared" si="237"/>
        <v/>
      </c>
      <c r="AI236" s="532"/>
      <c r="AJ236" s="415"/>
      <c r="AK236" s="414"/>
      <c r="AL236" s="414" t="str">
        <f t="shared" si="238"/>
        <v/>
      </c>
      <c r="AM236" s="415" t="str">
        <f t="shared" si="239"/>
        <v/>
      </c>
      <c r="AN236" s="532"/>
      <c r="AO236" s="415"/>
      <c r="AP236" s="414"/>
      <c r="AQ236" s="414" t="str">
        <f t="shared" si="240"/>
        <v/>
      </c>
      <c r="AR236" s="415" t="str">
        <f t="shared" si="241"/>
        <v/>
      </c>
      <c r="AS236" s="532"/>
      <c r="AT236" s="415"/>
      <c r="AU236" s="414"/>
      <c r="AV236" s="414" t="str">
        <f t="shared" si="242"/>
        <v/>
      </c>
      <c r="AW236" s="415" t="str">
        <f t="shared" si="243"/>
        <v/>
      </c>
      <c r="AX236" s="532"/>
    </row>
    <row r="237" spans="2:50" hidden="1" x14ac:dyDescent="0.2">
      <c r="B237" s="541"/>
      <c r="C237" s="426">
        <f t="shared" si="228"/>
        <v>11</v>
      </c>
      <c r="D237" s="415"/>
      <c r="E237" s="415"/>
      <c r="F237" s="415"/>
      <c r="G237" s="415"/>
      <c r="H237" s="562"/>
      <c r="I237" s="172" t="str">
        <f t="shared" si="244"/>
        <v/>
      </c>
      <c r="J237" s="172" t="str">
        <f t="shared" si="245"/>
        <v/>
      </c>
      <c r="K237" s="418" t="str">
        <f t="shared" si="246"/>
        <v/>
      </c>
      <c r="L237" s="560"/>
      <c r="M237" s="172" t="str">
        <f t="shared" si="229"/>
        <v/>
      </c>
      <c r="N237" s="533"/>
      <c r="O237" s="533"/>
      <c r="P237" s="415"/>
      <c r="Q237" s="414"/>
      <c r="R237" s="414" t="str">
        <f t="shared" si="230"/>
        <v/>
      </c>
      <c r="S237" s="415" t="str">
        <f t="shared" si="231"/>
        <v/>
      </c>
      <c r="T237" s="532"/>
      <c r="U237" s="415"/>
      <c r="V237" s="414"/>
      <c r="W237" s="414" t="str">
        <f t="shared" si="232"/>
        <v/>
      </c>
      <c r="X237" s="415" t="str">
        <f t="shared" si="233"/>
        <v/>
      </c>
      <c r="Y237" s="532"/>
      <c r="Z237" s="415"/>
      <c r="AA237" s="414"/>
      <c r="AB237" s="414" t="str">
        <f t="shared" si="234"/>
        <v/>
      </c>
      <c r="AC237" s="415" t="str">
        <f t="shared" si="235"/>
        <v/>
      </c>
      <c r="AD237" s="532"/>
      <c r="AE237" s="415"/>
      <c r="AF237" s="414"/>
      <c r="AG237" s="414" t="str">
        <f t="shared" si="236"/>
        <v/>
      </c>
      <c r="AH237" s="415" t="str">
        <f t="shared" si="237"/>
        <v/>
      </c>
      <c r="AI237" s="532"/>
      <c r="AJ237" s="415"/>
      <c r="AK237" s="414"/>
      <c r="AL237" s="414" t="str">
        <f t="shared" si="238"/>
        <v/>
      </c>
      <c r="AM237" s="415" t="str">
        <f t="shared" si="239"/>
        <v/>
      </c>
      <c r="AN237" s="532"/>
      <c r="AO237" s="415"/>
      <c r="AP237" s="414"/>
      <c r="AQ237" s="414" t="str">
        <f t="shared" si="240"/>
        <v/>
      </c>
      <c r="AR237" s="415" t="str">
        <f t="shared" si="241"/>
        <v/>
      </c>
      <c r="AS237" s="532"/>
      <c r="AT237" s="415"/>
      <c r="AU237" s="414"/>
      <c r="AV237" s="414" t="str">
        <f t="shared" si="242"/>
        <v/>
      </c>
      <c r="AW237" s="415" t="str">
        <f t="shared" si="243"/>
        <v/>
      </c>
      <c r="AX237" s="532"/>
    </row>
    <row r="238" spans="2:50" hidden="1" x14ac:dyDescent="0.2">
      <c r="B238" s="541"/>
      <c r="C238" s="426">
        <f t="shared" si="228"/>
        <v>12</v>
      </c>
      <c r="D238" s="415"/>
      <c r="E238" s="415"/>
      <c r="F238" s="415"/>
      <c r="G238" s="415"/>
      <c r="H238" s="562"/>
      <c r="I238" s="172" t="str">
        <f t="shared" si="244"/>
        <v/>
      </c>
      <c r="J238" s="172" t="str">
        <f t="shared" si="245"/>
        <v/>
      </c>
      <c r="K238" s="418" t="str">
        <f t="shared" si="246"/>
        <v/>
      </c>
      <c r="L238" s="560"/>
      <c r="M238" s="172" t="str">
        <f t="shared" si="229"/>
        <v/>
      </c>
      <c r="N238" s="533"/>
      <c r="O238" s="533"/>
      <c r="P238" s="415"/>
      <c r="Q238" s="414"/>
      <c r="R238" s="414" t="str">
        <f t="shared" si="230"/>
        <v/>
      </c>
      <c r="S238" s="415" t="str">
        <f t="shared" si="231"/>
        <v/>
      </c>
      <c r="T238" s="532"/>
      <c r="U238" s="415"/>
      <c r="V238" s="414"/>
      <c r="W238" s="414" t="str">
        <f t="shared" si="232"/>
        <v/>
      </c>
      <c r="X238" s="415" t="str">
        <f t="shared" si="233"/>
        <v/>
      </c>
      <c r="Y238" s="532"/>
      <c r="Z238" s="415"/>
      <c r="AA238" s="414"/>
      <c r="AB238" s="414" t="str">
        <f t="shared" si="234"/>
        <v/>
      </c>
      <c r="AC238" s="415" t="str">
        <f t="shared" si="235"/>
        <v/>
      </c>
      <c r="AD238" s="532"/>
      <c r="AE238" s="415"/>
      <c r="AF238" s="414"/>
      <c r="AG238" s="414" t="str">
        <f t="shared" si="236"/>
        <v/>
      </c>
      <c r="AH238" s="415" t="str">
        <f t="shared" si="237"/>
        <v/>
      </c>
      <c r="AI238" s="532"/>
      <c r="AJ238" s="415"/>
      <c r="AK238" s="414"/>
      <c r="AL238" s="414" t="str">
        <f t="shared" si="238"/>
        <v/>
      </c>
      <c r="AM238" s="415" t="str">
        <f t="shared" si="239"/>
        <v/>
      </c>
      <c r="AN238" s="532"/>
      <c r="AO238" s="415"/>
      <c r="AP238" s="414"/>
      <c r="AQ238" s="414" t="str">
        <f t="shared" si="240"/>
        <v/>
      </c>
      <c r="AR238" s="415" t="str">
        <f t="shared" si="241"/>
        <v/>
      </c>
      <c r="AS238" s="532"/>
      <c r="AT238" s="415"/>
      <c r="AU238" s="414"/>
      <c r="AV238" s="414" t="str">
        <f t="shared" si="242"/>
        <v/>
      </c>
      <c r="AW238" s="415" t="str">
        <f t="shared" si="243"/>
        <v/>
      </c>
      <c r="AX238" s="532"/>
    </row>
    <row r="239" spans="2:50" hidden="1" x14ac:dyDescent="0.2">
      <c r="B239" s="541"/>
      <c r="C239" s="426">
        <f t="shared" si="228"/>
        <v>13</v>
      </c>
      <c r="D239" s="415"/>
      <c r="E239" s="415"/>
      <c r="F239" s="415"/>
      <c r="G239" s="415"/>
      <c r="H239" s="562"/>
      <c r="I239" s="172" t="str">
        <f t="shared" si="244"/>
        <v/>
      </c>
      <c r="J239" s="172" t="str">
        <f t="shared" si="245"/>
        <v/>
      </c>
      <c r="K239" s="418" t="str">
        <f t="shared" si="246"/>
        <v/>
      </c>
      <c r="L239" s="560"/>
      <c r="M239" s="172" t="str">
        <f t="shared" si="229"/>
        <v/>
      </c>
      <c r="N239" s="533"/>
      <c r="O239" s="533"/>
      <c r="P239" s="415"/>
      <c r="Q239" s="414"/>
      <c r="R239" s="414" t="str">
        <f t="shared" si="230"/>
        <v/>
      </c>
      <c r="S239" s="415" t="str">
        <f t="shared" si="231"/>
        <v/>
      </c>
      <c r="T239" s="532"/>
      <c r="U239" s="415"/>
      <c r="V239" s="414"/>
      <c r="W239" s="414" t="str">
        <f t="shared" si="232"/>
        <v/>
      </c>
      <c r="X239" s="415" t="str">
        <f t="shared" si="233"/>
        <v/>
      </c>
      <c r="Y239" s="532"/>
      <c r="Z239" s="415"/>
      <c r="AA239" s="414"/>
      <c r="AB239" s="414" t="str">
        <f t="shared" si="234"/>
        <v/>
      </c>
      <c r="AC239" s="415" t="str">
        <f t="shared" si="235"/>
        <v/>
      </c>
      <c r="AD239" s="532"/>
      <c r="AE239" s="415"/>
      <c r="AF239" s="414"/>
      <c r="AG239" s="414" t="str">
        <f t="shared" si="236"/>
        <v/>
      </c>
      <c r="AH239" s="415" t="str">
        <f t="shared" si="237"/>
        <v/>
      </c>
      <c r="AI239" s="532"/>
      <c r="AJ239" s="415"/>
      <c r="AK239" s="414"/>
      <c r="AL239" s="414" t="str">
        <f t="shared" si="238"/>
        <v/>
      </c>
      <c r="AM239" s="415" t="str">
        <f t="shared" si="239"/>
        <v/>
      </c>
      <c r="AN239" s="532"/>
      <c r="AO239" s="415"/>
      <c r="AP239" s="414"/>
      <c r="AQ239" s="414" t="str">
        <f t="shared" si="240"/>
        <v/>
      </c>
      <c r="AR239" s="415" t="str">
        <f t="shared" si="241"/>
        <v/>
      </c>
      <c r="AS239" s="532"/>
      <c r="AT239" s="415"/>
      <c r="AU239" s="414"/>
      <c r="AV239" s="414" t="str">
        <f t="shared" si="242"/>
        <v/>
      </c>
      <c r="AW239" s="415" t="str">
        <f t="shared" si="243"/>
        <v/>
      </c>
      <c r="AX239" s="532"/>
    </row>
    <row r="240" spans="2:50" hidden="1" x14ac:dyDescent="0.2">
      <c r="B240" s="541"/>
      <c r="C240" s="426">
        <f t="shared" si="228"/>
        <v>14</v>
      </c>
      <c r="D240" s="415"/>
      <c r="E240" s="415"/>
      <c r="F240" s="415"/>
      <c r="G240" s="415"/>
      <c r="H240" s="562"/>
      <c r="I240" s="172" t="str">
        <f t="shared" si="244"/>
        <v/>
      </c>
      <c r="J240" s="172" t="str">
        <f t="shared" si="245"/>
        <v/>
      </c>
      <c r="K240" s="418" t="str">
        <f t="shared" si="246"/>
        <v/>
      </c>
      <c r="L240" s="560"/>
      <c r="M240" s="172" t="str">
        <f t="shared" si="229"/>
        <v/>
      </c>
      <c r="N240" s="533"/>
      <c r="O240" s="533"/>
      <c r="P240" s="415"/>
      <c r="Q240" s="414"/>
      <c r="R240" s="414" t="str">
        <f t="shared" si="230"/>
        <v/>
      </c>
      <c r="S240" s="415" t="str">
        <f t="shared" si="231"/>
        <v/>
      </c>
      <c r="T240" s="532"/>
      <c r="U240" s="415"/>
      <c r="V240" s="414"/>
      <c r="W240" s="414" t="str">
        <f t="shared" si="232"/>
        <v/>
      </c>
      <c r="X240" s="415" t="str">
        <f t="shared" si="233"/>
        <v/>
      </c>
      <c r="Y240" s="532"/>
      <c r="Z240" s="415"/>
      <c r="AA240" s="414"/>
      <c r="AB240" s="414" t="str">
        <f t="shared" si="234"/>
        <v/>
      </c>
      <c r="AC240" s="415" t="str">
        <f t="shared" si="235"/>
        <v/>
      </c>
      <c r="AD240" s="532"/>
      <c r="AE240" s="415"/>
      <c r="AF240" s="414"/>
      <c r="AG240" s="414" t="str">
        <f t="shared" si="236"/>
        <v/>
      </c>
      <c r="AH240" s="415" t="str">
        <f t="shared" si="237"/>
        <v/>
      </c>
      <c r="AI240" s="532"/>
      <c r="AJ240" s="415"/>
      <c r="AK240" s="414"/>
      <c r="AL240" s="414" t="str">
        <f t="shared" si="238"/>
        <v/>
      </c>
      <c r="AM240" s="415" t="str">
        <f t="shared" si="239"/>
        <v/>
      </c>
      <c r="AN240" s="532"/>
      <c r="AO240" s="415"/>
      <c r="AP240" s="414"/>
      <c r="AQ240" s="414" t="str">
        <f t="shared" si="240"/>
        <v/>
      </c>
      <c r="AR240" s="415" t="str">
        <f t="shared" si="241"/>
        <v/>
      </c>
      <c r="AS240" s="532"/>
      <c r="AT240" s="415"/>
      <c r="AU240" s="414"/>
      <c r="AV240" s="414" t="str">
        <f t="shared" si="242"/>
        <v/>
      </c>
      <c r="AW240" s="415" t="str">
        <f t="shared" si="243"/>
        <v/>
      </c>
      <c r="AX240" s="532"/>
    </row>
    <row r="241" spans="2:50" hidden="1" x14ac:dyDescent="0.2">
      <c r="B241" s="541"/>
      <c r="C241" s="426">
        <f t="shared" si="228"/>
        <v>15</v>
      </c>
      <c r="D241" s="415"/>
      <c r="E241" s="415"/>
      <c r="F241" s="415"/>
      <c r="G241" s="415"/>
      <c r="H241" s="563"/>
      <c r="I241" s="172" t="str">
        <f t="shared" si="244"/>
        <v/>
      </c>
      <c r="J241" s="172" t="str">
        <f t="shared" si="245"/>
        <v/>
      </c>
      <c r="K241" s="418" t="str">
        <f t="shared" si="246"/>
        <v/>
      </c>
      <c r="L241" s="560"/>
      <c r="M241" s="172" t="str">
        <f t="shared" si="229"/>
        <v/>
      </c>
      <c r="N241" s="533"/>
      <c r="O241" s="533"/>
      <c r="P241" s="415"/>
      <c r="Q241" s="414"/>
      <c r="R241" s="414" t="str">
        <f t="shared" si="230"/>
        <v/>
      </c>
      <c r="S241" s="415" t="str">
        <f t="shared" si="231"/>
        <v/>
      </c>
      <c r="T241" s="532"/>
      <c r="U241" s="415"/>
      <c r="V241" s="414"/>
      <c r="W241" s="414" t="str">
        <f t="shared" si="232"/>
        <v/>
      </c>
      <c r="X241" s="415" t="str">
        <f t="shared" si="233"/>
        <v/>
      </c>
      <c r="Y241" s="532"/>
      <c r="Z241" s="415"/>
      <c r="AA241" s="414"/>
      <c r="AB241" s="414" t="str">
        <f t="shared" si="234"/>
        <v/>
      </c>
      <c r="AC241" s="415" t="str">
        <f t="shared" si="235"/>
        <v/>
      </c>
      <c r="AD241" s="532"/>
      <c r="AE241" s="415"/>
      <c r="AF241" s="414"/>
      <c r="AG241" s="414" t="str">
        <f t="shared" si="236"/>
        <v/>
      </c>
      <c r="AH241" s="415" t="str">
        <f t="shared" si="237"/>
        <v/>
      </c>
      <c r="AI241" s="532"/>
      <c r="AJ241" s="415"/>
      <c r="AK241" s="414"/>
      <c r="AL241" s="414" t="str">
        <f t="shared" si="238"/>
        <v/>
      </c>
      <c r="AM241" s="415" t="str">
        <f t="shared" si="239"/>
        <v/>
      </c>
      <c r="AN241" s="532"/>
      <c r="AO241" s="415"/>
      <c r="AP241" s="414"/>
      <c r="AQ241" s="414" t="str">
        <f t="shared" si="240"/>
        <v/>
      </c>
      <c r="AR241" s="415" t="str">
        <f t="shared" si="241"/>
        <v/>
      </c>
      <c r="AS241" s="532"/>
      <c r="AT241" s="415"/>
      <c r="AU241" s="414"/>
      <c r="AV241" s="414" t="str">
        <f t="shared" si="242"/>
        <v/>
      </c>
      <c r="AW241" s="415" t="str">
        <f t="shared" si="243"/>
        <v/>
      </c>
      <c r="AX241" s="532"/>
    </row>
    <row r="242" spans="2:50" ht="15.75" hidden="1" x14ac:dyDescent="0.2">
      <c r="B242" s="545" t="s">
        <v>169</v>
      </c>
      <c r="C242" s="546"/>
      <c r="D242" s="546"/>
      <c r="E242" s="546"/>
      <c r="F242" s="546"/>
      <c r="G242" s="546"/>
      <c r="H242" s="547"/>
      <c r="I242" s="207"/>
      <c r="J242" s="207"/>
      <c r="K242" s="207"/>
      <c r="L242" s="207"/>
      <c r="M242" s="207"/>
      <c r="N242" s="533" t="s">
        <v>161</v>
      </c>
      <c r="O242" s="549" t="s">
        <v>106</v>
      </c>
      <c r="P242" s="551">
        <f>AT222+1</f>
        <v>45951</v>
      </c>
      <c r="Q242" s="541"/>
      <c r="R242" s="541"/>
      <c r="S242" s="541"/>
      <c r="T242" s="541"/>
      <c r="U242" s="551">
        <f>P242+1</f>
        <v>45952</v>
      </c>
      <c r="V242" s="541"/>
      <c r="W242" s="541"/>
      <c r="X242" s="541"/>
      <c r="Y242" s="541"/>
      <c r="Z242" s="551">
        <f>U242+1</f>
        <v>45953</v>
      </c>
      <c r="AA242" s="541"/>
      <c r="AB242" s="541"/>
      <c r="AC242" s="541"/>
      <c r="AD242" s="541"/>
      <c r="AE242" s="551">
        <f>Z242+1</f>
        <v>45954</v>
      </c>
      <c r="AF242" s="541"/>
      <c r="AG242" s="541"/>
      <c r="AH242" s="541"/>
      <c r="AI242" s="541"/>
      <c r="AJ242" s="551">
        <f>AE242+1</f>
        <v>45955</v>
      </c>
      <c r="AK242" s="541"/>
      <c r="AL242" s="541"/>
      <c r="AM242" s="541"/>
      <c r="AN242" s="541"/>
      <c r="AO242" s="551">
        <f>AJ242+1</f>
        <v>45956</v>
      </c>
      <c r="AP242" s="541"/>
      <c r="AQ242" s="541"/>
      <c r="AR242" s="541"/>
      <c r="AS242" s="541"/>
      <c r="AT242" s="551">
        <f>AO242+1</f>
        <v>45957</v>
      </c>
      <c r="AU242" s="541"/>
      <c r="AV242" s="541"/>
      <c r="AW242" s="541"/>
      <c r="AX242" s="541"/>
    </row>
    <row r="243" spans="2:50" ht="15.75" hidden="1" x14ac:dyDescent="0.2">
      <c r="B243" s="548"/>
      <c r="C243" s="548"/>
      <c r="D243" s="548"/>
      <c r="E243" s="548"/>
      <c r="F243" s="548"/>
      <c r="G243" s="548"/>
      <c r="H243" s="548"/>
      <c r="I243" s="207"/>
      <c r="J243" s="207"/>
      <c r="K243" s="207"/>
      <c r="L243" s="207"/>
      <c r="M243" s="207"/>
      <c r="N243" s="533"/>
      <c r="O243" s="550"/>
      <c r="P243" s="551" t="s">
        <v>120</v>
      </c>
      <c r="Q243" s="541"/>
      <c r="R243" s="541"/>
      <c r="S243" s="541"/>
      <c r="T243" s="541"/>
      <c r="U243" s="551" t="s">
        <v>114</v>
      </c>
      <c r="V243" s="541"/>
      <c r="W243" s="541"/>
      <c r="X243" s="541"/>
      <c r="Y243" s="541"/>
      <c r="Z243" s="551" t="s">
        <v>115</v>
      </c>
      <c r="AA243" s="541"/>
      <c r="AB243" s="541"/>
      <c r="AC243" s="541"/>
      <c r="AD243" s="541"/>
      <c r="AE243" s="551" t="s">
        <v>116</v>
      </c>
      <c r="AF243" s="541"/>
      <c r="AG243" s="541"/>
      <c r="AH243" s="541"/>
      <c r="AI243" s="541"/>
      <c r="AJ243" s="551" t="s">
        <v>117</v>
      </c>
      <c r="AK243" s="541"/>
      <c r="AL243" s="541"/>
      <c r="AM243" s="541"/>
      <c r="AN243" s="541"/>
      <c r="AO243" s="551" t="s">
        <v>118</v>
      </c>
      <c r="AP243" s="541"/>
      <c r="AQ243" s="541"/>
      <c r="AR243" s="541"/>
      <c r="AS243" s="541"/>
      <c r="AT243" s="551" t="s">
        <v>119</v>
      </c>
      <c r="AU243" s="541"/>
      <c r="AV243" s="541"/>
      <c r="AW243" s="541"/>
      <c r="AX243" s="541"/>
    </row>
    <row r="244" spans="2:50" hidden="1" x14ac:dyDescent="0.2">
      <c r="B244" s="533" t="s">
        <v>157</v>
      </c>
      <c r="C244" s="533" t="s">
        <v>149</v>
      </c>
      <c r="D244" s="533"/>
      <c r="E244" s="533" t="s">
        <v>151</v>
      </c>
      <c r="F244" s="533"/>
      <c r="G244" s="533"/>
      <c r="H244" s="537" t="s">
        <v>158</v>
      </c>
      <c r="I244" s="540" t="s">
        <v>227</v>
      </c>
      <c r="J244" s="540"/>
      <c r="K244" s="540"/>
      <c r="L244" s="540" t="s">
        <v>158</v>
      </c>
      <c r="M244" s="540" t="s">
        <v>170</v>
      </c>
      <c r="N244" s="533"/>
      <c r="O244" s="533" t="s">
        <v>160</v>
      </c>
      <c r="P244" s="534" t="s">
        <v>154</v>
      </c>
      <c r="Q244" s="535"/>
      <c r="R244" s="535"/>
      <c r="S244" s="536"/>
      <c r="T244" s="533" t="s">
        <v>158</v>
      </c>
      <c r="U244" s="534" t="s">
        <v>154</v>
      </c>
      <c r="V244" s="535"/>
      <c r="W244" s="535"/>
      <c r="X244" s="536"/>
      <c r="Y244" s="533" t="s">
        <v>158</v>
      </c>
      <c r="Z244" s="534" t="s">
        <v>154</v>
      </c>
      <c r="AA244" s="535"/>
      <c r="AB244" s="535"/>
      <c r="AC244" s="536"/>
      <c r="AD244" s="533" t="s">
        <v>158</v>
      </c>
      <c r="AE244" s="534" t="s">
        <v>154</v>
      </c>
      <c r="AF244" s="535"/>
      <c r="AG244" s="535"/>
      <c r="AH244" s="536"/>
      <c r="AI244" s="533" t="s">
        <v>158</v>
      </c>
      <c r="AJ244" s="534" t="s">
        <v>154</v>
      </c>
      <c r="AK244" s="535"/>
      <c r="AL244" s="535"/>
      <c r="AM244" s="536"/>
      <c r="AN244" s="533" t="s">
        <v>158</v>
      </c>
      <c r="AO244" s="534" t="s">
        <v>154</v>
      </c>
      <c r="AP244" s="535"/>
      <c r="AQ244" s="535"/>
      <c r="AR244" s="536"/>
      <c r="AS244" s="533" t="s">
        <v>158</v>
      </c>
      <c r="AT244" s="534" t="s">
        <v>154</v>
      </c>
      <c r="AU244" s="535"/>
      <c r="AV244" s="535"/>
      <c r="AW244" s="536"/>
      <c r="AX244" s="533" t="s">
        <v>158</v>
      </c>
    </row>
    <row r="245" spans="2:50" hidden="1" x14ac:dyDescent="0.2">
      <c r="B245" s="533"/>
      <c r="C245" s="533"/>
      <c r="D245" s="533"/>
      <c r="E245" s="533" t="s">
        <v>150</v>
      </c>
      <c r="F245" s="533"/>
      <c r="G245" s="533"/>
      <c r="H245" s="538"/>
      <c r="I245" s="540" t="s">
        <v>150</v>
      </c>
      <c r="J245" s="540"/>
      <c r="K245" s="540"/>
      <c r="L245" s="540"/>
      <c r="M245" s="540"/>
      <c r="N245" s="533"/>
      <c r="O245" s="533"/>
      <c r="P245" s="534" t="s">
        <v>155</v>
      </c>
      <c r="Q245" s="535"/>
      <c r="R245" s="535"/>
      <c r="S245" s="536"/>
      <c r="T245" s="533"/>
      <c r="U245" s="534" t="s">
        <v>155</v>
      </c>
      <c r="V245" s="535"/>
      <c r="W245" s="535"/>
      <c r="X245" s="536"/>
      <c r="Y245" s="533"/>
      <c r="Z245" s="534" t="s">
        <v>155</v>
      </c>
      <c r="AA245" s="535"/>
      <c r="AB245" s="535"/>
      <c r="AC245" s="536"/>
      <c r="AD245" s="533"/>
      <c r="AE245" s="534" t="s">
        <v>155</v>
      </c>
      <c r="AF245" s="535"/>
      <c r="AG245" s="535"/>
      <c r="AH245" s="536"/>
      <c r="AI245" s="533"/>
      <c r="AJ245" s="534" t="s">
        <v>155</v>
      </c>
      <c r="AK245" s="535"/>
      <c r="AL245" s="535"/>
      <c r="AM245" s="536"/>
      <c r="AN245" s="533"/>
      <c r="AO245" s="534" t="s">
        <v>155</v>
      </c>
      <c r="AP245" s="535"/>
      <c r="AQ245" s="535"/>
      <c r="AR245" s="536"/>
      <c r="AS245" s="533"/>
      <c r="AT245" s="534" t="s">
        <v>155</v>
      </c>
      <c r="AU245" s="535"/>
      <c r="AV245" s="535"/>
      <c r="AW245" s="536"/>
      <c r="AX245" s="533"/>
    </row>
    <row r="246" spans="2:50" hidden="1" x14ac:dyDescent="0.2">
      <c r="B246" s="533"/>
      <c r="C246" s="533"/>
      <c r="D246" s="533"/>
      <c r="E246" s="416" t="s">
        <v>152</v>
      </c>
      <c r="F246" s="416" t="s">
        <v>153</v>
      </c>
      <c r="G246" s="416" t="s">
        <v>156</v>
      </c>
      <c r="H246" s="539"/>
      <c r="I246" s="417" t="s">
        <v>152</v>
      </c>
      <c r="J246" s="417" t="s">
        <v>153</v>
      </c>
      <c r="K246" s="417" t="s">
        <v>156</v>
      </c>
      <c r="L246" s="540"/>
      <c r="M246" s="540"/>
      <c r="N246" s="533"/>
      <c r="O246" s="533"/>
      <c r="P246" s="416" t="s">
        <v>152</v>
      </c>
      <c r="Q246" s="416" t="s">
        <v>153</v>
      </c>
      <c r="R246" s="416" t="s">
        <v>156</v>
      </c>
      <c r="S246" s="416" t="s">
        <v>170</v>
      </c>
      <c r="T246" s="533"/>
      <c r="U246" s="416" t="s">
        <v>152</v>
      </c>
      <c r="V246" s="416" t="s">
        <v>153</v>
      </c>
      <c r="W246" s="416" t="s">
        <v>156</v>
      </c>
      <c r="X246" s="416" t="s">
        <v>170</v>
      </c>
      <c r="Y246" s="533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3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3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3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3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3"/>
    </row>
    <row r="247" spans="2:50" hidden="1" x14ac:dyDescent="0.2">
      <c r="B247" s="541" t="s">
        <v>237</v>
      </c>
      <c r="C247" s="426">
        <f>C227</f>
        <v>1</v>
      </c>
      <c r="D247" s="415" t="s">
        <v>445</v>
      </c>
      <c r="E247" s="415">
        <v>10</v>
      </c>
      <c r="F247" s="415">
        <v>3000</v>
      </c>
      <c r="G247" s="414">
        <f t="shared" ref="G247:G255" si="247">F247/E247</f>
        <v>300</v>
      </c>
      <c r="H247" s="561">
        <f>AVERAGE(G247:G261)</f>
        <v>305.30303030303031</v>
      </c>
      <c r="I247" s="172">
        <f t="shared" ref="I247:I249" si="248">IFERROR(AVERAGE(P247,U247,Z247,AE247,AJ247,AO247,AT247),"")</f>
        <v>10</v>
      </c>
      <c r="J247" s="172">
        <f t="shared" ref="J247:J249" si="249">IFERROR(AVERAGE(Q247,V247,AA247,AF247,AK247,AP247,AU247),"")</f>
        <v>2862.4170625993765</v>
      </c>
      <c r="K247" s="418">
        <f t="shared" ref="K247:K249" si="250">IFERROR(AVERAGE(R247,W247,AB247,AG247,AL247,AQ247,AV247),"")</f>
        <v>286.24170625993764</v>
      </c>
      <c r="L247" s="560">
        <f>IFERROR(AVERAGE(K247:K261),"-")</f>
        <v>292.61643211624443</v>
      </c>
      <c r="M247" s="172">
        <f>IFERROR(RANK(K247, K$247:K$261),"")</f>
        <v>8</v>
      </c>
      <c r="N247" s="533"/>
      <c r="O247" s="533"/>
      <c r="P247" s="415">
        <v>10</v>
      </c>
      <c r="Q247" s="414">
        <v>2865.1948051948052</v>
      </c>
      <c r="R247" s="414">
        <f>IFERROR(Q247/P247,"")</f>
        <v>286.51948051948051</v>
      </c>
      <c r="S247" s="415">
        <f>IFERROR(RANK(R247, R$247:R$261),"")</f>
        <v>4</v>
      </c>
      <c r="T247" s="532">
        <f>AVERAGE(R247:R261)</f>
        <v>292.41370848104339</v>
      </c>
      <c r="U247" s="415">
        <v>10</v>
      </c>
      <c r="V247" s="414">
        <v>2858.6301369863022</v>
      </c>
      <c r="W247" s="414">
        <f>IFERROR(V247/U247,"")</f>
        <v>285.8630136986302</v>
      </c>
      <c r="X247" s="415">
        <f>IFERROR(RANK(W247, W$247:W$261),"")</f>
        <v>7</v>
      </c>
      <c r="Y247" s="532">
        <f>AVERAGE(W247:W261)</f>
        <v>292.26408598222196</v>
      </c>
      <c r="Z247" s="415">
        <v>10</v>
      </c>
      <c r="AA247" s="414">
        <v>2858.3999999999992</v>
      </c>
      <c r="AB247" s="414">
        <f>IFERROR(AA247/Z247,"")</f>
        <v>285.83999999999992</v>
      </c>
      <c r="AC247" s="415">
        <f>IFERROR(RANK(AB247, AB$247:AB$261),"")</f>
        <v>8</v>
      </c>
      <c r="AD247" s="532">
        <f>AVERAGE(AB247:AB261)</f>
        <v>292.17945182358716</v>
      </c>
      <c r="AE247" s="415">
        <v>10</v>
      </c>
      <c r="AF247" s="414">
        <v>2861.0526315789471</v>
      </c>
      <c r="AG247" s="414">
        <f>IFERROR(AF247/AE247,"")</f>
        <v>286.10526315789468</v>
      </c>
      <c r="AH247" s="415">
        <f>IFERROR(RANK(AG247, AG$247:AG$261),"")</f>
        <v>8</v>
      </c>
      <c r="AI247" s="532">
        <f>AVERAGE(AG247:AG261)</f>
        <v>293.03546756700194</v>
      </c>
      <c r="AJ247" s="415">
        <v>10</v>
      </c>
      <c r="AK247" s="414">
        <v>2874.1576086956529</v>
      </c>
      <c r="AL247" s="414">
        <f>IFERROR(AK247/AJ247,"")</f>
        <v>287.4157608695653</v>
      </c>
      <c r="AM247" s="415">
        <f>IFERROR(RANK(AL247, AL$247:AL$261),"")</f>
        <v>3</v>
      </c>
      <c r="AN247" s="532">
        <f>AVERAGE(AL247:AL261)</f>
        <v>291.74201321362494</v>
      </c>
      <c r="AO247" s="415">
        <v>10</v>
      </c>
      <c r="AP247" s="414">
        <v>2864.8258706467641</v>
      </c>
      <c r="AQ247" s="414">
        <f>IFERROR(AP247/AO247,"")</f>
        <v>286.48258706467641</v>
      </c>
      <c r="AR247" s="415">
        <f>IFERROR(RANK(AQ247, AQ$247:AQ$261),"")</f>
        <v>7</v>
      </c>
      <c r="AS247" s="532">
        <f>AVERAGE(AQ247:AQ261)</f>
        <v>293.6601559924834</v>
      </c>
      <c r="AT247" s="415">
        <v>10</v>
      </c>
      <c r="AU247" s="414">
        <v>2854.6583850931679</v>
      </c>
      <c r="AV247" s="414">
        <f>IFERROR(AU247/AT247,"")</f>
        <v>285.46583850931677</v>
      </c>
      <c r="AW247" s="415">
        <f>IFERROR(RANK(AV247, AV$247:AV$261),"")</f>
        <v>8</v>
      </c>
      <c r="AX247" s="532">
        <f>AVERAGE(AV247:AV261)</f>
        <v>293.02014175374848</v>
      </c>
    </row>
    <row r="248" spans="2:50" hidden="1" x14ac:dyDescent="0.2">
      <c r="B248" s="541"/>
      <c r="C248" s="426">
        <f t="shared" ref="C248:C261" si="251">C228</f>
        <v>2</v>
      </c>
      <c r="D248" s="415" t="s">
        <v>446</v>
      </c>
      <c r="E248" s="415">
        <v>10</v>
      </c>
      <c r="F248" s="415">
        <v>3000</v>
      </c>
      <c r="G248" s="414">
        <f t="shared" si="247"/>
        <v>300</v>
      </c>
      <c r="H248" s="562"/>
      <c r="I248" s="172">
        <f t="shared" si="248"/>
        <v>10</v>
      </c>
      <c r="J248" s="172">
        <f t="shared" si="249"/>
        <v>2865.4571143646122</v>
      </c>
      <c r="K248" s="418">
        <f t="shared" si="250"/>
        <v>286.5457114364612</v>
      </c>
      <c r="L248" s="560"/>
      <c r="M248" s="172">
        <f t="shared" ref="M248:M261" si="252">IFERROR(RANK(K248, K$247:K$261),"")</f>
        <v>7</v>
      </c>
      <c r="N248" s="533"/>
      <c r="O248" s="533"/>
      <c r="P248" s="415">
        <v>10</v>
      </c>
      <c r="Q248" s="414">
        <v>2861.3445378151268</v>
      </c>
      <c r="R248" s="414">
        <f t="shared" ref="R248:R261" si="253">IFERROR(Q248/P248,"")</f>
        <v>286.13445378151266</v>
      </c>
      <c r="S248" s="415">
        <f t="shared" ref="S248:S261" si="254">IFERROR(RANK(R248, R$247:R$261),"")</f>
        <v>6</v>
      </c>
      <c r="T248" s="532"/>
      <c r="U248" s="415">
        <v>10</v>
      </c>
      <c r="V248" s="414">
        <v>2859.1525423728808</v>
      </c>
      <c r="W248" s="414">
        <f t="shared" ref="W248:W261" si="255">IFERROR(V248/U248,"")</f>
        <v>285.91525423728808</v>
      </c>
      <c r="X248" s="415">
        <f t="shared" ref="X248:X261" si="256">IFERROR(RANK(W248, W$247:W$261),"")</f>
        <v>6</v>
      </c>
      <c r="Y248" s="532"/>
      <c r="Z248" s="415">
        <v>10</v>
      </c>
      <c r="AA248" s="414">
        <v>2862.2448979591836</v>
      </c>
      <c r="AB248" s="414">
        <f t="shared" ref="AB248:AB261" si="257">IFERROR(AA248/Z248,"")</f>
        <v>286.22448979591837</v>
      </c>
      <c r="AC248" s="415">
        <f t="shared" ref="AC248:AC261" si="258">IFERROR(RANK(AB248, AB$247:AB$261),"")</f>
        <v>7</v>
      </c>
      <c r="AD248" s="532"/>
      <c r="AE248" s="415">
        <v>10</v>
      </c>
      <c r="AF248" s="414">
        <v>2868.1318681318671</v>
      </c>
      <c r="AG248" s="414">
        <f t="shared" ref="AG248:AG261" si="259">IFERROR(AF248/AE248,"")</f>
        <v>286.81318681318669</v>
      </c>
      <c r="AH248" s="415">
        <f t="shared" ref="AH248:AH261" si="260">IFERROR(RANK(AG248, AG$247:AG$261),"")</f>
        <v>4</v>
      </c>
      <c r="AI248" s="532"/>
      <c r="AJ248" s="415">
        <v>10</v>
      </c>
      <c r="AK248" s="414">
        <v>2857.1739130434776</v>
      </c>
      <c r="AL248" s="414">
        <f t="shared" ref="AL248:AL261" si="261">IFERROR(AK248/AJ248,"")</f>
        <v>285.71739130434776</v>
      </c>
      <c r="AM248" s="415">
        <f t="shared" ref="AM248:AM261" si="262">IFERROR(RANK(AL248, AL$247:AL$261),"")</f>
        <v>7</v>
      </c>
      <c r="AN248" s="532"/>
      <c r="AO248" s="415">
        <v>10</v>
      </c>
      <c r="AP248" s="414">
        <v>2876.0536805740103</v>
      </c>
      <c r="AQ248" s="414">
        <f t="shared" ref="AQ248:AQ261" si="263">IFERROR(AP248/AO248,"")</f>
        <v>287.60536805740105</v>
      </c>
      <c r="AR248" s="415">
        <f t="shared" ref="AR248:AR261" si="264">IFERROR(RANK(AQ248, AQ$247:AQ$261),"")</f>
        <v>6</v>
      </c>
      <c r="AS248" s="532"/>
      <c r="AT248" s="415">
        <v>10</v>
      </c>
      <c r="AU248" s="414">
        <v>2874.0983606557375</v>
      </c>
      <c r="AV248" s="414">
        <f t="shared" ref="AV248:AV261" si="265">IFERROR(AU248/AT248,"")</f>
        <v>287.40983606557376</v>
      </c>
      <c r="AW248" s="415">
        <f t="shared" ref="AW248:AW261" si="266">IFERROR(RANK(AV248, AV$247:AV$261),"")</f>
        <v>6</v>
      </c>
      <c r="AX248" s="532"/>
    </row>
    <row r="249" spans="2:50" hidden="1" x14ac:dyDescent="0.2">
      <c r="B249" s="541"/>
      <c r="C249" s="426">
        <f t="shared" si="251"/>
        <v>3</v>
      </c>
      <c r="D249" s="415" t="s">
        <v>447</v>
      </c>
      <c r="E249" s="415">
        <v>10</v>
      </c>
      <c r="F249" s="415">
        <v>3000</v>
      </c>
      <c r="G249" s="434">
        <f t="shared" si="247"/>
        <v>300</v>
      </c>
      <c r="H249" s="562"/>
      <c r="I249" s="172">
        <f t="shared" si="248"/>
        <v>10</v>
      </c>
      <c r="J249" s="172">
        <f t="shared" si="249"/>
        <v>2873.6735945505857</v>
      </c>
      <c r="K249" s="418">
        <f t="shared" si="250"/>
        <v>287.36735945505859</v>
      </c>
      <c r="L249" s="560"/>
      <c r="M249" s="172">
        <f t="shared" si="252"/>
        <v>4</v>
      </c>
      <c r="N249" s="533"/>
      <c r="O249" s="533"/>
      <c r="P249" s="415">
        <v>10</v>
      </c>
      <c r="Q249" s="414">
        <v>2864.1818181818176</v>
      </c>
      <c r="R249" s="414">
        <f t="shared" si="253"/>
        <v>286.41818181818178</v>
      </c>
      <c r="S249" s="415">
        <f t="shared" si="254"/>
        <v>5</v>
      </c>
      <c r="T249" s="532"/>
      <c r="U249" s="415">
        <v>10</v>
      </c>
      <c r="V249" s="414">
        <v>2861.3592233009699</v>
      </c>
      <c r="W249" s="414">
        <f t="shared" si="255"/>
        <v>286.135922330097</v>
      </c>
      <c r="X249" s="415">
        <f t="shared" si="256"/>
        <v>5</v>
      </c>
      <c r="Y249" s="532"/>
      <c r="Z249" s="415">
        <v>10</v>
      </c>
      <c r="AA249" s="414">
        <v>2863.3333333333335</v>
      </c>
      <c r="AB249" s="414">
        <f t="shared" si="257"/>
        <v>286.33333333333337</v>
      </c>
      <c r="AC249" s="415">
        <f t="shared" si="258"/>
        <v>6</v>
      </c>
      <c r="AD249" s="532"/>
      <c r="AE249" s="415">
        <v>10</v>
      </c>
      <c r="AF249" s="414">
        <v>2886.5853658536575</v>
      </c>
      <c r="AG249" s="414">
        <f t="shared" si="259"/>
        <v>288.65853658536577</v>
      </c>
      <c r="AH249" s="415">
        <f t="shared" si="260"/>
        <v>3</v>
      </c>
      <c r="AI249" s="532"/>
      <c r="AJ249" s="415">
        <v>10</v>
      </c>
      <c r="AK249" s="414">
        <v>2868.409090909091</v>
      </c>
      <c r="AL249" s="414">
        <f t="shared" si="261"/>
        <v>286.84090909090912</v>
      </c>
      <c r="AM249" s="415">
        <f t="shared" si="262"/>
        <v>4</v>
      </c>
      <c r="AN249" s="532"/>
      <c r="AO249" s="415">
        <v>10</v>
      </c>
      <c r="AP249" s="414">
        <v>2896.25</v>
      </c>
      <c r="AQ249" s="414">
        <f t="shared" si="263"/>
        <v>289.625</v>
      </c>
      <c r="AR249" s="415">
        <f t="shared" si="264"/>
        <v>3</v>
      </c>
      <c r="AS249" s="532"/>
      <c r="AT249" s="415">
        <v>10</v>
      </c>
      <c r="AU249" s="414">
        <v>2875.5963302752289</v>
      </c>
      <c r="AV249" s="414">
        <f t="shared" si="265"/>
        <v>287.55963302752286</v>
      </c>
      <c r="AW249" s="415">
        <f t="shared" si="266"/>
        <v>5</v>
      </c>
      <c r="AX249" s="532"/>
    </row>
    <row r="250" spans="2:50" hidden="1" x14ac:dyDescent="0.2">
      <c r="B250" s="541"/>
      <c r="C250" s="426">
        <f t="shared" si="251"/>
        <v>4</v>
      </c>
      <c r="D250" s="415" t="s">
        <v>450</v>
      </c>
      <c r="E250" s="415">
        <v>10</v>
      </c>
      <c r="F250" s="415">
        <v>3000</v>
      </c>
      <c r="G250" s="434">
        <f t="shared" si="247"/>
        <v>300</v>
      </c>
      <c r="H250" s="562"/>
      <c r="I250" s="172">
        <f>IFERROR(AVERAGE(P250,U250,Z250,AE250,AJ250,AO250,AT250),"")</f>
        <v>10</v>
      </c>
      <c r="J250" s="172">
        <f>IFERROR(AVERAGE(Q250,V250,AA250,AF250,AK250,AP250,AU250),"")</f>
        <v>2868.4596214249182</v>
      </c>
      <c r="K250" s="418">
        <f>IFERROR(AVERAGE(R250,W250,AB250,AG250,AL250,AQ250,AV250),"")</f>
        <v>286.84596214249189</v>
      </c>
      <c r="L250" s="560"/>
      <c r="M250" s="172">
        <f t="shared" si="252"/>
        <v>5</v>
      </c>
      <c r="N250" s="533"/>
      <c r="O250" s="533"/>
      <c r="P250" s="415">
        <v>10</v>
      </c>
      <c r="Q250" s="414">
        <v>2869.2537313432836</v>
      </c>
      <c r="R250" s="414">
        <f t="shared" si="253"/>
        <v>286.92537313432837</v>
      </c>
      <c r="S250" s="415">
        <f t="shared" si="254"/>
        <v>3</v>
      </c>
      <c r="T250" s="532"/>
      <c r="U250" s="415">
        <v>10</v>
      </c>
      <c r="V250" s="414">
        <v>2877.1875000000032</v>
      </c>
      <c r="W250" s="414">
        <f t="shared" si="255"/>
        <v>287.71875000000034</v>
      </c>
      <c r="X250" s="415">
        <f t="shared" si="256"/>
        <v>3</v>
      </c>
      <c r="Y250" s="532"/>
      <c r="Z250" s="415">
        <v>10</v>
      </c>
      <c r="AA250" s="414">
        <v>2866.3157894736864</v>
      </c>
      <c r="AB250" s="414">
        <f t="shared" si="257"/>
        <v>286.63157894736867</v>
      </c>
      <c r="AC250" s="415">
        <f t="shared" si="258"/>
        <v>4</v>
      </c>
      <c r="AD250" s="532"/>
      <c r="AE250" s="415">
        <v>10</v>
      </c>
      <c r="AF250" s="414">
        <v>2866.6666666666679</v>
      </c>
      <c r="AG250" s="414">
        <f t="shared" si="259"/>
        <v>286.6666666666668</v>
      </c>
      <c r="AH250" s="415">
        <f t="shared" si="260"/>
        <v>5</v>
      </c>
      <c r="AI250" s="532"/>
      <c r="AJ250" s="415">
        <v>10</v>
      </c>
      <c r="AK250" s="414">
        <v>2854.5762711864395</v>
      </c>
      <c r="AL250" s="414">
        <f t="shared" si="261"/>
        <v>285.45762711864393</v>
      </c>
      <c r="AM250" s="415">
        <f t="shared" si="262"/>
        <v>8</v>
      </c>
      <c r="AN250" s="532"/>
      <c r="AO250" s="415">
        <v>10</v>
      </c>
      <c r="AP250" s="414">
        <v>2863.4782608695655</v>
      </c>
      <c r="AQ250" s="414">
        <f t="shared" si="263"/>
        <v>286.34782608695656</v>
      </c>
      <c r="AR250" s="415">
        <f t="shared" si="264"/>
        <v>8</v>
      </c>
      <c r="AS250" s="532"/>
      <c r="AT250" s="415">
        <v>10</v>
      </c>
      <c r="AU250" s="414">
        <v>2881.7391304347825</v>
      </c>
      <c r="AV250" s="414">
        <f t="shared" si="265"/>
        <v>288.17391304347825</v>
      </c>
      <c r="AW250" s="415">
        <f t="shared" si="266"/>
        <v>4</v>
      </c>
      <c r="AX250" s="532"/>
    </row>
    <row r="251" spans="2:50" hidden="1" x14ac:dyDescent="0.2">
      <c r="B251" s="541"/>
      <c r="C251" s="426">
        <f t="shared" si="251"/>
        <v>5</v>
      </c>
      <c r="D251" s="415" t="s">
        <v>451</v>
      </c>
      <c r="E251" s="415">
        <v>10</v>
      </c>
      <c r="F251" s="415">
        <v>3000</v>
      </c>
      <c r="G251" s="434">
        <f t="shared" si="247"/>
        <v>300</v>
      </c>
      <c r="H251" s="562"/>
      <c r="I251" s="172">
        <f t="shared" ref="I251:I261" si="267">IFERROR(AVERAGE(P251,U251,Z251,AE251,AJ251,AO251,AT251),"")</f>
        <v>10</v>
      </c>
      <c r="J251" s="172">
        <f t="shared" ref="J251:J261" si="268">IFERROR(AVERAGE(Q251,V251,AA251,AF251,AK251,AP251,AU251),"")</f>
        <v>2888.8384106080207</v>
      </c>
      <c r="K251" s="418">
        <f t="shared" ref="K251:K261" si="269">IFERROR(AVERAGE(R251,W251,AB251,AG251,AL251,AQ251,AV251),"")</f>
        <v>288.88384106080207</v>
      </c>
      <c r="L251" s="560"/>
      <c r="M251" s="172">
        <f t="shared" si="252"/>
        <v>2</v>
      </c>
      <c r="N251" s="533"/>
      <c r="O251" s="533"/>
      <c r="P251" s="415">
        <v>10</v>
      </c>
      <c r="Q251" s="414">
        <v>2888.9999999999986</v>
      </c>
      <c r="R251" s="414">
        <f t="shared" si="253"/>
        <v>288.89999999999986</v>
      </c>
      <c r="S251" s="415">
        <f t="shared" si="254"/>
        <v>2</v>
      </c>
      <c r="T251" s="532"/>
      <c r="U251" s="415">
        <v>10</v>
      </c>
      <c r="V251" s="414">
        <v>2897.2881355932191</v>
      </c>
      <c r="W251" s="414">
        <f t="shared" si="255"/>
        <v>289.72881355932191</v>
      </c>
      <c r="X251" s="415">
        <f t="shared" si="256"/>
        <v>2</v>
      </c>
      <c r="Y251" s="532"/>
      <c r="Z251" s="415">
        <v>10</v>
      </c>
      <c r="AA251" s="414">
        <v>2880</v>
      </c>
      <c r="AB251" s="414">
        <f t="shared" si="257"/>
        <v>288</v>
      </c>
      <c r="AC251" s="415">
        <f t="shared" si="258"/>
        <v>3</v>
      </c>
      <c r="AD251" s="532"/>
      <c r="AE251" s="415">
        <v>10</v>
      </c>
      <c r="AF251" s="414">
        <v>2912.608695652174</v>
      </c>
      <c r="AG251" s="414">
        <f t="shared" si="259"/>
        <v>291.26086956521738</v>
      </c>
      <c r="AH251" s="415">
        <f t="shared" si="260"/>
        <v>2</v>
      </c>
      <c r="AI251" s="532"/>
      <c r="AJ251" s="415">
        <v>10</v>
      </c>
      <c r="AK251" s="414">
        <v>2884.8000000000006</v>
      </c>
      <c r="AL251" s="414">
        <f t="shared" si="261"/>
        <v>288.48000000000008</v>
      </c>
      <c r="AM251" s="415">
        <f t="shared" si="262"/>
        <v>2</v>
      </c>
      <c r="AN251" s="532"/>
      <c r="AO251" s="415">
        <v>10</v>
      </c>
      <c r="AP251" s="414">
        <v>2884.8387096774186</v>
      </c>
      <c r="AQ251" s="414">
        <f t="shared" si="263"/>
        <v>288.48387096774184</v>
      </c>
      <c r="AR251" s="415">
        <f t="shared" si="264"/>
        <v>4</v>
      </c>
      <c r="AS251" s="532"/>
      <c r="AT251" s="415">
        <v>10</v>
      </c>
      <c r="AU251" s="414">
        <v>2873.3333333333326</v>
      </c>
      <c r="AV251" s="414">
        <f t="shared" si="265"/>
        <v>287.33333333333326</v>
      </c>
      <c r="AW251" s="415">
        <f t="shared" si="266"/>
        <v>7</v>
      </c>
      <c r="AX251" s="532"/>
    </row>
    <row r="252" spans="2:50" hidden="1" x14ac:dyDescent="0.2">
      <c r="B252" s="541"/>
      <c r="C252" s="426">
        <f t="shared" si="251"/>
        <v>6</v>
      </c>
      <c r="D252" s="415" t="s">
        <v>452</v>
      </c>
      <c r="E252" s="415">
        <v>10</v>
      </c>
      <c r="F252" s="415">
        <v>3000</v>
      </c>
      <c r="G252" s="434">
        <f t="shared" si="247"/>
        <v>300</v>
      </c>
      <c r="H252" s="562"/>
      <c r="I252" s="172">
        <f t="shared" si="267"/>
        <v>10</v>
      </c>
      <c r="J252" s="172">
        <f t="shared" si="268"/>
        <v>2880.6718827391119</v>
      </c>
      <c r="K252" s="418">
        <f t="shared" si="269"/>
        <v>288.06718827391114</v>
      </c>
      <c r="L252" s="560"/>
      <c r="M252" s="172">
        <f t="shared" si="252"/>
        <v>3</v>
      </c>
      <c r="N252" s="533"/>
      <c r="O252" s="533"/>
      <c r="P252" s="415">
        <v>10</v>
      </c>
      <c r="Q252" s="414">
        <v>2856.3636363636397</v>
      </c>
      <c r="R252" s="414">
        <f t="shared" si="253"/>
        <v>285.63636363636397</v>
      </c>
      <c r="S252" s="415">
        <f t="shared" si="254"/>
        <v>7</v>
      </c>
      <c r="T252" s="532"/>
      <c r="U252" s="415">
        <v>10</v>
      </c>
      <c r="V252" s="414">
        <v>2858.1818181818212</v>
      </c>
      <c r="W252" s="414">
        <f t="shared" si="255"/>
        <v>285.8181818181821</v>
      </c>
      <c r="X252" s="415">
        <f t="shared" si="256"/>
        <v>8</v>
      </c>
      <c r="Y252" s="532"/>
      <c r="Z252" s="415">
        <v>10</v>
      </c>
      <c r="AA252" s="414">
        <v>2891.5384615384633</v>
      </c>
      <c r="AB252" s="414">
        <f t="shared" si="257"/>
        <v>289.1538461538463</v>
      </c>
      <c r="AC252" s="415">
        <f t="shared" si="258"/>
        <v>2</v>
      </c>
      <c r="AD252" s="532"/>
      <c r="AE252" s="415">
        <v>10</v>
      </c>
      <c r="AF252" s="414">
        <v>2863.8461538461552</v>
      </c>
      <c r="AG252" s="414">
        <f t="shared" si="259"/>
        <v>286.38461538461553</v>
      </c>
      <c r="AH252" s="415">
        <f t="shared" si="260"/>
        <v>7</v>
      </c>
      <c r="AI252" s="532"/>
      <c r="AJ252" s="415">
        <v>10</v>
      </c>
      <c r="AK252" s="414">
        <v>2860.0000000000027</v>
      </c>
      <c r="AL252" s="414">
        <f t="shared" si="261"/>
        <v>286.00000000000028</v>
      </c>
      <c r="AM252" s="415">
        <f t="shared" si="262"/>
        <v>5</v>
      </c>
      <c r="AN252" s="532"/>
      <c r="AO252" s="415">
        <v>10</v>
      </c>
      <c r="AP252" s="414">
        <v>2917.7142857142826</v>
      </c>
      <c r="AQ252" s="414">
        <f t="shared" si="263"/>
        <v>291.77142857142826</v>
      </c>
      <c r="AR252" s="415">
        <f t="shared" si="264"/>
        <v>2</v>
      </c>
      <c r="AS252" s="532"/>
      <c r="AT252" s="415">
        <v>10</v>
      </c>
      <c r="AU252" s="414">
        <v>2917.0588235294153</v>
      </c>
      <c r="AV252" s="414">
        <f t="shared" si="265"/>
        <v>291.70588235294156</v>
      </c>
      <c r="AW252" s="415">
        <f t="shared" si="266"/>
        <v>2</v>
      </c>
      <c r="AX252" s="532"/>
    </row>
    <row r="253" spans="2:50" hidden="1" x14ac:dyDescent="0.2">
      <c r="B253" s="541"/>
      <c r="C253" s="426">
        <f t="shared" si="251"/>
        <v>7</v>
      </c>
      <c r="D253" s="415" t="s">
        <v>635</v>
      </c>
      <c r="E253" s="415">
        <v>8</v>
      </c>
      <c r="F253" s="415">
        <v>3000</v>
      </c>
      <c r="G253" s="434">
        <f t="shared" si="247"/>
        <v>375</v>
      </c>
      <c r="H253" s="562"/>
      <c r="I253" s="172">
        <f t="shared" si="267"/>
        <v>8</v>
      </c>
      <c r="J253" s="172">
        <f t="shared" si="268"/>
        <v>2899.9751599074889</v>
      </c>
      <c r="K253" s="418">
        <f t="shared" si="269"/>
        <v>362.49689498843611</v>
      </c>
      <c r="L253" s="560"/>
      <c r="M253" s="172">
        <f t="shared" si="252"/>
        <v>1</v>
      </c>
      <c r="N253" s="533"/>
      <c r="O253" s="533"/>
      <c r="P253" s="415">
        <v>8</v>
      </c>
      <c r="Q253" s="414">
        <v>2929.9999999999977</v>
      </c>
      <c r="R253" s="414">
        <f t="shared" si="253"/>
        <v>366.24999999999972</v>
      </c>
      <c r="S253" s="415">
        <f t="shared" si="254"/>
        <v>1</v>
      </c>
      <c r="T253" s="532"/>
      <c r="U253" s="415">
        <v>8</v>
      </c>
      <c r="V253" s="414">
        <v>2898.3333333333308</v>
      </c>
      <c r="W253" s="414">
        <f t="shared" si="255"/>
        <v>362.29166666666634</v>
      </c>
      <c r="X253" s="415">
        <f t="shared" si="256"/>
        <v>1</v>
      </c>
      <c r="Y253" s="532"/>
      <c r="Z253" s="415">
        <v>8</v>
      </c>
      <c r="AA253" s="414">
        <v>2881.9999999999945</v>
      </c>
      <c r="AB253" s="414">
        <f t="shared" si="257"/>
        <v>360.24999999999932</v>
      </c>
      <c r="AC253" s="415">
        <f t="shared" si="258"/>
        <v>1</v>
      </c>
      <c r="AD253" s="532"/>
      <c r="AE253" s="415">
        <v>8</v>
      </c>
      <c r="AF253" s="414">
        <v>2920.0000000000027</v>
      </c>
      <c r="AG253" s="414">
        <f t="shared" si="259"/>
        <v>365.00000000000034</v>
      </c>
      <c r="AH253" s="415">
        <f t="shared" si="260"/>
        <v>1</v>
      </c>
      <c r="AI253" s="532"/>
      <c r="AJ253" s="415">
        <v>8</v>
      </c>
      <c r="AK253" s="414">
        <v>2861.1428571428546</v>
      </c>
      <c r="AL253" s="414">
        <f t="shared" si="261"/>
        <v>357.64285714285683</v>
      </c>
      <c r="AM253" s="415">
        <f t="shared" si="262"/>
        <v>1</v>
      </c>
      <c r="AN253" s="532"/>
      <c r="AO253" s="415">
        <v>8</v>
      </c>
      <c r="AP253" s="414">
        <v>2917.2972972972952</v>
      </c>
      <c r="AQ253" s="414">
        <f t="shared" si="263"/>
        <v>364.66216216216191</v>
      </c>
      <c r="AR253" s="415">
        <f t="shared" si="264"/>
        <v>1</v>
      </c>
      <c r="AS253" s="532"/>
      <c r="AT253" s="415">
        <v>8</v>
      </c>
      <c r="AU253" s="414">
        <v>2891.0526315789452</v>
      </c>
      <c r="AV253" s="414">
        <f t="shared" si="265"/>
        <v>361.38157894736815</v>
      </c>
      <c r="AW253" s="415">
        <f t="shared" si="266"/>
        <v>1</v>
      </c>
      <c r="AX253" s="532"/>
    </row>
    <row r="254" spans="2:50" hidden="1" x14ac:dyDescent="0.2">
      <c r="B254" s="541"/>
      <c r="C254" s="426">
        <f t="shared" si="251"/>
        <v>8</v>
      </c>
      <c r="D254" s="415" t="s">
        <v>796</v>
      </c>
      <c r="E254" s="415">
        <v>10</v>
      </c>
      <c r="F254" s="415">
        <v>3000</v>
      </c>
      <c r="G254" s="434">
        <f t="shared" si="247"/>
        <v>300</v>
      </c>
      <c r="H254" s="562"/>
      <c r="I254" s="172">
        <f t="shared" si="267"/>
        <v>10</v>
      </c>
      <c r="J254" s="172">
        <f t="shared" si="268"/>
        <v>2867.6154248939065</v>
      </c>
      <c r="K254" s="418">
        <f t="shared" si="269"/>
        <v>286.76154248939065</v>
      </c>
      <c r="L254" s="560"/>
      <c r="M254" s="172">
        <f t="shared" si="252"/>
        <v>6</v>
      </c>
      <c r="N254" s="533"/>
      <c r="O254" s="533"/>
      <c r="P254" s="415">
        <v>10</v>
      </c>
      <c r="Q254" s="414">
        <v>2854.8148148148166</v>
      </c>
      <c r="R254" s="414">
        <f t="shared" si="253"/>
        <v>285.48148148148164</v>
      </c>
      <c r="S254" s="415">
        <f t="shared" si="254"/>
        <v>8</v>
      </c>
      <c r="T254" s="532"/>
      <c r="U254" s="415">
        <v>10</v>
      </c>
      <c r="V254" s="414">
        <v>2863.2911392405049</v>
      </c>
      <c r="W254" s="414">
        <f t="shared" si="255"/>
        <v>286.32911392405049</v>
      </c>
      <c r="X254" s="415">
        <f t="shared" si="256"/>
        <v>4</v>
      </c>
      <c r="Y254" s="532"/>
      <c r="Z254" s="415">
        <v>10</v>
      </c>
      <c r="AA254" s="414">
        <v>2864.5454545454509</v>
      </c>
      <c r="AB254" s="414">
        <f t="shared" si="257"/>
        <v>286.4545454545451</v>
      </c>
      <c r="AC254" s="415">
        <f t="shared" si="258"/>
        <v>5</v>
      </c>
      <c r="AD254" s="532"/>
      <c r="AE254" s="415">
        <v>10</v>
      </c>
      <c r="AF254" s="414">
        <v>2865.0000000000032</v>
      </c>
      <c r="AG254" s="414">
        <f t="shared" si="259"/>
        <v>286.50000000000034</v>
      </c>
      <c r="AH254" s="415">
        <f t="shared" si="260"/>
        <v>6</v>
      </c>
      <c r="AI254" s="532"/>
      <c r="AJ254" s="415">
        <v>10</v>
      </c>
      <c r="AK254" s="414">
        <v>2858.0952380952408</v>
      </c>
      <c r="AL254" s="414">
        <f t="shared" si="261"/>
        <v>285.80952380952408</v>
      </c>
      <c r="AM254" s="415">
        <f t="shared" si="262"/>
        <v>6</v>
      </c>
      <c r="AN254" s="532"/>
      <c r="AO254" s="415">
        <v>10</v>
      </c>
      <c r="AP254" s="414">
        <v>2884.4444444444457</v>
      </c>
      <c r="AQ254" s="414">
        <f t="shared" si="263"/>
        <v>288.44444444444457</v>
      </c>
      <c r="AR254" s="415">
        <f t="shared" si="264"/>
        <v>5</v>
      </c>
      <c r="AS254" s="532"/>
      <c r="AT254" s="415">
        <v>10</v>
      </c>
      <c r="AU254" s="414">
        <v>2883.1168831168816</v>
      </c>
      <c r="AV254" s="414">
        <f t="shared" si="265"/>
        <v>288.31168831168816</v>
      </c>
      <c r="AW254" s="415">
        <f t="shared" si="266"/>
        <v>3</v>
      </c>
      <c r="AX254" s="532"/>
    </row>
    <row r="255" spans="2:50" hidden="1" x14ac:dyDescent="0.2">
      <c r="B255" s="541"/>
      <c r="C255" s="426">
        <f t="shared" si="251"/>
        <v>9</v>
      </c>
      <c r="D255" s="415" t="s">
        <v>797</v>
      </c>
      <c r="E255" s="415">
        <v>11</v>
      </c>
      <c r="F255" s="415">
        <v>3000</v>
      </c>
      <c r="G255" s="434">
        <f t="shared" si="247"/>
        <v>272.72727272727275</v>
      </c>
      <c r="H255" s="562"/>
      <c r="I255" s="172">
        <f t="shared" si="267"/>
        <v>11</v>
      </c>
      <c r="J255" s="172">
        <f t="shared" si="268"/>
        <v>2863.7145123368186</v>
      </c>
      <c r="K255" s="418">
        <f t="shared" si="269"/>
        <v>260.33768293971087</v>
      </c>
      <c r="L255" s="560"/>
      <c r="M255" s="172">
        <f t="shared" si="252"/>
        <v>9</v>
      </c>
      <c r="N255" s="533"/>
      <c r="O255" s="533"/>
      <c r="P255" s="415">
        <v>11</v>
      </c>
      <c r="Q255" s="414">
        <v>2854.038461538461</v>
      </c>
      <c r="R255" s="414">
        <f t="shared" si="253"/>
        <v>259.45804195804192</v>
      </c>
      <c r="S255" s="415">
        <f t="shared" si="254"/>
        <v>9</v>
      </c>
      <c r="T255" s="532"/>
      <c r="U255" s="415">
        <v>11</v>
      </c>
      <c r="V255" s="414">
        <v>2866.3366336633671</v>
      </c>
      <c r="W255" s="414">
        <f t="shared" si="255"/>
        <v>260.57605760576064</v>
      </c>
      <c r="X255" s="415">
        <f t="shared" si="256"/>
        <v>9</v>
      </c>
      <c r="Y255" s="532"/>
      <c r="Z255" s="415">
        <v>11</v>
      </c>
      <c r="AA255" s="414">
        <v>2868.0000000000014</v>
      </c>
      <c r="AB255" s="414">
        <f t="shared" si="257"/>
        <v>260.72727272727286</v>
      </c>
      <c r="AC255" s="415">
        <f t="shared" si="258"/>
        <v>9</v>
      </c>
      <c r="AD255" s="532"/>
      <c r="AE255" s="415">
        <v>11</v>
      </c>
      <c r="AF255" s="414">
        <v>2859.2307692307709</v>
      </c>
      <c r="AG255" s="414">
        <f t="shared" si="259"/>
        <v>259.93006993007009</v>
      </c>
      <c r="AH255" s="415">
        <f t="shared" si="260"/>
        <v>9</v>
      </c>
      <c r="AI255" s="532"/>
      <c r="AJ255" s="415">
        <v>11</v>
      </c>
      <c r="AK255" s="414">
        <v>2885.4545454545464</v>
      </c>
      <c r="AL255" s="414">
        <f t="shared" si="261"/>
        <v>262.31404958677695</v>
      </c>
      <c r="AM255" s="415">
        <f t="shared" si="262"/>
        <v>9</v>
      </c>
      <c r="AN255" s="532"/>
      <c r="AO255" s="415">
        <v>11</v>
      </c>
      <c r="AP255" s="414">
        <v>2854.7058823529401</v>
      </c>
      <c r="AQ255" s="414">
        <f t="shared" si="263"/>
        <v>259.51871657754003</v>
      </c>
      <c r="AR255" s="415">
        <f t="shared" si="264"/>
        <v>9</v>
      </c>
      <c r="AS255" s="532"/>
      <c r="AT255" s="415">
        <v>11</v>
      </c>
      <c r="AU255" s="414">
        <v>2858.2352941176482</v>
      </c>
      <c r="AV255" s="414">
        <f t="shared" si="265"/>
        <v>259.83957219251346</v>
      </c>
      <c r="AW255" s="415">
        <f t="shared" si="266"/>
        <v>9</v>
      </c>
      <c r="AX255" s="532"/>
    </row>
    <row r="256" spans="2:50" hidden="1" x14ac:dyDescent="0.2">
      <c r="B256" s="541"/>
      <c r="C256" s="426">
        <f t="shared" si="251"/>
        <v>10</v>
      </c>
      <c r="D256" s="415"/>
      <c r="E256" s="415"/>
      <c r="F256" s="415"/>
      <c r="G256" s="415"/>
      <c r="H256" s="562"/>
      <c r="I256" s="172" t="str">
        <f t="shared" si="267"/>
        <v/>
      </c>
      <c r="J256" s="172" t="str">
        <f t="shared" si="268"/>
        <v/>
      </c>
      <c r="K256" s="418" t="str">
        <f t="shared" si="269"/>
        <v/>
      </c>
      <c r="L256" s="560"/>
      <c r="M256" s="172" t="str">
        <f t="shared" si="252"/>
        <v/>
      </c>
      <c r="N256" s="533"/>
      <c r="O256" s="533"/>
      <c r="P256" s="415"/>
      <c r="Q256" s="414"/>
      <c r="R256" s="414" t="str">
        <f t="shared" si="253"/>
        <v/>
      </c>
      <c r="S256" s="415" t="str">
        <f t="shared" si="254"/>
        <v/>
      </c>
      <c r="T256" s="532"/>
      <c r="U256" s="415"/>
      <c r="V256" s="414"/>
      <c r="W256" s="414" t="str">
        <f t="shared" si="255"/>
        <v/>
      </c>
      <c r="X256" s="415" t="str">
        <f t="shared" si="256"/>
        <v/>
      </c>
      <c r="Y256" s="532"/>
      <c r="Z256" s="415"/>
      <c r="AA256" s="414"/>
      <c r="AB256" s="414" t="str">
        <f t="shared" si="257"/>
        <v/>
      </c>
      <c r="AC256" s="415" t="str">
        <f t="shared" si="258"/>
        <v/>
      </c>
      <c r="AD256" s="532"/>
      <c r="AE256" s="415"/>
      <c r="AF256" s="414"/>
      <c r="AG256" s="414" t="str">
        <f t="shared" si="259"/>
        <v/>
      </c>
      <c r="AH256" s="415" t="str">
        <f t="shared" si="260"/>
        <v/>
      </c>
      <c r="AI256" s="532"/>
      <c r="AJ256" s="415"/>
      <c r="AK256" s="414"/>
      <c r="AL256" s="414" t="str">
        <f t="shared" si="261"/>
        <v/>
      </c>
      <c r="AM256" s="415" t="str">
        <f t="shared" si="262"/>
        <v/>
      </c>
      <c r="AN256" s="532"/>
      <c r="AO256" s="415"/>
      <c r="AP256" s="414"/>
      <c r="AQ256" s="414" t="str">
        <f t="shared" si="263"/>
        <v/>
      </c>
      <c r="AR256" s="415" t="str">
        <f t="shared" si="264"/>
        <v/>
      </c>
      <c r="AS256" s="532"/>
      <c r="AT256" s="415"/>
      <c r="AU256" s="414"/>
      <c r="AV256" s="414" t="str">
        <f t="shared" si="265"/>
        <v/>
      </c>
      <c r="AW256" s="415" t="str">
        <f t="shared" si="266"/>
        <v/>
      </c>
      <c r="AX256" s="532"/>
    </row>
    <row r="257" spans="2:50" hidden="1" x14ac:dyDescent="0.2">
      <c r="B257" s="541"/>
      <c r="C257" s="426">
        <f t="shared" si="251"/>
        <v>11</v>
      </c>
      <c r="D257" s="415"/>
      <c r="E257" s="415"/>
      <c r="F257" s="415"/>
      <c r="G257" s="415"/>
      <c r="H257" s="562"/>
      <c r="I257" s="172" t="str">
        <f t="shared" si="267"/>
        <v/>
      </c>
      <c r="J257" s="172" t="str">
        <f t="shared" si="268"/>
        <v/>
      </c>
      <c r="K257" s="418" t="str">
        <f t="shared" si="269"/>
        <v/>
      </c>
      <c r="L257" s="560"/>
      <c r="M257" s="172" t="str">
        <f t="shared" si="252"/>
        <v/>
      </c>
      <c r="N257" s="533"/>
      <c r="O257" s="533"/>
      <c r="P257" s="415"/>
      <c r="Q257" s="414"/>
      <c r="R257" s="414" t="str">
        <f t="shared" si="253"/>
        <v/>
      </c>
      <c r="S257" s="415" t="str">
        <f t="shared" si="254"/>
        <v/>
      </c>
      <c r="T257" s="532"/>
      <c r="U257" s="415"/>
      <c r="V257" s="414"/>
      <c r="W257" s="414" t="str">
        <f t="shared" si="255"/>
        <v/>
      </c>
      <c r="X257" s="415" t="str">
        <f t="shared" si="256"/>
        <v/>
      </c>
      <c r="Y257" s="532"/>
      <c r="Z257" s="415"/>
      <c r="AA257" s="414"/>
      <c r="AB257" s="414" t="str">
        <f t="shared" si="257"/>
        <v/>
      </c>
      <c r="AC257" s="415" t="str">
        <f t="shared" si="258"/>
        <v/>
      </c>
      <c r="AD257" s="532"/>
      <c r="AE257" s="415"/>
      <c r="AF257" s="414"/>
      <c r="AG257" s="414" t="str">
        <f t="shared" si="259"/>
        <v/>
      </c>
      <c r="AH257" s="415" t="str">
        <f t="shared" si="260"/>
        <v/>
      </c>
      <c r="AI257" s="532"/>
      <c r="AJ257" s="415"/>
      <c r="AK257" s="414"/>
      <c r="AL257" s="414" t="str">
        <f t="shared" si="261"/>
        <v/>
      </c>
      <c r="AM257" s="415" t="str">
        <f t="shared" si="262"/>
        <v/>
      </c>
      <c r="AN257" s="532"/>
      <c r="AO257" s="415"/>
      <c r="AP257" s="414"/>
      <c r="AQ257" s="414" t="str">
        <f t="shared" si="263"/>
        <v/>
      </c>
      <c r="AR257" s="415" t="str">
        <f t="shared" si="264"/>
        <v/>
      </c>
      <c r="AS257" s="532"/>
      <c r="AT257" s="415"/>
      <c r="AU257" s="414"/>
      <c r="AV257" s="414" t="str">
        <f t="shared" si="265"/>
        <v/>
      </c>
      <c r="AW257" s="415" t="str">
        <f t="shared" si="266"/>
        <v/>
      </c>
      <c r="AX257" s="532"/>
    </row>
    <row r="258" spans="2:50" hidden="1" x14ac:dyDescent="0.2">
      <c r="B258" s="541"/>
      <c r="C258" s="426">
        <f t="shared" si="251"/>
        <v>12</v>
      </c>
      <c r="D258" s="415"/>
      <c r="E258" s="415"/>
      <c r="F258" s="415"/>
      <c r="G258" s="415"/>
      <c r="H258" s="562"/>
      <c r="I258" s="172" t="str">
        <f t="shared" si="267"/>
        <v/>
      </c>
      <c r="J258" s="172" t="str">
        <f t="shared" si="268"/>
        <v/>
      </c>
      <c r="K258" s="418" t="str">
        <f t="shared" si="269"/>
        <v/>
      </c>
      <c r="L258" s="560"/>
      <c r="M258" s="172" t="str">
        <f t="shared" si="252"/>
        <v/>
      </c>
      <c r="N258" s="533"/>
      <c r="O258" s="533"/>
      <c r="P258" s="415"/>
      <c r="Q258" s="414"/>
      <c r="R258" s="414" t="str">
        <f t="shared" si="253"/>
        <v/>
      </c>
      <c r="S258" s="415" t="str">
        <f t="shared" si="254"/>
        <v/>
      </c>
      <c r="T258" s="532"/>
      <c r="U258" s="415"/>
      <c r="V258" s="414"/>
      <c r="W258" s="414" t="str">
        <f t="shared" si="255"/>
        <v/>
      </c>
      <c r="X258" s="415" t="str">
        <f t="shared" si="256"/>
        <v/>
      </c>
      <c r="Y258" s="532"/>
      <c r="Z258" s="415"/>
      <c r="AA258" s="414"/>
      <c r="AB258" s="414" t="str">
        <f t="shared" si="257"/>
        <v/>
      </c>
      <c r="AC258" s="415" t="str">
        <f t="shared" si="258"/>
        <v/>
      </c>
      <c r="AD258" s="532"/>
      <c r="AE258" s="415"/>
      <c r="AF258" s="414"/>
      <c r="AG258" s="414" t="str">
        <f t="shared" si="259"/>
        <v/>
      </c>
      <c r="AH258" s="415" t="str">
        <f t="shared" si="260"/>
        <v/>
      </c>
      <c r="AI258" s="532"/>
      <c r="AJ258" s="415"/>
      <c r="AK258" s="414"/>
      <c r="AL258" s="414" t="str">
        <f t="shared" si="261"/>
        <v/>
      </c>
      <c r="AM258" s="415" t="str">
        <f t="shared" si="262"/>
        <v/>
      </c>
      <c r="AN258" s="532"/>
      <c r="AO258" s="415"/>
      <c r="AP258" s="414"/>
      <c r="AQ258" s="414" t="str">
        <f t="shared" si="263"/>
        <v/>
      </c>
      <c r="AR258" s="415" t="str">
        <f t="shared" si="264"/>
        <v/>
      </c>
      <c r="AS258" s="532"/>
      <c r="AT258" s="415"/>
      <c r="AU258" s="414"/>
      <c r="AV258" s="414" t="str">
        <f t="shared" si="265"/>
        <v/>
      </c>
      <c r="AW258" s="415" t="str">
        <f t="shared" si="266"/>
        <v/>
      </c>
      <c r="AX258" s="532"/>
    </row>
    <row r="259" spans="2:50" hidden="1" x14ac:dyDescent="0.2">
      <c r="B259" s="541"/>
      <c r="C259" s="426">
        <f t="shared" si="251"/>
        <v>13</v>
      </c>
      <c r="D259" s="415"/>
      <c r="E259" s="415"/>
      <c r="F259" s="415"/>
      <c r="G259" s="415"/>
      <c r="H259" s="562"/>
      <c r="I259" s="172" t="str">
        <f t="shared" si="267"/>
        <v/>
      </c>
      <c r="J259" s="172" t="str">
        <f t="shared" si="268"/>
        <v/>
      </c>
      <c r="K259" s="418" t="str">
        <f t="shared" si="269"/>
        <v/>
      </c>
      <c r="L259" s="560"/>
      <c r="M259" s="172" t="str">
        <f t="shared" si="252"/>
        <v/>
      </c>
      <c r="N259" s="533"/>
      <c r="O259" s="533"/>
      <c r="P259" s="415"/>
      <c r="Q259" s="414"/>
      <c r="R259" s="414" t="str">
        <f t="shared" si="253"/>
        <v/>
      </c>
      <c r="S259" s="415" t="str">
        <f t="shared" si="254"/>
        <v/>
      </c>
      <c r="T259" s="532"/>
      <c r="U259" s="415"/>
      <c r="V259" s="414"/>
      <c r="W259" s="414" t="str">
        <f t="shared" si="255"/>
        <v/>
      </c>
      <c r="X259" s="415" t="str">
        <f t="shared" si="256"/>
        <v/>
      </c>
      <c r="Y259" s="532"/>
      <c r="Z259" s="415"/>
      <c r="AA259" s="414"/>
      <c r="AB259" s="414" t="str">
        <f t="shared" si="257"/>
        <v/>
      </c>
      <c r="AC259" s="415" t="str">
        <f t="shared" si="258"/>
        <v/>
      </c>
      <c r="AD259" s="532"/>
      <c r="AE259" s="415"/>
      <c r="AF259" s="414"/>
      <c r="AG259" s="414" t="str">
        <f t="shared" si="259"/>
        <v/>
      </c>
      <c r="AH259" s="415" t="str">
        <f t="shared" si="260"/>
        <v/>
      </c>
      <c r="AI259" s="532"/>
      <c r="AJ259" s="415"/>
      <c r="AK259" s="414"/>
      <c r="AL259" s="414" t="str">
        <f t="shared" si="261"/>
        <v/>
      </c>
      <c r="AM259" s="415" t="str">
        <f t="shared" si="262"/>
        <v/>
      </c>
      <c r="AN259" s="532"/>
      <c r="AO259" s="415"/>
      <c r="AP259" s="414"/>
      <c r="AQ259" s="414" t="str">
        <f t="shared" si="263"/>
        <v/>
      </c>
      <c r="AR259" s="415" t="str">
        <f t="shared" si="264"/>
        <v/>
      </c>
      <c r="AS259" s="532"/>
      <c r="AT259" s="415"/>
      <c r="AU259" s="414"/>
      <c r="AV259" s="414" t="str">
        <f t="shared" si="265"/>
        <v/>
      </c>
      <c r="AW259" s="415" t="str">
        <f t="shared" si="266"/>
        <v/>
      </c>
      <c r="AX259" s="532"/>
    </row>
    <row r="260" spans="2:50" hidden="1" x14ac:dyDescent="0.2">
      <c r="B260" s="541"/>
      <c r="C260" s="426">
        <f t="shared" si="251"/>
        <v>14</v>
      </c>
      <c r="D260" s="415"/>
      <c r="E260" s="415"/>
      <c r="F260" s="415"/>
      <c r="G260" s="415"/>
      <c r="H260" s="562"/>
      <c r="I260" s="172" t="str">
        <f t="shared" si="267"/>
        <v/>
      </c>
      <c r="J260" s="172" t="str">
        <f t="shared" si="268"/>
        <v/>
      </c>
      <c r="K260" s="418" t="str">
        <f t="shared" si="269"/>
        <v/>
      </c>
      <c r="L260" s="560"/>
      <c r="M260" s="172" t="str">
        <f t="shared" si="252"/>
        <v/>
      </c>
      <c r="N260" s="533"/>
      <c r="O260" s="533"/>
      <c r="P260" s="415"/>
      <c r="Q260" s="414"/>
      <c r="R260" s="414" t="str">
        <f t="shared" si="253"/>
        <v/>
      </c>
      <c r="S260" s="415" t="str">
        <f t="shared" si="254"/>
        <v/>
      </c>
      <c r="T260" s="532"/>
      <c r="U260" s="415"/>
      <c r="V260" s="414"/>
      <c r="W260" s="414" t="str">
        <f t="shared" si="255"/>
        <v/>
      </c>
      <c r="X260" s="415" t="str">
        <f t="shared" si="256"/>
        <v/>
      </c>
      <c r="Y260" s="532"/>
      <c r="Z260" s="415"/>
      <c r="AA260" s="414"/>
      <c r="AB260" s="414" t="str">
        <f t="shared" si="257"/>
        <v/>
      </c>
      <c r="AC260" s="415" t="str">
        <f t="shared" si="258"/>
        <v/>
      </c>
      <c r="AD260" s="532"/>
      <c r="AE260" s="415"/>
      <c r="AF260" s="414"/>
      <c r="AG260" s="414" t="str">
        <f t="shared" si="259"/>
        <v/>
      </c>
      <c r="AH260" s="415" t="str">
        <f t="shared" si="260"/>
        <v/>
      </c>
      <c r="AI260" s="532"/>
      <c r="AJ260" s="415"/>
      <c r="AK260" s="414"/>
      <c r="AL260" s="414" t="str">
        <f t="shared" si="261"/>
        <v/>
      </c>
      <c r="AM260" s="415" t="str">
        <f t="shared" si="262"/>
        <v/>
      </c>
      <c r="AN260" s="532"/>
      <c r="AO260" s="415"/>
      <c r="AP260" s="414"/>
      <c r="AQ260" s="414" t="str">
        <f t="shared" si="263"/>
        <v/>
      </c>
      <c r="AR260" s="415" t="str">
        <f t="shared" si="264"/>
        <v/>
      </c>
      <c r="AS260" s="532"/>
      <c r="AT260" s="415"/>
      <c r="AU260" s="414"/>
      <c r="AV260" s="414" t="str">
        <f t="shared" si="265"/>
        <v/>
      </c>
      <c r="AW260" s="415" t="str">
        <f t="shared" si="266"/>
        <v/>
      </c>
      <c r="AX260" s="532"/>
    </row>
    <row r="261" spans="2:50" hidden="1" x14ac:dyDescent="0.2">
      <c r="B261" s="541"/>
      <c r="C261" s="426">
        <f t="shared" si="251"/>
        <v>15</v>
      </c>
      <c r="D261" s="415"/>
      <c r="E261" s="415"/>
      <c r="F261" s="415"/>
      <c r="G261" s="415"/>
      <c r="H261" s="563"/>
      <c r="I261" s="172" t="str">
        <f t="shared" si="267"/>
        <v/>
      </c>
      <c r="J261" s="172" t="str">
        <f t="shared" si="268"/>
        <v/>
      </c>
      <c r="K261" s="418" t="str">
        <f t="shared" si="269"/>
        <v/>
      </c>
      <c r="L261" s="560"/>
      <c r="M261" s="172" t="str">
        <f t="shared" si="252"/>
        <v/>
      </c>
      <c r="N261" s="533"/>
      <c r="O261" s="533"/>
      <c r="P261" s="415"/>
      <c r="Q261" s="414"/>
      <c r="R261" s="414" t="str">
        <f t="shared" si="253"/>
        <v/>
      </c>
      <c r="S261" s="415" t="str">
        <f t="shared" si="254"/>
        <v/>
      </c>
      <c r="T261" s="532"/>
      <c r="U261" s="415"/>
      <c r="V261" s="414"/>
      <c r="W261" s="414" t="str">
        <f t="shared" si="255"/>
        <v/>
      </c>
      <c r="X261" s="415" t="str">
        <f t="shared" si="256"/>
        <v/>
      </c>
      <c r="Y261" s="532"/>
      <c r="Z261" s="415"/>
      <c r="AA261" s="414"/>
      <c r="AB261" s="414" t="str">
        <f t="shared" si="257"/>
        <v/>
      </c>
      <c r="AC261" s="415" t="str">
        <f t="shared" si="258"/>
        <v/>
      </c>
      <c r="AD261" s="532"/>
      <c r="AE261" s="415"/>
      <c r="AF261" s="414"/>
      <c r="AG261" s="414" t="str">
        <f t="shared" si="259"/>
        <v/>
      </c>
      <c r="AH261" s="415" t="str">
        <f t="shared" si="260"/>
        <v/>
      </c>
      <c r="AI261" s="532"/>
      <c r="AJ261" s="415"/>
      <c r="AK261" s="414"/>
      <c r="AL261" s="414" t="str">
        <f t="shared" si="261"/>
        <v/>
      </c>
      <c r="AM261" s="415" t="str">
        <f t="shared" si="262"/>
        <v/>
      </c>
      <c r="AN261" s="532"/>
      <c r="AO261" s="415"/>
      <c r="AP261" s="414"/>
      <c r="AQ261" s="414" t="str">
        <f t="shared" si="263"/>
        <v/>
      </c>
      <c r="AR261" s="415" t="str">
        <f t="shared" si="264"/>
        <v/>
      </c>
      <c r="AS261" s="532"/>
      <c r="AT261" s="415"/>
      <c r="AU261" s="414"/>
      <c r="AV261" s="414" t="str">
        <f t="shared" si="265"/>
        <v/>
      </c>
      <c r="AW261" s="415" t="str">
        <f t="shared" si="266"/>
        <v/>
      </c>
      <c r="AX261" s="532"/>
    </row>
    <row r="262" spans="2:50" ht="15.75" hidden="1" x14ac:dyDescent="0.2">
      <c r="B262" s="545" t="s">
        <v>169</v>
      </c>
      <c r="C262" s="546"/>
      <c r="D262" s="546"/>
      <c r="E262" s="546"/>
      <c r="F262" s="546"/>
      <c r="G262" s="546"/>
      <c r="H262" s="547"/>
      <c r="I262" s="207"/>
      <c r="J262" s="207"/>
      <c r="K262" s="207"/>
      <c r="L262" s="207"/>
      <c r="M262" s="207"/>
      <c r="N262" s="533" t="s">
        <v>161</v>
      </c>
      <c r="O262" s="549" t="s">
        <v>106</v>
      </c>
      <c r="P262" s="551">
        <f>AT242+1</f>
        <v>45958</v>
      </c>
      <c r="Q262" s="541"/>
      <c r="R262" s="541"/>
      <c r="S262" s="541"/>
      <c r="T262" s="541"/>
      <c r="U262" s="551">
        <f>P262+1</f>
        <v>45959</v>
      </c>
      <c r="V262" s="541"/>
      <c r="W262" s="541"/>
      <c r="X262" s="541"/>
      <c r="Y262" s="541"/>
      <c r="Z262" s="551">
        <f>U262+1</f>
        <v>45960</v>
      </c>
      <c r="AA262" s="541"/>
      <c r="AB262" s="541"/>
      <c r="AC262" s="541"/>
      <c r="AD262" s="541"/>
      <c r="AE262" s="551">
        <f>Z262+1</f>
        <v>45961</v>
      </c>
      <c r="AF262" s="541"/>
      <c r="AG262" s="541"/>
      <c r="AH262" s="541"/>
      <c r="AI262" s="541"/>
      <c r="AJ262" s="551">
        <f>AE262+1</f>
        <v>45962</v>
      </c>
      <c r="AK262" s="541"/>
      <c r="AL262" s="541"/>
      <c r="AM262" s="541"/>
      <c r="AN262" s="541"/>
      <c r="AO262" s="551">
        <f>AJ262+1</f>
        <v>45963</v>
      </c>
      <c r="AP262" s="541"/>
      <c r="AQ262" s="541"/>
      <c r="AR262" s="541"/>
      <c r="AS262" s="541"/>
      <c r="AT262" s="551">
        <f>AO262+1</f>
        <v>45964</v>
      </c>
      <c r="AU262" s="541"/>
      <c r="AV262" s="541"/>
      <c r="AW262" s="541"/>
      <c r="AX262" s="541"/>
    </row>
    <row r="263" spans="2:50" ht="15.75" hidden="1" x14ac:dyDescent="0.2">
      <c r="B263" s="548"/>
      <c r="C263" s="548"/>
      <c r="D263" s="548"/>
      <c r="E263" s="548"/>
      <c r="F263" s="548"/>
      <c r="G263" s="548"/>
      <c r="H263" s="548"/>
      <c r="I263" s="207"/>
      <c r="J263" s="207"/>
      <c r="K263" s="207"/>
      <c r="L263" s="207"/>
      <c r="M263" s="207"/>
      <c r="N263" s="533"/>
      <c r="O263" s="550"/>
      <c r="P263" s="551" t="s">
        <v>120</v>
      </c>
      <c r="Q263" s="541"/>
      <c r="R263" s="541"/>
      <c r="S263" s="541"/>
      <c r="T263" s="541"/>
      <c r="U263" s="551" t="s">
        <v>114</v>
      </c>
      <c r="V263" s="541"/>
      <c r="W263" s="541"/>
      <c r="X263" s="541"/>
      <c r="Y263" s="541"/>
      <c r="Z263" s="551" t="s">
        <v>115</v>
      </c>
      <c r="AA263" s="541"/>
      <c r="AB263" s="541"/>
      <c r="AC263" s="541"/>
      <c r="AD263" s="541"/>
      <c r="AE263" s="551" t="s">
        <v>116</v>
      </c>
      <c r="AF263" s="541"/>
      <c r="AG263" s="541"/>
      <c r="AH263" s="541"/>
      <c r="AI263" s="541"/>
      <c r="AJ263" s="551" t="s">
        <v>117</v>
      </c>
      <c r="AK263" s="541"/>
      <c r="AL263" s="541"/>
      <c r="AM263" s="541"/>
      <c r="AN263" s="541"/>
      <c r="AO263" s="551" t="s">
        <v>118</v>
      </c>
      <c r="AP263" s="541"/>
      <c r="AQ263" s="541"/>
      <c r="AR263" s="541"/>
      <c r="AS263" s="541"/>
      <c r="AT263" s="551" t="s">
        <v>119</v>
      </c>
      <c r="AU263" s="541"/>
      <c r="AV263" s="541"/>
      <c r="AW263" s="541"/>
      <c r="AX263" s="541"/>
    </row>
    <row r="264" spans="2:50" hidden="1" x14ac:dyDescent="0.2">
      <c r="B264" s="533" t="s">
        <v>157</v>
      </c>
      <c r="C264" s="533" t="s">
        <v>149</v>
      </c>
      <c r="D264" s="533"/>
      <c r="E264" s="533" t="s">
        <v>151</v>
      </c>
      <c r="F264" s="533"/>
      <c r="G264" s="533"/>
      <c r="H264" s="537" t="s">
        <v>158</v>
      </c>
      <c r="I264" s="540" t="s">
        <v>227</v>
      </c>
      <c r="J264" s="540"/>
      <c r="K264" s="540"/>
      <c r="L264" s="540" t="s">
        <v>158</v>
      </c>
      <c r="M264" s="540" t="s">
        <v>170</v>
      </c>
      <c r="N264" s="533"/>
      <c r="O264" s="533" t="s">
        <v>160</v>
      </c>
      <c r="P264" s="534" t="s">
        <v>154</v>
      </c>
      <c r="Q264" s="535"/>
      <c r="R264" s="535"/>
      <c r="S264" s="536"/>
      <c r="T264" s="533" t="s">
        <v>158</v>
      </c>
      <c r="U264" s="534" t="s">
        <v>154</v>
      </c>
      <c r="V264" s="535"/>
      <c r="W264" s="535"/>
      <c r="X264" s="536"/>
      <c r="Y264" s="533" t="s">
        <v>158</v>
      </c>
      <c r="Z264" s="534" t="s">
        <v>154</v>
      </c>
      <c r="AA264" s="535"/>
      <c r="AB264" s="535"/>
      <c r="AC264" s="536"/>
      <c r="AD264" s="533" t="s">
        <v>158</v>
      </c>
      <c r="AE264" s="534" t="s">
        <v>154</v>
      </c>
      <c r="AF264" s="535"/>
      <c r="AG264" s="535"/>
      <c r="AH264" s="536"/>
      <c r="AI264" s="533" t="s">
        <v>158</v>
      </c>
      <c r="AJ264" s="534" t="s">
        <v>154</v>
      </c>
      <c r="AK264" s="535"/>
      <c r="AL264" s="535"/>
      <c r="AM264" s="536"/>
      <c r="AN264" s="533" t="s">
        <v>158</v>
      </c>
      <c r="AO264" s="534" t="s">
        <v>154</v>
      </c>
      <c r="AP264" s="535"/>
      <c r="AQ264" s="535"/>
      <c r="AR264" s="536"/>
      <c r="AS264" s="533" t="s">
        <v>158</v>
      </c>
      <c r="AT264" s="534" t="s">
        <v>154</v>
      </c>
      <c r="AU264" s="535"/>
      <c r="AV264" s="535"/>
      <c r="AW264" s="536"/>
      <c r="AX264" s="533" t="s">
        <v>158</v>
      </c>
    </row>
    <row r="265" spans="2:50" hidden="1" x14ac:dyDescent="0.2">
      <c r="B265" s="533"/>
      <c r="C265" s="533"/>
      <c r="D265" s="533"/>
      <c r="E265" s="533" t="s">
        <v>150</v>
      </c>
      <c r="F265" s="533"/>
      <c r="G265" s="533"/>
      <c r="H265" s="538"/>
      <c r="I265" s="540" t="s">
        <v>150</v>
      </c>
      <c r="J265" s="540"/>
      <c r="K265" s="540"/>
      <c r="L265" s="540"/>
      <c r="M265" s="540"/>
      <c r="N265" s="533"/>
      <c r="O265" s="533"/>
      <c r="P265" s="534" t="s">
        <v>155</v>
      </c>
      <c r="Q265" s="535"/>
      <c r="R265" s="535"/>
      <c r="S265" s="536"/>
      <c r="T265" s="533"/>
      <c r="U265" s="534" t="s">
        <v>155</v>
      </c>
      <c r="V265" s="535"/>
      <c r="W265" s="535"/>
      <c r="X265" s="536"/>
      <c r="Y265" s="533"/>
      <c r="Z265" s="534" t="s">
        <v>155</v>
      </c>
      <c r="AA265" s="535"/>
      <c r="AB265" s="535"/>
      <c r="AC265" s="536"/>
      <c r="AD265" s="533"/>
      <c r="AE265" s="534" t="s">
        <v>155</v>
      </c>
      <c r="AF265" s="535"/>
      <c r="AG265" s="535"/>
      <c r="AH265" s="536"/>
      <c r="AI265" s="533"/>
      <c r="AJ265" s="534" t="s">
        <v>155</v>
      </c>
      <c r="AK265" s="535"/>
      <c r="AL265" s="535"/>
      <c r="AM265" s="536"/>
      <c r="AN265" s="533"/>
      <c r="AO265" s="534" t="s">
        <v>155</v>
      </c>
      <c r="AP265" s="535"/>
      <c r="AQ265" s="535"/>
      <c r="AR265" s="536"/>
      <c r="AS265" s="533"/>
      <c r="AT265" s="534" t="s">
        <v>155</v>
      </c>
      <c r="AU265" s="535"/>
      <c r="AV265" s="535"/>
      <c r="AW265" s="536"/>
      <c r="AX265" s="533"/>
    </row>
    <row r="266" spans="2:50" hidden="1" x14ac:dyDescent="0.2">
      <c r="B266" s="533"/>
      <c r="C266" s="533"/>
      <c r="D266" s="533"/>
      <c r="E266" s="416" t="s">
        <v>152</v>
      </c>
      <c r="F266" s="416" t="s">
        <v>153</v>
      </c>
      <c r="G266" s="416" t="s">
        <v>156</v>
      </c>
      <c r="H266" s="539"/>
      <c r="I266" s="417" t="s">
        <v>152</v>
      </c>
      <c r="J266" s="417" t="s">
        <v>153</v>
      </c>
      <c r="K266" s="417" t="s">
        <v>156</v>
      </c>
      <c r="L266" s="540"/>
      <c r="M266" s="540"/>
      <c r="N266" s="533"/>
      <c r="O266" s="533"/>
      <c r="P266" s="416" t="s">
        <v>152</v>
      </c>
      <c r="Q266" s="416" t="s">
        <v>153</v>
      </c>
      <c r="R266" s="416" t="s">
        <v>156</v>
      </c>
      <c r="S266" s="416" t="s">
        <v>170</v>
      </c>
      <c r="T266" s="533"/>
      <c r="U266" s="416" t="s">
        <v>152</v>
      </c>
      <c r="V266" s="416" t="s">
        <v>153</v>
      </c>
      <c r="W266" s="416" t="s">
        <v>156</v>
      </c>
      <c r="X266" s="416" t="s">
        <v>170</v>
      </c>
      <c r="Y266" s="533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3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3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3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3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3"/>
    </row>
    <row r="267" spans="2:50" hidden="1" x14ac:dyDescent="0.2">
      <c r="B267" s="541" t="s">
        <v>237</v>
      </c>
      <c r="C267" s="426">
        <f>C247</f>
        <v>1</v>
      </c>
      <c r="D267" s="415" t="s">
        <v>445</v>
      </c>
      <c r="E267" s="415">
        <v>10</v>
      </c>
      <c r="F267" s="415">
        <v>3000</v>
      </c>
      <c r="G267" s="414">
        <f t="shared" ref="G267:G277" si="270">F267/E267</f>
        <v>300</v>
      </c>
      <c r="H267" s="561">
        <f>AVERAGE(G267:G281)</f>
        <v>291.05212968849332</v>
      </c>
      <c r="I267" s="172">
        <f t="shared" ref="I267:I269" si="271">IFERROR(AVERAGE(P267,U267,Z267,AE267,AJ267,AO267,AT267),"")</f>
        <v>10</v>
      </c>
      <c r="J267" s="172">
        <f t="shared" ref="J267:J269" si="272">IFERROR(AVERAGE(Q267,V267,AA267,AF267,AK267,AP267,AU267),"")</f>
        <v>2869.316650000208</v>
      </c>
      <c r="K267" s="418">
        <f t="shared" ref="K267:K269" si="273">IFERROR(AVERAGE(R267,W267,AB267,AG267,AL267,AQ267,AV267),"")</f>
        <v>286.93166500002081</v>
      </c>
      <c r="L267" s="560">
        <f>IFERROR(AVERAGE(K267:K281),"-")</f>
        <v>279.43462831289901</v>
      </c>
      <c r="M267" s="172">
        <f>IFERROR(RANK(K267, K$267:K$281),"")</f>
        <v>5</v>
      </c>
      <c r="N267" s="533"/>
      <c r="O267" s="533"/>
      <c r="P267" s="415">
        <v>10</v>
      </c>
      <c r="Q267" s="414">
        <v>2857.6190476190495</v>
      </c>
      <c r="R267" s="414">
        <f>IFERROR(Q267/P267,"")</f>
        <v>285.76190476190493</v>
      </c>
      <c r="S267" s="415">
        <f>IFERROR(RANK(R267, R$267:R$281),"")</f>
        <v>8</v>
      </c>
      <c r="T267" s="532">
        <f>AVERAGE(R267:R281)</f>
        <v>278.78545800884422</v>
      </c>
      <c r="U267" s="415">
        <v>10</v>
      </c>
      <c r="V267" s="414">
        <v>2862.4697336561758</v>
      </c>
      <c r="W267" s="414">
        <f>IFERROR(V267/U267,"")</f>
        <v>286.24697336561758</v>
      </c>
      <c r="X267" s="415">
        <f>IFERROR(RANK(W267, W$267:W$281),"")</f>
        <v>8</v>
      </c>
      <c r="Y267" s="532">
        <f>AVERAGE(W267:W281)</f>
        <v>279.53419658739858</v>
      </c>
      <c r="Z267" s="415">
        <v>10</v>
      </c>
      <c r="AA267" s="414">
        <v>2878.3791208791217</v>
      </c>
      <c r="AB267" s="414">
        <f>IFERROR(AA267/Z267,"")</f>
        <v>287.83791208791217</v>
      </c>
      <c r="AC267" s="415">
        <f>IFERROR(RANK(AB267, AB$267:AB$281),"")</f>
        <v>4</v>
      </c>
      <c r="AD267" s="532">
        <f>AVERAGE(AB267:AB281)</f>
        <v>279.49845485714457</v>
      </c>
      <c r="AE267" s="415">
        <v>10</v>
      </c>
      <c r="AF267" s="414">
        <v>2877.6699029126216</v>
      </c>
      <c r="AG267" s="414">
        <f>IFERROR(AF267/AE267,"")</f>
        <v>287.76699029126218</v>
      </c>
      <c r="AH267" s="415">
        <f>IFERROR(RANK(AG267, AG$267:AG$281),"")</f>
        <v>6</v>
      </c>
      <c r="AI267" s="532">
        <f>AVERAGE(AG267:AG281)</f>
        <v>280.20633316618984</v>
      </c>
      <c r="AJ267" s="415">
        <v>10</v>
      </c>
      <c r="AK267" s="414">
        <v>2866.5420560747671</v>
      </c>
      <c r="AL267" s="414">
        <f>IFERROR(AK267/AJ267,"")</f>
        <v>286.65420560747668</v>
      </c>
      <c r="AM267" s="415">
        <f>IFERROR(RANK(AL267, AL$267:AL$281),"")</f>
        <v>7</v>
      </c>
      <c r="AN267" s="532">
        <f>AVERAGE(AL267:AL281)</f>
        <v>280.20223715046882</v>
      </c>
      <c r="AO267" s="415">
        <v>10</v>
      </c>
      <c r="AP267" s="414">
        <v>2866.0138081395362</v>
      </c>
      <c r="AQ267" s="414">
        <f>IFERROR(AP267/AO267,"")</f>
        <v>286.6013808139536</v>
      </c>
      <c r="AR267" s="415">
        <f>IFERROR(RANK(AQ267, AQ$267:AQ$281),"")</f>
        <v>7</v>
      </c>
      <c r="AS267" s="532">
        <f>AVERAGE(AQ267:AQ281)</f>
        <v>279.27660596980371</v>
      </c>
      <c r="AT267" s="415">
        <v>10</v>
      </c>
      <c r="AU267" s="414">
        <v>2876.522880720182</v>
      </c>
      <c r="AV267" s="414">
        <f>IFERROR(AU267/AT267,"")</f>
        <v>287.65228807201822</v>
      </c>
      <c r="AW267" s="415">
        <f>IFERROR(RANK(AV267, AV$267:AV$281),"")</f>
        <v>5</v>
      </c>
      <c r="AX267" s="532">
        <f>AVERAGE(AV267:AV281)</f>
        <v>278.5391124504435</v>
      </c>
    </row>
    <row r="268" spans="2:50" hidden="1" x14ac:dyDescent="0.2">
      <c r="B268" s="541"/>
      <c r="C268" s="426">
        <f t="shared" ref="C268:C281" si="274">C248</f>
        <v>2</v>
      </c>
      <c r="D268" s="415" t="s">
        <v>446</v>
      </c>
      <c r="E268" s="415">
        <v>10</v>
      </c>
      <c r="F268" s="415">
        <v>3000</v>
      </c>
      <c r="G268" s="414">
        <f t="shared" si="270"/>
        <v>300</v>
      </c>
      <c r="H268" s="562"/>
      <c r="I268" s="172">
        <f t="shared" si="271"/>
        <v>10</v>
      </c>
      <c r="J268" s="172">
        <f t="shared" si="272"/>
        <v>2865.339347544887</v>
      </c>
      <c r="K268" s="418">
        <f t="shared" si="273"/>
        <v>286.53393475448871</v>
      </c>
      <c r="L268" s="560"/>
      <c r="M268" s="172">
        <f t="shared" ref="M268:M281" si="275">IFERROR(RANK(K268, K$267:K$281),"")</f>
        <v>9</v>
      </c>
      <c r="N268" s="533"/>
      <c r="O268" s="533"/>
      <c r="P268" s="415">
        <v>10</v>
      </c>
      <c r="Q268" s="414">
        <v>2858.4162895927611</v>
      </c>
      <c r="R268" s="414">
        <f t="shared" ref="R268:R281" si="276">IFERROR(Q268/P268,"")</f>
        <v>285.84162895927614</v>
      </c>
      <c r="S268" s="415">
        <f t="shared" ref="S268:S281" si="277">IFERROR(RANK(R268, R$267:R$281),"")</f>
        <v>7</v>
      </c>
      <c r="T268" s="532"/>
      <c r="U268" s="415">
        <v>10</v>
      </c>
      <c r="V268" s="414">
        <v>2865.6748911465902</v>
      </c>
      <c r="W268" s="414">
        <f t="shared" ref="W268:W281" si="278">IFERROR(V268/U268,"")</f>
        <v>286.567489114659</v>
      </c>
      <c r="X268" s="415">
        <f t="shared" ref="X268:X281" si="279">IFERROR(RANK(W268, W$267:W$281),"")</f>
        <v>7</v>
      </c>
      <c r="Y268" s="532"/>
      <c r="Z268" s="415">
        <v>10</v>
      </c>
      <c r="AA268" s="414">
        <v>2864.6328671328674</v>
      </c>
      <c r="AB268" s="414">
        <f t="shared" ref="AB268:AB281" si="280">IFERROR(AA268/Z268,"")</f>
        <v>286.46328671328672</v>
      </c>
      <c r="AC268" s="415">
        <f t="shared" ref="AC268:AC281" si="281">IFERROR(RANK(AB268, AB$267:AB$281),"")</f>
        <v>7</v>
      </c>
      <c r="AD268" s="532"/>
      <c r="AE268" s="415">
        <v>10</v>
      </c>
      <c r="AF268" s="414">
        <v>2862.6506024096389</v>
      </c>
      <c r="AG268" s="414">
        <f t="shared" ref="AG268:AG281" si="282">IFERROR(AF268/AE268,"")</f>
        <v>286.26506024096386</v>
      </c>
      <c r="AH268" s="415">
        <f t="shared" ref="AH268:AH281" si="283">IFERROR(RANK(AG268, AG$267:AG$281),"")</f>
        <v>9</v>
      </c>
      <c r="AI268" s="532"/>
      <c r="AJ268" s="415">
        <v>10</v>
      </c>
      <c r="AK268" s="414">
        <v>2860.0000000000005</v>
      </c>
      <c r="AL268" s="414">
        <f t="shared" ref="AL268:AL281" si="284">IFERROR(AK268/AJ268,"")</f>
        <v>286.00000000000006</v>
      </c>
      <c r="AM268" s="415">
        <f t="shared" ref="AM268:AM281" si="285">IFERROR(RANK(AL268, AL$267:AL$281),"")</f>
        <v>9</v>
      </c>
      <c r="AN268" s="532"/>
      <c r="AO268" s="415">
        <v>10</v>
      </c>
      <c r="AP268" s="414">
        <v>2868.7181738366999</v>
      </c>
      <c r="AQ268" s="414">
        <f t="shared" ref="AQ268:AQ281" si="286">IFERROR(AP268/AO268,"")</f>
        <v>286.87181738366996</v>
      </c>
      <c r="AR268" s="415">
        <f t="shared" ref="AR268:AR281" si="287">IFERROR(RANK(AQ268, AQ$267:AQ$281),"")</f>
        <v>6</v>
      </c>
      <c r="AS268" s="532"/>
      <c r="AT268" s="415">
        <v>10</v>
      </c>
      <c r="AU268" s="414">
        <v>2877.2826086956529</v>
      </c>
      <c r="AV268" s="414">
        <f t="shared" ref="AV268:AV281" si="288">IFERROR(AU268/AT268,"")</f>
        <v>287.7282608695653</v>
      </c>
      <c r="AW268" s="415">
        <f t="shared" ref="AW268:AW281" si="289">IFERROR(RANK(AV268, AV$267:AV$281),"")</f>
        <v>4</v>
      </c>
      <c r="AX268" s="532"/>
    </row>
    <row r="269" spans="2:50" hidden="1" x14ac:dyDescent="0.2">
      <c r="B269" s="541"/>
      <c r="C269" s="426">
        <f t="shared" si="274"/>
        <v>3</v>
      </c>
      <c r="D269" s="415" t="s">
        <v>447</v>
      </c>
      <c r="E269" s="415">
        <v>10</v>
      </c>
      <c r="F269" s="415">
        <v>3000</v>
      </c>
      <c r="G269" s="419">
        <f t="shared" si="270"/>
        <v>300</v>
      </c>
      <c r="H269" s="562"/>
      <c r="I269" s="172">
        <f t="shared" si="271"/>
        <v>10</v>
      </c>
      <c r="J269" s="172">
        <f t="shared" si="272"/>
        <v>2867.9364832891652</v>
      </c>
      <c r="K269" s="418">
        <f t="shared" si="273"/>
        <v>286.7936483289165</v>
      </c>
      <c r="L269" s="560"/>
      <c r="M269" s="172">
        <f t="shared" si="275"/>
        <v>7</v>
      </c>
      <c r="N269" s="533"/>
      <c r="O269" s="533"/>
      <c r="P269" s="415">
        <v>10</v>
      </c>
      <c r="Q269" s="414">
        <v>2865.4205607476633</v>
      </c>
      <c r="R269" s="414">
        <f t="shared" si="276"/>
        <v>286.54205607476632</v>
      </c>
      <c r="S269" s="415">
        <f t="shared" si="277"/>
        <v>5</v>
      </c>
      <c r="T269" s="532"/>
      <c r="U269" s="415">
        <v>10</v>
      </c>
      <c r="V269" s="414">
        <v>2882.3529411764694</v>
      </c>
      <c r="W269" s="414">
        <f t="shared" si="278"/>
        <v>288.23529411764696</v>
      </c>
      <c r="X269" s="415">
        <f t="shared" si="279"/>
        <v>3</v>
      </c>
      <c r="Y269" s="532"/>
      <c r="Z269" s="415">
        <v>10</v>
      </c>
      <c r="AA269" s="414">
        <v>2866.5957446808516</v>
      </c>
      <c r="AB269" s="414">
        <f t="shared" si="280"/>
        <v>286.65957446808517</v>
      </c>
      <c r="AC269" s="415">
        <f t="shared" si="281"/>
        <v>5</v>
      </c>
      <c r="AD269" s="532"/>
      <c r="AE269" s="415">
        <v>10</v>
      </c>
      <c r="AF269" s="414">
        <v>2866.2162162162172</v>
      </c>
      <c r="AG269" s="414">
        <f t="shared" si="282"/>
        <v>286.62162162162173</v>
      </c>
      <c r="AH269" s="415">
        <f t="shared" si="283"/>
        <v>8</v>
      </c>
      <c r="AI269" s="532"/>
      <c r="AJ269" s="415">
        <v>10</v>
      </c>
      <c r="AK269" s="414">
        <v>2862.3076923076924</v>
      </c>
      <c r="AL269" s="414">
        <f t="shared" si="284"/>
        <v>286.23076923076923</v>
      </c>
      <c r="AM269" s="415">
        <f t="shared" si="285"/>
        <v>8</v>
      </c>
      <c r="AN269" s="532"/>
      <c r="AO269" s="415">
        <v>10</v>
      </c>
      <c r="AP269" s="414">
        <v>2872.871287128713</v>
      </c>
      <c r="AQ269" s="414">
        <f t="shared" si="286"/>
        <v>287.28712871287132</v>
      </c>
      <c r="AR269" s="415">
        <f t="shared" si="287"/>
        <v>5</v>
      </c>
      <c r="AS269" s="532"/>
      <c r="AT269" s="415">
        <v>10</v>
      </c>
      <c r="AU269" s="414">
        <v>2859.7909407665493</v>
      </c>
      <c r="AV269" s="414">
        <f t="shared" si="288"/>
        <v>285.97909407665492</v>
      </c>
      <c r="AW269" s="415">
        <f t="shared" si="289"/>
        <v>7</v>
      </c>
      <c r="AX269" s="532"/>
    </row>
    <row r="270" spans="2:50" hidden="1" x14ac:dyDescent="0.2">
      <c r="B270" s="541"/>
      <c r="C270" s="426">
        <f t="shared" si="274"/>
        <v>4</v>
      </c>
      <c r="D270" s="415" t="s">
        <v>450</v>
      </c>
      <c r="E270" s="415">
        <v>10</v>
      </c>
      <c r="F270" s="415">
        <v>3000</v>
      </c>
      <c r="G270" s="419">
        <f t="shared" si="270"/>
        <v>300</v>
      </c>
      <c r="H270" s="562"/>
      <c r="I270" s="172">
        <f>IFERROR(AVERAGE(P270,U270,Z270,AE270,AJ270,AO270,AT270),"")</f>
        <v>10</v>
      </c>
      <c r="J270" s="172">
        <f>IFERROR(AVERAGE(Q270,V270,AA270,AF270,AK270,AP270,AU270),"")</f>
        <v>2867.750530163145</v>
      </c>
      <c r="K270" s="418">
        <f>IFERROR(AVERAGE(R270,W270,AB270,AG270,AL270,AQ270,AV270),"")</f>
        <v>286.77505301631442</v>
      </c>
      <c r="L270" s="560"/>
      <c r="M270" s="172">
        <f t="shared" si="275"/>
        <v>8</v>
      </c>
      <c r="N270" s="533"/>
      <c r="O270" s="533"/>
      <c r="P270" s="415">
        <v>10</v>
      </c>
      <c r="Q270" s="414">
        <v>2857.4999999999995</v>
      </c>
      <c r="R270" s="414">
        <f t="shared" si="276"/>
        <v>285.74999999999994</v>
      </c>
      <c r="S270" s="415">
        <f t="shared" si="277"/>
        <v>9</v>
      </c>
      <c r="T270" s="532"/>
      <c r="U270" s="415">
        <v>10</v>
      </c>
      <c r="V270" s="414">
        <v>2853.636363636364</v>
      </c>
      <c r="W270" s="414">
        <f t="shared" si="278"/>
        <v>285.36363636363637</v>
      </c>
      <c r="X270" s="415">
        <f t="shared" si="279"/>
        <v>9</v>
      </c>
      <c r="Y270" s="532"/>
      <c r="Z270" s="415">
        <v>10</v>
      </c>
      <c r="AA270" s="414">
        <v>2852.9032258064508</v>
      </c>
      <c r="AB270" s="414">
        <f t="shared" si="280"/>
        <v>285.29032258064507</v>
      </c>
      <c r="AC270" s="415">
        <f t="shared" si="281"/>
        <v>9</v>
      </c>
      <c r="AD270" s="532"/>
      <c r="AE270" s="415">
        <v>10</v>
      </c>
      <c r="AF270" s="414">
        <v>2897.5000000000009</v>
      </c>
      <c r="AG270" s="414">
        <f t="shared" si="282"/>
        <v>289.75000000000011</v>
      </c>
      <c r="AH270" s="415">
        <f t="shared" si="283"/>
        <v>2</v>
      </c>
      <c r="AI270" s="532"/>
      <c r="AJ270" s="415">
        <v>10</v>
      </c>
      <c r="AK270" s="414">
        <v>2873.0769230769247</v>
      </c>
      <c r="AL270" s="414">
        <f t="shared" si="284"/>
        <v>287.30769230769249</v>
      </c>
      <c r="AM270" s="415">
        <f t="shared" si="285"/>
        <v>6</v>
      </c>
      <c r="AN270" s="532"/>
      <c r="AO270" s="415">
        <v>10</v>
      </c>
      <c r="AP270" s="414">
        <v>2857.8461538461529</v>
      </c>
      <c r="AQ270" s="414">
        <f t="shared" si="286"/>
        <v>285.78461538461528</v>
      </c>
      <c r="AR270" s="415">
        <f t="shared" si="287"/>
        <v>8</v>
      </c>
      <c r="AS270" s="532"/>
      <c r="AT270" s="415">
        <v>10</v>
      </c>
      <c r="AU270" s="414">
        <v>2881.7910447761196</v>
      </c>
      <c r="AV270" s="414">
        <f t="shared" si="288"/>
        <v>288.17910447761199</v>
      </c>
      <c r="AW270" s="415">
        <f t="shared" si="289"/>
        <v>3</v>
      </c>
      <c r="AX270" s="532"/>
    </row>
    <row r="271" spans="2:50" hidden="1" x14ac:dyDescent="0.2">
      <c r="B271" s="541"/>
      <c r="C271" s="426">
        <f t="shared" si="274"/>
        <v>5</v>
      </c>
      <c r="D271" s="415" t="s">
        <v>451</v>
      </c>
      <c r="E271" s="415">
        <v>10</v>
      </c>
      <c r="F271" s="415">
        <v>3000</v>
      </c>
      <c r="G271" s="419">
        <f t="shared" si="270"/>
        <v>300</v>
      </c>
      <c r="H271" s="562"/>
      <c r="I271" s="172">
        <f t="shared" ref="I271:I281" si="290">IFERROR(AVERAGE(P271,U271,Z271,AE271,AJ271,AO271,AT271),"")</f>
        <v>10</v>
      </c>
      <c r="J271" s="172">
        <f t="shared" ref="J271:J281" si="291">IFERROR(AVERAGE(Q271,V271,AA271,AF271,AK271,AP271,AU271),"")</f>
        <v>2880.651220671652</v>
      </c>
      <c r="K271" s="418">
        <f t="shared" ref="K271:K281" si="292">IFERROR(AVERAGE(R271,W271,AB271,AG271,AL271,AQ271,AV271),"")</f>
        <v>288.06512206716519</v>
      </c>
      <c r="L271" s="560"/>
      <c r="M271" s="172">
        <f t="shared" si="275"/>
        <v>3</v>
      </c>
      <c r="N271" s="533"/>
      <c r="O271" s="533"/>
      <c r="P271" s="415">
        <v>10</v>
      </c>
      <c r="Q271" s="414">
        <v>2862.9999999999986</v>
      </c>
      <c r="R271" s="414">
        <f t="shared" si="276"/>
        <v>286.29999999999984</v>
      </c>
      <c r="S271" s="415">
        <f t="shared" si="277"/>
        <v>6</v>
      </c>
      <c r="T271" s="532"/>
      <c r="U271" s="415">
        <v>10</v>
      </c>
      <c r="V271" s="414">
        <v>2866.7796610169476</v>
      </c>
      <c r="W271" s="414">
        <f t="shared" si="278"/>
        <v>286.67796610169478</v>
      </c>
      <c r="X271" s="415">
        <f t="shared" si="279"/>
        <v>6</v>
      </c>
      <c r="Y271" s="532"/>
      <c r="Z271" s="415">
        <v>10</v>
      </c>
      <c r="AA271" s="414">
        <v>2899.2857142857119</v>
      </c>
      <c r="AB271" s="414">
        <f t="shared" si="280"/>
        <v>289.92857142857122</v>
      </c>
      <c r="AC271" s="415">
        <f t="shared" si="281"/>
        <v>3</v>
      </c>
      <c r="AD271" s="532"/>
      <c r="AE271" s="415">
        <v>10</v>
      </c>
      <c r="AF271" s="414">
        <v>2873.333333333333</v>
      </c>
      <c r="AG271" s="414">
        <f t="shared" si="282"/>
        <v>287.33333333333331</v>
      </c>
      <c r="AH271" s="415">
        <f t="shared" si="283"/>
        <v>7</v>
      </c>
      <c r="AI271" s="532"/>
      <c r="AJ271" s="415">
        <v>10</v>
      </c>
      <c r="AK271" s="414">
        <v>2908.7500000000009</v>
      </c>
      <c r="AL271" s="414">
        <f t="shared" si="284"/>
        <v>290.87500000000011</v>
      </c>
      <c r="AM271" s="415">
        <f t="shared" si="285"/>
        <v>3</v>
      </c>
      <c r="AN271" s="532"/>
      <c r="AO271" s="415">
        <v>10</v>
      </c>
      <c r="AP271" s="414">
        <v>2897.9999999999986</v>
      </c>
      <c r="AQ271" s="414">
        <f t="shared" si="286"/>
        <v>289.79999999999984</v>
      </c>
      <c r="AR271" s="415">
        <f t="shared" si="287"/>
        <v>3</v>
      </c>
      <c r="AS271" s="532"/>
      <c r="AT271" s="415">
        <v>10</v>
      </c>
      <c r="AU271" s="414">
        <v>2855.409836065573</v>
      </c>
      <c r="AV271" s="414">
        <f t="shared" si="288"/>
        <v>285.54098360655729</v>
      </c>
      <c r="AW271" s="415">
        <f t="shared" si="289"/>
        <v>9</v>
      </c>
      <c r="AX271" s="532"/>
    </row>
    <row r="272" spans="2:50" hidden="1" x14ac:dyDescent="0.2">
      <c r="B272" s="541"/>
      <c r="C272" s="426">
        <f t="shared" si="274"/>
        <v>6</v>
      </c>
      <c r="D272" s="415" t="s">
        <v>452</v>
      </c>
      <c r="E272" s="415">
        <v>10</v>
      </c>
      <c r="F272" s="415">
        <v>3000</v>
      </c>
      <c r="G272" s="419">
        <f t="shared" si="270"/>
        <v>300</v>
      </c>
      <c r="H272" s="562"/>
      <c r="I272" s="172">
        <f t="shared" si="290"/>
        <v>10</v>
      </c>
      <c r="J272" s="172">
        <f t="shared" si="291"/>
        <v>2906.9457829037342</v>
      </c>
      <c r="K272" s="418">
        <f t="shared" si="292"/>
        <v>290.69457829037344</v>
      </c>
      <c r="L272" s="560"/>
      <c r="M272" s="172">
        <f t="shared" si="275"/>
        <v>2</v>
      </c>
      <c r="N272" s="533"/>
      <c r="O272" s="533"/>
      <c r="P272" s="415">
        <v>10</v>
      </c>
      <c r="Q272" s="414">
        <v>2886.8571428571399</v>
      </c>
      <c r="R272" s="414">
        <f t="shared" si="276"/>
        <v>288.68571428571397</v>
      </c>
      <c r="S272" s="415">
        <f t="shared" si="277"/>
        <v>3</v>
      </c>
      <c r="T272" s="532"/>
      <c r="U272" s="415">
        <v>10</v>
      </c>
      <c r="V272" s="414">
        <v>2910.0000000000036</v>
      </c>
      <c r="W272" s="414">
        <f t="shared" si="278"/>
        <v>291.00000000000034</v>
      </c>
      <c r="X272" s="415">
        <f t="shared" si="279"/>
        <v>2</v>
      </c>
      <c r="Y272" s="532"/>
      <c r="Z272" s="415">
        <v>10</v>
      </c>
      <c r="AA272" s="414">
        <v>2919.3750000000036</v>
      </c>
      <c r="AB272" s="414">
        <f t="shared" si="280"/>
        <v>291.93750000000034</v>
      </c>
      <c r="AC272" s="415">
        <f t="shared" si="281"/>
        <v>2</v>
      </c>
      <c r="AD272" s="532"/>
      <c r="AE272" s="415">
        <v>10</v>
      </c>
      <c r="AF272" s="414">
        <v>2880.0000000000009</v>
      </c>
      <c r="AG272" s="414">
        <f t="shared" si="282"/>
        <v>288.00000000000011</v>
      </c>
      <c r="AH272" s="415">
        <f t="shared" si="283"/>
        <v>5</v>
      </c>
      <c r="AI272" s="532"/>
      <c r="AJ272" s="415">
        <v>10</v>
      </c>
      <c r="AK272" s="414">
        <v>2912.3076923076942</v>
      </c>
      <c r="AL272" s="414">
        <f t="shared" si="284"/>
        <v>291.2307692307694</v>
      </c>
      <c r="AM272" s="415">
        <f t="shared" si="285"/>
        <v>2</v>
      </c>
      <c r="AN272" s="532"/>
      <c r="AO272" s="415">
        <v>10</v>
      </c>
      <c r="AP272" s="414">
        <v>2917.5000000000036</v>
      </c>
      <c r="AQ272" s="414">
        <f t="shared" si="286"/>
        <v>291.75000000000034</v>
      </c>
      <c r="AR272" s="415">
        <f t="shared" si="287"/>
        <v>2</v>
      </c>
      <c r="AS272" s="532"/>
      <c r="AT272" s="415">
        <v>10</v>
      </c>
      <c r="AU272" s="414">
        <v>2922.580645161293</v>
      </c>
      <c r="AV272" s="414">
        <f t="shared" si="288"/>
        <v>292.25806451612931</v>
      </c>
      <c r="AW272" s="415">
        <f t="shared" si="289"/>
        <v>2</v>
      </c>
      <c r="AX272" s="532"/>
    </row>
    <row r="273" spans="2:50" hidden="1" x14ac:dyDescent="0.2">
      <c r="B273" s="541"/>
      <c r="C273" s="426">
        <f t="shared" si="274"/>
        <v>7</v>
      </c>
      <c r="D273" s="415" t="s">
        <v>635</v>
      </c>
      <c r="E273" s="415">
        <v>8</v>
      </c>
      <c r="F273" s="415">
        <v>3000</v>
      </c>
      <c r="G273" s="419">
        <f t="shared" si="270"/>
        <v>375</v>
      </c>
      <c r="H273" s="562"/>
      <c r="I273" s="172">
        <f t="shared" si="290"/>
        <v>8</v>
      </c>
      <c r="J273" s="172">
        <f t="shared" si="291"/>
        <v>2918.6847927499934</v>
      </c>
      <c r="K273" s="418">
        <f t="shared" si="292"/>
        <v>364.83559909374918</v>
      </c>
      <c r="L273" s="560"/>
      <c r="M273" s="172">
        <f t="shared" si="275"/>
        <v>1</v>
      </c>
      <c r="N273" s="533"/>
      <c r="O273" s="533"/>
      <c r="P273" s="415">
        <v>8</v>
      </c>
      <c r="Q273" s="414">
        <v>2918.823529411768</v>
      </c>
      <c r="R273" s="414">
        <f t="shared" si="276"/>
        <v>364.85294117647101</v>
      </c>
      <c r="S273" s="415">
        <f t="shared" si="277"/>
        <v>1</v>
      </c>
      <c r="T273" s="532"/>
      <c r="U273" s="415">
        <v>8</v>
      </c>
      <c r="V273" s="414">
        <v>2936.4705882352978</v>
      </c>
      <c r="W273" s="414">
        <f t="shared" si="278"/>
        <v>367.05882352941222</v>
      </c>
      <c r="X273" s="415">
        <f t="shared" si="279"/>
        <v>1</v>
      </c>
      <c r="Y273" s="532"/>
      <c r="Z273" s="415">
        <v>8</v>
      </c>
      <c r="AA273" s="414">
        <v>2934.3750000000036</v>
      </c>
      <c r="AB273" s="414">
        <f t="shared" si="280"/>
        <v>366.79687500000045</v>
      </c>
      <c r="AC273" s="415">
        <f t="shared" si="281"/>
        <v>1</v>
      </c>
      <c r="AD273" s="532"/>
      <c r="AE273" s="415">
        <v>8</v>
      </c>
      <c r="AF273" s="414">
        <v>2946.9230769230785</v>
      </c>
      <c r="AG273" s="414">
        <f t="shared" si="282"/>
        <v>368.36538461538481</v>
      </c>
      <c r="AH273" s="415">
        <f t="shared" si="283"/>
        <v>1</v>
      </c>
      <c r="AI273" s="532"/>
      <c r="AJ273" s="415">
        <v>8</v>
      </c>
      <c r="AK273" s="414">
        <v>2935.8620689655195</v>
      </c>
      <c r="AL273" s="414">
        <f t="shared" si="284"/>
        <v>366.98275862068994</v>
      </c>
      <c r="AM273" s="415">
        <f t="shared" si="285"/>
        <v>1</v>
      </c>
      <c r="AN273" s="532"/>
      <c r="AO273" s="415">
        <v>8</v>
      </c>
      <c r="AP273" s="414">
        <v>2900.6250000000036</v>
      </c>
      <c r="AQ273" s="414">
        <f t="shared" si="286"/>
        <v>362.57812500000045</v>
      </c>
      <c r="AR273" s="415">
        <f t="shared" si="287"/>
        <v>1</v>
      </c>
      <c r="AS273" s="532"/>
      <c r="AT273" s="415">
        <v>8</v>
      </c>
      <c r="AU273" s="414">
        <v>2857.7142857142831</v>
      </c>
      <c r="AV273" s="414">
        <f t="shared" si="288"/>
        <v>357.21428571428538</v>
      </c>
      <c r="AW273" s="415">
        <f t="shared" si="289"/>
        <v>1</v>
      </c>
      <c r="AX273" s="532"/>
    </row>
    <row r="274" spans="2:50" hidden="1" x14ac:dyDescent="0.2">
      <c r="B274" s="541"/>
      <c r="C274" s="426">
        <f t="shared" si="274"/>
        <v>8</v>
      </c>
      <c r="D274" s="415" t="s">
        <v>796</v>
      </c>
      <c r="E274" s="415">
        <v>10</v>
      </c>
      <c r="F274" s="415">
        <v>3000</v>
      </c>
      <c r="G274" s="419">
        <f t="shared" si="270"/>
        <v>300</v>
      </c>
      <c r="H274" s="562"/>
      <c r="I274" s="172">
        <f t="shared" si="290"/>
        <v>10</v>
      </c>
      <c r="J274" s="172">
        <f t="shared" si="291"/>
        <v>2880.4848016867668</v>
      </c>
      <c r="K274" s="418">
        <f t="shared" si="292"/>
        <v>288.04848016867669</v>
      </c>
      <c r="L274" s="560"/>
      <c r="M274" s="172">
        <f t="shared" si="275"/>
        <v>4</v>
      </c>
      <c r="N274" s="533"/>
      <c r="O274" s="533"/>
      <c r="P274" s="415">
        <v>10</v>
      </c>
      <c r="Q274" s="414">
        <v>2889.565217391304</v>
      </c>
      <c r="R274" s="414">
        <f t="shared" si="276"/>
        <v>288.95652173913038</v>
      </c>
      <c r="S274" s="415">
        <f t="shared" si="277"/>
        <v>2</v>
      </c>
      <c r="T274" s="532"/>
      <c r="U274" s="415">
        <v>10</v>
      </c>
      <c r="V274" s="414">
        <v>2877.313432835821</v>
      </c>
      <c r="W274" s="414">
        <f t="shared" si="278"/>
        <v>287.73134328358208</v>
      </c>
      <c r="X274" s="415">
        <f t="shared" si="279"/>
        <v>5</v>
      </c>
      <c r="Y274" s="532"/>
      <c r="Z274" s="415">
        <v>10</v>
      </c>
      <c r="AA274" s="414">
        <v>2865.7142857142853</v>
      </c>
      <c r="AB274" s="414">
        <f t="shared" si="280"/>
        <v>286.57142857142856</v>
      </c>
      <c r="AC274" s="415">
        <f t="shared" si="281"/>
        <v>6</v>
      </c>
      <c r="AD274" s="532"/>
      <c r="AE274" s="415">
        <v>10</v>
      </c>
      <c r="AF274" s="414">
        <v>2893.2000000000007</v>
      </c>
      <c r="AG274" s="414">
        <f t="shared" si="282"/>
        <v>289.32000000000005</v>
      </c>
      <c r="AH274" s="415">
        <f t="shared" si="283"/>
        <v>3</v>
      </c>
      <c r="AI274" s="532"/>
      <c r="AJ274" s="415">
        <v>10</v>
      </c>
      <c r="AK274" s="414">
        <v>2885.660377358492</v>
      </c>
      <c r="AL274" s="414">
        <f t="shared" si="284"/>
        <v>288.56603773584919</v>
      </c>
      <c r="AM274" s="415">
        <f t="shared" si="285"/>
        <v>4</v>
      </c>
      <c r="AN274" s="532"/>
      <c r="AO274" s="415">
        <v>10</v>
      </c>
      <c r="AP274" s="414">
        <v>2888.0597014925374</v>
      </c>
      <c r="AQ274" s="414">
        <f t="shared" si="286"/>
        <v>288.80597014925377</v>
      </c>
      <c r="AR274" s="415">
        <f t="shared" si="287"/>
        <v>4</v>
      </c>
      <c r="AS274" s="532"/>
      <c r="AT274" s="415">
        <v>10</v>
      </c>
      <c r="AU274" s="414">
        <v>2863.8805970149256</v>
      </c>
      <c r="AV274" s="414">
        <f t="shared" si="288"/>
        <v>286.38805970149258</v>
      </c>
      <c r="AW274" s="415">
        <f t="shared" si="289"/>
        <v>6</v>
      </c>
      <c r="AX274" s="532"/>
    </row>
    <row r="275" spans="2:50" hidden="1" x14ac:dyDescent="0.2">
      <c r="B275" s="541"/>
      <c r="C275" s="426">
        <f t="shared" si="274"/>
        <v>9</v>
      </c>
      <c r="D275" s="415" t="s">
        <v>797</v>
      </c>
      <c r="E275" s="415">
        <v>11</v>
      </c>
      <c r="F275" s="415">
        <v>3000</v>
      </c>
      <c r="G275" s="419">
        <f t="shared" si="270"/>
        <v>272.72727272727275</v>
      </c>
      <c r="H275" s="562"/>
      <c r="I275" s="172">
        <f t="shared" si="290"/>
        <v>11</v>
      </c>
      <c r="J275" s="172">
        <f t="shared" si="291"/>
        <v>2873.9556016359566</v>
      </c>
      <c r="K275" s="418">
        <f t="shared" si="292"/>
        <v>261.26869105781424</v>
      </c>
      <c r="L275" s="560"/>
      <c r="M275" s="172">
        <f t="shared" si="275"/>
        <v>10</v>
      </c>
      <c r="N275" s="533"/>
      <c r="O275" s="533"/>
      <c r="P275" s="415">
        <v>11</v>
      </c>
      <c r="Q275" s="414">
        <v>2865.333333333333</v>
      </c>
      <c r="R275" s="414">
        <f t="shared" si="276"/>
        <v>260.48484848484844</v>
      </c>
      <c r="S275" s="415">
        <f t="shared" si="277"/>
        <v>10</v>
      </c>
      <c r="T275" s="532"/>
      <c r="U275" s="415">
        <v>11</v>
      </c>
      <c r="V275" s="414">
        <v>2876.4705882352937</v>
      </c>
      <c r="W275" s="414">
        <f t="shared" si="278"/>
        <v>261.4973262032085</v>
      </c>
      <c r="X275" s="415">
        <f t="shared" si="279"/>
        <v>10</v>
      </c>
      <c r="Y275" s="532"/>
      <c r="Z275" s="415">
        <v>11</v>
      </c>
      <c r="AA275" s="414">
        <v>2859.4936708860773</v>
      </c>
      <c r="AB275" s="414">
        <f t="shared" si="280"/>
        <v>259.95397008055249</v>
      </c>
      <c r="AC275" s="415">
        <f t="shared" si="281"/>
        <v>10</v>
      </c>
      <c r="AD275" s="532"/>
      <c r="AE275" s="415">
        <v>11</v>
      </c>
      <c r="AF275" s="414">
        <v>2895.9374999999991</v>
      </c>
      <c r="AG275" s="414">
        <f t="shared" si="282"/>
        <v>263.26704545454538</v>
      </c>
      <c r="AH275" s="415">
        <f t="shared" si="283"/>
        <v>10</v>
      </c>
      <c r="AI275" s="532"/>
      <c r="AJ275" s="415">
        <v>11</v>
      </c>
      <c r="AK275" s="414">
        <v>2896.1904761904757</v>
      </c>
      <c r="AL275" s="414">
        <f t="shared" si="284"/>
        <v>263.29004329004323</v>
      </c>
      <c r="AM275" s="415">
        <f t="shared" si="285"/>
        <v>10</v>
      </c>
      <c r="AN275" s="532"/>
      <c r="AO275" s="415">
        <v>11</v>
      </c>
      <c r="AP275" s="414">
        <v>2863.0588235294113</v>
      </c>
      <c r="AQ275" s="414">
        <f t="shared" si="286"/>
        <v>260.27807486631013</v>
      </c>
      <c r="AR275" s="415">
        <f t="shared" si="287"/>
        <v>10</v>
      </c>
      <c r="AS275" s="532"/>
      <c r="AT275" s="415">
        <v>11</v>
      </c>
      <c r="AU275" s="414">
        <v>2861.2048192771076</v>
      </c>
      <c r="AV275" s="414">
        <f t="shared" si="288"/>
        <v>260.10952902519159</v>
      </c>
      <c r="AW275" s="415">
        <f t="shared" si="289"/>
        <v>10</v>
      </c>
      <c r="AX275" s="532"/>
    </row>
    <row r="276" spans="2:50" hidden="1" x14ac:dyDescent="0.2">
      <c r="B276" s="541"/>
      <c r="C276" s="426">
        <f t="shared" si="274"/>
        <v>10</v>
      </c>
      <c r="D276" s="415" t="s">
        <v>820</v>
      </c>
      <c r="E276" s="415">
        <v>13</v>
      </c>
      <c r="F276" s="415">
        <v>2000</v>
      </c>
      <c r="G276" s="436">
        <f t="shared" si="270"/>
        <v>153.84615384615384</v>
      </c>
      <c r="H276" s="562"/>
      <c r="I276" s="172">
        <f t="shared" si="290"/>
        <v>13</v>
      </c>
      <c r="J276" s="172">
        <f t="shared" si="291"/>
        <v>1910.8500654564707</v>
      </c>
      <c r="K276" s="418">
        <f t="shared" si="292"/>
        <v>146.98846657357467</v>
      </c>
      <c r="L276" s="560"/>
      <c r="M276" s="172">
        <f t="shared" si="275"/>
        <v>11</v>
      </c>
      <c r="N276" s="533"/>
      <c r="O276" s="533"/>
      <c r="P276" s="415">
        <v>13</v>
      </c>
      <c r="Q276" s="414">
        <v>1909.3280632411077</v>
      </c>
      <c r="R276" s="414">
        <f t="shared" si="276"/>
        <v>146.87138948008521</v>
      </c>
      <c r="S276" s="415">
        <f t="shared" si="277"/>
        <v>11</v>
      </c>
      <c r="T276" s="532"/>
      <c r="U276" s="415">
        <v>13</v>
      </c>
      <c r="V276" s="414">
        <v>1906.2377622377626</v>
      </c>
      <c r="W276" s="414">
        <f t="shared" si="278"/>
        <v>146.63367401828944</v>
      </c>
      <c r="X276" s="415">
        <f t="shared" si="279"/>
        <v>11</v>
      </c>
      <c r="Y276" s="532"/>
      <c r="Z276" s="415">
        <v>13</v>
      </c>
      <c r="AA276" s="414">
        <v>1912.6406926406935</v>
      </c>
      <c r="AB276" s="414">
        <f t="shared" si="280"/>
        <v>147.12620712620719</v>
      </c>
      <c r="AC276" s="415">
        <f t="shared" si="281"/>
        <v>11</v>
      </c>
      <c r="AD276" s="532"/>
      <c r="AE276" s="415">
        <v>13</v>
      </c>
      <c r="AF276" s="414">
        <v>1915.8220502901354</v>
      </c>
      <c r="AG276" s="414">
        <f t="shared" si="282"/>
        <v>147.37092694539504</v>
      </c>
      <c r="AH276" s="415">
        <f t="shared" si="283"/>
        <v>11</v>
      </c>
      <c r="AI276" s="532"/>
      <c r="AJ276" s="415">
        <v>13</v>
      </c>
      <c r="AK276" s="414">
        <v>1912.1353242142627</v>
      </c>
      <c r="AL276" s="414">
        <f t="shared" si="284"/>
        <v>147.08733263186636</v>
      </c>
      <c r="AM276" s="415">
        <f t="shared" si="285"/>
        <v>11</v>
      </c>
      <c r="AN276" s="532"/>
      <c r="AO276" s="415">
        <v>13</v>
      </c>
      <c r="AP276" s="414">
        <v>1905.8174568010631</v>
      </c>
      <c r="AQ276" s="414">
        <f t="shared" si="286"/>
        <v>146.60134283085102</v>
      </c>
      <c r="AR276" s="415">
        <f t="shared" si="287"/>
        <v>11</v>
      </c>
      <c r="AS276" s="532"/>
      <c r="AT276" s="415">
        <v>13</v>
      </c>
      <c r="AU276" s="414">
        <v>1913.969108770269</v>
      </c>
      <c r="AV276" s="414">
        <f t="shared" si="288"/>
        <v>147.22839298232839</v>
      </c>
      <c r="AW276" s="415">
        <f t="shared" si="289"/>
        <v>11</v>
      </c>
      <c r="AX276" s="532"/>
    </row>
    <row r="277" spans="2:50" hidden="1" x14ac:dyDescent="0.2">
      <c r="B277" s="541"/>
      <c r="C277" s="426">
        <f t="shared" si="274"/>
        <v>11</v>
      </c>
      <c r="D277" s="415" t="s">
        <v>821</v>
      </c>
      <c r="E277" s="415">
        <v>10</v>
      </c>
      <c r="F277" s="415">
        <v>3000</v>
      </c>
      <c r="G277" s="436">
        <f t="shared" si="270"/>
        <v>300</v>
      </c>
      <c r="H277" s="562"/>
      <c r="I277" s="172">
        <f t="shared" si="290"/>
        <v>10</v>
      </c>
      <c r="J277" s="172">
        <f t="shared" si="291"/>
        <v>2868.456730907953</v>
      </c>
      <c r="K277" s="418">
        <f t="shared" si="292"/>
        <v>286.84567309079529</v>
      </c>
      <c r="L277" s="560"/>
      <c r="M277" s="172">
        <f t="shared" si="275"/>
        <v>6</v>
      </c>
      <c r="N277" s="533"/>
      <c r="O277" s="533"/>
      <c r="P277" s="415">
        <v>10</v>
      </c>
      <c r="Q277" s="414">
        <v>2865.9303313508944</v>
      </c>
      <c r="R277" s="414">
        <f t="shared" si="276"/>
        <v>286.59303313508946</v>
      </c>
      <c r="S277" s="415">
        <f t="shared" si="277"/>
        <v>4</v>
      </c>
      <c r="T277" s="532"/>
      <c r="U277" s="415">
        <v>10</v>
      </c>
      <c r="V277" s="414">
        <v>2878.6363636363635</v>
      </c>
      <c r="W277" s="414">
        <f t="shared" si="278"/>
        <v>287.86363636363637</v>
      </c>
      <c r="X277" s="415">
        <f t="shared" si="279"/>
        <v>4</v>
      </c>
      <c r="Y277" s="532"/>
      <c r="Z277" s="415">
        <v>10</v>
      </c>
      <c r="AA277" s="414">
        <v>2859.173553719007</v>
      </c>
      <c r="AB277" s="414">
        <f t="shared" si="280"/>
        <v>285.91735537190073</v>
      </c>
      <c r="AC277" s="415">
        <f t="shared" si="281"/>
        <v>8</v>
      </c>
      <c r="AD277" s="532"/>
      <c r="AE277" s="415">
        <v>10</v>
      </c>
      <c r="AF277" s="414">
        <v>2882.0930232558135</v>
      </c>
      <c r="AG277" s="414">
        <f t="shared" si="282"/>
        <v>288.20930232558135</v>
      </c>
      <c r="AH277" s="415">
        <f t="shared" si="283"/>
        <v>4</v>
      </c>
      <c r="AI277" s="532"/>
      <c r="AJ277" s="415">
        <v>10</v>
      </c>
      <c r="AK277" s="414">
        <v>2879.9999999999991</v>
      </c>
      <c r="AL277" s="414">
        <f t="shared" si="284"/>
        <v>287.99999999999989</v>
      </c>
      <c r="AM277" s="415">
        <f t="shared" si="285"/>
        <v>5</v>
      </c>
      <c r="AN277" s="532"/>
      <c r="AO277" s="415">
        <v>10</v>
      </c>
      <c r="AP277" s="414">
        <v>2856.8421052631561</v>
      </c>
      <c r="AQ277" s="414">
        <f t="shared" si="286"/>
        <v>285.68421052631561</v>
      </c>
      <c r="AR277" s="415">
        <f t="shared" si="287"/>
        <v>9</v>
      </c>
      <c r="AS277" s="532"/>
      <c r="AT277" s="415">
        <v>10</v>
      </c>
      <c r="AU277" s="414">
        <v>2856.521739130435</v>
      </c>
      <c r="AV277" s="414">
        <f t="shared" si="288"/>
        <v>285.6521739130435</v>
      </c>
      <c r="AW277" s="415">
        <f t="shared" si="289"/>
        <v>8</v>
      </c>
      <c r="AX277" s="532"/>
    </row>
    <row r="278" spans="2:50" hidden="1" x14ac:dyDescent="0.2">
      <c r="B278" s="541"/>
      <c r="C278" s="426">
        <f t="shared" si="274"/>
        <v>12</v>
      </c>
      <c r="D278" s="415"/>
      <c r="E278" s="415"/>
      <c r="F278" s="415"/>
      <c r="G278" s="415"/>
      <c r="H278" s="562"/>
      <c r="I278" s="172" t="str">
        <f t="shared" si="290"/>
        <v/>
      </c>
      <c r="J278" s="172" t="str">
        <f t="shared" si="291"/>
        <v/>
      </c>
      <c r="K278" s="418" t="str">
        <f t="shared" si="292"/>
        <v/>
      </c>
      <c r="L278" s="560"/>
      <c r="M278" s="172" t="str">
        <f t="shared" si="275"/>
        <v/>
      </c>
      <c r="N278" s="533"/>
      <c r="O278" s="533"/>
      <c r="P278" s="415"/>
      <c r="Q278" s="414"/>
      <c r="R278" s="414" t="str">
        <f t="shared" si="276"/>
        <v/>
      </c>
      <c r="S278" s="415" t="str">
        <f t="shared" si="277"/>
        <v/>
      </c>
      <c r="T278" s="532"/>
      <c r="U278" s="415"/>
      <c r="V278" s="414"/>
      <c r="W278" s="414" t="str">
        <f t="shared" si="278"/>
        <v/>
      </c>
      <c r="X278" s="415" t="str">
        <f t="shared" si="279"/>
        <v/>
      </c>
      <c r="Y278" s="532"/>
      <c r="Z278" s="415"/>
      <c r="AA278" s="414"/>
      <c r="AB278" s="414" t="str">
        <f t="shared" si="280"/>
        <v/>
      </c>
      <c r="AC278" s="415" t="str">
        <f t="shared" si="281"/>
        <v/>
      </c>
      <c r="AD278" s="532"/>
      <c r="AE278" s="415"/>
      <c r="AF278" s="414"/>
      <c r="AG278" s="414" t="str">
        <f t="shared" si="282"/>
        <v/>
      </c>
      <c r="AH278" s="415" t="str">
        <f t="shared" si="283"/>
        <v/>
      </c>
      <c r="AI278" s="532"/>
      <c r="AJ278" s="415"/>
      <c r="AK278" s="414"/>
      <c r="AL278" s="414" t="str">
        <f t="shared" si="284"/>
        <v/>
      </c>
      <c r="AM278" s="415" t="str">
        <f t="shared" si="285"/>
        <v/>
      </c>
      <c r="AN278" s="532"/>
      <c r="AO278" s="415"/>
      <c r="AP278" s="414"/>
      <c r="AQ278" s="414" t="str">
        <f t="shared" si="286"/>
        <v/>
      </c>
      <c r="AR278" s="415" t="str">
        <f t="shared" si="287"/>
        <v/>
      </c>
      <c r="AS278" s="532"/>
      <c r="AT278" s="415"/>
      <c r="AU278" s="414"/>
      <c r="AV278" s="414" t="str">
        <f t="shared" si="288"/>
        <v/>
      </c>
      <c r="AW278" s="415" t="str">
        <f t="shared" si="289"/>
        <v/>
      </c>
      <c r="AX278" s="532"/>
    </row>
    <row r="279" spans="2:50" hidden="1" x14ac:dyDescent="0.2">
      <c r="B279" s="541"/>
      <c r="C279" s="426">
        <f t="shared" si="274"/>
        <v>13</v>
      </c>
      <c r="D279" s="415"/>
      <c r="E279" s="415"/>
      <c r="F279" s="415"/>
      <c r="G279" s="415"/>
      <c r="H279" s="562"/>
      <c r="I279" s="172" t="str">
        <f t="shared" si="290"/>
        <v/>
      </c>
      <c r="J279" s="172" t="str">
        <f t="shared" si="291"/>
        <v/>
      </c>
      <c r="K279" s="418" t="str">
        <f t="shared" si="292"/>
        <v/>
      </c>
      <c r="L279" s="560"/>
      <c r="M279" s="172" t="str">
        <f t="shared" si="275"/>
        <v/>
      </c>
      <c r="N279" s="533"/>
      <c r="O279" s="533"/>
      <c r="P279" s="415"/>
      <c r="Q279" s="414"/>
      <c r="R279" s="414" t="str">
        <f t="shared" si="276"/>
        <v/>
      </c>
      <c r="S279" s="415" t="str">
        <f t="shared" si="277"/>
        <v/>
      </c>
      <c r="T279" s="532"/>
      <c r="U279" s="415"/>
      <c r="V279" s="414"/>
      <c r="W279" s="414" t="str">
        <f t="shared" si="278"/>
        <v/>
      </c>
      <c r="X279" s="415" t="str">
        <f t="shared" si="279"/>
        <v/>
      </c>
      <c r="Y279" s="532"/>
      <c r="Z279" s="415"/>
      <c r="AA279" s="414"/>
      <c r="AB279" s="414" t="str">
        <f t="shared" si="280"/>
        <v/>
      </c>
      <c r="AC279" s="415" t="str">
        <f t="shared" si="281"/>
        <v/>
      </c>
      <c r="AD279" s="532"/>
      <c r="AE279" s="415"/>
      <c r="AF279" s="414"/>
      <c r="AG279" s="414" t="str">
        <f t="shared" si="282"/>
        <v/>
      </c>
      <c r="AH279" s="415" t="str">
        <f t="shared" si="283"/>
        <v/>
      </c>
      <c r="AI279" s="532"/>
      <c r="AJ279" s="415"/>
      <c r="AK279" s="414"/>
      <c r="AL279" s="414" t="str">
        <f t="shared" si="284"/>
        <v/>
      </c>
      <c r="AM279" s="415" t="str">
        <f t="shared" si="285"/>
        <v/>
      </c>
      <c r="AN279" s="532"/>
      <c r="AO279" s="415"/>
      <c r="AP279" s="414"/>
      <c r="AQ279" s="414" t="str">
        <f t="shared" si="286"/>
        <v/>
      </c>
      <c r="AR279" s="415" t="str">
        <f t="shared" si="287"/>
        <v/>
      </c>
      <c r="AS279" s="532"/>
      <c r="AT279" s="415"/>
      <c r="AU279" s="414"/>
      <c r="AV279" s="414" t="str">
        <f t="shared" si="288"/>
        <v/>
      </c>
      <c r="AW279" s="415" t="str">
        <f t="shared" si="289"/>
        <v/>
      </c>
      <c r="AX279" s="532"/>
    </row>
    <row r="280" spans="2:50" hidden="1" x14ac:dyDescent="0.2">
      <c r="B280" s="541"/>
      <c r="C280" s="426">
        <f t="shared" si="274"/>
        <v>14</v>
      </c>
      <c r="D280" s="415"/>
      <c r="E280" s="415"/>
      <c r="F280" s="415"/>
      <c r="G280" s="415"/>
      <c r="H280" s="562"/>
      <c r="I280" s="172" t="str">
        <f t="shared" si="290"/>
        <v/>
      </c>
      <c r="J280" s="172" t="str">
        <f t="shared" si="291"/>
        <v/>
      </c>
      <c r="K280" s="418" t="str">
        <f t="shared" si="292"/>
        <v/>
      </c>
      <c r="L280" s="560"/>
      <c r="M280" s="172" t="str">
        <f t="shared" si="275"/>
        <v/>
      </c>
      <c r="N280" s="533"/>
      <c r="O280" s="533"/>
      <c r="P280" s="415"/>
      <c r="Q280" s="414"/>
      <c r="R280" s="414" t="str">
        <f t="shared" si="276"/>
        <v/>
      </c>
      <c r="S280" s="415" t="str">
        <f t="shared" si="277"/>
        <v/>
      </c>
      <c r="T280" s="532"/>
      <c r="U280" s="415"/>
      <c r="V280" s="414"/>
      <c r="W280" s="414" t="str">
        <f t="shared" si="278"/>
        <v/>
      </c>
      <c r="X280" s="415" t="str">
        <f t="shared" si="279"/>
        <v/>
      </c>
      <c r="Y280" s="532"/>
      <c r="Z280" s="415"/>
      <c r="AA280" s="414"/>
      <c r="AB280" s="414" t="str">
        <f t="shared" si="280"/>
        <v/>
      </c>
      <c r="AC280" s="415" t="str">
        <f t="shared" si="281"/>
        <v/>
      </c>
      <c r="AD280" s="532"/>
      <c r="AE280" s="415"/>
      <c r="AF280" s="414"/>
      <c r="AG280" s="414" t="str">
        <f t="shared" si="282"/>
        <v/>
      </c>
      <c r="AH280" s="415" t="str">
        <f t="shared" si="283"/>
        <v/>
      </c>
      <c r="AI280" s="532"/>
      <c r="AJ280" s="415"/>
      <c r="AK280" s="414"/>
      <c r="AL280" s="414" t="str">
        <f t="shared" si="284"/>
        <v/>
      </c>
      <c r="AM280" s="415" t="str">
        <f t="shared" si="285"/>
        <v/>
      </c>
      <c r="AN280" s="532"/>
      <c r="AO280" s="415"/>
      <c r="AP280" s="414"/>
      <c r="AQ280" s="414" t="str">
        <f t="shared" si="286"/>
        <v/>
      </c>
      <c r="AR280" s="415" t="str">
        <f t="shared" si="287"/>
        <v/>
      </c>
      <c r="AS280" s="532"/>
      <c r="AT280" s="415"/>
      <c r="AU280" s="414"/>
      <c r="AV280" s="414" t="str">
        <f t="shared" si="288"/>
        <v/>
      </c>
      <c r="AW280" s="415" t="str">
        <f t="shared" si="289"/>
        <v/>
      </c>
      <c r="AX280" s="532"/>
    </row>
    <row r="281" spans="2:50" hidden="1" x14ac:dyDescent="0.2">
      <c r="B281" s="541"/>
      <c r="C281" s="426">
        <f t="shared" si="274"/>
        <v>15</v>
      </c>
      <c r="D281" s="415"/>
      <c r="E281" s="415"/>
      <c r="F281" s="415"/>
      <c r="G281" s="415"/>
      <c r="H281" s="563"/>
      <c r="I281" s="172" t="str">
        <f t="shared" si="290"/>
        <v/>
      </c>
      <c r="J281" s="172" t="str">
        <f t="shared" si="291"/>
        <v/>
      </c>
      <c r="K281" s="418" t="str">
        <f t="shared" si="292"/>
        <v/>
      </c>
      <c r="L281" s="560"/>
      <c r="M281" s="172" t="str">
        <f t="shared" si="275"/>
        <v/>
      </c>
      <c r="N281" s="533"/>
      <c r="O281" s="533"/>
      <c r="P281" s="415"/>
      <c r="Q281" s="414"/>
      <c r="R281" s="414" t="str">
        <f t="shared" si="276"/>
        <v/>
      </c>
      <c r="S281" s="415" t="str">
        <f t="shared" si="277"/>
        <v/>
      </c>
      <c r="T281" s="532"/>
      <c r="U281" s="415"/>
      <c r="V281" s="414"/>
      <c r="W281" s="414" t="str">
        <f t="shared" si="278"/>
        <v/>
      </c>
      <c r="X281" s="415" t="str">
        <f t="shared" si="279"/>
        <v/>
      </c>
      <c r="Y281" s="532"/>
      <c r="Z281" s="415"/>
      <c r="AA281" s="414"/>
      <c r="AB281" s="414" t="str">
        <f t="shared" si="280"/>
        <v/>
      </c>
      <c r="AC281" s="415" t="str">
        <f t="shared" si="281"/>
        <v/>
      </c>
      <c r="AD281" s="532"/>
      <c r="AE281" s="415"/>
      <c r="AF281" s="414"/>
      <c r="AG281" s="414" t="str">
        <f t="shared" si="282"/>
        <v/>
      </c>
      <c r="AH281" s="415" t="str">
        <f t="shared" si="283"/>
        <v/>
      </c>
      <c r="AI281" s="532"/>
      <c r="AJ281" s="415"/>
      <c r="AK281" s="414"/>
      <c r="AL281" s="414" t="str">
        <f t="shared" si="284"/>
        <v/>
      </c>
      <c r="AM281" s="415" t="str">
        <f t="shared" si="285"/>
        <v/>
      </c>
      <c r="AN281" s="532"/>
      <c r="AO281" s="415"/>
      <c r="AP281" s="414"/>
      <c r="AQ281" s="414" t="str">
        <f t="shared" si="286"/>
        <v/>
      </c>
      <c r="AR281" s="415" t="str">
        <f t="shared" si="287"/>
        <v/>
      </c>
      <c r="AS281" s="532"/>
      <c r="AT281" s="415"/>
      <c r="AU281" s="414"/>
      <c r="AV281" s="414" t="str">
        <f t="shared" si="288"/>
        <v/>
      </c>
      <c r="AW281" s="415" t="str">
        <f t="shared" si="289"/>
        <v/>
      </c>
      <c r="AX281" s="532"/>
    </row>
    <row r="282" spans="2:50" ht="15.75" x14ac:dyDescent="0.2">
      <c r="B282" s="545" t="s">
        <v>169</v>
      </c>
      <c r="C282" s="546"/>
      <c r="D282" s="546"/>
      <c r="E282" s="546"/>
      <c r="F282" s="546"/>
      <c r="G282" s="546"/>
      <c r="H282" s="547"/>
      <c r="I282" s="207"/>
      <c r="J282" s="207"/>
      <c r="K282" s="207"/>
      <c r="L282" s="207"/>
      <c r="M282" s="207"/>
      <c r="N282" s="533" t="s">
        <v>161</v>
      </c>
      <c r="O282" s="549" t="s">
        <v>106</v>
      </c>
      <c r="P282" s="551">
        <f>AT262+1</f>
        <v>45965</v>
      </c>
      <c r="Q282" s="541"/>
      <c r="R282" s="541"/>
      <c r="S282" s="541"/>
      <c r="T282" s="541"/>
      <c r="U282" s="551">
        <f>P282+1</f>
        <v>45966</v>
      </c>
      <c r="V282" s="541"/>
      <c r="W282" s="541"/>
      <c r="X282" s="541"/>
      <c r="Y282" s="541"/>
      <c r="Z282" s="551">
        <f>U282+1</f>
        <v>45967</v>
      </c>
      <c r="AA282" s="541"/>
      <c r="AB282" s="541"/>
      <c r="AC282" s="541"/>
      <c r="AD282" s="541"/>
      <c r="AE282" s="551">
        <f>Z282+1</f>
        <v>45968</v>
      </c>
      <c r="AF282" s="541"/>
      <c r="AG282" s="541"/>
      <c r="AH282" s="541"/>
      <c r="AI282" s="541"/>
      <c r="AJ282" s="551">
        <f>AE282+1</f>
        <v>45969</v>
      </c>
      <c r="AK282" s="541"/>
      <c r="AL282" s="541"/>
      <c r="AM282" s="541"/>
      <c r="AN282" s="541"/>
      <c r="AO282" s="551">
        <f>AJ282+1</f>
        <v>45970</v>
      </c>
      <c r="AP282" s="541"/>
      <c r="AQ282" s="541"/>
      <c r="AR282" s="541"/>
      <c r="AS282" s="541"/>
      <c r="AT282" s="551">
        <f>AO282+1</f>
        <v>45971</v>
      </c>
      <c r="AU282" s="541"/>
      <c r="AV282" s="541"/>
      <c r="AW282" s="541"/>
      <c r="AX282" s="541"/>
    </row>
    <row r="283" spans="2:50" ht="15.75" x14ac:dyDescent="0.2">
      <c r="B283" s="548"/>
      <c r="C283" s="548"/>
      <c r="D283" s="548"/>
      <c r="E283" s="548"/>
      <c r="F283" s="548"/>
      <c r="G283" s="548"/>
      <c r="H283" s="548"/>
      <c r="I283" s="207"/>
      <c r="J283" s="207"/>
      <c r="K283" s="207"/>
      <c r="L283" s="207"/>
      <c r="M283" s="207"/>
      <c r="N283" s="533"/>
      <c r="O283" s="550"/>
      <c r="P283" s="551" t="s">
        <v>120</v>
      </c>
      <c r="Q283" s="541"/>
      <c r="R283" s="541"/>
      <c r="S283" s="541"/>
      <c r="T283" s="541"/>
      <c r="U283" s="551" t="s">
        <v>114</v>
      </c>
      <c r="V283" s="541"/>
      <c r="W283" s="541"/>
      <c r="X283" s="541"/>
      <c r="Y283" s="541"/>
      <c r="Z283" s="551" t="s">
        <v>115</v>
      </c>
      <c r="AA283" s="541"/>
      <c r="AB283" s="541"/>
      <c r="AC283" s="541"/>
      <c r="AD283" s="541"/>
      <c r="AE283" s="551" t="s">
        <v>116</v>
      </c>
      <c r="AF283" s="541"/>
      <c r="AG283" s="541"/>
      <c r="AH283" s="541"/>
      <c r="AI283" s="541"/>
      <c r="AJ283" s="551" t="s">
        <v>117</v>
      </c>
      <c r="AK283" s="541"/>
      <c r="AL283" s="541"/>
      <c r="AM283" s="541"/>
      <c r="AN283" s="541"/>
      <c r="AO283" s="551" t="s">
        <v>118</v>
      </c>
      <c r="AP283" s="541"/>
      <c r="AQ283" s="541"/>
      <c r="AR283" s="541"/>
      <c r="AS283" s="541"/>
      <c r="AT283" s="551" t="s">
        <v>119</v>
      </c>
      <c r="AU283" s="541"/>
      <c r="AV283" s="541"/>
      <c r="AW283" s="541"/>
      <c r="AX283" s="541"/>
    </row>
    <row r="284" spans="2:50" x14ac:dyDescent="0.2">
      <c r="B284" s="533" t="s">
        <v>157</v>
      </c>
      <c r="C284" s="533" t="s">
        <v>149</v>
      </c>
      <c r="D284" s="533"/>
      <c r="E284" s="533" t="s">
        <v>151</v>
      </c>
      <c r="F284" s="533"/>
      <c r="G284" s="533"/>
      <c r="H284" s="537" t="s">
        <v>158</v>
      </c>
      <c r="I284" s="540" t="s">
        <v>227</v>
      </c>
      <c r="J284" s="540"/>
      <c r="K284" s="540"/>
      <c r="L284" s="540" t="s">
        <v>158</v>
      </c>
      <c r="M284" s="540" t="s">
        <v>170</v>
      </c>
      <c r="N284" s="533"/>
      <c r="O284" s="533" t="s">
        <v>160</v>
      </c>
      <c r="P284" s="534" t="s">
        <v>154</v>
      </c>
      <c r="Q284" s="535"/>
      <c r="R284" s="535"/>
      <c r="S284" s="536"/>
      <c r="T284" s="533" t="s">
        <v>158</v>
      </c>
      <c r="U284" s="534" t="s">
        <v>154</v>
      </c>
      <c r="V284" s="535"/>
      <c r="W284" s="535"/>
      <c r="X284" s="536"/>
      <c r="Y284" s="533" t="s">
        <v>158</v>
      </c>
      <c r="Z284" s="534" t="s">
        <v>154</v>
      </c>
      <c r="AA284" s="535"/>
      <c r="AB284" s="535"/>
      <c r="AC284" s="536"/>
      <c r="AD284" s="533" t="s">
        <v>158</v>
      </c>
      <c r="AE284" s="534" t="s">
        <v>154</v>
      </c>
      <c r="AF284" s="535"/>
      <c r="AG284" s="535"/>
      <c r="AH284" s="536"/>
      <c r="AI284" s="533" t="s">
        <v>158</v>
      </c>
      <c r="AJ284" s="534" t="s">
        <v>154</v>
      </c>
      <c r="AK284" s="535"/>
      <c r="AL284" s="535"/>
      <c r="AM284" s="536"/>
      <c r="AN284" s="533" t="s">
        <v>158</v>
      </c>
      <c r="AO284" s="534" t="s">
        <v>154</v>
      </c>
      <c r="AP284" s="535"/>
      <c r="AQ284" s="535"/>
      <c r="AR284" s="536"/>
      <c r="AS284" s="533" t="s">
        <v>158</v>
      </c>
      <c r="AT284" s="534" t="s">
        <v>154</v>
      </c>
      <c r="AU284" s="535"/>
      <c r="AV284" s="535"/>
      <c r="AW284" s="536"/>
      <c r="AX284" s="533" t="s">
        <v>158</v>
      </c>
    </row>
    <row r="285" spans="2:50" x14ac:dyDescent="0.2">
      <c r="B285" s="533"/>
      <c r="C285" s="533"/>
      <c r="D285" s="533"/>
      <c r="E285" s="533" t="s">
        <v>150</v>
      </c>
      <c r="F285" s="533"/>
      <c r="G285" s="533"/>
      <c r="H285" s="538"/>
      <c r="I285" s="540" t="s">
        <v>150</v>
      </c>
      <c r="J285" s="540"/>
      <c r="K285" s="540"/>
      <c r="L285" s="540"/>
      <c r="M285" s="540"/>
      <c r="N285" s="533"/>
      <c r="O285" s="533"/>
      <c r="P285" s="534" t="s">
        <v>155</v>
      </c>
      <c r="Q285" s="535"/>
      <c r="R285" s="535"/>
      <c r="S285" s="536"/>
      <c r="T285" s="533"/>
      <c r="U285" s="534" t="s">
        <v>155</v>
      </c>
      <c r="V285" s="535"/>
      <c r="W285" s="535"/>
      <c r="X285" s="536"/>
      <c r="Y285" s="533"/>
      <c r="Z285" s="534" t="s">
        <v>155</v>
      </c>
      <c r="AA285" s="535"/>
      <c r="AB285" s="535"/>
      <c r="AC285" s="536"/>
      <c r="AD285" s="533"/>
      <c r="AE285" s="534" t="s">
        <v>155</v>
      </c>
      <c r="AF285" s="535"/>
      <c r="AG285" s="535"/>
      <c r="AH285" s="536"/>
      <c r="AI285" s="533"/>
      <c r="AJ285" s="534" t="s">
        <v>155</v>
      </c>
      <c r="AK285" s="535"/>
      <c r="AL285" s="535"/>
      <c r="AM285" s="536"/>
      <c r="AN285" s="533"/>
      <c r="AO285" s="534" t="s">
        <v>155</v>
      </c>
      <c r="AP285" s="535"/>
      <c r="AQ285" s="535"/>
      <c r="AR285" s="536"/>
      <c r="AS285" s="533"/>
      <c r="AT285" s="534" t="s">
        <v>155</v>
      </c>
      <c r="AU285" s="535"/>
      <c r="AV285" s="535"/>
      <c r="AW285" s="536"/>
      <c r="AX285" s="533"/>
    </row>
    <row r="286" spans="2:50" x14ac:dyDescent="0.2">
      <c r="B286" s="533"/>
      <c r="C286" s="533"/>
      <c r="D286" s="533"/>
      <c r="E286" s="441" t="s">
        <v>152</v>
      </c>
      <c r="F286" s="441" t="s">
        <v>153</v>
      </c>
      <c r="G286" s="441" t="s">
        <v>156</v>
      </c>
      <c r="H286" s="539"/>
      <c r="I286" s="442" t="s">
        <v>152</v>
      </c>
      <c r="J286" s="442" t="s">
        <v>153</v>
      </c>
      <c r="K286" s="442" t="s">
        <v>156</v>
      </c>
      <c r="L286" s="540"/>
      <c r="M286" s="540"/>
      <c r="N286" s="533"/>
      <c r="O286" s="533"/>
      <c r="P286" s="441" t="s">
        <v>152</v>
      </c>
      <c r="Q286" s="441" t="s">
        <v>153</v>
      </c>
      <c r="R286" s="441" t="s">
        <v>156</v>
      </c>
      <c r="S286" s="441" t="s">
        <v>170</v>
      </c>
      <c r="T286" s="533"/>
      <c r="U286" s="441" t="s">
        <v>152</v>
      </c>
      <c r="V286" s="441" t="s">
        <v>153</v>
      </c>
      <c r="W286" s="441" t="s">
        <v>156</v>
      </c>
      <c r="X286" s="441" t="s">
        <v>170</v>
      </c>
      <c r="Y286" s="533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3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3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3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3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3"/>
    </row>
    <row r="287" spans="2:50" x14ac:dyDescent="0.2">
      <c r="B287" s="541" t="s">
        <v>237</v>
      </c>
      <c r="C287" s="443">
        <f>C267</f>
        <v>1</v>
      </c>
      <c r="D287" s="443" t="s">
        <v>445</v>
      </c>
      <c r="E287" s="443">
        <v>10</v>
      </c>
      <c r="F287" s="443">
        <v>3000</v>
      </c>
      <c r="G287" s="440">
        <f t="shared" ref="G287:G296" si="293">F287/E287</f>
        <v>300</v>
      </c>
      <c r="H287" s="561">
        <f>AVERAGE(G287:G301)</f>
        <v>299.55128205128204</v>
      </c>
      <c r="I287" s="172">
        <f t="shared" ref="I287:I289" si="294">IFERROR(AVERAGE(P287,U287,Z287,AE287,AJ287,AO287,AT287),"")</f>
        <v>10</v>
      </c>
      <c r="J287" s="172">
        <f t="shared" ref="J287:J289" si="295">IFERROR(AVERAGE(Q287,V287,AA287,AF287,AK287,AP287,AU287),"")</f>
        <v>2869.4596288229723</v>
      </c>
      <c r="K287" s="444">
        <f t="shared" ref="K287:K289" si="296">IFERROR(AVERAGE(R287,W287,AB287,AG287,AL287,AQ287,AV287),"")</f>
        <v>286.94596288229724</v>
      </c>
      <c r="L287" s="560">
        <f>IFERROR(AVERAGE(K287:K301),"-")</f>
        <v>287.15014522591002</v>
      </c>
      <c r="M287" s="172">
        <f>IFERROR(RANK(K287, K$287:K$301),"")</f>
        <v>8</v>
      </c>
      <c r="N287" s="533"/>
      <c r="O287" s="533"/>
      <c r="P287" s="443">
        <v>10</v>
      </c>
      <c r="Q287" s="440">
        <v>2861.8719024018319</v>
      </c>
      <c r="R287" s="440">
        <f>IFERROR(Q287/P287,"")</f>
        <v>286.18719024018321</v>
      </c>
      <c r="S287" s="443">
        <f>IFERROR(RANK(R287, R$287:R$301),"")</f>
        <v>8</v>
      </c>
      <c r="T287" s="532">
        <f>AVERAGE(R287:R301)</f>
        <v>287.10901826023905</v>
      </c>
      <c r="U287" s="443">
        <v>10</v>
      </c>
      <c r="V287" s="440">
        <v>2868.2653450247817</v>
      </c>
      <c r="W287" s="440">
        <f>IFERROR(V287/U287,"")</f>
        <v>286.82653450247818</v>
      </c>
      <c r="X287" s="443">
        <f>IFERROR(RANK(W287, W$287:W$301),"")</f>
        <v>7</v>
      </c>
      <c r="Y287" s="532">
        <f>AVERAGE(W287:W301)</f>
        <v>286.88894936892041</v>
      </c>
      <c r="Z287" s="443">
        <v>10</v>
      </c>
      <c r="AA287" s="440">
        <v>2871.409266409265</v>
      </c>
      <c r="AB287" s="440">
        <f>IFERROR(AA287/Z287,"")</f>
        <v>287.14092664092652</v>
      </c>
      <c r="AC287" s="443">
        <f>IFERROR(RANK(AB287, AB$287:AB$301),"")</f>
        <v>9</v>
      </c>
      <c r="AD287" s="532">
        <f>AVERAGE(AB287:AB301)</f>
        <v>287.96393348043046</v>
      </c>
      <c r="AE287" s="443">
        <v>10</v>
      </c>
      <c r="AF287" s="440">
        <v>2870.1691542288554</v>
      </c>
      <c r="AG287" s="440">
        <f>IFERROR(AF287/AE287,"")</f>
        <v>287.01691542288552</v>
      </c>
      <c r="AH287" s="443">
        <f>IFERROR(RANK(AG287, AG$287:AG$301),"")</f>
        <v>6</v>
      </c>
      <c r="AI287" s="532">
        <f>AVERAGE(AG287:AG301)</f>
        <v>287.18661726110321</v>
      </c>
      <c r="AJ287" s="443">
        <v>10</v>
      </c>
      <c r="AK287" s="440">
        <v>2870.691699604743</v>
      </c>
      <c r="AL287" s="440">
        <f>IFERROR(AK287/AJ287,"")</f>
        <v>287.06916996047431</v>
      </c>
      <c r="AM287" s="443">
        <f>IFERROR(RANK(AL287, AL$287:AL$301),"")</f>
        <v>6</v>
      </c>
      <c r="AN287" s="532">
        <f>AVERAGE(AL287:AL301)</f>
        <v>286.86184699920688</v>
      </c>
      <c r="AO287" s="443">
        <v>10</v>
      </c>
      <c r="AP287" s="440">
        <v>2864.6702491450906</v>
      </c>
      <c r="AQ287" s="440">
        <f>IFERROR(AP287/AO287,"")</f>
        <v>286.46702491450907</v>
      </c>
      <c r="AR287" s="443">
        <f>IFERROR(RANK(AQ287, AQ$287:AQ$301),"")</f>
        <v>7</v>
      </c>
      <c r="AS287" s="532">
        <f>AVERAGE(AQ287:AQ301)</f>
        <v>287.36885048121655</v>
      </c>
      <c r="AT287" s="443">
        <v>10</v>
      </c>
      <c r="AU287" s="440">
        <v>2879.1397849462378</v>
      </c>
      <c r="AV287" s="440">
        <f>IFERROR(AU287/AT287,"")</f>
        <v>287.91397849462379</v>
      </c>
      <c r="AW287" s="443">
        <f>IFERROR(RANK(AV287, AV$287:AV$301),"")</f>
        <v>5</v>
      </c>
      <c r="AX287" s="532">
        <f>AVERAGE(AV287:AV301)</f>
        <v>286.67180073025315</v>
      </c>
    </row>
    <row r="288" spans="2:50" x14ac:dyDescent="0.2">
      <c r="B288" s="541"/>
      <c r="C288" s="443">
        <f t="shared" ref="C288:C301" si="297">C268</f>
        <v>2</v>
      </c>
      <c r="D288" s="443" t="s">
        <v>446</v>
      </c>
      <c r="E288" s="443">
        <v>10</v>
      </c>
      <c r="F288" s="443">
        <v>3000</v>
      </c>
      <c r="G288" s="440">
        <f t="shared" si="293"/>
        <v>300</v>
      </c>
      <c r="H288" s="562"/>
      <c r="I288" s="172">
        <f t="shared" si="294"/>
        <v>10</v>
      </c>
      <c r="J288" s="172">
        <f t="shared" si="295"/>
        <v>2882.5555786024192</v>
      </c>
      <c r="K288" s="444">
        <f t="shared" si="296"/>
        <v>288.25555786024199</v>
      </c>
      <c r="L288" s="560"/>
      <c r="M288" s="172">
        <f t="shared" ref="M288:M301" si="298">IFERROR(RANK(K288, K$287:K$301),"")</f>
        <v>4</v>
      </c>
      <c r="N288" s="533"/>
      <c r="O288" s="533"/>
      <c r="P288" s="443">
        <v>10</v>
      </c>
      <c r="Q288" s="440">
        <v>2890.434782608696</v>
      </c>
      <c r="R288" s="440">
        <f t="shared" ref="R288:R301" si="299">IFERROR(Q288/P288,"")</f>
        <v>289.04347826086962</v>
      </c>
      <c r="S288" s="443">
        <f t="shared" ref="S288:S301" si="300">IFERROR(RANK(R288, R$287:R$301),"")</f>
        <v>5</v>
      </c>
      <c r="T288" s="532"/>
      <c r="U288" s="443">
        <v>10</v>
      </c>
      <c r="V288" s="440">
        <v>2865.7826086956529</v>
      </c>
      <c r="W288" s="440">
        <f t="shared" ref="W288:W301" si="301">IFERROR(V288/U288,"")</f>
        <v>286.57826086956527</v>
      </c>
      <c r="X288" s="443">
        <f t="shared" ref="X288:X301" si="302">IFERROR(RANK(W288, W$287:W$301),"")</f>
        <v>8</v>
      </c>
      <c r="Y288" s="532"/>
      <c r="Z288" s="443">
        <v>10</v>
      </c>
      <c r="AA288" s="440">
        <v>2895.032608695652</v>
      </c>
      <c r="AB288" s="440">
        <f t="shared" ref="AB288:AB301" si="303">IFERROR(AA288/Z288,"")</f>
        <v>289.50326086956522</v>
      </c>
      <c r="AC288" s="443">
        <f t="shared" ref="AC288:AC301" si="304">IFERROR(RANK(AB288, AB$287:AB$301),"")</f>
        <v>5</v>
      </c>
      <c r="AD288" s="532"/>
      <c r="AE288" s="443">
        <v>10</v>
      </c>
      <c r="AF288" s="440">
        <v>2877.0576923076915</v>
      </c>
      <c r="AG288" s="440">
        <f t="shared" ref="AG288:AG301" si="305">IFERROR(AF288/AE288,"")</f>
        <v>287.70576923076914</v>
      </c>
      <c r="AH288" s="443">
        <f t="shared" ref="AH288:AH301" si="306">IFERROR(RANK(AG288, AG$287:AG$301),"")</f>
        <v>5</v>
      </c>
      <c r="AI288" s="532"/>
      <c r="AJ288" s="443">
        <v>10</v>
      </c>
      <c r="AK288" s="440">
        <v>2894.2758620689642</v>
      </c>
      <c r="AL288" s="440">
        <f t="shared" ref="AL288:AL301" si="307">IFERROR(AK288/AJ288,"")</f>
        <v>289.42758620689642</v>
      </c>
      <c r="AM288" s="443">
        <f t="shared" ref="AM288:AM301" si="308">IFERROR(RANK(AL288, AL$287:AL$301),"")</f>
        <v>4</v>
      </c>
      <c r="AN288" s="532"/>
      <c r="AO288" s="443">
        <v>10</v>
      </c>
      <c r="AP288" s="440">
        <v>2881.8472906403927</v>
      </c>
      <c r="AQ288" s="440">
        <f t="shared" ref="AQ288:AQ301" si="309">IFERROR(AP288/AO288,"")</f>
        <v>288.18472906403929</v>
      </c>
      <c r="AR288" s="443">
        <f t="shared" ref="AR288:AR301" si="310">IFERROR(RANK(AQ288, AQ$287:AQ$301),"")</f>
        <v>4</v>
      </c>
      <c r="AS288" s="532"/>
      <c r="AT288" s="443">
        <v>10</v>
      </c>
      <c r="AU288" s="440">
        <v>2873.4582051998887</v>
      </c>
      <c r="AV288" s="440">
        <f t="shared" ref="AV288:AV301" si="311">IFERROR(AU288/AT288,"")</f>
        <v>287.34582051998888</v>
      </c>
      <c r="AW288" s="443">
        <f t="shared" ref="AW288:AW301" si="312">IFERROR(RANK(AV288, AV$287:AV$301),"")</f>
        <v>6</v>
      </c>
      <c r="AX288" s="532"/>
    </row>
    <row r="289" spans="2:50" x14ac:dyDescent="0.2">
      <c r="B289" s="541"/>
      <c r="C289" s="443">
        <f t="shared" si="297"/>
        <v>3</v>
      </c>
      <c r="D289" s="443" t="s">
        <v>447</v>
      </c>
      <c r="E289" s="443">
        <v>10</v>
      </c>
      <c r="F289" s="443">
        <v>3000</v>
      </c>
      <c r="G289" s="440">
        <f t="shared" si="293"/>
        <v>300</v>
      </c>
      <c r="H289" s="562"/>
      <c r="I289" s="172">
        <f t="shared" si="294"/>
        <v>10</v>
      </c>
      <c r="J289" s="172">
        <f t="shared" si="295"/>
        <v>2873.1205283611293</v>
      </c>
      <c r="K289" s="444">
        <f t="shared" si="296"/>
        <v>287.31205283611291</v>
      </c>
      <c r="L289" s="560"/>
      <c r="M289" s="172">
        <f t="shared" si="298"/>
        <v>6</v>
      </c>
      <c r="N289" s="533"/>
      <c r="O289" s="533"/>
      <c r="P289" s="443">
        <v>10</v>
      </c>
      <c r="Q289" s="440">
        <v>2882.3552123552108</v>
      </c>
      <c r="R289" s="440">
        <f t="shared" si="299"/>
        <v>288.23552123552111</v>
      </c>
      <c r="S289" s="443">
        <f t="shared" si="300"/>
        <v>6</v>
      </c>
      <c r="T289" s="532"/>
      <c r="U289" s="443">
        <v>10</v>
      </c>
      <c r="V289" s="440">
        <v>2884.8571428571413</v>
      </c>
      <c r="W289" s="440">
        <f t="shared" si="301"/>
        <v>288.48571428571415</v>
      </c>
      <c r="X289" s="443">
        <f t="shared" si="302"/>
        <v>4</v>
      </c>
      <c r="Y289" s="532"/>
      <c r="Z289" s="443">
        <v>10</v>
      </c>
      <c r="AA289" s="440">
        <v>2886.8128654970751</v>
      </c>
      <c r="AB289" s="440">
        <f t="shared" si="303"/>
        <v>288.68128654970752</v>
      </c>
      <c r="AC289" s="443">
        <f t="shared" si="304"/>
        <v>6</v>
      </c>
      <c r="AD289" s="532"/>
      <c r="AE289" s="443">
        <v>10</v>
      </c>
      <c r="AF289" s="440">
        <v>2879.25925925926</v>
      </c>
      <c r="AG289" s="440">
        <f t="shared" si="305"/>
        <v>287.92592592592598</v>
      </c>
      <c r="AH289" s="443">
        <f t="shared" si="306"/>
        <v>4</v>
      </c>
      <c r="AI289" s="532"/>
      <c r="AJ289" s="443">
        <v>10</v>
      </c>
      <c r="AK289" s="440">
        <v>2854.2857142857133</v>
      </c>
      <c r="AL289" s="440">
        <f t="shared" si="307"/>
        <v>285.42857142857133</v>
      </c>
      <c r="AM289" s="443">
        <f t="shared" si="308"/>
        <v>9</v>
      </c>
      <c r="AN289" s="532"/>
      <c r="AO289" s="443">
        <v>10</v>
      </c>
      <c r="AP289" s="440">
        <v>2860.3846153846148</v>
      </c>
      <c r="AQ289" s="440">
        <f t="shared" si="309"/>
        <v>286.03846153846149</v>
      </c>
      <c r="AR289" s="443">
        <f t="shared" si="310"/>
        <v>8</v>
      </c>
      <c r="AS289" s="532"/>
      <c r="AT289" s="443">
        <v>10</v>
      </c>
      <c r="AU289" s="440">
        <v>2863.8888888888896</v>
      </c>
      <c r="AV289" s="440">
        <f t="shared" si="311"/>
        <v>286.38888888888897</v>
      </c>
      <c r="AW289" s="443">
        <f t="shared" si="312"/>
        <v>8</v>
      </c>
      <c r="AX289" s="532"/>
    </row>
    <row r="290" spans="2:50" x14ac:dyDescent="0.2">
      <c r="B290" s="541"/>
      <c r="C290" s="443">
        <f t="shared" si="297"/>
        <v>4</v>
      </c>
      <c r="D290" s="443" t="s">
        <v>450</v>
      </c>
      <c r="E290" s="443">
        <v>9</v>
      </c>
      <c r="F290" s="443">
        <v>3000</v>
      </c>
      <c r="G290" s="440">
        <f t="shared" si="293"/>
        <v>333.33333333333331</v>
      </c>
      <c r="H290" s="562"/>
      <c r="I290" s="172">
        <f>IFERROR(AVERAGE(P290,U290,Z290,AE290,AJ290,AO290,AT290),"")</f>
        <v>9</v>
      </c>
      <c r="J290" s="172">
        <f>IFERROR(AVERAGE(Q290,V290,AA290,AF290,AK290,AP290,AU290),"")</f>
        <v>2875.8463941048394</v>
      </c>
      <c r="K290" s="444">
        <f>IFERROR(AVERAGE(R290,W290,AB290,AG290,AL290,AQ290,AV290),"")</f>
        <v>319.53848823387113</v>
      </c>
      <c r="L290" s="560"/>
      <c r="M290" s="172">
        <f t="shared" si="298"/>
        <v>3</v>
      </c>
      <c r="N290" s="533"/>
      <c r="O290" s="533"/>
      <c r="P290" s="443">
        <v>9</v>
      </c>
      <c r="Q290" s="440">
        <v>2859.0476190476184</v>
      </c>
      <c r="R290" s="440">
        <f t="shared" si="299"/>
        <v>317.67195767195761</v>
      </c>
      <c r="S290" s="443">
        <f t="shared" si="300"/>
        <v>3</v>
      </c>
      <c r="T290" s="532"/>
      <c r="U290" s="443">
        <v>9</v>
      </c>
      <c r="V290" s="440">
        <v>2860.9523809523803</v>
      </c>
      <c r="W290" s="440">
        <f t="shared" si="301"/>
        <v>317.88359788359782</v>
      </c>
      <c r="X290" s="443">
        <f t="shared" si="302"/>
        <v>3</v>
      </c>
      <c r="Y290" s="532"/>
      <c r="Z290" s="443">
        <v>9</v>
      </c>
      <c r="AA290" s="440">
        <v>2888.8524590163925</v>
      </c>
      <c r="AB290" s="440">
        <f t="shared" si="303"/>
        <v>320.98360655737696</v>
      </c>
      <c r="AC290" s="443">
        <f t="shared" si="304"/>
        <v>3</v>
      </c>
      <c r="AD290" s="532"/>
      <c r="AE290" s="443">
        <v>9</v>
      </c>
      <c r="AF290" s="440">
        <v>2875.4716981132092</v>
      </c>
      <c r="AG290" s="440">
        <f t="shared" si="305"/>
        <v>319.49685534591214</v>
      </c>
      <c r="AH290" s="443">
        <f t="shared" si="306"/>
        <v>3</v>
      </c>
      <c r="AI290" s="532"/>
      <c r="AJ290" s="443">
        <v>9</v>
      </c>
      <c r="AK290" s="440">
        <v>2886.5454545454563</v>
      </c>
      <c r="AL290" s="440">
        <f t="shared" si="307"/>
        <v>320.72727272727292</v>
      </c>
      <c r="AM290" s="443">
        <f t="shared" si="308"/>
        <v>3</v>
      </c>
      <c r="AN290" s="532"/>
      <c r="AO290" s="443">
        <v>9</v>
      </c>
      <c r="AP290" s="440">
        <v>2895.9374999999991</v>
      </c>
      <c r="AQ290" s="440">
        <f t="shared" si="309"/>
        <v>321.77083333333326</v>
      </c>
      <c r="AR290" s="443">
        <f t="shared" si="310"/>
        <v>3</v>
      </c>
      <c r="AS290" s="532"/>
      <c r="AT290" s="443">
        <v>9</v>
      </c>
      <c r="AU290" s="440">
        <v>2864.1176470588234</v>
      </c>
      <c r="AV290" s="440">
        <f t="shared" si="311"/>
        <v>318.23529411764707</v>
      </c>
      <c r="AW290" s="443">
        <f t="shared" si="312"/>
        <v>2</v>
      </c>
      <c r="AX290" s="532"/>
    </row>
    <row r="291" spans="2:50" x14ac:dyDescent="0.2">
      <c r="B291" s="541"/>
      <c r="C291" s="443">
        <f t="shared" si="297"/>
        <v>5</v>
      </c>
      <c r="D291" s="443" t="s">
        <v>451</v>
      </c>
      <c r="E291" s="443">
        <v>10</v>
      </c>
      <c r="F291" s="443">
        <v>3000</v>
      </c>
      <c r="G291" s="440">
        <f t="shared" si="293"/>
        <v>300</v>
      </c>
      <c r="H291" s="562"/>
      <c r="I291" s="172">
        <f t="shared" ref="I291:I301" si="313">IFERROR(AVERAGE(P291,U291,Z291,AE291,AJ291,AO291,AT291),"")</f>
        <v>10</v>
      </c>
      <c r="J291" s="172">
        <f t="shared" ref="J291:J301" si="314">IFERROR(AVERAGE(Q291,V291,AA291,AF291,AK291,AP291,AU291),"")</f>
        <v>2875.757282071263</v>
      </c>
      <c r="K291" s="444">
        <f t="shared" ref="K291:K301" si="315">IFERROR(AVERAGE(R291,W291,AB291,AG291,AL291,AQ291,AV291),"")</f>
        <v>287.57572820712636</v>
      </c>
      <c r="L291" s="560"/>
      <c r="M291" s="172">
        <f t="shared" si="298"/>
        <v>5</v>
      </c>
      <c r="N291" s="533"/>
      <c r="O291" s="533"/>
      <c r="P291" s="443">
        <v>10</v>
      </c>
      <c r="Q291" s="440">
        <v>2858.3606557377043</v>
      </c>
      <c r="R291" s="440">
        <f t="shared" si="299"/>
        <v>285.83606557377044</v>
      </c>
      <c r="S291" s="443">
        <f t="shared" si="300"/>
        <v>9</v>
      </c>
      <c r="T291" s="532"/>
      <c r="U291" s="443">
        <v>10</v>
      </c>
      <c r="V291" s="440">
        <v>2880.9999999999986</v>
      </c>
      <c r="W291" s="440">
        <f t="shared" si="301"/>
        <v>288.09999999999985</v>
      </c>
      <c r="X291" s="443">
        <f t="shared" si="302"/>
        <v>6</v>
      </c>
      <c r="Y291" s="532"/>
      <c r="Z291" s="443">
        <v>10</v>
      </c>
      <c r="AA291" s="440">
        <v>2885.0847457627106</v>
      </c>
      <c r="AB291" s="440">
        <f t="shared" si="303"/>
        <v>288.50847457627106</v>
      </c>
      <c r="AC291" s="443">
        <f t="shared" si="304"/>
        <v>7</v>
      </c>
      <c r="AD291" s="532"/>
      <c r="AE291" s="443">
        <v>10</v>
      </c>
      <c r="AF291" s="440">
        <v>2856.7346938775522</v>
      </c>
      <c r="AG291" s="440">
        <f t="shared" si="305"/>
        <v>285.67346938775523</v>
      </c>
      <c r="AH291" s="443">
        <f t="shared" si="306"/>
        <v>7</v>
      </c>
      <c r="AI291" s="532"/>
      <c r="AJ291" s="443">
        <v>10</v>
      </c>
      <c r="AK291" s="440">
        <v>2877.6923076923094</v>
      </c>
      <c r="AL291" s="440">
        <f t="shared" si="307"/>
        <v>287.76923076923094</v>
      </c>
      <c r="AM291" s="443">
        <f t="shared" si="308"/>
        <v>5</v>
      </c>
      <c r="AN291" s="532"/>
      <c r="AO291" s="443">
        <v>10</v>
      </c>
      <c r="AP291" s="440">
        <v>2878.0952380952372</v>
      </c>
      <c r="AQ291" s="440">
        <f t="shared" si="309"/>
        <v>287.80952380952374</v>
      </c>
      <c r="AR291" s="443">
        <f t="shared" si="310"/>
        <v>5</v>
      </c>
      <c r="AS291" s="532"/>
      <c r="AT291" s="443">
        <v>10</v>
      </c>
      <c r="AU291" s="440">
        <v>2893.333333333333</v>
      </c>
      <c r="AV291" s="440">
        <f t="shared" si="311"/>
        <v>289.33333333333331</v>
      </c>
      <c r="AW291" s="443">
        <f t="shared" si="312"/>
        <v>4</v>
      </c>
      <c r="AX291" s="532"/>
    </row>
    <row r="292" spans="2:50" x14ac:dyDescent="0.2">
      <c r="B292" s="541"/>
      <c r="C292" s="443">
        <f t="shared" si="297"/>
        <v>6</v>
      </c>
      <c r="D292" s="443" t="s">
        <v>635</v>
      </c>
      <c r="E292" s="443">
        <v>9</v>
      </c>
      <c r="F292" s="443">
        <v>3000</v>
      </c>
      <c r="G292" s="440">
        <f t="shared" si="293"/>
        <v>333.33333333333331</v>
      </c>
      <c r="H292" s="562"/>
      <c r="I292" s="172">
        <f t="shared" si="313"/>
        <v>9</v>
      </c>
      <c r="J292" s="172">
        <f t="shared" si="314"/>
        <v>2898.7387406255193</v>
      </c>
      <c r="K292" s="444">
        <f t="shared" si="315"/>
        <v>322.08208229172436</v>
      </c>
      <c r="L292" s="560"/>
      <c r="M292" s="172">
        <f t="shared" si="298"/>
        <v>2</v>
      </c>
      <c r="N292" s="533"/>
      <c r="O292" s="533"/>
      <c r="P292" s="443">
        <v>9</v>
      </c>
      <c r="Q292" s="440">
        <v>2896.8750000000036</v>
      </c>
      <c r="R292" s="440">
        <f t="shared" si="299"/>
        <v>321.8750000000004</v>
      </c>
      <c r="S292" s="443">
        <f t="shared" si="300"/>
        <v>2</v>
      </c>
      <c r="T292" s="532"/>
      <c r="U292" s="443">
        <v>9</v>
      </c>
      <c r="V292" s="440">
        <v>2889.0909090909054</v>
      </c>
      <c r="W292" s="440">
        <f t="shared" si="301"/>
        <v>321.01010101010058</v>
      </c>
      <c r="X292" s="443">
        <f t="shared" si="302"/>
        <v>2</v>
      </c>
      <c r="Y292" s="532"/>
      <c r="Z292" s="443">
        <v>9</v>
      </c>
      <c r="AA292" s="440">
        <v>2903.2258064516154</v>
      </c>
      <c r="AB292" s="440">
        <f t="shared" si="303"/>
        <v>322.58064516129059</v>
      </c>
      <c r="AC292" s="443">
        <f t="shared" si="304"/>
        <v>2</v>
      </c>
      <c r="AD292" s="532"/>
      <c r="AE292" s="443">
        <v>9</v>
      </c>
      <c r="AF292" s="440">
        <v>2942.2222222222235</v>
      </c>
      <c r="AG292" s="440">
        <f t="shared" si="305"/>
        <v>326.91358024691374</v>
      </c>
      <c r="AH292" s="443">
        <f t="shared" si="306"/>
        <v>2</v>
      </c>
      <c r="AI292" s="532"/>
      <c r="AJ292" s="443">
        <v>9</v>
      </c>
      <c r="AK292" s="440">
        <v>2892.4137931034502</v>
      </c>
      <c r="AL292" s="440">
        <f t="shared" si="307"/>
        <v>321.37931034482779</v>
      </c>
      <c r="AM292" s="443">
        <f t="shared" si="308"/>
        <v>2</v>
      </c>
      <c r="AN292" s="532"/>
      <c r="AO292" s="443">
        <v>9</v>
      </c>
      <c r="AP292" s="440">
        <v>2903.2258064516154</v>
      </c>
      <c r="AQ292" s="440">
        <f t="shared" si="309"/>
        <v>322.58064516129059</v>
      </c>
      <c r="AR292" s="443">
        <f t="shared" si="310"/>
        <v>2</v>
      </c>
      <c r="AS292" s="532"/>
      <c r="AT292" s="443">
        <v>9</v>
      </c>
      <c r="AU292" s="440">
        <v>2864.1176470588202</v>
      </c>
      <c r="AV292" s="440">
        <f t="shared" si="311"/>
        <v>318.23529411764667</v>
      </c>
      <c r="AW292" s="443">
        <f t="shared" si="312"/>
        <v>3</v>
      </c>
      <c r="AX292" s="532"/>
    </row>
    <row r="293" spans="2:50" x14ac:dyDescent="0.2">
      <c r="B293" s="541"/>
      <c r="C293" s="443">
        <f t="shared" si="297"/>
        <v>7</v>
      </c>
      <c r="D293" s="443" t="s">
        <v>796</v>
      </c>
      <c r="E293" s="443">
        <v>10</v>
      </c>
      <c r="F293" s="443">
        <v>3000</v>
      </c>
      <c r="G293" s="440">
        <f t="shared" si="293"/>
        <v>300</v>
      </c>
      <c r="H293" s="562"/>
      <c r="I293" s="172">
        <f t="shared" si="313"/>
        <v>10</v>
      </c>
      <c r="J293" s="172">
        <f t="shared" si="314"/>
        <v>2873.0827407886236</v>
      </c>
      <c r="K293" s="444">
        <f t="shared" si="315"/>
        <v>287.30827407886233</v>
      </c>
      <c r="L293" s="560"/>
      <c r="M293" s="172">
        <f t="shared" si="298"/>
        <v>7</v>
      </c>
      <c r="N293" s="533"/>
      <c r="O293" s="533"/>
      <c r="P293" s="443">
        <v>10</v>
      </c>
      <c r="Q293" s="440">
        <v>2893.5483870967732</v>
      </c>
      <c r="R293" s="440">
        <f t="shared" si="299"/>
        <v>289.35483870967732</v>
      </c>
      <c r="S293" s="443">
        <f t="shared" si="300"/>
        <v>4</v>
      </c>
      <c r="T293" s="532"/>
      <c r="U293" s="443">
        <v>10</v>
      </c>
      <c r="V293" s="440">
        <v>2882.76923076923</v>
      </c>
      <c r="W293" s="440">
        <f t="shared" si="301"/>
        <v>288.27692307692303</v>
      </c>
      <c r="X293" s="443">
        <f t="shared" si="302"/>
        <v>5</v>
      </c>
      <c r="Y293" s="532"/>
      <c r="Z293" s="443">
        <v>10</v>
      </c>
      <c r="AA293" s="440">
        <v>2896.4516129032249</v>
      </c>
      <c r="AB293" s="440">
        <f t="shared" si="303"/>
        <v>289.64516129032251</v>
      </c>
      <c r="AC293" s="443">
        <f t="shared" si="304"/>
        <v>4</v>
      </c>
      <c r="AD293" s="532"/>
      <c r="AE293" s="443">
        <v>10</v>
      </c>
      <c r="AF293" s="440">
        <v>2854.1176470588248</v>
      </c>
      <c r="AG293" s="440">
        <f t="shared" si="305"/>
        <v>285.41176470588249</v>
      </c>
      <c r="AH293" s="443">
        <f t="shared" si="306"/>
        <v>8</v>
      </c>
      <c r="AI293" s="532"/>
      <c r="AJ293" s="443">
        <v>10</v>
      </c>
      <c r="AK293" s="440">
        <v>2855.7692307692323</v>
      </c>
      <c r="AL293" s="440">
        <f t="shared" si="307"/>
        <v>285.57692307692321</v>
      </c>
      <c r="AM293" s="443">
        <f t="shared" si="308"/>
        <v>8</v>
      </c>
      <c r="AN293" s="532"/>
      <c r="AO293" s="443">
        <v>10</v>
      </c>
      <c r="AP293" s="440">
        <v>2860</v>
      </c>
      <c r="AQ293" s="440">
        <f t="shared" si="309"/>
        <v>286</v>
      </c>
      <c r="AR293" s="443">
        <f t="shared" si="310"/>
        <v>9</v>
      </c>
      <c r="AS293" s="532"/>
      <c r="AT293" s="443">
        <v>10</v>
      </c>
      <c r="AU293" s="440">
        <v>2868.9230769230762</v>
      </c>
      <c r="AV293" s="440">
        <f t="shared" si="311"/>
        <v>286.89230769230761</v>
      </c>
      <c r="AW293" s="443">
        <f t="shared" si="312"/>
        <v>7</v>
      </c>
      <c r="AX293" s="532"/>
    </row>
    <row r="294" spans="2:50" x14ac:dyDescent="0.2">
      <c r="B294" s="541"/>
      <c r="C294" s="443">
        <f t="shared" si="297"/>
        <v>8</v>
      </c>
      <c r="D294" s="443" t="s">
        <v>797</v>
      </c>
      <c r="E294" s="443">
        <v>10</v>
      </c>
      <c r="F294" s="443">
        <v>3000</v>
      </c>
      <c r="G294" s="440">
        <f t="shared" si="293"/>
        <v>300</v>
      </c>
      <c r="H294" s="562"/>
      <c r="I294" s="172">
        <f t="shared" si="313"/>
        <v>10</v>
      </c>
      <c r="J294" s="172">
        <f t="shared" si="314"/>
        <v>2864.8500166430981</v>
      </c>
      <c r="K294" s="444">
        <f t="shared" si="315"/>
        <v>286.48500166430983</v>
      </c>
      <c r="L294" s="560"/>
      <c r="M294" s="172">
        <f t="shared" si="298"/>
        <v>9</v>
      </c>
      <c r="N294" s="533"/>
      <c r="O294" s="533"/>
      <c r="P294" s="443">
        <v>10</v>
      </c>
      <c r="Q294" s="440">
        <v>2882.2784810126595</v>
      </c>
      <c r="R294" s="440">
        <f t="shared" si="299"/>
        <v>288.22784810126598</v>
      </c>
      <c r="S294" s="443">
        <f t="shared" si="300"/>
        <v>7</v>
      </c>
      <c r="T294" s="532"/>
      <c r="U294" s="443">
        <v>10</v>
      </c>
      <c r="V294" s="440">
        <v>2856.7500000000014</v>
      </c>
      <c r="W294" s="440">
        <f t="shared" si="301"/>
        <v>285.67500000000013</v>
      </c>
      <c r="X294" s="443">
        <f t="shared" si="302"/>
        <v>9</v>
      </c>
      <c r="Y294" s="532"/>
      <c r="Z294" s="443">
        <v>10</v>
      </c>
      <c r="AA294" s="440">
        <v>2876.8421052631593</v>
      </c>
      <c r="AB294" s="440">
        <f t="shared" si="303"/>
        <v>287.68421052631595</v>
      </c>
      <c r="AC294" s="443">
        <f t="shared" si="304"/>
        <v>8</v>
      </c>
      <c r="AD294" s="532"/>
      <c r="AE294" s="443">
        <v>10</v>
      </c>
      <c r="AF294" s="440">
        <v>2850.4615384615377</v>
      </c>
      <c r="AG294" s="440">
        <f t="shared" si="305"/>
        <v>285.04615384615374</v>
      </c>
      <c r="AH294" s="443">
        <f t="shared" si="306"/>
        <v>9</v>
      </c>
      <c r="AI294" s="532"/>
      <c r="AJ294" s="443">
        <v>10</v>
      </c>
      <c r="AK294" s="440">
        <v>2856.3636363636365</v>
      </c>
      <c r="AL294" s="440">
        <f t="shared" si="307"/>
        <v>285.63636363636363</v>
      </c>
      <c r="AM294" s="443">
        <f t="shared" si="308"/>
        <v>7</v>
      </c>
      <c r="AN294" s="532"/>
      <c r="AO294" s="443">
        <v>10</v>
      </c>
      <c r="AP294" s="440">
        <v>2872.6829268292672</v>
      </c>
      <c r="AQ294" s="440">
        <f t="shared" si="309"/>
        <v>287.2682926829267</v>
      </c>
      <c r="AR294" s="443">
        <f t="shared" si="310"/>
        <v>6</v>
      </c>
      <c r="AS294" s="532"/>
      <c r="AT294" s="443">
        <v>10</v>
      </c>
      <c r="AU294" s="440">
        <v>2858.5714285714275</v>
      </c>
      <c r="AV294" s="440">
        <f t="shared" si="311"/>
        <v>285.85714285714278</v>
      </c>
      <c r="AW294" s="443">
        <f t="shared" si="312"/>
        <v>9</v>
      </c>
      <c r="AX294" s="532"/>
    </row>
    <row r="295" spans="2:50" x14ac:dyDescent="0.2">
      <c r="B295" s="541"/>
      <c r="C295" s="443">
        <f t="shared" si="297"/>
        <v>9</v>
      </c>
      <c r="D295" s="443" t="s">
        <v>820</v>
      </c>
      <c r="E295" s="443">
        <v>13</v>
      </c>
      <c r="F295" s="443">
        <v>2000</v>
      </c>
      <c r="G295" s="440">
        <f t="shared" si="293"/>
        <v>153.84615384615384</v>
      </c>
      <c r="H295" s="562"/>
      <c r="I295" s="172">
        <f t="shared" si="313"/>
        <v>13</v>
      </c>
      <c r="J295" s="172">
        <f t="shared" si="314"/>
        <v>1910.6297011884963</v>
      </c>
      <c r="K295" s="444">
        <f t="shared" si="315"/>
        <v>146.97151547603815</v>
      </c>
      <c r="L295" s="560"/>
      <c r="M295" s="172">
        <f t="shared" si="298"/>
        <v>10</v>
      </c>
      <c r="N295" s="533"/>
      <c r="O295" s="533"/>
      <c r="P295" s="443">
        <v>13</v>
      </c>
      <c r="Q295" s="440">
        <v>1904.9326765188835</v>
      </c>
      <c r="R295" s="440">
        <f t="shared" si="299"/>
        <v>146.53328280914488</v>
      </c>
      <c r="S295" s="443">
        <f t="shared" si="300"/>
        <v>10</v>
      </c>
      <c r="T295" s="532"/>
      <c r="U295" s="443">
        <v>13</v>
      </c>
      <c r="V295" s="440">
        <v>1910.3354978354982</v>
      </c>
      <c r="W295" s="440">
        <f t="shared" si="301"/>
        <v>146.94888444888448</v>
      </c>
      <c r="X295" s="443">
        <f t="shared" si="302"/>
        <v>10</v>
      </c>
      <c r="Y295" s="532"/>
      <c r="Z295" s="443">
        <v>13</v>
      </c>
      <c r="AA295" s="440">
        <v>1911.8841642228736</v>
      </c>
      <c r="AB295" s="440">
        <f t="shared" si="303"/>
        <v>147.06801263252873</v>
      </c>
      <c r="AC295" s="443">
        <f t="shared" si="304"/>
        <v>10</v>
      </c>
      <c r="AD295" s="532"/>
      <c r="AE295" s="443">
        <v>13</v>
      </c>
      <c r="AF295" s="440">
        <v>1913.8498178761552</v>
      </c>
      <c r="AG295" s="440">
        <f t="shared" si="305"/>
        <v>147.21921675970424</v>
      </c>
      <c r="AH295" s="443">
        <f t="shared" si="306"/>
        <v>10</v>
      </c>
      <c r="AI295" s="532"/>
      <c r="AJ295" s="443">
        <v>13</v>
      </c>
      <c r="AK295" s="440">
        <v>1910.2155576382381</v>
      </c>
      <c r="AL295" s="440">
        <f t="shared" si="307"/>
        <v>146.93965827986446</v>
      </c>
      <c r="AM295" s="443">
        <f t="shared" si="308"/>
        <v>10</v>
      </c>
      <c r="AN295" s="532"/>
      <c r="AO295" s="443">
        <v>13</v>
      </c>
      <c r="AP295" s="440">
        <v>1911.3487332339787</v>
      </c>
      <c r="AQ295" s="440">
        <f t="shared" si="309"/>
        <v>147.02682563338297</v>
      </c>
      <c r="AR295" s="443">
        <f t="shared" si="310"/>
        <v>10</v>
      </c>
      <c r="AS295" s="532"/>
      <c r="AT295" s="443">
        <v>13</v>
      </c>
      <c r="AU295" s="440">
        <v>1911.8414609938463</v>
      </c>
      <c r="AV295" s="440">
        <f t="shared" si="311"/>
        <v>147.06472776875742</v>
      </c>
      <c r="AW295" s="443">
        <f t="shared" si="312"/>
        <v>10</v>
      </c>
      <c r="AX295" s="532"/>
    </row>
    <row r="296" spans="2:50" x14ac:dyDescent="0.2">
      <c r="B296" s="541"/>
      <c r="C296" s="443">
        <f t="shared" si="297"/>
        <v>10</v>
      </c>
      <c r="D296" s="443" t="s">
        <v>821</v>
      </c>
      <c r="E296" s="443">
        <v>8</v>
      </c>
      <c r="F296" s="443">
        <v>3000</v>
      </c>
      <c r="G296" s="440">
        <f t="shared" si="293"/>
        <v>375</v>
      </c>
      <c r="H296" s="562"/>
      <c r="I296" s="172">
        <f t="shared" si="313"/>
        <v>8</v>
      </c>
      <c r="J296" s="172">
        <f t="shared" si="314"/>
        <v>2872.214309828124</v>
      </c>
      <c r="K296" s="444">
        <f t="shared" si="315"/>
        <v>359.0267887285155</v>
      </c>
      <c r="L296" s="560"/>
      <c r="M296" s="172">
        <f t="shared" si="298"/>
        <v>1</v>
      </c>
      <c r="N296" s="533"/>
      <c r="O296" s="533"/>
      <c r="P296" s="443">
        <v>8</v>
      </c>
      <c r="Q296" s="440">
        <v>2864.9999999999995</v>
      </c>
      <c r="R296" s="440">
        <f t="shared" si="299"/>
        <v>358.12499999999994</v>
      </c>
      <c r="S296" s="443">
        <f t="shared" si="300"/>
        <v>1</v>
      </c>
      <c r="T296" s="532"/>
      <c r="U296" s="443">
        <v>8</v>
      </c>
      <c r="V296" s="440">
        <v>2872.8358208955224</v>
      </c>
      <c r="W296" s="440">
        <f t="shared" si="301"/>
        <v>359.1044776119403</v>
      </c>
      <c r="X296" s="443">
        <f t="shared" si="302"/>
        <v>1</v>
      </c>
      <c r="Y296" s="532"/>
      <c r="Z296" s="443">
        <v>8</v>
      </c>
      <c r="AA296" s="440">
        <v>2862.7499999999991</v>
      </c>
      <c r="AB296" s="440">
        <f t="shared" si="303"/>
        <v>357.84374999999989</v>
      </c>
      <c r="AC296" s="443">
        <f t="shared" si="304"/>
        <v>1</v>
      </c>
      <c r="AD296" s="532"/>
      <c r="AE296" s="443">
        <v>8</v>
      </c>
      <c r="AF296" s="440">
        <v>2875.6521739130435</v>
      </c>
      <c r="AG296" s="440">
        <f t="shared" si="305"/>
        <v>359.45652173913044</v>
      </c>
      <c r="AH296" s="443">
        <f t="shared" si="306"/>
        <v>1</v>
      </c>
      <c r="AI296" s="532"/>
      <c r="AJ296" s="443">
        <v>8</v>
      </c>
      <c r="AK296" s="440">
        <v>2869.3150684931516</v>
      </c>
      <c r="AL296" s="440">
        <f t="shared" si="307"/>
        <v>358.66438356164394</v>
      </c>
      <c r="AM296" s="443">
        <f t="shared" si="308"/>
        <v>1</v>
      </c>
      <c r="AN296" s="532"/>
      <c r="AO296" s="443">
        <v>8</v>
      </c>
      <c r="AP296" s="440">
        <v>2884.3373493975892</v>
      </c>
      <c r="AQ296" s="440">
        <f t="shared" si="309"/>
        <v>360.54216867469864</v>
      </c>
      <c r="AR296" s="443">
        <f t="shared" si="310"/>
        <v>1</v>
      </c>
      <c r="AS296" s="532"/>
      <c r="AT296" s="443">
        <v>8</v>
      </c>
      <c r="AU296" s="440">
        <v>2875.60975609756</v>
      </c>
      <c r="AV296" s="440">
        <f t="shared" si="311"/>
        <v>359.451219512195</v>
      </c>
      <c r="AW296" s="443">
        <f t="shared" si="312"/>
        <v>1</v>
      </c>
      <c r="AX296" s="532"/>
    </row>
    <row r="297" spans="2:50" x14ac:dyDescent="0.2">
      <c r="B297" s="541"/>
      <c r="C297" s="443">
        <f t="shared" si="297"/>
        <v>11</v>
      </c>
      <c r="D297" s="443"/>
      <c r="E297" s="443"/>
      <c r="F297" s="443"/>
      <c r="G297" s="440"/>
      <c r="H297" s="562"/>
      <c r="I297" s="172" t="str">
        <f t="shared" si="313"/>
        <v/>
      </c>
      <c r="J297" s="172" t="str">
        <f t="shared" si="314"/>
        <v/>
      </c>
      <c r="K297" s="444" t="str">
        <f t="shared" si="315"/>
        <v/>
      </c>
      <c r="L297" s="560"/>
      <c r="M297" s="172" t="str">
        <f t="shared" si="298"/>
        <v/>
      </c>
      <c r="N297" s="533"/>
      <c r="O297" s="533"/>
      <c r="P297" s="443"/>
      <c r="Q297" s="440"/>
      <c r="R297" s="440" t="str">
        <f t="shared" si="299"/>
        <v/>
      </c>
      <c r="S297" s="443" t="str">
        <f t="shared" si="300"/>
        <v/>
      </c>
      <c r="T297" s="532"/>
      <c r="U297" s="443"/>
      <c r="V297" s="440"/>
      <c r="W297" s="440" t="str">
        <f t="shared" si="301"/>
        <v/>
      </c>
      <c r="X297" s="443" t="str">
        <f t="shared" si="302"/>
        <v/>
      </c>
      <c r="Y297" s="532"/>
      <c r="Z297" s="443"/>
      <c r="AA297" s="440"/>
      <c r="AB297" s="440" t="str">
        <f t="shared" si="303"/>
        <v/>
      </c>
      <c r="AC297" s="443" t="str">
        <f t="shared" si="304"/>
        <v/>
      </c>
      <c r="AD297" s="532"/>
      <c r="AE297" s="443"/>
      <c r="AF297" s="440"/>
      <c r="AG297" s="440" t="str">
        <f t="shared" si="305"/>
        <v/>
      </c>
      <c r="AH297" s="443" t="str">
        <f t="shared" si="306"/>
        <v/>
      </c>
      <c r="AI297" s="532"/>
      <c r="AJ297" s="443"/>
      <c r="AK297" s="440"/>
      <c r="AL297" s="440" t="str">
        <f t="shared" si="307"/>
        <v/>
      </c>
      <c r="AM297" s="443" t="str">
        <f t="shared" si="308"/>
        <v/>
      </c>
      <c r="AN297" s="532"/>
      <c r="AO297" s="443"/>
      <c r="AP297" s="440"/>
      <c r="AQ297" s="440" t="str">
        <f t="shared" si="309"/>
        <v/>
      </c>
      <c r="AR297" s="443" t="str">
        <f t="shared" si="310"/>
        <v/>
      </c>
      <c r="AS297" s="532"/>
      <c r="AT297" s="443"/>
      <c r="AU297" s="440"/>
      <c r="AV297" s="440" t="str">
        <f t="shared" si="311"/>
        <v/>
      </c>
      <c r="AW297" s="443" t="str">
        <f t="shared" si="312"/>
        <v/>
      </c>
      <c r="AX297" s="532"/>
    </row>
    <row r="298" spans="2:50" x14ac:dyDescent="0.2">
      <c r="B298" s="541"/>
      <c r="C298" s="443">
        <f t="shared" si="297"/>
        <v>12</v>
      </c>
      <c r="D298" s="443"/>
      <c r="E298" s="443"/>
      <c r="F298" s="443"/>
      <c r="G298" s="443"/>
      <c r="H298" s="562"/>
      <c r="I298" s="172" t="str">
        <f t="shared" si="313"/>
        <v/>
      </c>
      <c r="J298" s="172" t="str">
        <f t="shared" si="314"/>
        <v/>
      </c>
      <c r="K298" s="444" t="str">
        <f t="shared" si="315"/>
        <v/>
      </c>
      <c r="L298" s="560"/>
      <c r="M298" s="172" t="str">
        <f t="shared" si="298"/>
        <v/>
      </c>
      <c r="N298" s="533"/>
      <c r="O298" s="533"/>
      <c r="P298" s="443"/>
      <c r="Q298" s="440"/>
      <c r="R298" s="440" t="str">
        <f t="shared" si="299"/>
        <v/>
      </c>
      <c r="S298" s="443" t="str">
        <f t="shared" si="300"/>
        <v/>
      </c>
      <c r="T298" s="532"/>
      <c r="U298" s="443"/>
      <c r="V298" s="440"/>
      <c r="W298" s="440" t="str">
        <f t="shared" si="301"/>
        <v/>
      </c>
      <c r="X298" s="443" t="str">
        <f t="shared" si="302"/>
        <v/>
      </c>
      <c r="Y298" s="532"/>
      <c r="Z298" s="443"/>
      <c r="AA298" s="440"/>
      <c r="AB298" s="440" t="str">
        <f t="shared" si="303"/>
        <v/>
      </c>
      <c r="AC298" s="443" t="str">
        <f t="shared" si="304"/>
        <v/>
      </c>
      <c r="AD298" s="532"/>
      <c r="AE298" s="443"/>
      <c r="AF298" s="440"/>
      <c r="AG298" s="440" t="str">
        <f t="shared" si="305"/>
        <v/>
      </c>
      <c r="AH298" s="443" t="str">
        <f t="shared" si="306"/>
        <v/>
      </c>
      <c r="AI298" s="532"/>
      <c r="AJ298" s="443"/>
      <c r="AK298" s="440"/>
      <c r="AL298" s="440" t="str">
        <f t="shared" si="307"/>
        <v/>
      </c>
      <c r="AM298" s="443" t="str">
        <f t="shared" si="308"/>
        <v/>
      </c>
      <c r="AN298" s="532"/>
      <c r="AO298" s="443"/>
      <c r="AP298" s="440"/>
      <c r="AQ298" s="440" t="str">
        <f t="shared" si="309"/>
        <v/>
      </c>
      <c r="AR298" s="443" t="str">
        <f t="shared" si="310"/>
        <v/>
      </c>
      <c r="AS298" s="532"/>
      <c r="AT298" s="443"/>
      <c r="AU298" s="440"/>
      <c r="AV298" s="440" t="str">
        <f t="shared" si="311"/>
        <v/>
      </c>
      <c r="AW298" s="443" t="str">
        <f t="shared" si="312"/>
        <v/>
      </c>
      <c r="AX298" s="532"/>
    </row>
    <row r="299" spans="2:50" x14ac:dyDescent="0.2">
      <c r="B299" s="541"/>
      <c r="C299" s="443">
        <f t="shared" si="297"/>
        <v>13</v>
      </c>
      <c r="D299" s="443"/>
      <c r="E299" s="443"/>
      <c r="F299" s="443"/>
      <c r="G299" s="443"/>
      <c r="H299" s="562"/>
      <c r="I299" s="172" t="str">
        <f t="shared" si="313"/>
        <v/>
      </c>
      <c r="J299" s="172" t="str">
        <f t="shared" si="314"/>
        <v/>
      </c>
      <c r="K299" s="444" t="str">
        <f t="shared" si="315"/>
        <v/>
      </c>
      <c r="L299" s="560"/>
      <c r="M299" s="172" t="str">
        <f t="shared" si="298"/>
        <v/>
      </c>
      <c r="N299" s="533"/>
      <c r="O299" s="533"/>
      <c r="P299" s="443"/>
      <c r="Q299" s="440"/>
      <c r="R299" s="440" t="str">
        <f t="shared" si="299"/>
        <v/>
      </c>
      <c r="S299" s="443" t="str">
        <f t="shared" si="300"/>
        <v/>
      </c>
      <c r="T299" s="532"/>
      <c r="U299" s="443"/>
      <c r="V299" s="440"/>
      <c r="W299" s="440" t="str">
        <f t="shared" si="301"/>
        <v/>
      </c>
      <c r="X299" s="443" t="str">
        <f t="shared" si="302"/>
        <v/>
      </c>
      <c r="Y299" s="532"/>
      <c r="Z299" s="443"/>
      <c r="AA299" s="440"/>
      <c r="AB299" s="440" t="str">
        <f t="shared" si="303"/>
        <v/>
      </c>
      <c r="AC299" s="443" t="str">
        <f t="shared" si="304"/>
        <v/>
      </c>
      <c r="AD299" s="532"/>
      <c r="AE299" s="443"/>
      <c r="AF299" s="440"/>
      <c r="AG299" s="440" t="str">
        <f t="shared" si="305"/>
        <v/>
      </c>
      <c r="AH299" s="443" t="str">
        <f t="shared" si="306"/>
        <v/>
      </c>
      <c r="AI299" s="532"/>
      <c r="AJ299" s="443"/>
      <c r="AK299" s="440"/>
      <c r="AL299" s="440" t="str">
        <f t="shared" si="307"/>
        <v/>
      </c>
      <c r="AM299" s="443" t="str">
        <f t="shared" si="308"/>
        <v/>
      </c>
      <c r="AN299" s="532"/>
      <c r="AO299" s="443"/>
      <c r="AP299" s="440"/>
      <c r="AQ299" s="440" t="str">
        <f t="shared" si="309"/>
        <v/>
      </c>
      <c r="AR299" s="443" t="str">
        <f t="shared" si="310"/>
        <v/>
      </c>
      <c r="AS299" s="532"/>
      <c r="AT299" s="443"/>
      <c r="AU299" s="440"/>
      <c r="AV299" s="440" t="str">
        <f t="shared" si="311"/>
        <v/>
      </c>
      <c r="AW299" s="443" t="str">
        <f t="shared" si="312"/>
        <v/>
      </c>
      <c r="AX299" s="532"/>
    </row>
    <row r="300" spans="2:50" x14ac:dyDescent="0.2">
      <c r="B300" s="541"/>
      <c r="C300" s="443">
        <f t="shared" si="297"/>
        <v>14</v>
      </c>
      <c r="D300" s="443"/>
      <c r="E300" s="443"/>
      <c r="F300" s="443"/>
      <c r="G300" s="443"/>
      <c r="H300" s="562"/>
      <c r="I300" s="172" t="str">
        <f t="shared" si="313"/>
        <v/>
      </c>
      <c r="J300" s="172" t="str">
        <f t="shared" si="314"/>
        <v/>
      </c>
      <c r="K300" s="444" t="str">
        <f t="shared" si="315"/>
        <v/>
      </c>
      <c r="L300" s="560"/>
      <c r="M300" s="172" t="str">
        <f t="shared" si="298"/>
        <v/>
      </c>
      <c r="N300" s="533"/>
      <c r="O300" s="533"/>
      <c r="P300" s="443"/>
      <c r="Q300" s="440"/>
      <c r="R300" s="440" t="str">
        <f t="shared" si="299"/>
        <v/>
      </c>
      <c r="S300" s="443" t="str">
        <f t="shared" si="300"/>
        <v/>
      </c>
      <c r="T300" s="532"/>
      <c r="U300" s="443"/>
      <c r="V300" s="440"/>
      <c r="W300" s="440" t="str">
        <f t="shared" si="301"/>
        <v/>
      </c>
      <c r="X300" s="443" t="str">
        <f t="shared" si="302"/>
        <v/>
      </c>
      <c r="Y300" s="532"/>
      <c r="Z300" s="443"/>
      <c r="AA300" s="440"/>
      <c r="AB300" s="440" t="str">
        <f t="shared" si="303"/>
        <v/>
      </c>
      <c r="AC300" s="443" t="str">
        <f t="shared" si="304"/>
        <v/>
      </c>
      <c r="AD300" s="532"/>
      <c r="AE300" s="443"/>
      <c r="AF300" s="440"/>
      <c r="AG300" s="440" t="str">
        <f t="shared" si="305"/>
        <v/>
      </c>
      <c r="AH300" s="443" t="str">
        <f t="shared" si="306"/>
        <v/>
      </c>
      <c r="AI300" s="532"/>
      <c r="AJ300" s="443"/>
      <c r="AK300" s="440"/>
      <c r="AL300" s="440" t="str">
        <f t="shared" si="307"/>
        <v/>
      </c>
      <c r="AM300" s="443" t="str">
        <f t="shared" si="308"/>
        <v/>
      </c>
      <c r="AN300" s="532"/>
      <c r="AO300" s="443"/>
      <c r="AP300" s="440"/>
      <c r="AQ300" s="440" t="str">
        <f t="shared" si="309"/>
        <v/>
      </c>
      <c r="AR300" s="443" t="str">
        <f t="shared" si="310"/>
        <v/>
      </c>
      <c r="AS300" s="532"/>
      <c r="AT300" s="443"/>
      <c r="AU300" s="440"/>
      <c r="AV300" s="440" t="str">
        <f t="shared" si="311"/>
        <v/>
      </c>
      <c r="AW300" s="443" t="str">
        <f t="shared" si="312"/>
        <v/>
      </c>
      <c r="AX300" s="532"/>
    </row>
    <row r="301" spans="2:50" x14ac:dyDescent="0.2">
      <c r="B301" s="541"/>
      <c r="C301" s="443">
        <f t="shared" si="297"/>
        <v>15</v>
      </c>
      <c r="D301" s="443"/>
      <c r="E301" s="443"/>
      <c r="F301" s="443"/>
      <c r="G301" s="443"/>
      <c r="H301" s="563"/>
      <c r="I301" s="172" t="str">
        <f t="shared" si="313"/>
        <v/>
      </c>
      <c r="J301" s="172" t="str">
        <f t="shared" si="314"/>
        <v/>
      </c>
      <c r="K301" s="444" t="str">
        <f t="shared" si="315"/>
        <v/>
      </c>
      <c r="L301" s="560"/>
      <c r="M301" s="172" t="str">
        <f t="shared" si="298"/>
        <v/>
      </c>
      <c r="N301" s="533"/>
      <c r="O301" s="533"/>
      <c r="P301" s="443"/>
      <c r="Q301" s="440"/>
      <c r="R301" s="440" t="str">
        <f t="shared" si="299"/>
        <v/>
      </c>
      <c r="S301" s="443" t="str">
        <f t="shared" si="300"/>
        <v/>
      </c>
      <c r="T301" s="532"/>
      <c r="U301" s="443"/>
      <c r="V301" s="440"/>
      <c r="W301" s="440" t="str">
        <f t="shared" si="301"/>
        <v/>
      </c>
      <c r="X301" s="443" t="str">
        <f t="shared" si="302"/>
        <v/>
      </c>
      <c r="Y301" s="532"/>
      <c r="Z301" s="443"/>
      <c r="AA301" s="440"/>
      <c r="AB301" s="440" t="str">
        <f t="shared" si="303"/>
        <v/>
      </c>
      <c r="AC301" s="443" t="str">
        <f t="shared" si="304"/>
        <v/>
      </c>
      <c r="AD301" s="532"/>
      <c r="AE301" s="443"/>
      <c r="AF301" s="440"/>
      <c r="AG301" s="440" t="str">
        <f t="shared" si="305"/>
        <v/>
      </c>
      <c r="AH301" s="443" t="str">
        <f t="shared" si="306"/>
        <v/>
      </c>
      <c r="AI301" s="532"/>
      <c r="AJ301" s="443"/>
      <c r="AK301" s="440"/>
      <c r="AL301" s="440" t="str">
        <f t="shared" si="307"/>
        <v/>
      </c>
      <c r="AM301" s="443" t="str">
        <f t="shared" si="308"/>
        <v/>
      </c>
      <c r="AN301" s="532"/>
      <c r="AO301" s="443"/>
      <c r="AP301" s="440"/>
      <c r="AQ301" s="440" t="str">
        <f t="shared" si="309"/>
        <v/>
      </c>
      <c r="AR301" s="443" t="str">
        <f t="shared" si="310"/>
        <v/>
      </c>
      <c r="AS301" s="532"/>
      <c r="AT301" s="443"/>
      <c r="AU301" s="440"/>
      <c r="AV301" s="440" t="str">
        <f t="shared" si="311"/>
        <v/>
      </c>
      <c r="AW301" s="443" t="str">
        <f t="shared" si="312"/>
        <v/>
      </c>
      <c r="AX301" s="532"/>
    </row>
    <row r="302" spans="2:50" ht="15.75" x14ac:dyDescent="0.2">
      <c r="B302" s="545" t="s">
        <v>169</v>
      </c>
      <c r="C302" s="546"/>
      <c r="D302" s="546"/>
      <c r="E302" s="546"/>
      <c r="F302" s="546"/>
      <c r="G302" s="546"/>
      <c r="H302" s="547"/>
      <c r="I302" s="207"/>
      <c r="J302" s="207"/>
      <c r="K302" s="207"/>
      <c r="L302" s="207"/>
      <c r="M302" s="207"/>
      <c r="N302" s="533" t="s">
        <v>161</v>
      </c>
      <c r="O302" s="549" t="s">
        <v>106</v>
      </c>
      <c r="P302" s="551">
        <f>AT282+1</f>
        <v>45972</v>
      </c>
      <c r="Q302" s="541"/>
      <c r="R302" s="541"/>
      <c r="S302" s="541"/>
      <c r="T302" s="541"/>
      <c r="U302" s="551">
        <f>P302+1</f>
        <v>45973</v>
      </c>
      <c r="V302" s="541"/>
      <c r="W302" s="541"/>
      <c r="X302" s="541"/>
      <c r="Y302" s="541"/>
      <c r="Z302" s="551">
        <f>U302+1</f>
        <v>45974</v>
      </c>
      <c r="AA302" s="541"/>
      <c r="AB302" s="541"/>
      <c r="AC302" s="541"/>
      <c r="AD302" s="541"/>
      <c r="AE302" s="551">
        <f>Z302+1</f>
        <v>45975</v>
      </c>
      <c r="AF302" s="541"/>
      <c r="AG302" s="541"/>
      <c r="AH302" s="541"/>
      <c r="AI302" s="541"/>
      <c r="AJ302" s="551">
        <f>AE302+1</f>
        <v>45976</v>
      </c>
      <c r="AK302" s="541"/>
      <c r="AL302" s="541"/>
      <c r="AM302" s="541"/>
      <c r="AN302" s="541"/>
      <c r="AO302" s="551">
        <f>AJ302+1</f>
        <v>45977</v>
      </c>
      <c r="AP302" s="541"/>
      <c r="AQ302" s="541"/>
      <c r="AR302" s="541"/>
      <c r="AS302" s="541"/>
      <c r="AT302" s="551">
        <f>AO302+1</f>
        <v>45978</v>
      </c>
      <c r="AU302" s="541"/>
      <c r="AV302" s="541"/>
      <c r="AW302" s="541"/>
      <c r="AX302" s="541"/>
    </row>
    <row r="303" spans="2:50" ht="15.75" x14ac:dyDescent="0.2">
      <c r="B303" s="548"/>
      <c r="C303" s="548"/>
      <c r="D303" s="548"/>
      <c r="E303" s="548"/>
      <c r="F303" s="548"/>
      <c r="G303" s="548"/>
      <c r="H303" s="548"/>
      <c r="I303" s="207"/>
      <c r="J303" s="207"/>
      <c r="K303" s="207"/>
      <c r="L303" s="207"/>
      <c r="M303" s="207"/>
      <c r="N303" s="533"/>
      <c r="O303" s="550"/>
      <c r="P303" s="551" t="s">
        <v>120</v>
      </c>
      <c r="Q303" s="541"/>
      <c r="R303" s="541"/>
      <c r="S303" s="541"/>
      <c r="T303" s="541"/>
      <c r="U303" s="551" t="s">
        <v>114</v>
      </c>
      <c r="V303" s="541"/>
      <c r="W303" s="541"/>
      <c r="X303" s="541"/>
      <c r="Y303" s="541"/>
      <c r="Z303" s="551" t="s">
        <v>115</v>
      </c>
      <c r="AA303" s="541"/>
      <c r="AB303" s="541"/>
      <c r="AC303" s="541"/>
      <c r="AD303" s="541"/>
      <c r="AE303" s="551" t="s">
        <v>116</v>
      </c>
      <c r="AF303" s="541"/>
      <c r="AG303" s="541"/>
      <c r="AH303" s="541"/>
      <c r="AI303" s="541"/>
      <c r="AJ303" s="551" t="s">
        <v>117</v>
      </c>
      <c r="AK303" s="541"/>
      <c r="AL303" s="541"/>
      <c r="AM303" s="541"/>
      <c r="AN303" s="541"/>
      <c r="AO303" s="551" t="s">
        <v>118</v>
      </c>
      <c r="AP303" s="541"/>
      <c r="AQ303" s="541"/>
      <c r="AR303" s="541"/>
      <c r="AS303" s="541"/>
      <c r="AT303" s="551" t="s">
        <v>119</v>
      </c>
      <c r="AU303" s="541"/>
      <c r="AV303" s="541"/>
      <c r="AW303" s="541"/>
      <c r="AX303" s="541"/>
    </row>
    <row r="304" spans="2:50" x14ac:dyDescent="0.2">
      <c r="B304" s="533" t="s">
        <v>157</v>
      </c>
      <c r="C304" s="533" t="s">
        <v>149</v>
      </c>
      <c r="D304" s="533"/>
      <c r="E304" s="533" t="s">
        <v>151</v>
      </c>
      <c r="F304" s="533"/>
      <c r="G304" s="533"/>
      <c r="H304" s="537" t="s">
        <v>158</v>
      </c>
      <c r="I304" s="540" t="s">
        <v>227</v>
      </c>
      <c r="J304" s="540"/>
      <c r="K304" s="540"/>
      <c r="L304" s="540" t="s">
        <v>158</v>
      </c>
      <c r="M304" s="540" t="s">
        <v>170</v>
      </c>
      <c r="N304" s="533"/>
      <c r="O304" s="533" t="s">
        <v>160</v>
      </c>
      <c r="P304" s="534" t="s">
        <v>154</v>
      </c>
      <c r="Q304" s="535"/>
      <c r="R304" s="535"/>
      <c r="S304" s="536"/>
      <c r="T304" s="533" t="s">
        <v>158</v>
      </c>
      <c r="U304" s="534" t="s">
        <v>154</v>
      </c>
      <c r="V304" s="535"/>
      <c r="W304" s="535"/>
      <c r="X304" s="536"/>
      <c r="Y304" s="533" t="s">
        <v>158</v>
      </c>
      <c r="Z304" s="534" t="s">
        <v>154</v>
      </c>
      <c r="AA304" s="535"/>
      <c r="AB304" s="535"/>
      <c r="AC304" s="536"/>
      <c r="AD304" s="533" t="s">
        <v>158</v>
      </c>
      <c r="AE304" s="534" t="s">
        <v>154</v>
      </c>
      <c r="AF304" s="535"/>
      <c r="AG304" s="535"/>
      <c r="AH304" s="536"/>
      <c r="AI304" s="533" t="s">
        <v>158</v>
      </c>
      <c r="AJ304" s="534" t="s">
        <v>154</v>
      </c>
      <c r="AK304" s="535"/>
      <c r="AL304" s="535"/>
      <c r="AM304" s="536"/>
      <c r="AN304" s="533" t="s">
        <v>158</v>
      </c>
      <c r="AO304" s="534" t="s">
        <v>154</v>
      </c>
      <c r="AP304" s="535"/>
      <c r="AQ304" s="535"/>
      <c r="AR304" s="536"/>
      <c r="AS304" s="533" t="s">
        <v>158</v>
      </c>
      <c r="AT304" s="534" t="s">
        <v>154</v>
      </c>
      <c r="AU304" s="535"/>
      <c r="AV304" s="535"/>
      <c r="AW304" s="536"/>
      <c r="AX304" s="533" t="s">
        <v>158</v>
      </c>
    </row>
    <row r="305" spans="2:50" x14ac:dyDescent="0.2">
      <c r="B305" s="533"/>
      <c r="C305" s="533"/>
      <c r="D305" s="533"/>
      <c r="E305" s="533" t="s">
        <v>150</v>
      </c>
      <c r="F305" s="533"/>
      <c r="G305" s="533"/>
      <c r="H305" s="538"/>
      <c r="I305" s="540" t="s">
        <v>150</v>
      </c>
      <c r="J305" s="540"/>
      <c r="K305" s="540"/>
      <c r="L305" s="540"/>
      <c r="M305" s="540"/>
      <c r="N305" s="533"/>
      <c r="O305" s="533"/>
      <c r="P305" s="534" t="s">
        <v>155</v>
      </c>
      <c r="Q305" s="535"/>
      <c r="R305" s="535"/>
      <c r="S305" s="536"/>
      <c r="T305" s="533"/>
      <c r="U305" s="534" t="s">
        <v>155</v>
      </c>
      <c r="V305" s="535"/>
      <c r="W305" s="535"/>
      <c r="X305" s="536"/>
      <c r="Y305" s="533"/>
      <c r="Z305" s="534" t="s">
        <v>155</v>
      </c>
      <c r="AA305" s="535"/>
      <c r="AB305" s="535"/>
      <c r="AC305" s="536"/>
      <c r="AD305" s="533"/>
      <c r="AE305" s="534" t="s">
        <v>155</v>
      </c>
      <c r="AF305" s="535"/>
      <c r="AG305" s="535"/>
      <c r="AH305" s="536"/>
      <c r="AI305" s="533"/>
      <c r="AJ305" s="534" t="s">
        <v>155</v>
      </c>
      <c r="AK305" s="535"/>
      <c r="AL305" s="535"/>
      <c r="AM305" s="536"/>
      <c r="AN305" s="533"/>
      <c r="AO305" s="534" t="s">
        <v>155</v>
      </c>
      <c r="AP305" s="535"/>
      <c r="AQ305" s="535"/>
      <c r="AR305" s="536"/>
      <c r="AS305" s="533"/>
      <c r="AT305" s="534" t="s">
        <v>155</v>
      </c>
      <c r="AU305" s="535"/>
      <c r="AV305" s="535"/>
      <c r="AW305" s="536"/>
      <c r="AX305" s="533"/>
    </row>
    <row r="306" spans="2:50" x14ac:dyDescent="0.2">
      <c r="B306" s="533"/>
      <c r="C306" s="533"/>
      <c r="D306" s="533"/>
      <c r="E306" s="441" t="s">
        <v>152</v>
      </c>
      <c r="F306" s="441" t="s">
        <v>153</v>
      </c>
      <c r="G306" s="441" t="s">
        <v>156</v>
      </c>
      <c r="H306" s="539"/>
      <c r="I306" s="442" t="s">
        <v>152</v>
      </c>
      <c r="J306" s="442" t="s">
        <v>153</v>
      </c>
      <c r="K306" s="442" t="s">
        <v>156</v>
      </c>
      <c r="L306" s="540"/>
      <c r="M306" s="540"/>
      <c r="N306" s="533"/>
      <c r="O306" s="533"/>
      <c r="P306" s="441" t="s">
        <v>152</v>
      </c>
      <c r="Q306" s="441" t="s">
        <v>153</v>
      </c>
      <c r="R306" s="441" t="s">
        <v>156</v>
      </c>
      <c r="S306" s="441" t="s">
        <v>170</v>
      </c>
      <c r="T306" s="533"/>
      <c r="U306" s="441" t="s">
        <v>152</v>
      </c>
      <c r="V306" s="441" t="s">
        <v>153</v>
      </c>
      <c r="W306" s="441" t="s">
        <v>156</v>
      </c>
      <c r="X306" s="441" t="s">
        <v>170</v>
      </c>
      <c r="Y306" s="533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3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3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3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3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3"/>
    </row>
    <row r="307" spans="2:50" x14ac:dyDescent="0.2">
      <c r="B307" s="541" t="s">
        <v>237</v>
      </c>
      <c r="C307" s="443">
        <f>C287</f>
        <v>1</v>
      </c>
      <c r="D307" s="443" t="s">
        <v>445</v>
      </c>
      <c r="E307" s="443">
        <v>10</v>
      </c>
      <c r="F307" s="443">
        <v>3000</v>
      </c>
      <c r="G307" s="440">
        <f t="shared" ref="G307:G316" si="316">F307/E307</f>
        <v>300</v>
      </c>
      <c r="H307" s="561">
        <f>AVERAGE(G307:G321)</f>
        <v>299.55128205128204</v>
      </c>
      <c r="I307" s="172">
        <f t="shared" ref="I307:I309" si="317">IFERROR(AVERAGE(P307,U307,Z307,AE307,AJ307,AO307,AT307),"")</f>
        <v>10</v>
      </c>
      <c r="J307" s="172">
        <f t="shared" ref="J307:J309" si="318">IFERROR(AVERAGE(Q307,V307,AA307,AF307,AK307,AP307,AU307),"")</f>
        <v>2870.2990170339153</v>
      </c>
      <c r="K307" s="444">
        <f t="shared" ref="K307:K309" si="319">IFERROR(AVERAGE(R307,W307,AB307,AG307,AL307,AQ307,AV307),"")</f>
        <v>287.02990170339154</v>
      </c>
      <c r="L307" s="560">
        <f>IFERROR(AVERAGE(K307:K321),"-")</f>
        <v>287.13609426844607</v>
      </c>
      <c r="M307" s="172">
        <f>IFERROR(RANK(K307, K$307:K$321),"")</f>
        <v>7</v>
      </c>
      <c r="N307" s="533"/>
      <c r="O307" s="533"/>
      <c r="P307" s="443">
        <v>10</v>
      </c>
      <c r="Q307" s="440">
        <v>2871.0691823899379</v>
      </c>
      <c r="R307" s="440">
        <f>IFERROR(Q307/P307,"")</f>
        <v>287.10691823899379</v>
      </c>
      <c r="S307" s="443">
        <f>IFERROR(RANK(R307, R$307:R$321),"")</f>
        <v>5</v>
      </c>
      <c r="T307" s="532">
        <f>AVERAGE(R307:R321)</f>
        <v>286.72077648899665</v>
      </c>
      <c r="U307" s="443">
        <v>10</v>
      </c>
      <c r="V307" s="440">
        <v>2863.515151515152</v>
      </c>
      <c r="W307" s="440">
        <f>IFERROR(V307/U307,"")</f>
        <v>286.35151515151517</v>
      </c>
      <c r="X307" s="443">
        <f>IFERROR(RANK(W307, W$307:W$321),"")</f>
        <v>8</v>
      </c>
      <c r="Y307" s="532">
        <f>AVERAGE(W307:W321)</f>
        <v>286.89222969398776</v>
      </c>
      <c r="Z307" s="443">
        <v>10</v>
      </c>
      <c r="AA307" s="440">
        <v>2879.8917748917756</v>
      </c>
      <c r="AB307" s="440">
        <f>IFERROR(AA307/Z307,"")</f>
        <v>287.98917748917756</v>
      </c>
      <c r="AC307" s="443">
        <f>IFERROR(RANK(AB307, AB$307:AB$321),"")</f>
        <v>6</v>
      </c>
      <c r="AD307" s="532">
        <f>AVERAGE(AB307:AB321)</f>
        <v>287.41697166608009</v>
      </c>
      <c r="AE307" s="443">
        <v>10</v>
      </c>
      <c r="AF307" s="440">
        <v>2872.3529411764707</v>
      </c>
      <c r="AG307" s="440">
        <f>IFERROR(AF307/AE307,"")</f>
        <v>287.23529411764707</v>
      </c>
      <c r="AH307" s="443">
        <f>IFERROR(RANK(AG307, AG$307:AG$321),"")</f>
        <v>6</v>
      </c>
      <c r="AI307" s="532">
        <f>AVERAGE(AG307:AG321)</f>
        <v>287.31217447344204</v>
      </c>
      <c r="AJ307" s="443">
        <v>10</v>
      </c>
      <c r="AK307" s="440">
        <v>2858.7272727272734</v>
      </c>
      <c r="AL307" s="440">
        <f>IFERROR(AK307/AJ307,"")</f>
        <v>285.87272727272733</v>
      </c>
      <c r="AM307" s="443">
        <f>IFERROR(RANK(AL307, AL$307:AL$321),"")</f>
        <v>8</v>
      </c>
      <c r="AN307" s="532">
        <f>AVERAGE(AL307:AL321)</f>
        <v>287.40738317804232</v>
      </c>
      <c r="AO307" s="443">
        <v>10</v>
      </c>
      <c r="AP307" s="440">
        <v>2880.4761904761917</v>
      </c>
      <c r="AQ307" s="440">
        <f>IFERROR(AP307/AO307,"")</f>
        <v>288.04761904761915</v>
      </c>
      <c r="AR307" s="443">
        <f>IFERROR(RANK(AQ307, AQ$307:AQ$321),"")</f>
        <v>6</v>
      </c>
      <c r="AS307" s="532">
        <f>AVERAGE(AQ307:AQ321)</f>
        <v>287.22633623587814</v>
      </c>
      <c r="AT307" s="443">
        <v>10</v>
      </c>
      <c r="AU307" s="440">
        <v>2866.0606060606078</v>
      </c>
      <c r="AV307" s="440">
        <f>IFERROR(AU307/AT307,"")</f>
        <v>286.60606060606079</v>
      </c>
      <c r="AW307" s="443">
        <f>IFERROR(RANK(AV307, AV$307:AV$321),"")</f>
        <v>7</v>
      </c>
      <c r="AX307" s="532">
        <f>AVERAGE(AV307:AV321)</f>
        <v>286.97678814269511</v>
      </c>
    </row>
    <row r="308" spans="2:50" x14ac:dyDescent="0.2">
      <c r="B308" s="541"/>
      <c r="C308" s="443">
        <f t="shared" ref="C308:C321" si="320">C288</f>
        <v>2</v>
      </c>
      <c r="D308" s="443" t="s">
        <v>446</v>
      </c>
      <c r="E308" s="443">
        <v>10</v>
      </c>
      <c r="F308" s="443">
        <v>3000</v>
      </c>
      <c r="G308" s="440">
        <f t="shared" si="316"/>
        <v>300</v>
      </c>
      <c r="H308" s="562"/>
      <c r="I308" s="172">
        <f t="shared" si="317"/>
        <v>10</v>
      </c>
      <c r="J308" s="172">
        <f t="shared" si="318"/>
        <v>2868.6497567434121</v>
      </c>
      <c r="K308" s="444">
        <f t="shared" si="319"/>
        <v>286.86497567434122</v>
      </c>
      <c r="L308" s="560"/>
      <c r="M308" s="172">
        <f t="shared" ref="M308:M321" si="321">IFERROR(RANK(K308, K$307:K$321),"")</f>
        <v>8</v>
      </c>
      <c r="N308" s="533"/>
      <c r="O308" s="533"/>
      <c r="P308" s="443">
        <v>10</v>
      </c>
      <c r="Q308" s="440">
        <v>2856.3839285714266</v>
      </c>
      <c r="R308" s="440">
        <f t="shared" ref="R308:R321" si="322">IFERROR(Q308/P308,"")</f>
        <v>285.63839285714266</v>
      </c>
      <c r="S308" s="443">
        <f t="shared" ref="S308:S321" si="323">IFERROR(RANK(R308, R$307:R$321),"")</f>
        <v>8</v>
      </c>
      <c r="T308" s="532"/>
      <c r="U308" s="443">
        <v>10</v>
      </c>
      <c r="V308" s="440">
        <v>2865.9937156323658</v>
      </c>
      <c r="W308" s="440">
        <f t="shared" ref="W308:W321" si="324">IFERROR(V308/U308,"")</f>
        <v>286.59937156323656</v>
      </c>
      <c r="X308" s="443">
        <f t="shared" ref="X308:X321" si="325">IFERROR(RANK(W308, W$307:W$321),"")</f>
        <v>7</v>
      </c>
      <c r="Y308" s="532"/>
      <c r="Z308" s="443">
        <v>10</v>
      </c>
      <c r="AA308" s="440">
        <v>2902.5940438871471</v>
      </c>
      <c r="AB308" s="440">
        <f t="shared" ref="AB308:AB321" si="326">IFERROR(AA308/Z308,"")</f>
        <v>290.2594043887147</v>
      </c>
      <c r="AC308" s="443">
        <f t="shared" ref="AC308:AC321" si="327">IFERROR(RANK(AB308, AB$307:AB$321),"")</f>
        <v>4</v>
      </c>
      <c r="AD308" s="532"/>
      <c r="AE308" s="443">
        <v>10</v>
      </c>
      <c r="AF308" s="440">
        <v>2863.1707317073169</v>
      </c>
      <c r="AG308" s="440">
        <f t="shared" ref="AG308:AG321" si="328">IFERROR(AF308/AE308,"")</f>
        <v>286.3170731707317</v>
      </c>
      <c r="AH308" s="443">
        <f t="shared" ref="AH308:AH321" si="329">IFERROR(RANK(AG308, AG$307:AG$321),"")</f>
        <v>9</v>
      </c>
      <c r="AI308" s="532"/>
      <c r="AJ308" s="443">
        <v>10</v>
      </c>
      <c r="AK308" s="440">
        <v>2866.8965517241381</v>
      </c>
      <c r="AL308" s="440">
        <f t="shared" ref="AL308:AL321" si="330">IFERROR(AK308/AJ308,"")</f>
        <v>286.68965517241384</v>
      </c>
      <c r="AM308" s="443">
        <f t="shared" ref="AM308:AM321" si="331">IFERROR(RANK(AL308, AL$307:AL$321),"")</f>
        <v>6</v>
      </c>
      <c r="AN308" s="532"/>
      <c r="AO308" s="443">
        <v>10</v>
      </c>
      <c r="AP308" s="440">
        <v>2869.411764705882</v>
      </c>
      <c r="AQ308" s="440">
        <f t="shared" ref="AQ308:AQ321" si="332">IFERROR(AP308/AO308,"")</f>
        <v>286.94117647058818</v>
      </c>
      <c r="AR308" s="443">
        <f t="shared" ref="AR308:AR321" si="333">IFERROR(RANK(AQ308, AQ$307:AQ$321),"")</f>
        <v>8</v>
      </c>
      <c r="AS308" s="532"/>
      <c r="AT308" s="443">
        <v>10</v>
      </c>
      <c r="AU308" s="440">
        <v>2856.0975609756101</v>
      </c>
      <c r="AV308" s="440">
        <f t="shared" ref="AV308:AV321" si="334">IFERROR(AU308/AT308,"")</f>
        <v>285.60975609756099</v>
      </c>
      <c r="AW308" s="443">
        <f t="shared" ref="AW308:AW321" si="335">IFERROR(RANK(AV308, AV$307:AV$321),"")</f>
        <v>9</v>
      </c>
      <c r="AX308" s="532"/>
    </row>
    <row r="309" spans="2:50" x14ac:dyDescent="0.2">
      <c r="B309" s="541"/>
      <c r="C309" s="443">
        <f t="shared" si="320"/>
        <v>3</v>
      </c>
      <c r="D309" s="443" t="s">
        <v>447</v>
      </c>
      <c r="E309" s="443">
        <v>10</v>
      </c>
      <c r="F309" s="443">
        <v>3000</v>
      </c>
      <c r="G309" s="440">
        <f t="shared" si="316"/>
        <v>300</v>
      </c>
      <c r="H309" s="562"/>
      <c r="I309" s="172">
        <f t="shared" si="317"/>
        <v>10</v>
      </c>
      <c r="J309" s="172">
        <f t="shared" si="318"/>
        <v>2863.6963843669023</v>
      </c>
      <c r="K309" s="444">
        <f t="shared" si="319"/>
        <v>286.3696384366902</v>
      </c>
      <c r="L309" s="560"/>
      <c r="M309" s="172">
        <f t="shared" si="321"/>
        <v>9</v>
      </c>
      <c r="N309" s="533"/>
      <c r="O309" s="533"/>
      <c r="P309" s="443">
        <v>10</v>
      </c>
      <c r="Q309" s="440">
        <v>2860.4633204633192</v>
      </c>
      <c r="R309" s="440">
        <f t="shared" si="322"/>
        <v>286.04633204633194</v>
      </c>
      <c r="S309" s="443">
        <f t="shared" si="323"/>
        <v>6</v>
      </c>
      <c r="T309" s="532"/>
      <c r="U309" s="443">
        <v>10</v>
      </c>
      <c r="V309" s="440">
        <v>2878.8118811881191</v>
      </c>
      <c r="W309" s="440">
        <f t="shared" si="324"/>
        <v>287.88118811881191</v>
      </c>
      <c r="X309" s="443">
        <f t="shared" si="325"/>
        <v>6</v>
      </c>
      <c r="Y309" s="532"/>
      <c r="Z309" s="443">
        <v>10</v>
      </c>
      <c r="AA309" s="440">
        <v>2863.0434782608695</v>
      </c>
      <c r="AB309" s="440">
        <f t="shared" si="326"/>
        <v>286.30434782608694</v>
      </c>
      <c r="AC309" s="443">
        <f t="shared" si="327"/>
        <v>7</v>
      </c>
      <c r="AD309" s="532"/>
      <c r="AE309" s="443">
        <v>10</v>
      </c>
      <c r="AF309" s="440">
        <v>2870.8333333333321</v>
      </c>
      <c r="AG309" s="440">
        <f t="shared" si="328"/>
        <v>287.0833333333332</v>
      </c>
      <c r="AH309" s="443">
        <f t="shared" si="329"/>
        <v>7</v>
      </c>
      <c r="AI309" s="532"/>
      <c r="AJ309" s="443">
        <v>10</v>
      </c>
      <c r="AK309" s="440">
        <v>2851.1688311688308</v>
      </c>
      <c r="AL309" s="440">
        <f t="shared" si="330"/>
        <v>285.11688311688306</v>
      </c>
      <c r="AM309" s="443">
        <f t="shared" si="331"/>
        <v>9</v>
      </c>
      <c r="AN309" s="532"/>
      <c r="AO309" s="443">
        <v>10</v>
      </c>
      <c r="AP309" s="440">
        <v>2855.4000000000005</v>
      </c>
      <c r="AQ309" s="440">
        <f t="shared" si="332"/>
        <v>285.54000000000008</v>
      </c>
      <c r="AR309" s="443">
        <f t="shared" si="333"/>
        <v>9</v>
      </c>
      <c r="AS309" s="532"/>
      <c r="AT309" s="443">
        <v>10</v>
      </c>
      <c r="AU309" s="440">
        <v>2866.1538461538457</v>
      </c>
      <c r="AV309" s="440">
        <f t="shared" si="334"/>
        <v>286.61538461538458</v>
      </c>
      <c r="AW309" s="443">
        <f t="shared" si="335"/>
        <v>6</v>
      </c>
      <c r="AX309" s="532"/>
    </row>
    <row r="310" spans="2:50" x14ac:dyDescent="0.2">
      <c r="B310" s="541"/>
      <c r="C310" s="443">
        <f t="shared" si="320"/>
        <v>4</v>
      </c>
      <c r="D310" s="443" t="s">
        <v>450</v>
      </c>
      <c r="E310" s="443">
        <v>9</v>
      </c>
      <c r="F310" s="443">
        <v>3000</v>
      </c>
      <c r="G310" s="440">
        <f t="shared" si="316"/>
        <v>333.33333333333331</v>
      </c>
      <c r="H310" s="562"/>
      <c r="I310" s="172">
        <f>IFERROR(AVERAGE(P310,U310,Z310,AE310,AJ310,AO310,AT310),"")</f>
        <v>9</v>
      </c>
      <c r="J310" s="172">
        <f>IFERROR(AVERAGE(Q310,V310,AA310,AF310,AK310,AP310,AU310),"")</f>
        <v>2878.1504497299643</v>
      </c>
      <c r="K310" s="444">
        <f>IFERROR(AVERAGE(R310,W310,AB310,AG310,AL310,AQ310,AV310),"")</f>
        <v>319.79449441444052</v>
      </c>
      <c r="L310" s="560"/>
      <c r="M310" s="172">
        <f t="shared" si="321"/>
        <v>3</v>
      </c>
      <c r="N310" s="533"/>
      <c r="O310" s="533"/>
      <c r="P310" s="443">
        <v>9</v>
      </c>
      <c r="Q310" s="440">
        <v>2898.0952380952376</v>
      </c>
      <c r="R310" s="440">
        <f t="shared" si="322"/>
        <v>322.01058201058197</v>
      </c>
      <c r="S310" s="443">
        <f t="shared" si="323"/>
        <v>3</v>
      </c>
      <c r="T310" s="532"/>
      <c r="U310" s="443">
        <v>9</v>
      </c>
      <c r="V310" s="440">
        <v>2867.9999999999995</v>
      </c>
      <c r="W310" s="440">
        <f t="shared" si="324"/>
        <v>318.66666666666663</v>
      </c>
      <c r="X310" s="443">
        <f t="shared" si="325"/>
        <v>2</v>
      </c>
      <c r="Y310" s="532"/>
      <c r="Z310" s="443">
        <v>9</v>
      </c>
      <c r="AA310" s="440">
        <v>2858.0952380952376</v>
      </c>
      <c r="AB310" s="440">
        <f t="shared" si="326"/>
        <v>317.56613756613751</v>
      </c>
      <c r="AC310" s="443">
        <f t="shared" si="327"/>
        <v>3</v>
      </c>
      <c r="AD310" s="532"/>
      <c r="AE310" s="443">
        <v>9</v>
      </c>
      <c r="AF310" s="440">
        <v>2855.7692307692323</v>
      </c>
      <c r="AG310" s="440">
        <f t="shared" si="328"/>
        <v>317.30769230769249</v>
      </c>
      <c r="AH310" s="443">
        <f t="shared" si="329"/>
        <v>3</v>
      </c>
      <c r="AI310" s="532"/>
      <c r="AJ310" s="443">
        <v>9</v>
      </c>
      <c r="AK310" s="440">
        <v>2890.1886792452842</v>
      </c>
      <c r="AL310" s="440">
        <f t="shared" si="330"/>
        <v>321.13207547169827</v>
      </c>
      <c r="AM310" s="443">
        <f t="shared" si="331"/>
        <v>3</v>
      </c>
      <c r="AN310" s="532"/>
      <c r="AO310" s="443">
        <v>9</v>
      </c>
      <c r="AP310" s="440">
        <v>2881.904761904761</v>
      </c>
      <c r="AQ310" s="440">
        <f t="shared" si="332"/>
        <v>320.21164021164009</v>
      </c>
      <c r="AR310" s="443">
        <f t="shared" si="333"/>
        <v>3</v>
      </c>
      <c r="AS310" s="532"/>
      <c r="AT310" s="443">
        <v>9</v>
      </c>
      <c r="AU310" s="440">
        <v>2894.9999999999991</v>
      </c>
      <c r="AV310" s="440">
        <f t="shared" si="334"/>
        <v>321.66666666666657</v>
      </c>
      <c r="AW310" s="443">
        <f t="shared" si="335"/>
        <v>2</v>
      </c>
      <c r="AX310" s="532"/>
    </row>
    <row r="311" spans="2:50" x14ac:dyDescent="0.2">
      <c r="B311" s="541"/>
      <c r="C311" s="443">
        <f t="shared" si="320"/>
        <v>5</v>
      </c>
      <c r="D311" s="443" t="s">
        <v>451</v>
      </c>
      <c r="E311" s="443">
        <v>10</v>
      </c>
      <c r="F311" s="443">
        <v>3000</v>
      </c>
      <c r="G311" s="440">
        <f t="shared" si="316"/>
        <v>300</v>
      </c>
      <c r="H311" s="562"/>
      <c r="I311" s="172">
        <f t="shared" ref="I311:I321" si="336">IFERROR(AVERAGE(P311,U311,Z311,AE311,AJ311,AO311,AT311),"")</f>
        <v>10</v>
      </c>
      <c r="J311" s="172">
        <f t="shared" ref="J311:J321" si="337">IFERROR(AVERAGE(Q311,V311,AA311,AF311,AK311,AP311,AU311),"")</f>
        <v>2884.5105330613164</v>
      </c>
      <c r="K311" s="444">
        <f t="shared" ref="K311:K321" si="338">IFERROR(AVERAGE(R311,W311,AB311,AG311,AL311,AQ311,AV311),"")</f>
        <v>288.4510533061316</v>
      </c>
      <c r="L311" s="560"/>
      <c r="M311" s="172">
        <f t="shared" si="321"/>
        <v>4</v>
      </c>
      <c r="N311" s="533"/>
      <c r="O311" s="533"/>
      <c r="P311" s="443">
        <v>10</v>
      </c>
      <c r="Q311" s="440">
        <v>2871.4285714285725</v>
      </c>
      <c r="R311" s="440">
        <f t="shared" si="322"/>
        <v>287.14285714285722</v>
      </c>
      <c r="S311" s="443">
        <f t="shared" si="323"/>
        <v>4</v>
      </c>
      <c r="T311" s="532"/>
      <c r="U311" s="443">
        <v>10</v>
      </c>
      <c r="V311" s="440">
        <v>2892.7868852459005</v>
      </c>
      <c r="W311" s="440">
        <f t="shared" si="324"/>
        <v>289.27868852459005</v>
      </c>
      <c r="X311" s="443">
        <f t="shared" si="325"/>
        <v>4</v>
      </c>
      <c r="Y311" s="532"/>
      <c r="Z311" s="443">
        <v>10</v>
      </c>
      <c r="AA311" s="440">
        <v>2862.4137931034466</v>
      </c>
      <c r="AB311" s="440">
        <f t="shared" si="326"/>
        <v>286.24137931034466</v>
      </c>
      <c r="AC311" s="443">
        <f t="shared" si="327"/>
        <v>8</v>
      </c>
      <c r="AD311" s="532"/>
      <c r="AE311" s="443">
        <v>10</v>
      </c>
      <c r="AF311" s="440">
        <v>2917.333333333333</v>
      </c>
      <c r="AG311" s="440">
        <f t="shared" si="328"/>
        <v>291.73333333333329</v>
      </c>
      <c r="AH311" s="443">
        <f t="shared" si="329"/>
        <v>4</v>
      </c>
      <c r="AI311" s="532"/>
      <c r="AJ311" s="443">
        <v>10</v>
      </c>
      <c r="AK311" s="440">
        <v>2887.6595744680853</v>
      </c>
      <c r="AL311" s="440">
        <f t="shared" si="330"/>
        <v>288.76595744680856</v>
      </c>
      <c r="AM311" s="443">
        <f t="shared" si="331"/>
        <v>5</v>
      </c>
      <c r="AN311" s="532"/>
      <c r="AO311" s="443">
        <v>10</v>
      </c>
      <c r="AP311" s="440">
        <v>2894.2372881355918</v>
      </c>
      <c r="AQ311" s="440">
        <f t="shared" si="332"/>
        <v>289.42372881355919</v>
      </c>
      <c r="AR311" s="443">
        <f t="shared" si="333"/>
        <v>4</v>
      </c>
      <c r="AS311" s="532"/>
      <c r="AT311" s="443">
        <v>10</v>
      </c>
      <c r="AU311" s="440">
        <v>2865.7142857142853</v>
      </c>
      <c r="AV311" s="440">
        <f t="shared" si="334"/>
        <v>286.57142857142856</v>
      </c>
      <c r="AW311" s="443">
        <f t="shared" si="335"/>
        <v>8</v>
      </c>
      <c r="AX311" s="532"/>
    </row>
    <row r="312" spans="2:50" x14ac:dyDescent="0.2">
      <c r="B312" s="541"/>
      <c r="C312" s="443">
        <f t="shared" si="320"/>
        <v>6</v>
      </c>
      <c r="D312" s="443" t="s">
        <v>635</v>
      </c>
      <c r="E312" s="443">
        <v>9</v>
      </c>
      <c r="F312" s="443">
        <v>3000</v>
      </c>
      <c r="G312" s="440">
        <f t="shared" si="316"/>
        <v>333.33333333333331</v>
      </c>
      <c r="H312" s="562"/>
      <c r="I312" s="172">
        <f t="shared" si="336"/>
        <v>9</v>
      </c>
      <c r="J312" s="172">
        <f t="shared" si="337"/>
        <v>2900.9695308944174</v>
      </c>
      <c r="K312" s="444">
        <f t="shared" si="338"/>
        <v>322.32994787715745</v>
      </c>
      <c r="L312" s="560"/>
      <c r="M312" s="172">
        <f t="shared" si="321"/>
        <v>2</v>
      </c>
      <c r="N312" s="533"/>
      <c r="O312" s="533"/>
      <c r="P312" s="443">
        <v>9</v>
      </c>
      <c r="Q312" s="440">
        <v>2917.5000000000036</v>
      </c>
      <c r="R312" s="440">
        <f t="shared" si="322"/>
        <v>324.16666666666708</v>
      </c>
      <c r="S312" s="443">
        <f t="shared" si="323"/>
        <v>2</v>
      </c>
      <c r="T312" s="532"/>
      <c r="U312" s="443">
        <v>9</v>
      </c>
      <c r="V312" s="440">
        <v>2855.2941176470626</v>
      </c>
      <c r="W312" s="440">
        <f t="shared" si="324"/>
        <v>317.25490196078476</v>
      </c>
      <c r="X312" s="443">
        <f t="shared" si="325"/>
        <v>3</v>
      </c>
      <c r="Y312" s="532"/>
      <c r="Z312" s="443">
        <v>9</v>
      </c>
      <c r="AA312" s="440">
        <v>2922.0000000000027</v>
      </c>
      <c r="AB312" s="440">
        <f t="shared" si="326"/>
        <v>324.66666666666697</v>
      </c>
      <c r="AC312" s="443">
        <f t="shared" si="327"/>
        <v>2</v>
      </c>
      <c r="AD312" s="532"/>
      <c r="AE312" s="443">
        <v>9</v>
      </c>
      <c r="AF312" s="440">
        <v>2902.5000000000009</v>
      </c>
      <c r="AG312" s="440">
        <f t="shared" si="328"/>
        <v>322.50000000000011</v>
      </c>
      <c r="AH312" s="443">
        <f t="shared" si="329"/>
        <v>2</v>
      </c>
      <c r="AI312" s="532"/>
      <c r="AJ312" s="443">
        <v>9</v>
      </c>
      <c r="AK312" s="440">
        <v>2916.9230769230785</v>
      </c>
      <c r="AL312" s="440">
        <f t="shared" si="330"/>
        <v>324.10256410256426</v>
      </c>
      <c r="AM312" s="443">
        <f t="shared" si="331"/>
        <v>2</v>
      </c>
      <c r="AN312" s="532"/>
      <c r="AO312" s="443">
        <v>9</v>
      </c>
      <c r="AP312" s="440">
        <v>2904.8275862068986</v>
      </c>
      <c r="AQ312" s="440">
        <f t="shared" si="332"/>
        <v>322.7586206896554</v>
      </c>
      <c r="AR312" s="443">
        <f t="shared" si="333"/>
        <v>2</v>
      </c>
      <c r="AS312" s="532"/>
      <c r="AT312" s="443">
        <v>9</v>
      </c>
      <c r="AU312" s="440">
        <v>2887.7419354838739</v>
      </c>
      <c r="AV312" s="440">
        <f t="shared" si="334"/>
        <v>320.8602150537638</v>
      </c>
      <c r="AW312" s="443">
        <f t="shared" si="335"/>
        <v>3</v>
      </c>
      <c r="AX312" s="532"/>
    </row>
    <row r="313" spans="2:50" x14ac:dyDescent="0.2">
      <c r="B313" s="541"/>
      <c r="C313" s="443">
        <f t="shared" si="320"/>
        <v>7</v>
      </c>
      <c r="D313" s="443" t="s">
        <v>796</v>
      </c>
      <c r="E313" s="443">
        <v>10</v>
      </c>
      <c r="F313" s="443">
        <v>3000</v>
      </c>
      <c r="G313" s="440">
        <f t="shared" si="316"/>
        <v>300</v>
      </c>
      <c r="H313" s="562"/>
      <c r="I313" s="172">
        <f t="shared" si="336"/>
        <v>10</v>
      </c>
      <c r="J313" s="172">
        <f t="shared" si="337"/>
        <v>2871.8163119941096</v>
      </c>
      <c r="K313" s="444">
        <f t="shared" si="338"/>
        <v>287.1816311994109</v>
      </c>
      <c r="L313" s="560"/>
      <c r="M313" s="172">
        <f t="shared" si="321"/>
        <v>6</v>
      </c>
      <c r="N313" s="533"/>
      <c r="O313" s="533"/>
      <c r="P313" s="443">
        <v>10</v>
      </c>
      <c r="Q313" s="440">
        <v>2851.9999999999986</v>
      </c>
      <c r="R313" s="440">
        <f t="shared" si="322"/>
        <v>285.19999999999987</v>
      </c>
      <c r="S313" s="443">
        <f t="shared" si="323"/>
        <v>9</v>
      </c>
      <c r="T313" s="532"/>
      <c r="U313" s="443">
        <v>10</v>
      </c>
      <c r="V313" s="440">
        <v>2888.9999999999986</v>
      </c>
      <c r="W313" s="440">
        <f t="shared" si="324"/>
        <v>288.89999999999986</v>
      </c>
      <c r="X313" s="443">
        <f t="shared" si="325"/>
        <v>5</v>
      </c>
      <c r="Y313" s="532"/>
      <c r="Z313" s="443">
        <v>10</v>
      </c>
      <c r="AA313" s="440">
        <v>2891.5384615384633</v>
      </c>
      <c r="AB313" s="440">
        <f t="shared" si="326"/>
        <v>289.1538461538463</v>
      </c>
      <c r="AC313" s="443">
        <f t="shared" si="327"/>
        <v>5</v>
      </c>
      <c r="AD313" s="532"/>
      <c r="AE313" s="443">
        <v>10</v>
      </c>
      <c r="AF313" s="440">
        <v>2863.2558139534881</v>
      </c>
      <c r="AG313" s="440">
        <f t="shared" si="328"/>
        <v>286.32558139534882</v>
      </c>
      <c r="AH313" s="443">
        <f t="shared" si="329"/>
        <v>8</v>
      </c>
      <c r="AI313" s="532"/>
      <c r="AJ313" s="443">
        <v>10</v>
      </c>
      <c r="AK313" s="440">
        <v>2859.1304347826085</v>
      </c>
      <c r="AL313" s="440">
        <f t="shared" si="330"/>
        <v>285.91304347826087</v>
      </c>
      <c r="AM313" s="443">
        <f t="shared" si="331"/>
        <v>7</v>
      </c>
      <c r="AN313" s="532"/>
      <c r="AO313" s="443">
        <v>10</v>
      </c>
      <c r="AP313" s="440">
        <v>2871.9999999999986</v>
      </c>
      <c r="AQ313" s="440">
        <f t="shared" si="332"/>
        <v>287.19999999999987</v>
      </c>
      <c r="AR313" s="443">
        <f t="shared" si="333"/>
        <v>7</v>
      </c>
      <c r="AS313" s="532"/>
      <c r="AT313" s="443">
        <v>10</v>
      </c>
      <c r="AU313" s="440">
        <v>2875.7894736842086</v>
      </c>
      <c r="AV313" s="440">
        <f t="shared" si="334"/>
        <v>287.57894736842087</v>
      </c>
      <c r="AW313" s="443">
        <f t="shared" si="335"/>
        <v>4</v>
      </c>
      <c r="AX313" s="532"/>
    </row>
    <row r="314" spans="2:50" x14ac:dyDescent="0.2">
      <c r="B314" s="541"/>
      <c r="C314" s="443">
        <f t="shared" si="320"/>
        <v>8</v>
      </c>
      <c r="D314" s="443" t="s">
        <v>797</v>
      </c>
      <c r="E314" s="443">
        <v>10</v>
      </c>
      <c r="F314" s="443">
        <v>3000</v>
      </c>
      <c r="G314" s="440">
        <f t="shared" si="316"/>
        <v>300</v>
      </c>
      <c r="H314" s="562"/>
      <c r="I314" s="172">
        <f t="shared" si="336"/>
        <v>10</v>
      </c>
      <c r="J314" s="172">
        <f t="shared" si="337"/>
        <v>2872.9303271815734</v>
      </c>
      <c r="K314" s="444">
        <f t="shared" si="338"/>
        <v>287.29303271815741</v>
      </c>
      <c r="L314" s="560"/>
      <c r="M314" s="172">
        <f t="shared" si="321"/>
        <v>5</v>
      </c>
      <c r="N314" s="533"/>
      <c r="O314" s="533"/>
      <c r="P314" s="443">
        <v>10</v>
      </c>
      <c r="Q314" s="440">
        <v>2859.4736842105276</v>
      </c>
      <c r="R314" s="440">
        <f t="shared" si="322"/>
        <v>285.94736842105277</v>
      </c>
      <c r="S314" s="443">
        <f t="shared" si="323"/>
        <v>7</v>
      </c>
      <c r="T314" s="532"/>
      <c r="U314" s="443">
        <v>10</v>
      </c>
      <c r="V314" s="440">
        <v>2863.0769230769247</v>
      </c>
      <c r="W314" s="440">
        <f t="shared" si="324"/>
        <v>286.30769230769249</v>
      </c>
      <c r="X314" s="443">
        <f t="shared" si="325"/>
        <v>9</v>
      </c>
      <c r="Y314" s="532"/>
      <c r="Z314" s="443">
        <v>10</v>
      </c>
      <c r="AA314" s="440">
        <v>2857.1830985915499</v>
      </c>
      <c r="AB314" s="440">
        <f t="shared" si="326"/>
        <v>285.718309859155</v>
      </c>
      <c r="AC314" s="443">
        <f t="shared" si="327"/>
        <v>9</v>
      </c>
      <c r="AD314" s="532"/>
      <c r="AE314" s="443">
        <v>10</v>
      </c>
      <c r="AF314" s="440">
        <v>2887.2413793103433</v>
      </c>
      <c r="AG314" s="440">
        <f t="shared" si="328"/>
        <v>288.72413793103431</v>
      </c>
      <c r="AH314" s="443">
        <f t="shared" si="329"/>
        <v>5</v>
      </c>
      <c r="AI314" s="532"/>
      <c r="AJ314" s="443">
        <v>10</v>
      </c>
      <c r="AK314" s="440">
        <v>2891.3793103448261</v>
      </c>
      <c r="AL314" s="440">
        <f t="shared" si="330"/>
        <v>289.13793103448262</v>
      </c>
      <c r="AM314" s="443">
        <f t="shared" si="331"/>
        <v>4</v>
      </c>
      <c r="AN314" s="532"/>
      <c r="AO314" s="443">
        <v>10</v>
      </c>
      <c r="AP314" s="440">
        <v>2884.0000000000009</v>
      </c>
      <c r="AQ314" s="440">
        <f t="shared" si="332"/>
        <v>288.40000000000009</v>
      </c>
      <c r="AR314" s="443">
        <f t="shared" si="333"/>
        <v>5</v>
      </c>
      <c r="AS314" s="532"/>
      <c r="AT314" s="443">
        <v>10</v>
      </c>
      <c r="AU314" s="440">
        <v>2868.157894736843</v>
      </c>
      <c r="AV314" s="440">
        <f t="shared" si="334"/>
        <v>286.81578947368428</v>
      </c>
      <c r="AW314" s="443">
        <f t="shared" si="335"/>
        <v>5</v>
      </c>
      <c r="AX314" s="532"/>
    </row>
    <row r="315" spans="2:50" x14ac:dyDescent="0.2">
      <c r="B315" s="541"/>
      <c r="C315" s="443">
        <f t="shared" si="320"/>
        <v>9</v>
      </c>
      <c r="D315" s="443" t="s">
        <v>820</v>
      </c>
      <c r="E315" s="443">
        <v>13</v>
      </c>
      <c r="F315" s="443">
        <v>2000</v>
      </c>
      <c r="G315" s="440">
        <f t="shared" si="316"/>
        <v>153.84615384615384</v>
      </c>
      <c r="H315" s="562"/>
      <c r="I315" s="172">
        <f t="shared" si="336"/>
        <v>13</v>
      </c>
      <c r="J315" s="172">
        <f t="shared" si="337"/>
        <v>1912.5101666494036</v>
      </c>
      <c r="K315" s="444">
        <f t="shared" si="338"/>
        <v>147.11616666533877</v>
      </c>
      <c r="L315" s="560"/>
      <c r="M315" s="172">
        <f t="shared" si="321"/>
        <v>10</v>
      </c>
      <c r="N315" s="533"/>
      <c r="O315" s="533"/>
      <c r="P315" s="443">
        <v>13</v>
      </c>
      <c r="Q315" s="440">
        <v>1906.1538461538464</v>
      </c>
      <c r="R315" s="440">
        <f t="shared" si="322"/>
        <v>146.62721893491127</v>
      </c>
      <c r="S315" s="443">
        <f t="shared" si="323"/>
        <v>10</v>
      </c>
      <c r="T315" s="532"/>
      <c r="U315" s="443">
        <v>13</v>
      </c>
      <c r="V315" s="440">
        <v>1918.6353671903546</v>
      </c>
      <c r="W315" s="440">
        <f t="shared" si="324"/>
        <v>147.58733593771959</v>
      </c>
      <c r="X315" s="443">
        <f t="shared" si="325"/>
        <v>10</v>
      </c>
      <c r="Y315" s="532"/>
      <c r="Z315" s="443">
        <v>13</v>
      </c>
      <c r="AA315" s="440">
        <v>1904.2622950819666</v>
      </c>
      <c r="AB315" s="440">
        <f t="shared" si="326"/>
        <v>146.48171500630514</v>
      </c>
      <c r="AC315" s="443">
        <f t="shared" si="327"/>
        <v>10</v>
      </c>
      <c r="AD315" s="532"/>
      <c r="AE315" s="443">
        <v>13</v>
      </c>
      <c r="AF315" s="440">
        <v>1912.8888888888889</v>
      </c>
      <c r="AG315" s="440">
        <f t="shared" si="328"/>
        <v>147.14529914529913</v>
      </c>
      <c r="AH315" s="443">
        <f t="shared" si="329"/>
        <v>10</v>
      </c>
      <c r="AI315" s="532"/>
      <c r="AJ315" s="443">
        <v>13</v>
      </c>
      <c r="AK315" s="440">
        <v>1912.1538461538457</v>
      </c>
      <c r="AL315" s="440">
        <f t="shared" si="330"/>
        <v>147.08875739644967</v>
      </c>
      <c r="AM315" s="443">
        <f t="shared" si="331"/>
        <v>10</v>
      </c>
      <c r="AN315" s="532"/>
      <c r="AO315" s="443">
        <v>13</v>
      </c>
      <c r="AP315" s="440">
        <v>1914.0384615384623</v>
      </c>
      <c r="AQ315" s="440">
        <f t="shared" si="332"/>
        <v>147.23372781065095</v>
      </c>
      <c r="AR315" s="443">
        <f t="shared" si="333"/>
        <v>10</v>
      </c>
      <c r="AS315" s="532"/>
      <c r="AT315" s="443">
        <v>13</v>
      </c>
      <c r="AU315" s="440">
        <v>1919.4384615384615</v>
      </c>
      <c r="AV315" s="440">
        <f t="shared" si="334"/>
        <v>147.64911242603551</v>
      </c>
      <c r="AW315" s="443">
        <f t="shared" si="335"/>
        <v>10</v>
      </c>
      <c r="AX315" s="532"/>
    </row>
    <row r="316" spans="2:50" x14ac:dyDescent="0.2">
      <c r="B316" s="541"/>
      <c r="C316" s="443">
        <f t="shared" si="320"/>
        <v>10</v>
      </c>
      <c r="D316" s="443" t="s">
        <v>821</v>
      </c>
      <c r="E316" s="443">
        <v>8</v>
      </c>
      <c r="F316" s="443">
        <v>3000</v>
      </c>
      <c r="G316" s="440">
        <f t="shared" si="316"/>
        <v>375</v>
      </c>
      <c r="H316" s="562"/>
      <c r="I316" s="172">
        <f t="shared" si="336"/>
        <v>8</v>
      </c>
      <c r="J316" s="172">
        <f t="shared" si="337"/>
        <v>2871.4408055152048</v>
      </c>
      <c r="K316" s="444">
        <f t="shared" si="338"/>
        <v>358.9301006894006</v>
      </c>
      <c r="L316" s="560"/>
      <c r="M316" s="172">
        <f t="shared" si="321"/>
        <v>1</v>
      </c>
      <c r="N316" s="533"/>
      <c r="O316" s="533"/>
      <c r="P316" s="443">
        <v>8</v>
      </c>
      <c r="Q316" s="440">
        <v>2858.5714285714294</v>
      </c>
      <c r="R316" s="440">
        <f t="shared" si="322"/>
        <v>357.32142857142867</v>
      </c>
      <c r="S316" s="443">
        <f t="shared" si="323"/>
        <v>1</v>
      </c>
      <c r="T316" s="532"/>
      <c r="U316" s="443">
        <v>8</v>
      </c>
      <c r="V316" s="440">
        <v>2880.7594936708847</v>
      </c>
      <c r="W316" s="440">
        <f t="shared" si="324"/>
        <v>360.09493670886059</v>
      </c>
      <c r="X316" s="443">
        <f t="shared" si="325"/>
        <v>1</v>
      </c>
      <c r="Y316" s="532"/>
      <c r="Z316" s="443">
        <v>8</v>
      </c>
      <c r="AA316" s="440">
        <v>2878.3098591549301</v>
      </c>
      <c r="AB316" s="440">
        <f t="shared" si="326"/>
        <v>359.78873239436626</v>
      </c>
      <c r="AC316" s="443">
        <f t="shared" si="327"/>
        <v>1</v>
      </c>
      <c r="AD316" s="532"/>
      <c r="AE316" s="443">
        <v>8</v>
      </c>
      <c r="AF316" s="440">
        <v>2869.9999999999986</v>
      </c>
      <c r="AG316" s="440">
        <f t="shared" si="328"/>
        <v>358.74999999999983</v>
      </c>
      <c r="AH316" s="443">
        <f t="shared" si="329"/>
        <v>1</v>
      </c>
      <c r="AI316" s="532"/>
      <c r="AJ316" s="443">
        <v>8</v>
      </c>
      <c r="AK316" s="440">
        <v>2882.0338983050838</v>
      </c>
      <c r="AL316" s="440">
        <f t="shared" si="330"/>
        <v>360.25423728813547</v>
      </c>
      <c r="AM316" s="443">
        <f t="shared" si="331"/>
        <v>1</v>
      </c>
      <c r="AN316" s="532"/>
      <c r="AO316" s="443">
        <v>8</v>
      </c>
      <c r="AP316" s="440">
        <v>2852.0547945205485</v>
      </c>
      <c r="AQ316" s="440">
        <f t="shared" si="332"/>
        <v>356.50684931506856</v>
      </c>
      <c r="AR316" s="443">
        <f t="shared" si="333"/>
        <v>1</v>
      </c>
      <c r="AS316" s="532"/>
      <c r="AT316" s="443">
        <v>8</v>
      </c>
      <c r="AU316" s="440">
        <v>2878.3561643835619</v>
      </c>
      <c r="AV316" s="440">
        <f t="shared" si="334"/>
        <v>359.79452054794524</v>
      </c>
      <c r="AW316" s="443">
        <f t="shared" si="335"/>
        <v>1</v>
      </c>
      <c r="AX316" s="532"/>
    </row>
    <row r="317" spans="2:50" x14ac:dyDescent="0.2">
      <c r="B317" s="541"/>
      <c r="C317" s="443">
        <f t="shared" si="320"/>
        <v>11</v>
      </c>
      <c r="D317" s="443"/>
      <c r="E317" s="443"/>
      <c r="F317" s="443"/>
      <c r="G317" s="440"/>
      <c r="H317" s="562"/>
      <c r="I317" s="172" t="str">
        <f t="shared" si="336"/>
        <v/>
      </c>
      <c r="J317" s="172" t="str">
        <f t="shared" si="337"/>
        <v/>
      </c>
      <c r="K317" s="444" t="str">
        <f t="shared" si="338"/>
        <v/>
      </c>
      <c r="L317" s="560"/>
      <c r="M317" s="172" t="str">
        <f t="shared" si="321"/>
        <v/>
      </c>
      <c r="N317" s="533"/>
      <c r="O317" s="533"/>
      <c r="P317" s="443"/>
      <c r="Q317" s="440"/>
      <c r="R317" s="440" t="str">
        <f t="shared" si="322"/>
        <v/>
      </c>
      <c r="S317" s="443" t="str">
        <f t="shared" si="323"/>
        <v/>
      </c>
      <c r="T317" s="532"/>
      <c r="U317" s="443"/>
      <c r="V317" s="440"/>
      <c r="W317" s="440" t="str">
        <f t="shared" si="324"/>
        <v/>
      </c>
      <c r="X317" s="443" t="str">
        <f t="shared" si="325"/>
        <v/>
      </c>
      <c r="Y317" s="532"/>
      <c r="Z317" s="443"/>
      <c r="AA317" s="440"/>
      <c r="AB317" s="440" t="str">
        <f t="shared" si="326"/>
        <v/>
      </c>
      <c r="AC317" s="443" t="str">
        <f t="shared" si="327"/>
        <v/>
      </c>
      <c r="AD317" s="532"/>
      <c r="AE317" s="443"/>
      <c r="AF317" s="440"/>
      <c r="AG317" s="440" t="str">
        <f t="shared" si="328"/>
        <v/>
      </c>
      <c r="AH317" s="443" t="str">
        <f t="shared" si="329"/>
        <v/>
      </c>
      <c r="AI317" s="532"/>
      <c r="AJ317" s="443"/>
      <c r="AK317" s="440"/>
      <c r="AL317" s="440" t="str">
        <f t="shared" si="330"/>
        <v/>
      </c>
      <c r="AM317" s="443" t="str">
        <f t="shared" si="331"/>
        <v/>
      </c>
      <c r="AN317" s="532"/>
      <c r="AO317" s="443"/>
      <c r="AP317" s="440"/>
      <c r="AQ317" s="440" t="str">
        <f t="shared" si="332"/>
        <v/>
      </c>
      <c r="AR317" s="443" t="str">
        <f t="shared" si="333"/>
        <v/>
      </c>
      <c r="AS317" s="532"/>
      <c r="AT317" s="443"/>
      <c r="AU317" s="440"/>
      <c r="AV317" s="440" t="str">
        <f t="shared" si="334"/>
        <v/>
      </c>
      <c r="AW317" s="443" t="str">
        <f t="shared" si="335"/>
        <v/>
      </c>
      <c r="AX317" s="532"/>
    </row>
    <row r="318" spans="2:50" x14ac:dyDescent="0.2">
      <c r="B318" s="541"/>
      <c r="C318" s="443">
        <f t="shared" si="320"/>
        <v>12</v>
      </c>
      <c r="D318" s="443"/>
      <c r="E318" s="443"/>
      <c r="F318" s="443"/>
      <c r="G318" s="443"/>
      <c r="H318" s="562"/>
      <c r="I318" s="172" t="str">
        <f t="shared" si="336"/>
        <v/>
      </c>
      <c r="J318" s="172" t="str">
        <f t="shared" si="337"/>
        <v/>
      </c>
      <c r="K318" s="444" t="str">
        <f t="shared" si="338"/>
        <v/>
      </c>
      <c r="L318" s="560"/>
      <c r="M318" s="172" t="str">
        <f t="shared" si="321"/>
        <v/>
      </c>
      <c r="N318" s="533"/>
      <c r="O318" s="533"/>
      <c r="P318" s="443"/>
      <c r="Q318" s="440"/>
      <c r="R318" s="440" t="str">
        <f t="shared" si="322"/>
        <v/>
      </c>
      <c r="S318" s="443" t="str">
        <f t="shared" si="323"/>
        <v/>
      </c>
      <c r="T318" s="532"/>
      <c r="U318" s="443"/>
      <c r="V318" s="440"/>
      <c r="W318" s="440" t="str">
        <f t="shared" si="324"/>
        <v/>
      </c>
      <c r="X318" s="443" t="str">
        <f t="shared" si="325"/>
        <v/>
      </c>
      <c r="Y318" s="532"/>
      <c r="Z318" s="443"/>
      <c r="AA318" s="440"/>
      <c r="AB318" s="440" t="str">
        <f t="shared" si="326"/>
        <v/>
      </c>
      <c r="AC318" s="443" t="str">
        <f t="shared" si="327"/>
        <v/>
      </c>
      <c r="AD318" s="532"/>
      <c r="AE318" s="443"/>
      <c r="AF318" s="440"/>
      <c r="AG318" s="440" t="str">
        <f t="shared" si="328"/>
        <v/>
      </c>
      <c r="AH318" s="443" t="str">
        <f t="shared" si="329"/>
        <v/>
      </c>
      <c r="AI318" s="532"/>
      <c r="AJ318" s="443"/>
      <c r="AK318" s="440"/>
      <c r="AL318" s="440" t="str">
        <f t="shared" si="330"/>
        <v/>
      </c>
      <c r="AM318" s="443" t="str">
        <f t="shared" si="331"/>
        <v/>
      </c>
      <c r="AN318" s="532"/>
      <c r="AO318" s="443"/>
      <c r="AP318" s="440"/>
      <c r="AQ318" s="440" t="str">
        <f t="shared" si="332"/>
        <v/>
      </c>
      <c r="AR318" s="443" t="str">
        <f t="shared" si="333"/>
        <v/>
      </c>
      <c r="AS318" s="532"/>
      <c r="AT318" s="443"/>
      <c r="AU318" s="440"/>
      <c r="AV318" s="440" t="str">
        <f t="shared" si="334"/>
        <v/>
      </c>
      <c r="AW318" s="443" t="str">
        <f t="shared" si="335"/>
        <v/>
      </c>
      <c r="AX318" s="532"/>
    </row>
    <row r="319" spans="2:50" x14ac:dyDescent="0.2">
      <c r="B319" s="541"/>
      <c r="C319" s="443">
        <f t="shared" si="320"/>
        <v>13</v>
      </c>
      <c r="D319" s="443"/>
      <c r="E319" s="443"/>
      <c r="F319" s="443"/>
      <c r="G319" s="443"/>
      <c r="H319" s="562"/>
      <c r="I319" s="172" t="str">
        <f t="shared" si="336"/>
        <v/>
      </c>
      <c r="J319" s="172" t="str">
        <f t="shared" si="337"/>
        <v/>
      </c>
      <c r="K319" s="444" t="str">
        <f t="shared" si="338"/>
        <v/>
      </c>
      <c r="L319" s="560"/>
      <c r="M319" s="172" t="str">
        <f t="shared" si="321"/>
        <v/>
      </c>
      <c r="N319" s="533"/>
      <c r="O319" s="533"/>
      <c r="P319" s="443"/>
      <c r="Q319" s="440"/>
      <c r="R319" s="440" t="str">
        <f t="shared" si="322"/>
        <v/>
      </c>
      <c r="S319" s="443" t="str">
        <f t="shared" si="323"/>
        <v/>
      </c>
      <c r="T319" s="532"/>
      <c r="U319" s="443"/>
      <c r="V319" s="440"/>
      <c r="W319" s="440" t="str">
        <f t="shared" si="324"/>
        <v/>
      </c>
      <c r="X319" s="443" t="str">
        <f t="shared" si="325"/>
        <v/>
      </c>
      <c r="Y319" s="532"/>
      <c r="Z319" s="443"/>
      <c r="AA319" s="440"/>
      <c r="AB319" s="440" t="str">
        <f t="shared" si="326"/>
        <v/>
      </c>
      <c r="AC319" s="443" t="str">
        <f t="shared" si="327"/>
        <v/>
      </c>
      <c r="AD319" s="532"/>
      <c r="AE319" s="443"/>
      <c r="AF319" s="440"/>
      <c r="AG319" s="440" t="str">
        <f t="shared" si="328"/>
        <v/>
      </c>
      <c r="AH319" s="443" t="str">
        <f t="shared" si="329"/>
        <v/>
      </c>
      <c r="AI319" s="532"/>
      <c r="AJ319" s="443"/>
      <c r="AK319" s="440"/>
      <c r="AL319" s="440" t="str">
        <f t="shared" si="330"/>
        <v/>
      </c>
      <c r="AM319" s="443" t="str">
        <f t="shared" si="331"/>
        <v/>
      </c>
      <c r="AN319" s="532"/>
      <c r="AO319" s="443"/>
      <c r="AP319" s="440"/>
      <c r="AQ319" s="440" t="str">
        <f t="shared" si="332"/>
        <v/>
      </c>
      <c r="AR319" s="443" t="str">
        <f t="shared" si="333"/>
        <v/>
      </c>
      <c r="AS319" s="532"/>
      <c r="AT319" s="443"/>
      <c r="AU319" s="440"/>
      <c r="AV319" s="440" t="str">
        <f t="shared" si="334"/>
        <v/>
      </c>
      <c r="AW319" s="443" t="str">
        <f t="shared" si="335"/>
        <v/>
      </c>
      <c r="AX319" s="532"/>
    </row>
    <row r="320" spans="2:50" x14ac:dyDescent="0.2">
      <c r="B320" s="541"/>
      <c r="C320" s="443">
        <f t="shared" si="320"/>
        <v>14</v>
      </c>
      <c r="D320" s="443"/>
      <c r="E320" s="443"/>
      <c r="F320" s="443"/>
      <c r="G320" s="443"/>
      <c r="H320" s="562"/>
      <c r="I320" s="172" t="str">
        <f t="shared" si="336"/>
        <v/>
      </c>
      <c r="J320" s="172" t="str">
        <f t="shared" si="337"/>
        <v/>
      </c>
      <c r="K320" s="444" t="str">
        <f t="shared" si="338"/>
        <v/>
      </c>
      <c r="L320" s="560"/>
      <c r="M320" s="172" t="str">
        <f t="shared" si="321"/>
        <v/>
      </c>
      <c r="N320" s="533"/>
      <c r="O320" s="533"/>
      <c r="P320" s="443"/>
      <c r="Q320" s="440"/>
      <c r="R320" s="440" t="str">
        <f t="shared" si="322"/>
        <v/>
      </c>
      <c r="S320" s="443" t="str">
        <f t="shared" si="323"/>
        <v/>
      </c>
      <c r="T320" s="532"/>
      <c r="U320" s="443"/>
      <c r="V320" s="440"/>
      <c r="W320" s="440" t="str">
        <f t="shared" si="324"/>
        <v/>
      </c>
      <c r="X320" s="443" t="str">
        <f t="shared" si="325"/>
        <v/>
      </c>
      <c r="Y320" s="532"/>
      <c r="Z320" s="443"/>
      <c r="AA320" s="440"/>
      <c r="AB320" s="440" t="str">
        <f t="shared" si="326"/>
        <v/>
      </c>
      <c r="AC320" s="443" t="str">
        <f t="shared" si="327"/>
        <v/>
      </c>
      <c r="AD320" s="532"/>
      <c r="AE320" s="443"/>
      <c r="AF320" s="440"/>
      <c r="AG320" s="440" t="str">
        <f t="shared" si="328"/>
        <v/>
      </c>
      <c r="AH320" s="443" t="str">
        <f t="shared" si="329"/>
        <v/>
      </c>
      <c r="AI320" s="532"/>
      <c r="AJ320" s="443"/>
      <c r="AK320" s="440"/>
      <c r="AL320" s="440" t="str">
        <f t="shared" si="330"/>
        <v/>
      </c>
      <c r="AM320" s="443" t="str">
        <f t="shared" si="331"/>
        <v/>
      </c>
      <c r="AN320" s="532"/>
      <c r="AO320" s="443"/>
      <c r="AP320" s="440"/>
      <c r="AQ320" s="440" t="str">
        <f t="shared" si="332"/>
        <v/>
      </c>
      <c r="AR320" s="443" t="str">
        <f t="shared" si="333"/>
        <v/>
      </c>
      <c r="AS320" s="532"/>
      <c r="AT320" s="443"/>
      <c r="AU320" s="440"/>
      <c r="AV320" s="440" t="str">
        <f t="shared" si="334"/>
        <v/>
      </c>
      <c r="AW320" s="443" t="str">
        <f t="shared" si="335"/>
        <v/>
      </c>
      <c r="AX320" s="532"/>
    </row>
    <row r="321" spans="2:50" x14ac:dyDescent="0.2">
      <c r="B321" s="541"/>
      <c r="C321" s="443">
        <f t="shared" si="320"/>
        <v>15</v>
      </c>
      <c r="D321" s="443"/>
      <c r="E321" s="443"/>
      <c r="F321" s="443"/>
      <c r="G321" s="443"/>
      <c r="H321" s="563"/>
      <c r="I321" s="172" t="str">
        <f t="shared" si="336"/>
        <v/>
      </c>
      <c r="J321" s="172" t="str">
        <f t="shared" si="337"/>
        <v/>
      </c>
      <c r="K321" s="444" t="str">
        <f t="shared" si="338"/>
        <v/>
      </c>
      <c r="L321" s="560"/>
      <c r="M321" s="172" t="str">
        <f t="shared" si="321"/>
        <v/>
      </c>
      <c r="N321" s="533"/>
      <c r="O321" s="533"/>
      <c r="P321" s="443"/>
      <c r="Q321" s="440"/>
      <c r="R321" s="440" t="str">
        <f t="shared" si="322"/>
        <v/>
      </c>
      <c r="S321" s="443" t="str">
        <f t="shared" si="323"/>
        <v/>
      </c>
      <c r="T321" s="532"/>
      <c r="U321" s="443"/>
      <c r="V321" s="440"/>
      <c r="W321" s="440" t="str">
        <f t="shared" si="324"/>
        <v/>
      </c>
      <c r="X321" s="443" t="str">
        <f t="shared" si="325"/>
        <v/>
      </c>
      <c r="Y321" s="532"/>
      <c r="Z321" s="443"/>
      <c r="AA321" s="440"/>
      <c r="AB321" s="440" t="str">
        <f t="shared" si="326"/>
        <v/>
      </c>
      <c r="AC321" s="443" t="str">
        <f t="shared" si="327"/>
        <v/>
      </c>
      <c r="AD321" s="532"/>
      <c r="AE321" s="443"/>
      <c r="AF321" s="440"/>
      <c r="AG321" s="440" t="str">
        <f t="shared" si="328"/>
        <v/>
      </c>
      <c r="AH321" s="443" t="str">
        <f t="shared" si="329"/>
        <v/>
      </c>
      <c r="AI321" s="532"/>
      <c r="AJ321" s="443"/>
      <c r="AK321" s="440"/>
      <c r="AL321" s="440" t="str">
        <f t="shared" si="330"/>
        <v/>
      </c>
      <c r="AM321" s="443" t="str">
        <f t="shared" si="331"/>
        <v/>
      </c>
      <c r="AN321" s="532"/>
      <c r="AO321" s="443"/>
      <c r="AP321" s="440"/>
      <c r="AQ321" s="440" t="str">
        <f t="shared" si="332"/>
        <v/>
      </c>
      <c r="AR321" s="443" t="str">
        <f t="shared" si="333"/>
        <v/>
      </c>
      <c r="AS321" s="532"/>
      <c r="AT321" s="443"/>
      <c r="AU321" s="440"/>
      <c r="AV321" s="440" t="str">
        <f t="shared" si="334"/>
        <v/>
      </c>
      <c r="AW321" s="443" t="str">
        <f t="shared" si="335"/>
        <v/>
      </c>
      <c r="AX321" s="532"/>
    </row>
    <row r="322" spans="2:50" ht="15.75" x14ac:dyDescent="0.2">
      <c r="B322" s="545" t="s">
        <v>169</v>
      </c>
      <c r="C322" s="546"/>
      <c r="D322" s="546"/>
      <c r="E322" s="546"/>
      <c r="F322" s="546"/>
      <c r="G322" s="546"/>
      <c r="H322" s="547"/>
      <c r="I322" s="207"/>
      <c r="J322" s="207"/>
      <c r="K322" s="207"/>
      <c r="L322" s="207"/>
      <c r="M322" s="207"/>
      <c r="N322" s="533" t="s">
        <v>161</v>
      </c>
      <c r="O322" s="549" t="s">
        <v>106</v>
      </c>
      <c r="P322" s="551">
        <f>AT302+1</f>
        <v>45979</v>
      </c>
      <c r="Q322" s="541"/>
      <c r="R322" s="541"/>
      <c r="S322" s="541"/>
      <c r="T322" s="541"/>
      <c r="U322" s="551">
        <f>P322+1</f>
        <v>45980</v>
      </c>
      <c r="V322" s="541"/>
      <c r="W322" s="541"/>
      <c r="X322" s="541"/>
      <c r="Y322" s="541"/>
      <c r="Z322" s="551">
        <f>U322+1</f>
        <v>45981</v>
      </c>
      <c r="AA322" s="541"/>
      <c r="AB322" s="541"/>
      <c r="AC322" s="541"/>
      <c r="AD322" s="541"/>
      <c r="AE322" s="551">
        <f>Z322+1</f>
        <v>45982</v>
      </c>
      <c r="AF322" s="541"/>
      <c r="AG322" s="541"/>
      <c r="AH322" s="541"/>
      <c r="AI322" s="541"/>
      <c r="AJ322" s="551">
        <f>AE322+1</f>
        <v>45983</v>
      </c>
      <c r="AK322" s="541"/>
      <c r="AL322" s="541"/>
      <c r="AM322" s="541"/>
      <c r="AN322" s="541"/>
      <c r="AO322" s="551">
        <f>AJ322+1</f>
        <v>45984</v>
      </c>
      <c r="AP322" s="541"/>
      <c r="AQ322" s="541"/>
      <c r="AR322" s="541"/>
      <c r="AS322" s="541"/>
      <c r="AT322" s="551">
        <f>AO322+1</f>
        <v>45985</v>
      </c>
      <c r="AU322" s="541"/>
      <c r="AV322" s="541"/>
      <c r="AW322" s="541"/>
      <c r="AX322" s="541"/>
    </row>
    <row r="323" spans="2:50" ht="15.75" x14ac:dyDescent="0.2">
      <c r="B323" s="548"/>
      <c r="C323" s="548"/>
      <c r="D323" s="548"/>
      <c r="E323" s="548"/>
      <c r="F323" s="548"/>
      <c r="G323" s="548"/>
      <c r="H323" s="548"/>
      <c r="I323" s="207"/>
      <c r="J323" s="207"/>
      <c r="K323" s="207"/>
      <c r="L323" s="207"/>
      <c r="M323" s="207"/>
      <c r="N323" s="533"/>
      <c r="O323" s="550"/>
      <c r="P323" s="551" t="s">
        <v>120</v>
      </c>
      <c r="Q323" s="541"/>
      <c r="R323" s="541"/>
      <c r="S323" s="541"/>
      <c r="T323" s="541"/>
      <c r="U323" s="551" t="s">
        <v>114</v>
      </c>
      <c r="V323" s="541"/>
      <c r="W323" s="541"/>
      <c r="X323" s="541"/>
      <c r="Y323" s="541"/>
      <c r="Z323" s="551" t="s">
        <v>115</v>
      </c>
      <c r="AA323" s="541"/>
      <c r="AB323" s="541"/>
      <c r="AC323" s="541"/>
      <c r="AD323" s="541"/>
      <c r="AE323" s="551" t="s">
        <v>116</v>
      </c>
      <c r="AF323" s="541"/>
      <c r="AG323" s="541"/>
      <c r="AH323" s="541"/>
      <c r="AI323" s="541"/>
      <c r="AJ323" s="551" t="s">
        <v>117</v>
      </c>
      <c r="AK323" s="541"/>
      <c r="AL323" s="541"/>
      <c r="AM323" s="541"/>
      <c r="AN323" s="541"/>
      <c r="AO323" s="551" t="s">
        <v>118</v>
      </c>
      <c r="AP323" s="541"/>
      <c r="AQ323" s="541"/>
      <c r="AR323" s="541"/>
      <c r="AS323" s="541"/>
      <c r="AT323" s="551" t="s">
        <v>119</v>
      </c>
      <c r="AU323" s="541"/>
      <c r="AV323" s="541"/>
      <c r="AW323" s="541"/>
      <c r="AX323" s="541"/>
    </row>
    <row r="324" spans="2:50" x14ac:dyDescent="0.2">
      <c r="B324" s="533" t="s">
        <v>157</v>
      </c>
      <c r="C324" s="533" t="s">
        <v>149</v>
      </c>
      <c r="D324" s="533"/>
      <c r="E324" s="533" t="s">
        <v>151</v>
      </c>
      <c r="F324" s="533"/>
      <c r="G324" s="533"/>
      <c r="H324" s="537" t="s">
        <v>158</v>
      </c>
      <c r="I324" s="540" t="s">
        <v>227</v>
      </c>
      <c r="J324" s="540"/>
      <c r="K324" s="540"/>
      <c r="L324" s="540" t="s">
        <v>158</v>
      </c>
      <c r="M324" s="540" t="s">
        <v>170</v>
      </c>
      <c r="N324" s="533"/>
      <c r="O324" s="533" t="s">
        <v>160</v>
      </c>
      <c r="P324" s="534" t="s">
        <v>154</v>
      </c>
      <c r="Q324" s="535"/>
      <c r="R324" s="535"/>
      <c r="S324" s="536"/>
      <c r="T324" s="533" t="s">
        <v>158</v>
      </c>
      <c r="U324" s="534" t="s">
        <v>154</v>
      </c>
      <c r="V324" s="535"/>
      <c r="W324" s="535"/>
      <c r="X324" s="536"/>
      <c r="Y324" s="533" t="s">
        <v>158</v>
      </c>
      <c r="Z324" s="534" t="s">
        <v>154</v>
      </c>
      <c r="AA324" s="535"/>
      <c r="AB324" s="535"/>
      <c r="AC324" s="536"/>
      <c r="AD324" s="533" t="s">
        <v>158</v>
      </c>
      <c r="AE324" s="534" t="s">
        <v>154</v>
      </c>
      <c r="AF324" s="535"/>
      <c r="AG324" s="535"/>
      <c r="AH324" s="536"/>
      <c r="AI324" s="533" t="s">
        <v>158</v>
      </c>
      <c r="AJ324" s="534" t="s">
        <v>154</v>
      </c>
      <c r="AK324" s="535"/>
      <c r="AL324" s="535"/>
      <c r="AM324" s="536"/>
      <c r="AN324" s="533" t="s">
        <v>158</v>
      </c>
      <c r="AO324" s="534" t="s">
        <v>154</v>
      </c>
      <c r="AP324" s="535"/>
      <c r="AQ324" s="535"/>
      <c r="AR324" s="536"/>
      <c r="AS324" s="533" t="s">
        <v>158</v>
      </c>
      <c r="AT324" s="534" t="s">
        <v>154</v>
      </c>
      <c r="AU324" s="535"/>
      <c r="AV324" s="535"/>
      <c r="AW324" s="536"/>
      <c r="AX324" s="533" t="s">
        <v>158</v>
      </c>
    </row>
    <row r="325" spans="2:50" x14ac:dyDescent="0.2">
      <c r="B325" s="533"/>
      <c r="C325" s="533"/>
      <c r="D325" s="533"/>
      <c r="E325" s="533" t="s">
        <v>150</v>
      </c>
      <c r="F325" s="533"/>
      <c r="G325" s="533"/>
      <c r="H325" s="538"/>
      <c r="I325" s="540" t="s">
        <v>150</v>
      </c>
      <c r="J325" s="540"/>
      <c r="K325" s="540"/>
      <c r="L325" s="540"/>
      <c r="M325" s="540"/>
      <c r="N325" s="533"/>
      <c r="O325" s="533"/>
      <c r="P325" s="534" t="s">
        <v>155</v>
      </c>
      <c r="Q325" s="535"/>
      <c r="R325" s="535"/>
      <c r="S325" s="536"/>
      <c r="T325" s="533"/>
      <c r="U325" s="534" t="s">
        <v>155</v>
      </c>
      <c r="V325" s="535"/>
      <c r="W325" s="535"/>
      <c r="X325" s="536"/>
      <c r="Y325" s="533"/>
      <c r="Z325" s="534" t="s">
        <v>155</v>
      </c>
      <c r="AA325" s="535"/>
      <c r="AB325" s="535"/>
      <c r="AC325" s="536"/>
      <c r="AD325" s="533"/>
      <c r="AE325" s="534" t="s">
        <v>155</v>
      </c>
      <c r="AF325" s="535"/>
      <c r="AG325" s="535"/>
      <c r="AH325" s="536"/>
      <c r="AI325" s="533"/>
      <c r="AJ325" s="534" t="s">
        <v>155</v>
      </c>
      <c r="AK325" s="535"/>
      <c r="AL325" s="535"/>
      <c r="AM325" s="536"/>
      <c r="AN325" s="533"/>
      <c r="AO325" s="534" t="s">
        <v>155</v>
      </c>
      <c r="AP325" s="535"/>
      <c r="AQ325" s="535"/>
      <c r="AR325" s="536"/>
      <c r="AS325" s="533"/>
      <c r="AT325" s="534" t="s">
        <v>155</v>
      </c>
      <c r="AU325" s="535"/>
      <c r="AV325" s="535"/>
      <c r="AW325" s="536"/>
      <c r="AX325" s="533"/>
    </row>
    <row r="326" spans="2:50" x14ac:dyDescent="0.2">
      <c r="B326" s="533"/>
      <c r="C326" s="533"/>
      <c r="D326" s="533"/>
      <c r="E326" s="441" t="s">
        <v>152</v>
      </c>
      <c r="F326" s="441" t="s">
        <v>153</v>
      </c>
      <c r="G326" s="441" t="s">
        <v>156</v>
      </c>
      <c r="H326" s="539"/>
      <c r="I326" s="442" t="s">
        <v>152</v>
      </c>
      <c r="J326" s="442" t="s">
        <v>153</v>
      </c>
      <c r="K326" s="442" t="s">
        <v>156</v>
      </c>
      <c r="L326" s="540"/>
      <c r="M326" s="540"/>
      <c r="N326" s="533"/>
      <c r="O326" s="533"/>
      <c r="P326" s="441" t="s">
        <v>152</v>
      </c>
      <c r="Q326" s="441" t="s">
        <v>153</v>
      </c>
      <c r="R326" s="441" t="s">
        <v>156</v>
      </c>
      <c r="S326" s="441" t="s">
        <v>170</v>
      </c>
      <c r="T326" s="533"/>
      <c r="U326" s="441" t="s">
        <v>152</v>
      </c>
      <c r="V326" s="441" t="s">
        <v>153</v>
      </c>
      <c r="W326" s="441" t="s">
        <v>156</v>
      </c>
      <c r="X326" s="441" t="s">
        <v>170</v>
      </c>
      <c r="Y326" s="533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3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3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3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3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3"/>
    </row>
    <row r="327" spans="2:50" x14ac:dyDescent="0.2">
      <c r="B327" s="541" t="s">
        <v>237</v>
      </c>
      <c r="C327" s="443">
        <f>C307</f>
        <v>1</v>
      </c>
      <c r="D327" s="443" t="s">
        <v>445</v>
      </c>
      <c r="E327" s="443">
        <v>10</v>
      </c>
      <c r="F327" s="443">
        <v>3000</v>
      </c>
      <c r="G327" s="440">
        <f t="shared" ref="G327:G336" si="339">F327/E327</f>
        <v>300</v>
      </c>
      <c r="H327" s="561">
        <f>AVERAGE(G327:G341)</f>
        <v>299.55128205128204</v>
      </c>
      <c r="I327" s="172">
        <f t="shared" ref="I327:I329" si="340">IFERROR(AVERAGE(P327,U327,Z327,AE327,AJ327,AO327,AT327),"")</f>
        <v>10</v>
      </c>
      <c r="J327" s="172">
        <f t="shared" ref="J327:J329" si="341">IFERROR(AVERAGE(Q327,V327,AA327,AF327,AK327,AP327,AU327),"")</f>
        <v>2868.5744249321615</v>
      </c>
      <c r="K327" s="444">
        <f t="shared" ref="K327:K329" si="342">IFERROR(AVERAGE(R327,W327,AB327,AG327,AL327,AQ327,AV327),"")</f>
        <v>286.85744249321613</v>
      </c>
      <c r="L327" s="560">
        <f>IFERROR(AVERAGE(K327:K341),"-")</f>
        <v>286.8502450327843</v>
      </c>
      <c r="M327" s="172">
        <f>IFERROR(RANK(K327, K$327:K$341),"")</f>
        <v>7</v>
      </c>
      <c r="N327" s="533"/>
      <c r="O327" s="533"/>
      <c r="P327" s="443">
        <v>10</v>
      </c>
      <c r="Q327" s="440">
        <v>2877.4712643678172</v>
      </c>
      <c r="R327" s="440">
        <f>IFERROR(Q327/P327,"")</f>
        <v>287.74712643678174</v>
      </c>
      <c r="S327" s="443">
        <f>IFERROR(RANK(R327, R$327:R$341),"")</f>
        <v>5</v>
      </c>
      <c r="T327" s="532">
        <f>AVERAGE(R327:R341)</f>
        <v>286.86879533273316</v>
      </c>
      <c r="U327" s="443">
        <v>10</v>
      </c>
      <c r="V327" s="440">
        <v>2866.9398907103841</v>
      </c>
      <c r="W327" s="440">
        <f>IFERROR(V327/U327,"")</f>
        <v>286.6939890710384</v>
      </c>
      <c r="X327" s="443">
        <f>IFERROR(RANK(W327, W$327:W$341),"")</f>
        <v>4</v>
      </c>
      <c r="Y327" s="532">
        <f>AVERAGE(W327:W341)</f>
        <v>286.87824747253313</v>
      </c>
      <c r="Z327" s="443">
        <v>10</v>
      </c>
      <c r="AA327" s="440">
        <v>2866.8627450980398</v>
      </c>
      <c r="AB327" s="440">
        <f>IFERROR(AA327/Z327,"")</f>
        <v>286.68627450980398</v>
      </c>
      <c r="AC327" s="443">
        <f>IFERROR(RANK(AB327, AB$327:AB$341),"")</f>
        <v>8</v>
      </c>
      <c r="AD327" s="532">
        <f>AVERAGE(AB327:AB341)</f>
        <v>287.78513620532823</v>
      </c>
      <c r="AE327" s="443">
        <v>10</v>
      </c>
      <c r="AF327" s="440">
        <v>2876.4406779661012</v>
      </c>
      <c r="AG327" s="440">
        <f>IFERROR(AF327/AE327,"")</f>
        <v>287.6440677966101</v>
      </c>
      <c r="AH327" s="443">
        <f>IFERROR(RANK(AG327, AG$327:AG$341),"")</f>
        <v>6</v>
      </c>
      <c r="AI327" s="532">
        <f>AVERAGE(AG327:AG341)</f>
        <v>286.68642168658232</v>
      </c>
      <c r="AJ327" s="443">
        <v>10</v>
      </c>
      <c r="AK327" s="440">
        <v>2855.4098360655739</v>
      </c>
      <c r="AL327" s="440">
        <f>IFERROR(AK327/AJ327,"")</f>
        <v>285.5409836065574</v>
      </c>
      <c r="AM327" s="443">
        <f>IFERROR(RANK(AL327, AL$327:AL$341),"")</f>
        <v>9</v>
      </c>
      <c r="AN327" s="532">
        <f>AVERAGE(AL327:AL341)</f>
        <v>286.31917273532287</v>
      </c>
      <c r="AO327" s="443">
        <v>10</v>
      </c>
      <c r="AP327" s="440">
        <v>2871.2775126981687</v>
      </c>
      <c r="AQ327" s="440">
        <f>IFERROR(AP327/AO327,"")</f>
        <v>287.12775126981688</v>
      </c>
      <c r="AR327" s="443">
        <f>IFERROR(RANK(AQ327, AQ$327:AQ$341),"")</f>
        <v>6</v>
      </c>
      <c r="AS327" s="532">
        <f>AVERAGE(AQ327:AQ341)</f>
        <v>287.03564115258814</v>
      </c>
      <c r="AT327" s="443">
        <v>10</v>
      </c>
      <c r="AU327" s="440">
        <v>2865.6190476190459</v>
      </c>
      <c r="AV327" s="440">
        <f>IFERROR(AU327/AT327,"")</f>
        <v>286.5619047619046</v>
      </c>
      <c r="AW327" s="443">
        <f>IFERROR(RANK(AV327, AV$327:AV$341),"")</f>
        <v>6</v>
      </c>
      <c r="AX327" s="532">
        <f>AVERAGE(AV327:AV341)</f>
        <v>286.37830064440266</v>
      </c>
    </row>
    <row r="328" spans="2:50" x14ac:dyDescent="0.2">
      <c r="B328" s="541"/>
      <c r="C328" s="443">
        <f t="shared" ref="C328:C341" si="343">C308</f>
        <v>2</v>
      </c>
      <c r="D328" s="443" t="s">
        <v>446</v>
      </c>
      <c r="E328" s="443">
        <v>10</v>
      </c>
      <c r="F328" s="443">
        <v>3000</v>
      </c>
      <c r="G328" s="440">
        <f t="shared" si="339"/>
        <v>300</v>
      </c>
      <c r="H328" s="562"/>
      <c r="I328" s="172">
        <f t="shared" si="340"/>
        <v>10</v>
      </c>
      <c r="J328" s="172">
        <f t="shared" si="341"/>
        <v>2868.0471272146106</v>
      </c>
      <c r="K328" s="444">
        <f t="shared" si="342"/>
        <v>286.80471272146104</v>
      </c>
      <c r="L328" s="560"/>
      <c r="M328" s="172">
        <f t="shared" ref="M328:M341" si="344">IFERROR(RANK(K328, K$327:K$341),"")</f>
        <v>8</v>
      </c>
      <c r="N328" s="533"/>
      <c r="O328" s="533"/>
      <c r="P328" s="443">
        <v>10</v>
      </c>
      <c r="Q328" s="440">
        <v>2875</v>
      </c>
      <c r="R328" s="440">
        <f t="shared" ref="R328:R341" si="345">IFERROR(Q328/P328,"")</f>
        <v>287.5</v>
      </c>
      <c r="S328" s="443">
        <f t="shared" ref="S328:S341" si="346">IFERROR(RANK(R328, R$327:R$341),"")</f>
        <v>7</v>
      </c>
      <c r="T328" s="532"/>
      <c r="U328" s="443">
        <v>10</v>
      </c>
      <c r="V328" s="440">
        <v>2858.9743589743589</v>
      </c>
      <c r="W328" s="440">
        <f t="shared" ref="W328:W341" si="347">IFERROR(V328/U328,"")</f>
        <v>285.89743589743591</v>
      </c>
      <c r="X328" s="443">
        <f t="shared" ref="X328:X341" si="348">IFERROR(RANK(W328, W$327:W$341),"")</f>
        <v>7</v>
      </c>
      <c r="Y328" s="532"/>
      <c r="Z328" s="443">
        <v>10</v>
      </c>
      <c r="AA328" s="440">
        <v>2859.4736842105272</v>
      </c>
      <c r="AB328" s="440">
        <f t="shared" ref="AB328:AB341" si="349">IFERROR(AA328/Z328,"")</f>
        <v>285.94736842105272</v>
      </c>
      <c r="AC328" s="443">
        <f t="shared" ref="AC328:AC341" si="350">IFERROR(RANK(AB328, AB$327:AB$341),"")</f>
        <v>9</v>
      </c>
      <c r="AD328" s="532"/>
      <c r="AE328" s="443">
        <v>10</v>
      </c>
      <c r="AF328" s="440">
        <v>2852.8421052631575</v>
      </c>
      <c r="AG328" s="440">
        <f t="shared" ref="AG328:AG341" si="351">IFERROR(AF328/AE328,"")</f>
        <v>285.28421052631575</v>
      </c>
      <c r="AH328" s="443">
        <f t="shared" ref="AH328:AH341" si="352">IFERROR(RANK(AG328, AG$327:AG$341),"")</f>
        <v>9</v>
      </c>
      <c r="AI328" s="532"/>
      <c r="AJ328" s="443">
        <v>10</v>
      </c>
      <c r="AK328" s="440">
        <v>2864.8421052631575</v>
      </c>
      <c r="AL328" s="440">
        <f t="shared" ref="AL328:AL341" si="353">IFERROR(AK328/AJ328,"")</f>
        <v>286.48421052631574</v>
      </c>
      <c r="AM328" s="443">
        <f t="shared" ref="AM328:AM341" si="354">IFERROR(RANK(AL328, AL$327:AL$341),"")</f>
        <v>7</v>
      </c>
      <c r="AN328" s="532"/>
      <c r="AO328" s="443">
        <v>10</v>
      </c>
      <c r="AP328" s="440">
        <v>2891.9741448963105</v>
      </c>
      <c r="AQ328" s="440">
        <f t="shared" ref="AQ328:AQ341" si="355">IFERROR(AP328/AO328,"")</f>
        <v>289.19741448963106</v>
      </c>
      <c r="AR328" s="443">
        <f t="shared" ref="AR328:AR341" si="356">IFERROR(RANK(AQ328, AQ$327:AQ$341),"")</f>
        <v>4</v>
      </c>
      <c r="AS328" s="532"/>
      <c r="AT328" s="443">
        <v>10</v>
      </c>
      <c r="AU328" s="440">
        <v>2873.2234918947652</v>
      </c>
      <c r="AV328" s="440">
        <f t="shared" ref="AV328:AV341" si="357">IFERROR(AU328/AT328,"")</f>
        <v>287.32234918947654</v>
      </c>
      <c r="AW328" s="443">
        <f t="shared" ref="AW328:AW341" si="358">IFERROR(RANK(AV328, AV$327:AV$341),"")</f>
        <v>5</v>
      </c>
      <c r="AX328" s="532"/>
    </row>
    <row r="329" spans="2:50" x14ac:dyDescent="0.2">
      <c r="B329" s="541"/>
      <c r="C329" s="443">
        <f t="shared" si="343"/>
        <v>3</v>
      </c>
      <c r="D329" s="443" t="s">
        <v>447</v>
      </c>
      <c r="E329" s="443">
        <v>10</v>
      </c>
      <c r="F329" s="443">
        <v>3000</v>
      </c>
      <c r="G329" s="440">
        <f t="shared" si="339"/>
        <v>300</v>
      </c>
      <c r="H329" s="562"/>
      <c r="I329" s="172">
        <f t="shared" si="340"/>
        <v>10</v>
      </c>
      <c r="J329" s="172">
        <f t="shared" si="341"/>
        <v>2867.5127609656242</v>
      </c>
      <c r="K329" s="444">
        <f t="shared" si="342"/>
        <v>286.75127609656238</v>
      </c>
      <c r="L329" s="560"/>
      <c r="M329" s="172">
        <f t="shared" si="344"/>
        <v>9</v>
      </c>
      <c r="N329" s="533"/>
      <c r="O329" s="533"/>
      <c r="P329" s="443">
        <v>10</v>
      </c>
      <c r="Q329" s="440">
        <v>2876.4705882352951</v>
      </c>
      <c r="R329" s="440">
        <f t="shared" si="345"/>
        <v>287.64705882352951</v>
      </c>
      <c r="S329" s="443">
        <f t="shared" si="346"/>
        <v>6</v>
      </c>
      <c r="T329" s="532"/>
      <c r="U329" s="443">
        <v>10</v>
      </c>
      <c r="V329" s="440">
        <v>2852.7272727272739</v>
      </c>
      <c r="W329" s="440">
        <f t="shared" si="347"/>
        <v>285.27272727272737</v>
      </c>
      <c r="X329" s="443">
        <f t="shared" si="348"/>
        <v>9</v>
      </c>
      <c r="Y329" s="532"/>
      <c r="Z329" s="443">
        <v>10</v>
      </c>
      <c r="AA329" s="440">
        <v>2869.7872340425538</v>
      </c>
      <c r="AB329" s="440">
        <f t="shared" si="349"/>
        <v>286.97872340425539</v>
      </c>
      <c r="AC329" s="443">
        <f t="shared" si="350"/>
        <v>7</v>
      </c>
      <c r="AD329" s="532"/>
      <c r="AE329" s="443">
        <v>10</v>
      </c>
      <c r="AF329" s="440">
        <v>2877.0731707317063</v>
      </c>
      <c r="AG329" s="440">
        <f t="shared" si="351"/>
        <v>287.70731707317066</v>
      </c>
      <c r="AH329" s="443">
        <f t="shared" si="352"/>
        <v>5</v>
      </c>
      <c r="AI329" s="532"/>
      <c r="AJ329" s="443">
        <v>10</v>
      </c>
      <c r="AK329" s="440">
        <v>2879.9999999999991</v>
      </c>
      <c r="AL329" s="440">
        <f t="shared" si="353"/>
        <v>287.99999999999989</v>
      </c>
      <c r="AM329" s="443">
        <f t="shared" si="354"/>
        <v>6</v>
      </c>
      <c r="AN329" s="532"/>
      <c r="AO329" s="443">
        <v>10</v>
      </c>
      <c r="AP329" s="440">
        <v>2861.7647058823527</v>
      </c>
      <c r="AQ329" s="440">
        <f t="shared" si="355"/>
        <v>286.17647058823525</v>
      </c>
      <c r="AR329" s="443">
        <f t="shared" si="356"/>
        <v>8</v>
      </c>
      <c r="AS329" s="532"/>
      <c r="AT329" s="443">
        <v>10</v>
      </c>
      <c r="AU329" s="440">
        <v>2854.7663551401874</v>
      </c>
      <c r="AV329" s="440">
        <f t="shared" si="357"/>
        <v>285.47663551401877</v>
      </c>
      <c r="AW329" s="443">
        <f t="shared" si="358"/>
        <v>9</v>
      </c>
      <c r="AX329" s="532"/>
    </row>
    <row r="330" spans="2:50" x14ac:dyDescent="0.2">
      <c r="B330" s="541"/>
      <c r="C330" s="443">
        <f t="shared" si="343"/>
        <v>4</v>
      </c>
      <c r="D330" s="443" t="s">
        <v>450</v>
      </c>
      <c r="E330" s="443">
        <v>9</v>
      </c>
      <c r="F330" s="443">
        <v>3000</v>
      </c>
      <c r="G330" s="440">
        <f t="shared" si="339"/>
        <v>333.33333333333331</v>
      </c>
      <c r="H330" s="562"/>
      <c r="I330" s="172">
        <f>IFERROR(AVERAGE(P330,U330,Z330,AE330,AJ330,AO330,AT330),"")</f>
        <v>9</v>
      </c>
      <c r="J330" s="172">
        <f>IFERROR(AVERAGE(Q330,V330,AA330,AF330,AK330,AP330,AU330),"")</f>
        <v>2872.6914085380081</v>
      </c>
      <c r="K330" s="444">
        <f>IFERROR(AVERAGE(R330,W330,AB330,AG330,AL330,AQ330,AV330),"")</f>
        <v>319.18793428200087</v>
      </c>
      <c r="L330" s="560"/>
      <c r="M330" s="172">
        <f t="shared" si="344"/>
        <v>3</v>
      </c>
      <c r="N330" s="533"/>
      <c r="O330" s="533"/>
      <c r="P330" s="443">
        <v>9</v>
      </c>
      <c r="Q330" s="440">
        <v>2893.5483870967732</v>
      </c>
      <c r="R330" s="440">
        <f t="shared" si="345"/>
        <v>321.5053763440859</v>
      </c>
      <c r="S330" s="443">
        <f t="shared" si="346"/>
        <v>2</v>
      </c>
      <c r="T330" s="532"/>
      <c r="U330" s="443">
        <v>9</v>
      </c>
      <c r="V330" s="440">
        <v>2877.1428571428564</v>
      </c>
      <c r="W330" s="440">
        <f t="shared" si="347"/>
        <v>319.68253968253958</v>
      </c>
      <c r="X330" s="443">
        <f t="shared" si="348"/>
        <v>3</v>
      </c>
      <c r="Y330" s="532"/>
      <c r="Z330" s="443">
        <v>9</v>
      </c>
      <c r="AA330" s="440">
        <v>2874.0983606557365</v>
      </c>
      <c r="AB330" s="440">
        <f t="shared" si="349"/>
        <v>319.34426229508182</v>
      </c>
      <c r="AC330" s="443">
        <f t="shared" si="350"/>
        <v>3</v>
      </c>
      <c r="AD330" s="532"/>
      <c r="AE330" s="443">
        <v>9</v>
      </c>
      <c r="AF330" s="440">
        <v>2892.222222222224</v>
      </c>
      <c r="AG330" s="440">
        <f t="shared" si="351"/>
        <v>321.3580246913582</v>
      </c>
      <c r="AH330" s="443">
        <f t="shared" si="352"/>
        <v>2</v>
      </c>
      <c r="AI330" s="532"/>
      <c r="AJ330" s="443">
        <v>9</v>
      </c>
      <c r="AK330" s="440">
        <v>2861.0526315789493</v>
      </c>
      <c r="AL330" s="440">
        <f t="shared" si="353"/>
        <v>317.89473684210549</v>
      </c>
      <c r="AM330" s="443">
        <f t="shared" si="354"/>
        <v>2</v>
      </c>
      <c r="AN330" s="532"/>
      <c r="AO330" s="443">
        <v>9</v>
      </c>
      <c r="AP330" s="440">
        <v>2856.3636363636365</v>
      </c>
      <c r="AQ330" s="440">
        <f t="shared" si="355"/>
        <v>317.37373737373741</v>
      </c>
      <c r="AR330" s="443">
        <f t="shared" si="356"/>
        <v>3</v>
      </c>
      <c r="AS330" s="532"/>
      <c r="AT330" s="443">
        <v>9</v>
      </c>
      <c r="AU330" s="440">
        <v>2854.411764705882</v>
      </c>
      <c r="AV330" s="440">
        <f t="shared" si="357"/>
        <v>317.15686274509801</v>
      </c>
      <c r="AW330" s="443">
        <f t="shared" si="358"/>
        <v>3</v>
      </c>
      <c r="AX330" s="532"/>
    </row>
    <row r="331" spans="2:50" x14ac:dyDescent="0.2">
      <c r="B331" s="541"/>
      <c r="C331" s="443">
        <f t="shared" si="343"/>
        <v>5</v>
      </c>
      <c r="D331" s="443" t="s">
        <v>451</v>
      </c>
      <c r="E331" s="443">
        <v>10</v>
      </c>
      <c r="F331" s="443">
        <v>3000</v>
      </c>
      <c r="G331" s="440">
        <f t="shared" si="339"/>
        <v>300</v>
      </c>
      <c r="H331" s="562"/>
      <c r="I331" s="172">
        <f t="shared" ref="I331:I341" si="359">IFERROR(AVERAGE(P331,U331,Z331,AE331,AJ331,AO331,AT331),"")</f>
        <v>10</v>
      </c>
      <c r="J331" s="172">
        <f t="shared" ref="J331:J341" si="360">IFERROR(AVERAGE(Q331,V331,AA331,AF331,AK331,AP331,AU331),"")</f>
        <v>2870.3570087853004</v>
      </c>
      <c r="K331" s="444">
        <f t="shared" ref="K331:K341" si="361">IFERROR(AVERAGE(R331,W331,AB331,AG331,AL331,AQ331,AV331),"")</f>
        <v>287.03570087853012</v>
      </c>
      <c r="L331" s="560"/>
      <c r="M331" s="172">
        <f t="shared" si="344"/>
        <v>5</v>
      </c>
      <c r="N331" s="533"/>
      <c r="O331" s="533"/>
      <c r="P331" s="443">
        <v>10</v>
      </c>
      <c r="Q331" s="440">
        <v>2860.6451612903215</v>
      </c>
      <c r="R331" s="440">
        <f t="shared" si="345"/>
        <v>286.06451612903214</v>
      </c>
      <c r="S331" s="443">
        <f t="shared" si="346"/>
        <v>9</v>
      </c>
      <c r="T331" s="532"/>
      <c r="U331" s="443">
        <v>10</v>
      </c>
      <c r="V331" s="440">
        <v>2855.8208955223881</v>
      </c>
      <c r="W331" s="440">
        <f t="shared" si="347"/>
        <v>285.58208955223881</v>
      </c>
      <c r="X331" s="443">
        <f t="shared" si="348"/>
        <v>8</v>
      </c>
      <c r="Y331" s="532"/>
      <c r="Z331" s="443">
        <v>10</v>
      </c>
      <c r="AA331" s="440">
        <v>2877.966101694914</v>
      </c>
      <c r="AB331" s="440">
        <f t="shared" si="349"/>
        <v>287.79661016949137</v>
      </c>
      <c r="AC331" s="443">
        <f t="shared" si="350"/>
        <v>5</v>
      </c>
      <c r="AD331" s="532"/>
      <c r="AE331" s="443">
        <v>10</v>
      </c>
      <c r="AF331" s="440">
        <v>2870.4000000000005</v>
      </c>
      <c r="AG331" s="440">
        <f t="shared" si="351"/>
        <v>287.04000000000008</v>
      </c>
      <c r="AH331" s="443">
        <f t="shared" si="352"/>
        <v>8</v>
      </c>
      <c r="AI331" s="532"/>
      <c r="AJ331" s="443">
        <v>10</v>
      </c>
      <c r="AK331" s="440">
        <v>2881.1538461538476</v>
      </c>
      <c r="AL331" s="440">
        <f t="shared" si="353"/>
        <v>288.11538461538476</v>
      </c>
      <c r="AM331" s="443">
        <f t="shared" si="354"/>
        <v>5</v>
      </c>
      <c r="AN331" s="532"/>
      <c r="AO331" s="443">
        <v>10</v>
      </c>
      <c r="AP331" s="440">
        <v>2870.3225806451601</v>
      </c>
      <c r="AQ331" s="440">
        <f t="shared" si="355"/>
        <v>287.03225806451599</v>
      </c>
      <c r="AR331" s="443">
        <f t="shared" si="356"/>
        <v>7</v>
      </c>
      <c r="AS331" s="532"/>
      <c r="AT331" s="443">
        <v>10</v>
      </c>
      <c r="AU331" s="440">
        <v>2876.1904761904752</v>
      </c>
      <c r="AV331" s="440">
        <f t="shared" si="357"/>
        <v>287.61904761904754</v>
      </c>
      <c r="AW331" s="443">
        <f t="shared" si="358"/>
        <v>4</v>
      </c>
      <c r="AX331" s="532"/>
    </row>
    <row r="332" spans="2:50" x14ac:dyDescent="0.2">
      <c r="B332" s="541"/>
      <c r="C332" s="443">
        <f t="shared" si="343"/>
        <v>6</v>
      </c>
      <c r="D332" s="443" t="s">
        <v>635</v>
      </c>
      <c r="E332" s="443">
        <v>9</v>
      </c>
      <c r="F332" s="443">
        <v>3000</v>
      </c>
      <c r="G332" s="440">
        <f t="shared" si="339"/>
        <v>333.33333333333331</v>
      </c>
      <c r="H332" s="562"/>
      <c r="I332" s="172">
        <f t="shared" si="359"/>
        <v>9</v>
      </c>
      <c r="J332" s="172">
        <f t="shared" si="360"/>
        <v>2884.7920264623367</v>
      </c>
      <c r="K332" s="444">
        <f t="shared" si="361"/>
        <v>320.53244738470414</v>
      </c>
      <c r="L332" s="560"/>
      <c r="M332" s="172">
        <f t="shared" si="344"/>
        <v>2</v>
      </c>
      <c r="N332" s="533"/>
      <c r="O332" s="533"/>
      <c r="P332" s="443">
        <v>9</v>
      </c>
      <c r="Q332" s="440">
        <v>2867.5862068965539</v>
      </c>
      <c r="R332" s="440">
        <f t="shared" si="345"/>
        <v>318.62068965517267</v>
      </c>
      <c r="S332" s="443">
        <f t="shared" si="346"/>
        <v>3</v>
      </c>
      <c r="T332" s="532"/>
      <c r="U332" s="443">
        <v>9</v>
      </c>
      <c r="V332" s="440">
        <v>2914.8387096774222</v>
      </c>
      <c r="W332" s="440">
        <f t="shared" si="347"/>
        <v>323.87096774193583</v>
      </c>
      <c r="X332" s="443">
        <f t="shared" si="348"/>
        <v>2</v>
      </c>
      <c r="Y332" s="532"/>
      <c r="Z332" s="443">
        <v>9</v>
      </c>
      <c r="AA332" s="440">
        <v>2929.6551724137953</v>
      </c>
      <c r="AB332" s="440">
        <f t="shared" si="349"/>
        <v>325.51724137931058</v>
      </c>
      <c r="AC332" s="443">
        <f t="shared" si="350"/>
        <v>2</v>
      </c>
      <c r="AD332" s="532"/>
      <c r="AE332" s="443">
        <v>9</v>
      </c>
      <c r="AF332" s="440">
        <v>2852.3076923076937</v>
      </c>
      <c r="AG332" s="440">
        <f t="shared" si="351"/>
        <v>316.92307692307708</v>
      </c>
      <c r="AH332" s="443">
        <f t="shared" si="352"/>
        <v>3</v>
      </c>
      <c r="AI332" s="532"/>
      <c r="AJ332" s="443">
        <v>9</v>
      </c>
      <c r="AK332" s="440">
        <v>2854.2857142857165</v>
      </c>
      <c r="AL332" s="440">
        <f t="shared" si="353"/>
        <v>317.14285714285739</v>
      </c>
      <c r="AM332" s="443">
        <f t="shared" si="354"/>
        <v>3</v>
      </c>
      <c r="AN332" s="532"/>
      <c r="AO332" s="443">
        <v>9</v>
      </c>
      <c r="AP332" s="440">
        <v>2898.6206896551744</v>
      </c>
      <c r="AQ332" s="440">
        <f t="shared" si="355"/>
        <v>322.06896551724162</v>
      </c>
      <c r="AR332" s="443">
        <f t="shared" si="356"/>
        <v>2</v>
      </c>
      <c r="AS332" s="532"/>
      <c r="AT332" s="443">
        <v>9</v>
      </c>
      <c r="AU332" s="440">
        <v>2876.2500000000032</v>
      </c>
      <c r="AV332" s="440">
        <f t="shared" si="357"/>
        <v>319.58333333333371</v>
      </c>
      <c r="AW332" s="443">
        <f t="shared" si="358"/>
        <v>2</v>
      </c>
      <c r="AX332" s="532"/>
    </row>
    <row r="333" spans="2:50" x14ac:dyDescent="0.2">
      <c r="B333" s="541"/>
      <c r="C333" s="443">
        <f t="shared" si="343"/>
        <v>7</v>
      </c>
      <c r="D333" s="443" t="s">
        <v>796</v>
      </c>
      <c r="E333" s="443">
        <v>10</v>
      </c>
      <c r="F333" s="443">
        <v>3000</v>
      </c>
      <c r="G333" s="440">
        <f t="shared" si="339"/>
        <v>300</v>
      </c>
      <c r="H333" s="562"/>
      <c r="I333" s="172">
        <f t="shared" si="359"/>
        <v>10</v>
      </c>
      <c r="J333" s="172">
        <f t="shared" si="360"/>
        <v>2869.659481129569</v>
      </c>
      <c r="K333" s="444">
        <f t="shared" si="361"/>
        <v>286.96594811295694</v>
      </c>
      <c r="L333" s="560"/>
      <c r="M333" s="172">
        <f t="shared" si="344"/>
        <v>6</v>
      </c>
      <c r="N333" s="533"/>
      <c r="O333" s="533"/>
      <c r="P333" s="443">
        <v>10</v>
      </c>
      <c r="Q333" s="440">
        <v>2866.5517241379293</v>
      </c>
      <c r="R333" s="440">
        <f t="shared" si="345"/>
        <v>286.65517241379291</v>
      </c>
      <c r="S333" s="443">
        <f t="shared" si="346"/>
        <v>8</v>
      </c>
      <c r="T333" s="532"/>
      <c r="U333" s="443">
        <v>10</v>
      </c>
      <c r="V333" s="440">
        <v>2866.9090909090928</v>
      </c>
      <c r="W333" s="440">
        <f t="shared" si="347"/>
        <v>286.69090909090926</v>
      </c>
      <c r="X333" s="443">
        <f t="shared" si="348"/>
        <v>5</v>
      </c>
      <c r="Y333" s="532"/>
      <c r="Z333" s="443">
        <v>10</v>
      </c>
      <c r="AA333" s="440">
        <v>2870.9433962264166</v>
      </c>
      <c r="AB333" s="440">
        <f t="shared" si="349"/>
        <v>287.09433962264166</v>
      </c>
      <c r="AC333" s="443">
        <f t="shared" si="350"/>
        <v>6</v>
      </c>
      <c r="AD333" s="532"/>
      <c r="AE333" s="443">
        <v>10</v>
      </c>
      <c r="AF333" s="440">
        <v>2872</v>
      </c>
      <c r="AG333" s="440">
        <f t="shared" si="351"/>
        <v>287.2</v>
      </c>
      <c r="AH333" s="443">
        <f t="shared" si="352"/>
        <v>7</v>
      </c>
      <c r="AI333" s="532"/>
      <c r="AJ333" s="443">
        <v>10</v>
      </c>
      <c r="AK333" s="440">
        <v>2884</v>
      </c>
      <c r="AL333" s="440">
        <f t="shared" si="353"/>
        <v>288.39999999999998</v>
      </c>
      <c r="AM333" s="443">
        <f t="shared" si="354"/>
        <v>4</v>
      </c>
      <c r="AN333" s="532"/>
      <c r="AO333" s="443">
        <v>10</v>
      </c>
      <c r="AP333" s="440">
        <v>2861.6949152542361</v>
      </c>
      <c r="AQ333" s="440">
        <f t="shared" si="355"/>
        <v>286.16949152542361</v>
      </c>
      <c r="AR333" s="443">
        <f t="shared" si="356"/>
        <v>9</v>
      </c>
      <c r="AS333" s="532"/>
      <c r="AT333" s="443">
        <v>10</v>
      </c>
      <c r="AU333" s="440">
        <v>2865.5172413793089</v>
      </c>
      <c r="AV333" s="440">
        <f t="shared" si="357"/>
        <v>286.55172413793088</v>
      </c>
      <c r="AW333" s="443">
        <f t="shared" si="358"/>
        <v>7</v>
      </c>
      <c r="AX333" s="532"/>
    </row>
    <row r="334" spans="2:50" x14ac:dyDescent="0.2">
      <c r="B334" s="541"/>
      <c r="C334" s="443">
        <f t="shared" si="343"/>
        <v>8</v>
      </c>
      <c r="D334" s="443" t="s">
        <v>797</v>
      </c>
      <c r="E334" s="443">
        <v>10</v>
      </c>
      <c r="F334" s="443">
        <v>3000</v>
      </c>
      <c r="G334" s="440">
        <f t="shared" si="339"/>
        <v>300</v>
      </c>
      <c r="H334" s="562"/>
      <c r="I334" s="172">
        <f t="shared" si="359"/>
        <v>10</v>
      </c>
      <c r="J334" s="172">
        <f t="shared" si="360"/>
        <v>2876.0335259569097</v>
      </c>
      <c r="K334" s="444">
        <f t="shared" si="361"/>
        <v>287.60335259569098</v>
      </c>
      <c r="L334" s="560"/>
      <c r="M334" s="172">
        <f t="shared" si="344"/>
        <v>4</v>
      </c>
      <c r="N334" s="533"/>
      <c r="O334" s="533"/>
      <c r="P334" s="443">
        <v>10</v>
      </c>
      <c r="Q334" s="440">
        <v>2885.0000000000005</v>
      </c>
      <c r="R334" s="440">
        <f t="shared" si="345"/>
        <v>288.50000000000006</v>
      </c>
      <c r="S334" s="443">
        <f t="shared" si="346"/>
        <v>4</v>
      </c>
      <c r="T334" s="532"/>
      <c r="U334" s="443">
        <v>10</v>
      </c>
      <c r="V334" s="440">
        <v>2863.5616438356169</v>
      </c>
      <c r="W334" s="440">
        <f t="shared" si="347"/>
        <v>286.35616438356169</v>
      </c>
      <c r="X334" s="443">
        <f t="shared" si="348"/>
        <v>6</v>
      </c>
      <c r="Y334" s="532"/>
      <c r="Z334" s="443">
        <v>10</v>
      </c>
      <c r="AA334" s="440">
        <v>2894.782608695652</v>
      </c>
      <c r="AB334" s="440">
        <f t="shared" si="349"/>
        <v>289.47826086956519</v>
      </c>
      <c r="AC334" s="443">
        <f t="shared" si="350"/>
        <v>4</v>
      </c>
      <c r="AD334" s="532"/>
      <c r="AE334" s="443">
        <v>10</v>
      </c>
      <c r="AF334" s="440">
        <v>2886.8852459016384</v>
      </c>
      <c r="AG334" s="440">
        <f t="shared" si="351"/>
        <v>288.68852459016387</v>
      </c>
      <c r="AH334" s="443">
        <f t="shared" si="352"/>
        <v>4</v>
      </c>
      <c r="AI334" s="532"/>
      <c r="AJ334" s="443">
        <v>10</v>
      </c>
      <c r="AK334" s="440">
        <v>2855.9999999999986</v>
      </c>
      <c r="AL334" s="440">
        <f t="shared" si="353"/>
        <v>285.59999999999985</v>
      </c>
      <c r="AM334" s="443">
        <f t="shared" si="354"/>
        <v>8</v>
      </c>
      <c r="AN334" s="532"/>
      <c r="AO334" s="443">
        <v>10</v>
      </c>
      <c r="AP334" s="440">
        <v>2881.6216216216226</v>
      </c>
      <c r="AQ334" s="440">
        <f t="shared" si="355"/>
        <v>288.16216216216225</v>
      </c>
      <c r="AR334" s="443">
        <f t="shared" si="356"/>
        <v>5</v>
      </c>
      <c r="AS334" s="532"/>
      <c r="AT334" s="443">
        <v>10</v>
      </c>
      <c r="AU334" s="440">
        <v>2864.3835616438359</v>
      </c>
      <c r="AV334" s="440">
        <f t="shared" si="357"/>
        <v>286.43835616438361</v>
      </c>
      <c r="AW334" s="443">
        <f t="shared" si="358"/>
        <v>8</v>
      </c>
      <c r="AX334" s="532"/>
    </row>
    <row r="335" spans="2:50" x14ac:dyDescent="0.2">
      <c r="B335" s="541"/>
      <c r="C335" s="443">
        <f t="shared" si="343"/>
        <v>9</v>
      </c>
      <c r="D335" s="443" t="s">
        <v>820</v>
      </c>
      <c r="E335" s="443">
        <v>13</v>
      </c>
      <c r="F335" s="443">
        <v>2000</v>
      </c>
      <c r="G335" s="440">
        <f t="shared" si="339"/>
        <v>153.84615384615384</v>
      </c>
      <c r="H335" s="562"/>
      <c r="I335" s="172">
        <f t="shared" si="359"/>
        <v>13</v>
      </c>
      <c r="J335" s="172">
        <f t="shared" si="360"/>
        <v>1914.492242789956</v>
      </c>
      <c r="K335" s="444">
        <f t="shared" si="361"/>
        <v>147.26863406076583</v>
      </c>
      <c r="L335" s="560"/>
      <c r="M335" s="172">
        <f t="shared" si="344"/>
        <v>10</v>
      </c>
      <c r="N335" s="533"/>
      <c r="O335" s="533"/>
      <c r="P335" s="443">
        <v>13</v>
      </c>
      <c r="Q335" s="440">
        <v>1914.0384615384617</v>
      </c>
      <c r="R335" s="440">
        <f t="shared" si="345"/>
        <v>147.23372781065089</v>
      </c>
      <c r="S335" s="443">
        <f t="shared" si="346"/>
        <v>10</v>
      </c>
      <c r="T335" s="532"/>
      <c r="U335" s="443">
        <v>13</v>
      </c>
      <c r="V335" s="440">
        <v>1916.6069546891454</v>
      </c>
      <c r="W335" s="440">
        <f t="shared" si="347"/>
        <v>147.43130420685733</v>
      </c>
      <c r="X335" s="443">
        <f t="shared" si="348"/>
        <v>10</v>
      </c>
      <c r="Y335" s="532"/>
      <c r="Z335" s="443">
        <v>13</v>
      </c>
      <c r="AA335" s="440">
        <v>1927.9670329670332</v>
      </c>
      <c r="AB335" s="440">
        <f t="shared" si="349"/>
        <v>148.30515638207947</v>
      </c>
      <c r="AC335" s="443">
        <f t="shared" si="350"/>
        <v>10</v>
      </c>
      <c r="AD335" s="532"/>
      <c r="AE335" s="443">
        <v>13</v>
      </c>
      <c r="AF335" s="440">
        <v>1903.7383177570091</v>
      </c>
      <c r="AG335" s="440">
        <f t="shared" si="351"/>
        <v>146.44140905823147</v>
      </c>
      <c r="AH335" s="443">
        <f t="shared" si="352"/>
        <v>10</v>
      </c>
      <c r="AI335" s="532"/>
      <c r="AJ335" s="443">
        <v>13</v>
      </c>
      <c r="AK335" s="440">
        <v>1918.3486238532107</v>
      </c>
      <c r="AL335" s="440">
        <f t="shared" si="353"/>
        <v>147.5652787579393</v>
      </c>
      <c r="AM335" s="443">
        <f t="shared" si="354"/>
        <v>10</v>
      </c>
      <c r="AN335" s="532"/>
      <c r="AO335" s="443">
        <v>13</v>
      </c>
      <c r="AP335" s="440">
        <v>1908.7999999999997</v>
      </c>
      <c r="AQ335" s="440">
        <f t="shared" si="355"/>
        <v>146.83076923076922</v>
      </c>
      <c r="AR335" s="443">
        <f t="shared" si="356"/>
        <v>10</v>
      </c>
      <c r="AS335" s="532"/>
      <c r="AT335" s="443">
        <v>13</v>
      </c>
      <c r="AU335" s="440">
        <v>1911.9463087248319</v>
      </c>
      <c r="AV335" s="440">
        <f t="shared" si="357"/>
        <v>147.07279297883321</v>
      </c>
      <c r="AW335" s="443">
        <f t="shared" si="358"/>
        <v>10</v>
      </c>
      <c r="AX335" s="532"/>
    </row>
    <row r="336" spans="2:50" x14ac:dyDescent="0.2">
      <c r="B336" s="541"/>
      <c r="C336" s="443">
        <f t="shared" si="343"/>
        <v>10</v>
      </c>
      <c r="D336" s="443" t="s">
        <v>821</v>
      </c>
      <c r="E336" s="443">
        <v>8</v>
      </c>
      <c r="F336" s="443">
        <v>3000</v>
      </c>
      <c r="G336" s="440">
        <f t="shared" si="339"/>
        <v>375</v>
      </c>
      <c r="H336" s="562"/>
      <c r="I336" s="172">
        <f t="shared" si="359"/>
        <v>8</v>
      </c>
      <c r="J336" s="172">
        <f t="shared" si="360"/>
        <v>2875.9600136156409</v>
      </c>
      <c r="K336" s="444">
        <f t="shared" si="361"/>
        <v>359.49500170195512</v>
      </c>
      <c r="L336" s="560"/>
      <c r="M336" s="172">
        <f t="shared" si="344"/>
        <v>1</v>
      </c>
      <c r="N336" s="533"/>
      <c r="O336" s="533"/>
      <c r="P336" s="443">
        <v>8</v>
      </c>
      <c r="Q336" s="440">
        <v>2857.7142857142862</v>
      </c>
      <c r="R336" s="440">
        <f t="shared" si="345"/>
        <v>357.21428571428578</v>
      </c>
      <c r="S336" s="443">
        <f t="shared" si="346"/>
        <v>1</v>
      </c>
      <c r="T336" s="532"/>
      <c r="U336" s="443">
        <v>8</v>
      </c>
      <c r="V336" s="440">
        <v>2890.4347826086955</v>
      </c>
      <c r="W336" s="440">
        <f t="shared" si="347"/>
        <v>361.30434782608694</v>
      </c>
      <c r="X336" s="443">
        <f t="shared" si="348"/>
        <v>1</v>
      </c>
      <c r="Y336" s="532"/>
      <c r="Z336" s="443">
        <v>8</v>
      </c>
      <c r="AA336" s="440">
        <v>2885.6249999999991</v>
      </c>
      <c r="AB336" s="440">
        <f t="shared" si="349"/>
        <v>360.70312499999989</v>
      </c>
      <c r="AC336" s="443">
        <f t="shared" si="350"/>
        <v>1</v>
      </c>
      <c r="AD336" s="532"/>
      <c r="AE336" s="443">
        <v>8</v>
      </c>
      <c r="AF336" s="440">
        <v>2868.6206896551707</v>
      </c>
      <c r="AG336" s="440">
        <f t="shared" si="351"/>
        <v>358.57758620689634</v>
      </c>
      <c r="AH336" s="443">
        <f t="shared" si="352"/>
        <v>1</v>
      </c>
      <c r="AI336" s="532"/>
      <c r="AJ336" s="443">
        <v>8</v>
      </c>
      <c r="AK336" s="440">
        <v>2867.5862068965503</v>
      </c>
      <c r="AL336" s="440">
        <f t="shared" si="353"/>
        <v>358.44827586206878</v>
      </c>
      <c r="AM336" s="443">
        <f t="shared" si="354"/>
        <v>1</v>
      </c>
      <c r="AN336" s="532"/>
      <c r="AO336" s="443">
        <v>8</v>
      </c>
      <c r="AP336" s="440">
        <v>2881.7391304347825</v>
      </c>
      <c r="AQ336" s="440">
        <f t="shared" si="355"/>
        <v>360.21739130434781</v>
      </c>
      <c r="AR336" s="443">
        <f t="shared" si="356"/>
        <v>1</v>
      </c>
      <c r="AS336" s="532"/>
      <c r="AT336" s="443">
        <v>8</v>
      </c>
      <c r="AU336" s="440">
        <v>2880.0000000000005</v>
      </c>
      <c r="AV336" s="440">
        <f t="shared" si="357"/>
        <v>360.00000000000006</v>
      </c>
      <c r="AW336" s="443">
        <f t="shared" si="358"/>
        <v>1</v>
      </c>
      <c r="AX336" s="532"/>
    </row>
    <row r="337" spans="2:50" x14ac:dyDescent="0.2">
      <c r="B337" s="541"/>
      <c r="C337" s="443">
        <f t="shared" si="343"/>
        <v>11</v>
      </c>
      <c r="D337" s="443"/>
      <c r="E337" s="443"/>
      <c r="F337" s="443"/>
      <c r="G337" s="440"/>
      <c r="H337" s="562"/>
      <c r="I337" s="172" t="str">
        <f t="shared" si="359"/>
        <v/>
      </c>
      <c r="J337" s="172" t="str">
        <f t="shared" si="360"/>
        <v/>
      </c>
      <c r="K337" s="444" t="str">
        <f t="shared" si="361"/>
        <v/>
      </c>
      <c r="L337" s="560"/>
      <c r="M337" s="172" t="str">
        <f t="shared" si="344"/>
        <v/>
      </c>
      <c r="N337" s="533"/>
      <c r="O337" s="533"/>
      <c r="P337" s="443"/>
      <c r="Q337" s="440"/>
      <c r="R337" s="440" t="str">
        <f t="shared" si="345"/>
        <v/>
      </c>
      <c r="S337" s="443" t="str">
        <f t="shared" si="346"/>
        <v/>
      </c>
      <c r="T337" s="532"/>
      <c r="U337" s="443"/>
      <c r="V337" s="440"/>
      <c r="W337" s="440" t="str">
        <f t="shared" si="347"/>
        <v/>
      </c>
      <c r="X337" s="443" t="str">
        <f t="shared" si="348"/>
        <v/>
      </c>
      <c r="Y337" s="532"/>
      <c r="Z337" s="443"/>
      <c r="AA337" s="440"/>
      <c r="AB337" s="440" t="str">
        <f t="shared" si="349"/>
        <v/>
      </c>
      <c r="AC337" s="443" t="str">
        <f t="shared" si="350"/>
        <v/>
      </c>
      <c r="AD337" s="532"/>
      <c r="AE337" s="443"/>
      <c r="AF337" s="440"/>
      <c r="AG337" s="440" t="str">
        <f t="shared" si="351"/>
        <v/>
      </c>
      <c r="AH337" s="443" t="str">
        <f t="shared" si="352"/>
        <v/>
      </c>
      <c r="AI337" s="532"/>
      <c r="AJ337" s="443"/>
      <c r="AK337" s="440"/>
      <c r="AL337" s="440" t="str">
        <f t="shared" si="353"/>
        <v/>
      </c>
      <c r="AM337" s="443" t="str">
        <f t="shared" si="354"/>
        <v/>
      </c>
      <c r="AN337" s="532"/>
      <c r="AO337" s="443"/>
      <c r="AP337" s="440"/>
      <c r="AQ337" s="440" t="str">
        <f t="shared" si="355"/>
        <v/>
      </c>
      <c r="AR337" s="443" t="str">
        <f t="shared" si="356"/>
        <v/>
      </c>
      <c r="AS337" s="532"/>
      <c r="AT337" s="443"/>
      <c r="AU337" s="440"/>
      <c r="AV337" s="440" t="str">
        <f t="shared" si="357"/>
        <v/>
      </c>
      <c r="AW337" s="443" t="str">
        <f t="shared" si="358"/>
        <v/>
      </c>
      <c r="AX337" s="532"/>
    </row>
    <row r="338" spans="2:50" x14ac:dyDescent="0.2">
      <c r="B338" s="541"/>
      <c r="C338" s="443">
        <f t="shared" si="343"/>
        <v>12</v>
      </c>
      <c r="D338" s="443"/>
      <c r="E338" s="443"/>
      <c r="F338" s="443"/>
      <c r="G338" s="443"/>
      <c r="H338" s="562"/>
      <c r="I338" s="172" t="str">
        <f t="shared" si="359"/>
        <v/>
      </c>
      <c r="J338" s="172" t="str">
        <f t="shared" si="360"/>
        <v/>
      </c>
      <c r="K338" s="444" t="str">
        <f t="shared" si="361"/>
        <v/>
      </c>
      <c r="L338" s="560"/>
      <c r="M338" s="172" t="str">
        <f t="shared" si="344"/>
        <v/>
      </c>
      <c r="N338" s="533"/>
      <c r="O338" s="533"/>
      <c r="P338" s="443"/>
      <c r="Q338" s="440"/>
      <c r="R338" s="440" t="str">
        <f t="shared" si="345"/>
        <v/>
      </c>
      <c r="S338" s="443" t="str">
        <f t="shared" si="346"/>
        <v/>
      </c>
      <c r="T338" s="532"/>
      <c r="U338" s="443"/>
      <c r="V338" s="440"/>
      <c r="W338" s="440" t="str">
        <f t="shared" si="347"/>
        <v/>
      </c>
      <c r="X338" s="443" t="str">
        <f t="shared" si="348"/>
        <v/>
      </c>
      <c r="Y338" s="532"/>
      <c r="Z338" s="443"/>
      <c r="AA338" s="440"/>
      <c r="AB338" s="440" t="str">
        <f t="shared" si="349"/>
        <v/>
      </c>
      <c r="AC338" s="443" t="str">
        <f t="shared" si="350"/>
        <v/>
      </c>
      <c r="AD338" s="532"/>
      <c r="AE338" s="443"/>
      <c r="AF338" s="440"/>
      <c r="AG338" s="440" t="str">
        <f t="shared" si="351"/>
        <v/>
      </c>
      <c r="AH338" s="443" t="str">
        <f t="shared" si="352"/>
        <v/>
      </c>
      <c r="AI338" s="532"/>
      <c r="AJ338" s="443"/>
      <c r="AK338" s="440"/>
      <c r="AL338" s="440" t="str">
        <f t="shared" si="353"/>
        <v/>
      </c>
      <c r="AM338" s="443" t="str">
        <f t="shared" si="354"/>
        <v/>
      </c>
      <c r="AN338" s="532"/>
      <c r="AO338" s="443"/>
      <c r="AP338" s="440"/>
      <c r="AQ338" s="440" t="str">
        <f t="shared" si="355"/>
        <v/>
      </c>
      <c r="AR338" s="443" t="str">
        <f t="shared" si="356"/>
        <v/>
      </c>
      <c r="AS338" s="532"/>
      <c r="AT338" s="443"/>
      <c r="AU338" s="440"/>
      <c r="AV338" s="440" t="str">
        <f t="shared" si="357"/>
        <v/>
      </c>
      <c r="AW338" s="443" t="str">
        <f t="shared" si="358"/>
        <v/>
      </c>
      <c r="AX338" s="532"/>
    </row>
    <row r="339" spans="2:50" x14ac:dyDescent="0.2">
      <c r="B339" s="541"/>
      <c r="C339" s="443">
        <f t="shared" si="343"/>
        <v>13</v>
      </c>
      <c r="D339" s="443"/>
      <c r="E339" s="443"/>
      <c r="F339" s="443"/>
      <c r="G339" s="443"/>
      <c r="H339" s="562"/>
      <c r="I339" s="172" t="str">
        <f t="shared" si="359"/>
        <v/>
      </c>
      <c r="J339" s="172" t="str">
        <f t="shared" si="360"/>
        <v/>
      </c>
      <c r="K339" s="444" t="str">
        <f t="shared" si="361"/>
        <v/>
      </c>
      <c r="L339" s="560"/>
      <c r="M339" s="172" t="str">
        <f t="shared" si="344"/>
        <v/>
      </c>
      <c r="N339" s="533"/>
      <c r="O339" s="533"/>
      <c r="P339" s="443"/>
      <c r="Q339" s="440"/>
      <c r="R339" s="440" t="str">
        <f t="shared" si="345"/>
        <v/>
      </c>
      <c r="S339" s="443" t="str">
        <f t="shared" si="346"/>
        <v/>
      </c>
      <c r="T339" s="532"/>
      <c r="U339" s="443"/>
      <c r="V339" s="440"/>
      <c r="W339" s="440" t="str">
        <f t="shared" si="347"/>
        <v/>
      </c>
      <c r="X339" s="443" t="str">
        <f t="shared" si="348"/>
        <v/>
      </c>
      <c r="Y339" s="532"/>
      <c r="Z339" s="443"/>
      <c r="AA339" s="440"/>
      <c r="AB339" s="440" t="str">
        <f t="shared" si="349"/>
        <v/>
      </c>
      <c r="AC339" s="443" t="str">
        <f t="shared" si="350"/>
        <v/>
      </c>
      <c r="AD339" s="532"/>
      <c r="AE339" s="443"/>
      <c r="AF339" s="440"/>
      <c r="AG339" s="440" t="str">
        <f t="shared" si="351"/>
        <v/>
      </c>
      <c r="AH339" s="443" t="str">
        <f t="shared" si="352"/>
        <v/>
      </c>
      <c r="AI339" s="532"/>
      <c r="AJ339" s="443"/>
      <c r="AK339" s="440"/>
      <c r="AL339" s="440" t="str">
        <f t="shared" si="353"/>
        <v/>
      </c>
      <c r="AM339" s="443" t="str">
        <f t="shared" si="354"/>
        <v/>
      </c>
      <c r="AN339" s="532"/>
      <c r="AO339" s="443"/>
      <c r="AP339" s="440"/>
      <c r="AQ339" s="440" t="str">
        <f t="shared" si="355"/>
        <v/>
      </c>
      <c r="AR339" s="443" t="str">
        <f t="shared" si="356"/>
        <v/>
      </c>
      <c r="AS339" s="532"/>
      <c r="AT339" s="443"/>
      <c r="AU339" s="440"/>
      <c r="AV339" s="440" t="str">
        <f t="shared" si="357"/>
        <v/>
      </c>
      <c r="AW339" s="443" t="str">
        <f t="shared" si="358"/>
        <v/>
      </c>
      <c r="AX339" s="532"/>
    </row>
    <row r="340" spans="2:50" x14ac:dyDescent="0.2">
      <c r="B340" s="541"/>
      <c r="C340" s="443">
        <f t="shared" si="343"/>
        <v>14</v>
      </c>
      <c r="D340" s="443"/>
      <c r="E340" s="443"/>
      <c r="F340" s="443"/>
      <c r="G340" s="443"/>
      <c r="H340" s="562"/>
      <c r="I340" s="172" t="str">
        <f t="shared" si="359"/>
        <v/>
      </c>
      <c r="J340" s="172" t="str">
        <f t="shared" si="360"/>
        <v/>
      </c>
      <c r="K340" s="444" t="str">
        <f t="shared" si="361"/>
        <v/>
      </c>
      <c r="L340" s="560"/>
      <c r="M340" s="172" t="str">
        <f t="shared" si="344"/>
        <v/>
      </c>
      <c r="N340" s="533"/>
      <c r="O340" s="533"/>
      <c r="P340" s="443"/>
      <c r="Q340" s="440"/>
      <c r="R340" s="440" t="str">
        <f t="shared" si="345"/>
        <v/>
      </c>
      <c r="S340" s="443" t="str">
        <f t="shared" si="346"/>
        <v/>
      </c>
      <c r="T340" s="532"/>
      <c r="U340" s="443"/>
      <c r="V340" s="440"/>
      <c r="W340" s="440" t="str">
        <f t="shared" si="347"/>
        <v/>
      </c>
      <c r="X340" s="443" t="str">
        <f t="shared" si="348"/>
        <v/>
      </c>
      <c r="Y340" s="532"/>
      <c r="Z340" s="443"/>
      <c r="AA340" s="440"/>
      <c r="AB340" s="440" t="str">
        <f t="shared" si="349"/>
        <v/>
      </c>
      <c r="AC340" s="443" t="str">
        <f t="shared" si="350"/>
        <v/>
      </c>
      <c r="AD340" s="532"/>
      <c r="AE340" s="443"/>
      <c r="AF340" s="440"/>
      <c r="AG340" s="440" t="str">
        <f t="shared" si="351"/>
        <v/>
      </c>
      <c r="AH340" s="443" t="str">
        <f t="shared" si="352"/>
        <v/>
      </c>
      <c r="AI340" s="532"/>
      <c r="AJ340" s="443"/>
      <c r="AK340" s="440"/>
      <c r="AL340" s="440" t="str">
        <f t="shared" si="353"/>
        <v/>
      </c>
      <c r="AM340" s="443" t="str">
        <f t="shared" si="354"/>
        <v/>
      </c>
      <c r="AN340" s="532"/>
      <c r="AO340" s="443"/>
      <c r="AP340" s="440"/>
      <c r="AQ340" s="440" t="str">
        <f t="shared" si="355"/>
        <v/>
      </c>
      <c r="AR340" s="443" t="str">
        <f t="shared" si="356"/>
        <v/>
      </c>
      <c r="AS340" s="532"/>
      <c r="AT340" s="443"/>
      <c r="AU340" s="440"/>
      <c r="AV340" s="440" t="str">
        <f t="shared" si="357"/>
        <v/>
      </c>
      <c r="AW340" s="443" t="str">
        <f t="shared" si="358"/>
        <v/>
      </c>
      <c r="AX340" s="532"/>
    </row>
    <row r="341" spans="2:50" x14ac:dyDescent="0.2">
      <c r="B341" s="541"/>
      <c r="C341" s="443">
        <f t="shared" si="343"/>
        <v>15</v>
      </c>
      <c r="D341" s="443"/>
      <c r="E341" s="443"/>
      <c r="F341" s="443"/>
      <c r="G341" s="443"/>
      <c r="H341" s="563"/>
      <c r="I341" s="172" t="str">
        <f t="shared" si="359"/>
        <v/>
      </c>
      <c r="J341" s="172" t="str">
        <f t="shared" si="360"/>
        <v/>
      </c>
      <c r="K341" s="444" t="str">
        <f t="shared" si="361"/>
        <v/>
      </c>
      <c r="L341" s="560"/>
      <c r="M341" s="172" t="str">
        <f t="shared" si="344"/>
        <v/>
      </c>
      <c r="N341" s="533"/>
      <c r="O341" s="533"/>
      <c r="P341" s="443"/>
      <c r="Q341" s="440"/>
      <c r="R341" s="440" t="str">
        <f t="shared" si="345"/>
        <v/>
      </c>
      <c r="S341" s="443" t="str">
        <f t="shared" si="346"/>
        <v/>
      </c>
      <c r="T341" s="532"/>
      <c r="U341" s="443"/>
      <c r="V341" s="440"/>
      <c r="W341" s="440" t="str">
        <f t="shared" si="347"/>
        <v/>
      </c>
      <c r="X341" s="443" t="str">
        <f t="shared" si="348"/>
        <v/>
      </c>
      <c r="Y341" s="532"/>
      <c r="Z341" s="443"/>
      <c r="AA341" s="440"/>
      <c r="AB341" s="440" t="str">
        <f t="shared" si="349"/>
        <v/>
      </c>
      <c r="AC341" s="443" t="str">
        <f t="shared" si="350"/>
        <v/>
      </c>
      <c r="AD341" s="532"/>
      <c r="AE341" s="443"/>
      <c r="AF341" s="440"/>
      <c r="AG341" s="440" t="str">
        <f t="shared" si="351"/>
        <v/>
      </c>
      <c r="AH341" s="443" t="str">
        <f t="shared" si="352"/>
        <v/>
      </c>
      <c r="AI341" s="532"/>
      <c r="AJ341" s="443"/>
      <c r="AK341" s="440"/>
      <c r="AL341" s="440" t="str">
        <f t="shared" si="353"/>
        <v/>
      </c>
      <c r="AM341" s="443" t="str">
        <f t="shared" si="354"/>
        <v/>
      </c>
      <c r="AN341" s="532"/>
      <c r="AO341" s="443"/>
      <c r="AP341" s="440"/>
      <c r="AQ341" s="440" t="str">
        <f t="shared" si="355"/>
        <v/>
      </c>
      <c r="AR341" s="443" t="str">
        <f t="shared" si="356"/>
        <v/>
      </c>
      <c r="AS341" s="532"/>
      <c r="AT341" s="443"/>
      <c r="AU341" s="440"/>
      <c r="AV341" s="440" t="str">
        <f t="shared" si="357"/>
        <v/>
      </c>
      <c r="AW341" s="443" t="str">
        <f t="shared" si="358"/>
        <v/>
      </c>
      <c r="AX341" s="532"/>
    </row>
    <row r="342" spans="2:50" ht="15.75" x14ac:dyDescent="0.2">
      <c r="B342" s="545" t="s">
        <v>169</v>
      </c>
      <c r="C342" s="546"/>
      <c r="D342" s="546"/>
      <c r="E342" s="546"/>
      <c r="F342" s="546"/>
      <c r="G342" s="546"/>
      <c r="H342" s="547"/>
      <c r="I342" s="207"/>
      <c r="J342" s="207"/>
      <c r="K342" s="207"/>
      <c r="L342" s="207"/>
      <c r="M342" s="207"/>
      <c r="N342" s="533" t="s">
        <v>161</v>
      </c>
      <c r="O342" s="549" t="s">
        <v>106</v>
      </c>
      <c r="P342" s="551">
        <f>AT322+1</f>
        <v>45986</v>
      </c>
      <c r="Q342" s="541"/>
      <c r="R342" s="541"/>
      <c r="S342" s="541"/>
      <c r="T342" s="541"/>
      <c r="U342" s="551">
        <f>P342+1</f>
        <v>45987</v>
      </c>
      <c r="V342" s="541"/>
      <c r="W342" s="541"/>
      <c r="X342" s="541"/>
      <c r="Y342" s="541"/>
      <c r="Z342" s="551">
        <f>U342+1</f>
        <v>45988</v>
      </c>
      <c r="AA342" s="541"/>
      <c r="AB342" s="541"/>
      <c r="AC342" s="541"/>
      <c r="AD342" s="541"/>
      <c r="AE342" s="551">
        <f>Z342+1</f>
        <v>45989</v>
      </c>
      <c r="AF342" s="541"/>
      <c r="AG342" s="541"/>
      <c r="AH342" s="541"/>
      <c r="AI342" s="541"/>
      <c r="AJ342" s="551">
        <f>AE342+1</f>
        <v>45990</v>
      </c>
      <c r="AK342" s="541"/>
      <c r="AL342" s="541"/>
      <c r="AM342" s="541"/>
      <c r="AN342" s="541"/>
      <c r="AO342" s="551">
        <f>AJ342+1</f>
        <v>45991</v>
      </c>
      <c r="AP342" s="541"/>
      <c r="AQ342" s="541"/>
      <c r="AR342" s="541"/>
      <c r="AS342" s="541"/>
      <c r="AT342" s="551">
        <f>AO342+1</f>
        <v>45992</v>
      </c>
      <c r="AU342" s="541"/>
      <c r="AV342" s="541"/>
      <c r="AW342" s="541"/>
      <c r="AX342" s="541"/>
    </row>
    <row r="343" spans="2:50" ht="15.75" x14ac:dyDescent="0.2">
      <c r="B343" s="548"/>
      <c r="C343" s="548"/>
      <c r="D343" s="548"/>
      <c r="E343" s="548"/>
      <c r="F343" s="548"/>
      <c r="G343" s="548"/>
      <c r="H343" s="548"/>
      <c r="I343" s="207"/>
      <c r="J343" s="207"/>
      <c r="K343" s="207"/>
      <c r="L343" s="207"/>
      <c r="M343" s="207"/>
      <c r="N343" s="533"/>
      <c r="O343" s="550"/>
      <c r="P343" s="551" t="s">
        <v>120</v>
      </c>
      <c r="Q343" s="541"/>
      <c r="R343" s="541"/>
      <c r="S343" s="541"/>
      <c r="T343" s="541"/>
      <c r="U343" s="551" t="s">
        <v>114</v>
      </c>
      <c r="V343" s="541"/>
      <c r="W343" s="541"/>
      <c r="X343" s="541"/>
      <c r="Y343" s="541"/>
      <c r="Z343" s="551" t="s">
        <v>115</v>
      </c>
      <c r="AA343" s="541"/>
      <c r="AB343" s="541"/>
      <c r="AC343" s="541"/>
      <c r="AD343" s="541"/>
      <c r="AE343" s="551" t="s">
        <v>116</v>
      </c>
      <c r="AF343" s="541"/>
      <c r="AG343" s="541"/>
      <c r="AH343" s="541"/>
      <c r="AI343" s="541"/>
      <c r="AJ343" s="551" t="s">
        <v>117</v>
      </c>
      <c r="AK343" s="541"/>
      <c r="AL343" s="541"/>
      <c r="AM343" s="541"/>
      <c r="AN343" s="541"/>
      <c r="AO343" s="551" t="s">
        <v>118</v>
      </c>
      <c r="AP343" s="541"/>
      <c r="AQ343" s="541"/>
      <c r="AR343" s="541"/>
      <c r="AS343" s="541"/>
      <c r="AT343" s="551" t="s">
        <v>119</v>
      </c>
      <c r="AU343" s="541"/>
      <c r="AV343" s="541"/>
      <c r="AW343" s="541"/>
      <c r="AX343" s="541"/>
    </row>
    <row r="344" spans="2:50" x14ac:dyDescent="0.2">
      <c r="B344" s="533" t="s">
        <v>157</v>
      </c>
      <c r="C344" s="533" t="s">
        <v>149</v>
      </c>
      <c r="D344" s="533"/>
      <c r="E344" s="533" t="s">
        <v>151</v>
      </c>
      <c r="F344" s="533"/>
      <c r="G344" s="533"/>
      <c r="H344" s="537" t="s">
        <v>158</v>
      </c>
      <c r="I344" s="540" t="s">
        <v>227</v>
      </c>
      <c r="J344" s="540"/>
      <c r="K344" s="540"/>
      <c r="L344" s="540" t="s">
        <v>158</v>
      </c>
      <c r="M344" s="540" t="s">
        <v>170</v>
      </c>
      <c r="N344" s="533"/>
      <c r="O344" s="533" t="s">
        <v>160</v>
      </c>
      <c r="P344" s="534" t="s">
        <v>154</v>
      </c>
      <c r="Q344" s="535"/>
      <c r="R344" s="535"/>
      <c r="S344" s="536"/>
      <c r="T344" s="533" t="s">
        <v>158</v>
      </c>
      <c r="U344" s="534" t="s">
        <v>154</v>
      </c>
      <c r="V344" s="535"/>
      <c r="W344" s="535"/>
      <c r="X344" s="536"/>
      <c r="Y344" s="533" t="s">
        <v>158</v>
      </c>
      <c r="Z344" s="534" t="s">
        <v>154</v>
      </c>
      <c r="AA344" s="535"/>
      <c r="AB344" s="535"/>
      <c r="AC344" s="536"/>
      <c r="AD344" s="533" t="s">
        <v>158</v>
      </c>
      <c r="AE344" s="534" t="s">
        <v>154</v>
      </c>
      <c r="AF344" s="535"/>
      <c r="AG344" s="535"/>
      <c r="AH344" s="536"/>
      <c r="AI344" s="533" t="s">
        <v>158</v>
      </c>
      <c r="AJ344" s="534" t="s">
        <v>154</v>
      </c>
      <c r="AK344" s="535"/>
      <c r="AL344" s="535"/>
      <c r="AM344" s="536"/>
      <c r="AN344" s="533" t="s">
        <v>158</v>
      </c>
      <c r="AO344" s="534" t="s">
        <v>154</v>
      </c>
      <c r="AP344" s="535"/>
      <c r="AQ344" s="535"/>
      <c r="AR344" s="536"/>
      <c r="AS344" s="533" t="s">
        <v>158</v>
      </c>
      <c r="AT344" s="534" t="s">
        <v>154</v>
      </c>
      <c r="AU344" s="535"/>
      <c r="AV344" s="535"/>
      <c r="AW344" s="536"/>
      <c r="AX344" s="533" t="s">
        <v>158</v>
      </c>
    </row>
    <row r="345" spans="2:50" x14ac:dyDescent="0.2">
      <c r="B345" s="533"/>
      <c r="C345" s="533"/>
      <c r="D345" s="533"/>
      <c r="E345" s="533" t="s">
        <v>150</v>
      </c>
      <c r="F345" s="533"/>
      <c r="G345" s="533"/>
      <c r="H345" s="538"/>
      <c r="I345" s="540" t="s">
        <v>150</v>
      </c>
      <c r="J345" s="540"/>
      <c r="K345" s="540"/>
      <c r="L345" s="540"/>
      <c r="M345" s="540"/>
      <c r="N345" s="533"/>
      <c r="O345" s="533"/>
      <c r="P345" s="534" t="s">
        <v>155</v>
      </c>
      <c r="Q345" s="535"/>
      <c r="R345" s="535"/>
      <c r="S345" s="536"/>
      <c r="T345" s="533"/>
      <c r="U345" s="534" t="s">
        <v>155</v>
      </c>
      <c r="V345" s="535"/>
      <c r="W345" s="535"/>
      <c r="X345" s="536"/>
      <c r="Y345" s="533"/>
      <c r="Z345" s="534" t="s">
        <v>155</v>
      </c>
      <c r="AA345" s="535"/>
      <c r="AB345" s="535"/>
      <c r="AC345" s="536"/>
      <c r="AD345" s="533"/>
      <c r="AE345" s="534" t="s">
        <v>155</v>
      </c>
      <c r="AF345" s="535"/>
      <c r="AG345" s="535"/>
      <c r="AH345" s="536"/>
      <c r="AI345" s="533"/>
      <c r="AJ345" s="534" t="s">
        <v>155</v>
      </c>
      <c r="AK345" s="535"/>
      <c r="AL345" s="535"/>
      <c r="AM345" s="536"/>
      <c r="AN345" s="533"/>
      <c r="AO345" s="534" t="s">
        <v>155</v>
      </c>
      <c r="AP345" s="535"/>
      <c r="AQ345" s="535"/>
      <c r="AR345" s="536"/>
      <c r="AS345" s="533"/>
      <c r="AT345" s="534" t="s">
        <v>155</v>
      </c>
      <c r="AU345" s="535"/>
      <c r="AV345" s="535"/>
      <c r="AW345" s="536"/>
      <c r="AX345" s="533"/>
    </row>
    <row r="346" spans="2:50" x14ac:dyDescent="0.2">
      <c r="B346" s="533"/>
      <c r="C346" s="533"/>
      <c r="D346" s="533"/>
      <c r="E346" s="441" t="s">
        <v>152</v>
      </c>
      <c r="F346" s="441" t="s">
        <v>153</v>
      </c>
      <c r="G346" s="441" t="s">
        <v>156</v>
      </c>
      <c r="H346" s="539"/>
      <c r="I346" s="442" t="s">
        <v>152</v>
      </c>
      <c r="J346" s="442" t="s">
        <v>153</v>
      </c>
      <c r="K346" s="442" t="s">
        <v>156</v>
      </c>
      <c r="L346" s="540"/>
      <c r="M346" s="540"/>
      <c r="N346" s="533"/>
      <c r="O346" s="533"/>
      <c r="P346" s="441" t="s">
        <v>152</v>
      </c>
      <c r="Q346" s="441" t="s">
        <v>153</v>
      </c>
      <c r="R346" s="441" t="s">
        <v>156</v>
      </c>
      <c r="S346" s="441" t="s">
        <v>170</v>
      </c>
      <c r="T346" s="533"/>
      <c r="U346" s="441" t="s">
        <v>152</v>
      </c>
      <c r="V346" s="441" t="s">
        <v>153</v>
      </c>
      <c r="W346" s="441" t="s">
        <v>156</v>
      </c>
      <c r="X346" s="441" t="s">
        <v>170</v>
      </c>
      <c r="Y346" s="533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3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3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3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3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3"/>
    </row>
    <row r="347" spans="2:50" x14ac:dyDescent="0.2">
      <c r="B347" s="541" t="s">
        <v>237</v>
      </c>
      <c r="C347" s="443">
        <f>C327</f>
        <v>1</v>
      </c>
      <c r="D347" s="443"/>
      <c r="E347" s="443"/>
      <c r="F347" s="443"/>
      <c r="G347" s="440" t="e">
        <f t="shared" ref="G347:G357" si="362">F347/E347</f>
        <v>#DIV/0!</v>
      </c>
      <c r="H347" s="561" t="e">
        <f>AVERAGE(G347:G361)</f>
        <v>#DIV/0!</v>
      </c>
      <c r="I347" s="172" t="str">
        <f t="shared" ref="I347:I349" si="363">IFERROR(AVERAGE(P347,U347,Z347,AE347,AJ347,AO347,AT347),"")</f>
        <v/>
      </c>
      <c r="J347" s="172" t="str">
        <f t="shared" ref="J347:J349" si="364">IFERROR(AVERAGE(Q347,V347,AA347,AF347,AK347,AP347,AU347),"")</f>
        <v/>
      </c>
      <c r="K347" s="444" t="str">
        <f t="shared" ref="K347:K349" si="365">IFERROR(AVERAGE(R347,W347,AB347,AG347,AL347,AQ347,AV347),"")</f>
        <v/>
      </c>
      <c r="L347" s="560" t="str">
        <f>IFERROR(AVERAGE(K347:K361),"-")</f>
        <v>-</v>
      </c>
      <c r="M347" s="172" t="str">
        <f>IFERROR(RANK(K347, K$347:K$361),"")</f>
        <v/>
      </c>
      <c r="N347" s="533"/>
      <c r="O347" s="533"/>
      <c r="P347" s="443"/>
      <c r="Q347" s="440"/>
      <c r="R347" s="440" t="str">
        <f>IFERROR(Q347/P347,"")</f>
        <v/>
      </c>
      <c r="S347" s="443" t="str">
        <f>IFERROR(RANK(R347, R$347:R$361),"")</f>
        <v/>
      </c>
      <c r="T347" s="532" t="e">
        <f>AVERAGE(R347:R361)</f>
        <v>#DIV/0!</v>
      </c>
      <c r="U347" s="443"/>
      <c r="V347" s="440"/>
      <c r="W347" s="440" t="str">
        <f>IFERROR(V347/U347,"")</f>
        <v/>
      </c>
      <c r="X347" s="443" t="str">
        <f>IFERROR(RANK(W347, W$347:W$361),"")</f>
        <v/>
      </c>
      <c r="Y347" s="532" t="e">
        <f>AVERAGE(W347:W361)</f>
        <v>#DIV/0!</v>
      </c>
      <c r="Z347" s="443"/>
      <c r="AA347" s="440"/>
      <c r="AB347" s="440" t="str">
        <f>IFERROR(AA347/Z347,"")</f>
        <v/>
      </c>
      <c r="AC347" s="443" t="str">
        <f>IFERROR(RANK(AB347, AB$347:AB$361),"")</f>
        <v/>
      </c>
      <c r="AD347" s="532" t="e">
        <f>AVERAGE(AB347:AB361)</f>
        <v>#DIV/0!</v>
      </c>
      <c r="AE347" s="443"/>
      <c r="AF347" s="440"/>
      <c r="AG347" s="440" t="str">
        <f>IFERROR(AF347/AE347,"")</f>
        <v/>
      </c>
      <c r="AH347" s="443" t="str">
        <f>IFERROR(RANK(AG347, AG$347:AG$361),"")</f>
        <v/>
      </c>
      <c r="AI347" s="532" t="e">
        <f>AVERAGE(AG347:AG361)</f>
        <v>#DIV/0!</v>
      </c>
      <c r="AJ347" s="443"/>
      <c r="AK347" s="440"/>
      <c r="AL347" s="440" t="str">
        <f>IFERROR(AK347/AJ347,"")</f>
        <v/>
      </c>
      <c r="AM347" s="443" t="str">
        <f>IFERROR(RANK(AL347, AL$347:AL$361),"")</f>
        <v/>
      </c>
      <c r="AN347" s="532" t="e">
        <f>AVERAGE(AL347:AL361)</f>
        <v>#DIV/0!</v>
      </c>
      <c r="AO347" s="443"/>
      <c r="AP347" s="440"/>
      <c r="AQ347" s="440" t="str">
        <f>IFERROR(AP347/AO347,"")</f>
        <v/>
      </c>
      <c r="AR347" s="443" t="str">
        <f>IFERROR(RANK(AQ347, AQ$347:AQ$361),"")</f>
        <v/>
      </c>
      <c r="AS347" s="532" t="e">
        <f>AVERAGE(AQ347:AQ361)</f>
        <v>#DIV/0!</v>
      </c>
      <c r="AT347" s="443"/>
      <c r="AU347" s="440"/>
      <c r="AV347" s="440" t="str">
        <f>IFERROR(AU347/AT347,"")</f>
        <v/>
      </c>
      <c r="AW347" s="443" t="str">
        <f>IFERROR(RANK(AV347, AV$347:AV$361),"")</f>
        <v/>
      </c>
      <c r="AX347" s="532" t="e">
        <f>AVERAGE(AV347:AV361)</f>
        <v>#DIV/0!</v>
      </c>
    </row>
    <row r="348" spans="2:50" x14ac:dyDescent="0.2">
      <c r="B348" s="541"/>
      <c r="C348" s="443">
        <f t="shared" ref="C348:C361" si="366">C328</f>
        <v>2</v>
      </c>
      <c r="D348" s="443"/>
      <c r="E348" s="443"/>
      <c r="F348" s="443"/>
      <c r="G348" s="440" t="e">
        <f t="shared" si="362"/>
        <v>#DIV/0!</v>
      </c>
      <c r="H348" s="562"/>
      <c r="I348" s="172" t="str">
        <f t="shared" si="363"/>
        <v/>
      </c>
      <c r="J348" s="172" t="str">
        <f t="shared" si="364"/>
        <v/>
      </c>
      <c r="K348" s="444" t="str">
        <f t="shared" si="365"/>
        <v/>
      </c>
      <c r="L348" s="560"/>
      <c r="M348" s="172" t="str">
        <f t="shared" ref="M348:M361" si="367">IFERROR(RANK(K348, K$347:K$361),"")</f>
        <v/>
      </c>
      <c r="N348" s="533"/>
      <c r="O348" s="533"/>
      <c r="P348" s="443"/>
      <c r="Q348" s="440"/>
      <c r="R348" s="440" t="str">
        <f t="shared" ref="R348:R361" si="368">IFERROR(Q348/P348,"")</f>
        <v/>
      </c>
      <c r="S348" s="443" t="str">
        <f t="shared" ref="S348:S361" si="369">IFERROR(RANK(R348, R$347:R$361),"")</f>
        <v/>
      </c>
      <c r="T348" s="532"/>
      <c r="U348" s="443"/>
      <c r="V348" s="440"/>
      <c r="W348" s="440" t="str">
        <f t="shared" ref="W348:W361" si="370">IFERROR(V348/U348,"")</f>
        <v/>
      </c>
      <c r="X348" s="443" t="str">
        <f t="shared" ref="X348:X361" si="371">IFERROR(RANK(W348, W$347:W$361),"")</f>
        <v/>
      </c>
      <c r="Y348" s="532"/>
      <c r="Z348" s="443"/>
      <c r="AA348" s="440"/>
      <c r="AB348" s="440" t="str">
        <f t="shared" ref="AB348:AB361" si="372">IFERROR(AA348/Z348,"")</f>
        <v/>
      </c>
      <c r="AC348" s="443" t="str">
        <f t="shared" ref="AC348:AC361" si="373">IFERROR(RANK(AB348, AB$347:AB$361),"")</f>
        <v/>
      </c>
      <c r="AD348" s="532"/>
      <c r="AE348" s="443"/>
      <c r="AF348" s="440"/>
      <c r="AG348" s="440" t="str">
        <f t="shared" ref="AG348:AG361" si="374">IFERROR(AF348/AE348,"")</f>
        <v/>
      </c>
      <c r="AH348" s="443" t="str">
        <f t="shared" ref="AH348:AH361" si="375">IFERROR(RANK(AG348, AG$347:AG$361),"")</f>
        <v/>
      </c>
      <c r="AI348" s="532"/>
      <c r="AJ348" s="443"/>
      <c r="AK348" s="440"/>
      <c r="AL348" s="440" t="str">
        <f t="shared" ref="AL348:AL361" si="376">IFERROR(AK348/AJ348,"")</f>
        <v/>
      </c>
      <c r="AM348" s="443" t="str">
        <f t="shared" ref="AM348:AM361" si="377">IFERROR(RANK(AL348, AL$347:AL$361),"")</f>
        <v/>
      </c>
      <c r="AN348" s="532"/>
      <c r="AO348" s="443"/>
      <c r="AP348" s="440"/>
      <c r="AQ348" s="440" t="str">
        <f t="shared" ref="AQ348:AQ361" si="378">IFERROR(AP348/AO348,"")</f>
        <v/>
      </c>
      <c r="AR348" s="443" t="str">
        <f t="shared" ref="AR348:AR361" si="379">IFERROR(RANK(AQ348, AQ$347:AQ$361),"")</f>
        <v/>
      </c>
      <c r="AS348" s="532"/>
      <c r="AT348" s="443"/>
      <c r="AU348" s="440"/>
      <c r="AV348" s="440" t="str">
        <f t="shared" ref="AV348:AV361" si="380">IFERROR(AU348/AT348,"")</f>
        <v/>
      </c>
      <c r="AW348" s="443" t="str">
        <f t="shared" ref="AW348:AW361" si="381">IFERROR(RANK(AV348, AV$347:AV$361),"")</f>
        <v/>
      </c>
      <c r="AX348" s="532"/>
    </row>
    <row r="349" spans="2:50" x14ac:dyDescent="0.2">
      <c r="B349" s="541"/>
      <c r="C349" s="443">
        <f t="shared" si="366"/>
        <v>3</v>
      </c>
      <c r="D349" s="443"/>
      <c r="E349" s="443"/>
      <c r="F349" s="443"/>
      <c r="G349" s="440" t="e">
        <f t="shared" si="362"/>
        <v>#DIV/0!</v>
      </c>
      <c r="H349" s="562"/>
      <c r="I349" s="172" t="str">
        <f t="shared" si="363"/>
        <v/>
      </c>
      <c r="J349" s="172" t="str">
        <f t="shared" si="364"/>
        <v/>
      </c>
      <c r="K349" s="444" t="str">
        <f t="shared" si="365"/>
        <v/>
      </c>
      <c r="L349" s="560"/>
      <c r="M349" s="172" t="str">
        <f t="shared" si="367"/>
        <v/>
      </c>
      <c r="N349" s="533"/>
      <c r="O349" s="533"/>
      <c r="P349" s="443"/>
      <c r="Q349" s="440"/>
      <c r="R349" s="440" t="str">
        <f t="shared" si="368"/>
        <v/>
      </c>
      <c r="S349" s="443" t="str">
        <f t="shared" si="369"/>
        <v/>
      </c>
      <c r="T349" s="532"/>
      <c r="U349" s="443"/>
      <c r="V349" s="440"/>
      <c r="W349" s="440" t="str">
        <f t="shared" si="370"/>
        <v/>
      </c>
      <c r="X349" s="443" t="str">
        <f t="shared" si="371"/>
        <v/>
      </c>
      <c r="Y349" s="532"/>
      <c r="Z349" s="443"/>
      <c r="AA349" s="440"/>
      <c r="AB349" s="440" t="str">
        <f t="shared" si="372"/>
        <v/>
      </c>
      <c r="AC349" s="443" t="str">
        <f t="shared" si="373"/>
        <v/>
      </c>
      <c r="AD349" s="532"/>
      <c r="AE349" s="443"/>
      <c r="AF349" s="440"/>
      <c r="AG349" s="440" t="str">
        <f t="shared" si="374"/>
        <v/>
      </c>
      <c r="AH349" s="443" t="str">
        <f t="shared" si="375"/>
        <v/>
      </c>
      <c r="AI349" s="532"/>
      <c r="AJ349" s="443"/>
      <c r="AK349" s="440"/>
      <c r="AL349" s="440" t="str">
        <f t="shared" si="376"/>
        <v/>
      </c>
      <c r="AM349" s="443" t="str">
        <f t="shared" si="377"/>
        <v/>
      </c>
      <c r="AN349" s="532"/>
      <c r="AO349" s="443"/>
      <c r="AP349" s="440"/>
      <c r="AQ349" s="440" t="str">
        <f t="shared" si="378"/>
        <v/>
      </c>
      <c r="AR349" s="443" t="str">
        <f t="shared" si="379"/>
        <v/>
      </c>
      <c r="AS349" s="532"/>
      <c r="AT349" s="443"/>
      <c r="AU349" s="440"/>
      <c r="AV349" s="440" t="str">
        <f t="shared" si="380"/>
        <v/>
      </c>
      <c r="AW349" s="443" t="str">
        <f t="shared" si="381"/>
        <v/>
      </c>
      <c r="AX349" s="532"/>
    </row>
    <row r="350" spans="2:50" x14ac:dyDescent="0.2">
      <c r="B350" s="541"/>
      <c r="C350" s="443">
        <f t="shared" si="366"/>
        <v>4</v>
      </c>
      <c r="D350" s="443"/>
      <c r="E350" s="443"/>
      <c r="F350" s="443"/>
      <c r="G350" s="440" t="e">
        <f t="shared" si="362"/>
        <v>#DIV/0!</v>
      </c>
      <c r="H350" s="562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60"/>
      <c r="M350" s="172" t="str">
        <f t="shared" si="367"/>
        <v/>
      </c>
      <c r="N350" s="533"/>
      <c r="O350" s="533"/>
      <c r="P350" s="443"/>
      <c r="Q350" s="440"/>
      <c r="R350" s="440" t="str">
        <f t="shared" si="368"/>
        <v/>
      </c>
      <c r="S350" s="443" t="str">
        <f t="shared" si="369"/>
        <v/>
      </c>
      <c r="T350" s="532"/>
      <c r="U350" s="443"/>
      <c r="V350" s="440"/>
      <c r="W350" s="440" t="str">
        <f t="shared" si="370"/>
        <v/>
      </c>
      <c r="X350" s="443" t="str">
        <f t="shared" si="371"/>
        <v/>
      </c>
      <c r="Y350" s="532"/>
      <c r="Z350" s="443"/>
      <c r="AA350" s="440"/>
      <c r="AB350" s="440" t="str">
        <f t="shared" si="372"/>
        <v/>
      </c>
      <c r="AC350" s="443" t="str">
        <f t="shared" si="373"/>
        <v/>
      </c>
      <c r="AD350" s="532"/>
      <c r="AE350" s="443"/>
      <c r="AF350" s="440"/>
      <c r="AG350" s="440" t="str">
        <f t="shared" si="374"/>
        <v/>
      </c>
      <c r="AH350" s="443" t="str">
        <f t="shared" si="375"/>
        <v/>
      </c>
      <c r="AI350" s="532"/>
      <c r="AJ350" s="443"/>
      <c r="AK350" s="440"/>
      <c r="AL350" s="440" t="str">
        <f t="shared" si="376"/>
        <v/>
      </c>
      <c r="AM350" s="443" t="str">
        <f t="shared" si="377"/>
        <v/>
      </c>
      <c r="AN350" s="532"/>
      <c r="AO350" s="443"/>
      <c r="AP350" s="440"/>
      <c r="AQ350" s="440" t="str">
        <f t="shared" si="378"/>
        <v/>
      </c>
      <c r="AR350" s="443" t="str">
        <f t="shared" si="379"/>
        <v/>
      </c>
      <c r="AS350" s="532"/>
      <c r="AT350" s="443"/>
      <c r="AU350" s="440"/>
      <c r="AV350" s="440" t="str">
        <f t="shared" si="380"/>
        <v/>
      </c>
      <c r="AW350" s="443" t="str">
        <f t="shared" si="381"/>
        <v/>
      </c>
      <c r="AX350" s="532"/>
    </row>
    <row r="351" spans="2:50" x14ac:dyDescent="0.2">
      <c r="B351" s="541"/>
      <c r="C351" s="443">
        <f t="shared" si="366"/>
        <v>5</v>
      </c>
      <c r="D351" s="443"/>
      <c r="E351" s="443"/>
      <c r="F351" s="443"/>
      <c r="G351" s="440" t="e">
        <f t="shared" si="362"/>
        <v>#DIV/0!</v>
      </c>
      <c r="H351" s="562"/>
      <c r="I351" s="172" t="str">
        <f t="shared" ref="I351:I361" si="382">IFERROR(AVERAGE(P351,U351,Z351,AE351,AJ351,AO351,AT351),"")</f>
        <v/>
      </c>
      <c r="J351" s="172" t="str">
        <f t="shared" ref="J351:J361" si="383">IFERROR(AVERAGE(Q351,V351,AA351,AF351,AK351,AP351,AU351),"")</f>
        <v/>
      </c>
      <c r="K351" s="444" t="str">
        <f t="shared" ref="K351:K361" si="384">IFERROR(AVERAGE(R351,W351,AB351,AG351,AL351,AQ351,AV351),"")</f>
        <v/>
      </c>
      <c r="L351" s="560"/>
      <c r="M351" s="172" t="str">
        <f t="shared" si="367"/>
        <v/>
      </c>
      <c r="N351" s="533"/>
      <c r="O351" s="533"/>
      <c r="P351" s="443"/>
      <c r="Q351" s="440"/>
      <c r="R351" s="440" t="str">
        <f t="shared" si="368"/>
        <v/>
      </c>
      <c r="S351" s="443" t="str">
        <f t="shared" si="369"/>
        <v/>
      </c>
      <c r="T351" s="532"/>
      <c r="U351" s="443"/>
      <c r="V351" s="440"/>
      <c r="W351" s="440" t="str">
        <f t="shared" si="370"/>
        <v/>
      </c>
      <c r="X351" s="443" t="str">
        <f t="shared" si="371"/>
        <v/>
      </c>
      <c r="Y351" s="532"/>
      <c r="Z351" s="443"/>
      <c r="AA351" s="440"/>
      <c r="AB351" s="440" t="str">
        <f t="shared" si="372"/>
        <v/>
      </c>
      <c r="AC351" s="443" t="str">
        <f t="shared" si="373"/>
        <v/>
      </c>
      <c r="AD351" s="532"/>
      <c r="AE351" s="443"/>
      <c r="AF351" s="440"/>
      <c r="AG351" s="440" t="str">
        <f t="shared" si="374"/>
        <v/>
      </c>
      <c r="AH351" s="443" t="str">
        <f t="shared" si="375"/>
        <v/>
      </c>
      <c r="AI351" s="532"/>
      <c r="AJ351" s="443"/>
      <c r="AK351" s="440"/>
      <c r="AL351" s="440" t="str">
        <f t="shared" si="376"/>
        <v/>
      </c>
      <c r="AM351" s="443" t="str">
        <f t="shared" si="377"/>
        <v/>
      </c>
      <c r="AN351" s="532"/>
      <c r="AO351" s="443"/>
      <c r="AP351" s="440"/>
      <c r="AQ351" s="440" t="str">
        <f t="shared" si="378"/>
        <v/>
      </c>
      <c r="AR351" s="443" t="str">
        <f t="shared" si="379"/>
        <v/>
      </c>
      <c r="AS351" s="532"/>
      <c r="AT351" s="443"/>
      <c r="AU351" s="440"/>
      <c r="AV351" s="440" t="str">
        <f t="shared" si="380"/>
        <v/>
      </c>
      <c r="AW351" s="443" t="str">
        <f t="shared" si="381"/>
        <v/>
      </c>
      <c r="AX351" s="532"/>
    </row>
    <row r="352" spans="2:50" x14ac:dyDescent="0.2">
      <c r="B352" s="541"/>
      <c r="C352" s="443">
        <f t="shared" si="366"/>
        <v>6</v>
      </c>
      <c r="D352" s="443"/>
      <c r="E352" s="443"/>
      <c r="F352" s="443"/>
      <c r="G352" s="440" t="e">
        <f t="shared" si="362"/>
        <v>#DIV/0!</v>
      </c>
      <c r="H352" s="562"/>
      <c r="I352" s="172" t="str">
        <f t="shared" si="382"/>
        <v/>
      </c>
      <c r="J352" s="172" t="str">
        <f t="shared" si="383"/>
        <v/>
      </c>
      <c r="K352" s="444" t="str">
        <f t="shared" si="384"/>
        <v/>
      </c>
      <c r="L352" s="560"/>
      <c r="M352" s="172" t="str">
        <f t="shared" si="367"/>
        <v/>
      </c>
      <c r="N352" s="533"/>
      <c r="O352" s="533"/>
      <c r="P352" s="443"/>
      <c r="Q352" s="440"/>
      <c r="R352" s="440" t="str">
        <f t="shared" si="368"/>
        <v/>
      </c>
      <c r="S352" s="443" t="str">
        <f t="shared" si="369"/>
        <v/>
      </c>
      <c r="T352" s="532"/>
      <c r="U352" s="443"/>
      <c r="V352" s="440"/>
      <c r="W352" s="440" t="str">
        <f t="shared" si="370"/>
        <v/>
      </c>
      <c r="X352" s="443" t="str">
        <f t="shared" si="371"/>
        <v/>
      </c>
      <c r="Y352" s="532"/>
      <c r="Z352" s="443"/>
      <c r="AA352" s="440"/>
      <c r="AB352" s="440" t="str">
        <f t="shared" si="372"/>
        <v/>
      </c>
      <c r="AC352" s="443" t="str">
        <f t="shared" si="373"/>
        <v/>
      </c>
      <c r="AD352" s="532"/>
      <c r="AE352" s="443"/>
      <c r="AF352" s="440"/>
      <c r="AG352" s="440" t="str">
        <f t="shared" si="374"/>
        <v/>
      </c>
      <c r="AH352" s="443" t="str">
        <f t="shared" si="375"/>
        <v/>
      </c>
      <c r="AI352" s="532"/>
      <c r="AJ352" s="443"/>
      <c r="AK352" s="440"/>
      <c r="AL352" s="440" t="str">
        <f t="shared" si="376"/>
        <v/>
      </c>
      <c r="AM352" s="443" t="str">
        <f t="shared" si="377"/>
        <v/>
      </c>
      <c r="AN352" s="532"/>
      <c r="AO352" s="443"/>
      <c r="AP352" s="440"/>
      <c r="AQ352" s="440" t="str">
        <f t="shared" si="378"/>
        <v/>
      </c>
      <c r="AR352" s="443" t="str">
        <f t="shared" si="379"/>
        <v/>
      </c>
      <c r="AS352" s="532"/>
      <c r="AT352" s="443"/>
      <c r="AU352" s="440"/>
      <c r="AV352" s="440" t="str">
        <f t="shared" si="380"/>
        <v/>
      </c>
      <c r="AW352" s="443" t="str">
        <f t="shared" si="381"/>
        <v/>
      </c>
      <c r="AX352" s="532"/>
    </row>
    <row r="353" spans="2:50" x14ac:dyDescent="0.2">
      <c r="B353" s="541"/>
      <c r="C353" s="443">
        <f t="shared" si="366"/>
        <v>7</v>
      </c>
      <c r="D353" s="443"/>
      <c r="E353" s="443"/>
      <c r="F353" s="443"/>
      <c r="G353" s="440" t="e">
        <f t="shared" si="362"/>
        <v>#DIV/0!</v>
      </c>
      <c r="H353" s="562"/>
      <c r="I353" s="172" t="str">
        <f t="shared" si="382"/>
        <v/>
      </c>
      <c r="J353" s="172" t="str">
        <f t="shared" si="383"/>
        <v/>
      </c>
      <c r="K353" s="444" t="str">
        <f t="shared" si="384"/>
        <v/>
      </c>
      <c r="L353" s="560"/>
      <c r="M353" s="172" t="str">
        <f t="shared" si="367"/>
        <v/>
      </c>
      <c r="N353" s="533"/>
      <c r="O353" s="533"/>
      <c r="P353" s="443"/>
      <c r="Q353" s="440"/>
      <c r="R353" s="440" t="str">
        <f t="shared" si="368"/>
        <v/>
      </c>
      <c r="S353" s="443" t="str">
        <f t="shared" si="369"/>
        <v/>
      </c>
      <c r="T353" s="532"/>
      <c r="U353" s="443"/>
      <c r="V353" s="440"/>
      <c r="W353" s="440" t="str">
        <f t="shared" si="370"/>
        <v/>
      </c>
      <c r="X353" s="443" t="str">
        <f t="shared" si="371"/>
        <v/>
      </c>
      <c r="Y353" s="532"/>
      <c r="Z353" s="443"/>
      <c r="AA353" s="440"/>
      <c r="AB353" s="440" t="str">
        <f t="shared" si="372"/>
        <v/>
      </c>
      <c r="AC353" s="443" t="str">
        <f t="shared" si="373"/>
        <v/>
      </c>
      <c r="AD353" s="532"/>
      <c r="AE353" s="443"/>
      <c r="AF353" s="440"/>
      <c r="AG353" s="440" t="str">
        <f t="shared" si="374"/>
        <v/>
      </c>
      <c r="AH353" s="443" t="str">
        <f t="shared" si="375"/>
        <v/>
      </c>
      <c r="AI353" s="532"/>
      <c r="AJ353" s="443"/>
      <c r="AK353" s="440"/>
      <c r="AL353" s="440" t="str">
        <f t="shared" si="376"/>
        <v/>
      </c>
      <c r="AM353" s="443" t="str">
        <f t="shared" si="377"/>
        <v/>
      </c>
      <c r="AN353" s="532"/>
      <c r="AO353" s="443"/>
      <c r="AP353" s="440"/>
      <c r="AQ353" s="440" t="str">
        <f t="shared" si="378"/>
        <v/>
      </c>
      <c r="AR353" s="443" t="str">
        <f t="shared" si="379"/>
        <v/>
      </c>
      <c r="AS353" s="532"/>
      <c r="AT353" s="443"/>
      <c r="AU353" s="440"/>
      <c r="AV353" s="440" t="str">
        <f t="shared" si="380"/>
        <v/>
      </c>
      <c r="AW353" s="443" t="str">
        <f t="shared" si="381"/>
        <v/>
      </c>
      <c r="AX353" s="532"/>
    </row>
    <row r="354" spans="2:50" x14ac:dyDescent="0.2">
      <c r="B354" s="541"/>
      <c r="C354" s="443">
        <f t="shared" si="366"/>
        <v>8</v>
      </c>
      <c r="D354" s="443"/>
      <c r="E354" s="443"/>
      <c r="F354" s="443"/>
      <c r="G354" s="440" t="e">
        <f t="shared" si="362"/>
        <v>#DIV/0!</v>
      </c>
      <c r="H354" s="562"/>
      <c r="I354" s="172" t="str">
        <f t="shared" si="382"/>
        <v/>
      </c>
      <c r="J354" s="172" t="str">
        <f t="shared" si="383"/>
        <v/>
      </c>
      <c r="K354" s="444" t="str">
        <f t="shared" si="384"/>
        <v/>
      </c>
      <c r="L354" s="560"/>
      <c r="M354" s="172" t="str">
        <f t="shared" si="367"/>
        <v/>
      </c>
      <c r="N354" s="533"/>
      <c r="O354" s="533"/>
      <c r="P354" s="443"/>
      <c r="Q354" s="440"/>
      <c r="R354" s="440" t="str">
        <f t="shared" si="368"/>
        <v/>
      </c>
      <c r="S354" s="443" t="str">
        <f t="shared" si="369"/>
        <v/>
      </c>
      <c r="T354" s="532"/>
      <c r="U354" s="443"/>
      <c r="V354" s="440"/>
      <c r="W354" s="440" t="str">
        <f t="shared" si="370"/>
        <v/>
      </c>
      <c r="X354" s="443" t="str">
        <f t="shared" si="371"/>
        <v/>
      </c>
      <c r="Y354" s="532"/>
      <c r="Z354" s="443"/>
      <c r="AA354" s="440"/>
      <c r="AB354" s="440" t="str">
        <f t="shared" si="372"/>
        <v/>
      </c>
      <c r="AC354" s="443" t="str">
        <f t="shared" si="373"/>
        <v/>
      </c>
      <c r="AD354" s="532"/>
      <c r="AE354" s="443"/>
      <c r="AF354" s="440"/>
      <c r="AG354" s="440" t="str">
        <f t="shared" si="374"/>
        <v/>
      </c>
      <c r="AH354" s="443" t="str">
        <f t="shared" si="375"/>
        <v/>
      </c>
      <c r="AI354" s="532"/>
      <c r="AJ354" s="443"/>
      <c r="AK354" s="440"/>
      <c r="AL354" s="440" t="str">
        <f t="shared" si="376"/>
        <v/>
      </c>
      <c r="AM354" s="443" t="str">
        <f t="shared" si="377"/>
        <v/>
      </c>
      <c r="AN354" s="532"/>
      <c r="AO354" s="443"/>
      <c r="AP354" s="440"/>
      <c r="AQ354" s="440" t="str">
        <f t="shared" si="378"/>
        <v/>
      </c>
      <c r="AR354" s="443" t="str">
        <f t="shared" si="379"/>
        <v/>
      </c>
      <c r="AS354" s="532"/>
      <c r="AT354" s="443"/>
      <c r="AU354" s="440"/>
      <c r="AV354" s="440" t="str">
        <f t="shared" si="380"/>
        <v/>
      </c>
      <c r="AW354" s="443" t="str">
        <f t="shared" si="381"/>
        <v/>
      </c>
      <c r="AX354" s="532"/>
    </row>
    <row r="355" spans="2:50" x14ac:dyDescent="0.2">
      <c r="B355" s="541"/>
      <c r="C355" s="443">
        <f t="shared" si="366"/>
        <v>9</v>
      </c>
      <c r="D355" s="443"/>
      <c r="E355" s="443"/>
      <c r="F355" s="443"/>
      <c r="G355" s="440" t="e">
        <f t="shared" si="362"/>
        <v>#DIV/0!</v>
      </c>
      <c r="H355" s="562"/>
      <c r="I355" s="172" t="str">
        <f t="shared" si="382"/>
        <v/>
      </c>
      <c r="J355" s="172" t="str">
        <f t="shared" si="383"/>
        <v/>
      </c>
      <c r="K355" s="444" t="str">
        <f t="shared" si="384"/>
        <v/>
      </c>
      <c r="L355" s="560"/>
      <c r="M355" s="172" t="str">
        <f t="shared" si="367"/>
        <v/>
      </c>
      <c r="N355" s="533"/>
      <c r="O355" s="533"/>
      <c r="P355" s="443"/>
      <c r="Q355" s="440"/>
      <c r="R355" s="440" t="str">
        <f t="shared" si="368"/>
        <v/>
      </c>
      <c r="S355" s="443" t="str">
        <f t="shared" si="369"/>
        <v/>
      </c>
      <c r="T355" s="532"/>
      <c r="U355" s="443"/>
      <c r="V355" s="440"/>
      <c r="W355" s="440" t="str">
        <f t="shared" si="370"/>
        <v/>
      </c>
      <c r="X355" s="443" t="str">
        <f t="shared" si="371"/>
        <v/>
      </c>
      <c r="Y355" s="532"/>
      <c r="Z355" s="443"/>
      <c r="AA355" s="440"/>
      <c r="AB355" s="440" t="str">
        <f t="shared" si="372"/>
        <v/>
      </c>
      <c r="AC355" s="443" t="str">
        <f t="shared" si="373"/>
        <v/>
      </c>
      <c r="AD355" s="532"/>
      <c r="AE355" s="443"/>
      <c r="AF355" s="440"/>
      <c r="AG355" s="440" t="str">
        <f t="shared" si="374"/>
        <v/>
      </c>
      <c r="AH355" s="443" t="str">
        <f t="shared" si="375"/>
        <v/>
      </c>
      <c r="AI355" s="532"/>
      <c r="AJ355" s="443"/>
      <c r="AK355" s="440"/>
      <c r="AL355" s="440" t="str">
        <f t="shared" si="376"/>
        <v/>
      </c>
      <c r="AM355" s="443" t="str">
        <f t="shared" si="377"/>
        <v/>
      </c>
      <c r="AN355" s="532"/>
      <c r="AO355" s="443"/>
      <c r="AP355" s="440"/>
      <c r="AQ355" s="440" t="str">
        <f t="shared" si="378"/>
        <v/>
      </c>
      <c r="AR355" s="443" t="str">
        <f t="shared" si="379"/>
        <v/>
      </c>
      <c r="AS355" s="532"/>
      <c r="AT355" s="443"/>
      <c r="AU355" s="440"/>
      <c r="AV355" s="440" t="str">
        <f t="shared" si="380"/>
        <v/>
      </c>
      <c r="AW355" s="443" t="str">
        <f t="shared" si="381"/>
        <v/>
      </c>
      <c r="AX355" s="532"/>
    </row>
    <row r="356" spans="2:50" x14ac:dyDescent="0.2">
      <c r="B356" s="541"/>
      <c r="C356" s="443">
        <f t="shared" si="366"/>
        <v>10</v>
      </c>
      <c r="D356" s="443"/>
      <c r="E356" s="443"/>
      <c r="F356" s="443"/>
      <c r="G356" s="440" t="e">
        <f t="shared" si="362"/>
        <v>#DIV/0!</v>
      </c>
      <c r="H356" s="562"/>
      <c r="I356" s="172" t="str">
        <f t="shared" si="382"/>
        <v/>
      </c>
      <c r="J356" s="172" t="str">
        <f t="shared" si="383"/>
        <v/>
      </c>
      <c r="K356" s="444" t="str">
        <f t="shared" si="384"/>
        <v/>
      </c>
      <c r="L356" s="560"/>
      <c r="M356" s="172" t="str">
        <f t="shared" si="367"/>
        <v/>
      </c>
      <c r="N356" s="533"/>
      <c r="O356" s="533"/>
      <c r="P356" s="443"/>
      <c r="Q356" s="440"/>
      <c r="R356" s="440" t="str">
        <f t="shared" si="368"/>
        <v/>
      </c>
      <c r="S356" s="443" t="str">
        <f t="shared" si="369"/>
        <v/>
      </c>
      <c r="T356" s="532"/>
      <c r="U356" s="443"/>
      <c r="V356" s="440"/>
      <c r="W356" s="440" t="str">
        <f t="shared" si="370"/>
        <v/>
      </c>
      <c r="X356" s="443" t="str">
        <f t="shared" si="371"/>
        <v/>
      </c>
      <c r="Y356" s="532"/>
      <c r="Z356" s="443"/>
      <c r="AA356" s="440"/>
      <c r="AB356" s="440" t="str">
        <f t="shared" si="372"/>
        <v/>
      </c>
      <c r="AC356" s="443" t="str">
        <f t="shared" si="373"/>
        <v/>
      </c>
      <c r="AD356" s="532"/>
      <c r="AE356" s="443"/>
      <c r="AF356" s="440"/>
      <c r="AG356" s="440" t="str">
        <f t="shared" si="374"/>
        <v/>
      </c>
      <c r="AH356" s="443" t="str">
        <f t="shared" si="375"/>
        <v/>
      </c>
      <c r="AI356" s="532"/>
      <c r="AJ356" s="443"/>
      <c r="AK356" s="440"/>
      <c r="AL356" s="440" t="str">
        <f t="shared" si="376"/>
        <v/>
      </c>
      <c r="AM356" s="443" t="str">
        <f t="shared" si="377"/>
        <v/>
      </c>
      <c r="AN356" s="532"/>
      <c r="AO356" s="443"/>
      <c r="AP356" s="440"/>
      <c r="AQ356" s="440" t="str">
        <f t="shared" si="378"/>
        <v/>
      </c>
      <c r="AR356" s="443" t="str">
        <f t="shared" si="379"/>
        <v/>
      </c>
      <c r="AS356" s="532"/>
      <c r="AT356" s="443"/>
      <c r="AU356" s="440"/>
      <c r="AV356" s="440" t="str">
        <f t="shared" si="380"/>
        <v/>
      </c>
      <c r="AW356" s="443" t="str">
        <f t="shared" si="381"/>
        <v/>
      </c>
      <c r="AX356" s="532"/>
    </row>
    <row r="357" spans="2:50" x14ac:dyDescent="0.2">
      <c r="B357" s="541"/>
      <c r="C357" s="443">
        <f t="shared" si="366"/>
        <v>11</v>
      </c>
      <c r="D357" s="443"/>
      <c r="E357" s="443"/>
      <c r="F357" s="443"/>
      <c r="G357" s="440" t="e">
        <f t="shared" si="362"/>
        <v>#DIV/0!</v>
      </c>
      <c r="H357" s="562"/>
      <c r="I357" s="172" t="str">
        <f t="shared" si="382"/>
        <v/>
      </c>
      <c r="J357" s="172" t="str">
        <f t="shared" si="383"/>
        <v/>
      </c>
      <c r="K357" s="444" t="str">
        <f t="shared" si="384"/>
        <v/>
      </c>
      <c r="L357" s="560"/>
      <c r="M357" s="172" t="str">
        <f t="shared" si="367"/>
        <v/>
      </c>
      <c r="N357" s="533"/>
      <c r="O357" s="533"/>
      <c r="P357" s="443"/>
      <c r="Q357" s="440"/>
      <c r="R357" s="440" t="str">
        <f t="shared" si="368"/>
        <v/>
      </c>
      <c r="S357" s="443" t="str">
        <f t="shared" si="369"/>
        <v/>
      </c>
      <c r="T357" s="532"/>
      <c r="U357" s="443"/>
      <c r="V357" s="440"/>
      <c r="W357" s="440" t="str">
        <f t="shared" si="370"/>
        <v/>
      </c>
      <c r="X357" s="443" t="str">
        <f t="shared" si="371"/>
        <v/>
      </c>
      <c r="Y357" s="532"/>
      <c r="Z357" s="443"/>
      <c r="AA357" s="440"/>
      <c r="AB357" s="440" t="str">
        <f t="shared" si="372"/>
        <v/>
      </c>
      <c r="AC357" s="443" t="str">
        <f t="shared" si="373"/>
        <v/>
      </c>
      <c r="AD357" s="532"/>
      <c r="AE357" s="443"/>
      <c r="AF357" s="440"/>
      <c r="AG357" s="440" t="str">
        <f t="shared" si="374"/>
        <v/>
      </c>
      <c r="AH357" s="443" t="str">
        <f t="shared" si="375"/>
        <v/>
      </c>
      <c r="AI357" s="532"/>
      <c r="AJ357" s="443"/>
      <c r="AK357" s="440"/>
      <c r="AL357" s="440" t="str">
        <f t="shared" si="376"/>
        <v/>
      </c>
      <c r="AM357" s="443" t="str">
        <f t="shared" si="377"/>
        <v/>
      </c>
      <c r="AN357" s="532"/>
      <c r="AO357" s="443"/>
      <c r="AP357" s="440"/>
      <c r="AQ357" s="440" t="str">
        <f t="shared" si="378"/>
        <v/>
      </c>
      <c r="AR357" s="443" t="str">
        <f t="shared" si="379"/>
        <v/>
      </c>
      <c r="AS357" s="532"/>
      <c r="AT357" s="443"/>
      <c r="AU357" s="440"/>
      <c r="AV357" s="440" t="str">
        <f t="shared" si="380"/>
        <v/>
      </c>
      <c r="AW357" s="443" t="str">
        <f t="shared" si="381"/>
        <v/>
      </c>
      <c r="AX357" s="532"/>
    </row>
    <row r="358" spans="2:50" x14ac:dyDescent="0.2">
      <c r="B358" s="541"/>
      <c r="C358" s="443">
        <f t="shared" si="366"/>
        <v>12</v>
      </c>
      <c r="D358" s="443"/>
      <c r="E358" s="443"/>
      <c r="F358" s="443"/>
      <c r="G358" s="443"/>
      <c r="H358" s="562"/>
      <c r="I358" s="172" t="str">
        <f t="shared" si="382"/>
        <v/>
      </c>
      <c r="J358" s="172" t="str">
        <f t="shared" si="383"/>
        <v/>
      </c>
      <c r="K358" s="444" t="str">
        <f t="shared" si="384"/>
        <v/>
      </c>
      <c r="L358" s="560"/>
      <c r="M358" s="172" t="str">
        <f t="shared" si="367"/>
        <v/>
      </c>
      <c r="N358" s="533"/>
      <c r="O358" s="533"/>
      <c r="P358" s="443"/>
      <c r="Q358" s="440"/>
      <c r="R358" s="440" t="str">
        <f t="shared" si="368"/>
        <v/>
      </c>
      <c r="S358" s="443" t="str">
        <f t="shared" si="369"/>
        <v/>
      </c>
      <c r="T358" s="532"/>
      <c r="U358" s="443"/>
      <c r="V358" s="440"/>
      <c r="W358" s="440" t="str">
        <f t="shared" si="370"/>
        <v/>
      </c>
      <c r="X358" s="443" t="str">
        <f t="shared" si="371"/>
        <v/>
      </c>
      <c r="Y358" s="532"/>
      <c r="Z358" s="443"/>
      <c r="AA358" s="440"/>
      <c r="AB358" s="440" t="str">
        <f t="shared" si="372"/>
        <v/>
      </c>
      <c r="AC358" s="443" t="str">
        <f t="shared" si="373"/>
        <v/>
      </c>
      <c r="AD358" s="532"/>
      <c r="AE358" s="443"/>
      <c r="AF358" s="440"/>
      <c r="AG358" s="440" t="str">
        <f t="shared" si="374"/>
        <v/>
      </c>
      <c r="AH358" s="443" t="str">
        <f t="shared" si="375"/>
        <v/>
      </c>
      <c r="AI358" s="532"/>
      <c r="AJ358" s="443"/>
      <c r="AK358" s="440"/>
      <c r="AL358" s="440" t="str">
        <f t="shared" si="376"/>
        <v/>
      </c>
      <c r="AM358" s="443" t="str">
        <f t="shared" si="377"/>
        <v/>
      </c>
      <c r="AN358" s="532"/>
      <c r="AO358" s="443"/>
      <c r="AP358" s="440"/>
      <c r="AQ358" s="440" t="str">
        <f t="shared" si="378"/>
        <v/>
      </c>
      <c r="AR358" s="443" t="str">
        <f t="shared" si="379"/>
        <v/>
      </c>
      <c r="AS358" s="532"/>
      <c r="AT358" s="443"/>
      <c r="AU358" s="440"/>
      <c r="AV358" s="440" t="str">
        <f t="shared" si="380"/>
        <v/>
      </c>
      <c r="AW358" s="443" t="str">
        <f t="shared" si="381"/>
        <v/>
      </c>
      <c r="AX358" s="532"/>
    </row>
    <row r="359" spans="2:50" x14ac:dyDescent="0.2">
      <c r="B359" s="541"/>
      <c r="C359" s="443">
        <f t="shared" si="366"/>
        <v>13</v>
      </c>
      <c r="D359" s="443"/>
      <c r="E359" s="443"/>
      <c r="F359" s="443"/>
      <c r="G359" s="443"/>
      <c r="H359" s="562"/>
      <c r="I359" s="172" t="str">
        <f t="shared" si="382"/>
        <v/>
      </c>
      <c r="J359" s="172" t="str">
        <f t="shared" si="383"/>
        <v/>
      </c>
      <c r="K359" s="444" t="str">
        <f t="shared" si="384"/>
        <v/>
      </c>
      <c r="L359" s="560"/>
      <c r="M359" s="172" t="str">
        <f t="shared" si="367"/>
        <v/>
      </c>
      <c r="N359" s="533"/>
      <c r="O359" s="533"/>
      <c r="P359" s="443"/>
      <c r="Q359" s="440"/>
      <c r="R359" s="440" t="str">
        <f t="shared" si="368"/>
        <v/>
      </c>
      <c r="S359" s="443" t="str">
        <f t="shared" si="369"/>
        <v/>
      </c>
      <c r="T359" s="532"/>
      <c r="U359" s="443"/>
      <c r="V359" s="440"/>
      <c r="W359" s="440" t="str">
        <f t="shared" si="370"/>
        <v/>
      </c>
      <c r="X359" s="443" t="str">
        <f t="shared" si="371"/>
        <v/>
      </c>
      <c r="Y359" s="532"/>
      <c r="Z359" s="443"/>
      <c r="AA359" s="440"/>
      <c r="AB359" s="440" t="str">
        <f t="shared" si="372"/>
        <v/>
      </c>
      <c r="AC359" s="443" t="str">
        <f t="shared" si="373"/>
        <v/>
      </c>
      <c r="AD359" s="532"/>
      <c r="AE359" s="443"/>
      <c r="AF359" s="440"/>
      <c r="AG359" s="440" t="str">
        <f t="shared" si="374"/>
        <v/>
      </c>
      <c r="AH359" s="443" t="str">
        <f t="shared" si="375"/>
        <v/>
      </c>
      <c r="AI359" s="532"/>
      <c r="AJ359" s="443"/>
      <c r="AK359" s="440"/>
      <c r="AL359" s="440" t="str">
        <f t="shared" si="376"/>
        <v/>
      </c>
      <c r="AM359" s="443" t="str">
        <f t="shared" si="377"/>
        <v/>
      </c>
      <c r="AN359" s="532"/>
      <c r="AO359" s="443"/>
      <c r="AP359" s="440"/>
      <c r="AQ359" s="440" t="str">
        <f t="shared" si="378"/>
        <v/>
      </c>
      <c r="AR359" s="443" t="str">
        <f t="shared" si="379"/>
        <v/>
      </c>
      <c r="AS359" s="532"/>
      <c r="AT359" s="443"/>
      <c r="AU359" s="440"/>
      <c r="AV359" s="440" t="str">
        <f t="shared" si="380"/>
        <v/>
      </c>
      <c r="AW359" s="443" t="str">
        <f t="shared" si="381"/>
        <v/>
      </c>
      <c r="AX359" s="532"/>
    </row>
    <row r="360" spans="2:50" x14ac:dyDescent="0.2">
      <c r="B360" s="541"/>
      <c r="C360" s="443">
        <f t="shared" si="366"/>
        <v>14</v>
      </c>
      <c r="D360" s="443"/>
      <c r="E360" s="443"/>
      <c r="F360" s="443"/>
      <c r="G360" s="443"/>
      <c r="H360" s="562"/>
      <c r="I360" s="172" t="str">
        <f t="shared" si="382"/>
        <v/>
      </c>
      <c r="J360" s="172" t="str">
        <f t="shared" si="383"/>
        <v/>
      </c>
      <c r="K360" s="444" t="str">
        <f t="shared" si="384"/>
        <v/>
      </c>
      <c r="L360" s="560"/>
      <c r="M360" s="172" t="str">
        <f t="shared" si="367"/>
        <v/>
      </c>
      <c r="N360" s="533"/>
      <c r="O360" s="533"/>
      <c r="P360" s="443"/>
      <c r="Q360" s="440"/>
      <c r="R360" s="440" t="str">
        <f t="shared" si="368"/>
        <v/>
      </c>
      <c r="S360" s="443" t="str">
        <f t="shared" si="369"/>
        <v/>
      </c>
      <c r="T360" s="532"/>
      <c r="U360" s="443"/>
      <c r="V360" s="440"/>
      <c r="W360" s="440" t="str">
        <f t="shared" si="370"/>
        <v/>
      </c>
      <c r="X360" s="443" t="str">
        <f t="shared" si="371"/>
        <v/>
      </c>
      <c r="Y360" s="532"/>
      <c r="Z360" s="443"/>
      <c r="AA360" s="440"/>
      <c r="AB360" s="440" t="str">
        <f t="shared" si="372"/>
        <v/>
      </c>
      <c r="AC360" s="443" t="str">
        <f t="shared" si="373"/>
        <v/>
      </c>
      <c r="AD360" s="532"/>
      <c r="AE360" s="443"/>
      <c r="AF360" s="440"/>
      <c r="AG360" s="440" t="str">
        <f t="shared" si="374"/>
        <v/>
      </c>
      <c r="AH360" s="443" t="str">
        <f t="shared" si="375"/>
        <v/>
      </c>
      <c r="AI360" s="532"/>
      <c r="AJ360" s="443"/>
      <c r="AK360" s="440"/>
      <c r="AL360" s="440" t="str">
        <f t="shared" si="376"/>
        <v/>
      </c>
      <c r="AM360" s="443" t="str">
        <f t="shared" si="377"/>
        <v/>
      </c>
      <c r="AN360" s="532"/>
      <c r="AO360" s="443"/>
      <c r="AP360" s="440"/>
      <c r="AQ360" s="440" t="str">
        <f t="shared" si="378"/>
        <v/>
      </c>
      <c r="AR360" s="443" t="str">
        <f t="shared" si="379"/>
        <v/>
      </c>
      <c r="AS360" s="532"/>
      <c r="AT360" s="443"/>
      <c r="AU360" s="440"/>
      <c r="AV360" s="440" t="str">
        <f t="shared" si="380"/>
        <v/>
      </c>
      <c r="AW360" s="443" t="str">
        <f t="shared" si="381"/>
        <v/>
      </c>
      <c r="AX360" s="532"/>
    </row>
    <row r="361" spans="2:50" x14ac:dyDescent="0.2">
      <c r="B361" s="541"/>
      <c r="C361" s="443">
        <f t="shared" si="366"/>
        <v>15</v>
      </c>
      <c r="D361" s="443"/>
      <c r="E361" s="443"/>
      <c r="F361" s="443"/>
      <c r="G361" s="443"/>
      <c r="H361" s="563"/>
      <c r="I361" s="172" t="str">
        <f t="shared" si="382"/>
        <v/>
      </c>
      <c r="J361" s="172" t="str">
        <f t="shared" si="383"/>
        <v/>
      </c>
      <c r="K361" s="444" t="str">
        <f t="shared" si="384"/>
        <v/>
      </c>
      <c r="L361" s="560"/>
      <c r="M361" s="172" t="str">
        <f t="shared" si="367"/>
        <v/>
      </c>
      <c r="N361" s="533"/>
      <c r="O361" s="533"/>
      <c r="P361" s="443"/>
      <c r="Q361" s="440"/>
      <c r="R361" s="440" t="str">
        <f t="shared" si="368"/>
        <v/>
      </c>
      <c r="S361" s="443" t="str">
        <f t="shared" si="369"/>
        <v/>
      </c>
      <c r="T361" s="532"/>
      <c r="U361" s="443"/>
      <c r="V361" s="440"/>
      <c r="W361" s="440" t="str">
        <f t="shared" si="370"/>
        <v/>
      </c>
      <c r="X361" s="443" t="str">
        <f t="shared" si="371"/>
        <v/>
      </c>
      <c r="Y361" s="532"/>
      <c r="Z361" s="443"/>
      <c r="AA361" s="440"/>
      <c r="AB361" s="440" t="str">
        <f t="shared" si="372"/>
        <v/>
      </c>
      <c r="AC361" s="443" t="str">
        <f t="shared" si="373"/>
        <v/>
      </c>
      <c r="AD361" s="532"/>
      <c r="AE361" s="443"/>
      <c r="AF361" s="440"/>
      <c r="AG361" s="440" t="str">
        <f t="shared" si="374"/>
        <v/>
      </c>
      <c r="AH361" s="443" t="str">
        <f t="shared" si="375"/>
        <v/>
      </c>
      <c r="AI361" s="532"/>
      <c r="AJ361" s="443"/>
      <c r="AK361" s="440"/>
      <c r="AL361" s="440" t="str">
        <f t="shared" si="376"/>
        <v/>
      </c>
      <c r="AM361" s="443" t="str">
        <f t="shared" si="377"/>
        <v/>
      </c>
      <c r="AN361" s="532"/>
      <c r="AO361" s="443"/>
      <c r="AP361" s="440"/>
      <c r="AQ361" s="440" t="str">
        <f t="shared" si="378"/>
        <v/>
      </c>
      <c r="AR361" s="443" t="str">
        <f t="shared" si="379"/>
        <v/>
      </c>
      <c r="AS361" s="532"/>
      <c r="AT361" s="443"/>
      <c r="AU361" s="440"/>
      <c r="AV361" s="440" t="str">
        <f t="shared" si="380"/>
        <v/>
      </c>
      <c r="AW361" s="443" t="str">
        <f t="shared" si="381"/>
        <v/>
      </c>
      <c r="AX361" s="532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361"/>
  <sheetViews>
    <sheetView topLeftCell="A317" zoomScaleNormal="100" workbookViewId="0">
      <selection activeCell="H327" sqref="H327:H341"/>
    </sheetView>
  </sheetViews>
  <sheetFormatPr defaultColWidth="8.85546875" defaultRowHeight="12.75" x14ac:dyDescent="0.2"/>
  <cols>
    <col min="1" max="1" width="5.7109375" style="97" customWidth="1"/>
    <col min="2" max="2" width="12.140625" style="97" customWidth="1"/>
    <col min="3" max="3" width="8.85546875" style="96"/>
    <col min="4" max="4" width="26.28515625" style="96" customWidth="1"/>
    <col min="5" max="7" width="8.42578125" style="96" customWidth="1"/>
    <col min="8" max="8" width="11.140625" style="96" bestFit="1" customWidth="1"/>
    <col min="9" max="9" width="5.42578125" style="96" bestFit="1" customWidth="1"/>
    <col min="10" max="10" width="9.140625" style="96" bestFit="1" customWidth="1"/>
    <col min="11" max="11" width="7.28515625" style="96" bestFit="1" customWidth="1"/>
    <col min="12" max="12" width="11.140625" style="96" customWidth="1"/>
    <col min="13" max="13" width="5.42578125" style="96" bestFit="1" customWidth="1"/>
    <col min="14" max="14" width="9.140625" style="96" bestFit="1" customWidth="1"/>
    <col min="15" max="16" width="5.42578125" style="96" bestFit="1" customWidth="1"/>
    <col min="17" max="17" width="9.140625" style="96" bestFit="1" customWidth="1"/>
    <col min="18" max="18" width="7.28515625" style="96" bestFit="1" customWidth="1"/>
    <col min="19" max="19" width="5.42578125" style="96" customWidth="1"/>
    <col min="20" max="20" width="11.140625" style="96" bestFit="1" customWidth="1"/>
    <col min="21" max="21" width="5.42578125" style="97" bestFit="1" customWidth="1"/>
    <col min="22" max="22" width="9.140625" style="97" bestFit="1" customWidth="1"/>
    <col min="23" max="23" width="7.28515625" style="97" bestFit="1" customWidth="1"/>
    <col min="24" max="24" width="5.42578125" style="96" customWidth="1"/>
    <col min="25" max="25" width="11.140625" style="97" bestFit="1" customWidth="1"/>
    <col min="26" max="26" width="5.42578125" style="97" bestFit="1" customWidth="1"/>
    <col min="27" max="27" width="9.140625" style="97" bestFit="1" customWidth="1"/>
    <col min="28" max="28" width="7.28515625" style="97" bestFit="1" customWidth="1"/>
    <col min="29" max="29" width="5.42578125" style="96" customWidth="1"/>
    <col min="30" max="30" width="11.140625" style="97" bestFit="1" customWidth="1"/>
    <col min="31" max="31" width="5.42578125" style="97" bestFit="1" customWidth="1"/>
    <col min="32" max="32" width="9.140625" style="97" bestFit="1" customWidth="1"/>
    <col min="33" max="33" width="7.28515625" style="97" bestFit="1" customWidth="1"/>
    <col min="34" max="34" width="5.42578125" style="96" customWidth="1"/>
    <col min="35" max="35" width="11.140625" style="97" bestFit="1" customWidth="1"/>
    <col min="36" max="36" width="5.42578125" style="97" bestFit="1" customWidth="1"/>
    <col min="37" max="37" width="9.140625" style="97" bestFit="1" customWidth="1"/>
    <col min="38" max="38" width="7.28515625" style="97" bestFit="1" customWidth="1"/>
    <col min="39" max="39" width="5.42578125" style="96" customWidth="1"/>
    <col min="40" max="40" width="11.140625" style="97" bestFit="1" customWidth="1"/>
    <col min="41" max="41" width="5.42578125" style="97" bestFit="1" customWidth="1"/>
    <col min="42" max="42" width="9.140625" style="97" bestFit="1" customWidth="1"/>
    <col min="43" max="43" width="7.28515625" style="97" bestFit="1" customWidth="1"/>
    <col min="44" max="44" width="5.42578125" style="97" customWidth="1"/>
    <col min="45" max="45" width="11.140625" style="97" bestFit="1" customWidth="1"/>
    <col min="46" max="46" width="5.42578125" style="97" bestFit="1" customWidth="1"/>
    <col min="47" max="47" width="9.140625" style="97" bestFit="1" customWidth="1"/>
    <col min="48" max="48" width="7.28515625" style="97" bestFit="1" customWidth="1"/>
    <col min="49" max="49" width="5.42578125" style="97" customWidth="1"/>
    <col min="50" max="50" width="11.140625" style="97" bestFit="1" customWidth="1"/>
    <col min="51" max="16384" width="8.85546875" style="97"/>
  </cols>
  <sheetData>
    <row r="1" spans="1:50" ht="24" x14ac:dyDescent="0.2">
      <c r="A1" s="72"/>
      <c r="B1" s="259" t="s">
        <v>327</v>
      </c>
      <c r="C1" s="260">
        <f>AVERAGE(L287,L307,L327,L347)</f>
        <v>105.90587926077204</v>
      </c>
    </row>
    <row r="2" spans="1:50" ht="15.75" hidden="1" x14ac:dyDescent="0.2">
      <c r="A2" s="77"/>
      <c r="B2" s="545" t="s">
        <v>169</v>
      </c>
      <c r="C2" s="546"/>
      <c r="D2" s="546"/>
      <c r="E2" s="546"/>
      <c r="F2" s="546"/>
      <c r="G2" s="546"/>
      <c r="H2" s="547"/>
      <c r="I2" s="209"/>
      <c r="J2" s="209"/>
      <c r="K2" s="209"/>
      <c r="L2" s="209"/>
      <c r="M2" s="204"/>
      <c r="N2" s="549" t="s">
        <v>161</v>
      </c>
      <c r="O2" s="549" t="s">
        <v>106</v>
      </c>
      <c r="P2" s="551"/>
      <c r="Q2" s="541"/>
      <c r="R2" s="541"/>
      <c r="S2" s="541"/>
      <c r="T2" s="541"/>
      <c r="U2" s="551"/>
      <c r="V2" s="541"/>
      <c r="W2" s="541"/>
      <c r="X2" s="541"/>
      <c r="Y2" s="541"/>
      <c r="Z2" s="551"/>
      <c r="AA2" s="541"/>
      <c r="AB2" s="541"/>
      <c r="AC2" s="541"/>
      <c r="AD2" s="541"/>
      <c r="AE2" s="551">
        <v>45870</v>
      </c>
      <c r="AF2" s="541"/>
      <c r="AG2" s="541"/>
      <c r="AH2" s="541"/>
      <c r="AI2" s="541"/>
      <c r="AJ2" s="551">
        <v>45871</v>
      </c>
      <c r="AK2" s="541"/>
      <c r="AL2" s="541"/>
      <c r="AM2" s="541"/>
      <c r="AN2" s="541"/>
      <c r="AO2" s="551">
        <v>45872</v>
      </c>
      <c r="AP2" s="541"/>
      <c r="AQ2" s="541"/>
      <c r="AR2" s="541"/>
      <c r="AS2" s="541"/>
      <c r="AT2" s="551">
        <v>45873</v>
      </c>
      <c r="AU2" s="541"/>
      <c r="AV2" s="541"/>
      <c r="AW2" s="541"/>
      <c r="AX2" s="541"/>
    </row>
    <row r="3" spans="1:50" ht="15.75" hidden="1" x14ac:dyDescent="0.2">
      <c r="A3" s="77"/>
      <c r="B3" s="548"/>
      <c r="C3" s="548"/>
      <c r="D3" s="548"/>
      <c r="E3" s="548"/>
      <c r="F3" s="548"/>
      <c r="G3" s="548"/>
      <c r="H3" s="548"/>
      <c r="I3" s="210"/>
      <c r="J3" s="210"/>
      <c r="K3" s="210"/>
      <c r="L3" s="210"/>
      <c r="M3" s="205"/>
      <c r="N3" s="550"/>
      <c r="O3" s="550"/>
      <c r="P3" s="551" t="s">
        <v>120</v>
      </c>
      <c r="Q3" s="541"/>
      <c r="R3" s="541"/>
      <c r="S3" s="541"/>
      <c r="T3" s="541"/>
      <c r="U3" s="551" t="s">
        <v>114</v>
      </c>
      <c r="V3" s="541"/>
      <c r="W3" s="541"/>
      <c r="X3" s="541"/>
      <c r="Y3" s="541"/>
      <c r="Z3" s="551" t="s">
        <v>115</v>
      </c>
      <c r="AA3" s="541"/>
      <c r="AB3" s="541"/>
      <c r="AC3" s="541"/>
      <c r="AD3" s="541"/>
      <c r="AE3" s="551" t="s">
        <v>116</v>
      </c>
      <c r="AF3" s="541"/>
      <c r="AG3" s="541"/>
      <c r="AH3" s="541"/>
      <c r="AI3" s="541"/>
      <c r="AJ3" s="551" t="s">
        <v>117</v>
      </c>
      <c r="AK3" s="541"/>
      <c r="AL3" s="541"/>
      <c r="AM3" s="541"/>
      <c r="AN3" s="541"/>
      <c r="AO3" s="551" t="s">
        <v>118</v>
      </c>
      <c r="AP3" s="541"/>
      <c r="AQ3" s="541"/>
      <c r="AR3" s="541"/>
      <c r="AS3" s="541"/>
      <c r="AT3" s="551" t="s">
        <v>119</v>
      </c>
      <c r="AU3" s="541"/>
      <c r="AV3" s="541"/>
      <c r="AW3" s="541"/>
      <c r="AX3" s="541"/>
    </row>
    <row r="4" spans="1:50" ht="14.25" hidden="1" x14ac:dyDescent="0.2">
      <c r="A4" s="77"/>
      <c r="B4" s="533" t="s">
        <v>157</v>
      </c>
      <c r="C4" s="533" t="s">
        <v>149</v>
      </c>
      <c r="D4" s="533"/>
      <c r="E4" s="533" t="s">
        <v>151</v>
      </c>
      <c r="F4" s="533"/>
      <c r="G4" s="533"/>
      <c r="H4" s="537" t="s">
        <v>158</v>
      </c>
      <c r="I4" s="540" t="s">
        <v>227</v>
      </c>
      <c r="J4" s="540"/>
      <c r="K4" s="540"/>
      <c r="L4" s="557" t="s">
        <v>158</v>
      </c>
      <c r="M4" s="554" t="s">
        <v>170</v>
      </c>
      <c r="N4" s="533"/>
      <c r="O4" s="533" t="s">
        <v>160</v>
      </c>
      <c r="P4" s="534" t="s">
        <v>154</v>
      </c>
      <c r="Q4" s="535"/>
      <c r="R4" s="535"/>
      <c r="S4" s="536"/>
      <c r="T4" s="533" t="s">
        <v>158</v>
      </c>
      <c r="U4" s="534" t="s">
        <v>154</v>
      </c>
      <c r="V4" s="535"/>
      <c r="W4" s="535"/>
      <c r="X4" s="536"/>
      <c r="Y4" s="533" t="s">
        <v>158</v>
      </c>
      <c r="Z4" s="534" t="s">
        <v>154</v>
      </c>
      <c r="AA4" s="535"/>
      <c r="AB4" s="535"/>
      <c r="AC4" s="536"/>
      <c r="AD4" s="533" t="s">
        <v>158</v>
      </c>
      <c r="AE4" s="534" t="s">
        <v>154</v>
      </c>
      <c r="AF4" s="535"/>
      <c r="AG4" s="535"/>
      <c r="AH4" s="536"/>
      <c r="AI4" s="533" t="s">
        <v>158</v>
      </c>
      <c r="AJ4" s="534" t="s">
        <v>154</v>
      </c>
      <c r="AK4" s="535"/>
      <c r="AL4" s="535"/>
      <c r="AM4" s="536"/>
      <c r="AN4" s="533" t="s">
        <v>158</v>
      </c>
      <c r="AO4" s="534" t="s">
        <v>154</v>
      </c>
      <c r="AP4" s="535"/>
      <c r="AQ4" s="535"/>
      <c r="AR4" s="536"/>
      <c r="AS4" s="533" t="s">
        <v>158</v>
      </c>
      <c r="AT4" s="534" t="s">
        <v>154</v>
      </c>
      <c r="AU4" s="535"/>
      <c r="AV4" s="535"/>
      <c r="AW4" s="536"/>
      <c r="AX4" s="533" t="s">
        <v>158</v>
      </c>
    </row>
    <row r="5" spans="1:50" ht="14.25" hidden="1" x14ac:dyDescent="0.2">
      <c r="A5" s="77"/>
      <c r="B5" s="533"/>
      <c r="C5" s="533"/>
      <c r="D5" s="533"/>
      <c r="E5" s="533" t="s">
        <v>150</v>
      </c>
      <c r="F5" s="533"/>
      <c r="G5" s="533"/>
      <c r="H5" s="538"/>
      <c r="I5" s="540" t="s">
        <v>150</v>
      </c>
      <c r="J5" s="540"/>
      <c r="K5" s="540"/>
      <c r="L5" s="558"/>
      <c r="M5" s="555"/>
      <c r="N5" s="533"/>
      <c r="O5" s="533"/>
      <c r="P5" s="534" t="s">
        <v>155</v>
      </c>
      <c r="Q5" s="535"/>
      <c r="R5" s="535"/>
      <c r="S5" s="536"/>
      <c r="T5" s="533"/>
      <c r="U5" s="534" t="s">
        <v>155</v>
      </c>
      <c r="V5" s="535"/>
      <c r="W5" s="535"/>
      <c r="X5" s="536"/>
      <c r="Y5" s="533"/>
      <c r="Z5" s="534" t="s">
        <v>155</v>
      </c>
      <c r="AA5" s="535"/>
      <c r="AB5" s="535"/>
      <c r="AC5" s="536"/>
      <c r="AD5" s="533"/>
      <c r="AE5" s="534" t="s">
        <v>155</v>
      </c>
      <c r="AF5" s="535"/>
      <c r="AG5" s="535"/>
      <c r="AH5" s="536"/>
      <c r="AI5" s="533"/>
      <c r="AJ5" s="534" t="s">
        <v>155</v>
      </c>
      <c r="AK5" s="535"/>
      <c r="AL5" s="535"/>
      <c r="AM5" s="536"/>
      <c r="AN5" s="533"/>
      <c r="AO5" s="534" t="s">
        <v>155</v>
      </c>
      <c r="AP5" s="535"/>
      <c r="AQ5" s="535"/>
      <c r="AR5" s="536"/>
      <c r="AS5" s="533"/>
      <c r="AT5" s="534" t="s">
        <v>155</v>
      </c>
      <c r="AU5" s="535"/>
      <c r="AV5" s="535"/>
      <c r="AW5" s="536"/>
      <c r="AX5" s="533"/>
    </row>
    <row r="6" spans="1:50" ht="14.25" hidden="1" x14ac:dyDescent="0.2">
      <c r="A6" s="75"/>
      <c r="B6" s="533"/>
      <c r="C6" s="533"/>
      <c r="D6" s="533"/>
      <c r="E6" s="212" t="s">
        <v>152</v>
      </c>
      <c r="F6" s="212" t="s">
        <v>153</v>
      </c>
      <c r="G6" s="212" t="s">
        <v>156</v>
      </c>
      <c r="H6" s="539"/>
      <c r="I6" s="208" t="s">
        <v>152</v>
      </c>
      <c r="J6" s="208" t="s">
        <v>153</v>
      </c>
      <c r="K6" s="208" t="s">
        <v>156</v>
      </c>
      <c r="L6" s="559"/>
      <c r="M6" s="556"/>
      <c r="N6" s="533"/>
      <c r="O6" s="533"/>
      <c r="P6" s="212" t="s">
        <v>152</v>
      </c>
      <c r="Q6" s="212" t="s">
        <v>153</v>
      </c>
      <c r="R6" s="212" t="s">
        <v>156</v>
      </c>
      <c r="S6" s="212" t="s">
        <v>170</v>
      </c>
      <c r="T6" s="533"/>
      <c r="U6" s="212" t="s">
        <v>152</v>
      </c>
      <c r="V6" s="212" t="s">
        <v>153</v>
      </c>
      <c r="W6" s="212" t="s">
        <v>156</v>
      </c>
      <c r="X6" s="212" t="s">
        <v>170</v>
      </c>
      <c r="Y6" s="533"/>
      <c r="Z6" s="212" t="s">
        <v>152</v>
      </c>
      <c r="AA6" s="212" t="s">
        <v>153</v>
      </c>
      <c r="AB6" s="212" t="s">
        <v>156</v>
      </c>
      <c r="AC6" s="212" t="s">
        <v>170</v>
      </c>
      <c r="AD6" s="533"/>
      <c r="AE6" s="212" t="s">
        <v>152</v>
      </c>
      <c r="AF6" s="212" t="s">
        <v>153</v>
      </c>
      <c r="AG6" s="212" t="s">
        <v>156</v>
      </c>
      <c r="AH6" s="212" t="s">
        <v>170</v>
      </c>
      <c r="AI6" s="533"/>
      <c r="AJ6" s="212" t="s">
        <v>152</v>
      </c>
      <c r="AK6" s="212" t="s">
        <v>153</v>
      </c>
      <c r="AL6" s="212" t="s">
        <v>156</v>
      </c>
      <c r="AM6" s="212" t="s">
        <v>170</v>
      </c>
      <c r="AN6" s="533"/>
      <c r="AO6" s="212" t="s">
        <v>152</v>
      </c>
      <c r="AP6" s="212" t="s">
        <v>153</v>
      </c>
      <c r="AQ6" s="212" t="s">
        <v>156</v>
      </c>
      <c r="AR6" s="212" t="s">
        <v>170</v>
      </c>
      <c r="AS6" s="533"/>
      <c r="AT6" s="212" t="s">
        <v>152</v>
      </c>
      <c r="AU6" s="212" t="s">
        <v>153</v>
      </c>
      <c r="AV6" s="212" t="s">
        <v>156</v>
      </c>
      <c r="AW6" s="212" t="s">
        <v>170</v>
      </c>
      <c r="AX6" s="533"/>
    </row>
    <row r="7" spans="1:50" ht="14.25" hidden="1" x14ac:dyDescent="0.2">
      <c r="A7" s="77"/>
      <c r="B7" s="553" t="s">
        <v>238</v>
      </c>
      <c r="C7" s="211">
        <v>1</v>
      </c>
      <c r="D7" s="247" t="s">
        <v>456</v>
      </c>
      <c r="E7" s="170">
        <v>19</v>
      </c>
      <c r="F7" s="247">
        <v>1500</v>
      </c>
      <c r="G7" s="248">
        <f>F7/E7</f>
        <v>78.94736842105263</v>
      </c>
      <c r="H7" s="532">
        <f>AVERAGE(G7:G21)</f>
        <v>98.078099660917005</v>
      </c>
      <c r="I7" s="172">
        <f t="shared" ref="I7:K9" si="0">IFERROR(AVERAGE(P7,U7,Z7,AE7,AJ7,AO7,AT7),"")</f>
        <v>19</v>
      </c>
      <c r="J7" s="172">
        <f t="shared" si="0"/>
        <v>1370.7443771017713</v>
      </c>
      <c r="K7" s="246">
        <f t="shared" si="0"/>
        <v>72.14444090009323</v>
      </c>
      <c r="L7" s="560">
        <f>IFERROR(AVERAGE(K7:K21),"-")</f>
        <v>96.059747683337704</v>
      </c>
      <c r="M7" s="172">
        <f>IFERROR(RANK(K7, K$7:K$21),"")</f>
        <v>7</v>
      </c>
      <c r="N7" s="533"/>
      <c r="O7" s="533"/>
      <c r="P7" s="170"/>
      <c r="Q7" s="170"/>
      <c r="R7" s="248" t="str">
        <f>IFERROR(Q7/P7,"")</f>
        <v/>
      </c>
      <c r="S7" s="247" t="str">
        <f>IFERROR(RANK(R7, R$7:R$21),"")</f>
        <v/>
      </c>
      <c r="T7" s="532" t="e">
        <f>AVERAGE(R7:R21)</f>
        <v>#DIV/0!</v>
      </c>
      <c r="U7" s="170"/>
      <c r="V7" s="170"/>
      <c r="W7" s="248" t="str">
        <f>IFERROR(V7/U7,"")</f>
        <v/>
      </c>
      <c r="X7" s="247" t="str">
        <f>IFERROR(RANK(W7, W$7:W$21),"")</f>
        <v/>
      </c>
      <c r="Y7" s="532" t="e">
        <f>AVERAGE(W7:W21)</f>
        <v>#DIV/0!</v>
      </c>
      <c r="Z7" s="170"/>
      <c r="AA7" s="170"/>
      <c r="AB7" s="248" t="str">
        <f>IFERROR(AA7/Z7,"")</f>
        <v/>
      </c>
      <c r="AC7" s="247" t="str">
        <f>IFERROR(RANK(AB7, AB$7:AB$21),"")</f>
        <v/>
      </c>
      <c r="AD7" s="532" t="e">
        <f>AVERAGE(AB7:AB21)</f>
        <v>#DIV/0!</v>
      </c>
      <c r="AE7" s="170">
        <v>19</v>
      </c>
      <c r="AF7" s="170">
        <v>1370.2597402597403</v>
      </c>
      <c r="AG7" s="248">
        <f>IFERROR(AF7/AE7,"")</f>
        <v>72.118933697881062</v>
      </c>
      <c r="AH7" s="247">
        <f>IFERROR(RANK(AG7, AG$7:AG$21),"")</f>
        <v>7</v>
      </c>
      <c r="AI7" s="532">
        <f>AVERAGE(AG7:AG21)</f>
        <v>89.849423559363785</v>
      </c>
      <c r="AJ7" s="170">
        <v>19</v>
      </c>
      <c r="AK7" s="170">
        <v>1369.5</v>
      </c>
      <c r="AL7" s="248">
        <f>IFERROR(AK7/AJ7,"")</f>
        <v>72.078947368421055</v>
      </c>
      <c r="AM7" s="247">
        <f>IFERROR(RANK(AL7, AL$7:AL$21),"")</f>
        <v>6</v>
      </c>
      <c r="AN7" s="532">
        <f>AVERAGE(AL7:AL21)</f>
        <v>98.18447780058365</v>
      </c>
      <c r="AO7" s="170">
        <v>19</v>
      </c>
      <c r="AP7" s="170">
        <v>1370.1408450704225</v>
      </c>
      <c r="AQ7" s="248">
        <f>IFERROR(AP7/AO7,"")</f>
        <v>72.112676056338032</v>
      </c>
      <c r="AR7" s="247">
        <f>IFERROR(RANK(AQ7, AQ$7:AQ$21),"")</f>
        <v>7</v>
      </c>
      <c r="AS7" s="532">
        <f>AVERAGE(AQ7:AQ21)</f>
        <v>98.064558381323039</v>
      </c>
      <c r="AT7" s="170">
        <v>19</v>
      </c>
      <c r="AU7" s="170">
        <v>1373.0769230769231</v>
      </c>
      <c r="AV7" s="248">
        <f>IFERROR(AU7/AT7,"")</f>
        <v>72.267206477732799</v>
      </c>
      <c r="AW7" s="247">
        <f>IFERROR(RANK(AV7, AV$7:AV$21),"")</f>
        <v>6</v>
      </c>
      <c r="AX7" s="532">
        <f>AVERAGE(AV7:AV21)</f>
        <v>98.140530992080386</v>
      </c>
    </row>
    <row r="8" spans="1:50" ht="15" hidden="1" customHeight="1" x14ac:dyDescent="0.2">
      <c r="A8" s="77"/>
      <c r="B8" s="541"/>
      <c r="C8" s="211">
        <v>2</v>
      </c>
      <c r="D8" s="247" t="s">
        <v>457</v>
      </c>
      <c r="E8" s="170">
        <v>18</v>
      </c>
      <c r="F8" s="247">
        <v>1500</v>
      </c>
      <c r="G8" s="276">
        <f t="shared" ref="G8:G13" si="1">F8/E8</f>
        <v>83.333333333333329</v>
      </c>
      <c r="H8" s="532"/>
      <c r="I8" s="172">
        <f t="shared" si="0"/>
        <v>18</v>
      </c>
      <c r="J8" s="172">
        <f t="shared" si="0"/>
        <v>1372.489676967863</v>
      </c>
      <c r="K8" s="246">
        <f t="shared" si="0"/>
        <v>76.249426498214603</v>
      </c>
      <c r="L8" s="560"/>
      <c r="M8" s="172">
        <f t="shared" ref="M8:M21" si="2">IFERROR(RANK(K8, K$7:K$21),"")</f>
        <v>5</v>
      </c>
      <c r="N8" s="533"/>
      <c r="O8" s="533"/>
      <c r="P8" s="170"/>
      <c r="Q8" s="170"/>
      <c r="R8" s="248" t="str">
        <f t="shared" ref="R8:R21" si="3">IFERROR(Q8/P8,"")</f>
        <v/>
      </c>
      <c r="S8" s="247" t="str">
        <f t="shared" ref="S8:S21" si="4">IFERROR(RANK(R8, R$7:R$21),"")</f>
        <v/>
      </c>
      <c r="T8" s="532"/>
      <c r="U8" s="170"/>
      <c r="V8" s="170"/>
      <c r="W8" s="248" t="str">
        <f t="shared" ref="W8:W21" si="5">IFERROR(V8/U8,"")</f>
        <v/>
      </c>
      <c r="X8" s="247" t="str">
        <f t="shared" ref="X8:X21" si="6">IFERROR(RANK(W8, W$7:W$21),"")</f>
        <v/>
      </c>
      <c r="Y8" s="532"/>
      <c r="Z8" s="170"/>
      <c r="AA8" s="170"/>
      <c r="AB8" s="248" t="str">
        <f t="shared" ref="AB8:AB21" si="7">IFERROR(AA8/Z8,"")</f>
        <v/>
      </c>
      <c r="AC8" s="247" t="str">
        <f t="shared" ref="AC8:AC21" si="8">IFERROR(RANK(AB8, AB$7:AB$21),"")</f>
        <v/>
      </c>
      <c r="AD8" s="532"/>
      <c r="AE8" s="170">
        <v>18</v>
      </c>
      <c r="AF8" s="170">
        <v>1372.8909952606632</v>
      </c>
      <c r="AG8" s="248">
        <f t="shared" ref="AG8:AG21" si="9">IFERROR(AF8/AE8,"")</f>
        <v>76.271721958925738</v>
      </c>
      <c r="AH8" s="247">
        <f t="shared" ref="AH8:AH21" si="10">IFERROR(RANK(AG8, AG$7:AG$21),"")</f>
        <v>5</v>
      </c>
      <c r="AI8" s="532"/>
      <c r="AJ8" s="170">
        <v>18</v>
      </c>
      <c r="AK8" s="170">
        <v>1367.8341013824888</v>
      </c>
      <c r="AL8" s="248">
        <f t="shared" ref="AL8:AL21" si="11">IFERROR(AK8/AJ8,"")</f>
        <v>75.990783410138263</v>
      </c>
      <c r="AM8" s="247">
        <f t="shared" ref="AM8:AM21" si="12">IFERROR(RANK(AL8, AL$7:AL$21),"")</f>
        <v>5</v>
      </c>
      <c r="AN8" s="532"/>
      <c r="AO8" s="170">
        <v>18</v>
      </c>
      <c r="AP8" s="170">
        <v>1375.9989264103065</v>
      </c>
      <c r="AQ8" s="248">
        <f t="shared" ref="AQ8:AQ21" si="13">IFERROR(AP8/AO8,"")</f>
        <v>76.444384800572578</v>
      </c>
      <c r="AR8" s="247">
        <f t="shared" ref="AR8:AR21" si="14">IFERROR(RANK(AQ8, AQ$7:AQ$21),"")</f>
        <v>5</v>
      </c>
      <c r="AS8" s="532"/>
      <c r="AT8" s="170">
        <v>18</v>
      </c>
      <c r="AU8" s="170">
        <v>1373.2346848179934</v>
      </c>
      <c r="AV8" s="248">
        <f t="shared" ref="AV8:AV21" si="15">IFERROR(AU8/AT8,"")</f>
        <v>76.290815823221863</v>
      </c>
      <c r="AW8" s="247">
        <f t="shared" ref="AW8:AW21" si="16">IFERROR(RANK(AV8, AV$7:AV$21),"")</f>
        <v>5</v>
      </c>
      <c r="AX8" s="532"/>
    </row>
    <row r="9" spans="1:50" ht="14.25" hidden="1" x14ac:dyDescent="0.2">
      <c r="A9" s="77"/>
      <c r="B9" s="541"/>
      <c r="C9" s="211">
        <v>3</v>
      </c>
      <c r="D9" s="247" t="s">
        <v>458</v>
      </c>
      <c r="E9" s="170">
        <v>19</v>
      </c>
      <c r="F9" s="247">
        <v>1500</v>
      </c>
      <c r="G9" s="276">
        <f t="shared" si="1"/>
        <v>78.94736842105263</v>
      </c>
      <c r="H9" s="532"/>
      <c r="I9" s="172">
        <f t="shared" si="0"/>
        <v>19</v>
      </c>
      <c r="J9" s="172">
        <f t="shared" si="0"/>
        <v>1371.5800115391169</v>
      </c>
      <c r="K9" s="246">
        <f t="shared" si="0"/>
        <v>72.188421659953519</v>
      </c>
      <c r="L9" s="560"/>
      <c r="M9" s="172">
        <f t="shared" si="2"/>
        <v>6</v>
      </c>
      <c r="N9" s="533"/>
      <c r="O9" s="533"/>
      <c r="P9" s="170"/>
      <c r="Q9" s="170"/>
      <c r="R9" s="248" t="str">
        <f t="shared" si="3"/>
        <v/>
      </c>
      <c r="S9" s="247" t="str">
        <f t="shared" si="4"/>
        <v/>
      </c>
      <c r="T9" s="532"/>
      <c r="U9" s="170"/>
      <c r="V9" s="170"/>
      <c r="W9" s="248" t="str">
        <f t="shared" si="5"/>
        <v/>
      </c>
      <c r="X9" s="247" t="str">
        <f t="shared" si="6"/>
        <v/>
      </c>
      <c r="Y9" s="532"/>
      <c r="Z9" s="170"/>
      <c r="AA9" s="170"/>
      <c r="AB9" s="248" t="str">
        <f t="shared" si="7"/>
        <v/>
      </c>
      <c r="AC9" s="247" t="str">
        <f t="shared" si="8"/>
        <v/>
      </c>
      <c r="AD9" s="532"/>
      <c r="AE9" s="170">
        <v>19</v>
      </c>
      <c r="AF9" s="170">
        <v>1374.8936170212769</v>
      </c>
      <c r="AG9" s="248">
        <f t="shared" si="9"/>
        <v>72.362821948488261</v>
      </c>
      <c r="AH9" s="247">
        <f t="shared" si="10"/>
        <v>6</v>
      </c>
      <c r="AI9" s="532"/>
      <c r="AJ9" s="170">
        <v>19</v>
      </c>
      <c r="AK9" s="170">
        <v>1369.3877551020414</v>
      </c>
      <c r="AL9" s="248">
        <f t="shared" si="11"/>
        <v>72.0730397422127</v>
      </c>
      <c r="AM9" s="247">
        <f t="shared" si="12"/>
        <v>7</v>
      </c>
      <c r="AN9" s="532"/>
      <c r="AO9" s="170">
        <v>19</v>
      </c>
      <c r="AP9" s="170">
        <v>1373.0386740331492</v>
      </c>
      <c r="AQ9" s="248">
        <f t="shared" si="13"/>
        <v>72.265193370165747</v>
      </c>
      <c r="AR9" s="247">
        <f t="shared" si="14"/>
        <v>6</v>
      </c>
      <c r="AS9" s="532"/>
      <c r="AT9" s="170">
        <v>19</v>
      </c>
      <c r="AU9" s="170">
        <v>1369</v>
      </c>
      <c r="AV9" s="248">
        <f t="shared" si="15"/>
        <v>72.05263157894737</v>
      </c>
      <c r="AW9" s="247">
        <f t="shared" si="16"/>
        <v>7</v>
      </c>
      <c r="AX9" s="532"/>
    </row>
    <row r="10" spans="1:50" ht="14.25" hidden="1" x14ac:dyDescent="0.2">
      <c r="A10" s="77"/>
      <c r="B10" s="541"/>
      <c r="C10" s="211">
        <v>4</v>
      </c>
      <c r="D10" s="247" t="s">
        <v>459</v>
      </c>
      <c r="E10" s="170">
        <v>16</v>
      </c>
      <c r="F10" s="247">
        <v>1500</v>
      </c>
      <c r="G10" s="276">
        <f t="shared" si="1"/>
        <v>93.75</v>
      </c>
      <c r="H10" s="532"/>
      <c r="I10" s="172">
        <f>IFERROR(AVERAGE(P10,U10,Z10,AE10,AJ10,AO10,AT10),"")</f>
        <v>16</v>
      </c>
      <c r="J10" s="172">
        <f>IFERROR(AVERAGE(Q10,V10,AA10,AF10,AK10,AP10,AU10),"")</f>
        <v>1373.2646455632043</v>
      </c>
      <c r="K10" s="246">
        <f>IFERROR(AVERAGE(R10,W10,AB10,AG10,AL10,AQ10,AV10),"")</f>
        <v>85.829040347700271</v>
      </c>
      <c r="L10" s="560"/>
      <c r="M10" s="172">
        <f t="shared" si="2"/>
        <v>4</v>
      </c>
      <c r="N10" s="533"/>
      <c r="O10" s="533"/>
      <c r="P10" s="170"/>
      <c r="Q10" s="170"/>
      <c r="R10" s="248" t="str">
        <f t="shared" si="3"/>
        <v/>
      </c>
      <c r="S10" s="247" t="str">
        <f t="shared" si="4"/>
        <v/>
      </c>
      <c r="T10" s="532"/>
      <c r="U10" s="170"/>
      <c r="V10" s="170"/>
      <c r="W10" s="248" t="str">
        <f t="shared" si="5"/>
        <v/>
      </c>
      <c r="X10" s="247" t="str">
        <f t="shared" si="6"/>
        <v/>
      </c>
      <c r="Y10" s="532"/>
      <c r="Z10" s="170"/>
      <c r="AA10" s="170"/>
      <c r="AB10" s="248" t="str">
        <f t="shared" si="7"/>
        <v/>
      </c>
      <c r="AC10" s="247" t="str">
        <f t="shared" si="8"/>
        <v/>
      </c>
      <c r="AD10" s="532"/>
      <c r="AE10" s="170">
        <v>16</v>
      </c>
      <c r="AF10" s="170">
        <v>1379.4915254237289</v>
      </c>
      <c r="AG10" s="248">
        <f t="shared" si="9"/>
        <v>86.218220338983059</v>
      </c>
      <c r="AH10" s="247">
        <f t="shared" si="10"/>
        <v>2</v>
      </c>
      <c r="AI10" s="532"/>
      <c r="AJ10" s="170">
        <v>16</v>
      </c>
      <c r="AK10" s="170">
        <v>1378.0165289256202</v>
      </c>
      <c r="AL10" s="248">
        <f t="shared" si="11"/>
        <v>86.126033057851259</v>
      </c>
      <c r="AM10" s="247">
        <f t="shared" si="12"/>
        <v>4</v>
      </c>
      <c r="AN10" s="532"/>
      <c r="AO10" s="170">
        <v>16</v>
      </c>
      <c r="AP10" s="170">
        <v>1366.9230769230769</v>
      </c>
      <c r="AQ10" s="248">
        <f t="shared" si="13"/>
        <v>85.432692307692307</v>
      </c>
      <c r="AR10" s="247">
        <f t="shared" si="14"/>
        <v>4</v>
      </c>
      <c r="AS10" s="532"/>
      <c r="AT10" s="170">
        <v>16</v>
      </c>
      <c r="AU10" s="170">
        <v>1368.627450980392</v>
      </c>
      <c r="AV10" s="248">
        <f t="shared" si="15"/>
        <v>85.539215686274503</v>
      </c>
      <c r="AW10" s="247">
        <f t="shared" si="16"/>
        <v>4</v>
      </c>
      <c r="AX10" s="532"/>
    </row>
    <row r="11" spans="1:50" ht="14.25" hidden="1" x14ac:dyDescent="0.2">
      <c r="A11" s="77"/>
      <c r="B11" s="541"/>
      <c r="C11" s="211">
        <v>5</v>
      </c>
      <c r="D11" s="247" t="s">
        <v>460</v>
      </c>
      <c r="E11" s="170">
        <v>17</v>
      </c>
      <c r="F11" s="247">
        <v>1500</v>
      </c>
      <c r="G11" s="276">
        <f t="shared" si="1"/>
        <v>88.235294117647058</v>
      </c>
      <c r="H11" s="532"/>
      <c r="I11" s="172">
        <f t="shared" ref="I11:K21" si="17">IFERROR(AVERAGE(P11,U11,Z11,AE11,AJ11,AO11,AT11),"")</f>
        <v>17</v>
      </c>
      <c r="J11" s="172">
        <f t="shared" si="17"/>
        <v>1713.3260936628214</v>
      </c>
      <c r="K11" s="246">
        <f t="shared" si="17"/>
        <v>100.78388786251891</v>
      </c>
      <c r="L11" s="560"/>
      <c r="M11" s="172">
        <f t="shared" si="2"/>
        <v>2</v>
      </c>
      <c r="N11" s="533"/>
      <c r="O11" s="533"/>
      <c r="P11" s="170"/>
      <c r="Q11" s="170"/>
      <c r="R11" s="248" t="str">
        <f t="shared" si="3"/>
        <v/>
      </c>
      <c r="S11" s="247" t="str">
        <f t="shared" si="4"/>
        <v/>
      </c>
      <c r="T11" s="532"/>
      <c r="U11" s="170"/>
      <c r="V11" s="170"/>
      <c r="W11" s="248" t="str">
        <f t="shared" si="5"/>
        <v/>
      </c>
      <c r="X11" s="247" t="str">
        <f t="shared" si="6"/>
        <v/>
      </c>
      <c r="Y11" s="532"/>
      <c r="Z11" s="170"/>
      <c r="AA11" s="170"/>
      <c r="AB11" s="248" t="str">
        <f t="shared" si="7"/>
        <v/>
      </c>
      <c r="AC11" s="247" t="str">
        <f t="shared" si="8"/>
        <v/>
      </c>
      <c r="AD11" s="532"/>
      <c r="AE11" s="170">
        <v>17</v>
      </c>
      <c r="AF11" s="170">
        <v>1366.4150943396223</v>
      </c>
      <c r="AG11" s="248">
        <f t="shared" si="9"/>
        <v>80.377358490566024</v>
      </c>
      <c r="AH11" s="247">
        <f t="shared" si="10"/>
        <v>3</v>
      </c>
      <c r="AI11" s="532"/>
      <c r="AJ11" s="170">
        <v>17</v>
      </c>
      <c r="AK11" s="170">
        <v>1825.6097560975602</v>
      </c>
      <c r="AL11" s="248">
        <f t="shared" si="11"/>
        <v>107.38880918220943</v>
      </c>
      <c r="AM11" s="247">
        <f t="shared" si="12"/>
        <v>2</v>
      </c>
      <c r="AN11" s="532"/>
      <c r="AO11" s="170">
        <v>17</v>
      </c>
      <c r="AP11" s="170">
        <v>1834.3636363636363</v>
      </c>
      <c r="AQ11" s="248">
        <f t="shared" si="13"/>
        <v>107.90374331550801</v>
      </c>
      <c r="AR11" s="247">
        <f t="shared" si="14"/>
        <v>2</v>
      </c>
      <c r="AS11" s="532"/>
      <c r="AT11" s="170">
        <v>17</v>
      </c>
      <c r="AU11" s="170">
        <v>1826.915887850467</v>
      </c>
      <c r="AV11" s="248">
        <f t="shared" si="15"/>
        <v>107.46564046179218</v>
      </c>
      <c r="AW11" s="247">
        <f t="shared" si="16"/>
        <v>2</v>
      </c>
      <c r="AX11" s="532"/>
    </row>
    <row r="12" spans="1:50" ht="14.25" hidden="1" x14ac:dyDescent="0.2">
      <c r="A12" s="77"/>
      <c r="B12" s="541"/>
      <c r="C12" s="211">
        <v>6</v>
      </c>
      <c r="D12" s="247" t="s">
        <v>461</v>
      </c>
      <c r="E12" s="170">
        <v>18</v>
      </c>
      <c r="F12" s="247">
        <v>1500</v>
      </c>
      <c r="G12" s="276">
        <f t="shared" si="1"/>
        <v>83.333333333333329</v>
      </c>
      <c r="H12" s="532"/>
      <c r="I12" s="172">
        <f t="shared" si="17"/>
        <v>18</v>
      </c>
      <c r="J12" s="172">
        <f t="shared" si="17"/>
        <v>1717.8276578935563</v>
      </c>
      <c r="K12" s="246">
        <f t="shared" si="17"/>
        <v>95.434869882975363</v>
      </c>
      <c r="L12" s="560"/>
      <c r="M12" s="172">
        <f t="shared" si="2"/>
        <v>3</v>
      </c>
      <c r="N12" s="533"/>
      <c r="O12" s="533"/>
      <c r="P12" s="170"/>
      <c r="Q12" s="170"/>
      <c r="R12" s="248" t="str">
        <f t="shared" si="3"/>
        <v/>
      </c>
      <c r="S12" s="247" t="str">
        <f t="shared" si="4"/>
        <v/>
      </c>
      <c r="T12" s="532"/>
      <c r="U12" s="170"/>
      <c r="V12" s="170"/>
      <c r="W12" s="248" t="str">
        <f t="shared" si="5"/>
        <v/>
      </c>
      <c r="X12" s="247" t="str">
        <f t="shared" si="6"/>
        <v/>
      </c>
      <c r="Y12" s="532"/>
      <c r="Z12" s="170"/>
      <c r="AA12" s="170"/>
      <c r="AB12" s="248" t="str">
        <f t="shared" si="7"/>
        <v/>
      </c>
      <c r="AC12" s="247" t="str">
        <f t="shared" si="8"/>
        <v/>
      </c>
      <c r="AD12" s="532"/>
      <c r="AE12" s="170">
        <v>18</v>
      </c>
      <c r="AF12" s="170">
        <v>1377.6377952755902</v>
      </c>
      <c r="AG12" s="248">
        <f t="shared" si="9"/>
        <v>76.535433070866119</v>
      </c>
      <c r="AH12" s="247">
        <f t="shared" si="10"/>
        <v>4</v>
      </c>
      <c r="AI12" s="532"/>
      <c r="AJ12" s="170">
        <v>18</v>
      </c>
      <c r="AK12" s="170">
        <v>1834.0206185567015</v>
      </c>
      <c r="AL12" s="248">
        <f t="shared" si="11"/>
        <v>101.8900343642612</v>
      </c>
      <c r="AM12" s="247">
        <f t="shared" si="12"/>
        <v>3</v>
      </c>
      <c r="AN12" s="532"/>
      <c r="AO12" s="170">
        <v>18</v>
      </c>
      <c r="AP12" s="170">
        <v>1825.7812499999995</v>
      </c>
      <c r="AQ12" s="248">
        <f t="shared" si="13"/>
        <v>101.43229166666664</v>
      </c>
      <c r="AR12" s="247">
        <f t="shared" si="14"/>
        <v>3</v>
      </c>
      <c r="AS12" s="532"/>
      <c r="AT12" s="170">
        <v>18</v>
      </c>
      <c r="AU12" s="170">
        <v>1833.8709677419349</v>
      </c>
      <c r="AV12" s="248">
        <f t="shared" si="15"/>
        <v>101.88172043010749</v>
      </c>
      <c r="AW12" s="247">
        <f t="shared" si="16"/>
        <v>3</v>
      </c>
      <c r="AX12" s="532"/>
    </row>
    <row r="13" spans="1:50" ht="14.25" hidden="1" x14ac:dyDescent="0.2">
      <c r="A13" s="77"/>
      <c r="B13" s="541"/>
      <c r="C13" s="211">
        <v>7</v>
      </c>
      <c r="D13" s="274" t="s">
        <v>429</v>
      </c>
      <c r="E13" s="170">
        <v>8</v>
      </c>
      <c r="F13" s="274">
        <v>1440</v>
      </c>
      <c r="G13" s="276">
        <f t="shared" si="1"/>
        <v>180</v>
      </c>
      <c r="H13" s="532"/>
      <c r="I13" s="172">
        <f t="shared" si="17"/>
        <v>8</v>
      </c>
      <c r="J13" s="172">
        <f t="shared" si="17"/>
        <v>1358.3051730552643</v>
      </c>
      <c r="K13" s="246">
        <f t="shared" si="17"/>
        <v>169.78814663190803</v>
      </c>
      <c r="L13" s="560"/>
      <c r="M13" s="172">
        <f t="shared" si="2"/>
        <v>1</v>
      </c>
      <c r="N13" s="533"/>
      <c r="O13" s="533"/>
      <c r="P13" s="170"/>
      <c r="Q13" s="170"/>
      <c r="R13" s="248" t="str">
        <f t="shared" si="3"/>
        <v/>
      </c>
      <c r="S13" s="247" t="str">
        <f t="shared" si="4"/>
        <v/>
      </c>
      <c r="T13" s="532"/>
      <c r="U13" s="170"/>
      <c r="V13" s="170"/>
      <c r="W13" s="248" t="str">
        <f t="shared" si="5"/>
        <v/>
      </c>
      <c r="X13" s="247" t="str">
        <f t="shared" si="6"/>
        <v/>
      </c>
      <c r="Y13" s="532"/>
      <c r="Z13" s="170"/>
      <c r="AA13" s="170"/>
      <c r="AB13" s="248" t="str">
        <f t="shared" si="7"/>
        <v/>
      </c>
      <c r="AC13" s="247" t="str">
        <f t="shared" si="8"/>
        <v/>
      </c>
      <c r="AD13" s="532"/>
      <c r="AE13" s="170">
        <v>8</v>
      </c>
      <c r="AF13" s="170">
        <v>1320.4918032786888</v>
      </c>
      <c r="AG13" s="276">
        <f t="shared" si="9"/>
        <v>165.06147540983611</v>
      </c>
      <c r="AH13" s="274">
        <f t="shared" si="10"/>
        <v>1</v>
      </c>
      <c r="AI13" s="532"/>
      <c r="AJ13" s="170">
        <v>8</v>
      </c>
      <c r="AK13" s="170">
        <v>1373.9495798319331</v>
      </c>
      <c r="AL13" s="248">
        <f t="shared" si="11"/>
        <v>171.74369747899163</v>
      </c>
      <c r="AM13" s="247">
        <f t="shared" si="12"/>
        <v>1</v>
      </c>
      <c r="AN13" s="532"/>
      <c r="AO13" s="170">
        <v>8</v>
      </c>
      <c r="AP13" s="170">
        <v>1366.8874172185429</v>
      </c>
      <c r="AQ13" s="248">
        <f t="shared" si="13"/>
        <v>170.86092715231786</v>
      </c>
      <c r="AR13" s="247">
        <f t="shared" si="14"/>
        <v>1</v>
      </c>
      <c r="AS13" s="532"/>
      <c r="AT13" s="170">
        <v>8</v>
      </c>
      <c r="AU13" s="170">
        <v>1371.8918918918916</v>
      </c>
      <c r="AV13" s="248">
        <f t="shared" si="15"/>
        <v>171.48648648648646</v>
      </c>
      <c r="AW13" s="247">
        <f t="shared" si="16"/>
        <v>1</v>
      </c>
      <c r="AX13" s="532"/>
    </row>
    <row r="14" spans="1:50" ht="14.25" hidden="1" x14ac:dyDescent="0.2">
      <c r="A14" s="77"/>
      <c r="B14" s="541"/>
      <c r="C14" s="211">
        <v>8</v>
      </c>
      <c r="D14" s="247"/>
      <c r="E14" s="170"/>
      <c r="F14" s="247"/>
      <c r="G14" s="248"/>
      <c r="H14" s="532"/>
      <c r="I14" s="172" t="str">
        <f t="shared" si="17"/>
        <v/>
      </c>
      <c r="J14" s="172" t="str">
        <f t="shared" si="17"/>
        <v/>
      </c>
      <c r="K14" s="246" t="str">
        <f t="shared" si="17"/>
        <v/>
      </c>
      <c r="L14" s="560"/>
      <c r="M14" s="172" t="str">
        <f t="shared" si="2"/>
        <v/>
      </c>
      <c r="N14" s="533"/>
      <c r="O14" s="533"/>
      <c r="P14" s="170"/>
      <c r="Q14" s="170"/>
      <c r="R14" s="248" t="str">
        <f t="shared" si="3"/>
        <v/>
      </c>
      <c r="S14" s="247" t="str">
        <f t="shared" si="4"/>
        <v/>
      </c>
      <c r="T14" s="532"/>
      <c r="U14" s="170"/>
      <c r="V14" s="170"/>
      <c r="W14" s="248" t="str">
        <f t="shared" si="5"/>
        <v/>
      </c>
      <c r="X14" s="247" t="str">
        <f t="shared" si="6"/>
        <v/>
      </c>
      <c r="Y14" s="532"/>
      <c r="Z14" s="170"/>
      <c r="AA14" s="170"/>
      <c r="AB14" s="248" t="str">
        <f t="shared" si="7"/>
        <v/>
      </c>
      <c r="AC14" s="247" t="str">
        <f t="shared" si="8"/>
        <v/>
      </c>
      <c r="AD14" s="532"/>
      <c r="AE14" s="170"/>
      <c r="AF14" s="170"/>
      <c r="AG14" s="248" t="str">
        <f t="shared" si="9"/>
        <v/>
      </c>
      <c r="AH14" s="247" t="str">
        <f t="shared" si="10"/>
        <v/>
      </c>
      <c r="AI14" s="532"/>
      <c r="AJ14" s="170"/>
      <c r="AK14" s="170"/>
      <c r="AL14" s="248" t="str">
        <f t="shared" si="11"/>
        <v/>
      </c>
      <c r="AM14" s="247" t="str">
        <f t="shared" si="12"/>
        <v/>
      </c>
      <c r="AN14" s="532"/>
      <c r="AO14" s="170"/>
      <c r="AP14" s="170"/>
      <c r="AQ14" s="248" t="str">
        <f t="shared" si="13"/>
        <v/>
      </c>
      <c r="AR14" s="247" t="str">
        <f t="shared" si="14"/>
        <v/>
      </c>
      <c r="AS14" s="532"/>
      <c r="AT14" s="170"/>
      <c r="AU14" s="170"/>
      <c r="AV14" s="248" t="str">
        <f t="shared" si="15"/>
        <v/>
      </c>
      <c r="AW14" s="247" t="str">
        <f t="shared" si="16"/>
        <v/>
      </c>
      <c r="AX14" s="532"/>
    </row>
    <row r="15" spans="1:50" ht="14.25" hidden="1" x14ac:dyDescent="0.2">
      <c r="A15" s="77"/>
      <c r="B15" s="541"/>
      <c r="C15" s="211">
        <v>9</v>
      </c>
      <c r="D15" s="247"/>
      <c r="E15" s="170"/>
      <c r="F15" s="247"/>
      <c r="G15" s="248"/>
      <c r="H15" s="532"/>
      <c r="I15" s="172" t="str">
        <f t="shared" si="17"/>
        <v/>
      </c>
      <c r="J15" s="172" t="str">
        <f t="shared" si="17"/>
        <v/>
      </c>
      <c r="K15" s="246" t="str">
        <f t="shared" si="17"/>
        <v/>
      </c>
      <c r="L15" s="560"/>
      <c r="M15" s="172" t="str">
        <f t="shared" si="2"/>
        <v/>
      </c>
      <c r="N15" s="533"/>
      <c r="O15" s="533"/>
      <c r="P15" s="170"/>
      <c r="Q15" s="170"/>
      <c r="R15" s="248" t="str">
        <f t="shared" si="3"/>
        <v/>
      </c>
      <c r="S15" s="247" t="str">
        <f t="shared" si="4"/>
        <v/>
      </c>
      <c r="T15" s="532"/>
      <c r="U15" s="170"/>
      <c r="V15" s="170"/>
      <c r="W15" s="248" t="str">
        <f t="shared" si="5"/>
        <v/>
      </c>
      <c r="X15" s="247" t="str">
        <f t="shared" si="6"/>
        <v/>
      </c>
      <c r="Y15" s="532"/>
      <c r="Z15" s="170"/>
      <c r="AA15" s="170"/>
      <c r="AB15" s="248" t="str">
        <f t="shared" si="7"/>
        <v/>
      </c>
      <c r="AC15" s="247" t="str">
        <f t="shared" si="8"/>
        <v/>
      </c>
      <c r="AD15" s="532"/>
      <c r="AE15" s="170"/>
      <c r="AF15" s="170"/>
      <c r="AG15" s="248" t="str">
        <f t="shared" si="9"/>
        <v/>
      </c>
      <c r="AH15" s="247" t="str">
        <f t="shared" si="10"/>
        <v/>
      </c>
      <c r="AI15" s="532"/>
      <c r="AJ15" s="170"/>
      <c r="AK15" s="170"/>
      <c r="AL15" s="248" t="str">
        <f t="shared" si="11"/>
        <v/>
      </c>
      <c r="AM15" s="247" t="str">
        <f t="shared" si="12"/>
        <v/>
      </c>
      <c r="AN15" s="532"/>
      <c r="AO15" s="170"/>
      <c r="AP15" s="170"/>
      <c r="AQ15" s="248" t="str">
        <f t="shared" si="13"/>
        <v/>
      </c>
      <c r="AR15" s="247" t="str">
        <f t="shared" si="14"/>
        <v/>
      </c>
      <c r="AS15" s="532"/>
      <c r="AT15" s="170"/>
      <c r="AU15" s="170"/>
      <c r="AV15" s="248" t="str">
        <f t="shared" si="15"/>
        <v/>
      </c>
      <c r="AW15" s="247" t="str">
        <f t="shared" si="16"/>
        <v/>
      </c>
      <c r="AX15" s="532"/>
    </row>
    <row r="16" spans="1:50" ht="14.25" hidden="1" x14ac:dyDescent="0.2">
      <c r="A16" s="77"/>
      <c r="B16" s="541"/>
      <c r="C16" s="211">
        <v>10</v>
      </c>
      <c r="D16" s="247"/>
      <c r="E16" s="170"/>
      <c r="F16" s="247"/>
      <c r="G16" s="248"/>
      <c r="H16" s="532"/>
      <c r="I16" s="172" t="str">
        <f t="shared" si="17"/>
        <v/>
      </c>
      <c r="J16" s="172" t="str">
        <f t="shared" si="17"/>
        <v/>
      </c>
      <c r="K16" s="246" t="str">
        <f t="shared" si="17"/>
        <v/>
      </c>
      <c r="L16" s="560"/>
      <c r="M16" s="172" t="str">
        <f t="shared" si="2"/>
        <v/>
      </c>
      <c r="N16" s="533"/>
      <c r="O16" s="533"/>
      <c r="P16" s="170"/>
      <c r="Q16" s="170"/>
      <c r="R16" s="248" t="str">
        <f t="shared" si="3"/>
        <v/>
      </c>
      <c r="S16" s="247" t="str">
        <f t="shared" si="4"/>
        <v/>
      </c>
      <c r="T16" s="532"/>
      <c r="U16" s="170"/>
      <c r="V16" s="170"/>
      <c r="W16" s="248" t="str">
        <f t="shared" si="5"/>
        <v/>
      </c>
      <c r="X16" s="247" t="str">
        <f t="shared" si="6"/>
        <v/>
      </c>
      <c r="Y16" s="532"/>
      <c r="Z16" s="170"/>
      <c r="AA16" s="170"/>
      <c r="AB16" s="248" t="str">
        <f t="shared" si="7"/>
        <v/>
      </c>
      <c r="AC16" s="247" t="str">
        <f t="shared" si="8"/>
        <v/>
      </c>
      <c r="AD16" s="532"/>
      <c r="AE16" s="170"/>
      <c r="AF16" s="170"/>
      <c r="AG16" s="248" t="str">
        <f t="shared" si="9"/>
        <v/>
      </c>
      <c r="AH16" s="247" t="str">
        <f t="shared" si="10"/>
        <v/>
      </c>
      <c r="AI16" s="532"/>
      <c r="AJ16" s="170"/>
      <c r="AK16" s="170"/>
      <c r="AL16" s="248" t="str">
        <f t="shared" si="11"/>
        <v/>
      </c>
      <c r="AM16" s="247" t="str">
        <f t="shared" si="12"/>
        <v/>
      </c>
      <c r="AN16" s="532"/>
      <c r="AO16" s="170"/>
      <c r="AP16" s="170"/>
      <c r="AQ16" s="248" t="str">
        <f t="shared" si="13"/>
        <v/>
      </c>
      <c r="AR16" s="247" t="str">
        <f t="shared" si="14"/>
        <v/>
      </c>
      <c r="AS16" s="532"/>
      <c r="AT16" s="170"/>
      <c r="AU16" s="170"/>
      <c r="AV16" s="248" t="str">
        <f t="shared" si="15"/>
        <v/>
      </c>
      <c r="AW16" s="247" t="str">
        <f t="shared" si="16"/>
        <v/>
      </c>
      <c r="AX16" s="532"/>
    </row>
    <row r="17" spans="2:50" hidden="1" x14ac:dyDescent="0.2">
      <c r="B17" s="541"/>
      <c r="C17" s="211">
        <v>11</v>
      </c>
      <c r="D17" s="247"/>
      <c r="E17" s="247"/>
      <c r="F17" s="247"/>
      <c r="G17" s="247"/>
      <c r="H17" s="532"/>
      <c r="I17" s="172" t="str">
        <f t="shared" si="17"/>
        <v/>
      </c>
      <c r="J17" s="172" t="str">
        <f t="shared" si="17"/>
        <v/>
      </c>
      <c r="K17" s="246" t="str">
        <f t="shared" si="17"/>
        <v/>
      </c>
      <c r="L17" s="560"/>
      <c r="M17" s="172" t="str">
        <f t="shared" si="2"/>
        <v/>
      </c>
      <c r="N17" s="533"/>
      <c r="O17" s="533"/>
      <c r="P17" s="247"/>
      <c r="Q17" s="247"/>
      <c r="R17" s="248" t="str">
        <f t="shared" si="3"/>
        <v/>
      </c>
      <c r="S17" s="247" t="str">
        <f t="shared" si="4"/>
        <v/>
      </c>
      <c r="T17" s="532"/>
      <c r="U17" s="247"/>
      <c r="V17" s="247"/>
      <c r="W17" s="248" t="str">
        <f t="shared" si="5"/>
        <v/>
      </c>
      <c r="X17" s="247" t="str">
        <f t="shared" si="6"/>
        <v/>
      </c>
      <c r="Y17" s="532"/>
      <c r="Z17" s="247"/>
      <c r="AA17" s="247"/>
      <c r="AB17" s="248" t="str">
        <f t="shared" si="7"/>
        <v/>
      </c>
      <c r="AC17" s="247" t="str">
        <f t="shared" si="8"/>
        <v/>
      </c>
      <c r="AD17" s="532"/>
      <c r="AE17" s="247"/>
      <c r="AF17" s="247"/>
      <c r="AG17" s="248" t="str">
        <f t="shared" si="9"/>
        <v/>
      </c>
      <c r="AH17" s="247" t="str">
        <f t="shared" si="10"/>
        <v/>
      </c>
      <c r="AI17" s="532"/>
      <c r="AJ17" s="247"/>
      <c r="AK17" s="247"/>
      <c r="AL17" s="248" t="str">
        <f t="shared" si="11"/>
        <v/>
      </c>
      <c r="AM17" s="247" t="str">
        <f t="shared" si="12"/>
        <v/>
      </c>
      <c r="AN17" s="532"/>
      <c r="AO17" s="247"/>
      <c r="AP17" s="247"/>
      <c r="AQ17" s="248" t="str">
        <f t="shared" si="13"/>
        <v/>
      </c>
      <c r="AR17" s="247" t="str">
        <f t="shared" si="14"/>
        <v/>
      </c>
      <c r="AS17" s="532"/>
      <c r="AT17" s="247"/>
      <c r="AU17" s="247"/>
      <c r="AV17" s="248" t="str">
        <f t="shared" si="15"/>
        <v/>
      </c>
      <c r="AW17" s="247" t="str">
        <f t="shared" si="16"/>
        <v/>
      </c>
      <c r="AX17" s="532"/>
    </row>
    <row r="18" spans="2:50" hidden="1" x14ac:dyDescent="0.2">
      <c r="B18" s="541"/>
      <c r="C18" s="211">
        <v>12</v>
      </c>
      <c r="D18" s="247"/>
      <c r="E18" s="247"/>
      <c r="F18" s="247"/>
      <c r="G18" s="247"/>
      <c r="H18" s="532"/>
      <c r="I18" s="172" t="str">
        <f t="shared" si="17"/>
        <v/>
      </c>
      <c r="J18" s="172" t="str">
        <f t="shared" si="17"/>
        <v/>
      </c>
      <c r="K18" s="246" t="str">
        <f t="shared" si="17"/>
        <v/>
      </c>
      <c r="L18" s="560"/>
      <c r="M18" s="172" t="str">
        <f t="shared" si="2"/>
        <v/>
      </c>
      <c r="N18" s="533"/>
      <c r="O18" s="533"/>
      <c r="P18" s="247"/>
      <c r="Q18" s="247"/>
      <c r="R18" s="248" t="str">
        <f t="shared" si="3"/>
        <v/>
      </c>
      <c r="S18" s="247" t="str">
        <f t="shared" si="4"/>
        <v/>
      </c>
      <c r="T18" s="532"/>
      <c r="U18" s="247"/>
      <c r="V18" s="247"/>
      <c r="W18" s="248" t="str">
        <f t="shared" si="5"/>
        <v/>
      </c>
      <c r="X18" s="247" t="str">
        <f t="shared" si="6"/>
        <v/>
      </c>
      <c r="Y18" s="532"/>
      <c r="Z18" s="247"/>
      <c r="AA18" s="247"/>
      <c r="AB18" s="248" t="str">
        <f t="shared" si="7"/>
        <v/>
      </c>
      <c r="AC18" s="247" t="str">
        <f t="shared" si="8"/>
        <v/>
      </c>
      <c r="AD18" s="532"/>
      <c r="AE18" s="247"/>
      <c r="AF18" s="247"/>
      <c r="AG18" s="248" t="str">
        <f t="shared" si="9"/>
        <v/>
      </c>
      <c r="AH18" s="247" t="str">
        <f t="shared" si="10"/>
        <v/>
      </c>
      <c r="AI18" s="532"/>
      <c r="AJ18" s="247"/>
      <c r="AK18" s="247"/>
      <c r="AL18" s="248" t="str">
        <f t="shared" si="11"/>
        <v/>
      </c>
      <c r="AM18" s="247" t="str">
        <f t="shared" si="12"/>
        <v/>
      </c>
      <c r="AN18" s="532"/>
      <c r="AO18" s="247"/>
      <c r="AP18" s="247"/>
      <c r="AQ18" s="248" t="str">
        <f t="shared" si="13"/>
        <v/>
      </c>
      <c r="AR18" s="247" t="str">
        <f t="shared" si="14"/>
        <v/>
      </c>
      <c r="AS18" s="532"/>
      <c r="AT18" s="247"/>
      <c r="AU18" s="247"/>
      <c r="AV18" s="248" t="str">
        <f t="shared" si="15"/>
        <v/>
      </c>
      <c r="AW18" s="247" t="str">
        <f t="shared" si="16"/>
        <v/>
      </c>
      <c r="AX18" s="532"/>
    </row>
    <row r="19" spans="2:50" hidden="1" x14ac:dyDescent="0.2">
      <c r="B19" s="541"/>
      <c r="C19" s="211">
        <v>13</v>
      </c>
      <c r="D19" s="247"/>
      <c r="E19" s="247"/>
      <c r="F19" s="247"/>
      <c r="G19" s="247"/>
      <c r="H19" s="532"/>
      <c r="I19" s="172" t="str">
        <f t="shared" si="17"/>
        <v/>
      </c>
      <c r="J19" s="172" t="str">
        <f t="shared" si="17"/>
        <v/>
      </c>
      <c r="K19" s="246" t="str">
        <f t="shared" si="17"/>
        <v/>
      </c>
      <c r="L19" s="560"/>
      <c r="M19" s="172" t="str">
        <f t="shared" si="2"/>
        <v/>
      </c>
      <c r="N19" s="533"/>
      <c r="O19" s="533"/>
      <c r="P19" s="247"/>
      <c r="Q19" s="247"/>
      <c r="R19" s="248" t="str">
        <f t="shared" si="3"/>
        <v/>
      </c>
      <c r="S19" s="247" t="str">
        <f t="shared" si="4"/>
        <v/>
      </c>
      <c r="T19" s="532"/>
      <c r="U19" s="247"/>
      <c r="V19" s="247"/>
      <c r="W19" s="248" t="str">
        <f t="shared" si="5"/>
        <v/>
      </c>
      <c r="X19" s="247" t="str">
        <f t="shared" si="6"/>
        <v/>
      </c>
      <c r="Y19" s="532"/>
      <c r="Z19" s="247"/>
      <c r="AA19" s="247"/>
      <c r="AB19" s="248" t="str">
        <f t="shared" si="7"/>
        <v/>
      </c>
      <c r="AC19" s="247" t="str">
        <f t="shared" si="8"/>
        <v/>
      </c>
      <c r="AD19" s="532"/>
      <c r="AE19" s="247"/>
      <c r="AF19" s="247"/>
      <c r="AG19" s="248" t="str">
        <f t="shared" si="9"/>
        <v/>
      </c>
      <c r="AH19" s="247" t="str">
        <f t="shared" si="10"/>
        <v/>
      </c>
      <c r="AI19" s="532"/>
      <c r="AJ19" s="247"/>
      <c r="AK19" s="247"/>
      <c r="AL19" s="248" t="str">
        <f t="shared" si="11"/>
        <v/>
      </c>
      <c r="AM19" s="247" t="str">
        <f t="shared" si="12"/>
        <v/>
      </c>
      <c r="AN19" s="532"/>
      <c r="AO19" s="247"/>
      <c r="AP19" s="247"/>
      <c r="AQ19" s="248" t="str">
        <f t="shared" si="13"/>
        <v/>
      </c>
      <c r="AR19" s="247" t="str">
        <f t="shared" si="14"/>
        <v/>
      </c>
      <c r="AS19" s="532"/>
      <c r="AT19" s="247"/>
      <c r="AU19" s="247"/>
      <c r="AV19" s="248" t="str">
        <f t="shared" si="15"/>
        <v/>
      </c>
      <c r="AW19" s="247" t="str">
        <f t="shared" si="16"/>
        <v/>
      </c>
      <c r="AX19" s="532"/>
    </row>
    <row r="20" spans="2:50" hidden="1" x14ac:dyDescent="0.2">
      <c r="B20" s="541"/>
      <c r="C20" s="211">
        <v>14</v>
      </c>
      <c r="D20" s="247"/>
      <c r="E20" s="247"/>
      <c r="F20" s="247"/>
      <c r="G20" s="247"/>
      <c r="H20" s="532"/>
      <c r="I20" s="172" t="str">
        <f t="shared" si="17"/>
        <v/>
      </c>
      <c r="J20" s="172" t="str">
        <f t="shared" si="17"/>
        <v/>
      </c>
      <c r="K20" s="246" t="str">
        <f t="shared" si="17"/>
        <v/>
      </c>
      <c r="L20" s="560"/>
      <c r="M20" s="172" t="str">
        <f t="shared" si="2"/>
        <v/>
      </c>
      <c r="N20" s="533"/>
      <c r="O20" s="533"/>
      <c r="P20" s="247"/>
      <c r="Q20" s="247"/>
      <c r="R20" s="248" t="str">
        <f t="shared" si="3"/>
        <v/>
      </c>
      <c r="S20" s="247" t="str">
        <f t="shared" si="4"/>
        <v/>
      </c>
      <c r="T20" s="532"/>
      <c r="U20" s="247"/>
      <c r="V20" s="247"/>
      <c r="W20" s="248" t="str">
        <f t="shared" si="5"/>
        <v/>
      </c>
      <c r="X20" s="247" t="str">
        <f t="shared" si="6"/>
        <v/>
      </c>
      <c r="Y20" s="532"/>
      <c r="Z20" s="247"/>
      <c r="AA20" s="247"/>
      <c r="AB20" s="248" t="str">
        <f t="shared" si="7"/>
        <v/>
      </c>
      <c r="AC20" s="247" t="str">
        <f t="shared" si="8"/>
        <v/>
      </c>
      <c r="AD20" s="532"/>
      <c r="AE20" s="247"/>
      <c r="AF20" s="247"/>
      <c r="AG20" s="248" t="str">
        <f t="shared" si="9"/>
        <v/>
      </c>
      <c r="AH20" s="247" t="str">
        <f t="shared" si="10"/>
        <v/>
      </c>
      <c r="AI20" s="532"/>
      <c r="AJ20" s="247"/>
      <c r="AK20" s="247"/>
      <c r="AL20" s="248" t="str">
        <f t="shared" si="11"/>
        <v/>
      </c>
      <c r="AM20" s="247" t="str">
        <f t="shared" si="12"/>
        <v/>
      </c>
      <c r="AN20" s="532"/>
      <c r="AO20" s="247"/>
      <c r="AP20" s="247"/>
      <c r="AQ20" s="248" t="str">
        <f t="shared" si="13"/>
        <v/>
      </c>
      <c r="AR20" s="247" t="str">
        <f t="shared" si="14"/>
        <v/>
      </c>
      <c r="AS20" s="532"/>
      <c r="AT20" s="247"/>
      <c r="AU20" s="247"/>
      <c r="AV20" s="248" t="str">
        <f t="shared" si="15"/>
        <v/>
      </c>
      <c r="AW20" s="247" t="str">
        <f t="shared" si="16"/>
        <v/>
      </c>
      <c r="AX20" s="532"/>
    </row>
    <row r="21" spans="2:50" hidden="1" x14ac:dyDescent="0.2">
      <c r="B21" s="541"/>
      <c r="C21" s="211">
        <v>15</v>
      </c>
      <c r="D21" s="247"/>
      <c r="E21" s="247"/>
      <c r="F21" s="247"/>
      <c r="G21" s="247"/>
      <c r="H21" s="532"/>
      <c r="I21" s="172" t="str">
        <f t="shared" si="17"/>
        <v/>
      </c>
      <c r="J21" s="172" t="str">
        <f t="shared" si="17"/>
        <v/>
      </c>
      <c r="K21" s="246" t="str">
        <f t="shared" si="17"/>
        <v/>
      </c>
      <c r="L21" s="560"/>
      <c r="M21" s="172" t="str">
        <f t="shared" si="2"/>
        <v/>
      </c>
      <c r="N21" s="533"/>
      <c r="O21" s="533"/>
      <c r="P21" s="247"/>
      <c r="Q21" s="247"/>
      <c r="R21" s="248" t="str">
        <f t="shared" si="3"/>
        <v/>
      </c>
      <c r="S21" s="247" t="str">
        <f t="shared" si="4"/>
        <v/>
      </c>
      <c r="T21" s="532"/>
      <c r="U21" s="247"/>
      <c r="V21" s="247"/>
      <c r="W21" s="248" t="str">
        <f t="shared" si="5"/>
        <v/>
      </c>
      <c r="X21" s="247" t="str">
        <f t="shared" si="6"/>
        <v/>
      </c>
      <c r="Y21" s="532"/>
      <c r="Z21" s="247"/>
      <c r="AA21" s="247"/>
      <c r="AB21" s="248" t="str">
        <f t="shared" si="7"/>
        <v/>
      </c>
      <c r="AC21" s="247" t="str">
        <f t="shared" si="8"/>
        <v/>
      </c>
      <c r="AD21" s="532"/>
      <c r="AE21" s="247"/>
      <c r="AF21" s="247"/>
      <c r="AG21" s="248" t="str">
        <f t="shared" si="9"/>
        <v/>
      </c>
      <c r="AH21" s="247" t="str">
        <f t="shared" si="10"/>
        <v/>
      </c>
      <c r="AI21" s="532"/>
      <c r="AJ21" s="247"/>
      <c r="AK21" s="247"/>
      <c r="AL21" s="248" t="str">
        <f t="shared" si="11"/>
        <v/>
      </c>
      <c r="AM21" s="247" t="str">
        <f t="shared" si="12"/>
        <v/>
      </c>
      <c r="AN21" s="532"/>
      <c r="AO21" s="247"/>
      <c r="AP21" s="247"/>
      <c r="AQ21" s="248" t="str">
        <f t="shared" si="13"/>
        <v/>
      </c>
      <c r="AR21" s="247" t="str">
        <f t="shared" si="14"/>
        <v/>
      </c>
      <c r="AS21" s="532"/>
      <c r="AT21" s="247"/>
      <c r="AU21" s="247"/>
      <c r="AV21" s="248" t="str">
        <f t="shared" si="15"/>
        <v/>
      </c>
      <c r="AW21" s="247" t="str">
        <f t="shared" si="16"/>
        <v/>
      </c>
      <c r="AX21" s="532"/>
    </row>
    <row r="22" spans="2:50" ht="15.75" hidden="1" x14ac:dyDescent="0.2">
      <c r="B22" s="552" t="s">
        <v>169</v>
      </c>
      <c r="C22" s="547"/>
      <c r="D22" s="547"/>
      <c r="E22" s="547"/>
      <c r="F22" s="547"/>
      <c r="G22" s="547"/>
      <c r="H22" s="547"/>
      <c r="I22" s="207"/>
      <c r="J22" s="207"/>
      <c r="K22" s="207"/>
      <c r="L22" s="207"/>
      <c r="M22" s="207"/>
      <c r="N22" s="533" t="s">
        <v>161</v>
      </c>
      <c r="O22" s="549" t="s">
        <v>106</v>
      </c>
      <c r="P22" s="551">
        <v>45874</v>
      </c>
      <c r="Q22" s="541"/>
      <c r="R22" s="541"/>
      <c r="S22" s="541"/>
      <c r="T22" s="541"/>
      <c r="U22" s="551">
        <v>45875</v>
      </c>
      <c r="V22" s="541"/>
      <c r="W22" s="541"/>
      <c r="X22" s="541"/>
      <c r="Y22" s="541"/>
      <c r="Z22" s="551">
        <v>45876</v>
      </c>
      <c r="AA22" s="541"/>
      <c r="AB22" s="541"/>
      <c r="AC22" s="541"/>
      <c r="AD22" s="541"/>
      <c r="AE22" s="551">
        <v>45877</v>
      </c>
      <c r="AF22" s="541"/>
      <c r="AG22" s="541"/>
      <c r="AH22" s="541"/>
      <c r="AI22" s="541"/>
      <c r="AJ22" s="551">
        <v>45878</v>
      </c>
      <c r="AK22" s="541"/>
      <c r="AL22" s="541"/>
      <c r="AM22" s="541"/>
      <c r="AN22" s="541"/>
      <c r="AO22" s="551">
        <v>45879</v>
      </c>
      <c r="AP22" s="541"/>
      <c r="AQ22" s="541"/>
      <c r="AR22" s="541"/>
      <c r="AS22" s="541"/>
      <c r="AT22" s="551">
        <v>45880</v>
      </c>
      <c r="AU22" s="541"/>
      <c r="AV22" s="541"/>
      <c r="AW22" s="541"/>
      <c r="AX22" s="541"/>
    </row>
    <row r="23" spans="2:50" ht="15.75" hidden="1" x14ac:dyDescent="0.2">
      <c r="B23" s="548"/>
      <c r="C23" s="548"/>
      <c r="D23" s="548"/>
      <c r="E23" s="548"/>
      <c r="F23" s="548"/>
      <c r="G23" s="548"/>
      <c r="H23" s="548"/>
      <c r="I23" s="207"/>
      <c r="J23" s="207"/>
      <c r="K23" s="207"/>
      <c r="L23" s="207"/>
      <c r="M23" s="207"/>
      <c r="N23" s="533"/>
      <c r="O23" s="550"/>
      <c r="P23" s="551" t="s">
        <v>120</v>
      </c>
      <c r="Q23" s="541"/>
      <c r="R23" s="541"/>
      <c r="S23" s="541"/>
      <c r="T23" s="541"/>
      <c r="U23" s="551" t="s">
        <v>114</v>
      </c>
      <c r="V23" s="541"/>
      <c r="W23" s="541"/>
      <c r="X23" s="541"/>
      <c r="Y23" s="541"/>
      <c r="Z23" s="551" t="s">
        <v>115</v>
      </c>
      <c r="AA23" s="541"/>
      <c r="AB23" s="541"/>
      <c r="AC23" s="541"/>
      <c r="AD23" s="541"/>
      <c r="AE23" s="551" t="s">
        <v>116</v>
      </c>
      <c r="AF23" s="541"/>
      <c r="AG23" s="541"/>
      <c r="AH23" s="541"/>
      <c r="AI23" s="541"/>
      <c r="AJ23" s="551" t="s">
        <v>117</v>
      </c>
      <c r="AK23" s="541"/>
      <c r="AL23" s="541"/>
      <c r="AM23" s="541"/>
      <c r="AN23" s="541"/>
      <c r="AO23" s="551" t="s">
        <v>118</v>
      </c>
      <c r="AP23" s="541"/>
      <c r="AQ23" s="541"/>
      <c r="AR23" s="541"/>
      <c r="AS23" s="541"/>
      <c r="AT23" s="551" t="s">
        <v>119</v>
      </c>
      <c r="AU23" s="541"/>
      <c r="AV23" s="541"/>
      <c r="AW23" s="541"/>
      <c r="AX23" s="541"/>
    </row>
    <row r="24" spans="2:50" hidden="1" x14ac:dyDescent="0.2">
      <c r="B24" s="533" t="s">
        <v>157</v>
      </c>
      <c r="C24" s="533" t="s">
        <v>149</v>
      </c>
      <c r="D24" s="533"/>
      <c r="E24" s="533" t="s">
        <v>151</v>
      </c>
      <c r="F24" s="533"/>
      <c r="G24" s="533"/>
      <c r="H24" s="537" t="s">
        <v>158</v>
      </c>
      <c r="I24" s="540" t="s">
        <v>227</v>
      </c>
      <c r="J24" s="540"/>
      <c r="K24" s="540"/>
      <c r="L24" s="540" t="s">
        <v>158</v>
      </c>
      <c r="M24" s="540" t="s">
        <v>170</v>
      </c>
      <c r="N24" s="533"/>
      <c r="O24" s="533" t="s">
        <v>160</v>
      </c>
      <c r="P24" s="534" t="s">
        <v>154</v>
      </c>
      <c r="Q24" s="535"/>
      <c r="R24" s="535"/>
      <c r="S24" s="536"/>
      <c r="T24" s="533" t="s">
        <v>158</v>
      </c>
      <c r="U24" s="534" t="s">
        <v>154</v>
      </c>
      <c r="V24" s="535"/>
      <c r="W24" s="535"/>
      <c r="X24" s="536"/>
      <c r="Y24" s="533" t="s">
        <v>158</v>
      </c>
      <c r="Z24" s="534" t="s">
        <v>154</v>
      </c>
      <c r="AA24" s="535"/>
      <c r="AB24" s="535"/>
      <c r="AC24" s="536"/>
      <c r="AD24" s="533" t="s">
        <v>158</v>
      </c>
      <c r="AE24" s="534" t="s">
        <v>154</v>
      </c>
      <c r="AF24" s="535"/>
      <c r="AG24" s="535"/>
      <c r="AH24" s="536"/>
      <c r="AI24" s="533" t="s">
        <v>158</v>
      </c>
      <c r="AJ24" s="534" t="s">
        <v>154</v>
      </c>
      <c r="AK24" s="535"/>
      <c r="AL24" s="535"/>
      <c r="AM24" s="536"/>
      <c r="AN24" s="533" t="s">
        <v>158</v>
      </c>
      <c r="AO24" s="534" t="s">
        <v>154</v>
      </c>
      <c r="AP24" s="535"/>
      <c r="AQ24" s="535"/>
      <c r="AR24" s="536"/>
      <c r="AS24" s="533" t="s">
        <v>158</v>
      </c>
      <c r="AT24" s="534" t="s">
        <v>154</v>
      </c>
      <c r="AU24" s="535"/>
      <c r="AV24" s="535"/>
      <c r="AW24" s="536"/>
      <c r="AX24" s="533" t="s">
        <v>158</v>
      </c>
    </row>
    <row r="25" spans="2:50" hidden="1" x14ac:dyDescent="0.2">
      <c r="B25" s="533"/>
      <c r="C25" s="533"/>
      <c r="D25" s="533"/>
      <c r="E25" s="533" t="s">
        <v>150</v>
      </c>
      <c r="F25" s="533"/>
      <c r="G25" s="533"/>
      <c r="H25" s="538"/>
      <c r="I25" s="540" t="s">
        <v>150</v>
      </c>
      <c r="J25" s="540"/>
      <c r="K25" s="540"/>
      <c r="L25" s="540"/>
      <c r="M25" s="540"/>
      <c r="N25" s="533"/>
      <c r="O25" s="533"/>
      <c r="P25" s="534" t="s">
        <v>155</v>
      </c>
      <c r="Q25" s="535"/>
      <c r="R25" s="535"/>
      <c r="S25" s="536"/>
      <c r="T25" s="533"/>
      <c r="U25" s="534" t="s">
        <v>155</v>
      </c>
      <c r="V25" s="535"/>
      <c r="W25" s="535"/>
      <c r="X25" s="536"/>
      <c r="Y25" s="533"/>
      <c r="Z25" s="534" t="s">
        <v>155</v>
      </c>
      <c r="AA25" s="535"/>
      <c r="AB25" s="535"/>
      <c r="AC25" s="536"/>
      <c r="AD25" s="533"/>
      <c r="AE25" s="534" t="s">
        <v>155</v>
      </c>
      <c r="AF25" s="535"/>
      <c r="AG25" s="535"/>
      <c r="AH25" s="536"/>
      <c r="AI25" s="533"/>
      <c r="AJ25" s="534" t="s">
        <v>155</v>
      </c>
      <c r="AK25" s="535"/>
      <c r="AL25" s="535"/>
      <c r="AM25" s="536"/>
      <c r="AN25" s="533"/>
      <c r="AO25" s="534" t="s">
        <v>155</v>
      </c>
      <c r="AP25" s="535"/>
      <c r="AQ25" s="535"/>
      <c r="AR25" s="536"/>
      <c r="AS25" s="533"/>
      <c r="AT25" s="534" t="s">
        <v>155</v>
      </c>
      <c r="AU25" s="535"/>
      <c r="AV25" s="535"/>
      <c r="AW25" s="536"/>
      <c r="AX25" s="533"/>
    </row>
    <row r="26" spans="2:50" hidden="1" x14ac:dyDescent="0.2">
      <c r="B26" s="533"/>
      <c r="C26" s="533"/>
      <c r="D26" s="533"/>
      <c r="E26" s="212" t="s">
        <v>152</v>
      </c>
      <c r="F26" s="212" t="s">
        <v>153</v>
      </c>
      <c r="G26" s="212" t="s">
        <v>156</v>
      </c>
      <c r="H26" s="539"/>
      <c r="I26" s="208" t="s">
        <v>152</v>
      </c>
      <c r="J26" s="208" t="s">
        <v>153</v>
      </c>
      <c r="K26" s="208" t="s">
        <v>156</v>
      </c>
      <c r="L26" s="540"/>
      <c r="M26" s="540"/>
      <c r="N26" s="533"/>
      <c r="O26" s="533"/>
      <c r="P26" s="212" t="s">
        <v>152</v>
      </c>
      <c r="Q26" s="212" t="s">
        <v>153</v>
      </c>
      <c r="R26" s="212" t="s">
        <v>156</v>
      </c>
      <c r="S26" s="212" t="s">
        <v>170</v>
      </c>
      <c r="T26" s="533"/>
      <c r="U26" s="212" t="s">
        <v>152</v>
      </c>
      <c r="V26" s="212" t="s">
        <v>153</v>
      </c>
      <c r="W26" s="212" t="s">
        <v>156</v>
      </c>
      <c r="X26" s="212" t="s">
        <v>170</v>
      </c>
      <c r="Y26" s="533"/>
      <c r="Z26" s="212" t="s">
        <v>152</v>
      </c>
      <c r="AA26" s="212" t="s">
        <v>153</v>
      </c>
      <c r="AB26" s="212" t="s">
        <v>156</v>
      </c>
      <c r="AC26" s="212" t="s">
        <v>170</v>
      </c>
      <c r="AD26" s="533"/>
      <c r="AE26" s="212" t="s">
        <v>152</v>
      </c>
      <c r="AF26" s="212" t="s">
        <v>153</v>
      </c>
      <c r="AG26" s="212" t="s">
        <v>156</v>
      </c>
      <c r="AH26" s="212" t="s">
        <v>170</v>
      </c>
      <c r="AI26" s="533"/>
      <c r="AJ26" s="212" t="s">
        <v>152</v>
      </c>
      <c r="AK26" s="212" t="s">
        <v>153</v>
      </c>
      <c r="AL26" s="212" t="s">
        <v>156</v>
      </c>
      <c r="AM26" s="212" t="s">
        <v>170</v>
      </c>
      <c r="AN26" s="533"/>
      <c r="AO26" s="212" t="s">
        <v>152</v>
      </c>
      <c r="AP26" s="212" t="s">
        <v>153</v>
      </c>
      <c r="AQ26" s="212" t="s">
        <v>156</v>
      </c>
      <c r="AR26" s="212" t="s">
        <v>170</v>
      </c>
      <c r="AS26" s="533"/>
      <c r="AT26" s="212" t="s">
        <v>152</v>
      </c>
      <c r="AU26" s="212" t="s">
        <v>153</v>
      </c>
      <c r="AV26" s="212" t="s">
        <v>156</v>
      </c>
      <c r="AW26" s="212" t="s">
        <v>170</v>
      </c>
      <c r="AX26" s="533"/>
    </row>
    <row r="27" spans="2:50" hidden="1" x14ac:dyDescent="0.2">
      <c r="B27" s="541" t="s">
        <v>238</v>
      </c>
      <c r="C27" s="211">
        <v>1</v>
      </c>
      <c r="D27" s="211" t="s">
        <v>456</v>
      </c>
      <c r="E27" s="211">
        <v>19</v>
      </c>
      <c r="F27" s="211">
        <v>1500</v>
      </c>
      <c r="G27" s="276">
        <f>F27/E27</f>
        <v>78.94736842105263</v>
      </c>
      <c r="H27" s="532">
        <f>AVERAGE(G27:G41)</f>
        <v>107.31946287286844</v>
      </c>
      <c r="I27" s="172">
        <f t="shared" ref="I27:I29" si="18">IFERROR(AVERAGE(P27,U27,Z27,AE27,AJ27,AO27,AT27),"")</f>
        <v>19</v>
      </c>
      <c r="J27" s="172">
        <f t="shared" ref="J27:J29" si="19">IFERROR(AVERAGE(Q27,V27,AA27,AF27,AK27,AP27,AU27),"")</f>
        <v>1378.5748910024377</v>
      </c>
      <c r="K27" s="272">
        <f t="shared" ref="K27:K29" si="20">IFERROR(AVERAGE(R27,W27,AB27,AG27,AL27,AQ27,AV27),"")</f>
        <v>72.556573210654619</v>
      </c>
      <c r="L27" s="560">
        <f>IFERROR(AVERAGE(K27:K41),"-")</f>
        <v>99.261557217089447</v>
      </c>
      <c r="M27" s="172">
        <f>IFERROR(RANK(K27, K27:K41),"")</f>
        <v>7</v>
      </c>
      <c r="N27" s="533"/>
      <c r="O27" s="533"/>
      <c r="P27" s="170">
        <v>19</v>
      </c>
      <c r="Q27" s="170">
        <v>1378.793969849246</v>
      </c>
      <c r="R27" s="276">
        <f>IFERROR(Q27/P27,"")</f>
        <v>72.56810367627611</v>
      </c>
      <c r="S27" s="274">
        <f>IFERROR(RANK(R27, R$27:R$41),"")</f>
        <v>6</v>
      </c>
      <c r="T27" s="532">
        <f>AVERAGE(R27:R41)</f>
        <v>98.726672927863518</v>
      </c>
      <c r="U27" s="170">
        <v>19</v>
      </c>
      <c r="V27" s="170">
        <v>1379.9999999999998</v>
      </c>
      <c r="W27" s="276">
        <f>IFERROR(V27/U27,"")</f>
        <v>72.631578947368411</v>
      </c>
      <c r="X27" s="274">
        <f>IFERROR(RANK(W27, W$27:W$41),"")</f>
        <v>7</v>
      </c>
      <c r="Y27" s="532">
        <f>AVERAGE(W27:W41)</f>
        <v>99.468840996238129</v>
      </c>
      <c r="Z27" s="170">
        <v>19</v>
      </c>
      <c r="AA27" s="170">
        <v>1375.9375000000005</v>
      </c>
      <c r="AB27" s="276">
        <f>IFERROR(AA27/Z27,"")</f>
        <v>72.417763157894754</v>
      </c>
      <c r="AC27" s="274">
        <f>IFERROR(RANK(AB27, AB$27:AB$41),"")</f>
        <v>7</v>
      </c>
      <c r="AD27" s="532">
        <f>AVERAGE(AB27:AB41)</f>
        <v>99.316769516930535</v>
      </c>
      <c r="AE27" s="170">
        <v>19</v>
      </c>
      <c r="AF27" s="170">
        <v>1381.5</v>
      </c>
      <c r="AG27" s="276">
        <f>IFERROR(AF27/AE27,"")</f>
        <v>72.71052631578948</v>
      </c>
      <c r="AH27" s="274">
        <f>IFERROR(RANK(AG27, AG$27:AG$41),"")</f>
        <v>6</v>
      </c>
      <c r="AI27" s="532">
        <f>AVERAGE(AG27:AG41)</f>
        <v>99.288051428230048</v>
      </c>
      <c r="AJ27" s="170">
        <v>19</v>
      </c>
      <c r="AK27" s="170">
        <v>1382.2360248447205</v>
      </c>
      <c r="AL27" s="276">
        <f>IFERROR(AK27/AJ27,"")</f>
        <v>72.749264465511601</v>
      </c>
      <c r="AM27" s="274">
        <f>IFERROR(RANK(AL27, AL$27:AL$41),"")</f>
        <v>7</v>
      </c>
      <c r="AN27" s="532">
        <f>AVERAGE(AL27:AL41)</f>
        <v>99.537326927608206</v>
      </c>
      <c r="AO27" s="170">
        <v>19</v>
      </c>
      <c r="AP27" s="170">
        <v>1373.2710280373833</v>
      </c>
      <c r="AQ27" s="276">
        <f>IFERROR(AP27/AO27,"")</f>
        <v>72.277422528283338</v>
      </c>
      <c r="AR27" s="274">
        <f>IFERROR(RANK(AQ27, AQ$27:AQ$41),"")</f>
        <v>7</v>
      </c>
      <c r="AS27" s="532">
        <f>AVERAGE(AQ27:AQ41)</f>
        <v>99.196570061415613</v>
      </c>
      <c r="AT27" s="170">
        <v>19</v>
      </c>
      <c r="AU27" s="170">
        <v>1378.2857142857142</v>
      </c>
      <c r="AV27" s="276">
        <f>IFERROR(AU27/AT27,"")</f>
        <v>72.541353383458642</v>
      </c>
      <c r="AW27" s="274">
        <f>IFERROR(RANK(AV27, AV$27:AV$41),"")</f>
        <v>6</v>
      </c>
      <c r="AX27" s="532">
        <f>AVERAGE(AV27:AV41)</f>
        <v>99.296668661339965</v>
      </c>
    </row>
    <row r="28" spans="2:50" hidden="1" x14ac:dyDescent="0.2">
      <c r="B28" s="541"/>
      <c r="C28" s="211">
        <v>2</v>
      </c>
      <c r="D28" s="211" t="s">
        <v>457</v>
      </c>
      <c r="E28" s="211">
        <v>18</v>
      </c>
      <c r="F28" s="211">
        <v>1500</v>
      </c>
      <c r="G28" s="276">
        <f t="shared" ref="G28:G33" si="21">F28/E28</f>
        <v>83.333333333333329</v>
      </c>
      <c r="H28" s="532"/>
      <c r="I28" s="172">
        <f t="shared" si="18"/>
        <v>17.142857142857142</v>
      </c>
      <c r="J28" s="172">
        <f t="shared" si="19"/>
        <v>1380.5751553475218</v>
      </c>
      <c r="K28" s="272">
        <f t="shared" si="20"/>
        <v>80.564377788219673</v>
      </c>
      <c r="L28" s="560"/>
      <c r="M28" s="172">
        <f t="shared" ref="M28:M41" si="22">IFERROR(RANK(K28, K$27:K$41),"")</f>
        <v>5</v>
      </c>
      <c r="N28" s="533"/>
      <c r="O28" s="533"/>
      <c r="P28" s="170">
        <v>18</v>
      </c>
      <c r="Q28" s="170">
        <v>1383.5723514211884</v>
      </c>
      <c r="R28" s="276">
        <f t="shared" ref="R28:R41" si="23">IFERROR(Q28/P28,"")</f>
        <v>76.865130634510464</v>
      </c>
      <c r="S28" s="274">
        <f t="shared" ref="S28:S41" si="24">IFERROR(RANK(R28, R$27:R$41),"")</f>
        <v>5</v>
      </c>
      <c r="T28" s="532"/>
      <c r="U28" s="170">
        <v>17</v>
      </c>
      <c r="V28" s="170">
        <v>1383.3979328165374</v>
      </c>
      <c r="W28" s="276">
        <f t="shared" ref="W28:W41" si="25">IFERROR(V28/U28,"")</f>
        <v>81.376348989208083</v>
      </c>
      <c r="X28" s="274">
        <f t="shared" ref="X28:X41" si="26">IFERROR(RANK(W28, W$27:W$41),"")</f>
        <v>5</v>
      </c>
      <c r="Y28" s="532"/>
      <c r="Z28" s="170">
        <v>17</v>
      </c>
      <c r="AA28" s="170">
        <v>1375.0011053387859</v>
      </c>
      <c r="AB28" s="276">
        <f t="shared" ref="AB28:AB41" si="27">IFERROR(AA28/Z28,"")</f>
        <v>80.882417961105048</v>
      </c>
      <c r="AC28" s="274">
        <f t="shared" ref="AC28:AC41" si="28">IFERROR(RANK(AB28, AB$27:AB$41),"")</f>
        <v>5</v>
      </c>
      <c r="AD28" s="532"/>
      <c r="AE28" s="170">
        <v>17</v>
      </c>
      <c r="AF28" s="170">
        <v>1381.6718266253861</v>
      </c>
      <c r="AG28" s="276">
        <f t="shared" ref="AG28:AG41" si="29">IFERROR(AF28/AE28,"")</f>
        <v>81.274813330905062</v>
      </c>
      <c r="AH28" s="274">
        <f t="shared" ref="AH28:AH41" si="30">IFERROR(RANK(AG28, AG$27:AG$41),"")</f>
        <v>5</v>
      </c>
      <c r="AI28" s="532"/>
      <c r="AJ28" s="170">
        <v>17</v>
      </c>
      <c r="AK28" s="170">
        <v>1379.0503432494288</v>
      </c>
      <c r="AL28" s="276">
        <f t="shared" ref="AL28:AL41" si="31">IFERROR(AK28/AJ28,"")</f>
        <v>81.120608426436988</v>
      </c>
      <c r="AM28" s="274">
        <f t="shared" ref="AM28:AM41" si="32">IFERROR(RANK(AL28, AL$27:AL$41),"")</f>
        <v>5</v>
      </c>
      <c r="AN28" s="532"/>
      <c r="AO28" s="170">
        <v>17</v>
      </c>
      <c r="AP28" s="170">
        <v>1381.5698345517508</v>
      </c>
      <c r="AQ28" s="276">
        <f t="shared" ref="AQ28:AQ41" si="33">IFERROR(AP28/AO28,"")</f>
        <v>81.268813797161812</v>
      </c>
      <c r="AR28" s="274">
        <f t="shared" ref="AR28:AR41" si="34">IFERROR(RANK(AQ28, AQ$27:AQ$41),"")</f>
        <v>5</v>
      </c>
      <c r="AS28" s="532"/>
      <c r="AT28" s="170">
        <v>17</v>
      </c>
      <c r="AU28" s="170">
        <v>1379.7626934295745</v>
      </c>
      <c r="AV28" s="276">
        <f t="shared" ref="AV28:AV41" si="35">IFERROR(AU28/AT28,"")</f>
        <v>81.162511378210269</v>
      </c>
      <c r="AW28" s="274">
        <f t="shared" ref="AW28:AW41" si="36">IFERROR(RANK(AV28, AV$27:AV$41),"")</f>
        <v>5</v>
      </c>
      <c r="AX28" s="532"/>
    </row>
    <row r="29" spans="2:50" hidden="1" x14ac:dyDescent="0.2">
      <c r="B29" s="541"/>
      <c r="C29" s="211">
        <v>3</v>
      </c>
      <c r="D29" s="211" t="s">
        <v>458</v>
      </c>
      <c r="E29" s="211">
        <v>19</v>
      </c>
      <c r="F29" s="211">
        <v>1500</v>
      </c>
      <c r="G29" s="276">
        <f t="shared" si="21"/>
        <v>78.94736842105263</v>
      </c>
      <c r="H29" s="532"/>
      <c r="I29" s="172">
        <f t="shared" si="18"/>
        <v>19</v>
      </c>
      <c r="J29" s="172">
        <f t="shared" si="19"/>
        <v>1378.8015657057317</v>
      </c>
      <c r="K29" s="272">
        <f t="shared" si="20"/>
        <v>72.568503458196432</v>
      </c>
      <c r="L29" s="560"/>
      <c r="M29" s="172">
        <f t="shared" si="22"/>
        <v>6</v>
      </c>
      <c r="N29" s="533"/>
      <c r="O29" s="533"/>
      <c r="P29" s="170">
        <v>19</v>
      </c>
      <c r="Q29" s="170">
        <v>1377.0731707317077</v>
      </c>
      <c r="R29" s="276">
        <f t="shared" si="23"/>
        <v>72.477535301668823</v>
      </c>
      <c r="S29" s="274">
        <f t="shared" si="24"/>
        <v>7</v>
      </c>
      <c r="T29" s="532"/>
      <c r="U29" s="170">
        <v>19</v>
      </c>
      <c r="V29" s="170">
        <v>1380.3508771929824</v>
      </c>
      <c r="W29" s="276">
        <f t="shared" si="25"/>
        <v>72.650046168051702</v>
      </c>
      <c r="X29" s="274">
        <f t="shared" si="26"/>
        <v>6</v>
      </c>
      <c r="Y29" s="532"/>
      <c r="Z29" s="170">
        <v>19</v>
      </c>
      <c r="AA29" s="170">
        <v>1381.0909090909095</v>
      </c>
      <c r="AB29" s="276">
        <f t="shared" si="27"/>
        <v>72.688995215311024</v>
      </c>
      <c r="AC29" s="274">
        <f t="shared" si="28"/>
        <v>6</v>
      </c>
      <c r="AD29" s="532"/>
      <c r="AE29" s="170">
        <v>19</v>
      </c>
      <c r="AF29" s="170">
        <v>1376.6896551724142</v>
      </c>
      <c r="AG29" s="276">
        <f t="shared" si="29"/>
        <v>72.457350272232318</v>
      </c>
      <c r="AH29" s="274">
        <f t="shared" si="30"/>
        <v>7</v>
      </c>
      <c r="AI29" s="532"/>
      <c r="AJ29" s="170">
        <v>19</v>
      </c>
      <c r="AK29" s="170">
        <v>1385.2702702702702</v>
      </c>
      <c r="AL29" s="276">
        <f t="shared" si="31"/>
        <v>72.908961593172123</v>
      </c>
      <c r="AM29" s="274">
        <f t="shared" si="32"/>
        <v>6</v>
      </c>
      <c r="AN29" s="532"/>
      <c r="AO29" s="170">
        <v>19</v>
      </c>
      <c r="AP29" s="170">
        <v>1375.593220338983</v>
      </c>
      <c r="AQ29" s="276">
        <f t="shared" si="33"/>
        <v>72.399643175735946</v>
      </c>
      <c r="AR29" s="274">
        <f t="shared" si="34"/>
        <v>6</v>
      </c>
      <c r="AS29" s="532"/>
      <c r="AT29" s="170">
        <v>19</v>
      </c>
      <c r="AU29" s="170">
        <v>1375.542857142857</v>
      </c>
      <c r="AV29" s="276">
        <f t="shared" si="35"/>
        <v>72.396992481203</v>
      </c>
      <c r="AW29" s="274">
        <f t="shared" si="36"/>
        <v>7</v>
      </c>
      <c r="AX29" s="532"/>
    </row>
    <row r="30" spans="2:50" hidden="1" x14ac:dyDescent="0.2">
      <c r="B30" s="541"/>
      <c r="C30" s="211">
        <v>4</v>
      </c>
      <c r="D30" s="211" t="s">
        <v>459</v>
      </c>
      <c r="E30" s="211">
        <v>16</v>
      </c>
      <c r="F30" s="211">
        <v>1500</v>
      </c>
      <c r="G30" s="276">
        <f t="shared" si="21"/>
        <v>93.75</v>
      </c>
      <c r="H30" s="532"/>
      <c r="I30" s="172">
        <f>IFERROR(AVERAGE(P30,U30,Z30,AE30,AJ30,AO30,AT30),"")</f>
        <v>16</v>
      </c>
      <c r="J30" s="172">
        <f>IFERROR(AVERAGE(Q30,V30,AA30,AF30,AK30,AP30,AU30),"")</f>
        <v>1380.2229175952905</v>
      </c>
      <c r="K30" s="272">
        <f>IFERROR(AVERAGE(R30,W30,AB30,AG30,AL30,AQ30,AV30),"")</f>
        <v>86.263932349705655</v>
      </c>
      <c r="L30" s="560"/>
      <c r="M30" s="172">
        <f t="shared" si="22"/>
        <v>4</v>
      </c>
      <c r="N30" s="533"/>
      <c r="O30" s="533"/>
      <c r="P30" s="170">
        <v>16</v>
      </c>
      <c r="Q30" s="170">
        <v>1379.9999999999998</v>
      </c>
      <c r="R30" s="276">
        <f t="shared" si="23"/>
        <v>86.249999999999986</v>
      </c>
      <c r="S30" s="274">
        <f t="shared" si="24"/>
        <v>4</v>
      </c>
      <c r="T30" s="532"/>
      <c r="U30" s="170">
        <v>16</v>
      </c>
      <c r="V30" s="170">
        <v>1379.1999999999996</v>
      </c>
      <c r="W30" s="276">
        <f t="shared" si="25"/>
        <v>86.199999999999974</v>
      </c>
      <c r="X30" s="274">
        <f t="shared" si="26"/>
        <v>4</v>
      </c>
      <c r="Y30" s="532"/>
      <c r="Z30" s="170">
        <v>16</v>
      </c>
      <c r="AA30" s="170">
        <v>1381.232876712329</v>
      </c>
      <c r="AB30" s="276">
        <f t="shared" si="27"/>
        <v>86.327054794520564</v>
      </c>
      <c r="AC30" s="274">
        <f t="shared" si="28"/>
        <v>4</v>
      </c>
      <c r="AD30" s="532"/>
      <c r="AE30" s="170">
        <v>16</v>
      </c>
      <c r="AF30" s="170">
        <v>1384.9586776859508</v>
      </c>
      <c r="AG30" s="276">
        <f t="shared" si="29"/>
        <v>86.559917355371923</v>
      </c>
      <c r="AH30" s="274">
        <f t="shared" si="30"/>
        <v>4</v>
      </c>
      <c r="AI30" s="532"/>
      <c r="AJ30" s="170">
        <v>16</v>
      </c>
      <c r="AK30" s="170">
        <v>1384.9586776859508</v>
      </c>
      <c r="AL30" s="276">
        <f t="shared" si="31"/>
        <v>86.559917355371923</v>
      </c>
      <c r="AM30" s="274">
        <f t="shared" si="32"/>
        <v>4</v>
      </c>
      <c r="AN30" s="532"/>
      <c r="AO30" s="170">
        <v>16</v>
      </c>
      <c r="AP30" s="170">
        <v>1374.2675159235669</v>
      </c>
      <c r="AQ30" s="276">
        <f t="shared" si="33"/>
        <v>85.891719745222929</v>
      </c>
      <c r="AR30" s="274">
        <f t="shared" si="34"/>
        <v>4</v>
      </c>
      <c r="AS30" s="532"/>
      <c r="AT30" s="170">
        <v>16</v>
      </c>
      <c r="AU30" s="170">
        <v>1376.9426751592355</v>
      </c>
      <c r="AV30" s="276">
        <f t="shared" si="35"/>
        <v>86.058917197452217</v>
      </c>
      <c r="AW30" s="274">
        <f t="shared" si="36"/>
        <v>4</v>
      </c>
      <c r="AX30" s="532"/>
    </row>
    <row r="31" spans="2:50" hidden="1" x14ac:dyDescent="0.2">
      <c r="B31" s="541"/>
      <c r="C31" s="211">
        <v>5</v>
      </c>
      <c r="D31" s="211" t="s">
        <v>460</v>
      </c>
      <c r="E31" s="211">
        <v>17</v>
      </c>
      <c r="F31" s="211">
        <v>2000</v>
      </c>
      <c r="G31" s="276">
        <f t="shared" si="21"/>
        <v>117.64705882352941</v>
      </c>
      <c r="H31" s="532"/>
      <c r="I31" s="172">
        <f t="shared" ref="I31:I41" si="37">IFERROR(AVERAGE(P31,U31,Z31,AE31,AJ31,AO31,AT31),"")</f>
        <v>17</v>
      </c>
      <c r="J31" s="172">
        <f t="shared" ref="J31:J41" si="38">IFERROR(AVERAGE(Q31,V31,AA31,AF31,AK31,AP31,AU31),"")</f>
        <v>1840.4998454736851</v>
      </c>
      <c r="K31" s="272">
        <f t="shared" ref="K31:K41" si="39">IFERROR(AVERAGE(R31,W31,AB31,AG31,AL31,AQ31,AV31),"")</f>
        <v>108.26469679256971</v>
      </c>
      <c r="L31" s="560"/>
      <c r="M31" s="172">
        <f t="shared" si="22"/>
        <v>2</v>
      </c>
      <c r="N31" s="533"/>
      <c r="O31" s="533"/>
      <c r="P31" s="170">
        <v>17</v>
      </c>
      <c r="Q31" s="170">
        <v>1839.4285714285709</v>
      </c>
      <c r="R31" s="276">
        <f t="shared" si="23"/>
        <v>108.20168067226888</v>
      </c>
      <c r="S31" s="274">
        <f t="shared" si="24"/>
        <v>2</v>
      </c>
      <c r="T31" s="532"/>
      <c r="U31" s="170">
        <v>17</v>
      </c>
      <c r="V31" s="170">
        <v>1846.2857142857138</v>
      </c>
      <c r="W31" s="276">
        <f t="shared" si="25"/>
        <v>108.60504201680669</v>
      </c>
      <c r="X31" s="274">
        <f t="shared" si="26"/>
        <v>2</v>
      </c>
      <c r="Y31" s="532"/>
      <c r="Z31" s="170">
        <v>17</v>
      </c>
      <c r="AA31" s="170">
        <v>1835.0495049504943</v>
      </c>
      <c r="AB31" s="276">
        <f t="shared" si="27"/>
        <v>107.94408852649967</v>
      </c>
      <c r="AC31" s="274">
        <f t="shared" si="28"/>
        <v>2</v>
      </c>
      <c r="AD31" s="532"/>
      <c r="AE31" s="170">
        <v>17</v>
      </c>
      <c r="AF31" s="170">
        <v>1842.9629629629624</v>
      </c>
      <c r="AG31" s="276">
        <f t="shared" si="29"/>
        <v>108.40958605664484</v>
      </c>
      <c r="AH31" s="274">
        <f t="shared" si="30"/>
        <v>2</v>
      </c>
      <c r="AI31" s="532"/>
      <c r="AJ31" s="170">
        <v>17</v>
      </c>
      <c r="AK31" s="170">
        <v>1842.0000000000009</v>
      </c>
      <c r="AL31" s="276">
        <f t="shared" si="31"/>
        <v>108.35294117647064</v>
      </c>
      <c r="AM31" s="274">
        <f t="shared" si="32"/>
        <v>2</v>
      </c>
      <c r="AN31" s="532"/>
      <c r="AO31" s="170">
        <v>17</v>
      </c>
      <c r="AP31" s="170">
        <v>1834.5945945945946</v>
      </c>
      <c r="AQ31" s="276">
        <f t="shared" si="33"/>
        <v>107.91732909379968</v>
      </c>
      <c r="AR31" s="274">
        <f t="shared" si="34"/>
        <v>2</v>
      </c>
      <c r="AS31" s="532"/>
      <c r="AT31" s="170">
        <v>17</v>
      </c>
      <c r="AU31" s="170">
        <v>1843.1775700934577</v>
      </c>
      <c r="AV31" s="276">
        <f t="shared" si="35"/>
        <v>108.4222100054975</v>
      </c>
      <c r="AW31" s="274">
        <f t="shared" si="36"/>
        <v>2</v>
      </c>
      <c r="AX31" s="532"/>
    </row>
    <row r="32" spans="2:50" hidden="1" x14ac:dyDescent="0.2">
      <c r="B32" s="541"/>
      <c r="C32" s="211">
        <v>6</v>
      </c>
      <c r="D32" s="211" t="s">
        <v>461</v>
      </c>
      <c r="E32" s="211">
        <v>18</v>
      </c>
      <c r="F32" s="211">
        <v>2000</v>
      </c>
      <c r="G32" s="276">
        <f t="shared" si="21"/>
        <v>111.11111111111111</v>
      </c>
      <c r="H32" s="532"/>
      <c r="I32" s="172">
        <f t="shared" si="37"/>
        <v>18</v>
      </c>
      <c r="J32" s="172">
        <f t="shared" si="38"/>
        <v>1838.5185461251845</v>
      </c>
      <c r="K32" s="272">
        <f t="shared" si="39"/>
        <v>102.13991922917691</v>
      </c>
      <c r="L32" s="560"/>
      <c r="M32" s="172">
        <f t="shared" si="22"/>
        <v>3</v>
      </c>
      <c r="N32" s="533"/>
      <c r="O32" s="533"/>
      <c r="P32" s="170">
        <v>18</v>
      </c>
      <c r="Q32" s="170">
        <v>1836.2068965517242</v>
      </c>
      <c r="R32" s="276">
        <f t="shared" si="23"/>
        <v>102.01149425287356</v>
      </c>
      <c r="S32" s="274">
        <f t="shared" si="24"/>
        <v>3</v>
      </c>
      <c r="T32" s="532"/>
      <c r="U32" s="170">
        <v>18</v>
      </c>
      <c r="V32" s="170">
        <v>1835.0847457627121</v>
      </c>
      <c r="W32" s="276">
        <f t="shared" si="25"/>
        <v>101.9491525423729</v>
      </c>
      <c r="X32" s="274">
        <f t="shared" si="26"/>
        <v>3</v>
      </c>
      <c r="Y32" s="532"/>
      <c r="Z32" s="170">
        <v>18</v>
      </c>
      <c r="AA32" s="170">
        <v>1839.4736842105265</v>
      </c>
      <c r="AB32" s="276">
        <f t="shared" si="27"/>
        <v>102.19298245614036</v>
      </c>
      <c r="AC32" s="274">
        <f t="shared" si="28"/>
        <v>3</v>
      </c>
      <c r="AD32" s="532"/>
      <c r="AE32" s="170">
        <v>18</v>
      </c>
      <c r="AF32" s="170">
        <v>1835.6250000000007</v>
      </c>
      <c r="AG32" s="276">
        <f t="shared" si="29"/>
        <v>101.9791666666667</v>
      </c>
      <c r="AH32" s="274">
        <f t="shared" si="30"/>
        <v>3</v>
      </c>
      <c r="AI32" s="532"/>
      <c r="AJ32" s="170">
        <v>18</v>
      </c>
      <c r="AK32" s="170">
        <v>1847.3684210526319</v>
      </c>
      <c r="AL32" s="276">
        <f t="shared" si="31"/>
        <v>102.63157894736844</v>
      </c>
      <c r="AM32" s="274">
        <f t="shared" si="32"/>
        <v>3</v>
      </c>
      <c r="AN32" s="532"/>
      <c r="AO32" s="170">
        <v>18</v>
      </c>
      <c r="AP32" s="170">
        <v>1841.8032786885251</v>
      </c>
      <c r="AQ32" s="276">
        <f t="shared" si="33"/>
        <v>102.32240437158472</v>
      </c>
      <c r="AR32" s="274">
        <f t="shared" si="34"/>
        <v>3</v>
      </c>
      <c r="AS32" s="532"/>
      <c r="AT32" s="170">
        <v>18</v>
      </c>
      <c r="AU32" s="170">
        <v>1834.0677966101698</v>
      </c>
      <c r="AV32" s="276">
        <f t="shared" si="35"/>
        <v>101.89265536723165</v>
      </c>
      <c r="AW32" s="274">
        <f t="shared" si="36"/>
        <v>3</v>
      </c>
      <c r="AX32" s="532"/>
    </row>
    <row r="33" spans="2:50" hidden="1" x14ac:dyDescent="0.2">
      <c r="B33" s="541"/>
      <c r="C33" s="211">
        <v>7</v>
      </c>
      <c r="D33" s="211" t="s">
        <v>429</v>
      </c>
      <c r="E33" s="211">
        <v>8</v>
      </c>
      <c r="F33" s="211">
        <v>1500</v>
      </c>
      <c r="G33" s="276">
        <f t="shared" si="21"/>
        <v>187.5</v>
      </c>
      <c r="H33" s="532"/>
      <c r="I33" s="172">
        <f t="shared" si="37"/>
        <v>8</v>
      </c>
      <c r="J33" s="172">
        <f t="shared" si="38"/>
        <v>1379.7831815288243</v>
      </c>
      <c r="K33" s="272">
        <f t="shared" si="39"/>
        <v>172.47289769110304</v>
      </c>
      <c r="L33" s="560"/>
      <c r="M33" s="172">
        <f t="shared" si="22"/>
        <v>1</v>
      </c>
      <c r="N33" s="533"/>
      <c r="O33" s="533"/>
      <c r="P33" s="170">
        <v>8</v>
      </c>
      <c r="Q33" s="170">
        <v>1381.7021276595747</v>
      </c>
      <c r="R33" s="276">
        <f t="shared" si="23"/>
        <v>172.71276595744683</v>
      </c>
      <c r="S33" s="274">
        <f t="shared" si="24"/>
        <v>1</v>
      </c>
      <c r="T33" s="532"/>
      <c r="U33" s="170">
        <v>8</v>
      </c>
      <c r="V33" s="170">
        <v>1382.9577464788736</v>
      </c>
      <c r="W33" s="276">
        <f t="shared" si="25"/>
        <v>172.86971830985919</v>
      </c>
      <c r="X33" s="274">
        <f t="shared" si="26"/>
        <v>1</v>
      </c>
      <c r="Y33" s="532"/>
      <c r="Z33" s="170">
        <v>8</v>
      </c>
      <c r="AA33" s="170">
        <v>1382.1126760563384</v>
      </c>
      <c r="AB33" s="276">
        <f t="shared" si="27"/>
        <v>172.7640845070423</v>
      </c>
      <c r="AC33" s="274">
        <f t="shared" si="28"/>
        <v>1</v>
      </c>
      <c r="AD33" s="532"/>
      <c r="AE33" s="170">
        <v>8</v>
      </c>
      <c r="AF33" s="170">
        <v>1373.0000000000005</v>
      </c>
      <c r="AG33" s="276">
        <f t="shared" si="29"/>
        <v>171.62500000000006</v>
      </c>
      <c r="AH33" s="274">
        <f t="shared" si="30"/>
        <v>1</v>
      </c>
      <c r="AI33" s="532"/>
      <c r="AJ33" s="170">
        <v>8</v>
      </c>
      <c r="AK33" s="170">
        <v>1379.5041322314053</v>
      </c>
      <c r="AL33" s="276">
        <f t="shared" si="31"/>
        <v>172.43801652892566</v>
      </c>
      <c r="AM33" s="274">
        <f t="shared" si="32"/>
        <v>1</v>
      </c>
      <c r="AN33" s="532"/>
      <c r="AO33" s="170">
        <v>8</v>
      </c>
      <c r="AP33" s="170">
        <v>1378.3892617449662</v>
      </c>
      <c r="AQ33" s="276">
        <f t="shared" si="33"/>
        <v>172.29865771812078</v>
      </c>
      <c r="AR33" s="274">
        <f t="shared" si="34"/>
        <v>1</v>
      </c>
      <c r="AS33" s="532"/>
      <c r="AT33" s="170">
        <v>8</v>
      </c>
      <c r="AU33" s="170">
        <v>1380.8163265306121</v>
      </c>
      <c r="AV33" s="276">
        <f t="shared" si="35"/>
        <v>172.60204081632651</v>
      </c>
      <c r="AW33" s="274">
        <f t="shared" si="36"/>
        <v>1</v>
      </c>
      <c r="AX33" s="532"/>
    </row>
    <row r="34" spans="2:50" hidden="1" x14ac:dyDescent="0.2">
      <c r="B34" s="541"/>
      <c r="C34" s="211">
        <v>8</v>
      </c>
      <c r="D34" s="211"/>
      <c r="E34" s="211"/>
      <c r="F34" s="211"/>
      <c r="G34" s="211"/>
      <c r="H34" s="532"/>
      <c r="I34" s="172" t="str">
        <f t="shared" si="37"/>
        <v/>
      </c>
      <c r="J34" s="172" t="str">
        <f t="shared" si="38"/>
        <v/>
      </c>
      <c r="K34" s="272" t="str">
        <f t="shared" si="39"/>
        <v/>
      </c>
      <c r="L34" s="560"/>
      <c r="M34" s="172" t="str">
        <f t="shared" si="22"/>
        <v/>
      </c>
      <c r="N34" s="533"/>
      <c r="O34" s="533"/>
      <c r="P34" s="170"/>
      <c r="Q34" s="170"/>
      <c r="R34" s="276" t="str">
        <f t="shared" si="23"/>
        <v/>
      </c>
      <c r="S34" s="274" t="str">
        <f t="shared" si="24"/>
        <v/>
      </c>
      <c r="T34" s="532"/>
      <c r="U34" s="170"/>
      <c r="V34" s="170"/>
      <c r="W34" s="276" t="str">
        <f t="shared" si="25"/>
        <v/>
      </c>
      <c r="X34" s="274" t="str">
        <f t="shared" si="26"/>
        <v/>
      </c>
      <c r="Y34" s="532"/>
      <c r="Z34" s="170"/>
      <c r="AA34" s="170"/>
      <c r="AB34" s="276" t="str">
        <f t="shared" si="27"/>
        <v/>
      </c>
      <c r="AC34" s="274" t="str">
        <f t="shared" si="28"/>
        <v/>
      </c>
      <c r="AD34" s="532"/>
      <c r="AE34" s="170"/>
      <c r="AF34" s="170"/>
      <c r="AG34" s="276" t="str">
        <f t="shared" si="29"/>
        <v/>
      </c>
      <c r="AH34" s="274" t="str">
        <f t="shared" si="30"/>
        <v/>
      </c>
      <c r="AI34" s="532"/>
      <c r="AJ34" s="170"/>
      <c r="AK34" s="170"/>
      <c r="AL34" s="276" t="str">
        <f t="shared" si="31"/>
        <v/>
      </c>
      <c r="AM34" s="274" t="str">
        <f t="shared" si="32"/>
        <v/>
      </c>
      <c r="AN34" s="532"/>
      <c r="AO34" s="170"/>
      <c r="AP34" s="170"/>
      <c r="AQ34" s="276" t="str">
        <f t="shared" si="33"/>
        <v/>
      </c>
      <c r="AR34" s="274" t="str">
        <f t="shared" si="34"/>
        <v/>
      </c>
      <c r="AS34" s="532"/>
      <c r="AT34" s="170"/>
      <c r="AU34" s="170"/>
      <c r="AV34" s="276" t="str">
        <f t="shared" si="35"/>
        <v/>
      </c>
      <c r="AW34" s="274" t="str">
        <f t="shared" si="36"/>
        <v/>
      </c>
      <c r="AX34" s="532"/>
    </row>
    <row r="35" spans="2:50" hidden="1" x14ac:dyDescent="0.2">
      <c r="B35" s="541"/>
      <c r="C35" s="211">
        <v>9</v>
      </c>
      <c r="D35" s="211"/>
      <c r="E35" s="211"/>
      <c r="F35" s="211"/>
      <c r="G35" s="211"/>
      <c r="H35" s="532"/>
      <c r="I35" s="172" t="str">
        <f t="shared" si="37"/>
        <v/>
      </c>
      <c r="J35" s="172" t="str">
        <f t="shared" si="38"/>
        <v/>
      </c>
      <c r="K35" s="272" t="str">
        <f t="shared" si="39"/>
        <v/>
      </c>
      <c r="L35" s="560"/>
      <c r="M35" s="172" t="str">
        <f t="shared" si="22"/>
        <v/>
      </c>
      <c r="N35" s="533"/>
      <c r="O35" s="533"/>
      <c r="P35" s="170"/>
      <c r="Q35" s="170"/>
      <c r="R35" s="276" t="str">
        <f t="shared" si="23"/>
        <v/>
      </c>
      <c r="S35" s="274" t="str">
        <f t="shared" si="24"/>
        <v/>
      </c>
      <c r="T35" s="532"/>
      <c r="U35" s="170"/>
      <c r="V35" s="170"/>
      <c r="W35" s="276" t="str">
        <f t="shared" si="25"/>
        <v/>
      </c>
      <c r="X35" s="274" t="str">
        <f t="shared" si="26"/>
        <v/>
      </c>
      <c r="Y35" s="532"/>
      <c r="Z35" s="170"/>
      <c r="AA35" s="170"/>
      <c r="AB35" s="276" t="str">
        <f t="shared" si="27"/>
        <v/>
      </c>
      <c r="AC35" s="274" t="str">
        <f t="shared" si="28"/>
        <v/>
      </c>
      <c r="AD35" s="532"/>
      <c r="AE35" s="170"/>
      <c r="AF35" s="170"/>
      <c r="AG35" s="276" t="str">
        <f t="shared" si="29"/>
        <v/>
      </c>
      <c r="AH35" s="274" t="str">
        <f t="shared" si="30"/>
        <v/>
      </c>
      <c r="AI35" s="532"/>
      <c r="AJ35" s="170"/>
      <c r="AK35" s="170"/>
      <c r="AL35" s="276" t="str">
        <f t="shared" si="31"/>
        <v/>
      </c>
      <c r="AM35" s="274" t="str">
        <f t="shared" si="32"/>
        <v/>
      </c>
      <c r="AN35" s="532"/>
      <c r="AO35" s="170"/>
      <c r="AP35" s="170"/>
      <c r="AQ35" s="276" t="str">
        <f t="shared" si="33"/>
        <v/>
      </c>
      <c r="AR35" s="274" t="str">
        <f t="shared" si="34"/>
        <v/>
      </c>
      <c r="AS35" s="532"/>
      <c r="AT35" s="170"/>
      <c r="AU35" s="170"/>
      <c r="AV35" s="276" t="str">
        <f t="shared" si="35"/>
        <v/>
      </c>
      <c r="AW35" s="274" t="str">
        <f t="shared" si="36"/>
        <v/>
      </c>
      <c r="AX35" s="532"/>
    </row>
    <row r="36" spans="2:50" hidden="1" x14ac:dyDescent="0.2">
      <c r="B36" s="541"/>
      <c r="C36" s="211">
        <v>10</v>
      </c>
      <c r="D36" s="211"/>
      <c r="E36" s="211"/>
      <c r="F36" s="211"/>
      <c r="G36" s="211"/>
      <c r="H36" s="532"/>
      <c r="I36" s="172" t="str">
        <f t="shared" si="37"/>
        <v/>
      </c>
      <c r="J36" s="172" t="str">
        <f t="shared" si="38"/>
        <v/>
      </c>
      <c r="K36" s="272" t="str">
        <f t="shared" si="39"/>
        <v/>
      </c>
      <c r="L36" s="560"/>
      <c r="M36" s="172" t="str">
        <f t="shared" si="22"/>
        <v/>
      </c>
      <c r="N36" s="533"/>
      <c r="O36" s="533"/>
      <c r="P36" s="170"/>
      <c r="Q36" s="170"/>
      <c r="R36" s="276" t="str">
        <f t="shared" si="23"/>
        <v/>
      </c>
      <c r="S36" s="274" t="str">
        <f t="shared" si="24"/>
        <v/>
      </c>
      <c r="T36" s="532"/>
      <c r="U36" s="170"/>
      <c r="V36" s="170"/>
      <c r="W36" s="276" t="str">
        <f t="shared" si="25"/>
        <v/>
      </c>
      <c r="X36" s="274" t="str">
        <f t="shared" si="26"/>
        <v/>
      </c>
      <c r="Y36" s="532"/>
      <c r="Z36" s="170"/>
      <c r="AA36" s="170"/>
      <c r="AB36" s="276" t="str">
        <f t="shared" si="27"/>
        <v/>
      </c>
      <c r="AC36" s="274" t="str">
        <f t="shared" si="28"/>
        <v/>
      </c>
      <c r="AD36" s="532"/>
      <c r="AE36" s="170"/>
      <c r="AF36" s="170"/>
      <c r="AG36" s="276" t="str">
        <f t="shared" si="29"/>
        <v/>
      </c>
      <c r="AH36" s="274" t="str">
        <f t="shared" si="30"/>
        <v/>
      </c>
      <c r="AI36" s="532"/>
      <c r="AJ36" s="170"/>
      <c r="AK36" s="170"/>
      <c r="AL36" s="276" t="str">
        <f t="shared" si="31"/>
        <v/>
      </c>
      <c r="AM36" s="274" t="str">
        <f t="shared" si="32"/>
        <v/>
      </c>
      <c r="AN36" s="532"/>
      <c r="AO36" s="170"/>
      <c r="AP36" s="170"/>
      <c r="AQ36" s="276" t="str">
        <f t="shared" si="33"/>
        <v/>
      </c>
      <c r="AR36" s="274" t="str">
        <f t="shared" si="34"/>
        <v/>
      </c>
      <c r="AS36" s="532"/>
      <c r="AT36" s="170"/>
      <c r="AU36" s="170"/>
      <c r="AV36" s="276" t="str">
        <f t="shared" si="35"/>
        <v/>
      </c>
      <c r="AW36" s="274" t="str">
        <f t="shared" si="36"/>
        <v/>
      </c>
      <c r="AX36" s="532"/>
    </row>
    <row r="37" spans="2:50" hidden="1" x14ac:dyDescent="0.2">
      <c r="B37" s="541"/>
      <c r="C37" s="211">
        <v>11</v>
      </c>
      <c r="D37" s="211"/>
      <c r="E37" s="211"/>
      <c r="F37" s="211"/>
      <c r="G37" s="211"/>
      <c r="H37" s="532"/>
      <c r="I37" s="172" t="str">
        <f t="shared" si="37"/>
        <v/>
      </c>
      <c r="J37" s="172" t="str">
        <f t="shared" si="38"/>
        <v/>
      </c>
      <c r="K37" s="272" t="str">
        <f t="shared" si="39"/>
        <v/>
      </c>
      <c r="L37" s="560"/>
      <c r="M37" s="172" t="str">
        <f t="shared" si="22"/>
        <v/>
      </c>
      <c r="N37" s="533"/>
      <c r="O37" s="533"/>
      <c r="P37" s="274"/>
      <c r="Q37" s="274"/>
      <c r="R37" s="276" t="str">
        <f t="shared" si="23"/>
        <v/>
      </c>
      <c r="S37" s="274" t="str">
        <f t="shared" si="24"/>
        <v/>
      </c>
      <c r="T37" s="532"/>
      <c r="U37" s="274"/>
      <c r="V37" s="274"/>
      <c r="W37" s="276" t="str">
        <f t="shared" si="25"/>
        <v/>
      </c>
      <c r="X37" s="274" t="str">
        <f t="shared" si="26"/>
        <v/>
      </c>
      <c r="Y37" s="532"/>
      <c r="Z37" s="274"/>
      <c r="AA37" s="274"/>
      <c r="AB37" s="276" t="str">
        <f t="shared" si="27"/>
        <v/>
      </c>
      <c r="AC37" s="274" t="str">
        <f t="shared" si="28"/>
        <v/>
      </c>
      <c r="AD37" s="532"/>
      <c r="AE37" s="274"/>
      <c r="AF37" s="274"/>
      <c r="AG37" s="276" t="str">
        <f t="shared" si="29"/>
        <v/>
      </c>
      <c r="AH37" s="274" t="str">
        <f t="shared" si="30"/>
        <v/>
      </c>
      <c r="AI37" s="532"/>
      <c r="AJ37" s="274"/>
      <c r="AK37" s="274"/>
      <c r="AL37" s="276" t="str">
        <f t="shared" si="31"/>
        <v/>
      </c>
      <c r="AM37" s="274" t="str">
        <f t="shared" si="32"/>
        <v/>
      </c>
      <c r="AN37" s="532"/>
      <c r="AO37" s="274"/>
      <c r="AP37" s="274"/>
      <c r="AQ37" s="276" t="str">
        <f t="shared" si="33"/>
        <v/>
      </c>
      <c r="AR37" s="274" t="str">
        <f t="shared" si="34"/>
        <v/>
      </c>
      <c r="AS37" s="532"/>
      <c r="AT37" s="274"/>
      <c r="AU37" s="274"/>
      <c r="AV37" s="276" t="str">
        <f t="shared" si="35"/>
        <v/>
      </c>
      <c r="AW37" s="274" t="str">
        <f t="shared" si="36"/>
        <v/>
      </c>
      <c r="AX37" s="532"/>
    </row>
    <row r="38" spans="2:50" hidden="1" x14ac:dyDescent="0.2">
      <c r="B38" s="541"/>
      <c r="C38" s="211">
        <v>12</v>
      </c>
      <c r="D38" s="211"/>
      <c r="E38" s="211"/>
      <c r="F38" s="211"/>
      <c r="G38" s="211"/>
      <c r="H38" s="532"/>
      <c r="I38" s="172" t="str">
        <f t="shared" si="37"/>
        <v/>
      </c>
      <c r="J38" s="172" t="str">
        <f t="shared" si="38"/>
        <v/>
      </c>
      <c r="K38" s="272" t="str">
        <f t="shared" si="39"/>
        <v/>
      </c>
      <c r="L38" s="560"/>
      <c r="M38" s="172" t="str">
        <f t="shared" si="22"/>
        <v/>
      </c>
      <c r="N38" s="533"/>
      <c r="O38" s="533"/>
      <c r="P38" s="274"/>
      <c r="Q38" s="274"/>
      <c r="R38" s="276" t="str">
        <f t="shared" si="23"/>
        <v/>
      </c>
      <c r="S38" s="274" t="str">
        <f t="shared" si="24"/>
        <v/>
      </c>
      <c r="T38" s="532"/>
      <c r="U38" s="274"/>
      <c r="V38" s="274"/>
      <c r="W38" s="276" t="str">
        <f t="shared" si="25"/>
        <v/>
      </c>
      <c r="X38" s="274" t="str">
        <f t="shared" si="26"/>
        <v/>
      </c>
      <c r="Y38" s="532"/>
      <c r="Z38" s="274"/>
      <c r="AA38" s="274"/>
      <c r="AB38" s="276" t="str">
        <f t="shared" si="27"/>
        <v/>
      </c>
      <c r="AC38" s="274" t="str">
        <f t="shared" si="28"/>
        <v/>
      </c>
      <c r="AD38" s="532"/>
      <c r="AE38" s="274"/>
      <c r="AF38" s="274"/>
      <c r="AG38" s="276" t="str">
        <f t="shared" si="29"/>
        <v/>
      </c>
      <c r="AH38" s="274" t="str">
        <f t="shared" si="30"/>
        <v/>
      </c>
      <c r="AI38" s="532"/>
      <c r="AJ38" s="274"/>
      <c r="AK38" s="274"/>
      <c r="AL38" s="276" t="str">
        <f t="shared" si="31"/>
        <v/>
      </c>
      <c r="AM38" s="274" t="str">
        <f t="shared" si="32"/>
        <v/>
      </c>
      <c r="AN38" s="532"/>
      <c r="AO38" s="274"/>
      <c r="AP38" s="274"/>
      <c r="AQ38" s="276" t="str">
        <f t="shared" si="33"/>
        <v/>
      </c>
      <c r="AR38" s="274" t="str">
        <f t="shared" si="34"/>
        <v/>
      </c>
      <c r="AS38" s="532"/>
      <c r="AT38" s="274"/>
      <c r="AU38" s="274"/>
      <c r="AV38" s="276" t="str">
        <f t="shared" si="35"/>
        <v/>
      </c>
      <c r="AW38" s="274" t="str">
        <f t="shared" si="36"/>
        <v/>
      </c>
      <c r="AX38" s="532"/>
    </row>
    <row r="39" spans="2:50" hidden="1" x14ac:dyDescent="0.2">
      <c r="B39" s="541"/>
      <c r="C39" s="211">
        <v>13</v>
      </c>
      <c r="D39" s="211"/>
      <c r="E39" s="211"/>
      <c r="F39" s="211"/>
      <c r="G39" s="211"/>
      <c r="H39" s="532"/>
      <c r="I39" s="172" t="str">
        <f t="shared" si="37"/>
        <v/>
      </c>
      <c r="J39" s="172" t="str">
        <f t="shared" si="38"/>
        <v/>
      </c>
      <c r="K39" s="272" t="str">
        <f t="shared" si="39"/>
        <v/>
      </c>
      <c r="L39" s="560"/>
      <c r="M39" s="172" t="str">
        <f t="shared" si="22"/>
        <v/>
      </c>
      <c r="N39" s="533"/>
      <c r="O39" s="533"/>
      <c r="P39" s="274"/>
      <c r="Q39" s="274"/>
      <c r="R39" s="276" t="str">
        <f t="shared" si="23"/>
        <v/>
      </c>
      <c r="S39" s="274" t="str">
        <f t="shared" si="24"/>
        <v/>
      </c>
      <c r="T39" s="532"/>
      <c r="U39" s="274"/>
      <c r="V39" s="274"/>
      <c r="W39" s="276" t="str">
        <f t="shared" si="25"/>
        <v/>
      </c>
      <c r="X39" s="274" t="str">
        <f t="shared" si="26"/>
        <v/>
      </c>
      <c r="Y39" s="532"/>
      <c r="Z39" s="274"/>
      <c r="AA39" s="274"/>
      <c r="AB39" s="276" t="str">
        <f t="shared" si="27"/>
        <v/>
      </c>
      <c r="AC39" s="274" t="str">
        <f t="shared" si="28"/>
        <v/>
      </c>
      <c r="AD39" s="532"/>
      <c r="AE39" s="274"/>
      <c r="AF39" s="274"/>
      <c r="AG39" s="276" t="str">
        <f t="shared" si="29"/>
        <v/>
      </c>
      <c r="AH39" s="274" t="str">
        <f t="shared" si="30"/>
        <v/>
      </c>
      <c r="AI39" s="532"/>
      <c r="AJ39" s="274"/>
      <c r="AK39" s="274"/>
      <c r="AL39" s="276" t="str">
        <f t="shared" si="31"/>
        <v/>
      </c>
      <c r="AM39" s="274" t="str">
        <f t="shared" si="32"/>
        <v/>
      </c>
      <c r="AN39" s="532"/>
      <c r="AO39" s="274"/>
      <c r="AP39" s="274"/>
      <c r="AQ39" s="276" t="str">
        <f t="shared" si="33"/>
        <v/>
      </c>
      <c r="AR39" s="274" t="str">
        <f t="shared" si="34"/>
        <v/>
      </c>
      <c r="AS39" s="532"/>
      <c r="AT39" s="274"/>
      <c r="AU39" s="274"/>
      <c r="AV39" s="276" t="str">
        <f t="shared" si="35"/>
        <v/>
      </c>
      <c r="AW39" s="274" t="str">
        <f t="shared" si="36"/>
        <v/>
      </c>
      <c r="AX39" s="532"/>
    </row>
    <row r="40" spans="2:50" hidden="1" x14ac:dyDescent="0.2">
      <c r="B40" s="541"/>
      <c r="C40" s="211">
        <v>14</v>
      </c>
      <c r="D40" s="211"/>
      <c r="E40" s="211"/>
      <c r="F40" s="211"/>
      <c r="G40" s="211"/>
      <c r="H40" s="532"/>
      <c r="I40" s="172" t="str">
        <f t="shared" si="37"/>
        <v/>
      </c>
      <c r="J40" s="172" t="str">
        <f t="shared" si="38"/>
        <v/>
      </c>
      <c r="K40" s="272" t="str">
        <f t="shared" si="39"/>
        <v/>
      </c>
      <c r="L40" s="560"/>
      <c r="M40" s="172" t="str">
        <f t="shared" si="22"/>
        <v/>
      </c>
      <c r="N40" s="533"/>
      <c r="O40" s="533"/>
      <c r="P40" s="274"/>
      <c r="Q40" s="274"/>
      <c r="R40" s="276" t="str">
        <f t="shared" si="23"/>
        <v/>
      </c>
      <c r="S40" s="274" t="str">
        <f t="shared" si="24"/>
        <v/>
      </c>
      <c r="T40" s="532"/>
      <c r="U40" s="274"/>
      <c r="V40" s="274"/>
      <c r="W40" s="276" t="str">
        <f t="shared" si="25"/>
        <v/>
      </c>
      <c r="X40" s="274" t="str">
        <f t="shared" si="26"/>
        <v/>
      </c>
      <c r="Y40" s="532"/>
      <c r="Z40" s="274"/>
      <c r="AA40" s="274"/>
      <c r="AB40" s="276" t="str">
        <f t="shared" si="27"/>
        <v/>
      </c>
      <c r="AC40" s="274" t="str">
        <f t="shared" si="28"/>
        <v/>
      </c>
      <c r="AD40" s="532"/>
      <c r="AE40" s="274"/>
      <c r="AF40" s="274"/>
      <c r="AG40" s="276" t="str">
        <f t="shared" si="29"/>
        <v/>
      </c>
      <c r="AH40" s="274" t="str">
        <f t="shared" si="30"/>
        <v/>
      </c>
      <c r="AI40" s="532"/>
      <c r="AJ40" s="274"/>
      <c r="AK40" s="274"/>
      <c r="AL40" s="276" t="str">
        <f t="shared" si="31"/>
        <v/>
      </c>
      <c r="AM40" s="274" t="str">
        <f t="shared" si="32"/>
        <v/>
      </c>
      <c r="AN40" s="532"/>
      <c r="AO40" s="274"/>
      <c r="AP40" s="274"/>
      <c r="AQ40" s="276" t="str">
        <f t="shared" si="33"/>
        <v/>
      </c>
      <c r="AR40" s="274" t="str">
        <f t="shared" si="34"/>
        <v/>
      </c>
      <c r="AS40" s="532"/>
      <c r="AT40" s="274"/>
      <c r="AU40" s="274"/>
      <c r="AV40" s="276" t="str">
        <f t="shared" si="35"/>
        <v/>
      </c>
      <c r="AW40" s="274" t="str">
        <f t="shared" si="36"/>
        <v/>
      </c>
      <c r="AX40" s="532"/>
    </row>
    <row r="41" spans="2:50" hidden="1" x14ac:dyDescent="0.2">
      <c r="B41" s="541"/>
      <c r="C41" s="211">
        <v>15</v>
      </c>
      <c r="D41" s="211"/>
      <c r="E41" s="211"/>
      <c r="F41" s="211"/>
      <c r="G41" s="211"/>
      <c r="H41" s="532"/>
      <c r="I41" s="172" t="str">
        <f t="shared" si="37"/>
        <v/>
      </c>
      <c r="J41" s="172" t="str">
        <f t="shared" si="38"/>
        <v/>
      </c>
      <c r="K41" s="272" t="str">
        <f t="shared" si="39"/>
        <v/>
      </c>
      <c r="L41" s="560"/>
      <c r="M41" s="172" t="str">
        <f t="shared" si="22"/>
        <v/>
      </c>
      <c r="N41" s="533"/>
      <c r="O41" s="533"/>
      <c r="P41" s="274"/>
      <c r="Q41" s="274"/>
      <c r="R41" s="276" t="str">
        <f t="shared" si="23"/>
        <v/>
      </c>
      <c r="S41" s="274" t="str">
        <f t="shared" si="24"/>
        <v/>
      </c>
      <c r="T41" s="532"/>
      <c r="U41" s="274"/>
      <c r="V41" s="274"/>
      <c r="W41" s="276" t="str">
        <f t="shared" si="25"/>
        <v/>
      </c>
      <c r="X41" s="274" t="str">
        <f t="shared" si="26"/>
        <v/>
      </c>
      <c r="Y41" s="532"/>
      <c r="Z41" s="274"/>
      <c r="AA41" s="274"/>
      <c r="AB41" s="276" t="str">
        <f t="shared" si="27"/>
        <v/>
      </c>
      <c r="AC41" s="274" t="str">
        <f t="shared" si="28"/>
        <v/>
      </c>
      <c r="AD41" s="532"/>
      <c r="AE41" s="274"/>
      <c r="AF41" s="274"/>
      <c r="AG41" s="276" t="str">
        <f t="shared" si="29"/>
        <v/>
      </c>
      <c r="AH41" s="274" t="str">
        <f t="shared" si="30"/>
        <v/>
      </c>
      <c r="AI41" s="532"/>
      <c r="AJ41" s="274"/>
      <c r="AK41" s="274"/>
      <c r="AL41" s="276" t="str">
        <f t="shared" si="31"/>
        <v/>
      </c>
      <c r="AM41" s="274" t="str">
        <f t="shared" si="32"/>
        <v/>
      </c>
      <c r="AN41" s="532"/>
      <c r="AO41" s="274"/>
      <c r="AP41" s="274"/>
      <c r="AQ41" s="276" t="str">
        <f t="shared" si="33"/>
        <v/>
      </c>
      <c r="AR41" s="274" t="str">
        <f t="shared" si="34"/>
        <v/>
      </c>
      <c r="AS41" s="532"/>
      <c r="AT41" s="274"/>
      <c r="AU41" s="274"/>
      <c r="AV41" s="276" t="str">
        <f t="shared" si="35"/>
        <v/>
      </c>
      <c r="AW41" s="274" t="str">
        <f t="shared" si="36"/>
        <v/>
      </c>
      <c r="AX41" s="532"/>
    </row>
    <row r="42" spans="2:50" ht="15.75" hidden="1" x14ac:dyDescent="0.2">
      <c r="B42" s="545" t="s">
        <v>169</v>
      </c>
      <c r="C42" s="546"/>
      <c r="D42" s="546"/>
      <c r="E42" s="546"/>
      <c r="F42" s="546"/>
      <c r="G42" s="546"/>
      <c r="H42" s="547"/>
      <c r="I42" s="207"/>
      <c r="J42" s="207"/>
      <c r="K42" s="207"/>
      <c r="L42" s="207"/>
      <c r="M42" s="207"/>
      <c r="N42" s="533" t="s">
        <v>161</v>
      </c>
      <c r="O42" s="549" t="s">
        <v>106</v>
      </c>
      <c r="P42" s="551">
        <v>45881</v>
      </c>
      <c r="Q42" s="541"/>
      <c r="R42" s="541"/>
      <c r="S42" s="541"/>
      <c r="T42" s="541"/>
      <c r="U42" s="551">
        <v>45882</v>
      </c>
      <c r="V42" s="541"/>
      <c r="W42" s="541"/>
      <c r="X42" s="541"/>
      <c r="Y42" s="541"/>
      <c r="Z42" s="551">
        <v>45883</v>
      </c>
      <c r="AA42" s="541"/>
      <c r="AB42" s="541"/>
      <c r="AC42" s="541"/>
      <c r="AD42" s="541"/>
      <c r="AE42" s="551">
        <v>45884</v>
      </c>
      <c r="AF42" s="541"/>
      <c r="AG42" s="541"/>
      <c r="AH42" s="541"/>
      <c r="AI42" s="541"/>
      <c r="AJ42" s="551">
        <v>45885</v>
      </c>
      <c r="AK42" s="541"/>
      <c r="AL42" s="541"/>
      <c r="AM42" s="541"/>
      <c r="AN42" s="541"/>
      <c r="AO42" s="551">
        <v>45886</v>
      </c>
      <c r="AP42" s="541"/>
      <c r="AQ42" s="541"/>
      <c r="AR42" s="541"/>
      <c r="AS42" s="541"/>
      <c r="AT42" s="551">
        <v>45887</v>
      </c>
      <c r="AU42" s="541"/>
      <c r="AV42" s="541"/>
      <c r="AW42" s="541"/>
      <c r="AX42" s="541"/>
    </row>
    <row r="43" spans="2:50" ht="15.75" hidden="1" x14ac:dyDescent="0.2">
      <c r="B43" s="548"/>
      <c r="C43" s="548"/>
      <c r="D43" s="548"/>
      <c r="E43" s="548"/>
      <c r="F43" s="548"/>
      <c r="G43" s="548"/>
      <c r="H43" s="548"/>
      <c r="I43" s="207"/>
      <c r="J43" s="207"/>
      <c r="K43" s="207"/>
      <c r="L43" s="207"/>
      <c r="M43" s="207"/>
      <c r="N43" s="533"/>
      <c r="O43" s="550"/>
      <c r="P43" s="551" t="s">
        <v>120</v>
      </c>
      <c r="Q43" s="541"/>
      <c r="R43" s="541"/>
      <c r="S43" s="541"/>
      <c r="T43" s="541"/>
      <c r="U43" s="551" t="s">
        <v>114</v>
      </c>
      <c r="V43" s="541"/>
      <c r="W43" s="541"/>
      <c r="X43" s="541"/>
      <c r="Y43" s="541"/>
      <c r="Z43" s="551" t="s">
        <v>115</v>
      </c>
      <c r="AA43" s="541"/>
      <c r="AB43" s="541"/>
      <c r="AC43" s="541"/>
      <c r="AD43" s="541"/>
      <c r="AE43" s="551" t="s">
        <v>116</v>
      </c>
      <c r="AF43" s="541"/>
      <c r="AG43" s="541"/>
      <c r="AH43" s="541"/>
      <c r="AI43" s="541"/>
      <c r="AJ43" s="551" t="s">
        <v>117</v>
      </c>
      <c r="AK43" s="541"/>
      <c r="AL43" s="541"/>
      <c r="AM43" s="541"/>
      <c r="AN43" s="541"/>
      <c r="AO43" s="551" t="s">
        <v>118</v>
      </c>
      <c r="AP43" s="541"/>
      <c r="AQ43" s="541"/>
      <c r="AR43" s="541"/>
      <c r="AS43" s="541"/>
      <c r="AT43" s="551" t="s">
        <v>119</v>
      </c>
      <c r="AU43" s="541"/>
      <c r="AV43" s="541"/>
      <c r="AW43" s="541"/>
      <c r="AX43" s="541"/>
    </row>
    <row r="44" spans="2:50" hidden="1" x14ac:dyDescent="0.2">
      <c r="B44" s="533" t="s">
        <v>157</v>
      </c>
      <c r="C44" s="533" t="s">
        <v>149</v>
      </c>
      <c r="D44" s="533"/>
      <c r="E44" s="533" t="s">
        <v>151</v>
      </c>
      <c r="F44" s="533"/>
      <c r="G44" s="533"/>
      <c r="H44" s="537" t="s">
        <v>158</v>
      </c>
      <c r="I44" s="540" t="s">
        <v>227</v>
      </c>
      <c r="J44" s="540"/>
      <c r="K44" s="540"/>
      <c r="L44" s="540" t="s">
        <v>158</v>
      </c>
      <c r="M44" s="540" t="s">
        <v>170</v>
      </c>
      <c r="N44" s="533"/>
      <c r="O44" s="533" t="s">
        <v>160</v>
      </c>
      <c r="P44" s="534" t="s">
        <v>154</v>
      </c>
      <c r="Q44" s="535"/>
      <c r="R44" s="535"/>
      <c r="S44" s="536"/>
      <c r="T44" s="533" t="s">
        <v>158</v>
      </c>
      <c r="U44" s="534" t="s">
        <v>154</v>
      </c>
      <c r="V44" s="535"/>
      <c r="W44" s="535"/>
      <c r="X44" s="536"/>
      <c r="Y44" s="533" t="s">
        <v>158</v>
      </c>
      <c r="Z44" s="534" t="s">
        <v>154</v>
      </c>
      <c r="AA44" s="535"/>
      <c r="AB44" s="535"/>
      <c r="AC44" s="536"/>
      <c r="AD44" s="533" t="s">
        <v>158</v>
      </c>
      <c r="AE44" s="534" t="s">
        <v>154</v>
      </c>
      <c r="AF44" s="535"/>
      <c r="AG44" s="535"/>
      <c r="AH44" s="536"/>
      <c r="AI44" s="533" t="s">
        <v>158</v>
      </c>
      <c r="AJ44" s="534" t="s">
        <v>154</v>
      </c>
      <c r="AK44" s="535"/>
      <c r="AL44" s="535"/>
      <c r="AM44" s="536"/>
      <c r="AN44" s="533" t="s">
        <v>158</v>
      </c>
      <c r="AO44" s="534" t="s">
        <v>154</v>
      </c>
      <c r="AP44" s="535"/>
      <c r="AQ44" s="535"/>
      <c r="AR44" s="536"/>
      <c r="AS44" s="533" t="s">
        <v>158</v>
      </c>
      <c r="AT44" s="534" t="s">
        <v>154</v>
      </c>
      <c r="AU44" s="535"/>
      <c r="AV44" s="535"/>
      <c r="AW44" s="536"/>
      <c r="AX44" s="533" t="s">
        <v>158</v>
      </c>
    </row>
    <row r="45" spans="2:50" hidden="1" x14ac:dyDescent="0.2">
      <c r="B45" s="533"/>
      <c r="C45" s="533"/>
      <c r="D45" s="533"/>
      <c r="E45" s="533" t="s">
        <v>150</v>
      </c>
      <c r="F45" s="533"/>
      <c r="G45" s="533"/>
      <c r="H45" s="538"/>
      <c r="I45" s="540" t="s">
        <v>150</v>
      </c>
      <c r="J45" s="540"/>
      <c r="K45" s="540"/>
      <c r="L45" s="540"/>
      <c r="M45" s="540"/>
      <c r="N45" s="533"/>
      <c r="O45" s="533"/>
      <c r="P45" s="534" t="s">
        <v>155</v>
      </c>
      <c r="Q45" s="535"/>
      <c r="R45" s="535"/>
      <c r="S45" s="536"/>
      <c r="T45" s="533"/>
      <c r="U45" s="534" t="s">
        <v>155</v>
      </c>
      <c r="V45" s="535"/>
      <c r="W45" s="535"/>
      <c r="X45" s="536"/>
      <c r="Y45" s="533"/>
      <c r="Z45" s="534" t="s">
        <v>155</v>
      </c>
      <c r="AA45" s="535"/>
      <c r="AB45" s="535"/>
      <c r="AC45" s="536"/>
      <c r="AD45" s="533"/>
      <c r="AE45" s="534" t="s">
        <v>155</v>
      </c>
      <c r="AF45" s="535"/>
      <c r="AG45" s="535"/>
      <c r="AH45" s="536"/>
      <c r="AI45" s="533"/>
      <c r="AJ45" s="534" t="s">
        <v>155</v>
      </c>
      <c r="AK45" s="535"/>
      <c r="AL45" s="535"/>
      <c r="AM45" s="536"/>
      <c r="AN45" s="533"/>
      <c r="AO45" s="534" t="s">
        <v>155</v>
      </c>
      <c r="AP45" s="535"/>
      <c r="AQ45" s="535"/>
      <c r="AR45" s="536"/>
      <c r="AS45" s="533"/>
      <c r="AT45" s="534" t="s">
        <v>155</v>
      </c>
      <c r="AU45" s="535"/>
      <c r="AV45" s="535"/>
      <c r="AW45" s="536"/>
      <c r="AX45" s="533"/>
    </row>
    <row r="46" spans="2:50" hidden="1" x14ac:dyDescent="0.2">
      <c r="B46" s="533"/>
      <c r="C46" s="533"/>
      <c r="D46" s="533"/>
      <c r="E46" s="212" t="s">
        <v>152</v>
      </c>
      <c r="F46" s="212" t="s">
        <v>153</v>
      </c>
      <c r="G46" s="212" t="s">
        <v>156</v>
      </c>
      <c r="H46" s="539"/>
      <c r="I46" s="208" t="s">
        <v>152</v>
      </c>
      <c r="J46" s="208" t="s">
        <v>153</v>
      </c>
      <c r="K46" s="208" t="s">
        <v>156</v>
      </c>
      <c r="L46" s="540"/>
      <c r="M46" s="540"/>
      <c r="N46" s="533"/>
      <c r="O46" s="533"/>
      <c r="P46" s="212" t="s">
        <v>152</v>
      </c>
      <c r="Q46" s="212" t="s">
        <v>153</v>
      </c>
      <c r="R46" s="212" t="s">
        <v>156</v>
      </c>
      <c r="S46" s="212" t="s">
        <v>170</v>
      </c>
      <c r="T46" s="533"/>
      <c r="U46" s="212" t="s">
        <v>152</v>
      </c>
      <c r="V46" s="212" t="s">
        <v>153</v>
      </c>
      <c r="W46" s="212" t="s">
        <v>156</v>
      </c>
      <c r="X46" s="212" t="s">
        <v>170</v>
      </c>
      <c r="Y46" s="533"/>
      <c r="Z46" s="212" t="s">
        <v>152</v>
      </c>
      <c r="AA46" s="212" t="s">
        <v>153</v>
      </c>
      <c r="AB46" s="212" t="s">
        <v>156</v>
      </c>
      <c r="AC46" s="212" t="s">
        <v>170</v>
      </c>
      <c r="AD46" s="533"/>
      <c r="AE46" s="212" t="s">
        <v>152</v>
      </c>
      <c r="AF46" s="212" t="s">
        <v>153</v>
      </c>
      <c r="AG46" s="212" t="s">
        <v>156</v>
      </c>
      <c r="AH46" s="212" t="s">
        <v>170</v>
      </c>
      <c r="AI46" s="533"/>
      <c r="AJ46" s="212" t="s">
        <v>152</v>
      </c>
      <c r="AK46" s="212" t="s">
        <v>153</v>
      </c>
      <c r="AL46" s="212" t="s">
        <v>156</v>
      </c>
      <c r="AM46" s="212" t="s">
        <v>170</v>
      </c>
      <c r="AN46" s="533"/>
      <c r="AO46" s="212" t="s">
        <v>152</v>
      </c>
      <c r="AP46" s="212" t="s">
        <v>153</v>
      </c>
      <c r="AQ46" s="212" t="s">
        <v>156</v>
      </c>
      <c r="AR46" s="212" t="s">
        <v>170</v>
      </c>
      <c r="AS46" s="533"/>
      <c r="AT46" s="212" t="s">
        <v>152</v>
      </c>
      <c r="AU46" s="212" t="s">
        <v>153</v>
      </c>
      <c r="AV46" s="212" t="s">
        <v>156</v>
      </c>
      <c r="AW46" s="212" t="s">
        <v>170</v>
      </c>
      <c r="AX46" s="533"/>
    </row>
    <row r="47" spans="2:50" hidden="1" x14ac:dyDescent="0.2">
      <c r="B47" s="553" t="s">
        <v>238</v>
      </c>
      <c r="C47" s="211">
        <v>1</v>
      </c>
      <c r="D47" s="211" t="s">
        <v>456</v>
      </c>
      <c r="E47" s="211">
        <v>19</v>
      </c>
      <c r="F47" s="211">
        <v>1500</v>
      </c>
      <c r="G47" s="276">
        <f>F47/E47</f>
        <v>78.94736842105263</v>
      </c>
      <c r="H47" s="532">
        <f>AVERAGE(G47:G61)</f>
        <v>108.01974298491325</v>
      </c>
      <c r="I47" s="172">
        <f t="shared" ref="I47:I49" si="40">IFERROR(AVERAGE(P47,U47,Z47,AE47,AJ47,AO47,AT47),"")</f>
        <v>19</v>
      </c>
      <c r="J47" s="172">
        <f t="shared" ref="J47:J49" si="41">IFERROR(AVERAGE(Q47,V47,AA47,AF47,AK47,AP47,AU47),"")</f>
        <v>1385.7338998102132</v>
      </c>
      <c r="K47" s="272">
        <f t="shared" ref="K47:K49" si="42">IFERROR(AVERAGE(R47,W47,AB47,AG47,AL47,AQ47,AV47),"")</f>
        <v>72.933363147905951</v>
      </c>
      <c r="L47" s="560">
        <f>IFERROR(AVERAGE(K47:K61),"-")</f>
        <v>99.90761315291175</v>
      </c>
      <c r="M47" s="172">
        <f>IFERROR(RANK(K47, K$47:K$61),"")</f>
        <v>7</v>
      </c>
      <c r="N47" s="533"/>
      <c r="O47" s="533"/>
      <c r="P47" s="170">
        <v>19</v>
      </c>
      <c r="Q47" s="170">
        <v>1387.7319587628872</v>
      </c>
      <c r="R47" s="330">
        <f>IFERROR(Q47/P47,"")</f>
        <v>73.03852414541511</v>
      </c>
      <c r="S47" s="329">
        <f>IFERROR(RANK(R47, R$47:R$61),"")</f>
        <v>7</v>
      </c>
      <c r="T47" s="532">
        <f>AVERAGE(R47:R61)</f>
        <v>99.839318054880252</v>
      </c>
      <c r="U47" s="170">
        <v>19</v>
      </c>
      <c r="V47" s="170">
        <v>1383.8235294117646</v>
      </c>
      <c r="W47" s="330">
        <f>IFERROR(V47/U47,"")</f>
        <v>72.832817337461293</v>
      </c>
      <c r="X47" s="329">
        <f>IFERROR(RANK(W47, W$47:W$61),"")</f>
        <v>7</v>
      </c>
      <c r="Y47" s="532">
        <f>AVERAGE(W47:W61)</f>
        <v>99.899930346020483</v>
      </c>
      <c r="Z47" s="170">
        <v>19</v>
      </c>
      <c r="AA47" s="170">
        <v>1391.1340206185571</v>
      </c>
      <c r="AB47" s="330">
        <f>IFERROR(AA47/Z47,"")</f>
        <v>73.217580032555631</v>
      </c>
      <c r="AC47" s="329">
        <f>IFERROR(RANK(AB47, AB$47:AB$61),"")</f>
        <v>6</v>
      </c>
      <c r="AD47" s="532">
        <f>AVERAGE(AB47:AB61)</f>
        <v>99.749875985130686</v>
      </c>
      <c r="AE47" s="170">
        <v>19</v>
      </c>
      <c r="AF47" s="170">
        <v>1386</v>
      </c>
      <c r="AG47" s="330">
        <f>IFERROR(AF47/AE47,"")</f>
        <v>72.94736842105263</v>
      </c>
      <c r="AH47" s="329">
        <f>IFERROR(RANK(AG47, AG$47:AG$61),"")</f>
        <v>7</v>
      </c>
      <c r="AI47" s="532">
        <f>AVERAGE(AG47:AG61)</f>
        <v>100.19423374395289</v>
      </c>
      <c r="AJ47" s="170">
        <v>19</v>
      </c>
      <c r="AK47" s="170">
        <v>1383.9285714285716</v>
      </c>
      <c r="AL47" s="330">
        <f>IFERROR(AK47/AJ47,"")</f>
        <v>72.838345864661662</v>
      </c>
      <c r="AM47" s="329">
        <f>IFERROR(RANK(AL47, AL$47:AL$61),"")</f>
        <v>5</v>
      </c>
      <c r="AN47" s="532">
        <f>AVERAGE(AL47:AL61)</f>
        <v>102.05349277165517</v>
      </c>
      <c r="AO47" s="170">
        <v>19</v>
      </c>
      <c r="AP47" s="170">
        <v>1383.2142857142856</v>
      </c>
      <c r="AQ47" s="330">
        <f>IFERROR(AP47/AO47,"")</f>
        <v>72.800751879699234</v>
      </c>
      <c r="AR47" s="329">
        <f>IFERROR(RANK(AQ47, AQ$47:AQ$61),"")</f>
        <v>6</v>
      </c>
      <c r="AS47" s="532">
        <f>AVERAGE(AQ47:AQ61)</f>
        <v>102.10232904585382</v>
      </c>
      <c r="AT47" s="170">
        <v>19</v>
      </c>
      <c r="AU47" s="170">
        <v>1384.3049327354261</v>
      </c>
      <c r="AV47" s="330">
        <f>IFERROR(AU47/AT47,"")</f>
        <v>72.858154354496108</v>
      </c>
      <c r="AW47" s="329">
        <f>IFERROR(RANK(AV47, AV$47:AV$61),"")</f>
        <v>6</v>
      </c>
      <c r="AX47" s="532">
        <f>AVERAGE(AV47:AV61)</f>
        <v>102.12233751576589</v>
      </c>
    </row>
    <row r="48" spans="2:50" hidden="1" x14ac:dyDescent="0.2">
      <c r="B48" s="541"/>
      <c r="C48" s="211">
        <v>2</v>
      </c>
      <c r="D48" s="211" t="s">
        <v>457</v>
      </c>
      <c r="E48" s="211">
        <v>17</v>
      </c>
      <c r="F48" s="211">
        <v>1500</v>
      </c>
      <c r="G48" s="276">
        <f t="shared" ref="G48:G53" si="43">F48/E48</f>
        <v>88.235294117647058</v>
      </c>
      <c r="H48" s="532"/>
      <c r="I48" s="172">
        <f t="shared" si="40"/>
        <v>17</v>
      </c>
      <c r="J48" s="172">
        <f t="shared" si="41"/>
        <v>1384.9467618118936</v>
      </c>
      <c r="K48" s="272">
        <f t="shared" si="42"/>
        <v>81.467456577170196</v>
      </c>
      <c r="L48" s="560"/>
      <c r="M48" s="172">
        <f t="shared" ref="M48:M61" si="44">IFERROR(RANK(K48, K$47:K$61),"")</f>
        <v>5</v>
      </c>
      <c r="N48" s="533"/>
      <c r="O48" s="533"/>
      <c r="P48" s="170">
        <v>17</v>
      </c>
      <c r="Q48" s="170">
        <v>1382.3540943206008</v>
      </c>
      <c r="R48" s="330">
        <f t="shared" ref="R48:R61" si="45">IFERROR(Q48/P48,"")</f>
        <v>81.314946724741219</v>
      </c>
      <c r="S48" s="329">
        <f t="shared" ref="S48:S61" si="46">IFERROR(RANK(R48, R$47:R$61),"")</f>
        <v>5</v>
      </c>
      <c r="T48" s="532"/>
      <c r="U48" s="170">
        <v>17</v>
      </c>
      <c r="V48" s="170">
        <v>1386.4285714285711</v>
      </c>
      <c r="W48" s="330">
        <f t="shared" ref="W48:W61" si="47">IFERROR(V48/U48,"")</f>
        <v>81.554621848739473</v>
      </c>
      <c r="X48" s="329">
        <f t="shared" ref="X48:X61" si="48">IFERROR(RANK(W48, W$47:W$61),"")</f>
        <v>5</v>
      </c>
      <c r="Y48" s="532"/>
      <c r="Z48" s="170">
        <v>17</v>
      </c>
      <c r="AA48" s="170">
        <v>1384.940811400988</v>
      </c>
      <c r="AB48" s="330">
        <f t="shared" ref="AB48:AB61" si="49">IFERROR(AA48/Z48,"")</f>
        <v>81.467106552999297</v>
      </c>
      <c r="AC48" s="329">
        <f t="shared" ref="AC48:AC61" si="50">IFERROR(RANK(AB48, AB$47:AB$61),"")</f>
        <v>5</v>
      </c>
      <c r="AD48" s="532"/>
      <c r="AE48" s="170">
        <v>17</v>
      </c>
      <c r="AF48" s="170">
        <v>1387.7064220183483</v>
      </c>
      <c r="AG48" s="330">
        <f t="shared" ref="AG48:AG61" si="51">IFERROR(AF48/AE48,"")</f>
        <v>81.629789530491081</v>
      </c>
      <c r="AH48" s="329">
        <f t="shared" ref="AH48:AH61" si="52">IFERROR(RANK(AG48, AG$47:AG$61),"")</f>
        <v>5</v>
      </c>
      <c r="AI48" s="532"/>
      <c r="AJ48" s="170">
        <v>17</v>
      </c>
      <c r="AK48" s="170">
        <v>1382.3788546255505</v>
      </c>
      <c r="AL48" s="330">
        <f t="shared" ref="AL48:AL61" si="53">IFERROR(AK48/AJ48,"")</f>
        <v>81.316403213267677</v>
      </c>
      <c r="AM48" s="329">
        <f t="shared" ref="AM48:AM61" si="54">IFERROR(RANK(AL48, AL$47:AL$61),"")</f>
        <v>4</v>
      </c>
      <c r="AN48" s="532"/>
      <c r="AO48" s="170">
        <v>17</v>
      </c>
      <c r="AP48" s="170">
        <v>1385.7273814268635</v>
      </c>
      <c r="AQ48" s="330">
        <f t="shared" ref="AQ48:AQ61" si="55">IFERROR(AP48/AO48,"")</f>
        <v>81.513375378050796</v>
      </c>
      <c r="AR48" s="329">
        <f t="shared" ref="AR48:AR61" si="56">IFERROR(RANK(AQ48, AQ$47:AQ$61),"")</f>
        <v>4</v>
      </c>
      <c r="AS48" s="532"/>
      <c r="AT48" s="170">
        <v>17</v>
      </c>
      <c r="AU48" s="170">
        <v>1385.0911974623318</v>
      </c>
      <c r="AV48" s="330">
        <f t="shared" ref="AV48:AV61" si="57">IFERROR(AU48/AT48,"")</f>
        <v>81.475952791901875</v>
      </c>
      <c r="AW48" s="329">
        <f t="shared" ref="AW48:AW61" si="58">IFERROR(RANK(AV48, AV$47:AV$61),"")</f>
        <v>4</v>
      </c>
      <c r="AX48" s="532"/>
    </row>
    <row r="49" spans="2:50" hidden="1" x14ac:dyDescent="0.2">
      <c r="B49" s="541"/>
      <c r="C49" s="211">
        <v>3</v>
      </c>
      <c r="D49" s="211" t="s">
        <v>458</v>
      </c>
      <c r="E49" s="211">
        <v>19</v>
      </c>
      <c r="F49" s="211">
        <v>1500</v>
      </c>
      <c r="G49" s="276">
        <f t="shared" si="43"/>
        <v>78.94736842105263</v>
      </c>
      <c r="H49" s="532"/>
      <c r="I49" s="172">
        <f t="shared" si="40"/>
        <v>19</v>
      </c>
      <c r="J49" s="172">
        <f t="shared" si="41"/>
        <v>1387.4380078675217</v>
      </c>
      <c r="K49" s="272">
        <f t="shared" si="42"/>
        <v>73.023053045659026</v>
      </c>
      <c r="L49" s="560"/>
      <c r="M49" s="172">
        <f t="shared" si="44"/>
        <v>6</v>
      </c>
      <c r="N49" s="533"/>
      <c r="O49" s="533"/>
      <c r="P49" s="170">
        <v>19</v>
      </c>
      <c r="Q49" s="170">
        <v>1391.3207547169811</v>
      </c>
      <c r="R49" s="330">
        <f t="shared" si="45"/>
        <v>73.22740814299901</v>
      </c>
      <c r="S49" s="329">
        <f t="shared" si="46"/>
        <v>6</v>
      </c>
      <c r="T49" s="532"/>
      <c r="U49" s="170">
        <v>19</v>
      </c>
      <c r="V49" s="170">
        <v>1386.3905325443786</v>
      </c>
      <c r="W49" s="330">
        <f t="shared" si="47"/>
        <v>72.967922765493611</v>
      </c>
      <c r="X49" s="329">
        <f t="shared" si="48"/>
        <v>6</v>
      </c>
      <c r="Y49" s="532"/>
      <c r="Z49" s="170">
        <v>19</v>
      </c>
      <c r="AA49" s="170">
        <v>1388.1481481481485</v>
      </c>
      <c r="AB49" s="330">
        <f t="shared" si="49"/>
        <v>73.06042884990255</v>
      </c>
      <c r="AC49" s="329">
        <f t="shared" si="50"/>
        <v>7</v>
      </c>
      <c r="AD49" s="532"/>
      <c r="AE49" s="170">
        <v>19</v>
      </c>
      <c r="AF49" s="170">
        <v>1389.0000000000005</v>
      </c>
      <c r="AG49" s="330">
        <f t="shared" si="51"/>
        <v>73.105263157894754</v>
      </c>
      <c r="AH49" s="329">
        <f t="shared" si="52"/>
        <v>6</v>
      </c>
      <c r="AI49" s="532"/>
      <c r="AJ49" s="170">
        <v>19</v>
      </c>
      <c r="AK49" s="170">
        <v>1383.6486486486492</v>
      </c>
      <c r="AL49" s="330">
        <f t="shared" si="53"/>
        <v>72.823613086771005</v>
      </c>
      <c r="AM49" s="329">
        <f t="shared" si="54"/>
        <v>6</v>
      </c>
      <c r="AN49" s="532"/>
      <c r="AO49" s="170">
        <v>19</v>
      </c>
      <c r="AP49" s="170">
        <v>1384.891304347826</v>
      </c>
      <c r="AQ49" s="330">
        <f t="shared" si="55"/>
        <v>72.889016018306634</v>
      </c>
      <c r="AR49" s="329">
        <f t="shared" si="56"/>
        <v>5</v>
      </c>
      <c r="AS49" s="532"/>
      <c r="AT49" s="170">
        <v>19</v>
      </c>
      <c r="AU49" s="170">
        <v>1388.6666666666667</v>
      </c>
      <c r="AV49" s="330">
        <f t="shared" si="57"/>
        <v>73.087719298245617</v>
      </c>
      <c r="AW49" s="329">
        <f t="shared" si="58"/>
        <v>5</v>
      </c>
      <c r="AX49" s="532"/>
    </row>
    <row r="50" spans="2:50" hidden="1" x14ac:dyDescent="0.2">
      <c r="B50" s="541"/>
      <c r="C50" s="211">
        <v>4</v>
      </c>
      <c r="D50" s="211" t="s">
        <v>459</v>
      </c>
      <c r="E50" s="211">
        <v>16</v>
      </c>
      <c r="F50" s="211">
        <v>1500</v>
      </c>
      <c r="G50" s="276">
        <f t="shared" si="43"/>
        <v>93.75</v>
      </c>
      <c r="H50" s="532"/>
      <c r="I50" s="172">
        <f>IFERROR(AVERAGE(P50,U50,Z50,AE50,AJ50,AO50,AT50),"")</f>
        <v>16</v>
      </c>
      <c r="J50" s="172">
        <f>IFERROR(AVERAGE(Q50,V50,AA50,AF50,AK50,AP50,AU50),"")</f>
        <v>1386.7764351100593</v>
      </c>
      <c r="K50" s="272">
        <f>IFERROR(AVERAGE(R50,W50,AB50,AG50,AL50,AQ50,AV50),"")</f>
        <v>86.673527194378707</v>
      </c>
      <c r="L50" s="560"/>
      <c r="M50" s="172">
        <f t="shared" si="44"/>
        <v>4</v>
      </c>
      <c r="N50" s="533"/>
      <c r="O50" s="533"/>
      <c r="P50" s="170">
        <v>16</v>
      </c>
      <c r="Q50" s="170">
        <v>1391.3286713286716</v>
      </c>
      <c r="R50" s="330">
        <f t="shared" si="45"/>
        <v>86.958041958041974</v>
      </c>
      <c r="S50" s="329">
        <f t="shared" si="46"/>
        <v>4</v>
      </c>
      <c r="T50" s="532"/>
      <c r="U50" s="170">
        <v>16</v>
      </c>
      <c r="V50" s="170">
        <v>1385.7142857142856</v>
      </c>
      <c r="W50" s="330">
        <f t="shared" si="47"/>
        <v>86.607142857142847</v>
      </c>
      <c r="X50" s="329">
        <f t="shared" si="48"/>
        <v>4</v>
      </c>
      <c r="Y50" s="532"/>
      <c r="Z50" s="170">
        <v>16</v>
      </c>
      <c r="AA50" s="170">
        <v>1381.7021276595747</v>
      </c>
      <c r="AB50" s="330">
        <f t="shared" si="49"/>
        <v>86.356382978723417</v>
      </c>
      <c r="AC50" s="329">
        <f t="shared" si="50"/>
        <v>4</v>
      </c>
      <c r="AD50" s="532"/>
      <c r="AE50" s="170">
        <v>16</v>
      </c>
      <c r="AF50" s="170">
        <v>1388.3606557377052</v>
      </c>
      <c r="AG50" s="330">
        <f t="shared" si="51"/>
        <v>86.772540983606575</v>
      </c>
      <c r="AH50" s="329">
        <f t="shared" si="52"/>
        <v>4</v>
      </c>
      <c r="AI50" s="532"/>
      <c r="AJ50" s="332"/>
      <c r="AK50" s="332"/>
      <c r="AL50" s="333" t="str">
        <f t="shared" si="53"/>
        <v/>
      </c>
      <c r="AM50" s="331" t="str">
        <f t="shared" si="54"/>
        <v/>
      </c>
      <c r="AN50" s="532"/>
      <c r="AO50" s="332"/>
      <c r="AP50" s="332"/>
      <c r="AQ50" s="333" t="str">
        <f t="shared" si="55"/>
        <v/>
      </c>
      <c r="AR50" s="331" t="str">
        <f t="shared" si="56"/>
        <v/>
      </c>
      <c r="AS50" s="532"/>
      <c r="AT50" s="332"/>
      <c r="AU50" s="332"/>
      <c r="AV50" s="333" t="str">
        <f t="shared" si="57"/>
        <v/>
      </c>
      <c r="AW50" s="331" t="str">
        <f t="shared" si="58"/>
        <v/>
      </c>
      <c r="AX50" s="532"/>
    </row>
    <row r="51" spans="2:50" hidden="1" x14ac:dyDescent="0.2">
      <c r="B51" s="541"/>
      <c r="C51" s="211">
        <v>5</v>
      </c>
      <c r="D51" s="211" t="s">
        <v>460</v>
      </c>
      <c r="E51" s="211">
        <v>17</v>
      </c>
      <c r="F51" s="211">
        <v>2000</v>
      </c>
      <c r="G51" s="276">
        <f t="shared" si="43"/>
        <v>117.64705882352941</v>
      </c>
      <c r="H51" s="532"/>
      <c r="I51" s="172">
        <f t="shared" ref="I51:I61" si="59">IFERROR(AVERAGE(P51,U51,Z51,AE51,AJ51,AO51,AT51),"")</f>
        <v>17</v>
      </c>
      <c r="J51" s="172">
        <f t="shared" ref="J51:J61" si="60">IFERROR(AVERAGE(Q51,V51,AA51,AF51,AK51,AP51,AU51),"")</f>
        <v>1849.7965091405199</v>
      </c>
      <c r="K51" s="272">
        <f t="shared" ref="K51:K61" si="61">IFERROR(AVERAGE(R51,W51,AB51,AG51,AL51,AQ51,AV51),"")</f>
        <v>108.81155936120705</v>
      </c>
      <c r="L51" s="560"/>
      <c r="M51" s="172">
        <f t="shared" si="44"/>
        <v>2</v>
      </c>
      <c r="N51" s="533"/>
      <c r="O51" s="533"/>
      <c r="P51" s="170">
        <v>17</v>
      </c>
      <c r="Q51" s="170">
        <v>1846.7368421052633</v>
      </c>
      <c r="R51" s="330">
        <f t="shared" si="45"/>
        <v>108.63157894736844</v>
      </c>
      <c r="S51" s="329">
        <f t="shared" si="46"/>
        <v>2</v>
      </c>
      <c r="T51" s="532"/>
      <c r="U51" s="170">
        <v>17</v>
      </c>
      <c r="V51" s="170">
        <v>1859.4230769230765</v>
      </c>
      <c r="W51" s="330">
        <f t="shared" si="47"/>
        <v>109.37782805429862</v>
      </c>
      <c r="X51" s="329">
        <f t="shared" si="48"/>
        <v>2</v>
      </c>
      <c r="Y51" s="532"/>
      <c r="Z51" s="170">
        <v>17</v>
      </c>
      <c r="AA51" s="170">
        <v>1844.3999999999992</v>
      </c>
      <c r="AB51" s="330">
        <f t="shared" si="49"/>
        <v>108.49411764705877</v>
      </c>
      <c r="AC51" s="329">
        <f t="shared" si="50"/>
        <v>2</v>
      </c>
      <c r="AD51" s="532"/>
      <c r="AE51" s="170">
        <v>17</v>
      </c>
      <c r="AF51" s="170">
        <v>1851.8518518518511</v>
      </c>
      <c r="AG51" s="330">
        <f t="shared" si="51"/>
        <v>108.9324618736383</v>
      </c>
      <c r="AH51" s="329">
        <f t="shared" si="52"/>
        <v>2</v>
      </c>
      <c r="AI51" s="532"/>
      <c r="AJ51" s="170">
        <v>17</v>
      </c>
      <c r="AK51" s="170">
        <v>1852.4137931034479</v>
      </c>
      <c r="AL51" s="330">
        <f t="shared" si="53"/>
        <v>108.96551724137929</v>
      </c>
      <c r="AM51" s="329">
        <f t="shared" si="54"/>
        <v>2</v>
      </c>
      <c r="AN51" s="532"/>
      <c r="AO51" s="170">
        <v>17</v>
      </c>
      <c r="AP51" s="170">
        <v>1845.0000000000002</v>
      </c>
      <c r="AQ51" s="330">
        <f t="shared" si="55"/>
        <v>108.5294117647059</v>
      </c>
      <c r="AR51" s="329">
        <f t="shared" si="56"/>
        <v>2</v>
      </c>
      <c r="AS51" s="532"/>
      <c r="AT51" s="170">
        <v>17</v>
      </c>
      <c r="AU51" s="170">
        <v>1848.75</v>
      </c>
      <c r="AV51" s="330">
        <f t="shared" si="57"/>
        <v>108.75</v>
      </c>
      <c r="AW51" s="329">
        <f t="shared" si="58"/>
        <v>2</v>
      </c>
      <c r="AX51" s="532"/>
    </row>
    <row r="52" spans="2:50" hidden="1" x14ac:dyDescent="0.2">
      <c r="B52" s="541"/>
      <c r="C52" s="211">
        <v>6</v>
      </c>
      <c r="D52" s="211" t="s">
        <v>461</v>
      </c>
      <c r="E52" s="211">
        <v>18</v>
      </c>
      <c r="F52" s="211">
        <v>2000</v>
      </c>
      <c r="G52" s="276">
        <f t="shared" si="43"/>
        <v>111.11111111111111</v>
      </c>
      <c r="H52" s="532"/>
      <c r="I52" s="172">
        <f t="shared" si="59"/>
        <v>18</v>
      </c>
      <c r="J52" s="172">
        <f t="shared" si="60"/>
        <v>1852.2004016147771</v>
      </c>
      <c r="K52" s="272">
        <f t="shared" si="61"/>
        <v>102.90002231193206</v>
      </c>
      <c r="L52" s="560"/>
      <c r="M52" s="172">
        <f t="shared" si="44"/>
        <v>3</v>
      </c>
      <c r="N52" s="533"/>
      <c r="O52" s="533"/>
      <c r="P52" s="170">
        <v>18</v>
      </c>
      <c r="Q52" s="170">
        <v>1845.9459459459461</v>
      </c>
      <c r="R52" s="330">
        <f t="shared" si="45"/>
        <v>102.55255255255256</v>
      </c>
      <c r="S52" s="329">
        <f t="shared" si="46"/>
        <v>3</v>
      </c>
      <c r="T52" s="532"/>
      <c r="U52" s="170">
        <v>18</v>
      </c>
      <c r="V52" s="170">
        <v>1846.7256637168141</v>
      </c>
      <c r="W52" s="330">
        <f t="shared" si="47"/>
        <v>102.59587020648968</v>
      </c>
      <c r="X52" s="329">
        <f t="shared" si="48"/>
        <v>3</v>
      </c>
      <c r="Y52" s="532"/>
      <c r="Z52" s="170">
        <v>18</v>
      </c>
      <c r="AA52" s="170">
        <v>1841.1111111111109</v>
      </c>
      <c r="AB52" s="330">
        <f t="shared" si="49"/>
        <v>102.28395061728394</v>
      </c>
      <c r="AC52" s="329">
        <f t="shared" si="50"/>
        <v>3</v>
      </c>
      <c r="AD52" s="532"/>
      <c r="AE52" s="170">
        <v>18</v>
      </c>
      <c r="AF52" s="170">
        <v>1863.9130434782608</v>
      </c>
      <c r="AG52" s="330">
        <f t="shared" si="51"/>
        <v>103.55072463768116</v>
      </c>
      <c r="AH52" s="329">
        <f t="shared" si="52"/>
        <v>3</v>
      </c>
      <c r="AI52" s="532"/>
      <c r="AJ52" s="170">
        <v>18</v>
      </c>
      <c r="AK52" s="170">
        <v>1854.545454545455</v>
      </c>
      <c r="AL52" s="330">
        <f t="shared" si="53"/>
        <v>103.03030303030306</v>
      </c>
      <c r="AM52" s="329">
        <f t="shared" si="54"/>
        <v>3</v>
      </c>
      <c r="AN52" s="532"/>
      <c r="AO52" s="170">
        <v>18</v>
      </c>
      <c r="AP52" s="170">
        <v>1858.5714285714282</v>
      </c>
      <c r="AQ52" s="330">
        <f t="shared" si="55"/>
        <v>103.25396825396824</v>
      </c>
      <c r="AR52" s="329">
        <f t="shared" si="56"/>
        <v>3</v>
      </c>
      <c r="AS52" s="532"/>
      <c r="AT52" s="170">
        <v>18</v>
      </c>
      <c r="AU52" s="170">
        <v>1854.5901639344268</v>
      </c>
      <c r="AV52" s="330">
        <f t="shared" si="57"/>
        <v>103.03278688524593</v>
      </c>
      <c r="AW52" s="329">
        <f t="shared" si="58"/>
        <v>3</v>
      </c>
      <c r="AX52" s="532"/>
    </row>
    <row r="53" spans="2:50" hidden="1" x14ac:dyDescent="0.2">
      <c r="B53" s="541"/>
      <c r="C53" s="211">
        <v>7</v>
      </c>
      <c r="D53" s="211" t="s">
        <v>429</v>
      </c>
      <c r="E53" s="211">
        <v>8</v>
      </c>
      <c r="F53" s="211">
        <v>1500</v>
      </c>
      <c r="G53" s="276">
        <f t="shared" si="43"/>
        <v>187.5</v>
      </c>
      <c r="H53" s="532"/>
      <c r="I53" s="172">
        <f t="shared" si="59"/>
        <v>8</v>
      </c>
      <c r="J53" s="172">
        <f t="shared" si="60"/>
        <v>1388.3544834570341</v>
      </c>
      <c r="K53" s="272">
        <f t="shared" si="61"/>
        <v>173.54431043212927</v>
      </c>
      <c r="L53" s="560"/>
      <c r="M53" s="172">
        <f t="shared" si="44"/>
        <v>1</v>
      </c>
      <c r="N53" s="533"/>
      <c r="O53" s="533"/>
      <c r="P53" s="170">
        <v>8</v>
      </c>
      <c r="Q53" s="170">
        <v>1385.2173913043478</v>
      </c>
      <c r="R53" s="330">
        <f t="shared" si="45"/>
        <v>173.15217391304347</v>
      </c>
      <c r="S53" s="329">
        <f t="shared" si="46"/>
        <v>1</v>
      </c>
      <c r="T53" s="532"/>
      <c r="U53" s="170">
        <v>8</v>
      </c>
      <c r="V53" s="170">
        <v>1386.9064748201438</v>
      </c>
      <c r="W53" s="330">
        <f t="shared" si="47"/>
        <v>173.36330935251797</v>
      </c>
      <c r="X53" s="329">
        <f t="shared" si="48"/>
        <v>1</v>
      </c>
      <c r="Y53" s="532"/>
      <c r="Z53" s="170">
        <v>8</v>
      </c>
      <c r="AA53" s="170">
        <v>1386.9565217391305</v>
      </c>
      <c r="AB53" s="330">
        <f t="shared" si="49"/>
        <v>173.36956521739131</v>
      </c>
      <c r="AC53" s="329">
        <f t="shared" si="50"/>
        <v>1</v>
      </c>
      <c r="AD53" s="532"/>
      <c r="AE53" s="170">
        <v>8</v>
      </c>
      <c r="AF53" s="170">
        <v>1395.3719008264466</v>
      </c>
      <c r="AG53" s="330">
        <f t="shared" si="51"/>
        <v>174.42148760330582</v>
      </c>
      <c r="AH53" s="329">
        <f t="shared" si="52"/>
        <v>1</v>
      </c>
      <c r="AI53" s="532"/>
      <c r="AJ53" s="170">
        <v>8</v>
      </c>
      <c r="AK53" s="170">
        <v>1386.7741935483866</v>
      </c>
      <c r="AL53" s="330">
        <f t="shared" si="53"/>
        <v>173.34677419354833</v>
      </c>
      <c r="AM53" s="329">
        <f t="shared" si="54"/>
        <v>1</v>
      </c>
      <c r="AN53" s="532"/>
      <c r="AO53" s="170">
        <v>8</v>
      </c>
      <c r="AP53" s="170">
        <v>1389.019607843137</v>
      </c>
      <c r="AQ53" s="330">
        <f t="shared" si="55"/>
        <v>173.62745098039213</v>
      </c>
      <c r="AR53" s="329">
        <f t="shared" si="56"/>
        <v>1</v>
      </c>
      <c r="AS53" s="532"/>
      <c r="AT53" s="170">
        <v>8</v>
      </c>
      <c r="AU53" s="170">
        <v>1388.2352941176468</v>
      </c>
      <c r="AV53" s="330">
        <f t="shared" si="57"/>
        <v>173.52941176470586</v>
      </c>
      <c r="AW53" s="329">
        <f t="shared" si="58"/>
        <v>1</v>
      </c>
      <c r="AX53" s="532"/>
    </row>
    <row r="54" spans="2:50" hidden="1" x14ac:dyDescent="0.2">
      <c r="B54" s="541"/>
      <c r="C54" s="211">
        <v>8</v>
      </c>
      <c r="D54" s="211"/>
      <c r="E54" s="211"/>
      <c r="F54" s="211"/>
      <c r="G54" s="274"/>
      <c r="H54" s="532"/>
      <c r="I54" s="172" t="str">
        <f t="shared" si="59"/>
        <v/>
      </c>
      <c r="J54" s="172" t="str">
        <f t="shared" si="60"/>
        <v/>
      </c>
      <c r="K54" s="272" t="str">
        <f t="shared" si="61"/>
        <v/>
      </c>
      <c r="L54" s="560"/>
      <c r="M54" s="172" t="str">
        <f t="shared" si="44"/>
        <v/>
      </c>
      <c r="N54" s="533"/>
      <c r="O54" s="533"/>
      <c r="P54" s="170"/>
      <c r="Q54" s="170"/>
      <c r="R54" s="330" t="str">
        <f t="shared" si="45"/>
        <v/>
      </c>
      <c r="S54" s="329" t="str">
        <f t="shared" si="46"/>
        <v/>
      </c>
      <c r="T54" s="532"/>
      <c r="U54" s="170"/>
      <c r="V54" s="170"/>
      <c r="W54" s="330" t="str">
        <f t="shared" si="47"/>
        <v/>
      </c>
      <c r="X54" s="329" t="str">
        <f t="shared" si="48"/>
        <v/>
      </c>
      <c r="Y54" s="532"/>
      <c r="Z54" s="170"/>
      <c r="AA54" s="170"/>
      <c r="AB54" s="330" t="str">
        <f t="shared" si="49"/>
        <v/>
      </c>
      <c r="AC54" s="329" t="str">
        <f t="shared" si="50"/>
        <v/>
      </c>
      <c r="AD54" s="532"/>
      <c r="AE54" s="170"/>
      <c r="AF54" s="170"/>
      <c r="AG54" s="330" t="str">
        <f t="shared" si="51"/>
        <v/>
      </c>
      <c r="AH54" s="329" t="str">
        <f t="shared" si="52"/>
        <v/>
      </c>
      <c r="AI54" s="532"/>
      <c r="AJ54" s="170"/>
      <c r="AK54" s="170"/>
      <c r="AL54" s="330" t="str">
        <f t="shared" si="53"/>
        <v/>
      </c>
      <c r="AM54" s="329" t="str">
        <f t="shared" si="54"/>
        <v/>
      </c>
      <c r="AN54" s="532"/>
      <c r="AO54" s="170"/>
      <c r="AP54" s="170"/>
      <c r="AQ54" s="330" t="str">
        <f t="shared" si="55"/>
        <v/>
      </c>
      <c r="AR54" s="329" t="str">
        <f t="shared" si="56"/>
        <v/>
      </c>
      <c r="AS54" s="532"/>
      <c r="AT54" s="170"/>
      <c r="AU54" s="170"/>
      <c r="AV54" s="330" t="str">
        <f t="shared" si="57"/>
        <v/>
      </c>
      <c r="AW54" s="329" t="str">
        <f t="shared" si="58"/>
        <v/>
      </c>
      <c r="AX54" s="532"/>
    </row>
    <row r="55" spans="2:50" hidden="1" x14ac:dyDescent="0.2">
      <c r="B55" s="541"/>
      <c r="C55" s="211">
        <v>9</v>
      </c>
      <c r="D55" s="211"/>
      <c r="E55" s="211"/>
      <c r="F55" s="211"/>
      <c r="G55" s="274"/>
      <c r="H55" s="532"/>
      <c r="I55" s="172" t="str">
        <f t="shared" si="59"/>
        <v/>
      </c>
      <c r="J55" s="172" t="str">
        <f t="shared" si="60"/>
        <v/>
      </c>
      <c r="K55" s="272" t="str">
        <f t="shared" si="61"/>
        <v/>
      </c>
      <c r="L55" s="560"/>
      <c r="M55" s="172" t="str">
        <f t="shared" si="44"/>
        <v/>
      </c>
      <c r="N55" s="533"/>
      <c r="O55" s="533"/>
      <c r="P55" s="170"/>
      <c r="Q55" s="170"/>
      <c r="R55" s="330" t="str">
        <f t="shared" si="45"/>
        <v/>
      </c>
      <c r="S55" s="329" t="str">
        <f t="shared" si="46"/>
        <v/>
      </c>
      <c r="T55" s="532"/>
      <c r="U55" s="170"/>
      <c r="V55" s="170"/>
      <c r="W55" s="330" t="str">
        <f t="shared" si="47"/>
        <v/>
      </c>
      <c r="X55" s="329" t="str">
        <f t="shared" si="48"/>
        <v/>
      </c>
      <c r="Y55" s="532"/>
      <c r="Z55" s="170"/>
      <c r="AA55" s="170"/>
      <c r="AB55" s="330" t="str">
        <f t="shared" si="49"/>
        <v/>
      </c>
      <c r="AC55" s="329" t="str">
        <f t="shared" si="50"/>
        <v/>
      </c>
      <c r="AD55" s="532"/>
      <c r="AE55" s="170"/>
      <c r="AF55" s="170"/>
      <c r="AG55" s="330" t="str">
        <f t="shared" si="51"/>
        <v/>
      </c>
      <c r="AH55" s="329" t="str">
        <f t="shared" si="52"/>
        <v/>
      </c>
      <c r="AI55" s="532"/>
      <c r="AJ55" s="170"/>
      <c r="AK55" s="170"/>
      <c r="AL55" s="330" t="str">
        <f t="shared" si="53"/>
        <v/>
      </c>
      <c r="AM55" s="329" t="str">
        <f t="shared" si="54"/>
        <v/>
      </c>
      <c r="AN55" s="532"/>
      <c r="AO55" s="170"/>
      <c r="AP55" s="170"/>
      <c r="AQ55" s="330" t="str">
        <f t="shared" si="55"/>
        <v/>
      </c>
      <c r="AR55" s="329" t="str">
        <f t="shared" si="56"/>
        <v/>
      </c>
      <c r="AS55" s="532"/>
      <c r="AT55" s="170"/>
      <c r="AU55" s="170"/>
      <c r="AV55" s="330" t="str">
        <f t="shared" si="57"/>
        <v/>
      </c>
      <c r="AW55" s="329" t="str">
        <f t="shared" si="58"/>
        <v/>
      </c>
      <c r="AX55" s="532"/>
    </row>
    <row r="56" spans="2:50" hidden="1" x14ac:dyDescent="0.2">
      <c r="B56" s="541"/>
      <c r="C56" s="211">
        <v>10</v>
      </c>
      <c r="D56" s="211"/>
      <c r="E56" s="211"/>
      <c r="F56" s="211"/>
      <c r="G56" s="274"/>
      <c r="H56" s="532"/>
      <c r="I56" s="172" t="str">
        <f t="shared" si="59"/>
        <v/>
      </c>
      <c r="J56" s="172" t="str">
        <f t="shared" si="60"/>
        <v/>
      </c>
      <c r="K56" s="272" t="str">
        <f t="shared" si="61"/>
        <v/>
      </c>
      <c r="L56" s="560"/>
      <c r="M56" s="172" t="str">
        <f t="shared" si="44"/>
        <v/>
      </c>
      <c r="N56" s="533"/>
      <c r="O56" s="533"/>
      <c r="P56" s="170"/>
      <c r="Q56" s="170"/>
      <c r="R56" s="330" t="str">
        <f t="shared" si="45"/>
        <v/>
      </c>
      <c r="S56" s="329" t="str">
        <f t="shared" si="46"/>
        <v/>
      </c>
      <c r="T56" s="532"/>
      <c r="U56" s="170"/>
      <c r="V56" s="170"/>
      <c r="W56" s="330" t="str">
        <f t="shared" si="47"/>
        <v/>
      </c>
      <c r="X56" s="329" t="str">
        <f t="shared" si="48"/>
        <v/>
      </c>
      <c r="Y56" s="532"/>
      <c r="Z56" s="170"/>
      <c r="AA56" s="170"/>
      <c r="AB56" s="330" t="str">
        <f t="shared" si="49"/>
        <v/>
      </c>
      <c r="AC56" s="329" t="str">
        <f t="shared" si="50"/>
        <v/>
      </c>
      <c r="AD56" s="532"/>
      <c r="AE56" s="170"/>
      <c r="AF56" s="170"/>
      <c r="AG56" s="330" t="str">
        <f t="shared" si="51"/>
        <v/>
      </c>
      <c r="AH56" s="329" t="str">
        <f t="shared" si="52"/>
        <v/>
      </c>
      <c r="AI56" s="532"/>
      <c r="AJ56" s="170"/>
      <c r="AK56" s="170"/>
      <c r="AL56" s="330" t="str">
        <f t="shared" si="53"/>
        <v/>
      </c>
      <c r="AM56" s="329" t="str">
        <f t="shared" si="54"/>
        <v/>
      </c>
      <c r="AN56" s="532"/>
      <c r="AO56" s="170"/>
      <c r="AP56" s="170"/>
      <c r="AQ56" s="330" t="str">
        <f t="shared" si="55"/>
        <v/>
      </c>
      <c r="AR56" s="329" t="str">
        <f t="shared" si="56"/>
        <v/>
      </c>
      <c r="AS56" s="532"/>
      <c r="AT56" s="170"/>
      <c r="AU56" s="170"/>
      <c r="AV56" s="330" t="str">
        <f t="shared" si="57"/>
        <v/>
      </c>
      <c r="AW56" s="329" t="str">
        <f t="shared" si="58"/>
        <v/>
      </c>
      <c r="AX56" s="532"/>
    </row>
    <row r="57" spans="2:50" hidden="1" x14ac:dyDescent="0.2">
      <c r="B57" s="541"/>
      <c r="C57" s="211">
        <v>11</v>
      </c>
      <c r="D57" s="211"/>
      <c r="E57" s="211"/>
      <c r="F57" s="211"/>
      <c r="G57" s="274"/>
      <c r="H57" s="532"/>
      <c r="I57" s="172" t="str">
        <f t="shared" si="59"/>
        <v/>
      </c>
      <c r="J57" s="172" t="str">
        <f t="shared" si="60"/>
        <v/>
      </c>
      <c r="K57" s="272" t="str">
        <f t="shared" si="61"/>
        <v/>
      </c>
      <c r="L57" s="560"/>
      <c r="M57" s="172" t="str">
        <f t="shared" si="44"/>
        <v/>
      </c>
      <c r="N57" s="533"/>
      <c r="O57" s="533"/>
      <c r="P57" s="329"/>
      <c r="Q57" s="329"/>
      <c r="R57" s="330" t="str">
        <f t="shared" si="45"/>
        <v/>
      </c>
      <c r="S57" s="329" t="str">
        <f t="shared" si="46"/>
        <v/>
      </c>
      <c r="T57" s="532"/>
      <c r="U57" s="329"/>
      <c r="V57" s="329"/>
      <c r="W57" s="330" t="str">
        <f t="shared" si="47"/>
        <v/>
      </c>
      <c r="X57" s="329" t="str">
        <f t="shared" si="48"/>
        <v/>
      </c>
      <c r="Y57" s="532"/>
      <c r="Z57" s="329"/>
      <c r="AA57" s="329"/>
      <c r="AB57" s="330" t="str">
        <f t="shared" si="49"/>
        <v/>
      </c>
      <c r="AC57" s="329" t="str">
        <f t="shared" si="50"/>
        <v/>
      </c>
      <c r="AD57" s="532"/>
      <c r="AE57" s="329"/>
      <c r="AF57" s="329"/>
      <c r="AG57" s="330" t="str">
        <f t="shared" si="51"/>
        <v/>
      </c>
      <c r="AH57" s="329" t="str">
        <f t="shared" si="52"/>
        <v/>
      </c>
      <c r="AI57" s="532"/>
      <c r="AJ57" s="329"/>
      <c r="AK57" s="329"/>
      <c r="AL57" s="330" t="str">
        <f t="shared" si="53"/>
        <v/>
      </c>
      <c r="AM57" s="329" t="str">
        <f t="shared" si="54"/>
        <v/>
      </c>
      <c r="AN57" s="532"/>
      <c r="AO57" s="329"/>
      <c r="AP57" s="329"/>
      <c r="AQ57" s="330" t="str">
        <f t="shared" si="55"/>
        <v/>
      </c>
      <c r="AR57" s="329" t="str">
        <f t="shared" si="56"/>
        <v/>
      </c>
      <c r="AS57" s="532"/>
      <c r="AT57" s="329"/>
      <c r="AU57" s="329"/>
      <c r="AV57" s="330" t="str">
        <f t="shared" si="57"/>
        <v/>
      </c>
      <c r="AW57" s="329" t="str">
        <f t="shared" si="58"/>
        <v/>
      </c>
      <c r="AX57" s="532"/>
    </row>
    <row r="58" spans="2:50" hidden="1" x14ac:dyDescent="0.2">
      <c r="B58" s="541"/>
      <c r="C58" s="211">
        <v>12</v>
      </c>
      <c r="D58" s="211"/>
      <c r="E58" s="211"/>
      <c r="F58" s="211"/>
      <c r="G58" s="274"/>
      <c r="H58" s="532"/>
      <c r="I58" s="172" t="str">
        <f t="shared" si="59"/>
        <v/>
      </c>
      <c r="J58" s="172" t="str">
        <f t="shared" si="60"/>
        <v/>
      </c>
      <c r="K58" s="272" t="str">
        <f t="shared" si="61"/>
        <v/>
      </c>
      <c r="L58" s="560"/>
      <c r="M58" s="172" t="str">
        <f t="shared" si="44"/>
        <v/>
      </c>
      <c r="N58" s="533"/>
      <c r="O58" s="533"/>
      <c r="P58" s="329"/>
      <c r="Q58" s="329"/>
      <c r="R58" s="330" t="str">
        <f t="shared" si="45"/>
        <v/>
      </c>
      <c r="S58" s="329" t="str">
        <f t="shared" si="46"/>
        <v/>
      </c>
      <c r="T58" s="532"/>
      <c r="U58" s="329"/>
      <c r="V58" s="329"/>
      <c r="W58" s="330" t="str">
        <f t="shared" si="47"/>
        <v/>
      </c>
      <c r="X58" s="329" t="str">
        <f t="shared" si="48"/>
        <v/>
      </c>
      <c r="Y58" s="532"/>
      <c r="Z58" s="329"/>
      <c r="AA58" s="329"/>
      <c r="AB58" s="330" t="str">
        <f t="shared" si="49"/>
        <v/>
      </c>
      <c r="AC58" s="329" t="str">
        <f t="shared" si="50"/>
        <v/>
      </c>
      <c r="AD58" s="532"/>
      <c r="AE58" s="329"/>
      <c r="AF58" s="329"/>
      <c r="AG58" s="330" t="str">
        <f t="shared" si="51"/>
        <v/>
      </c>
      <c r="AH58" s="329" t="str">
        <f t="shared" si="52"/>
        <v/>
      </c>
      <c r="AI58" s="532"/>
      <c r="AJ58" s="329"/>
      <c r="AK58" s="329"/>
      <c r="AL58" s="330" t="str">
        <f t="shared" si="53"/>
        <v/>
      </c>
      <c r="AM58" s="329" t="str">
        <f t="shared" si="54"/>
        <v/>
      </c>
      <c r="AN58" s="532"/>
      <c r="AO58" s="329"/>
      <c r="AP58" s="329"/>
      <c r="AQ58" s="330" t="str">
        <f t="shared" si="55"/>
        <v/>
      </c>
      <c r="AR58" s="329" t="str">
        <f t="shared" si="56"/>
        <v/>
      </c>
      <c r="AS58" s="532"/>
      <c r="AT58" s="329"/>
      <c r="AU58" s="329"/>
      <c r="AV58" s="330" t="str">
        <f t="shared" si="57"/>
        <v/>
      </c>
      <c r="AW58" s="329" t="str">
        <f t="shared" si="58"/>
        <v/>
      </c>
      <c r="AX58" s="532"/>
    </row>
    <row r="59" spans="2:50" hidden="1" x14ac:dyDescent="0.2">
      <c r="B59" s="541"/>
      <c r="C59" s="211">
        <v>13</v>
      </c>
      <c r="D59" s="211"/>
      <c r="E59" s="211"/>
      <c r="F59" s="211"/>
      <c r="G59" s="274"/>
      <c r="H59" s="532"/>
      <c r="I59" s="172" t="str">
        <f t="shared" si="59"/>
        <v/>
      </c>
      <c r="J59" s="172" t="str">
        <f t="shared" si="60"/>
        <v/>
      </c>
      <c r="K59" s="272" t="str">
        <f t="shared" si="61"/>
        <v/>
      </c>
      <c r="L59" s="560"/>
      <c r="M59" s="172" t="str">
        <f t="shared" si="44"/>
        <v/>
      </c>
      <c r="N59" s="533"/>
      <c r="O59" s="533"/>
      <c r="P59" s="329"/>
      <c r="Q59" s="329"/>
      <c r="R59" s="330" t="str">
        <f t="shared" si="45"/>
        <v/>
      </c>
      <c r="S59" s="329" t="str">
        <f t="shared" si="46"/>
        <v/>
      </c>
      <c r="T59" s="532"/>
      <c r="U59" s="329"/>
      <c r="V59" s="329"/>
      <c r="W59" s="330" t="str">
        <f t="shared" si="47"/>
        <v/>
      </c>
      <c r="X59" s="329" t="str">
        <f t="shared" si="48"/>
        <v/>
      </c>
      <c r="Y59" s="532"/>
      <c r="Z59" s="329"/>
      <c r="AA59" s="329"/>
      <c r="AB59" s="330" t="str">
        <f t="shared" si="49"/>
        <v/>
      </c>
      <c r="AC59" s="329" t="str">
        <f t="shared" si="50"/>
        <v/>
      </c>
      <c r="AD59" s="532"/>
      <c r="AE59" s="329"/>
      <c r="AF59" s="329"/>
      <c r="AG59" s="330" t="str">
        <f t="shared" si="51"/>
        <v/>
      </c>
      <c r="AH59" s="329" t="str">
        <f t="shared" si="52"/>
        <v/>
      </c>
      <c r="AI59" s="532"/>
      <c r="AJ59" s="329"/>
      <c r="AK59" s="329"/>
      <c r="AL59" s="330" t="str">
        <f t="shared" si="53"/>
        <v/>
      </c>
      <c r="AM59" s="329" t="str">
        <f t="shared" si="54"/>
        <v/>
      </c>
      <c r="AN59" s="532"/>
      <c r="AO59" s="329"/>
      <c r="AP59" s="329"/>
      <c r="AQ59" s="330" t="str">
        <f t="shared" si="55"/>
        <v/>
      </c>
      <c r="AR59" s="329" t="str">
        <f t="shared" si="56"/>
        <v/>
      </c>
      <c r="AS59" s="532"/>
      <c r="AT59" s="329"/>
      <c r="AU59" s="329"/>
      <c r="AV59" s="330" t="str">
        <f t="shared" si="57"/>
        <v/>
      </c>
      <c r="AW59" s="329" t="str">
        <f t="shared" si="58"/>
        <v/>
      </c>
      <c r="AX59" s="532"/>
    </row>
    <row r="60" spans="2:50" hidden="1" x14ac:dyDescent="0.2">
      <c r="B60" s="541"/>
      <c r="C60" s="211">
        <v>14</v>
      </c>
      <c r="D60" s="211"/>
      <c r="E60" s="211"/>
      <c r="F60" s="211"/>
      <c r="G60" s="274"/>
      <c r="H60" s="532"/>
      <c r="I60" s="172" t="str">
        <f t="shared" si="59"/>
        <v/>
      </c>
      <c r="J60" s="172" t="str">
        <f t="shared" si="60"/>
        <v/>
      </c>
      <c r="K60" s="272" t="str">
        <f t="shared" si="61"/>
        <v/>
      </c>
      <c r="L60" s="560"/>
      <c r="M60" s="172" t="str">
        <f t="shared" si="44"/>
        <v/>
      </c>
      <c r="N60" s="533"/>
      <c r="O60" s="533"/>
      <c r="P60" s="329"/>
      <c r="Q60" s="329"/>
      <c r="R60" s="330" t="str">
        <f t="shared" si="45"/>
        <v/>
      </c>
      <c r="S60" s="329" t="str">
        <f t="shared" si="46"/>
        <v/>
      </c>
      <c r="T60" s="532"/>
      <c r="U60" s="329"/>
      <c r="V60" s="329"/>
      <c r="W60" s="330" t="str">
        <f t="shared" si="47"/>
        <v/>
      </c>
      <c r="X60" s="329" t="str">
        <f t="shared" si="48"/>
        <v/>
      </c>
      <c r="Y60" s="532"/>
      <c r="Z60" s="329"/>
      <c r="AA60" s="329"/>
      <c r="AB60" s="330" t="str">
        <f t="shared" si="49"/>
        <v/>
      </c>
      <c r="AC60" s="329" t="str">
        <f t="shared" si="50"/>
        <v/>
      </c>
      <c r="AD60" s="532"/>
      <c r="AE60" s="329"/>
      <c r="AF60" s="329"/>
      <c r="AG60" s="330" t="str">
        <f t="shared" si="51"/>
        <v/>
      </c>
      <c r="AH60" s="329" t="str">
        <f t="shared" si="52"/>
        <v/>
      </c>
      <c r="AI60" s="532"/>
      <c r="AJ60" s="329"/>
      <c r="AK60" s="329"/>
      <c r="AL60" s="330" t="str">
        <f t="shared" si="53"/>
        <v/>
      </c>
      <c r="AM60" s="329" t="str">
        <f t="shared" si="54"/>
        <v/>
      </c>
      <c r="AN60" s="532"/>
      <c r="AO60" s="329"/>
      <c r="AP60" s="329"/>
      <c r="AQ60" s="330" t="str">
        <f t="shared" si="55"/>
        <v/>
      </c>
      <c r="AR60" s="329" t="str">
        <f t="shared" si="56"/>
        <v/>
      </c>
      <c r="AS60" s="532"/>
      <c r="AT60" s="329"/>
      <c r="AU60" s="329"/>
      <c r="AV60" s="330" t="str">
        <f t="shared" si="57"/>
        <v/>
      </c>
      <c r="AW60" s="329" t="str">
        <f t="shared" si="58"/>
        <v/>
      </c>
      <c r="AX60" s="532"/>
    </row>
    <row r="61" spans="2:50" hidden="1" x14ac:dyDescent="0.2">
      <c r="B61" s="541"/>
      <c r="C61" s="211">
        <v>15</v>
      </c>
      <c r="D61" s="211"/>
      <c r="E61" s="211"/>
      <c r="F61" s="211"/>
      <c r="G61" s="274"/>
      <c r="H61" s="532"/>
      <c r="I61" s="172" t="str">
        <f t="shared" si="59"/>
        <v/>
      </c>
      <c r="J61" s="172" t="str">
        <f t="shared" si="60"/>
        <v/>
      </c>
      <c r="K61" s="272" t="str">
        <f t="shared" si="61"/>
        <v/>
      </c>
      <c r="L61" s="560"/>
      <c r="M61" s="172" t="str">
        <f t="shared" si="44"/>
        <v/>
      </c>
      <c r="N61" s="533"/>
      <c r="O61" s="533"/>
      <c r="P61" s="329"/>
      <c r="Q61" s="329"/>
      <c r="R61" s="330" t="str">
        <f t="shared" si="45"/>
        <v/>
      </c>
      <c r="S61" s="329" t="str">
        <f t="shared" si="46"/>
        <v/>
      </c>
      <c r="T61" s="532"/>
      <c r="U61" s="329"/>
      <c r="V61" s="329"/>
      <c r="W61" s="330" t="str">
        <f t="shared" si="47"/>
        <v/>
      </c>
      <c r="X61" s="329" t="str">
        <f t="shared" si="48"/>
        <v/>
      </c>
      <c r="Y61" s="532"/>
      <c r="Z61" s="329"/>
      <c r="AA61" s="329"/>
      <c r="AB61" s="330" t="str">
        <f t="shared" si="49"/>
        <v/>
      </c>
      <c r="AC61" s="329" t="str">
        <f t="shared" si="50"/>
        <v/>
      </c>
      <c r="AD61" s="532"/>
      <c r="AE61" s="329"/>
      <c r="AF61" s="329"/>
      <c r="AG61" s="330" t="str">
        <f t="shared" si="51"/>
        <v/>
      </c>
      <c r="AH61" s="329" t="str">
        <f t="shared" si="52"/>
        <v/>
      </c>
      <c r="AI61" s="532"/>
      <c r="AJ61" s="329"/>
      <c r="AK61" s="329"/>
      <c r="AL61" s="330" t="str">
        <f t="shared" si="53"/>
        <v/>
      </c>
      <c r="AM61" s="329" t="str">
        <f t="shared" si="54"/>
        <v/>
      </c>
      <c r="AN61" s="532"/>
      <c r="AO61" s="329"/>
      <c r="AP61" s="329"/>
      <c r="AQ61" s="330" t="str">
        <f t="shared" si="55"/>
        <v/>
      </c>
      <c r="AR61" s="329" t="str">
        <f t="shared" si="56"/>
        <v/>
      </c>
      <c r="AS61" s="532"/>
      <c r="AT61" s="329"/>
      <c r="AU61" s="329"/>
      <c r="AV61" s="330" t="str">
        <f t="shared" si="57"/>
        <v/>
      </c>
      <c r="AW61" s="329" t="str">
        <f t="shared" si="58"/>
        <v/>
      </c>
      <c r="AX61" s="532"/>
    </row>
    <row r="62" spans="2:50" ht="15.75" hidden="1" x14ac:dyDescent="0.2">
      <c r="B62" s="545" t="s">
        <v>169</v>
      </c>
      <c r="C62" s="546"/>
      <c r="D62" s="546"/>
      <c r="E62" s="546"/>
      <c r="F62" s="546"/>
      <c r="G62" s="546"/>
      <c r="H62" s="547"/>
      <c r="I62" s="207"/>
      <c r="J62" s="207"/>
      <c r="K62" s="207"/>
      <c r="L62" s="207"/>
      <c r="M62" s="207"/>
      <c r="N62" s="533" t="s">
        <v>161</v>
      </c>
      <c r="O62" s="549" t="s">
        <v>106</v>
      </c>
      <c r="P62" s="551">
        <v>45888</v>
      </c>
      <c r="Q62" s="541"/>
      <c r="R62" s="541"/>
      <c r="S62" s="541"/>
      <c r="T62" s="541"/>
      <c r="U62" s="551">
        <v>45889</v>
      </c>
      <c r="V62" s="541"/>
      <c r="W62" s="541"/>
      <c r="X62" s="541"/>
      <c r="Y62" s="541"/>
      <c r="Z62" s="551">
        <v>45890</v>
      </c>
      <c r="AA62" s="541"/>
      <c r="AB62" s="541"/>
      <c r="AC62" s="541"/>
      <c r="AD62" s="541"/>
      <c r="AE62" s="551">
        <v>45891</v>
      </c>
      <c r="AF62" s="541"/>
      <c r="AG62" s="541"/>
      <c r="AH62" s="541"/>
      <c r="AI62" s="541"/>
      <c r="AJ62" s="551">
        <v>45892</v>
      </c>
      <c r="AK62" s="541"/>
      <c r="AL62" s="541"/>
      <c r="AM62" s="541"/>
      <c r="AN62" s="541"/>
      <c r="AO62" s="551">
        <v>45893</v>
      </c>
      <c r="AP62" s="541"/>
      <c r="AQ62" s="541"/>
      <c r="AR62" s="541"/>
      <c r="AS62" s="541"/>
      <c r="AT62" s="551">
        <v>45894</v>
      </c>
      <c r="AU62" s="541"/>
      <c r="AV62" s="541"/>
      <c r="AW62" s="541"/>
      <c r="AX62" s="541"/>
    </row>
    <row r="63" spans="2:50" ht="15.75" hidden="1" x14ac:dyDescent="0.2">
      <c r="B63" s="548"/>
      <c r="C63" s="548"/>
      <c r="D63" s="548"/>
      <c r="E63" s="548"/>
      <c r="F63" s="548"/>
      <c r="G63" s="548"/>
      <c r="H63" s="548"/>
      <c r="I63" s="207"/>
      <c r="J63" s="207"/>
      <c r="K63" s="207"/>
      <c r="L63" s="207"/>
      <c r="M63" s="207"/>
      <c r="N63" s="533"/>
      <c r="O63" s="550"/>
      <c r="P63" s="551" t="s">
        <v>120</v>
      </c>
      <c r="Q63" s="541"/>
      <c r="R63" s="541"/>
      <c r="S63" s="541"/>
      <c r="T63" s="541"/>
      <c r="U63" s="551" t="s">
        <v>114</v>
      </c>
      <c r="V63" s="541"/>
      <c r="W63" s="541"/>
      <c r="X63" s="541"/>
      <c r="Y63" s="541"/>
      <c r="Z63" s="551" t="s">
        <v>115</v>
      </c>
      <c r="AA63" s="541"/>
      <c r="AB63" s="541"/>
      <c r="AC63" s="541"/>
      <c r="AD63" s="541"/>
      <c r="AE63" s="551" t="s">
        <v>116</v>
      </c>
      <c r="AF63" s="541"/>
      <c r="AG63" s="541"/>
      <c r="AH63" s="541"/>
      <c r="AI63" s="541"/>
      <c r="AJ63" s="551" t="s">
        <v>117</v>
      </c>
      <c r="AK63" s="541"/>
      <c r="AL63" s="541"/>
      <c r="AM63" s="541"/>
      <c r="AN63" s="541"/>
      <c r="AO63" s="551" t="s">
        <v>118</v>
      </c>
      <c r="AP63" s="541"/>
      <c r="AQ63" s="541"/>
      <c r="AR63" s="541"/>
      <c r="AS63" s="541"/>
      <c r="AT63" s="551" t="s">
        <v>119</v>
      </c>
      <c r="AU63" s="541"/>
      <c r="AV63" s="541"/>
      <c r="AW63" s="541"/>
      <c r="AX63" s="541"/>
    </row>
    <row r="64" spans="2:50" hidden="1" x14ac:dyDescent="0.2">
      <c r="B64" s="533" t="s">
        <v>157</v>
      </c>
      <c r="C64" s="533" t="s">
        <v>149</v>
      </c>
      <c r="D64" s="533"/>
      <c r="E64" s="533" t="s">
        <v>151</v>
      </c>
      <c r="F64" s="533"/>
      <c r="G64" s="533"/>
      <c r="H64" s="537" t="s">
        <v>158</v>
      </c>
      <c r="I64" s="540" t="s">
        <v>227</v>
      </c>
      <c r="J64" s="540"/>
      <c r="K64" s="540"/>
      <c r="L64" s="540" t="s">
        <v>158</v>
      </c>
      <c r="M64" s="540" t="s">
        <v>170</v>
      </c>
      <c r="N64" s="533"/>
      <c r="O64" s="533" t="s">
        <v>160</v>
      </c>
      <c r="P64" s="534" t="s">
        <v>154</v>
      </c>
      <c r="Q64" s="535"/>
      <c r="R64" s="535"/>
      <c r="S64" s="536"/>
      <c r="T64" s="533" t="s">
        <v>158</v>
      </c>
      <c r="U64" s="534" t="s">
        <v>154</v>
      </c>
      <c r="V64" s="535"/>
      <c r="W64" s="535"/>
      <c r="X64" s="536"/>
      <c r="Y64" s="533" t="s">
        <v>158</v>
      </c>
      <c r="Z64" s="534" t="s">
        <v>154</v>
      </c>
      <c r="AA64" s="535"/>
      <c r="AB64" s="535"/>
      <c r="AC64" s="536"/>
      <c r="AD64" s="533" t="s">
        <v>158</v>
      </c>
      <c r="AE64" s="534" t="s">
        <v>154</v>
      </c>
      <c r="AF64" s="535"/>
      <c r="AG64" s="535"/>
      <c r="AH64" s="536"/>
      <c r="AI64" s="533" t="s">
        <v>158</v>
      </c>
      <c r="AJ64" s="534" t="s">
        <v>154</v>
      </c>
      <c r="AK64" s="535"/>
      <c r="AL64" s="535"/>
      <c r="AM64" s="536"/>
      <c r="AN64" s="533" t="s">
        <v>158</v>
      </c>
      <c r="AO64" s="534" t="s">
        <v>154</v>
      </c>
      <c r="AP64" s="535"/>
      <c r="AQ64" s="535"/>
      <c r="AR64" s="536"/>
      <c r="AS64" s="533" t="s">
        <v>158</v>
      </c>
      <c r="AT64" s="534" t="s">
        <v>154</v>
      </c>
      <c r="AU64" s="535"/>
      <c r="AV64" s="535"/>
      <c r="AW64" s="536"/>
      <c r="AX64" s="533" t="s">
        <v>158</v>
      </c>
    </row>
    <row r="65" spans="2:50" hidden="1" x14ac:dyDescent="0.2">
      <c r="B65" s="533"/>
      <c r="C65" s="533"/>
      <c r="D65" s="533"/>
      <c r="E65" s="533" t="s">
        <v>150</v>
      </c>
      <c r="F65" s="533"/>
      <c r="G65" s="533"/>
      <c r="H65" s="538"/>
      <c r="I65" s="540" t="s">
        <v>150</v>
      </c>
      <c r="J65" s="540"/>
      <c r="K65" s="540"/>
      <c r="L65" s="540"/>
      <c r="M65" s="540"/>
      <c r="N65" s="533"/>
      <c r="O65" s="533"/>
      <c r="P65" s="534" t="s">
        <v>155</v>
      </c>
      <c r="Q65" s="535"/>
      <c r="R65" s="535"/>
      <c r="S65" s="536"/>
      <c r="T65" s="533"/>
      <c r="U65" s="534" t="s">
        <v>155</v>
      </c>
      <c r="V65" s="535"/>
      <c r="W65" s="535"/>
      <c r="X65" s="536"/>
      <c r="Y65" s="533"/>
      <c r="Z65" s="534" t="s">
        <v>155</v>
      </c>
      <c r="AA65" s="535"/>
      <c r="AB65" s="535"/>
      <c r="AC65" s="536"/>
      <c r="AD65" s="533"/>
      <c r="AE65" s="534" t="s">
        <v>155</v>
      </c>
      <c r="AF65" s="535"/>
      <c r="AG65" s="535"/>
      <c r="AH65" s="536"/>
      <c r="AI65" s="533"/>
      <c r="AJ65" s="534" t="s">
        <v>155</v>
      </c>
      <c r="AK65" s="535"/>
      <c r="AL65" s="535"/>
      <c r="AM65" s="536"/>
      <c r="AN65" s="533"/>
      <c r="AO65" s="534" t="s">
        <v>155</v>
      </c>
      <c r="AP65" s="535"/>
      <c r="AQ65" s="535"/>
      <c r="AR65" s="536"/>
      <c r="AS65" s="533"/>
      <c r="AT65" s="534" t="s">
        <v>155</v>
      </c>
      <c r="AU65" s="535"/>
      <c r="AV65" s="535"/>
      <c r="AW65" s="536"/>
      <c r="AX65" s="533"/>
    </row>
    <row r="66" spans="2:50" hidden="1" x14ac:dyDescent="0.2">
      <c r="B66" s="533"/>
      <c r="C66" s="533"/>
      <c r="D66" s="533"/>
      <c r="E66" s="212" t="s">
        <v>152</v>
      </c>
      <c r="F66" s="212" t="s">
        <v>153</v>
      </c>
      <c r="G66" s="212" t="s">
        <v>156</v>
      </c>
      <c r="H66" s="539"/>
      <c r="I66" s="208" t="s">
        <v>152</v>
      </c>
      <c r="J66" s="208" t="s">
        <v>153</v>
      </c>
      <c r="K66" s="208" t="s">
        <v>156</v>
      </c>
      <c r="L66" s="540"/>
      <c r="M66" s="540"/>
      <c r="N66" s="533"/>
      <c r="O66" s="533"/>
      <c r="P66" s="212" t="s">
        <v>152</v>
      </c>
      <c r="Q66" s="212" t="s">
        <v>153</v>
      </c>
      <c r="R66" s="212" t="s">
        <v>156</v>
      </c>
      <c r="S66" s="212" t="s">
        <v>170</v>
      </c>
      <c r="T66" s="533"/>
      <c r="U66" s="212" t="s">
        <v>152</v>
      </c>
      <c r="V66" s="212" t="s">
        <v>153</v>
      </c>
      <c r="W66" s="212" t="s">
        <v>156</v>
      </c>
      <c r="X66" s="212" t="s">
        <v>170</v>
      </c>
      <c r="Y66" s="533"/>
      <c r="Z66" s="212" t="s">
        <v>152</v>
      </c>
      <c r="AA66" s="212" t="s">
        <v>153</v>
      </c>
      <c r="AB66" s="212" t="s">
        <v>156</v>
      </c>
      <c r="AC66" s="212" t="s">
        <v>170</v>
      </c>
      <c r="AD66" s="533"/>
      <c r="AE66" s="212" t="s">
        <v>152</v>
      </c>
      <c r="AF66" s="212" t="s">
        <v>153</v>
      </c>
      <c r="AG66" s="212" t="s">
        <v>156</v>
      </c>
      <c r="AH66" s="212" t="s">
        <v>170</v>
      </c>
      <c r="AI66" s="533"/>
      <c r="AJ66" s="212" t="s">
        <v>152</v>
      </c>
      <c r="AK66" s="212" t="s">
        <v>153</v>
      </c>
      <c r="AL66" s="212" t="s">
        <v>156</v>
      </c>
      <c r="AM66" s="212" t="s">
        <v>170</v>
      </c>
      <c r="AN66" s="533"/>
      <c r="AO66" s="212" t="s">
        <v>152</v>
      </c>
      <c r="AP66" s="212" t="s">
        <v>153</v>
      </c>
      <c r="AQ66" s="212" t="s">
        <v>156</v>
      </c>
      <c r="AR66" s="212" t="s">
        <v>170</v>
      </c>
      <c r="AS66" s="533"/>
      <c r="AT66" s="212" t="s">
        <v>152</v>
      </c>
      <c r="AU66" s="212" t="s">
        <v>153</v>
      </c>
      <c r="AV66" s="212" t="s">
        <v>156</v>
      </c>
      <c r="AW66" s="212" t="s">
        <v>170</v>
      </c>
      <c r="AX66" s="533"/>
    </row>
    <row r="67" spans="2:50" hidden="1" x14ac:dyDescent="0.2">
      <c r="B67" s="541" t="s">
        <v>238</v>
      </c>
      <c r="C67" s="211">
        <v>1</v>
      </c>
      <c r="D67" s="211" t="s">
        <v>456</v>
      </c>
      <c r="E67" s="211">
        <v>19</v>
      </c>
      <c r="F67" s="211">
        <v>1500</v>
      </c>
      <c r="G67" s="276">
        <f>F67/E67</f>
        <v>78.94736842105263</v>
      </c>
      <c r="H67" s="532">
        <f>AVERAGE(G67:G81)</f>
        <v>110.39803348239882</v>
      </c>
      <c r="I67" s="172">
        <f t="shared" ref="I67:I69" si="62">IFERROR(AVERAGE(P67,U67,Z67,AE67,AJ67,AO67,AT67),"")</f>
        <v>19</v>
      </c>
      <c r="J67" s="172">
        <f t="shared" ref="J67:J69" si="63">IFERROR(AVERAGE(Q67,V67,AA67,AF67,AK67,AP67,AU67),"")</f>
        <v>1394.326774257215</v>
      </c>
      <c r="K67" s="342">
        <f t="shared" ref="K67:K69" si="64">IFERROR(AVERAGE(R67,W67,AB67,AG67,AL67,AQ67,AV67),"")</f>
        <v>73.385619697748169</v>
      </c>
      <c r="L67" s="560">
        <f>IFERROR(AVERAGE(K67:K81),"-")</f>
        <v>102.62351465621708</v>
      </c>
      <c r="M67" s="172">
        <f>IFERROR(RANK(K67, K$67:K$81),"")</f>
        <v>6</v>
      </c>
      <c r="N67" s="533"/>
      <c r="O67" s="533"/>
      <c r="P67" s="170">
        <v>19</v>
      </c>
      <c r="Q67" s="170">
        <v>1392.8155339805826</v>
      </c>
      <c r="R67" s="341">
        <f>IFERROR(Q67/P67,"")</f>
        <v>73.306080735820132</v>
      </c>
      <c r="S67" s="340">
        <f>IFERROR(RANK(R67, R$67:R$81),"")</f>
        <v>5</v>
      </c>
      <c r="T67" s="532">
        <f>AVERAGE(R67:R81)</f>
        <v>102.6991024656606</v>
      </c>
      <c r="U67" s="170">
        <v>19</v>
      </c>
      <c r="V67" s="170">
        <v>1392.9186602870811</v>
      </c>
      <c r="W67" s="341">
        <f>IFERROR(V67/U67,"")</f>
        <v>73.311508436162171</v>
      </c>
      <c r="X67" s="340">
        <f>IFERROR(RANK(W67, W$67:W$81),"")</f>
        <v>5</v>
      </c>
      <c r="Y67" s="532">
        <f>AVERAGE(W67:W81)</f>
        <v>102.66473642343759</v>
      </c>
      <c r="Z67" s="170">
        <v>19</v>
      </c>
      <c r="AA67" s="170">
        <v>1397.4489795918373</v>
      </c>
      <c r="AB67" s="341">
        <f>IFERROR(AA67/Z67,"")</f>
        <v>73.549946294307233</v>
      </c>
      <c r="AC67" s="340">
        <f>IFERROR(RANK(AB67, AB$67:AB$81),"")</f>
        <v>6</v>
      </c>
      <c r="AD67" s="532">
        <f>AVERAGE(AB67:AB81)</f>
        <v>102.67414946991278</v>
      </c>
      <c r="AE67" s="170">
        <v>19</v>
      </c>
      <c r="AF67" s="170">
        <v>1387.9518072289159</v>
      </c>
      <c r="AG67" s="341">
        <f>IFERROR(AF67/AE67,"")</f>
        <v>73.050095117311358</v>
      </c>
      <c r="AH67" s="340">
        <f>IFERROR(RANK(AG67, AG$67:AG$81),"")</f>
        <v>6</v>
      </c>
      <c r="AI67" s="532">
        <f>AVERAGE(AG67:AG81)</f>
        <v>102.56449153505956</v>
      </c>
      <c r="AJ67" s="170">
        <v>19</v>
      </c>
      <c r="AK67" s="170">
        <v>1393.373493975904</v>
      </c>
      <c r="AL67" s="341">
        <f>IFERROR(AK67/AJ67,"")</f>
        <v>73.335447051363374</v>
      </c>
      <c r="AM67" s="340">
        <f>IFERROR(RANK(AL67, AL$67:AL$81),"")</f>
        <v>6</v>
      </c>
      <c r="AN67" s="532">
        <f>AVERAGE(AL67:AL81)</f>
        <v>102.61257981315676</v>
      </c>
      <c r="AO67" s="170">
        <v>19</v>
      </c>
      <c r="AP67" s="170">
        <v>1394.7711927981995</v>
      </c>
      <c r="AQ67" s="341">
        <f>IFERROR(AP67/AO67,"")</f>
        <v>73.409010147273662</v>
      </c>
      <c r="AR67" s="340">
        <f>IFERROR(RANK(AQ67, AQ$67:AQ$81),"")</f>
        <v>5</v>
      </c>
      <c r="AS67" s="532">
        <f>AVERAGE(AQ67:AQ81)</f>
        <v>102.58129360080947</v>
      </c>
      <c r="AT67" s="170">
        <v>19</v>
      </c>
      <c r="AU67" s="170">
        <v>1401.0077519379843</v>
      </c>
      <c r="AV67" s="341">
        <f>IFERROR(AU67/AT67,"")</f>
        <v>73.737250101999166</v>
      </c>
      <c r="AW67" s="340">
        <f>IFERROR(RANK(AV67, AV$67:AV$81),"")</f>
        <v>5</v>
      </c>
      <c r="AX67" s="532">
        <f>AVERAGE(AV67:AV81)</f>
        <v>102.56824928548276</v>
      </c>
    </row>
    <row r="68" spans="2:50" hidden="1" x14ac:dyDescent="0.2">
      <c r="B68" s="541"/>
      <c r="C68" s="211">
        <v>2</v>
      </c>
      <c r="D68" s="211" t="s">
        <v>457</v>
      </c>
      <c r="E68" s="211">
        <v>17</v>
      </c>
      <c r="F68" s="211">
        <v>1500</v>
      </c>
      <c r="G68" s="276">
        <f t="shared" ref="G68:G72" si="65">F68/E68</f>
        <v>88.235294117647058</v>
      </c>
      <c r="H68" s="532"/>
      <c r="I68" s="172">
        <f t="shared" si="62"/>
        <v>17</v>
      </c>
      <c r="J68" s="172">
        <f t="shared" si="63"/>
        <v>1395.5242440215095</v>
      </c>
      <c r="K68" s="342">
        <f t="shared" si="64"/>
        <v>82.089661413029972</v>
      </c>
      <c r="L68" s="560"/>
      <c r="M68" s="172">
        <f t="shared" ref="M68:M81" si="66">IFERROR(RANK(K68, K$67:K$81),"")</f>
        <v>4</v>
      </c>
      <c r="N68" s="533"/>
      <c r="O68" s="533"/>
      <c r="P68" s="170">
        <v>17</v>
      </c>
      <c r="Q68" s="170">
        <v>1394.5258620689654</v>
      </c>
      <c r="R68" s="341">
        <f t="shared" ref="R68:R81" si="67">IFERROR(Q68/P68,"")</f>
        <v>82.030933062880308</v>
      </c>
      <c r="S68" s="340">
        <f t="shared" ref="S68:S81" si="68">IFERROR(RANK(R68, R$67:R$81),"")</f>
        <v>4</v>
      </c>
      <c r="T68" s="532"/>
      <c r="U68" s="170">
        <v>17</v>
      </c>
      <c r="V68" s="170">
        <v>1397.09939148073</v>
      </c>
      <c r="W68" s="341">
        <f t="shared" ref="W68:W81" si="69">IFERROR(V68/U68,"")</f>
        <v>82.182317145925296</v>
      </c>
      <c r="X68" s="340">
        <f t="shared" ref="X68:X81" si="70">IFERROR(RANK(W68, W$67:W$81),"")</f>
        <v>4</v>
      </c>
      <c r="Y68" s="532"/>
      <c r="Z68" s="170">
        <v>17</v>
      </c>
      <c r="AA68" s="170">
        <v>1400.0636074511585</v>
      </c>
      <c r="AB68" s="341">
        <f t="shared" ref="AB68:AB81" si="71">IFERROR(AA68/Z68,"")</f>
        <v>82.356682791244623</v>
      </c>
      <c r="AC68" s="340">
        <f t="shared" ref="AC68:AC81" si="72">IFERROR(RANK(AB68, AB$67:AB$81),"")</f>
        <v>4</v>
      </c>
      <c r="AD68" s="532"/>
      <c r="AE68" s="170">
        <v>17</v>
      </c>
      <c r="AF68" s="170">
        <v>1393.6363636363633</v>
      </c>
      <c r="AG68" s="341">
        <f t="shared" ref="AG68:AG81" si="73">IFERROR(AF68/AE68,"")</f>
        <v>81.978609625668426</v>
      </c>
      <c r="AH68" s="340">
        <f t="shared" ref="AH68:AH81" si="74">IFERROR(RANK(AG68, AG$67:AG$81),"")</f>
        <v>4</v>
      </c>
      <c r="AI68" s="532"/>
      <c r="AJ68" s="170">
        <v>17</v>
      </c>
      <c r="AK68" s="170">
        <v>1391.6814159292037</v>
      </c>
      <c r="AL68" s="341">
        <f t="shared" ref="AL68:AL81" si="75">IFERROR(AK68/AJ68,"")</f>
        <v>81.863612701717869</v>
      </c>
      <c r="AM68" s="340">
        <f t="shared" ref="AM68:AM81" si="76">IFERROR(RANK(AL68, AL$67:AL$81),"")</f>
        <v>4</v>
      </c>
      <c r="AN68" s="532"/>
      <c r="AO68" s="170">
        <v>17</v>
      </c>
      <c r="AP68" s="170">
        <v>1395.2863589031585</v>
      </c>
      <c r="AQ68" s="341">
        <f t="shared" ref="AQ68:AQ81" si="77">IFERROR(AP68/AO68,"")</f>
        <v>82.075668170774037</v>
      </c>
      <c r="AR68" s="340">
        <f t="shared" ref="AR68:AR81" si="78">IFERROR(RANK(AQ68, AQ$67:AQ$81),"")</f>
        <v>4</v>
      </c>
      <c r="AS68" s="532"/>
      <c r="AT68" s="170">
        <v>17</v>
      </c>
      <c r="AU68" s="170">
        <v>1396.3767086809871</v>
      </c>
      <c r="AV68" s="341">
        <f t="shared" ref="AV68:AV81" si="79">IFERROR(AU68/AT68,"")</f>
        <v>82.139806392999247</v>
      </c>
      <c r="AW68" s="340">
        <f t="shared" ref="AW68:AW81" si="80">IFERROR(RANK(AV68, AV$67:AV$81),"")</f>
        <v>4</v>
      </c>
      <c r="AX68" s="532"/>
    </row>
    <row r="69" spans="2:50" hidden="1" x14ac:dyDescent="0.2">
      <c r="B69" s="541"/>
      <c r="C69" s="211">
        <v>3</v>
      </c>
      <c r="D69" s="211" t="s">
        <v>458</v>
      </c>
      <c r="E69" s="211">
        <v>19</v>
      </c>
      <c r="F69" s="211">
        <v>1500</v>
      </c>
      <c r="G69" s="276">
        <f t="shared" si="65"/>
        <v>78.94736842105263</v>
      </c>
      <c r="H69" s="532"/>
      <c r="I69" s="172">
        <f t="shared" si="62"/>
        <v>19</v>
      </c>
      <c r="J69" s="172">
        <f t="shared" si="63"/>
        <v>1394.9009378190769</v>
      </c>
      <c r="K69" s="342">
        <f t="shared" si="64"/>
        <v>73.415838832582978</v>
      </c>
      <c r="L69" s="560"/>
      <c r="M69" s="172">
        <f t="shared" si="66"/>
        <v>5</v>
      </c>
      <c r="N69" s="533"/>
      <c r="O69" s="533"/>
      <c r="P69" s="170">
        <v>19</v>
      </c>
      <c r="Q69" s="170">
        <v>1392.2155688622756</v>
      </c>
      <c r="R69" s="341">
        <f t="shared" si="67"/>
        <v>73.274503624330293</v>
      </c>
      <c r="S69" s="340">
        <f t="shared" si="68"/>
        <v>6</v>
      </c>
      <c r="T69" s="532"/>
      <c r="U69" s="170">
        <v>19</v>
      </c>
      <c r="V69" s="170">
        <v>1392.4260355029583</v>
      </c>
      <c r="W69" s="341">
        <f t="shared" si="69"/>
        <v>73.285580815945167</v>
      </c>
      <c r="X69" s="340">
        <f t="shared" si="70"/>
        <v>6</v>
      </c>
      <c r="Y69" s="532"/>
      <c r="Z69" s="170">
        <v>19</v>
      </c>
      <c r="AA69" s="170">
        <v>1398.1481481481483</v>
      </c>
      <c r="AB69" s="341">
        <f t="shared" si="71"/>
        <v>73.586744639376221</v>
      </c>
      <c r="AC69" s="340">
        <f t="shared" si="72"/>
        <v>5</v>
      </c>
      <c r="AD69" s="532"/>
      <c r="AE69" s="170">
        <v>19</v>
      </c>
      <c r="AF69" s="170">
        <v>1390.5882352941176</v>
      </c>
      <c r="AG69" s="341">
        <f t="shared" si="73"/>
        <v>73.188854489164086</v>
      </c>
      <c r="AH69" s="340">
        <f t="shared" si="74"/>
        <v>5</v>
      </c>
      <c r="AI69" s="532"/>
      <c r="AJ69" s="170">
        <v>19</v>
      </c>
      <c r="AK69" s="170">
        <v>1398.1690140845074</v>
      </c>
      <c r="AL69" s="341">
        <f t="shared" si="75"/>
        <v>73.587842846553016</v>
      </c>
      <c r="AM69" s="340">
        <f t="shared" si="76"/>
        <v>5</v>
      </c>
      <c r="AN69" s="532"/>
      <c r="AO69" s="170">
        <v>19</v>
      </c>
      <c r="AP69" s="170">
        <v>1394.4262295081967</v>
      </c>
      <c r="AQ69" s="341">
        <f t="shared" si="77"/>
        <v>73.390854184641924</v>
      </c>
      <c r="AR69" s="340">
        <f t="shared" si="78"/>
        <v>6</v>
      </c>
      <c r="AS69" s="532"/>
      <c r="AT69" s="170">
        <v>19</v>
      </c>
      <c r="AU69" s="170">
        <v>1398.3333333333335</v>
      </c>
      <c r="AV69" s="341">
        <f t="shared" si="79"/>
        <v>73.596491228070178</v>
      </c>
      <c r="AW69" s="340">
        <f t="shared" si="80"/>
        <v>6</v>
      </c>
      <c r="AX69" s="532"/>
    </row>
    <row r="70" spans="2:50" hidden="1" x14ac:dyDescent="0.2">
      <c r="B70" s="541"/>
      <c r="C70" s="211">
        <v>4</v>
      </c>
      <c r="D70" s="211" t="s">
        <v>460</v>
      </c>
      <c r="E70" s="211">
        <v>17</v>
      </c>
      <c r="F70" s="211">
        <v>2000</v>
      </c>
      <c r="G70" s="276">
        <f t="shared" si="65"/>
        <v>117.64705882352941</v>
      </c>
      <c r="H70" s="532"/>
      <c r="I70" s="172">
        <f>IFERROR(AVERAGE(P70,U70,Z70,AE70,AJ70,AO70,AT70),"")</f>
        <v>17</v>
      </c>
      <c r="J70" s="172">
        <f>IFERROR(AVERAGE(Q70,V70,AA70,AF70,AK70,AP70,AU70),"")</f>
        <v>1859.3092955595143</v>
      </c>
      <c r="K70" s="342">
        <f>IFERROR(AVERAGE(R70,W70,AB70,AG70,AL70,AQ70,AV70),"")</f>
        <v>109.37113503291262</v>
      </c>
      <c r="L70" s="560"/>
      <c r="M70" s="172">
        <f t="shared" si="66"/>
        <v>2</v>
      </c>
      <c r="N70" s="533"/>
      <c r="O70" s="533"/>
      <c r="P70" s="170">
        <v>17</v>
      </c>
      <c r="Q70" s="170">
        <v>1865.8252427184461</v>
      </c>
      <c r="R70" s="341">
        <f t="shared" si="67"/>
        <v>109.75442604226154</v>
      </c>
      <c r="S70" s="340">
        <f t="shared" si="68"/>
        <v>2</v>
      </c>
      <c r="T70" s="532"/>
      <c r="U70" s="170">
        <v>17</v>
      </c>
      <c r="V70" s="170">
        <v>1861.1320754716976</v>
      </c>
      <c r="W70" s="341">
        <f t="shared" si="69"/>
        <v>109.4783573806881</v>
      </c>
      <c r="X70" s="340">
        <f t="shared" si="70"/>
        <v>2</v>
      </c>
      <c r="Y70" s="532"/>
      <c r="Z70" s="170">
        <v>17</v>
      </c>
      <c r="AA70" s="170">
        <v>1856.9696969696975</v>
      </c>
      <c r="AB70" s="341">
        <f t="shared" si="71"/>
        <v>109.23351158645279</v>
      </c>
      <c r="AC70" s="340">
        <f t="shared" si="72"/>
        <v>2</v>
      </c>
      <c r="AD70" s="532"/>
      <c r="AE70" s="170">
        <v>17</v>
      </c>
      <c r="AF70" s="170">
        <v>1862.9629629629624</v>
      </c>
      <c r="AG70" s="341">
        <f t="shared" si="73"/>
        <v>109.58605664488014</v>
      </c>
      <c r="AH70" s="340">
        <f t="shared" si="74"/>
        <v>2</v>
      </c>
      <c r="AI70" s="532"/>
      <c r="AJ70" s="170">
        <v>17</v>
      </c>
      <c r="AK70" s="170">
        <v>1855.662650602409</v>
      </c>
      <c r="AL70" s="341">
        <f t="shared" si="75"/>
        <v>109.15662650602405</v>
      </c>
      <c r="AM70" s="340">
        <f t="shared" si="76"/>
        <v>2</v>
      </c>
      <c r="AN70" s="532"/>
      <c r="AO70" s="170">
        <v>17</v>
      </c>
      <c r="AP70" s="170">
        <v>1853.1578947368421</v>
      </c>
      <c r="AQ70" s="341">
        <f t="shared" si="77"/>
        <v>109.0092879256966</v>
      </c>
      <c r="AR70" s="340">
        <f t="shared" si="78"/>
        <v>2</v>
      </c>
      <c r="AS70" s="532"/>
      <c r="AT70" s="170">
        <v>17</v>
      </c>
      <c r="AU70" s="170">
        <v>1859.4545454545453</v>
      </c>
      <c r="AV70" s="341">
        <f t="shared" si="79"/>
        <v>109.37967914438502</v>
      </c>
      <c r="AW70" s="340">
        <f t="shared" si="80"/>
        <v>2</v>
      </c>
      <c r="AX70" s="532"/>
    </row>
    <row r="71" spans="2:50" hidden="1" x14ac:dyDescent="0.2">
      <c r="B71" s="541"/>
      <c r="C71" s="211">
        <v>5</v>
      </c>
      <c r="D71" s="211" t="s">
        <v>461</v>
      </c>
      <c r="E71" s="211">
        <v>18</v>
      </c>
      <c r="F71" s="211">
        <v>2000</v>
      </c>
      <c r="G71" s="276">
        <f t="shared" si="65"/>
        <v>111.11111111111111</v>
      </c>
      <c r="H71" s="532"/>
      <c r="I71" s="172">
        <f t="shared" ref="I71:I81" si="81">IFERROR(AVERAGE(P71,U71,Z71,AE71,AJ71,AO71,AT71),"")</f>
        <v>18</v>
      </c>
      <c r="J71" s="172">
        <f t="shared" ref="J71:J81" si="82">IFERROR(AVERAGE(Q71,V71,AA71,AF71,AK71,AP71,AU71),"")</f>
        <v>1861.7940353280196</v>
      </c>
      <c r="K71" s="342">
        <f t="shared" ref="K71:K81" si="83">IFERROR(AVERAGE(R71,W71,AB71,AG71,AL71,AQ71,AV71),"")</f>
        <v>103.43300196266776</v>
      </c>
      <c r="L71" s="560"/>
      <c r="M71" s="172">
        <f t="shared" si="66"/>
        <v>3</v>
      </c>
      <c r="N71" s="533"/>
      <c r="O71" s="533"/>
      <c r="P71" s="170">
        <v>18</v>
      </c>
      <c r="Q71" s="170">
        <v>1863.8181818181815</v>
      </c>
      <c r="R71" s="341">
        <f t="shared" si="67"/>
        <v>103.54545454545453</v>
      </c>
      <c r="S71" s="340">
        <f t="shared" si="68"/>
        <v>3</v>
      </c>
      <c r="T71" s="532"/>
      <c r="U71" s="170">
        <v>18</v>
      </c>
      <c r="V71" s="170">
        <v>1863.2142857142856</v>
      </c>
      <c r="W71" s="341">
        <f t="shared" si="69"/>
        <v>103.51190476190476</v>
      </c>
      <c r="X71" s="340">
        <f t="shared" si="70"/>
        <v>3</v>
      </c>
      <c r="Y71" s="532"/>
      <c r="Z71" s="170">
        <v>18</v>
      </c>
      <c r="AA71" s="170">
        <v>1865.6603773584902</v>
      </c>
      <c r="AB71" s="341">
        <f t="shared" si="71"/>
        <v>103.64779874213835</v>
      </c>
      <c r="AC71" s="340">
        <f t="shared" si="72"/>
        <v>3</v>
      </c>
      <c r="AD71" s="532"/>
      <c r="AE71" s="170">
        <v>18</v>
      </c>
      <c r="AF71" s="170">
        <v>1860</v>
      </c>
      <c r="AG71" s="341">
        <f t="shared" si="73"/>
        <v>103.33333333333333</v>
      </c>
      <c r="AH71" s="340">
        <f t="shared" si="74"/>
        <v>3</v>
      </c>
      <c r="AI71" s="532"/>
      <c r="AJ71" s="170">
        <v>18</v>
      </c>
      <c r="AK71" s="170">
        <v>1863.1914893617025</v>
      </c>
      <c r="AL71" s="341">
        <f t="shared" si="75"/>
        <v>103.51063829787236</v>
      </c>
      <c r="AM71" s="340">
        <f t="shared" si="76"/>
        <v>3</v>
      </c>
      <c r="AN71" s="532"/>
      <c r="AO71" s="170">
        <v>18</v>
      </c>
      <c r="AP71" s="170">
        <v>1864.5000000000005</v>
      </c>
      <c r="AQ71" s="341">
        <f t="shared" si="77"/>
        <v>103.58333333333336</v>
      </c>
      <c r="AR71" s="340">
        <f t="shared" si="78"/>
        <v>3</v>
      </c>
      <c r="AS71" s="532"/>
      <c r="AT71" s="170">
        <v>18</v>
      </c>
      <c r="AU71" s="170">
        <v>1852.1739130434785</v>
      </c>
      <c r="AV71" s="341">
        <f t="shared" si="79"/>
        <v>102.89855072463769</v>
      </c>
      <c r="AW71" s="340">
        <f t="shared" si="80"/>
        <v>3</v>
      </c>
      <c r="AX71" s="532"/>
    </row>
    <row r="72" spans="2:50" hidden="1" x14ac:dyDescent="0.2">
      <c r="B72" s="541"/>
      <c r="C72" s="211">
        <v>6</v>
      </c>
      <c r="D72" s="211" t="s">
        <v>429</v>
      </c>
      <c r="E72" s="211">
        <v>8</v>
      </c>
      <c r="F72" s="211">
        <v>1500</v>
      </c>
      <c r="G72" s="276">
        <f t="shared" si="65"/>
        <v>187.5</v>
      </c>
      <c r="H72" s="532"/>
      <c r="I72" s="172">
        <f t="shared" si="81"/>
        <v>8</v>
      </c>
      <c r="J72" s="172">
        <f t="shared" si="82"/>
        <v>1392.3666479868878</v>
      </c>
      <c r="K72" s="342">
        <f t="shared" si="83"/>
        <v>174.04583099836097</v>
      </c>
      <c r="L72" s="560"/>
      <c r="M72" s="172">
        <f t="shared" si="66"/>
        <v>1</v>
      </c>
      <c r="N72" s="533"/>
      <c r="O72" s="533"/>
      <c r="P72" s="170">
        <v>8</v>
      </c>
      <c r="Q72" s="170">
        <v>1394.2657342657346</v>
      </c>
      <c r="R72" s="341">
        <f t="shared" si="67"/>
        <v>174.28321678321683</v>
      </c>
      <c r="S72" s="340">
        <f t="shared" si="68"/>
        <v>1</v>
      </c>
      <c r="T72" s="532"/>
      <c r="U72" s="170">
        <v>8</v>
      </c>
      <c r="V72" s="170">
        <v>1393.7500000000002</v>
      </c>
      <c r="W72" s="341">
        <f t="shared" si="69"/>
        <v>174.21875000000003</v>
      </c>
      <c r="X72" s="340">
        <f t="shared" si="70"/>
        <v>1</v>
      </c>
      <c r="Y72" s="532"/>
      <c r="Z72" s="170">
        <v>8</v>
      </c>
      <c r="AA72" s="170">
        <v>1389.3617021276598</v>
      </c>
      <c r="AB72" s="341">
        <f t="shared" si="71"/>
        <v>173.67021276595747</v>
      </c>
      <c r="AC72" s="340">
        <f t="shared" si="72"/>
        <v>1</v>
      </c>
      <c r="AD72" s="532"/>
      <c r="AE72" s="170">
        <v>8</v>
      </c>
      <c r="AF72" s="170">
        <v>1394.0000000000002</v>
      </c>
      <c r="AG72" s="341">
        <f t="shared" si="73"/>
        <v>174.25000000000003</v>
      </c>
      <c r="AH72" s="340">
        <f t="shared" si="74"/>
        <v>1</v>
      </c>
      <c r="AI72" s="532"/>
      <c r="AJ72" s="170">
        <v>8</v>
      </c>
      <c r="AK72" s="170">
        <v>1393.7704918032789</v>
      </c>
      <c r="AL72" s="341">
        <f t="shared" si="75"/>
        <v>174.22131147540986</v>
      </c>
      <c r="AM72" s="340">
        <f t="shared" si="76"/>
        <v>1</v>
      </c>
      <c r="AN72" s="532"/>
      <c r="AO72" s="170">
        <v>8</v>
      </c>
      <c r="AP72" s="170">
        <v>1392.1568627450979</v>
      </c>
      <c r="AQ72" s="341">
        <f t="shared" si="77"/>
        <v>174.01960784313724</v>
      </c>
      <c r="AR72" s="340">
        <f t="shared" si="78"/>
        <v>1</v>
      </c>
      <c r="AS72" s="532"/>
      <c r="AT72" s="170">
        <v>8</v>
      </c>
      <c r="AU72" s="170">
        <v>1389.2617449664426</v>
      </c>
      <c r="AV72" s="341">
        <f t="shared" si="79"/>
        <v>173.65771812080533</v>
      </c>
      <c r="AW72" s="340">
        <f t="shared" si="80"/>
        <v>1</v>
      </c>
      <c r="AX72" s="532"/>
    </row>
    <row r="73" spans="2:50" hidden="1" x14ac:dyDescent="0.2">
      <c r="B73" s="541"/>
      <c r="C73" s="211">
        <v>7</v>
      </c>
      <c r="D73" s="211"/>
      <c r="E73" s="211"/>
      <c r="F73" s="211"/>
      <c r="G73" s="276"/>
      <c r="H73" s="532"/>
      <c r="I73" s="172" t="str">
        <f t="shared" si="81"/>
        <v/>
      </c>
      <c r="J73" s="172" t="str">
        <f t="shared" si="82"/>
        <v/>
      </c>
      <c r="K73" s="342" t="str">
        <f t="shared" si="83"/>
        <v/>
      </c>
      <c r="L73" s="560"/>
      <c r="M73" s="172" t="str">
        <f t="shared" si="66"/>
        <v/>
      </c>
      <c r="N73" s="533"/>
      <c r="O73" s="533"/>
      <c r="P73" s="170"/>
      <c r="Q73" s="170"/>
      <c r="R73" s="341" t="str">
        <f t="shared" si="67"/>
        <v/>
      </c>
      <c r="S73" s="340" t="str">
        <f t="shared" si="68"/>
        <v/>
      </c>
      <c r="T73" s="532"/>
      <c r="U73" s="170"/>
      <c r="V73" s="170"/>
      <c r="W73" s="341" t="str">
        <f t="shared" si="69"/>
        <v/>
      </c>
      <c r="X73" s="340" t="str">
        <f t="shared" si="70"/>
        <v/>
      </c>
      <c r="Y73" s="532"/>
      <c r="Z73" s="170"/>
      <c r="AA73" s="170"/>
      <c r="AB73" s="341" t="str">
        <f t="shared" si="71"/>
        <v/>
      </c>
      <c r="AC73" s="340" t="str">
        <f t="shared" si="72"/>
        <v/>
      </c>
      <c r="AD73" s="532"/>
      <c r="AE73" s="170"/>
      <c r="AF73" s="170"/>
      <c r="AG73" s="341" t="str">
        <f t="shared" si="73"/>
        <v/>
      </c>
      <c r="AH73" s="340" t="str">
        <f t="shared" si="74"/>
        <v/>
      </c>
      <c r="AI73" s="532"/>
      <c r="AJ73" s="170"/>
      <c r="AK73" s="170"/>
      <c r="AL73" s="341" t="str">
        <f t="shared" si="75"/>
        <v/>
      </c>
      <c r="AM73" s="340" t="str">
        <f t="shared" si="76"/>
        <v/>
      </c>
      <c r="AN73" s="532"/>
      <c r="AO73" s="170"/>
      <c r="AP73" s="170"/>
      <c r="AQ73" s="341" t="str">
        <f t="shared" si="77"/>
        <v/>
      </c>
      <c r="AR73" s="340" t="str">
        <f t="shared" si="78"/>
        <v/>
      </c>
      <c r="AS73" s="532"/>
      <c r="AT73" s="170"/>
      <c r="AU73" s="170"/>
      <c r="AV73" s="341" t="str">
        <f t="shared" si="79"/>
        <v/>
      </c>
      <c r="AW73" s="340" t="str">
        <f t="shared" si="80"/>
        <v/>
      </c>
      <c r="AX73" s="532"/>
    </row>
    <row r="74" spans="2:50" hidden="1" x14ac:dyDescent="0.2">
      <c r="B74" s="541"/>
      <c r="C74" s="211">
        <v>8</v>
      </c>
      <c r="D74" s="211"/>
      <c r="E74" s="211"/>
      <c r="F74" s="211"/>
      <c r="G74" s="274"/>
      <c r="H74" s="532"/>
      <c r="I74" s="172" t="str">
        <f t="shared" si="81"/>
        <v/>
      </c>
      <c r="J74" s="172" t="str">
        <f t="shared" si="82"/>
        <v/>
      </c>
      <c r="K74" s="342" t="str">
        <f t="shared" si="83"/>
        <v/>
      </c>
      <c r="L74" s="560"/>
      <c r="M74" s="172" t="str">
        <f t="shared" si="66"/>
        <v/>
      </c>
      <c r="N74" s="533"/>
      <c r="O74" s="533"/>
      <c r="P74" s="170"/>
      <c r="Q74" s="170"/>
      <c r="R74" s="341" t="str">
        <f t="shared" si="67"/>
        <v/>
      </c>
      <c r="S74" s="340" t="str">
        <f t="shared" si="68"/>
        <v/>
      </c>
      <c r="T74" s="532"/>
      <c r="U74" s="170"/>
      <c r="V74" s="170"/>
      <c r="W74" s="341" t="str">
        <f t="shared" si="69"/>
        <v/>
      </c>
      <c r="X74" s="340" t="str">
        <f t="shared" si="70"/>
        <v/>
      </c>
      <c r="Y74" s="532"/>
      <c r="Z74" s="170"/>
      <c r="AA74" s="170"/>
      <c r="AB74" s="341" t="str">
        <f t="shared" si="71"/>
        <v/>
      </c>
      <c r="AC74" s="340" t="str">
        <f t="shared" si="72"/>
        <v/>
      </c>
      <c r="AD74" s="532"/>
      <c r="AE74" s="170"/>
      <c r="AF74" s="170"/>
      <c r="AG74" s="341" t="str">
        <f t="shared" si="73"/>
        <v/>
      </c>
      <c r="AH74" s="340" t="str">
        <f t="shared" si="74"/>
        <v/>
      </c>
      <c r="AI74" s="532"/>
      <c r="AJ74" s="170"/>
      <c r="AK74" s="170"/>
      <c r="AL74" s="341" t="str">
        <f t="shared" si="75"/>
        <v/>
      </c>
      <c r="AM74" s="340" t="str">
        <f t="shared" si="76"/>
        <v/>
      </c>
      <c r="AN74" s="532"/>
      <c r="AO74" s="170"/>
      <c r="AP74" s="170"/>
      <c r="AQ74" s="341" t="str">
        <f t="shared" si="77"/>
        <v/>
      </c>
      <c r="AR74" s="340" t="str">
        <f t="shared" si="78"/>
        <v/>
      </c>
      <c r="AS74" s="532"/>
      <c r="AT74" s="170"/>
      <c r="AU74" s="170"/>
      <c r="AV74" s="341" t="str">
        <f t="shared" si="79"/>
        <v/>
      </c>
      <c r="AW74" s="340" t="str">
        <f t="shared" si="80"/>
        <v/>
      </c>
      <c r="AX74" s="532"/>
    </row>
    <row r="75" spans="2:50" hidden="1" x14ac:dyDescent="0.2">
      <c r="B75" s="541"/>
      <c r="C75" s="211">
        <v>9</v>
      </c>
      <c r="D75" s="211"/>
      <c r="E75" s="211"/>
      <c r="F75" s="211"/>
      <c r="G75" s="274"/>
      <c r="H75" s="532"/>
      <c r="I75" s="172" t="str">
        <f t="shared" si="81"/>
        <v/>
      </c>
      <c r="J75" s="172" t="str">
        <f t="shared" si="82"/>
        <v/>
      </c>
      <c r="K75" s="342" t="str">
        <f t="shared" si="83"/>
        <v/>
      </c>
      <c r="L75" s="560"/>
      <c r="M75" s="172" t="str">
        <f t="shared" si="66"/>
        <v/>
      </c>
      <c r="N75" s="533"/>
      <c r="O75" s="533"/>
      <c r="P75" s="170"/>
      <c r="Q75" s="170"/>
      <c r="R75" s="341" t="str">
        <f t="shared" si="67"/>
        <v/>
      </c>
      <c r="S75" s="340" t="str">
        <f t="shared" si="68"/>
        <v/>
      </c>
      <c r="T75" s="532"/>
      <c r="U75" s="170"/>
      <c r="V75" s="170"/>
      <c r="W75" s="341" t="str">
        <f t="shared" si="69"/>
        <v/>
      </c>
      <c r="X75" s="340" t="str">
        <f t="shared" si="70"/>
        <v/>
      </c>
      <c r="Y75" s="532"/>
      <c r="Z75" s="170"/>
      <c r="AA75" s="170"/>
      <c r="AB75" s="341" t="str">
        <f t="shared" si="71"/>
        <v/>
      </c>
      <c r="AC75" s="340" t="str">
        <f t="shared" si="72"/>
        <v/>
      </c>
      <c r="AD75" s="532"/>
      <c r="AE75" s="170"/>
      <c r="AF75" s="170"/>
      <c r="AG75" s="341" t="str">
        <f t="shared" si="73"/>
        <v/>
      </c>
      <c r="AH75" s="340" t="str">
        <f t="shared" si="74"/>
        <v/>
      </c>
      <c r="AI75" s="532"/>
      <c r="AJ75" s="170"/>
      <c r="AK75" s="170"/>
      <c r="AL75" s="341" t="str">
        <f t="shared" si="75"/>
        <v/>
      </c>
      <c r="AM75" s="340" t="str">
        <f t="shared" si="76"/>
        <v/>
      </c>
      <c r="AN75" s="532"/>
      <c r="AO75" s="170"/>
      <c r="AP75" s="170"/>
      <c r="AQ75" s="341" t="str">
        <f t="shared" si="77"/>
        <v/>
      </c>
      <c r="AR75" s="340" t="str">
        <f t="shared" si="78"/>
        <v/>
      </c>
      <c r="AS75" s="532"/>
      <c r="AT75" s="170"/>
      <c r="AU75" s="170"/>
      <c r="AV75" s="341" t="str">
        <f t="shared" si="79"/>
        <v/>
      </c>
      <c r="AW75" s="340" t="str">
        <f t="shared" si="80"/>
        <v/>
      </c>
      <c r="AX75" s="532"/>
    </row>
    <row r="76" spans="2:50" hidden="1" x14ac:dyDescent="0.2">
      <c r="B76" s="541"/>
      <c r="C76" s="211">
        <v>10</v>
      </c>
      <c r="D76" s="211"/>
      <c r="E76" s="211"/>
      <c r="F76" s="211"/>
      <c r="G76" s="274"/>
      <c r="H76" s="532"/>
      <c r="I76" s="172" t="str">
        <f t="shared" si="81"/>
        <v/>
      </c>
      <c r="J76" s="172" t="str">
        <f t="shared" si="82"/>
        <v/>
      </c>
      <c r="K76" s="342" t="str">
        <f t="shared" si="83"/>
        <v/>
      </c>
      <c r="L76" s="560"/>
      <c r="M76" s="172" t="str">
        <f t="shared" si="66"/>
        <v/>
      </c>
      <c r="N76" s="533"/>
      <c r="O76" s="533"/>
      <c r="P76" s="170"/>
      <c r="Q76" s="170"/>
      <c r="R76" s="341" t="str">
        <f t="shared" si="67"/>
        <v/>
      </c>
      <c r="S76" s="340" t="str">
        <f t="shared" si="68"/>
        <v/>
      </c>
      <c r="T76" s="532"/>
      <c r="U76" s="170"/>
      <c r="V76" s="170"/>
      <c r="W76" s="341" t="str">
        <f t="shared" si="69"/>
        <v/>
      </c>
      <c r="X76" s="340" t="str">
        <f t="shared" si="70"/>
        <v/>
      </c>
      <c r="Y76" s="532"/>
      <c r="Z76" s="170"/>
      <c r="AA76" s="170"/>
      <c r="AB76" s="341" t="str">
        <f t="shared" si="71"/>
        <v/>
      </c>
      <c r="AC76" s="340" t="str">
        <f t="shared" si="72"/>
        <v/>
      </c>
      <c r="AD76" s="532"/>
      <c r="AE76" s="170"/>
      <c r="AF76" s="170"/>
      <c r="AG76" s="341" t="str">
        <f t="shared" si="73"/>
        <v/>
      </c>
      <c r="AH76" s="340" t="str">
        <f t="shared" si="74"/>
        <v/>
      </c>
      <c r="AI76" s="532"/>
      <c r="AJ76" s="170"/>
      <c r="AK76" s="170"/>
      <c r="AL76" s="341" t="str">
        <f t="shared" si="75"/>
        <v/>
      </c>
      <c r="AM76" s="340" t="str">
        <f t="shared" si="76"/>
        <v/>
      </c>
      <c r="AN76" s="532"/>
      <c r="AO76" s="170"/>
      <c r="AP76" s="170"/>
      <c r="AQ76" s="341" t="str">
        <f t="shared" si="77"/>
        <v/>
      </c>
      <c r="AR76" s="340" t="str">
        <f t="shared" si="78"/>
        <v/>
      </c>
      <c r="AS76" s="532"/>
      <c r="AT76" s="170"/>
      <c r="AU76" s="170"/>
      <c r="AV76" s="341" t="str">
        <f t="shared" si="79"/>
        <v/>
      </c>
      <c r="AW76" s="340" t="str">
        <f t="shared" si="80"/>
        <v/>
      </c>
      <c r="AX76" s="532"/>
    </row>
    <row r="77" spans="2:50" hidden="1" x14ac:dyDescent="0.2">
      <c r="B77" s="541"/>
      <c r="C77" s="211">
        <v>11</v>
      </c>
      <c r="D77" s="211"/>
      <c r="E77" s="211"/>
      <c r="F77" s="211"/>
      <c r="G77" s="274"/>
      <c r="H77" s="532"/>
      <c r="I77" s="172" t="str">
        <f t="shared" si="81"/>
        <v/>
      </c>
      <c r="J77" s="172" t="str">
        <f t="shared" si="82"/>
        <v/>
      </c>
      <c r="K77" s="342" t="str">
        <f t="shared" si="83"/>
        <v/>
      </c>
      <c r="L77" s="560"/>
      <c r="M77" s="172" t="str">
        <f t="shared" si="66"/>
        <v/>
      </c>
      <c r="N77" s="533"/>
      <c r="O77" s="533"/>
      <c r="P77" s="340"/>
      <c r="Q77" s="340"/>
      <c r="R77" s="341" t="str">
        <f t="shared" si="67"/>
        <v/>
      </c>
      <c r="S77" s="340" t="str">
        <f t="shared" si="68"/>
        <v/>
      </c>
      <c r="T77" s="532"/>
      <c r="U77" s="340"/>
      <c r="V77" s="340"/>
      <c r="W77" s="341" t="str">
        <f t="shared" si="69"/>
        <v/>
      </c>
      <c r="X77" s="340" t="str">
        <f t="shared" si="70"/>
        <v/>
      </c>
      <c r="Y77" s="532"/>
      <c r="Z77" s="340"/>
      <c r="AA77" s="340"/>
      <c r="AB77" s="341" t="str">
        <f t="shared" si="71"/>
        <v/>
      </c>
      <c r="AC77" s="340" t="str">
        <f t="shared" si="72"/>
        <v/>
      </c>
      <c r="AD77" s="532"/>
      <c r="AE77" s="340"/>
      <c r="AF77" s="340"/>
      <c r="AG77" s="341" t="str">
        <f t="shared" si="73"/>
        <v/>
      </c>
      <c r="AH77" s="340" t="str">
        <f t="shared" si="74"/>
        <v/>
      </c>
      <c r="AI77" s="532"/>
      <c r="AJ77" s="340"/>
      <c r="AK77" s="340"/>
      <c r="AL77" s="341" t="str">
        <f t="shared" si="75"/>
        <v/>
      </c>
      <c r="AM77" s="340" t="str">
        <f t="shared" si="76"/>
        <v/>
      </c>
      <c r="AN77" s="532"/>
      <c r="AO77" s="340"/>
      <c r="AP77" s="340"/>
      <c r="AQ77" s="341" t="str">
        <f t="shared" si="77"/>
        <v/>
      </c>
      <c r="AR77" s="340" t="str">
        <f t="shared" si="78"/>
        <v/>
      </c>
      <c r="AS77" s="532"/>
      <c r="AT77" s="340"/>
      <c r="AU77" s="340"/>
      <c r="AV77" s="341" t="str">
        <f t="shared" si="79"/>
        <v/>
      </c>
      <c r="AW77" s="340" t="str">
        <f t="shared" si="80"/>
        <v/>
      </c>
      <c r="AX77" s="532"/>
    </row>
    <row r="78" spans="2:50" hidden="1" x14ac:dyDescent="0.2">
      <c r="B78" s="541"/>
      <c r="C78" s="211">
        <v>12</v>
      </c>
      <c r="D78" s="211"/>
      <c r="E78" s="211"/>
      <c r="F78" s="211"/>
      <c r="G78" s="274"/>
      <c r="H78" s="532"/>
      <c r="I78" s="172" t="str">
        <f t="shared" si="81"/>
        <v/>
      </c>
      <c r="J78" s="172" t="str">
        <f t="shared" si="82"/>
        <v/>
      </c>
      <c r="K78" s="342" t="str">
        <f t="shared" si="83"/>
        <v/>
      </c>
      <c r="L78" s="560"/>
      <c r="M78" s="172" t="str">
        <f t="shared" si="66"/>
        <v/>
      </c>
      <c r="N78" s="533"/>
      <c r="O78" s="533"/>
      <c r="P78" s="340"/>
      <c r="Q78" s="340"/>
      <c r="R78" s="341" t="str">
        <f t="shared" si="67"/>
        <v/>
      </c>
      <c r="S78" s="340" t="str">
        <f t="shared" si="68"/>
        <v/>
      </c>
      <c r="T78" s="532"/>
      <c r="U78" s="340"/>
      <c r="V78" s="340"/>
      <c r="W78" s="341" t="str">
        <f t="shared" si="69"/>
        <v/>
      </c>
      <c r="X78" s="340" t="str">
        <f t="shared" si="70"/>
        <v/>
      </c>
      <c r="Y78" s="532"/>
      <c r="Z78" s="340"/>
      <c r="AA78" s="340"/>
      <c r="AB78" s="341" t="str">
        <f t="shared" si="71"/>
        <v/>
      </c>
      <c r="AC78" s="340" t="str">
        <f t="shared" si="72"/>
        <v/>
      </c>
      <c r="AD78" s="532"/>
      <c r="AE78" s="340"/>
      <c r="AF78" s="340"/>
      <c r="AG78" s="341" t="str">
        <f t="shared" si="73"/>
        <v/>
      </c>
      <c r="AH78" s="340" t="str">
        <f t="shared" si="74"/>
        <v/>
      </c>
      <c r="AI78" s="532"/>
      <c r="AJ78" s="340"/>
      <c r="AK78" s="340"/>
      <c r="AL78" s="341" t="str">
        <f t="shared" si="75"/>
        <v/>
      </c>
      <c r="AM78" s="340" t="str">
        <f t="shared" si="76"/>
        <v/>
      </c>
      <c r="AN78" s="532"/>
      <c r="AO78" s="340"/>
      <c r="AP78" s="340"/>
      <c r="AQ78" s="341" t="str">
        <f t="shared" si="77"/>
        <v/>
      </c>
      <c r="AR78" s="340" t="str">
        <f t="shared" si="78"/>
        <v/>
      </c>
      <c r="AS78" s="532"/>
      <c r="AT78" s="340"/>
      <c r="AU78" s="340"/>
      <c r="AV78" s="341" t="str">
        <f t="shared" si="79"/>
        <v/>
      </c>
      <c r="AW78" s="340" t="str">
        <f t="shared" si="80"/>
        <v/>
      </c>
      <c r="AX78" s="532"/>
    </row>
    <row r="79" spans="2:50" hidden="1" x14ac:dyDescent="0.2">
      <c r="B79" s="541"/>
      <c r="C79" s="211">
        <v>13</v>
      </c>
      <c r="D79" s="211"/>
      <c r="E79" s="211"/>
      <c r="F79" s="211"/>
      <c r="G79" s="274"/>
      <c r="H79" s="532"/>
      <c r="I79" s="172" t="str">
        <f t="shared" si="81"/>
        <v/>
      </c>
      <c r="J79" s="172" t="str">
        <f t="shared" si="82"/>
        <v/>
      </c>
      <c r="K79" s="342" t="str">
        <f t="shared" si="83"/>
        <v/>
      </c>
      <c r="L79" s="560"/>
      <c r="M79" s="172" t="str">
        <f t="shared" si="66"/>
        <v/>
      </c>
      <c r="N79" s="533"/>
      <c r="O79" s="533"/>
      <c r="P79" s="340"/>
      <c r="Q79" s="340"/>
      <c r="R79" s="341" t="str">
        <f t="shared" si="67"/>
        <v/>
      </c>
      <c r="S79" s="340" t="str">
        <f t="shared" si="68"/>
        <v/>
      </c>
      <c r="T79" s="532"/>
      <c r="U79" s="340"/>
      <c r="V79" s="340"/>
      <c r="W79" s="341" t="str">
        <f t="shared" si="69"/>
        <v/>
      </c>
      <c r="X79" s="340" t="str">
        <f t="shared" si="70"/>
        <v/>
      </c>
      <c r="Y79" s="532"/>
      <c r="Z79" s="340"/>
      <c r="AA79" s="340"/>
      <c r="AB79" s="341" t="str">
        <f t="shared" si="71"/>
        <v/>
      </c>
      <c r="AC79" s="340" t="str">
        <f t="shared" si="72"/>
        <v/>
      </c>
      <c r="AD79" s="532"/>
      <c r="AE79" s="340"/>
      <c r="AF79" s="340"/>
      <c r="AG79" s="341" t="str">
        <f t="shared" si="73"/>
        <v/>
      </c>
      <c r="AH79" s="340" t="str">
        <f t="shared" si="74"/>
        <v/>
      </c>
      <c r="AI79" s="532"/>
      <c r="AJ79" s="340"/>
      <c r="AK79" s="340"/>
      <c r="AL79" s="341" t="str">
        <f t="shared" si="75"/>
        <v/>
      </c>
      <c r="AM79" s="340" t="str">
        <f t="shared" si="76"/>
        <v/>
      </c>
      <c r="AN79" s="532"/>
      <c r="AO79" s="340"/>
      <c r="AP79" s="340"/>
      <c r="AQ79" s="341" t="str">
        <f t="shared" si="77"/>
        <v/>
      </c>
      <c r="AR79" s="340" t="str">
        <f t="shared" si="78"/>
        <v/>
      </c>
      <c r="AS79" s="532"/>
      <c r="AT79" s="340"/>
      <c r="AU79" s="340"/>
      <c r="AV79" s="341" t="str">
        <f t="shared" si="79"/>
        <v/>
      </c>
      <c r="AW79" s="340" t="str">
        <f t="shared" si="80"/>
        <v/>
      </c>
      <c r="AX79" s="532"/>
    </row>
    <row r="80" spans="2:50" hidden="1" x14ac:dyDescent="0.2">
      <c r="B80" s="541"/>
      <c r="C80" s="211">
        <v>14</v>
      </c>
      <c r="D80" s="211"/>
      <c r="E80" s="211"/>
      <c r="F80" s="211"/>
      <c r="G80" s="274"/>
      <c r="H80" s="532"/>
      <c r="I80" s="172" t="str">
        <f t="shared" si="81"/>
        <v/>
      </c>
      <c r="J80" s="172" t="str">
        <f t="shared" si="82"/>
        <v/>
      </c>
      <c r="K80" s="342" t="str">
        <f t="shared" si="83"/>
        <v/>
      </c>
      <c r="L80" s="560"/>
      <c r="M80" s="172" t="str">
        <f t="shared" si="66"/>
        <v/>
      </c>
      <c r="N80" s="533"/>
      <c r="O80" s="533"/>
      <c r="P80" s="340"/>
      <c r="Q80" s="340"/>
      <c r="R80" s="341" t="str">
        <f t="shared" si="67"/>
        <v/>
      </c>
      <c r="S80" s="340" t="str">
        <f t="shared" si="68"/>
        <v/>
      </c>
      <c r="T80" s="532"/>
      <c r="U80" s="340"/>
      <c r="V80" s="340"/>
      <c r="W80" s="341" t="str">
        <f t="shared" si="69"/>
        <v/>
      </c>
      <c r="X80" s="340" t="str">
        <f t="shared" si="70"/>
        <v/>
      </c>
      <c r="Y80" s="532"/>
      <c r="Z80" s="340"/>
      <c r="AA80" s="340"/>
      <c r="AB80" s="341" t="str">
        <f t="shared" si="71"/>
        <v/>
      </c>
      <c r="AC80" s="340" t="str">
        <f t="shared" si="72"/>
        <v/>
      </c>
      <c r="AD80" s="532"/>
      <c r="AE80" s="340"/>
      <c r="AF80" s="340"/>
      <c r="AG80" s="341" t="str">
        <f t="shared" si="73"/>
        <v/>
      </c>
      <c r="AH80" s="340" t="str">
        <f t="shared" si="74"/>
        <v/>
      </c>
      <c r="AI80" s="532"/>
      <c r="AJ80" s="340"/>
      <c r="AK80" s="340"/>
      <c r="AL80" s="341" t="str">
        <f t="shared" si="75"/>
        <v/>
      </c>
      <c r="AM80" s="340" t="str">
        <f t="shared" si="76"/>
        <v/>
      </c>
      <c r="AN80" s="532"/>
      <c r="AO80" s="340"/>
      <c r="AP80" s="340"/>
      <c r="AQ80" s="341" t="str">
        <f t="shared" si="77"/>
        <v/>
      </c>
      <c r="AR80" s="340" t="str">
        <f t="shared" si="78"/>
        <v/>
      </c>
      <c r="AS80" s="532"/>
      <c r="AT80" s="340"/>
      <c r="AU80" s="340"/>
      <c r="AV80" s="341" t="str">
        <f t="shared" si="79"/>
        <v/>
      </c>
      <c r="AW80" s="340" t="str">
        <f t="shared" si="80"/>
        <v/>
      </c>
      <c r="AX80" s="532"/>
    </row>
    <row r="81" spans="2:50" hidden="1" x14ac:dyDescent="0.2">
      <c r="B81" s="541"/>
      <c r="C81" s="211">
        <v>15</v>
      </c>
      <c r="D81" s="211"/>
      <c r="E81" s="211"/>
      <c r="F81" s="211"/>
      <c r="G81" s="274"/>
      <c r="H81" s="532"/>
      <c r="I81" s="172" t="str">
        <f t="shared" si="81"/>
        <v/>
      </c>
      <c r="J81" s="172" t="str">
        <f t="shared" si="82"/>
        <v/>
      </c>
      <c r="K81" s="342" t="str">
        <f t="shared" si="83"/>
        <v/>
      </c>
      <c r="L81" s="560"/>
      <c r="M81" s="172" t="str">
        <f t="shared" si="66"/>
        <v/>
      </c>
      <c r="N81" s="533"/>
      <c r="O81" s="533"/>
      <c r="P81" s="340"/>
      <c r="Q81" s="340"/>
      <c r="R81" s="341" t="str">
        <f t="shared" si="67"/>
        <v/>
      </c>
      <c r="S81" s="340" t="str">
        <f t="shared" si="68"/>
        <v/>
      </c>
      <c r="T81" s="532"/>
      <c r="U81" s="340"/>
      <c r="V81" s="340"/>
      <c r="W81" s="341" t="str">
        <f t="shared" si="69"/>
        <v/>
      </c>
      <c r="X81" s="340" t="str">
        <f t="shared" si="70"/>
        <v/>
      </c>
      <c r="Y81" s="532"/>
      <c r="Z81" s="340"/>
      <c r="AA81" s="340"/>
      <c r="AB81" s="341" t="str">
        <f t="shared" si="71"/>
        <v/>
      </c>
      <c r="AC81" s="340" t="str">
        <f t="shared" si="72"/>
        <v/>
      </c>
      <c r="AD81" s="532"/>
      <c r="AE81" s="340"/>
      <c r="AF81" s="340"/>
      <c r="AG81" s="341" t="str">
        <f t="shared" si="73"/>
        <v/>
      </c>
      <c r="AH81" s="340" t="str">
        <f t="shared" si="74"/>
        <v/>
      </c>
      <c r="AI81" s="532"/>
      <c r="AJ81" s="340"/>
      <c r="AK81" s="340"/>
      <c r="AL81" s="341" t="str">
        <f t="shared" si="75"/>
        <v/>
      </c>
      <c r="AM81" s="340" t="str">
        <f t="shared" si="76"/>
        <v/>
      </c>
      <c r="AN81" s="532"/>
      <c r="AO81" s="340"/>
      <c r="AP81" s="340"/>
      <c r="AQ81" s="341" t="str">
        <f t="shared" si="77"/>
        <v/>
      </c>
      <c r="AR81" s="340" t="str">
        <f t="shared" si="78"/>
        <v/>
      </c>
      <c r="AS81" s="532"/>
      <c r="AT81" s="340"/>
      <c r="AU81" s="340"/>
      <c r="AV81" s="341" t="str">
        <f t="shared" si="79"/>
        <v/>
      </c>
      <c r="AW81" s="340" t="str">
        <f t="shared" si="80"/>
        <v/>
      </c>
      <c r="AX81" s="532"/>
    </row>
    <row r="82" spans="2:50" ht="15.75" hidden="1" x14ac:dyDescent="0.2">
      <c r="B82" s="545" t="s">
        <v>169</v>
      </c>
      <c r="C82" s="546"/>
      <c r="D82" s="546"/>
      <c r="E82" s="546"/>
      <c r="F82" s="546"/>
      <c r="G82" s="546"/>
      <c r="H82" s="547"/>
      <c r="I82" s="207"/>
      <c r="J82" s="207"/>
      <c r="K82" s="207"/>
      <c r="L82" s="207"/>
      <c r="M82" s="207"/>
      <c r="N82" s="533" t="s">
        <v>161</v>
      </c>
      <c r="O82" s="549" t="s">
        <v>106</v>
      </c>
      <c r="P82" s="551">
        <v>45895</v>
      </c>
      <c r="Q82" s="541"/>
      <c r="R82" s="541"/>
      <c r="S82" s="541"/>
      <c r="T82" s="541"/>
      <c r="U82" s="551">
        <v>45896</v>
      </c>
      <c r="V82" s="541"/>
      <c r="W82" s="541"/>
      <c r="X82" s="541"/>
      <c r="Y82" s="541"/>
      <c r="Z82" s="551">
        <v>45897</v>
      </c>
      <c r="AA82" s="541"/>
      <c r="AB82" s="541"/>
      <c r="AC82" s="541"/>
      <c r="AD82" s="541"/>
      <c r="AE82" s="551">
        <v>45898</v>
      </c>
      <c r="AF82" s="541"/>
      <c r="AG82" s="541"/>
      <c r="AH82" s="541"/>
      <c r="AI82" s="541"/>
      <c r="AJ82" s="551">
        <v>45899</v>
      </c>
      <c r="AK82" s="541"/>
      <c r="AL82" s="541"/>
      <c r="AM82" s="541"/>
      <c r="AN82" s="541"/>
      <c r="AO82" s="551">
        <v>45900</v>
      </c>
      <c r="AP82" s="541"/>
      <c r="AQ82" s="541"/>
      <c r="AR82" s="541"/>
      <c r="AS82" s="541"/>
      <c r="AT82" s="551">
        <v>45901</v>
      </c>
      <c r="AU82" s="541"/>
      <c r="AV82" s="541"/>
      <c r="AW82" s="541"/>
      <c r="AX82" s="541"/>
    </row>
    <row r="83" spans="2:50" ht="15.75" hidden="1" x14ac:dyDescent="0.2">
      <c r="B83" s="548"/>
      <c r="C83" s="548"/>
      <c r="D83" s="548"/>
      <c r="E83" s="548"/>
      <c r="F83" s="548"/>
      <c r="G83" s="548"/>
      <c r="H83" s="548"/>
      <c r="I83" s="207"/>
      <c r="J83" s="207"/>
      <c r="K83" s="207"/>
      <c r="L83" s="207"/>
      <c r="M83" s="207"/>
      <c r="N83" s="533"/>
      <c r="O83" s="550"/>
      <c r="P83" s="551" t="s">
        <v>120</v>
      </c>
      <c r="Q83" s="541"/>
      <c r="R83" s="541"/>
      <c r="S83" s="541"/>
      <c r="T83" s="541"/>
      <c r="U83" s="551" t="s">
        <v>114</v>
      </c>
      <c r="V83" s="541"/>
      <c r="W83" s="541"/>
      <c r="X83" s="541"/>
      <c r="Y83" s="541"/>
      <c r="Z83" s="551" t="s">
        <v>115</v>
      </c>
      <c r="AA83" s="541"/>
      <c r="AB83" s="541"/>
      <c r="AC83" s="541"/>
      <c r="AD83" s="541"/>
      <c r="AE83" s="551" t="s">
        <v>116</v>
      </c>
      <c r="AF83" s="541"/>
      <c r="AG83" s="541"/>
      <c r="AH83" s="541"/>
      <c r="AI83" s="541"/>
      <c r="AJ83" s="551" t="s">
        <v>117</v>
      </c>
      <c r="AK83" s="541"/>
      <c r="AL83" s="541"/>
      <c r="AM83" s="541"/>
      <c r="AN83" s="541"/>
      <c r="AO83" s="551" t="s">
        <v>118</v>
      </c>
      <c r="AP83" s="541"/>
      <c r="AQ83" s="541"/>
      <c r="AR83" s="541"/>
      <c r="AS83" s="541"/>
      <c r="AT83" s="551" t="s">
        <v>119</v>
      </c>
      <c r="AU83" s="541"/>
      <c r="AV83" s="541"/>
      <c r="AW83" s="541"/>
      <c r="AX83" s="541"/>
    </row>
    <row r="84" spans="2:50" hidden="1" x14ac:dyDescent="0.2">
      <c r="B84" s="533" t="s">
        <v>157</v>
      </c>
      <c r="C84" s="533" t="s">
        <v>149</v>
      </c>
      <c r="D84" s="533"/>
      <c r="E84" s="533" t="s">
        <v>151</v>
      </c>
      <c r="F84" s="533"/>
      <c r="G84" s="533"/>
      <c r="H84" s="537" t="s">
        <v>158</v>
      </c>
      <c r="I84" s="540" t="s">
        <v>227</v>
      </c>
      <c r="J84" s="540"/>
      <c r="K84" s="540"/>
      <c r="L84" s="540" t="s">
        <v>158</v>
      </c>
      <c r="M84" s="540" t="s">
        <v>170</v>
      </c>
      <c r="N84" s="533"/>
      <c r="O84" s="533" t="s">
        <v>160</v>
      </c>
      <c r="P84" s="534" t="s">
        <v>154</v>
      </c>
      <c r="Q84" s="535"/>
      <c r="R84" s="535"/>
      <c r="S84" s="536"/>
      <c r="T84" s="533" t="s">
        <v>158</v>
      </c>
      <c r="U84" s="534" t="s">
        <v>154</v>
      </c>
      <c r="V84" s="535"/>
      <c r="W84" s="535"/>
      <c r="X84" s="536"/>
      <c r="Y84" s="533" t="s">
        <v>158</v>
      </c>
      <c r="Z84" s="534" t="s">
        <v>154</v>
      </c>
      <c r="AA84" s="535"/>
      <c r="AB84" s="535"/>
      <c r="AC84" s="536"/>
      <c r="AD84" s="533" t="s">
        <v>158</v>
      </c>
      <c r="AE84" s="534" t="s">
        <v>154</v>
      </c>
      <c r="AF84" s="535"/>
      <c r="AG84" s="535"/>
      <c r="AH84" s="536"/>
      <c r="AI84" s="533" t="s">
        <v>158</v>
      </c>
      <c r="AJ84" s="534" t="s">
        <v>154</v>
      </c>
      <c r="AK84" s="535"/>
      <c r="AL84" s="535"/>
      <c r="AM84" s="536"/>
      <c r="AN84" s="533" t="s">
        <v>158</v>
      </c>
      <c r="AO84" s="534" t="s">
        <v>154</v>
      </c>
      <c r="AP84" s="535"/>
      <c r="AQ84" s="535"/>
      <c r="AR84" s="536"/>
      <c r="AS84" s="533" t="s">
        <v>158</v>
      </c>
      <c r="AT84" s="534" t="s">
        <v>154</v>
      </c>
      <c r="AU84" s="535"/>
      <c r="AV84" s="535"/>
      <c r="AW84" s="536"/>
      <c r="AX84" s="533" t="s">
        <v>158</v>
      </c>
    </row>
    <row r="85" spans="2:50" hidden="1" x14ac:dyDescent="0.2">
      <c r="B85" s="533"/>
      <c r="C85" s="533"/>
      <c r="D85" s="533"/>
      <c r="E85" s="533" t="s">
        <v>150</v>
      </c>
      <c r="F85" s="533"/>
      <c r="G85" s="533"/>
      <c r="H85" s="538"/>
      <c r="I85" s="540" t="s">
        <v>150</v>
      </c>
      <c r="J85" s="540"/>
      <c r="K85" s="540"/>
      <c r="L85" s="540"/>
      <c r="M85" s="540"/>
      <c r="N85" s="533"/>
      <c r="O85" s="533"/>
      <c r="P85" s="534" t="s">
        <v>155</v>
      </c>
      <c r="Q85" s="535"/>
      <c r="R85" s="535"/>
      <c r="S85" s="536"/>
      <c r="T85" s="533"/>
      <c r="U85" s="534" t="s">
        <v>155</v>
      </c>
      <c r="V85" s="535"/>
      <c r="W85" s="535"/>
      <c r="X85" s="536"/>
      <c r="Y85" s="533"/>
      <c r="Z85" s="534" t="s">
        <v>155</v>
      </c>
      <c r="AA85" s="535"/>
      <c r="AB85" s="535"/>
      <c r="AC85" s="536"/>
      <c r="AD85" s="533"/>
      <c r="AE85" s="534" t="s">
        <v>155</v>
      </c>
      <c r="AF85" s="535"/>
      <c r="AG85" s="535"/>
      <c r="AH85" s="536"/>
      <c r="AI85" s="533"/>
      <c r="AJ85" s="534" t="s">
        <v>155</v>
      </c>
      <c r="AK85" s="535"/>
      <c r="AL85" s="535"/>
      <c r="AM85" s="536"/>
      <c r="AN85" s="533"/>
      <c r="AO85" s="534" t="s">
        <v>155</v>
      </c>
      <c r="AP85" s="535"/>
      <c r="AQ85" s="535"/>
      <c r="AR85" s="536"/>
      <c r="AS85" s="533"/>
      <c r="AT85" s="534" t="s">
        <v>155</v>
      </c>
      <c r="AU85" s="535"/>
      <c r="AV85" s="535"/>
      <c r="AW85" s="536"/>
      <c r="AX85" s="533"/>
    </row>
    <row r="86" spans="2:50" hidden="1" x14ac:dyDescent="0.2">
      <c r="B86" s="533"/>
      <c r="C86" s="533"/>
      <c r="D86" s="533"/>
      <c r="E86" s="212" t="s">
        <v>152</v>
      </c>
      <c r="F86" s="212" t="s">
        <v>153</v>
      </c>
      <c r="G86" s="212" t="s">
        <v>156</v>
      </c>
      <c r="H86" s="539"/>
      <c r="I86" s="208" t="s">
        <v>152</v>
      </c>
      <c r="J86" s="208" t="s">
        <v>153</v>
      </c>
      <c r="K86" s="208" t="s">
        <v>156</v>
      </c>
      <c r="L86" s="540"/>
      <c r="M86" s="540"/>
      <c r="N86" s="533"/>
      <c r="O86" s="533"/>
      <c r="P86" s="212" t="s">
        <v>152</v>
      </c>
      <c r="Q86" s="212" t="s">
        <v>153</v>
      </c>
      <c r="R86" s="212" t="s">
        <v>156</v>
      </c>
      <c r="S86" s="212" t="s">
        <v>170</v>
      </c>
      <c r="T86" s="533"/>
      <c r="U86" s="212" t="s">
        <v>152</v>
      </c>
      <c r="V86" s="212" t="s">
        <v>153</v>
      </c>
      <c r="W86" s="212" t="s">
        <v>156</v>
      </c>
      <c r="X86" s="212" t="s">
        <v>170</v>
      </c>
      <c r="Y86" s="533"/>
      <c r="Z86" s="212" t="s">
        <v>152</v>
      </c>
      <c r="AA86" s="212" t="s">
        <v>153</v>
      </c>
      <c r="AB86" s="212" t="s">
        <v>156</v>
      </c>
      <c r="AC86" s="212" t="s">
        <v>170</v>
      </c>
      <c r="AD86" s="533"/>
      <c r="AE86" s="212" t="s">
        <v>152</v>
      </c>
      <c r="AF86" s="212" t="s">
        <v>153</v>
      </c>
      <c r="AG86" s="212" t="s">
        <v>156</v>
      </c>
      <c r="AH86" s="212" t="s">
        <v>170</v>
      </c>
      <c r="AI86" s="533"/>
      <c r="AJ86" s="212" t="s">
        <v>152</v>
      </c>
      <c r="AK86" s="212" t="s">
        <v>153</v>
      </c>
      <c r="AL86" s="212" t="s">
        <v>156</v>
      </c>
      <c r="AM86" s="212" t="s">
        <v>170</v>
      </c>
      <c r="AN86" s="533"/>
      <c r="AO86" s="212" t="s">
        <v>152</v>
      </c>
      <c r="AP86" s="212" t="s">
        <v>153</v>
      </c>
      <c r="AQ86" s="212" t="s">
        <v>156</v>
      </c>
      <c r="AR86" s="212" t="s">
        <v>170</v>
      </c>
      <c r="AS86" s="533"/>
      <c r="AT86" s="212" t="s">
        <v>152</v>
      </c>
      <c r="AU86" s="212" t="s">
        <v>153</v>
      </c>
      <c r="AV86" s="212" t="s">
        <v>156</v>
      </c>
      <c r="AW86" s="212" t="s">
        <v>170</v>
      </c>
      <c r="AX86" s="533"/>
    </row>
    <row r="87" spans="2:50" hidden="1" x14ac:dyDescent="0.2">
      <c r="B87" s="541" t="s">
        <v>238</v>
      </c>
      <c r="C87" s="211">
        <v>1</v>
      </c>
      <c r="D87" s="211" t="s">
        <v>456</v>
      </c>
      <c r="E87" s="211">
        <v>19</v>
      </c>
      <c r="F87" s="211">
        <v>1500</v>
      </c>
      <c r="G87" s="360">
        <f>F87/E87</f>
        <v>78.94736842105263</v>
      </c>
      <c r="H87" s="532">
        <f>AVERAGE(G87:G101)</f>
        <v>110.39803348239882</v>
      </c>
      <c r="I87" s="172">
        <f t="shared" ref="I87:I89" si="84">IFERROR(AVERAGE(P87,U87,Z87,AE87,AJ87,AO87,AT87),"")</f>
        <v>19</v>
      </c>
      <c r="J87" s="172">
        <f t="shared" ref="J87:J89" si="85">IFERROR(AVERAGE(Q87,V87,AA87,AF87,AK87,AP87,AU87),"")</f>
        <v>1401.3612442449617</v>
      </c>
      <c r="K87" s="272">
        <f t="shared" ref="K87:K89" si="86">IFERROR(AVERAGE(R87,W87,AB87,AG87,AL87,AQ87,AV87),"")</f>
        <v>73.755854960261146</v>
      </c>
      <c r="L87" s="560">
        <f>IFERROR(AVERAGE(K87:K101),"-")</f>
        <v>103.24825288577705</v>
      </c>
      <c r="M87" s="172">
        <f>IFERROR(RANK(K87, K$87:K$101),"")</f>
        <v>6</v>
      </c>
      <c r="N87" s="533"/>
      <c r="O87" s="533"/>
      <c r="P87" s="170">
        <v>19</v>
      </c>
      <c r="Q87" s="170">
        <v>1401.1594202898548</v>
      </c>
      <c r="R87" s="360">
        <f>IFERROR(Q87/P87,"")</f>
        <v>73.745232646834467</v>
      </c>
      <c r="S87" s="359">
        <f>IFERROR(RANK(R87, R$87:R$101),"")</f>
        <v>5</v>
      </c>
      <c r="T87" s="532">
        <f>AVERAGE(R87:R101)</f>
        <v>103.34809231840518</v>
      </c>
      <c r="U87" s="170">
        <v>19</v>
      </c>
      <c r="V87" s="170">
        <v>1401.9512195121952</v>
      </c>
      <c r="W87" s="360">
        <f>IFERROR(V87/U87,"")</f>
        <v>73.786906290115539</v>
      </c>
      <c r="X87" s="359">
        <f>IFERROR(RANK(W87, W$87:W$101),"")</f>
        <v>6</v>
      </c>
      <c r="Y87" s="532">
        <f>AVERAGE(W87:W101)</f>
        <v>103.23508003101439</v>
      </c>
      <c r="Z87" s="170">
        <v>19</v>
      </c>
      <c r="AA87" s="170">
        <v>1402.3115577889448</v>
      </c>
      <c r="AB87" s="360">
        <f>IFERROR(AA87/Z87,"")</f>
        <v>73.805871462576036</v>
      </c>
      <c r="AC87" s="359">
        <f>IFERROR(RANK(AB87, AB$87:AB$101),"")</f>
        <v>6</v>
      </c>
      <c r="AD87" s="532">
        <f>AVERAGE(AB87:AB101)</f>
        <v>103.23845214006489</v>
      </c>
      <c r="AE87" s="170">
        <v>19</v>
      </c>
      <c r="AF87" s="170">
        <v>1396.5882352941176</v>
      </c>
      <c r="AG87" s="360">
        <f>IFERROR(AF87/AE87,"")</f>
        <v>73.504643962848291</v>
      </c>
      <c r="AH87" s="359">
        <f>IFERROR(RANK(AG87, AG$87:AG$101),"")</f>
        <v>6</v>
      </c>
      <c r="AI87" s="532">
        <f>AVERAGE(AG87:AG101)</f>
        <v>103.08333450888331</v>
      </c>
      <c r="AJ87" s="170">
        <v>19</v>
      </c>
      <c r="AK87" s="170">
        <v>1398.0346820809245</v>
      </c>
      <c r="AL87" s="360">
        <f>IFERROR(AK87/AJ87,"")</f>
        <v>73.580772741101285</v>
      </c>
      <c r="AM87" s="359">
        <f>IFERROR(RANK(AL87, AL$87:AL$101),"")</f>
        <v>5</v>
      </c>
      <c r="AN87" s="532">
        <f>AVERAGE(AL87:AL101)</f>
        <v>103.05632075932552</v>
      </c>
      <c r="AO87" s="170">
        <v>19</v>
      </c>
      <c r="AP87" s="170">
        <v>1402.0627802690583</v>
      </c>
      <c r="AQ87" s="360">
        <f>IFERROR(AP87/AO87,"")</f>
        <v>73.792777908897804</v>
      </c>
      <c r="AR87" s="359">
        <f>IFERROR(RANK(AQ87, AQ$87:AQ$101),"")</f>
        <v>5</v>
      </c>
      <c r="AS87" s="532">
        <f>AVERAGE(AQ87:AQ101)</f>
        <v>103.07596903264385</v>
      </c>
      <c r="AT87" s="170">
        <v>19</v>
      </c>
      <c r="AU87" s="170">
        <v>1407.420814479638</v>
      </c>
      <c r="AV87" s="360">
        <f>IFERROR(AU87/AT87,"")</f>
        <v>74.074779709454631</v>
      </c>
      <c r="AW87" s="359">
        <f>IFERROR(RANK(AV87, AV$87:AV$101),"")</f>
        <v>6</v>
      </c>
      <c r="AX87" s="532">
        <f>AVERAGE(AV87:AV101)</f>
        <v>103.70052141010217</v>
      </c>
    </row>
    <row r="88" spans="2:50" hidden="1" x14ac:dyDescent="0.2">
      <c r="B88" s="541"/>
      <c r="C88" s="211">
        <v>2</v>
      </c>
      <c r="D88" s="211" t="s">
        <v>457</v>
      </c>
      <c r="E88" s="211">
        <v>17</v>
      </c>
      <c r="F88" s="211">
        <v>1500</v>
      </c>
      <c r="G88" s="360">
        <f t="shared" ref="G88:G92" si="87">F88/E88</f>
        <v>88.235294117647058</v>
      </c>
      <c r="H88" s="532"/>
      <c r="I88" s="172">
        <f t="shared" si="84"/>
        <v>17</v>
      </c>
      <c r="J88" s="172">
        <f t="shared" si="85"/>
        <v>1403.9599957624737</v>
      </c>
      <c r="K88" s="272">
        <f t="shared" si="86"/>
        <v>82.585882103674933</v>
      </c>
      <c r="L88" s="560"/>
      <c r="M88" s="172">
        <f t="shared" ref="M88:M101" si="88">IFERROR(RANK(K88, K$87:K$101),"")</f>
        <v>4</v>
      </c>
      <c r="N88" s="533"/>
      <c r="O88" s="533"/>
      <c r="P88" s="170">
        <v>17</v>
      </c>
      <c r="Q88" s="170">
        <v>1402.1891685736075</v>
      </c>
      <c r="R88" s="360">
        <f t="shared" ref="R88:R101" si="89">IFERROR(Q88/P88,"")</f>
        <v>82.481715798447496</v>
      </c>
      <c r="S88" s="359">
        <f t="shared" ref="S88:S101" si="90">IFERROR(RANK(R88, R$87:R$101),"")</f>
        <v>4</v>
      </c>
      <c r="T88" s="532"/>
      <c r="U88" s="170">
        <v>17</v>
      </c>
      <c r="V88" s="170">
        <v>1402.4686716791975</v>
      </c>
      <c r="W88" s="360">
        <f t="shared" ref="W88:W101" si="91">IFERROR(V88/U88,"")</f>
        <v>82.498157157599849</v>
      </c>
      <c r="X88" s="359">
        <f t="shared" ref="X88:X101" si="92">IFERROR(RANK(W88, W$87:W$101),"")</f>
        <v>4</v>
      </c>
      <c r="Y88" s="532"/>
      <c r="Z88" s="170">
        <v>17</v>
      </c>
      <c r="AA88" s="170">
        <v>1402.8543859649126</v>
      </c>
      <c r="AB88" s="360">
        <f t="shared" ref="AB88:AB101" si="93">IFERROR(AA88/Z88,"")</f>
        <v>82.520846233230145</v>
      </c>
      <c r="AC88" s="359">
        <f t="shared" ref="AC88:AC101" si="94">IFERROR(RANK(AB88, AB$87:AB$101),"")</f>
        <v>4</v>
      </c>
      <c r="AD88" s="532"/>
      <c r="AE88" s="170">
        <v>17</v>
      </c>
      <c r="AF88" s="170">
        <v>1407.4958471760801</v>
      </c>
      <c r="AG88" s="360">
        <f t="shared" ref="AG88:AG101" si="95">IFERROR(AF88/AE88,"")</f>
        <v>82.793873363298829</v>
      </c>
      <c r="AH88" s="359">
        <f t="shared" ref="AH88:AH101" si="96">IFERROR(RANK(AG88, AG$87:AG$101),"")</f>
        <v>4</v>
      </c>
      <c r="AI88" s="532"/>
      <c r="AJ88" s="170">
        <v>17</v>
      </c>
      <c r="AK88" s="170">
        <v>1402.6315789473683</v>
      </c>
      <c r="AL88" s="360">
        <f t="shared" ref="AL88:AL101" si="97">IFERROR(AK88/AJ88,"")</f>
        <v>82.507739938080491</v>
      </c>
      <c r="AM88" s="359">
        <f t="shared" ref="AM88:AM101" si="98">IFERROR(RANK(AL88, AL$87:AL$101),"")</f>
        <v>4</v>
      </c>
      <c r="AN88" s="532"/>
      <c r="AO88" s="170">
        <v>17</v>
      </c>
      <c r="AP88" s="170">
        <v>1399.0874620829118</v>
      </c>
      <c r="AQ88" s="360">
        <f t="shared" ref="AQ88:AQ101" si="99">IFERROR(AP88/AO88,"")</f>
        <v>82.299262475465397</v>
      </c>
      <c r="AR88" s="359">
        <f t="shared" ref="AR88:AR101" si="100">IFERROR(RANK(AQ88, AQ$87:AQ$101),"")</f>
        <v>4</v>
      </c>
      <c r="AS88" s="532"/>
      <c r="AT88" s="170">
        <v>17</v>
      </c>
      <c r="AU88" s="170">
        <v>1410.9928559132381</v>
      </c>
      <c r="AV88" s="360">
        <f t="shared" ref="AV88:AV101" si="101">IFERROR(AU88/AT88,"")</f>
        <v>82.999579759602241</v>
      </c>
      <c r="AW88" s="359">
        <f t="shared" ref="AW88:AW101" si="102">IFERROR(RANK(AV88, AV$87:AV$101),"")</f>
        <v>4</v>
      </c>
      <c r="AX88" s="532"/>
    </row>
    <row r="89" spans="2:50" hidden="1" x14ac:dyDescent="0.2">
      <c r="B89" s="541"/>
      <c r="C89" s="211">
        <v>3</v>
      </c>
      <c r="D89" s="211" t="s">
        <v>458</v>
      </c>
      <c r="E89" s="211">
        <v>19</v>
      </c>
      <c r="F89" s="211">
        <v>1500</v>
      </c>
      <c r="G89" s="360">
        <f t="shared" si="87"/>
        <v>78.94736842105263</v>
      </c>
      <c r="H89" s="532"/>
      <c r="I89" s="172">
        <f t="shared" si="84"/>
        <v>19</v>
      </c>
      <c r="J89" s="172">
        <f t="shared" si="85"/>
        <v>1403.1160302721669</v>
      </c>
      <c r="K89" s="272">
        <f t="shared" si="86"/>
        <v>73.848212119587728</v>
      </c>
      <c r="L89" s="560"/>
      <c r="M89" s="172">
        <f t="shared" si="88"/>
        <v>5</v>
      </c>
      <c r="N89" s="533"/>
      <c r="O89" s="533"/>
      <c r="P89" s="170">
        <v>19</v>
      </c>
      <c r="Q89" s="170">
        <v>1397.8571428571431</v>
      </c>
      <c r="R89" s="360">
        <f t="shared" si="89"/>
        <v>73.571428571428584</v>
      </c>
      <c r="S89" s="359">
        <f t="shared" si="90"/>
        <v>6</v>
      </c>
      <c r="T89" s="532"/>
      <c r="U89" s="170">
        <v>19</v>
      </c>
      <c r="V89" s="170">
        <v>1403.9285714285709</v>
      </c>
      <c r="W89" s="360">
        <f t="shared" si="91"/>
        <v>73.890977443608989</v>
      </c>
      <c r="X89" s="359">
        <f t="shared" si="92"/>
        <v>5</v>
      </c>
      <c r="Y89" s="532"/>
      <c r="Z89" s="170">
        <v>19</v>
      </c>
      <c r="AA89" s="170">
        <v>1402.7329192546592</v>
      </c>
      <c r="AB89" s="360">
        <f t="shared" si="93"/>
        <v>73.828048381824175</v>
      </c>
      <c r="AC89" s="359">
        <f t="shared" si="94"/>
        <v>5</v>
      </c>
      <c r="AD89" s="532"/>
      <c r="AE89" s="170">
        <v>19</v>
      </c>
      <c r="AF89" s="170">
        <v>1402.714285714286</v>
      </c>
      <c r="AG89" s="360">
        <f t="shared" si="95"/>
        <v>73.827067669172948</v>
      </c>
      <c r="AH89" s="359">
        <f t="shared" si="96"/>
        <v>5</v>
      </c>
      <c r="AI89" s="532"/>
      <c r="AJ89" s="170">
        <v>19</v>
      </c>
      <c r="AK89" s="170">
        <v>1396.2499999999995</v>
      </c>
      <c r="AL89" s="360">
        <f t="shared" si="97"/>
        <v>73.486842105263136</v>
      </c>
      <c r="AM89" s="359">
        <f t="shared" si="98"/>
        <v>6</v>
      </c>
      <c r="AN89" s="532"/>
      <c r="AO89" s="170">
        <v>19</v>
      </c>
      <c r="AP89" s="170">
        <v>1401.7582417582423</v>
      </c>
      <c r="AQ89" s="360">
        <f t="shared" si="99"/>
        <v>73.776749566223273</v>
      </c>
      <c r="AR89" s="359">
        <f t="shared" si="100"/>
        <v>6</v>
      </c>
      <c r="AS89" s="532"/>
      <c r="AT89" s="170">
        <v>19</v>
      </c>
      <c r="AU89" s="170">
        <v>1416.5710508922671</v>
      </c>
      <c r="AV89" s="360">
        <f t="shared" si="101"/>
        <v>74.556371099593008</v>
      </c>
      <c r="AW89" s="359">
        <f t="shared" si="102"/>
        <v>5</v>
      </c>
      <c r="AX89" s="532"/>
    </row>
    <row r="90" spans="2:50" hidden="1" x14ac:dyDescent="0.2">
      <c r="B90" s="541"/>
      <c r="C90" s="211">
        <v>4</v>
      </c>
      <c r="D90" s="211" t="s">
        <v>460</v>
      </c>
      <c r="E90" s="211">
        <v>17</v>
      </c>
      <c r="F90" s="211">
        <v>2000</v>
      </c>
      <c r="G90" s="360">
        <f t="shared" si="87"/>
        <v>117.64705882352941</v>
      </c>
      <c r="H90" s="532"/>
      <c r="I90" s="172">
        <f>IFERROR(AVERAGE(P90,U90,Z90,AE90,AJ90,AO90,AT90),"")</f>
        <v>17</v>
      </c>
      <c r="J90" s="172">
        <f>IFERROR(AVERAGE(Q90,V90,AA90,AF90,AK90,AP90,AU90),"")</f>
        <v>1869.7342906758297</v>
      </c>
      <c r="K90" s="272">
        <f>IFERROR(AVERAGE(R90,W90,AB90,AG90,AL90,AQ90,AV90),"")</f>
        <v>109.98437003975467</v>
      </c>
      <c r="L90" s="560"/>
      <c r="M90" s="172">
        <f t="shared" si="88"/>
        <v>2</v>
      </c>
      <c r="N90" s="533"/>
      <c r="O90" s="533"/>
      <c r="P90" s="170">
        <v>17</v>
      </c>
      <c r="Q90" s="170">
        <v>1876.0396039603952</v>
      </c>
      <c r="R90" s="360">
        <f t="shared" si="89"/>
        <v>110.35527082119972</v>
      </c>
      <c r="S90" s="359">
        <f t="shared" si="90"/>
        <v>2</v>
      </c>
      <c r="T90" s="532"/>
      <c r="U90" s="170">
        <v>17</v>
      </c>
      <c r="V90" s="170">
        <v>1868.1553398058247</v>
      </c>
      <c r="W90" s="360">
        <f t="shared" si="91"/>
        <v>109.89149057681323</v>
      </c>
      <c r="X90" s="359">
        <f t="shared" si="92"/>
        <v>2</v>
      </c>
      <c r="Y90" s="532"/>
      <c r="Z90" s="170">
        <v>17</v>
      </c>
      <c r="AA90" s="170">
        <v>1865.5102040816332</v>
      </c>
      <c r="AB90" s="360">
        <f t="shared" si="93"/>
        <v>109.73589435774313</v>
      </c>
      <c r="AC90" s="359">
        <f t="shared" si="94"/>
        <v>2</v>
      </c>
      <c r="AD90" s="532"/>
      <c r="AE90" s="170">
        <v>17</v>
      </c>
      <c r="AF90" s="170">
        <v>1868.6746987951799</v>
      </c>
      <c r="AG90" s="360">
        <f t="shared" si="95"/>
        <v>109.92204110559882</v>
      </c>
      <c r="AH90" s="359">
        <f t="shared" si="96"/>
        <v>2</v>
      </c>
      <c r="AI90" s="532"/>
      <c r="AJ90" s="170">
        <v>17</v>
      </c>
      <c r="AK90" s="170">
        <v>1864.7727272727273</v>
      </c>
      <c r="AL90" s="360">
        <f t="shared" si="97"/>
        <v>109.69251336898395</v>
      </c>
      <c r="AM90" s="359">
        <f t="shared" si="98"/>
        <v>2</v>
      </c>
      <c r="AN90" s="532"/>
      <c r="AO90" s="170">
        <v>17</v>
      </c>
      <c r="AP90" s="170">
        <v>1871.8965517241381</v>
      </c>
      <c r="AQ90" s="360">
        <f t="shared" si="99"/>
        <v>110.11156186612577</v>
      </c>
      <c r="AR90" s="359">
        <f t="shared" si="100"/>
        <v>2</v>
      </c>
      <c r="AS90" s="532"/>
      <c r="AT90" s="170">
        <v>17</v>
      </c>
      <c r="AU90" s="170">
        <v>1873.090909090909</v>
      </c>
      <c r="AV90" s="360">
        <f t="shared" si="101"/>
        <v>110.18181818181817</v>
      </c>
      <c r="AW90" s="359">
        <f t="shared" si="102"/>
        <v>2</v>
      </c>
      <c r="AX90" s="532"/>
    </row>
    <row r="91" spans="2:50" hidden="1" x14ac:dyDescent="0.2">
      <c r="B91" s="541"/>
      <c r="C91" s="211">
        <v>5</v>
      </c>
      <c r="D91" s="211" t="s">
        <v>461</v>
      </c>
      <c r="E91" s="211">
        <v>18</v>
      </c>
      <c r="F91" s="211">
        <v>2000</v>
      </c>
      <c r="G91" s="360">
        <f t="shared" si="87"/>
        <v>111.11111111111111</v>
      </c>
      <c r="H91" s="532"/>
      <c r="I91" s="172">
        <f t="shared" ref="I91:I101" si="103">IFERROR(AVERAGE(P91,U91,Z91,AE91,AJ91,AO91,AT91),"")</f>
        <v>18</v>
      </c>
      <c r="J91" s="172">
        <f t="shared" ref="J91:J101" si="104">IFERROR(AVERAGE(Q91,V91,AA91,AF91,AK91,AP91,AU91),"")</f>
        <v>1870.9357692369688</v>
      </c>
      <c r="K91" s="272">
        <f t="shared" ref="K91:K101" si="105">IFERROR(AVERAGE(R91,W91,AB91,AG91,AL91,AQ91,AV91),"")</f>
        <v>103.9408760687205</v>
      </c>
      <c r="L91" s="560"/>
      <c r="M91" s="172">
        <f t="shared" si="88"/>
        <v>3</v>
      </c>
      <c r="N91" s="533"/>
      <c r="O91" s="533"/>
      <c r="P91" s="170">
        <v>18</v>
      </c>
      <c r="Q91" s="170">
        <v>1868.2568807339449</v>
      </c>
      <c r="R91" s="360">
        <f t="shared" si="89"/>
        <v>103.79204892966361</v>
      </c>
      <c r="S91" s="359">
        <f t="shared" si="90"/>
        <v>3</v>
      </c>
      <c r="T91" s="532"/>
      <c r="U91" s="170">
        <v>18</v>
      </c>
      <c r="V91" s="170">
        <v>1871.25</v>
      </c>
      <c r="W91" s="360">
        <f t="shared" si="91"/>
        <v>103.95833333333333</v>
      </c>
      <c r="X91" s="359">
        <f t="shared" si="92"/>
        <v>3</v>
      </c>
      <c r="Y91" s="532"/>
      <c r="Z91" s="170">
        <v>18</v>
      </c>
      <c r="AA91" s="170">
        <v>1871.538461538461</v>
      </c>
      <c r="AB91" s="360">
        <f t="shared" si="93"/>
        <v>103.97435897435895</v>
      </c>
      <c r="AC91" s="359">
        <f t="shared" si="94"/>
        <v>3</v>
      </c>
      <c r="AD91" s="532"/>
      <c r="AE91" s="170">
        <v>18</v>
      </c>
      <c r="AF91" s="170">
        <v>1860.0000000000002</v>
      </c>
      <c r="AG91" s="360">
        <f t="shared" si="95"/>
        <v>103.33333333333334</v>
      </c>
      <c r="AH91" s="359">
        <f t="shared" si="96"/>
        <v>3</v>
      </c>
      <c r="AI91" s="532"/>
      <c r="AJ91" s="170">
        <v>18</v>
      </c>
      <c r="AK91" s="170">
        <v>1871.489361702128</v>
      </c>
      <c r="AL91" s="360">
        <f t="shared" si="97"/>
        <v>103.97163120567377</v>
      </c>
      <c r="AM91" s="359">
        <f t="shared" si="98"/>
        <v>3</v>
      </c>
      <c r="AN91" s="532"/>
      <c r="AO91" s="170">
        <v>18</v>
      </c>
      <c r="AP91" s="170">
        <v>1866.8852459016398</v>
      </c>
      <c r="AQ91" s="360">
        <f t="shared" si="99"/>
        <v>103.71584699453554</v>
      </c>
      <c r="AR91" s="359">
        <f t="shared" si="100"/>
        <v>3</v>
      </c>
      <c r="AS91" s="532"/>
      <c r="AT91" s="170">
        <v>18</v>
      </c>
      <c r="AU91" s="170">
        <v>1887.130434782609</v>
      </c>
      <c r="AV91" s="360">
        <f t="shared" si="101"/>
        <v>104.84057971014494</v>
      </c>
      <c r="AW91" s="359">
        <f t="shared" si="102"/>
        <v>3</v>
      </c>
      <c r="AX91" s="532"/>
    </row>
    <row r="92" spans="2:50" hidden="1" x14ac:dyDescent="0.2">
      <c r="B92" s="541"/>
      <c r="C92" s="211">
        <v>6</v>
      </c>
      <c r="D92" s="211" t="s">
        <v>429</v>
      </c>
      <c r="E92" s="211">
        <v>8</v>
      </c>
      <c r="F92" s="211">
        <v>1500</v>
      </c>
      <c r="G92" s="360">
        <f t="shared" si="87"/>
        <v>187.5</v>
      </c>
      <c r="H92" s="532"/>
      <c r="I92" s="172">
        <f t="shared" si="103"/>
        <v>8</v>
      </c>
      <c r="J92" s="172">
        <f t="shared" si="104"/>
        <v>1402.9945761813062</v>
      </c>
      <c r="K92" s="272">
        <f t="shared" si="105"/>
        <v>175.37432202266328</v>
      </c>
      <c r="L92" s="560"/>
      <c r="M92" s="172">
        <f t="shared" si="88"/>
        <v>1</v>
      </c>
      <c r="N92" s="533"/>
      <c r="O92" s="533"/>
      <c r="P92" s="170">
        <v>8</v>
      </c>
      <c r="Q92" s="170">
        <v>1409.1428571428576</v>
      </c>
      <c r="R92" s="360">
        <f t="shared" si="89"/>
        <v>176.1428571428572</v>
      </c>
      <c r="S92" s="359">
        <f t="shared" si="90"/>
        <v>1</v>
      </c>
      <c r="T92" s="532"/>
      <c r="U92" s="170">
        <v>8</v>
      </c>
      <c r="V92" s="170">
        <v>1403.0769230769233</v>
      </c>
      <c r="W92" s="360">
        <f t="shared" si="91"/>
        <v>175.38461538461542</v>
      </c>
      <c r="X92" s="359">
        <f t="shared" si="92"/>
        <v>1</v>
      </c>
      <c r="Y92" s="532"/>
      <c r="Z92" s="170">
        <v>8</v>
      </c>
      <c r="AA92" s="170">
        <v>1404.5255474452556</v>
      </c>
      <c r="AB92" s="360">
        <f t="shared" si="93"/>
        <v>175.56569343065695</v>
      </c>
      <c r="AC92" s="359">
        <f t="shared" si="94"/>
        <v>1</v>
      </c>
      <c r="AD92" s="532"/>
      <c r="AE92" s="170">
        <v>8</v>
      </c>
      <c r="AF92" s="170">
        <v>1400.9523809523807</v>
      </c>
      <c r="AG92" s="360">
        <f t="shared" si="95"/>
        <v>175.11904761904759</v>
      </c>
      <c r="AH92" s="359">
        <f t="shared" si="96"/>
        <v>1</v>
      </c>
      <c r="AI92" s="532"/>
      <c r="AJ92" s="170">
        <v>8</v>
      </c>
      <c r="AK92" s="170">
        <v>1400.7874015748034</v>
      </c>
      <c r="AL92" s="360">
        <f t="shared" si="97"/>
        <v>175.09842519685043</v>
      </c>
      <c r="AM92" s="359">
        <f t="shared" si="98"/>
        <v>1</v>
      </c>
      <c r="AN92" s="532"/>
      <c r="AO92" s="170">
        <v>8</v>
      </c>
      <c r="AP92" s="170">
        <v>1398.0769230769231</v>
      </c>
      <c r="AQ92" s="360">
        <f t="shared" si="99"/>
        <v>174.75961538461539</v>
      </c>
      <c r="AR92" s="359">
        <f t="shared" si="100"/>
        <v>1</v>
      </c>
      <c r="AS92" s="532"/>
      <c r="AT92" s="170">
        <v>8</v>
      </c>
      <c r="AU92" s="170">
        <v>1404.3999999999999</v>
      </c>
      <c r="AV92" s="360">
        <f t="shared" si="101"/>
        <v>175.54999999999998</v>
      </c>
      <c r="AW92" s="359">
        <f t="shared" si="102"/>
        <v>1</v>
      </c>
      <c r="AX92" s="532"/>
    </row>
    <row r="93" spans="2:50" hidden="1" x14ac:dyDescent="0.2">
      <c r="B93" s="541"/>
      <c r="C93" s="211">
        <v>7</v>
      </c>
      <c r="D93" s="211"/>
      <c r="E93" s="211"/>
      <c r="F93" s="211"/>
      <c r="G93" s="360"/>
      <c r="H93" s="532"/>
      <c r="I93" s="172" t="str">
        <f t="shared" si="103"/>
        <v/>
      </c>
      <c r="J93" s="172" t="str">
        <f t="shared" si="104"/>
        <v/>
      </c>
      <c r="K93" s="272" t="str">
        <f t="shared" si="105"/>
        <v/>
      </c>
      <c r="L93" s="560"/>
      <c r="M93" s="172" t="str">
        <f t="shared" si="88"/>
        <v/>
      </c>
      <c r="N93" s="533"/>
      <c r="O93" s="533"/>
      <c r="P93" s="170"/>
      <c r="Q93" s="170"/>
      <c r="R93" s="360" t="str">
        <f t="shared" si="89"/>
        <v/>
      </c>
      <c r="S93" s="359" t="str">
        <f t="shared" si="90"/>
        <v/>
      </c>
      <c r="T93" s="532"/>
      <c r="U93" s="170"/>
      <c r="V93" s="170"/>
      <c r="W93" s="360" t="str">
        <f t="shared" si="91"/>
        <v/>
      </c>
      <c r="X93" s="359" t="str">
        <f t="shared" si="92"/>
        <v/>
      </c>
      <c r="Y93" s="532"/>
      <c r="Z93" s="170"/>
      <c r="AA93" s="170"/>
      <c r="AB93" s="360" t="str">
        <f t="shared" si="93"/>
        <v/>
      </c>
      <c r="AC93" s="359" t="str">
        <f t="shared" si="94"/>
        <v/>
      </c>
      <c r="AD93" s="532"/>
      <c r="AE93" s="170"/>
      <c r="AF93" s="170"/>
      <c r="AG93" s="360" t="str">
        <f t="shared" si="95"/>
        <v/>
      </c>
      <c r="AH93" s="359" t="str">
        <f t="shared" si="96"/>
        <v/>
      </c>
      <c r="AI93" s="532"/>
      <c r="AJ93" s="170"/>
      <c r="AK93" s="170"/>
      <c r="AL93" s="360" t="str">
        <f t="shared" si="97"/>
        <v/>
      </c>
      <c r="AM93" s="359" t="str">
        <f t="shared" si="98"/>
        <v/>
      </c>
      <c r="AN93" s="532"/>
      <c r="AO93" s="170"/>
      <c r="AP93" s="170"/>
      <c r="AQ93" s="360" t="str">
        <f t="shared" si="99"/>
        <v/>
      </c>
      <c r="AR93" s="359" t="str">
        <f t="shared" si="100"/>
        <v/>
      </c>
      <c r="AS93" s="532"/>
      <c r="AT93" s="170"/>
      <c r="AU93" s="170"/>
      <c r="AV93" s="360" t="str">
        <f t="shared" si="101"/>
        <v/>
      </c>
      <c r="AW93" s="359" t="str">
        <f t="shared" si="102"/>
        <v/>
      </c>
      <c r="AX93" s="532"/>
    </row>
    <row r="94" spans="2:50" hidden="1" x14ac:dyDescent="0.2">
      <c r="B94" s="541"/>
      <c r="C94" s="211">
        <v>8</v>
      </c>
      <c r="D94" s="211"/>
      <c r="E94" s="211"/>
      <c r="F94" s="211"/>
      <c r="G94" s="359"/>
      <c r="H94" s="532"/>
      <c r="I94" s="172" t="str">
        <f t="shared" si="103"/>
        <v/>
      </c>
      <c r="J94" s="172" t="str">
        <f t="shared" si="104"/>
        <v/>
      </c>
      <c r="K94" s="272" t="str">
        <f t="shared" si="105"/>
        <v/>
      </c>
      <c r="L94" s="560"/>
      <c r="M94" s="172" t="str">
        <f t="shared" si="88"/>
        <v/>
      </c>
      <c r="N94" s="533"/>
      <c r="O94" s="533"/>
      <c r="P94" s="170"/>
      <c r="Q94" s="170"/>
      <c r="R94" s="360" t="str">
        <f t="shared" si="89"/>
        <v/>
      </c>
      <c r="S94" s="359" t="str">
        <f t="shared" si="90"/>
        <v/>
      </c>
      <c r="T94" s="532"/>
      <c r="U94" s="170"/>
      <c r="V94" s="170"/>
      <c r="W94" s="360" t="str">
        <f t="shared" si="91"/>
        <v/>
      </c>
      <c r="X94" s="359" t="str">
        <f t="shared" si="92"/>
        <v/>
      </c>
      <c r="Y94" s="532"/>
      <c r="Z94" s="170"/>
      <c r="AA94" s="170"/>
      <c r="AB94" s="360" t="str">
        <f t="shared" si="93"/>
        <v/>
      </c>
      <c r="AC94" s="359" t="str">
        <f t="shared" si="94"/>
        <v/>
      </c>
      <c r="AD94" s="532"/>
      <c r="AE94" s="170"/>
      <c r="AF94" s="170"/>
      <c r="AG94" s="360" t="str">
        <f t="shared" si="95"/>
        <v/>
      </c>
      <c r="AH94" s="359" t="str">
        <f t="shared" si="96"/>
        <v/>
      </c>
      <c r="AI94" s="532"/>
      <c r="AJ94" s="170"/>
      <c r="AK94" s="170"/>
      <c r="AL94" s="360" t="str">
        <f t="shared" si="97"/>
        <v/>
      </c>
      <c r="AM94" s="359" t="str">
        <f t="shared" si="98"/>
        <v/>
      </c>
      <c r="AN94" s="532"/>
      <c r="AO94" s="170"/>
      <c r="AP94" s="170"/>
      <c r="AQ94" s="360" t="str">
        <f t="shared" si="99"/>
        <v/>
      </c>
      <c r="AR94" s="359" t="str">
        <f t="shared" si="100"/>
        <v/>
      </c>
      <c r="AS94" s="532"/>
      <c r="AT94" s="170"/>
      <c r="AU94" s="170"/>
      <c r="AV94" s="360" t="str">
        <f t="shared" si="101"/>
        <v/>
      </c>
      <c r="AW94" s="359" t="str">
        <f t="shared" si="102"/>
        <v/>
      </c>
      <c r="AX94" s="532"/>
    </row>
    <row r="95" spans="2:50" hidden="1" x14ac:dyDescent="0.2">
      <c r="B95" s="541"/>
      <c r="C95" s="211">
        <v>9</v>
      </c>
      <c r="D95" s="211"/>
      <c r="E95" s="211"/>
      <c r="F95" s="211"/>
      <c r="G95" s="359"/>
      <c r="H95" s="532"/>
      <c r="I95" s="172" t="str">
        <f t="shared" si="103"/>
        <v/>
      </c>
      <c r="J95" s="172" t="str">
        <f t="shared" si="104"/>
        <v/>
      </c>
      <c r="K95" s="272" t="str">
        <f t="shared" si="105"/>
        <v/>
      </c>
      <c r="L95" s="560"/>
      <c r="M95" s="172" t="str">
        <f t="shared" si="88"/>
        <v/>
      </c>
      <c r="N95" s="533"/>
      <c r="O95" s="533"/>
      <c r="P95" s="170"/>
      <c r="Q95" s="170"/>
      <c r="R95" s="360" t="str">
        <f t="shared" si="89"/>
        <v/>
      </c>
      <c r="S95" s="359" t="str">
        <f t="shared" si="90"/>
        <v/>
      </c>
      <c r="T95" s="532"/>
      <c r="U95" s="170"/>
      <c r="V95" s="170"/>
      <c r="W95" s="360" t="str">
        <f t="shared" si="91"/>
        <v/>
      </c>
      <c r="X95" s="359" t="str">
        <f t="shared" si="92"/>
        <v/>
      </c>
      <c r="Y95" s="532"/>
      <c r="Z95" s="170"/>
      <c r="AA95" s="170"/>
      <c r="AB95" s="360" t="str">
        <f t="shared" si="93"/>
        <v/>
      </c>
      <c r="AC95" s="359" t="str">
        <f t="shared" si="94"/>
        <v/>
      </c>
      <c r="AD95" s="532"/>
      <c r="AE95" s="170"/>
      <c r="AF95" s="170"/>
      <c r="AG95" s="360" t="str">
        <f t="shared" si="95"/>
        <v/>
      </c>
      <c r="AH95" s="359" t="str">
        <f t="shared" si="96"/>
        <v/>
      </c>
      <c r="AI95" s="532"/>
      <c r="AJ95" s="170"/>
      <c r="AK95" s="170"/>
      <c r="AL95" s="360" t="str">
        <f t="shared" si="97"/>
        <v/>
      </c>
      <c r="AM95" s="359" t="str">
        <f t="shared" si="98"/>
        <v/>
      </c>
      <c r="AN95" s="532"/>
      <c r="AO95" s="170"/>
      <c r="AP95" s="170"/>
      <c r="AQ95" s="360" t="str">
        <f t="shared" si="99"/>
        <v/>
      </c>
      <c r="AR95" s="359" t="str">
        <f t="shared" si="100"/>
        <v/>
      </c>
      <c r="AS95" s="532"/>
      <c r="AT95" s="170"/>
      <c r="AU95" s="170"/>
      <c r="AV95" s="360" t="str">
        <f t="shared" si="101"/>
        <v/>
      </c>
      <c r="AW95" s="359" t="str">
        <f t="shared" si="102"/>
        <v/>
      </c>
      <c r="AX95" s="532"/>
    </row>
    <row r="96" spans="2:50" hidden="1" x14ac:dyDescent="0.2">
      <c r="B96" s="541"/>
      <c r="C96" s="211">
        <v>10</v>
      </c>
      <c r="D96" s="211"/>
      <c r="E96" s="211"/>
      <c r="F96" s="211"/>
      <c r="G96" s="359"/>
      <c r="H96" s="532"/>
      <c r="I96" s="172" t="str">
        <f t="shared" si="103"/>
        <v/>
      </c>
      <c r="J96" s="172" t="str">
        <f t="shared" si="104"/>
        <v/>
      </c>
      <c r="K96" s="272" t="str">
        <f t="shared" si="105"/>
        <v/>
      </c>
      <c r="L96" s="560"/>
      <c r="M96" s="172" t="str">
        <f t="shared" si="88"/>
        <v/>
      </c>
      <c r="N96" s="533"/>
      <c r="O96" s="533"/>
      <c r="P96" s="170"/>
      <c r="Q96" s="170"/>
      <c r="R96" s="360" t="str">
        <f t="shared" si="89"/>
        <v/>
      </c>
      <c r="S96" s="359" t="str">
        <f t="shared" si="90"/>
        <v/>
      </c>
      <c r="T96" s="532"/>
      <c r="U96" s="170"/>
      <c r="V96" s="170"/>
      <c r="W96" s="360" t="str">
        <f t="shared" si="91"/>
        <v/>
      </c>
      <c r="X96" s="359" t="str">
        <f t="shared" si="92"/>
        <v/>
      </c>
      <c r="Y96" s="532"/>
      <c r="Z96" s="170"/>
      <c r="AA96" s="170"/>
      <c r="AB96" s="360" t="str">
        <f t="shared" si="93"/>
        <v/>
      </c>
      <c r="AC96" s="359" t="str">
        <f t="shared" si="94"/>
        <v/>
      </c>
      <c r="AD96" s="532"/>
      <c r="AE96" s="170"/>
      <c r="AF96" s="170"/>
      <c r="AG96" s="360" t="str">
        <f t="shared" si="95"/>
        <v/>
      </c>
      <c r="AH96" s="359" t="str">
        <f t="shared" si="96"/>
        <v/>
      </c>
      <c r="AI96" s="532"/>
      <c r="AJ96" s="170"/>
      <c r="AK96" s="170"/>
      <c r="AL96" s="360" t="str">
        <f t="shared" si="97"/>
        <v/>
      </c>
      <c r="AM96" s="359" t="str">
        <f t="shared" si="98"/>
        <v/>
      </c>
      <c r="AN96" s="532"/>
      <c r="AO96" s="170"/>
      <c r="AP96" s="170"/>
      <c r="AQ96" s="360" t="str">
        <f t="shared" si="99"/>
        <v/>
      </c>
      <c r="AR96" s="359" t="str">
        <f t="shared" si="100"/>
        <v/>
      </c>
      <c r="AS96" s="532"/>
      <c r="AT96" s="170"/>
      <c r="AU96" s="170"/>
      <c r="AV96" s="360" t="str">
        <f t="shared" si="101"/>
        <v/>
      </c>
      <c r="AW96" s="359" t="str">
        <f t="shared" si="102"/>
        <v/>
      </c>
      <c r="AX96" s="532"/>
    </row>
    <row r="97" spans="2:50" hidden="1" x14ac:dyDescent="0.2">
      <c r="B97" s="541"/>
      <c r="C97" s="211">
        <v>11</v>
      </c>
      <c r="D97" s="211"/>
      <c r="E97" s="211"/>
      <c r="F97" s="211"/>
      <c r="G97" s="359"/>
      <c r="H97" s="532"/>
      <c r="I97" s="172" t="str">
        <f t="shared" si="103"/>
        <v/>
      </c>
      <c r="J97" s="172" t="str">
        <f t="shared" si="104"/>
        <v/>
      </c>
      <c r="K97" s="272" t="str">
        <f t="shared" si="105"/>
        <v/>
      </c>
      <c r="L97" s="560"/>
      <c r="M97" s="172" t="str">
        <f t="shared" si="88"/>
        <v/>
      </c>
      <c r="N97" s="533"/>
      <c r="O97" s="533"/>
      <c r="P97" s="359"/>
      <c r="Q97" s="359"/>
      <c r="R97" s="360" t="str">
        <f t="shared" si="89"/>
        <v/>
      </c>
      <c r="S97" s="359" t="str">
        <f t="shared" si="90"/>
        <v/>
      </c>
      <c r="T97" s="532"/>
      <c r="U97" s="359"/>
      <c r="V97" s="359"/>
      <c r="W97" s="360" t="str">
        <f t="shared" si="91"/>
        <v/>
      </c>
      <c r="X97" s="359" t="str">
        <f t="shared" si="92"/>
        <v/>
      </c>
      <c r="Y97" s="532"/>
      <c r="Z97" s="359"/>
      <c r="AA97" s="359"/>
      <c r="AB97" s="360" t="str">
        <f t="shared" si="93"/>
        <v/>
      </c>
      <c r="AC97" s="359" t="str">
        <f t="shared" si="94"/>
        <v/>
      </c>
      <c r="AD97" s="532"/>
      <c r="AE97" s="359"/>
      <c r="AF97" s="359"/>
      <c r="AG97" s="360" t="str">
        <f t="shared" si="95"/>
        <v/>
      </c>
      <c r="AH97" s="359" t="str">
        <f t="shared" si="96"/>
        <v/>
      </c>
      <c r="AI97" s="532"/>
      <c r="AJ97" s="359"/>
      <c r="AK97" s="359"/>
      <c r="AL97" s="360" t="str">
        <f t="shared" si="97"/>
        <v/>
      </c>
      <c r="AM97" s="359" t="str">
        <f t="shared" si="98"/>
        <v/>
      </c>
      <c r="AN97" s="532"/>
      <c r="AO97" s="359"/>
      <c r="AP97" s="359"/>
      <c r="AQ97" s="360" t="str">
        <f t="shared" si="99"/>
        <v/>
      </c>
      <c r="AR97" s="359" t="str">
        <f t="shared" si="100"/>
        <v/>
      </c>
      <c r="AS97" s="532"/>
      <c r="AT97" s="359"/>
      <c r="AU97" s="359"/>
      <c r="AV97" s="360" t="str">
        <f t="shared" si="101"/>
        <v/>
      </c>
      <c r="AW97" s="359" t="str">
        <f t="shared" si="102"/>
        <v/>
      </c>
      <c r="AX97" s="532"/>
    </row>
    <row r="98" spans="2:50" hidden="1" x14ac:dyDescent="0.2">
      <c r="B98" s="541"/>
      <c r="C98" s="211">
        <v>12</v>
      </c>
      <c r="D98" s="211"/>
      <c r="E98" s="211"/>
      <c r="F98" s="211"/>
      <c r="G98" s="359"/>
      <c r="H98" s="532"/>
      <c r="I98" s="172" t="str">
        <f t="shared" si="103"/>
        <v/>
      </c>
      <c r="J98" s="172" t="str">
        <f t="shared" si="104"/>
        <v/>
      </c>
      <c r="K98" s="272" t="str">
        <f t="shared" si="105"/>
        <v/>
      </c>
      <c r="L98" s="560"/>
      <c r="M98" s="172" t="str">
        <f t="shared" si="88"/>
        <v/>
      </c>
      <c r="N98" s="533"/>
      <c r="O98" s="533"/>
      <c r="P98" s="359"/>
      <c r="Q98" s="359"/>
      <c r="R98" s="360" t="str">
        <f t="shared" si="89"/>
        <v/>
      </c>
      <c r="S98" s="359" t="str">
        <f t="shared" si="90"/>
        <v/>
      </c>
      <c r="T98" s="532"/>
      <c r="U98" s="359"/>
      <c r="V98" s="359"/>
      <c r="W98" s="360" t="str">
        <f t="shared" si="91"/>
        <v/>
      </c>
      <c r="X98" s="359" t="str">
        <f t="shared" si="92"/>
        <v/>
      </c>
      <c r="Y98" s="532"/>
      <c r="Z98" s="359"/>
      <c r="AA98" s="359"/>
      <c r="AB98" s="360" t="str">
        <f t="shared" si="93"/>
        <v/>
      </c>
      <c r="AC98" s="359" t="str">
        <f t="shared" si="94"/>
        <v/>
      </c>
      <c r="AD98" s="532"/>
      <c r="AE98" s="359"/>
      <c r="AF98" s="359"/>
      <c r="AG98" s="360" t="str">
        <f t="shared" si="95"/>
        <v/>
      </c>
      <c r="AH98" s="359" t="str">
        <f t="shared" si="96"/>
        <v/>
      </c>
      <c r="AI98" s="532"/>
      <c r="AJ98" s="359"/>
      <c r="AK98" s="359"/>
      <c r="AL98" s="360" t="str">
        <f t="shared" si="97"/>
        <v/>
      </c>
      <c r="AM98" s="359" t="str">
        <f t="shared" si="98"/>
        <v/>
      </c>
      <c r="AN98" s="532"/>
      <c r="AO98" s="359"/>
      <c r="AP98" s="359"/>
      <c r="AQ98" s="360" t="str">
        <f t="shared" si="99"/>
        <v/>
      </c>
      <c r="AR98" s="359" t="str">
        <f t="shared" si="100"/>
        <v/>
      </c>
      <c r="AS98" s="532"/>
      <c r="AT98" s="359"/>
      <c r="AU98" s="359"/>
      <c r="AV98" s="360" t="str">
        <f t="shared" si="101"/>
        <v/>
      </c>
      <c r="AW98" s="359" t="str">
        <f t="shared" si="102"/>
        <v/>
      </c>
      <c r="AX98" s="532"/>
    </row>
    <row r="99" spans="2:50" hidden="1" x14ac:dyDescent="0.2">
      <c r="B99" s="541"/>
      <c r="C99" s="211">
        <v>13</v>
      </c>
      <c r="D99" s="211"/>
      <c r="E99" s="211"/>
      <c r="F99" s="211"/>
      <c r="G99" s="359"/>
      <c r="H99" s="532"/>
      <c r="I99" s="172" t="str">
        <f t="shared" si="103"/>
        <v/>
      </c>
      <c r="J99" s="172" t="str">
        <f t="shared" si="104"/>
        <v/>
      </c>
      <c r="K99" s="272" t="str">
        <f t="shared" si="105"/>
        <v/>
      </c>
      <c r="L99" s="560"/>
      <c r="M99" s="172" t="str">
        <f t="shared" si="88"/>
        <v/>
      </c>
      <c r="N99" s="533"/>
      <c r="O99" s="533"/>
      <c r="P99" s="359"/>
      <c r="Q99" s="359"/>
      <c r="R99" s="360" t="str">
        <f t="shared" si="89"/>
        <v/>
      </c>
      <c r="S99" s="359" t="str">
        <f t="shared" si="90"/>
        <v/>
      </c>
      <c r="T99" s="532"/>
      <c r="U99" s="359"/>
      <c r="V99" s="359"/>
      <c r="W99" s="360" t="str">
        <f t="shared" si="91"/>
        <v/>
      </c>
      <c r="X99" s="359" t="str">
        <f t="shared" si="92"/>
        <v/>
      </c>
      <c r="Y99" s="532"/>
      <c r="Z99" s="359"/>
      <c r="AA99" s="359"/>
      <c r="AB99" s="360" t="str">
        <f t="shared" si="93"/>
        <v/>
      </c>
      <c r="AC99" s="359" t="str">
        <f t="shared" si="94"/>
        <v/>
      </c>
      <c r="AD99" s="532"/>
      <c r="AE99" s="359"/>
      <c r="AF99" s="359"/>
      <c r="AG99" s="360" t="str">
        <f t="shared" si="95"/>
        <v/>
      </c>
      <c r="AH99" s="359" t="str">
        <f t="shared" si="96"/>
        <v/>
      </c>
      <c r="AI99" s="532"/>
      <c r="AJ99" s="359"/>
      <c r="AK99" s="359"/>
      <c r="AL99" s="360" t="str">
        <f t="shared" si="97"/>
        <v/>
      </c>
      <c r="AM99" s="359" t="str">
        <f t="shared" si="98"/>
        <v/>
      </c>
      <c r="AN99" s="532"/>
      <c r="AO99" s="359"/>
      <c r="AP99" s="359"/>
      <c r="AQ99" s="360" t="str">
        <f t="shared" si="99"/>
        <v/>
      </c>
      <c r="AR99" s="359" t="str">
        <f t="shared" si="100"/>
        <v/>
      </c>
      <c r="AS99" s="532"/>
      <c r="AT99" s="359"/>
      <c r="AU99" s="359"/>
      <c r="AV99" s="360" t="str">
        <f t="shared" si="101"/>
        <v/>
      </c>
      <c r="AW99" s="359" t="str">
        <f t="shared" si="102"/>
        <v/>
      </c>
      <c r="AX99" s="532"/>
    </row>
    <row r="100" spans="2:50" ht="13.5" hidden="1" customHeight="1" x14ac:dyDescent="0.2">
      <c r="B100" s="541"/>
      <c r="C100" s="211">
        <v>14</v>
      </c>
      <c r="D100" s="211"/>
      <c r="E100" s="211"/>
      <c r="F100" s="211"/>
      <c r="G100" s="359"/>
      <c r="H100" s="532"/>
      <c r="I100" s="172" t="str">
        <f t="shared" si="103"/>
        <v/>
      </c>
      <c r="J100" s="172" t="str">
        <f t="shared" si="104"/>
        <v/>
      </c>
      <c r="K100" s="272" t="str">
        <f t="shared" si="105"/>
        <v/>
      </c>
      <c r="L100" s="560"/>
      <c r="M100" s="172" t="str">
        <f t="shared" si="88"/>
        <v/>
      </c>
      <c r="N100" s="533"/>
      <c r="O100" s="533"/>
      <c r="P100" s="359"/>
      <c r="Q100" s="359"/>
      <c r="R100" s="360" t="str">
        <f t="shared" si="89"/>
        <v/>
      </c>
      <c r="S100" s="359" t="str">
        <f t="shared" si="90"/>
        <v/>
      </c>
      <c r="T100" s="532"/>
      <c r="U100" s="359"/>
      <c r="V100" s="359"/>
      <c r="W100" s="360" t="str">
        <f t="shared" si="91"/>
        <v/>
      </c>
      <c r="X100" s="359" t="str">
        <f t="shared" si="92"/>
        <v/>
      </c>
      <c r="Y100" s="532"/>
      <c r="Z100" s="359"/>
      <c r="AA100" s="359"/>
      <c r="AB100" s="360" t="str">
        <f t="shared" si="93"/>
        <v/>
      </c>
      <c r="AC100" s="359" t="str">
        <f t="shared" si="94"/>
        <v/>
      </c>
      <c r="AD100" s="532"/>
      <c r="AE100" s="359"/>
      <c r="AF100" s="359"/>
      <c r="AG100" s="360" t="str">
        <f t="shared" si="95"/>
        <v/>
      </c>
      <c r="AH100" s="359" t="str">
        <f t="shared" si="96"/>
        <v/>
      </c>
      <c r="AI100" s="532"/>
      <c r="AJ100" s="359"/>
      <c r="AK100" s="359"/>
      <c r="AL100" s="360" t="str">
        <f t="shared" si="97"/>
        <v/>
      </c>
      <c r="AM100" s="359" t="str">
        <f t="shared" si="98"/>
        <v/>
      </c>
      <c r="AN100" s="532"/>
      <c r="AO100" s="359"/>
      <c r="AP100" s="359"/>
      <c r="AQ100" s="360" t="str">
        <f t="shared" si="99"/>
        <v/>
      </c>
      <c r="AR100" s="359" t="str">
        <f t="shared" si="100"/>
        <v/>
      </c>
      <c r="AS100" s="532"/>
      <c r="AT100" s="359"/>
      <c r="AU100" s="359"/>
      <c r="AV100" s="360" t="str">
        <f t="shared" si="101"/>
        <v/>
      </c>
      <c r="AW100" s="359" t="str">
        <f t="shared" si="102"/>
        <v/>
      </c>
      <c r="AX100" s="532"/>
    </row>
    <row r="101" spans="2:50" hidden="1" x14ac:dyDescent="0.2">
      <c r="B101" s="541"/>
      <c r="C101" s="211">
        <v>15</v>
      </c>
      <c r="D101" s="211"/>
      <c r="E101" s="211"/>
      <c r="F101" s="211"/>
      <c r="G101" s="359"/>
      <c r="H101" s="532"/>
      <c r="I101" s="172" t="str">
        <f t="shared" si="103"/>
        <v/>
      </c>
      <c r="J101" s="172" t="str">
        <f t="shared" si="104"/>
        <v/>
      </c>
      <c r="K101" s="272" t="str">
        <f t="shared" si="105"/>
        <v/>
      </c>
      <c r="L101" s="560"/>
      <c r="M101" s="172" t="str">
        <f t="shared" si="88"/>
        <v/>
      </c>
      <c r="N101" s="533"/>
      <c r="O101" s="533"/>
      <c r="P101" s="359"/>
      <c r="Q101" s="359"/>
      <c r="R101" s="360" t="str">
        <f t="shared" si="89"/>
        <v/>
      </c>
      <c r="S101" s="359" t="str">
        <f t="shared" si="90"/>
        <v/>
      </c>
      <c r="T101" s="532"/>
      <c r="U101" s="359"/>
      <c r="V101" s="359"/>
      <c r="W101" s="360" t="str">
        <f t="shared" si="91"/>
        <v/>
      </c>
      <c r="X101" s="359" t="str">
        <f t="shared" si="92"/>
        <v/>
      </c>
      <c r="Y101" s="532"/>
      <c r="Z101" s="359"/>
      <c r="AA101" s="359"/>
      <c r="AB101" s="360" t="str">
        <f t="shared" si="93"/>
        <v/>
      </c>
      <c r="AC101" s="359" t="str">
        <f t="shared" si="94"/>
        <v/>
      </c>
      <c r="AD101" s="532"/>
      <c r="AE101" s="359"/>
      <c r="AF101" s="359"/>
      <c r="AG101" s="360" t="str">
        <f t="shared" si="95"/>
        <v/>
      </c>
      <c r="AH101" s="359" t="str">
        <f t="shared" si="96"/>
        <v/>
      </c>
      <c r="AI101" s="532"/>
      <c r="AJ101" s="359"/>
      <c r="AK101" s="359"/>
      <c r="AL101" s="360" t="str">
        <f t="shared" si="97"/>
        <v/>
      </c>
      <c r="AM101" s="359" t="str">
        <f t="shared" si="98"/>
        <v/>
      </c>
      <c r="AN101" s="532"/>
      <c r="AO101" s="359"/>
      <c r="AP101" s="359"/>
      <c r="AQ101" s="360" t="str">
        <f t="shared" si="99"/>
        <v/>
      </c>
      <c r="AR101" s="359" t="str">
        <f t="shared" si="100"/>
        <v/>
      </c>
      <c r="AS101" s="532"/>
      <c r="AT101" s="359"/>
      <c r="AU101" s="359"/>
      <c r="AV101" s="360" t="str">
        <f t="shared" si="101"/>
        <v/>
      </c>
      <c r="AW101" s="359" t="str">
        <f t="shared" si="102"/>
        <v/>
      </c>
      <c r="AX101" s="532"/>
    </row>
    <row r="102" spans="2:50" ht="15.75" hidden="1" x14ac:dyDescent="0.2">
      <c r="B102" s="545" t="s">
        <v>169</v>
      </c>
      <c r="C102" s="546"/>
      <c r="D102" s="546"/>
      <c r="E102" s="546"/>
      <c r="F102" s="546"/>
      <c r="G102" s="546"/>
      <c r="H102" s="547"/>
      <c r="I102" s="207"/>
      <c r="J102" s="207"/>
      <c r="K102" s="207"/>
      <c r="L102" s="207"/>
      <c r="M102" s="207"/>
      <c r="N102" s="533" t="s">
        <v>161</v>
      </c>
      <c r="O102" s="549" t="s">
        <v>106</v>
      </c>
      <c r="P102" s="551">
        <f>AT82+1</f>
        <v>45902</v>
      </c>
      <c r="Q102" s="541"/>
      <c r="R102" s="541"/>
      <c r="S102" s="541"/>
      <c r="T102" s="541"/>
      <c r="U102" s="551">
        <f>P102+1</f>
        <v>45903</v>
      </c>
      <c r="V102" s="541"/>
      <c r="W102" s="541"/>
      <c r="X102" s="541"/>
      <c r="Y102" s="541"/>
      <c r="Z102" s="551">
        <f>U102+1</f>
        <v>45904</v>
      </c>
      <c r="AA102" s="541"/>
      <c r="AB102" s="541"/>
      <c r="AC102" s="541"/>
      <c r="AD102" s="541"/>
      <c r="AE102" s="551">
        <f>Z102+1</f>
        <v>45905</v>
      </c>
      <c r="AF102" s="541"/>
      <c r="AG102" s="541"/>
      <c r="AH102" s="541"/>
      <c r="AI102" s="541"/>
      <c r="AJ102" s="551">
        <f>AE102+1</f>
        <v>45906</v>
      </c>
      <c r="AK102" s="541"/>
      <c r="AL102" s="541"/>
      <c r="AM102" s="541"/>
      <c r="AN102" s="541"/>
      <c r="AO102" s="551">
        <f>AJ102+1</f>
        <v>45907</v>
      </c>
      <c r="AP102" s="541"/>
      <c r="AQ102" s="541"/>
      <c r="AR102" s="541"/>
      <c r="AS102" s="541"/>
      <c r="AT102" s="551">
        <f>AO102+1</f>
        <v>45908</v>
      </c>
      <c r="AU102" s="541"/>
      <c r="AV102" s="541"/>
      <c r="AW102" s="541"/>
      <c r="AX102" s="541"/>
    </row>
    <row r="103" spans="2:50" ht="15.75" hidden="1" x14ac:dyDescent="0.2">
      <c r="B103" s="548"/>
      <c r="C103" s="548"/>
      <c r="D103" s="548"/>
      <c r="E103" s="548"/>
      <c r="F103" s="548"/>
      <c r="G103" s="548"/>
      <c r="H103" s="548"/>
      <c r="I103" s="207"/>
      <c r="J103" s="207"/>
      <c r="K103" s="207"/>
      <c r="L103" s="207"/>
      <c r="M103" s="207"/>
      <c r="N103" s="533"/>
      <c r="O103" s="550"/>
      <c r="P103" s="551" t="s">
        <v>120</v>
      </c>
      <c r="Q103" s="541"/>
      <c r="R103" s="541"/>
      <c r="S103" s="541"/>
      <c r="T103" s="541"/>
      <c r="U103" s="551" t="s">
        <v>114</v>
      </c>
      <c r="V103" s="541"/>
      <c r="W103" s="541"/>
      <c r="X103" s="541"/>
      <c r="Y103" s="541"/>
      <c r="Z103" s="551" t="s">
        <v>115</v>
      </c>
      <c r="AA103" s="541"/>
      <c r="AB103" s="541"/>
      <c r="AC103" s="541"/>
      <c r="AD103" s="541"/>
      <c r="AE103" s="551" t="s">
        <v>116</v>
      </c>
      <c r="AF103" s="541"/>
      <c r="AG103" s="541"/>
      <c r="AH103" s="541"/>
      <c r="AI103" s="541"/>
      <c r="AJ103" s="551" t="s">
        <v>117</v>
      </c>
      <c r="AK103" s="541"/>
      <c r="AL103" s="541"/>
      <c r="AM103" s="541"/>
      <c r="AN103" s="541"/>
      <c r="AO103" s="551" t="s">
        <v>118</v>
      </c>
      <c r="AP103" s="541"/>
      <c r="AQ103" s="541"/>
      <c r="AR103" s="541"/>
      <c r="AS103" s="541"/>
      <c r="AT103" s="551" t="s">
        <v>119</v>
      </c>
      <c r="AU103" s="541"/>
      <c r="AV103" s="541"/>
      <c r="AW103" s="541"/>
      <c r="AX103" s="541"/>
    </row>
    <row r="104" spans="2:50" hidden="1" x14ac:dyDescent="0.2">
      <c r="B104" s="533" t="s">
        <v>157</v>
      </c>
      <c r="C104" s="533" t="s">
        <v>149</v>
      </c>
      <c r="D104" s="533"/>
      <c r="E104" s="533" t="s">
        <v>151</v>
      </c>
      <c r="F104" s="533"/>
      <c r="G104" s="533"/>
      <c r="H104" s="537" t="s">
        <v>158</v>
      </c>
      <c r="I104" s="540" t="s">
        <v>227</v>
      </c>
      <c r="J104" s="540"/>
      <c r="K104" s="540"/>
      <c r="L104" s="540" t="s">
        <v>158</v>
      </c>
      <c r="M104" s="540" t="s">
        <v>170</v>
      </c>
      <c r="N104" s="533"/>
      <c r="O104" s="533" t="s">
        <v>160</v>
      </c>
      <c r="P104" s="534" t="s">
        <v>154</v>
      </c>
      <c r="Q104" s="535"/>
      <c r="R104" s="535"/>
      <c r="S104" s="536"/>
      <c r="T104" s="533" t="s">
        <v>158</v>
      </c>
      <c r="U104" s="534" t="s">
        <v>154</v>
      </c>
      <c r="V104" s="535"/>
      <c r="W104" s="535"/>
      <c r="X104" s="536"/>
      <c r="Y104" s="533" t="s">
        <v>158</v>
      </c>
      <c r="Z104" s="534" t="s">
        <v>154</v>
      </c>
      <c r="AA104" s="535"/>
      <c r="AB104" s="535"/>
      <c r="AC104" s="536"/>
      <c r="AD104" s="533" t="s">
        <v>158</v>
      </c>
      <c r="AE104" s="534" t="s">
        <v>154</v>
      </c>
      <c r="AF104" s="535"/>
      <c r="AG104" s="535"/>
      <c r="AH104" s="536"/>
      <c r="AI104" s="533" t="s">
        <v>158</v>
      </c>
      <c r="AJ104" s="534" t="s">
        <v>154</v>
      </c>
      <c r="AK104" s="535"/>
      <c r="AL104" s="535"/>
      <c r="AM104" s="536"/>
      <c r="AN104" s="533" t="s">
        <v>158</v>
      </c>
      <c r="AO104" s="534" t="s">
        <v>154</v>
      </c>
      <c r="AP104" s="535"/>
      <c r="AQ104" s="535"/>
      <c r="AR104" s="536"/>
      <c r="AS104" s="533" t="s">
        <v>158</v>
      </c>
      <c r="AT104" s="534" t="s">
        <v>154</v>
      </c>
      <c r="AU104" s="535"/>
      <c r="AV104" s="535"/>
      <c r="AW104" s="536"/>
      <c r="AX104" s="533" t="s">
        <v>158</v>
      </c>
    </row>
    <row r="105" spans="2:50" hidden="1" x14ac:dyDescent="0.2">
      <c r="B105" s="533"/>
      <c r="C105" s="533"/>
      <c r="D105" s="533"/>
      <c r="E105" s="533" t="s">
        <v>150</v>
      </c>
      <c r="F105" s="533"/>
      <c r="G105" s="533"/>
      <c r="H105" s="538"/>
      <c r="I105" s="540" t="s">
        <v>150</v>
      </c>
      <c r="J105" s="540"/>
      <c r="K105" s="540"/>
      <c r="L105" s="540"/>
      <c r="M105" s="540"/>
      <c r="N105" s="533"/>
      <c r="O105" s="533"/>
      <c r="P105" s="534" t="s">
        <v>155</v>
      </c>
      <c r="Q105" s="535"/>
      <c r="R105" s="535"/>
      <c r="S105" s="536"/>
      <c r="T105" s="533"/>
      <c r="U105" s="534" t="s">
        <v>155</v>
      </c>
      <c r="V105" s="535"/>
      <c r="W105" s="535"/>
      <c r="X105" s="536"/>
      <c r="Y105" s="533"/>
      <c r="Z105" s="534" t="s">
        <v>155</v>
      </c>
      <c r="AA105" s="535"/>
      <c r="AB105" s="535"/>
      <c r="AC105" s="536"/>
      <c r="AD105" s="533"/>
      <c r="AE105" s="534" t="s">
        <v>155</v>
      </c>
      <c r="AF105" s="535"/>
      <c r="AG105" s="535"/>
      <c r="AH105" s="536"/>
      <c r="AI105" s="533"/>
      <c r="AJ105" s="534" t="s">
        <v>155</v>
      </c>
      <c r="AK105" s="535"/>
      <c r="AL105" s="535"/>
      <c r="AM105" s="536"/>
      <c r="AN105" s="533"/>
      <c r="AO105" s="534" t="s">
        <v>155</v>
      </c>
      <c r="AP105" s="535"/>
      <c r="AQ105" s="535"/>
      <c r="AR105" s="536"/>
      <c r="AS105" s="533"/>
      <c r="AT105" s="534" t="s">
        <v>155</v>
      </c>
      <c r="AU105" s="535"/>
      <c r="AV105" s="535"/>
      <c r="AW105" s="536"/>
      <c r="AX105" s="533"/>
    </row>
    <row r="106" spans="2:50" hidden="1" x14ac:dyDescent="0.2">
      <c r="B106" s="533"/>
      <c r="C106" s="533"/>
      <c r="D106" s="533"/>
      <c r="E106" s="367" t="s">
        <v>152</v>
      </c>
      <c r="F106" s="367" t="s">
        <v>153</v>
      </c>
      <c r="G106" s="367" t="s">
        <v>156</v>
      </c>
      <c r="H106" s="539"/>
      <c r="I106" s="368" t="s">
        <v>152</v>
      </c>
      <c r="J106" s="368" t="s">
        <v>153</v>
      </c>
      <c r="K106" s="368" t="s">
        <v>156</v>
      </c>
      <c r="L106" s="540"/>
      <c r="M106" s="540"/>
      <c r="N106" s="533"/>
      <c r="O106" s="533"/>
      <c r="P106" s="367" t="s">
        <v>152</v>
      </c>
      <c r="Q106" s="367" t="s">
        <v>153</v>
      </c>
      <c r="R106" s="367" t="s">
        <v>156</v>
      </c>
      <c r="S106" s="367" t="s">
        <v>170</v>
      </c>
      <c r="T106" s="533"/>
      <c r="U106" s="367" t="s">
        <v>152</v>
      </c>
      <c r="V106" s="367" t="s">
        <v>153</v>
      </c>
      <c r="W106" s="367" t="s">
        <v>156</v>
      </c>
      <c r="X106" s="367" t="s">
        <v>170</v>
      </c>
      <c r="Y106" s="533"/>
      <c r="Z106" s="367" t="s">
        <v>152</v>
      </c>
      <c r="AA106" s="367" t="s">
        <v>153</v>
      </c>
      <c r="AB106" s="367" t="s">
        <v>156</v>
      </c>
      <c r="AC106" s="367" t="s">
        <v>170</v>
      </c>
      <c r="AD106" s="533"/>
      <c r="AE106" s="367" t="s">
        <v>152</v>
      </c>
      <c r="AF106" s="367" t="s">
        <v>153</v>
      </c>
      <c r="AG106" s="367" t="s">
        <v>156</v>
      </c>
      <c r="AH106" s="367" t="s">
        <v>170</v>
      </c>
      <c r="AI106" s="533"/>
      <c r="AJ106" s="367" t="s">
        <v>152</v>
      </c>
      <c r="AK106" s="367" t="s">
        <v>153</v>
      </c>
      <c r="AL106" s="367" t="s">
        <v>156</v>
      </c>
      <c r="AM106" s="367" t="s">
        <v>170</v>
      </c>
      <c r="AN106" s="533"/>
      <c r="AO106" s="367" t="s">
        <v>152</v>
      </c>
      <c r="AP106" s="367" t="s">
        <v>153</v>
      </c>
      <c r="AQ106" s="367" t="s">
        <v>156</v>
      </c>
      <c r="AR106" s="367" t="s">
        <v>170</v>
      </c>
      <c r="AS106" s="533"/>
      <c r="AT106" s="367" t="s">
        <v>152</v>
      </c>
      <c r="AU106" s="367" t="s">
        <v>153</v>
      </c>
      <c r="AV106" s="367" t="s">
        <v>156</v>
      </c>
      <c r="AW106" s="367" t="s">
        <v>170</v>
      </c>
      <c r="AX106" s="533"/>
    </row>
    <row r="107" spans="2:50" hidden="1" x14ac:dyDescent="0.2">
      <c r="B107" s="541" t="s">
        <v>238</v>
      </c>
      <c r="C107" s="369">
        <v>1</v>
      </c>
      <c r="D107" s="369" t="s">
        <v>456</v>
      </c>
      <c r="E107" s="369">
        <v>19</v>
      </c>
      <c r="F107" s="369">
        <v>1500</v>
      </c>
      <c r="G107" s="370">
        <f>F107/E107</f>
        <v>78.94736842105263</v>
      </c>
      <c r="H107" s="532">
        <f>AVERAGE(G107:G121)</f>
        <v>104.83096747470918</v>
      </c>
      <c r="I107" s="172">
        <f t="shared" ref="I107:I109" si="106">IFERROR(AVERAGE(P107,U107,Z107,AE107,AJ107,AO107,AT107),"")</f>
        <v>19</v>
      </c>
      <c r="J107" s="172">
        <f t="shared" ref="J107:J109" si="107">IFERROR(AVERAGE(Q107,V107,AA107,AF107,AK107,AP107,AU107),"")</f>
        <v>1409.2982534994567</v>
      </c>
      <c r="K107" s="371">
        <f t="shared" ref="K107:K109" si="108">IFERROR(AVERAGE(R107,W107,AB107,AG107,AL107,AQ107,AV107),"")</f>
        <v>74.173592289445068</v>
      </c>
      <c r="L107" s="560">
        <f>IFERROR(AVERAGE(K107:K121),"-")</f>
        <v>98.608802258039503</v>
      </c>
      <c r="M107" s="172">
        <f>IFERROR(RANK(K107, K$107:K$121),"")</f>
        <v>5</v>
      </c>
      <c r="N107" s="533"/>
      <c r="O107" s="533"/>
      <c r="P107" s="170">
        <v>19</v>
      </c>
      <c r="Q107" s="170">
        <v>1413.5885167464112</v>
      </c>
      <c r="R107" s="370">
        <f>IFERROR(Q107/P107,"")</f>
        <v>74.399395618232163</v>
      </c>
      <c r="S107" s="369">
        <f>IFERROR(RANK(R107, R$107:R$121),"")</f>
        <v>5</v>
      </c>
      <c r="T107" s="532">
        <f>AVERAGE(R107:R121)</f>
        <v>98.692197883789547</v>
      </c>
      <c r="U107" s="170">
        <v>19</v>
      </c>
      <c r="V107" s="170">
        <v>1406.3768115942025</v>
      </c>
      <c r="W107" s="370">
        <f>IFERROR(V107/U107,"")</f>
        <v>74.019832189168554</v>
      </c>
      <c r="X107" s="369">
        <f>IFERROR(RANK(W107, W$107:W$121),"")</f>
        <v>6</v>
      </c>
      <c r="Y107" s="532">
        <f>AVERAGE(W107:W121)</f>
        <v>98.459038663566133</v>
      </c>
      <c r="Z107" s="170">
        <v>19</v>
      </c>
      <c r="AA107" s="170">
        <v>1409.2063492063489</v>
      </c>
      <c r="AB107" s="370">
        <f>IFERROR(AA107/Z107,"")</f>
        <v>74.168755221386789</v>
      </c>
      <c r="AC107" s="369">
        <f>IFERROR(RANK(AB107, AB$107:AB$121),"")</f>
        <v>6</v>
      </c>
      <c r="AD107" s="532">
        <f>AVERAGE(AB107:AB121)</f>
        <v>98.602160134264253</v>
      </c>
      <c r="AE107" s="170">
        <v>19</v>
      </c>
      <c r="AF107" s="170">
        <v>1412.5827814569536</v>
      </c>
      <c r="AG107" s="370">
        <f>IFERROR(AF107/AE107,"")</f>
        <v>74.346462181944929</v>
      </c>
      <c r="AH107" s="369">
        <f>IFERROR(RANK(AG107, AG$107:AG$121),"")</f>
        <v>5</v>
      </c>
      <c r="AI107" s="532">
        <f>AVERAGE(AG107:AG121)</f>
        <v>98.620080327583068</v>
      </c>
      <c r="AJ107" s="170">
        <v>19</v>
      </c>
      <c r="AK107" s="170">
        <v>1407.341772151899</v>
      </c>
      <c r="AL107" s="370">
        <f>IFERROR(AK107/AJ107,"")</f>
        <v>74.070619586942058</v>
      </c>
      <c r="AM107" s="369">
        <f>IFERROR(RANK(AL107, AL$107:AL$121),"")</f>
        <v>6</v>
      </c>
      <c r="AN107" s="532">
        <f>AVERAGE(AL107:AL121)</f>
        <v>98.546991380708306</v>
      </c>
      <c r="AO107" s="170">
        <v>19</v>
      </c>
      <c r="AP107" s="170">
        <v>1408.363636363636</v>
      </c>
      <c r="AQ107" s="370">
        <f>IFERROR(AP107/AO107,"")</f>
        <v>74.124401913875587</v>
      </c>
      <c r="AR107" s="369">
        <f>IFERROR(RANK(AQ107, AQ$107:AQ$121),"")</f>
        <v>5</v>
      </c>
      <c r="AS107" s="532">
        <f>AVERAGE(AQ107:AQ121)</f>
        <v>98.612376198731695</v>
      </c>
      <c r="AT107" s="170">
        <v>19</v>
      </c>
      <c r="AU107" s="170">
        <v>1407.627906976744</v>
      </c>
      <c r="AV107" s="370">
        <f>IFERROR(AU107/AT107,"")</f>
        <v>74.085679314565482</v>
      </c>
      <c r="AW107" s="369">
        <f>IFERROR(RANK(AV107, AV$107:AV$121),"")</f>
        <v>6</v>
      </c>
      <c r="AX107" s="532">
        <f>AVERAGE(AV107:AV121)</f>
        <v>98.728771217633479</v>
      </c>
    </row>
    <row r="108" spans="2:50" hidden="1" x14ac:dyDescent="0.2">
      <c r="B108" s="541"/>
      <c r="C108" s="369">
        <v>2</v>
      </c>
      <c r="D108" s="369" t="s">
        <v>457</v>
      </c>
      <c r="E108" s="369">
        <v>17</v>
      </c>
      <c r="F108" s="369">
        <v>1500</v>
      </c>
      <c r="G108" s="370">
        <f t="shared" ref="G108:G113" si="109">F108/E108</f>
        <v>88.235294117647058</v>
      </c>
      <c r="H108" s="532"/>
      <c r="I108" s="172">
        <f t="shared" si="106"/>
        <v>17</v>
      </c>
      <c r="J108" s="172">
        <f t="shared" si="107"/>
        <v>1410.4046205207858</v>
      </c>
      <c r="K108" s="371">
        <f t="shared" si="108"/>
        <v>82.964977677693284</v>
      </c>
      <c r="L108" s="560"/>
      <c r="M108" s="172">
        <f t="shared" ref="M108:M121" si="110">IFERROR(RANK(K108, K$107:K$121),"")</f>
        <v>4</v>
      </c>
      <c r="N108" s="533"/>
      <c r="O108" s="533"/>
      <c r="P108" s="170">
        <v>17</v>
      </c>
      <c r="Q108" s="170">
        <v>1415.2628839146284</v>
      </c>
      <c r="R108" s="370">
        <f t="shared" ref="R108:R121" si="111">IFERROR(Q108/P108,"")</f>
        <v>83.250757877331083</v>
      </c>
      <c r="S108" s="369">
        <f t="shared" ref="S108:S121" si="112">IFERROR(RANK(R108, R$107:R$121),"")</f>
        <v>4</v>
      </c>
      <c r="T108" s="532"/>
      <c r="U108" s="170">
        <v>17</v>
      </c>
      <c r="V108" s="170">
        <v>1407.8258145363404</v>
      </c>
      <c r="W108" s="370">
        <f t="shared" ref="W108:W121" si="113">IFERROR(V108/U108,"")</f>
        <v>82.813283208020025</v>
      </c>
      <c r="X108" s="369">
        <f t="shared" ref="X108:X121" si="114">IFERROR(RANK(W108, W$107:W$121),"")</f>
        <v>4</v>
      </c>
      <c r="Y108" s="532"/>
      <c r="Z108" s="170">
        <v>17</v>
      </c>
      <c r="AA108" s="170">
        <v>1414.2694497153695</v>
      </c>
      <c r="AB108" s="370">
        <f t="shared" ref="AB108:AB121" si="115">IFERROR(AA108/Z108,"")</f>
        <v>83.192320571492331</v>
      </c>
      <c r="AC108" s="369">
        <f t="shared" ref="AC108:AC121" si="116">IFERROR(RANK(AB108, AB$107:AB$121),"")</f>
        <v>4</v>
      </c>
      <c r="AD108" s="532"/>
      <c r="AE108" s="170">
        <v>17</v>
      </c>
      <c r="AF108" s="170">
        <v>1410.8823529411766</v>
      </c>
      <c r="AG108" s="370">
        <f t="shared" ref="AG108:AG121" si="117">IFERROR(AF108/AE108,"")</f>
        <v>82.993079584775089</v>
      </c>
      <c r="AH108" s="369">
        <f t="shared" ref="AH108:AH121" si="118">IFERROR(RANK(AG108, AG$107:AG$121),"")</f>
        <v>4</v>
      </c>
      <c r="AI108" s="532"/>
      <c r="AJ108" s="170">
        <v>17</v>
      </c>
      <c r="AK108" s="170">
        <v>1408.9952153110048</v>
      </c>
      <c r="AL108" s="370">
        <f t="shared" ref="AL108:AL121" si="119">IFERROR(AK108/AJ108,"")</f>
        <v>82.88207148888263</v>
      </c>
      <c r="AM108" s="369">
        <f t="shared" ref="AM108:AM121" si="120">IFERROR(RANK(AL108, AL$107:AL$121),"")</f>
        <v>4</v>
      </c>
      <c r="AN108" s="532"/>
      <c r="AO108" s="170">
        <v>17</v>
      </c>
      <c r="AP108" s="170">
        <v>1406.8654970760233</v>
      </c>
      <c r="AQ108" s="370">
        <f t="shared" ref="AQ108:AQ121" si="121">IFERROR(AP108/AO108,"")</f>
        <v>82.756793945648425</v>
      </c>
      <c r="AR108" s="369">
        <f t="shared" ref="AR108:AR121" si="122">IFERROR(RANK(AQ108, AQ$107:AQ$121),"")</f>
        <v>4</v>
      </c>
      <c r="AS108" s="532"/>
      <c r="AT108" s="170">
        <v>17</v>
      </c>
      <c r="AU108" s="170">
        <v>1408.7311301509585</v>
      </c>
      <c r="AV108" s="370">
        <f t="shared" ref="AV108:AV121" si="123">IFERROR(AU108/AT108,"")</f>
        <v>82.866537067703447</v>
      </c>
      <c r="AW108" s="369">
        <f t="shared" ref="AW108:AW121" si="124">IFERROR(RANK(AV108, AV$107:AV$121),"")</f>
        <v>4</v>
      </c>
      <c r="AX108" s="532"/>
    </row>
    <row r="109" spans="2:50" hidden="1" x14ac:dyDescent="0.2">
      <c r="B109" s="541"/>
      <c r="C109" s="369">
        <v>3</v>
      </c>
      <c r="D109" s="369" t="s">
        <v>458</v>
      </c>
      <c r="E109" s="369">
        <v>19</v>
      </c>
      <c r="F109" s="369">
        <v>1500</v>
      </c>
      <c r="G109" s="370">
        <f t="shared" si="109"/>
        <v>78.94736842105263</v>
      </c>
      <c r="H109" s="532"/>
      <c r="I109" s="172">
        <f t="shared" si="106"/>
        <v>19</v>
      </c>
      <c r="J109" s="172">
        <f t="shared" si="107"/>
        <v>1408.3981866093402</v>
      </c>
      <c r="K109" s="371">
        <f t="shared" si="108"/>
        <v>74.126220347860013</v>
      </c>
      <c r="L109" s="560"/>
      <c r="M109" s="172">
        <f t="shared" si="110"/>
        <v>6</v>
      </c>
      <c r="N109" s="533"/>
      <c r="O109" s="533"/>
      <c r="P109" s="170">
        <v>19</v>
      </c>
      <c r="Q109" s="170">
        <v>1408.5</v>
      </c>
      <c r="R109" s="370">
        <f t="shared" si="111"/>
        <v>74.131578947368425</v>
      </c>
      <c r="S109" s="369">
        <f t="shared" si="112"/>
        <v>6</v>
      </c>
      <c r="T109" s="532"/>
      <c r="U109" s="170">
        <v>19</v>
      </c>
      <c r="V109" s="170">
        <v>1406.4596273291925</v>
      </c>
      <c r="W109" s="370">
        <f t="shared" si="113"/>
        <v>74.024190912062764</v>
      </c>
      <c r="X109" s="369">
        <f t="shared" si="114"/>
        <v>5</v>
      </c>
      <c r="Y109" s="532"/>
      <c r="Z109" s="170">
        <v>19</v>
      </c>
      <c r="AA109" s="170">
        <v>1409.801324503311</v>
      </c>
      <c r="AB109" s="370">
        <f t="shared" si="115"/>
        <v>74.200069710700575</v>
      </c>
      <c r="AC109" s="369">
        <f t="shared" si="116"/>
        <v>5</v>
      </c>
      <c r="AD109" s="532"/>
      <c r="AE109" s="170">
        <v>19</v>
      </c>
      <c r="AF109" s="170">
        <v>1406.6129032258059</v>
      </c>
      <c r="AG109" s="370">
        <f t="shared" si="117"/>
        <v>74.0322580645161</v>
      </c>
      <c r="AH109" s="369">
        <f t="shared" si="118"/>
        <v>6</v>
      </c>
      <c r="AI109" s="532"/>
      <c r="AJ109" s="170">
        <v>19</v>
      </c>
      <c r="AK109" s="170">
        <v>1414.5599999999995</v>
      </c>
      <c r="AL109" s="370">
        <f t="shared" si="119"/>
        <v>74.450526315789446</v>
      </c>
      <c r="AM109" s="369">
        <f t="shared" si="120"/>
        <v>5</v>
      </c>
      <c r="AN109" s="532"/>
      <c r="AO109" s="170">
        <v>19</v>
      </c>
      <c r="AP109" s="170">
        <v>1404.9710982658958</v>
      </c>
      <c r="AQ109" s="370">
        <f t="shared" si="121"/>
        <v>73.94584727715241</v>
      </c>
      <c r="AR109" s="369">
        <f t="shared" si="122"/>
        <v>6</v>
      </c>
      <c r="AS109" s="532"/>
      <c r="AT109" s="170">
        <v>19</v>
      </c>
      <c r="AU109" s="170">
        <v>1407.8823529411764</v>
      </c>
      <c r="AV109" s="370">
        <f t="shared" si="123"/>
        <v>74.099071207430327</v>
      </c>
      <c r="AW109" s="369">
        <f t="shared" si="124"/>
        <v>5</v>
      </c>
      <c r="AX109" s="532"/>
    </row>
    <row r="110" spans="2:50" hidden="1" x14ac:dyDescent="0.2">
      <c r="B110" s="541"/>
      <c r="C110" s="369">
        <v>4</v>
      </c>
      <c r="D110" s="369" t="s">
        <v>460</v>
      </c>
      <c r="E110" s="369">
        <v>17</v>
      </c>
      <c r="F110" s="369">
        <v>2000</v>
      </c>
      <c r="G110" s="370">
        <f t="shared" si="109"/>
        <v>117.64705882352941</v>
      </c>
      <c r="H110" s="532"/>
      <c r="I110" s="172">
        <f>IFERROR(AVERAGE(P110,U110,Z110,AE110,AJ110,AO110,AT110),"")</f>
        <v>17</v>
      </c>
      <c r="J110" s="172">
        <f>IFERROR(AVERAGE(Q110,V110,AA110,AF110,AK110,AP110,AU110),"")</f>
        <v>1888.9338654902497</v>
      </c>
      <c r="K110" s="371">
        <f>IFERROR(AVERAGE(R110,W110,AB110,AG110,AL110,AQ110,AV110),"")</f>
        <v>111.1137567935441</v>
      </c>
      <c r="L110" s="560"/>
      <c r="M110" s="172">
        <f t="shared" si="110"/>
        <v>2</v>
      </c>
      <c r="N110" s="533"/>
      <c r="O110" s="533"/>
      <c r="P110" s="170">
        <v>17</v>
      </c>
      <c r="Q110" s="170">
        <v>1888.2352941176478</v>
      </c>
      <c r="R110" s="370">
        <f t="shared" si="111"/>
        <v>111.07266435986163</v>
      </c>
      <c r="S110" s="369">
        <f t="shared" si="112"/>
        <v>2</v>
      </c>
      <c r="T110" s="532"/>
      <c r="U110" s="170">
        <v>17</v>
      </c>
      <c r="V110" s="170">
        <v>1888.8679245283013</v>
      </c>
      <c r="W110" s="370">
        <f t="shared" si="113"/>
        <v>111.10987791342949</v>
      </c>
      <c r="X110" s="369">
        <f t="shared" si="114"/>
        <v>2</v>
      </c>
      <c r="Y110" s="532"/>
      <c r="Z110" s="170">
        <v>17</v>
      </c>
      <c r="AA110" s="170">
        <v>1891.224489795919</v>
      </c>
      <c r="AB110" s="370">
        <f t="shared" si="115"/>
        <v>111.24849939975994</v>
      </c>
      <c r="AC110" s="369">
        <f t="shared" si="116"/>
        <v>2</v>
      </c>
      <c r="AD110" s="532"/>
      <c r="AE110" s="170">
        <v>17</v>
      </c>
      <c r="AF110" s="170">
        <v>1893.6000000000008</v>
      </c>
      <c r="AG110" s="370">
        <f t="shared" si="117"/>
        <v>111.38823529411769</v>
      </c>
      <c r="AH110" s="369">
        <f t="shared" si="118"/>
        <v>2</v>
      </c>
      <c r="AI110" s="532"/>
      <c r="AJ110" s="170">
        <v>17</v>
      </c>
      <c r="AK110" s="170">
        <v>1878.4615384615374</v>
      </c>
      <c r="AL110" s="370">
        <f t="shared" si="119"/>
        <v>110.49773755656102</v>
      </c>
      <c r="AM110" s="369">
        <f t="shared" si="120"/>
        <v>2</v>
      </c>
      <c r="AN110" s="532"/>
      <c r="AO110" s="170">
        <v>17</v>
      </c>
      <c r="AP110" s="170">
        <v>1890.7964601769911</v>
      </c>
      <c r="AQ110" s="370">
        <f t="shared" si="121"/>
        <v>111.22332118688183</v>
      </c>
      <c r="AR110" s="369">
        <f t="shared" si="122"/>
        <v>2</v>
      </c>
      <c r="AS110" s="532"/>
      <c r="AT110" s="170">
        <v>17</v>
      </c>
      <c r="AU110" s="170">
        <v>1891.3513513513512</v>
      </c>
      <c r="AV110" s="370">
        <f t="shared" si="123"/>
        <v>111.25596184419713</v>
      </c>
      <c r="AW110" s="369">
        <f t="shared" si="124"/>
        <v>2</v>
      </c>
      <c r="AX110" s="532"/>
    </row>
    <row r="111" spans="2:50" hidden="1" x14ac:dyDescent="0.2">
      <c r="B111" s="541"/>
      <c r="C111" s="369">
        <v>5</v>
      </c>
      <c r="D111" s="369" t="s">
        <v>461</v>
      </c>
      <c r="E111" s="369">
        <v>18</v>
      </c>
      <c r="F111" s="369">
        <v>2000</v>
      </c>
      <c r="G111" s="370">
        <f t="shared" si="109"/>
        <v>111.11111111111111</v>
      </c>
      <c r="H111" s="532"/>
      <c r="I111" s="172">
        <f t="shared" ref="I111:I121" si="125">IFERROR(AVERAGE(P111,U111,Z111,AE111,AJ111,AO111,AT111),"")</f>
        <v>18</v>
      </c>
      <c r="J111" s="172">
        <f t="shared" ref="J111:J121" si="126">IFERROR(AVERAGE(Q111,V111,AA111,AF111,AK111,AP111,AU111),"")</f>
        <v>1883.4621069636873</v>
      </c>
      <c r="K111" s="371">
        <f t="shared" ref="K111:K121" si="127">IFERROR(AVERAGE(R111,W111,AB111,AG111,AL111,AQ111,AV111),"")</f>
        <v>104.63678372020486</v>
      </c>
      <c r="L111" s="560"/>
      <c r="M111" s="172">
        <f t="shared" si="110"/>
        <v>3</v>
      </c>
      <c r="N111" s="533"/>
      <c r="O111" s="533"/>
      <c r="P111" s="170">
        <v>18</v>
      </c>
      <c r="Q111" s="170">
        <v>1890.8737864077677</v>
      </c>
      <c r="R111" s="370">
        <f t="shared" si="111"/>
        <v>105.04854368932043</v>
      </c>
      <c r="S111" s="369">
        <f t="shared" si="112"/>
        <v>3</v>
      </c>
      <c r="T111" s="532"/>
      <c r="U111" s="170">
        <v>18</v>
      </c>
      <c r="V111" s="170">
        <v>1880.1869158878501</v>
      </c>
      <c r="W111" s="370">
        <f t="shared" si="113"/>
        <v>104.45482866043612</v>
      </c>
      <c r="X111" s="369">
        <f t="shared" si="114"/>
        <v>3</v>
      </c>
      <c r="Y111" s="532"/>
      <c r="Z111" s="170">
        <v>18</v>
      </c>
      <c r="AA111" s="170">
        <v>1886.6666666666672</v>
      </c>
      <c r="AB111" s="370">
        <f t="shared" si="115"/>
        <v>104.81481481481484</v>
      </c>
      <c r="AC111" s="369">
        <f t="shared" si="116"/>
        <v>3</v>
      </c>
      <c r="AD111" s="532"/>
      <c r="AE111" s="170">
        <v>18</v>
      </c>
      <c r="AF111" s="170">
        <v>1876.8292682926824</v>
      </c>
      <c r="AG111" s="370">
        <f t="shared" si="117"/>
        <v>104.2682926829268</v>
      </c>
      <c r="AH111" s="369">
        <f t="shared" si="118"/>
        <v>3</v>
      </c>
      <c r="AI111" s="532"/>
      <c r="AJ111" s="170">
        <v>18</v>
      </c>
      <c r="AK111" s="170">
        <v>1883.2941176470586</v>
      </c>
      <c r="AL111" s="370">
        <f t="shared" si="119"/>
        <v>104.62745098039214</v>
      </c>
      <c r="AM111" s="369">
        <f t="shared" si="120"/>
        <v>3</v>
      </c>
      <c r="AN111" s="532"/>
      <c r="AO111" s="170">
        <v>18</v>
      </c>
      <c r="AP111" s="170">
        <v>1879.3043478260872</v>
      </c>
      <c r="AQ111" s="370">
        <f t="shared" si="121"/>
        <v>104.40579710144929</v>
      </c>
      <c r="AR111" s="369">
        <f t="shared" si="122"/>
        <v>3</v>
      </c>
      <c r="AS111" s="532"/>
      <c r="AT111" s="170">
        <v>18</v>
      </c>
      <c r="AU111" s="170">
        <v>1887.0796460176991</v>
      </c>
      <c r="AV111" s="370">
        <f t="shared" si="123"/>
        <v>104.83775811209439</v>
      </c>
      <c r="AW111" s="369">
        <f t="shared" si="124"/>
        <v>3</v>
      </c>
      <c r="AX111" s="532"/>
    </row>
    <row r="112" spans="2:50" hidden="1" x14ac:dyDescent="0.2">
      <c r="B112" s="541"/>
      <c r="C112" s="369">
        <v>6</v>
      </c>
      <c r="D112" s="369" t="s">
        <v>429</v>
      </c>
      <c r="E112" s="369">
        <v>8</v>
      </c>
      <c r="F112" s="369">
        <v>1500</v>
      </c>
      <c r="G112" s="370">
        <f t="shared" si="109"/>
        <v>187.5</v>
      </c>
      <c r="H112" s="532"/>
      <c r="I112" s="172">
        <f t="shared" si="125"/>
        <v>8</v>
      </c>
      <c r="J112" s="172">
        <f t="shared" si="126"/>
        <v>1409.4287583345417</v>
      </c>
      <c r="K112" s="371">
        <f t="shared" si="127"/>
        <v>176.17859479181772</v>
      </c>
      <c r="L112" s="560"/>
      <c r="M112" s="172">
        <f t="shared" si="110"/>
        <v>1</v>
      </c>
      <c r="N112" s="533"/>
      <c r="O112" s="533"/>
      <c r="P112" s="170">
        <v>8</v>
      </c>
      <c r="Q112" s="170">
        <v>1406.6666666666663</v>
      </c>
      <c r="R112" s="370">
        <f t="shared" si="111"/>
        <v>175.83333333333329</v>
      </c>
      <c r="S112" s="369">
        <f t="shared" si="112"/>
        <v>1</v>
      </c>
      <c r="T112" s="532"/>
      <c r="U112" s="170">
        <v>8</v>
      </c>
      <c r="V112" s="170">
        <v>1404.335664335664</v>
      </c>
      <c r="W112" s="370">
        <f t="shared" si="113"/>
        <v>175.541958041958</v>
      </c>
      <c r="X112" s="369">
        <f t="shared" si="114"/>
        <v>1</v>
      </c>
      <c r="Y112" s="532"/>
      <c r="Z112" s="170">
        <v>8</v>
      </c>
      <c r="AA112" s="170">
        <v>1405.6521739130442</v>
      </c>
      <c r="AB112" s="370">
        <f t="shared" si="115"/>
        <v>175.70652173913052</v>
      </c>
      <c r="AC112" s="369">
        <f t="shared" si="116"/>
        <v>1</v>
      </c>
      <c r="AD112" s="532"/>
      <c r="AE112" s="170">
        <v>8</v>
      </c>
      <c r="AF112" s="170">
        <v>1410.7964601769911</v>
      </c>
      <c r="AG112" s="370">
        <f t="shared" si="117"/>
        <v>176.34955752212389</v>
      </c>
      <c r="AH112" s="369">
        <f t="shared" si="118"/>
        <v>1</v>
      </c>
      <c r="AI112" s="532"/>
      <c r="AJ112" s="170">
        <v>8</v>
      </c>
      <c r="AK112" s="170">
        <v>1410.260869565217</v>
      </c>
      <c r="AL112" s="370">
        <f t="shared" si="119"/>
        <v>176.28260869565213</v>
      </c>
      <c r="AM112" s="369">
        <f t="shared" si="120"/>
        <v>1</v>
      </c>
      <c r="AN112" s="532"/>
      <c r="AO112" s="170">
        <v>8</v>
      </c>
      <c r="AP112" s="170">
        <v>1413.5526315789471</v>
      </c>
      <c r="AQ112" s="370">
        <f t="shared" si="121"/>
        <v>176.69407894736838</v>
      </c>
      <c r="AR112" s="369">
        <f t="shared" si="122"/>
        <v>1</v>
      </c>
      <c r="AS112" s="532"/>
      <c r="AT112" s="170">
        <v>8</v>
      </c>
      <c r="AU112" s="170">
        <v>1414.7368421052629</v>
      </c>
      <c r="AV112" s="370">
        <f t="shared" si="123"/>
        <v>176.84210526315786</v>
      </c>
      <c r="AW112" s="369">
        <f t="shared" si="124"/>
        <v>1</v>
      </c>
      <c r="AX112" s="532"/>
    </row>
    <row r="113" spans="2:50" hidden="1" x14ac:dyDescent="0.2">
      <c r="B113" s="541"/>
      <c r="C113" s="369">
        <v>7</v>
      </c>
      <c r="D113" s="369" t="s">
        <v>675</v>
      </c>
      <c r="E113" s="369">
        <v>21</v>
      </c>
      <c r="F113" s="369">
        <v>1500</v>
      </c>
      <c r="G113" s="370">
        <f t="shared" si="109"/>
        <v>71.428571428571431</v>
      </c>
      <c r="H113" s="532"/>
      <c r="I113" s="172">
        <f t="shared" si="125"/>
        <v>21</v>
      </c>
      <c r="J113" s="172">
        <f t="shared" si="126"/>
        <v>1408.4214938999396</v>
      </c>
      <c r="K113" s="371">
        <f t="shared" si="127"/>
        <v>67.067690185711413</v>
      </c>
      <c r="L113" s="560"/>
      <c r="M113" s="172">
        <f t="shared" si="110"/>
        <v>7</v>
      </c>
      <c r="N113" s="533"/>
      <c r="O113" s="533"/>
      <c r="P113" s="170">
        <v>21</v>
      </c>
      <c r="Q113" s="170">
        <v>1409.2913385826771</v>
      </c>
      <c r="R113" s="370">
        <f t="shared" si="111"/>
        <v>67.109111361079869</v>
      </c>
      <c r="S113" s="369">
        <f t="shared" si="112"/>
        <v>7</v>
      </c>
      <c r="T113" s="532"/>
      <c r="U113" s="170">
        <v>21</v>
      </c>
      <c r="V113" s="170">
        <v>1412.2352941176471</v>
      </c>
      <c r="W113" s="370">
        <f t="shared" si="113"/>
        <v>67.249299719887958</v>
      </c>
      <c r="X113" s="369">
        <f t="shared" si="114"/>
        <v>7</v>
      </c>
      <c r="Y113" s="532"/>
      <c r="Z113" s="170">
        <v>21</v>
      </c>
      <c r="AA113" s="170">
        <v>1404.5669291338586</v>
      </c>
      <c r="AB113" s="370">
        <f t="shared" si="115"/>
        <v>66.884139482564692</v>
      </c>
      <c r="AC113" s="369">
        <f t="shared" si="116"/>
        <v>7</v>
      </c>
      <c r="AD113" s="532"/>
      <c r="AE113" s="170">
        <v>21</v>
      </c>
      <c r="AF113" s="170">
        <v>1406.2162162162163</v>
      </c>
      <c r="AG113" s="370">
        <f t="shared" si="117"/>
        <v>66.962676962676966</v>
      </c>
      <c r="AH113" s="369">
        <f t="shared" si="118"/>
        <v>7</v>
      </c>
      <c r="AI113" s="532"/>
      <c r="AJ113" s="170">
        <v>21</v>
      </c>
      <c r="AK113" s="170">
        <v>1407.3764258555134</v>
      </c>
      <c r="AL113" s="370">
        <f t="shared" si="119"/>
        <v>67.017925040738731</v>
      </c>
      <c r="AM113" s="369">
        <f t="shared" si="120"/>
        <v>7</v>
      </c>
      <c r="AN113" s="532"/>
      <c r="AO113" s="170">
        <v>21</v>
      </c>
      <c r="AP113" s="170">
        <v>1409.8642533936654</v>
      </c>
      <c r="AQ113" s="370">
        <f t="shared" si="121"/>
        <v>67.136393018745977</v>
      </c>
      <c r="AR113" s="369">
        <f t="shared" si="122"/>
        <v>7</v>
      </c>
      <c r="AS113" s="532"/>
      <c r="AT113" s="170">
        <v>21</v>
      </c>
      <c r="AU113" s="170">
        <v>1409.3999999999999</v>
      </c>
      <c r="AV113" s="370">
        <f t="shared" si="123"/>
        <v>67.114285714285714</v>
      </c>
      <c r="AW113" s="369">
        <f t="shared" si="124"/>
        <v>7</v>
      </c>
      <c r="AX113" s="532"/>
    </row>
    <row r="114" spans="2:50" hidden="1" x14ac:dyDescent="0.2">
      <c r="B114" s="541"/>
      <c r="C114" s="369">
        <v>8</v>
      </c>
      <c r="D114" s="369"/>
      <c r="E114" s="369"/>
      <c r="F114" s="369"/>
      <c r="G114" s="369"/>
      <c r="H114" s="532"/>
      <c r="I114" s="172" t="str">
        <f t="shared" si="125"/>
        <v/>
      </c>
      <c r="J114" s="172" t="str">
        <f t="shared" si="126"/>
        <v/>
      </c>
      <c r="K114" s="371" t="str">
        <f t="shared" si="127"/>
        <v/>
      </c>
      <c r="L114" s="560"/>
      <c r="M114" s="172" t="str">
        <f t="shared" si="110"/>
        <v/>
      </c>
      <c r="N114" s="533"/>
      <c r="O114" s="533"/>
      <c r="P114" s="170"/>
      <c r="Q114" s="170"/>
      <c r="R114" s="370" t="str">
        <f t="shared" si="111"/>
        <v/>
      </c>
      <c r="S114" s="369" t="str">
        <f t="shared" si="112"/>
        <v/>
      </c>
      <c r="T114" s="532"/>
      <c r="U114" s="170"/>
      <c r="V114" s="170"/>
      <c r="W114" s="370" t="str">
        <f t="shared" si="113"/>
        <v/>
      </c>
      <c r="X114" s="369" t="str">
        <f t="shared" si="114"/>
        <v/>
      </c>
      <c r="Y114" s="532"/>
      <c r="Z114" s="170"/>
      <c r="AA114" s="170"/>
      <c r="AB114" s="370" t="str">
        <f t="shared" si="115"/>
        <v/>
      </c>
      <c r="AC114" s="369" t="str">
        <f t="shared" si="116"/>
        <v/>
      </c>
      <c r="AD114" s="532"/>
      <c r="AE114" s="170"/>
      <c r="AF114" s="170"/>
      <c r="AG114" s="370" t="str">
        <f t="shared" si="117"/>
        <v/>
      </c>
      <c r="AH114" s="369" t="str">
        <f t="shared" si="118"/>
        <v/>
      </c>
      <c r="AI114" s="532"/>
      <c r="AJ114" s="170"/>
      <c r="AK114" s="170"/>
      <c r="AL114" s="370" t="str">
        <f t="shared" si="119"/>
        <v/>
      </c>
      <c r="AM114" s="369" t="str">
        <f t="shared" si="120"/>
        <v/>
      </c>
      <c r="AN114" s="532"/>
      <c r="AO114" s="170"/>
      <c r="AP114" s="170"/>
      <c r="AQ114" s="370" t="str">
        <f t="shared" si="121"/>
        <v/>
      </c>
      <c r="AR114" s="369" t="str">
        <f t="shared" si="122"/>
        <v/>
      </c>
      <c r="AS114" s="532"/>
      <c r="AT114" s="170"/>
      <c r="AU114" s="170"/>
      <c r="AV114" s="370" t="str">
        <f t="shared" si="123"/>
        <v/>
      </c>
      <c r="AW114" s="369" t="str">
        <f t="shared" si="124"/>
        <v/>
      </c>
      <c r="AX114" s="532"/>
    </row>
    <row r="115" spans="2:50" hidden="1" x14ac:dyDescent="0.2">
      <c r="B115" s="541"/>
      <c r="C115" s="369">
        <v>9</v>
      </c>
      <c r="D115" s="369"/>
      <c r="E115" s="369"/>
      <c r="F115" s="369"/>
      <c r="G115" s="369"/>
      <c r="H115" s="532"/>
      <c r="I115" s="172" t="str">
        <f t="shared" si="125"/>
        <v/>
      </c>
      <c r="J115" s="172" t="str">
        <f t="shared" si="126"/>
        <v/>
      </c>
      <c r="K115" s="371" t="str">
        <f t="shared" si="127"/>
        <v/>
      </c>
      <c r="L115" s="560"/>
      <c r="M115" s="172" t="str">
        <f t="shared" si="110"/>
        <v/>
      </c>
      <c r="N115" s="533"/>
      <c r="O115" s="533"/>
      <c r="P115" s="170"/>
      <c r="Q115" s="170"/>
      <c r="R115" s="370" t="str">
        <f t="shared" si="111"/>
        <v/>
      </c>
      <c r="S115" s="369" t="str">
        <f t="shared" si="112"/>
        <v/>
      </c>
      <c r="T115" s="532"/>
      <c r="U115" s="170"/>
      <c r="V115" s="170"/>
      <c r="W115" s="370" t="str">
        <f t="shared" si="113"/>
        <v/>
      </c>
      <c r="X115" s="369" t="str">
        <f t="shared" si="114"/>
        <v/>
      </c>
      <c r="Y115" s="532"/>
      <c r="Z115" s="170"/>
      <c r="AA115" s="170"/>
      <c r="AB115" s="370" t="str">
        <f t="shared" si="115"/>
        <v/>
      </c>
      <c r="AC115" s="369" t="str">
        <f t="shared" si="116"/>
        <v/>
      </c>
      <c r="AD115" s="532"/>
      <c r="AE115" s="170"/>
      <c r="AF115" s="170"/>
      <c r="AG115" s="370" t="str">
        <f t="shared" si="117"/>
        <v/>
      </c>
      <c r="AH115" s="369" t="str">
        <f t="shared" si="118"/>
        <v/>
      </c>
      <c r="AI115" s="532"/>
      <c r="AJ115" s="170"/>
      <c r="AK115" s="170"/>
      <c r="AL115" s="370" t="str">
        <f t="shared" si="119"/>
        <v/>
      </c>
      <c r="AM115" s="369" t="str">
        <f t="shared" si="120"/>
        <v/>
      </c>
      <c r="AN115" s="532"/>
      <c r="AO115" s="170"/>
      <c r="AP115" s="170"/>
      <c r="AQ115" s="370" t="str">
        <f t="shared" si="121"/>
        <v/>
      </c>
      <c r="AR115" s="369" t="str">
        <f t="shared" si="122"/>
        <v/>
      </c>
      <c r="AS115" s="532"/>
      <c r="AT115" s="170"/>
      <c r="AU115" s="170"/>
      <c r="AV115" s="370" t="str">
        <f t="shared" si="123"/>
        <v/>
      </c>
      <c r="AW115" s="369" t="str">
        <f t="shared" si="124"/>
        <v/>
      </c>
      <c r="AX115" s="532"/>
    </row>
    <row r="116" spans="2:50" hidden="1" x14ac:dyDescent="0.2">
      <c r="B116" s="541"/>
      <c r="C116" s="369">
        <v>10</v>
      </c>
      <c r="D116" s="369"/>
      <c r="E116" s="369"/>
      <c r="F116" s="369"/>
      <c r="G116" s="369"/>
      <c r="H116" s="532"/>
      <c r="I116" s="172" t="str">
        <f t="shared" si="125"/>
        <v/>
      </c>
      <c r="J116" s="172" t="str">
        <f t="shared" si="126"/>
        <v/>
      </c>
      <c r="K116" s="371" t="str">
        <f t="shared" si="127"/>
        <v/>
      </c>
      <c r="L116" s="560"/>
      <c r="M116" s="172" t="str">
        <f t="shared" si="110"/>
        <v/>
      </c>
      <c r="N116" s="533"/>
      <c r="O116" s="533"/>
      <c r="P116" s="170"/>
      <c r="Q116" s="170"/>
      <c r="R116" s="370" t="str">
        <f t="shared" si="111"/>
        <v/>
      </c>
      <c r="S116" s="369" t="str">
        <f t="shared" si="112"/>
        <v/>
      </c>
      <c r="T116" s="532"/>
      <c r="U116" s="170"/>
      <c r="V116" s="170"/>
      <c r="W116" s="370" t="str">
        <f t="shared" si="113"/>
        <v/>
      </c>
      <c r="X116" s="369" t="str">
        <f t="shared" si="114"/>
        <v/>
      </c>
      <c r="Y116" s="532"/>
      <c r="Z116" s="170"/>
      <c r="AA116" s="170"/>
      <c r="AB116" s="370" t="str">
        <f t="shared" si="115"/>
        <v/>
      </c>
      <c r="AC116" s="369" t="str">
        <f t="shared" si="116"/>
        <v/>
      </c>
      <c r="AD116" s="532"/>
      <c r="AE116" s="170"/>
      <c r="AF116" s="170"/>
      <c r="AG116" s="370" t="str">
        <f t="shared" si="117"/>
        <v/>
      </c>
      <c r="AH116" s="369" t="str">
        <f t="shared" si="118"/>
        <v/>
      </c>
      <c r="AI116" s="532"/>
      <c r="AJ116" s="170"/>
      <c r="AK116" s="170"/>
      <c r="AL116" s="370" t="str">
        <f t="shared" si="119"/>
        <v/>
      </c>
      <c r="AM116" s="369" t="str">
        <f t="shared" si="120"/>
        <v/>
      </c>
      <c r="AN116" s="532"/>
      <c r="AO116" s="170"/>
      <c r="AP116" s="170"/>
      <c r="AQ116" s="370" t="str">
        <f t="shared" si="121"/>
        <v/>
      </c>
      <c r="AR116" s="369" t="str">
        <f t="shared" si="122"/>
        <v/>
      </c>
      <c r="AS116" s="532"/>
      <c r="AT116" s="170"/>
      <c r="AU116" s="170"/>
      <c r="AV116" s="370" t="str">
        <f t="shared" si="123"/>
        <v/>
      </c>
      <c r="AW116" s="369" t="str">
        <f t="shared" si="124"/>
        <v/>
      </c>
      <c r="AX116" s="532"/>
    </row>
    <row r="117" spans="2:50" hidden="1" x14ac:dyDescent="0.2">
      <c r="B117" s="541"/>
      <c r="C117" s="369">
        <v>11</v>
      </c>
      <c r="D117" s="369"/>
      <c r="E117" s="369"/>
      <c r="F117" s="369"/>
      <c r="G117" s="369"/>
      <c r="H117" s="532"/>
      <c r="I117" s="172" t="str">
        <f t="shared" si="125"/>
        <v/>
      </c>
      <c r="J117" s="172" t="str">
        <f t="shared" si="126"/>
        <v/>
      </c>
      <c r="K117" s="371" t="str">
        <f t="shared" si="127"/>
        <v/>
      </c>
      <c r="L117" s="560"/>
      <c r="M117" s="172" t="str">
        <f t="shared" si="110"/>
        <v/>
      </c>
      <c r="N117" s="533"/>
      <c r="O117" s="533"/>
      <c r="P117" s="369"/>
      <c r="Q117" s="369"/>
      <c r="R117" s="370" t="str">
        <f t="shared" si="111"/>
        <v/>
      </c>
      <c r="S117" s="369" t="str">
        <f t="shared" si="112"/>
        <v/>
      </c>
      <c r="T117" s="532"/>
      <c r="U117" s="369"/>
      <c r="V117" s="369"/>
      <c r="W117" s="370" t="str">
        <f t="shared" si="113"/>
        <v/>
      </c>
      <c r="X117" s="369" t="str">
        <f t="shared" si="114"/>
        <v/>
      </c>
      <c r="Y117" s="532"/>
      <c r="Z117" s="369"/>
      <c r="AA117" s="369"/>
      <c r="AB117" s="370" t="str">
        <f t="shared" si="115"/>
        <v/>
      </c>
      <c r="AC117" s="369" t="str">
        <f t="shared" si="116"/>
        <v/>
      </c>
      <c r="AD117" s="532"/>
      <c r="AE117" s="369"/>
      <c r="AF117" s="369"/>
      <c r="AG117" s="370" t="str">
        <f t="shared" si="117"/>
        <v/>
      </c>
      <c r="AH117" s="369" t="str">
        <f t="shared" si="118"/>
        <v/>
      </c>
      <c r="AI117" s="532"/>
      <c r="AJ117" s="369"/>
      <c r="AK117" s="369"/>
      <c r="AL117" s="370" t="str">
        <f t="shared" si="119"/>
        <v/>
      </c>
      <c r="AM117" s="369" t="str">
        <f t="shared" si="120"/>
        <v/>
      </c>
      <c r="AN117" s="532"/>
      <c r="AO117" s="369"/>
      <c r="AP117" s="369"/>
      <c r="AQ117" s="370" t="str">
        <f t="shared" si="121"/>
        <v/>
      </c>
      <c r="AR117" s="369" t="str">
        <f t="shared" si="122"/>
        <v/>
      </c>
      <c r="AS117" s="532"/>
      <c r="AT117" s="369"/>
      <c r="AU117" s="369"/>
      <c r="AV117" s="370" t="str">
        <f t="shared" si="123"/>
        <v/>
      </c>
      <c r="AW117" s="369" t="str">
        <f t="shared" si="124"/>
        <v/>
      </c>
      <c r="AX117" s="532"/>
    </row>
    <row r="118" spans="2:50" hidden="1" x14ac:dyDescent="0.2">
      <c r="B118" s="541"/>
      <c r="C118" s="369">
        <v>12</v>
      </c>
      <c r="D118" s="369"/>
      <c r="E118" s="369"/>
      <c r="F118" s="369"/>
      <c r="G118" s="369"/>
      <c r="H118" s="532"/>
      <c r="I118" s="172" t="str">
        <f t="shared" si="125"/>
        <v/>
      </c>
      <c r="J118" s="172" t="str">
        <f t="shared" si="126"/>
        <v/>
      </c>
      <c r="K118" s="371" t="str">
        <f t="shared" si="127"/>
        <v/>
      </c>
      <c r="L118" s="560"/>
      <c r="M118" s="172" t="str">
        <f t="shared" si="110"/>
        <v/>
      </c>
      <c r="N118" s="533"/>
      <c r="O118" s="533"/>
      <c r="P118" s="369"/>
      <c r="Q118" s="369"/>
      <c r="R118" s="370" t="str">
        <f t="shared" si="111"/>
        <v/>
      </c>
      <c r="S118" s="369" t="str">
        <f t="shared" si="112"/>
        <v/>
      </c>
      <c r="T118" s="532"/>
      <c r="U118" s="369"/>
      <c r="V118" s="369"/>
      <c r="W118" s="370" t="str">
        <f t="shared" si="113"/>
        <v/>
      </c>
      <c r="X118" s="369" t="str">
        <f t="shared" si="114"/>
        <v/>
      </c>
      <c r="Y118" s="532"/>
      <c r="Z118" s="369"/>
      <c r="AA118" s="369"/>
      <c r="AB118" s="370" t="str">
        <f t="shared" si="115"/>
        <v/>
      </c>
      <c r="AC118" s="369" t="str">
        <f t="shared" si="116"/>
        <v/>
      </c>
      <c r="AD118" s="532"/>
      <c r="AE118" s="369"/>
      <c r="AF118" s="369"/>
      <c r="AG118" s="370" t="str">
        <f t="shared" si="117"/>
        <v/>
      </c>
      <c r="AH118" s="369" t="str">
        <f t="shared" si="118"/>
        <v/>
      </c>
      <c r="AI118" s="532"/>
      <c r="AJ118" s="369"/>
      <c r="AK118" s="369"/>
      <c r="AL118" s="370" t="str">
        <f t="shared" si="119"/>
        <v/>
      </c>
      <c r="AM118" s="369" t="str">
        <f t="shared" si="120"/>
        <v/>
      </c>
      <c r="AN118" s="532"/>
      <c r="AO118" s="369"/>
      <c r="AP118" s="369"/>
      <c r="AQ118" s="370" t="str">
        <f t="shared" si="121"/>
        <v/>
      </c>
      <c r="AR118" s="369" t="str">
        <f t="shared" si="122"/>
        <v/>
      </c>
      <c r="AS118" s="532"/>
      <c r="AT118" s="369"/>
      <c r="AU118" s="369"/>
      <c r="AV118" s="370" t="str">
        <f t="shared" si="123"/>
        <v/>
      </c>
      <c r="AW118" s="369" t="str">
        <f t="shared" si="124"/>
        <v/>
      </c>
      <c r="AX118" s="532"/>
    </row>
    <row r="119" spans="2:50" hidden="1" x14ac:dyDescent="0.2">
      <c r="B119" s="541"/>
      <c r="C119" s="369">
        <v>13</v>
      </c>
      <c r="D119" s="369"/>
      <c r="E119" s="369"/>
      <c r="F119" s="369"/>
      <c r="G119" s="369"/>
      <c r="H119" s="532"/>
      <c r="I119" s="172" t="str">
        <f t="shared" si="125"/>
        <v/>
      </c>
      <c r="J119" s="172" t="str">
        <f t="shared" si="126"/>
        <v/>
      </c>
      <c r="K119" s="371" t="str">
        <f t="shared" si="127"/>
        <v/>
      </c>
      <c r="L119" s="560"/>
      <c r="M119" s="172" t="str">
        <f t="shared" si="110"/>
        <v/>
      </c>
      <c r="N119" s="533"/>
      <c r="O119" s="533"/>
      <c r="P119" s="369"/>
      <c r="Q119" s="369"/>
      <c r="R119" s="370" t="str">
        <f t="shared" si="111"/>
        <v/>
      </c>
      <c r="S119" s="369" t="str">
        <f t="shared" si="112"/>
        <v/>
      </c>
      <c r="T119" s="532"/>
      <c r="U119" s="369"/>
      <c r="V119" s="369"/>
      <c r="W119" s="370" t="str">
        <f t="shared" si="113"/>
        <v/>
      </c>
      <c r="X119" s="369" t="str">
        <f t="shared" si="114"/>
        <v/>
      </c>
      <c r="Y119" s="532"/>
      <c r="Z119" s="369"/>
      <c r="AA119" s="369"/>
      <c r="AB119" s="370" t="str">
        <f t="shared" si="115"/>
        <v/>
      </c>
      <c r="AC119" s="369" t="str">
        <f t="shared" si="116"/>
        <v/>
      </c>
      <c r="AD119" s="532"/>
      <c r="AE119" s="369"/>
      <c r="AF119" s="369"/>
      <c r="AG119" s="370" t="str">
        <f t="shared" si="117"/>
        <v/>
      </c>
      <c r="AH119" s="369" t="str">
        <f t="shared" si="118"/>
        <v/>
      </c>
      <c r="AI119" s="532"/>
      <c r="AJ119" s="369"/>
      <c r="AK119" s="369"/>
      <c r="AL119" s="370" t="str">
        <f t="shared" si="119"/>
        <v/>
      </c>
      <c r="AM119" s="369" t="str">
        <f t="shared" si="120"/>
        <v/>
      </c>
      <c r="AN119" s="532"/>
      <c r="AO119" s="369"/>
      <c r="AP119" s="369"/>
      <c r="AQ119" s="370" t="str">
        <f t="shared" si="121"/>
        <v/>
      </c>
      <c r="AR119" s="369" t="str">
        <f t="shared" si="122"/>
        <v/>
      </c>
      <c r="AS119" s="532"/>
      <c r="AT119" s="369"/>
      <c r="AU119" s="369"/>
      <c r="AV119" s="370" t="str">
        <f t="shared" si="123"/>
        <v/>
      </c>
      <c r="AW119" s="369" t="str">
        <f t="shared" si="124"/>
        <v/>
      </c>
      <c r="AX119" s="532"/>
    </row>
    <row r="120" spans="2:50" hidden="1" x14ac:dyDescent="0.2">
      <c r="B120" s="541"/>
      <c r="C120" s="369">
        <v>14</v>
      </c>
      <c r="D120" s="369"/>
      <c r="E120" s="369"/>
      <c r="F120" s="369"/>
      <c r="G120" s="369"/>
      <c r="H120" s="532"/>
      <c r="I120" s="172" t="str">
        <f t="shared" si="125"/>
        <v/>
      </c>
      <c r="J120" s="172" t="str">
        <f t="shared" si="126"/>
        <v/>
      </c>
      <c r="K120" s="371" t="str">
        <f t="shared" si="127"/>
        <v/>
      </c>
      <c r="L120" s="560"/>
      <c r="M120" s="172" t="str">
        <f t="shared" si="110"/>
        <v/>
      </c>
      <c r="N120" s="533"/>
      <c r="O120" s="533"/>
      <c r="P120" s="369"/>
      <c r="Q120" s="369"/>
      <c r="R120" s="370" t="str">
        <f t="shared" si="111"/>
        <v/>
      </c>
      <c r="S120" s="369" t="str">
        <f t="shared" si="112"/>
        <v/>
      </c>
      <c r="T120" s="532"/>
      <c r="U120" s="369"/>
      <c r="V120" s="369"/>
      <c r="W120" s="370" t="str">
        <f t="shared" si="113"/>
        <v/>
      </c>
      <c r="X120" s="369" t="str">
        <f t="shared" si="114"/>
        <v/>
      </c>
      <c r="Y120" s="532"/>
      <c r="Z120" s="369"/>
      <c r="AA120" s="369"/>
      <c r="AB120" s="370" t="str">
        <f t="shared" si="115"/>
        <v/>
      </c>
      <c r="AC120" s="369" t="str">
        <f t="shared" si="116"/>
        <v/>
      </c>
      <c r="AD120" s="532"/>
      <c r="AE120" s="369"/>
      <c r="AF120" s="369"/>
      <c r="AG120" s="370" t="str">
        <f t="shared" si="117"/>
        <v/>
      </c>
      <c r="AH120" s="369" t="str">
        <f t="shared" si="118"/>
        <v/>
      </c>
      <c r="AI120" s="532"/>
      <c r="AJ120" s="369"/>
      <c r="AK120" s="369"/>
      <c r="AL120" s="370" t="str">
        <f t="shared" si="119"/>
        <v/>
      </c>
      <c r="AM120" s="369" t="str">
        <f t="shared" si="120"/>
        <v/>
      </c>
      <c r="AN120" s="532"/>
      <c r="AO120" s="369"/>
      <c r="AP120" s="369"/>
      <c r="AQ120" s="370" t="str">
        <f t="shared" si="121"/>
        <v/>
      </c>
      <c r="AR120" s="369" t="str">
        <f t="shared" si="122"/>
        <v/>
      </c>
      <c r="AS120" s="532"/>
      <c r="AT120" s="369"/>
      <c r="AU120" s="369"/>
      <c r="AV120" s="370" t="str">
        <f t="shared" si="123"/>
        <v/>
      </c>
      <c r="AW120" s="369" t="str">
        <f t="shared" si="124"/>
        <v/>
      </c>
      <c r="AX120" s="532"/>
    </row>
    <row r="121" spans="2:50" hidden="1" x14ac:dyDescent="0.2">
      <c r="B121" s="541"/>
      <c r="C121" s="369">
        <v>15</v>
      </c>
      <c r="D121" s="369"/>
      <c r="E121" s="369"/>
      <c r="F121" s="369"/>
      <c r="G121" s="369"/>
      <c r="H121" s="532"/>
      <c r="I121" s="172" t="str">
        <f t="shared" si="125"/>
        <v/>
      </c>
      <c r="J121" s="172" t="str">
        <f t="shared" si="126"/>
        <v/>
      </c>
      <c r="K121" s="371" t="str">
        <f t="shared" si="127"/>
        <v/>
      </c>
      <c r="L121" s="560"/>
      <c r="M121" s="172" t="str">
        <f t="shared" si="110"/>
        <v/>
      </c>
      <c r="N121" s="533"/>
      <c r="O121" s="533"/>
      <c r="P121" s="369"/>
      <c r="Q121" s="369"/>
      <c r="R121" s="370" t="str">
        <f t="shared" si="111"/>
        <v/>
      </c>
      <c r="S121" s="369" t="str">
        <f t="shared" si="112"/>
        <v/>
      </c>
      <c r="T121" s="532"/>
      <c r="U121" s="369"/>
      <c r="V121" s="369"/>
      <c r="W121" s="370" t="str">
        <f t="shared" si="113"/>
        <v/>
      </c>
      <c r="X121" s="369" t="str">
        <f t="shared" si="114"/>
        <v/>
      </c>
      <c r="Y121" s="532"/>
      <c r="Z121" s="369"/>
      <c r="AA121" s="369"/>
      <c r="AB121" s="370" t="str">
        <f t="shared" si="115"/>
        <v/>
      </c>
      <c r="AC121" s="369" t="str">
        <f t="shared" si="116"/>
        <v/>
      </c>
      <c r="AD121" s="532"/>
      <c r="AE121" s="369"/>
      <c r="AF121" s="369"/>
      <c r="AG121" s="370" t="str">
        <f t="shared" si="117"/>
        <v/>
      </c>
      <c r="AH121" s="369" t="str">
        <f t="shared" si="118"/>
        <v/>
      </c>
      <c r="AI121" s="532"/>
      <c r="AJ121" s="369"/>
      <c r="AK121" s="369"/>
      <c r="AL121" s="370" t="str">
        <f t="shared" si="119"/>
        <v/>
      </c>
      <c r="AM121" s="369" t="str">
        <f t="shared" si="120"/>
        <v/>
      </c>
      <c r="AN121" s="532"/>
      <c r="AO121" s="369"/>
      <c r="AP121" s="369"/>
      <c r="AQ121" s="370" t="str">
        <f t="shared" si="121"/>
        <v/>
      </c>
      <c r="AR121" s="369" t="str">
        <f t="shared" si="122"/>
        <v/>
      </c>
      <c r="AS121" s="532"/>
      <c r="AT121" s="369"/>
      <c r="AU121" s="369"/>
      <c r="AV121" s="370" t="str">
        <f t="shared" si="123"/>
        <v/>
      </c>
      <c r="AW121" s="369" t="str">
        <f t="shared" si="124"/>
        <v/>
      </c>
      <c r="AX121" s="532"/>
    </row>
    <row r="122" spans="2:50" ht="15.75" hidden="1" x14ac:dyDescent="0.2">
      <c r="B122" s="545" t="s">
        <v>169</v>
      </c>
      <c r="C122" s="546"/>
      <c r="D122" s="546"/>
      <c r="E122" s="546"/>
      <c r="F122" s="546"/>
      <c r="G122" s="546"/>
      <c r="H122" s="547"/>
      <c r="I122" s="207"/>
      <c r="J122" s="207"/>
      <c r="K122" s="207"/>
      <c r="L122" s="207"/>
      <c r="M122" s="207"/>
      <c r="N122" s="533" t="s">
        <v>161</v>
      </c>
      <c r="O122" s="549" t="s">
        <v>106</v>
      </c>
      <c r="P122" s="551">
        <f>AT102+1</f>
        <v>45909</v>
      </c>
      <c r="Q122" s="541"/>
      <c r="R122" s="541"/>
      <c r="S122" s="541"/>
      <c r="T122" s="541"/>
      <c r="U122" s="551">
        <f>P122+1</f>
        <v>45910</v>
      </c>
      <c r="V122" s="541"/>
      <c r="W122" s="541"/>
      <c r="X122" s="541"/>
      <c r="Y122" s="541"/>
      <c r="Z122" s="551">
        <f>U122+1</f>
        <v>45911</v>
      </c>
      <c r="AA122" s="541"/>
      <c r="AB122" s="541"/>
      <c r="AC122" s="541"/>
      <c r="AD122" s="541"/>
      <c r="AE122" s="551">
        <f>Z122+1</f>
        <v>45912</v>
      </c>
      <c r="AF122" s="541"/>
      <c r="AG122" s="541"/>
      <c r="AH122" s="541"/>
      <c r="AI122" s="541"/>
      <c r="AJ122" s="551">
        <f>AE122+1</f>
        <v>45913</v>
      </c>
      <c r="AK122" s="541"/>
      <c r="AL122" s="541"/>
      <c r="AM122" s="541"/>
      <c r="AN122" s="541"/>
      <c r="AO122" s="551">
        <f>AJ122+1</f>
        <v>45914</v>
      </c>
      <c r="AP122" s="541"/>
      <c r="AQ122" s="541"/>
      <c r="AR122" s="541"/>
      <c r="AS122" s="541"/>
      <c r="AT122" s="551">
        <f>AO122+1</f>
        <v>45915</v>
      </c>
      <c r="AU122" s="541"/>
      <c r="AV122" s="541"/>
      <c r="AW122" s="541"/>
      <c r="AX122" s="541"/>
    </row>
    <row r="123" spans="2:50" ht="15.75" hidden="1" x14ac:dyDescent="0.2">
      <c r="B123" s="548"/>
      <c r="C123" s="548"/>
      <c r="D123" s="548"/>
      <c r="E123" s="548"/>
      <c r="F123" s="548"/>
      <c r="G123" s="548"/>
      <c r="H123" s="548"/>
      <c r="I123" s="207"/>
      <c r="J123" s="207"/>
      <c r="K123" s="207"/>
      <c r="L123" s="207"/>
      <c r="M123" s="207"/>
      <c r="N123" s="533"/>
      <c r="O123" s="550"/>
      <c r="P123" s="551" t="s">
        <v>120</v>
      </c>
      <c r="Q123" s="541"/>
      <c r="R123" s="541"/>
      <c r="S123" s="541"/>
      <c r="T123" s="541"/>
      <c r="U123" s="551" t="s">
        <v>114</v>
      </c>
      <c r="V123" s="541"/>
      <c r="W123" s="541"/>
      <c r="X123" s="541"/>
      <c r="Y123" s="541"/>
      <c r="Z123" s="551" t="s">
        <v>115</v>
      </c>
      <c r="AA123" s="541"/>
      <c r="AB123" s="541"/>
      <c r="AC123" s="541"/>
      <c r="AD123" s="541"/>
      <c r="AE123" s="551" t="s">
        <v>116</v>
      </c>
      <c r="AF123" s="541"/>
      <c r="AG123" s="541"/>
      <c r="AH123" s="541"/>
      <c r="AI123" s="541"/>
      <c r="AJ123" s="551" t="s">
        <v>117</v>
      </c>
      <c r="AK123" s="541"/>
      <c r="AL123" s="541"/>
      <c r="AM123" s="541"/>
      <c r="AN123" s="541"/>
      <c r="AO123" s="551" t="s">
        <v>118</v>
      </c>
      <c r="AP123" s="541"/>
      <c r="AQ123" s="541"/>
      <c r="AR123" s="541"/>
      <c r="AS123" s="541"/>
      <c r="AT123" s="551" t="s">
        <v>119</v>
      </c>
      <c r="AU123" s="541"/>
      <c r="AV123" s="541"/>
      <c r="AW123" s="541"/>
      <c r="AX123" s="541"/>
    </row>
    <row r="124" spans="2:50" hidden="1" x14ac:dyDescent="0.2">
      <c r="B124" s="533" t="s">
        <v>157</v>
      </c>
      <c r="C124" s="533" t="s">
        <v>149</v>
      </c>
      <c r="D124" s="533"/>
      <c r="E124" s="533" t="s">
        <v>151</v>
      </c>
      <c r="F124" s="533"/>
      <c r="G124" s="533"/>
      <c r="H124" s="537" t="s">
        <v>158</v>
      </c>
      <c r="I124" s="540" t="s">
        <v>227</v>
      </c>
      <c r="J124" s="540"/>
      <c r="K124" s="540"/>
      <c r="L124" s="540" t="s">
        <v>158</v>
      </c>
      <c r="M124" s="540" t="s">
        <v>170</v>
      </c>
      <c r="N124" s="533"/>
      <c r="O124" s="533" t="s">
        <v>160</v>
      </c>
      <c r="P124" s="534" t="s">
        <v>154</v>
      </c>
      <c r="Q124" s="535"/>
      <c r="R124" s="535"/>
      <c r="S124" s="536"/>
      <c r="T124" s="533" t="s">
        <v>158</v>
      </c>
      <c r="U124" s="534" t="s">
        <v>154</v>
      </c>
      <c r="V124" s="535"/>
      <c r="W124" s="535"/>
      <c r="X124" s="536"/>
      <c r="Y124" s="533" t="s">
        <v>158</v>
      </c>
      <c r="Z124" s="534" t="s">
        <v>154</v>
      </c>
      <c r="AA124" s="535"/>
      <c r="AB124" s="535"/>
      <c r="AC124" s="536"/>
      <c r="AD124" s="533" t="s">
        <v>158</v>
      </c>
      <c r="AE124" s="534" t="s">
        <v>154</v>
      </c>
      <c r="AF124" s="535"/>
      <c r="AG124" s="535"/>
      <c r="AH124" s="536"/>
      <c r="AI124" s="533" t="s">
        <v>158</v>
      </c>
      <c r="AJ124" s="534" t="s">
        <v>154</v>
      </c>
      <c r="AK124" s="535"/>
      <c r="AL124" s="535"/>
      <c r="AM124" s="536"/>
      <c r="AN124" s="533" t="s">
        <v>158</v>
      </c>
      <c r="AO124" s="534" t="s">
        <v>154</v>
      </c>
      <c r="AP124" s="535"/>
      <c r="AQ124" s="535"/>
      <c r="AR124" s="536"/>
      <c r="AS124" s="533" t="s">
        <v>158</v>
      </c>
      <c r="AT124" s="534" t="s">
        <v>154</v>
      </c>
      <c r="AU124" s="535"/>
      <c r="AV124" s="535"/>
      <c r="AW124" s="536"/>
      <c r="AX124" s="533" t="s">
        <v>158</v>
      </c>
    </row>
    <row r="125" spans="2:50" hidden="1" x14ac:dyDescent="0.2">
      <c r="B125" s="533"/>
      <c r="C125" s="533"/>
      <c r="D125" s="533"/>
      <c r="E125" s="533" t="s">
        <v>150</v>
      </c>
      <c r="F125" s="533"/>
      <c r="G125" s="533"/>
      <c r="H125" s="538"/>
      <c r="I125" s="540" t="s">
        <v>150</v>
      </c>
      <c r="J125" s="540"/>
      <c r="K125" s="540"/>
      <c r="L125" s="540"/>
      <c r="M125" s="540"/>
      <c r="N125" s="533"/>
      <c r="O125" s="533"/>
      <c r="P125" s="534" t="s">
        <v>155</v>
      </c>
      <c r="Q125" s="535"/>
      <c r="R125" s="535"/>
      <c r="S125" s="536"/>
      <c r="T125" s="533"/>
      <c r="U125" s="534" t="s">
        <v>155</v>
      </c>
      <c r="V125" s="535"/>
      <c r="W125" s="535"/>
      <c r="X125" s="536"/>
      <c r="Y125" s="533"/>
      <c r="Z125" s="534" t="s">
        <v>155</v>
      </c>
      <c r="AA125" s="535"/>
      <c r="AB125" s="535"/>
      <c r="AC125" s="536"/>
      <c r="AD125" s="533"/>
      <c r="AE125" s="534" t="s">
        <v>155</v>
      </c>
      <c r="AF125" s="535"/>
      <c r="AG125" s="535"/>
      <c r="AH125" s="536"/>
      <c r="AI125" s="533"/>
      <c r="AJ125" s="534" t="s">
        <v>155</v>
      </c>
      <c r="AK125" s="535"/>
      <c r="AL125" s="535"/>
      <c r="AM125" s="536"/>
      <c r="AN125" s="533"/>
      <c r="AO125" s="534" t="s">
        <v>155</v>
      </c>
      <c r="AP125" s="535"/>
      <c r="AQ125" s="535"/>
      <c r="AR125" s="536"/>
      <c r="AS125" s="533"/>
      <c r="AT125" s="534" t="s">
        <v>155</v>
      </c>
      <c r="AU125" s="535"/>
      <c r="AV125" s="535"/>
      <c r="AW125" s="536"/>
      <c r="AX125" s="533"/>
    </row>
    <row r="126" spans="2:50" hidden="1" x14ac:dyDescent="0.2">
      <c r="B126" s="533"/>
      <c r="C126" s="533"/>
      <c r="D126" s="533"/>
      <c r="E126" s="376" t="s">
        <v>152</v>
      </c>
      <c r="F126" s="376" t="s">
        <v>153</v>
      </c>
      <c r="G126" s="376" t="s">
        <v>156</v>
      </c>
      <c r="H126" s="539"/>
      <c r="I126" s="373" t="s">
        <v>152</v>
      </c>
      <c r="J126" s="373" t="s">
        <v>153</v>
      </c>
      <c r="K126" s="373" t="s">
        <v>156</v>
      </c>
      <c r="L126" s="540"/>
      <c r="M126" s="540"/>
      <c r="N126" s="533"/>
      <c r="O126" s="533"/>
      <c r="P126" s="376" t="s">
        <v>152</v>
      </c>
      <c r="Q126" s="376" t="s">
        <v>153</v>
      </c>
      <c r="R126" s="376" t="s">
        <v>156</v>
      </c>
      <c r="S126" s="376" t="s">
        <v>170</v>
      </c>
      <c r="T126" s="533"/>
      <c r="U126" s="376" t="s">
        <v>152</v>
      </c>
      <c r="V126" s="376" t="s">
        <v>153</v>
      </c>
      <c r="W126" s="376" t="s">
        <v>156</v>
      </c>
      <c r="X126" s="376" t="s">
        <v>170</v>
      </c>
      <c r="Y126" s="533"/>
      <c r="Z126" s="376" t="s">
        <v>152</v>
      </c>
      <c r="AA126" s="376" t="s">
        <v>153</v>
      </c>
      <c r="AB126" s="376" t="s">
        <v>156</v>
      </c>
      <c r="AC126" s="376" t="s">
        <v>170</v>
      </c>
      <c r="AD126" s="533"/>
      <c r="AE126" s="376" t="s">
        <v>152</v>
      </c>
      <c r="AF126" s="376" t="s">
        <v>153</v>
      </c>
      <c r="AG126" s="376" t="s">
        <v>156</v>
      </c>
      <c r="AH126" s="376" t="s">
        <v>170</v>
      </c>
      <c r="AI126" s="533"/>
      <c r="AJ126" s="376" t="s">
        <v>152</v>
      </c>
      <c r="AK126" s="376" t="s">
        <v>153</v>
      </c>
      <c r="AL126" s="376" t="s">
        <v>156</v>
      </c>
      <c r="AM126" s="376" t="s">
        <v>170</v>
      </c>
      <c r="AN126" s="533"/>
      <c r="AO126" s="376" t="s">
        <v>152</v>
      </c>
      <c r="AP126" s="376" t="s">
        <v>153</v>
      </c>
      <c r="AQ126" s="376" t="s">
        <v>156</v>
      </c>
      <c r="AR126" s="376" t="s">
        <v>170</v>
      </c>
      <c r="AS126" s="533"/>
      <c r="AT126" s="376" t="s">
        <v>152</v>
      </c>
      <c r="AU126" s="376" t="s">
        <v>153</v>
      </c>
      <c r="AV126" s="376" t="s">
        <v>156</v>
      </c>
      <c r="AW126" s="376" t="s">
        <v>170</v>
      </c>
      <c r="AX126" s="533"/>
    </row>
    <row r="127" spans="2:50" hidden="1" x14ac:dyDescent="0.2">
      <c r="B127" s="541" t="s">
        <v>238</v>
      </c>
      <c r="C127" s="375">
        <v>1</v>
      </c>
      <c r="D127" s="375" t="s">
        <v>456</v>
      </c>
      <c r="E127" s="375">
        <v>19</v>
      </c>
      <c r="F127" s="375">
        <v>1500</v>
      </c>
      <c r="G127" s="377">
        <f t="shared" ref="G127:G133" si="128">F127/E127</f>
        <v>78.94736842105263</v>
      </c>
      <c r="H127" s="561">
        <f>AVERAGE(G127:G141)</f>
        <v>105.76467429076892</v>
      </c>
      <c r="I127" s="172">
        <f t="shared" ref="I127:K129" si="129">IFERROR(AVERAGE(P127,U127,Z127,AE127,AJ127,AO127,AT127),"")</f>
        <v>19</v>
      </c>
      <c r="J127" s="172">
        <f t="shared" si="129"/>
        <v>1416.5965333331653</v>
      </c>
      <c r="K127" s="374">
        <f t="shared" si="129"/>
        <v>74.557712280692925</v>
      </c>
      <c r="L127" s="560">
        <f>IFERROR(AVERAGE(K127:K141),"-")</f>
        <v>100.45279626955639</v>
      </c>
      <c r="M127" s="172">
        <f>IFERROR(RANK(K127, K$127:K$141),"")</f>
        <v>5</v>
      </c>
      <c r="N127" s="533"/>
      <c r="O127" s="533"/>
      <c r="P127" s="375">
        <v>19</v>
      </c>
      <c r="Q127" s="377">
        <v>1414.1176470588236</v>
      </c>
      <c r="R127" s="377">
        <f>IFERROR(Q127/P127,"")</f>
        <v>74.427244582043343</v>
      </c>
      <c r="S127" s="375">
        <f>IFERROR(RANK(R127, R$127:R$141),"")</f>
        <v>5</v>
      </c>
      <c r="T127" s="532">
        <f>AVERAGE(R127:R141)</f>
        <v>100.38143554316558</v>
      </c>
      <c r="U127" s="375">
        <v>19</v>
      </c>
      <c r="V127" s="377">
        <v>1414.9038461538457</v>
      </c>
      <c r="W127" s="377">
        <f>IFERROR(V127/U127,"")</f>
        <v>74.46862348178135</v>
      </c>
      <c r="X127" s="375">
        <f>IFERROR(RANK(W127, W$127:W$141),"")</f>
        <v>6</v>
      </c>
      <c r="Y127" s="532">
        <f>AVERAGE(W127:W141)</f>
        <v>100.44597370591762</v>
      </c>
      <c r="Z127" s="375">
        <v>19</v>
      </c>
      <c r="AA127" s="377">
        <v>1417.575757575758</v>
      </c>
      <c r="AB127" s="377">
        <f>IFERROR(AA127/Z127,"")</f>
        <v>74.6092503987241</v>
      </c>
      <c r="AC127" s="375">
        <f>IFERROR(RANK(AB127, AB$127:AB$141),"")</f>
        <v>5</v>
      </c>
      <c r="AD127" s="532">
        <f>AVERAGE(AB127:AB141)</f>
        <v>100.51428276003506</v>
      </c>
      <c r="AE127" s="375">
        <v>19</v>
      </c>
      <c r="AF127" s="377">
        <v>1419.5031055900622</v>
      </c>
      <c r="AG127" s="377">
        <f>IFERROR(AF127/AE127,"")</f>
        <v>74.710689767898018</v>
      </c>
      <c r="AH127" s="375">
        <f>IFERROR(RANK(AG127, AG$127:AG$141),"")</f>
        <v>5</v>
      </c>
      <c r="AI127" s="532">
        <f>AVERAGE(AG127:AG141)</f>
        <v>104.78906048724674</v>
      </c>
      <c r="AJ127" s="375">
        <v>19</v>
      </c>
      <c r="AK127" s="377">
        <v>1419.7633136094673</v>
      </c>
      <c r="AL127" s="377">
        <f>IFERROR(AK127/AJ127,"")</f>
        <v>74.724384926814068</v>
      </c>
      <c r="AM127" s="375">
        <f>IFERROR(RANK(AL127, AL$127:AL$141),"")</f>
        <v>5</v>
      </c>
      <c r="AN127" s="532">
        <f>AVERAGE(AL127:AL141)</f>
        <v>104.79416446454206</v>
      </c>
      <c r="AO127" s="375">
        <v>19</v>
      </c>
      <c r="AP127" s="377">
        <v>1414.7368421052631</v>
      </c>
      <c r="AQ127" s="377">
        <f>IFERROR(AP127/AO127,"")</f>
        <v>74.45983379501385</v>
      </c>
      <c r="AR127" s="375">
        <f>IFERROR(RANK(AQ127, AQ$127:AQ$141),"")</f>
        <v>5</v>
      </c>
      <c r="AS127" s="532">
        <f>AVERAGE(AQ127:AQ141)</f>
        <v>104.77818076175005</v>
      </c>
      <c r="AT127" s="375">
        <v>19</v>
      </c>
      <c r="AU127" s="377">
        <v>1415.575221238938</v>
      </c>
      <c r="AV127" s="377">
        <f>IFERROR(AU127/AT127,"")</f>
        <v>74.503959012575677</v>
      </c>
      <c r="AW127" s="375">
        <f>IFERROR(RANK(AV127, AV$127:AV$141),"")</f>
        <v>5</v>
      </c>
      <c r="AX127" s="532">
        <f>AVERAGE(AV127:AV141)</f>
        <v>104.74055687792868</v>
      </c>
    </row>
    <row r="128" spans="2:50" hidden="1" x14ac:dyDescent="0.2">
      <c r="B128" s="541"/>
      <c r="C128" s="375">
        <v>2</v>
      </c>
      <c r="D128" s="375" t="s">
        <v>457</v>
      </c>
      <c r="E128" s="375">
        <v>17</v>
      </c>
      <c r="F128" s="375">
        <v>1500</v>
      </c>
      <c r="G128" s="377">
        <f t="shared" si="128"/>
        <v>88.235294117647058</v>
      </c>
      <c r="H128" s="562"/>
      <c r="I128" s="172">
        <f t="shared" si="129"/>
        <v>17</v>
      </c>
      <c r="J128" s="172">
        <f t="shared" si="129"/>
        <v>1417.9147401827263</v>
      </c>
      <c r="K128" s="374">
        <f t="shared" si="129"/>
        <v>83.4067494225133</v>
      </c>
      <c r="L128" s="560"/>
      <c r="M128" s="172">
        <f t="shared" ref="M128:M141" si="130">IFERROR(RANK(K128, K$127:K$141),"")</f>
        <v>4</v>
      </c>
      <c r="N128" s="533"/>
      <c r="O128" s="533"/>
      <c r="P128" s="375">
        <v>17</v>
      </c>
      <c r="Q128" s="377">
        <v>1420.7314405051957</v>
      </c>
      <c r="R128" s="377">
        <f t="shared" ref="R128:R141" si="131">IFERROR(Q128/P128,"")</f>
        <v>83.572437676776218</v>
      </c>
      <c r="S128" s="375">
        <f t="shared" ref="S128:S141" si="132">IFERROR(RANK(R128, R$127:R$141),"")</f>
        <v>4</v>
      </c>
      <c r="T128" s="532"/>
      <c r="U128" s="375">
        <v>17</v>
      </c>
      <c r="V128" s="377">
        <v>1419.1500806885419</v>
      </c>
      <c r="W128" s="377">
        <f t="shared" ref="W128:W141" si="133">IFERROR(V128/U128,"")</f>
        <v>83.479416511090704</v>
      </c>
      <c r="X128" s="375">
        <f t="shared" ref="X128:X141" si="134">IFERROR(RANK(W128, W$127:W$141),"")</f>
        <v>4</v>
      </c>
      <c r="Y128" s="532"/>
      <c r="Z128" s="375">
        <v>17</v>
      </c>
      <c r="AA128" s="377">
        <v>1417.9437869822486</v>
      </c>
      <c r="AB128" s="377">
        <f t="shared" ref="AB128:AB141" si="135">IFERROR(AA128/Z128,"")</f>
        <v>83.408458057779328</v>
      </c>
      <c r="AC128" s="375">
        <f t="shared" ref="AC128:AC141" si="136">IFERROR(RANK(AB128, AB$127:AB$141),"")</f>
        <v>4</v>
      </c>
      <c r="AD128" s="532"/>
      <c r="AE128" s="375">
        <v>17</v>
      </c>
      <c r="AF128" s="377">
        <v>1416.8609865470851</v>
      </c>
      <c r="AG128" s="377">
        <f t="shared" ref="AG128:AG141" si="137">IFERROR(AF128/AE128,"")</f>
        <v>83.344763914534411</v>
      </c>
      <c r="AH128" s="375">
        <f t="shared" ref="AH128:AH141" si="138">IFERROR(RANK(AG128, AG$127:AG$141),"")</f>
        <v>4</v>
      </c>
      <c r="AI128" s="532"/>
      <c r="AJ128" s="375">
        <v>17</v>
      </c>
      <c r="AK128" s="377">
        <v>1415.2631578947369</v>
      </c>
      <c r="AL128" s="377">
        <f t="shared" ref="AL128:AL141" si="139">IFERROR(AK128/AJ128,"")</f>
        <v>83.250773993808053</v>
      </c>
      <c r="AM128" s="375">
        <f t="shared" ref="AM128:AM141" si="140">IFERROR(RANK(AL128, AL$127:AL$141),"")</f>
        <v>4</v>
      </c>
      <c r="AN128" s="532"/>
      <c r="AO128" s="375">
        <v>17</v>
      </c>
      <c r="AP128" s="377">
        <v>1418.0952380952385</v>
      </c>
      <c r="AQ128" s="377">
        <f t="shared" ref="AQ128:AQ141" si="141">IFERROR(AP128/AO128,"")</f>
        <v>83.417366946778742</v>
      </c>
      <c r="AR128" s="375">
        <f t="shared" ref="AR128:AR141" si="142">IFERROR(RANK(AQ128, AQ$127:AQ$141),"")</f>
        <v>4</v>
      </c>
      <c r="AS128" s="532"/>
      <c r="AT128" s="375">
        <v>17</v>
      </c>
      <c r="AU128" s="377">
        <v>1417.3584905660375</v>
      </c>
      <c r="AV128" s="377">
        <f t="shared" ref="AV128:AV141" si="143">IFERROR(AU128/AT128,"")</f>
        <v>83.374028856825731</v>
      </c>
      <c r="AW128" s="375">
        <f t="shared" ref="AW128:AW141" si="144">IFERROR(RANK(AV128, AV$127:AV$141),"")</f>
        <v>4</v>
      </c>
      <c r="AX128" s="532"/>
    </row>
    <row r="129" spans="2:50" hidden="1" x14ac:dyDescent="0.2">
      <c r="B129" s="541"/>
      <c r="C129" s="375">
        <v>3</v>
      </c>
      <c r="D129" s="375" t="s">
        <v>460</v>
      </c>
      <c r="E129" s="375">
        <v>17</v>
      </c>
      <c r="F129" s="375">
        <v>2000</v>
      </c>
      <c r="G129" s="379">
        <f t="shared" si="128"/>
        <v>117.64705882352941</v>
      </c>
      <c r="H129" s="562"/>
      <c r="I129" s="172">
        <f t="shared" si="129"/>
        <v>17</v>
      </c>
      <c r="J129" s="172">
        <f t="shared" si="129"/>
        <v>1894.2285731606066</v>
      </c>
      <c r="K129" s="374">
        <f t="shared" si="129"/>
        <v>111.42521018591803</v>
      </c>
      <c r="L129" s="560"/>
      <c r="M129" s="172">
        <f t="shared" si="130"/>
        <v>2</v>
      </c>
      <c r="N129" s="533"/>
      <c r="O129" s="533"/>
      <c r="P129" s="375">
        <v>17</v>
      </c>
      <c r="Q129" s="377">
        <v>1900.3846153846148</v>
      </c>
      <c r="R129" s="377">
        <f t="shared" si="131"/>
        <v>111.78733031674204</v>
      </c>
      <c r="S129" s="375">
        <f t="shared" si="132"/>
        <v>2</v>
      </c>
      <c r="T129" s="532"/>
      <c r="U129" s="375">
        <v>17</v>
      </c>
      <c r="V129" s="377">
        <v>1886.6037735849052</v>
      </c>
      <c r="W129" s="377">
        <f t="shared" si="133"/>
        <v>110.97669256381795</v>
      </c>
      <c r="X129" s="375">
        <f t="shared" si="134"/>
        <v>3</v>
      </c>
      <c r="Y129" s="532"/>
      <c r="Z129" s="375">
        <v>17</v>
      </c>
      <c r="AA129" s="377">
        <v>1895.7575757575764</v>
      </c>
      <c r="AB129" s="377">
        <f t="shared" si="135"/>
        <v>111.51515151515156</v>
      </c>
      <c r="AC129" s="375">
        <f t="shared" si="136"/>
        <v>2</v>
      </c>
      <c r="AD129" s="532"/>
      <c r="AE129" s="375">
        <v>17</v>
      </c>
      <c r="AF129" s="377">
        <v>1898.2499999999993</v>
      </c>
      <c r="AG129" s="377">
        <f t="shared" si="137"/>
        <v>111.66176470588232</v>
      </c>
      <c r="AH129" s="375">
        <f t="shared" si="138"/>
        <v>2</v>
      </c>
      <c r="AI129" s="532"/>
      <c r="AJ129" s="375">
        <v>17</v>
      </c>
      <c r="AK129" s="377">
        <v>1883.571428571428</v>
      </c>
      <c r="AL129" s="377">
        <f t="shared" si="139"/>
        <v>110.79831932773106</v>
      </c>
      <c r="AM129" s="375">
        <f t="shared" si="140"/>
        <v>3</v>
      </c>
      <c r="AN129" s="532"/>
      <c r="AO129" s="375">
        <v>17</v>
      </c>
      <c r="AP129" s="377">
        <v>1898.2758620689656</v>
      </c>
      <c r="AQ129" s="377">
        <f t="shared" si="141"/>
        <v>111.6632860040568</v>
      </c>
      <c r="AR129" s="375">
        <f t="shared" si="142"/>
        <v>2</v>
      </c>
      <c r="AS129" s="532"/>
      <c r="AT129" s="375">
        <v>17</v>
      </c>
      <c r="AU129" s="377">
        <v>1896.7567567567567</v>
      </c>
      <c r="AV129" s="377">
        <f t="shared" si="143"/>
        <v>111.57392686804451</v>
      </c>
      <c r="AW129" s="375">
        <f t="shared" si="144"/>
        <v>2</v>
      </c>
      <c r="AX129" s="532"/>
    </row>
    <row r="130" spans="2:50" hidden="1" x14ac:dyDescent="0.2">
      <c r="B130" s="541"/>
      <c r="C130" s="375">
        <v>4</v>
      </c>
      <c r="D130" s="375" t="s">
        <v>461</v>
      </c>
      <c r="E130" s="375">
        <v>17</v>
      </c>
      <c r="F130" s="375">
        <v>2000</v>
      </c>
      <c r="G130" s="379">
        <f t="shared" si="128"/>
        <v>117.64705882352941</v>
      </c>
      <c r="H130" s="562"/>
      <c r="I130" s="172">
        <f>IFERROR(AVERAGE(P130,U130,Z130,AE130,AJ130,AO130,AT130),"")</f>
        <v>17</v>
      </c>
      <c r="J130" s="172">
        <f>IFERROR(AVERAGE(Q130,V130,AA130,AF130,AK130,AP130,AU130),"")</f>
        <v>1891.2540758499636</v>
      </c>
      <c r="K130" s="374">
        <f>IFERROR(AVERAGE(R130,W130,AB130,AG130,AL130,AQ130,AV130),"")</f>
        <v>111.2502397558802</v>
      </c>
      <c r="L130" s="560"/>
      <c r="M130" s="172">
        <f t="shared" si="130"/>
        <v>3</v>
      </c>
      <c r="N130" s="533"/>
      <c r="O130" s="533"/>
      <c r="P130" s="375">
        <v>17</v>
      </c>
      <c r="Q130" s="377">
        <v>1883.2075471698108</v>
      </c>
      <c r="R130" s="377">
        <f t="shared" si="131"/>
        <v>110.77691453940064</v>
      </c>
      <c r="S130" s="375">
        <f t="shared" si="132"/>
        <v>3</v>
      </c>
      <c r="T130" s="532"/>
      <c r="U130" s="375">
        <v>17</v>
      </c>
      <c r="V130" s="377">
        <v>1895.6603773584902</v>
      </c>
      <c r="W130" s="377">
        <f t="shared" si="133"/>
        <v>111.50943396226413</v>
      </c>
      <c r="X130" s="375">
        <f t="shared" si="134"/>
        <v>2</v>
      </c>
      <c r="Y130" s="532"/>
      <c r="Z130" s="375">
        <v>17</v>
      </c>
      <c r="AA130" s="377">
        <v>1895.2941176470595</v>
      </c>
      <c r="AB130" s="377">
        <f t="shared" si="135"/>
        <v>111.48788927335644</v>
      </c>
      <c r="AC130" s="375">
        <f t="shared" si="136"/>
        <v>3</v>
      </c>
      <c r="AD130" s="532"/>
      <c r="AE130" s="375">
        <v>17</v>
      </c>
      <c r="AF130" s="377">
        <v>1880.4545454545455</v>
      </c>
      <c r="AG130" s="377">
        <f t="shared" si="137"/>
        <v>110.61497326203209</v>
      </c>
      <c r="AH130" s="375">
        <f t="shared" si="138"/>
        <v>3</v>
      </c>
      <c r="AI130" s="532"/>
      <c r="AJ130" s="375">
        <v>17</v>
      </c>
      <c r="AK130" s="377">
        <v>1894</v>
      </c>
      <c r="AL130" s="377">
        <f t="shared" si="139"/>
        <v>111.41176470588235</v>
      </c>
      <c r="AM130" s="375">
        <f t="shared" si="140"/>
        <v>2</v>
      </c>
      <c r="AN130" s="532"/>
      <c r="AO130" s="375">
        <v>17</v>
      </c>
      <c r="AP130" s="377">
        <v>1893.8461538461543</v>
      </c>
      <c r="AQ130" s="377">
        <f t="shared" si="141"/>
        <v>111.40271493212673</v>
      </c>
      <c r="AR130" s="375">
        <f t="shared" si="142"/>
        <v>3</v>
      </c>
      <c r="AS130" s="532"/>
      <c r="AT130" s="375">
        <v>17</v>
      </c>
      <c r="AU130" s="377">
        <v>1896.3157894736842</v>
      </c>
      <c r="AV130" s="377">
        <f t="shared" si="143"/>
        <v>111.54798761609906</v>
      </c>
      <c r="AW130" s="375">
        <f t="shared" si="144"/>
        <v>3</v>
      </c>
      <c r="AX130" s="532"/>
    </row>
    <row r="131" spans="2:50" hidden="1" x14ac:dyDescent="0.2">
      <c r="B131" s="541"/>
      <c r="C131" s="375">
        <v>5</v>
      </c>
      <c r="D131" s="375" t="s">
        <v>429</v>
      </c>
      <c r="E131" s="375">
        <v>8</v>
      </c>
      <c r="F131" s="375">
        <v>1500</v>
      </c>
      <c r="G131" s="379">
        <f t="shared" si="128"/>
        <v>187.5</v>
      </c>
      <c r="H131" s="562"/>
      <c r="I131" s="172">
        <f t="shared" ref="I131:K141" si="145">IFERROR(AVERAGE(P131,U131,Z131,AE131,AJ131,AO131,AT131),"")</f>
        <v>8</v>
      </c>
      <c r="J131" s="172">
        <f t="shared" si="145"/>
        <v>1417.2751838704085</v>
      </c>
      <c r="K131" s="374">
        <f t="shared" si="145"/>
        <v>177.15939798380106</v>
      </c>
      <c r="L131" s="560"/>
      <c r="M131" s="172">
        <f t="shared" si="130"/>
        <v>1</v>
      </c>
      <c r="N131" s="533"/>
      <c r="O131" s="533"/>
      <c r="P131" s="375">
        <v>8</v>
      </c>
      <c r="Q131" s="377">
        <v>1415.3191489361707</v>
      </c>
      <c r="R131" s="377">
        <f t="shared" si="131"/>
        <v>176.91489361702133</v>
      </c>
      <c r="S131" s="375">
        <f t="shared" si="132"/>
        <v>1</v>
      </c>
      <c r="T131" s="532"/>
      <c r="U131" s="375">
        <v>8</v>
      </c>
      <c r="V131" s="377">
        <v>1417.0833333333337</v>
      </c>
      <c r="W131" s="377">
        <f t="shared" si="133"/>
        <v>177.13541666666671</v>
      </c>
      <c r="X131" s="375">
        <f t="shared" si="134"/>
        <v>1</v>
      </c>
      <c r="Y131" s="532"/>
      <c r="Z131" s="375">
        <v>8</v>
      </c>
      <c r="AA131" s="377">
        <v>1417.5539568345323</v>
      </c>
      <c r="AB131" s="377">
        <f t="shared" si="135"/>
        <v>177.19424460431654</v>
      </c>
      <c r="AC131" s="375">
        <f t="shared" si="136"/>
        <v>1</v>
      </c>
      <c r="AD131" s="532"/>
      <c r="AE131" s="375">
        <v>8</v>
      </c>
      <c r="AF131" s="377">
        <v>1421.3445378151264</v>
      </c>
      <c r="AG131" s="377">
        <f t="shared" si="137"/>
        <v>177.6680672268908</v>
      </c>
      <c r="AH131" s="375">
        <f t="shared" si="138"/>
        <v>1</v>
      </c>
      <c r="AI131" s="532"/>
      <c r="AJ131" s="375">
        <v>8</v>
      </c>
      <c r="AK131" s="377">
        <v>1422.0967741935478</v>
      </c>
      <c r="AL131" s="377">
        <f t="shared" si="139"/>
        <v>177.76209677419348</v>
      </c>
      <c r="AM131" s="375">
        <f t="shared" si="140"/>
        <v>1</v>
      </c>
      <c r="AN131" s="532"/>
      <c r="AO131" s="375">
        <v>8</v>
      </c>
      <c r="AP131" s="377">
        <v>1414.4516129032259</v>
      </c>
      <c r="AQ131" s="377">
        <f t="shared" si="141"/>
        <v>176.80645161290323</v>
      </c>
      <c r="AR131" s="375">
        <f t="shared" si="142"/>
        <v>1</v>
      </c>
      <c r="AS131" s="532"/>
      <c r="AT131" s="375">
        <v>8</v>
      </c>
      <c r="AU131" s="377">
        <v>1413.0769230769231</v>
      </c>
      <c r="AV131" s="377">
        <f t="shared" si="143"/>
        <v>176.63461538461539</v>
      </c>
      <c r="AW131" s="375">
        <f t="shared" si="144"/>
        <v>1</v>
      </c>
      <c r="AX131" s="532"/>
    </row>
    <row r="132" spans="2:50" hidden="1" x14ac:dyDescent="0.2">
      <c r="B132" s="541"/>
      <c r="C132" s="375">
        <v>6</v>
      </c>
      <c r="D132" s="375" t="s">
        <v>675</v>
      </c>
      <c r="E132" s="375">
        <v>21</v>
      </c>
      <c r="F132" s="375">
        <v>1500</v>
      </c>
      <c r="G132" s="379">
        <f t="shared" si="128"/>
        <v>71.428571428571431</v>
      </c>
      <c r="H132" s="562"/>
      <c r="I132" s="172">
        <f t="shared" si="145"/>
        <v>20</v>
      </c>
      <c r="J132" s="172">
        <f t="shared" si="145"/>
        <v>1416.488297183633</v>
      </c>
      <c r="K132" s="374">
        <f t="shared" si="145"/>
        <v>70.824414859181658</v>
      </c>
      <c r="L132" s="560"/>
      <c r="M132" s="172">
        <f t="shared" si="130"/>
        <v>7</v>
      </c>
      <c r="N132" s="533"/>
      <c r="O132" s="533"/>
      <c r="P132" s="375">
        <v>20</v>
      </c>
      <c r="Q132" s="377">
        <v>1415.6666666666667</v>
      </c>
      <c r="R132" s="377">
        <f t="shared" si="131"/>
        <v>70.783333333333331</v>
      </c>
      <c r="S132" s="375">
        <f t="shared" si="132"/>
        <v>7</v>
      </c>
      <c r="T132" s="532"/>
      <c r="U132" s="375">
        <v>20</v>
      </c>
      <c r="V132" s="377">
        <v>1418.4</v>
      </c>
      <c r="W132" s="377">
        <f t="shared" si="133"/>
        <v>70.92</v>
      </c>
      <c r="X132" s="375">
        <f t="shared" si="134"/>
        <v>7</v>
      </c>
      <c r="Y132" s="532"/>
      <c r="Z132" s="375">
        <v>20</v>
      </c>
      <c r="AA132" s="377">
        <v>1415.7512953367873</v>
      </c>
      <c r="AB132" s="377">
        <f t="shared" si="135"/>
        <v>70.787564766839367</v>
      </c>
      <c r="AC132" s="375">
        <f t="shared" si="136"/>
        <v>7</v>
      </c>
      <c r="AD132" s="532"/>
      <c r="AE132" s="375">
        <v>20</v>
      </c>
      <c r="AF132" s="377">
        <v>1414.6820809248554</v>
      </c>
      <c r="AG132" s="377">
        <f t="shared" si="137"/>
        <v>70.734104046242777</v>
      </c>
      <c r="AH132" s="375">
        <f t="shared" si="138"/>
        <v>6</v>
      </c>
      <c r="AI132" s="532"/>
      <c r="AJ132" s="375">
        <v>20</v>
      </c>
      <c r="AK132" s="377">
        <v>1416.3529411764703</v>
      </c>
      <c r="AL132" s="377">
        <f t="shared" si="139"/>
        <v>70.817647058823511</v>
      </c>
      <c r="AM132" s="375">
        <f t="shared" si="140"/>
        <v>6</v>
      </c>
      <c r="AN132" s="532"/>
      <c r="AO132" s="375">
        <v>20</v>
      </c>
      <c r="AP132" s="377">
        <v>1418.3886255924172</v>
      </c>
      <c r="AQ132" s="377">
        <f t="shared" si="141"/>
        <v>70.919431279620852</v>
      </c>
      <c r="AR132" s="375">
        <f t="shared" si="142"/>
        <v>6</v>
      </c>
      <c r="AS132" s="532"/>
      <c r="AT132" s="375">
        <v>20</v>
      </c>
      <c r="AU132" s="377">
        <v>1416.1764705882351</v>
      </c>
      <c r="AV132" s="377">
        <f t="shared" si="143"/>
        <v>70.808823529411754</v>
      </c>
      <c r="AW132" s="375">
        <f t="shared" si="144"/>
        <v>6</v>
      </c>
      <c r="AX132" s="532"/>
    </row>
    <row r="133" spans="2:50" hidden="1" x14ac:dyDescent="0.2">
      <c r="B133" s="541"/>
      <c r="C133" s="375">
        <v>7</v>
      </c>
      <c r="D133" s="375" t="s">
        <v>458</v>
      </c>
      <c r="E133" s="375">
        <v>19</v>
      </c>
      <c r="F133" s="375">
        <v>1500</v>
      </c>
      <c r="G133" s="379">
        <f t="shared" si="128"/>
        <v>78.94736842105263</v>
      </c>
      <c r="H133" s="562"/>
      <c r="I133" s="172">
        <f t="shared" si="145"/>
        <v>19</v>
      </c>
      <c r="J133" s="172">
        <f t="shared" si="145"/>
        <v>1416.3711385792437</v>
      </c>
      <c r="K133" s="374">
        <f t="shared" si="145"/>
        <v>74.545849398907549</v>
      </c>
      <c r="L133" s="560"/>
      <c r="M133" s="172">
        <f t="shared" si="130"/>
        <v>6</v>
      </c>
      <c r="N133" s="533"/>
      <c r="O133" s="533"/>
      <c r="P133" s="375">
        <v>19</v>
      </c>
      <c r="Q133" s="377">
        <v>1413.7499999999995</v>
      </c>
      <c r="R133" s="377">
        <f t="shared" si="131"/>
        <v>74.407894736842081</v>
      </c>
      <c r="S133" s="375">
        <f t="shared" si="132"/>
        <v>6</v>
      </c>
      <c r="T133" s="532"/>
      <c r="U133" s="375">
        <v>19</v>
      </c>
      <c r="V133" s="377">
        <v>1418.0124223602484</v>
      </c>
      <c r="W133" s="377">
        <f t="shared" si="133"/>
        <v>74.632232755802548</v>
      </c>
      <c r="X133" s="375">
        <f t="shared" si="134"/>
        <v>5</v>
      </c>
      <c r="Y133" s="532"/>
      <c r="Z133" s="375">
        <v>19</v>
      </c>
      <c r="AA133" s="377">
        <v>1417.3509933774833</v>
      </c>
      <c r="AB133" s="377">
        <f t="shared" si="135"/>
        <v>74.597420704078061</v>
      </c>
      <c r="AC133" s="375">
        <f t="shared" si="136"/>
        <v>6</v>
      </c>
      <c r="AD133" s="532"/>
      <c r="AE133" s="363"/>
      <c r="AF133" s="365"/>
      <c r="AG133" s="365" t="str">
        <f t="shared" si="137"/>
        <v/>
      </c>
      <c r="AH133" s="363" t="str">
        <f t="shared" si="138"/>
        <v/>
      </c>
      <c r="AI133" s="532"/>
      <c r="AJ133" s="363"/>
      <c r="AK133" s="365"/>
      <c r="AL133" s="365" t="str">
        <f t="shared" si="139"/>
        <v/>
      </c>
      <c r="AM133" s="363" t="str">
        <f t="shared" si="140"/>
        <v/>
      </c>
      <c r="AN133" s="532"/>
      <c r="AO133" s="363"/>
      <c r="AP133" s="365"/>
      <c r="AQ133" s="365" t="str">
        <f t="shared" si="141"/>
        <v/>
      </c>
      <c r="AR133" s="363" t="str">
        <f t="shared" si="142"/>
        <v/>
      </c>
      <c r="AS133" s="532"/>
      <c r="AT133" s="363"/>
      <c r="AU133" s="365"/>
      <c r="AV133" s="365" t="str">
        <f t="shared" si="143"/>
        <v/>
      </c>
      <c r="AW133" s="363" t="str">
        <f t="shared" si="144"/>
        <v/>
      </c>
      <c r="AX133" s="532"/>
    </row>
    <row r="134" spans="2:50" hidden="1" x14ac:dyDescent="0.2">
      <c r="B134" s="541"/>
      <c r="C134" s="375">
        <v>8</v>
      </c>
      <c r="D134" s="375"/>
      <c r="E134" s="375"/>
      <c r="F134" s="375"/>
      <c r="G134" s="375"/>
      <c r="H134" s="562"/>
      <c r="I134" s="172" t="str">
        <f t="shared" si="145"/>
        <v/>
      </c>
      <c r="J134" s="172" t="str">
        <f t="shared" si="145"/>
        <v/>
      </c>
      <c r="K134" s="374" t="str">
        <f t="shared" si="145"/>
        <v/>
      </c>
      <c r="L134" s="560"/>
      <c r="M134" s="172" t="str">
        <f t="shared" si="130"/>
        <v/>
      </c>
      <c r="N134" s="533"/>
      <c r="O134" s="533"/>
      <c r="P134" s="375"/>
      <c r="Q134" s="377"/>
      <c r="R134" s="377" t="str">
        <f t="shared" si="131"/>
        <v/>
      </c>
      <c r="S134" s="375" t="str">
        <f t="shared" si="132"/>
        <v/>
      </c>
      <c r="T134" s="532"/>
      <c r="U134" s="375"/>
      <c r="V134" s="377"/>
      <c r="W134" s="377" t="str">
        <f t="shared" si="133"/>
        <v/>
      </c>
      <c r="X134" s="375" t="str">
        <f t="shared" si="134"/>
        <v/>
      </c>
      <c r="Y134" s="532"/>
      <c r="Z134" s="375"/>
      <c r="AA134" s="377"/>
      <c r="AB134" s="377" t="str">
        <f t="shared" si="135"/>
        <v/>
      </c>
      <c r="AC134" s="375" t="str">
        <f t="shared" si="136"/>
        <v/>
      </c>
      <c r="AD134" s="532"/>
      <c r="AE134" s="375"/>
      <c r="AF134" s="377"/>
      <c r="AG134" s="377" t="str">
        <f t="shared" si="137"/>
        <v/>
      </c>
      <c r="AH134" s="375" t="str">
        <f t="shared" si="138"/>
        <v/>
      </c>
      <c r="AI134" s="532"/>
      <c r="AJ134" s="375"/>
      <c r="AK134" s="377"/>
      <c r="AL134" s="377" t="str">
        <f t="shared" si="139"/>
        <v/>
      </c>
      <c r="AM134" s="375" t="str">
        <f t="shared" si="140"/>
        <v/>
      </c>
      <c r="AN134" s="532"/>
      <c r="AO134" s="375"/>
      <c r="AP134" s="377"/>
      <c r="AQ134" s="377" t="str">
        <f t="shared" si="141"/>
        <v/>
      </c>
      <c r="AR134" s="375" t="str">
        <f t="shared" si="142"/>
        <v/>
      </c>
      <c r="AS134" s="532"/>
      <c r="AT134" s="375"/>
      <c r="AU134" s="377"/>
      <c r="AV134" s="377" t="str">
        <f t="shared" si="143"/>
        <v/>
      </c>
      <c r="AW134" s="375" t="str">
        <f t="shared" si="144"/>
        <v/>
      </c>
      <c r="AX134" s="532"/>
    </row>
    <row r="135" spans="2:50" hidden="1" x14ac:dyDescent="0.2">
      <c r="B135" s="541"/>
      <c r="C135" s="375">
        <v>9</v>
      </c>
      <c r="D135" s="375"/>
      <c r="E135" s="375"/>
      <c r="F135" s="375"/>
      <c r="G135" s="375"/>
      <c r="H135" s="562"/>
      <c r="I135" s="172" t="str">
        <f t="shared" si="145"/>
        <v/>
      </c>
      <c r="J135" s="172" t="str">
        <f t="shared" si="145"/>
        <v/>
      </c>
      <c r="K135" s="374" t="str">
        <f t="shared" si="145"/>
        <v/>
      </c>
      <c r="L135" s="560"/>
      <c r="M135" s="172" t="str">
        <f t="shared" si="130"/>
        <v/>
      </c>
      <c r="N135" s="533"/>
      <c r="O135" s="533"/>
      <c r="P135" s="375"/>
      <c r="Q135" s="377"/>
      <c r="R135" s="377" t="str">
        <f t="shared" si="131"/>
        <v/>
      </c>
      <c r="S135" s="375" t="str">
        <f t="shared" si="132"/>
        <v/>
      </c>
      <c r="T135" s="532"/>
      <c r="U135" s="375"/>
      <c r="V135" s="377"/>
      <c r="W135" s="377" t="str">
        <f t="shared" si="133"/>
        <v/>
      </c>
      <c r="X135" s="375" t="str">
        <f t="shared" si="134"/>
        <v/>
      </c>
      <c r="Y135" s="532"/>
      <c r="Z135" s="375"/>
      <c r="AA135" s="377"/>
      <c r="AB135" s="377" t="str">
        <f t="shared" si="135"/>
        <v/>
      </c>
      <c r="AC135" s="375" t="str">
        <f t="shared" si="136"/>
        <v/>
      </c>
      <c r="AD135" s="532"/>
      <c r="AE135" s="375"/>
      <c r="AF135" s="377"/>
      <c r="AG135" s="377" t="str">
        <f t="shared" si="137"/>
        <v/>
      </c>
      <c r="AH135" s="375" t="str">
        <f t="shared" si="138"/>
        <v/>
      </c>
      <c r="AI135" s="532"/>
      <c r="AJ135" s="375"/>
      <c r="AK135" s="377"/>
      <c r="AL135" s="377" t="str">
        <f t="shared" si="139"/>
        <v/>
      </c>
      <c r="AM135" s="375" t="str">
        <f t="shared" si="140"/>
        <v/>
      </c>
      <c r="AN135" s="532"/>
      <c r="AO135" s="375"/>
      <c r="AP135" s="377"/>
      <c r="AQ135" s="377" t="str">
        <f t="shared" si="141"/>
        <v/>
      </c>
      <c r="AR135" s="375" t="str">
        <f t="shared" si="142"/>
        <v/>
      </c>
      <c r="AS135" s="532"/>
      <c r="AT135" s="375"/>
      <c r="AU135" s="377"/>
      <c r="AV135" s="377" t="str">
        <f t="shared" si="143"/>
        <v/>
      </c>
      <c r="AW135" s="375" t="str">
        <f t="shared" si="144"/>
        <v/>
      </c>
      <c r="AX135" s="532"/>
    </row>
    <row r="136" spans="2:50" hidden="1" x14ac:dyDescent="0.2">
      <c r="B136" s="541"/>
      <c r="C136" s="375">
        <v>10</v>
      </c>
      <c r="D136" s="375"/>
      <c r="E136" s="375"/>
      <c r="F136" s="375"/>
      <c r="G136" s="375"/>
      <c r="H136" s="562"/>
      <c r="I136" s="172" t="str">
        <f t="shared" si="145"/>
        <v/>
      </c>
      <c r="J136" s="172" t="str">
        <f t="shared" si="145"/>
        <v/>
      </c>
      <c r="K136" s="374" t="str">
        <f t="shared" si="145"/>
        <v/>
      </c>
      <c r="L136" s="560"/>
      <c r="M136" s="172" t="str">
        <f t="shared" si="130"/>
        <v/>
      </c>
      <c r="N136" s="533"/>
      <c r="O136" s="533"/>
      <c r="P136" s="375"/>
      <c r="Q136" s="377"/>
      <c r="R136" s="377" t="str">
        <f t="shared" si="131"/>
        <v/>
      </c>
      <c r="S136" s="375" t="str">
        <f t="shared" si="132"/>
        <v/>
      </c>
      <c r="T136" s="532"/>
      <c r="U136" s="375"/>
      <c r="V136" s="377"/>
      <c r="W136" s="377" t="str">
        <f t="shared" si="133"/>
        <v/>
      </c>
      <c r="X136" s="375" t="str">
        <f t="shared" si="134"/>
        <v/>
      </c>
      <c r="Y136" s="532"/>
      <c r="Z136" s="375"/>
      <c r="AA136" s="377"/>
      <c r="AB136" s="377" t="str">
        <f t="shared" si="135"/>
        <v/>
      </c>
      <c r="AC136" s="375" t="str">
        <f t="shared" si="136"/>
        <v/>
      </c>
      <c r="AD136" s="532"/>
      <c r="AE136" s="375"/>
      <c r="AF136" s="377"/>
      <c r="AG136" s="377" t="str">
        <f t="shared" si="137"/>
        <v/>
      </c>
      <c r="AH136" s="375" t="str">
        <f t="shared" si="138"/>
        <v/>
      </c>
      <c r="AI136" s="532"/>
      <c r="AJ136" s="375"/>
      <c r="AK136" s="377"/>
      <c r="AL136" s="377" t="str">
        <f t="shared" si="139"/>
        <v/>
      </c>
      <c r="AM136" s="375" t="str">
        <f t="shared" si="140"/>
        <v/>
      </c>
      <c r="AN136" s="532"/>
      <c r="AO136" s="375"/>
      <c r="AP136" s="377"/>
      <c r="AQ136" s="377" t="str">
        <f t="shared" si="141"/>
        <v/>
      </c>
      <c r="AR136" s="375" t="str">
        <f t="shared" si="142"/>
        <v/>
      </c>
      <c r="AS136" s="532"/>
      <c r="AT136" s="375"/>
      <c r="AU136" s="377"/>
      <c r="AV136" s="377" t="str">
        <f t="shared" si="143"/>
        <v/>
      </c>
      <c r="AW136" s="375" t="str">
        <f t="shared" si="144"/>
        <v/>
      </c>
      <c r="AX136" s="532"/>
    </row>
    <row r="137" spans="2:50" hidden="1" x14ac:dyDescent="0.2">
      <c r="B137" s="541"/>
      <c r="C137" s="375">
        <v>11</v>
      </c>
      <c r="D137" s="375"/>
      <c r="E137" s="375"/>
      <c r="F137" s="375"/>
      <c r="G137" s="375"/>
      <c r="H137" s="562"/>
      <c r="I137" s="172" t="str">
        <f t="shared" si="145"/>
        <v/>
      </c>
      <c r="J137" s="172" t="str">
        <f t="shared" si="145"/>
        <v/>
      </c>
      <c r="K137" s="374" t="str">
        <f t="shared" si="145"/>
        <v/>
      </c>
      <c r="L137" s="560"/>
      <c r="M137" s="172" t="str">
        <f t="shared" si="130"/>
        <v/>
      </c>
      <c r="N137" s="533"/>
      <c r="O137" s="533"/>
      <c r="P137" s="375"/>
      <c r="Q137" s="377"/>
      <c r="R137" s="377" t="str">
        <f t="shared" si="131"/>
        <v/>
      </c>
      <c r="S137" s="375" t="str">
        <f t="shared" si="132"/>
        <v/>
      </c>
      <c r="T137" s="532"/>
      <c r="U137" s="375"/>
      <c r="V137" s="377"/>
      <c r="W137" s="377" t="str">
        <f t="shared" si="133"/>
        <v/>
      </c>
      <c r="X137" s="375" t="str">
        <f t="shared" si="134"/>
        <v/>
      </c>
      <c r="Y137" s="532"/>
      <c r="Z137" s="375"/>
      <c r="AA137" s="377"/>
      <c r="AB137" s="377" t="str">
        <f t="shared" si="135"/>
        <v/>
      </c>
      <c r="AC137" s="375" t="str">
        <f t="shared" si="136"/>
        <v/>
      </c>
      <c r="AD137" s="532"/>
      <c r="AE137" s="375"/>
      <c r="AF137" s="377"/>
      <c r="AG137" s="377" t="str">
        <f t="shared" si="137"/>
        <v/>
      </c>
      <c r="AH137" s="375" t="str">
        <f t="shared" si="138"/>
        <v/>
      </c>
      <c r="AI137" s="532"/>
      <c r="AJ137" s="375"/>
      <c r="AK137" s="377"/>
      <c r="AL137" s="377" t="str">
        <f t="shared" si="139"/>
        <v/>
      </c>
      <c r="AM137" s="375" t="str">
        <f t="shared" si="140"/>
        <v/>
      </c>
      <c r="AN137" s="532"/>
      <c r="AO137" s="375"/>
      <c r="AP137" s="377"/>
      <c r="AQ137" s="377" t="str">
        <f t="shared" si="141"/>
        <v/>
      </c>
      <c r="AR137" s="375" t="str">
        <f t="shared" si="142"/>
        <v/>
      </c>
      <c r="AS137" s="532"/>
      <c r="AT137" s="375"/>
      <c r="AU137" s="377"/>
      <c r="AV137" s="377" t="str">
        <f t="shared" si="143"/>
        <v/>
      </c>
      <c r="AW137" s="375" t="str">
        <f t="shared" si="144"/>
        <v/>
      </c>
      <c r="AX137" s="532"/>
    </row>
    <row r="138" spans="2:50" hidden="1" x14ac:dyDescent="0.2">
      <c r="B138" s="541"/>
      <c r="C138" s="375">
        <v>12</v>
      </c>
      <c r="D138" s="375"/>
      <c r="E138" s="375"/>
      <c r="F138" s="375"/>
      <c r="G138" s="375"/>
      <c r="H138" s="562"/>
      <c r="I138" s="172" t="str">
        <f t="shared" si="145"/>
        <v/>
      </c>
      <c r="J138" s="172" t="str">
        <f t="shared" si="145"/>
        <v/>
      </c>
      <c r="K138" s="374" t="str">
        <f t="shared" si="145"/>
        <v/>
      </c>
      <c r="L138" s="560"/>
      <c r="M138" s="172" t="str">
        <f t="shared" si="130"/>
        <v/>
      </c>
      <c r="N138" s="533"/>
      <c r="O138" s="533"/>
      <c r="P138" s="375"/>
      <c r="Q138" s="377"/>
      <c r="R138" s="377" t="str">
        <f t="shared" si="131"/>
        <v/>
      </c>
      <c r="S138" s="375" t="str">
        <f t="shared" si="132"/>
        <v/>
      </c>
      <c r="T138" s="532"/>
      <c r="U138" s="375"/>
      <c r="V138" s="377"/>
      <c r="W138" s="377" t="str">
        <f t="shared" si="133"/>
        <v/>
      </c>
      <c r="X138" s="375" t="str">
        <f t="shared" si="134"/>
        <v/>
      </c>
      <c r="Y138" s="532"/>
      <c r="Z138" s="375"/>
      <c r="AA138" s="377"/>
      <c r="AB138" s="377" t="str">
        <f t="shared" si="135"/>
        <v/>
      </c>
      <c r="AC138" s="375" t="str">
        <f t="shared" si="136"/>
        <v/>
      </c>
      <c r="AD138" s="532"/>
      <c r="AE138" s="375"/>
      <c r="AF138" s="377"/>
      <c r="AG138" s="377" t="str">
        <f t="shared" si="137"/>
        <v/>
      </c>
      <c r="AH138" s="375" t="str">
        <f t="shared" si="138"/>
        <v/>
      </c>
      <c r="AI138" s="532"/>
      <c r="AJ138" s="375"/>
      <c r="AK138" s="377"/>
      <c r="AL138" s="377" t="str">
        <f t="shared" si="139"/>
        <v/>
      </c>
      <c r="AM138" s="375" t="str">
        <f t="shared" si="140"/>
        <v/>
      </c>
      <c r="AN138" s="532"/>
      <c r="AO138" s="375"/>
      <c r="AP138" s="377"/>
      <c r="AQ138" s="377" t="str">
        <f t="shared" si="141"/>
        <v/>
      </c>
      <c r="AR138" s="375" t="str">
        <f t="shared" si="142"/>
        <v/>
      </c>
      <c r="AS138" s="532"/>
      <c r="AT138" s="375"/>
      <c r="AU138" s="377"/>
      <c r="AV138" s="377" t="str">
        <f t="shared" si="143"/>
        <v/>
      </c>
      <c r="AW138" s="375" t="str">
        <f t="shared" si="144"/>
        <v/>
      </c>
      <c r="AX138" s="532"/>
    </row>
    <row r="139" spans="2:50" hidden="1" x14ac:dyDescent="0.2">
      <c r="B139" s="541"/>
      <c r="C139" s="375">
        <v>13</v>
      </c>
      <c r="D139" s="375"/>
      <c r="E139" s="375"/>
      <c r="F139" s="375"/>
      <c r="G139" s="375"/>
      <c r="H139" s="562"/>
      <c r="I139" s="172" t="str">
        <f t="shared" si="145"/>
        <v/>
      </c>
      <c r="J139" s="172" t="str">
        <f t="shared" si="145"/>
        <v/>
      </c>
      <c r="K139" s="374" t="str">
        <f t="shared" si="145"/>
        <v/>
      </c>
      <c r="L139" s="560"/>
      <c r="M139" s="172" t="str">
        <f t="shared" si="130"/>
        <v/>
      </c>
      <c r="N139" s="533"/>
      <c r="O139" s="533"/>
      <c r="P139" s="375"/>
      <c r="Q139" s="377"/>
      <c r="R139" s="377" t="str">
        <f t="shared" si="131"/>
        <v/>
      </c>
      <c r="S139" s="375" t="str">
        <f t="shared" si="132"/>
        <v/>
      </c>
      <c r="T139" s="532"/>
      <c r="U139" s="375"/>
      <c r="V139" s="377"/>
      <c r="W139" s="377" t="str">
        <f t="shared" si="133"/>
        <v/>
      </c>
      <c r="X139" s="375" t="str">
        <f t="shared" si="134"/>
        <v/>
      </c>
      <c r="Y139" s="532"/>
      <c r="Z139" s="375"/>
      <c r="AA139" s="377"/>
      <c r="AB139" s="377" t="str">
        <f t="shared" si="135"/>
        <v/>
      </c>
      <c r="AC139" s="375" t="str">
        <f t="shared" si="136"/>
        <v/>
      </c>
      <c r="AD139" s="532"/>
      <c r="AE139" s="375"/>
      <c r="AF139" s="377"/>
      <c r="AG139" s="377" t="str">
        <f t="shared" si="137"/>
        <v/>
      </c>
      <c r="AH139" s="375" t="str">
        <f t="shared" si="138"/>
        <v/>
      </c>
      <c r="AI139" s="532"/>
      <c r="AJ139" s="375"/>
      <c r="AK139" s="377"/>
      <c r="AL139" s="377" t="str">
        <f t="shared" si="139"/>
        <v/>
      </c>
      <c r="AM139" s="375" t="str">
        <f t="shared" si="140"/>
        <v/>
      </c>
      <c r="AN139" s="532"/>
      <c r="AO139" s="375"/>
      <c r="AP139" s="377"/>
      <c r="AQ139" s="377" t="str">
        <f t="shared" si="141"/>
        <v/>
      </c>
      <c r="AR139" s="375" t="str">
        <f t="shared" si="142"/>
        <v/>
      </c>
      <c r="AS139" s="532"/>
      <c r="AT139" s="375"/>
      <c r="AU139" s="377"/>
      <c r="AV139" s="377" t="str">
        <f t="shared" si="143"/>
        <v/>
      </c>
      <c r="AW139" s="375" t="str">
        <f t="shared" si="144"/>
        <v/>
      </c>
      <c r="AX139" s="532"/>
    </row>
    <row r="140" spans="2:50" hidden="1" x14ac:dyDescent="0.2">
      <c r="B140" s="541"/>
      <c r="C140" s="375">
        <v>14</v>
      </c>
      <c r="D140" s="375"/>
      <c r="E140" s="375"/>
      <c r="F140" s="375"/>
      <c r="G140" s="375"/>
      <c r="H140" s="562"/>
      <c r="I140" s="172" t="str">
        <f t="shared" si="145"/>
        <v/>
      </c>
      <c r="J140" s="172" t="str">
        <f t="shared" si="145"/>
        <v/>
      </c>
      <c r="K140" s="374" t="str">
        <f t="shared" si="145"/>
        <v/>
      </c>
      <c r="L140" s="560"/>
      <c r="M140" s="172" t="str">
        <f t="shared" si="130"/>
        <v/>
      </c>
      <c r="N140" s="533"/>
      <c r="O140" s="533"/>
      <c r="P140" s="375"/>
      <c r="Q140" s="377"/>
      <c r="R140" s="377" t="str">
        <f t="shared" si="131"/>
        <v/>
      </c>
      <c r="S140" s="375" t="str">
        <f t="shared" si="132"/>
        <v/>
      </c>
      <c r="T140" s="532"/>
      <c r="U140" s="375"/>
      <c r="V140" s="377"/>
      <c r="W140" s="377" t="str">
        <f t="shared" si="133"/>
        <v/>
      </c>
      <c r="X140" s="375" t="str">
        <f t="shared" si="134"/>
        <v/>
      </c>
      <c r="Y140" s="532"/>
      <c r="Z140" s="375"/>
      <c r="AA140" s="377"/>
      <c r="AB140" s="377" t="str">
        <f t="shared" si="135"/>
        <v/>
      </c>
      <c r="AC140" s="375" t="str">
        <f t="shared" si="136"/>
        <v/>
      </c>
      <c r="AD140" s="532"/>
      <c r="AE140" s="375"/>
      <c r="AF140" s="377"/>
      <c r="AG140" s="377" t="str">
        <f t="shared" si="137"/>
        <v/>
      </c>
      <c r="AH140" s="375" t="str">
        <f t="shared" si="138"/>
        <v/>
      </c>
      <c r="AI140" s="532"/>
      <c r="AJ140" s="375"/>
      <c r="AK140" s="377"/>
      <c r="AL140" s="377" t="str">
        <f t="shared" si="139"/>
        <v/>
      </c>
      <c r="AM140" s="375" t="str">
        <f t="shared" si="140"/>
        <v/>
      </c>
      <c r="AN140" s="532"/>
      <c r="AO140" s="375"/>
      <c r="AP140" s="377"/>
      <c r="AQ140" s="377" t="str">
        <f t="shared" si="141"/>
        <v/>
      </c>
      <c r="AR140" s="375" t="str">
        <f t="shared" si="142"/>
        <v/>
      </c>
      <c r="AS140" s="532"/>
      <c r="AT140" s="375"/>
      <c r="AU140" s="377"/>
      <c r="AV140" s="377" t="str">
        <f t="shared" si="143"/>
        <v/>
      </c>
      <c r="AW140" s="375" t="str">
        <f t="shared" si="144"/>
        <v/>
      </c>
      <c r="AX140" s="532"/>
    </row>
    <row r="141" spans="2:50" hidden="1" x14ac:dyDescent="0.2">
      <c r="B141" s="541"/>
      <c r="C141" s="375">
        <v>15</v>
      </c>
      <c r="D141" s="375"/>
      <c r="E141" s="375"/>
      <c r="F141" s="375"/>
      <c r="G141" s="375"/>
      <c r="H141" s="563"/>
      <c r="I141" s="172" t="str">
        <f t="shared" si="145"/>
        <v/>
      </c>
      <c r="J141" s="172" t="str">
        <f t="shared" si="145"/>
        <v/>
      </c>
      <c r="K141" s="374" t="str">
        <f t="shared" si="145"/>
        <v/>
      </c>
      <c r="L141" s="560"/>
      <c r="M141" s="172" t="str">
        <f t="shared" si="130"/>
        <v/>
      </c>
      <c r="N141" s="533"/>
      <c r="O141" s="533"/>
      <c r="P141" s="375"/>
      <c r="Q141" s="377"/>
      <c r="R141" s="377" t="str">
        <f t="shared" si="131"/>
        <v/>
      </c>
      <c r="S141" s="375" t="str">
        <f t="shared" si="132"/>
        <v/>
      </c>
      <c r="T141" s="532"/>
      <c r="U141" s="375"/>
      <c r="V141" s="377"/>
      <c r="W141" s="377" t="str">
        <f t="shared" si="133"/>
        <v/>
      </c>
      <c r="X141" s="375" t="str">
        <f t="shared" si="134"/>
        <v/>
      </c>
      <c r="Y141" s="532"/>
      <c r="Z141" s="375"/>
      <c r="AA141" s="377"/>
      <c r="AB141" s="377" t="str">
        <f t="shared" si="135"/>
        <v/>
      </c>
      <c r="AC141" s="375" t="str">
        <f t="shared" si="136"/>
        <v/>
      </c>
      <c r="AD141" s="532"/>
      <c r="AE141" s="375"/>
      <c r="AF141" s="377"/>
      <c r="AG141" s="377" t="str">
        <f t="shared" si="137"/>
        <v/>
      </c>
      <c r="AH141" s="375" t="str">
        <f t="shared" si="138"/>
        <v/>
      </c>
      <c r="AI141" s="532"/>
      <c r="AJ141" s="375"/>
      <c r="AK141" s="377"/>
      <c r="AL141" s="377" t="str">
        <f t="shared" si="139"/>
        <v/>
      </c>
      <c r="AM141" s="375" t="str">
        <f t="shared" si="140"/>
        <v/>
      </c>
      <c r="AN141" s="532"/>
      <c r="AO141" s="375"/>
      <c r="AP141" s="377"/>
      <c r="AQ141" s="377" t="str">
        <f t="shared" si="141"/>
        <v/>
      </c>
      <c r="AR141" s="375" t="str">
        <f t="shared" si="142"/>
        <v/>
      </c>
      <c r="AS141" s="532"/>
      <c r="AT141" s="375"/>
      <c r="AU141" s="377"/>
      <c r="AV141" s="377" t="str">
        <f t="shared" si="143"/>
        <v/>
      </c>
      <c r="AW141" s="375" t="str">
        <f t="shared" si="144"/>
        <v/>
      </c>
      <c r="AX141" s="532"/>
    </row>
    <row r="142" spans="2:50" ht="15.75" hidden="1" x14ac:dyDescent="0.2">
      <c r="B142" s="545" t="s">
        <v>169</v>
      </c>
      <c r="C142" s="546"/>
      <c r="D142" s="546"/>
      <c r="E142" s="546"/>
      <c r="F142" s="546"/>
      <c r="G142" s="546"/>
      <c r="H142" s="547"/>
      <c r="I142" s="207"/>
      <c r="J142" s="207"/>
      <c r="K142" s="207"/>
      <c r="L142" s="207"/>
      <c r="M142" s="207"/>
      <c r="N142" s="533" t="s">
        <v>161</v>
      </c>
      <c r="O142" s="549" t="s">
        <v>106</v>
      </c>
      <c r="P142" s="551">
        <f>AT122+1</f>
        <v>45916</v>
      </c>
      <c r="Q142" s="541"/>
      <c r="R142" s="541"/>
      <c r="S142" s="541"/>
      <c r="T142" s="541"/>
      <c r="U142" s="551">
        <f>P142+1</f>
        <v>45917</v>
      </c>
      <c r="V142" s="541"/>
      <c r="W142" s="541"/>
      <c r="X142" s="541"/>
      <c r="Y142" s="541"/>
      <c r="Z142" s="551">
        <f>U142+1</f>
        <v>45918</v>
      </c>
      <c r="AA142" s="541"/>
      <c r="AB142" s="541"/>
      <c r="AC142" s="541"/>
      <c r="AD142" s="541"/>
      <c r="AE142" s="551">
        <f>Z142+1</f>
        <v>45919</v>
      </c>
      <c r="AF142" s="541"/>
      <c r="AG142" s="541"/>
      <c r="AH142" s="541"/>
      <c r="AI142" s="541"/>
      <c r="AJ142" s="551">
        <f>AE142+1</f>
        <v>45920</v>
      </c>
      <c r="AK142" s="541"/>
      <c r="AL142" s="541"/>
      <c r="AM142" s="541"/>
      <c r="AN142" s="541"/>
      <c r="AO142" s="551">
        <f>AJ142+1</f>
        <v>45921</v>
      </c>
      <c r="AP142" s="541"/>
      <c r="AQ142" s="541"/>
      <c r="AR142" s="541"/>
      <c r="AS142" s="541"/>
      <c r="AT142" s="551">
        <f>AO142+1</f>
        <v>45922</v>
      </c>
      <c r="AU142" s="541"/>
      <c r="AV142" s="541"/>
      <c r="AW142" s="541"/>
      <c r="AX142" s="541"/>
    </row>
    <row r="143" spans="2:50" ht="15.75" hidden="1" x14ac:dyDescent="0.2">
      <c r="B143" s="548"/>
      <c r="C143" s="548"/>
      <c r="D143" s="548"/>
      <c r="E143" s="548"/>
      <c r="F143" s="548"/>
      <c r="G143" s="548"/>
      <c r="H143" s="548"/>
      <c r="I143" s="207"/>
      <c r="J143" s="207"/>
      <c r="K143" s="207"/>
      <c r="L143" s="207"/>
      <c r="M143" s="207"/>
      <c r="N143" s="533"/>
      <c r="O143" s="550"/>
      <c r="P143" s="551" t="s">
        <v>120</v>
      </c>
      <c r="Q143" s="541"/>
      <c r="R143" s="541"/>
      <c r="S143" s="541"/>
      <c r="T143" s="541"/>
      <c r="U143" s="551" t="s">
        <v>114</v>
      </c>
      <c r="V143" s="541"/>
      <c r="W143" s="541"/>
      <c r="X143" s="541"/>
      <c r="Y143" s="541"/>
      <c r="Z143" s="551" t="s">
        <v>115</v>
      </c>
      <c r="AA143" s="541"/>
      <c r="AB143" s="541"/>
      <c r="AC143" s="541"/>
      <c r="AD143" s="541"/>
      <c r="AE143" s="551" t="s">
        <v>116</v>
      </c>
      <c r="AF143" s="541"/>
      <c r="AG143" s="541"/>
      <c r="AH143" s="541"/>
      <c r="AI143" s="541"/>
      <c r="AJ143" s="551" t="s">
        <v>117</v>
      </c>
      <c r="AK143" s="541"/>
      <c r="AL143" s="541"/>
      <c r="AM143" s="541"/>
      <c r="AN143" s="541"/>
      <c r="AO143" s="551" t="s">
        <v>118</v>
      </c>
      <c r="AP143" s="541"/>
      <c r="AQ143" s="541"/>
      <c r="AR143" s="541"/>
      <c r="AS143" s="541"/>
      <c r="AT143" s="551" t="s">
        <v>119</v>
      </c>
      <c r="AU143" s="541"/>
      <c r="AV143" s="541"/>
      <c r="AW143" s="541"/>
      <c r="AX143" s="541"/>
    </row>
    <row r="144" spans="2:50" hidden="1" x14ac:dyDescent="0.2">
      <c r="B144" s="533" t="s">
        <v>157</v>
      </c>
      <c r="C144" s="533" t="s">
        <v>149</v>
      </c>
      <c r="D144" s="533"/>
      <c r="E144" s="533" t="s">
        <v>151</v>
      </c>
      <c r="F144" s="533"/>
      <c r="G144" s="533"/>
      <c r="H144" s="537" t="s">
        <v>158</v>
      </c>
      <c r="I144" s="540" t="s">
        <v>227</v>
      </c>
      <c r="J144" s="540"/>
      <c r="K144" s="540"/>
      <c r="L144" s="540" t="s">
        <v>158</v>
      </c>
      <c r="M144" s="540" t="s">
        <v>170</v>
      </c>
      <c r="N144" s="533"/>
      <c r="O144" s="533" t="s">
        <v>160</v>
      </c>
      <c r="P144" s="534" t="s">
        <v>154</v>
      </c>
      <c r="Q144" s="535"/>
      <c r="R144" s="535"/>
      <c r="S144" s="536"/>
      <c r="T144" s="533" t="s">
        <v>158</v>
      </c>
      <c r="U144" s="534" t="s">
        <v>154</v>
      </c>
      <c r="V144" s="535"/>
      <c r="W144" s="535"/>
      <c r="X144" s="536"/>
      <c r="Y144" s="533" t="s">
        <v>158</v>
      </c>
      <c r="Z144" s="534" t="s">
        <v>154</v>
      </c>
      <c r="AA144" s="535"/>
      <c r="AB144" s="535"/>
      <c r="AC144" s="536"/>
      <c r="AD144" s="533" t="s">
        <v>158</v>
      </c>
      <c r="AE144" s="534" t="s">
        <v>154</v>
      </c>
      <c r="AF144" s="535"/>
      <c r="AG144" s="535"/>
      <c r="AH144" s="536"/>
      <c r="AI144" s="533" t="s">
        <v>158</v>
      </c>
      <c r="AJ144" s="534" t="s">
        <v>154</v>
      </c>
      <c r="AK144" s="535"/>
      <c r="AL144" s="535"/>
      <c r="AM144" s="536"/>
      <c r="AN144" s="533" t="s">
        <v>158</v>
      </c>
      <c r="AO144" s="534" t="s">
        <v>154</v>
      </c>
      <c r="AP144" s="535"/>
      <c r="AQ144" s="535"/>
      <c r="AR144" s="536"/>
      <c r="AS144" s="533" t="s">
        <v>158</v>
      </c>
      <c r="AT144" s="534" t="s">
        <v>154</v>
      </c>
      <c r="AU144" s="535"/>
      <c r="AV144" s="535"/>
      <c r="AW144" s="536"/>
      <c r="AX144" s="533" t="s">
        <v>158</v>
      </c>
    </row>
    <row r="145" spans="2:50" hidden="1" x14ac:dyDescent="0.2">
      <c r="B145" s="533"/>
      <c r="C145" s="533"/>
      <c r="D145" s="533"/>
      <c r="E145" s="533" t="s">
        <v>150</v>
      </c>
      <c r="F145" s="533"/>
      <c r="G145" s="533"/>
      <c r="H145" s="538"/>
      <c r="I145" s="540" t="s">
        <v>150</v>
      </c>
      <c r="J145" s="540"/>
      <c r="K145" s="540"/>
      <c r="L145" s="540"/>
      <c r="M145" s="540"/>
      <c r="N145" s="533"/>
      <c r="O145" s="533"/>
      <c r="P145" s="534" t="s">
        <v>155</v>
      </c>
      <c r="Q145" s="535"/>
      <c r="R145" s="535"/>
      <c r="S145" s="536"/>
      <c r="T145" s="533"/>
      <c r="U145" s="534" t="s">
        <v>155</v>
      </c>
      <c r="V145" s="535"/>
      <c r="W145" s="535"/>
      <c r="X145" s="536"/>
      <c r="Y145" s="533"/>
      <c r="Z145" s="534" t="s">
        <v>155</v>
      </c>
      <c r="AA145" s="535"/>
      <c r="AB145" s="535"/>
      <c r="AC145" s="536"/>
      <c r="AD145" s="533"/>
      <c r="AE145" s="534" t="s">
        <v>155</v>
      </c>
      <c r="AF145" s="535"/>
      <c r="AG145" s="535"/>
      <c r="AH145" s="536"/>
      <c r="AI145" s="533"/>
      <c r="AJ145" s="534" t="s">
        <v>155</v>
      </c>
      <c r="AK145" s="535"/>
      <c r="AL145" s="535"/>
      <c r="AM145" s="536"/>
      <c r="AN145" s="533"/>
      <c r="AO145" s="534" t="s">
        <v>155</v>
      </c>
      <c r="AP145" s="535"/>
      <c r="AQ145" s="535"/>
      <c r="AR145" s="536"/>
      <c r="AS145" s="533"/>
      <c r="AT145" s="534" t="s">
        <v>155</v>
      </c>
      <c r="AU145" s="535"/>
      <c r="AV145" s="535"/>
      <c r="AW145" s="536"/>
      <c r="AX145" s="533"/>
    </row>
    <row r="146" spans="2:50" hidden="1" x14ac:dyDescent="0.2">
      <c r="B146" s="533"/>
      <c r="C146" s="533"/>
      <c r="D146" s="533"/>
      <c r="E146" s="376" t="s">
        <v>152</v>
      </c>
      <c r="F146" s="376" t="s">
        <v>153</v>
      </c>
      <c r="G146" s="376" t="s">
        <v>156</v>
      </c>
      <c r="H146" s="539"/>
      <c r="I146" s="373" t="s">
        <v>152</v>
      </c>
      <c r="J146" s="373" t="s">
        <v>153</v>
      </c>
      <c r="K146" s="373" t="s">
        <v>156</v>
      </c>
      <c r="L146" s="540"/>
      <c r="M146" s="540"/>
      <c r="N146" s="533"/>
      <c r="O146" s="533"/>
      <c r="P146" s="376" t="s">
        <v>152</v>
      </c>
      <c r="Q146" s="376" t="s">
        <v>153</v>
      </c>
      <c r="R146" s="376" t="s">
        <v>156</v>
      </c>
      <c r="S146" s="376" t="s">
        <v>170</v>
      </c>
      <c r="T146" s="533"/>
      <c r="U146" s="376" t="s">
        <v>152</v>
      </c>
      <c r="V146" s="376" t="s">
        <v>153</v>
      </c>
      <c r="W146" s="376" t="s">
        <v>156</v>
      </c>
      <c r="X146" s="376" t="s">
        <v>170</v>
      </c>
      <c r="Y146" s="533"/>
      <c r="Z146" s="376" t="s">
        <v>152</v>
      </c>
      <c r="AA146" s="376" t="s">
        <v>153</v>
      </c>
      <c r="AB146" s="376" t="s">
        <v>156</v>
      </c>
      <c r="AC146" s="376" t="s">
        <v>170</v>
      </c>
      <c r="AD146" s="533"/>
      <c r="AE146" s="376" t="s">
        <v>152</v>
      </c>
      <c r="AF146" s="376" t="s">
        <v>153</v>
      </c>
      <c r="AG146" s="376" t="s">
        <v>156</v>
      </c>
      <c r="AH146" s="376" t="s">
        <v>170</v>
      </c>
      <c r="AI146" s="533"/>
      <c r="AJ146" s="376" t="s">
        <v>152</v>
      </c>
      <c r="AK146" s="376" t="s">
        <v>153</v>
      </c>
      <c r="AL146" s="376" t="s">
        <v>156</v>
      </c>
      <c r="AM146" s="376" t="s">
        <v>170</v>
      </c>
      <c r="AN146" s="533"/>
      <c r="AO146" s="376" t="s">
        <v>152</v>
      </c>
      <c r="AP146" s="376" t="s">
        <v>153</v>
      </c>
      <c r="AQ146" s="376" t="s">
        <v>156</v>
      </c>
      <c r="AR146" s="376" t="s">
        <v>170</v>
      </c>
      <c r="AS146" s="533"/>
      <c r="AT146" s="376" t="s">
        <v>152</v>
      </c>
      <c r="AU146" s="376" t="s">
        <v>153</v>
      </c>
      <c r="AV146" s="376" t="s">
        <v>156</v>
      </c>
      <c r="AW146" s="376" t="s">
        <v>170</v>
      </c>
      <c r="AX146" s="533"/>
    </row>
    <row r="147" spans="2:50" hidden="1" x14ac:dyDescent="0.2">
      <c r="B147" s="541" t="s">
        <v>238</v>
      </c>
      <c r="C147" s="375">
        <v>1</v>
      </c>
      <c r="D147" s="375" t="s">
        <v>456</v>
      </c>
      <c r="E147" s="375">
        <v>19</v>
      </c>
      <c r="F147" s="375">
        <v>1500</v>
      </c>
      <c r="G147" s="377">
        <f t="shared" ref="G147:G152" si="146">F147/E147</f>
        <v>78.94736842105263</v>
      </c>
      <c r="H147" s="561">
        <f>AVERAGE(G147:G161)</f>
        <v>110.82946336429308</v>
      </c>
      <c r="I147" s="172">
        <f t="shared" ref="I147:K149" si="147">IFERROR(AVERAGE(P147,U147,Z147,AE147,AJ147,AO147,AT147),"")</f>
        <v>19</v>
      </c>
      <c r="J147" s="172">
        <f t="shared" si="147"/>
        <v>1424.3148227768067</v>
      </c>
      <c r="K147" s="374">
        <f t="shared" si="147"/>
        <v>74.963938040884571</v>
      </c>
      <c r="L147" s="560">
        <f>IFERROR(AVERAGE(K147:K161),"-")</f>
        <v>105.23927836019574</v>
      </c>
      <c r="M147" s="172">
        <f>IFERROR(RANK(K147, K$147:K$161),"")</f>
        <v>5</v>
      </c>
      <c r="N147" s="533"/>
      <c r="O147" s="533"/>
      <c r="P147" s="375">
        <v>19</v>
      </c>
      <c r="Q147" s="377">
        <v>1422.8571428571427</v>
      </c>
      <c r="R147" s="377">
        <f>IFERROR(Q147/P147,"")</f>
        <v>74.887218045112775</v>
      </c>
      <c r="S147" s="375">
        <f>IFERROR(RANK(R147, R$147:R$161),"")</f>
        <v>5</v>
      </c>
      <c r="T147" s="532">
        <f>AVERAGE(R147:R161)</f>
        <v>105.25676412200859</v>
      </c>
      <c r="U147" s="375">
        <v>19</v>
      </c>
      <c r="V147" s="377">
        <v>1424.5248868778283</v>
      </c>
      <c r="W147" s="377">
        <f>IFERROR(V147/U147,"")</f>
        <v>74.974994046201488</v>
      </c>
      <c r="X147" s="375">
        <f>IFERROR(RANK(W147, W$147:W$161),"")</f>
        <v>5</v>
      </c>
      <c r="Y147" s="532">
        <f>AVERAGE(W147:W161)</f>
        <v>105.24996121764376</v>
      </c>
      <c r="Z147" s="375">
        <v>19</v>
      </c>
      <c r="AA147" s="377">
        <v>1424.0186915887848</v>
      </c>
      <c r="AB147" s="377">
        <f>IFERROR(AA147/Z147,"")</f>
        <v>74.948352188883405</v>
      </c>
      <c r="AC147" s="375">
        <f>IFERROR(RANK(AB147, AB$147:AB$161),"")</f>
        <v>5</v>
      </c>
      <c r="AD147" s="532">
        <f>AVERAGE(AB147:AB161)</f>
        <v>105.11721815740616</v>
      </c>
      <c r="AE147" s="375">
        <v>19</v>
      </c>
      <c r="AF147" s="377">
        <v>1426.9411764705881</v>
      </c>
      <c r="AG147" s="377">
        <f>IFERROR(AF147/AE147,"")</f>
        <v>75.102167182662527</v>
      </c>
      <c r="AH147" s="375">
        <f>IFERROR(RANK(AG147, AG$147:AG$161),"")</f>
        <v>5</v>
      </c>
      <c r="AI147" s="532">
        <f>AVERAGE(AG147:AG161)</f>
        <v>105.49889887196757</v>
      </c>
      <c r="AJ147" s="375">
        <v>19</v>
      </c>
      <c r="AK147" s="377">
        <v>1423.8596491228068</v>
      </c>
      <c r="AL147" s="377">
        <f>IFERROR(AK147/AJ147,"")</f>
        <v>74.939981532779299</v>
      </c>
      <c r="AM147" s="375">
        <f>IFERROR(RANK(AL147, AL$147:AL$161),"")</f>
        <v>5</v>
      </c>
      <c r="AN147" s="532">
        <f>AVERAGE(AL147:AL161)</f>
        <v>105.08144946496331</v>
      </c>
      <c r="AO147" s="375">
        <v>19</v>
      </c>
      <c r="AP147" s="377">
        <v>1423.8766519823789</v>
      </c>
      <c r="AQ147" s="377">
        <f>IFERROR(AP147/AO147,"")</f>
        <v>74.940876420125207</v>
      </c>
      <c r="AR147" s="375">
        <f>IFERROR(RANK(AQ147, AQ$147:AQ$161),"")</f>
        <v>5</v>
      </c>
      <c r="AS147" s="532">
        <f>AVERAGE(AQ147:AQ161)</f>
        <v>105.27344864630037</v>
      </c>
      <c r="AT147" s="375">
        <v>19</v>
      </c>
      <c r="AU147" s="377">
        <v>1424.125560538117</v>
      </c>
      <c r="AV147" s="377">
        <f>IFERROR(AU147/AT147,"")</f>
        <v>74.953976870427212</v>
      </c>
      <c r="AW147" s="375">
        <f>IFERROR(RANK(AV147, AV$147:AV$161),"")</f>
        <v>5</v>
      </c>
      <c r="AX147" s="532">
        <f>AVERAGE(AV147:AV161)</f>
        <v>105.19720804108037</v>
      </c>
    </row>
    <row r="148" spans="2:50" hidden="1" x14ac:dyDescent="0.2">
      <c r="B148" s="541"/>
      <c r="C148" s="375">
        <v>2</v>
      </c>
      <c r="D148" s="375" t="s">
        <v>457</v>
      </c>
      <c r="E148" s="375">
        <v>17</v>
      </c>
      <c r="F148" s="375">
        <v>1500</v>
      </c>
      <c r="G148" s="377">
        <f t="shared" si="146"/>
        <v>88.235294117647058</v>
      </c>
      <c r="H148" s="562"/>
      <c r="I148" s="172">
        <f t="shared" si="147"/>
        <v>17</v>
      </c>
      <c r="J148" s="172">
        <f t="shared" si="147"/>
        <v>1423.3040292594649</v>
      </c>
      <c r="K148" s="374">
        <f t="shared" si="147"/>
        <v>83.723766427027343</v>
      </c>
      <c r="L148" s="560"/>
      <c r="M148" s="172">
        <f t="shared" ref="M148:M161" si="148">IFERROR(RANK(K148, K$147:K$161),"")</f>
        <v>4</v>
      </c>
      <c r="N148" s="533"/>
      <c r="O148" s="533"/>
      <c r="P148" s="375">
        <v>17</v>
      </c>
      <c r="Q148" s="377">
        <v>1429.6879092099516</v>
      </c>
      <c r="R148" s="377">
        <f t="shared" ref="R148:R161" si="149">IFERROR(Q148/P148,"")</f>
        <v>84.099288777055975</v>
      </c>
      <c r="S148" s="375">
        <f t="shared" ref="S148:S161" si="150">IFERROR(RANK(R148, R$147:R$161),"")</f>
        <v>4</v>
      </c>
      <c r="T148" s="532"/>
      <c r="U148" s="375">
        <v>17</v>
      </c>
      <c r="V148" s="377">
        <v>1422.6959247648899</v>
      </c>
      <c r="W148" s="377">
        <f t="shared" ref="W148:W161" si="151">IFERROR(V148/U148,"")</f>
        <v>83.687995574405292</v>
      </c>
      <c r="X148" s="375">
        <f t="shared" ref="X148:X161" si="152">IFERROR(RANK(W148, W$147:W$161),"")</f>
        <v>4</v>
      </c>
      <c r="Y148" s="532"/>
      <c r="Z148" s="375">
        <v>17</v>
      </c>
      <c r="AA148" s="377">
        <v>1420.1311475409834</v>
      </c>
      <c r="AB148" s="377">
        <f t="shared" ref="AB148:AB161" si="153">IFERROR(AA148/Z148,"")</f>
        <v>83.537126325940207</v>
      </c>
      <c r="AC148" s="375">
        <f t="shared" ref="AC148:AC161" si="154">IFERROR(RANK(AB148, AB$147:AB$161),"")</f>
        <v>4</v>
      </c>
      <c r="AD148" s="532"/>
      <c r="AE148" s="375">
        <v>17</v>
      </c>
      <c r="AF148" s="377">
        <v>1425.8974358974356</v>
      </c>
      <c r="AG148" s="377">
        <f t="shared" ref="AG148:AG161" si="155">IFERROR(AF148/AE148,"")</f>
        <v>83.876319758672679</v>
      </c>
      <c r="AH148" s="375">
        <f t="shared" ref="AH148:AH161" si="156">IFERROR(RANK(AG148, AG$147:AG$161),"")</f>
        <v>4</v>
      </c>
      <c r="AI148" s="532"/>
      <c r="AJ148" s="375">
        <v>17</v>
      </c>
      <c r="AK148" s="377">
        <v>1421.3445378151262</v>
      </c>
      <c r="AL148" s="377">
        <f t="shared" ref="AL148:AL161" si="157">IFERROR(AK148/AJ148,"")</f>
        <v>83.608502224419183</v>
      </c>
      <c r="AM148" s="375">
        <f t="shared" ref="AM148:AM161" si="158">IFERROR(RANK(AL148, AL$147:AL$161),"")</f>
        <v>4</v>
      </c>
      <c r="AN148" s="532"/>
      <c r="AO148" s="375">
        <v>17</v>
      </c>
      <c r="AP148" s="377">
        <v>1420.5934718100889</v>
      </c>
      <c r="AQ148" s="377">
        <f t="shared" ref="AQ148:AQ161" si="159">IFERROR(AP148/AO148,"")</f>
        <v>83.564321871181704</v>
      </c>
      <c r="AR148" s="375">
        <f t="shared" ref="AR148:AR161" si="160">IFERROR(RANK(AQ148, AQ$147:AQ$161),"")</f>
        <v>4</v>
      </c>
      <c r="AS148" s="532"/>
      <c r="AT148" s="375">
        <v>17</v>
      </c>
      <c r="AU148" s="377">
        <v>1422.7777777777778</v>
      </c>
      <c r="AV148" s="377">
        <f t="shared" ref="AV148:AV161" si="161">IFERROR(AU148/AT148,"")</f>
        <v>83.692810457516345</v>
      </c>
      <c r="AW148" s="375">
        <f t="shared" ref="AW148:AW161" si="162">IFERROR(RANK(AV148, AV$147:AV$161),"")</f>
        <v>4</v>
      </c>
      <c r="AX148" s="532"/>
    </row>
    <row r="149" spans="2:50" hidden="1" x14ac:dyDescent="0.2">
      <c r="B149" s="541"/>
      <c r="C149" s="375">
        <v>3</v>
      </c>
      <c r="D149" s="375" t="s">
        <v>460</v>
      </c>
      <c r="E149" s="375">
        <v>17</v>
      </c>
      <c r="F149" s="375">
        <v>2000</v>
      </c>
      <c r="G149" s="382">
        <f t="shared" si="146"/>
        <v>117.64705882352941</v>
      </c>
      <c r="H149" s="562"/>
      <c r="I149" s="172">
        <f t="shared" si="147"/>
        <v>17</v>
      </c>
      <c r="J149" s="172">
        <f t="shared" si="147"/>
        <v>1901.252635381147</v>
      </c>
      <c r="K149" s="374">
        <f t="shared" si="147"/>
        <v>111.83839031653805</v>
      </c>
      <c r="L149" s="560"/>
      <c r="M149" s="172">
        <f t="shared" si="148"/>
        <v>2</v>
      </c>
      <c r="N149" s="533"/>
      <c r="O149" s="533"/>
      <c r="P149" s="375">
        <v>17</v>
      </c>
      <c r="Q149" s="377">
        <v>1890.5454545454543</v>
      </c>
      <c r="R149" s="377">
        <f t="shared" si="149"/>
        <v>111.2085561497326</v>
      </c>
      <c r="S149" s="375">
        <f t="shared" si="150"/>
        <v>3</v>
      </c>
      <c r="T149" s="532"/>
      <c r="U149" s="375">
        <v>17</v>
      </c>
      <c r="V149" s="377">
        <v>1910.181818181818</v>
      </c>
      <c r="W149" s="377">
        <f t="shared" si="151"/>
        <v>112.36363636363636</v>
      </c>
      <c r="X149" s="375">
        <f t="shared" si="152"/>
        <v>2</v>
      </c>
      <c r="Y149" s="532"/>
      <c r="Z149" s="375">
        <v>17</v>
      </c>
      <c r="AA149" s="377">
        <v>1892.2641509433956</v>
      </c>
      <c r="AB149" s="377">
        <f t="shared" si="153"/>
        <v>111.3096559378468</v>
      </c>
      <c r="AC149" s="375">
        <f t="shared" si="154"/>
        <v>3</v>
      </c>
      <c r="AD149" s="532"/>
      <c r="AE149" s="375">
        <v>17</v>
      </c>
      <c r="AF149" s="377">
        <v>1916.2962962962956</v>
      </c>
      <c r="AG149" s="377">
        <f t="shared" si="155"/>
        <v>112.72331154684092</v>
      </c>
      <c r="AH149" s="375">
        <f t="shared" si="156"/>
        <v>2</v>
      </c>
      <c r="AI149" s="532"/>
      <c r="AJ149" s="375">
        <v>17</v>
      </c>
      <c r="AK149" s="377">
        <v>1903.5714285714278</v>
      </c>
      <c r="AL149" s="377">
        <f t="shared" si="157"/>
        <v>111.97478991596634</v>
      </c>
      <c r="AM149" s="375">
        <f t="shared" si="158"/>
        <v>2</v>
      </c>
      <c r="AN149" s="532"/>
      <c r="AO149" s="375">
        <v>17</v>
      </c>
      <c r="AP149" s="377">
        <v>1899.1525423728815</v>
      </c>
      <c r="AQ149" s="377">
        <f t="shared" si="159"/>
        <v>111.71485543369892</v>
      </c>
      <c r="AR149" s="375">
        <f t="shared" si="160"/>
        <v>2</v>
      </c>
      <c r="AS149" s="532"/>
      <c r="AT149" s="375">
        <v>17</v>
      </c>
      <c r="AU149" s="377">
        <v>1896.7567567567567</v>
      </c>
      <c r="AV149" s="377">
        <f t="shared" si="161"/>
        <v>111.57392686804451</v>
      </c>
      <c r="AW149" s="375">
        <f t="shared" si="162"/>
        <v>3</v>
      </c>
      <c r="AX149" s="532"/>
    </row>
    <row r="150" spans="2:50" hidden="1" x14ac:dyDescent="0.2">
      <c r="B150" s="541"/>
      <c r="C150" s="375">
        <v>4</v>
      </c>
      <c r="D150" s="375" t="s">
        <v>461</v>
      </c>
      <c r="E150" s="375">
        <v>17</v>
      </c>
      <c r="F150" s="375">
        <v>2000</v>
      </c>
      <c r="G150" s="382">
        <f t="shared" si="146"/>
        <v>117.64705882352941</v>
      </c>
      <c r="H150" s="562"/>
      <c r="I150" s="172">
        <f>IFERROR(AVERAGE(P150,U150,Z150,AE150,AJ150,AO150,AT150),"")</f>
        <v>17</v>
      </c>
      <c r="J150" s="172">
        <f>IFERROR(AVERAGE(Q150,V150,AA150,AF150,AK150,AP150,AU150),"")</f>
        <v>1899.515293833779</v>
      </c>
      <c r="K150" s="374">
        <f>IFERROR(AVERAGE(R150,W150,AB150,AG150,AL150,AQ150,AV150),"")</f>
        <v>111.73619375492817</v>
      </c>
      <c r="L150" s="560"/>
      <c r="M150" s="172">
        <f t="shared" si="148"/>
        <v>3</v>
      </c>
      <c r="N150" s="533"/>
      <c r="O150" s="533"/>
      <c r="P150" s="375">
        <v>17</v>
      </c>
      <c r="Q150" s="377">
        <v>1905.5555555555554</v>
      </c>
      <c r="R150" s="377">
        <f t="shared" si="149"/>
        <v>112.09150326797385</v>
      </c>
      <c r="S150" s="375">
        <f t="shared" si="150"/>
        <v>2</v>
      </c>
      <c r="T150" s="532"/>
      <c r="U150" s="375">
        <v>17</v>
      </c>
      <c r="V150" s="377">
        <v>1895.6756756756756</v>
      </c>
      <c r="W150" s="377">
        <f t="shared" si="151"/>
        <v>111.51033386327504</v>
      </c>
      <c r="X150" s="375">
        <f t="shared" si="152"/>
        <v>3</v>
      </c>
      <c r="Y150" s="532"/>
      <c r="Z150" s="375">
        <v>17</v>
      </c>
      <c r="AA150" s="377">
        <v>1902.0560747663549</v>
      </c>
      <c r="AB150" s="377">
        <f t="shared" si="153"/>
        <v>111.8856514568444</v>
      </c>
      <c r="AC150" s="375">
        <f t="shared" si="154"/>
        <v>2</v>
      </c>
      <c r="AD150" s="532"/>
      <c r="AE150" s="375">
        <v>17</v>
      </c>
      <c r="AF150" s="377">
        <v>1897.9310344827582</v>
      </c>
      <c r="AG150" s="377">
        <f t="shared" si="155"/>
        <v>111.64300202839753</v>
      </c>
      <c r="AH150" s="375">
        <f t="shared" si="156"/>
        <v>3</v>
      </c>
      <c r="AI150" s="532"/>
      <c r="AJ150" s="375">
        <v>17</v>
      </c>
      <c r="AK150" s="377">
        <v>1890.6666666666667</v>
      </c>
      <c r="AL150" s="377">
        <f t="shared" si="157"/>
        <v>111.21568627450981</v>
      </c>
      <c r="AM150" s="375">
        <f t="shared" si="158"/>
        <v>3</v>
      </c>
      <c r="AN150" s="532"/>
      <c r="AO150" s="375">
        <v>17</v>
      </c>
      <c r="AP150" s="377">
        <v>1897.0434782608697</v>
      </c>
      <c r="AQ150" s="377">
        <f t="shared" si="159"/>
        <v>111.59079283887469</v>
      </c>
      <c r="AR150" s="375">
        <f t="shared" si="160"/>
        <v>3</v>
      </c>
      <c r="AS150" s="532"/>
      <c r="AT150" s="375">
        <v>17</v>
      </c>
      <c r="AU150" s="377">
        <v>1907.6785714285716</v>
      </c>
      <c r="AV150" s="377">
        <f t="shared" si="161"/>
        <v>112.21638655462186</v>
      </c>
      <c r="AW150" s="375">
        <f t="shared" si="162"/>
        <v>2</v>
      </c>
      <c r="AX150" s="532"/>
    </row>
    <row r="151" spans="2:50" hidden="1" x14ac:dyDescent="0.2">
      <c r="B151" s="541"/>
      <c r="C151" s="375">
        <v>5</v>
      </c>
      <c r="D151" s="375" t="s">
        <v>429</v>
      </c>
      <c r="E151" s="375">
        <v>8</v>
      </c>
      <c r="F151" s="375">
        <v>1500</v>
      </c>
      <c r="G151" s="382">
        <f t="shared" si="146"/>
        <v>187.5</v>
      </c>
      <c r="H151" s="562"/>
      <c r="I151" s="172">
        <f t="shared" ref="I151:K161" si="163">IFERROR(AVERAGE(P151,U151,Z151,AE151,AJ151,AO151,AT151),"")</f>
        <v>8</v>
      </c>
      <c r="J151" s="172">
        <f t="shared" si="163"/>
        <v>1424.6982003940689</v>
      </c>
      <c r="K151" s="374">
        <f t="shared" si="163"/>
        <v>178.08727504925861</v>
      </c>
      <c r="L151" s="560"/>
      <c r="M151" s="172">
        <f t="shared" si="148"/>
        <v>1</v>
      </c>
      <c r="N151" s="533"/>
      <c r="O151" s="533"/>
      <c r="P151" s="375">
        <v>8</v>
      </c>
      <c r="Q151" s="377">
        <v>1426.6216216216217</v>
      </c>
      <c r="R151" s="377">
        <f t="shared" si="149"/>
        <v>178.32770270270271</v>
      </c>
      <c r="S151" s="375">
        <f t="shared" si="150"/>
        <v>1</v>
      </c>
      <c r="T151" s="532"/>
      <c r="U151" s="375">
        <v>8</v>
      </c>
      <c r="V151" s="377">
        <v>1423.421052631579</v>
      </c>
      <c r="W151" s="377">
        <f t="shared" si="151"/>
        <v>177.92763157894737</v>
      </c>
      <c r="X151" s="375">
        <f t="shared" si="152"/>
        <v>1</v>
      </c>
      <c r="Y151" s="532"/>
      <c r="Z151" s="375">
        <v>8</v>
      </c>
      <c r="AA151" s="377">
        <v>1422.2818791946308</v>
      </c>
      <c r="AB151" s="377">
        <f t="shared" si="153"/>
        <v>177.78523489932886</v>
      </c>
      <c r="AC151" s="375">
        <f t="shared" si="154"/>
        <v>1</v>
      </c>
      <c r="AD151" s="532"/>
      <c r="AE151" s="375">
        <v>8</v>
      </c>
      <c r="AF151" s="377">
        <v>1428.5</v>
      </c>
      <c r="AG151" s="377">
        <f t="shared" si="155"/>
        <v>178.5625</v>
      </c>
      <c r="AH151" s="375">
        <f t="shared" si="156"/>
        <v>1</v>
      </c>
      <c r="AI151" s="532"/>
      <c r="AJ151" s="375">
        <v>8</v>
      </c>
      <c r="AK151" s="377">
        <v>1419.8400000000001</v>
      </c>
      <c r="AL151" s="377">
        <f t="shared" si="157"/>
        <v>177.48000000000002</v>
      </c>
      <c r="AM151" s="375">
        <f t="shared" si="158"/>
        <v>1</v>
      </c>
      <c r="AN151" s="532"/>
      <c r="AO151" s="375">
        <v>8</v>
      </c>
      <c r="AP151" s="377">
        <v>1431.2101910828023</v>
      </c>
      <c r="AQ151" s="377">
        <f t="shared" si="159"/>
        <v>178.90127388535029</v>
      </c>
      <c r="AR151" s="375">
        <f t="shared" si="160"/>
        <v>1</v>
      </c>
      <c r="AS151" s="532"/>
      <c r="AT151" s="375">
        <v>8</v>
      </c>
      <c r="AU151" s="377">
        <v>1421.0126582278479</v>
      </c>
      <c r="AV151" s="377">
        <f t="shared" si="161"/>
        <v>177.62658227848098</v>
      </c>
      <c r="AW151" s="375">
        <f t="shared" si="162"/>
        <v>1</v>
      </c>
      <c r="AX151" s="532"/>
    </row>
    <row r="152" spans="2:50" hidden="1" x14ac:dyDescent="0.2">
      <c r="B152" s="541"/>
      <c r="C152" s="375">
        <v>6</v>
      </c>
      <c r="D152" s="375" t="s">
        <v>675</v>
      </c>
      <c r="E152" s="375">
        <v>20</v>
      </c>
      <c r="F152" s="375">
        <v>1500</v>
      </c>
      <c r="G152" s="382">
        <f t="shared" si="146"/>
        <v>75</v>
      </c>
      <c r="H152" s="562"/>
      <c r="I152" s="172">
        <f t="shared" si="163"/>
        <v>20</v>
      </c>
      <c r="J152" s="172">
        <f t="shared" si="163"/>
        <v>1421.7221314507533</v>
      </c>
      <c r="K152" s="374">
        <f t="shared" si="163"/>
        <v>71.086106572537659</v>
      </c>
      <c r="L152" s="560"/>
      <c r="M152" s="172">
        <f t="shared" si="148"/>
        <v>6</v>
      </c>
      <c r="N152" s="533"/>
      <c r="O152" s="533"/>
      <c r="P152" s="375">
        <v>20</v>
      </c>
      <c r="Q152" s="377">
        <v>1418.526315789474</v>
      </c>
      <c r="R152" s="377">
        <f t="shared" si="149"/>
        <v>70.926315789473705</v>
      </c>
      <c r="S152" s="375">
        <f t="shared" si="150"/>
        <v>6</v>
      </c>
      <c r="T152" s="532"/>
      <c r="U152" s="375">
        <v>20</v>
      </c>
      <c r="V152" s="377">
        <v>1420.7035175879396</v>
      </c>
      <c r="W152" s="377">
        <f t="shared" si="151"/>
        <v>71.035175879396974</v>
      </c>
      <c r="X152" s="375">
        <f t="shared" si="152"/>
        <v>6</v>
      </c>
      <c r="Y152" s="532"/>
      <c r="Z152" s="375">
        <v>20</v>
      </c>
      <c r="AA152" s="377">
        <v>1424.7457627118645</v>
      </c>
      <c r="AB152" s="377">
        <f t="shared" si="153"/>
        <v>71.237288135593218</v>
      </c>
      <c r="AC152" s="375">
        <f t="shared" si="154"/>
        <v>6</v>
      </c>
      <c r="AD152" s="532"/>
      <c r="AE152" s="375">
        <v>20</v>
      </c>
      <c r="AF152" s="377">
        <v>1421.7218543046354</v>
      </c>
      <c r="AG152" s="377">
        <f t="shared" si="155"/>
        <v>71.086092715231771</v>
      </c>
      <c r="AH152" s="375">
        <f t="shared" si="156"/>
        <v>6</v>
      </c>
      <c r="AI152" s="532"/>
      <c r="AJ152" s="375">
        <v>20</v>
      </c>
      <c r="AK152" s="377">
        <v>1425.394736842105</v>
      </c>
      <c r="AL152" s="377">
        <f t="shared" si="157"/>
        <v>71.269736842105246</v>
      </c>
      <c r="AM152" s="375">
        <f t="shared" si="158"/>
        <v>6</v>
      </c>
      <c r="AN152" s="532"/>
      <c r="AO152" s="375">
        <v>20</v>
      </c>
      <c r="AP152" s="377">
        <v>1418.5714285714284</v>
      </c>
      <c r="AQ152" s="377">
        <f t="shared" si="159"/>
        <v>70.928571428571416</v>
      </c>
      <c r="AR152" s="375">
        <f t="shared" si="160"/>
        <v>6</v>
      </c>
      <c r="AS152" s="532"/>
      <c r="AT152" s="375">
        <v>20</v>
      </c>
      <c r="AU152" s="377">
        <v>1422.391304347826</v>
      </c>
      <c r="AV152" s="377">
        <f t="shared" si="161"/>
        <v>71.119565217391298</v>
      </c>
      <c r="AW152" s="375">
        <f t="shared" si="162"/>
        <v>6</v>
      </c>
      <c r="AX152" s="532"/>
    </row>
    <row r="153" spans="2:50" hidden="1" x14ac:dyDescent="0.2">
      <c r="B153" s="541"/>
      <c r="C153" s="375">
        <v>7</v>
      </c>
      <c r="D153" s="375"/>
      <c r="E153" s="375"/>
      <c r="F153" s="375"/>
      <c r="G153" s="375"/>
      <c r="H153" s="562"/>
      <c r="I153" s="172" t="str">
        <f t="shared" si="163"/>
        <v/>
      </c>
      <c r="J153" s="172" t="str">
        <f t="shared" si="163"/>
        <v/>
      </c>
      <c r="K153" s="374" t="str">
        <f t="shared" si="163"/>
        <v/>
      </c>
      <c r="L153" s="560"/>
      <c r="M153" s="172" t="str">
        <f t="shared" si="148"/>
        <v/>
      </c>
      <c r="N153" s="533"/>
      <c r="O153" s="533"/>
      <c r="P153" s="375"/>
      <c r="Q153" s="377"/>
      <c r="R153" s="377" t="str">
        <f t="shared" si="149"/>
        <v/>
      </c>
      <c r="S153" s="375" t="str">
        <f t="shared" si="150"/>
        <v/>
      </c>
      <c r="T153" s="532"/>
      <c r="U153" s="375"/>
      <c r="V153" s="377"/>
      <c r="W153" s="377" t="str">
        <f t="shared" si="151"/>
        <v/>
      </c>
      <c r="X153" s="375" t="str">
        <f t="shared" si="152"/>
        <v/>
      </c>
      <c r="Y153" s="532"/>
      <c r="Z153" s="375"/>
      <c r="AA153" s="377"/>
      <c r="AB153" s="377" t="str">
        <f t="shared" si="153"/>
        <v/>
      </c>
      <c r="AC153" s="375" t="str">
        <f t="shared" si="154"/>
        <v/>
      </c>
      <c r="AD153" s="532"/>
      <c r="AE153" s="375"/>
      <c r="AF153" s="377"/>
      <c r="AG153" s="377" t="str">
        <f t="shared" si="155"/>
        <v/>
      </c>
      <c r="AH153" s="375" t="str">
        <f t="shared" si="156"/>
        <v/>
      </c>
      <c r="AI153" s="532"/>
      <c r="AJ153" s="375"/>
      <c r="AK153" s="377"/>
      <c r="AL153" s="377" t="str">
        <f t="shared" si="157"/>
        <v/>
      </c>
      <c r="AM153" s="375" t="str">
        <f t="shared" si="158"/>
        <v/>
      </c>
      <c r="AN153" s="532"/>
      <c r="AO153" s="375"/>
      <c r="AP153" s="377"/>
      <c r="AQ153" s="377" t="str">
        <f t="shared" si="159"/>
        <v/>
      </c>
      <c r="AR153" s="375" t="str">
        <f t="shared" si="160"/>
        <v/>
      </c>
      <c r="AS153" s="532"/>
      <c r="AT153" s="375"/>
      <c r="AU153" s="377"/>
      <c r="AV153" s="377" t="str">
        <f t="shared" si="161"/>
        <v/>
      </c>
      <c r="AW153" s="375" t="str">
        <f t="shared" si="162"/>
        <v/>
      </c>
      <c r="AX153" s="532"/>
    </row>
    <row r="154" spans="2:50" hidden="1" x14ac:dyDescent="0.2">
      <c r="B154" s="541"/>
      <c r="C154" s="375">
        <v>8</v>
      </c>
      <c r="D154" s="375"/>
      <c r="E154" s="375"/>
      <c r="F154" s="375"/>
      <c r="G154" s="375"/>
      <c r="H154" s="562"/>
      <c r="I154" s="172" t="str">
        <f t="shared" si="163"/>
        <v/>
      </c>
      <c r="J154" s="172" t="str">
        <f t="shared" si="163"/>
        <v/>
      </c>
      <c r="K154" s="374" t="str">
        <f t="shared" si="163"/>
        <v/>
      </c>
      <c r="L154" s="560"/>
      <c r="M154" s="172" t="str">
        <f t="shared" si="148"/>
        <v/>
      </c>
      <c r="N154" s="533"/>
      <c r="O154" s="533"/>
      <c r="P154" s="375"/>
      <c r="Q154" s="377"/>
      <c r="R154" s="377" t="str">
        <f t="shared" si="149"/>
        <v/>
      </c>
      <c r="S154" s="375" t="str">
        <f t="shared" si="150"/>
        <v/>
      </c>
      <c r="T154" s="532"/>
      <c r="U154" s="375"/>
      <c r="V154" s="377"/>
      <c r="W154" s="377" t="str">
        <f t="shared" si="151"/>
        <v/>
      </c>
      <c r="X154" s="375" t="str">
        <f t="shared" si="152"/>
        <v/>
      </c>
      <c r="Y154" s="532"/>
      <c r="Z154" s="375"/>
      <c r="AA154" s="377"/>
      <c r="AB154" s="377" t="str">
        <f t="shared" si="153"/>
        <v/>
      </c>
      <c r="AC154" s="375" t="str">
        <f t="shared" si="154"/>
        <v/>
      </c>
      <c r="AD154" s="532"/>
      <c r="AE154" s="375"/>
      <c r="AF154" s="377"/>
      <c r="AG154" s="377" t="str">
        <f t="shared" si="155"/>
        <v/>
      </c>
      <c r="AH154" s="375" t="str">
        <f t="shared" si="156"/>
        <v/>
      </c>
      <c r="AI154" s="532"/>
      <c r="AJ154" s="375"/>
      <c r="AK154" s="377"/>
      <c r="AL154" s="377" t="str">
        <f t="shared" si="157"/>
        <v/>
      </c>
      <c r="AM154" s="375" t="str">
        <f t="shared" si="158"/>
        <v/>
      </c>
      <c r="AN154" s="532"/>
      <c r="AO154" s="375"/>
      <c r="AP154" s="377"/>
      <c r="AQ154" s="377" t="str">
        <f t="shared" si="159"/>
        <v/>
      </c>
      <c r="AR154" s="375" t="str">
        <f t="shared" si="160"/>
        <v/>
      </c>
      <c r="AS154" s="532"/>
      <c r="AT154" s="375"/>
      <c r="AU154" s="377"/>
      <c r="AV154" s="377" t="str">
        <f t="shared" si="161"/>
        <v/>
      </c>
      <c r="AW154" s="375" t="str">
        <f t="shared" si="162"/>
        <v/>
      </c>
      <c r="AX154" s="532"/>
    </row>
    <row r="155" spans="2:50" hidden="1" x14ac:dyDescent="0.2">
      <c r="B155" s="541"/>
      <c r="C155" s="375">
        <v>9</v>
      </c>
      <c r="D155" s="375"/>
      <c r="E155" s="375"/>
      <c r="F155" s="375"/>
      <c r="G155" s="375"/>
      <c r="H155" s="562"/>
      <c r="I155" s="172" t="str">
        <f t="shared" si="163"/>
        <v/>
      </c>
      <c r="J155" s="172" t="str">
        <f t="shared" si="163"/>
        <v/>
      </c>
      <c r="K155" s="374" t="str">
        <f t="shared" si="163"/>
        <v/>
      </c>
      <c r="L155" s="560"/>
      <c r="M155" s="172" t="str">
        <f t="shared" si="148"/>
        <v/>
      </c>
      <c r="N155" s="533"/>
      <c r="O155" s="533"/>
      <c r="P155" s="375"/>
      <c r="Q155" s="377"/>
      <c r="R155" s="377" t="str">
        <f t="shared" si="149"/>
        <v/>
      </c>
      <c r="S155" s="375" t="str">
        <f t="shared" si="150"/>
        <v/>
      </c>
      <c r="T155" s="532"/>
      <c r="U155" s="375"/>
      <c r="V155" s="377"/>
      <c r="W155" s="377" t="str">
        <f t="shared" si="151"/>
        <v/>
      </c>
      <c r="X155" s="375" t="str">
        <f t="shared" si="152"/>
        <v/>
      </c>
      <c r="Y155" s="532"/>
      <c r="Z155" s="375"/>
      <c r="AA155" s="377"/>
      <c r="AB155" s="377" t="str">
        <f t="shared" si="153"/>
        <v/>
      </c>
      <c r="AC155" s="375" t="str">
        <f t="shared" si="154"/>
        <v/>
      </c>
      <c r="AD155" s="532"/>
      <c r="AE155" s="375"/>
      <c r="AF155" s="377"/>
      <c r="AG155" s="377" t="str">
        <f t="shared" si="155"/>
        <v/>
      </c>
      <c r="AH155" s="375" t="str">
        <f t="shared" si="156"/>
        <v/>
      </c>
      <c r="AI155" s="532"/>
      <c r="AJ155" s="375"/>
      <c r="AK155" s="377"/>
      <c r="AL155" s="377" t="str">
        <f t="shared" si="157"/>
        <v/>
      </c>
      <c r="AM155" s="375" t="str">
        <f t="shared" si="158"/>
        <v/>
      </c>
      <c r="AN155" s="532"/>
      <c r="AO155" s="375"/>
      <c r="AP155" s="377"/>
      <c r="AQ155" s="377" t="str">
        <f t="shared" si="159"/>
        <v/>
      </c>
      <c r="AR155" s="375" t="str">
        <f t="shared" si="160"/>
        <v/>
      </c>
      <c r="AS155" s="532"/>
      <c r="AT155" s="375"/>
      <c r="AU155" s="377"/>
      <c r="AV155" s="377" t="str">
        <f t="shared" si="161"/>
        <v/>
      </c>
      <c r="AW155" s="375" t="str">
        <f t="shared" si="162"/>
        <v/>
      </c>
      <c r="AX155" s="532"/>
    </row>
    <row r="156" spans="2:50" hidden="1" x14ac:dyDescent="0.2">
      <c r="B156" s="541"/>
      <c r="C156" s="375">
        <v>10</v>
      </c>
      <c r="D156" s="375"/>
      <c r="E156" s="375"/>
      <c r="F156" s="375"/>
      <c r="G156" s="375"/>
      <c r="H156" s="562"/>
      <c r="I156" s="172" t="str">
        <f t="shared" si="163"/>
        <v/>
      </c>
      <c r="J156" s="172" t="str">
        <f t="shared" si="163"/>
        <v/>
      </c>
      <c r="K156" s="374" t="str">
        <f t="shared" si="163"/>
        <v/>
      </c>
      <c r="L156" s="560"/>
      <c r="M156" s="172" t="str">
        <f t="shared" si="148"/>
        <v/>
      </c>
      <c r="N156" s="533"/>
      <c r="O156" s="533"/>
      <c r="P156" s="375"/>
      <c r="Q156" s="377"/>
      <c r="R156" s="377" t="str">
        <f t="shared" si="149"/>
        <v/>
      </c>
      <c r="S156" s="375" t="str">
        <f t="shared" si="150"/>
        <v/>
      </c>
      <c r="T156" s="532"/>
      <c r="U156" s="375"/>
      <c r="V156" s="377"/>
      <c r="W156" s="377" t="str">
        <f t="shared" si="151"/>
        <v/>
      </c>
      <c r="X156" s="375" t="str">
        <f t="shared" si="152"/>
        <v/>
      </c>
      <c r="Y156" s="532"/>
      <c r="Z156" s="375"/>
      <c r="AA156" s="377"/>
      <c r="AB156" s="377" t="str">
        <f t="shared" si="153"/>
        <v/>
      </c>
      <c r="AC156" s="375" t="str">
        <f t="shared" si="154"/>
        <v/>
      </c>
      <c r="AD156" s="532"/>
      <c r="AE156" s="375"/>
      <c r="AF156" s="377"/>
      <c r="AG156" s="377" t="str">
        <f t="shared" si="155"/>
        <v/>
      </c>
      <c r="AH156" s="375" t="str">
        <f t="shared" si="156"/>
        <v/>
      </c>
      <c r="AI156" s="532"/>
      <c r="AJ156" s="375"/>
      <c r="AK156" s="377"/>
      <c r="AL156" s="377" t="str">
        <f t="shared" si="157"/>
        <v/>
      </c>
      <c r="AM156" s="375" t="str">
        <f t="shared" si="158"/>
        <v/>
      </c>
      <c r="AN156" s="532"/>
      <c r="AO156" s="375"/>
      <c r="AP156" s="377"/>
      <c r="AQ156" s="377" t="str">
        <f t="shared" si="159"/>
        <v/>
      </c>
      <c r="AR156" s="375" t="str">
        <f t="shared" si="160"/>
        <v/>
      </c>
      <c r="AS156" s="532"/>
      <c r="AT156" s="375"/>
      <c r="AU156" s="377"/>
      <c r="AV156" s="377" t="str">
        <f t="shared" si="161"/>
        <v/>
      </c>
      <c r="AW156" s="375" t="str">
        <f t="shared" si="162"/>
        <v/>
      </c>
      <c r="AX156" s="532"/>
    </row>
    <row r="157" spans="2:50" hidden="1" x14ac:dyDescent="0.2">
      <c r="B157" s="541"/>
      <c r="C157" s="375">
        <v>11</v>
      </c>
      <c r="D157" s="375"/>
      <c r="E157" s="375"/>
      <c r="F157" s="375"/>
      <c r="G157" s="375"/>
      <c r="H157" s="562"/>
      <c r="I157" s="172" t="str">
        <f t="shared" si="163"/>
        <v/>
      </c>
      <c r="J157" s="172" t="str">
        <f t="shared" si="163"/>
        <v/>
      </c>
      <c r="K157" s="374" t="str">
        <f t="shared" si="163"/>
        <v/>
      </c>
      <c r="L157" s="560"/>
      <c r="M157" s="172" t="str">
        <f t="shared" si="148"/>
        <v/>
      </c>
      <c r="N157" s="533"/>
      <c r="O157" s="533"/>
      <c r="P157" s="375"/>
      <c r="Q157" s="377"/>
      <c r="R157" s="377" t="str">
        <f t="shared" si="149"/>
        <v/>
      </c>
      <c r="S157" s="375" t="str">
        <f t="shared" si="150"/>
        <v/>
      </c>
      <c r="T157" s="532"/>
      <c r="U157" s="375"/>
      <c r="V157" s="377"/>
      <c r="W157" s="377" t="str">
        <f t="shared" si="151"/>
        <v/>
      </c>
      <c r="X157" s="375" t="str">
        <f t="shared" si="152"/>
        <v/>
      </c>
      <c r="Y157" s="532"/>
      <c r="Z157" s="375"/>
      <c r="AA157" s="377"/>
      <c r="AB157" s="377" t="str">
        <f t="shared" si="153"/>
        <v/>
      </c>
      <c r="AC157" s="375" t="str">
        <f t="shared" si="154"/>
        <v/>
      </c>
      <c r="AD157" s="532"/>
      <c r="AE157" s="375"/>
      <c r="AF157" s="377"/>
      <c r="AG157" s="377" t="str">
        <f t="shared" si="155"/>
        <v/>
      </c>
      <c r="AH157" s="375" t="str">
        <f t="shared" si="156"/>
        <v/>
      </c>
      <c r="AI157" s="532"/>
      <c r="AJ157" s="375"/>
      <c r="AK157" s="377"/>
      <c r="AL157" s="377" t="str">
        <f t="shared" si="157"/>
        <v/>
      </c>
      <c r="AM157" s="375" t="str">
        <f t="shared" si="158"/>
        <v/>
      </c>
      <c r="AN157" s="532"/>
      <c r="AO157" s="375"/>
      <c r="AP157" s="377"/>
      <c r="AQ157" s="377" t="str">
        <f t="shared" si="159"/>
        <v/>
      </c>
      <c r="AR157" s="375" t="str">
        <f t="shared" si="160"/>
        <v/>
      </c>
      <c r="AS157" s="532"/>
      <c r="AT157" s="375"/>
      <c r="AU157" s="377"/>
      <c r="AV157" s="377" t="str">
        <f t="shared" si="161"/>
        <v/>
      </c>
      <c r="AW157" s="375" t="str">
        <f t="shared" si="162"/>
        <v/>
      </c>
      <c r="AX157" s="532"/>
    </row>
    <row r="158" spans="2:50" hidden="1" x14ac:dyDescent="0.2">
      <c r="B158" s="541"/>
      <c r="C158" s="375">
        <v>12</v>
      </c>
      <c r="D158" s="375"/>
      <c r="E158" s="375"/>
      <c r="F158" s="375"/>
      <c r="G158" s="375"/>
      <c r="H158" s="562"/>
      <c r="I158" s="172" t="str">
        <f t="shared" si="163"/>
        <v/>
      </c>
      <c r="J158" s="172" t="str">
        <f t="shared" si="163"/>
        <v/>
      </c>
      <c r="K158" s="374" t="str">
        <f t="shared" si="163"/>
        <v/>
      </c>
      <c r="L158" s="560"/>
      <c r="M158" s="172" t="str">
        <f t="shared" si="148"/>
        <v/>
      </c>
      <c r="N158" s="533"/>
      <c r="O158" s="533"/>
      <c r="P158" s="375"/>
      <c r="Q158" s="377"/>
      <c r="R158" s="377" t="str">
        <f t="shared" si="149"/>
        <v/>
      </c>
      <c r="S158" s="375" t="str">
        <f t="shared" si="150"/>
        <v/>
      </c>
      <c r="T158" s="532"/>
      <c r="U158" s="375"/>
      <c r="V158" s="377"/>
      <c r="W158" s="377" t="str">
        <f t="shared" si="151"/>
        <v/>
      </c>
      <c r="X158" s="375" t="str">
        <f t="shared" si="152"/>
        <v/>
      </c>
      <c r="Y158" s="532"/>
      <c r="Z158" s="375"/>
      <c r="AA158" s="377"/>
      <c r="AB158" s="377" t="str">
        <f t="shared" si="153"/>
        <v/>
      </c>
      <c r="AC158" s="375" t="str">
        <f t="shared" si="154"/>
        <v/>
      </c>
      <c r="AD158" s="532"/>
      <c r="AE158" s="375"/>
      <c r="AF158" s="377"/>
      <c r="AG158" s="377" t="str">
        <f t="shared" si="155"/>
        <v/>
      </c>
      <c r="AH158" s="375" t="str">
        <f t="shared" si="156"/>
        <v/>
      </c>
      <c r="AI158" s="532"/>
      <c r="AJ158" s="375"/>
      <c r="AK158" s="377"/>
      <c r="AL158" s="377" t="str">
        <f t="shared" si="157"/>
        <v/>
      </c>
      <c r="AM158" s="375" t="str">
        <f t="shared" si="158"/>
        <v/>
      </c>
      <c r="AN158" s="532"/>
      <c r="AO158" s="375"/>
      <c r="AP158" s="377"/>
      <c r="AQ158" s="377" t="str">
        <f t="shared" si="159"/>
        <v/>
      </c>
      <c r="AR158" s="375" t="str">
        <f t="shared" si="160"/>
        <v/>
      </c>
      <c r="AS158" s="532"/>
      <c r="AT158" s="375"/>
      <c r="AU158" s="377"/>
      <c r="AV158" s="377" t="str">
        <f t="shared" si="161"/>
        <v/>
      </c>
      <c r="AW158" s="375" t="str">
        <f t="shared" si="162"/>
        <v/>
      </c>
      <c r="AX158" s="532"/>
    </row>
    <row r="159" spans="2:50" hidden="1" x14ac:dyDescent="0.2">
      <c r="B159" s="541"/>
      <c r="C159" s="375">
        <v>13</v>
      </c>
      <c r="D159" s="375"/>
      <c r="E159" s="375"/>
      <c r="F159" s="375"/>
      <c r="G159" s="375"/>
      <c r="H159" s="562"/>
      <c r="I159" s="172" t="str">
        <f t="shared" si="163"/>
        <v/>
      </c>
      <c r="J159" s="172" t="str">
        <f t="shared" si="163"/>
        <v/>
      </c>
      <c r="K159" s="374" t="str">
        <f t="shared" si="163"/>
        <v/>
      </c>
      <c r="L159" s="560"/>
      <c r="M159" s="172" t="str">
        <f t="shared" si="148"/>
        <v/>
      </c>
      <c r="N159" s="533"/>
      <c r="O159" s="533"/>
      <c r="P159" s="375"/>
      <c r="Q159" s="377"/>
      <c r="R159" s="377" t="str">
        <f t="shared" si="149"/>
        <v/>
      </c>
      <c r="S159" s="375" t="str">
        <f t="shared" si="150"/>
        <v/>
      </c>
      <c r="T159" s="532"/>
      <c r="U159" s="375"/>
      <c r="V159" s="377"/>
      <c r="W159" s="377" t="str">
        <f t="shared" si="151"/>
        <v/>
      </c>
      <c r="X159" s="375" t="str">
        <f t="shared" si="152"/>
        <v/>
      </c>
      <c r="Y159" s="532"/>
      <c r="Z159" s="375"/>
      <c r="AA159" s="377"/>
      <c r="AB159" s="377" t="str">
        <f t="shared" si="153"/>
        <v/>
      </c>
      <c r="AC159" s="375" t="str">
        <f t="shared" si="154"/>
        <v/>
      </c>
      <c r="AD159" s="532"/>
      <c r="AE159" s="375"/>
      <c r="AF159" s="377"/>
      <c r="AG159" s="377" t="str">
        <f t="shared" si="155"/>
        <v/>
      </c>
      <c r="AH159" s="375" t="str">
        <f t="shared" si="156"/>
        <v/>
      </c>
      <c r="AI159" s="532"/>
      <c r="AJ159" s="375"/>
      <c r="AK159" s="377"/>
      <c r="AL159" s="377" t="str">
        <f t="shared" si="157"/>
        <v/>
      </c>
      <c r="AM159" s="375" t="str">
        <f t="shared" si="158"/>
        <v/>
      </c>
      <c r="AN159" s="532"/>
      <c r="AO159" s="375"/>
      <c r="AP159" s="377"/>
      <c r="AQ159" s="377" t="str">
        <f t="shared" si="159"/>
        <v/>
      </c>
      <c r="AR159" s="375" t="str">
        <f t="shared" si="160"/>
        <v/>
      </c>
      <c r="AS159" s="532"/>
      <c r="AT159" s="375"/>
      <c r="AU159" s="377"/>
      <c r="AV159" s="377" t="str">
        <f t="shared" si="161"/>
        <v/>
      </c>
      <c r="AW159" s="375" t="str">
        <f t="shared" si="162"/>
        <v/>
      </c>
      <c r="AX159" s="532"/>
    </row>
    <row r="160" spans="2:50" hidden="1" x14ac:dyDescent="0.2">
      <c r="B160" s="541"/>
      <c r="C160" s="375">
        <v>14</v>
      </c>
      <c r="D160" s="375"/>
      <c r="E160" s="375"/>
      <c r="F160" s="375"/>
      <c r="G160" s="375"/>
      <c r="H160" s="562"/>
      <c r="I160" s="172" t="str">
        <f t="shared" si="163"/>
        <v/>
      </c>
      <c r="J160" s="172" t="str">
        <f t="shared" si="163"/>
        <v/>
      </c>
      <c r="K160" s="374" t="str">
        <f t="shared" si="163"/>
        <v/>
      </c>
      <c r="L160" s="560"/>
      <c r="M160" s="172" t="str">
        <f t="shared" si="148"/>
        <v/>
      </c>
      <c r="N160" s="533"/>
      <c r="O160" s="533"/>
      <c r="P160" s="375"/>
      <c r="Q160" s="377"/>
      <c r="R160" s="377" t="str">
        <f t="shared" si="149"/>
        <v/>
      </c>
      <c r="S160" s="375" t="str">
        <f t="shared" si="150"/>
        <v/>
      </c>
      <c r="T160" s="532"/>
      <c r="U160" s="375"/>
      <c r="V160" s="377"/>
      <c r="W160" s="377" t="str">
        <f t="shared" si="151"/>
        <v/>
      </c>
      <c r="X160" s="375" t="str">
        <f t="shared" si="152"/>
        <v/>
      </c>
      <c r="Y160" s="532"/>
      <c r="Z160" s="375"/>
      <c r="AA160" s="377"/>
      <c r="AB160" s="377" t="str">
        <f t="shared" si="153"/>
        <v/>
      </c>
      <c r="AC160" s="375" t="str">
        <f t="shared" si="154"/>
        <v/>
      </c>
      <c r="AD160" s="532"/>
      <c r="AE160" s="375"/>
      <c r="AF160" s="377"/>
      <c r="AG160" s="377" t="str">
        <f t="shared" si="155"/>
        <v/>
      </c>
      <c r="AH160" s="375" t="str">
        <f t="shared" si="156"/>
        <v/>
      </c>
      <c r="AI160" s="532"/>
      <c r="AJ160" s="375"/>
      <c r="AK160" s="377"/>
      <c r="AL160" s="377" t="str">
        <f t="shared" si="157"/>
        <v/>
      </c>
      <c r="AM160" s="375" t="str">
        <f t="shared" si="158"/>
        <v/>
      </c>
      <c r="AN160" s="532"/>
      <c r="AO160" s="375"/>
      <c r="AP160" s="377"/>
      <c r="AQ160" s="377" t="str">
        <f t="shared" si="159"/>
        <v/>
      </c>
      <c r="AR160" s="375" t="str">
        <f t="shared" si="160"/>
        <v/>
      </c>
      <c r="AS160" s="532"/>
      <c r="AT160" s="375"/>
      <c r="AU160" s="377"/>
      <c r="AV160" s="377" t="str">
        <f t="shared" si="161"/>
        <v/>
      </c>
      <c r="AW160" s="375" t="str">
        <f t="shared" si="162"/>
        <v/>
      </c>
      <c r="AX160" s="532"/>
    </row>
    <row r="161" spans="2:50" hidden="1" x14ac:dyDescent="0.2">
      <c r="B161" s="541"/>
      <c r="C161" s="375">
        <v>15</v>
      </c>
      <c r="D161" s="375"/>
      <c r="E161" s="375"/>
      <c r="F161" s="375"/>
      <c r="G161" s="375"/>
      <c r="H161" s="563"/>
      <c r="I161" s="172" t="str">
        <f t="shared" si="163"/>
        <v/>
      </c>
      <c r="J161" s="172" t="str">
        <f t="shared" si="163"/>
        <v/>
      </c>
      <c r="K161" s="374" t="str">
        <f t="shared" si="163"/>
        <v/>
      </c>
      <c r="L161" s="560"/>
      <c r="M161" s="172" t="str">
        <f t="shared" si="148"/>
        <v/>
      </c>
      <c r="N161" s="533"/>
      <c r="O161" s="533"/>
      <c r="P161" s="375"/>
      <c r="Q161" s="377"/>
      <c r="R161" s="377" t="str">
        <f t="shared" si="149"/>
        <v/>
      </c>
      <c r="S161" s="375" t="str">
        <f t="shared" si="150"/>
        <v/>
      </c>
      <c r="T161" s="532"/>
      <c r="U161" s="375"/>
      <c r="V161" s="377"/>
      <c r="W161" s="377" t="str">
        <f t="shared" si="151"/>
        <v/>
      </c>
      <c r="X161" s="375" t="str">
        <f t="shared" si="152"/>
        <v/>
      </c>
      <c r="Y161" s="532"/>
      <c r="Z161" s="375"/>
      <c r="AA161" s="377"/>
      <c r="AB161" s="377" t="str">
        <f t="shared" si="153"/>
        <v/>
      </c>
      <c r="AC161" s="375" t="str">
        <f t="shared" si="154"/>
        <v/>
      </c>
      <c r="AD161" s="532"/>
      <c r="AE161" s="375"/>
      <c r="AF161" s="377"/>
      <c r="AG161" s="377" t="str">
        <f t="shared" si="155"/>
        <v/>
      </c>
      <c r="AH161" s="375" t="str">
        <f t="shared" si="156"/>
        <v/>
      </c>
      <c r="AI161" s="532"/>
      <c r="AJ161" s="375"/>
      <c r="AK161" s="377"/>
      <c r="AL161" s="377" t="str">
        <f t="shared" si="157"/>
        <v/>
      </c>
      <c r="AM161" s="375" t="str">
        <f t="shared" si="158"/>
        <v/>
      </c>
      <c r="AN161" s="532"/>
      <c r="AO161" s="375"/>
      <c r="AP161" s="377"/>
      <c r="AQ161" s="377" t="str">
        <f t="shared" si="159"/>
        <v/>
      </c>
      <c r="AR161" s="375" t="str">
        <f t="shared" si="160"/>
        <v/>
      </c>
      <c r="AS161" s="532"/>
      <c r="AT161" s="375"/>
      <c r="AU161" s="377"/>
      <c r="AV161" s="377" t="str">
        <f t="shared" si="161"/>
        <v/>
      </c>
      <c r="AW161" s="375" t="str">
        <f t="shared" si="162"/>
        <v/>
      </c>
      <c r="AX161" s="532"/>
    </row>
    <row r="162" spans="2:50" ht="15.75" hidden="1" x14ac:dyDescent="0.2">
      <c r="B162" s="545" t="s">
        <v>169</v>
      </c>
      <c r="C162" s="546"/>
      <c r="D162" s="546"/>
      <c r="E162" s="546"/>
      <c r="F162" s="546"/>
      <c r="G162" s="546"/>
      <c r="H162" s="547"/>
      <c r="I162" s="207"/>
      <c r="J162" s="207"/>
      <c r="K162" s="207"/>
      <c r="L162" s="207"/>
      <c r="M162" s="207"/>
      <c r="N162" s="533" t="s">
        <v>161</v>
      </c>
      <c r="O162" s="549" t="s">
        <v>106</v>
      </c>
      <c r="P162" s="551">
        <f>AT142+1</f>
        <v>45923</v>
      </c>
      <c r="Q162" s="541"/>
      <c r="R162" s="541"/>
      <c r="S162" s="541"/>
      <c r="T162" s="541"/>
      <c r="U162" s="551">
        <f>P162+1</f>
        <v>45924</v>
      </c>
      <c r="V162" s="541"/>
      <c r="W162" s="541"/>
      <c r="X162" s="541"/>
      <c r="Y162" s="541"/>
      <c r="Z162" s="551">
        <f>U162+1</f>
        <v>45925</v>
      </c>
      <c r="AA162" s="541"/>
      <c r="AB162" s="541"/>
      <c r="AC162" s="541"/>
      <c r="AD162" s="541"/>
      <c r="AE162" s="551">
        <f>Z162+1</f>
        <v>45926</v>
      </c>
      <c r="AF162" s="541"/>
      <c r="AG162" s="541"/>
      <c r="AH162" s="541"/>
      <c r="AI162" s="541"/>
      <c r="AJ162" s="551">
        <f>AE162+1</f>
        <v>45927</v>
      </c>
      <c r="AK162" s="541"/>
      <c r="AL162" s="541"/>
      <c r="AM162" s="541"/>
      <c r="AN162" s="541"/>
      <c r="AO162" s="551">
        <f>AJ162+1</f>
        <v>45928</v>
      </c>
      <c r="AP162" s="541"/>
      <c r="AQ162" s="541"/>
      <c r="AR162" s="541"/>
      <c r="AS162" s="541"/>
      <c r="AT162" s="551">
        <f>AO162+1</f>
        <v>45929</v>
      </c>
      <c r="AU162" s="541"/>
      <c r="AV162" s="541"/>
      <c r="AW162" s="541"/>
      <c r="AX162" s="541"/>
    </row>
    <row r="163" spans="2:50" ht="15.75" hidden="1" x14ac:dyDescent="0.2">
      <c r="B163" s="548"/>
      <c r="C163" s="548"/>
      <c r="D163" s="548"/>
      <c r="E163" s="548"/>
      <c r="F163" s="548"/>
      <c r="G163" s="548"/>
      <c r="H163" s="548"/>
      <c r="I163" s="207"/>
      <c r="J163" s="207"/>
      <c r="K163" s="207"/>
      <c r="L163" s="207"/>
      <c r="M163" s="207"/>
      <c r="N163" s="533"/>
      <c r="O163" s="550"/>
      <c r="P163" s="551" t="s">
        <v>120</v>
      </c>
      <c r="Q163" s="541"/>
      <c r="R163" s="541"/>
      <c r="S163" s="541"/>
      <c r="T163" s="541"/>
      <c r="U163" s="551" t="s">
        <v>114</v>
      </c>
      <c r="V163" s="541"/>
      <c r="W163" s="541"/>
      <c r="X163" s="541"/>
      <c r="Y163" s="541"/>
      <c r="Z163" s="551" t="s">
        <v>115</v>
      </c>
      <c r="AA163" s="541"/>
      <c r="AB163" s="541"/>
      <c r="AC163" s="541"/>
      <c r="AD163" s="541"/>
      <c r="AE163" s="551" t="s">
        <v>116</v>
      </c>
      <c r="AF163" s="541"/>
      <c r="AG163" s="541"/>
      <c r="AH163" s="541"/>
      <c r="AI163" s="541"/>
      <c r="AJ163" s="551" t="s">
        <v>117</v>
      </c>
      <c r="AK163" s="541"/>
      <c r="AL163" s="541"/>
      <c r="AM163" s="541"/>
      <c r="AN163" s="541"/>
      <c r="AO163" s="551" t="s">
        <v>118</v>
      </c>
      <c r="AP163" s="541"/>
      <c r="AQ163" s="541"/>
      <c r="AR163" s="541"/>
      <c r="AS163" s="541"/>
      <c r="AT163" s="551" t="s">
        <v>119</v>
      </c>
      <c r="AU163" s="541"/>
      <c r="AV163" s="541"/>
      <c r="AW163" s="541"/>
      <c r="AX163" s="541"/>
    </row>
    <row r="164" spans="2:50" hidden="1" x14ac:dyDescent="0.2">
      <c r="B164" s="533" t="s">
        <v>157</v>
      </c>
      <c r="C164" s="533" t="s">
        <v>149</v>
      </c>
      <c r="D164" s="533"/>
      <c r="E164" s="533" t="s">
        <v>151</v>
      </c>
      <c r="F164" s="533"/>
      <c r="G164" s="533"/>
      <c r="H164" s="537" t="s">
        <v>158</v>
      </c>
      <c r="I164" s="540" t="s">
        <v>227</v>
      </c>
      <c r="J164" s="540"/>
      <c r="K164" s="540"/>
      <c r="L164" s="540" t="s">
        <v>158</v>
      </c>
      <c r="M164" s="540" t="s">
        <v>170</v>
      </c>
      <c r="N164" s="533"/>
      <c r="O164" s="533" t="s">
        <v>160</v>
      </c>
      <c r="P164" s="534" t="s">
        <v>154</v>
      </c>
      <c r="Q164" s="535"/>
      <c r="R164" s="535"/>
      <c r="S164" s="536"/>
      <c r="T164" s="533" t="s">
        <v>158</v>
      </c>
      <c r="U164" s="534" t="s">
        <v>154</v>
      </c>
      <c r="V164" s="535"/>
      <c r="W164" s="535"/>
      <c r="X164" s="536"/>
      <c r="Y164" s="533" t="s">
        <v>158</v>
      </c>
      <c r="Z164" s="534" t="s">
        <v>154</v>
      </c>
      <c r="AA164" s="535"/>
      <c r="AB164" s="535"/>
      <c r="AC164" s="536"/>
      <c r="AD164" s="533" t="s">
        <v>158</v>
      </c>
      <c r="AE164" s="534" t="s">
        <v>154</v>
      </c>
      <c r="AF164" s="535"/>
      <c r="AG164" s="535"/>
      <c r="AH164" s="536"/>
      <c r="AI164" s="533" t="s">
        <v>158</v>
      </c>
      <c r="AJ164" s="534" t="s">
        <v>154</v>
      </c>
      <c r="AK164" s="535"/>
      <c r="AL164" s="535"/>
      <c r="AM164" s="536"/>
      <c r="AN164" s="533" t="s">
        <v>158</v>
      </c>
      <c r="AO164" s="534" t="s">
        <v>154</v>
      </c>
      <c r="AP164" s="535"/>
      <c r="AQ164" s="535"/>
      <c r="AR164" s="536"/>
      <c r="AS164" s="533" t="s">
        <v>158</v>
      </c>
      <c r="AT164" s="534" t="s">
        <v>154</v>
      </c>
      <c r="AU164" s="535"/>
      <c r="AV164" s="535"/>
      <c r="AW164" s="536"/>
      <c r="AX164" s="533" t="s">
        <v>158</v>
      </c>
    </row>
    <row r="165" spans="2:50" hidden="1" x14ac:dyDescent="0.2">
      <c r="B165" s="533"/>
      <c r="C165" s="533"/>
      <c r="D165" s="533"/>
      <c r="E165" s="533" t="s">
        <v>150</v>
      </c>
      <c r="F165" s="533"/>
      <c r="G165" s="533"/>
      <c r="H165" s="538"/>
      <c r="I165" s="540" t="s">
        <v>150</v>
      </c>
      <c r="J165" s="540"/>
      <c r="K165" s="540"/>
      <c r="L165" s="540"/>
      <c r="M165" s="540"/>
      <c r="N165" s="533"/>
      <c r="O165" s="533"/>
      <c r="P165" s="534" t="s">
        <v>155</v>
      </c>
      <c r="Q165" s="535"/>
      <c r="R165" s="535"/>
      <c r="S165" s="536"/>
      <c r="T165" s="533"/>
      <c r="U165" s="534" t="s">
        <v>155</v>
      </c>
      <c r="V165" s="535"/>
      <c r="W165" s="535"/>
      <c r="X165" s="536"/>
      <c r="Y165" s="533"/>
      <c r="Z165" s="534" t="s">
        <v>155</v>
      </c>
      <c r="AA165" s="535"/>
      <c r="AB165" s="535"/>
      <c r="AC165" s="536"/>
      <c r="AD165" s="533"/>
      <c r="AE165" s="534" t="s">
        <v>155</v>
      </c>
      <c r="AF165" s="535"/>
      <c r="AG165" s="535"/>
      <c r="AH165" s="536"/>
      <c r="AI165" s="533"/>
      <c r="AJ165" s="534" t="s">
        <v>155</v>
      </c>
      <c r="AK165" s="535"/>
      <c r="AL165" s="535"/>
      <c r="AM165" s="536"/>
      <c r="AN165" s="533"/>
      <c r="AO165" s="534" t="s">
        <v>155</v>
      </c>
      <c r="AP165" s="535"/>
      <c r="AQ165" s="535"/>
      <c r="AR165" s="536"/>
      <c r="AS165" s="533"/>
      <c r="AT165" s="534" t="s">
        <v>155</v>
      </c>
      <c r="AU165" s="535"/>
      <c r="AV165" s="535"/>
      <c r="AW165" s="536"/>
      <c r="AX165" s="533"/>
    </row>
    <row r="166" spans="2:50" hidden="1" x14ac:dyDescent="0.2">
      <c r="B166" s="533"/>
      <c r="C166" s="533"/>
      <c r="D166" s="533"/>
      <c r="E166" s="376" t="s">
        <v>152</v>
      </c>
      <c r="F166" s="376" t="s">
        <v>153</v>
      </c>
      <c r="G166" s="376" t="s">
        <v>156</v>
      </c>
      <c r="H166" s="539"/>
      <c r="I166" s="373" t="s">
        <v>152</v>
      </c>
      <c r="J166" s="373" t="s">
        <v>153</v>
      </c>
      <c r="K166" s="373" t="s">
        <v>156</v>
      </c>
      <c r="L166" s="540"/>
      <c r="M166" s="540"/>
      <c r="N166" s="533"/>
      <c r="O166" s="533"/>
      <c r="P166" s="376" t="s">
        <v>152</v>
      </c>
      <c r="Q166" s="376" t="s">
        <v>153</v>
      </c>
      <c r="R166" s="376" t="s">
        <v>156</v>
      </c>
      <c r="S166" s="376" t="s">
        <v>170</v>
      </c>
      <c r="T166" s="533"/>
      <c r="U166" s="376" t="s">
        <v>152</v>
      </c>
      <c r="V166" s="376" t="s">
        <v>153</v>
      </c>
      <c r="W166" s="376" t="s">
        <v>156</v>
      </c>
      <c r="X166" s="376" t="s">
        <v>170</v>
      </c>
      <c r="Y166" s="533"/>
      <c r="Z166" s="376" t="s">
        <v>152</v>
      </c>
      <c r="AA166" s="376" t="s">
        <v>153</v>
      </c>
      <c r="AB166" s="376" t="s">
        <v>156</v>
      </c>
      <c r="AC166" s="376" t="s">
        <v>170</v>
      </c>
      <c r="AD166" s="533"/>
      <c r="AE166" s="376" t="s">
        <v>152</v>
      </c>
      <c r="AF166" s="376" t="s">
        <v>153</v>
      </c>
      <c r="AG166" s="376" t="s">
        <v>156</v>
      </c>
      <c r="AH166" s="376" t="s">
        <v>170</v>
      </c>
      <c r="AI166" s="533"/>
      <c r="AJ166" s="376" t="s">
        <v>152</v>
      </c>
      <c r="AK166" s="376" t="s">
        <v>153</v>
      </c>
      <c r="AL166" s="376" t="s">
        <v>156</v>
      </c>
      <c r="AM166" s="376" t="s">
        <v>170</v>
      </c>
      <c r="AN166" s="533"/>
      <c r="AO166" s="376" t="s">
        <v>152</v>
      </c>
      <c r="AP166" s="376" t="s">
        <v>153</v>
      </c>
      <c r="AQ166" s="376" t="s">
        <v>156</v>
      </c>
      <c r="AR166" s="376" t="s">
        <v>170</v>
      </c>
      <c r="AS166" s="533"/>
      <c r="AT166" s="376" t="s">
        <v>152</v>
      </c>
      <c r="AU166" s="376" t="s">
        <v>153</v>
      </c>
      <c r="AV166" s="376" t="s">
        <v>156</v>
      </c>
      <c r="AW166" s="376" t="s">
        <v>170</v>
      </c>
      <c r="AX166" s="533"/>
    </row>
    <row r="167" spans="2:50" hidden="1" x14ac:dyDescent="0.2">
      <c r="B167" s="541" t="s">
        <v>238</v>
      </c>
      <c r="C167" s="375">
        <v>1</v>
      </c>
      <c r="D167" s="375" t="s">
        <v>456</v>
      </c>
      <c r="E167" s="375">
        <v>19</v>
      </c>
      <c r="F167" s="375">
        <v>1500</v>
      </c>
      <c r="G167" s="377">
        <f t="shared" ref="G167:G172" si="164">F167/E167</f>
        <v>78.94736842105263</v>
      </c>
      <c r="H167" s="561">
        <f>AVERAGE(G167:G181)</f>
        <v>110.82946336429308</v>
      </c>
      <c r="I167" s="172">
        <f t="shared" ref="I167:K169" si="165">IFERROR(AVERAGE(P167,U167,Z167,AE167,AJ167,AO167,AT167),"")</f>
        <v>19</v>
      </c>
      <c r="J167" s="172">
        <f t="shared" si="165"/>
        <v>1431.8341169842254</v>
      </c>
      <c r="K167" s="374">
        <f t="shared" si="165"/>
        <v>75.359690367590801</v>
      </c>
      <c r="L167" s="560">
        <f>IFERROR(AVERAGE(K167:K181),"-")</f>
        <v>105.98343875744075</v>
      </c>
      <c r="M167" s="172">
        <f>IFERROR(RANK(K167, K$167:K$181),"")</f>
        <v>5</v>
      </c>
      <c r="N167" s="533"/>
      <c r="O167" s="533"/>
      <c r="P167" s="375">
        <v>19</v>
      </c>
      <c r="Q167" s="377">
        <v>1431.0332950631455</v>
      </c>
      <c r="R167" s="377">
        <f>IFERROR(Q167/P167,"")</f>
        <v>75.317541845428707</v>
      </c>
      <c r="S167" s="375">
        <f>IFERROR(RANK(R167, R$167:R$181),"")</f>
        <v>5</v>
      </c>
      <c r="T167" s="532">
        <f>AVERAGE(R167:R181)</f>
        <v>105.82211893489539</v>
      </c>
      <c r="U167" s="375">
        <v>19</v>
      </c>
      <c r="V167" s="377">
        <v>1431.4285714285711</v>
      </c>
      <c r="W167" s="377">
        <f>IFERROR(V167/U167,"")</f>
        <v>75.338345864661633</v>
      </c>
      <c r="X167" s="375">
        <f>IFERROR(RANK(W167, W$167:W$181),"")</f>
        <v>5</v>
      </c>
      <c r="Y167" s="532">
        <f>AVERAGE(W167:W181)</f>
        <v>105.80443759805989</v>
      </c>
      <c r="Z167" s="375">
        <v>19</v>
      </c>
      <c r="AA167" s="377">
        <v>1428.3157894736837</v>
      </c>
      <c r="AB167" s="377">
        <f>IFERROR(AA167/Z167,"")</f>
        <v>75.174515235457037</v>
      </c>
      <c r="AC167" s="375">
        <f>IFERROR(RANK(AB167, AB$167:AB$181),"")</f>
        <v>5</v>
      </c>
      <c r="AD167" s="532">
        <f>AVERAGE(AB167:AB181)</f>
        <v>106.00473984602418</v>
      </c>
      <c r="AE167" s="375">
        <v>19</v>
      </c>
      <c r="AF167" s="377">
        <v>1427.5167785234896</v>
      </c>
      <c r="AG167" s="377">
        <f>IFERROR(AF167/AE167,"")</f>
        <v>75.13246202755208</v>
      </c>
      <c r="AH167" s="375">
        <f>IFERROR(RANK(AG167, AG$167:AG$181),"")</f>
        <v>5</v>
      </c>
      <c r="AI167" s="532">
        <f>AVERAGE(AG167:AG181)</f>
        <v>106.21150444246651</v>
      </c>
      <c r="AJ167" s="375">
        <v>19</v>
      </c>
      <c r="AK167" s="377">
        <v>1434.7651006711408</v>
      </c>
      <c r="AL167" s="377">
        <f>IFERROR(AK167/AJ167,"")</f>
        <v>75.513952666902142</v>
      </c>
      <c r="AM167" s="375">
        <f>IFERROR(RANK(AL167, AL$167:AL$181),"")</f>
        <v>5</v>
      </c>
      <c r="AN167" s="532">
        <f>AVERAGE(AL167:AL181)</f>
        <v>106.01969949757249</v>
      </c>
      <c r="AO167" s="375">
        <v>19</v>
      </c>
      <c r="AP167" s="377">
        <v>1429.367088607595</v>
      </c>
      <c r="AQ167" s="377">
        <f>IFERROR(AP167/AO167,"")</f>
        <v>75.229846768820792</v>
      </c>
      <c r="AR167" s="375">
        <f>IFERROR(RANK(AQ167, AQ$167:AQ$181),"")</f>
        <v>5</v>
      </c>
      <c r="AS167" s="532">
        <f>AVERAGE(AQ167:AQ181)</f>
        <v>106.08554513181048</v>
      </c>
      <c r="AT167" s="375">
        <v>19</v>
      </c>
      <c r="AU167" s="377">
        <v>1440.4121951219518</v>
      </c>
      <c r="AV167" s="377">
        <f>IFERROR(AU167/AT167,"")</f>
        <v>75.811168164313244</v>
      </c>
      <c r="AW167" s="375">
        <f>IFERROR(RANK(AV167, AV$167:AV$181),"")</f>
        <v>5</v>
      </c>
      <c r="AX167" s="532">
        <f>AVERAGE(AV167:AV181)</f>
        <v>105.93602585125649</v>
      </c>
    </row>
    <row r="168" spans="2:50" hidden="1" x14ac:dyDescent="0.2">
      <c r="B168" s="541"/>
      <c r="C168" s="375">
        <v>2</v>
      </c>
      <c r="D168" s="375" t="s">
        <v>457</v>
      </c>
      <c r="E168" s="375">
        <v>17</v>
      </c>
      <c r="F168" s="375">
        <v>1500</v>
      </c>
      <c r="G168" s="377">
        <f t="shared" si="164"/>
        <v>88.235294117647058</v>
      </c>
      <c r="H168" s="562"/>
      <c r="I168" s="172">
        <f t="shared" si="165"/>
        <v>17</v>
      </c>
      <c r="J168" s="172">
        <f t="shared" si="165"/>
        <v>1432.5066722327715</v>
      </c>
      <c r="K168" s="374">
        <f t="shared" si="165"/>
        <v>84.265098366633623</v>
      </c>
      <c r="L168" s="560"/>
      <c r="M168" s="172">
        <f t="shared" ref="M168:M181" si="166">IFERROR(RANK(K168, K$167:K$181),"")</f>
        <v>4</v>
      </c>
      <c r="N168" s="533"/>
      <c r="O168" s="533"/>
      <c r="P168" s="375">
        <v>17</v>
      </c>
      <c r="Q168" s="377">
        <v>1429.4670846394981</v>
      </c>
      <c r="R168" s="377">
        <f t="shared" ref="R168:R181" si="167">IFERROR(Q168/P168,"")</f>
        <v>84.086299096441067</v>
      </c>
      <c r="S168" s="375">
        <f t="shared" ref="S168:S181" si="168">IFERROR(RANK(R168, R$167:R$181),"")</f>
        <v>4</v>
      </c>
      <c r="T168" s="532"/>
      <c r="U168" s="375">
        <v>17</v>
      </c>
      <c r="V168" s="377">
        <v>1426.9648562300317</v>
      </c>
      <c r="W168" s="377">
        <f t="shared" ref="W168:W181" si="169">IFERROR(V168/U168,"")</f>
        <v>83.939109190001872</v>
      </c>
      <c r="X168" s="375">
        <f t="shared" ref="X168:X181" si="170">IFERROR(RANK(W168, W$167:W$181),"")</f>
        <v>4</v>
      </c>
      <c r="Y168" s="532"/>
      <c r="Z168" s="375">
        <v>17</v>
      </c>
      <c r="AA168" s="377">
        <v>1433.4831460674154</v>
      </c>
      <c r="AB168" s="377">
        <f t="shared" ref="AB168:AB181" si="171">IFERROR(AA168/Z168,"")</f>
        <v>84.322538003965619</v>
      </c>
      <c r="AC168" s="375">
        <f t="shared" ref="AC168:AC181" si="172">IFERROR(RANK(AB168, AB$167:AB$181),"")</f>
        <v>4</v>
      </c>
      <c r="AD168" s="532"/>
      <c r="AE168" s="375">
        <v>17</v>
      </c>
      <c r="AF168" s="377">
        <v>1436.2135922330099</v>
      </c>
      <c r="AG168" s="377">
        <f t="shared" ref="AG168:AG181" si="173">IFERROR(AF168/AE168,"")</f>
        <v>84.483152484294692</v>
      </c>
      <c r="AH168" s="375">
        <f t="shared" ref="AH168:AH181" si="174">IFERROR(RANK(AG168, AG$167:AG$181),"")</f>
        <v>4</v>
      </c>
      <c r="AI168" s="532"/>
      <c r="AJ168" s="375">
        <v>17</v>
      </c>
      <c r="AK168" s="377">
        <v>1433.4653465346537</v>
      </c>
      <c r="AL168" s="377">
        <f t="shared" ref="AL168:AL181" si="175">IFERROR(AK168/AJ168,"")</f>
        <v>84.321490972626691</v>
      </c>
      <c r="AM168" s="375">
        <f t="shared" ref="AM168:AM181" si="176">IFERROR(RANK(AL168, AL$167:AL$181),"")</f>
        <v>4</v>
      </c>
      <c r="AN168" s="532"/>
      <c r="AO168" s="375">
        <v>17</v>
      </c>
      <c r="AP168" s="377">
        <v>1433.5135135135131</v>
      </c>
      <c r="AQ168" s="377">
        <f t="shared" ref="AQ168:AQ181" si="177">IFERROR(AP168/AO168,"")</f>
        <v>84.324324324324294</v>
      </c>
      <c r="AR168" s="375">
        <f t="shared" ref="AR168:AR181" si="178">IFERROR(RANK(AQ168, AQ$167:AQ$181),"")</f>
        <v>4</v>
      </c>
      <c r="AS168" s="532"/>
      <c r="AT168" s="375">
        <v>17</v>
      </c>
      <c r="AU168" s="377">
        <v>1434.4391664112777</v>
      </c>
      <c r="AV168" s="377">
        <f t="shared" ref="AV168:AV181" si="179">IFERROR(AU168/AT168,"")</f>
        <v>84.378774494781041</v>
      </c>
      <c r="AW168" s="375">
        <f t="shared" ref="AW168:AW181" si="180">IFERROR(RANK(AV168, AV$167:AV$181),"")</f>
        <v>4</v>
      </c>
      <c r="AX168" s="532"/>
    </row>
    <row r="169" spans="2:50" hidden="1" x14ac:dyDescent="0.2">
      <c r="B169" s="541"/>
      <c r="C169" s="375">
        <v>3</v>
      </c>
      <c r="D169" s="375" t="s">
        <v>460</v>
      </c>
      <c r="E169" s="375">
        <v>17</v>
      </c>
      <c r="F169" s="375">
        <v>2000</v>
      </c>
      <c r="G169" s="383">
        <f t="shared" si="164"/>
        <v>117.64705882352941</v>
      </c>
      <c r="H169" s="562"/>
      <c r="I169" s="172">
        <f t="shared" si="165"/>
        <v>17</v>
      </c>
      <c r="J169" s="172">
        <f t="shared" si="165"/>
        <v>1919.6969071879046</v>
      </c>
      <c r="K169" s="374">
        <f t="shared" si="165"/>
        <v>112.92334748164144</v>
      </c>
      <c r="L169" s="560"/>
      <c r="M169" s="172">
        <f t="shared" si="166"/>
        <v>2</v>
      </c>
      <c r="N169" s="533"/>
      <c r="O169" s="533"/>
      <c r="P169" s="375">
        <v>17</v>
      </c>
      <c r="Q169" s="377">
        <v>1919.9999999999995</v>
      </c>
      <c r="R169" s="377">
        <f t="shared" si="167"/>
        <v>112.9411764705882</v>
      </c>
      <c r="S169" s="375">
        <f t="shared" si="168"/>
        <v>2</v>
      </c>
      <c r="T169" s="532"/>
      <c r="U169" s="375">
        <v>17</v>
      </c>
      <c r="V169" s="377">
        <v>1911.5094339622635</v>
      </c>
      <c r="W169" s="377">
        <f t="shared" si="169"/>
        <v>112.44173140954491</v>
      </c>
      <c r="X169" s="375">
        <f t="shared" si="170"/>
        <v>3</v>
      </c>
      <c r="Y169" s="532"/>
      <c r="Z169" s="375">
        <v>17</v>
      </c>
      <c r="AA169" s="377">
        <v>1920.0000000000005</v>
      </c>
      <c r="AB169" s="377">
        <f t="shared" si="171"/>
        <v>112.94117647058826</v>
      </c>
      <c r="AC169" s="375">
        <f t="shared" si="172"/>
        <v>2</v>
      </c>
      <c r="AD169" s="532"/>
      <c r="AE169" s="375">
        <v>17</v>
      </c>
      <c r="AF169" s="377">
        <v>1927.6056338028172</v>
      </c>
      <c r="AG169" s="377">
        <f t="shared" si="173"/>
        <v>113.38856669428337</v>
      </c>
      <c r="AH169" s="375">
        <f t="shared" si="174"/>
        <v>2</v>
      </c>
      <c r="AI169" s="532"/>
      <c r="AJ169" s="375">
        <v>17</v>
      </c>
      <c r="AK169" s="377">
        <v>1920.8219178082195</v>
      </c>
      <c r="AL169" s="377">
        <f t="shared" si="175"/>
        <v>112.98952457695408</v>
      </c>
      <c r="AM169" s="375">
        <f t="shared" si="176"/>
        <v>2</v>
      </c>
      <c r="AN169" s="532"/>
      <c r="AO169" s="375">
        <v>17</v>
      </c>
      <c r="AP169" s="377">
        <v>1924.1095890410961</v>
      </c>
      <c r="AQ169" s="377">
        <f t="shared" si="177"/>
        <v>113.18291700241741</v>
      </c>
      <c r="AR169" s="375">
        <f t="shared" si="178"/>
        <v>2</v>
      </c>
      <c r="AS169" s="532"/>
      <c r="AT169" s="375">
        <v>17</v>
      </c>
      <c r="AU169" s="377">
        <v>1913.8317757009345</v>
      </c>
      <c r="AV169" s="377">
        <f t="shared" si="179"/>
        <v>112.57833974711379</v>
      </c>
      <c r="AW169" s="375">
        <f t="shared" si="180"/>
        <v>2</v>
      </c>
      <c r="AX169" s="532"/>
    </row>
    <row r="170" spans="2:50" hidden="1" x14ac:dyDescent="0.2">
      <c r="B170" s="541"/>
      <c r="C170" s="375">
        <v>4</v>
      </c>
      <c r="D170" s="375" t="s">
        <v>461</v>
      </c>
      <c r="E170" s="375">
        <v>17</v>
      </c>
      <c r="F170" s="375">
        <v>2000</v>
      </c>
      <c r="G170" s="383">
        <f t="shared" si="164"/>
        <v>117.64705882352941</v>
      </c>
      <c r="H170" s="562"/>
      <c r="I170" s="172">
        <f>IFERROR(AVERAGE(P170,U170,Z170,AE170,AJ170,AO170,AT170),"")</f>
        <v>17</v>
      </c>
      <c r="J170" s="172">
        <f>IFERROR(AVERAGE(Q170,V170,AA170,AF170,AK170,AP170,AU170),"")</f>
        <v>1912.1222062504969</v>
      </c>
      <c r="K170" s="374">
        <f>IFERROR(AVERAGE(R170,W170,AB170,AG170,AL170,AQ170,AV170),"")</f>
        <v>112.47777683826453</v>
      </c>
      <c r="L170" s="560"/>
      <c r="M170" s="172">
        <f t="shared" si="166"/>
        <v>3</v>
      </c>
      <c r="N170" s="533"/>
      <c r="O170" s="533"/>
      <c r="P170" s="375">
        <v>17</v>
      </c>
      <c r="Q170" s="377">
        <v>1904.4444444444441</v>
      </c>
      <c r="R170" s="377">
        <f t="shared" si="167"/>
        <v>112.02614379084966</v>
      </c>
      <c r="S170" s="375">
        <f t="shared" si="168"/>
        <v>3</v>
      </c>
      <c r="T170" s="532"/>
      <c r="U170" s="375">
        <v>17</v>
      </c>
      <c r="V170" s="377">
        <v>1920.5555555555552</v>
      </c>
      <c r="W170" s="377">
        <f t="shared" si="169"/>
        <v>112.97385620915031</v>
      </c>
      <c r="X170" s="375">
        <f t="shared" si="170"/>
        <v>2</v>
      </c>
      <c r="Y170" s="532"/>
      <c r="Z170" s="375">
        <v>17</v>
      </c>
      <c r="AA170" s="377">
        <v>1902.6804123711345</v>
      </c>
      <c r="AB170" s="377">
        <f t="shared" si="171"/>
        <v>111.92237719830203</v>
      </c>
      <c r="AC170" s="375">
        <f t="shared" si="172"/>
        <v>3</v>
      </c>
      <c r="AD170" s="532"/>
      <c r="AE170" s="375">
        <v>17</v>
      </c>
      <c r="AF170" s="377">
        <v>1919.2207792207782</v>
      </c>
      <c r="AG170" s="377">
        <f t="shared" si="173"/>
        <v>112.89533995416343</v>
      </c>
      <c r="AH170" s="375">
        <f t="shared" si="174"/>
        <v>3</v>
      </c>
      <c r="AI170" s="532"/>
      <c r="AJ170" s="375">
        <v>17</v>
      </c>
      <c r="AK170" s="377">
        <v>1904.6341463414626</v>
      </c>
      <c r="AL170" s="377">
        <f t="shared" si="175"/>
        <v>112.03730272596839</v>
      </c>
      <c r="AM170" s="375">
        <f t="shared" si="176"/>
        <v>3</v>
      </c>
      <c r="AN170" s="532"/>
      <c r="AO170" s="375">
        <v>17</v>
      </c>
      <c r="AP170" s="377">
        <v>1922.9629629629624</v>
      </c>
      <c r="AQ170" s="377">
        <f t="shared" si="177"/>
        <v>113.11546840958601</v>
      </c>
      <c r="AR170" s="375">
        <f t="shared" si="178"/>
        <v>3</v>
      </c>
      <c r="AS170" s="532"/>
      <c r="AT170" s="375">
        <v>17</v>
      </c>
      <c r="AU170" s="377">
        <v>1910.3571428571429</v>
      </c>
      <c r="AV170" s="377">
        <f t="shared" si="179"/>
        <v>112.37394957983193</v>
      </c>
      <c r="AW170" s="375">
        <f t="shared" si="180"/>
        <v>3</v>
      </c>
      <c r="AX170" s="532"/>
    </row>
    <row r="171" spans="2:50" hidden="1" x14ac:dyDescent="0.2">
      <c r="B171" s="541"/>
      <c r="C171" s="375">
        <v>5</v>
      </c>
      <c r="D171" s="375" t="s">
        <v>429</v>
      </c>
      <c r="E171" s="375">
        <v>8</v>
      </c>
      <c r="F171" s="375">
        <v>1500</v>
      </c>
      <c r="G171" s="383">
        <f t="shared" si="164"/>
        <v>187.5</v>
      </c>
      <c r="H171" s="562"/>
      <c r="I171" s="172">
        <f t="shared" ref="I171:K181" si="181">IFERROR(AVERAGE(P171,U171,Z171,AE171,AJ171,AO171,AT171),"")</f>
        <v>8</v>
      </c>
      <c r="J171" s="172">
        <f t="shared" si="181"/>
        <v>1433.1800406168429</v>
      </c>
      <c r="K171" s="374">
        <f t="shared" si="181"/>
        <v>179.14750507710536</v>
      </c>
      <c r="L171" s="560"/>
      <c r="M171" s="172">
        <f t="shared" si="166"/>
        <v>1</v>
      </c>
      <c r="N171" s="533"/>
      <c r="O171" s="533"/>
      <c r="P171" s="375">
        <v>8</v>
      </c>
      <c r="Q171" s="377">
        <v>1432.2972972972971</v>
      </c>
      <c r="R171" s="377">
        <f t="shared" si="167"/>
        <v>179.03716216216213</v>
      </c>
      <c r="S171" s="375">
        <f t="shared" si="168"/>
        <v>1</v>
      </c>
      <c r="T171" s="532"/>
      <c r="U171" s="375">
        <v>8</v>
      </c>
      <c r="V171" s="377">
        <v>1430.1369863013701</v>
      </c>
      <c r="W171" s="377">
        <f t="shared" si="169"/>
        <v>178.76712328767127</v>
      </c>
      <c r="X171" s="375">
        <f t="shared" si="170"/>
        <v>1</v>
      </c>
      <c r="Y171" s="532"/>
      <c r="Z171" s="375">
        <v>8</v>
      </c>
      <c r="AA171" s="377">
        <v>1438.181818181818</v>
      </c>
      <c r="AB171" s="377">
        <f t="shared" si="171"/>
        <v>179.77272727272725</v>
      </c>
      <c r="AC171" s="375">
        <f t="shared" si="172"/>
        <v>1</v>
      </c>
      <c r="AD171" s="532"/>
      <c r="AE171" s="375">
        <v>8</v>
      </c>
      <c r="AF171" s="377">
        <v>1436.5714285714282</v>
      </c>
      <c r="AG171" s="377">
        <f t="shared" si="173"/>
        <v>179.57142857142853</v>
      </c>
      <c r="AH171" s="375">
        <f t="shared" si="174"/>
        <v>1</v>
      </c>
      <c r="AI171" s="532"/>
      <c r="AJ171" s="375">
        <v>8</v>
      </c>
      <c r="AK171" s="377">
        <v>1434.6902654867258</v>
      </c>
      <c r="AL171" s="377">
        <f t="shared" si="175"/>
        <v>179.33628318584073</v>
      </c>
      <c r="AM171" s="375">
        <f t="shared" si="176"/>
        <v>1</v>
      </c>
      <c r="AN171" s="532"/>
      <c r="AO171" s="375">
        <v>8</v>
      </c>
      <c r="AP171" s="377">
        <v>1429.2857142857144</v>
      </c>
      <c r="AQ171" s="377">
        <f t="shared" si="177"/>
        <v>178.66071428571431</v>
      </c>
      <c r="AR171" s="375">
        <f t="shared" si="178"/>
        <v>1</v>
      </c>
      <c r="AS171" s="532"/>
      <c r="AT171" s="375">
        <v>8</v>
      </c>
      <c r="AU171" s="377">
        <v>1431.0967741935483</v>
      </c>
      <c r="AV171" s="377">
        <f t="shared" si="179"/>
        <v>178.88709677419354</v>
      </c>
      <c r="AW171" s="375">
        <f t="shared" si="180"/>
        <v>1</v>
      </c>
      <c r="AX171" s="532"/>
    </row>
    <row r="172" spans="2:50" hidden="1" x14ac:dyDescent="0.2">
      <c r="B172" s="541"/>
      <c r="C172" s="375">
        <v>6</v>
      </c>
      <c r="D172" s="375" t="s">
        <v>675</v>
      </c>
      <c r="E172" s="375">
        <v>20</v>
      </c>
      <c r="F172" s="375">
        <v>1500</v>
      </c>
      <c r="G172" s="383">
        <f t="shared" si="164"/>
        <v>75</v>
      </c>
      <c r="H172" s="562"/>
      <c r="I172" s="172">
        <f t="shared" si="181"/>
        <v>20</v>
      </c>
      <c r="J172" s="172">
        <f t="shared" si="181"/>
        <v>1434.5442882681764</v>
      </c>
      <c r="K172" s="374">
        <f t="shared" si="181"/>
        <v>71.727214413408817</v>
      </c>
      <c r="L172" s="560"/>
      <c r="M172" s="172">
        <f t="shared" si="166"/>
        <v>6</v>
      </c>
      <c r="N172" s="533"/>
      <c r="O172" s="533"/>
      <c r="P172" s="375">
        <v>20</v>
      </c>
      <c r="Q172" s="377">
        <v>1430.487804878049</v>
      </c>
      <c r="R172" s="377">
        <f t="shared" si="167"/>
        <v>71.524390243902445</v>
      </c>
      <c r="S172" s="375">
        <f t="shared" si="168"/>
        <v>6</v>
      </c>
      <c r="T172" s="532"/>
      <c r="U172" s="375">
        <v>20</v>
      </c>
      <c r="V172" s="377">
        <v>1427.3291925465846</v>
      </c>
      <c r="W172" s="377">
        <f t="shared" si="169"/>
        <v>71.366459627329235</v>
      </c>
      <c r="X172" s="375">
        <f t="shared" si="170"/>
        <v>6</v>
      </c>
      <c r="Y172" s="532"/>
      <c r="Z172" s="375">
        <v>20</v>
      </c>
      <c r="AA172" s="377">
        <v>1437.9020979020981</v>
      </c>
      <c r="AB172" s="377">
        <f t="shared" si="171"/>
        <v>71.895104895104907</v>
      </c>
      <c r="AC172" s="375">
        <f t="shared" si="172"/>
        <v>6</v>
      </c>
      <c r="AD172" s="532"/>
      <c r="AE172" s="375">
        <v>20</v>
      </c>
      <c r="AF172" s="377">
        <v>1435.9615384615379</v>
      </c>
      <c r="AG172" s="377">
        <f t="shared" si="173"/>
        <v>71.798076923076891</v>
      </c>
      <c r="AH172" s="375">
        <f t="shared" si="174"/>
        <v>6</v>
      </c>
      <c r="AI172" s="532"/>
      <c r="AJ172" s="375">
        <v>20</v>
      </c>
      <c r="AK172" s="377">
        <v>1438.3928571428571</v>
      </c>
      <c r="AL172" s="377">
        <f t="shared" si="175"/>
        <v>71.919642857142861</v>
      </c>
      <c r="AM172" s="375">
        <f t="shared" si="176"/>
        <v>6</v>
      </c>
      <c r="AN172" s="532"/>
      <c r="AO172" s="375">
        <v>20</v>
      </c>
      <c r="AP172" s="377">
        <v>1440</v>
      </c>
      <c r="AQ172" s="377">
        <f t="shared" si="177"/>
        <v>72</v>
      </c>
      <c r="AR172" s="375">
        <f t="shared" si="178"/>
        <v>6</v>
      </c>
      <c r="AS172" s="532"/>
      <c r="AT172" s="375">
        <v>20</v>
      </c>
      <c r="AU172" s="377">
        <v>1431.7365269461081</v>
      </c>
      <c r="AV172" s="377">
        <f t="shared" si="179"/>
        <v>71.586826347305404</v>
      </c>
      <c r="AW172" s="375">
        <f t="shared" si="180"/>
        <v>6</v>
      </c>
      <c r="AX172" s="532"/>
    </row>
    <row r="173" spans="2:50" hidden="1" x14ac:dyDescent="0.2">
      <c r="B173" s="541"/>
      <c r="C173" s="375">
        <v>7</v>
      </c>
      <c r="D173" s="375"/>
      <c r="E173" s="375"/>
      <c r="F173" s="375"/>
      <c r="G173" s="375"/>
      <c r="H173" s="562"/>
      <c r="I173" s="172" t="str">
        <f t="shared" si="181"/>
        <v/>
      </c>
      <c r="J173" s="172" t="str">
        <f t="shared" si="181"/>
        <v/>
      </c>
      <c r="K173" s="374" t="str">
        <f t="shared" si="181"/>
        <v/>
      </c>
      <c r="L173" s="560"/>
      <c r="M173" s="172" t="str">
        <f t="shared" si="166"/>
        <v/>
      </c>
      <c r="N173" s="533"/>
      <c r="O173" s="533"/>
      <c r="P173" s="375"/>
      <c r="Q173" s="377"/>
      <c r="R173" s="377" t="str">
        <f t="shared" si="167"/>
        <v/>
      </c>
      <c r="S173" s="375" t="str">
        <f t="shared" si="168"/>
        <v/>
      </c>
      <c r="T173" s="532"/>
      <c r="U173" s="375"/>
      <c r="V173" s="377"/>
      <c r="W173" s="377" t="str">
        <f t="shared" si="169"/>
        <v/>
      </c>
      <c r="X173" s="375" t="str">
        <f t="shared" si="170"/>
        <v/>
      </c>
      <c r="Y173" s="532"/>
      <c r="Z173" s="375"/>
      <c r="AA173" s="377"/>
      <c r="AB173" s="377" t="str">
        <f t="shared" si="171"/>
        <v/>
      </c>
      <c r="AC173" s="375" t="str">
        <f t="shared" si="172"/>
        <v/>
      </c>
      <c r="AD173" s="532"/>
      <c r="AE173" s="375"/>
      <c r="AF173" s="377"/>
      <c r="AG173" s="377" t="str">
        <f t="shared" si="173"/>
        <v/>
      </c>
      <c r="AH173" s="375" t="str">
        <f t="shared" si="174"/>
        <v/>
      </c>
      <c r="AI173" s="532"/>
      <c r="AJ173" s="375"/>
      <c r="AK173" s="377"/>
      <c r="AL173" s="377" t="str">
        <f t="shared" si="175"/>
        <v/>
      </c>
      <c r="AM173" s="375" t="str">
        <f t="shared" si="176"/>
        <v/>
      </c>
      <c r="AN173" s="532"/>
      <c r="AO173" s="375"/>
      <c r="AP173" s="377"/>
      <c r="AQ173" s="377" t="str">
        <f t="shared" si="177"/>
        <v/>
      </c>
      <c r="AR173" s="375" t="str">
        <f t="shared" si="178"/>
        <v/>
      </c>
      <c r="AS173" s="532"/>
      <c r="AT173" s="375"/>
      <c r="AU173" s="377"/>
      <c r="AV173" s="377" t="str">
        <f t="shared" si="179"/>
        <v/>
      </c>
      <c r="AW173" s="375" t="str">
        <f t="shared" si="180"/>
        <v/>
      </c>
      <c r="AX173" s="532"/>
    </row>
    <row r="174" spans="2:50" hidden="1" x14ac:dyDescent="0.2">
      <c r="B174" s="541"/>
      <c r="C174" s="375">
        <v>8</v>
      </c>
      <c r="D174" s="375"/>
      <c r="E174" s="375"/>
      <c r="F174" s="375"/>
      <c r="G174" s="375"/>
      <c r="H174" s="562"/>
      <c r="I174" s="172" t="str">
        <f t="shared" si="181"/>
        <v/>
      </c>
      <c r="J174" s="172" t="str">
        <f t="shared" si="181"/>
        <v/>
      </c>
      <c r="K174" s="374" t="str">
        <f t="shared" si="181"/>
        <v/>
      </c>
      <c r="L174" s="560"/>
      <c r="M174" s="172" t="str">
        <f t="shared" si="166"/>
        <v/>
      </c>
      <c r="N174" s="533"/>
      <c r="O174" s="533"/>
      <c r="P174" s="375"/>
      <c r="Q174" s="377"/>
      <c r="R174" s="377" t="str">
        <f t="shared" si="167"/>
        <v/>
      </c>
      <c r="S174" s="375" t="str">
        <f t="shared" si="168"/>
        <v/>
      </c>
      <c r="T174" s="532"/>
      <c r="U174" s="375"/>
      <c r="V174" s="377"/>
      <c r="W174" s="377" t="str">
        <f t="shared" si="169"/>
        <v/>
      </c>
      <c r="X174" s="375" t="str">
        <f t="shared" si="170"/>
        <v/>
      </c>
      <c r="Y174" s="532"/>
      <c r="Z174" s="375"/>
      <c r="AA174" s="377"/>
      <c r="AB174" s="377" t="str">
        <f t="shared" si="171"/>
        <v/>
      </c>
      <c r="AC174" s="375" t="str">
        <f t="shared" si="172"/>
        <v/>
      </c>
      <c r="AD174" s="532"/>
      <c r="AE174" s="375"/>
      <c r="AF174" s="377"/>
      <c r="AG174" s="377" t="str">
        <f t="shared" si="173"/>
        <v/>
      </c>
      <c r="AH174" s="375" t="str">
        <f t="shared" si="174"/>
        <v/>
      </c>
      <c r="AI174" s="532"/>
      <c r="AJ174" s="375"/>
      <c r="AK174" s="377"/>
      <c r="AL174" s="377" t="str">
        <f t="shared" si="175"/>
        <v/>
      </c>
      <c r="AM174" s="375" t="str">
        <f t="shared" si="176"/>
        <v/>
      </c>
      <c r="AN174" s="532"/>
      <c r="AO174" s="375"/>
      <c r="AP174" s="377"/>
      <c r="AQ174" s="377" t="str">
        <f t="shared" si="177"/>
        <v/>
      </c>
      <c r="AR174" s="375" t="str">
        <f t="shared" si="178"/>
        <v/>
      </c>
      <c r="AS174" s="532"/>
      <c r="AT174" s="375"/>
      <c r="AU174" s="377"/>
      <c r="AV174" s="377" t="str">
        <f t="shared" si="179"/>
        <v/>
      </c>
      <c r="AW174" s="375" t="str">
        <f t="shared" si="180"/>
        <v/>
      </c>
      <c r="AX174" s="532"/>
    </row>
    <row r="175" spans="2:50" hidden="1" x14ac:dyDescent="0.2">
      <c r="B175" s="541"/>
      <c r="C175" s="375">
        <v>9</v>
      </c>
      <c r="D175" s="375"/>
      <c r="E175" s="375"/>
      <c r="F175" s="375"/>
      <c r="G175" s="375"/>
      <c r="H175" s="562"/>
      <c r="I175" s="172" t="str">
        <f t="shared" si="181"/>
        <v/>
      </c>
      <c r="J175" s="172" t="str">
        <f t="shared" si="181"/>
        <v/>
      </c>
      <c r="K175" s="374" t="str">
        <f t="shared" si="181"/>
        <v/>
      </c>
      <c r="L175" s="560"/>
      <c r="M175" s="172" t="str">
        <f t="shared" si="166"/>
        <v/>
      </c>
      <c r="N175" s="533"/>
      <c r="O175" s="533"/>
      <c r="P175" s="375"/>
      <c r="Q175" s="377"/>
      <c r="R175" s="377" t="str">
        <f t="shared" si="167"/>
        <v/>
      </c>
      <c r="S175" s="375" t="str">
        <f t="shared" si="168"/>
        <v/>
      </c>
      <c r="T175" s="532"/>
      <c r="U175" s="375"/>
      <c r="V175" s="377"/>
      <c r="W175" s="377" t="str">
        <f t="shared" si="169"/>
        <v/>
      </c>
      <c r="X175" s="375" t="str">
        <f t="shared" si="170"/>
        <v/>
      </c>
      <c r="Y175" s="532"/>
      <c r="Z175" s="375"/>
      <c r="AA175" s="377"/>
      <c r="AB175" s="377" t="str">
        <f t="shared" si="171"/>
        <v/>
      </c>
      <c r="AC175" s="375" t="str">
        <f t="shared" si="172"/>
        <v/>
      </c>
      <c r="AD175" s="532"/>
      <c r="AE175" s="375"/>
      <c r="AF175" s="377"/>
      <c r="AG175" s="377" t="str">
        <f t="shared" si="173"/>
        <v/>
      </c>
      <c r="AH175" s="375" t="str">
        <f t="shared" si="174"/>
        <v/>
      </c>
      <c r="AI175" s="532"/>
      <c r="AJ175" s="375"/>
      <c r="AK175" s="377"/>
      <c r="AL175" s="377" t="str">
        <f t="shared" si="175"/>
        <v/>
      </c>
      <c r="AM175" s="375" t="str">
        <f t="shared" si="176"/>
        <v/>
      </c>
      <c r="AN175" s="532"/>
      <c r="AO175" s="375"/>
      <c r="AP175" s="377"/>
      <c r="AQ175" s="377" t="str">
        <f t="shared" si="177"/>
        <v/>
      </c>
      <c r="AR175" s="375" t="str">
        <f t="shared" si="178"/>
        <v/>
      </c>
      <c r="AS175" s="532"/>
      <c r="AT175" s="375"/>
      <c r="AU175" s="377"/>
      <c r="AV175" s="377" t="str">
        <f t="shared" si="179"/>
        <v/>
      </c>
      <c r="AW175" s="375" t="str">
        <f t="shared" si="180"/>
        <v/>
      </c>
      <c r="AX175" s="532"/>
    </row>
    <row r="176" spans="2:50" hidden="1" x14ac:dyDescent="0.2">
      <c r="B176" s="541"/>
      <c r="C176" s="375">
        <v>10</v>
      </c>
      <c r="D176" s="375"/>
      <c r="E176" s="375"/>
      <c r="F176" s="375"/>
      <c r="G176" s="375"/>
      <c r="H176" s="562"/>
      <c r="I176" s="172" t="str">
        <f t="shared" si="181"/>
        <v/>
      </c>
      <c r="J176" s="172" t="str">
        <f t="shared" si="181"/>
        <v/>
      </c>
      <c r="K176" s="374" t="str">
        <f t="shared" si="181"/>
        <v/>
      </c>
      <c r="L176" s="560"/>
      <c r="M176" s="172" t="str">
        <f t="shared" si="166"/>
        <v/>
      </c>
      <c r="N176" s="533"/>
      <c r="O176" s="533"/>
      <c r="P176" s="375"/>
      <c r="Q176" s="377"/>
      <c r="R176" s="377" t="str">
        <f t="shared" si="167"/>
        <v/>
      </c>
      <c r="S176" s="375" t="str">
        <f t="shared" si="168"/>
        <v/>
      </c>
      <c r="T176" s="532"/>
      <c r="U176" s="375"/>
      <c r="V176" s="377"/>
      <c r="W176" s="377" t="str">
        <f t="shared" si="169"/>
        <v/>
      </c>
      <c r="X176" s="375" t="str">
        <f t="shared" si="170"/>
        <v/>
      </c>
      <c r="Y176" s="532"/>
      <c r="Z176" s="375"/>
      <c r="AA176" s="377"/>
      <c r="AB176" s="377" t="str">
        <f t="shared" si="171"/>
        <v/>
      </c>
      <c r="AC176" s="375" t="str">
        <f t="shared" si="172"/>
        <v/>
      </c>
      <c r="AD176" s="532"/>
      <c r="AE176" s="375"/>
      <c r="AF176" s="377"/>
      <c r="AG176" s="377" t="str">
        <f t="shared" si="173"/>
        <v/>
      </c>
      <c r="AH176" s="375" t="str">
        <f t="shared" si="174"/>
        <v/>
      </c>
      <c r="AI176" s="532"/>
      <c r="AJ176" s="375"/>
      <c r="AK176" s="377"/>
      <c r="AL176" s="377" t="str">
        <f t="shared" si="175"/>
        <v/>
      </c>
      <c r="AM176" s="375" t="str">
        <f t="shared" si="176"/>
        <v/>
      </c>
      <c r="AN176" s="532"/>
      <c r="AO176" s="375"/>
      <c r="AP176" s="377"/>
      <c r="AQ176" s="377" t="str">
        <f t="shared" si="177"/>
        <v/>
      </c>
      <c r="AR176" s="375" t="str">
        <f t="shared" si="178"/>
        <v/>
      </c>
      <c r="AS176" s="532"/>
      <c r="AT176" s="375"/>
      <c r="AU176" s="377"/>
      <c r="AV176" s="377" t="str">
        <f t="shared" si="179"/>
        <v/>
      </c>
      <c r="AW176" s="375" t="str">
        <f t="shared" si="180"/>
        <v/>
      </c>
      <c r="AX176" s="532"/>
    </row>
    <row r="177" spans="2:50" hidden="1" x14ac:dyDescent="0.2">
      <c r="B177" s="541"/>
      <c r="C177" s="375">
        <v>11</v>
      </c>
      <c r="D177" s="375"/>
      <c r="E177" s="375"/>
      <c r="F177" s="375"/>
      <c r="G177" s="375"/>
      <c r="H177" s="562"/>
      <c r="I177" s="172" t="str">
        <f t="shared" si="181"/>
        <v/>
      </c>
      <c r="J177" s="172" t="str">
        <f t="shared" si="181"/>
        <v/>
      </c>
      <c r="K177" s="374" t="str">
        <f t="shared" si="181"/>
        <v/>
      </c>
      <c r="L177" s="560"/>
      <c r="M177" s="172" t="str">
        <f t="shared" si="166"/>
        <v/>
      </c>
      <c r="N177" s="533"/>
      <c r="O177" s="533"/>
      <c r="P177" s="375"/>
      <c r="Q177" s="377"/>
      <c r="R177" s="377" t="str">
        <f t="shared" si="167"/>
        <v/>
      </c>
      <c r="S177" s="375" t="str">
        <f t="shared" si="168"/>
        <v/>
      </c>
      <c r="T177" s="532"/>
      <c r="U177" s="375"/>
      <c r="V177" s="377"/>
      <c r="W177" s="377" t="str">
        <f t="shared" si="169"/>
        <v/>
      </c>
      <c r="X177" s="375" t="str">
        <f t="shared" si="170"/>
        <v/>
      </c>
      <c r="Y177" s="532"/>
      <c r="Z177" s="375"/>
      <c r="AA177" s="377"/>
      <c r="AB177" s="377" t="str">
        <f t="shared" si="171"/>
        <v/>
      </c>
      <c r="AC177" s="375" t="str">
        <f t="shared" si="172"/>
        <v/>
      </c>
      <c r="AD177" s="532"/>
      <c r="AE177" s="375"/>
      <c r="AF177" s="377"/>
      <c r="AG177" s="377" t="str">
        <f t="shared" si="173"/>
        <v/>
      </c>
      <c r="AH177" s="375" t="str">
        <f t="shared" si="174"/>
        <v/>
      </c>
      <c r="AI177" s="532"/>
      <c r="AJ177" s="375"/>
      <c r="AK177" s="377"/>
      <c r="AL177" s="377" t="str">
        <f t="shared" si="175"/>
        <v/>
      </c>
      <c r="AM177" s="375" t="str">
        <f t="shared" si="176"/>
        <v/>
      </c>
      <c r="AN177" s="532"/>
      <c r="AO177" s="375"/>
      <c r="AP177" s="377"/>
      <c r="AQ177" s="377" t="str">
        <f t="shared" si="177"/>
        <v/>
      </c>
      <c r="AR177" s="375" t="str">
        <f t="shared" si="178"/>
        <v/>
      </c>
      <c r="AS177" s="532"/>
      <c r="AT177" s="375"/>
      <c r="AU177" s="377"/>
      <c r="AV177" s="377" t="str">
        <f t="shared" si="179"/>
        <v/>
      </c>
      <c r="AW177" s="375" t="str">
        <f t="shared" si="180"/>
        <v/>
      </c>
      <c r="AX177" s="532"/>
    </row>
    <row r="178" spans="2:50" hidden="1" x14ac:dyDescent="0.2">
      <c r="B178" s="541"/>
      <c r="C178" s="375">
        <v>12</v>
      </c>
      <c r="D178" s="375"/>
      <c r="E178" s="375"/>
      <c r="F178" s="375"/>
      <c r="G178" s="375"/>
      <c r="H178" s="562"/>
      <c r="I178" s="172" t="str">
        <f t="shared" si="181"/>
        <v/>
      </c>
      <c r="J178" s="172" t="str">
        <f t="shared" si="181"/>
        <v/>
      </c>
      <c r="K178" s="374" t="str">
        <f t="shared" si="181"/>
        <v/>
      </c>
      <c r="L178" s="560"/>
      <c r="M178" s="172" t="str">
        <f t="shared" si="166"/>
        <v/>
      </c>
      <c r="N178" s="533"/>
      <c r="O178" s="533"/>
      <c r="P178" s="375"/>
      <c r="Q178" s="377"/>
      <c r="R178" s="377" t="str">
        <f t="shared" si="167"/>
        <v/>
      </c>
      <c r="S178" s="375" t="str">
        <f t="shared" si="168"/>
        <v/>
      </c>
      <c r="T178" s="532"/>
      <c r="U178" s="375"/>
      <c r="V178" s="377"/>
      <c r="W178" s="377" t="str">
        <f t="shared" si="169"/>
        <v/>
      </c>
      <c r="X178" s="375" t="str">
        <f t="shared" si="170"/>
        <v/>
      </c>
      <c r="Y178" s="532"/>
      <c r="Z178" s="375"/>
      <c r="AA178" s="377"/>
      <c r="AB178" s="377" t="str">
        <f t="shared" si="171"/>
        <v/>
      </c>
      <c r="AC178" s="375" t="str">
        <f t="shared" si="172"/>
        <v/>
      </c>
      <c r="AD178" s="532"/>
      <c r="AE178" s="375"/>
      <c r="AF178" s="377"/>
      <c r="AG178" s="377" t="str">
        <f t="shared" si="173"/>
        <v/>
      </c>
      <c r="AH178" s="375" t="str">
        <f t="shared" si="174"/>
        <v/>
      </c>
      <c r="AI178" s="532"/>
      <c r="AJ178" s="375"/>
      <c r="AK178" s="377"/>
      <c r="AL178" s="377" t="str">
        <f t="shared" si="175"/>
        <v/>
      </c>
      <c r="AM178" s="375" t="str">
        <f t="shared" si="176"/>
        <v/>
      </c>
      <c r="AN178" s="532"/>
      <c r="AO178" s="375"/>
      <c r="AP178" s="377"/>
      <c r="AQ178" s="377" t="str">
        <f t="shared" si="177"/>
        <v/>
      </c>
      <c r="AR178" s="375" t="str">
        <f t="shared" si="178"/>
        <v/>
      </c>
      <c r="AS178" s="532"/>
      <c r="AT178" s="375"/>
      <c r="AU178" s="377"/>
      <c r="AV178" s="377" t="str">
        <f t="shared" si="179"/>
        <v/>
      </c>
      <c r="AW178" s="375" t="str">
        <f t="shared" si="180"/>
        <v/>
      </c>
      <c r="AX178" s="532"/>
    </row>
    <row r="179" spans="2:50" hidden="1" x14ac:dyDescent="0.2">
      <c r="B179" s="541"/>
      <c r="C179" s="375">
        <v>13</v>
      </c>
      <c r="D179" s="375"/>
      <c r="E179" s="375"/>
      <c r="F179" s="375"/>
      <c r="G179" s="375"/>
      <c r="H179" s="562"/>
      <c r="I179" s="172" t="str">
        <f t="shared" si="181"/>
        <v/>
      </c>
      <c r="J179" s="172" t="str">
        <f t="shared" si="181"/>
        <v/>
      </c>
      <c r="K179" s="374" t="str">
        <f t="shared" si="181"/>
        <v/>
      </c>
      <c r="L179" s="560"/>
      <c r="M179" s="172" t="str">
        <f t="shared" si="166"/>
        <v/>
      </c>
      <c r="N179" s="533"/>
      <c r="O179" s="533"/>
      <c r="P179" s="375"/>
      <c r="Q179" s="377"/>
      <c r="R179" s="377" t="str">
        <f t="shared" si="167"/>
        <v/>
      </c>
      <c r="S179" s="375" t="str">
        <f t="shared" si="168"/>
        <v/>
      </c>
      <c r="T179" s="532"/>
      <c r="U179" s="375"/>
      <c r="V179" s="377"/>
      <c r="W179" s="377" t="str">
        <f t="shared" si="169"/>
        <v/>
      </c>
      <c r="X179" s="375" t="str">
        <f t="shared" si="170"/>
        <v/>
      </c>
      <c r="Y179" s="532"/>
      <c r="Z179" s="375"/>
      <c r="AA179" s="377"/>
      <c r="AB179" s="377" t="str">
        <f t="shared" si="171"/>
        <v/>
      </c>
      <c r="AC179" s="375" t="str">
        <f t="shared" si="172"/>
        <v/>
      </c>
      <c r="AD179" s="532"/>
      <c r="AE179" s="375"/>
      <c r="AF179" s="377"/>
      <c r="AG179" s="377" t="str">
        <f t="shared" si="173"/>
        <v/>
      </c>
      <c r="AH179" s="375" t="str">
        <f t="shared" si="174"/>
        <v/>
      </c>
      <c r="AI179" s="532"/>
      <c r="AJ179" s="375"/>
      <c r="AK179" s="377"/>
      <c r="AL179" s="377" t="str">
        <f t="shared" si="175"/>
        <v/>
      </c>
      <c r="AM179" s="375" t="str">
        <f t="shared" si="176"/>
        <v/>
      </c>
      <c r="AN179" s="532"/>
      <c r="AO179" s="375"/>
      <c r="AP179" s="377"/>
      <c r="AQ179" s="377" t="str">
        <f t="shared" si="177"/>
        <v/>
      </c>
      <c r="AR179" s="375" t="str">
        <f t="shared" si="178"/>
        <v/>
      </c>
      <c r="AS179" s="532"/>
      <c r="AT179" s="375"/>
      <c r="AU179" s="377"/>
      <c r="AV179" s="377" t="str">
        <f t="shared" si="179"/>
        <v/>
      </c>
      <c r="AW179" s="375" t="str">
        <f t="shared" si="180"/>
        <v/>
      </c>
      <c r="AX179" s="532"/>
    </row>
    <row r="180" spans="2:50" hidden="1" x14ac:dyDescent="0.2">
      <c r="B180" s="541"/>
      <c r="C180" s="375">
        <v>14</v>
      </c>
      <c r="D180" s="375"/>
      <c r="E180" s="375"/>
      <c r="F180" s="375"/>
      <c r="G180" s="375"/>
      <c r="H180" s="562"/>
      <c r="I180" s="172" t="str">
        <f t="shared" si="181"/>
        <v/>
      </c>
      <c r="J180" s="172" t="str">
        <f t="shared" si="181"/>
        <v/>
      </c>
      <c r="K180" s="374" t="str">
        <f t="shared" si="181"/>
        <v/>
      </c>
      <c r="L180" s="560"/>
      <c r="M180" s="172" t="str">
        <f t="shared" si="166"/>
        <v/>
      </c>
      <c r="N180" s="533"/>
      <c r="O180" s="533"/>
      <c r="P180" s="375"/>
      <c r="Q180" s="377"/>
      <c r="R180" s="377" t="str">
        <f t="shared" si="167"/>
        <v/>
      </c>
      <c r="S180" s="375" t="str">
        <f t="shared" si="168"/>
        <v/>
      </c>
      <c r="T180" s="532"/>
      <c r="U180" s="375"/>
      <c r="V180" s="377"/>
      <c r="W180" s="377" t="str">
        <f t="shared" si="169"/>
        <v/>
      </c>
      <c r="X180" s="375" t="str">
        <f t="shared" si="170"/>
        <v/>
      </c>
      <c r="Y180" s="532"/>
      <c r="Z180" s="375"/>
      <c r="AA180" s="377"/>
      <c r="AB180" s="377" t="str">
        <f t="shared" si="171"/>
        <v/>
      </c>
      <c r="AC180" s="375" t="str">
        <f t="shared" si="172"/>
        <v/>
      </c>
      <c r="AD180" s="532"/>
      <c r="AE180" s="375"/>
      <c r="AF180" s="377"/>
      <c r="AG180" s="377" t="str">
        <f t="shared" si="173"/>
        <v/>
      </c>
      <c r="AH180" s="375" t="str">
        <f t="shared" si="174"/>
        <v/>
      </c>
      <c r="AI180" s="532"/>
      <c r="AJ180" s="375"/>
      <c r="AK180" s="377"/>
      <c r="AL180" s="377" t="str">
        <f t="shared" si="175"/>
        <v/>
      </c>
      <c r="AM180" s="375" t="str">
        <f t="shared" si="176"/>
        <v/>
      </c>
      <c r="AN180" s="532"/>
      <c r="AO180" s="375"/>
      <c r="AP180" s="377"/>
      <c r="AQ180" s="377" t="str">
        <f t="shared" si="177"/>
        <v/>
      </c>
      <c r="AR180" s="375" t="str">
        <f t="shared" si="178"/>
        <v/>
      </c>
      <c r="AS180" s="532"/>
      <c r="AT180" s="375"/>
      <c r="AU180" s="377"/>
      <c r="AV180" s="377" t="str">
        <f t="shared" si="179"/>
        <v/>
      </c>
      <c r="AW180" s="375" t="str">
        <f t="shared" si="180"/>
        <v/>
      </c>
      <c r="AX180" s="532"/>
    </row>
    <row r="181" spans="2:50" hidden="1" x14ac:dyDescent="0.2">
      <c r="B181" s="541"/>
      <c r="C181" s="375">
        <v>15</v>
      </c>
      <c r="D181" s="375"/>
      <c r="E181" s="375"/>
      <c r="F181" s="375"/>
      <c r="G181" s="375"/>
      <c r="H181" s="563"/>
      <c r="I181" s="172" t="str">
        <f t="shared" si="181"/>
        <v/>
      </c>
      <c r="J181" s="172" t="str">
        <f t="shared" si="181"/>
        <v/>
      </c>
      <c r="K181" s="374" t="str">
        <f t="shared" si="181"/>
        <v/>
      </c>
      <c r="L181" s="560"/>
      <c r="M181" s="172" t="str">
        <f t="shared" si="166"/>
        <v/>
      </c>
      <c r="N181" s="533"/>
      <c r="O181" s="533"/>
      <c r="P181" s="375"/>
      <c r="Q181" s="377"/>
      <c r="R181" s="377" t="str">
        <f t="shared" si="167"/>
        <v/>
      </c>
      <c r="S181" s="375" t="str">
        <f t="shared" si="168"/>
        <v/>
      </c>
      <c r="T181" s="532"/>
      <c r="U181" s="375"/>
      <c r="V181" s="377"/>
      <c r="W181" s="377" t="str">
        <f t="shared" si="169"/>
        <v/>
      </c>
      <c r="X181" s="375" t="str">
        <f t="shared" si="170"/>
        <v/>
      </c>
      <c r="Y181" s="532"/>
      <c r="Z181" s="375"/>
      <c r="AA181" s="377"/>
      <c r="AB181" s="377" t="str">
        <f t="shared" si="171"/>
        <v/>
      </c>
      <c r="AC181" s="375" t="str">
        <f t="shared" si="172"/>
        <v/>
      </c>
      <c r="AD181" s="532"/>
      <c r="AE181" s="375"/>
      <c r="AF181" s="377"/>
      <c r="AG181" s="377" t="str">
        <f t="shared" si="173"/>
        <v/>
      </c>
      <c r="AH181" s="375" t="str">
        <f t="shared" si="174"/>
        <v/>
      </c>
      <c r="AI181" s="532"/>
      <c r="AJ181" s="375"/>
      <c r="AK181" s="377"/>
      <c r="AL181" s="377" t="str">
        <f t="shared" si="175"/>
        <v/>
      </c>
      <c r="AM181" s="375" t="str">
        <f t="shared" si="176"/>
        <v/>
      </c>
      <c r="AN181" s="532"/>
      <c r="AO181" s="375"/>
      <c r="AP181" s="377"/>
      <c r="AQ181" s="377" t="str">
        <f t="shared" si="177"/>
        <v/>
      </c>
      <c r="AR181" s="375" t="str">
        <f t="shared" si="178"/>
        <v/>
      </c>
      <c r="AS181" s="532"/>
      <c r="AT181" s="375"/>
      <c r="AU181" s="377"/>
      <c r="AV181" s="377" t="str">
        <f t="shared" si="179"/>
        <v/>
      </c>
      <c r="AW181" s="375" t="str">
        <f t="shared" si="180"/>
        <v/>
      </c>
      <c r="AX181" s="532"/>
    </row>
    <row r="182" spans="2:50" ht="15.75" hidden="1" x14ac:dyDescent="0.2">
      <c r="B182" s="545" t="s">
        <v>169</v>
      </c>
      <c r="C182" s="546"/>
      <c r="D182" s="546"/>
      <c r="E182" s="546"/>
      <c r="F182" s="546"/>
      <c r="G182" s="546"/>
      <c r="H182" s="547"/>
      <c r="I182" s="207"/>
      <c r="J182" s="207"/>
      <c r="K182" s="207"/>
      <c r="L182" s="207"/>
      <c r="M182" s="207"/>
      <c r="N182" s="533" t="s">
        <v>161</v>
      </c>
      <c r="O182" s="549" t="s">
        <v>106</v>
      </c>
      <c r="P182" s="551">
        <f>AT162+1</f>
        <v>45930</v>
      </c>
      <c r="Q182" s="541"/>
      <c r="R182" s="541"/>
      <c r="S182" s="541"/>
      <c r="T182" s="541"/>
      <c r="U182" s="551">
        <f>P182+1</f>
        <v>45931</v>
      </c>
      <c r="V182" s="541"/>
      <c r="W182" s="541"/>
      <c r="X182" s="541"/>
      <c r="Y182" s="541"/>
      <c r="Z182" s="551">
        <f>U182+1</f>
        <v>45932</v>
      </c>
      <c r="AA182" s="541"/>
      <c r="AB182" s="541"/>
      <c r="AC182" s="541"/>
      <c r="AD182" s="541"/>
      <c r="AE182" s="551">
        <f>Z182+1</f>
        <v>45933</v>
      </c>
      <c r="AF182" s="541"/>
      <c r="AG182" s="541"/>
      <c r="AH182" s="541"/>
      <c r="AI182" s="541"/>
      <c r="AJ182" s="551">
        <f>AE182+1</f>
        <v>45934</v>
      </c>
      <c r="AK182" s="541"/>
      <c r="AL182" s="541"/>
      <c r="AM182" s="541"/>
      <c r="AN182" s="541"/>
      <c r="AO182" s="551">
        <f>AJ182+1</f>
        <v>45935</v>
      </c>
      <c r="AP182" s="541"/>
      <c r="AQ182" s="541"/>
      <c r="AR182" s="541"/>
      <c r="AS182" s="541"/>
      <c r="AT182" s="551">
        <f>AO182+1</f>
        <v>45936</v>
      </c>
      <c r="AU182" s="541"/>
      <c r="AV182" s="541"/>
      <c r="AW182" s="541"/>
      <c r="AX182" s="541"/>
    </row>
    <row r="183" spans="2:50" ht="15.75" hidden="1" x14ac:dyDescent="0.2">
      <c r="B183" s="548"/>
      <c r="C183" s="548"/>
      <c r="D183" s="548"/>
      <c r="E183" s="548"/>
      <c r="F183" s="548"/>
      <c r="G183" s="548"/>
      <c r="H183" s="548"/>
      <c r="I183" s="207"/>
      <c r="J183" s="207"/>
      <c r="K183" s="207"/>
      <c r="L183" s="207"/>
      <c r="M183" s="207"/>
      <c r="N183" s="533"/>
      <c r="O183" s="550"/>
      <c r="P183" s="551" t="s">
        <v>120</v>
      </c>
      <c r="Q183" s="541"/>
      <c r="R183" s="541"/>
      <c r="S183" s="541"/>
      <c r="T183" s="541"/>
      <c r="U183" s="551" t="s">
        <v>114</v>
      </c>
      <c r="V183" s="541"/>
      <c r="W183" s="541"/>
      <c r="X183" s="541"/>
      <c r="Y183" s="541"/>
      <c r="Z183" s="551" t="s">
        <v>115</v>
      </c>
      <c r="AA183" s="541"/>
      <c r="AB183" s="541"/>
      <c r="AC183" s="541"/>
      <c r="AD183" s="541"/>
      <c r="AE183" s="551" t="s">
        <v>116</v>
      </c>
      <c r="AF183" s="541"/>
      <c r="AG183" s="541"/>
      <c r="AH183" s="541"/>
      <c r="AI183" s="541"/>
      <c r="AJ183" s="551" t="s">
        <v>117</v>
      </c>
      <c r="AK183" s="541"/>
      <c r="AL183" s="541"/>
      <c r="AM183" s="541"/>
      <c r="AN183" s="541"/>
      <c r="AO183" s="551" t="s">
        <v>118</v>
      </c>
      <c r="AP183" s="541"/>
      <c r="AQ183" s="541"/>
      <c r="AR183" s="541"/>
      <c r="AS183" s="541"/>
      <c r="AT183" s="551" t="s">
        <v>119</v>
      </c>
      <c r="AU183" s="541"/>
      <c r="AV183" s="541"/>
      <c r="AW183" s="541"/>
      <c r="AX183" s="541"/>
    </row>
    <row r="184" spans="2:50" hidden="1" x14ac:dyDescent="0.2">
      <c r="B184" s="533" t="s">
        <v>157</v>
      </c>
      <c r="C184" s="533" t="s">
        <v>149</v>
      </c>
      <c r="D184" s="533"/>
      <c r="E184" s="533" t="s">
        <v>151</v>
      </c>
      <c r="F184" s="533"/>
      <c r="G184" s="533"/>
      <c r="H184" s="537" t="s">
        <v>158</v>
      </c>
      <c r="I184" s="540" t="s">
        <v>227</v>
      </c>
      <c r="J184" s="540"/>
      <c r="K184" s="540"/>
      <c r="L184" s="540" t="s">
        <v>158</v>
      </c>
      <c r="M184" s="540" t="s">
        <v>170</v>
      </c>
      <c r="N184" s="533"/>
      <c r="O184" s="533" t="s">
        <v>160</v>
      </c>
      <c r="P184" s="534" t="s">
        <v>154</v>
      </c>
      <c r="Q184" s="535"/>
      <c r="R184" s="535"/>
      <c r="S184" s="536"/>
      <c r="T184" s="533" t="s">
        <v>158</v>
      </c>
      <c r="U184" s="534" t="s">
        <v>154</v>
      </c>
      <c r="V184" s="535"/>
      <c r="W184" s="535"/>
      <c r="X184" s="536"/>
      <c r="Y184" s="533" t="s">
        <v>158</v>
      </c>
      <c r="Z184" s="534" t="s">
        <v>154</v>
      </c>
      <c r="AA184" s="535"/>
      <c r="AB184" s="535"/>
      <c r="AC184" s="536"/>
      <c r="AD184" s="533" t="s">
        <v>158</v>
      </c>
      <c r="AE184" s="534" t="s">
        <v>154</v>
      </c>
      <c r="AF184" s="535"/>
      <c r="AG184" s="535"/>
      <c r="AH184" s="536"/>
      <c r="AI184" s="533" t="s">
        <v>158</v>
      </c>
      <c r="AJ184" s="534" t="s">
        <v>154</v>
      </c>
      <c r="AK184" s="535"/>
      <c r="AL184" s="535"/>
      <c r="AM184" s="536"/>
      <c r="AN184" s="533" t="s">
        <v>158</v>
      </c>
      <c r="AO184" s="534" t="s">
        <v>154</v>
      </c>
      <c r="AP184" s="535"/>
      <c r="AQ184" s="535"/>
      <c r="AR184" s="536"/>
      <c r="AS184" s="533" t="s">
        <v>158</v>
      </c>
      <c r="AT184" s="534" t="s">
        <v>154</v>
      </c>
      <c r="AU184" s="535"/>
      <c r="AV184" s="535"/>
      <c r="AW184" s="536"/>
      <c r="AX184" s="533" t="s">
        <v>158</v>
      </c>
    </row>
    <row r="185" spans="2:50" hidden="1" x14ac:dyDescent="0.2">
      <c r="B185" s="533"/>
      <c r="C185" s="533"/>
      <c r="D185" s="533"/>
      <c r="E185" s="533" t="s">
        <v>150</v>
      </c>
      <c r="F185" s="533"/>
      <c r="G185" s="533"/>
      <c r="H185" s="538"/>
      <c r="I185" s="540" t="s">
        <v>150</v>
      </c>
      <c r="J185" s="540"/>
      <c r="K185" s="540"/>
      <c r="L185" s="540"/>
      <c r="M185" s="540"/>
      <c r="N185" s="533"/>
      <c r="O185" s="533"/>
      <c r="P185" s="534" t="s">
        <v>155</v>
      </c>
      <c r="Q185" s="535"/>
      <c r="R185" s="535"/>
      <c r="S185" s="536"/>
      <c r="T185" s="533"/>
      <c r="U185" s="534" t="s">
        <v>155</v>
      </c>
      <c r="V185" s="535"/>
      <c r="W185" s="535"/>
      <c r="X185" s="536"/>
      <c r="Y185" s="533"/>
      <c r="Z185" s="534" t="s">
        <v>155</v>
      </c>
      <c r="AA185" s="535"/>
      <c r="AB185" s="535"/>
      <c r="AC185" s="536"/>
      <c r="AD185" s="533"/>
      <c r="AE185" s="534" t="s">
        <v>155</v>
      </c>
      <c r="AF185" s="535"/>
      <c r="AG185" s="535"/>
      <c r="AH185" s="536"/>
      <c r="AI185" s="533"/>
      <c r="AJ185" s="534" t="s">
        <v>155</v>
      </c>
      <c r="AK185" s="535"/>
      <c r="AL185" s="535"/>
      <c r="AM185" s="536"/>
      <c r="AN185" s="533"/>
      <c r="AO185" s="534" t="s">
        <v>155</v>
      </c>
      <c r="AP185" s="535"/>
      <c r="AQ185" s="535"/>
      <c r="AR185" s="536"/>
      <c r="AS185" s="533"/>
      <c r="AT185" s="534" t="s">
        <v>155</v>
      </c>
      <c r="AU185" s="535"/>
      <c r="AV185" s="535"/>
      <c r="AW185" s="536"/>
      <c r="AX185" s="533"/>
    </row>
    <row r="186" spans="2:50" hidden="1" x14ac:dyDescent="0.2">
      <c r="B186" s="533"/>
      <c r="C186" s="533"/>
      <c r="D186" s="533"/>
      <c r="E186" s="376" t="s">
        <v>152</v>
      </c>
      <c r="F186" s="376" t="s">
        <v>153</v>
      </c>
      <c r="G186" s="376" t="s">
        <v>156</v>
      </c>
      <c r="H186" s="539"/>
      <c r="I186" s="373" t="s">
        <v>152</v>
      </c>
      <c r="J186" s="373" t="s">
        <v>153</v>
      </c>
      <c r="K186" s="373" t="s">
        <v>156</v>
      </c>
      <c r="L186" s="540"/>
      <c r="M186" s="540"/>
      <c r="N186" s="533"/>
      <c r="O186" s="533"/>
      <c r="P186" s="376" t="s">
        <v>152</v>
      </c>
      <c r="Q186" s="376" t="s">
        <v>153</v>
      </c>
      <c r="R186" s="376" t="s">
        <v>156</v>
      </c>
      <c r="S186" s="376" t="s">
        <v>170</v>
      </c>
      <c r="T186" s="533"/>
      <c r="U186" s="376" t="s">
        <v>152</v>
      </c>
      <c r="V186" s="376" t="s">
        <v>153</v>
      </c>
      <c r="W186" s="376" t="s">
        <v>156</v>
      </c>
      <c r="X186" s="376" t="s">
        <v>170</v>
      </c>
      <c r="Y186" s="533"/>
      <c r="Z186" s="376" t="s">
        <v>152</v>
      </c>
      <c r="AA186" s="376" t="s">
        <v>153</v>
      </c>
      <c r="AB186" s="376" t="s">
        <v>156</v>
      </c>
      <c r="AC186" s="376" t="s">
        <v>170</v>
      </c>
      <c r="AD186" s="533"/>
      <c r="AE186" s="376" t="s">
        <v>152</v>
      </c>
      <c r="AF186" s="376" t="s">
        <v>153</v>
      </c>
      <c r="AG186" s="376" t="s">
        <v>156</v>
      </c>
      <c r="AH186" s="376" t="s">
        <v>170</v>
      </c>
      <c r="AI186" s="533"/>
      <c r="AJ186" s="376" t="s">
        <v>152</v>
      </c>
      <c r="AK186" s="376" t="s">
        <v>153</v>
      </c>
      <c r="AL186" s="376" t="s">
        <v>156</v>
      </c>
      <c r="AM186" s="376" t="s">
        <v>170</v>
      </c>
      <c r="AN186" s="533"/>
      <c r="AO186" s="376" t="s">
        <v>152</v>
      </c>
      <c r="AP186" s="376" t="s">
        <v>153</v>
      </c>
      <c r="AQ186" s="376" t="s">
        <v>156</v>
      </c>
      <c r="AR186" s="376" t="s">
        <v>170</v>
      </c>
      <c r="AS186" s="533"/>
      <c r="AT186" s="376" t="s">
        <v>152</v>
      </c>
      <c r="AU186" s="376" t="s">
        <v>153</v>
      </c>
      <c r="AV186" s="376" t="s">
        <v>156</v>
      </c>
      <c r="AW186" s="376" t="s">
        <v>170</v>
      </c>
      <c r="AX186" s="533"/>
    </row>
    <row r="187" spans="2:50" hidden="1" x14ac:dyDescent="0.2">
      <c r="B187" s="541" t="s">
        <v>238</v>
      </c>
      <c r="C187" s="375">
        <v>1</v>
      </c>
      <c r="D187" s="375" t="s">
        <v>456</v>
      </c>
      <c r="E187" s="375">
        <v>19</v>
      </c>
      <c r="F187" s="375">
        <v>1500</v>
      </c>
      <c r="G187" s="377">
        <f t="shared" ref="G187:G192" si="182">F187/E187</f>
        <v>78.94736842105263</v>
      </c>
      <c r="H187" s="561">
        <f>AVERAGE(G187:G201)</f>
        <v>110.82946336429308</v>
      </c>
      <c r="I187" s="172">
        <f t="shared" ref="I187:K189" si="183">IFERROR(AVERAGE(P187,U187,Z187,AE187,AJ187,AO187,AT187),"")</f>
        <v>19</v>
      </c>
      <c r="J187" s="172">
        <f t="shared" si="183"/>
        <v>1431.6027667827561</v>
      </c>
      <c r="K187" s="374">
        <f t="shared" si="183"/>
        <v>75.34751404119767</v>
      </c>
      <c r="L187" s="560">
        <f>IFERROR(AVERAGE(K187:K201),"-")</f>
        <v>106.01762060334848</v>
      </c>
      <c r="M187" s="172">
        <f>IFERROR(RANK(K187, K$187:K$201),"")</f>
        <v>5</v>
      </c>
      <c r="N187" s="533"/>
      <c r="O187" s="533"/>
      <c r="P187" s="375">
        <v>19</v>
      </c>
      <c r="Q187" s="377">
        <v>1437.3301612476873</v>
      </c>
      <c r="R187" s="377">
        <f>IFERROR(Q187/P187,"")</f>
        <v>75.648955855141438</v>
      </c>
      <c r="S187" s="375">
        <f>IFERROR(RANK(R187, R$187:R$201),"")</f>
        <v>5</v>
      </c>
      <c r="T187" s="532">
        <f>AVERAGE(R187:R201)</f>
        <v>106.02451612045785</v>
      </c>
      <c r="U187" s="375">
        <v>19</v>
      </c>
      <c r="V187" s="377">
        <v>1427.4881516587673</v>
      </c>
      <c r="W187" s="377">
        <f>IFERROR(V187/U187,"")</f>
        <v>75.130955350461434</v>
      </c>
      <c r="X187" s="375">
        <f>IFERROR(RANK(W187, W$187:W$201),"")</f>
        <v>5</v>
      </c>
      <c r="Y187" s="532">
        <f>AVERAGE(W187:W201)</f>
        <v>105.95644501144029</v>
      </c>
      <c r="Z187" s="375">
        <v>19</v>
      </c>
      <c r="AA187" s="377">
        <v>1429.340101522843</v>
      </c>
      <c r="AB187" s="377">
        <f>IFERROR(AA187/Z187,"")</f>
        <v>75.22842639593911</v>
      </c>
      <c r="AC187" s="375">
        <f>IFERROR(RANK(AB187, AB$187:AB$201),"")</f>
        <v>5</v>
      </c>
      <c r="AD187" s="532">
        <f>AVERAGE(AB187:AB201)</f>
        <v>106.03795205875242</v>
      </c>
      <c r="AE187" s="375">
        <v>19</v>
      </c>
      <c r="AF187" s="377">
        <v>1433.5999999999997</v>
      </c>
      <c r="AG187" s="377">
        <f>IFERROR(AF187/AE187,"")</f>
        <v>75.452631578947347</v>
      </c>
      <c r="AH187" s="375">
        <f>IFERROR(RANK(AG187, AG$187:AG$201),"")</f>
        <v>5</v>
      </c>
      <c r="AI187" s="532">
        <f>AVERAGE(AG187:AG201)</f>
        <v>106.09850659352516</v>
      </c>
      <c r="AJ187" s="375">
        <v>19</v>
      </c>
      <c r="AK187" s="377">
        <v>1434.6575342465758</v>
      </c>
      <c r="AL187" s="377">
        <f>IFERROR(AK187/AJ187,"")</f>
        <v>75.508291276135566</v>
      </c>
      <c r="AM187" s="375">
        <f>IFERROR(RANK(AL187, AL$187:AL$201),"")</f>
        <v>5</v>
      </c>
      <c r="AN187" s="532">
        <f>AVERAGE(AL187:AL201)</f>
        <v>106.09188603615668</v>
      </c>
      <c r="AO187" s="375">
        <v>19</v>
      </c>
      <c r="AP187" s="377">
        <v>1427.6923076923076</v>
      </c>
      <c r="AQ187" s="377">
        <f>IFERROR(AP187/AO187,"")</f>
        <v>75.141700404858298</v>
      </c>
      <c r="AR187" s="375">
        <f>IFERROR(RANK(AQ187, AQ$187:AQ$201),"")</f>
        <v>5</v>
      </c>
      <c r="AS187" s="532">
        <f>AVERAGE(AQ187:AQ201)</f>
        <v>106.01076998245513</v>
      </c>
      <c r="AT187" s="375">
        <v>19</v>
      </c>
      <c r="AU187" s="377">
        <v>1431.1111111111115</v>
      </c>
      <c r="AV187" s="377">
        <f>IFERROR(AU187/AT187,"")</f>
        <v>75.321637426900608</v>
      </c>
      <c r="AW187" s="375">
        <f>IFERROR(RANK(AV187, AV$187:AV$201),"")</f>
        <v>5</v>
      </c>
      <c r="AX187" s="532">
        <f>AVERAGE(AV187:AV201)</f>
        <v>105.90326842065186</v>
      </c>
    </row>
    <row r="188" spans="2:50" hidden="1" x14ac:dyDescent="0.2">
      <c r="B188" s="541"/>
      <c r="C188" s="375">
        <v>2</v>
      </c>
      <c r="D188" s="375" t="s">
        <v>457</v>
      </c>
      <c r="E188" s="375">
        <v>17</v>
      </c>
      <c r="F188" s="375">
        <v>1500</v>
      </c>
      <c r="G188" s="377">
        <f t="shared" si="182"/>
        <v>88.235294117647058</v>
      </c>
      <c r="H188" s="562"/>
      <c r="I188" s="172">
        <f t="shared" si="183"/>
        <v>17</v>
      </c>
      <c r="J188" s="172">
        <f t="shared" si="183"/>
        <v>1432.9678346610428</v>
      </c>
      <c r="K188" s="374">
        <f t="shared" si="183"/>
        <v>84.292225568296615</v>
      </c>
      <c r="L188" s="560"/>
      <c r="M188" s="172">
        <f t="shared" ref="M188:M201" si="184">IFERROR(RANK(K188, K$187:K$201),"")</f>
        <v>4</v>
      </c>
      <c r="N188" s="533"/>
      <c r="O188" s="533"/>
      <c r="P188" s="375">
        <v>17</v>
      </c>
      <c r="Q188" s="377">
        <v>1430.9980430528371</v>
      </c>
      <c r="R188" s="377">
        <f t="shared" ref="R188:R201" si="185">IFERROR(Q188/P188,"")</f>
        <v>84.176355473696304</v>
      </c>
      <c r="S188" s="375">
        <f t="shared" ref="S188:S201" si="186">IFERROR(RANK(R188, R$187:R$201),"")</f>
        <v>4</v>
      </c>
      <c r="T188" s="532"/>
      <c r="U188" s="375">
        <v>17</v>
      </c>
      <c r="V188" s="377">
        <v>1442.3695693416817</v>
      </c>
      <c r="W188" s="377">
        <f t="shared" ref="W188:W201" si="187">IFERROR(V188/U188,"")</f>
        <v>84.845268784804801</v>
      </c>
      <c r="X188" s="375">
        <f t="shared" ref="X188:X201" si="188">IFERROR(RANK(W188, W$187:W$201),"")</f>
        <v>4</v>
      </c>
      <c r="Y188" s="532"/>
      <c r="Z188" s="375">
        <v>17</v>
      </c>
      <c r="AA188" s="377">
        <v>1431.428571428572</v>
      </c>
      <c r="AB188" s="377">
        <f t="shared" ref="AB188:AB201" si="189">IFERROR(AA188/Z188,"")</f>
        <v>84.201680672268935</v>
      </c>
      <c r="AC188" s="375">
        <f t="shared" ref="AC188:AC201" si="190">IFERROR(RANK(AB188, AB$187:AB$201),"")</f>
        <v>4</v>
      </c>
      <c r="AD188" s="532"/>
      <c r="AE188" s="375">
        <v>17</v>
      </c>
      <c r="AF188" s="377">
        <v>1431.1926605504586</v>
      </c>
      <c r="AG188" s="377">
        <f t="shared" ref="AG188:AG201" si="191">IFERROR(AF188/AE188,"")</f>
        <v>84.187803561791682</v>
      </c>
      <c r="AH188" s="375">
        <f t="shared" ref="AH188:AH201" si="192">IFERROR(RANK(AG188, AG$187:AG$201),"")</f>
        <v>4</v>
      </c>
      <c r="AI188" s="532"/>
      <c r="AJ188" s="375">
        <v>17</v>
      </c>
      <c r="AK188" s="377">
        <v>1433.1100478468895</v>
      </c>
      <c r="AL188" s="377">
        <f t="shared" ref="AL188:AL201" si="193">IFERROR(AK188/AJ188,"")</f>
        <v>84.300591049817029</v>
      </c>
      <c r="AM188" s="375">
        <f t="shared" ref="AM188:AM201" si="194">IFERROR(RANK(AL188, AL$187:AL$201),"")</f>
        <v>4</v>
      </c>
      <c r="AN188" s="532"/>
      <c r="AO188" s="375">
        <v>17</v>
      </c>
      <c r="AP188" s="377">
        <v>1429.9581589958161</v>
      </c>
      <c r="AQ188" s="377">
        <f t="shared" ref="AQ188:AQ201" si="195">IFERROR(AP188/AO188,"")</f>
        <v>84.115185823283298</v>
      </c>
      <c r="AR188" s="375">
        <f t="shared" ref="AR188:AR201" si="196">IFERROR(RANK(AQ188, AQ$187:AQ$201),"")</f>
        <v>4</v>
      </c>
      <c r="AS188" s="532"/>
      <c r="AT188" s="375">
        <v>17</v>
      </c>
      <c r="AU188" s="377">
        <v>1431.717791411043</v>
      </c>
      <c r="AV188" s="377">
        <f t="shared" ref="AV188:AV201" si="197">IFERROR(AU188/AT188,"")</f>
        <v>84.218693612414299</v>
      </c>
      <c r="AW188" s="375">
        <f t="shared" ref="AW188:AW201" si="198">IFERROR(RANK(AV188, AV$187:AV$201),"")</f>
        <v>4</v>
      </c>
      <c r="AX188" s="532"/>
    </row>
    <row r="189" spans="2:50" hidden="1" x14ac:dyDescent="0.2">
      <c r="B189" s="541"/>
      <c r="C189" s="375">
        <v>3</v>
      </c>
      <c r="D189" s="375" t="s">
        <v>460</v>
      </c>
      <c r="E189" s="375">
        <v>17</v>
      </c>
      <c r="F189" s="375">
        <v>2000</v>
      </c>
      <c r="G189" s="419">
        <f t="shared" si="182"/>
        <v>117.64705882352941</v>
      </c>
      <c r="H189" s="562"/>
      <c r="I189" s="172">
        <f t="shared" si="183"/>
        <v>17</v>
      </c>
      <c r="J189" s="172">
        <f t="shared" si="183"/>
        <v>1913.0945053198291</v>
      </c>
      <c r="K189" s="374">
        <f t="shared" si="183"/>
        <v>112.53497090116642</v>
      </c>
      <c r="L189" s="560"/>
      <c r="M189" s="172">
        <f t="shared" si="184"/>
        <v>3</v>
      </c>
      <c r="N189" s="533"/>
      <c r="O189" s="533"/>
      <c r="P189" s="375">
        <v>17</v>
      </c>
      <c r="Q189" s="377">
        <v>1904.150943396226</v>
      </c>
      <c r="R189" s="377">
        <f t="shared" si="185"/>
        <v>112.00887902330741</v>
      </c>
      <c r="S189" s="375">
        <f t="shared" si="186"/>
        <v>3</v>
      </c>
      <c r="T189" s="532"/>
      <c r="U189" s="375">
        <v>17</v>
      </c>
      <c r="V189" s="377">
        <v>1911.8446601941746</v>
      </c>
      <c r="W189" s="377">
        <f t="shared" si="187"/>
        <v>112.46145059965733</v>
      </c>
      <c r="X189" s="375">
        <f t="shared" si="188"/>
        <v>3</v>
      </c>
      <c r="Y189" s="532"/>
      <c r="Z189" s="375">
        <v>17</v>
      </c>
      <c r="AA189" s="377">
        <v>1915.1020408163261</v>
      </c>
      <c r="AB189" s="377">
        <f t="shared" si="189"/>
        <v>112.65306122448976</v>
      </c>
      <c r="AC189" s="375">
        <f t="shared" si="190"/>
        <v>3</v>
      </c>
      <c r="AD189" s="532"/>
      <c r="AE189" s="375">
        <v>17</v>
      </c>
      <c r="AF189" s="377">
        <v>1918.1818181818189</v>
      </c>
      <c r="AG189" s="377">
        <f t="shared" si="191"/>
        <v>112.83422459893052</v>
      </c>
      <c r="AH189" s="375">
        <f t="shared" si="192"/>
        <v>3</v>
      </c>
      <c r="AI189" s="532"/>
      <c r="AJ189" s="375">
        <v>17</v>
      </c>
      <c r="AK189" s="377">
        <v>1916.5714285714278</v>
      </c>
      <c r="AL189" s="377">
        <f t="shared" si="193"/>
        <v>112.73949579831928</v>
      </c>
      <c r="AM189" s="375">
        <f t="shared" si="194"/>
        <v>2</v>
      </c>
      <c r="AN189" s="532"/>
      <c r="AO189" s="375">
        <v>17</v>
      </c>
      <c r="AP189" s="377">
        <v>1914.7826086956534</v>
      </c>
      <c r="AQ189" s="377">
        <f t="shared" si="195"/>
        <v>112.63427109974431</v>
      </c>
      <c r="AR189" s="375">
        <f t="shared" si="196"/>
        <v>3</v>
      </c>
      <c r="AS189" s="532"/>
      <c r="AT189" s="375">
        <v>17</v>
      </c>
      <c r="AU189" s="377">
        <v>1911.0280373831779</v>
      </c>
      <c r="AV189" s="377">
        <f t="shared" si="197"/>
        <v>112.41341396371635</v>
      </c>
      <c r="AW189" s="375">
        <f t="shared" si="198"/>
        <v>2</v>
      </c>
      <c r="AX189" s="532"/>
    </row>
    <row r="190" spans="2:50" hidden="1" x14ac:dyDescent="0.2">
      <c r="B190" s="541"/>
      <c r="C190" s="375">
        <v>4</v>
      </c>
      <c r="D190" s="375" t="s">
        <v>461</v>
      </c>
      <c r="E190" s="375">
        <v>17</v>
      </c>
      <c r="F190" s="375">
        <v>2000</v>
      </c>
      <c r="G190" s="419">
        <f t="shared" si="182"/>
        <v>117.64705882352941</v>
      </c>
      <c r="H190" s="562"/>
      <c r="I190" s="172">
        <f>IFERROR(AVERAGE(P190,U190,Z190,AE190,AJ190,AO190,AT190),"")</f>
        <v>17</v>
      </c>
      <c r="J190" s="172">
        <f>IFERROR(AVERAGE(Q190,V190,AA190,AF190,AK190,AP190,AU190),"")</f>
        <v>1916.1587181138491</v>
      </c>
      <c r="K190" s="374">
        <f>IFERROR(AVERAGE(R190,W190,AB190,AG190,AL190,AQ190,AV190),"")</f>
        <v>112.71521871257934</v>
      </c>
      <c r="L190" s="560"/>
      <c r="M190" s="172">
        <f t="shared" si="184"/>
        <v>2</v>
      </c>
      <c r="N190" s="533"/>
      <c r="O190" s="533"/>
      <c r="P190" s="375">
        <v>17</v>
      </c>
      <c r="Q190" s="377">
        <v>1919.9999999999995</v>
      </c>
      <c r="R190" s="377">
        <f t="shared" si="185"/>
        <v>112.9411764705882</v>
      </c>
      <c r="S190" s="375">
        <f t="shared" si="186"/>
        <v>2</v>
      </c>
      <c r="T190" s="532"/>
      <c r="U190" s="375">
        <v>17</v>
      </c>
      <c r="V190" s="377">
        <v>1912.3529411764714</v>
      </c>
      <c r="W190" s="377">
        <f t="shared" si="187"/>
        <v>112.49134948096891</v>
      </c>
      <c r="X190" s="375">
        <f t="shared" si="188"/>
        <v>2</v>
      </c>
      <c r="Y190" s="532"/>
      <c r="Z190" s="375">
        <v>17</v>
      </c>
      <c r="AA190" s="377">
        <v>1918.7878787878794</v>
      </c>
      <c r="AB190" s="377">
        <f t="shared" si="189"/>
        <v>112.86987522281643</v>
      </c>
      <c r="AC190" s="375">
        <f t="shared" si="190"/>
        <v>2</v>
      </c>
      <c r="AD190" s="532"/>
      <c r="AE190" s="375">
        <v>17</v>
      </c>
      <c r="AF190" s="377">
        <v>1925.6756756756763</v>
      </c>
      <c r="AG190" s="377">
        <f t="shared" si="191"/>
        <v>113.27503974562802</v>
      </c>
      <c r="AH190" s="375">
        <f t="shared" si="192"/>
        <v>2</v>
      </c>
      <c r="AI190" s="532"/>
      <c r="AJ190" s="375">
        <v>17</v>
      </c>
      <c r="AK190" s="377">
        <v>1911.428571428572</v>
      </c>
      <c r="AL190" s="377">
        <f t="shared" si="193"/>
        <v>112.43697478991601</v>
      </c>
      <c r="AM190" s="375">
        <f t="shared" si="194"/>
        <v>3</v>
      </c>
      <c r="AN190" s="532"/>
      <c r="AO190" s="375">
        <v>17</v>
      </c>
      <c r="AP190" s="377">
        <v>1915.3246753246742</v>
      </c>
      <c r="AQ190" s="377">
        <f t="shared" si="195"/>
        <v>112.66615737203966</v>
      </c>
      <c r="AR190" s="375">
        <f t="shared" si="196"/>
        <v>2</v>
      </c>
      <c r="AS190" s="532"/>
      <c r="AT190" s="375">
        <v>17</v>
      </c>
      <c r="AU190" s="377">
        <v>1909.5412844036696</v>
      </c>
      <c r="AV190" s="377">
        <f t="shared" si="197"/>
        <v>112.32595790609821</v>
      </c>
      <c r="AW190" s="375">
        <f t="shared" si="198"/>
        <v>3</v>
      </c>
      <c r="AX190" s="532"/>
    </row>
    <row r="191" spans="2:50" hidden="1" x14ac:dyDescent="0.2">
      <c r="B191" s="541"/>
      <c r="C191" s="375">
        <v>5</v>
      </c>
      <c r="D191" s="375" t="s">
        <v>429</v>
      </c>
      <c r="E191" s="375">
        <v>8</v>
      </c>
      <c r="F191" s="375">
        <v>1500</v>
      </c>
      <c r="G191" s="419">
        <f t="shared" si="182"/>
        <v>187.5</v>
      </c>
      <c r="H191" s="562"/>
      <c r="I191" s="172">
        <f t="shared" ref="I191:K201" si="199">IFERROR(AVERAGE(P191,U191,Z191,AE191,AJ191,AO191,AT191),"")</f>
        <v>8</v>
      </c>
      <c r="J191" s="172">
        <f t="shared" si="199"/>
        <v>1435.6099307359905</v>
      </c>
      <c r="K191" s="374">
        <f t="shared" si="199"/>
        <v>179.45124134199881</v>
      </c>
      <c r="L191" s="560"/>
      <c r="M191" s="172">
        <f t="shared" si="184"/>
        <v>1</v>
      </c>
      <c r="N191" s="533"/>
      <c r="O191" s="533"/>
      <c r="P191" s="375">
        <v>8</v>
      </c>
      <c r="Q191" s="377">
        <v>1437.5510204081629</v>
      </c>
      <c r="R191" s="377">
        <f t="shared" si="185"/>
        <v>179.69387755102036</v>
      </c>
      <c r="S191" s="375">
        <f t="shared" si="186"/>
        <v>1</v>
      </c>
      <c r="T191" s="532"/>
      <c r="U191" s="375">
        <v>8</v>
      </c>
      <c r="V191" s="377">
        <v>1434.2068965517244</v>
      </c>
      <c r="W191" s="377">
        <f t="shared" si="187"/>
        <v>179.27586206896555</v>
      </c>
      <c r="X191" s="375">
        <f t="shared" si="188"/>
        <v>1</v>
      </c>
      <c r="Y191" s="532"/>
      <c r="Z191" s="375">
        <v>8</v>
      </c>
      <c r="AA191" s="377">
        <v>1436.0294117647059</v>
      </c>
      <c r="AB191" s="377">
        <f t="shared" si="189"/>
        <v>179.50367647058823</v>
      </c>
      <c r="AC191" s="375">
        <f t="shared" si="190"/>
        <v>1</v>
      </c>
      <c r="AD191" s="532"/>
      <c r="AE191" s="375">
        <v>8</v>
      </c>
      <c r="AF191" s="377">
        <v>1434.1592920353983</v>
      </c>
      <c r="AG191" s="377">
        <f t="shared" si="191"/>
        <v>179.26991150442478</v>
      </c>
      <c r="AH191" s="375">
        <f t="shared" si="192"/>
        <v>1</v>
      </c>
      <c r="AI191" s="532"/>
      <c r="AJ191" s="375">
        <v>8</v>
      </c>
      <c r="AK191" s="377">
        <v>1437.2477064220182</v>
      </c>
      <c r="AL191" s="377">
        <f t="shared" si="193"/>
        <v>179.65596330275227</v>
      </c>
      <c r="AM191" s="375">
        <f t="shared" si="194"/>
        <v>1</v>
      </c>
      <c r="AN191" s="532"/>
      <c r="AO191" s="375">
        <v>8</v>
      </c>
      <c r="AP191" s="377">
        <v>1436.7857142857144</v>
      </c>
      <c r="AQ191" s="377">
        <f t="shared" si="195"/>
        <v>179.59821428571431</v>
      </c>
      <c r="AR191" s="375">
        <f t="shared" si="196"/>
        <v>1</v>
      </c>
      <c r="AS191" s="532"/>
      <c r="AT191" s="375">
        <v>8</v>
      </c>
      <c r="AU191" s="377">
        <v>1433.2894736842106</v>
      </c>
      <c r="AV191" s="377">
        <f t="shared" si="197"/>
        <v>179.16118421052633</v>
      </c>
      <c r="AW191" s="375">
        <f t="shared" si="198"/>
        <v>1</v>
      </c>
      <c r="AX191" s="532"/>
    </row>
    <row r="192" spans="2:50" hidden="1" x14ac:dyDescent="0.2">
      <c r="B192" s="541"/>
      <c r="C192" s="375">
        <v>6</v>
      </c>
      <c r="D192" s="375" t="s">
        <v>675</v>
      </c>
      <c r="E192" s="375">
        <v>20</v>
      </c>
      <c r="F192" s="375">
        <v>1500</v>
      </c>
      <c r="G192" s="419">
        <f t="shared" si="182"/>
        <v>75</v>
      </c>
      <c r="H192" s="562"/>
      <c r="I192" s="172">
        <f t="shared" si="199"/>
        <v>20</v>
      </c>
      <c r="J192" s="172">
        <f t="shared" si="199"/>
        <v>1435.2910610970405</v>
      </c>
      <c r="K192" s="374">
        <f t="shared" si="199"/>
        <v>71.76455305485203</v>
      </c>
      <c r="L192" s="560"/>
      <c r="M192" s="172">
        <f t="shared" si="184"/>
        <v>6</v>
      </c>
      <c r="N192" s="533"/>
      <c r="O192" s="533"/>
      <c r="P192" s="375">
        <v>20</v>
      </c>
      <c r="Q192" s="377">
        <v>1433.5570469798654</v>
      </c>
      <c r="R192" s="377">
        <f t="shared" si="185"/>
        <v>71.67785234899327</v>
      </c>
      <c r="S192" s="375">
        <f t="shared" si="186"/>
        <v>6</v>
      </c>
      <c r="T192" s="532"/>
      <c r="U192" s="375">
        <v>20</v>
      </c>
      <c r="V192" s="377">
        <v>1430.6756756756754</v>
      </c>
      <c r="W192" s="377">
        <f t="shared" si="187"/>
        <v>71.533783783783775</v>
      </c>
      <c r="X192" s="375">
        <f t="shared" si="188"/>
        <v>6</v>
      </c>
      <c r="Y192" s="532"/>
      <c r="Z192" s="375">
        <v>20</v>
      </c>
      <c r="AA192" s="377">
        <v>1435.4198473282443</v>
      </c>
      <c r="AB192" s="377">
        <f t="shared" si="189"/>
        <v>71.770992366412216</v>
      </c>
      <c r="AC192" s="375">
        <f t="shared" si="190"/>
        <v>6</v>
      </c>
      <c r="AD192" s="532"/>
      <c r="AE192" s="375">
        <v>20</v>
      </c>
      <c r="AF192" s="377">
        <v>1431.4285714285718</v>
      </c>
      <c r="AG192" s="377">
        <f t="shared" si="191"/>
        <v>71.571428571428584</v>
      </c>
      <c r="AH192" s="375">
        <f t="shared" si="192"/>
        <v>6</v>
      </c>
      <c r="AI192" s="532"/>
      <c r="AJ192" s="375">
        <v>20</v>
      </c>
      <c r="AK192" s="377">
        <v>1438.2000000000003</v>
      </c>
      <c r="AL192" s="377">
        <f t="shared" si="193"/>
        <v>71.910000000000011</v>
      </c>
      <c r="AM192" s="375">
        <f t="shared" si="194"/>
        <v>6</v>
      </c>
      <c r="AN192" s="532"/>
      <c r="AO192" s="375">
        <v>20</v>
      </c>
      <c r="AP192" s="377">
        <v>1438.1818181818185</v>
      </c>
      <c r="AQ192" s="377">
        <f t="shared" si="195"/>
        <v>71.909090909090921</v>
      </c>
      <c r="AR192" s="375">
        <f t="shared" si="196"/>
        <v>6</v>
      </c>
      <c r="AS192" s="532"/>
      <c r="AT192" s="375">
        <v>20</v>
      </c>
      <c r="AU192" s="377">
        <v>1439.5744680851067</v>
      </c>
      <c r="AV192" s="377">
        <f t="shared" si="197"/>
        <v>71.978723404255334</v>
      </c>
      <c r="AW192" s="375">
        <f t="shared" si="198"/>
        <v>6</v>
      </c>
      <c r="AX192" s="532"/>
    </row>
    <row r="193" spans="2:50" hidden="1" x14ac:dyDescent="0.2">
      <c r="B193" s="541"/>
      <c r="C193" s="375">
        <v>7</v>
      </c>
      <c r="D193" s="375"/>
      <c r="E193" s="375"/>
      <c r="F193" s="375"/>
      <c r="G193" s="375"/>
      <c r="H193" s="562"/>
      <c r="I193" s="172" t="str">
        <f t="shared" si="199"/>
        <v/>
      </c>
      <c r="J193" s="172" t="str">
        <f t="shared" si="199"/>
        <v/>
      </c>
      <c r="K193" s="374" t="str">
        <f t="shared" si="199"/>
        <v/>
      </c>
      <c r="L193" s="560"/>
      <c r="M193" s="172" t="str">
        <f t="shared" si="184"/>
        <v/>
      </c>
      <c r="N193" s="533"/>
      <c r="O193" s="533"/>
      <c r="P193" s="375"/>
      <c r="Q193" s="377"/>
      <c r="R193" s="377" t="str">
        <f t="shared" si="185"/>
        <v/>
      </c>
      <c r="S193" s="375" t="str">
        <f t="shared" si="186"/>
        <v/>
      </c>
      <c r="T193" s="532"/>
      <c r="U193" s="375"/>
      <c r="V193" s="377"/>
      <c r="W193" s="377" t="str">
        <f t="shared" si="187"/>
        <v/>
      </c>
      <c r="X193" s="375" t="str">
        <f t="shared" si="188"/>
        <v/>
      </c>
      <c r="Y193" s="532"/>
      <c r="Z193" s="375"/>
      <c r="AA193" s="377"/>
      <c r="AB193" s="377" t="str">
        <f t="shared" si="189"/>
        <v/>
      </c>
      <c r="AC193" s="375" t="str">
        <f t="shared" si="190"/>
        <v/>
      </c>
      <c r="AD193" s="532"/>
      <c r="AE193" s="375"/>
      <c r="AF193" s="377"/>
      <c r="AG193" s="377" t="str">
        <f t="shared" si="191"/>
        <v/>
      </c>
      <c r="AH193" s="375" t="str">
        <f t="shared" si="192"/>
        <v/>
      </c>
      <c r="AI193" s="532"/>
      <c r="AJ193" s="375"/>
      <c r="AK193" s="377"/>
      <c r="AL193" s="377" t="str">
        <f t="shared" si="193"/>
        <v/>
      </c>
      <c r="AM193" s="375" t="str">
        <f t="shared" si="194"/>
        <v/>
      </c>
      <c r="AN193" s="532"/>
      <c r="AO193" s="375"/>
      <c r="AP193" s="377"/>
      <c r="AQ193" s="377" t="str">
        <f t="shared" si="195"/>
        <v/>
      </c>
      <c r="AR193" s="375" t="str">
        <f t="shared" si="196"/>
        <v/>
      </c>
      <c r="AS193" s="532"/>
      <c r="AT193" s="375"/>
      <c r="AU193" s="377"/>
      <c r="AV193" s="377" t="str">
        <f t="shared" si="197"/>
        <v/>
      </c>
      <c r="AW193" s="375" t="str">
        <f t="shared" si="198"/>
        <v/>
      </c>
      <c r="AX193" s="532"/>
    </row>
    <row r="194" spans="2:50" hidden="1" x14ac:dyDescent="0.2">
      <c r="B194" s="541"/>
      <c r="C194" s="375">
        <v>8</v>
      </c>
      <c r="D194" s="375"/>
      <c r="E194" s="375"/>
      <c r="F194" s="375"/>
      <c r="G194" s="375"/>
      <c r="H194" s="562"/>
      <c r="I194" s="172" t="str">
        <f t="shared" si="199"/>
        <v/>
      </c>
      <c r="J194" s="172" t="str">
        <f t="shared" si="199"/>
        <v/>
      </c>
      <c r="K194" s="374" t="str">
        <f t="shared" si="199"/>
        <v/>
      </c>
      <c r="L194" s="560"/>
      <c r="M194" s="172" t="str">
        <f t="shared" si="184"/>
        <v/>
      </c>
      <c r="N194" s="533"/>
      <c r="O194" s="533"/>
      <c r="P194" s="375"/>
      <c r="Q194" s="377"/>
      <c r="R194" s="377" t="str">
        <f t="shared" si="185"/>
        <v/>
      </c>
      <c r="S194" s="375" t="str">
        <f t="shared" si="186"/>
        <v/>
      </c>
      <c r="T194" s="532"/>
      <c r="U194" s="375"/>
      <c r="V194" s="377"/>
      <c r="W194" s="377" t="str">
        <f t="shared" si="187"/>
        <v/>
      </c>
      <c r="X194" s="375" t="str">
        <f t="shared" si="188"/>
        <v/>
      </c>
      <c r="Y194" s="532"/>
      <c r="Z194" s="375"/>
      <c r="AA194" s="377"/>
      <c r="AB194" s="377" t="str">
        <f t="shared" si="189"/>
        <v/>
      </c>
      <c r="AC194" s="375" t="str">
        <f t="shared" si="190"/>
        <v/>
      </c>
      <c r="AD194" s="532"/>
      <c r="AE194" s="375"/>
      <c r="AF194" s="377"/>
      <c r="AG194" s="377" t="str">
        <f t="shared" si="191"/>
        <v/>
      </c>
      <c r="AH194" s="375" t="str">
        <f t="shared" si="192"/>
        <v/>
      </c>
      <c r="AI194" s="532"/>
      <c r="AJ194" s="375"/>
      <c r="AK194" s="377"/>
      <c r="AL194" s="377" t="str">
        <f t="shared" si="193"/>
        <v/>
      </c>
      <c r="AM194" s="375" t="str">
        <f t="shared" si="194"/>
        <v/>
      </c>
      <c r="AN194" s="532"/>
      <c r="AO194" s="375"/>
      <c r="AP194" s="377"/>
      <c r="AQ194" s="377" t="str">
        <f t="shared" si="195"/>
        <v/>
      </c>
      <c r="AR194" s="375" t="str">
        <f t="shared" si="196"/>
        <v/>
      </c>
      <c r="AS194" s="532"/>
      <c r="AT194" s="375"/>
      <c r="AU194" s="377"/>
      <c r="AV194" s="377" t="str">
        <f t="shared" si="197"/>
        <v/>
      </c>
      <c r="AW194" s="375" t="str">
        <f t="shared" si="198"/>
        <v/>
      </c>
      <c r="AX194" s="532"/>
    </row>
    <row r="195" spans="2:50" hidden="1" x14ac:dyDescent="0.2">
      <c r="B195" s="541"/>
      <c r="C195" s="375">
        <v>9</v>
      </c>
      <c r="D195" s="375"/>
      <c r="E195" s="375"/>
      <c r="F195" s="375"/>
      <c r="G195" s="375"/>
      <c r="H195" s="562"/>
      <c r="I195" s="172" t="str">
        <f t="shared" si="199"/>
        <v/>
      </c>
      <c r="J195" s="172" t="str">
        <f t="shared" si="199"/>
        <v/>
      </c>
      <c r="K195" s="374" t="str">
        <f t="shared" si="199"/>
        <v/>
      </c>
      <c r="L195" s="560"/>
      <c r="M195" s="172" t="str">
        <f t="shared" si="184"/>
        <v/>
      </c>
      <c r="N195" s="533"/>
      <c r="O195" s="533"/>
      <c r="P195" s="375"/>
      <c r="Q195" s="377"/>
      <c r="R195" s="377" t="str">
        <f t="shared" si="185"/>
        <v/>
      </c>
      <c r="S195" s="375" t="str">
        <f t="shared" si="186"/>
        <v/>
      </c>
      <c r="T195" s="532"/>
      <c r="U195" s="375"/>
      <c r="V195" s="377"/>
      <c r="W195" s="377" t="str">
        <f t="shared" si="187"/>
        <v/>
      </c>
      <c r="X195" s="375" t="str">
        <f t="shared" si="188"/>
        <v/>
      </c>
      <c r="Y195" s="532"/>
      <c r="Z195" s="375"/>
      <c r="AA195" s="377"/>
      <c r="AB195" s="377" t="str">
        <f t="shared" si="189"/>
        <v/>
      </c>
      <c r="AC195" s="375" t="str">
        <f t="shared" si="190"/>
        <v/>
      </c>
      <c r="AD195" s="532"/>
      <c r="AE195" s="375"/>
      <c r="AF195" s="377"/>
      <c r="AG195" s="377" t="str">
        <f t="shared" si="191"/>
        <v/>
      </c>
      <c r="AH195" s="375" t="str">
        <f t="shared" si="192"/>
        <v/>
      </c>
      <c r="AI195" s="532"/>
      <c r="AJ195" s="375"/>
      <c r="AK195" s="377"/>
      <c r="AL195" s="377" t="str">
        <f t="shared" si="193"/>
        <v/>
      </c>
      <c r="AM195" s="375" t="str">
        <f t="shared" si="194"/>
        <v/>
      </c>
      <c r="AN195" s="532"/>
      <c r="AO195" s="375"/>
      <c r="AP195" s="377"/>
      <c r="AQ195" s="377" t="str">
        <f t="shared" si="195"/>
        <v/>
      </c>
      <c r="AR195" s="375" t="str">
        <f t="shared" si="196"/>
        <v/>
      </c>
      <c r="AS195" s="532"/>
      <c r="AT195" s="375"/>
      <c r="AU195" s="377"/>
      <c r="AV195" s="377" t="str">
        <f t="shared" si="197"/>
        <v/>
      </c>
      <c r="AW195" s="375" t="str">
        <f t="shared" si="198"/>
        <v/>
      </c>
      <c r="AX195" s="532"/>
    </row>
    <row r="196" spans="2:50" hidden="1" x14ac:dyDescent="0.2">
      <c r="B196" s="541"/>
      <c r="C196" s="375">
        <v>10</v>
      </c>
      <c r="D196" s="375"/>
      <c r="E196" s="375"/>
      <c r="F196" s="375"/>
      <c r="G196" s="375"/>
      <c r="H196" s="562"/>
      <c r="I196" s="172" t="str">
        <f t="shared" si="199"/>
        <v/>
      </c>
      <c r="J196" s="172" t="str">
        <f t="shared" si="199"/>
        <v/>
      </c>
      <c r="K196" s="374" t="str">
        <f t="shared" si="199"/>
        <v/>
      </c>
      <c r="L196" s="560"/>
      <c r="M196" s="172" t="str">
        <f t="shared" si="184"/>
        <v/>
      </c>
      <c r="N196" s="533"/>
      <c r="O196" s="533"/>
      <c r="P196" s="375"/>
      <c r="Q196" s="377"/>
      <c r="R196" s="377" t="str">
        <f t="shared" si="185"/>
        <v/>
      </c>
      <c r="S196" s="375" t="str">
        <f t="shared" si="186"/>
        <v/>
      </c>
      <c r="T196" s="532"/>
      <c r="U196" s="375"/>
      <c r="V196" s="377"/>
      <c r="W196" s="377" t="str">
        <f t="shared" si="187"/>
        <v/>
      </c>
      <c r="X196" s="375" t="str">
        <f t="shared" si="188"/>
        <v/>
      </c>
      <c r="Y196" s="532"/>
      <c r="Z196" s="375"/>
      <c r="AA196" s="377"/>
      <c r="AB196" s="377" t="str">
        <f t="shared" si="189"/>
        <v/>
      </c>
      <c r="AC196" s="375" t="str">
        <f t="shared" si="190"/>
        <v/>
      </c>
      <c r="AD196" s="532"/>
      <c r="AE196" s="375"/>
      <c r="AF196" s="377"/>
      <c r="AG196" s="377" t="str">
        <f t="shared" si="191"/>
        <v/>
      </c>
      <c r="AH196" s="375" t="str">
        <f t="shared" si="192"/>
        <v/>
      </c>
      <c r="AI196" s="532"/>
      <c r="AJ196" s="375"/>
      <c r="AK196" s="377"/>
      <c r="AL196" s="377" t="str">
        <f t="shared" si="193"/>
        <v/>
      </c>
      <c r="AM196" s="375" t="str">
        <f t="shared" si="194"/>
        <v/>
      </c>
      <c r="AN196" s="532"/>
      <c r="AO196" s="375"/>
      <c r="AP196" s="377"/>
      <c r="AQ196" s="377" t="str">
        <f t="shared" si="195"/>
        <v/>
      </c>
      <c r="AR196" s="375" t="str">
        <f t="shared" si="196"/>
        <v/>
      </c>
      <c r="AS196" s="532"/>
      <c r="AT196" s="375"/>
      <c r="AU196" s="377"/>
      <c r="AV196" s="377" t="str">
        <f t="shared" si="197"/>
        <v/>
      </c>
      <c r="AW196" s="375" t="str">
        <f t="shared" si="198"/>
        <v/>
      </c>
      <c r="AX196" s="532"/>
    </row>
    <row r="197" spans="2:50" hidden="1" x14ac:dyDescent="0.2">
      <c r="B197" s="541"/>
      <c r="C197" s="375">
        <v>11</v>
      </c>
      <c r="D197" s="375"/>
      <c r="E197" s="375"/>
      <c r="F197" s="375"/>
      <c r="G197" s="375"/>
      <c r="H197" s="562"/>
      <c r="I197" s="172" t="str">
        <f t="shared" si="199"/>
        <v/>
      </c>
      <c r="J197" s="172" t="str">
        <f t="shared" si="199"/>
        <v/>
      </c>
      <c r="K197" s="374" t="str">
        <f t="shared" si="199"/>
        <v/>
      </c>
      <c r="L197" s="560"/>
      <c r="M197" s="172" t="str">
        <f t="shared" si="184"/>
        <v/>
      </c>
      <c r="N197" s="533"/>
      <c r="O197" s="533"/>
      <c r="P197" s="375"/>
      <c r="Q197" s="377"/>
      <c r="R197" s="377" t="str">
        <f t="shared" si="185"/>
        <v/>
      </c>
      <c r="S197" s="375" t="str">
        <f t="shared" si="186"/>
        <v/>
      </c>
      <c r="T197" s="532"/>
      <c r="U197" s="375"/>
      <c r="V197" s="377"/>
      <c r="W197" s="377" t="str">
        <f t="shared" si="187"/>
        <v/>
      </c>
      <c r="X197" s="375" t="str">
        <f t="shared" si="188"/>
        <v/>
      </c>
      <c r="Y197" s="532"/>
      <c r="Z197" s="375"/>
      <c r="AA197" s="377"/>
      <c r="AB197" s="377" t="str">
        <f t="shared" si="189"/>
        <v/>
      </c>
      <c r="AC197" s="375" t="str">
        <f t="shared" si="190"/>
        <v/>
      </c>
      <c r="AD197" s="532"/>
      <c r="AE197" s="375"/>
      <c r="AF197" s="377"/>
      <c r="AG197" s="377" t="str">
        <f t="shared" si="191"/>
        <v/>
      </c>
      <c r="AH197" s="375" t="str">
        <f t="shared" si="192"/>
        <v/>
      </c>
      <c r="AI197" s="532"/>
      <c r="AJ197" s="375"/>
      <c r="AK197" s="377"/>
      <c r="AL197" s="377" t="str">
        <f t="shared" si="193"/>
        <v/>
      </c>
      <c r="AM197" s="375" t="str">
        <f t="shared" si="194"/>
        <v/>
      </c>
      <c r="AN197" s="532"/>
      <c r="AO197" s="375"/>
      <c r="AP197" s="377"/>
      <c r="AQ197" s="377" t="str">
        <f t="shared" si="195"/>
        <v/>
      </c>
      <c r="AR197" s="375" t="str">
        <f t="shared" si="196"/>
        <v/>
      </c>
      <c r="AS197" s="532"/>
      <c r="AT197" s="375"/>
      <c r="AU197" s="377"/>
      <c r="AV197" s="377" t="str">
        <f t="shared" si="197"/>
        <v/>
      </c>
      <c r="AW197" s="375" t="str">
        <f t="shared" si="198"/>
        <v/>
      </c>
      <c r="AX197" s="532"/>
    </row>
    <row r="198" spans="2:50" hidden="1" x14ac:dyDescent="0.2">
      <c r="B198" s="541"/>
      <c r="C198" s="375">
        <v>12</v>
      </c>
      <c r="D198" s="375"/>
      <c r="E198" s="375"/>
      <c r="F198" s="375"/>
      <c r="G198" s="375"/>
      <c r="H198" s="562"/>
      <c r="I198" s="172" t="str">
        <f t="shared" si="199"/>
        <v/>
      </c>
      <c r="J198" s="172" t="str">
        <f t="shared" si="199"/>
        <v/>
      </c>
      <c r="K198" s="374" t="str">
        <f t="shared" si="199"/>
        <v/>
      </c>
      <c r="L198" s="560"/>
      <c r="M198" s="172" t="str">
        <f t="shared" si="184"/>
        <v/>
      </c>
      <c r="N198" s="533"/>
      <c r="O198" s="533"/>
      <c r="P198" s="375"/>
      <c r="Q198" s="377"/>
      <c r="R198" s="377" t="str">
        <f t="shared" si="185"/>
        <v/>
      </c>
      <c r="S198" s="375" t="str">
        <f t="shared" si="186"/>
        <v/>
      </c>
      <c r="T198" s="532"/>
      <c r="U198" s="375"/>
      <c r="V198" s="377"/>
      <c r="W198" s="377" t="str">
        <f t="shared" si="187"/>
        <v/>
      </c>
      <c r="X198" s="375" t="str">
        <f t="shared" si="188"/>
        <v/>
      </c>
      <c r="Y198" s="532"/>
      <c r="Z198" s="375"/>
      <c r="AA198" s="377"/>
      <c r="AB198" s="377" t="str">
        <f t="shared" si="189"/>
        <v/>
      </c>
      <c r="AC198" s="375" t="str">
        <f t="shared" si="190"/>
        <v/>
      </c>
      <c r="AD198" s="532"/>
      <c r="AE198" s="375"/>
      <c r="AF198" s="377"/>
      <c r="AG198" s="377" t="str">
        <f t="shared" si="191"/>
        <v/>
      </c>
      <c r="AH198" s="375" t="str">
        <f t="shared" si="192"/>
        <v/>
      </c>
      <c r="AI198" s="532"/>
      <c r="AJ198" s="375"/>
      <c r="AK198" s="377"/>
      <c r="AL198" s="377" t="str">
        <f t="shared" si="193"/>
        <v/>
      </c>
      <c r="AM198" s="375" t="str">
        <f t="shared" si="194"/>
        <v/>
      </c>
      <c r="AN198" s="532"/>
      <c r="AO198" s="375"/>
      <c r="AP198" s="377"/>
      <c r="AQ198" s="377" t="str">
        <f t="shared" si="195"/>
        <v/>
      </c>
      <c r="AR198" s="375" t="str">
        <f t="shared" si="196"/>
        <v/>
      </c>
      <c r="AS198" s="532"/>
      <c r="AT198" s="375"/>
      <c r="AU198" s="377"/>
      <c r="AV198" s="377" t="str">
        <f t="shared" si="197"/>
        <v/>
      </c>
      <c r="AW198" s="375" t="str">
        <f t="shared" si="198"/>
        <v/>
      </c>
      <c r="AX198" s="532"/>
    </row>
    <row r="199" spans="2:50" hidden="1" x14ac:dyDescent="0.2">
      <c r="B199" s="541"/>
      <c r="C199" s="375">
        <v>13</v>
      </c>
      <c r="D199" s="375"/>
      <c r="E199" s="375"/>
      <c r="F199" s="375"/>
      <c r="G199" s="375"/>
      <c r="H199" s="562"/>
      <c r="I199" s="172" t="str">
        <f t="shared" si="199"/>
        <v/>
      </c>
      <c r="J199" s="172" t="str">
        <f t="shared" si="199"/>
        <v/>
      </c>
      <c r="K199" s="374" t="str">
        <f t="shared" si="199"/>
        <v/>
      </c>
      <c r="L199" s="560"/>
      <c r="M199" s="172" t="str">
        <f t="shared" si="184"/>
        <v/>
      </c>
      <c r="N199" s="533"/>
      <c r="O199" s="533"/>
      <c r="P199" s="375"/>
      <c r="Q199" s="377"/>
      <c r="R199" s="377" t="str">
        <f t="shared" si="185"/>
        <v/>
      </c>
      <c r="S199" s="375" t="str">
        <f t="shared" si="186"/>
        <v/>
      </c>
      <c r="T199" s="532"/>
      <c r="U199" s="375"/>
      <c r="V199" s="377"/>
      <c r="W199" s="377" t="str">
        <f t="shared" si="187"/>
        <v/>
      </c>
      <c r="X199" s="375" t="str">
        <f t="shared" si="188"/>
        <v/>
      </c>
      <c r="Y199" s="532"/>
      <c r="Z199" s="375"/>
      <c r="AA199" s="377"/>
      <c r="AB199" s="377" t="str">
        <f t="shared" si="189"/>
        <v/>
      </c>
      <c r="AC199" s="375" t="str">
        <f t="shared" si="190"/>
        <v/>
      </c>
      <c r="AD199" s="532"/>
      <c r="AE199" s="375"/>
      <c r="AF199" s="377"/>
      <c r="AG199" s="377" t="str">
        <f t="shared" si="191"/>
        <v/>
      </c>
      <c r="AH199" s="375" t="str">
        <f t="shared" si="192"/>
        <v/>
      </c>
      <c r="AI199" s="532"/>
      <c r="AJ199" s="375"/>
      <c r="AK199" s="377"/>
      <c r="AL199" s="377" t="str">
        <f t="shared" si="193"/>
        <v/>
      </c>
      <c r="AM199" s="375" t="str">
        <f t="shared" si="194"/>
        <v/>
      </c>
      <c r="AN199" s="532"/>
      <c r="AO199" s="375"/>
      <c r="AP199" s="377"/>
      <c r="AQ199" s="377" t="str">
        <f t="shared" si="195"/>
        <v/>
      </c>
      <c r="AR199" s="375" t="str">
        <f t="shared" si="196"/>
        <v/>
      </c>
      <c r="AS199" s="532"/>
      <c r="AT199" s="375"/>
      <c r="AU199" s="377"/>
      <c r="AV199" s="377" t="str">
        <f t="shared" si="197"/>
        <v/>
      </c>
      <c r="AW199" s="375" t="str">
        <f t="shared" si="198"/>
        <v/>
      </c>
      <c r="AX199" s="532"/>
    </row>
    <row r="200" spans="2:50" hidden="1" x14ac:dyDescent="0.2">
      <c r="B200" s="541"/>
      <c r="C200" s="375">
        <v>14</v>
      </c>
      <c r="D200" s="375"/>
      <c r="E200" s="375"/>
      <c r="F200" s="375"/>
      <c r="G200" s="375"/>
      <c r="H200" s="562"/>
      <c r="I200" s="172" t="str">
        <f t="shared" si="199"/>
        <v/>
      </c>
      <c r="J200" s="172" t="str">
        <f t="shared" si="199"/>
        <v/>
      </c>
      <c r="K200" s="374" t="str">
        <f t="shared" si="199"/>
        <v/>
      </c>
      <c r="L200" s="560"/>
      <c r="M200" s="172" t="str">
        <f t="shared" si="184"/>
        <v/>
      </c>
      <c r="N200" s="533"/>
      <c r="O200" s="533"/>
      <c r="P200" s="375"/>
      <c r="Q200" s="377"/>
      <c r="R200" s="377" t="str">
        <f t="shared" si="185"/>
        <v/>
      </c>
      <c r="S200" s="375" t="str">
        <f t="shared" si="186"/>
        <v/>
      </c>
      <c r="T200" s="532"/>
      <c r="U200" s="375"/>
      <c r="V200" s="377"/>
      <c r="W200" s="377" t="str">
        <f t="shared" si="187"/>
        <v/>
      </c>
      <c r="X200" s="375" t="str">
        <f t="shared" si="188"/>
        <v/>
      </c>
      <c r="Y200" s="532"/>
      <c r="Z200" s="375"/>
      <c r="AA200" s="377"/>
      <c r="AB200" s="377" t="str">
        <f t="shared" si="189"/>
        <v/>
      </c>
      <c r="AC200" s="375" t="str">
        <f t="shared" si="190"/>
        <v/>
      </c>
      <c r="AD200" s="532"/>
      <c r="AE200" s="375"/>
      <c r="AF200" s="377"/>
      <c r="AG200" s="377" t="str">
        <f t="shared" si="191"/>
        <v/>
      </c>
      <c r="AH200" s="375" t="str">
        <f t="shared" si="192"/>
        <v/>
      </c>
      <c r="AI200" s="532"/>
      <c r="AJ200" s="375"/>
      <c r="AK200" s="377"/>
      <c r="AL200" s="377" t="str">
        <f t="shared" si="193"/>
        <v/>
      </c>
      <c r="AM200" s="375" t="str">
        <f t="shared" si="194"/>
        <v/>
      </c>
      <c r="AN200" s="532"/>
      <c r="AO200" s="375"/>
      <c r="AP200" s="377"/>
      <c r="AQ200" s="377" t="str">
        <f t="shared" si="195"/>
        <v/>
      </c>
      <c r="AR200" s="375" t="str">
        <f t="shared" si="196"/>
        <v/>
      </c>
      <c r="AS200" s="532"/>
      <c r="AT200" s="375"/>
      <c r="AU200" s="377"/>
      <c r="AV200" s="377" t="str">
        <f t="shared" si="197"/>
        <v/>
      </c>
      <c r="AW200" s="375" t="str">
        <f t="shared" si="198"/>
        <v/>
      </c>
      <c r="AX200" s="532"/>
    </row>
    <row r="201" spans="2:50" hidden="1" x14ac:dyDescent="0.2">
      <c r="B201" s="541"/>
      <c r="C201" s="375">
        <v>15</v>
      </c>
      <c r="D201" s="375"/>
      <c r="E201" s="375"/>
      <c r="F201" s="375"/>
      <c r="G201" s="375"/>
      <c r="H201" s="563"/>
      <c r="I201" s="172" t="str">
        <f t="shared" si="199"/>
        <v/>
      </c>
      <c r="J201" s="172" t="str">
        <f t="shared" si="199"/>
        <v/>
      </c>
      <c r="K201" s="374" t="str">
        <f t="shared" si="199"/>
        <v/>
      </c>
      <c r="L201" s="560"/>
      <c r="M201" s="172" t="str">
        <f t="shared" si="184"/>
        <v/>
      </c>
      <c r="N201" s="533"/>
      <c r="O201" s="533"/>
      <c r="P201" s="375"/>
      <c r="Q201" s="377"/>
      <c r="R201" s="377" t="str">
        <f t="shared" si="185"/>
        <v/>
      </c>
      <c r="S201" s="375" t="str">
        <f t="shared" si="186"/>
        <v/>
      </c>
      <c r="T201" s="532"/>
      <c r="U201" s="375"/>
      <c r="V201" s="377"/>
      <c r="W201" s="377" t="str">
        <f t="shared" si="187"/>
        <v/>
      </c>
      <c r="X201" s="375" t="str">
        <f t="shared" si="188"/>
        <v/>
      </c>
      <c r="Y201" s="532"/>
      <c r="Z201" s="375"/>
      <c r="AA201" s="377"/>
      <c r="AB201" s="377" t="str">
        <f t="shared" si="189"/>
        <v/>
      </c>
      <c r="AC201" s="375" t="str">
        <f t="shared" si="190"/>
        <v/>
      </c>
      <c r="AD201" s="532"/>
      <c r="AE201" s="375"/>
      <c r="AF201" s="377"/>
      <c r="AG201" s="377" t="str">
        <f t="shared" si="191"/>
        <v/>
      </c>
      <c r="AH201" s="375" t="str">
        <f t="shared" si="192"/>
        <v/>
      </c>
      <c r="AI201" s="532"/>
      <c r="AJ201" s="375"/>
      <c r="AK201" s="377"/>
      <c r="AL201" s="377" t="str">
        <f t="shared" si="193"/>
        <v/>
      </c>
      <c r="AM201" s="375" t="str">
        <f t="shared" si="194"/>
        <v/>
      </c>
      <c r="AN201" s="532"/>
      <c r="AO201" s="375"/>
      <c r="AP201" s="377"/>
      <c r="AQ201" s="377" t="str">
        <f t="shared" si="195"/>
        <v/>
      </c>
      <c r="AR201" s="375" t="str">
        <f t="shared" si="196"/>
        <v/>
      </c>
      <c r="AS201" s="532"/>
      <c r="AT201" s="375"/>
      <c r="AU201" s="377"/>
      <c r="AV201" s="377" t="str">
        <f t="shared" si="197"/>
        <v/>
      </c>
      <c r="AW201" s="375" t="str">
        <f t="shared" si="198"/>
        <v/>
      </c>
      <c r="AX201" s="532"/>
    </row>
    <row r="202" spans="2:50" ht="15.75" hidden="1" x14ac:dyDescent="0.2">
      <c r="B202" s="545" t="s">
        <v>169</v>
      </c>
      <c r="C202" s="546"/>
      <c r="D202" s="546"/>
      <c r="E202" s="546"/>
      <c r="F202" s="546"/>
      <c r="G202" s="546"/>
      <c r="H202" s="547"/>
      <c r="I202" s="207"/>
      <c r="J202" s="207"/>
      <c r="K202" s="207"/>
      <c r="L202" s="207"/>
      <c r="M202" s="207"/>
      <c r="N202" s="533" t="s">
        <v>161</v>
      </c>
      <c r="O202" s="549" t="s">
        <v>106</v>
      </c>
      <c r="P202" s="551">
        <f>AT182+1</f>
        <v>45937</v>
      </c>
      <c r="Q202" s="541"/>
      <c r="R202" s="541"/>
      <c r="S202" s="541"/>
      <c r="T202" s="541"/>
      <c r="U202" s="551">
        <f>P202+1</f>
        <v>45938</v>
      </c>
      <c r="V202" s="541"/>
      <c r="W202" s="541"/>
      <c r="X202" s="541"/>
      <c r="Y202" s="541"/>
      <c r="Z202" s="551">
        <f>U202+1</f>
        <v>45939</v>
      </c>
      <c r="AA202" s="541"/>
      <c r="AB202" s="541"/>
      <c r="AC202" s="541"/>
      <c r="AD202" s="541"/>
      <c r="AE202" s="551">
        <f>Z202+1</f>
        <v>45940</v>
      </c>
      <c r="AF202" s="541"/>
      <c r="AG202" s="541"/>
      <c r="AH202" s="541"/>
      <c r="AI202" s="541"/>
      <c r="AJ202" s="551">
        <f>AE202+1</f>
        <v>45941</v>
      </c>
      <c r="AK202" s="541"/>
      <c r="AL202" s="541"/>
      <c r="AM202" s="541"/>
      <c r="AN202" s="541"/>
      <c r="AO202" s="551">
        <f>AJ202+1</f>
        <v>45942</v>
      </c>
      <c r="AP202" s="541"/>
      <c r="AQ202" s="541"/>
      <c r="AR202" s="541"/>
      <c r="AS202" s="541"/>
      <c r="AT202" s="551">
        <f>AO202+1</f>
        <v>45943</v>
      </c>
      <c r="AU202" s="541"/>
      <c r="AV202" s="541"/>
      <c r="AW202" s="541"/>
      <c r="AX202" s="541"/>
    </row>
    <row r="203" spans="2:50" ht="15.75" hidden="1" x14ac:dyDescent="0.2">
      <c r="B203" s="548"/>
      <c r="C203" s="548"/>
      <c r="D203" s="548"/>
      <c r="E203" s="548"/>
      <c r="F203" s="548"/>
      <c r="G203" s="548"/>
      <c r="H203" s="548"/>
      <c r="I203" s="207"/>
      <c r="J203" s="207"/>
      <c r="K203" s="207"/>
      <c r="L203" s="207"/>
      <c r="M203" s="207"/>
      <c r="N203" s="533"/>
      <c r="O203" s="550"/>
      <c r="P203" s="551" t="s">
        <v>120</v>
      </c>
      <c r="Q203" s="541"/>
      <c r="R203" s="541"/>
      <c r="S203" s="541"/>
      <c r="T203" s="541"/>
      <c r="U203" s="551" t="s">
        <v>114</v>
      </c>
      <c r="V203" s="541"/>
      <c r="W203" s="541"/>
      <c r="X203" s="541"/>
      <c r="Y203" s="541"/>
      <c r="Z203" s="551" t="s">
        <v>115</v>
      </c>
      <c r="AA203" s="541"/>
      <c r="AB203" s="541"/>
      <c r="AC203" s="541"/>
      <c r="AD203" s="541"/>
      <c r="AE203" s="551" t="s">
        <v>116</v>
      </c>
      <c r="AF203" s="541"/>
      <c r="AG203" s="541"/>
      <c r="AH203" s="541"/>
      <c r="AI203" s="541"/>
      <c r="AJ203" s="551" t="s">
        <v>117</v>
      </c>
      <c r="AK203" s="541"/>
      <c r="AL203" s="541"/>
      <c r="AM203" s="541"/>
      <c r="AN203" s="541"/>
      <c r="AO203" s="551" t="s">
        <v>118</v>
      </c>
      <c r="AP203" s="541"/>
      <c r="AQ203" s="541"/>
      <c r="AR203" s="541"/>
      <c r="AS203" s="541"/>
      <c r="AT203" s="551" t="s">
        <v>119</v>
      </c>
      <c r="AU203" s="541"/>
      <c r="AV203" s="541"/>
      <c r="AW203" s="541"/>
      <c r="AX203" s="541"/>
    </row>
    <row r="204" spans="2:50" hidden="1" x14ac:dyDescent="0.2">
      <c r="B204" s="533" t="s">
        <v>157</v>
      </c>
      <c r="C204" s="533" t="s">
        <v>149</v>
      </c>
      <c r="D204" s="533"/>
      <c r="E204" s="533" t="s">
        <v>151</v>
      </c>
      <c r="F204" s="533"/>
      <c r="G204" s="533"/>
      <c r="H204" s="537" t="s">
        <v>158</v>
      </c>
      <c r="I204" s="540" t="s">
        <v>227</v>
      </c>
      <c r="J204" s="540"/>
      <c r="K204" s="540"/>
      <c r="L204" s="540" t="s">
        <v>158</v>
      </c>
      <c r="M204" s="540" t="s">
        <v>170</v>
      </c>
      <c r="N204" s="533"/>
      <c r="O204" s="533" t="s">
        <v>160</v>
      </c>
      <c r="P204" s="534" t="s">
        <v>154</v>
      </c>
      <c r="Q204" s="535"/>
      <c r="R204" s="535"/>
      <c r="S204" s="536"/>
      <c r="T204" s="533" t="s">
        <v>158</v>
      </c>
      <c r="U204" s="534" t="s">
        <v>154</v>
      </c>
      <c r="V204" s="535"/>
      <c r="W204" s="535"/>
      <c r="X204" s="536"/>
      <c r="Y204" s="533" t="s">
        <v>158</v>
      </c>
      <c r="Z204" s="534" t="s">
        <v>154</v>
      </c>
      <c r="AA204" s="535"/>
      <c r="AB204" s="535"/>
      <c r="AC204" s="536"/>
      <c r="AD204" s="533" t="s">
        <v>158</v>
      </c>
      <c r="AE204" s="534" t="s">
        <v>154</v>
      </c>
      <c r="AF204" s="535"/>
      <c r="AG204" s="535"/>
      <c r="AH204" s="536"/>
      <c r="AI204" s="533" t="s">
        <v>158</v>
      </c>
      <c r="AJ204" s="534" t="s">
        <v>154</v>
      </c>
      <c r="AK204" s="535"/>
      <c r="AL204" s="535"/>
      <c r="AM204" s="536"/>
      <c r="AN204" s="533" t="s">
        <v>158</v>
      </c>
      <c r="AO204" s="534" t="s">
        <v>154</v>
      </c>
      <c r="AP204" s="535"/>
      <c r="AQ204" s="535"/>
      <c r="AR204" s="536"/>
      <c r="AS204" s="533" t="s">
        <v>158</v>
      </c>
      <c r="AT204" s="534" t="s">
        <v>154</v>
      </c>
      <c r="AU204" s="535"/>
      <c r="AV204" s="535"/>
      <c r="AW204" s="536"/>
      <c r="AX204" s="533" t="s">
        <v>158</v>
      </c>
    </row>
    <row r="205" spans="2:50" hidden="1" x14ac:dyDescent="0.2">
      <c r="B205" s="533"/>
      <c r="C205" s="533"/>
      <c r="D205" s="533"/>
      <c r="E205" s="533" t="s">
        <v>150</v>
      </c>
      <c r="F205" s="533"/>
      <c r="G205" s="533"/>
      <c r="H205" s="538"/>
      <c r="I205" s="540" t="s">
        <v>150</v>
      </c>
      <c r="J205" s="540"/>
      <c r="K205" s="540"/>
      <c r="L205" s="540"/>
      <c r="M205" s="540"/>
      <c r="N205" s="533"/>
      <c r="O205" s="533"/>
      <c r="P205" s="534" t="s">
        <v>155</v>
      </c>
      <c r="Q205" s="535"/>
      <c r="R205" s="535"/>
      <c r="S205" s="536"/>
      <c r="T205" s="533"/>
      <c r="U205" s="534" t="s">
        <v>155</v>
      </c>
      <c r="V205" s="535"/>
      <c r="W205" s="535"/>
      <c r="X205" s="536"/>
      <c r="Y205" s="533"/>
      <c r="Z205" s="534" t="s">
        <v>155</v>
      </c>
      <c r="AA205" s="535"/>
      <c r="AB205" s="535"/>
      <c r="AC205" s="536"/>
      <c r="AD205" s="533"/>
      <c r="AE205" s="534" t="s">
        <v>155</v>
      </c>
      <c r="AF205" s="535"/>
      <c r="AG205" s="535"/>
      <c r="AH205" s="536"/>
      <c r="AI205" s="533"/>
      <c r="AJ205" s="534" t="s">
        <v>155</v>
      </c>
      <c r="AK205" s="535"/>
      <c r="AL205" s="535"/>
      <c r="AM205" s="536"/>
      <c r="AN205" s="533"/>
      <c r="AO205" s="534" t="s">
        <v>155</v>
      </c>
      <c r="AP205" s="535"/>
      <c r="AQ205" s="535"/>
      <c r="AR205" s="536"/>
      <c r="AS205" s="533"/>
      <c r="AT205" s="534" t="s">
        <v>155</v>
      </c>
      <c r="AU205" s="535"/>
      <c r="AV205" s="535"/>
      <c r="AW205" s="536"/>
      <c r="AX205" s="533"/>
    </row>
    <row r="206" spans="2:50" hidden="1" x14ac:dyDescent="0.2">
      <c r="B206" s="533"/>
      <c r="C206" s="533"/>
      <c r="D206" s="533"/>
      <c r="E206" s="416" t="s">
        <v>152</v>
      </c>
      <c r="F206" s="416" t="s">
        <v>153</v>
      </c>
      <c r="G206" s="416" t="s">
        <v>156</v>
      </c>
      <c r="H206" s="539"/>
      <c r="I206" s="417" t="s">
        <v>152</v>
      </c>
      <c r="J206" s="417" t="s">
        <v>153</v>
      </c>
      <c r="K206" s="417" t="s">
        <v>156</v>
      </c>
      <c r="L206" s="540"/>
      <c r="M206" s="540"/>
      <c r="N206" s="533"/>
      <c r="O206" s="533"/>
      <c r="P206" s="416" t="s">
        <v>152</v>
      </c>
      <c r="Q206" s="416" t="s">
        <v>153</v>
      </c>
      <c r="R206" s="416" t="s">
        <v>156</v>
      </c>
      <c r="S206" s="416" t="s">
        <v>170</v>
      </c>
      <c r="T206" s="533"/>
      <c r="U206" s="416" t="s">
        <v>152</v>
      </c>
      <c r="V206" s="416" t="s">
        <v>153</v>
      </c>
      <c r="W206" s="416" t="s">
        <v>156</v>
      </c>
      <c r="X206" s="416" t="s">
        <v>170</v>
      </c>
      <c r="Y206" s="533"/>
      <c r="Z206" s="416" t="s">
        <v>152</v>
      </c>
      <c r="AA206" s="416" t="s">
        <v>153</v>
      </c>
      <c r="AB206" s="416" t="s">
        <v>156</v>
      </c>
      <c r="AC206" s="416" t="s">
        <v>170</v>
      </c>
      <c r="AD206" s="533"/>
      <c r="AE206" s="416" t="s">
        <v>152</v>
      </c>
      <c r="AF206" s="416" t="s">
        <v>153</v>
      </c>
      <c r="AG206" s="416" t="s">
        <v>156</v>
      </c>
      <c r="AH206" s="416" t="s">
        <v>170</v>
      </c>
      <c r="AI206" s="533"/>
      <c r="AJ206" s="416" t="s">
        <v>152</v>
      </c>
      <c r="AK206" s="416" t="s">
        <v>153</v>
      </c>
      <c r="AL206" s="416" t="s">
        <v>156</v>
      </c>
      <c r="AM206" s="416" t="s">
        <v>170</v>
      </c>
      <c r="AN206" s="533"/>
      <c r="AO206" s="416" t="s">
        <v>152</v>
      </c>
      <c r="AP206" s="416" t="s">
        <v>153</v>
      </c>
      <c r="AQ206" s="416" t="s">
        <v>156</v>
      </c>
      <c r="AR206" s="416" t="s">
        <v>170</v>
      </c>
      <c r="AS206" s="533"/>
      <c r="AT206" s="416" t="s">
        <v>152</v>
      </c>
      <c r="AU206" s="416" t="s">
        <v>153</v>
      </c>
      <c r="AV206" s="416" t="s">
        <v>156</v>
      </c>
      <c r="AW206" s="416" t="s">
        <v>170</v>
      </c>
      <c r="AX206" s="533"/>
    </row>
    <row r="207" spans="2:50" hidden="1" x14ac:dyDescent="0.2">
      <c r="B207" s="541" t="s">
        <v>238</v>
      </c>
      <c r="C207" s="415">
        <f>C187</f>
        <v>1</v>
      </c>
      <c r="D207" s="415" t="s">
        <v>456</v>
      </c>
      <c r="E207" s="415">
        <v>19</v>
      </c>
      <c r="F207" s="415">
        <v>1500</v>
      </c>
      <c r="G207" s="414">
        <f t="shared" ref="G207:G212" si="200">F207/E207</f>
        <v>78.94736842105263</v>
      </c>
      <c r="H207" s="561">
        <f>AVERAGE(G207:G221)</f>
        <v>110.82946336429308</v>
      </c>
      <c r="I207" s="172">
        <f t="shared" ref="I207:I209" si="201">IFERROR(AVERAGE(P207,U207,Z207,AE207,AJ207,AO207,AT207),"")</f>
        <v>19</v>
      </c>
      <c r="J207" s="172">
        <f t="shared" ref="J207:J209" si="202">IFERROR(AVERAGE(Q207,V207,AA207,AF207,AK207,AP207,AU207),"")</f>
        <v>1430.9001916210186</v>
      </c>
      <c r="K207" s="418">
        <f t="shared" ref="K207:K209" si="203">IFERROR(AVERAGE(R207,W207,AB207,AG207,AL207,AQ207,AV207),"")</f>
        <v>75.310536401106248</v>
      </c>
      <c r="L207" s="560">
        <f>IFERROR(AVERAGE(K207:K221),"-")</f>
        <v>105.85411211955888</v>
      </c>
      <c r="M207" s="172">
        <f>IFERROR(RANK(K207, K$207:K$221),"")</f>
        <v>5</v>
      </c>
      <c r="N207" s="533"/>
      <c r="O207" s="533"/>
      <c r="P207" s="415">
        <v>19</v>
      </c>
      <c r="Q207" s="414">
        <v>1431.5942028985505</v>
      </c>
      <c r="R207" s="414">
        <f>IFERROR(Q207/P207,"")</f>
        <v>75.347063310450025</v>
      </c>
      <c r="S207" s="415">
        <f>IFERROR(RANK(R207, R$207:R$221),"")</f>
        <v>5</v>
      </c>
      <c r="T207" s="532">
        <f>AVERAGE(R207:R221)</f>
        <v>105.78916555577035</v>
      </c>
      <c r="U207" s="415">
        <v>19</v>
      </c>
      <c r="V207" s="414">
        <v>1430.3626943005181</v>
      </c>
      <c r="W207" s="414">
        <f>IFERROR(V207/U207,"")</f>
        <v>75.282247068448328</v>
      </c>
      <c r="X207" s="415">
        <f>IFERROR(RANK(W207, W$207:W$221),"")</f>
        <v>5</v>
      </c>
      <c r="Y207" s="532">
        <f>AVERAGE(W207:W221)</f>
        <v>105.88591637516787</v>
      </c>
      <c r="Z207" s="415">
        <v>19</v>
      </c>
      <c r="AA207" s="414">
        <v>1433.8064516129034</v>
      </c>
      <c r="AB207" s="414">
        <f>IFERROR(AA207/Z207,"")</f>
        <v>75.463497453310708</v>
      </c>
      <c r="AC207" s="415">
        <f>IFERROR(RANK(AB207, AB$207:AB$221),"")</f>
        <v>5</v>
      </c>
      <c r="AD207" s="532">
        <f>AVERAGE(AB207:AB221)</f>
        <v>106.1630347826503</v>
      </c>
      <c r="AE207" s="415">
        <v>19</v>
      </c>
      <c r="AF207" s="414">
        <v>1428.3221476510064</v>
      </c>
      <c r="AG207" s="414">
        <f>IFERROR(AF207/AE207,"")</f>
        <v>75.174849876368754</v>
      </c>
      <c r="AH207" s="415">
        <f>IFERROR(RANK(AG207, AG$207:AG$221),"")</f>
        <v>5</v>
      </c>
      <c r="AI207" s="532">
        <f>AVERAGE(AG207:AG221)</f>
        <v>105.55692474920022</v>
      </c>
      <c r="AJ207" s="415">
        <v>19</v>
      </c>
      <c r="AK207" s="414">
        <v>1431.3207547169811</v>
      </c>
      <c r="AL207" s="414">
        <f>IFERROR(AK207/AJ207,"")</f>
        <v>75.33267130089375</v>
      </c>
      <c r="AM207" s="415">
        <f>IFERROR(RANK(AL207, AL$207:AL$221),"")</f>
        <v>5</v>
      </c>
      <c r="AN207" s="532">
        <f>AVERAGE(AL207:AL221)</f>
        <v>105.98472904966216</v>
      </c>
      <c r="AO207" s="415">
        <v>19</v>
      </c>
      <c r="AP207" s="414">
        <v>1431.549295774648</v>
      </c>
      <c r="AQ207" s="414">
        <f>IFERROR(AP207/AO207,"")</f>
        <v>75.344699777613059</v>
      </c>
      <c r="AR207" s="415">
        <f>IFERROR(RANK(AQ207, AQ$207:AQ$221),"")</f>
        <v>5</v>
      </c>
      <c r="AS207" s="532">
        <f>AVERAGE(AQ207:AQ221)</f>
        <v>105.74820008208133</v>
      </c>
      <c r="AT207" s="415">
        <v>19</v>
      </c>
      <c r="AU207" s="414">
        <v>1429.3457943925234</v>
      </c>
      <c r="AV207" s="414">
        <f>IFERROR(AU207/AT207,"")</f>
        <v>75.228726020659124</v>
      </c>
      <c r="AW207" s="415">
        <f>IFERROR(RANK(AV207, AV$207:AV$221),"")</f>
        <v>5</v>
      </c>
      <c r="AX207" s="532">
        <f>AVERAGE(AV207:AV221)</f>
        <v>105.8508142423799</v>
      </c>
    </row>
    <row r="208" spans="2:50" hidden="1" x14ac:dyDescent="0.2">
      <c r="B208" s="541"/>
      <c r="C208" s="426">
        <f t="shared" ref="C208:C221" si="204">C188</f>
        <v>2</v>
      </c>
      <c r="D208" s="415" t="s">
        <v>457</v>
      </c>
      <c r="E208" s="415">
        <v>17</v>
      </c>
      <c r="F208" s="415">
        <v>1500</v>
      </c>
      <c r="G208" s="414">
        <f t="shared" si="200"/>
        <v>88.235294117647058</v>
      </c>
      <c r="H208" s="562"/>
      <c r="I208" s="172">
        <f t="shared" si="201"/>
        <v>17</v>
      </c>
      <c r="J208" s="172">
        <f t="shared" si="202"/>
        <v>1429.9373682530681</v>
      </c>
      <c r="K208" s="418">
        <f t="shared" si="203"/>
        <v>84.113962838415787</v>
      </c>
      <c r="L208" s="560"/>
      <c r="M208" s="172">
        <f t="shared" ref="M208:M221" si="205">IFERROR(RANK(K208, K$207:K$221),"")</f>
        <v>4</v>
      </c>
      <c r="N208" s="533"/>
      <c r="O208" s="533"/>
      <c r="P208" s="415">
        <v>17</v>
      </c>
      <c r="Q208" s="414">
        <v>1431.7571884984029</v>
      </c>
      <c r="R208" s="414">
        <f t="shared" ref="R208:R221" si="206">IFERROR(Q208/P208,"")</f>
        <v>84.221011088141353</v>
      </c>
      <c r="S208" s="415">
        <f t="shared" ref="S208:S221" si="207">IFERROR(RANK(R208, R$207:R$221),"")</f>
        <v>4</v>
      </c>
      <c r="T208" s="532"/>
      <c r="U208" s="415">
        <v>17</v>
      </c>
      <c r="V208" s="414">
        <v>1429.3478260869565</v>
      </c>
      <c r="W208" s="414">
        <f t="shared" ref="W208:W221" si="208">IFERROR(V208/U208,"")</f>
        <v>84.079283887468023</v>
      </c>
      <c r="X208" s="415">
        <f t="shared" ref="X208:X221" si="209">IFERROR(RANK(W208, W$207:W$221),"")</f>
        <v>4</v>
      </c>
      <c r="Y208" s="532"/>
      <c r="Z208" s="415">
        <v>17</v>
      </c>
      <c r="AA208" s="414">
        <v>1430.5405405405404</v>
      </c>
      <c r="AB208" s="414">
        <f t="shared" ref="AB208:AB221" si="210">IFERROR(AA208/Z208,"")</f>
        <v>84.149443561208258</v>
      </c>
      <c r="AC208" s="415">
        <f t="shared" ref="AC208:AC221" si="211">IFERROR(RANK(AB208, AB$207:AB$221),"")</f>
        <v>4</v>
      </c>
      <c r="AD208" s="532"/>
      <c r="AE208" s="415">
        <v>17</v>
      </c>
      <c r="AF208" s="414">
        <v>1428.7850467289722</v>
      </c>
      <c r="AG208" s="414">
        <f t="shared" ref="AG208:AG221" si="212">IFERROR(AF208/AE208,"")</f>
        <v>84.046179219351302</v>
      </c>
      <c r="AH208" s="415">
        <f t="shared" ref="AH208:AH221" si="213">IFERROR(RANK(AG208, AG$207:AG$221),"")</f>
        <v>4</v>
      </c>
      <c r="AI208" s="532"/>
      <c r="AJ208" s="415">
        <v>17</v>
      </c>
      <c r="AK208" s="414">
        <v>1429.6261682242989</v>
      </c>
      <c r="AL208" s="414">
        <f t="shared" ref="AL208:AL221" si="214">IFERROR(AK208/AJ208,"")</f>
        <v>84.095656954370526</v>
      </c>
      <c r="AM208" s="415">
        <f t="shared" ref="AM208:AM221" si="215">IFERROR(RANK(AL208, AL$207:AL$221),"")</f>
        <v>4</v>
      </c>
      <c r="AN208" s="532"/>
      <c r="AO208" s="415">
        <v>17</v>
      </c>
      <c r="AP208" s="414">
        <v>1427.8125</v>
      </c>
      <c r="AQ208" s="414">
        <f t="shared" ref="AQ208:AQ221" si="216">IFERROR(AP208/AO208,"")</f>
        <v>83.98897058823529</v>
      </c>
      <c r="AR208" s="415">
        <f t="shared" ref="AR208:AR221" si="217">IFERROR(RANK(AQ208, AQ$207:AQ$221),"")</f>
        <v>4</v>
      </c>
      <c r="AS208" s="532"/>
      <c r="AT208" s="415">
        <v>17</v>
      </c>
      <c r="AU208" s="414">
        <v>1431.6923076923076</v>
      </c>
      <c r="AV208" s="414">
        <f t="shared" ref="AV208:AV221" si="218">IFERROR(AU208/AT208,"")</f>
        <v>84.217194570135746</v>
      </c>
      <c r="AW208" s="415">
        <f t="shared" ref="AW208:AW221" si="219">IFERROR(RANK(AV208, AV$207:AV$221),"")</f>
        <v>4</v>
      </c>
      <c r="AX208" s="532"/>
    </row>
    <row r="209" spans="2:50" hidden="1" x14ac:dyDescent="0.2">
      <c r="B209" s="541"/>
      <c r="C209" s="426">
        <f t="shared" si="204"/>
        <v>3</v>
      </c>
      <c r="D209" s="415" t="s">
        <v>460</v>
      </c>
      <c r="E209" s="415">
        <v>17</v>
      </c>
      <c r="F209" s="415">
        <v>2000</v>
      </c>
      <c r="G209" s="424">
        <f t="shared" si="200"/>
        <v>117.64705882352941</v>
      </c>
      <c r="H209" s="562"/>
      <c r="I209" s="172">
        <f t="shared" si="201"/>
        <v>17</v>
      </c>
      <c r="J209" s="172">
        <f t="shared" si="202"/>
        <v>1913.0093281544116</v>
      </c>
      <c r="K209" s="418">
        <f t="shared" si="203"/>
        <v>112.52996047967129</v>
      </c>
      <c r="L209" s="560"/>
      <c r="M209" s="172">
        <f t="shared" si="205"/>
        <v>3</v>
      </c>
      <c r="N209" s="533"/>
      <c r="O209" s="533"/>
      <c r="P209" s="415">
        <v>17</v>
      </c>
      <c r="Q209" s="414">
        <v>1907.7551020408171</v>
      </c>
      <c r="R209" s="414">
        <f t="shared" si="206"/>
        <v>112.22088835534218</v>
      </c>
      <c r="S209" s="415">
        <f t="shared" si="207"/>
        <v>3</v>
      </c>
      <c r="T209" s="532"/>
      <c r="U209" s="415">
        <v>17</v>
      </c>
      <c r="V209" s="414">
        <v>1909.3333333333335</v>
      </c>
      <c r="W209" s="414">
        <f t="shared" si="208"/>
        <v>112.31372549019609</v>
      </c>
      <c r="X209" s="415">
        <f t="shared" si="209"/>
        <v>3</v>
      </c>
      <c r="Y209" s="532"/>
      <c r="Z209" s="415">
        <v>17</v>
      </c>
      <c r="AA209" s="414">
        <v>1923.5294117647061</v>
      </c>
      <c r="AB209" s="414">
        <f t="shared" si="210"/>
        <v>113.14878892733566</v>
      </c>
      <c r="AC209" s="415">
        <f t="shared" si="211"/>
        <v>2</v>
      </c>
      <c r="AD209" s="532"/>
      <c r="AE209" s="415">
        <v>17</v>
      </c>
      <c r="AF209" s="414">
        <v>1900.909090909091</v>
      </c>
      <c r="AG209" s="414">
        <f t="shared" si="212"/>
        <v>111.81818181818183</v>
      </c>
      <c r="AH209" s="415">
        <f t="shared" si="213"/>
        <v>3</v>
      </c>
      <c r="AI209" s="532"/>
      <c r="AJ209" s="415">
        <v>17</v>
      </c>
      <c r="AK209" s="414">
        <v>1918.3333333333337</v>
      </c>
      <c r="AL209" s="414">
        <f t="shared" si="214"/>
        <v>112.84313725490199</v>
      </c>
      <c r="AM209" s="415">
        <f t="shared" si="215"/>
        <v>3</v>
      </c>
      <c r="AN209" s="532"/>
      <c r="AO209" s="415">
        <v>17</v>
      </c>
      <c r="AP209" s="414">
        <v>1914.1176470588227</v>
      </c>
      <c r="AQ209" s="414">
        <f t="shared" si="216"/>
        <v>112.59515570934252</v>
      </c>
      <c r="AR209" s="415">
        <f t="shared" si="217"/>
        <v>2</v>
      </c>
      <c r="AS209" s="532"/>
      <c r="AT209" s="415">
        <v>17</v>
      </c>
      <c r="AU209" s="414">
        <v>1917.0873786407763</v>
      </c>
      <c r="AV209" s="414">
        <f t="shared" si="218"/>
        <v>112.76984580239861</v>
      </c>
      <c r="AW209" s="415">
        <f t="shared" si="219"/>
        <v>2</v>
      </c>
      <c r="AX209" s="532"/>
    </row>
    <row r="210" spans="2:50" hidden="1" x14ac:dyDescent="0.2">
      <c r="B210" s="541"/>
      <c r="C210" s="426">
        <f t="shared" si="204"/>
        <v>4</v>
      </c>
      <c r="D210" s="415" t="s">
        <v>461</v>
      </c>
      <c r="E210" s="415">
        <v>17</v>
      </c>
      <c r="F210" s="415">
        <v>2000</v>
      </c>
      <c r="G210" s="424">
        <f t="shared" si="200"/>
        <v>117.64705882352941</v>
      </c>
      <c r="H210" s="562"/>
      <c r="I210" s="172">
        <f>IFERROR(AVERAGE(P210,U210,Z210,AE210,AJ210,AO210,AT210),"")</f>
        <v>17</v>
      </c>
      <c r="J210" s="172">
        <f>IFERROR(AVERAGE(Q210,V210,AA210,AF210,AK210,AP210,AU210),"")</f>
        <v>1915.4175232605505</v>
      </c>
      <c r="K210" s="418">
        <f>IFERROR(AVERAGE(R210,W210,AB210,AG210,AL210,AQ210,AV210),"")</f>
        <v>112.67161901532651</v>
      </c>
      <c r="L210" s="560"/>
      <c r="M210" s="172">
        <f t="shared" si="205"/>
        <v>2</v>
      </c>
      <c r="N210" s="533"/>
      <c r="O210" s="533"/>
      <c r="P210" s="415">
        <v>17</v>
      </c>
      <c r="Q210" s="414">
        <v>1917.0297029702963</v>
      </c>
      <c r="R210" s="414">
        <f t="shared" si="206"/>
        <v>112.76645311589978</v>
      </c>
      <c r="S210" s="415">
        <f t="shared" si="207"/>
        <v>2</v>
      </c>
      <c r="T210" s="532"/>
      <c r="U210" s="415">
        <v>17</v>
      </c>
      <c r="V210" s="414">
        <v>1916.8421052631581</v>
      </c>
      <c r="W210" s="414">
        <f t="shared" si="208"/>
        <v>112.75541795665636</v>
      </c>
      <c r="X210" s="415">
        <f t="shared" si="209"/>
        <v>2</v>
      </c>
      <c r="Y210" s="532"/>
      <c r="Z210" s="415">
        <v>17</v>
      </c>
      <c r="AA210" s="414">
        <v>1923.2876712328771</v>
      </c>
      <c r="AB210" s="414">
        <f t="shared" si="210"/>
        <v>113.13456889605159</v>
      </c>
      <c r="AC210" s="415">
        <f t="shared" si="211"/>
        <v>3</v>
      </c>
      <c r="AD210" s="532"/>
      <c r="AE210" s="415">
        <v>17</v>
      </c>
      <c r="AF210" s="414">
        <v>1904.166666666667</v>
      </c>
      <c r="AG210" s="414">
        <f t="shared" si="212"/>
        <v>112.00980392156865</v>
      </c>
      <c r="AH210" s="415">
        <f t="shared" si="213"/>
        <v>2</v>
      </c>
      <c r="AI210" s="532"/>
      <c r="AJ210" s="415">
        <v>17</v>
      </c>
      <c r="AK210" s="414">
        <v>1923.076923076924</v>
      </c>
      <c r="AL210" s="414">
        <f t="shared" si="214"/>
        <v>113.12217194570141</v>
      </c>
      <c r="AM210" s="415">
        <f t="shared" si="215"/>
        <v>2</v>
      </c>
      <c r="AN210" s="532"/>
      <c r="AO210" s="415">
        <v>17</v>
      </c>
      <c r="AP210" s="414">
        <v>1906.9811320754711</v>
      </c>
      <c r="AQ210" s="414">
        <f t="shared" si="216"/>
        <v>112.17536071032183</v>
      </c>
      <c r="AR210" s="415">
        <f t="shared" si="217"/>
        <v>3</v>
      </c>
      <c r="AS210" s="532"/>
      <c r="AT210" s="415">
        <v>17</v>
      </c>
      <c r="AU210" s="414">
        <v>1916.538461538461</v>
      </c>
      <c r="AV210" s="414">
        <f t="shared" si="218"/>
        <v>112.73755656108594</v>
      </c>
      <c r="AW210" s="415">
        <f t="shared" si="219"/>
        <v>3</v>
      </c>
      <c r="AX210" s="532"/>
    </row>
    <row r="211" spans="2:50" hidden="1" x14ac:dyDescent="0.2">
      <c r="B211" s="541"/>
      <c r="C211" s="426">
        <f t="shared" si="204"/>
        <v>5</v>
      </c>
      <c r="D211" s="415" t="s">
        <v>429</v>
      </c>
      <c r="E211" s="415">
        <v>8</v>
      </c>
      <c r="F211" s="415">
        <v>1500</v>
      </c>
      <c r="G211" s="424">
        <f t="shared" si="200"/>
        <v>187.5</v>
      </c>
      <c r="H211" s="562"/>
      <c r="I211" s="172">
        <f t="shared" ref="I211:I221" si="220">IFERROR(AVERAGE(P211,U211,Z211,AE211,AJ211,AO211,AT211),"")</f>
        <v>8</v>
      </c>
      <c r="J211" s="172">
        <f t="shared" ref="J211:J221" si="221">IFERROR(AVERAGE(Q211,V211,AA211,AF211,AK211,AP211,AU211),"")</f>
        <v>1431.6098383847204</v>
      </c>
      <c r="K211" s="418">
        <f t="shared" ref="K211:K221" si="222">IFERROR(AVERAGE(R211,W211,AB211,AG211,AL211,AQ211,AV211),"")</f>
        <v>178.95122979809005</v>
      </c>
      <c r="L211" s="560"/>
      <c r="M211" s="172">
        <f t="shared" si="205"/>
        <v>1</v>
      </c>
      <c r="N211" s="533"/>
      <c r="O211" s="533"/>
      <c r="P211" s="415">
        <v>8</v>
      </c>
      <c r="Q211" s="414">
        <v>1429.4366197183101</v>
      </c>
      <c r="R211" s="414">
        <f t="shared" si="206"/>
        <v>178.67957746478876</v>
      </c>
      <c r="S211" s="415">
        <f t="shared" si="207"/>
        <v>1</v>
      </c>
      <c r="T211" s="532"/>
      <c r="U211" s="415">
        <v>8</v>
      </c>
      <c r="V211" s="414">
        <v>1432.4444444444437</v>
      </c>
      <c r="W211" s="414">
        <f t="shared" si="208"/>
        <v>179.05555555555546</v>
      </c>
      <c r="X211" s="415">
        <f t="shared" si="209"/>
        <v>1</v>
      </c>
      <c r="Y211" s="532"/>
      <c r="Z211" s="415">
        <v>8</v>
      </c>
      <c r="AA211" s="414">
        <v>1436.2831858407087</v>
      </c>
      <c r="AB211" s="414">
        <f t="shared" si="210"/>
        <v>179.53539823008859</v>
      </c>
      <c r="AC211" s="415">
        <f t="shared" si="211"/>
        <v>1</v>
      </c>
      <c r="AD211" s="532"/>
      <c r="AE211" s="415">
        <v>8</v>
      </c>
      <c r="AF211" s="414">
        <v>1430.5263157894742</v>
      </c>
      <c r="AG211" s="414">
        <f t="shared" si="212"/>
        <v>178.81578947368428</v>
      </c>
      <c r="AH211" s="415">
        <f t="shared" si="213"/>
        <v>1</v>
      </c>
      <c r="AI211" s="532"/>
      <c r="AJ211" s="415">
        <v>8</v>
      </c>
      <c r="AK211" s="414">
        <v>1433.1578947368425</v>
      </c>
      <c r="AL211" s="414">
        <f t="shared" si="214"/>
        <v>179.14473684210532</v>
      </c>
      <c r="AM211" s="415">
        <f t="shared" si="215"/>
        <v>1</v>
      </c>
      <c r="AN211" s="532"/>
      <c r="AO211" s="415">
        <v>8</v>
      </c>
      <c r="AP211" s="414">
        <v>1431.0204081632653</v>
      </c>
      <c r="AQ211" s="414">
        <f t="shared" si="216"/>
        <v>178.87755102040816</v>
      </c>
      <c r="AR211" s="415">
        <f t="shared" si="217"/>
        <v>1</v>
      </c>
      <c r="AS211" s="532"/>
      <c r="AT211" s="415">
        <v>8</v>
      </c>
      <c r="AU211" s="414">
        <v>1428.4</v>
      </c>
      <c r="AV211" s="414">
        <f t="shared" si="218"/>
        <v>178.55</v>
      </c>
      <c r="AW211" s="415">
        <f t="shared" si="219"/>
        <v>1</v>
      </c>
      <c r="AX211" s="532"/>
    </row>
    <row r="212" spans="2:50" hidden="1" x14ac:dyDescent="0.2">
      <c r="B212" s="541"/>
      <c r="C212" s="426">
        <f t="shared" si="204"/>
        <v>6</v>
      </c>
      <c r="D212" s="415" t="s">
        <v>675</v>
      </c>
      <c r="E212" s="415">
        <v>20</v>
      </c>
      <c r="F212" s="415">
        <v>1500</v>
      </c>
      <c r="G212" s="424">
        <f t="shared" si="200"/>
        <v>75</v>
      </c>
      <c r="H212" s="562"/>
      <c r="I212" s="172">
        <f t="shared" si="220"/>
        <v>20</v>
      </c>
      <c r="J212" s="172">
        <f t="shared" si="221"/>
        <v>1430.9472836948676</v>
      </c>
      <c r="K212" s="418">
        <f t="shared" si="222"/>
        <v>71.547364184743373</v>
      </c>
      <c r="L212" s="560"/>
      <c r="M212" s="172">
        <f t="shared" si="205"/>
        <v>6</v>
      </c>
      <c r="N212" s="533"/>
      <c r="O212" s="533"/>
      <c r="P212" s="415">
        <v>20</v>
      </c>
      <c r="Q212" s="414">
        <v>1430</v>
      </c>
      <c r="R212" s="414">
        <f t="shared" si="206"/>
        <v>71.5</v>
      </c>
      <c r="S212" s="415">
        <f t="shared" si="207"/>
        <v>6</v>
      </c>
      <c r="T212" s="532"/>
      <c r="U212" s="415">
        <v>20</v>
      </c>
      <c r="V212" s="414">
        <v>1436.5853658536591</v>
      </c>
      <c r="W212" s="414">
        <f t="shared" si="208"/>
        <v>71.829268292682954</v>
      </c>
      <c r="X212" s="415">
        <f t="shared" si="209"/>
        <v>6</v>
      </c>
      <c r="Y212" s="532"/>
      <c r="Z212" s="415">
        <v>20</v>
      </c>
      <c r="AA212" s="414">
        <v>1430.93023255814</v>
      </c>
      <c r="AB212" s="414">
        <f t="shared" si="210"/>
        <v>71.546511627906995</v>
      </c>
      <c r="AC212" s="415">
        <f t="shared" si="211"/>
        <v>6</v>
      </c>
      <c r="AD212" s="532"/>
      <c r="AE212" s="415">
        <v>20</v>
      </c>
      <c r="AF212" s="414">
        <v>1429.5348837209308</v>
      </c>
      <c r="AG212" s="414">
        <f t="shared" si="212"/>
        <v>71.476744186046545</v>
      </c>
      <c r="AH212" s="415">
        <f t="shared" si="213"/>
        <v>6</v>
      </c>
      <c r="AI212" s="532"/>
      <c r="AJ212" s="415">
        <v>20</v>
      </c>
      <c r="AK212" s="414">
        <v>1427.3999999999999</v>
      </c>
      <c r="AL212" s="414">
        <f t="shared" si="214"/>
        <v>71.36999999999999</v>
      </c>
      <c r="AM212" s="415">
        <f t="shared" si="215"/>
        <v>6</v>
      </c>
      <c r="AN212" s="532"/>
      <c r="AO212" s="415">
        <v>20</v>
      </c>
      <c r="AP212" s="414">
        <v>1430.1492537313427</v>
      </c>
      <c r="AQ212" s="414">
        <f t="shared" si="216"/>
        <v>71.507462686567138</v>
      </c>
      <c r="AR212" s="415">
        <f t="shared" si="217"/>
        <v>6</v>
      </c>
      <c r="AS212" s="532"/>
      <c r="AT212" s="415">
        <v>20</v>
      </c>
      <c r="AU212" s="414">
        <v>1432.0312500000002</v>
      </c>
      <c r="AV212" s="414">
        <f t="shared" si="218"/>
        <v>71.601562500000014</v>
      </c>
      <c r="AW212" s="415">
        <f t="shared" si="219"/>
        <v>6</v>
      </c>
      <c r="AX212" s="532"/>
    </row>
    <row r="213" spans="2:50" hidden="1" x14ac:dyDescent="0.2">
      <c r="B213" s="541"/>
      <c r="C213" s="426">
        <f t="shared" si="204"/>
        <v>7</v>
      </c>
      <c r="D213" s="415"/>
      <c r="E213" s="415"/>
      <c r="F213" s="415"/>
      <c r="G213" s="415"/>
      <c r="H213" s="562"/>
      <c r="I213" s="172" t="str">
        <f t="shared" si="220"/>
        <v/>
      </c>
      <c r="J213" s="172" t="str">
        <f t="shared" si="221"/>
        <v/>
      </c>
      <c r="K213" s="418" t="str">
        <f t="shared" si="222"/>
        <v/>
      </c>
      <c r="L213" s="560"/>
      <c r="M213" s="172" t="str">
        <f t="shared" si="205"/>
        <v/>
      </c>
      <c r="N213" s="533"/>
      <c r="O213" s="533"/>
      <c r="P213" s="415"/>
      <c r="Q213" s="414"/>
      <c r="R213" s="414" t="str">
        <f t="shared" si="206"/>
        <v/>
      </c>
      <c r="S213" s="415" t="str">
        <f t="shared" si="207"/>
        <v/>
      </c>
      <c r="T213" s="532"/>
      <c r="U213" s="415"/>
      <c r="V213" s="414"/>
      <c r="W213" s="414" t="str">
        <f t="shared" si="208"/>
        <v/>
      </c>
      <c r="X213" s="415" t="str">
        <f t="shared" si="209"/>
        <v/>
      </c>
      <c r="Y213" s="532"/>
      <c r="Z213" s="415"/>
      <c r="AA213" s="414"/>
      <c r="AB213" s="414" t="str">
        <f t="shared" si="210"/>
        <v/>
      </c>
      <c r="AC213" s="415" t="str">
        <f t="shared" si="211"/>
        <v/>
      </c>
      <c r="AD213" s="532"/>
      <c r="AE213" s="415"/>
      <c r="AF213" s="414"/>
      <c r="AG213" s="414" t="str">
        <f t="shared" si="212"/>
        <v/>
      </c>
      <c r="AH213" s="415" t="str">
        <f t="shared" si="213"/>
        <v/>
      </c>
      <c r="AI213" s="532"/>
      <c r="AJ213" s="415"/>
      <c r="AK213" s="414"/>
      <c r="AL213" s="414" t="str">
        <f t="shared" si="214"/>
        <v/>
      </c>
      <c r="AM213" s="415" t="str">
        <f t="shared" si="215"/>
        <v/>
      </c>
      <c r="AN213" s="532"/>
      <c r="AO213" s="415"/>
      <c r="AP213" s="414"/>
      <c r="AQ213" s="414" t="str">
        <f t="shared" si="216"/>
        <v/>
      </c>
      <c r="AR213" s="415" t="str">
        <f t="shared" si="217"/>
        <v/>
      </c>
      <c r="AS213" s="532"/>
      <c r="AT213" s="415"/>
      <c r="AU213" s="414"/>
      <c r="AV213" s="414" t="str">
        <f t="shared" si="218"/>
        <v/>
      </c>
      <c r="AW213" s="415" t="str">
        <f t="shared" si="219"/>
        <v/>
      </c>
      <c r="AX213" s="532"/>
    </row>
    <row r="214" spans="2:50" hidden="1" x14ac:dyDescent="0.2">
      <c r="B214" s="541"/>
      <c r="C214" s="426">
        <f t="shared" si="204"/>
        <v>8</v>
      </c>
      <c r="D214" s="415"/>
      <c r="E214" s="415"/>
      <c r="F214" s="415"/>
      <c r="G214" s="415"/>
      <c r="H214" s="562"/>
      <c r="I214" s="172" t="str">
        <f t="shared" si="220"/>
        <v/>
      </c>
      <c r="J214" s="172" t="str">
        <f t="shared" si="221"/>
        <v/>
      </c>
      <c r="K214" s="418" t="str">
        <f t="shared" si="222"/>
        <v/>
      </c>
      <c r="L214" s="560"/>
      <c r="M214" s="172" t="str">
        <f t="shared" si="205"/>
        <v/>
      </c>
      <c r="N214" s="533"/>
      <c r="O214" s="533"/>
      <c r="P214" s="415"/>
      <c r="Q214" s="414"/>
      <c r="R214" s="414" t="str">
        <f t="shared" si="206"/>
        <v/>
      </c>
      <c r="S214" s="415" t="str">
        <f t="shared" si="207"/>
        <v/>
      </c>
      <c r="T214" s="532"/>
      <c r="U214" s="415"/>
      <c r="V214" s="414"/>
      <c r="W214" s="414" t="str">
        <f t="shared" si="208"/>
        <v/>
      </c>
      <c r="X214" s="415" t="str">
        <f t="shared" si="209"/>
        <v/>
      </c>
      <c r="Y214" s="532"/>
      <c r="Z214" s="415"/>
      <c r="AA214" s="414"/>
      <c r="AB214" s="414" t="str">
        <f t="shared" si="210"/>
        <v/>
      </c>
      <c r="AC214" s="415" t="str">
        <f t="shared" si="211"/>
        <v/>
      </c>
      <c r="AD214" s="532"/>
      <c r="AE214" s="415"/>
      <c r="AF214" s="414"/>
      <c r="AG214" s="414" t="str">
        <f t="shared" si="212"/>
        <v/>
      </c>
      <c r="AH214" s="415" t="str">
        <f t="shared" si="213"/>
        <v/>
      </c>
      <c r="AI214" s="532"/>
      <c r="AJ214" s="415"/>
      <c r="AK214" s="414"/>
      <c r="AL214" s="414" t="str">
        <f t="shared" si="214"/>
        <v/>
      </c>
      <c r="AM214" s="415" t="str">
        <f t="shared" si="215"/>
        <v/>
      </c>
      <c r="AN214" s="532"/>
      <c r="AO214" s="415"/>
      <c r="AP214" s="414"/>
      <c r="AQ214" s="414" t="str">
        <f t="shared" si="216"/>
        <v/>
      </c>
      <c r="AR214" s="415" t="str">
        <f t="shared" si="217"/>
        <v/>
      </c>
      <c r="AS214" s="532"/>
      <c r="AT214" s="415"/>
      <c r="AU214" s="414"/>
      <c r="AV214" s="414" t="str">
        <f t="shared" si="218"/>
        <v/>
      </c>
      <c r="AW214" s="415" t="str">
        <f t="shared" si="219"/>
        <v/>
      </c>
      <c r="AX214" s="532"/>
    </row>
    <row r="215" spans="2:50" hidden="1" x14ac:dyDescent="0.2">
      <c r="B215" s="541"/>
      <c r="C215" s="426">
        <f t="shared" si="204"/>
        <v>9</v>
      </c>
      <c r="D215" s="415"/>
      <c r="E215" s="415"/>
      <c r="F215" s="415"/>
      <c r="G215" s="415"/>
      <c r="H215" s="562"/>
      <c r="I215" s="172" t="str">
        <f t="shared" si="220"/>
        <v/>
      </c>
      <c r="J215" s="172" t="str">
        <f t="shared" si="221"/>
        <v/>
      </c>
      <c r="K215" s="418" t="str">
        <f t="shared" si="222"/>
        <v/>
      </c>
      <c r="L215" s="560"/>
      <c r="M215" s="172" t="str">
        <f t="shared" si="205"/>
        <v/>
      </c>
      <c r="N215" s="533"/>
      <c r="O215" s="533"/>
      <c r="P215" s="415"/>
      <c r="Q215" s="414"/>
      <c r="R215" s="414" t="str">
        <f t="shared" si="206"/>
        <v/>
      </c>
      <c r="S215" s="415" t="str">
        <f t="shared" si="207"/>
        <v/>
      </c>
      <c r="T215" s="532"/>
      <c r="U215" s="415"/>
      <c r="V215" s="414"/>
      <c r="W215" s="414" t="str">
        <f t="shared" si="208"/>
        <v/>
      </c>
      <c r="X215" s="415" t="str">
        <f t="shared" si="209"/>
        <v/>
      </c>
      <c r="Y215" s="532"/>
      <c r="Z215" s="415"/>
      <c r="AA215" s="414"/>
      <c r="AB215" s="414" t="str">
        <f t="shared" si="210"/>
        <v/>
      </c>
      <c r="AC215" s="415" t="str">
        <f t="shared" si="211"/>
        <v/>
      </c>
      <c r="AD215" s="532"/>
      <c r="AE215" s="415"/>
      <c r="AF215" s="414"/>
      <c r="AG215" s="414" t="str">
        <f t="shared" si="212"/>
        <v/>
      </c>
      <c r="AH215" s="415" t="str">
        <f t="shared" si="213"/>
        <v/>
      </c>
      <c r="AI215" s="532"/>
      <c r="AJ215" s="415"/>
      <c r="AK215" s="414"/>
      <c r="AL215" s="414" t="str">
        <f t="shared" si="214"/>
        <v/>
      </c>
      <c r="AM215" s="415" t="str">
        <f t="shared" si="215"/>
        <v/>
      </c>
      <c r="AN215" s="532"/>
      <c r="AO215" s="415"/>
      <c r="AP215" s="414"/>
      <c r="AQ215" s="414" t="str">
        <f t="shared" si="216"/>
        <v/>
      </c>
      <c r="AR215" s="415" t="str">
        <f t="shared" si="217"/>
        <v/>
      </c>
      <c r="AS215" s="532"/>
      <c r="AT215" s="415"/>
      <c r="AU215" s="414"/>
      <c r="AV215" s="414" t="str">
        <f t="shared" si="218"/>
        <v/>
      </c>
      <c r="AW215" s="415" t="str">
        <f t="shared" si="219"/>
        <v/>
      </c>
      <c r="AX215" s="532"/>
    </row>
    <row r="216" spans="2:50" hidden="1" x14ac:dyDescent="0.2">
      <c r="B216" s="541"/>
      <c r="C216" s="426">
        <f t="shared" si="204"/>
        <v>10</v>
      </c>
      <c r="D216" s="415"/>
      <c r="E216" s="415"/>
      <c r="F216" s="415"/>
      <c r="G216" s="415"/>
      <c r="H216" s="562"/>
      <c r="I216" s="172" t="str">
        <f t="shared" si="220"/>
        <v/>
      </c>
      <c r="J216" s="172" t="str">
        <f t="shared" si="221"/>
        <v/>
      </c>
      <c r="K216" s="418" t="str">
        <f t="shared" si="222"/>
        <v/>
      </c>
      <c r="L216" s="560"/>
      <c r="M216" s="172" t="str">
        <f t="shared" si="205"/>
        <v/>
      </c>
      <c r="N216" s="533"/>
      <c r="O216" s="533"/>
      <c r="P216" s="415"/>
      <c r="Q216" s="414"/>
      <c r="R216" s="414" t="str">
        <f t="shared" si="206"/>
        <v/>
      </c>
      <c r="S216" s="415" t="str">
        <f t="shared" si="207"/>
        <v/>
      </c>
      <c r="T216" s="532"/>
      <c r="U216" s="415"/>
      <c r="V216" s="414"/>
      <c r="W216" s="414" t="str">
        <f t="shared" si="208"/>
        <v/>
      </c>
      <c r="X216" s="415" t="str">
        <f t="shared" si="209"/>
        <v/>
      </c>
      <c r="Y216" s="532"/>
      <c r="Z216" s="415"/>
      <c r="AA216" s="414"/>
      <c r="AB216" s="414" t="str">
        <f t="shared" si="210"/>
        <v/>
      </c>
      <c r="AC216" s="415" t="str">
        <f t="shared" si="211"/>
        <v/>
      </c>
      <c r="AD216" s="532"/>
      <c r="AE216" s="415"/>
      <c r="AF216" s="414"/>
      <c r="AG216" s="414" t="str">
        <f t="shared" si="212"/>
        <v/>
      </c>
      <c r="AH216" s="415" t="str">
        <f t="shared" si="213"/>
        <v/>
      </c>
      <c r="AI216" s="532"/>
      <c r="AJ216" s="415"/>
      <c r="AK216" s="414"/>
      <c r="AL216" s="414" t="str">
        <f t="shared" si="214"/>
        <v/>
      </c>
      <c r="AM216" s="415" t="str">
        <f t="shared" si="215"/>
        <v/>
      </c>
      <c r="AN216" s="532"/>
      <c r="AO216" s="415"/>
      <c r="AP216" s="414"/>
      <c r="AQ216" s="414" t="str">
        <f t="shared" si="216"/>
        <v/>
      </c>
      <c r="AR216" s="415" t="str">
        <f t="shared" si="217"/>
        <v/>
      </c>
      <c r="AS216" s="532"/>
      <c r="AT216" s="415"/>
      <c r="AU216" s="414"/>
      <c r="AV216" s="414" t="str">
        <f t="shared" si="218"/>
        <v/>
      </c>
      <c r="AW216" s="415" t="str">
        <f t="shared" si="219"/>
        <v/>
      </c>
      <c r="AX216" s="532"/>
    </row>
    <row r="217" spans="2:50" hidden="1" x14ac:dyDescent="0.2">
      <c r="B217" s="541"/>
      <c r="C217" s="426">
        <f t="shared" si="204"/>
        <v>11</v>
      </c>
      <c r="D217" s="415"/>
      <c r="E217" s="415"/>
      <c r="F217" s="415"/>
      <c r="G217" s="415"/>
      <c r="H217" s="562"/>
      <c r="I217" s="172" t="str">
        <f t="shared" si="220"/>
        <v/>
      </c>
      <c r="J217" s="172" t="str">
        <f t="shared" si="221"/>
        <v/>
      </c>
      <c r="K217" s="418" t="str">
        <f t="shared" si="222"/>
        <v/>
      </c>
      <c r="L217" s="560"/>
      <c r="M217" s="172" t="str">
        <f t="shared" si="205"/>
        <v/>
      </c>
      <c r="N217" s="533"/>
      <c r="O217" s="533"/>
      <c r="P217" s="415"/>
      <c r="Q217" s="414"/>
      <c r="R217" s="414" t="str">
        <f t="shared" si="206"/>
        <v/>
      </c>
      <c r="S217" s="415" t="str">
        <f t="shared" si="207"/>
        <v/>
      </c>
      <c r="T217" s="532"/>
      <c r="U217" s="415"/>
      <c r="V217" s="414"/>
      <c r="W217" s="414" t="str">
        <f t="shared" si="208"/>
        <v/>
      </c>
      <c r="X217" s="415" t="str">
        <f t="shared" si="209"/>
        <v/>
      </c>
      <c r="Y217" s="532"/>
      <c r="Z217" s="415"/>
      <c r="AA217" s="414"/>
      <c r="AB217" s="414" t="str">
        <f t="shared" si="210"/>
        <v/>
      </c>
      <c r="AC217" s="415" t="str">
        <f t="shared" si="211"/>
        <v/>
      </c>
      <c r="AD217" s="532"/>
      <c r="AE217" s="415"/>
      <c r="AF217" s="414"/>
      <c r="AG217" s="414" t="str">
        <f t="shared" si="212"/>
        <v/>
      </c>
      <c r="AH217" s="415" t="str">
        <f t="shared" si="213"/>
        <v/>
      </c>
      <c r="AI217" s="532"/>
      <c r="AJ217" s="415"/>
      <c r="AK217" s="414"/>
      <c r="AL217" s="414" t="str">
        <f t="shared" si="214"/>
        <v/>
      </c>
      <c r="AM217" s="415" t="str">
        <f t="shared" si="215"/>
        <v/>
      </c>
      <c r="AN217" s="532"/>
      <c r="AO217" s="415"/>
      <c r="AP217" s="414"/>
      <c r="AQ217" s="414" t="str">
        <f t="shared" si="216"/>
        <v/>
      </c>
      <c r="AR217" s="415" t="str">
        <f t="shared" si="217"/>
        <v/>
      </c>
      <c r="AS217" s="532"/>
      <c r="AT217" s="415"/>
      <c r="AU217" s="414"/>
      <c r="AV217" s="414" t="str">
        <f t="shared" si="218"/>
        <v/>
      </c>
      <c r="AW217" s="415" t="str">
        <f t="shared" si="219"/>
        <v/>
      </c>
      <c r="AX217" s="532"/>
    </row>
    <row r="218" spans="2:50" hidden="1" x14ac:dyDescent="0.2">
      <c r="B218" s="541"/>
      <c r="C218" s="426">
        <f t="shared" si="204"/>
        <v>12</v>
      </c>
      <c r="D218" s="415"/>
      <c r="E218" s="415"/>
      <c r="F218" s="415"/>
      <c r="G218" s="415"/>
      <c r="H218" s="562"/>
      <c r="I218" s="172" t="str">
        <f t="shared" si="220"/>
        <v/>
      </c>
      <c r="J218" s="172" t="str">
        <f t="shared" si="221"/>
        <v/>
      </c>
      <c r="K218" s="418" t="str">
        <f t="shared" si="222"/>
        <v/>
      </c>
      <c r="L218" s="560"/>
      <c r="M218" s="172" t="str">
        <f t="shared" si="205"/>
        <v/>
      </c>
      <c r="N218" s="533"/>
      <c r="O218" s="533"/>
      <c r="P218" s="415"/>
      <c r="Q218" s="414"/>
      <c r="R218" s="414" t="str">
        <f t="shared" si="206"/>
        <v/>
      </c>
      <c r="S218" s="415" t="str">
        <f t="shared" si="207"/>
        <v/>
      </c>
      <c r="T218" s="532"/>
      <c r="U218" s="415"/>
      <c r="V218" s="414"/>
      <c r="W218" s="414" t="str">
        <f t="shared" si="208"/>
        <v/>
      </c>
      <c r="X218" s="415" t="str">
        <f t="shared" si="209"/>
        <v/>
      </c>
      <c r="Y218" s="532"/>
      <c r="Z218" s="415"/>
      <c r="AA218" s="414"/>
      <c r="AB218" s="414" t="str">
        <f t="shared" si="210"/>
        <v/>
      </c>
      <c r="AC218" s="415" t="str">
        <f t="shared" si="211"/>
        <v/>
      </c>
      <c r="AD218" s="532"/>
      <c r="AE218" s="415"/>
      <c r="AF218" s="414"/>
      <c r="AG218" s="414" t="str">
        <f t="shared" si="212"/>
        <v/>
      </c>
      <c r="AH218" s="415" t="str">
        <f t="shared" si="213"/>
        <v/>
      </c>
      <c r="AI218" s="532"/>
      <c r="AJ218" s="415"/>
      <c r="AK218" s="414"/>
      <c r="AL218" s="414" t="str">
        <f t="shared" si="214"/>
        <v/>
      </c>
      <c r="AM218" s="415" t="str">
        <f t="shared" si="215"/>
        <v/>
      </c>
      <c r="AN218" s="532"/>
      <c r="AO218" s="415"/>
      <c r="AP218" s="414"/>
      <c r="AQ218" s="414" t="str">
        <f t="shared" si="216"/>
        <v/>
      </c>
      <c r="AR218" s="415" t="str">
        <f t="shared" si="217"/>
        <v/>
      </c>
      <c r="AS218" s="532"/>
      <c r="AT218" s="415"/>
      <c r="AU218" s="414"/>
      <c r="AV218" s="414" t="str">
        <f t="shared" si="218"/>
        <v/>
      </c>
      <c r="AW218" s="415" t="str">
        <f t="shared" si="219"/>
        <v/>
      </c>
      <c r="AX218" s="532"/>
    </row>
    <row r="219" spans="2:50" hidden="1" x14ac:dyDescent="0.2">
      <c r="B219" s="541"/>
      <c r="C219" s="426">
        <f t="shared" si="204"/>
        <v>13</v>
      </c>
      <c r="D219" s="415"/>
      <c r="E219" s="415"/>
      <c r="F219" s="415"/>
      <c r="G219" s="415"/>
      <c r="H219" s="562"/>
      <c r="I219" s="172" t="str">
        <f t="shared" si="220"/>
        <v/>
      </c>
      <c r="J219" s="172" t="str">
        <f t="shared" si="221"/>
        <v/>
      </c>
      <c r="K219" s="418" t="str">
        <f t="shared" si="222"/>
        <v/>
      </c>
      <c r="L219" s="560"/>
      <c r="M219" s="172" t="str">
        <f t="shared" si="205"/>
        <v/>
      </c>
      <c r="N219" s="533"/>
      <c r="O219" s="533"/>
      <c r="P219" s="415"/>
      <c r="Q219" s="414"/>
      <c r="R219" s="414" t="str">
        <f t="shared" si="206"/>
        <v/>
      </c>
      <c r="S219" s="415" t="str">
        <f t="shared" si="207"/>
        <v/>
      </c>
      <c r="T219" s="532"/>
      <c r="U219" s="415"/>
      <c r="V219" s="414"/>
      <c r="W219" s="414" t="str">
        <f t="shared" si="208"/>
        <v/>
      </c>
      <c r="X219" s="415" t="str">
        <f t="shared" si="209"/>
        <v/>
      </c>
      <c r="Y219" s="532"/>
      <c r="Z219" s="415"/>
      <c r="AA219" s="414"/>
      <c r="AB219" s="414" t="str">
        <f t="shared" si="210"/>
        <v/>
      </c>
      <c r="AC219" s="415" t="str">
        <f t="shared" si="211"/>
        <v/>
      </c>
      <c r="AD219" s="532"/>
      <c r="AE219" s="415"/>
      <c r="AF219" s="414"/>
      <c r="AG219" s="414" t="str">
        <f t="shared" si="212"/>
        <v/>
      </c>
      <c r="AH219" s="415" t="str">
        <f t="shared" si="213"/>
        <v/>
      </c>
      <c r="AI219" s="532"/>
      <c r="AJ219" s="415"/>
      <c r="AK219" s="414"/>
      <c r="AL219" s="414" t="str">
        <f t="shared" si="214"/>
        <v/>
      </c>
      <c r="AM219" s="415" t="str">
        <f t="shared" si="215"/>
        <v/>
      </c>
      <c r="AN219" s="532"/>
      <c r="AO219" s="415"/>
      <c r="AP219" s="414"/>
      <c r="AQ219" s="414" t="str">
        <f t="shared" si="216"/>
        <v/>
      </c>
      <c r="AR219" s="415" t="str">
        <f t="shared" si="217"/>
        <v/>
      </c>
      <c r="AS219" s="532"/>
      <c r="AT219" s="415"/>
      <c r="AU219" s="414"/>
      <c r="AV219" s="414" t="str">
        <f t="shared" si="218"/>
        <v/>
      </c>
      <c r="AW219" s="415" t="str">
        <f t="shared" si="219"/>
        <v/>
      </c>
      <c r="AX219" s="532"/>
    </row>
    <row r="220" spans="2:50" hidden="1" x14ac:dyDescent="0.2">
      <c r="B220" s="541"/>
      <c r="C220" s="426">
        <f t="shared" si="204"/>
        <v>14</v>
      </c>
      <c r="D220" s="415"/>
      <c r="E220" s="415"/>
      <c r="F220" s="415"/>
      <c r="G220" s="415"/>
      <c r="H220" s="562"/>
      <c r="I220" s="172" t="str">
        <f t="shared" si="220"/>
        <v/>
      </c>
      <c r="J220" s="172" t="str">
        <f t="shared" si="221"/>
        <v/>
      </c>
      <c r="K220" s="418" t="str">
        <f t="shared" si="222"/>
        <v/>
      </c>
      <c r="L220" s="560"/>
      <c r="M220" s="172" t="str">
        <f t="shared" si="205"/>
        <v/>
      </c>
      <c r="N220" s="533"/>
      <c r="O220" s="533"/>
      <c r="P220" s="415"/>
      <c r="Q220" s="414"/>
      <c r="R220" s="414" t="str">
        <f t="shared" si="206"/>
        <v/>
      </c>
      <c r="S220" s="415" t="str">
        <f t="shared" si="207"/>
        <v/>
      </c>
      <c r="T220" s="532"/>
      <c r="U220" s="415"/>
      <c r="V220" s="414"/>
      <c r="W220" s="414" t="str">
        <f t="shared" si="208"/>
        <v/>
      </c>
      <c r="X220" s="415" t="str">
        <f t="shared" si="209"/>
        <v/>
      </c>
      <c r="Y220" s="532"/>
      <c r="Z220" s="415"/>
      <c r="AA220" s="414"/>
      <c r="AB220" s="414" t="str">
        <f t="shared" si="210"/>
        <v/>
      </c>
      <c r="AC220" s="415" t="str">
        <f t="shared" si="211"/>
        <v/>
      </c>
      <c r="AD220" s="532"/>
      <c r="AE220" s="415"/>
      <c r="AF220" s="414"/>
      <c r="AG220" s="414" t="str">
        <f t="shared" si="212"/>
        <v/>
      </c>
      <c r="AH220" s="415" t="str">
        <f t="shared" si="213"/>
        <v/>
      </c>
      <c r="AI220" s="532"/>
      <c r="AJ220" s="415"/>
      <c r="AK220" s="414"/>
      <c r="AL220" s="414" t="str">
        <f t="shared" si="214"/>
        <v/>
      </c>
      <c r="AM220" s="415" t="str">
        <f t="shared" si="215"/>
        <v/>
      </c>
      <c r="AN220" s="532"/>
      <c r="AO220" s="415"/>
      <c r="AP220" s="414"/>
      <c r="AQ220" s="414" t="str">
        <f t="shared" si="216"/>
        <v/>
      </c>
      <c r="AR220" s="415" t="str">
        <f t="shared" si="217"/>
        <v/>
      </c>
      <c r="AS220" s="532"/>
      <c r="AT220" s="415"/>
      <c r="AU220" s="414"/>
      <c r="AV220" s="414" t="str">
        <f t="shared" si="218"/>
        <v/>
      </c>
      <c r="AW220" s="415" t="str">
        <f t="shared" si="219"/>
        <v/>
      </c>
      <c r="AX220" s="532"/>
    </row>
    <row r="221" spans="2:50" hidden="1" x14ac:dyDescent="0.2">
      <c r="B221" s="541"/>
      <c r="C221" s="426">
        <f t="shared" si="204"/>
        <v>15</v>
      </c>
      <c r="D221" s="415"/>
      <c r="E221" s="415"/>
      <c r="F221" s="415"/>
      <c r="G221" s="415"/>
      <c r="H221" s="563"/>
      <c r="I221" s="172" t="str">
        <f t="shared" si="220"/>
        <v/>
      </c>
      <c r="J221" s="172" t="str">
        <f t="shared" si="221"/>
        <v/>
      </c>
      <c r="K221" s="418" t="str">
        <f t="shared" si="222"/>
        <v/>
      </c>
      <c r="L221" s="560"/>
      <c r="M221" s="172" t="str">
        <f t="shared" si="205"/>
        <v/>
      </c>
      <c r="N221" s="533"/>
      <c r="O221" s="533"/>
      <c r="P221" s="415"/>
      <c r="Q221" s="414"/>
      <c r="R221" s="414" t="str">
        <f t="shared" si="206"/>
        <v/>
      </c>
      <c r="S221" s="415" t="str">
        <f t="shared" si="207"/>
        <v/>
      </c>
      <c r="T221" s="532"/>
      <c r="U221" s="415"/>
      <c r="V221" s="414"/>
      <c r="W221" s="414" t="str">
        <f t="shared" si="208"/>
        <v/>
      </c>
      <c r="X221" s="415" t="str">
        <f t="shared" si="209"/>
        <v/>
      </c>
      <c r="Y221" s="532"/>
      <c r="Z221" s="415"/>
      <c r="AA221" s="414"/>
      <c r="AB221" s="414" t="str">
        <f t="shared" si="210"/>
        <v/>
      </c>
      <c r="AC221" s="415" t="str">
        <f t="shared" si="211"/>
        <v/>
      </c>
      <c r="AD221" s="532"/>
      <c r="AE221" s="415"/>
      <c r="AF221" s="414"/>
      <c r="AG221" s="414" t="str">
        <f t="shared" si="212"/>
        <v/>
      </c>
      <c r="AH221" s="415" t="str">
        <f t="shared" si="213"/>
        <v/>
      </c>
      <c r="AI221" s="532"/>
      <c r="AJ221" s="415"/>
      <c r="AK221" s="414"/>
      <c r="AL221" s="414" t="str">
        <f t="shared" si="214"/>
        <v/>
      </c>
      <c r="AM221" s="415" t="str">
        <f t="shared" si="215"/>
        <v/>
      </c>
      <c r="AN221" s="532"/>
      <c r="AO221" s="415"/>
      <c r="AP221" s="414"/>
      <c r="AQ221" s="414" t="str">
        <f t="shared" si="216"/>
        <v/>
      </c>
      <c r="AR221" s="415" t="str">
        <f t="shared" si="217"/>
        <v/>
      </c>
      <c r="AS221" s="532"/>
      <c r="AT221" s="415"/>
      <c r="AU221" s="414"/>
      <c r="AV221" s="414" t="str">
        <f t="shared" si="218"/>
        <v/>
      </c>
      <c r="AW221" s="415" t="str">
        <f t="shared" si="219"/>
        <v/>
      </c>
      <c r="AX221" s="532"/>
    </row>
    <row r="222" spans="2:50" ht="15.75" hidden="1" x14ac:dyDescent="0.2">
      <c r="B222" s="545" t="s">
        <v>169</v>
      </c>
      <c r="C222" s="546"/>
      <c r="D222" s="546"/>
      <c r="E222" s="546"/>
      <c r="F222" s="546"/>
      <c r="G222" s="546"/>
      <c r="H222" s="547"/>
      <c r="I222" s="207"/>
      <c r="J222" s="207"/>
      <c r="K222" s="207"/>
      <c r="L222" s="207"/>
      <c r="M222" s="207"/>
      <c r="N222" s="533" t="s">
        <v>161</v>
      </c>
      <c r="O222" s="549" t="s">
        <v>106</v>
      </c>
      <c r="P222" s="551">
        <f>AT202+1</f>
        <v>45944</v>
      </c>
      <c r="Q222" s="541"/>
      <c r="R222" s="541"/>
      <c r="S222" s="541"/>
      <c r="T222" s="541"/>
      <c r="U222" s="551">
        <f>P222+1</f>
        <v>45945</v>
      </c>
      <c r="V222" s="541"/>
      <c r="W222" s="541"/>
      <c r="X222" s="541"/>
      <c r="Y222" s="541"/>
      <c r="Z222" s="551">
        <f>U222+1</f>
        <v>45946</v>
      </c>
      <c r="AA222" s="541"/>
      <c r="AB222" s="541"/>
      <c r="AC222" s="541"/>
      <c r="AD222" s="541"/>
      <c r="AE222" s="551">
        <f>Z222+1</f>
        <v>45947</v>
      </c>
      <c r="AF222" s="541"/>
      <c r="AG222" s="541"/>
      <c r="AH222" s="541"/>
      <c r="AI222" s="541"/>
      <c r="AJ222" s="551">
        <f>AE222+1</f>
        <v>45948</v>
      </c>
      <c r="AK222" s="541"/>
      <c r="AL222" s="541"/>
      <c r="AM222" s="541"/>
      <c r="AN222" s="541"/>
      <c r="AO222" s="551">
        <f>AJ222+1</f>
        <v>45949</v>
      </c>
      <c r="AP222" s="541"/>
      <c r="AQ222" s="541"/>
      <c r="AR222" s="541"/>
      <c r="AS222" s="541"/>
      <c r="AT222" s="551">
        <f>AO222+1</f>
        <v>45950</v>
      </c>
      <c r="AU222" s="541"/>
      <c r="AV222" s="541"/>
      <c r="AW222" s="541"/>
      <c r="AX222" s="541"/>
    </row>
    <row r="223" spans="2:50" ht="15.75" hidden="1" x14ac:dyDescent="0.2">
      <c r="B223" s="548"/>
      <c r="C223" s="548"/>
      <c r="D223" s="548"/>
      <c r="E223" s="548"/>
      <c r="F223" s="548"/>
      <c r="G223" s="548"/>
      <c r="H223" s="548"/>
      <c r="I223" s="207"/>
      <c r="J223" s="207"/>
      <c r="K223" s="207"/>
      <c r="L223" s="207"/>
      <c r="M223" s="207"/>
      <c r="N223" s="533"/>
      <c r="O223" s="550"/>
      <c r="P223" s="551" t="s">
        <v>120</v>
      </c>
      <c r="Q223" s="541"/>
      <c r="R223" s="541"/>
      <c r="S223" s="541"/>
      <c r="T223" s="541"/>
      <c r="U223" s="551" t="s">
        <v>114</v>
      </c>
      <c r="V223" s="541"/>
      <c r="W223" s="541"/>
      <c r="X223" s="541"/>
      <c r="Y223" s="541"/>
      <c r="Z223" s="551" t="s">
        <v>115</v>
      </c>
      <c r="AA223" s="541"/>
      <c r="AB223" s="541"/>
      <c r="AC223" s="541"/>
      <c r="AD223" s="541"/>
      <c r="AE223" s="551" t="s">
        <v>116</v>
      </c>
      <c r="AF223" s="541"/>
      <c r="AG223" s="541"/>
      <c r="AH223" s="541"/>
      <c r="AI223" s="541"/>
      <c r="AJ223" s="551" t="s">
        <v>117</v>
      </c>
      <c r="AK223" s="541"/>
      <c r="AL223" s="541"/>
      <c r="AM223" s="541"/>
      <c r="AN223" s="541"/>
      <c r="AO223" s="551" t="s">
        <v>118</v>
      </c>
      <c r="AP223" s="541"/>
      <c r="AQ223" s="541"/>
      <c r="AR223" s="541"/>
      <c r="AS223" s="541"/>
      <c r="AT223" s="551" t="s">
        <v>119</v>
      </c>
      <c r="AU223" s="541"/>
      <c r="AV223" s="541"/>
      <c r="AW223" s="541"/>
      <c r="AX223" s="541"/>
    </row>
    <row r="224" spans="2:50" hidden="1" x14ac:dyDescent="0.2">
      <c r="B224" s="533" t="s">
        <v>157</v>
      </c>
      <c r="C224" s="533" t="s">
        <v>149</v>
      </c>
      <c r="D224" s="533"/>
      <c r="E224" s="533" t="s">
        <v>151</v>
      </c>
      <c r="F224" s="533"/>
      <c r="G224" s="533"/>
      <c r="H224" s="537" t="s">
        <v>158</v>
      </c>
      <c r="I224" s="540" t="s">
        <v>227</v>
      </c>
      <c r="J224" s="540"/>
      <c r="K224" s="540"/>
      <c r="L224" s="540" t="s">
        <v>158</v>
      </c>
      <c r="M224" s="540" t="s">
        <v>170</v>
      </c>
      <c r="N224" s="533"/>
      <c r="O224" s="533" t="s">
        <v>160</v>
      </c>
      <c r="P224" s="534" t="s">
        <v>154</v>
      </c>
      <c r="Q224" s="535"/>
      <c r="R224" s="535"/>
      <c r="S224" s="536"/>
      <c r="T224" s="533" t="s">
        <v>158</v>
      </c>
      <c r="U224" s="534" t="s">
        <v>154</v>
      </c>
      <c r="V224" s="535"/>
      <c r="W224" s="535"/>
      <c r="X224" s="536"/>
      <c r="Y224" s="533" t="s">
        <v>158</v>
      </c>
      <c r="Z224" s="534" t="s">
        <v>154</v>
      </c>
      <c r="AA224" s="535"/>
      <c r="AB224" s="535"/>
      <c r="AC224" s="536"/>
      <c r="AD224" s="533" t="s">
        <v>158</v>
      </c>
      <c r="AE224" s="534" t="s">
        <v>154</v>
      </c>
      <c r="AF224" s="535"/>
      <c r="AG224" s="535"/>
      <c r="AH224" s="536"/>
      <c r="AI224" s="533" t="s">
        <v>158</v>
      </c>
      <c r="AJ224" s="534" t="s">
        <v>154</v>
      </c>
      <c r="AK224" s="535"/>
      <c r="AL224" s="535"/>
      <c r="AM224" s="536"/>
      <c r="AN224" s="533" t="s">
        <v>158</v>
      </c>
      <c r="AO224" s="534" t="s">
        <v>154</v>
      </c>
      <c r="AP224" s="535"/>
      <c r="AQ224" s="535"/>
      <c r="AR224" s="536"/>
      <c r="AS224" s="533" t="s">
        <v>158</v>
      </c>
      <c r="AT224" s="534" t="s">
        <v>154</v>
      </c>
      <c r="AU224" s="535"/>
      <c r="AV224" s="535"/>
      <c r="AW224" s="536"/>
      <c r="AX224" s="533" t="s">
        <v>158</v>
      </c>
    </row>
    <row r="225" spans="2:50" hidden="1" x14ac:dyDescent="0.2">
      <c r="B225" s="533"/>
      <c r="C225" s="533"/>
      <c r="D225" s="533"/>
      <c r="E225" s="533" t="s">
        <v>150</v>
      </c>
      <c r="F225" s="533"/>
      <c r="G225" s="533"/>
      <c r="H225" s="538"/>
      <c r="I225" s="540" t="s">
        <v>150</v>
      </c>
      <c r="J225" s="540"/>
      <c r="K225" s="540"/>
      <c r="L225" s="540"/>
      <c r="M225" s="540"/>
      <c r="N225" s="533"/>
      <c r="O225" s="533"/>
      <c r="P225" s="534" t="s">
        <v>155</v>
      </c>
      <c r="Q225" s="535"/>
      <c r="R225" s="535"/>
      <c r="S225" s="536"/>
      <c r="T225" s="533"/>
      <c r="U225" s="534" t="s">
        <v>155</v>
      </c>
      <c r="V225" s="535"/>
      <c r="W225" s="535"/>
      <c r="X225" s="536"/>
      <c r="Y225" s="533"/>
      <c r="Z225" s="534" t="s">
        <v>155</v>
      </c>
      <c r="AA225" s="535"/>
      <c r="AB225" s="535"/>
      <c r="AC225" s="536"/>
      <c r="AD225" s="533"/>
      <c r="AE225" s="534" t="s">
        <v>155</v>
      </c>
      <c r="AF225" s="535"/>
      <c r="AG225" s="535"/>
      <c r="AH225" s="536"/>
      <c r="AI225" s="533"/>
      <c r="AJ225" s="534" t="s">
        <v>155</v>
      </c>
      <c r="AK225" s="535"/>
      <c r="AL225" s="535"/>
      <c r="AM225" s="536"/>
      <c r="AN225" s="533"/>
      <c r="AO225" s="534" t="s">
        <v>155</v>
      </c>
      <c r="AP225" s="535"/>
      <c r="AQ225" s="535"/>
      <c r="AR225" s="536"/>
      <c r="AS225" s="533"/>
      <c r="AT225" s="534" t="s">
        <v>155</v>
      </c>
      <c r="AU225" s="535"/>
      <c r="AV225" s="535"/>
      <c r="AW225" s="536"/>
      <c r="AX225" s="533"/>
    </row>
    <row r="226" spans="2:50" hidden="1" x14ac:dyDescent="0.2">
      <c r="B226" s="533"/>
      <c r="C226" s="533"/>
      <c r="D226" s="533"/>
      <c r="E226" s="416" t="s">
        <v>152</v>
      </c>
      <c r="F226" s="416" t="s">
        <v>153</v>
      </c>
      <c r="G226" s="416" t="s">
        <v>156</v>
      </c>
      <c r="H226" s="539"/>
      <c r="I226" s="417" t="s">
        <v>152</v>
      </c>
      <c r="J226" s="417" t="s">
        <v>153</v>
      </c>
      <c r="K226" s="417" t="s">
        <v>156</v>
      </c>
      <c r="L226" s="540"/>
      <c r="M226" s="540"/>
      <c r="N226" s="533"/>
      <c r="O226" s="533"/>
      <c r="P226" s="416" t="s">
        <v>152</v>
      </c>
      <c r="Q226" s="416" t="s">
        <v>153</v>
      </c>
      <c r="R226" s="416" t="s">
        <v>156</v>
      </c>
      <c r="S226" s="416" t="s">
        <v>170</v>
      </c>
      <c r="T226" s="533"/>
      <c r="U226" s="416" t="s">
        <v>152</v>
      </c>
      <c r="V226" s="416" t="s">
        <v>153</v>
      </c>
      <c r="W226" s="416" t="s">
        <v>156</v>
      </c>
      <c r="X226" s="416" t="s">
        <v>170</v>
      </c>
      <c r="Y226" s="533"/>
      <c r="Z226" s="416" t="s">
        <v>152</v>
      </c>
      <c r="AA226" s="416" t="s">
        <v>153</v>
      </c>
      <c r="AB226" s="416" t="s">
        <v>156</v>
      </c>
      <c r="AC226" s="416" t="s">
        <v>170</v>
      </c>
      <c r="AD226" s="533"/>
      <c r="AE226" s="416" t="s">
        <v>152</v>
      </c>
      <c r="AF226" s="416" t="s">
        <v>153</v>
      </c>
      <c r="AG226" s="416" t="s">
        <v>156</v>
      </c>
      <c r="AH226" s="416" t="s">
        <v>170</v>
      </c>
      <c r="AI226" s="533"/>
      <c r="AJ226" s="416" t="s">
        <v>152</v>
      </c>
      <c r="AK226" s="416" t="s">
        <v>153</v>
      </c>
      <c r="AL226" s="416" t="s">
        <v>156</v>
      </c>
      <c r="AM226" s="416" t="s">
        <v>170</v>
      </c>
      <c r="AN226" s="533"/>
      <c r="AO226" s="416" t="s">
        <v>152</v>
      </c>
      <c r="AP226" s="416" t="s">
        <v>153</v>
      </c>
      <c r="AQ226" s="416" t="s">
        <v>156</v>
      </c>
      <c r="AR226" s="416" t="s">
        <v>170</v>
      </c>
      <c r="AS226" s="533"/>
      <c r="AT226" s="416" t="s">
        <v>152</v>
      </c>
      <c r="AU226" s="416" t="s">
        <v>153</v>
      </c>
      <c r="AV226" s="416" t="s">
        <v>156</v>
      </c>
      <c r="AW226" s="416" t="s">
        <v>170</v>
      </c>
      <c r="AX226" s="533"/>
    </row>
    <row r="227" spans="2:50" hidden="1" x14ac:dyDescent="0.2">
      <c r="B227" s="541" t="s">
        <v>238</v>
      </c>
      <c r="C227" s="426">
        <f>C207</f>
        <v>1</v>
      </c>
      <c r="D227" s="415" t="s">
        <v>456</v>
      </c>
      <c r="E227" s="415">
        <v>19</v>
      </c>
      <c r="F227" s="415">
        <v>1500</v>
      </c>
      <c r="G227" s="414">
        <f t="shared" ref="G227:G232" si="223">F227/E227</f>
        <v>78.94736842105263</v>
      </c>
      <c r="H227" s="561">
        <f>AVERAGE(G227:G241)</f>
        <v>110.82946336429308</v>
      </c>
      <c r="I227" s="172">
        <f t="shared" ref="I227:I229" si="224">IFERROR(AVERAGE(P227,U227,Z227,AE227,AJ227,AO227,AT227),"")</f>
        <v>19</v>
      </c>
      <c r="J227" s="172">
        <f t="shared" ref="J227:J229" si="225">IFERROR(AVERAGE(Q227,V227,AA227,AF227,AK227,AP227,AU227),"")</f>
        <v>1432.4363540247382</v>
      </c>
      <c r="K227" s="418">
        <f t="shared" ref="K227:K229" si="226">IFERROR(AVERAGE(R227,W227,AB227,AG227,AL227,AQ227,AV227),"")</f>
        <v>75.391387053933599</v>
      </c>
      <c r="L227" s="560">
        <f>IFERROR(AVERAGE(K227:K241),"-")</f>
        <v>105.96178572915353</v>
      </c>
      <c r="M227" s="172">
        <f>IFERROR(RANK(K227, K$227:K$241),"")</f>
        <v>5</v>
      </c>
      <c r="N227" s="533"/>
      <c r="O227" s="533"/>
      <c r="P227" s="415">
        <v>19</v>
      </c>
      <c r="Q227" s="414">
        <v>1436.6197183098589</v>
      </c>
      <c r="R227" s="414">
        <f>IFERROR(Q227/P227,"")</f>
        <v>75.611564121571519</v>
      </c>
      <c r="S227" s="415">
        <f>IFERROR(RANK(R227, R$227:R$241),"")</f>
        <v>5</v>
      </c>
      <c r="T227" s="532">
        <f>AVERAGE(R227:R241)</f>
        <v>105.884023524066</v>
      </c>
      <c r="U227" s="415">
        <v>19</v>
      </c>
      <c r="V227" s="414">
        <v>1428.2296650717703</v>
      </c>
      <c r="W227" s="414">
        <f>IFERROR(V227/U227,"")</f>
        <v>75.169982372198433</v>
      </c>
      <c r="X227" s="415">
        <f>IFERROR(RANK(W227, W$227:W$241),"")</f>
        <v>5</v>
      </c>
      <c r="Y227" s="532">
        <f>AVERAGE(W227:W241)</f>
        <v>105.81384171438181</v>
      </c>
      <c r="Z227" s="415">
        <v>19</v>
      </c>
      <c r="AA227" s="414">
        <v>1433.5714285714284</v>
      </c>
      <c r="AB227" s="414">
        <f>IFERROR(AA227/Z227,"")</f>
        <v>75.451127819548859</v>
      </c>
      <c r="AC227" s="415">
        <f>IFERROR(RANK(AB227, AB$227:AB$241),"")</f>
        <v>5</v>
      </c>
      <c r="AD227" s="532">
        <f>AVERAGE(AB227:AB241)</f>
        <v>106.1023861245606</v>
      </c>
      <c r="AE227" s="415">
        <v>19</v>
      </c>
      <c r="AF227" s="414">
        <v>1437.0186335403728</v>
      </c>
      <c r="AG227" s="414">
        <f>IFERROR(AF227/AE227,"")</f>
        <v>75.632559660019623</v>
      </c>
      <c r="AH227" s="415">
        <f>IFERROR(RANK(AG227, AG$227:AG$241),"")</f>
        <v>5</v>
      </c>
      <c r="AI227" s="532">
        <f>AVERAGE(AG227:AG241)</f>
        <v>106.12575239223844</v>
      </c>
      <c r="AJ227" s="415">
        <v>19</v>
      </c>
      <c r="AK227" s="414">
        <v>1430.4705882352939</v>
      </c>
      <c r="AL227" s="414">
        <f>IFERROR(AK227/AJ227,"")</f>
        <v>75.287925696594414</v>
      </c>
      <c r="AM227" s="415">
        <f>IFERROR(RANK(AL227, AL$227:AL$241),"")</f>
        <v>5</v>
      </c>
      <c r="AN227" s="532">
        <f>AVERAGE(AL227:AL241)</f>
        <v>105.93134406743106</v>
      </c>
      <c r="AO227" s="415">
        <v>19</v>
      </c>
      <c r="AP227" s="414">
        <v>1432.5333333333333</v>
      </c>
      <c r="AQ227" s="414">
        <f>IFERROR(AP227/AO227,"")</f>
        <v>75.396491228070175</v>
      </c>
      <c r="AR227" s="415">
        <f>IFERROR(RANK(AQ227, AQ$227:AQ$241),"")</f>
        <v>5</v>
      </c>
      <c r="AS227" s="532">
        <f>AVERAGE(AQ227:AQ241)</f>
        <v>106.01072636458851</v>
      </c>
      <c r="AT227" s="415">
        <v>19</v>
      </c>
      <c r="AU227" s="414">
        <v>1428.6111111111113</v>
      </c>
      <c r="AV227" s="414">
        <f>IFERROR(AU227/AT227,"")</f>
        <v>75.190058479532169</v>
      </c>
      <c r="AW227" s="415">
        <f>IFERROR(RANK(AV227, AV$227:AV$241),"")</f>
        <v>5</v>
      </c>
      <c r="AX227" s="532">
        <f>AVERAGE(AV227:AV241)</f>
        <v>105.86442591680832</v>
      </c>
    </row>
    <row r="228" spans="2:50" hidden="1" x14ac:dyDescent="0.2">
      <c r="B228" s="541"/>
      <c r="C228" s="426">
        <f t="shared" ref="C228:C241" si="227">C208</f>
        <v>2</v>
      </c>
      <c r="D228" s="415" t="s">
        <v>457</v>
      </c>
      <c r="E228" s="415">
        <v>17</v>
      </c>
      <c r="F228" s="415">
        <v>1500</v>
      </c>
      <c r="G228" s="414">
        <f t="shared" si="223"/>
        <v>88.235294117647058</v>
      </c>
      <c r="H228" s="562"/>
      <c r="I228" s="172">
        <f t="shared" si="224"/>
        <v>17</v>
      </c>
      <c r="J228" s="172">
        <f t="shared" si="225"/>
        <v>1431.2413528835739</v>
      </c>
      <c r="K228" s="418">
        <f t="shared" si="226"/>
        <v>84.190667816680829</v>
      </c>
      <c r="L228" s="560"/>
      <c r="M228" s="172">
        <f t="shared" ref="M228:M241" si="228">IFERROR(RANK(K228, K$227:K$241),"")</f>
        <v>4</v>
      </c>
      <c r="N228" s="533"/>
      <c r="O228" s="533"/>
      <c r="P228" s="415">
        <v>17</v>
      </c>
      <c r="Q228" s="414">
        <v>1428.1875000000002</v>
      </c>
      <c r="R228" s="414">
        <f t="shared" ref="R228:R241" si="229">IFERROR(Q228/P228,"")</f>
        <v>84.011029411764724</v>
      </c>
      <c r="S228" s="415">
        <f t="shared" ref="S228:S241" si="230">IFERROR(RANK(R228, R$227:R$241),"")</f>
        <v>4</v>
      </c>
      <c r="T228" s="532"/>
      <c r="U228" s="415">
        <v>17</v>
      </c>
      <c r="V228" s="414">
        <v>1432.0123839009286</v>
      </c>
      <c r="W228" s="414">
        <f t="shared" ref="W228:W241" si="231">IFERROR(V228/U228,"")</f>
        <v>84.236022582407571</v>
      </c>
      <c r="X228" s="415">
        <f t="shared" ref="X228:X241" si="232">IFERROR(RANK(W228, W$227:W$241),"")</f>
        <v>4</v>
      </c>
      <c r="Y228" s="532"/>
      <c r="Z228" s="415">
        <v>17</v>
      </c>
      <c r="AA228" s="414">
        <v>1429.565217391304</v>
      </c>
      <c r="AB228" s="414">
        <f t="shared" ref="AB228:AB241" si="233">IFERROR(AA228/Z228,"")</f>
        <v>84.092071611253175</v>
      </c>
      <c r="AC228" s="415">
        <f t="shared" ref="AC228:AC241" si="234">IFERROR(RANK(AB228, AB$227:AB$241),"")</f>
        <v>4</v>
      </c>
      <c r="AD228" s="532"/>
      <c r="AE228" s="415">
        <v>17</v>
      </c>
      <c r="AF228" s="414">
        <v>1432.3728813559323</v>
      </c>
      <c r="AG228" s="414">
        <f t="shared" ref="AG228:AG241" si="235">IFERROR(AF228/AE228,"")</f>
        <v>84.257228315054846</v>
      </c>
      <c r="AH228" s="415">
        <f t="shared" ref="AH228:AH241" si="236">IFERROR(RANK(AG228, AG$227:AG$241),"")</f>
        <v>4</v>
      </c>
      <c r="AI228" s="532"/>
      <c r="AJ228" s="415">
        <v>17</v>
      </c>
      <c r="AK228" s="414">
        <v>1430.7317073170736</v>
      </c>
      <c r="AL228" s="414">
        <f t="shared" ref="AL228:AL241" si="237">IFERROR(AK228/AJ228,"")</f>
        <v>84.160688665710211</v>
      </c>
      <c r="AM228" s="415">
        <f t="shared" ref="AM228:AM241" si="238">IFERROR(RANK(AL228, AL$227:AL$241),"")</f>
        <v>4</v>
      </c>
      <c r="AN228" s="532"/>
      <c r="AO228" s="415">
        <v>17</v>
      </c>
      <c r="AP228" s="414">
        <v>1435.934065934066</v>
      </c>
      <c r="AQ228" s="414">
        <f t="shared" ref="AQ228:AQ241" si="239">IFERROR(AP228/AO228,"")</f>
        <v>84.466709760827413</v>
      </c>
      <c r="AR228" s="415">
        <f t="shared" ref="AR228:AR241" si="240">IFERROR(RANK(AQ228, AQ$227:AQ$241),"")</f>
        <v>4</v>
      </c>
      <c r="AS228" s="532"/>
      <c r="AT228" s="415">
        <v>17</v>
      </c>
      <c r="AU228" s="414">
        <v>1429.8857142857139</v>
      </c>
      <c r="AV228" s="414">
        <f t="shared" ref="AV228:AV241" si="241">IFERROR(AU228/AT228,"")</f>
        <v>84.110924369747877</v>
      </c>
      <c r="AW228" s="415">
        <f t="shared" ref="AW228:AW241" si="242">IFERROR(RANK(AV228, AV$227:AV$241),"")</f>
        <v>4</v>
      </c>
      <c r="AX228" s="532"/>
    </row>
    <row r="229" spans="2:50" hidden="1" x14ac:dyDescent="0.2">
      <c r="B229" s="541"/>
      <c r="C229" s="426">
        <f t="shared" si="227"/>
        <v>3</v>
      </c>
      <c r="D229" s="415" t="s">
        <v>460</v>
      </c>
      <c r="E229" s="415">
        <v>17</v>
      </c>
      <c r="F229" s="415">
        <v>2000</v>
      </c>
      <c r="G229" s="427">
        <f t="shared" si="223"/>
        <v>117.64705882352941</v>
      </c>
      <c r="H229" s="562"/>
      <c r="I229" s="172">
        <f t="shared" si="224"/>
        <v>17</v>
      </c>
      <c r="J229" s="172">
        <f t="shared" si="225"/>
        <v>1914.407281487041</v>
      </c>
      <c r="K229" s="418">
        <f t="shared" si="226"/>
        <v>112.61219302864947</v>
      </c>
      <c r="L229" s="560"/>
      <c r="M229" s="172">
        <f t="shared" si="228"/>
        <v>2</v>
      </c>
      <c r="N229" s="533"/>
      <c r="O229" s="533"/>
      <c r="P229" s="415">
        <v>17</v>
      </c>
      <c r="Q229" s="414">
        <v>1909.9009900990091</v>
      </c>
      <c r="R229" s="414">
        <f t="shared" si="229"/>
        <v>112.34711706464759</v>
      </c>
      <c r="S229" s="415">
        <f t="shared" si="230"/>
        <v>3</v>
      </c>
      <c r="T229" s="532"/>
      <c r="U229" s="415">
        <v>17</v>
      </c>
      <c r="V229" s="414">
        <v>1909.4117647058815</v>
      </c>
      <c r="W229" s="414">
        <f t="shared" si="231"/>
        <v>112.31833910034597</v>
      </c>
      <c r="X229" s="415">
        <f t="shared" si="232"/>
        <v>3</v>
      </c>
      <c r="Y229" s="532"/>
      <c r="Z229" s="415">
        <v>17</v>
      </c>
      <c r="AA229" s="414">
        <v>1916.8085106382982</v>
      </c>
      <c r="AB229" s="414">
        <f t="shared" si="233"/>
        <v>112.75344180225284</v>
      </c>
      <c r="AC229" s="415">
        <f t="shared" si="234"/>
        <v>2</v>
      </c>
      <c r="AD229" s="532"/>
      <c r="AE229" s="415">
        <v>17</v>
      </c>
      <c r="AF229" s="414">
        <v>1920.0000000000009</v>
      </c>
      <c r="AG229" s="414">
        <f t="shared" si="235"/>
        <v>112.94117647058829</v>
      </c>
      <c r="AH229" s="415">
        <f t="shared" si="236"/>
        <v>2</v>
      </c>
      <c r="AI229" s="532"/>
      <c r="AJ229" s="415">
        <v>17</v>
      </c>
      <c r="AK229" s="414">
        <v>1913.3333333333328</v>
      </c>
      <c r="AL229" s="414">
        <f t="shared" si="237"/>
        <v>112.54901960784311</v>
      </c>
      <c r="AM229" s="415">
        <f t="shared" si="238"/>
        <v>2</v>
      </c>
      <c r="AN229" s="532"/>
      <c r="AO229" s="415">
        <v>17</v>
      </c>
      <c r="AP229" s="414">
        <v>1915.5140186915885</v>
      </c>
      <c r="AQ229" s="414">
        <f t="shared" si="239"/>
        <v>112.67729521715226</v>
      </c>
      <c r="AR229" s="415">
        <f t="shared" si="240"/>
        <v>3</v>
      </c>
      <c r="AS229" s="532"/>
      <c r="AT229" s="415">
        <v>17</v>
      </c>
      <c r="AU229" s="414">
        <v>1915.8823529411757</v>
      </c>
      <c r="AV229" s="414">
        <f t="shared" si="241"/>
        <v>112.69896193771622</v>
      </c>
      <c r="AW229" s="415">
        <f t="shared" si="242"/>
        <v>2</v>
      </c>
      <c r="AX229" s="532"/>
    </row>
    <row r="230" spans="2:50" hidden="1" x14ac:dyDescent="0.2">
      <c r="B230" s="541"/>
      <c r="C230" s="426">
        <f t="shared" si="227"/>
        <v>4</v>
      </c>
      <c r="D230" s="415" t="s">
        <v>461</v>
      </c>
      <c r="E230" s="415">
        <v>17</v>
      </c>
      <c r="F230" s="415">
        <v>2000</v>
      </c>
      <c r="G230" s="427">
        <f t="shared" si="223"/>
        <v>117.64705882352941</v>
      </c>
      <c r="H230" s="562"/>
      <c r="I230" s="172">
        <f>IFERROR(AVERAGE(P230,U230,Z230,AE230,AJ230,AO230,AT230),"")</f>
        <v>17</v>
      </c>
      <c r="J230" s="172">
        <f>IFERROR(AVERAGE(Q230,V230,AA230,AF230,AK230,AP230,AU230),"")</f>
        <v>1913.7999464754175</v>
      </c>
      <c r="K230" s="418">
        <f>IFERROR(AVERAGE(R230,W230,AB230,AG230,AL230,AQ230,AV230),"")</f>
        <v>112.57646743973044</v>
      </c>
      <c r="L230" s="560"/>
      <c r="M230" s="172">
        <f t="shared" si="228"/>
        <v>3</v>
      </c>
      <c r="N230" s="533"/>
      <c r="O230" s="533"/>
      <c r="P230" s="415">
        <v>17</v>
      </c>
      <c r="Q230" s="414">
        <v>1912.4999999999995</v>
      </c>
      <c r="R230" s="414">
        <f t="shared" si="229"/>
        <v>112.49999999999997</v>
      </c>
      <c r="S230" s="415">
        <f t="shared" si="230"/>
        <v>2</v>
      </c>
      <c r="T230" s="532"/>
      <c r="U230" s="415">
        <v>17</v>
      </c>
      <c r="V230" s="414">
        <v>1911.9999999999993</v>
      </c>
      <c r="W230" s="414">
        <f t="shared" si="231"/>
        <v>112.47058823529407</v>
      </c>
      <c r="X230" s="415">
        <f t="shared" si="232"/>
        <v>2</v>
      </c>
      <c r="Y230" s="532"/>
      <c r="Z230" s="415">
        <v>17</v>
      </c>
      <c r="AA230" s="414">
        <v>1916.3265306122455</v>
      </c>
      <c r="AB230" s="414">
        <f t="shared" si="233"/>
        <v>112.72509003601444</v>
      </c>
      <c r="AC230" s="415">
        <f t="shared" si="234"/>
        <v>3</v>
      </c>
      <c r="AD230" s="532"/>
      <c r="AE230" s="415">
        <v>17</v>
      </c>
      <c r="AF230" s="414">
        <v>1913.4146341463409</v>
      </c>
      <c r="AG230" s="414">
        <f t="shared" si="235"/>
        <v>112.55380200860829</v>
      </c>
      <c r="AH230" s="415">
        <f t="shared" si="236"/>
        <v>3</v>
      </c>
      <c r="AI230" s="532"/>
      <c r="AJ230" s="415">
        <v>17</v>
      </c>
      <c r="AK230" s="414">
        <v>1910.8235294117644</v>
      </c>
      <c r="AL230" s="414">
        <f t="shared" si="237"/>
        <v>112.40138408304496</v>
      </c>
      <c r="AM230" s="415">
        <f t="shared" si="238"/>
        <v>3</v>
      </c>
      <c r="AN230" s="532"/>
      <c r="AO230" s="415">
        <v>17</v>
      </c>
      <c r="AP230" s="414">
        <v>1919.4594594594594</v>
      </c>
      <c r="AQ230" s="414">
        <f t="shared" si="239"/>
        <v>112.9093799682035</v>
      </c>
      <c r="AR230" s="415">
        <f t="shared" si="240"/>
        <v>2</v>
      </c>
      <c r="AS230" s="532"/>
      <c r="AT230" s="415">
        <v>17</v>
      </c>
      <c r="AU230" s="414">
        <v>1912.0754716981126</v>
      </c>
      <c r="AV230" s="414">
        <f t="shared" si="241"/>
        <v>112.4750277469478</v>
      </c>
      <c r="AW230" s="415">
        <f t="shared" si="242"/>
        <v>3</v>
      </c>
      <c r="AX230" s="532"/>
    </row>
    <row r="231" spans="2:50" hidden="1" x14ac:dyDescent="0.2">
      <c r="B231" s="541"/>
      <c r="C231" s="426">
        <f t="shared" si="227"/>
        <v>5</v>
      </c>
      <c r="D231" s="415" t="s">
        <v>429</v>
      </c>
      <c r="E231" s="415">
        <v>8</v>
      </c>
      <c r="F231" s="415">
        <v>1500</v>
      </c>
      <c r="G231" s="427">
        <f t="shared" si="223"/>
        <v>187.5</v>
      </c>
      <c r="H231" s="562"/>
      <c r="I231" s="172">
        <f t="shared" ref="I231:I241" si="243">IFERROR(AVERAGE(P231,U231,Z231,AE231,AJ231,AO231,AT231),"")</f>
        <v>8</v>
      </c>
      <c r="J231" s="172">
        <f t="shared" ref="J231:J241" si="244">IFERROR(AVERAGE(Q231,V231,AA231,AF231,AK231,AP231,AU231),"")</f>
        <v>1433.1476520440449</v>
      </c>
      <c r="K231" s="418">
        <f t="shared" ref="K231:K241" si="245">IFERROR(AVERAGE(R231,W231,AB231,AG231,AL231,AQ231,AV231),"")</f>
        <v>179.14345650550561</v>
      </c>
      <c r="L231" s="560"/>
      <c r="M231" s="172">
        <f t="shared" si="228"/>
        <v>1</v>
      </c>
      <c r="N231" s="533"/>
      <c r="O231" s="533"/>
      <c r="P231" s="415">
        <v>8</v>
      </c>
      <c r="Q231" s="414">
        <v>1431.8367346938776</v>
      </c>
      <c r="R231" s="414">
        <f t="shared" si="229"/>
        <v>178.9795918367347</v>
      </c>
      <c r="S231" s="415">
        <f t="shared" si="230"/>
        <v>1</v>
      </c>
      <c r="T231" s="532"/>
      <c r="U231" s="415">
        <v>8</v>
      </c>
      <c r="V231" s="414">
        <v>1430.6756756756756</v>
      </c>
      <c r="W231" s="414">
        <f t="shared" si="231"/>
        <v>178.83445945945945</v>
      </c>
      <c r="X231" s="415">
        <f t="shared" si="232"/>
        <v>1</v>
      </c>
      <c r="Y231" s="532"/>
      <c r="Z231" s="415">
        <v>8</v>
      </c>
      <c r="AA231" s="414">
        <v>1437.372262773722</v>
      </c>
      <c r="AB231" s="414">
        <f t="shared" si="233"/>
        <v>179.67153284671525</v>
      </c>
      <c r="AC231" s="415">
        <f t="shared" si="234"/>
        <v>1</v>
      </c>
      <c r="AD231" s="532"/>
      <c r="AE231" s="415">
        <v>8</v>
      </c>
      <c r="AF231" s="414">
        <v>1434.9579831932772</v>
      </c>
      <c r="AG231" s="414">
        <f t="shared" si="235"/>
        <v>179.36974789915965</v>
      </c>
      <c r="AH231" s="415">
        <f t="shared" si="236"/>
        <v>1</v>
      </c>
      <c r="AI231" s="532"/>
      <c r="AJ231" s="415">
        <v>8</v>
      </c>
      <c r="AK231" s="414">
        <v>1434.6774193548388</v>
      </c>
      <c r="AL231" s="414">
        <f t="shared" si="237"/>
        <v>179.33467741935485</v>
      </c>
      <c r="AM231" s="415">
        <f t="shared" si="238"/>
        <v>1</v>
      </c>
      <c r="AN231" s="532"/>
      <c r="AO231" s="415">
        <v>8</v>
      </c>
      <c r="AP231" s="414">
        <v>1431.372549019608</v>
      </c>
      <c r="AQ231" s="414">
        <f t="shared" si="239"/>
        <v>178.92156862745099</v>
      </c>
      <c r="AR231" s="415">
        <f t="shared" si="240"/>
        <v>1</v>
      </c>
      <c r="AS231" s="532"/>
      <c r="AT231" s="415">
        <v>8</v>
      </c>
      <c r="AU231" s="414">
        <v>1431.1409395973153</v>
      </c>
      <c r="AV231" s="414">
        <f t="shared" si="241"/>
        <v>178.89261744966441</v>
      </c>
      <c r="AW231" s="415">
        <f t="shared" si="242"/>
        <v>1</v>
      </c>
      <c r="AX231" s="532"/>
    </row>
    <row r="232" spans="2:50" hidden="1" x14ac:dyDescent="0.2">
      <c r="B232" s="541"/>
      <c r="C232" s="426">
        <f t="shared" si="227"/>
        <v>6</v>
      </c>
      <c r="D232" s="415" t="s">
        <v>675</v>
      </c>
      <c r="E232" s="415">
        <v>20</v>
      </c>
      <c r="F232" s="415">
        <v>1500</v>
      </c>
      <c r="G232" s="427">
        <f t="shared" si="223"/>
        <v>75</v>
      </c>
      <c r="H232" s="562"/>
      <c r="I232" s="172">
        <f t="shared" si="243"/>
        <v>20</v>
      </c>
      <c r="J232" s="172">
        <f t="shared" si="244"/>
        <v>1437.1308506084249</v>
      </c>
      <c r="K232" s="418">
        <f t="shared" si="245"/>
        <v>71.856542530421251</v>
      </c>
      <c r="L232" s="560"/>
      <c r="M232" s="172">
        <f t="shared" si="228"/>
        <v>6</v>
      </c>
      <c r="N232" s="533"/>
      <c r="O232" s="533"/>
      <c r="P232" s="415">
        <v>20</v>
      </c>
      <c r="Q232" s="414">
        <v>1437.0967741935485</v>
      </c>
      <c r="R232" s="414">
        <f t="shared" si="229"/>
        <v>71.854838709677423</v>
      </c>
      <c r="S232" s="415">
        <f t="shared" si="230"/>
        <v>6</v>
      </c>
      <c r="T232" s="532"/>
      <c r="U232" s="415">
        <v>20</v>
      </c>
      <c r="V232" s="414">
        <v>1437.0731707317075</v>
      </c>
      <c r="W232" s="414">
        <f t="shared" si="231"/>
        <v>71.853658536585371</v>
      </c>
      <c r="X232" s="415">
        <f t="shared" si="232"/>
        <v>6</v>
      </c>
      <c r="Y232" s="532"/>
      <c r="Z232" s="415">
        <v>20</v>
      </c>
      <c r="AA232" s="414">
        <v>1438.4210526315796</v>
      </c>
      <c r="AB232" s="414">
        <f t="shared" si="233"/>
        <v>71.921052631578988</v>
      </c>
      <c r="AC232" s="415">
        <f t="shared" si="234"/>
        <v>6</v>
      </c>
      <c r="AD232" s="532"/>
      <c r="AE232" s="415">
        <v>20</v>
      </c>
      <c r="AF232" s="414">
        <v>1439.9999999999998</v>
      </c>
      <c r="AG232" s="414">
        <f t="shared" si="235"/>
        <v>71.999999999999986</v>
      </c>
      <c r="AH232" s="415">
        <f t="shared" si="236"/>
        <v>6</v>
      </c>
      <c r="AI232" s="532"/>
      <c r="AJ232" s="415">
        <v>20</v>
      </c>
      <c r="AK232" s="414">
        <v>1437.0873786407767</v>
      </c>
      <c r="AL232" s="414">
        <f t="shared" si="237"/>
        <v>71.854368932038838</v>
      </c>
      <c r="AM232" s="415">
        <f t="shared" si="238"/>
        <v>6</v>
      </c>
      <c r="AN232" s="532"/>
      <c r="AO232" s="415">
        <v>20</v>
      </c>
      <c r="AP232" s="414">
        <v>1433.8582677165357</v>
      </c>
      <c r="AQ232" s="414">
        <f t="shared" si="239"/>
        <v>71.692913385826785</v>
      </c>
      <c r="AR232" s="415">
        <f t="shared" si="240"/>
        <v>6</v>
      </c>
      <c r="AS232" s="532"/>
      <c r="AT232" s="415">
        <v>20</v>
      </c>
      <c r="AU232" s="414">
        <v>1436.3793103448272</v>
      </c>
      <c r="AV232" s="414">
        <f t="shared" si="241"/>
        <v>71.818965517241367</v>
      </c>
      <c r="AW232" s="415">
        <f t="shared" si="242"/>
        <v>6</v>
      </c>
      <c r="AX232" s="532"/>
    </row>
    <row r="233" spans="2:50" hidden="1" x14ac:dyDescent="0.2">
      <c r="B233" s="541"/>
      <c r="C233" s="426">
        <f t="shared" si="227"/>
        <v>7</v>
      </c>
      <c r="D233" s="415"/>
      <c r="E233" s="415"/>
      <c r="F233" s="415"/>
      <c r="G233" s="415"/>
      <c r="H233" s="562"/>
      <c r="I233" s="172" t="str">
        <f t="shared" si="243"/>
        <v/>
      </c>
      <c r="J233" s="172" t="str">
        <f t="shared" si="244"/>
        <v/>
      </c>
      <c r="K233" s="418" t="str">
        <f t="shared" si="245"/>
        <v/>
      </c>
      <c r="L233" s="560"/>
      <c r="M233" s="172" t="str">
        <f t="shared" si="228"/>
        <v/>
      </c>
      <c r="N233" s="533"/>
      <c r="O233" s="533"/>
      <c r="P233" s="415"/>
      <c r="Q233" s="414"/>
      <c r="R233" s="414" t="str">
        <f t="shared" si="229"/>
        <v/>
      </c>
      <c r="S233" s="415" t="str">
        <f t="shared" si="230"/>
        <v/>
      </c>
      <c r="T233" s="532"/>
      <c r="U233" s="415"/>
      <c r="V233" s="414"/>
      <c r="W233" s="414" t="str">
        <f t="shared" si="231"/>
        <v/>
      </c>
      <c r="X233" s="415" t="str">
        <f t="shared" si="232"/>
        <v/>
      </c>
      <c r="Y233" s="532"/>
      <c r="Z233" s="415"/>
      <c r="AA233" s="414"/>
      <c r="AB233" s="414" t="str">
        <f t="shared" si="233"/>
        <v/>
      </c>
      <c r="AC233" s="415" t="str">
        <f t="shared" si="234"/>
        <v/>
      </c>
      <c r="AD233" s="532"/>
      <c r="AE233" s="415"/>
      <c r="AF233" s="414"/>
      <c r="AG233" s="414" t="str">
        <f t="shared" si="235"/>
        <v/>
      </c>
      <c r="AH233" s="415" t="str">
        <f t="shared" si="236"/>
        <v/>
      </c>
      <c r="AI233" s="532"/>
      <c r="AJ233" s="415"/>
      <c r="AK233" s="414"/>
      <c r="AL233" s="414" t="str">
        <f t="shared" si="237"/>
        <v/>
      </c>
      <c r="AM233" s="415" t="str">
        <f t="shared" si="238"/>
        <v/>
      </c>
      <c r="AN233" s="532"/>
      <c r="AO233" s="415"/>
      <c r="AP233" s="414"/>
      <c r="AQ233" s="414" t="str">
        <f t="shared" si="239"/>
        <v/>
      </c>
      <c r="AR233" s="415" t="str">
        <f t="shared" si="240"/>
        <v/>
      </c>
      <c r="AS233" s="532"/>
      <c r="AT233" s="415"/>
      <c r="AU233" s="414"/>
      <c r="AV233" s="414" t="str">
        <f t="shared" si="241"/>
        <v/>
      </c>
      <c r="AW233" s="415" t="str">
        <f t="shared" si="242"/>
        <v/>
      </c>
      <c r="AX233" s="532"/>
    </row>
    <row r="234" spans="2:50" hidden="1" x14ac:dyDescent="0.2">
      <c r="B234" s="541"/>
      <c r="C234" s="426">
        <f t="shared" si="227"/>
        <v>8</v>
      </c>
      <c r="D234" s="415"/>
      <c r="E234" s="415"/>
      <c r="F234" s="415"/>
      <c r="G234" s="415"/>
      <c r="H234" s="562"/>
      <c r="I234" s="172" t="str">
        <f t="shared" si="243"/>
        <v/>
      </c>
      <c r="J234" s="172" t="str">
        <f t="shared" si="244"/>
        <v/>
      </c>
      <c r="K234" s="418" t="str">
        <f t="shared" si="245"/>
        <v/>
      </c>
      <c r="L234" s="560"/>
      <c r="M234" s="172" t="str">
        <f t="shared" si="228"/>
        <v/>
      </c>
      <c r="N234" s="533"/>
      <c r="O234" s="533"/>
      <c r="P234" s="415"/>
      <c r="Q234" s="414"/>
      <c r="R234" s="414" t="str">
        <f t="shared" si="229"/>
        <v/>
      </c>
      <c r="S234" s="415" t="str">
        <f t="shared" si="230"/>
        <v/>
      </c>
      <c r="T234" s="532"/>
      <c r="U234" s="415"/>
      <c r="V234" s="414"/>
      <c r="W234" s="414" t="str">
        <f t="shared" si="231"/>
        <v/>
      </c>
      <c r="X234" s="415" t="str">
        <f t="shared" si="232"/>
        <v/>
      </c>
      <c r="Y234" s="532"/>
      <c r="Z234" s="415"/>
      <c r="AA234" s="414"/>
      <c r="AB234" s="414" t="str">
        <f t="shared" si="233"/>
        <v/>
      </c>
      <c r="AC234" s="415" t="str">
        <f t="shared" si="234"/>
        <v/>
      </c>
      <c r="AD234" s="532"/>
      <c r="AE234" s="415"/>
      <c r="AF234" s="414"/>
      <c r="AG234" s="414" t="str">
        <f t="shared" si="235"/>
        <v/>
      </c>
      <c r="AH234" s="415" t="str">
        <f t="shared" si="236"/>
        <v/>
      </c>
      <c r="AI234" s="532"/>
      <c r="AJ234" s="415"/>
      <c r="AK234" s="414"/>
      <c r="AL234" s="414" t="str">
        <f t="shared" si="237"/>
        <v/>
      </c>
      <c r="AM234" s="415" t="str">
        <f t="shared" si="238"/>
        <v/>
      </c>
      <c r="AN234" s="532"/>
      <c r="AO234" s="415"/>
      <c r="AP234" s="414"/>
      <c r="AQ234" s="414" t="str">
        <f t="shared" si="239"/>
        <v/>
      </c>
      <c r="AR234" s="415" t="str">
        <f t="shared" si="240"/>
        <v/>
      </c>
      <c r="AS234" s="532"/>
      <c r="AT234" s="415"/>
      <c r="AU234" s="414"/>
      <c r="AV234" s="414" t="str">
        <f t="shared" si="241"/>
        <v/>
      </c>
      <c r="AW234" s="415" t="str">
        <f t="shared" si="242"/>
        <v/>
      </c>
      <c r="AX234" s="532"/>
    </row>
    <row r="235" spans="2:50" hidden="1" x14ac:dyDescent="0.2">
      <c r="B235" s="541"/>
      <c r="C235" s="426">
        <f t="shared" si="227"/>
        <v>9</v>
      </c>
      <c r="D235" s="415"/>
      <c r="E235" s="415"/>
      <c r="F235" s="415"/>
      <c r="G235" s="415"/>
      <c r="H235" s="562"/>
      <c r="I235" s="172" t="str">
        <f t="shared" si="243"/>
        <v/>
      </c>
      <c r="J235" s="172" t="str">
        <f t="shared" si="244"/>
        <v/>
      </c>
      <c r="K235" s="418" t="str">
        <f t="shared" si="245"/>
        <v/>
      </c>
      <c r="L235" s="560"/>
      <c r="M235" s="172" t="str">
        <f t="shared" si="228"/>
        <v/>
      </c>
      <c r="N235" s="533"/>
      <c r="O235" s="533"/>
      <c r="P235" s="415"/>
      <c r="Q235" s="414"/>
      <c r="R235" s="414" t="str">
        <f t="shared" si="229"/>
        <v/>
      </c>
      <c r="S235" s="415" t="str">
        <f t="shared" si="230"/>
        <v/>
      </c>
      <c r="T235" s="532"/>
      <c r="U235" s="415"/>
      <c r="V235" s="414"/>
      <c r="W235" s="414" t="str">
        <f t="shared" si="231"/>
        <v/>
      </c>
      <c r="X235" s="415" t="str">
        <f t="shared" si="232"/>
        <v/>
      </c>
      <c r="Y235" s="532"/>
      <c r="Z235" s="415"/>
      <c r="AA235" s="414"/>
      <c r="AB235" s="414" t="str">
        <f t="shared" si="233"/>
        <v/>
      </c>
      <c r="AC235" s="415" t="str">
        <f t="shared" si="234"/>
        <v/>
      </c>
      <c r="AD235" s="532"/>
      <c r="AE235" s="415"/>
      <c r="AF235" s="414"/>
      <c r="AG235" s="414" t="str">
        <f t="shared" si="235"/>
        <v/>
      </c>
      <c r="AH235" s="415" t="str">
        <f t="shared" si="236"/>
        <v/>
      </c>
      <c r="AI235" s="532"/>
      <c r="AJ235" s="415"/>
      <c r="AK235" s="414"/>
      <c r="AL235" s="414" t="str">
        <f t="shared" si="237"/>
        <v/>
      </c>
      <c r="AM235" s="415" t="str">
        <f t="shared" si="238"/>
        <v/>
      </c>
      <c r="AN235" s="532"/>
      <c r="AO235" s="415"/>
      <c r="AP235" s="414"/>
      <c r="AQ235" s="414" t="str">
        <f t="shared" si="239"/>
        <v/>
      </c>
      <c r="AR235" s="415" t="str">
        <f t="shared" si="240"/>
        <v/>
      </c>
      <c r="AS235" s="532"/>
      <c r="AT235" s="415"/>
      <c r="AU235" s="414"/>
      <c r="AV235" s="414" t="str">
        <f t="shared" si="241"/>
        <v/>
      </c>
      <c r="AW235" s="415" t="str">
        <f t="shared" si="242"/>
        <v/>
      </c>
      <c r="AX235" s="532"/>
    </row>
    <row r="236" spans="2:50" hidden="1" x14ac:dyDescent="0.2">
      <c r="B236" s="541"/>
      <c r="C236" s="426">
        <f t="shared" si="227"/>
        <v>10</v>
      </c>
      <c r="D236" s="415"/>
      <c r="E236" s="415"/>
      <c r="F236" s="415"/>
      <c r="G236" s="415"/>
      <c r="H236" s="562"/>
      <c r="I236" s="172" t="str">
        <f t="shared" si="243"/>
        <v/>
      </c>
      <c r="J236" s="172" t="str">
        <f t="shared" si="244"/>
        <v/>
      </c>
      <c r="K236" s="418" t="str">
        <f t="shared" si="245"/>
        <v/>
      </c>
      <c r="L236" s="560"/>
      <c r="M236" s="172" t="str">
        <f t="shared" si="228"/>
        <v/>
      </c>
      <c r="N236" s="533"/>
      <c r="O236" s="533"/>
      <c r="P236" s="415"/>
      <c r="Q236" s="414"/>
      <c r="R236" s="414" t="str">
        <f t="shared" si="229"/>
        <v/>
      </c>
      <c r="S236" s="415" t="str">
        <f t="shared" si="230"/>
        <v/>
      </c>
      <c r="T236" s="532"/>
      <c r="U236" s="415"/>
      <c r="V236" s="414"/>
      <c r="W236" s="414" t="str">
        <f t="shared" si="231"/>
        <v/>
      </c>
      <c r="X236" s="415" t="str">
        <f t="shared" si="232"/>
        <v/>
      </c>
      <c r="Y236" s="532"/>
      <c r="Z236" s="415"/>
      <c r="AA236" s="414"/>
      <c r="AB236" s="414" t="str">
        <f t="shared" si="233"/>
        <v/>
      </c>
      <c r="AC236" s="415" t="str">
        <f t="shared" si="234"/>
        <v/>
      </c>
      <c r="AD236" s="532"/>
      <c r="AE236" s="415"/>
      <c r="AF236" s="414"/>
      <c r="AG236" s="414" t="str">
        <f t="shared" si="235"/>
        <v/>
      </c>
      <c r="AH236" s="415" t="str">
        <f t="shared" si="236"/>
        <v/>
      </c>
      <c r="AI236" s="532"/>
      <c r="AJ236" s="415"/>
      <c r="AK236" s="414"/>
      <c r="AL236" s="414" t="str">
        <f t="shared" si="237"/>
        <v/>
      </c>
      <c r="AM236" s="415" t="str">
        <f t="shared" si="238"/>
        <v/>
      </c>
      <c r="AN236" s="532"/>
      <c r="AO236" s="415"/>
      <c r="AP236" s="414"/>
      <c r="AQ236" s="414" t="str">
        <f t="shared" si="239"/>
        <v/>
      </c>
      <c r="AR236" s="415" t="str">
        <f t="shared" si="240"/>
        <v/>
      </c>
      <c r="AS236" s="532"/>
      <c r="AT236" s="415"/>
      <c r="AU236" s="414"/>
      <c r="AV236" s="414" t="str">
        <f t="shared" si="241"/>
        <v/>
      </c>
      <c r="AW236" s="415" t="str">
        <f t="shared" si="242"/>
        <v/>
      </c>
      <c r="AX236" s="532"/>
    </row>
    <row r="237" spans="2:50" hidden="1" x14ac:dyDescent="0.2">
      <c r="B237" s="541"/>
      <c r="C237" s="426">
        <f t="shared" si="227"/>
        <v>11</v>
      </c>
      <c r="D237" s="415"/>
      <c r="E237" s="415"/>
      <c r="F237" s="415"/>
      <c r="G237" s="415"/>
      <c r="H237" s="562"/>
      <c r="I237" s="172" t="str">
        <f t="shared" si="243"/>
        <v/>
      </c>
      <c r="J237" s="172" t="str">
        <f t="shared" si="244"/>
        <v/>
      </c>
      <c r="K237" s="418" t="str">
        <f t="shared" si="245"/>
        <v/>
      </c>
      <c r="L237" s="560"/>
      <c r="M237" s="172" t="str">
        <f t="shared" si="228"/>
        <v/>
      </c>
      <c r="N237" s="533"/>
      <c r="O237" s="533"/>
      <c r="P237" s="415"/>
      <c r="Q237" s="414"/>
      <c r="R237" s="414" t="str">
        <f t="shared" si="229"/>
        <v/>
      </c>
      <c r="S237" s="415" t="str">
        <f t="shared" si="230"/>
        <v/>
      </c>
      <c r="T237" s="532"/>
      <c r="U237" s="415"/>
      <c r="V237" s="414"/>
      <c r="W237" s="414" t="str">
        <f t="shared" si="231"/>
        <v/>
      </c>
      <c r="X237" s="415" t="str">
        <f t="shared" si="232"/>
        <v/>
      </c>
      <c r="Y237" s="532"/>
      <c r="Z237" s="415"/>
      <c r="AA237" s="414"/>
      <c r="AB237" s="414" t="str">
        <f t="shared" si="233"/>
        <v/>
      </c>
      <c r="AC237" s="415" t="str">
        <f t="shared" si="234"/>
        <v/>
      </c>
      <c r="AD237" s="532"/>
      <c r="AE237" s="415"/>
      <c r="AF237" s="414"/>
      <c r="AG237" s="414" t="str">
        <f t="shared" si="235"/>
        <v/>
      </c>
      <c r="AH237" s="415" t="str">
        <f t="shared" si="236"/>
        <v/>
      </c>
      <c r="AI237" s="532"/>
      <c r="AJ237" s="415"/>
      <c r="AK237" s="414"/>
      <c r="AL237" s="414" t="str">
        <f t="shared" si="237"/>
        <v/>
      </c>
      <c r="AM237" s="415" t="str">
        <f t="shared" si="238"/>
        <v/>
      </c>
      <c r="AN237" s="532"/>
      <c r="AO237" s="415"/>
      <c r="AP237" s="414"/>
      <c r="AQ237" s="414" t="str">
        <f t="shared" si="239"/>
        <v/>
      </c>
      <c r="AR237" s="415" t="str">
        <f t="shared" si="240"/>
        <v/>
      </c>
      <c r="AS237" s="532"/>
      <c r="AT237" s="415"/>
      <c r="AU237" s="414"/>
      <c r="AV237" s="414" t="str">
        <f t="shared" si="241"/>
        <v/>
      </c>
      <c r="AW237" s="415" t="str">
        <f t="shared" si="242"/>
        <v/>
      </c>
      <c r="AX237" s="532"/>
    </row>
    <row r="238" spans="2:50" hidden="1" x14ac:dyDescent="0.2">
      <c r="B238" s="541"/>
      <c r="C238" s="426">
        <f t="shared" si="227"/>
        <v>12</v>
      </c>
      <c r="D238" s="415"/>
      <c r="E238" s="415"/>
      <c r="F238" s="415"/>
      <c r="G238" s="415"/>
      <c r="H238" s="562"/>
      <c r="I238" s="172" t="str">
        <f t="shared" si="243"/>
        <v/>
      </c>
      <c r="J238" s="172" t="str">
        <f t="shared" si="244"/>
        <v/>
      </c>
      <c r="K238" s="418" t="str">
        <f t="shared" si="245"/>
        <v/>
      </c>
      <c r="L238" s="560"/>
      <c r="M238" s="172" t="str">
        <f t="shared" si="228"/>
        <v/>
      </c>
      <c r="N238" s="533"/>
      <c r="O238" s="533"/>
      <c r="P238" s="415"/>
      <c r="Q238" s="414"/>
      <c r="R238" s="414" t="str">
        <f t="shared" si="229"/>
        <v/>
      </c>
      <c r="S238" s="415" t="str">
        <f t="shared" si="230"/>
        <v/>
      </c>
      <c r="T238" s="532"/>
      <c r="U238" s="415"/>
      <c r="V238" s="414"/>
      <c r="W238" s="414" t="str">
        <f t="shared" si="231"/>
        <v/>
      </c>
      <c r="X238" s="415" t="str">
        <f t="shared" si="232"/>
        <v/>
      </c>
      <c r="Y238" s="532"/>
      <c r="Z238" s="415"/>
      <c r="AA238" s="414"/>
      <c r="AB238" s="414" t="str">
        <f t="shared" si="233"/>
        <v/>
      </c>
      <c r="AC238" s="415" t="str">
        <f t="shared" si="234"/>
        <v/>
      </c>
      <c r="AD238" s="532"/>
      <c r="AE238" s="415"/>
      <c r="AF238" s="414"/>
      <c r="AG238" s="414" t="str">
        <f t="shared" si="235"/>
        <v/>
      </c>
      <c r="AH238" s="415" t="str">
        <f t="shared" si="236"/>
        <v/>
      </c>
      <c r="AI238" s="532"/>
      <c r="AJ238" s="415"/>
      <c r="AK238" s="414"/>
      <c r="AL238" s="414" t="str">
        <f t="shared" si="237"/>
        <v/>
      </c>
      <c r="AM238" s="415" t="str">
        <f t="shared" si="238"/>
        <v/>
      </c>
      <c r="AN238" s="532"/>
      <c r="AO238" s="415"/>
      <c r="AP238" s="414"/>
      <c r="AQ238" s="414" t="str">
        <f t="shared" si="239"/>
        <v/>
      </c>
      <c r="AR238" s="415" t="str">
        <f t="shared" si="240"/>
        <v/>
      </c>
      <c r="AS238" s="532"/>
      <c r="AT238" s="415"/>
      <c r="AU238" s="414"/>
      <c r="AV238" s="414" t="str">
        <f t="shared" si="241"/>
        <v/>
      </c>
      <c r="AW238" s="415" t="str">
        <f t="shared" si="242"/>
        <v/>
      </c>
      <c r="AX238" s="532"/>
    </row>
    <row r="239" spans="2:50" hidden="1" x14ac:dyDescent="0.2">
      <c r="B239" s="541"/>
      <c r="C239" s="426">
        <f t="shared" si="227"/>
        <v>13</v>
      </c>
      <c r="D239" s="415"/>
      <c r="E239" s="415"/>
      <c r="F239" s="415"/>
      <c r="G239" s="415"/>
      <c r="H239" s="562"/>
      <c r="I239" s="172" t="str">
        <f t="shared" si="243"/>
        <v/>
      </c>
      <c r="J239" s="172" t="str">
        <f t="shared" si="244"/>
        <v/>
      </c>
      <c r="K239" s="418" t="str">
        <f t="shared" si="245"/>
        <v/>
      </c>
      <c r="L239" s="560"/>
      <c r="M239" s="172" t="str">
        <f t="shared" si="228"/>
        <v/>
      </c>
      <c r="N239" s="533"/>
      <c r="O239" s="533"/>
      <c r="P239" s="415"/>
      <c r="Q239" s="414"/>
      <c r="R239" s="414" t="str">
        <f t="shared" si="229"/>
        <v/>
      </c>
      <c r="S239" s="415" t="str">
        <f t="shared" si="230"/>
        <v/>
      </c>
      <c r="T239" s="532"/>
      <c r="U239" s="415"/>
      <c r="V239" s="414"/>
      <c r="W239" s="414" t="str">
        <f t="shared" si="231"/>
        <v/>
      </c>
      <c r="X239" s="415" t="str">
        <f t="shared" si="232"/>
        <v/>
      </c>
      <c r="Y239" s="532"/>
      <c r="Z239" s="415"/>
      <c r="AA239" s="414"/>
      <c r="AB239" s="414" t="str">
        <f t="shared" si="233"/>
        <v/>
      </c>
      <c r="AC239" s="415" t="str">
        <f t="shared" si="234"/>
        <v/>
      </c>
      <c r="AD239" s="532"/>
      <c r="AE239" s="415"/>
      <c r="AF239" s="414"/>
      <c r="AG239" s="414" t="str">
        <f t="shared" si="235"/>
        <v/>
      </c>
      <c r="AH239" s="415" t="str">
        <f t="shared" si="236"/>
        <v/>
      </c>
      <c r="AI239" s="532"/>
      <c r="AJ239" s="415"/>
      <c r="AK239" s="414"/>
      <c r="AL239" s="414" t="str">
        <f t="shared" si="237"/>
        <v/>
      </c>
      <c r="AM239" s="415" t="str">
        <f t="shared" si="238"/>
        <v/>
      </c>
      <c r="AN239" s="532"/>
      <c r="AO239" s="415"/>
      <c r="AP239" s="414"/>
      <c r="AQ239" s="414" t="str">
        <f t="shared" si="239"/>
        <v/>
      </c>
      <c r="AR239" s="415" t="str">
        <f t="shared" si="240"/>
        <v/>
      </c>
      <c r="AS239" s="532"/>
      <c r="AT239" s="415"/>
      <c r="AU239" s="414"/>
      <c r="AV239" s="414" t="str">
        <f t="shared" si="241"/>
        <v/>
      </c>
      <c r="AW239" s="415" t="str">
        <f t="shared" si="242"/>
        <v/>
      </c>
      <c r="AX239" s="532"/>
    </row>
    <row r="240" spans="2:50" hidden="1" x14ac:dyDescent="0.2">
      <c r="B240" s="541"/>
      <c r="C240" s="426">
        <f t="shared" si="227"/>
        <v>14</v>
      </c>
      <c r="D240" s="415"/>
      <c r="E240" s="415"/>
      <c r="F240" s="415"/>
      <c r="G240" s="415"/>
      <c r="H240" s="562"/>
      <c r="I240" s="172" t="str">
        <f t="shared" si="243"/>
        <v/>
      </c>
      <c r="J240" s="172" t="str">
        <f t="shared" si="244"/>
        <v/>
      </c>
      <c r="K240" s="418" t="str">
        <f t="shared" si="245"/>
        <v/>
      </c>
      <c r="L240" s="560"/>
      <c r="M240" s="172" t="str">
        <f t="shared" si="228"/>
        <v/>
      </c>
      <c r="N240" s="533"/>
      <c r="O240" s="533"/>
      <c r="P240" s="415"/>
      <c r="Q240" s="414"/>
      <c r="R240" s="414" t="str">
        <f t="shared" si="229"/>
        <v/>
      </c>
      <c r="S240" s="415" t="str">
        <f t="shared" si="230"/>
        <v/>
      </c>
      <c r="T240" s="532"/>
      <c r="U240" s="415"/>
      <c r="V240" s="414"/>
      <c r="W240" s="414" t="str">
        <f t="shared" si="231"/>
        <v/>
      </c>
      <c r="X240" s="415" t="str">
        <f t="shared" si="232"/>
        <v/>
      </c>
      <c r="Y240" s="532"/>
      <c r="Z240" s="415"/>
      <c r="AA240" s="414"/>
      <c r="AB240" s="414" t="str">
        <f t="shared" si="233"/>
        <v/>
      </c>
      <c r="AC240" s="415" t="str">
        <f t="shared" si="234"/>
        <v/>
      </c>
      <c r="AD240" s="532"/>
      <c r="AE240" s="415"/>
      <c r="AF240" s="414"/>
      <c r="AG240" s="414" t="str">
        <f t="shared" si="235"/>
        <v/>
      </c>
      <c r="AH240" s="415" t="str">
        <f t="shared" si="236"/>
        <v/>
      </c>
      <c r="AI240" s="532"/>
      <c r="AJ240" s="415"/>
      <c r="AK240" s="414"/>
      <c r="AL240" s="414" t="str">
        <f t="shared" si="237"/>
        <v/>
      </c>
      <c r="AM240" s="415" t="str">
        <f t="shared" si="238"/>
        <v/>
      </c>
      <c r="AN240" s="532"/>
      <c r="AO240" s="415"/>
      <c r="AP240" s="414"/>
      <c r="AQ240" s="414" t="str">
        <f t="shared" si="239"/>
        <v/>
      </c>
      <c r="AR240" s="415" t="str">
        <f t="shared" si="240"/>
        <v/>
      </c>
      <c r="AS240" s="532"/>
      <c r="AT240" s="415"/>
      <c r="AU240" s="414"/>
      <c r="AV240" s="414" t="str">
        <f t="shared" si="241"/>
        <v/>
      </c>
      <c r="AW240" s="415" t="str">
        <f t="shared" si="242"/>
        <v/>
      </c>
      <c r="AX240" s="532"/>
    </row>
    <row r="241" spans="2:50" hidden="1" x14ac:dyDescent="0.2">
      <c r="B241" s="541"/>
      <c r="C241" s="426">
        <f t="shared" si="227"/>
        <v>15</v>
      </c>
      <c r="D241" s="415"/>
      <c r="E241" s="415"/>
      <c r="F241" s="415"/>
      <c r="G241" s="415"/>
      <c r="H241" s="563"/>
      <c r="I241" s="172" t="str">
        <f t="shared" si="243"/>
        <v/>
      </c>
      <c r="J241" s="172" t="str">
        <f t="shared" si="244"/>
        <v/>
      </c>
      <c r="K241" s="418" t="str">
        <f t="shared" si="245"/>
        <v/>
      </c>
      <c r="L241" s="560"/>
      <c r="M241" s="172" t="str">
        <f t="shared" si="228"/>
        <v/>
      </c>
      <c r="N241" s="533"/>
      <c r="O241" s="533"/>
      <c r="P241" s="415"/>
      <c r="Q241" s="414"/>
      <c r="R241" s="414" t="str">
        <f t="shared" si="229"/>
        <v/>
      </c>
      <c r="S241" s="415" t="str">
        <f t="shared" si="230"/>
        <v/>
      </c>
      <c r="T241" s="532"/>
      <c r="U241" s="415"/>
      <c r="V241" s="414"/>
      <c r="W241" s="414" t="str">
        <f t="shared" si="231"/>
        <v/>
      </c>
      <c r="X241" s="415" t="str">
        <f t="shared" si="232"/>
        <v/>
      </c>
      <c r="Y241" s="532"/>
      <c r="Z241" s="415"/>
      <c r="AA241" s="414"/>
      <c r="AB241" s="414" t="str">
        <f t="shared" si="233"/>
        <v/>
      </c>
      <c r="AC241" s="415" t="str">
        <f t="shared" si="234"/>
        <v/>
      </c>
      <c r="AD241" s="532"/>
      <c r="AE241" s="415"/>
      <c r="AF241" s="414"/>
      <c r="AG241" s="414" t="str">
        <f t="shared" si="235"/>
        <v/>
      </c>
      <c r="AH241" s="415" t="str">
        <f t="shared" si="236"/>
        <v/>
      </c>
      <c r="AI241" s="532"/>
      <c r="AJ241" s="415"/>
      <c r="AK241" s="414"/>
      <c r="AL241" s="414" t="str">
        <f t="shared" si="237"/>
        <v/>
      </c>
      <c r="AM241" s="415" t="str">
        <f t="shared" si="238"/>
        <v/>
      </c>
      <c r="AN241" s="532"/>
      <c r="AO241" s="415"/>
      <c r="AP241" s="414"/>
      <c r="AQ241" s="414" t="str">
        <f t="shared" si="239"/>
        <v/>
      </c>
      <c r="AR241" s="415" t="str">
        <f t="shared" si="240"/>
        <v/>
      </c>
      <c r="AS241" s="532"/>
      <c r="AT241" s="415"/>
      <c r="AU241" s="414"/>
      <c r="AV241" s="414" t="str">
        <f t="shared" si="241"/>
        <v/>
      </c>
      <c r="AW241" s="415" t="str">
        <f t="shared" si="242"/>
        <v/>
      </c>
      <c r="AX241" s="532"/>
    </row>
    <row r="242" spans="2:50" ht="15.75" hidden="1" x14ac:dyDescent="0.2">
      <c r="B242" s="545" t="s">
        <v>169</v>
      </c>
      <c r="C242" s="546"/>
      <c r="D242" s="546"/>
      <c r="E242" s="546"/>
      <c r="F242" s="546"/>
      <c r="G242" s="546"/>
      <c r="H242" s="547"/>
      <c r="I242" s="207"/>
      <c r="J242" s="207"/>
      <c r="K242" s="207"/>
      <c r="L242" s="207"/>
      <c r="M242" s="207"/>
      <c r="N242" s="533" t="s">
        <v>161</v>
      </c>
      <c r="O242" s="549" t="s">
        <v>106</v>
      </c>
      <c r="P242" s="551">
        <f>AT222+1</f>
        <v>45951</v>
      </c>
      <c r="Q242" s="541"/>
      <c r="R242" s="541"/>
      <c r="S242" s="541"/>
      <c r="T242" s="541"/>
      <c r="U242" s="551">
        <f>P242+1</f>
        <v>45952</v>
      </c>
      <c r="V242" s="541"/>
      <c r="W242" s="541"/>
      <c r="X242" s="541"/>
      <c r="Y242" s="541"/>
      <c r="Z242" s="551">
        <f>U242+1</f>
        <v>45953</v>
      </c>
      <c r="AA242" s="541"/>
      <c r="AB242" s="541"/>
      <c r="AC242" s="541"/>
      <c r="AD242" s="541"/>
      <c r="AE242" s="551">
        <f>Z242+1</f>
        <v>45954</v>
      </c>
      <c r="AF242" s="541"/>
      <c r="AG242" s="541"/>
      <c r="AH242" s="541"/>
      <c r="AI242" s="541"/>
      <c r="AJ242" s="551">
        <f>AE242+1</f>
        <v>45955</v>
      </c>
      <c r="AK242" s="541"/>
      <c r="AL242" s="541"/>
      <c r="AM242" s="541"/>
      <c r="AN242" s="541"/>
      <c r="AO242" s="551">
        <f>AJ242+1</f>
        <v>45956</v>
      </c>
      <c r="AP242" s="541"/>
      <c r="AQ242" s="541"/>
      <c r="AR242" s="541"/>
      <c r="AS242" s="541"/>
      <c r="AT242" s="551">
        <f>AO242+1</f>
        <v>45957</v>
      </c>
      <c r="AU242" s="541"/>
      <c r="AV242" s="541"/>
      <c r="AW242" s="541"/>
      <c r="AX242" s="541"/>
    </row>
    <row r="243" spans="2:50" ht="15.75" hidden="1" x14ac:dyDescent="0.2">
      <c r="B243" s="548"/>
      <c r="C243" s="548"/>
      <c r="D243" s="548"/>
      <c r="E243" s="548"/>
      <c r="F243" s="548"/>
      <c r="G243" s="548"/>
      <c r="H243" s="548"/>
      <c r="I243" s="207"/>
      <c r="J243" s="207"/>
      <c r="K243" s="207"/>
      <c r="L243" s="207"/>
      <c r="M243" s="207"/>
      <c r="N243" s="533"/>
      <c r="O243" s="550"/>
      <c r="P243" s="551" t="s">
        <v>120</v>
      </c>
      <c r="Q243" s="541"/>
      <c r="R243" s="541"/>
      <c r="S243" s="541"/>
      <c r="T243" s="541"/>
      <c r="U243" s="551" t="s">
        <v>114</v>
      </c>
      <c r="V243" s="541"/>
      <c r="W243" s="541"/>
      <c r="X243" s="541"/>
      <c r="Y243" s="541"/>
      <c r="Z243" s="551" t="s">
        <v>115</v>
      </c>
      <c r="AA243" s="541"/>
      <c r="AB243" s="541"/>
      <c r="AC243" s="541"/>
      <c r="AD243" s="541"/>
      <c r="AE243" s="551" t="s">
        <v>116</v>
      </c>
      <c r="AF243" s="541"/>
      <c r="AG243" s="541"/>
      <c r="AH243" s="541"/>
      <c r="AI243" s="541"/>
      <c r="AJ243" s="551" t="s">
        <v>117</v>
      </c>
      <c r="AK243" s="541"/>
      <c r="AL243" s="541"/>
      <c r="AM243" s="541"/>
      <c r="AN243" s="541"/>
      <c r="AO243" s="551" t="s">
        <v>118</v>
      </c>
      <c r="AP243" s="541"/>
      <c r="AQ243" s="541"/>
      <c r="AR243" s="541"/>
      <c r="AS243" s="541"/>
      <c r="AT243" s="551" t="s">
        <v>119</v>
      </c>
      <c r="AU243" s="541"/>
      <c r="AV243" s="541"/>
      <c r="AW243" s="541"/>
      <c r="AX243" s="541"/>
    </row>
    <row r="244" spans="2:50" hidden="1" x14ac:dyDescent="0.2">
      <c r="B244" s="533" t="s">
        <v>157</v>
      </c>
      <c r="C244" s="533" t="s">
        <v>149</v>
      </c>
      <c r="D244" s="533"/>
      <c r="E244" s="533" t="s">
        <v>151</v>
      </c>
      <c r="F244" s="533"/>
      <c r="G244" s="533"/>
      <c r="H244" s="537" t="s">
        <v>158</v>
      </c>
      <c r="I244" s="540" t="s">
        <v>227</v>
      </c>
      <c r="J244" s="540"/>
      <c r="K244" s="540"/>
      <c r="L244" s="540" t="s">
        <v>158</v>
      </c>
      <c r="M244" s="540" t="s">
        <v>170</v>
      </c>
      <c r="N244" s="533"/>
      <c r="O244" s="533" t="s">
        <v>160</v>
      </c>
      <c r="P244" s="534" t="s">
        <v>154</v>
      </c>
      <c r="Q244" s="535"/>
      <c r="R244" s="535"/>
      <c r="S244" s="536"/>
      <c r="T244" s="533" t="s">
        <v>158</v>
      </c>
      <c r="U244" s="534" t="s">
        <v>154</v>
      </c>
      <c r="V244" s="535"/>
      <c r="W244" s="535"/>
      <c r="X244" s="536"/>
      <c r="Y244" s="533" t="s">
        <v>158</v>
      </c>
      <c r="Z244" s="534" t="s">
        <v>154</v>
      </c>
      <c r="AA244" s="535"/>
      <c r="AB244" s="535"/>
      <c r="AC244" s="536"/>
      <c r="AD244" s="533" t="s">
        <v>158</v>
      </c>
      <c r="AE244" s="534" t="s">
        <v>154</v>
      </c>
      <c r="AF244" s="535"/>
      <c r="AG244" s="535"/>
      <c r="AH244" s="536"/>
      <c r="AI244" s="533" t="s">
        <v>158</v>
      </c>
      <c r="AJ244" s="534" t="s">
        <v>154</v>
      </c>
      <c r="AK244" s="535"/>
      <c r="AL244" s="535"/>
      <c r="AM244" s="536"/>
      <c r="AN244" s="533" t="s">
        <v>158</v>
      </c>
      <c r="AO244" s="534" t="s">
        <v>154</v>
      </c>
      <c r="AP244" s="535"/>
      <c r="AQ244" s="535"/>
      <c r="AR244" s="536"/>
      <c r="AS244" s="533" t="s">
        <v>158</v>
      </c>
      <c r="AT244" s="534" t="s">
        <v>154</v>
      </c>
      <c r="AU244" s="535"/>
      <c r="AV244" s="535"/>
      <c r="AW244" s="536"/>
      <c r="AX244" s="533" t="s">
        <v>158</v>
      </c>
    </row>
    <row r="245" spans="2:50" hidden="1" x14ac:dyDescent="0.2">
      <c r="B245" s="533"/>
      <c r="C245" s="533"/>
      <c r="D245" s="533"/>
      <c r="E245" s="533" t="s">
        <v>150</v>
      </c>
      <c r="F245" s="533"/>
      <c r="G245" s="533"/>
      <c r="H245" s="538"/>
      <c r="I245" s="540" t="s">
        <v>150</v>
      </c>
      <c r="J245" s="540"/>
      <c r="K245" s="540"/>
      <c r="L245" s="540"/>
      <c r="M245" s="540"/>
      <c r="N245" s="533"/>
      <c r="O245" s="533"/>
      <c r="P245" s="534" t="s">
        <v>155</v>
      </c>
      <c r="Q245" s="535"/>
      <c r="R245" s="535"/>
      <c r="S245" s="536"/>
      <c r="T245" s="533"/>
      <c r="U245" s="534" t="s">
        <v>155</v>
      </c>
      <c r="V245" s="535"/>
      <c r="W245" s="535"/>
      <c r="X245" s="536"/>
      <c r="Y245" s="533"/>
      <c r="Z245" s="534" t="s">
        <v>155</v>
      </c>
      <c r="AA245" s="535"/>
      <c r="AB245" s="535"/>
      <c r="AC245" s="536"/>
      <c r="AD245" s="533"/>
      <c r="AE245" s="534" t="s">
        <v>155</v>
      </c>
      <c r="AF245" s="535"/>
      <c r="AG245" s="535"/>
      <c r="AH245" s="536"/>
      <c r="AI245" s="533"/>
      <c r="AJ245" s="534" t="s">
        <v>155</v>
      </c>
      <c r="AK245" s="535"/>
      <c r="AL245" s="535"/>
      <c r="AM245" s="536"/>
      <c r="AN245" s="533"/>
      <c r="AO245" s="534" t="s">
        <v>155</v>
      </c>
      <c r="AP245" s="535"/>
      <c r="AQ245" s="535"/>
      <c r="AR245" s="536"/>
      <c r="AS245" s="533"/>
      <c r="AT245" s="534" t="s">
        <v>155</v>
      </c>
      <c r="AU245" s="535"/>
      <c r="AV245" s="535"/>
      <c r="AW245" s="536"/>
      <c r="AX245" s="533"/>
    </row>
    <row r="246" spans="2:50" hidden="1" x14ac:dyDescent="0.2">
      <c r="B246" s="533"/>
      <c r="C246" s="533"/>
      <c r="D246" s="533"/>
      <c r="E246" s="416" t="s">
        <v>152</v>
      </c>
      <c r="F246" s="416" t="s">
        <v>153</v>
      </c>
      <c r="G246" s="416" t="s">
        <v>156</v>
      </c>
      <c r="H246" s="539"/>
      <c r="I246" s="417" t="s">
        <v>152</v>
      </c>
      <c r="J246" s="417" t="s">
        <v>153</v>
      </c>
      <c r="K246" s="417" t="s">
        <v>156</v>
      </c>
      <c r="L246" s="540"/>
      <c r="M246" s="540"/>
      <c r="N246" s="533"/>
      <c r="O246" s="533"/>
      <c r="P246" s="416" t="s">
        <v>152</v>
      </c>
      <c r="Q246" s="416" t="s">
        <v>153</v>
      </c>
      <c r="R246" s="416" t="s">
        <v>156</v>
      </c>
      <c r="S246" s="416" t="s">
        <v>170</v>
      </c>
      <c r="T246" s="533"/>
      <c r="U246" s="416" t="s">
        <v>152</v>
      </c>
      <c r="V246" s="416" t="s">
        <v>153</v>
      </c>
      <c r="W246" s="416" t="s">
        <v>156</v>
      </c>
      <c r="X246" s="416" t="s">
        <v>170</v>
      </c>
      <c r="Y246" s="533"/>
      <c r="Z246" s="416" t="s">
        <v>152</v>
      </c>
      <c r="AA246" s="416" t="s">
        <v>153</v>
      </c>
      <c r="AB246" s="416" t="s">
        <v>156</v>
      </c>
      <c r="AC246" s="416" t="s">
        <v>170</v>
      </c>
      <c r="AD246" s="533"/>
      <c r="AE246" s="416" t="s">
        <v>152</v>
      </c>
      <c r="AF246" s="416" t="s">
        <v>153</v>
      </c>
      <c r="AG246" s="416" t="s">
        <v>156</v>
      </c>
      <c r="AH246" s="416" t="s">
        <v>170</v>
      </c>
      <c r="AI246" s="533"/>
      <c r="AJ246" s="416" t="s">
        <v>152</v>
      </c>
      <c r="AK246" s="416" t="s">
        <v>153</v>
      </c>
      <c r="AL246" s="416" t="s">
        <v>156</v>
      </c>
      <c r="AM246" s="416" t="s">
        <v>170</v>
      </c>
      <c r="AN246" s="533"/>
      <c r="AO246" s="416" t="s">
        <v>152</v>
      </c>
      <c r="AP246" s="416" t="s">
        <v>153</v>
      </c>
      <c r="AQ246" s="416" t="s">
        <v>156</v>
      </c>
      <c r="AR246" s="416" t="s">
        <v>170</v>
      </c>
      <c r="AS246" s="533"/>
      <c r="AT246" s="416" t="s">
        <v>152</v>
      </c>
      <c r="AU246" s="416" t="s">
        <v>153</v>
      </c>
      <c r="AV246" s="416" t="s">
        <v>156</v>
      </c>
      <c r="AW246" s="416" t="s">
        <v>170</v>
      </c>
      <c r="AX246" s="533"/>
    </row>
    <row r="247" spans="2:50" hidden="1" x14ac:dyDescent="0.2">
      <c r="B247" s="541" t="s">
        <v>238</v>
      </c>
      <c r="C247" s="426">
        <f>C227</f>
        <v>1</v>
      </c>
      <c r="D247" s="415" t="s">
        <v>456</v>
      </c>
      <c r="E247" s="415">
        <v>19</v>
      </c>
      <c r="F247" s="415">
        <v>1500</v>
      </c>
      <c r="G247" s="414">
        <f t="shared" ref="G247:G252" si="246">F247/E247</f>
        <v>78.94736842105263</v>
      </c>
      <c r="H247" s="561">
        <f>AVERAGE(G247:G261)</f>
        <v>110.82946336429308</v>
      </c>
      <c r="I247" s="172">
        <f t="shared" ref="I247:I249" si="247">IFERROR(AVERAGE(P247,U247,Z247,AE247,AJ247,AO247,AT247),"")</f>
        <v>19</v>
      </c>
      <c r="J247" s="172">
        <f t="shared" ref="J247:J249" si="248">IFERROR(AVERAGE(Q247,V247,AA247,AF247,AK247,AP247,AU247),"")</f>
        <v>1430.1308284037477</v>
      </c>
      <c r="K247" s="418">
        <f t="shared" ref="K247:K249" si="249">IFERROR(AVERAGE(R247,W247,AB247,AG247,AL247,AQ247,AV247),"")</f>
        <v>75.270043600197241</v>
      </c>
      <c r="L247" s="560">
        <f>IFERROR(AVERAGE(K247:K261),"-")</f>
        <v>106.00191820856132</v>
      </c>
      <c r="M247" s="172">
        <f>IFERROR(RANK(K247, K$247:K$261),"")</f>
        <v>5</v>
      </c>
      <c r="N247" s="533"/>
      <c r="O247" s="533"/>
      <c r="P247" s="415">
        <v>19</v>
      </c>
      <c r="Q247" s="414">
        <v>1432.2772277227721</v>
      </c>
      <c r="R247" s="414">
        <f>IFERROR(Q247/P247,"")</f>
        <v>75.383011985409055</v>
      </c>
      <c r="S247" s="415">
        <f>IFERROR(RANK(R247, R$247:R$261),"")</f>
        <v>5</v>
      </c>
      <c r="T247" s="532">
        <f>AVERAGE(R247:R261)</f>
        <v>105.92942467994924</v>
      </c>
      <c r="U247" s="415">
        <v>19</v>
      </c>
      <c r="V247" s="414">
        <v>1428.7700534759356</v>
      </c>
      <c r="W247" s="414">
        <f>IFERROR(V247/U247,"")</f>
        <v>75.198423867154503</v>
      </c>
      <c r="X247" s="415">
        <f>IFERROR(RANK(W247, W$247:W$261),"")</f>
        <v>5</v>
      </c>
      <c r="Y247" s="532">
        <f>AVERAGE(W247:W261)</f>
        <v>105.98655770282191</v>
      </c>
      <c r="Z247" s="415">
        <v>19</v>
      </c>
      <c r="AA247" s="414">
        <v>1431.9463087248323</v>
      </c>
      <c r="AB247" s="414">
        <f>IFERROR(AA247/Z247,"")</f>
        <v>75.365595196043799</v>
      </c>
      <c r="AC247" s="415">
        <f>IFERROR(RANK(AB247, AB$247:AB$261),"")</f>
        <v>5</v>
      </c>
      <c r="AD247" s="532">
        <f>AVERAGE(AB247:AB261)</f>
        <v>106.19854749301912</v>
      </c>
      <c r="AE247" s="415">
        <v>19</v>
      </c>
      <c r="AF247" s="414">
        <v>1433.0935251798558</v>
      </c>
      <c r="AG247" s="414">
        <f>IFERROR(AF247/AE247,"")</f>
        <v>75.425975009466086</v>
      </c>
      <c r="AH247" s="415">
        <f>IFERROR(RANK(AG247, AG$247:AG$261),"")</f>
        <v>5</v>
      </c>
      <c r="AI247" s="532">
        <f>AVERAGE(AG247:AG261)</f>
        <v>106.00892727398048</v>
      </c>
      <c r="AJ247" s="415">
        <v>19</v>
      </c>
      <c r="AK247" s="414">
        <v>1427.0270270270266</v>
      </c>
      <c r="AL247" s="414">
        <f>IFERROR(AK247/AJ247,"")</f>
        <v>75.106685633001405</v>
      </c>
      <c r="AM247" s="415">
        <f>IFERROR(RANK(AL247, AL$247:AL$261),"")</f>
        <v>5</v>
      </c>
      <c r="AN247" s="532">
        <f>AVERAGE(AL247:AL261)</f>
        <v>105.97263841090614</v>
      </c>
      <c r="AO247" s="415">
        <v>19</v>
      </c>
      <c r="AP247" s="414">
        <v>1427.7073170731705</v>
      </c>
      <c r="AQ247" s="414">
        <f>IFERROR(AP247/AO247,"")</f>
        <v>75.142490372272135</v>
      </c>
      <c r="AR247" s="415">
        <f>IFERROR(RANK(AQ247, AQ$247:AQ$261),"")</f>
        <v>5</v>
      </c>
      <c r="AS247" s="532">
        <f>AVERAGE(AQ247:AQ261)</f>
        <v>106.04756612477148</v>
      </c>
      <c r="AT247" s="415">
        <v>19</v>
      </c>
      <c r="AU247" s="414">
        <v>1430.0943396226412</v>
      </c>
      <c r="AV247" s="414">
        <f>IFERROR(AU247/AT247,"")</f>
        <v>75.268123138033744</v>
      </c>
      <c r="AW247" s="415">
        <f>IFERROR(RANK(AV247, AV$247:AV$261),"")</f>
        <v>5</v>
      </c>
      <c r="AX247" s="532">
        <f>AVERAGE(AV247:AV261)</f>
        <v>105.86976577448094</v>
      </c>
    </row>
    <row r="248" spans="2:50" hidden="1" x14ac:dyDescent="0.2">
      <c r="B248" s="541"/>
      <c r="C248" s="426">
        <f t="shared" ref="C248:C261" si="250">C228</f>
        <v>2</v>
      </c>
      <c r="D248" s="415" t="s">
        <v>457</v>
      </c>
      <c r="E248" s="415">
        <v>17</v>
      </c>
      <c r="F248" s="415">
        <v>1500</v>
      </c>
      <c r="G248" s="414">
        <f t="shared" si="246"/>
        <v>88.235294117647058</v>
      </c>
      <c r="H248" s="562"/>
      <c r="I248" s="172">
        <f t="shared" si="247"/>
        <v>17</v>
      </c>
      <c r="J248" s="172">
        <f t="shared" si="248"/>
        <v>1433.0049340442931</v>
      </c>
      <c r="K248" s="418">
        <f t="shared" si="249"/>
        <v>84.294407884958432</v>
      </c>
      <c r="L248" s="560"/>
      <c r="M248" s="172">
        <f t="shared" ref="M248:M261" si="251">IFERROR(RANK(K248, K$247:K$261),"")</f>
        <v>4</v>
      </c>
      <c r="N248" s="533"/>
      <c r="O248" s="533"/>
      <c r="P248" s="415">
        <v>17</v>
      </c>
      <c r="Q248" s="414">
        <v>1440.5740970544057</v>
      </c>
      <c r="R248" s="414">
        <f t="shared" ref="R248:R261" si="252">IFERROR(Q248/P248,"")</f>
        <v>84.739652767906222</v>
      </c>
      <c r="S248" s="415">
        <f t="shared" ref="S248:S261" si="253">IFERROR(RANK(R248, R$247:R$261),"")</f>
        <v>4</v>
      </c>
      <c r="T248" s="532"/>
      <c r="U248" s="415">
        <v>17</v>
      </c>
      <c r="V248" s="414">
        <v>1444.3053871470638</v>
      </c>
      <c r="W248" s="414">
        <f t="shared" ref="W248:W261" si="254">IFERROR(V248/U248,"")</f>
        <v>84.959140420415522</v>
      </c>
      <c r="X248" s="415">
        <f t="shared" ref="X248:X261" si="255">IFERROR(RANK(W248, W$247:W$261),"")</f>
        <v>4</v>
      </c>
      <c r="Y248" s="532"/>
      <c r="Z248" s="415">
        <v>17</v>
      </c>
      <c r="AA248" s="414">
        <v>1429.2753623188407</v>
      </c>
      <c r="AB248" s="414">
        <f t="shared" ref="AB248:AB261" si="256">IFERROR(AA248/Z248,"")</f>
        <v>84.075021312872991</v>
      </c>
      <c r="AC248" s="415">
        <f t="shared" ref="AC248:AC261" si="257">IFERROR(RANK(AB248, AB$247:AB$261),"")</f>
        <v>4</v>
      </c>
      <c r="AD248" s="532"/>
      <c r="AE248" s="415">
        <v>17</v>
      </c>
      <c r="AF248" s="414">
        <v>1428.9320388349515</v>
      </c>
      <c r="AG248" s="414">
        <f t="shared" ref="AG248:AG261" si="258">IFERROR(AF248/AE248,"")</f>
        <v>84.054825813820685</v>
      </c>
      <c r="AH248" s="415">
        <f t="shared" ref="AH248:AH261" si="259">IFERROR(RANK(AG248, AG$247:AG$261),"")</f>
        <v>4</v>
      </c>
      <c r="AI248" s="532"/>
      <c r="AJ248" s="415">
        <v>17</v>
      </c>
      <c r="AK248" s="414">
        <v>1426.794258373206</v>
      </c>
      <c r="AL248" s="414">
        <f t="shared" ref="AL248:AL261" si="260">IFERROR(AK248/AJ248,"")</f>
        <v>83.929074021953298</v>
      </c>
      <c r="AM248" s="415">
        <f t="shared" ref="AM248:AM261" si="261">IFERROR(RANK(AL248, AL$247:AL$261),"")</f>
        <v>4</v>
      </c>
      <c r="AN248" s="532"/>
      <c r="AO248" s="415">
        <v>17</v>
      </c>
      <c r="AP248" s="414">
        <v>1430.898617511521</v>
      </c>
      <c r="AQ248" s="414">
        <f t="shared" ref="AQ248:AQ261" si="262">IFERROR(AP248/AO248,"")</f>
        <v>84.17050691244242</v>
      </c>
      <c r="AR248" s="415">
        <f t="shared" ref="AR248:AR261" si="263">IFERROR(RANK(AQ248, AQ$247:AQ$261),"")</f>
        <v>4</v>
      </c>
      <c r="AS248" s="532"/>
      <c r="AT248" s="415">
        <v>17</v>
      </c>
      <c r="AU248" s="414">
        <v>1430.2547770700635</v>
      </c>
      <c r="AV248" s="414">
        <f t="shared" ref="AV248:AV261" si="264">IFERROR(AU248/AT248,"")</f>
        <v>84.132633945297854</v>
      </c>
      <c r="AW248" s="415">
        <f t="shared" ref="AW248:AW261" si="265">IFERROR(RANK(AV248, AV$247:AV$261),"")</f>
        <v>4</v>
      </c>
      <c r="AX248" s="532"/>
    </row>
    <row r="249" spans="2:50" hidden="1" x14ac:dyDescent="0.2">
      <c r="B249" s="541"/>
      <c r="C249" s="426">
        <f t="shared" si="250"/>
        <v>3</v>
      </c>
      <c r="D249" s="415" t="s">
        <v>460</v>
      </c>
      <c r="E249" s="415">
        <v>17</v>
      </c>
      <c r="F249" s="415">
        <v>2000</v>
      </c>
      <c r="G249" s="434">
        <f t="shared" si="246"/>
        <v>117.64705882352941</v>
      </c>
      <c r="H249" s="562"/>
      <c r="I249" s="172">
        <f t="shared" si="247"/>
        <v>17</v>
      </c>
      <c r="J249" s="172">
        <f t="shared" si="248"/>
        <v>1917.251497729824</v>
      </c>
      <c r="K249" s="418">
        <f t="shared" si="249"/>
        <v>112.77949986646024</v>
      </c>
      <c r="L249" s="560"/>
      <c r="M249" s="172">
        <f t="shared" si="251"/>
        <v>2</v>
      </c>
      <c r="N249" s="533"/>
      <c r="O249" s="533"/>
      <c r="P249" s="415">
        <v>17</v>
      </c>
      <c r="Q249" s="414">
        <v>1918</v>
      </c>
      <c r="R249" s="414">
        <f t="shared" si="252"/>
        <v>112.82352941176471</v>
      </c>
      <c r="S249" s="415">
        <f t="shared" si="253"/>
        <v>2</v>
      </c>
      <c r="T249" s="532"/>
      <c r="U249" s="415">
        <v>17</v>
      </c>
      <c r="V249" s="414">
        <v>1916.5517241379307</v>
      </c>
      <c r="W249" s="414">
        <f t="shared" si="254"/>
        <v>112.73833671399592</v>
      </c>
      <c r="X249" s="415">
        <f t="shared" si="255"/>
        <v>2</v>
      </c>
      <c r="Y249" s="532"/>
      <c r="Z249" s="415">
        <v>17</v>
      </c>
      <c r="AA249" s="414">
        <v>1918.1249999999995</v>
      </c>
      <c r="AB249" s="414">
        <f t="shared" si="256"/>
        <v>112.83088235294115</v>
      </c>
      <c r="AC249" s="415">
        <f t="shared" si="257"/>
        <v>3</v>
      </c>
      <c r="AD249" s="532"/>
      <c r="AE249" s="415">
        <v>17</v>
      </c>
      <c r="AF249" s="414">
        <v>1925.8064516129027</v>
      </c>
      <c r="AG249" s="414">
        <f t="shared" si="258"/>
        <v>113.28273244781781</v>
      </c>
      <c r="AH249" s="415">
        <f t="shared" si="259"/>
        <v>2</v>
      </c>
      <c r="AI249" s="532"/>
      <c r="AJ249" s="415">
        <v>17</v>
      </c>
      <c r="AK249" s="414">
        <v>1911.8181818181818</v>
      </c>
      <c r="AL249" s="414">
        <f t="shared" si="260"/>
        <v>112.45989304812834</v>
      </c>
      <c r="AM249" s="415">
        <f t="shared" si="261"/>
        <v>2</v>
      </c>
      <c r="AN249" s="532"/>
      <c r="AO249" s="415">
        <v>17</v>
      </c>
      <c r="AP249" s="414">
        <v>1916.8421052631581</v>
      </c>
      <c r="AQ249" s="414">
        <f t="shared" si="262"/>
        <v>112.75541795665636</v>
      </c>
      <c r="AR249" s="415">
        <f t="shared" si="263"/>
        <v>3</v>
      </c>
      <c r="AS249" s="532"/>
      <c r="AT249" s="415">
        <v>17</v>
      </c>
      <c r="AU249" s="414">
        <v>1913.6170212765951</v>
      </c>
      <c r="AV249" s="414">
        <f t="shared" si="264"/>
        <v>112.56570713391736</v>
      </c>
      <c r="AW249" s="415">
        <f t="shared" si="265"/>
        <v>2</v>
      </c>
      <c r="AX249" s="532"/>
    </row>
    <row r="250" spans="2:50" hidden="1" x14ac:dyDescent="0.2">
      <c r="B250" s="541"/>
      <c r="C250" s="426">
        <f t="shared" si="250"/>
        <v>4</v>
      </c>
      <c r="D250" s="415" t="s">
        <v>461</v>
      </c>
      <c r="E250" s="415">
        <v>17</v>
      </c>
      <c r="F250" s="415">
        <v>2000</v>
      </c>
      <c r="G250" s="434">
        <f t="shared" si="246"/>
        <v>117.64705882352941</v>
      </c>
      <c r="H250" s="562"/>
      <c r="I250" s="172">
        <f>IFERROR(AVERAGE(P250,U250,Z250,AE250,AJ250,AO250,AT250),"")</f>
        <v>17</v>
      </c>
      <c r="J250" s="172">
        <f>IFERROR(AVERAGE(Q250,V250,AA250,AF250,AK250,AP250,AU250),"")</f>
        <v>1911.1524079911007</v>
      </c>
      <c r="K250" s="418">
        <f>IFERROR(AVERAGE(R250,W250,AB250,AG250,AL250,AQ250,AV250),"")</f>
        <v>112.42072988182943</v>
      </c>
      <c r="L250" s="560"/>
      <c r="M250" s="172">
        <f t="shared" si="251"/>
        <v>3</v>
      </c>
      <c r="N250" s="533"/>
      <c r="O250" s="533"/>
      <c r="P250" s="415">
        <v>17</v>
      </c>
      <c r="Q250" s="414">
        <v>1908.1250000000005</v>
      </c>
      <c r="R250" s="414">
        <f t="shared" si="252"/>
        <v>112.24264705882355</v>
      </c>
      <c r="S250" s="415">
        <f t="shared" si="253"/>
        <v>3</v>
      </c>
      <c r="T250" s="532"/>
      <c r="U250" s="415">
        <v>17</v>
      </c>
      <c r="V250" s="414">
        <v>1904.3478260869565</v>
      </c>
      <c r="W250" s="414">
        <f t="shared" si="254"/>
        <v>112.02046035805627</v>
      </c>
      <c r="X250" s="415">
        <f t="shared" si="255"/>
        <v>3</v>
      </c>
      <c r="Y250" s="532"/>
      <c r="Z250" s="415">
        <v>17</v>
      </c>
      <c r="AA250" s="414">
        <v>1932.0000000000007</v>
      </c>
      <c r="AB250" s="414">
        <f t="shared" si="256"/>
        <v>113.64705882352945</v>
      </c>
      <c r="AC250" s="415">
        <f t="shared" si="257"/>
        <v>2</v>
      </c>
      <c r="AD250" s="532"/>
      <c r="AE250" s="415">
        <v>17</v>
      </c>
      <c r="AF250" s="414">
        <v>1901.1940298507463</v>
      </c>
      <c r="AG250" s="414">
        <f t="shared" si="258"/>
        <v>111.83494293239684</v>
      </c>
      <c r="AH250" s="415">
        <f t="shared" si="259"/>
        <v>3</v>
      </c>
      <c r="AI250" s="532"/>
      <c r="AJ250" s="415">
        <v>17</v>
      </c>
      <c r="AK250" s="414">
        <v>1908.0000000000007</v>
      </c>
      <c r="AL250" s="414">
        <f t="shared" si="260"/>
        <v>112.2352941176471</v>
      </c>
      <c r="AM250" s="415">
        <f t="shared" si="261"/>
        <v>3</v>
      </c>
      <c r="AN250" s="532"/>
      <c r="AO250" s="415">
        <v>17</v>
      </c>
      <c r="AP250" s="414">
        <v>1917.5999999999992</v>
      </c>
      <c r="AQ250" s="414">
        <f t="shared" si="262"/>
        <v>112.79999999999995</v>
      </c>
      <c r="AR250" s="415">
        <f t="shared" si="263"/>
        <v>2</v>
      </c>
      <c r="AS250" s="532"/>
      <c r="AT250" s="415">
        <v>17</v>
      </c>
      <c r="AU250" s="414">
        <v>1906.8000000000004</v>
      </c>
      <c r="AV250" s="414">
        <f t="shared" si="264"/>
        <v>112.16470588235296</v>
      </c>
      <c r="AW250" s="415">
        <f t="shared" si="265"/>
        <v>3</v>
      </c>
      <c r="AX250" s="532"/>
    </row>
    <row r="251" spans="2:50" hidden="1" x14ac:dyDescent="0.2">
      <c r="B251" s="541"/>
      <c r="C251" s="426">
        <f t="shared" si="250"/>
        <v>5</v>
      </c>
      <c r="D251" s="415" t="s">
        <v>429</v>
      </c>
      <c r="E251" s="415">
        <v>8</v>
      </c>
      <c r="F251" s="415">
        <v>1500</v>
      </c>
      <c r="G251" s="434">
        <f t="shared" si="246"/>
        <v>187.5</v>
      </c>
      <c r="H251" s="562"/>
      <c r="I251" s="172">
        <f t="shared" ref="I251:I261" si="266">IFERROR(AVERAGE(P251,U251,Z251,AE251,AJ251,AO251,AT251),"")</f>
        <v>8</v>
      </c>
      <c r="J251" s="172">
        <f t="shared" ref="J251:J261" si="267">IFERROR(AVERAGE(Q251,V251,AA251,AF251,AK251,AP251,AU251),"")</f>
        <v>1436.3264870624371</v>
      </c>
      <c r="K251" s="418">
        <f t="shared" ref="K251:K261" si="268">IFERROR(AVERAGE(R251,W251,AB251,AG251,AL251,AQ251,AV251),"")</f>
        <v>179.54081088280464</v>
      </c>
      <c r="L251" s="560"/>
      <c r="M251" s="172">
        <f t="shared" si="251"/>
        <v>1</v>
      </c>
      <c r="N251" s="533"/>
      <c r="O251" s="533"/>
      <c r="P251" s="415">
        <v>8</v>
      </c>
      <c r="Q251" s="414">
        <v>1430.2127659574464</v>
      </c>
      <c r="R251" s="414">
        <f t="shared" si="252"/>
        <v>178.7765957446808</v>
      </c>
      <c r="S251" s="415">
        <f t="shared" si="253"/>
        <v>1</v>
      </c>
      <c r="T251" s="532"/>
      <c r="U251" s="415">
        <v>8</v>
      </c>
      <c r="V251" s="414">
        <v>1435.5882352941169</v>
      </c>
      <c r="W251" s="414">
        <f t="shared" si="254"/>
        <v>179.44852941176461</v>
      </c>
      <c r="X251" s="415">
        <f t="shared" si="255"/>
        <v>1</v>
      </c>
      <c r="Y251" s="532"/>
      <c r="Z251" s="415">
        <v>8</v>
      </c>
      <c r="AA251" s="414">
        <v>1436.1818181818185</v>
      </c>
      <c r="AB251" s="414">
        <f t="shared" si="256"/>
        <v>179.52272727272731</v>
      </c>
      <c r="AC251" s="415">
        <f t="shared" si="257"/>
        <v>1</v>
      </c>
      <c r="AD251" s="532"/>
      <c r="AE251" s="415">
        <v>8</v>
      </c>
      <c r="AF251" s="414">
        <v>1438.2352941176468</v>
      </c>
      <c r="AG251" s="414">
        <f t="shared" si="258"/>
        <v>179.77941176470586</v>
      </c>
      <c r="AH251" s="415">
        <f t="shared" si="259"/>
        <v>1</v>
      </c>
      <c r="AI251" s="532"/>
      <c r="AJ251" s="415">
        <v>8</v>
      </c>
      <c r="AK251" s="414">
        <v>1437.8761061946909</v>
      </c>
      <c r="AL251" s="414">
        <f t="shared" si="260"/>
        <v>179.73451327433636</v>
      </c>
      <c r="AM251" s="415">
        <f t="shared" si="261"/>
        <v>1</v>
      </c>
      <c r="AN251" s="532"/>
      <c r="AO251" s="415">
        <v>8</v>
      </c>
      <c r="AP251" s="414">
        <v>1439.1489361702127</v>
      </c>
      <c r="AQ251" s="414">
        <f t="shared" si="262"/>
        <v>179.89361702127658</v>
      </c>
      <c r="AR251" s="415">
        <f t="shared" si="263"/>
        <v>1</v>
      </c>
      <c r="AS251" s="532"/>
      <c r="AT251" s="415">
        <v>8</v>
      </c>
      <c r="AU251" s="414">
        <v>1437.0422535211264</v>
      </c>
      <c r="AV251" s="414">
        <f t="shared" si="264"/>
        <v>179.63028169014081</v>
      </c>
      <c r="AW251" s="415">
        <f t="shared" si="265"/>
        <v>1</v>
      </c>
      <c r="AX251" s="532"/>
    </row>
    <row r="252" spans="2:50" hidden="1" x14ac:dyDescent="0.2">
      <c r="B252" s="541"/>
      <c r="C252" s="426">
        <f t="shared" si="250"/>
        <v>6</v>
      </c>
      <c r="D252" s="415" t="s">
        <v>675</v>
      </c>
      <c r="E252" s="415">
        <v>20</v>
      </c>
      <c r="F252" s="415">
        <v>1500</v>
      </c>
      <c r="G252" s="434">
        <f t="shared" si="246"/>
        <v>75</v>
      </c>
      <c r="H252" s="562"/>
      <c r="I252" s="172">
        <f t="shared" si="266"/>
        <v>20</v>
      </c>
      <c r="J252" s="172">
        <f t="shared" si="267"/>
        <v>1434.1203427023595</v>
      </c>
      <c r="K252" s="418">
        <f t="shared" si="268"/>
        <v>71.706017135117975</v>
      </c>
      <c r="L252" s="560"/>
      <c r="M252" s="172">
        <f t="shared" si="251"/>
        <v>6</v>
      </c>
      <c r="N252" s="533"/>
      <c r="O252" s="533"/>
      <c r="P252" s="415">
        <v>20</v>
      </c>
      <c r="Q252" s="414">
        <v>1432.2222222222226</v>
      </c>
      <c r="R252" s="414">
        <f t="shared" si="252"/>
        <v>71.611111111111128</v>
      </c>
      <c r="S252" s="415">
        <f t="shared" si="253"/>
        <v>6</v>
      </c>
      <c r="T252" s="532"/>
      <c r="U252" s="415">
        <v>20</v>
      </c>
      <c r="V252" s="414">
        <v>1431.0891089108911</v>
      </c>
      <c r="W252" s="414">
        <f t="shared" si="254"/>
        <v>71.554455445544562</v>
      </c>
      <c r="X252" s="415">
        <f t="shared" si="255"/>
        <v>6</v>
      </c>
      <c r="Y252" s="532"/>
      <c r="Z252" s="415">
        <v>20</v>
      </c>
      <c r="AA252" s="414">
        <v>1434.9999999999995</v>
      </c>
      <c r="AB252" s="414">
        <f t="shared" si="256"/>
        <v>71.749999999999972</v>
      </c>
      <c r="AC252" s="415">
        <f t="shared" si="257"/>
        <v>6</v>
      </c>
      <c r="AD252" s="532"/>
      <c r="AE252" s="415">
        <v>20</v>
      </c>
      <c r="AF252" s="414">
        <v>1433.5135135135133</v>
      </c>
      <c r="AG252" s="414">
        <f t="shared" si="258"/>
        <v>71.675675675675663</v>
      </c>
      <c r="AH252" s="415">
        <f t="shared" si="259"/>
        <v>6</v>
      </c>
      <c r="AI252" s="532"/>
      <c r="AJ252" s="415">
        <v>20</v>
      </c>
      <c r="AK252" s="414">
        <v>1447.4074074074078</v>
      </c>
      <c r="AL252" s="414">
        <f t="shared" si="260"/>
        <v>72.370370370370395</v>
      </c>
      <c r="AM252" s="415">
        <f t="shared" si="261"/>
        <v>6</v>
      </c>
      <c r="AN252" s="532"/>
      <c r="AO252" s="415">
        <v>20</v>
      </c>
      <c r="AP252" s="414">
        <v>1430.4672897196263</v>
      </c>
      <c r="AQ252" s="414">
        <f t="shared" si="262"/>
        <v>71.523364485981318</v>
      </c>
      <c r="AR252" s="415">
        <f t="shared" si="263"/>
        <v>6</v>
      </c>
      <c r="AS252" s="532"/>
      <c r="AT252" s="415">
        <v>20</v>
      </c>
      <c r="AU252" s="414">
        <v>1429.1428571428573</v>
      </c>
      <c r="AV252" s="414">
        <f t="shared" si="264"/>
        <v>71.45714285714287</v>
      </c>
      <c r="AW252" s="415">
        <f t="shared" si="265"/>
        <v>6</v>
      </c>
      <c r="AX252" s="532"/>
    </row>
    <row r="253" spans="2:50" hidden="1" x14ac:dyDescent="0.2">
      <c r="B253" s="541"/>
      <c r="C253" s="426">
        <f t="shared" si="250"/>
        <v>7</v>
      </c>
      <c r="D253" s="415"/>
      <c r="E253" s="415"/>
      <c r="F253" s="415"/>
      <c r="G253" s="415"/>
      <c r="H253" s="562"/>
      <c r="I253" s="172" t="str">
        <f t="shared" si="266"/>
        <v/>
      </c>
      <c r="J253" s="172" t="str">
        <f t="shared" si="267"/>
        <v/>
      </c>
      <c r="K253" s="418" t="str">
        <f t="shared" si="268"/>
        <v/>
      </c>
      <c r="L253" s="560"/>
      <c r="M253" s="172" t="str">
        <f t="shared" si="251"/>
        <v/>
      </c>
      <c r="N253" s="533"/>
      <c r="O253" s="533"/>
      <c r="P253" s="415"/>
      <c r="Q253" s="414"/>
      <c r="R253" s="414" t="str">
        <f t="shared" si="252"/>
        <v/>
      </c>
      <c r="S253" s="415" t="str">
        <f t="shared" si="253"/>
        <v/>
      </c>
      <c r="T253" s="532"/>
      <c r="U253" s="415"/>
      <c r="V253" s="414"/>
      <c r="W253" s="414" t="str">
        <f t="shared" si="254"/>
        <v/>
      </c>
      <c r="X253" s="415" t="str">
        <f t="shared" si="255"/>
        <v/>
      </c>
      <c r="Y253" s="532"/>
      <c r="Z253" s="415"/>
      <c r="AA253" s="414"/>
      <c r="AB253" s="414" t="str">
        <f t="shared" si="256"/>
        <v/>
      </c>
      <c r="AC253" s="415" t="str">
        <f t="shared" si="257"/>
        <v/>
      </c>
      <c r="AD253" s="532"/>
      <c r="AE253" s="415"/>
      <c r="AF253" s="414"/>
      <c r="AG253" s="414" t="str">
        <f t="shared" si="258"/>
        <v/>
      </c>
      <c r="AH253" s="415" t="str">
        <f t="shared" si="259"/>
        <v/>
      </c>
      <c r="AI253" s="532"/>
      <c r="AJ253" s="415"/>
      <c r="AK253" s="414"/>
      <c r="AL253" s="414" t="str">
        <f t="shared" si="260"/>
        <v/>
      </c>
      <c r="AM253" s="415" t="str">
        <f t="shared" si="261"/>
        <v/>
      </c>
      <c r="AN253" s="532"/>
      <c r="AO253" s="415"/>
      <c r="AP253" s="414"/>
      <c r="AQ253" s="414" t="str">
        <f t="shared" si="262"/>
        <v/>
      </c>
      <c r="AR253" s="415" t="str">
        <f t="shared" si="263"/>
        <v/>
      </c>
      <c r="AS253" s="532"/>
      <c r="AT253" s="415"/>
      <c r="AU253" s="414"/>
      <c r="AV253" s="414" t="str">
        <f t="shared" si="264"/>
        <v/>
      </c>
      <c r="AW253" s="415" t="str">
        <f t="shared" si="265"/>
        <v/>
      </c>
      <c r="AX253" s="532"/>
    </row>
    <row r="254" spans="2:50" hidden="1" x14ac:dyDescent="0.2">
      <c r="B254" s="541"/>
      <c r="C254" s="426">
        <f t="shared" si="250"/>
        <v>8</v>
      </c>
      <c r="D254" s="415"/>
      <c r="E254" s="415"/>
      <c r="F254" s="415"/>
      <c r="G254" s="415"/>
      <c r="H254" s="562"/>
      <c r="I254" s="172" t="str">
        <f t="shared" si="266"/>
        <v/>
      </c>
      <c r="J254" s="172" t="str">
        <f t="shared" si="267"/>
        <v/>
      </c>
      <c r="K254" s="418" t="str">
        <f t="shared" si="268"/>
        <v/>
      </c>
      <c r="L254" s="560"/>
      <c r="M254" s="172" t="str">
        <f t="shared" si="251"/>
        <v/>
      </c>
      <c r="N254" s="533"/>
      <c r="O254" s="533"/>
      <c r="P254" s="415"/>
      <c r="Q254" s="414"/>
      <c r="R254" s="414" t="str">
        <f t="shared" si="252"/>
        <v/>
      </c>
      <c r="S254" s="415" t="str">
        <f t="shared" si="253"/>
        <v/>
      </c>
      <c r="T254" s="532"/>
      <c r="U254" s="415"/>
      <c r="V254" s="414"/>
      <c r="W254" s="414" t="str">
        <f t="shared" si="254"/>
        <v/>
      </c>
      <c r="X254" s="415" t="str">
        <f t="shared" si="255"/>
        <v/>
      </c>
      <c r="Y254" s="532"/>
      <c r="Z254" s="415"/>
      <c r="AA254" s="414"/>
      <c r="AB254" s="414" t="str">
        <f t="shared" si="256"/>
        <v/>
      </c>
      <c r="AC254" s="415" t="str">
        <f t="shared" si="257"/>
        <v/>
      </c>
      <c r="AD254" s="532"/>
      <c r="AE254" s="415"/>
      <c r="AF254" s="414"/>
      <c r="AG254" s="414" t="str">
        <f t="shared" si="258"/>
        <v/>
      </c>
      <c r="AH254" s="415" t="str">
        <f t="shared" si="259"/>
        <v/>
      </c>
      <c r="AI254" s="532"/>
      <c r="AJ254" s="415"/>
      <c r="AK254" s="414"/>
      <c r="AL254" s="414" t="str">
        <f t="shared" si="260"/>
        <v/>
      </c>
      <c r="AM254" s="415" t="str">
        <f t="shared" si="261"/>
        <v/>
      </c>
      <c r="AN254" s="532"/>
      <c r="AO254" s="415"/>
      <c r="AP254" s="414"/>
      <c r="AQ254" s="414" t="str">
        <f t="shared" si="262"/>
        <v/>
      </c>
      <c r="AR254" s="415" t="str">
        <f t="shared" si="263"/>
        <v/>
      </c>
      <c r="AS254" s="532"/>
      <c r="AT254" s="415"/>
      <c r="AU254" s="414"/>
      <c r="AV254" s="414" t="str">
        <f t="shared" si="264"/>
        <v/>
      </c>
      <c r="AW254" s="415" t="str">
        <f t="shared" si="265"/>
        <v/>
      </c>
      <c r="AX254" s="532"/>
    </row>
    <row r="255" spans="2:50" hidden="1" x14ac:dyDescent="0.2">
      <c r="B255" s="541"/>
      <c r="C255" s="426">
        <f t="shared" si="250"/>
        <v>9</v>
      </c>
      <c r="D255" s="415"/>
      <c r="E255" s="415"/>
      <c r="F255" s="415"/>
      <c r="G255" s="415"/>
      <c r="H255" s="562"/>
      <c r="I255" s="172" t="str">
        <f t="shared" si="266"/>
        <v/>
      </c>
      <c r="J255" s="172" t="str">
        <f t="shared" si="267"/>
        <v/>
      </c>
      <c r="K255" s="418" t="str">
        <f t="shared" si="268"/>
        <v/>
      </c>
      <c r="L255" s="560"/>
      <c r="M255" s="172" t="str">
        <f t="shared" si="251"/>
        <v/>
      </c>
      <c r="N255" s="533"/>
      <c r="O255" s="533"/>
      <c r="P255" s="415"/>
      <c r="Q255" s="414"/>
      <c r="R255" s="414" t="str">
        <f t="shared" si="252"/>
        <v/>
      </c>
      <c r="S255" s="415" t="str">
        <f t="shared" si="253"/>
        <v/>
      </c>
      <c r="T255" s="532"/>
      <c r="U255" s="415"/>
      <c r="V255" s="414"/>
      <c r="W255" s="414" t="str">
        <f t="shared" si="254"/>
        <v/>
      </c>
      <c r="X255" s="415" t="str">
        <f t="shared" si="255"/>
        <v/>
      </c>
      <c r="Y255" s="532"/>
      <c r="Z255" s="415"/>
      <c r="AA255" s="414"/>
      <c r="AB255" s="414" t="str">
        <f t="shared" si="256"/>
        <v/>
      </c>
      <c r="AC255" s="415" t="str">
        <f t="shared" si="257"/>
        <v/>
      </c>
      <c r="AD255" s="532"/>
      <c r="AE255" s="415"/>
      <c r="AF255" s="414"/>
      <c r="AG255" s="414" t="str">
        <f t="shared" si="258"/>
        <v/>
      </c>
      <c r="AH255" s="415" t="str">
        <f t="shared" si="259"/>
        <v/>
      </c>
      <c r="AI255" s="532"/>
      <c r="AJ255" s="415"/>
      <c r="AK255" s="414"/>
      <c r="AL255" s="414" t="str">
        <f t="shared" si="260"/>
        <v/>
      </c>
      <c r="AM255" s="415" t="str">
        <f t="shared" si="261"/>
        <v/>
      </c>
      <c r="AN255" s="532"/>
      <c r="AO255" s="415"/>
      <c r="AP255" s="414"/>
      <c r="AQ255" s="414" t="str">
        <f t="shared" si="262"/>
        <v/>
      </c>
      <c r="AR255" s="415" t="str">
        <f t="shared" si="263"/>
        <v/>
      </c>
      <c r="AS255" s="532"/>
      <c r="AT255" s="415"/>
      <c r="AU255" s="414"/>
      <c r="AV255" s="414" t="str">
        <f t="shared" si="264"/>
        <v/>
      </c>
      <c r="AW255" s="415" t="str">
        <f t="shared" si="265"/>
        <v/>
      </c>
      <c r="AX255" s="532"/>
    </row>
    <row r="256" spans="2:50" hidden="1" x14ac:dyDescent="0.2">
      <c r="B256" s="541"/>
      <c r="C256" s="426">
        <f t="shared" si="250"/>
        <v>10</v>
      </c>
      <c r="D256" s="415"/>
      <c r="E256" s="415"/>
      <c r="F256" s="415"/>
      <c r="G256" s="415"/>
      <c r="H256" s="562"/>
      <c r="I256" s="172" t="str">
        <f t="shared" si="266"/>
        <v/>
      </c>
      <c r="J256" s="172" t="str">
        <f t="shared" si="267"/>
        <v/>
      </c>
      <c r="K256" s="418" t="str">
        <f t="shared" si="268"/>
        <v/>
      </c>
      <c r="L256" s="560"/>
      <c r="M256" s="172" t="str">
        <f t="shared" si="251"/>
        <v/>
      </c>
      <c r="N256" s="533"/>
      <c r="O256" s="533"/>
      <c r="P256" s="415"/>
      <c r="Q256" s="414"/>
      <c r="R256" s="414" t="str">
        <f t="shared" si="252"/>
        <v/>
      </c>
      <c r="S256" s="415" t="str">
        <f t="shared" si="253"/>
        <v/>
      </c>
      <c r="T256" s="532"/>
      <c r="U256" s="415"/>
      <c r="V256" s="414"/>
      <c r="W256" s="414" t="str">
        <f t="shared" si="254"/>
        <v/>
      </c>
      <c r="X256" s="415" t="str">
        <f t="shared" si="255"/>
        <v/>
      </c>
      <c r="Y256" s="532"/>
      <c r="Z256" s="415"/>
      <c r="AA256" s="414"/>
      <c r="AB256" s="414" t="str">
        <f t="shared" si="256"/>
        <v/>
      </c>
      <c r="AC256" s="415" t="str">
        <f t="shared" si="257"/>
        <v/>
      </c>
      <c r="AD256" s="532"/>
      <c r="AE256" s="415"/>
      <c r="AF256" s="414"/>
      <c r="AG256" s="414" t="str">
        <f t="shared" si="258"/>
        <v/>
      </c>
      <c r="AH256" s="415" t="str">
        <f t="shared" si="259"/>
        <v/>
      </c>
      <c r="AI256" s="532"/>
      <c r="AJ256" s="415"/>
      <c r="AK256" s="414"/>
      <c r="AL256" s="414" t="str">
        <f t="shared" si="260"/>
        <v/>
      </c>
      <c r="AM256" s="415" t="str">
        <f t="shared" si="261"/>
        <v/>
      </c>
      <c r="AN256" s="532"/>
      <c r="AO256" s="415"/>
      <c r="AP256" s="414"/>
      <c r="AQ256" s="414" t="str">
        <f t="shared" si="262"/>
        <v/>
      </c>
      <c r="AR256" s="415" t="str">
        <f t="shared" si="263"/>
        <v/>
      </c>
      <c r="AS256" s="532"/>
      <c r="AT256" s="415"/>
      <c r="AU256" s="414"/>
      <c r="AV256" s="414" t="str">
        <f t="shared" si="264"/>
        <v/>
      </c>
      <c r="AW256" s="415" t="str">
        <f t="shared" si="265"/>
        <v/>
      </c>
      <c r="AX256" s="532"/>
    </row>
    <row r="257" spans="2:50" hidden="1" x14ac:dyDescent="0.2">
      <c r="B257" s="541"/>
      <c r="C257" s="426">
        <f t="shared" si="250"/>
        <v>11</v>
      </c>
      <c r="D257" s="415"/>
      <c r="E257" s="415"/>
      <c r="F257" s="415"/>
      <c r="G257" s="415"/>
      <c r="H257" s="562"/>
      <c r="I257" s="172" t="str">
        <f t="shared" si="266"/>
        <v/>
      </c>
      <c r="J257" s="172" t="str">
        <f t="shared" si="267"/>
        <v/>
      </c>
      <c r="K257" s="418" t="str">
        <f t="shared" si="268"/>
        <v/>
      </c>
      <c r="L257" s="560"/>
      <c r="M257" s="172" t="str">
        <f t="shared" si="251"/>
        <v/>
      </c>
      <c r="N257" s="533"/>
      <c r="O257" s="533"/>
      <c r="P257" s="415"/>
      <c r="Q257" s="414"/>
      <c r="R257" s="414" t="str">
        <f t="shared" si="252"/>
        <v/>
      </c>
      <c r="S257" s="415" t="str">
        <f t="shared" si="253"/>
        <v/>
      </c>
      <c r="T257" s="532"/>
      <c r="U257" s="415"/>
      <c r="V257" s="414"/>
      <c r="W257" s="414" t="str">
        <f t="shared" si="254"/>
        <v/>
      </c>
      <c r="X257" s="415" t="str">
        <f t="shared" si="255"/>
        <v/>
      </c>
      <c r="Y257" s="532"/>
      <c r="Z257" s="415"/>
      <c r="AA257" s="414"/>
      <c r="AB257" s="414" t="str">
        <f t="shared" si="256"/>
        <v/>
      </c>
      <c r="AC257" s="415" t="str">
        <f t="shared" si="257"/>
        <v/>
      </c>
      <c r="AD257" s="532"/>
      <c r="AE257" s="415"/>
      <c r="AF257" s="414"/>
      <c r="AG257" s="414" t="str">
        <f t="shared" si="258"/>
        <v/>
      </c>
      <c r="AH257" s="415" t="str">
        <f t="shared" si="259"/>
        <v/>
      </c>
      <c r="AI257" s="532"/>
      <c r="AJ257" s="415"/>
      <c r="AK257" s="414"/>
      <c r="AL257" s="414" t="str">
        <f t="shared" si="260"/>
        <v/>
      </c>
      <c r="AM257" s="415" t="str">
        <f t="shared" si="261"/>
        <v/>
      </c>
      <c r="AN257" s="532"/>
      <c r="AO257" s="415"/>
      <c r="AP257" s="414"/>
      <c r="AQ257" s="414" t="str">
        <f t="shared" si="262"/>
        <v/>
      </c>
      <c r="AR257" s="415" t="str">
        <f t="shared" si="263"/>
        <v/>
      </c>
      <c r="AS257" s="532"/>
      <c r="AT257" s="415"/>
      <c r="AU257" s="414"/>
      <c r="AV257" s="414" t="str">
        <f t="shared" si="264"/>
        <v/>
      </c>
      <c r="AW257" s="415" t="str">
        <f t="shared" si="265"/>
        <v/>
      </c>
      <c r="AX257" s="532"/>
    </row>
    <row r="258" spans="2:50" hidden="1" x14ac:dyDescent="0.2">
      <c r="B258" s="541"/>
      <c r="C258" s="426">
        <f t="shared" si="250"/>
        <v>12</v>
      </c>
      <c r="D258" s="415"/>
      <c r="E258" s="415"/>
      <c r="F258" s="415"/>
      <c r="G258" s="415"/>
      <c r="H258" s="562"/>
      <c r="I258" s="172" t="str">
        <f t="shared" si="266"/>
        <v/>
      </c>
      <c r="J258" s="172" t="str">
        <f t="shared" si="267"/>
        <v/>
      </c>
      <c r="K258" s="418" t="str">
        <f t="shared" si="268"/>
        <v/>
      </c>
      <c r="L258" s="560"/>
      <c r="M258" s="172" t="str">
        <f t="shared" si="251"/>
        <v/>
      </c>
      <c r="N258" s="533"/>
      <c r="O258" s="533"/>
      <c r="P258" s="415"/>
      <c r="Q258" s="414"/>
      <c r="R258" s="414" t="str">
        <f t="shared" si="252"/>
        <v/>
      </c>
      <c r="S258" s="415" t="str">
        <f t="shared" si="253"/>
        <v/>
      </c>
      <c r="T258" s="532"/>
      <c r="U258" s="415"/>
      <c r="V258" s="414"/>
      <c r="W258" s="414" t="str">
        <f t="shared" si="254"/>
        <v/>
      </c>
      <c r="X258" s="415" t="str">
        <f t="shared" si="255"/>
        <v/>
      </c>
      <c r="Y258" s="532"/>
      <c r="Z258" s="415"/>
      <c r="AA258" s="414"/>
      <c r="AB258" s="414" t="str">
        <f t="shared" si="256"/>
        <v/>
      </c>
      <c r="AC258" s="415" t="str">
        <f t="shared" si="257"/>
        <v/>
      </c>
      <c r="AD258" s="532"/>
      <c r="AE258" s="415"/>
      <c r="AF258" s="414"/>
      <c r="AG258" s="414" t="str">
        <f t="shared" si="258"/>
        <v/>
      </c>
      <c r="AH258" s="415" t="str">
        <f t="shared" si="259"/>
        <v/>
      </c>
      <c r="AI258" s="532"/>
      <c r="AJ258" s="415"/>
      <c r="AK258" s="414"/>
      <c r="AL258" s="414" t="str">
        <f t="shared" si="260"/>
        <v/>
      </c>
      <c r="AM258" s="415" t="str">
        <f t="shared" si="261"/>
        <v/>
      </c>
      <c r="AN258" s="532"/>
      <c r="AO258" s="415"/>
      <c r="AP258" s="414"/>
      <c r="AQ258" s="414" t="str">
        <f t="shared" si="262"/>
        <v/>
      </c>
      <c r="AR258" s="415" t="str">
        <f t="shared" si="263"/>
        <v/>
      </c>
      <c r="AS258" s="532"/>
      <c r="AT258" s="415"/>
      <c r="AU258" s="414"/>
      <c r="AV258" s="414" t="str">
        <f t="shared" si="264"/>
        <v/>
      </c>
      <c r="AW258" s="415" t="str">
        <f t="shared" si="265"/>
        <v/>
      </c>
      <c r="AX258" s="532"/>
    </row>
    <row r="259" spans="2:50" hidden="1" x14ac:dyDescent="0.2">
      <c r="B259" s="541"/>
      <c r="C259" s="426">
        <f t="shared" si="250"/>
        <v>13</v>
      </c>
      <c r="D259" s="415"/>
      <c r="E259" s="415"/>
      <c r="F259" s="415"/>
      <c r="G259" s="415"/>
      <c r="H259" s="562"/>
      <c r="I259" s="172" t="str">
        <f t="shared" si="266"/>
        <v/>
      </c>
      <c r="J259" s="172" t="str">
        <f t="shared" si="267"/>
        <v/>
      </c>
      <c r="K259" s="418" t="str">
        <f t="shared" si="268"/>
        <v/>
      </c>
      <c r="L259" s="560"/>
      <c r="M259" s="172" t="str">
        <f t="shared" si="251"/>
        <v/>
      </c>
      <c r="N259" s="533"/>
      <c r="O259" s="533"/>
      <c r="P259" s="415"/>
      <c r="Q259" s="414"/>
      <c r="R259" s="414" t="str">
        <f t="shared" si="252"/>
        <v/>
      </c>
      <c r="S259" s="415" t="str">
        <f t="shared" si="253"/>
        <v/>
      </c>
      <c r="T259" s="532"/>
      <c r="U259" s="415"/>
      <c r="V259" s="414"/>
      <c r="W259" s="414" t="str">
        <f t="shared" si="254"/>
        <v/>
      </c>
      <c r="X259" s="415" t="str">
        <f t="shared" si="255"/>
        <v/>
      </c>
      <c r="Y259" s="532"/>
      <c r="Z259" s="415"/>
      <c r="AA259" s="414"/>
      <c r="AB259" s="414" t="str">
        <f t="shared" si="256"/>
        <v/>
      </c>
      <c r="AC259" s="415" t="str">
        <f t="shared" si="257"/>
        <v/>
      </c>
      <c r="AD259" s="532"/>
      <c r="AE259" s="415"/>
      <c r="AF259" s="414"/>
      <c r="AG259" s="414" t="str">
        <f t="shared" si="258"/>
        <v/>
      </c>
      <c r="AH259" s="415" t="str">
        <f t="shared" si="259"/>
        <v/>
      </c>
      <c r="AI259" s="532"/>
      <c r="AJ259" s="415"/>
      <c r="AK259" s="414"/>
      <c r="AL259" s="414" t="str">
        <f t="shared" si="260"/>
        <v/>
      </c>
      <c r="AM259" s="415" t="str">
        <f t="shared" si="261"/>
        <v/>
      </c>
      <c r="AN259" s="532"/>
      <c r="AO259" s="415"/>
      <c r="AP259" s="414"/>
      <c r="AQ259" s="414" t="str">
        <f t="shared" si="262"/>
        <v/>
      </c>
      <c r="AR259" s="415" t="str">
        <f t="shared" si="263"/>
        <v/>
      </c>
      <c r="AS259" s="532"/>
      <c r="AT259" s="415"/>
      <c r="AU259" s="414"/>
      <c r="AV259" s="414" t="str">
        <f t="shared" si="264"/>
        <v/>
      </c>
      <c r="AW259" s="415" t="str">
        <f t="shared" si="265"/>
        <v/>
      </c>
      <c r="AX259" s="532"/>
    </row>
    <row r="260" spans="2:50" hidden="1" x14ac:dyDescent="0.2">
      <c r="B260" s="541"/>
      <c r="C260" s="426">
        <f t="shared" si="250"/>
        <v>14</v>
      </c>
      <c r="D260" s="415"/>
      <c r="E260" s="415"/>
      <c r="F260" s="415"/>
      <c r="G260" s="415"/>
      <c r="H260" s="562"/>
      <c r="I260" s="172" t="str">
        <f t="shared" si="266"/>
        <v/>
      </c>
      <c r="J260" s="172" t="str">
        <f t="shared" si="267"/>
        <v/>
      </c>
      <c r="K260" s="418" t="str">
        <f t="shared" si="268"/>
        <v/>
      </c>
      <c r="L260" s="560"/>
      <c r="M260" s="172" t="str">
        <f t="shared" si="251"/>
        <v/>
      </c>
      <c r="N260" s="533"/>
      <c r="O260" s="533"/>
      <c r="P260" s="415"/>
      <c r="Q260" s="414"/>
      <c r="R260" s="414" t="str">
        <f t="shared" si="252"/>
        <v/>
      </c>
      <c r="S260" s="415" t="str">
        <f t="shared" si="253"/>
        <v/>
      </c>
      <c r="T260" s="532"/>
      <c r="U260" s="415"/>
      <c r="V260" s="414"/>
      <c r="W260" s="414" t="str">
        <f t="shared" si="254"/>
        <v/>
      </c>
      <c r="X260" s="415" t="str">
        <f t="shared" si="255"/>
        <v/>
      </c>
      <c r="Y260" s="532"/>
      <c r="Z260" s="415"/>
      <c r="AA260" s="414"/>
      <c r="AB260" s="414" t="str">
        <f t="shared" si="256"/>
        <v/>
      </c>
      <c r="AC260" s="415" t="str">
        <f t="shared" si="257"/>
        <v/>
      </c>
      <c r="AD260" s="532"/>
      <c r="AE260" s="415"/>
      <c r="AF260" s="414"/>
      <c r="AG260" s="414" t="str">
        <f t="shared" si="258"/>
        <v/>
      </c>
      <c r="AH260" s="415" t="str">
        <f t="shared" si="259"/>
        <v/>
      </c>
      <c r="AI260" s="532"/>
      <c r="AJ260" s="415"/>
      <c r="AK260" s="414"/>
      <c r="AL260" s="414" t="str">
        <f t="shared" si="260"/>
        <v/>
      </c>
      <c r="AM260" s="415" t="str">
        <f t="shared" si="261"/>
        <v/>
      </c>
      <c r="AN260" s="532"/>
      <c r="AO260" s="415"/>
      <c r="AP260" s="414"/>
      <c r="AQ260" s="414" t="str">
        <f t="shared" si="262"/>
        <v/>
      </c>
      <c r="AR260" s="415" t="str">
        <f t="shared" si="263"/>
        <v/>
      </c>
      <c r="AS260" s="532"/>
      <c r="AT260" s="415"/>
      <c r="AU260" s="414"/>
      <c r="AV260" s="414" t="str">
        <f t="shared" si="264"/>
        <v/>
      </c>
      <c r="AW260" s="415" t="str">
        <f t="shared" si="265"/>
        <v/>
      </c>
      <c r="AX260" s="532"/>
    </row>
    <row r="261" spans="2:50" hidden="1" x14ac:dyDescent="0.2">
      <c r="B261" s="541"/>
      <c r="C261" s="426">
        <f t="shared" si="250"/>
        <v>15</v>
      </c>
      <c r="D261" s="415"/>
      <c r="E261" s="415"/>
      <c r="F261" s="415"/>
      <c r="G261" s="415"/>
      <c r="H261" s="563"/>
      <c r="I261" s="172" t="str">
        <f t="shared" si="266"/>
        <v/>
      </c>
      <c r="J261" s="172" t="str">
        <f t="shared" si="267"/>
        <v/>
      </c>
      <c r="K261" s="418" t="str">
        <f t="shared" si="268"/>
        <v/>
      </c>
      <c r="L261" s="560"/>
      <c r="M261" s="172" t="str">
        <f t="shared" si="251"/>
        <v/>
      </c>
      <c r="N261" s="533"/>
      <c r="O261" s="533"/>
      <c r="P261" s="415"/>
      <c r="Q261" s="414"/>
      <c r="R261" s="414" t="str">
        <f t="shared" si="252"/>
        <v/>
      </c>
      <c r="S261" s="415" t="str">
        <f t="shared" si="253"/>
        <v/>
      </c>
      <c r="T261" s="532"/>
      <c r="U261" s="415"/>
      <c r="V261" s="414"/>
      <c r="W261" s="414" t="str">
        <f t="shared" si="254"/>
        <v/>
      </c>
      <c r="X261" s="415" t="str">
        <f t="shared" si="255"/>
        <v/>
      </c>
      <c r="Y261" s="532"/>
      <c r="Z261" s="415"/>
      <c r="AA261" s="414"/>
      <c r="AB261" s="414" t="str">
        <f t="shared" si="256"/>
        <v/>
      </c>
      <c r="AC261" s="415" t="str">
        <f t="shared" si="257"/>
        <v/>
      </c>
      <c r="AD261" s="532"/>
      <c r="AE261" s="415"/>
      <c r="AF261" s="414"/>
      <c r="AG261" s="414" t="str">
        <f t="shared" si="258"/>
        <v/>
      </c>
      <c r="AH261" s="415" t="str">
        <f t="shared" si="259"/>
        <v/>
      </c>
      <c r="AI261" s="532"/>
      <c r="AJ261" s="415"/>
      <c r="AK261" s="414"/>
      <c r="AL261" s="414" t="str">
        <f t="shared" si="260"/>
        <v/>
      </c>
      <c r="AM261" s="415" t="str">
        <f t="shared" si="261"/>
        <v/>
      </c>
      <c r="AN261" s="532"/>
      <c r="AO261" s="415"/>
      <c r="AP261" s="414"/>
      <c r="AQ261" s="414" t="str">
        <f t="shared" si="262"/>
        <v/>
      </c>
      <c r="AR261" s="415" t="str">
        <f t="shared" si="263"/>
        <v/>
      </c>
      <c r="AS261" s="532"/>
      <c r="AT261" s="415"/>
      <c r="AU261" s="414"/>
      <c r="AV261" s="414" t="str">
        <f t="shared" si="264"/>
        <v/>
      </c>
      <c r="AW261" s="415" t="str">
        <f t="shared" si="265"/>
        <v/>
      </c>
      <c r="AX261" s="532"/>
    </row>
    <row r="262" spans="2:50" ht="15.75" hidden="1" x14ac:dyDescent="0.2">
      <c r="B262" s="545" t="s">
        <v>169</v>
      </c>
      <c r="C262" s="546"/>
      <c r="D262" s="546"/>
      <c r="E262" s="546"/>
      <c r="F262" s="546"/>
      <c r="G262" s="546"/>
      <c r="H262" s="547"/>
      <c r="I262" s="207"/>
      <c r="J262" s="207"/>
      <c r="K262" s="207"/>
      <c r="L262" s="207"/>
      <c r="M262" s="207"/>
      <c r="N262" s="533" t="s">
        <v>161</v>
      </c>
      <c r="O262" s="549" t="s">
        <v>106</v>
      </c>
      <c r="P262" s="551">
        <f>AT242+1</f>
        <v>45958</v>
      </c>
      <c r="Q262" s="541"/>
      <c r="R262" s="541"/>
      <c r="S262" s="541"/>
      <c r="T262" s="541"/>
      <c r="U262" s="551">
        <f>P262+1</f>
        <v>45959</v>
      </c>
      <c r="V262" s="541"/>
      <c r="W262" s="541"/>
      <c r="X262" s="541"/>
      <c r="Y262" s="541"/>
      <c r="Z262" s="551">
        <f>U262+1</f>
        <v>45960</v>
      </c>
      <c r="AA262" s="541"/>
      <c r="AB262" s="541"/>
      <c r="AC262" s="541"/>
      <c r="AD262" s="541"/>
      <c r="AE262" s="551">
        <f>Z262+1</f>
        <v>45961</v>
      </c>
      <c r="AF262" s="541"/>
      <c r="AG262" s="541"/>
      <c r="AH262" s="541"/>
      <c r="AI262" s="541"/>
      <c r="AJ262" s="551">
        <f>AE262+1</f>
        <v>45962</v>
      </c>
      <c r="AK262" s="541"/>
      <c r="AL262" s="541"/>
      <c r="AM262" s="541"/>
      <c r="AN262" s="541"/>
      <c r="AO262" s="551">
        <f>AJ262+1</f>
        <v>45963</v>
      </c>
      <c r="AP262" s="541"/>
      <c r="AQ262" s="541"/>
      <c r="AR262" s="541"/>
      <c r="AS262" s="541"/>
      <c r="AT262" s="551">
        <f>AO262+1</f>
        <v>45964</v>
      </c>
      <c r="AU262" s="541"/>
      <c r="AV262" s="541"/>
      <c r="AW262" s="541"/>
      <c r="AX262" s="541"/>
    </row>
    <row r="263" spans="2:50" ht="15.75" hidden="1" x14ac:dyDescent="0.2">
      <c r="B263" s="548"/>
      <c r="C263" s="548"/>
      <c r="D263" s="548"/>
      <c r="E263" s="548"/>
      <c r="F263" s="548"/>
      <c r="G263" s="548"/>
      <c r="H263" s="548"/>
      <c r="I263" s="207"/>
      <c r="J263" s="207"/>
      <c r="K263" s="207"/>
      <c r="L263" s="207"/>
      <c r="M263" s="207"/>
      <c r="N263" s="533"/>
      <c r="O263" s="550"/>
      <c r="P263" s="551" t="s">
        <v>120</v>
      </c>
      <c r="Q263" s="541"/>
      <c r="R263" s="541"/>
      <c r="S263" s="541"/>
      <c r="T263" s="541"/>
      <c r="U263" s="551" t="s">
        <v>114</v>
      </c>
      <c r="V263" s="541"/>
      <c r="W263" s="541"/>
      <c r="X263" s="541"/>
      <c r="Y263" s="541"/>
      <c r="Z263" s="551" t="s">
        <v>115</v>
      </c>
      <c r="AA263" s="541"/>
      <c r="AB263" s="541"/>
      <c r="AC263" s="541"/>
      <c r="AD263" s="541"/>
      <c r="AE263" s="551" t="s">
        <v>116</v>
      </c>
      <c r="AF263" s="541"/>
      <c r="AG263" s="541"/>
      <c r="AH263" s="541"/>
      <c r="AI263" s="541"/>
      <c r="AJ263" s="551" t="s">
        <v>117</v>
      </c>
      <c r="AK263" s="541"/>
      <c r="AL263" s="541"/>
      <c r="AM263" s="541"/>
      <c r="AN263" s="541"/>
      <c r="AO263" s="551" t="s">
        <v>118</v>
      </c>
      <c r="AP263" s="541"/>
      <c r="AQ263" s="541"/>
      <c r="AR263" s="541"/>
      <c r="AS263" s="541"/>
      <c r="AT263" s="551" t="s">
        <v>119</v>
      </c>
      <c r="AU263" s="541"/>
      <c r="AV263" s="541"/>
      <c r="AW263" s="541"/>
      <c r="AX263" s="541"/>
    </row>
    <row r="264" spans="2:50" hidden="1" x14ac:dyDescent="0.2">
      <c r="B264" s="533" t="s">
        <v>157</v>
      </c>
      <c r="C264" s="533" t="s">
        <v>149</v>
      </c>
      <c r="D264" s="533"/>
      <c r="E264" s="533" t="s">
        <v>151</v>
      </c>
      <c r="F264" s="533"/>
      <c r="G264" s="533"/>
      <c r="H264" s="537" t="s">
        <v>158</v>
      </c>
      <c r="I264" s="540" t="s">
        <v>227</v>
      </c>
      <c r="J264" s="540"/>
      <c r="K264" s="540"/>
      <c r="L264" s="540" t="s">
        <v>158</v>
      </c>
      <c r="M264" s="540" t="s">
        <v>170</v>
      </c>
      <c r="N264" s="533"/>
      <c r="O264" s="533" t="s">
        <v>160</v>
      </c>
      <c r="P264" s="534" t="s">
        <v>154</v>
      </c>
      <c r="Q264" s="535"/>
      <c r="R264" s="535"/>
      <c r="S264" s="536"/>
      <c r="T264" s="533" t="s">
        <v>158</v>
      </c>
      <c r="U264" s="534" t="s">
        <v>154</v>
      </c>
      <c r="V264" s="535"/>
      <c r="W264" s="535"/>
      <c r="X264" s="536"/>
      <c r="Y264" s="533" t="s">
        <v>158</v>
      </c>
      <c r="Z264" s="534" t="s">
        <v>154</v>
      </c>
      <c r="AA264" s="535"/>
      <c r="AB264" s="535"/>
      <c r="AC264" s="536"/>
      <c r="AD264" s="533" t="s">
        <v>158</v>
      </c>
      <c r="AE264" s="534" t="s">
        <v>154</v>
      </c>
      <c r="AF264" s="535"/>
      <c r="AG264" s="535"/>
      <c r="AH264" s="536"/>
      <c r="AI264" s="533" t="s">
        <v>158</v>
      </c>
      <c r="AJ264" s="534" t="s">
        <v>154</v>
      </c>
      <c r="AK264" s="535"/>
      <c r="AL264" s="535"/>
      <c r="AM264" s="536"/>
      <c r="AN264" s="533" t="s">
        <v>158</v>
      </c>
      <c r="AO264" s="534" t="s">
        <v>154</v>
      </c>
      <c r="AP264" s="535"/>
      <c r="AQ264" s="535"/>
      <c r="AR264" s="536"/>
      <c r="AS264" s="533" t="s">
        <v>158</v>
      </c>
      <c r="AT264" s="534" t="s">
        <v>154</v>
      </c>
      <c r="AU264" s="535"/>
      <c r="AV264" s="535"/>
      <c r="AW264" s="536"/>
      <c r="AX264" s="533" t="s">
        <v>158</v>
      </c>
    </row>
    <row r="265" spans="2:50" hidden="1" x14ac:dyDescent="0.2">
      <c r="B265" s="533"/>
      <c r="C265" s="533"/>
      <c r="D265" s="533"/>
      <c r="E265" s="533" t="s">
        <v>150</v>
      </c>
      <c r="F265" s="533"/>
      <c r="G265" s="533"/>
      <c r="H265" s="538"/>
      <c r="I265" s="540" t="s">
        <v>150</v>
      </c>
      <c r="J265" s="540"/>
      <c r="K265" s="540"/>
      <c r="L265" s="540"/>
      <c r="M265" s="540"/>
      <c r="N265" s="533"/>
      <c r="O265" s="533"/>
      <c r="P265" s="534" t="s">
        <v>155</v>
      </c>
      <c r="Q265" s="535"/>
      <c r="R265" s="535"/>
      <c r="S265" s="536"/>
      <c r="T265" s="533"/>
      <c r="U265" s="534" t="s">
        <v>155</v>
      </c>
      <c r="V265" s="535"/>
      <c r="W265" s="535"/>
      <c r="X265" s="536"/>
      <c r="Y265" s="533"/>
      <c r="Z265" s="534" t="s">
        <v>155</v>
      </c>
      <c r="AA265" s="535"/>
      <c r="AB265" s="535"/>
      <c r="AC265" s="536"/>
      <c r="AD265" s="533"/>
      <c r="AE265" s="534" t="s">
        <v>155</v>
      </c>
      <c r="AF265" s="535"/>
      <c r="AG265" s="535"/>
      <c r="AH265" s="536"/>
      <c r="AI265" s="533"/>
      <c r="AJ265" s="534" t="s">
        <v>155</v>
      </c>
      <c r="AK265" s="535"/>
      <c r="AL265" s="535"/>
      <c r="AM265" s="536"/>
      <c r="AN265" s="533"/>
      <c r="AO265" s="534" t="s">
        <v>155</v>
      </c>
      <c r="AP265" s="535"/>
      <c r="AQ265" s="535"/>
      <c r="AR265" s="536"/>
      <c r="AS265" s="533"/>
      <c r="AT265" s="534" t="s">
        <v>155</v>
      </c>
      <c r="AU265" s="535"/>
      <c r="AV265" s="535"/>
      <c r="AW265" s="536"/>
      <c r="AX265" s="533"/>
    </row>
    <row r="266" spans="2:50" hidden="1" x14ac:dyDescent="0.2">
      <c r="B266" s="533"/>
      <c r="C266" s="533"/>
      <c r="D266" s="533"/>
      <c r="E266" s="416" t="s">
        <v>152</v>
      </c>
      <c r="F266" s="416" t="s">
        <v>153</v>
      </c>
      <c r="G266" s="416" t="s">
        <v>156</v>
      </c>
      <c r="H266" s="539"/>
      <c r="I266" s="417" t="s">
        <v>152</v>
      </c>
      <c r="J266" s="417" t="s">
        <v>153</v>
      </c>
      <c r="K266" s="417" t="s">
        <v>156</v>
      </c>
      <c r="L266" s="540"/>
      <c r="M266" s="540"/>
      <c r="N266" s="533"/>
      <c r="O266" s="533"/>
      <c r="P266" s="416" t="s">
        <v>152</v>
      </c>
      <c r="Q266" s="416" t="s">
        <v>153</v>
      </c>
      <c r="R266" s="416" t="s">
        <v>156</v>
      </c>
      <c r="S266" s="416" t="s">
        <v>170</v>
      </c>
      <c r="T266" s="533"/>
      <c r="U266" s="416" t="s">
        <v>152</v>
      </c>
      <c r="V266" s="416" t="s">
        <v>153</v>
      </c>
      <c r="W266" s="416" t="s">
        <v>156</v>
      </c>
      <c r="X266" s="416" t="s">
        <v>170</v>
      </c>
      <c r="Y266" s="533"/>
      <c r="Z266" s="416" t="s">
        <v>152</v>
      </c>
      <c r="AA266" s="416" t="s">
        <v>153</v>
      </c>
      <c r="AB266" s="416" t="s">
        <v>156</v>
      </c>
      <c r="AC266" s="416" t="s">
        <v>170</v>
      </c>
      <c r="AD266" s="533"/>
      <c r="AE266" s="416" t="s">
        <v>152</v>
      </c>
      <c r="AF266" s="416" t="s">
        <v>153</v>
      </c>
      <c r="AG266" s="416" t="s">
        <v>156</v>
      </c>
      <c r="AH266" s="416" t="s">
        <v>170</v>
      </c>
      <c r="AI266" s="533"/>
      <c r="AJ266" s="416" t="s">
        <v>152</v>
      </c>
      <c r="AK266" s="416" t="s">
        <v>153</v>
      </c>
      <c r="AL266" s="416" t="s">
        <v>156</v>
      </c>
      <c r="AM266" s="416" t="s">
        <v>170</v>
      </c>
      <c r="AN266" s="533"/>
      <c r="AO266" s="416" t="s">
        <v>152</v>
      </c>
      <c r="AP266" s="416" t="s">
        <v>153</v>
      </c>
      <c r="AQ266" s="416" t="s">
        <v>156</v>
      </c>
      <c r="AR266" s="416" t="s">
        <v>170</v>
      </c>
      <c r="AS266" s="533"/>
      <c r="AT266" s="416" t="s">
        <v>152</v>
      </c>
      <c r="AU266" s="416" t="s">
        <v>153</v>
      </c>
      <c r="AV266" s="416" t="s">
        <v>156</v>
      </c>
      <c r="AW266" s="416" t="s">
        <v>170</v>
      </c>
      <c r="AX266" s="533"/>
    </row>
    <row r="267" spans="2:50" hidden="1" x14ac:dyDescent="0.2">
      <c r="B267" s="541" t="s">
        <v>238</v>
      </c>
      <c r="C267" s="426">
        <f>C247</f>
        <v>1</v>
      </c>
      <c r="D267" s="415" t="s">
        <v>456</v>
      </c>
      <c r="E267" s="415">
        <v>19</v>
      </c>
      <c r="F267" s="415">
        <v>1500</v>
      </c>
      <c r="G267" s="414">
        <f t="shared" ref="G267:G272" si="269">F267/E267</f>
        <v>78.94736842105263</v>
      </c>
      <c r="H267" s="561">
        <f>AVERAGE(G267:G281)</f>
        <v>110.82946336429308</v>
      </c>
      <c r="I267" s="172">
        <f t="shared" ref="I267:I269" si="270">IFERROR(AVERAGE(P267,U267,Z267,AE267,AJ267,AO267,AT267),"")</f>
        <v>19</v>
      </c>
      <c r="J267" s="172">
        <f t="shared" ref="J267:J269" si="271">IFERROR(AVERAGE(Q267,V267,AA267,AF267,AK267,AP267,AU267),"")</f>
        <v>1430.4158958040584</v>
      </c>
      <c r="K267" s="418">
        <f t="shared" ref="K267:K269" si="272">IFERROR(AVERAGE(R267,W267,AB267,AG267,AL267,AQ267,AV267),"")</f>
        <v>75.285047147582034</v>
      </c>
      <c r="L267" s="560">
        <f>IFERROR(AVERAGE(K267:K281),"-")</f>
        <v>105.90359415989826</v>
      </c>
      <c r="M267" s="172">
        <f>IFERROR(RANK(K267, K$267:K$281),"")</f>
        <v>5</v>
      </c>
      <c r="N267" s="533"/>
      <c r="O267" s="533"/>
      <c r="P267" s="415">
        <v>19</v>
      </c>
      <c r="Q267" s="414">
        <v>1429.0640394088668</v>
      </c>
      <c r="R267" s="414">
        <f>IFERROR(Q267/P267,"")</f>
        <v>75.213896810992992</v>
      </c>
      <c r="S267" s="415">
        <f>IFERROR(RANK(R267, R$267:R$281),"")</f>
        <v>5</v>
      </c>
      <c r="T267" s="532">
        <f>AVERAGE(R267:R281)</f>
        <v>105.91068334549963</v>
      </c>
      <c r="U267" s="415">
        <v>19</v>
      </c>
      <c r="V267" s="414">
        <v>1430.1030927835052</v>
      </c>
      <c r="W267" s="414">
        <f>IFERROR(V267/U267,"")</f>
        <v>75.268583830710796</v>
      </c>
      <c r="X267" s="415">
        <f>IFERROR(RANK(W267, W$267:W$281),"")</f>
        <v>5</v>
      </c>
      <c r="Y267" s="532">
        <f>AVERAGE(W267:W281)</f>
        <v>105.91827222916307</v>
      </c>
      <c r="Z267" s="415">
        <v>19</v>
      </c>
      <c r="AA267" s="414">
        <v>1432.542372881356</v>
      </c>
      <c r="AB267" s="414">
        <f>IFERROR(AA267/Z267,"")</f>
        <v>75.396966993755584</v>
      </c>
      <c r="AC267" s="415">
        <f>IFERROR(RANK(AB267, AB$267:AB$281),"")</f>
        <v>5</v>
      </c>
      <c r="AD267" s="532">
        <f>AVERAGE(AB267:AB281)</f>
        <v>106.03195883153387</v>
      </c>
      <c r="AE267" s="415">
        <v>19</v>
      </c>
      <c r="AF267" s="414">
        <v>1430.27027027027</v>
      </c>
      <c r="AG267" s="414">
        <f>IFERROR(AF267/AE267,"")</f>
        <v>75.277382645803684</v>
      </c>
      <c r="AH267" s="415">
        <f>IFERROR(RANK(AG267, AG$267:AG$281),"")</f>
        <v>5</v>
      </c>
      <c r="AI267" s="532">
        <f>AVERAGE(AG267:AG281)</f>
        <v>105.87424227447667</v>
      </c>
      <c r="AJ267" s="415">
        <v>19</v>
      </c>
      <c r="AK267" s="414">
        <v>1428.0821917808223</v>
      </c>
      <c r="AL267" s="414">
        <f>IFERROR(AK267/AJ267,"")</f>
        <v>75.162220620043286</v>
      </c>
      <c r="AM267" s="415">
        <f>IFERROR(RANK(AL267, AL$267:AL$281),"")</f>
        <v>5</v>
      </c>
      <c r="AN267" s="532">
        <f>AVERAGE(AL267:AL281)</f>
        <v>105.9096434280582</v>
      </c>
      <c r="AO267" s="415">
        <v>19</v>
      </c>
      <c r="AP267" s="414">
        <v>1433.0434782608695</v>
      </c>
      <c r="AQ267" s="414">
        <f>IFERROR(AP267/AO267,"")</f>
        <v>75.42334096109839</v>
      </c>
      <c r="AR267" s="415">
        <f>IFERROR(RANK(AQ267, AQ$267:AQ$281),"")</f>
        <v>5</v>
      </c>
      <c r="AS267" s="532">
        <f>AVERAGE(AQ267:AQ281)</f>
        <v>106.02454308428173</v>
      </c>
      <c r="AT267" s="415">
        <v>19</v>
      </c>
      <c r="AU267" s="414">
        <v>1429.8058252427184</v>
      </c>
      <c r="AV267" s="414">
        <f>IFERROR(AU267/AT267,"")</f>
        <v>75.252938170669381</v>
      </c>
      <c r="AW267" s="415">
        <f>IFERROR(RANK(AV267, AV$267:AV$281),"")</f>
        <v>5</v>
      </c>
      <c r="AX267" s="532">
        <f>AVERAGE(AV267:AV281)</f>
        <v>105.65581592627473</v>
      </c>
    </row>
    <row r="268" spans="2:50" hidden="1" x14ac:dyDescent="0.2">
      <c r="B268" s="541"/>
      <c r="C268" s="426">
        <f t="shared" ref="C268:C281" si="273">C248</f>
        <v>2</v>
      </c>
      <c r="D268" s="415" t="s">
        <v>457</v>
      </c>
      <c r="E268" s="415">
        <v>17</v>
      </c>
      <c r="F268" s="415">
        <v>1500</v>
      </c>
      <c r="G268" s="414">
        <f t="shared" si="269"/>
        <v>88.235294117647058</v>
      </c>
      <c r="H268" s="562"/>
      <c r="I268" s="172">
        <f t="shared" si="270"/>
        <v>17</v>
      </c>
      <c r="J268" s="172">
        <f t="shared" si="271"/>
        <v>1429.5219790695519</v>
      </c>
      <c r="K268" s="418">
        <f t="shared" si="272"/>
        <v>84.089528180561857</v>
      </c>
      <c r="L268" s="560"/>
      <c r="M268" s="172">
        <f t="shared" ref="M268:M281" si="274">IFERROR(RANK(K268, K$267:K$281),"")</f>
        <v>4</v>
      </c>
      <c r="N268" s="533"/>
      <c r="O268" s="533"/>
      <c r="P268" s="415">
        <v>17</v>
      </c>
      <c r="Q268" s="414">
        <v>1429.4117647058822</v>
      </c>
      <c r="R268" s="414">
        <f t="shared" ref="R268:R281" si="275">IFERROR(Q268/P268,"")</f>
        <v>84.083044982698951</v>
      </c>
      <c r="S268" s="415">
        <f t="shared" ref="S268:S281" si="276">IFERROR(RANK(R268, R$267:R$281),"")</f>
        <v>4</v>
      </c>
      <c r="T268" s="532"/>
      <c r="U268" s="415">
        <v>17</v>
      </c>
      <c r="V268" s="414">
        <v>1431.4285714285716</v>
      </c>
      <c r="W268" s="414">
        <f t="shared" ref="W268:W281" si="277">IFERROR(V268/U268,"")</f>
        <v>84.201680672268921</v>
      </c>
      <c r="X268" s="415">
        <f t="shared" ref="X268:X281" si="278">IFERROR(RANK(W268, W$267:W$281),"")</f>
        <v>4</v>
      </c>
      <c r="Y268" s="532"/>
      <c r="Z268" s="415">
        <v>17</v>
      </c>
      <c r="AA268" s="414">
        <v>1429.1119691119691</v>
      </c>
      <c r="AB268" s="414">
        <f t="shared" ref="AB268:AB281" si="279">IFERROR(AA268/Z268,"")</f>
        <v>84.065409947762888</v>
      </c>
      <c r="AC268" s="415">
        <f t="shared" ref="AC268:AC281" si="280">IFERROR(RANK(AB268, AB$267:AB$281),"")</f>
        <v>4</v>
      </c>
      <c r="AD268" s="532"/>
      <c r="AE268" s="415">
        <v>17</v>
      </c>
      <c r="AF268" s="414">
        <v>1432.1495327102807</v>
      </c>
      <c r="AG268" s="414">
        <f t="shared" ref="AG268:AG281" si="281">IFERROR(AF268/AE268,"")</f>
        <v>84.244090159428282</v>
      </c>
      <c r="AH268" s="415">
        <f t="shared" ref="AH268:AH281" si="282">IFERROR(RANK(AG268, AG$267:AG$281),"")</f>
        <v>4</v>
      </c>
      <c r="AI268" s="532"/>
      <c r="AJ268" s="415">
        <v>17</v>
      </c>
      <c r="AK268" s="414">
        <v>1430.1869158878505</v>
      </c>
      <c r="AL268" s="414">
        <f t="shared" ref="AL268:AL281" si="283">IFERROR(AK268/AJ268,"")</f>
        <v>84.128642111050027</v>
      </c>
      <c r="AM268" s="415">
        <f t="shared" ref="AM268:AM281" si="284">IFERROR(RANK(AL268, AL$267:AL$281),"")</f>
        <v>4</v>
      </c>
      <c r="AN268" s="532"/>
      <c r="AO268" s="415">
        <v>17</v>
      </c>
      <c r="AP268" s="414">
        <v>1426.6019417475727</v>
      </c>
      <c r="AQ268" s="414">
        <f t="shared" ref="AQ268:AQ281" si="285">IFERROR(AP268/AO268,"")</f>
        <v>83.917761279268987</v>
      </c>
      <c r="AR268" s="415">
        <f t="shared" ref="AR268:AR281" si="286">IFERROR(RANK(AQ268, AQ$267:AQ$281),"")</f>
        <v>4</v>
      </c>
      <c r="AS268" s="532"/>
      <c r="AT268" s="415">
        <v>17</v>
      </c>
      <c r="AU268" s="414">
        <v>1427.7631578947364</v>
      </c>
      <c r="AV268" s="414">
        <f t="shared" ref="AV268:AV281" si="287">IFERROR(AU268/AT268,"")</f>
        <v>83.986068111455083</v>
      </c>
      <c r="AW268" s="415">
        <f t="shared" ref="AW268:AW281" si="288">IFERROR(RANK(AV268, AV$267:AV$281),"")</f>
        <v>4</v>
      </c>
      <c r="AX268" s="532"/>
    </row>
    <row r="269" spans="2:50" hidden="1" x14ac:dyDescent="0.2">
      <c r="B269" s="541"/>
      <c r="C269" s="426">
        <f t="shared" si="273"/>
        <v>3</v>
      </c>
      <c r="D269" s="415" t="s">
        <v>460</v>
      </c>
      <c r="E269" s="415">
        <v>17</v>
      </c>
      <c r="F269" s="415">
        <v>2000</v>
      </c>
      <c r="G269" s="436">
        <f t="shared" si="269"/>
        <v>117.64705882352941</v>
      </c>
      <c r="H269" s="562"/>
      <c r="I269" s="172">
        <f t="shared" si="270"/>
        <v>17</v>
      </c>
      <c r="J269" s="172">
        <f t="shared" si="271"/>
        <v>1914.6914972149898</v>
      </c>
      <c r="K269" s="418">
        <f t="shared" si="272"/>
        <v>112.62891160088175</v>
      </c>
      <c r="L269" s="560"/>
      <c r="M269" s="172">
        <f t="shared" si="274"/>
        <v>2</v>
      </c>
      <c r="N269" s="533"/>
      <c r="O269" s="533"/>
      <c r="P269" s="415">
        <v>17</v>
      </c>
      <c r="Q269" s="414">
        <v>1921.2765957446804</v>
      </c>
      <c r="R269" s="414">
        <f t="shared" si="275"/>
        <v>113.01627033792238</v>
      </c>
      <c r="S269" s="415">
        <f t="shared" si="276"/>
        <v>2</v>
      </c>
      <c r="T269" s="532"/>
      <c r="U269" s="415">
        <v>17</v>
      </c>
      <c r="V269" s="414">
        <v>1914.0659340659333</v>
      </c>
      <c r="W269" s="414">
        <f t="shared" si="277"/>
        <v>112.59211376858431</v>
      </c>
      <c r="X269" s="415">
        <f t="shared" si="278"/>
        <v>2</v>
      </c>
      <c r="Y269" s="532"/>
      <c r="Z269" s="415">
        <v>17</v>
      </c>
      <c r="AA269" s="414">
        <v>1922.1686746987953</v>
      </c>
      <c r="AB269" s="414">
        <f t="shared" si="279"/>
        <v>113.06874557051736</v>
      </c>
      <c r="AC269" s="415">
        <f t="shared" si="280"/>
        <v>2</v>
      </c>
      <c r="AD269" s="532"/>
      <c r="AE269" s="415">
        <v>17</v>
      </c>
      <c r="AF269" s="414">
        <v>1912.6153846153854</v>
      </c>
      <c r="AG269" s="414">
        <f t="shared" si="281"/>
        <v>112.5067873303168</v>
      </c>
      <c r="AH269" s="415">
        <f t="shared" si="282"/>
        <v>3</v>
      </c>
      <c r="AI269" s="532"/>
      <c r="AJ269" s="415">
        <v>17</v>
      </c>
      <c r="AK269" s="414">
        <v>1903.8805970149265</v>
      </c>
      <c r="AL269" s="414">
        <f t="shared" si="283"/>
        <v>111.99297629499567</v>
      </c>
      <c r="AM269" s="415">
        <f t="shared" si="284"/>
        <v>3</v>
      </c>
      <c r="AN269" s="532"/>
      <c r="AO269" s="415">
        <v>17</v>
      </c>
      <c r="AP269" s="414">
        <v>1918.7234042553184</v>
      </c>
      <c r="AQ269" s="414">
        <f t="shared" si="285"/>
        <v>112.86608260325403</v>
      </c>
      <c r="AR269" s="415">
        <f t="shared" si="286"/>
        <v>3</v>
      </c>
      <c r="AS269" s="532"/>
      <c r="AT269" s="415">
        <v>17</v>
      </c>
      <c r="AU269" s="414">
        <v>1910.1098901098892</v>
      </c>
      <c r="AV269" s="414">
        <f t="shared" si="287"/>
        <v>112.35940530058171</v>
      </c>
      <c r="AW269" s="415">
        <f t="shared" si="288"/>
        <v>2</v>
      </c>
      <c r="AX269" s="532"/>
    </row>
    <row r="270" spans="2:50" hidden="1" x14ac:dyDescent="0.2">
      <c r="B270" s="541"/>
      <c r="C270" s="426">
        <f t="shared" si="273"/>
        <v>4</v>
      </c>
      <c r="D270" s="415" t="s">
        <v>461</v>
      </c>
      <c r="E270" s="415">
        <v>17</v>
      </c>
      <c r="F270" s="415">
        <v>2000</v>
      </c>
      <c r="G270" s="436">
        <f t="shared" si="269"/>
        <v>117.64705882352941</v>
      </c>
      <c r="H270" s="562"/>
      <c r="I270" s="172">
        <f>IFERROR(AVERAGE(P270,U270,Z270,AE270,AJ270,AO270,AT270),"")</f>
        <v>17</v>
      </c>
      <c r="J270" s="172">
        <f>IFERROR(AVERAGE(Q270,V270,AA270,AF270,AK270,AP270,AU270),"")</f>
        <v>1912.3978813974704</v>
      </c>
      <c r="K270" s="418">
        <f>IFERROR(AVERAGE(R270,W270,AB270,AG270,AL270,AQ270,AV270),"")</f>
        <v>112.49399302338063</v>
      </c>
      <c r="L270" s="560"/>
      <c r="M270" s="172">
        <f t="shared" si="274"/>
        <v>3</v>
      </c>
      <c r="N270" s="533"/>
      <c r="O270" s="533"/>
      <c r="P270" s="415">
        <v>17</v>
      </c>
      <c r="Q270" s="414">
        <v>1909.5918367346944</v>
      </c>
      <c r="R270" s="414">
        <f t="shared" si="275"/>
        <v>112.32893157262909</v>
      </c>
      <c r="S270" s="415">
        <f t="shared" si="276"/>
        <v>3</v>
      </c>
      <c r="T270" s="532"/>
      <c r="U270" s="415">
        <v>17</v>
      </c>
      <c r="V270" s="414">
        <v>1907.3684210526319</v>
      </c>
      <c r="W270" s="414">
        <f t="shared" si="277"/>
        <v>112.1981424148607</v>
      </c>
      <c r="X270" s="415">
        <f t="shared" si="278"/>
        <v>3</v>
      </c>
      <c r="Y270" s="532"/>
      <c r="Z270" s="415">
        <v>17</v>
      </c>
      <c r="AA270" s="414">
        <v>1908.5393258426966</v>
      </c>
      <c r="AB270" s="414">
        <f t="shared" si="279"/>
        <v>112.26701916721744</v>
      </c>
      <c r="AC270" s="415">
        <f t="shared" si="280"/>
        <v>3</v>
      </c>
      <c r="AD270" s="532"/>
      <c r="AE270" s="415">
        <v>17</v>
      </c>
      <c r="AF270" s="414">
        <v>1916.666666666667</v>
      </c>
      <c r="AG270" s="414">
        <f t="shared" si="281"/>
        <v>112.7450980392157</v>
      </c>
      <c r="AH270" s="415">
        <f t="shared" si="282"/>
        <v>2</v>
      </c>
      <c r="AI270" s="532"/>
      <c r="AJ270" s="415">
        <v>17</v>
      </c>
      <c r="AK270" s="414">
        <v>1918.3561643835621</v>
      </c>
      <c r="AL270" s="414">
        <f t="shared" si="283"/>
        <v>112.8444802578566</v>
      </c>
      <c r="AM270" s="415">
        <f t="shared" si="284"/>
        <v>2</v>
      </c>
      <c r="AN270" s="532"/>
      <c r="AO270" s="415">
        <v>17</v>
      </c>
      <c r="AP270" s="414">
        <v>1919.3877551020414</v>
      </c>
      <c r="AQ270" s="414">
        <f t="shared" si="285"/>
        <v>112.90516206482596</v>
      </c>
      <c r="AR270" s="415">
        <f t="shared" si="286"/>
        <v>2</v>
      </c>
      <c r="AS270" s="532"/>
      <c r="AT270" s="415">
        <v>17</v>
      </c>
      <c r="AU270" s="414">
        <v>1906.8750000000007</v>
      </c>
      <c r="AV270" s="414">
        <f t="shared" si="287"/>
        <v>112.16911764705887</v>
      </c>
      <c r="AW270" s="415">
        <f t="shared" si="288"/>
        <v>3</v>
      </c>
      <c r="AX270" s="532"/>
    </row>
    <row r="271" spans="2:50" hidden="1" x14ac:dyDescent="0.2">
      <c r="B271" s="541"/>
      <c r="C271" s="426">
        <f t="shared" si="273"/>
        <v>5</v>
      </c>
      <c r="D271" s="415" t="s">
        <v>429</v>
      </c>
      <c r="E271" s="415">
        <v>8</v>
      </c>
      <c r="F271" s="415">
        <v>1500</v>
      </c>
      <c r="G271" s="436">
        <f t="shared" si="269"/>
        <v>187.5</v>
      </c>
      <c r="H271" s="562"/>
      <c r="I271" s="172">
        <f t="shared" ref="I271:I281" si="289">IFERROR(AVERAGE(P271,U271,Z271,AE271,AJ271,AO271,AT271),"")</f>
        <v>8</v>
      </c>
      <c r="J271" s="172">
        <f t="shared" ref="J271:J281" si="290">IFERROR(AVERAGE(Q271,V271,AA271,AF271,AK271,AP271,AU271),"")</f>
        <v>1433.2958272922817</v>
      </c>
      <c r="K271" s="418">
        <f t="shared" ref="K271:K281" si="291">IFERROR(AVERAGE(R271,W271,AB271,AG271,AL271,AQ271,AV271),"")</f>
        <v>179.16197841153522</v>
      </c>
      <c r="L271" s="560"/>
      <c r="M271" s="172">
        <f t="shared" si="274"/>
        <v>1</v>
      </c>
      <c r="N271" s="533"/>
      <c r="O271" s="533"/>
      <c r="P271" s="415">
        <v>8</v>
      </c>
      <c r="Q271" s="414">
        <v>1431.3103448275861</v>
      </c>
      <c r="R271" s="414">
        <f t="shared" si="275"/>
        <v>178.91379310344826</v>
      </c>
      <c r="S271" s="415">
        <f t="shared" si="276"/>
        <v>1</v>
      </c>
      <c r="T271" s="532"/>
      <c r="U271" s="415">
        <v>8</v>
      </c>
      <c r="V271" s="414">
        <v>1435.2173913043473</v>
      </c>
      <c r="W271" s="414">
        <f t="shared" si="277"/>
        <v>179.40217391304341</v>
      </c>
      <c r="X271" s="415">
        <f t="shared" si="278"/>
        <v>1</v>
      </c>
      <c r="Y271" s="532"/>
      <c r="Z271" s="415">
        <v>8</v>
      </c>
      <c r="AA271" s="414">
        <v>1434.3307086614175</v>
      </c>
      <c r="AB271" s="414">
        <f t="shared" si="279"/>
        <v>179.29133858267718</v>
      </c>
      <c r="AC271" s="415">
        <f t="shared" si="280"/>
        <v>1</v>
      </c>
      <c r="AD271" s="532"/>
      <c r="AE271" s="415">
        <v>8</v>
      </c>
      <c r="AF271" s="414">
        <v>1430.2702702702707</v>
      </c>
      <c r="AG271" s="414">
        <f t="shared" si="281"/>
        <v>178.78378378378383</v>
      </c>
      <c r="AH271" s="415">
        <f t="shared" si="282"/>
        <v>1</v>
      </c>
      <c r="AI271" s="532"/>
      <c r="AJ271" s="415">
        <v>8</v>
      </c>
      <c r="AK271" s="414">
        <v>1435.5963302752298</v>
      </c>
      <c r="AL271" s="414">
        <f t="shared" si="283"/>
        <v>179.44954128440372</v>
      </c>
      <c r="AM271" s="415">
        <f t="shared" si="284"/>
        <v>1</v>
      </c>
      <c r="AN271" s="532"/>
      <c r="AO271" s="415">
        <v>8</v>
      </c>
      <c r="AP271" s="414">
        <v>1436.6197183098589</v>
      </c>
      <c r="AQ271" s="414">
        <f t="shared" si="285"/>
        <v>179.57746478873236</v>
      </c>
      <c r="AR271" s="415">
        <f t="shared" si="286"/>
        <v>1</v>
      </c>
      <c r="AS271" s="532"/>
      <c r="AT271" s="415">
        <v>8</v>
      </c>
      <c r="AU271" s="414">
        <v>1429.7260273972604</v>
      </c>
      <c r="AV271" s="414">
        <f t="shared" si="287"/>
        <v>178.71575342465755</v>
      </c>
      <c r="AW271" s="415">
        <f t="shared" si="288"/>
        <v>1</v>
      </c>
      <c r="AX271" s="532"/>
    </row>
    <row r="272" spans="2:50" hidden="1" x14ac:dyDescent="0.2">
      <c r="B272" s="541"/>
      <c r="C272" s="426">
        <f t="shared" si="273"/>
        <v>6</v>
      </c>
      <c r="D272" s="415" t="s">
        <v>675</v>
      </c>
      <c r="E272" s="415">
        <v>20</v>
      </c>
      <c r="F272" s="415">
        <v>1500</v>
      </c>
      <c r="G272" s="436">
        <f t="shared" si="269"/>
        <v>75</v>
      </c>
      <c r="H272" s="562"/>
      <c r="I272" s="172">
        <f t="shared" si="289"/>
        <v>20</v>
      </c>
      <c r="J272" s="172">
        <f t="shared" si="290"/>
        <v>1435.2421319089631</v>
      </c>
      <c r="K272" s="418">
        <f t="shared" si="291"/>
        <v>71.762106595448159</v>
      </c>
      <c r="L272" s="560"/>
      <c r="M272" s="172">
        <f t="shared" si="274"/>
        <v>6</v>
      </c>
      <c r="N272" s="533"/>
      <c r="O272" s="533"/>
      <c r="P272" s="415">
        <v>20</v>
      </c>
      <c r="Q272" s="414">
        <v>1438.1632653061222</v>
      </c>
      <c r="R272" s="414">
        <f t="shared" si="275"/>
        <v>71.908163265306115</v>
      </c>
      <c r="S272" s="415">
        <f t="shared" si="276"/>
        <v>6</v>
      </c>
      <c r="T272" s="532"/>
      <c r="U272" s="415">
        <v>20</v>
      </c>
      <c r="V272" s="414">
        <v>1436.9387755102039</v>
      </c>
      <c r="W272" s="414">
        <f t="shared" si="277"/>
        <v>71.846938775510196</v>
      </c>
      <c r="X272" s="415">
        <f t="shared" si="278"/>
        <v>6</v>
      </c>
      <c r="Y272" s="532"/>
      <c r="Z272" s="415">
        <v>20</v>
      </c>
      <c r="AA272" s="414">
        <v>1442.045454545455</v>
      </c>
      <c r="AB272" s="414">
        <f t="shared" si="279"/>
        <v>72.102272727272748</v>
      </c>
      <c r="AC272" s="415">
        <f t="shared" si="280"/>
        <v>6</v>
      </c>
      <c r="AD272" s="532"/>
      <c r="AE272" s="415">
        <v>20</v>
      </c>
      <c r="AF272" s="414">
        <v>1433.7662337662337</v>
      </c>
      <c r="AG272" s="414">
        <f t="shared" si="281"/>
        <v>71.688311688311686</v>
      </c>
      <c r="AH272" s="415">
        <f t="shared" si="282"/>
        <v>6</v>
      </c>
      <c r="AI272" s="532"/>
      <c r="AJ272" s="415">
        <v>20</v>
      </c>
      <c r="AK272" s="414">
        <v>1437.5999999999997</v>
      </c>
      <c r="AL272" s="414">
        <f t="shared" si="283"/>
        <v>71.879999999999981</v>
      </c>
      <c r="AM272" s="415">
        <f t="shared" si="284"/>
        <v>6</v>
      </c>
      <c r="AN272" s="532"/>
      <c r="AO272" s="415">
        <v>20</v>
      </c>
      <c r="AP272" s="414">
        <v>1429.1489361702122</v>
      </c>
      <c r="AQ272" s="414">
        <f t="shared" si="285"/>
        <v>71.45744680851061</v>
      </c>
      <c r="AR272" s="415">
        <f t="shared" si="286"/>
        <v>6</v>
      </c>
      <c r="AS272" s="532"/>
      <c r="AT272" s="415">
        <v>20</v>
      </c>
      <c r="AU272" s="414">
        <v>1429.0322580645156</v>
      </c>
      <c r="AV272" s="414">
        <f t="shared" si="287"/>
        <v>71.451612903225779</v>
      </c>
      <c r="AW272" s="415">
        <f t="shared" si="288"/>
        <v>6</v>
      </c>
      <c r="AX272" s="532"/>
    </row>
    <row r="273" spans="2:50" hidden="1" x14ac:dyDescent="0.2">
      <c r="B273" s="541"/>
      <c r="C273" s="426">
        <f t="shared" si="273"/>
        <v>7</v>
      </c>
      <c r="D273" s="415"/>
      <c r="E273" s="415"/>
      <c r="F273" s="415"/>
      <c r="G273" s="415"/>
      <c r="H273" s="562"/>
      <c r="I273" s="172" t="str">
        <f t="shared" si="289"/>
        <v/>
      </c>
      <c r="J273" s="172" t="str">
        <f t="shared" si="290"/>
        <v/>
      </c>
      <c r="K273" s="418" t="str">
        <f t="shared" si="291"/>
        <v/>
      </c>
      <c r="L273" s="560"/>
      <c r="M273" s="172" t="str">
        <f t="shared" si="274"/>
        <v/>
      </c>
      <c r="N273" s="533"/>
      <c r="O273" s="533"/>
      <c r="P273" s="415"/>
      <c r="Q273" s="414"/>
      <c r="R273" s="414" t="str">
        <f t="shared" si="275"/>
        <v/>
      </c>
      <c r="S273" s="415" t="str">
        <f t="shared" si="276"/>
        <v/>
      </c>
      <c r="T273" s="532"/>
      <c r="U273" s="415"/>
      <c r="V273" s="414"/>
      <c r="W273" s="414" t="str">
        <f t="shared" si="277"/>
        <v/>
      </c>
      <c r="X273" s="415" t="str">
        <f t="shared" si="278"/>
        <v/>
      </c>
      <c r="Y273" s="532"/>
      <c r="Z273" s="415"/>
      <c r="AA273" s="414"/>
      <c r="AB273" s="414" t="str">
        <f t="shared" si="279"/>
        <v/>
      </c>
      <c r="AC273" s="415" t="str">
        <f t="shared" si="280"/>
        <v/>
      </c>
      <c r="AD273" s="532"/>
      <c r="AE273" s="415"/>
      <c r="AF273" s="414"/>
      <c r="AG273" s="414" t="str">
        <f t="shared" si="281"/>
        <v/>
      </c>
      <c r="AH273" s="415" t="str">
        <f t="shared" si="282"/>
        <v/>
      </c>
      <c r="AI273" s="532"/>
      <c r="AJ273" s="415"/>
      <c r="AK273" s="414"/>
      <c r="AL273" s="414" t="str">
        <f t="shared" si="283"/>
        <v/>
      </c>
      <c r="AM273" s="415" t="str">
        <f t="shared" si="284"/>
        <v/>
      </c>
      <c r="AN273" s="532"/>
      <c r="AO273" s="415"/>
      <c r="AP273" s="414"/>
      <c r="AQ273" s="414" t="str">
        <f t="shared" si="285"/>
        <v/>
      </c>
      <c r="AR273" s="415" t="str">
        <f t="shared" si="286"/>
        <v/>
      </c>
      <c r="AS273" s="532"/>
      <c r="AT273" s="415"/>
      <c r="AU273" s="414"/>
      <c r="AV273" s="414" t="str">
        <f t="shared" si="287"/>
        <v/>
      </c>
      <c r="AW273" s="415" t="str">
        <f t="shared" si="288"/>
        <v/>
      </c>
      <c r="AX273" s="532"/>
    </row>
    <row r="274" spans="2:50" hidden="1" x14ac:dyDescent="0.2">
      <c r="B274" s="541"/>
      <c r="C274" s="426">
        <f t="shared" si="273"/>
        <v>8</v>
      </c>
      <c r="D274" s="415"/>
      <c r="E274" s="415"/>
      <c r="F274" s="415"/>
      <c r="G274" s="415"/>
      <c r="H274" s="562"/>
      <c r="I274" s="172" t="str">
        <f t="shared" si="289"/>
        <v/>
      </c>
      <c r="J274" s="172" t="str">
        <f t="shared" si="290"/>
        <v/>
      </c>
      <c r="K274" s="418" t="str">
        <f t="shared" si="291"/>
        <v/>
      </c>
      <c r="L274" s="560"/>
      <c r="M274" s="172" t="str">
        <f t="shared" si="274"/>
        <v/>
      </c>
      <c r="N274" s="533"/>
      <c r="O274" s="533"/>
      <c r="P274" s="415"/>
      <c r="Q274" s="414"/>
      <c r="R274" s="414" t="str">
        <f t="shared" si="275"/>
        <v/>
      </c>
      <c r="S274" s="415" t="str">
        <f t="shared" si="276"/>
        <v/>
      </c>
      <c r="T274" s="532"/>
      <c r="U274" s="415"/>
      <c r="V274" s="414"/>
      <c r="W274" s="414" t="str">
        <f t="shared" si="277"/>
        <v/>
      </c>
      <c r="X274" s="415" t="str">
        <f t="shared" si="278"/>
        <v/>
      </c>
      <c r="Y274" s="532"/>
      <c r="Z274" s="415"/>
      <c r="AA274" s="414"/>
      <c r="AB274" s="414" t="str">
        <f t="shared" si="279"/>
        <v/>
      </c>
      <c r="AC274" s="415" t="str">
        <f t="shared" si="280"/>
        <v/>
      </c>
      <c r="AD274" s="532"/>
      <c r="AE274" s="415"/>
      <c r="AF274" s="414"/>
      <c r="AG274" s="414" t="str">
        <f t="shared" si="281"/>
        <v/>
      </c>
      <c r="AH274" s="415" t="str">
        <f t="shared" si="282"/>
        <v/>
      </c>
      <c r="AI274" s="532"/>
      <c r="AJ274" s="415"/>
      <c r="AK274" s="414"/>
      <c r="AL274" s="414" t="str">
        <f t="shared" si="283"/>
        <v/>
      </c>
      <c r="AM274" s="415" t="str">
        <f t="shared" si="284"/>
        <v/>
      </c>
      <c r="AN274" s="532"/>
      <c r="AO274" s="415"/>
      <c r="AP274" s="414"/>
      <c r="AQ274" s="414" t="str">
        <f t="shared" si="285"/>
        <v/>
      </c>
      <c r="AR274" s="415" t="str">
        <f t="shared" si="286"/>
        <v/>
      </c>
      <c r="AS274" s="532"/>
      <c r="AT274" s="415"/>
      <c r="AU274" s="414"/>
      <c r="AV274" s="414" t="str">
        <f t="shared" si="287"/>
        <v/>
      </c>
      <c r="AW274" s="415" t="str">
        <f t="shared" si="288"/>
        <v/>
      </c>
      <c r="AX274" s="532"/>
    </row>
    <row r="275" spans="2:50" hidden="1" x14ac:dyDescent="0.2">
      <c r="B275" s="541"/>
      <c r="C275" s="426">
        <f t="shared" si="273"/>
        <v>9</v>
      </c>
      <c r="D275" s="415"/>
      <c r="E275" s="415"/>
      <c r="F275" s="415"/>
      <c r="G275" s="415"/>
      <c r="H275" s="562"/>
      <c r="I275" s="172" t="str">
        <f t="shared" si="289"/>
        <v/>
      </c>
      <c r="J275" s="172" t="str">
        <f t="shared" si="290"/>
        <v/>
      </c>
      <c r="K275" s="418" t="str">
        <f t="shared" si="291"/>
        <v/>
      </c>
      <c r="L275" s="560"/>
      <c r="M275" s="172" t="str">
        <f t="shared" si="274"/>
        <v/>
      </c>
      <c r="N275" s="533"/>
      <c r="O275" s="533"/>
      <c r="P275" s="415"/>
      <c r="Q275" s="414"/>
      <c r="R275" s="414" t="str">
        <f t="shared" si="275"/>
        <v/>
      </c>
      <c r="S275" s="415" t="str">
        <f t="shared" si="276"/>
        <v/>
      </c>
      <c r="T275" s="532"/>
      <c r="U275" s="415"/>
      <c r="V275" s="414"/>
      <c r="W275" s="414" t="str">
        <f t="shared" si="277"/>
        <v/>
      </c>
      <c r="X275" s="415" t="str">
        <f t="shared" si="278"/>
        <v/>
      </c>
      <c r="Y275" s="532"/>
      <c r="Z275" s="415"/>
      <c r="AA275" s="414"/>
      <c r="AB275" s="414" t="str">
        <f t="shared" si="279"/>
        <v/>
      </c>
      <c r="AC275" s="415" t="str">
        <f t="shared" si="280"/>
        <v/>
      </c>
      <c r="AD275" s="532"/>
      <c r="AE275" s="415"/>
      <c r="AF275" s="414"/>
      <c r="AG275" s="414" t="str">
        <f t="shared" si="281"/>
        <v/>
      </c>
      <c r="AH275" s="415" t="str">
        <f t="shared" si="282"/>
        <v/>
      </c>
      <c r="AI275" s="532"/>
      <c r="AJ275" s="415"/>
      <c r="AK275" s="414"/>
      <c r="AL275" s="414" t="str">
        <f t="shared" si="283"/>
        <v/>
      </c>
      <c r="AM275" s="415" t="str">
        <f t="shared" si="284"/>
        <v/>
      </c>
      <c r="AN275" s="532"/>
      <c r="AO275" s="415"/>
      <c r="AP275" s="414"/>
      <c r="AQ275" s="414" t="str">
        <f t="shared" si="285"/>
        <v/>
      </c>
      <c r="AR275" s="415" t="str">
        <f t="shared" si="286"/>
        <v/>
      </c>
      <c r="AS275" s="532"/>
      <c r="AT275" s="415"/>
      <c r="AU275" s="414"/>
      <c r="AV275" s="414" t="str">
        <f t="shared" si="287"/>
        <v/>
      </c>
      <c r="AW275" s="415" t="str">
        <f t="shared" si="288"/>
        <v/>
      </c>
      <c r="AX275" s="532"/>
    </row>
    <row r="276" spans="2:50" hidden="1" x14ac:dyDescent="0.2">
      <c r="B276" s="541"/>
      <c r="C276" s="426">
        <f t="shared" si="273"/>
        <v>10</v>
      </c>
      <c r="D276" s="415"/>
      <c r="E276" s="415"/>
      <c r="F276" s="415"/>
      <c r="G276" s="415"/>
      <c r="H276" s="562"/>
      <c r="I276" s="172" t="str">
        <f t="shared" si="289"/>
        <v/>
      </c>
      <c r="J276" s="172" t="str">
        <f t="shared" si="290"/>
        <v/>
      </c>
      <c r="K276" s="418" t="str">
        <f t="shared" si="291"/>
        <v/>
      </c>
      <c r="L276" s="560"/>
      <c r="M276" s="172" t="str">
        <f t="shared" si="274"/>
        <v/>
      </c>
      <c r="N276" s="533"/>
      <c r="O276" s="533"/>
      <c r="P276" s="415"/>
      <c r="Q276" s="414"/>
      <c r="R276" s="414" t="str">
        <f t="shared" si="275"/>
        <v/>
      </c>
      <c r="S276" s="415" t="str">
        <f t="shared" si="276"/>
        <v/>
      </c>
      <c r="T276" s="532"/>
      <c r="U276" s="415"/>
      <c r="V276" s="414"/>
      <c r="W276" s="414" t="str">
        <f t="shared" si="277"/>
        <v/>
      </c>
      <c r="X276" s="415" t="str">
        <f t="shared" si="278"/>
        <v/>
      </c>
      <c r="Y276" s="532"/>
      <c r="Z276" s="415"/>
      <c r="AA276" s="414"/>
      <c r="AB276" s="414" t="str">
        <f t="shared" si="279"/>
        <v/>
      </c>
      <c r="AC276" s="415" t="str">
        <f t="shared" si="280"/>
        <v/>
      </c>
      <c r="AD276" s="532"/>
      <c r="AE276" s="415"/>
      <c r="AF276" s="414"/>
      <c r="AG276" s="414" t="str">
        <f t="shared" si="281"/>
        <v/>
      </c>
      <c r="AH276" s="415" t="str">
        <f t="shared" si="282"/>
        <v/>
      </c>
      <c r="AI276" s="532"/>
      <c r="AJ276" s="415"/>
      <c r="AK276" s="414"/>
      <c r="AL276" s="414" t="str">
        <f t="shared" si="283"/>
        <v/>
      </c>
      <c r="AM276" s="415" t="str">
        <f t="shared" si="284"/>
        <v/>
      </c>
      <c r="AN276" s="532"/>
      <c r="AO276" s="415"/>
      <c r="AP276" s="414"/>
      <c r="AQ276" s="414" t="str">
        <f t="shared" si="285"/>
        <v/>
      </c>
      <c r="AR276" s="415" t="str">
        <f t="shared" si="286"/>
        <v/>
      </c>
      <c r="AS276" s="532"/>
      <c r="AT276" s="415"/>
      <c r="AU276" s="414"/>
      <c r="AV276" s="414" t="str">
        <f t="shared" si="287"/>
        <v/>
      </c>
      <c r="AW276" s="415" t="str">
        <f t="shared" si="288"/>
        <v/>
      </c>
      <c r="AX276" s="532"/>
    </row>
    <row r="277" spans="2:50" hidden="1" x14ac:dyDescent="0.2">
      <c r="B277" s="541"/>
      <c r="C277" s="426">
        <f t="shared" si="273"/>
        <v>11</v>
      </c>
      <c r="D277" s="415"/>
      <c r="E277" s="415"/>
      <c r="F277" s="415"/>
      <c r="G277" s="415"/>
      <c r="H277" s="562"/>
      <c r="I277" s="172" t="str">
        <f t="shared" si="289"/>
        <v/>
      </c>
      <c r="J277" s="172" t="str">
        <f t="shared" si="290"/>
        <v/>
      </c>
      <c r="K277" s="418" t="str">
        <f t="shared" si="291"/>
        <v/>
      </c>
      <c r="L277" s="560"/>
      <c r="M277" s="172" t="str">
        <f t="shared" si="274"/>
        <v/>
      </c>
      <c r="N277" s="533"/>
      <c r="O277" s="533"/>
      <c r="P277" s="415"/>
      <c r="Q277" s="414"/>
      <c r="R277" s="414" t="str">
        <f t="shared" si="275"/>
        <v/>
      </c>
      <c r="S277" s="415" t="str">
        <f t="shared" si="276"/>
        <v/>
      </c>
      <c r="T277" s="532"/>
      <c r="U277" s="415"/>
      <c r="V277" s="414"/>
      <c r="W277" s="414" t="str">
        <f t="shared" si="277"/>
        <v/>
      </c>
      <c r="X277" s="415" t="str">
        <f t="shared" si="278"/>
        <v/>
      </c>
      <c r="Y277" s="532"/>
      <c r="Z277" s="415"/>
      <c r="AA277" s="414"/>
      <c r="AB277" s="414" t="str">
        <f t="shared" si="279"/>
        <v/>
      </c>
      <c r="AC277" s="415" t="str">
        <f t="shared" si="280"/>
        <v/>
      </c>
      <c r="AD277" s="532"/>
      <c r="AE277" s="415"/>
      <c r="AF277" s="414"/>
      <c r="AG277" s="414" t="str">
        <f t="shared" si="281"/>
        <v/>
      </c>
      <c r="AH277" s="415" t="str">
        <f t="shared" si="282"/>
        <v/>
      </c>
      <c r="AI277" s="532"/>
      <c r="AJ277" s="415"/>
      <c r="AK277" s="414"/>
      <c r="AL277" s="414" t="str">
        <f t="shared" si="283"/>
        <v/>
      </c>
      <c r="AM277" s="415" t="str">
        <f t="shared" si="284"/>
        <v/>
      </c>
      <c r="AN277" s="532"/>
      <c r="AO277" s="415"/>
      <c r="AP277" s="414"/>
      <c r="AQ277" s="414" t="str">
        <f t="shared" si="285"/>
        <v/>
      </c>
      <c r="AR277" s="415" t="str">
        <f t="shared" si="286"/>
        <v/>
      </c>
      <c r="AS277" s="532"/>
      <c r="AT277" s="415"/>
      <c r="AU277" s="414"/>
      <c r="AV277" s="414" t="str">
        <f t="shared" si="287"/>
        <v/>
      </c>
      <c r="AW277" s="415" t="str">
        <f t="shared" si="288"/>
        <v/>
      </c>
      <c r="AX277" s="532"/>
    </row>
    <row r="278" spans="2:50" hidden="1" x14ac:dyDescent="0.2">
      <c r="B278" s="541"/>
      <c r="C278" s="426">
        <f t="shared" si="273"/>
        <v>12</v>
      </c>
      <c r="D278" s="415"/>
      <c r="E278" s="415"/>
      <c r="F278" s="415"/>
      <c r="G278" s="415"/>
      <c r="H278" s="562"/>
      <c r="I278" s="172" t="str">
        <f t="shared" si="289"/>
        <v/>
      </c>
      <c r="J278" s="172" t="str">
        <f t="shared" si="290"/>
        <v/>
      </c>
      <c r="K278" s="418" t="str">
        <f t="shared" si="291"/>
        <v/>
      </c>
      <c r="L278" s="560"/>
      <c r="M278" s="172" t="str">
        <f t="shared" si="274"/>
        <v/>
      </c>
      <c r="N278" s="533"/>
      <c r="O278" s="533"/>
      <c r="P278" s="415"/>
      <c r="Q278" s="414"/>
      <c r="R278" s="414" t="str">
        <f t="shared" si="275"/>
        <v/>
      </c>
      <c r="S278" s="415" t="str">
        <f t="shared" si="276"/>
        <v/>
      </c>
      <c r="T278" s="532"/>
      <c r="U278" s="415"/>
      <c r="V278" s="414"/>
      <c r="W278" s="414" t="str">
        <f t="shared" si="277"/>
        <v/>
      </c>
      <c r="X278" s="415" t="str">
        <f t="shared" si="278"/>
        <v/>
      </c>
      <c r="Y278" s="532"/>
      <c r="Z278" s="415"/>
      <c r="AA278" s="414"/>
      <c r="AB278" s="414" t="str">
        <f t="shared" si="279"/>
        <v/>
      </c>
      <c r="AC278" s="415" t="str">
        <f t="shared" si="280"/>
        <v/>
      </c>
      <c r="AD278" s="532"/>
      <c r="AE278" s="415"/>
      <c r="AF278" s="414"/>
      <c r="AG278" s="414" t="str">
        <f t="shared" si="281"/>
        <v/>
      </c>
      <c r="AH278" s="415" t="str">
        <f t="shared" si="282"/>
        <v/>
      </c>
      <c r="AI278" s="532"/>
      <c r="AJ278" s="415"/>
      <c r="AK278" s="414"/>
      <c r="AL278" s="414" t="str">
        <f t="shared" si="283"/>
        <v/>
      </c>
      <c r="AM278" s="415" t="str">
        <f t="shared" si="284"/>
        <v/>
      </c>
      <c r="AN278" s="532"/>
      <c r="AO278" s="415"/>
      <c r="AP278" s="414"/>
      <c r="AQ278" s="414" t="str">
        <f t="shared" si="285"/>
        <v/>
      </c>
      <c r="AR278" s="415" t="str">
        <f t="shared" si="286"/>
        <v/>
      </c>
      <c r="AS278" s="532"/>
      <c r="AT278" s="415"/>
      <c r="AU278" s="414"/>
      <c r="AV278" s="414" t="str">
        <f t="shared" si="287"/>
        <v/>
      </c>
      <c r="AW278" s="415" t="str">
        <f t="shared" si="288"/>
        <v/>
      </c>
      <c r="AX278" s="532"/>
    </row>
    <row r="279" spans="2:50" hidden="1" x14ac:dyDescent="0.2">
      <c r="B279" s="541"/>
      <c r="C279" s="426">
        <f t="shared" si="273"/>
        <v>13</v>
      </c>
      <c r="D279" s="415"/>
      <c r="E279" s="415"/>
      <c r="F279" s="415"/>
      <c r="G279" s="415"/>
      <c r="H279" s="562"/>
      <c r="I279" s="172" t="str">
        <f t="shared" si="289"/>
        <v/>
      </c>
      <c r="J279" s="172" t="str">
        <f t="shared" si="290"/>
        <v/>
      </c>
      <c r="K279" s="418" t="str">
        <f t="shared" si="291"/>
        <v/>
      </c>
      <c r="L279" s="560"/>
      <c r="M279" s="172" t="str">
        <f t="shared" si="274"/>
        <v/>
      </c>
      <c r="N279" s="533"/>
      <c r="O279" s="533"/>
      <c r="P279" s="415"/>
      <c r="Q279" s="414"/>
      <c r="R279" s="414" t="str">
        <f t="shared" si="275"/>
        <v/>
      </c>
      <c r="S279" s="415" t="str">
        <f t="shared" si="276"/>
        <v/>
      </c>
      <c r="T279" s="532"/>
      <c r="U279" s="415"/>
      <c r="V279" s="414"/>
      <c r="W279" s="414" t="str">
        <f t="shared" si="277"/>
        <v/>
      </c>
      <c r="X279" s="415" t="str">
        <f t="shared" si="278"/>
        <v/>
      </c>
      <c r="Y279" s="532"/>
      <c r="Z279" s="415"/>
      <c r="AA279" s="414"/>
      <c r="AB279" s="414" t="str">
        <f t="shared" si="279"/>
        <v/>
      </c>
      <c r="AC279" s="415" t="str">
        <f t="shared" si="280"/>
        <v/>
      </c>
      <c r="AD279" s="532"/>
      <c r="AE279" s="415"/>
      <c r="AF279" s="414"/>
      <c r="AG279" s="414" t="str">
        <f t="shared" si="281"/>
        <v/>
      </c>
      <c r="AH279" s="415" t="str">
        <f t="shared" si="282"/>
        <v/>
      </c>
      <c r="AI279" s="532"/>
      <c r="AJ279" s="415"/>
      <c r="AK279" s="414"/>
      <c r="AL279" s="414" t="str">
        <f t="shared" si="283"/>
        <v/>
      </c>
      <c r="AM279" s="415" t="str">
        <f t="shared" si="284"/>
        <v/>
      </c>
      <c r="AN279" s="532"/>
      <c r="AO279" s="415"/>
      <c r="AP279" s="414"/>
      <c r="AQ279" s="414" t="str">
        <f t="shared" si="285"/>
        <v/>
      </c>
      <c r="AR279" s="415" t="str">
        <f t="shared" si="286"/>
        <v/>
      </c>
      <c r="AS279" s="532"/>
      <c r="AT279" s="415"/>
      <c r="AU279" s="414"/>
      <c r="AV279" s="414" t="str">
        <f t="shared" si="287"/>
        <v/>
      </c>
      <c r="AW279" s="415" t="str">
        <f t="shared" si="288"/>
        <v/>
      </c>
      <c r="AX279" s="532"/>
    </row>
    <row r="280" spans="2:50" hidden="1" x14ac:dyDescent="0.2">
      <c r="B280" s="541"/>
      <c r="C280" s="426">
        <f t="shared" si="273"/>
        <v>14</v>
      </c>
      <c r="D280" s="415"/>
      <c r="E280" s="415"/>
      <c r="F280" s="415"/>
      <c r="G280" s="415"/>
      <c r="H280" s="562"/>
      <c r="I280" s="172" t="str">
        <f t="shared" si="289"/>
        <v/>
      </c>
      <c r="J280" s="172" t="str">
        <f t="shared" si="290"/>
        <v/>
      </c>
      <c r="K280" s="418" t="str">
        <f t="shared" si="291"/>
        <v/>
      </c>
      <c r="L280" s="560"/>
      <c r="M280" s="172" t="str">
        <f t="shared" si="274"/>
        <v/>
      </c>
      <c r="N280" s="533"/>
      <c r="O280" s="533"/>
      <c r="P280" s="415"/>
      <c r="Q280" s="414"/>
      <c r="R280" s="414" t="str">
        <f t="shared" si="275"/>
        <v/>
      </c>
      <c r="S280" s="415" t="str">
        <f t="shared" si="276"/>
        <v/>
      </c>
      <c r="T280" s="532"/>
      <c r="U280" s="415"/>
      <c r="V280" s="414"/>
      <c r="W280" s="414" t="str">
        <f t="shared" si="277"/>
        <v/>
      </c>
      <c r="X280" s="415" t="str">
        <f t="shared" si="278"/>
        <v/>
      </c>
      <c r="Y280" s="532"/>
      <c r="Z280" s="415"/>
      <c r="AA280" s="414"/>
      <c r="AB280" s="414" t="str">
        <f t="shared" si="279"/>
        <v/>
      </c>
      <c r="AC280" s="415" t="str">
        <f t="shared" si="280"/>
        <v/>
      </c>
      <c r="AD280" s="532"/>
      <c r="AE280" s="415"/>
      <c r="AF280" s="414"/>
      <c r="AG280" s="414" t="str">
        <f t="shared" si="281"/>
        <v/>
      </c>
      <c r="AH280" s="415" t="str">
        <f t="shared" si="282"/>
        <v/>
      </c>
      <c r="AI280" s="532"/>
      <c r="AJ280" s="415"/>
      <c r="AK280" s="414"/>
      <c r="AL280" s="414" t="str">
        <f t="shared" si="283"/>
        <v/>
      </c>
      <c r="AM280" s="415" t="str">
        <f t="shared" si="284"/>
        <v/>
      </c>
      <c r="AN280" s="532"/>
      <c r="AO280" s="415"/>
      <c r="AP280" s="414"/>
      <c r="AQ280" s="414" t="str">
        <f t="shared" si="285"/>
        <v/>
      </c>
      <c r="AR280" s="415" t="str">
        <f t="shared" si="286"/>
        <v/>
      </c>
      <c r="AS280" s="532"/>
      <c r="AT280" s="415"/>
      <c r="AU280" s="414"/>
      <c r="AV280" s="414" t="str">
        <f t="shared" si="287"/>
        <v/>
      </c>
      <c r="AW280" s="415" t="str">
        <f t="shared" si="288"/>
        <v/>
      </c>
      <c r="AX280" s="532"/>
    </row>
    <row r="281" spans="2:50" hidden="1" x14ac:dyDescent="0.2">
      <c r="B281" s="541"/>
      <c r="C281" s="426">
        <f t="shared" si="273"/>
        <v>15</v>
      </c>
      <c r="D281" s="415"/>
      <c r="E281" s="415"/>
      <c r="F281" s="415"/>
      <c r="G281" s="415"/>
      <c r="H281" s="563"/>
      <c r="I281" s="172" t="str">
        <f t="shared" si="289"/>
        <v/>
      </c>
      <c r="J281" s="172" t="str">
        <f t="shared" si="290"/>
        <v/>
      </c>
      <c r="K281" s="418" t="str">
        <f t="shared" si="291"/>
        <v/>
      </c>
      <c r="L281" s="560"/>
      <c r="M281" s="172" t="str">
        <f t="shared" si="274"/>
        <v/>
      </c>
      <c r="N281" s="533"/>
      <c r="O281" s="533"/>
      <c r="P281" s="415"/>
      <c r="Q281" s="414"/>
      <c r="R281" s="414" t="str">
        <f t="shared" si="275"/>
        <v/>
      </c>
      <c r="S281" s="415" t="str">
        <f t="shared" si="276"/>
        <v/>
      </c>
      <c r="T281" s="532"/>
      <c r="U281" s="415"/>
      <c r="V281" s="414"/>
      <c r="W281" s="414" t="str">
        <f t="shared" si="277"/>
        <v/>
      </c>
      <c r="X281" s="415" t="str">
        <f t="shared" si="278"/>
        <v/>
      </c>
      <c r="Y281" s="532"/>
      <c r="Z281" s="415"/>
      <c r="AA281" s="414"/>
      <c r="AB281" s="414" t="str">
        <f t="shared" si="279"/>
        <v/>
      </c>
      <c r="AC281" s="415" t="str">
        <f t="shared" si="280"/>
        <v/>
      </c>
      <c r="AD281" s="532"/>
      <c r="AE281" s="415"/>
      <c r="AF281" s="414"/>
      <c r="AG281" s="414" t="str">
        <f t="shared" si="281"/>
        <v/>
      </c>
      <c r="AH281" s="415" t="str">
        <f t="shared" si="282"/>
        <v/>
      </c>
      <c r="AI281" s="532"/>
      <c r="AJ281" s="415"/>
      <c r="AK281" s="414"/>
      <c r="AL281" s="414" t="str">
        <f t="shared" si="283"/>
        <v/>
      </c>
      <c r="AM281" s="415" t="str">
        <f t="shared" si="284"/>
        <v/>
      </c>
      <c r="AN281" s="532"/>
      <c r="AO281" s="415"/>
      <c r="AP281" s="414"/>
      <c r="AQ281" s="414" t="str">
        <f t="shared" si="285"/>
        <v/>
      </c>
      <c r="AR281" s="415" t="str">
        <f t="shared" si="286"/>
        <v/>
      </c>
      <c r="AS281" s="532"/>
      <c r="AT281" s="415"/>
      <c r="AU281" s="414"/>
      <c r="AV281" s="414" t="str">
        <f t="shared" si="287"/>
        <v/>
      </c>
      <c r="AW281" s="415" t="str">
        <f t="shared" si="288"/>
        <v/>
      </c>
      <c r="AX281" s="532"/>
    </row>
    <row r="282" spans="2:50" ht="15.75" x14ac:dyDescent="0.2">
      <c r="B282" s="545" t="s">
        <v>169</v>
      </c>
      <c r="C282" s="546"/>
      <c r="D282" s="546"/>
      <c r="E282" s="546"/>
      <c r="F282" s="546"/>
      <c r="G282" s="546"/>
      <c r="H282" s="547"/>
      <c r="I282" s="207"/>
      <c r="J282" s="207"/>
      <c r="K282" s="207"/>
      <c r="L282" s="207"/>
      <c r="M282" s="207"/>
      <c r="N282" s="533" t="s">
        <v>161</v>
      </c>
      <c r="O282" s="549" t="s">
        <v>106</v>
      </c>
      <c r="P282" s="551">
        <f>AT262+1</f>
        <v>45965</v>
      </c>
      <c r="Q282" s="541"/>
      <c r="R282" s="541"/>
      <c r="S282" s="541"/>
      <c r="T282" s="541"/>
      <c r="U282" s="551">
        <f>P282+1</f>
        <v>45966</v>
      </c>
      <c r="V282" s="541"/>
      <c r="W282" s="541"/>
      <c r="X282" s="541"/>
      <c r="Y282" s="541"/>
      <c r="Z282" s="551">
        <f>U282+1</f>
        <v>45967</v>
      </c>
      <c r="AA282" s="541"/>
      <c r="AB282" s="541"/>
      <c r="AC282" s="541"/>
      <c r="AD282" s="541"/>
      <c r="AE282" s="551">
        <f>Z282+1</f>
        <v>45968</v>
      </c>
      <c r="AF282" s="541"/>
      <c r="AG282" s="541"/>
      <c r="AH282" s="541"/>
      <c r="AI282" s="541"/>
      <c r="AJ282" s="551">
        <f>AE282+1</f>
        <v>45969</v>
      </c>
      <c r="AK282" s="541"/>
      <c r="AL282" s="541"/>
      <c r="AM282" s="541"/>
      <c r="AN282" s="541"/>
      <c r="AO282" s="551">
        <f>AJ282+1</f>
        <v>45970</v>
      </c>
      <c r="AP282" s="541"/>
      <c r="AQ282" s="541"/>
      <c r="AR282" s="541"/>
      <c r="AS282" s="541"/>
      <c r="AT282" s="551">
        <f>AO282+1</f>
        <v>45971</v>
      </c>
      <c r="AU282" s="541"/>
      <c r="AV282" s="541"/>
      <c r="AW282" s="541"/>
      <c r="AX282" s="541"/>
    </row>
    <row r="283" spans="2:50" ht="15.75" x14ac:dyDescent="0.2">
      <c r="B283" s="548"/>
      <c r="C283" s="548"/>
      <c r="D283" s="548"/>
      <c r="E283" s="548"/>
      <c r="F283" s="548"/>
      <c r="G283" s="548"/>
      <c r="H283" s="548"/>
      <c r="I283" s="207"/>
      <c r="J283" s="207"/>
      <c r="K283" s="207"/>
      <c r="L283" s="207"/>
      <c r="M283" s="207"/>
      <c r="N283" s="533"/>
      <c r="O283" s="550"/>
      <c r="P283" s="551" t="s">
        <v>120</v>
      </c>
      <c r="Q283" s="541"/>
      <c r="R283" s="541"/>
      <c r="S283" s="541"/>
      <c r="T283" s="541"/>
      <c r="U283" s="551" t="s">
        <v>114</v>
      </c>
      <c r="V283" s="541"/>
      <c r="W283" s="541"/>
      <c r="X283" s="541"/>
      <c r="Y283" s="541"/>
      <c r="Z283" s="551" t="s">
        <v>115</v>
      </c>
      <c r="AA283" s="541"/>
      <c r="AB283" s="541"/>
      <c r="AC283" s="541"/>
      <c r="AD283" s="541"/>
      <c r="AE283" s="551" t="s">
        <v>116</v>
      </c>
      <c r="AF283" s="541"/>
      <c r="AG283" s="541"/>
      <c r="AH283" s="541"/>
      <c r="AI283" s="541"/>
      <c r="AJ283" s="551" t="s">
        <v>117</v>
      </c>
      <c r="AK283" s="541"/>
      <c r="AL283" s="541"/>
      <c r="AM283" s="541"/>
      <c r="AN283" s="541"/>
      <c r="AO283" s="551" t="s">
        <v>118</v>
      </c>
      <c r="AP283" s="541"/>
      <c r="AQ283" s="541"/>
      <c r="AR283" s="541"/>
      <c r="AS283" s="541"/>
      <c r="AT283" s="551" t="s">
        <v>119</v>
      </c>
      <c r="AU283" s="541"/>
      <c r="AV283" s="541"/>
      <c r="AW283" s="541"/>
      <c r="AX283" s="541"/>
    </row>
    <row r="284" spans="2:50" x14ac:dyDescent="0.2">
      <c r="B284" s="533" t="s">
        <v>157</v>
      </c>
      <c r="C284" s="533" t="s">
        <v>149</v>
      </c>
      <c r="D284" s="533"/>
      <c r="E284" s="533" t="s">
        <v>151</v>
      </c>
      <c r="F284" s="533"/>
      <c r="G284" s="533"/>
      <c r="H284" s="537" t="s">
        <v>158</v>
      </c>
      <c r="I284" s="540" t="s">
        <v>227</v>
      </c>
      <c r="J284" s="540"/>
      <c r="K284" s="540"/>
      <c r="L284" s="540" t="s">
        <v>158</v>
      </c>
      <c r="M284" s="540" t="s">
        <v>170</v>
      </c>
      <c r="N284" s="533"/>
      <c r="O284" s="533" t="s">
        <v>160</v>
      </c>
      <c r="P284" s="534" t="s">
        <v>154</v>
      </c>
      <c r="Q284" s="535"/>
      <c r="R284" s="535"/>
      <c r="S284" s="536"/>
      <c r="T284" s="533" t="s">
        <v>158</v>
      </c>
      <c r="U284" s="534" t="s">
        <v>154</v>
      </c>
      <c r="V284" s="535"/>
      <c r="W284" s="535"/>
      <c r="X284" s="536"/>
      <c r="Y284" s="533" t="s">
        <v>158</v>
      </c>
      <c r="Z284" s="534" t="s">
        <v>154</v>
      </c>
      <c r="AA284" s="535"/>
      <c r="AB284" s="535"/>
      <c r="AC284" s="536"/>
      <c r="AD284" s="533" t="s">
        <v>158</v>
      </c>
      <c r="AE284" s="534" t="s">
        <v>154</v>
      </c>
      <c r="AF284" s="535"/>
      <c r="AG284" s="535"/>
      <c r="AH284" s="536"/>
      <c r="AI284" s="533" t="s">
        <v>158</v>
      </c>
      <c r="AJ284" s="534" t="s">
        <v>154</v>
      </c>
      <c r="AK284" s="535"/>
      <c r="AL284" s="535"/>
      <c r="AM284" s="536"/>
      <c r="AN284" s="533" t="s">
        <v>158</v>
      </c>
      <c r="AO284" s="534" t="s">
        <v>154</v>
      </c>
      <c r="AP284" s="535"/>
      <c r="AQ284" s="535"/>
      <c r="AR284" s="536"/>
      <c r="AS284" s="533" t="s">
        <v>158</v>
      </c>
      <c r="AT284" s="534" t="s">
        <v>154</v>
      </c>
      <c r="AU284" s="535"/>
      <c r="AV284" s="535"/>
      <c r="AW284" s="536"/>
      <c r="AX284" s="533" t="s">
        <v>158</v>
      </c>
    </row>
    <row r="285" spans="2:50" x14ac:dyDescent="0.2">
      <c r="B285" s="533"/>
      <c r="C285" s="533"/>
      <c r="D285" s="533"/>
      <c r="E285" s="533" t="s">
        <v>150</v>
      </c>
      <c r="F285" s="533"/>
      <c r="G285" s="533"/>
      <c r="H285" s="538"/>
      <c r="I285" s="540" t="s">
        <v>150</v>
      </c>
      <c r="J285" s="540"/>
      <c r="K285" s="540"/>
      <c r="L285" s="540"/>
      <c r="M285" s="540"/>
      <c r="N285" s="533"/>
      <c r="O285" s="533"/>
      <c r="P285" s="534" t="s">
        <v>155</v>
      </c>
      <c r="Q285" s="535"/>
      <c r="R285" s="535"/>
      <c r="S285" s="536"/>
      <c r="T285" s="533"/>
      <c r="U285" s="534" t="s">
        <v>155</v>
      </c>
      <c r="V285" s="535"/>
      <c r="W285" s="535"/>
      <c r="X285" s="536"/>
      <c r="Y285" s="533"/>
      <c r="Z285" s="534" t="s">
        <v>155</v>
      </c>
      <c r="AA285" s="535"/>
      <c r="AB285" s="535"/>
      <c r="AC285" s="536"/>
      <c r="AD285" s="533"/>
      <c r="AE285" s="534" t="s">
        <v>155</v>
      </c>
      <c r="AF285" s="535"/>
      <c r="AG285" s="535"/>
      <c r="AH285" s="536"/>
      <c r="AI285" s="533"/>
      <c r="AJ285" s="534" t="s">
        <v>155</v>
      </c>
      <c r="AK285" s="535"/>
      <c r="AL285" s="535"/>
      <c r="AM285" s="536"/>
      <c r="AN285" s="533"/>
      <c r="AO285" s="534" t="s">
        <v>155</v>
      </c>
      <c r="AP285" s="535"/>
      <c r="AQ285" s="535"/>
      <c r="AR285" s="536"/>
      <c r="AS285" s="533"/>
      <c r="AT285" s="534" t="s">
        <v>155</v>
      </c>
      <c r="AU285" s="535"/>
      <c r="AV285" s="535"/>
      <c r="AW285" s="536"/>
      <c r="AX285" s="533"/>
    </row>
    <row r="286" spans="2:50" x14ac:dyDescent="0.2">
      <c r="B286" s="533"/>
      <c r="C286" s="533"/>
      <c r="D286" s="533"/>
      <c r="E286" s="441" t="s">
        <v>152</v>
      </c>
      <c r="F286" s="441" t="s">
        <v>153</v>
      </c>
      <c r="G286" s="441" t="s">
        <v>156</v>
      </c>
      <c r="H286" s="539"/>
      <c r="I286" s="442" t="s">
        <v>152</v>
      </c>
      <c r="J286" s="442" t="s">
        <v>153</v>
      </c>
      <c r="K286" s="442" t="s">
        <v>156</v>
      </c>
      <c r="L286" s="540"/>
      <c r="M286" s="540"/>
      <c r="N286" s="533"/>
      <c r="O286" s="533"/>
      <c r="P286" s="441" t="s">
        <v>152</v>
      </c>
      <c r="Q286" s="441" t="s">
        <v>153</v>
      </c>
      <c r="R286" s="441" t="s">
        <v>156</v>
      </c>
      <c r="S286" s="441" t="s">
        <v>170</v>
      </c>
      <c r="T286" s="533"/>
      <c r="U286" s="441" t="s">
        <v>152</v>
      </c>
      <c r="V286" s="441" t="s">
        <v>153</v>
      </c>
      <c r="W286" s="441" t="s">
        <v>156</v>
      </c>
      <c r="X286" s="441" t="s">
        <v>170</v>
      </c>
      <c r="Y286" s="533"/>
      <c r="Z286" s="441" t="s">
        <v>152</v>
      </c>
      <c r="AA286" s="441" t="s">
        <v>153</v>
      </c>
      <c r="AB286" s="441" t="s">
        <v>156</v>
      </c>
      <c r="AC286" s="441" t="s">
        <v>170</v>
      </c>
      <c r="AD286" s="533"/>
      <c r="AE286" s="441" t="s">
        <v>152</v>
      </c>
      <c r="AF286" s="441" t="s">
        <v>153</v>
      </c>
      <c r="AG286" s="441" t="s">
        <v>156</v>
      </c>
      <c r="AH286" s="441" t="s">
        <v>170</v>
      </c>
      <c r="AI286" s="533"/>
      <c r="AJ286" s="441" t="s">
        <v>152</v>
      </c>
      <c r="AK286" s="441" t="s">
        <v>153</v>
      </c>
      <c r="AL286" s="441" t="s">
        <v>156</v>
      </c>
      <c r="AM286" s="441" t="s">
        <v>170</v>
      </c>
      <c r="AN286" s="533"/>
      <c r="AO286" s="441" t="s">
        <v>152</v>
      </c>
      <c r="AP286" s="441" t="s">
        <v>153</v>
      </c>
      <c r="AQ286" s="441" t="s">
        <v>156</v>
      </c>
      <c r="AR286" s="441" t="s">
        <v>170</v>
      </c>
      <c r="AS286" s="533"/>
      <c r="AT286" s="441" t="s">
        <v>152</v>
      </c>
      <c r="AU286" s="441" t="s">
        <v>153</v>
      </c>
      <c r="AV286" s="441" t="s">
        <v>156</v>
      </c>
      <c r="AW286" s="441" t="s">
        <v>170</v>
      </c>
      <c r="AX286" s="533"/>
    </row>
    <row r="287" spans="2:50" x14ac:dyDescent="0.2">
      <c r="B287" s="541" t="s">
        <v>238</v>
      </c>
      <c r="C287" s="443">
        <f>C267</f>
        <v>1</v>
      </c>
      <c r="D287" s="443" t="s">
        <v>456</v>
      </c>
      <c r="E287" s="443">
        <v>19</v>
      </c>
      <c r="F287" s="443">
        <v>1500</v>
      </c>
      <c r="G287" s="440">
        <f t="shared" ref="G287:G292" si="292">F287/E287</f>
        <v>78.94736842105263</v>
      </c>
      <c r="H287" s="561">
        <f>AVERAGE(G287:G301)</f>
        <v>110.82946336429308</v>
      </c>
      <c r="I287" s="172">
        <f t="shared" ref="I287:I289" si="293">IFERROR(AVERAGE(P287,U287,Z287,AE287,AJ287,AO287,AT287),"")</f>
        <v>19</v>
      </c>
      <c r="J287" s="172">
        <f t="shared" ref="J287:J289" si="294">IFERROR(AVERAGE(Q287,V287,AA287,AF287,AK287,AP287,AU287),"")</f>
        <v>1430.3035227494765</v>
      </c>
      <c r="K287" s="444">
        <f t="shared" ref="K287:K289" si="295">IFERROR(AVERAGE(R287,W287,AB287,AG287,AL287,AQ287,AV287),"")</f>
        <v>75.279132776288222</v>
      </c>
      <c r="L287" s="560">
        <f>IFERROR(AVERAGE(K287:K301),"-")</f>
        <v>105.94855120246071</v>
      </c>
      <c r="M287" s="172">
        <f>IFERROR(RANK(K287, K$287:K$301),"")</f>
        <v>5</v>
      </c>
      <c r="N287" s="533"/>
      <c r="O287" s="533"/>
      <c r="P287" s="443">
        <v>19</v>
      </c>
      <c r="Q287" s="440">
        <v>1428.125</v>
      </c>
      <c r="R287" s="440">
        <f>IFERROR(Q287/P287,"")</f>
        <v>75.16447368421052</v>
      </c>
      <c r="S287" s="443">
        <f>IFERROR(RANK(R287, R$287:R$301),"")</f>
        <v>5</v>
      </c>
      <c r="T287" s="532">
        <f>AVERAGE(R287:R301)</f>
        <v>106.09721873776732</v>
      </c>
      <c r="U287" s="443">
        <v>19</v>
      </c>
      <c r="V287" s="440">
        <v>1425.6994818652854</v>
      </c>
      <c r="W287" s="440">
        <f>IFERROR(V287/U287,"")</f>
        <v>75.036814835015022</v>
      </c>
      <c r="X287" s="443">
        <f>IFERROR(RANK(W287, W$287:W$301),"")</f>
        <v>5</v>
      </c>
      <c r="Y287" s="532">
        <f>AVERAGE(W287:W301)</f>
        <v>105.81048094135379</v>
      </c>
      <c r="Z287" s="443">
        <v>19</v>
      </c>
      <c r="AA287" s="440">
        <v>1429.7872340425533</v>
      </c>
      <c r="AB287" s="440">
        <f>IFERROR(AA287/Z287,"")</f>
        <v>75.251959686450178</v>
      </c>
      <c r="AC287" s="443">
        <f>IFERROR(RANK(AB287, AB$287:AB$301),"")</f>
        <v>5</v>
      </c>
      <c r="AD287" s="532">
        <f>AVERAGE(AB287:AB301)</f>
        <v>105.98789755816922</v>
      </c>
      <c r="AE287" s="443">
        <v>19</v>
      </c>
      <c r="AF287" s="440">
        <v>1434.4736842105265</v>
      </c>
      <c r="AG287" s="440">
        <f>IFERROR(AF287/AE287,"")</f>
        <v>75.498614958448755</v>
      </c>
      <c r="AH287" s="443">
        <f>IFERROR(RANK(AG287, AG$287:AG$301),"")</f>
        <v>5</v>
      </c>
      <c r="AI287" s="532">
        <f>AVERAGE(AG287:AG301)</f>
        <v>106.00464221508862</v>
      </c>
      <c r="AJ287" s="443">
        <v>19</v>
      </c>
      <c r="AK287" s="440">
        <v>1427.2499999999995</v>
      </c>
      <c r="AL287" s="440">
        <f>IFERROR(AK287/AJ287,"")</f>
        <v>75.118421052631561</v>
      </c>
      <c r="AM287" s="443">
        <f>IFERROR(RANK(AL287, AL$287:AL$301),"")</f>
        <v>5</v>
      </c>
      <c r="AN287" s="532">
        <f>AVERAGE(AL287:AL301)</f>
        <v>105.83744846461057</v>
      </c>
      <c r="AO287" s="443">
        <v>19</v>
      </c>
      <c r="AP287" s="440">
        <v>1431.9815668202768</v>
      </c>
      <c r="AQ287" s="440">
        <f>IFERROR(AP287/AO287,"")</f>
        <v>75.367450885277734</v>
      </c>
      <c r="AR287" s="443">
        <f>IFERROR(RANK(AQ287, AQ$287:AQ$301),"")</f>
        <v>5</v>
      </c>
      <c r="AS287" s="532">
        <f>AVERAGE(AQ287:AQ301)</f>
        <v>105.87220602847806</v>
      </c>
      <c r="AT287" s="443">
        <v>19</v>
      </c>
      <c r="AU287" s="440">
        <v>1434.8076923076924</v>
      </c>
      <c r="AV287" s="440">
        <f>IFERROR(AU287/AT287,"")</f>
        <v>75.516194331983812</v>
      </c>
      <c r="AW287" s="443">
        <f>IFERROR(RANK(AV287, AV$287:AV$301),"")</f>
        <v>5</v>
      </c>
      <c r="AX287" s="532">
        <f>AVERAGE(AV287:AV301)</f>
        <v>106.02996447175745</v>
      </c>
    </row>
    <row r="288" spans="2:50" x14ac:dyDescent="0.2">
      <c r="B288" s="541"/>
      <c r="C288" s="443">
        <f t="shared" ref="C288:C301" si="296">C268</f>
        <v>2</v>
      </c>
      <c r="D288" s="443" t="s">
        <v>457</v>
      </c>
      <c r="E288" s="443">
        <v>17</v>
      </c>
      <c r="F288" s="443">
        <v>1500</v>
      </c>
      <c r="G288" s="440">
        <f t="shared" si="292"/>
        <v>88.235294117647058</v>
      </c>
      <c r="H288" s="562"/>
      <c r="I288" s="172">
        <f t="shared" si="293"/>
        <v>17</v>
      </c>
      <c r="J288" s="172">
        <f t="shared" si="294"/>
        <v>1428.3440721696284</v>
      </c>
      <c r="K288" s="444">
        <f t="shared" si="295"/>
        <v>84.020239539389905</v>
      </c>
      <c r="L288" s="560"/>
      <c r="M288" s="172">
        <f t="shared" ref="M288:M301" si="297">IFERROR(RANK(K288, K$287:K$301),"")</f>
        <v>4</v>
      </c>
      <c r="N288" s="533"/>
      <c r="O288" s="533"/>
      <c r="P288" s="443">
        <v>17</v>
      </c>
      <c r="Q288" s="440">
        <v>1430.6896551724135</v>
      </c>
      <c r="R288" s="440">
        <f t="shared" ref="R288:R301" si="298">IFERROR(Q288/P288,"")</f>
        <v>84.158215010141973</v>
      </c>
      <c r="S288" s="443">
        <f t="shared" ref="S288:S301" si="299">IFERROR(RANK(R288, R$287:R$301),"")</f>
        <v>4</v>
      </c>
      <c r="T288" s="532"/>
      <c r="U288" s="443">
        <v>17</v>
      </c>
      <c r="V288" s="440">
        <v>1426.8750000000002</v>
      </c>
      <c r="W288" s="440">
        <f t="shared" ref="W288:W301" si="300">IFERROR(V288/U288,"")</f>
        <v>83.933823529411782</v>
      </c>
      <c r="X288" s="443">
        <f t="shared" ref="X288:X301" si="301">IFERROR(RANK(W288, W$287:W$301),"")</f>
        <v>4</v>
      </c>
      <c r="Y288" s="532"/>
      <c r="Z288" s="443">
        <v>17</v>
      </c>
      <c r="AA288" s="440">
        <v>1428.6545454545455</v>
      </c>
      <c r="AB288" s="440">
        <f t="shared" ref="AB288:AB301" si="302">IFERROR(AA288/Z288,"")</f>
        <v>84.038502673796799</v>
      </c>
      <c r="AC288" s="443">
        <f t="shared" ref="AC288:AC301" si="303">IFERROR(RANK(AB288, AB$287:AB$301),"")</f>
        <v>4</v>
      </c>
      <c r="AD288" s="532"/>
      <c r="AE288" s="443">
        <v>17</v>
      </c>
      <c r="AF288" s="440">
        <v>1429.0666666666666</v>
      </c>
      <c r="AG288" s="440">
        <f t="shared" ref="AG288:AG301" si="304">IFERROR(AF288/AE288,"")</f>
        <v>84.062745098039215</v>
      </c>
      <c r="AH288" s="443">
        <f t="shared" ref="AH288:AH301" si="305">IFERROR(RANK(AG288, AG$287:AG$301),"")</f>
        <v>4</v>
      </c>
      <c r="AI288" s="532"/>
      <c r="AJ288" s="443">
        <v>17</v>
      </c>
      <c r="AK288" s="440">
        <v>1426.3291139240505</v>
      </c>
      <c r="AL288" s="440">
        <f t="shared" ref="AL288:AL301" si="306">IFERROR(AK288/AJ288,"")</f>
        <v>83.901712583767676</v>
      </c>
      <c r="AM288" s="443">
        <f t="shared" ref="AM288:AM301" si="307">IFERROR(RANK(AL288, AL$287:AL$301),"")</f>
        <v>4</v>
      </c>
      <c r="AN288" s="532"/>
      <c r="AO288" s="443">
        <v>17</v>
      </c>
      <c r="AP288" s="440">
        <v>1429.207317073171</v>
      </c>
      <c r="AQ288" s="440">
        <f t="shared" ref="AQ288:AQ301" si="308">IFERROR(AP288/AO288,"")</f>
        <v>84.071018651363005</v>
      </c>
      <c r="AR288" s="443">
        <f t="shared" ref="AR288:AR301" si="309">IFERROR(RANK(AQ288, AQ$287:AQ$301),"")</f>
        <v>4</v>
      </c>
      <c r="AS288" s="532"/>
      <c r="AT288" s="443">
        <v>17</v>
      </c>
      <c r="AU288" s="440">
        <v>1427.5862068965516</v>
      </c>
      <c r="AV288" s="440">
        <f t="shared" ref="AV288:AV301" si="310">IFERROR(AU288/AT288,"")</f>
        <v>83.975659229208915</v>
      </c>
      <c r="AW288" s="443">
        <f t="shared" ref="AW288:AW301" si="311">IFERROR(RANK(AV288, AV$287:AV$301),"")</f>
        <v>4</v>
      </c>
      <c r="AX288" s="532"/>
    </row>
    <row r="289" spans="2:50" x14ac:dyDescent="0.2">
      <c r="B289" s="541"/>
      <c r="C289" s="443">
        <f t="shared" si="296"/>
        <v>3</v>
      </c>
      <c r="D289" s="443" t="s">
        <v>460</v>
      </c>
      <c r="E289" s="443">
        <v>17</v>
      </c>
      <c r="F289" s="443">
        <v>2000</v>
      </c>
      <c r="G289" s="440">
        <f t="shared" si="292"/>
        <v>117.64705882352941</v>
      </c>
      <c r="H289" s="562"/>
      <c r="I289" s="172">
        <f t="shared" si="293"/>
        <v>17</v>
      </c>
      <c r="J289" s="172">
        <f t="shared" si="294"/>
        <v>1914.1381260072324</v>
      </c>
      <c r="K289" s="444">
        <f t="shared" si="295"/>
        <v>112.59636035336663</v>
      </c>
      <c r="L289" s="560"/>
      <c r="M289" s="172">
        <f t="shared" si="297"/>
        <v>2</v>
      </c>
      <c r="N289" s="533"/>
      <c r="O289" s="533"/>
      <c r="P289" s="443">
        <v>17</v>
      </c>
      <c r="Q289" s="440">
        <v>1913.7931034482765</v>
      </c>
      <c r="R289" s="440">
        <f t="shared" si="298"/>
        <v>112.57606490872215</v>
      </c>
      <c r="S289" s="443">
        <f t="shared" si="299"/>
        <v>3</v>
      </c>
      <c r="T289" s="532"/>
      <c r="U289" s="443">
        <v>17</v>
      </c>
      <c r="V289" s="440">
        <v>1911.1363636363642</v>
      </c>
      <c r="W289" s="440">
        <f t="shared" si="300"/>
        <v>112.41978609625671</v>
      </c>
      <c r="X289" s="443">
        <f t="shared" si="301"/>
        <v>2</v>
      </c>
      <c r="Y289" s="532"/>
      <c r="Z289" s="443">
        <v>17</v>
      </c>
      <c r="AA289" s="440">
        <v>1924.2857142857147</v>
      </c>
      <c r="AB289" s="440">
        <f t="shared" si="302"/>
        <v>113.19327731092439</v>
      </c>
      <c r="AC289" s="443">
        <f t="shared" si="303"/>
        <v>2</v>
      </c>
      <c r="AD289" s="532"/>
      <c r="AE289" s="443">
        <v>17</v>
      </c>
      <c r="AF289" s="440">
        <v>1920.0000000000014</v>
      </c>
      <c r="AG289" s="440">
        <f t="shared" si="304"/>
        <v>112.94117647058832</v>
      </c>
      <c r="AH289" s="443">
        <f t="shared" si="305"/>
        <v>2</v>
      </c>
      <c r="AI289" s="532"/>
      <c r="AJ289" s="443">
        <v>17</v>
      </c>
      <c r="AK289" s="440">
        <v>1902.4999999999993</v>
      </c>
      <c r="AL289" s="440">
        <f t="shared" si="306"/>
        <v>111.91176470588232</v>
      </c>
      <c r="AM289" s="443">
        <f t="shared" si="307"/>
        <v>3</v>
      </c>
      <c r="AN289" s="532"/>
      <c r="AO289" s="443">
        <v>17</v>
      </c>
      <c r="AP289" s="440">
        <v>1905.9183673469386</v>
      </c>
      <c r="AQ289" s="440">
        <f t="shared" si="308"/>
        <v>112.11284513805521</v>
      </c>
      <c r="AR289" s="443">
        <f t="shared" si="309"/>
        <v>3</v>
      </c>
      <c r="AS289" s="532"/>
      <c r="AT289" s="443">
        <v>17</v>
      </c>
      <c r="AU289" s="440">
        <v>1921.3333333333323</v>
      </c>
      <c r="AV289" s="440">
        <f t="shared" si="310"/>
        <v>113.01960784313719</v>
      </c>
      <c r="AW289" s="443">
        <f t="shared" si="311"/>
        <v>2</v>
      </c>
      <c r="AX289" s="532"/>
    </row>
    <row r="290" spans="2:50" x14ac:dyDescent="0.2">
      <c r="B290" s="541"/>
      <c r="C290" s="443">
        <f t="shared" si="296"/>
        <v>4</v>
      </c>
      <c r="D290" s="443" t="s">
        <v>461</v>
      </c>
      <c r="E290" s="443">
        <v>17</v>
      </c>
      <c r="F290" s="443">
        <v>2000</v>
      </c>
      <c r="G290" s="440">
        <f t="shared" si="292"/>
        <v>117.64705882352941</v>
      </c>
      <c r="H290" s="562"/>
      <c r="I290" s="172">
        <f>IFERROR(AVERAGE(P290,U290,Z290,AE290,AJ290,AO290,AT290),"")</f>
        <v>17</v>
      </c>
      <c r="J290" s="172">
        <f>IFERROR(AVERAGE(Q290,V290,AA290,AF290,AK290,AP290,AU290),"")</f>
        <v>1913.4975152259044</v>
      </c>
      <c r="K290" s="444">
        <f>IFERROR(AVERAGE(R290,W290,AB290,AG290,AL290,AQ290,AV290),"")</f>
        <v>112.55867736622966</v>
      </c>
      <c r="L290" s="560"/>
      <c r="M290" s="172">
        <f t="shared" si="297"/>
        <v>3</v>
      </c>
      <c r="N290" s="533"/>
      <c r="O290" s="533"/>
      <c r="P290" s="443">
        <v>17</v>
      </c>
      <c r="Q290" s="440">
        <v>1924.0000000000002</v>
      </c>
      <c r="R290" s="440">
        <f t="shared" si="298"/>
        <v>113.1764705882353</v>
      </c>
      <c r="S290" s="443">
        <f t="shared" si="299"/>
        <v>2</v>
      </c>
      <c r="T290" s="532"/>
      <c r="U290" s="443">
        <v>17</v>
      </c>
      <c r="V290" s="440">
        <v>1906.5957446808513</v>
      </c>
      <c r="W290" s="440">
        <f t="shared" si="300"/>
        <v>112.15269086357949</v>
      </c>
      <c r="X290" s="443">
        <f t="shared" si="301"/>
        <v>3</v>
      </c>
      <c r="Y290" s="532"/>
      <c r="Z290" s="443">
        <v>17</v>
      </c>
      <c r="AA290" s="440">
        <v>1918.6363636363635</v>
      </c>
      <c r="AB290" s="440">
        <f t="shared" si="302"/>
        <v>112.86096256684492</v>
      </c>
      <c r="AC290" s="443">
        <f t="shared" si="303"/>
        <v>3</v>
      </c>
      <c r="AD290" s="532"/>
      <c r="AE290" s="443">
        <v>17</v>
      </c>
      <c r="AF290" s="440">
        <v>1920.0000000000009</v>
      </c>
      <c r="AG290" s="440">
        <f t="shared" si="304"/>
        <v>112.94117647058829</v>
      </c>
      <c r="AH290" s="443">
        <f t="shared" si="305"/>
        <v>3</v>
      </c>
      <c r="AI290" s="532"/>
      <c r="AJ290" s="443">
        <v>17</v>
      </c>
      <c r="AK290" s="440">
        <v>1905.1948051948059</v>
      </c>
      <c r="AL290" s="440">
        <f t="shared" si="306"/>
        <v>112.070282658518</v>
      </c>
      <c r="AM290" s="443">
        <f t="shared" si="307"/>
        <v>2</v>
      </c>
      <c r="AN290" s="532"/>
      <c r="AO290" s="443">
        <v>17</v>
      </c>
      <c r="AP290" s="440">
        <v>1906.9306930693076</v>
      </c>
      <c r="AQ290" s="440">
        <f t="shared" si="308"/>
        <v>112.17239370995927</v>
      </c>
      <c r="AR290" s="443">
        <f t="shared" si="309"/>
        <v>2</v>
      </c>
      <c r="AS290" s="532"/>
      <c r="AT290" s="443">
        <v>17</v>
      </c>
      <c r="AU290" s="440">
        <v>1913.1250000000005</v>
      </c>
      <c r="AV290" s="440">
        <f t="shared" si="310"/>
        <v>112.53676470588238</v>
      </c>
      <c r="AW290" s="443">
        <f t="shared" si="311"/>
        <v>3</v>
      </c>
      <c r="AX290" s="532"/>
    </row>
    <row r="291" spans="2:50" x14ac:dyDescent="0.2">
      <c r="B291" s="541"/>
      <c r="C291" s="443">
        <f t="shared" si="296"/>
        <v>5</v>
      </c>
      <c r="D291" s="443" t="s">
        <v>429</v>
      </c>
      <c r="E291" s="443">
        <v>8</v>
      </c>
      <c r="F291" s="443">
        <v>1500</v>
      </c>
      <c r="G291" s="440">
        <f t="shared" si="292"/>
        <v>187.5</v>
      </c>
      <c r="H291" s="562"/>
      <c r="I291" s="172">
        <f t="shared" ref="I291:I301" si="312">IFERROR(AVERAGE(P291,U291,Z291,AE291,AJ291,AO291,AT291),"")</f>
        <v>8</v>
      </c>
      <c r="J291" s="172">
        <f t="shared" ref="J291:J301" si="313">IFERROR(AVERAGE(Q291,V291,AA291,AF291,AK291,AP291,AU291),"")</f>
        <v>1435.3378620370149</v>
      </c>
      <c r="K291" s="444">
        <f t="shared" ref="K291:K301" si="314">IFERROR(AVERAGE(R291,W291,AB291,AG291,AL291,AQ291,AV291),"")</f>
        <v>179.41723275462687</v>
      </c>
      <c r="L291" s="560"/>
      <c r="M291" s="172">
        <f t="shared" si="297"/>
        <v>1</v>
      </c>
      <c r="N291" s="533"/>
      <c r="O291" s="533"/>
      <c r="P291" s="443">
        <v>8</v>
      </c>
      <c r="Q291" s="440">
        <v>1436.9117647058818</v>
      </c>
      <c r="R291" s="440">
        <f t="shared" si="298"/>
        <v>179.61397058823522</v>
      </c>
      <c r="S291" s="443">
        <f t="shared" si="299"/>
        <v>1</v>
      </c>
      <c r="T291" s="532"/>
      <c r="U291" s="443">
        <v>8</v>
      </c>
      <c r="V291" s="440">
        <v>1437.7941176470583</v>
      </c>
      <c r="W291" s="440">
        <f t="shared" si="300"/>
        <v>179.72426470588229</v>
      </c>
      <c r="X291" s="443">
        <f t="shared" si="301"/>
        <v>1</v>
      </c>
      <c r="Y291" s="532"/>
      <c r="Z291" s="443">
        <v>8</v>
      </c>
      <c r="AA291" s="440">
        <v>1429.4890510948899</v>
      </c>
      <c r="AB291" s="440">
        <f t="shared" si="302"/>
        <v>178.68613138686123</v>
      </c>
      <c r="AC291" s="443">
        <f t="shared" si="303"/>
        <v>1</v>
      </c>
      <c r="AD291" s="532"/>
      <c r="AE291" s="443">
        <v>8</v>
      </c>
      <c r="AF291" s="440">
        <v>1433.2758620689654</v>
      </c>
      <c r="AG291" s="440">
        <f t="shared" si="304"/>
        <v>179.15948275862067</v>
      </c>
      <c r="AH291" s="443">
        <f t="shared" si="305"/>
        <v>1</v>
      </c>
      <c r="AI291" s="532"/>
      <c r="AJ291" s="443">
        <v>8</v>
      </c>
      <c r="AK291" s="440">
        <v>1440.4958677685952</v>
      </c>
      <c r="AL291" s="440">
        <f t="shared" si="306"/>
        <v>180.0619834710744</v>
      </c>
      <c r="AM291" s="443">
        <f t="shared" si="307"/>
        <v>1</v>
      </c>
      <c r="AN291" s="532"/>
      <c r="AO291" s="443">
        <v>8</v>
      </c>
      <c r="AP291" s="440">
        <v>1433.918918918919</v>
      </c>
      <c r="AQ291" s="440">
        <f t="shared" si="308"/>
        <v>179.23986486486487</v>
      </c>
      <c r="AR291" s="443">
        <f t="shared" si="309"/>
        <v>1</v>
      </c>
      <c r="AS291" s="532"/>
      <c r="AT291" s="443">
        <v>8</v>
      </c>
      <c r="AU291" s="440">
        <v>1435.4794520547944</v>
      </c>
      <c r="AV291" s="440">
        <f t="shared" si="310"/>
        <v>179.4349315068493</v>
      </c>
      <c r="AW291" s="443">
        <f t="shared" si="311"/>
        <v>1</v>
      </c>
      <c r="AX291" s="532"/>
    </row>
    <row r="292" spans="2:50" x14ac:dyDescent="0.2">
      <c r="B292" s="541"/>
      <c r="C292" s="443">
        <f t="shared" si="296"/>
        <v>6</v>
      </c>
      <c r="D292" s="443" t="s">
        <v>675</v>
      </c>
      <c r="E292" s="443">
        <v>20</v>
      </c>
      <c r="F292" s="443">
        <v>1500</v>
      </c>
      <c r="G292" s="440">
        <f t="shared" si="292"/>
        <v>75</v>
      </c>
      <c r="H292" s="562"/>
      <c r="I292" s="172">
        <f t="shared" si="312"/>
        <v>20</v>
      </c>
      <c r="J292" s="172">
        <f t="shared" si="313"/>
        <v>1436.3932884972619</v>
      </c>
      <c r="K292" s="444">
        <f t="shared" si="314"/>
        <v>71.819664424863092</v>
      </c>
      <c r="L292" s="560"/>
      <c r="M292" s="172">
        <f t="shared" si="297"/>
        <v>6</v>
      </c>
      <c r="N292" s="533"/>
      <c r="O292" s="533"/>
      <c r="P292" s="443">
        <v>20</v>
      </c>
      <c r="Q292" s="440">
        <v>1437.8823529411768</v>
      </c>
      <c r="R292" s="440">
        <f t="shared" si="298"/>
        <v>71.894117647058835</v>
      </c>
      <c r="S292" s="443">
        <f t="shared" si="299"/>
        <v>6</v>
      </c>
      <c r="T292" s="532"/>
      <c r="U292" s="443">
        <v>20</v>
      </c>
      <c r="V292" s="440">
        <v>1431.9101123595499</v>
      </c>
      <c r="W292" s="440">
        <f t="shared" si="300"/>
        <v>71.595505617977494</v>
      </c>
      <c r="X292" s="443">
        <f t="shared" si="301"/>
        <v>6</v>
      </c>
      <c r="Y292" s="532"/>
      <c r="Z292" s="443">
        <v>20</v>
      </c>
      <c r="AA292" s="440">
        <v>1437.9310344827591</v>
      </c>
      <c r="AB292" s="440">
        <f t="shared" si="302"/>
        <v>71.89655172413795</v>
      </c>
      <c r="AC292" s="443">
        <f t="shared" si="303"/>
        <v>6</v>
      </c>
      <c r="AD292" s="532"/>
      <c r="AE292" s="443">
        <v>20</v>
      </c>
      <c r="AF292" s="440">
        <v>1428.4931506849312</v>
      </c>
      <c r="AG292" s="440">
        <f t="shared" si="304"/>
        <v>71.424657534246563</v>
      </c>
      <c r="AH292" s="443">
        <f t="shared" si="305"/>
        <v>6</v>
      </c>
      <c r="AI292" s="532"/>
      <c r="AJ292" s="443">
        <v>20</v>
      </c>
      <c r="AK292" s="440">
        <v>1439.2105263157891</v>
      </c>
      <c r="AL292" s="440">
        <f t="shared" si="306"/>
        <v>71.960526315789451</v>
      </c>
      <c r="AM292" s="443">
        <f t="shared" si="307"/>
        <v>6</v>
      </c>
      <c r="AN292" s="532"/>
      <c r="AO292" s="443">
        <v>20</v>
      </c>
      <c r="AP292" s="440">
        <v>1445.3932584269655</v>
      </c>
      <c r="AQ292" s="440">
        <f t="shared" si="308"/>
        <v>72.269662921348271</v>
      </c>
      <c r="AR292" s="443">
        <f t="shared" si="309"/>
        <v>6</v>
      </c>
      <c r="AS292" s="532"/>
      <c r="AT292" s="443">
        <v>20</v>
      </c>
      <c r="AU292" s="440">
        <v>1433.9325842696621</v>
      </c>
      <c r="AV292" s="440">
        <f t="shared" si="310"/>
        <v>71.696629213483106</v>
      </c>
      <c r="AW292" s="443">
        <f t="shared" si="311"/>
        <v>6</v>
      </c>
      <c r="AX292" s="532"/>
    </row>
    <row r="293" spans="2:50" x14ac:dyDescent="0.2">
      <c r="B293" s="541"/>
      <c r="C293" s="443">
        <f t="shared" si="296"/>
        <v>7</v>
      </c>
      <c r="D293" s="443"/>
      <c r="E293" s="443"/>
      <c r="F293" s="443"/>
      <c r="G293" s="443"/>
      <c r="H293" s="562"/>
      <c r="I293" s="172" t="str">
        <f t="shared" si="312"/>
        <v/>
      </c>
      <c r="J293" s="172" t="str">
        <f t="shared" si="313"/>
        <v/>
      </c>
      <c r="K293" s="444" t="str">
        <f t="shared" si="314"/>
        <v/>
      </c>
      <c r="L293" s="560"/>
      <c r="M293" s="172" t="str">
        <f t="shared" si="297"/>
        <v/>
      </c>
      <c r="N293" s="533"/>
      <c r="O293" s="533"/>
      <c r="P293" s="443"/>
      <c r="Q293" s="440"/>
      <c r="R293" s="440" t="str">
        <f t="shared" si="298"/>
        <v/>
      </c>
      <c r="S293" s="443" t="str">
        <f t="shared" si="299"/>
        <v/>
      </c>
      <c r="T293" s="532"/>
      <c r="U293" s="443"/>
      <c r="V293" s="440"/>
      <c r="W293" s="440" t="str">
        <f t="shared" si="300"/>
        <v/>
      </c>
      <c r="X293" s="443" t="str">
        <f t="shared" si="301"/>
        <v/>
      </c>
      <c r="Y293" s="532"/>
      <c r="Z293" s="443"/>
      <c r="AA293" s="440"/>
      <c r="AB293" s="440" t="str">
        <f t="shared" si="302"/>
        <v/>
      </c>
      <c r="AC293" s="443" t="str">
        <f t="shared" si="303"/>
        <v/>
      </c>
      <c r="AD293" s="532"/>
      <c r="AE293" s="443"/>
      <c r="AF293" s="440"/>
      <c r="AG293" s="440" t="str">
        <f t="shared" si="304"/>
        <v/>
      </c>
      <c r="AH293" s="443" t="str">
        <f t="shared" si="305"/>
        <v/>
      </c>
      <c r="AI293" s="532"/>
      <c r="AJ293" s="443"/>
      <c r="AK293" s="440"/>
      <c r="AL293" s="440" t="str">
        <f t="shared" si="306"/>
        <v/>
      </c>
      <c r="AM293" s="443" t="str">
        <f t="shared" si="307"/>
        <v/>
      </c>
      <c r="AN293" s="532"/>
      <c r="AO293" s="443"/>
      <c r="AP293" s="440"/>
      <c r="AQ293" s="440" t="str">
        <f t="shared" si="308"/>
        <v/>
      </c>
      <c r="AR293" s="443" t="str">
        <f t="shared" si="309"/>
        <v/>
      </c>
      <c r="AS293" s="532"/>
      <c r="AT293" s="443"/>
      <c r="AU293" s="440"/>
      <c r="AV293" s="440" t="str">
        <f t="shared" si="310"/>
        <v/>
      </c>
      <c r="AW293" s="443" t="str">
        <f t="shared" si="311"/>
        <v/>
      </c>
      <c r="AX293" s="532"/>
    </row>
    <row r="294" spans="2:50" x14ac:dyDescent="0.2">
      <c r="B294" s="541"/>
      <c r="C294" s="443">
        <f t="shared" si="296"/>
        <v>8</v>
      </c>
      <c r="D294" s="443"/>
      <c r="E294" s="443"/>
      <c r="F294" s="443"/>
      <c r="G294" s="443"/>
      <c r="H294" s="562"/>
      <c r="I294" s="172" t="str">
        <f t="shared" si="312"/>
        <v/>
      </c>
      <c r="J294" s="172" t="str">
        <f t="shared" si="313"/>
        <v/>
      </c>
      <c r="K294" s="444" t="str">
        <f t="shared" si="314"/>
        <v/>
      </c>
      <c r="L294" s="560"/>
      <c r="M294" s="172" t="str">
        <f t="shared" si="297"/>
        <v/>
      </c>
      <c r="N294" s="533"/>
      <c r="O294" s="533"/>
      <c r="P294" s="443"/>
      <c r="Q294" s="440"/>
      <c r="R294" s="440" t="str">
        <f t="shared" si="298"/>
        <v/>
      </c>
      <c r="S294" s="443" t="str">
        <f t="shared" si="299"/>
        <v/>
      </c>
      <c r="T294" s="532"/>
      <c r="U294" s="443"/>
      <c r="V294" s="440"/>
      <c r="W294" s="440" t="str">
        <f t="shared" si="300"/>
        <v/>
      </c>
      <c r="X294" s="443" t="str">
        <f t="shared" si="301"/>
        <v/>
      </c>
      <c r="Y294" s="532"/>
      <c r="Z294" s="443"/>
      <c r="AA294" s="440"/>
      <c r="AB294" s="440" t="str">
        <f t="shared" si="302"/>
        <v/>
      </c>
      <c r="AC294" s="443" t="str">
        <f t="shared" si="303"/>
        <v/>
      </c>
      <c r="AD294" s="532"/>
      <c r="AE294" s="443"/>
      <c r="AF294" s="440"/>
      <c r="AG294" s="440" t="str">
        <f t="shared" si="304"/>
        <v/>
      </c>
      <c r="AH294" s="443" t="str">
        <f t="shared" si="305"/>
        <v/>
      </c>
      <c r="AI294" s="532"/>
      <c r="AJ294" s="443"/>
      <c r="AK294" s="440"/>
      <c r="AL294" s="440" t="str">
        <f t="shared" si="306"/>
        <v/>
      </c>
      <c r="AM294" s="443" t="str">
        <f t="shared" si="307"/>
        <v/>
      </c>
      <c r="AN294" s="532"/>
      <c r="AO294" s="443"/>
      <c r="AP294" s="440"/>
      <c r="AQ294" s="440" t="str">
        <f t="shared" si="308"/>
        <v/>
      </c>
      <c r="AR294" s="443" t="str">
        <f t="shared" si="309"/>
        <v/>
      </c>
      <c r="AS294" s="532"/>
      <c r="AT294" s="443"/>
      <c r="AU294" s="440"/>
      <c r="AV294" s="440" t="str">
        <f t="shared" si="310"/>
        <v/>
      </c>
      <c r="AW294" s="443" t="str">
        <f t="shared" si="311"/>
        <v/>
      </c>
      <c r="AX294" s="532"/>
    </row>
    <row r="295" spans="2:50" x14ac:dyDescent="0.2">
      <c r="B295" s="541"/>
      <c r="C295" s="443">
        <f t="shared" si="296"/>
        <v>9</v>
      </c>
      <c r="D295" s="443"/>
      <c r="E295" s="443"/>
      <c r="F295" s="443"/>
      <c r="G295" s="443"/>
      <c r="H295" s="562"/>
      <c r="I295" s="172" t="str">
        <f t="shared" si="312"/>
        <v/>
      </c>
      <c r="J295" s="172" t="str">
        <f t="shared" si="313"/>
        <v/>
      </c>
      <c r="K295" s="444" t="str">
        <f t="shared" si="314"/>
        <v/>
      </c>
      <c r="L295" s="560"/>
      <c r="M295" s="172" t="str">
        <f t="shared" si="297"/>
        <v/>
      </c>
      <c r="N295" s="533"/>
      <c r="O295" s="533"/>
      <c r="P295" s="443"/>
      <c r="Q295" s="440"/>
      <c r="R295" s="440" t="str">
        <f t="shared" si="298"/>
        <v/>
      </c>
      <c r="S295" s="443" t="str">
        <f t="shared" si="299"/>
        <v/>
      </c>
      <c r="T295" s="532"/>
      <c r="U295" s="443"/>
      <c r="V295" s="440"/>
      <c r="W295" s="440" t="str">
        <f t="shared" si="300"/>
        <v/>
      </c>
      <c r="X295" s="443" t="str">
        <f t="shared" si="301"/>
        <v/>
      </c>
      <c r="Y295" s="532"/>
      <c r="Z295" s="443"/>
      <c r="AA295" s="440"/>
      <c r="AB295" s="440" t="str">
        <f t="shared" si="302"/>
        <v/>
      </c>
      <c r="AC295" s="443" t="str">
        <f t="shared" si="303"/>
        <v/>
      </c>
      <c r="AD295" s="532"/>
      <c r="AE295" s="443"/>
      <c r="AF295" s="440"/>
      <c r="AG295" s="440" t="str">
        <f t="shared" si="304"/>
        <v/>
      </c>
      <c r="AH295" s="443" t="str">
        <f t="shared" si="305"/>
        <v/>
      </c>
      <c r="AI295" s="532"/>
      <c r="AJ295" s="443"/>
      <c r="AK295" s="440"/>
      <c r="AL295" s="440" t="str">
        <f t="shared" si="306"/>
        <v/>
      </c>
      <c r="AM295" s="443" t="str">
        <f t="shared" si="307"/>
        <v/>
      </c>
      <c r="AN295" s="532"/>
      <c r="AO295" s="443"/>
      <c r="AP295" s="440"/>
      <c r="AQ295" s="440" t="str">
        <f t="shared" si="308"/>
        <v/>
      </c>
      <c r="AR295" s="443" t="str">
        <f t="shared" si="309"/>
        <v/>
      </c>
      <c r="AS295" s="532"/>
      <c r="AT295" s="443"/>
      <c r="AU295" s="440"/>
      <c r="AV295" s="440" t="str">
        <f t="shared" si="310"/>
        <v/>
      </c>
      <c r="AW295" s="443" t="str">
        <f t="shared" si="311"/>
        <v/>
      </c>
      <c r="AX295" s="532"/>
    </row>
    <row r="296" spans="2:50" x14ac:dyDescent="0.2">
      <c r="B296" s="541"/>
      <c r="C296" s="443">
        <f t="shared" si="296"/>
        <v>10</v>
      </c>
      <c r="D296" s="443"/>
      <c r="E296" s="443"/>
      <c r="F296" s="443"/>
      <c r="G296" s="443"/>
      <c r="H296" s="562"/>
      <c r="I296" s="172" t="str">
        <f t="shared" si="312"/>
        <v/>
      </c>
      <c r="J296" s="172" t="str">
        <f t="shared" si="313"/>
        <v/>
      </c>
      <c r="K296" s="444" t="str">
        <f t="shared" si="314"/>
        <v/>
      </c>
      <c r="L296" s="560"/>
      <c r="M296" s="172" t="str">
        <f t="shared" si="297"/>
        <v/>
      </c>
      <c r="N296" s="533"/>
      <c r="O296" s="533"/>
      <c r="P296" s="443"/>
      <c r="Q296" s="440"/>
      <c r="R296" s="440" t="str">
        <f t="shared" si="298"/>
        <v/>
      </c>
      <c r="S296" s="443" t="str">
        <f t="shared" si="299"/>
        <v/>
      </c>
      <c r="T296" s="532"/>
      <c r="U296" s="443"/>
      <c r="V296" s="440"/>
      <c r="W296" s="440" t="str">
        <f t="shared" si="300"/>
        <v/>
      </c>
      <c r="X296" s="443" t="str">
        <f t="shared" si="301"/>
        <v/>
      </c>
      <c r="Y296" s="532"/>
      <c r="Z296" s="443"/>
      <c r="AA296" s="440"/>
      <c r="AB296" s="440" t="str">
        <f t="shared" si="302"/>
        <v/>
      </c>
      <c r="AC296" s="443" t="str">
        <f t="shared" si="303"/>
        <v/>
      </c>
      <c r="AD296" s="532"/>
      <c r="AE296" s="443"/>
      <c r="AF296" s="440"/>
      <c r="AG296" s="440" t="str">
        <f t="shared" si="304"/>
        <v/>
      </c>
      <c r="AH296" s="443" t="str">
        <f t="shared" si="305"/>
        <v/>
      </c>
      <c r="AI296" s="532"/>
      <c r="AJ296" s="443"/>
      <c r="AK296" s="440"/>
      <c r="AL296" s="440" t="str">
        <f t="shared" si="306"/>
        <v/>
      </c>
      <c r="AM296" s="443" t="str">
        <f t="shared" si="307"/>
        <v/>
      </c>
      <c r="AN296" s="532"/>
      <c r="AO296" s="443"/>
      <c r="AP296" s="440"/>
      <c r="AQ296" s="440" t="str">
        <f t="shared" si="308"/>
        <v/>
      </c>
      <c r="AR296" s="443" t="str">
        <f t="shared" si="309"/>
        <v/>
      </c>
      <c r="AS296" s="532"/>
      <c r="AT296" s="443"/>
      <c r="AU296" s="440"/>
      <c r="AV296" s="440" t="str">
        <f t="shared" si="310"/>
        <v/>
      </c>
      <c r="AW296" s="443" t="str">
        <f t="shared" si="311"/>
        <v/>
      </c>
      <c r="AX296" s="532"/>
    </row>
    <row r="297" spans="2:50" x14ac:dyDescent="0.2">
      <c r="B297" s="541"/>
      <c r="C297" s="443">
        <f t="shared" si="296"/>
        <v>11</v>
      </c>
      <c r="D297" s="443"/>
      <c r="E297" s="443"/>
      <c r="F297" s="443"/>
      <c r="G297" s="443"/>
      <c r="H297" s="562"/>
      <c r="I297" s="172" t="str">
        <f t="shared" si="312"/>
        <v/>
      </c>
      <c r="J297" s="172" t="str">
        <f t="shared" si="313"/>
        <v/>
      </c>
      <c r="K297" s="444" t="str">
        <f t="shared" si="314"/>
        <v/>
      </c>
      <c r="L297" s="560"/>
      <c r="M297" s="172" t="str">
        <f t="shared" si="297"/>
        <v/>
      </c>
      <c r="N297" s="533"/>
      <c r="O297" s="533"/>
      <c r="P297" s="443"/>
      <c r="Q297" s="440"/>
      <c r="R297" s="440" t="str">
        <f t="shared" si="298"/>
        <v/>
      </c>
      <c r="S297" s="443" t="str">
        <f t="shared" si="299"/>
        <v/>
      </c>
      <c r="T297" s="532"/>
      <c r="U297" s="443"/>
      <c r="V297" s="440"/>
      <c r="W297" s="440" t="str">
        <f t="shared" si="300"/>
        <v/>
      </c>
      <c r="X297" s="443" t="str">
        <f t="shared" si="301"/>
        <v/>
      </c>
      <c r="Y297" s="532"/>
      <c r="Z297" s="443"/>
      <c r="AA297" s="440"/>
      <c r="AB297" s="440" t="str">
        <f t="shared" si="302"/>
        <v/>
      </c>
      <c r="AC297" s="443" t="str">
        <f t="shared" si="303"/>
        <v/>
      </c>
      <c r="AD297" s="532"/>
      <c r="AE297" s="443"/>
      <c r="AF297" s="440"/>
      <c r="AG297" s="440" t="str">
        <f t="shared" si="304"/>
        <v/>
      </c>
      <c r="AH297" s="443" t="str">
        <f t="shared" si="305"/>
        <v/>
      </c>
      <c r="AI297" s="532"/>
      <c r="AJ297" s="443"/>
      <c r="AK297" s="440"/>
      <c r="AL297" s="440" t="str">
        <f t="shared" si="306"/>
        <v/>
      </c>
      <c r="AM297" s="443" t="str">
        <f t="shared" si="307"/>
        <v/>
      </c>
      <c r="AN297" s="532"/>
      <c r="AO297" s="443"/>
      <c r="AP297" s="440"/>
      <c r="AQ297" s="440" t="str">
        <f t="shared" si="308"/>
        <v/>
      </c>
      <c r="AR297" s="443" t="str">
        <f t="shared" si="309"/>
        <v/>
      </c>
      <c r="AS297" s="532"/>
      <c r="AT297" s="443"/>
      <c r="AU297" s="440"/>
      <c r="AV297" s="440" t="str">
        <f t="shared" si="310"/>
        <v/>
      </c>
      <c r="AW297" s="443" t="str">
        <f t="shared" si="311"/>
        <v/>
      </c>
      <c r="AX297" s="532"/>
    </row>
    <row r="298" spans="2:50" x14ac:dyDescent="0.2">
      <c r="B298" s="541"/>
      <c r="C298" s="443">
        <f t="shared" si="296"/>
        <v>12</v>
      </c>
      <c r="D298" s="443"/>
      <c r="E298" s="443"/>
      <c r="F298" s="443"/>
      <c r="G298" s="443"/>
      <c r="H298" s="562"/>
      <c r="I298" s="172" t="str">
        <f t="shared" si="312"/>
        <v/>
      </c>
      <c r="J298" s="172" t="str">
        <f t="shared" si="313"/>
        <v/>
      </c>
      <c r="K298" s="444" t="str">
        <f t="shared" si="314"/>
        <v/>
      </c>
      <c r="L298" s="560"/>
      <c r="M298" s="172" t="str">
        <f t="shared" si="297"/>
        <v/>
      </c>
      <c r="N298" s="533"/>
      <c r="O298" s="533"/>
      <c r="P298" s="443"/>
      <c r="Q298" s="440"/>
      <c r="R298" s="440" t="str">
        <f t="shared" si="298"/>
        <v/>
      </c>
      <c r="S298" s="443" t="str">
        <f t="shared" si="299"/>
        <v/>
      </c>
      <c r="T298" s="532"/>
      <c r="U298" s="443"/>
      <c r="V298" s="440"/>
      <c r="W298" s="440" t="str">
        <f t="shared" si="300"/>
        <v/>
      </c>
      <c r="X298" s="443" t="str">
        <f t="shared" si="301"/>
        <v/>
      </c>
      <c r="Y298" s="532"/>
      <c r="Z298" s="443"/>
      <c r="AA298" s="440"/>
      <c r="AB298" s="440" t="str">
        <f t="shared" si="302"/>
        <v/>
      </c>
      <c r="AC298" s="443" t="str">
        <f t="shared" si="303"/>
        <v/>
      </c>
      <c r="AD298" s="532"/>
      <c r="AE298" s="443"/>
      <c r="AF298" s="440"/>
      <c r="AG298" s="440" t="str">
        <f t="shared" si="304"/>
        <v/>
      </c>
      <c r="AH298" s="443" t="str">
        <f t="shared" si="305"/>
        <v/>
      </c>
      <c r="AI298" s="532"/>
      <c r="AJ298" s="443"/>
      <c r="AK298" s="440"/>
      <c r="AL298" s="440" t="str">
        <f t="shared" si="306"/>
        <v/>
      </c>
      <c r="AM298" s="443" t="str">
        <f t="shared" si="307"/>
        <v/>
      </c>
      <c r="AN298" s="532"/>
      <c r="AO298" s="443"/>
      <c r="AP298" s="440"/>
      <c r="AQ298" s="440" t="str">
        <f t="shared" si="308"/>
        <v/>
      </c>
      <c r="AR298" s="443" t="str">
        <f t="shared" si="309"/>
        <v/>
      </c>
      <c r="AS298" s="532"/>
      <c r="AT298" s="443"/>
      <c r="AU298" s="440"/>
      <c r="AV298" s="440" t="str">
        <f t="shared" si="310"/>
        <v/>
      </c>
      <c r="AW298" s="443" t="str">
        <f t="shared" si="311"/>
        <v/>
      </c>
      <c r="AX298" s="532"/>
    </row>
    <row r="299" spans="2:50" x14ac:dyDescent="0.2">
      <c r="B299" s="541"/>
      <c r="C299" s="443">
        <f t="shared" si="296"/>
        <v>13</v>
      </c>
      <c r="D299" s="443"/>
      <c r="E299" s="443"/>
      <c r="F299" s="443"/>
      <c r="G299" s="443"/>
      <c r="H299" s="562"/>
      <c r="I299" s="172" t="str">
        <f t="shared" si="312"/>
        <v/>
      </c>
      <c r="J299" s="172" t="str">
        <f t="shared" si="313"/>
        <v/>
      </c>
      <c r="K299" s="444" t="str">
        <f t="shared" si="314"/>
        <v/>
      </c>
      <c r="L299" s="560"/>
      <c r="M299" s="172" t="str">
        <f t="shared" si="297"/>
        <v/>
      </c>
      <c r="N299" s="533"/>
      <c r="O299" s="533"/>
      <c r="P299" s="443"/>
      <c r="Q299" s="440"/>
      <c r="R299" s="440" t="str">
        <f t="shared" si="298"/>
        <v/>
      </c>
      <c r="S299" s="443" t="str">
        <f t="shared" si="299"/>
        <v/>
      </c>
      <c r="T299" s="532"/>
      <c r="U299" s="443"/>
      <c r="V299" s="440"/>
      <c r="W299" s="440" t="str">
        <f t="shared" si="300"/>
        <v/>
      </c>
      <c r="X299" s="443" t="str">
        <f t="shared" si="301"/>
        <v/>
      </c>
      <c r="Y299" s="532"/>
      <c r="Z299" s="443"/>
      <c r="AA299" s="440"/>
      <c r="AB299" s="440" t="str">
        <f t="shared" si="302"/>
        <v/>
      </c>
      <c r="AC299" s="443" t="str">
        <f t="shared" si="303"/>
        <v/>
      </c>
      <c r="AD299" s="532"/>
      <c r="AE299" s="443"/>
      <c r="AF299" s="440"/>
      <c r="AG299" s="440" t="str">
        <f t="shared" si="304"/>
        <v/>
      </c>
      <c r="AH299" s="443" t="str">
        <f t="shared" si="305"/>
        <v/>
      </c>
      <c r="AI299" s="532"/>
      <c r="AJ299" s="443"/>
      <c r="AK299" s="440"/>
      <c r="AL299" s="440" t="str">
        <f t="shared" si="306"/>
        <v/>
      </c>
      <c r="AM299" s="443" t="str">
        <f t="shared" si="307"/>
        <v/>
      </c>
      <c r="AN299" s="532"/>
      <c r="AO299" s="443"/>
      <c r="AP299" s="440"/>
      <c r="AQ299" s="440" t="str">
        <f t="shared" si="308"/>
        <v/>
      </c>
      <c r="AR299" s="443" t="str">
        <f t="shared" si="309"/>
        <v/>
      </c>
      <c r="AS299" s="532"/>
      <c r="AT299" s="443"/>
      <c r="AU299" s="440"/>
      <c r="AV299" s="440" t="str">
        <f t="shared" si="310"/>
        <v/>
      </c>
      <c r="AW299" s="443" t="str">
        <f t="shared" si="311"/>
        <v/>
      </c>
      <c r="AX299" s="532"/>
    </row>
    <row r="300" spans="2:50" x14ac:dyDescent="0.2">
      <c r="B300" s="541"/>
      <c r="C300" s="443">
        <f t="shared" si="296"/>
        <v>14</v>
      </c>
      <c r="D300" s="443"/>
      <c r="E300" s="443"/>
      <c r="F300" s="443"/>
      <c r="G300" s="443"/>
      <c r="H300" s="562"/>
      <c r="I300" s="172" t="str">
        <f t="shared" si="312"/>
        <v/>
      </c>
      <c r="J300" s="172" t="str">
        <f t="shared" si="313"/>
        <v/>
      </c>
      <c r="K300" s="444" t="str">
        <f t="shared" si="314"/>
        <v/>
      </c>
      <c r="L300" s="560"/>
      <c r="M300" s="172" t="str">
        <f t="shared" si="297"/>
        <v/>
      </c>
      <c r="N300" s="533"/>
      <c r="O300" s="533"/>
      <c r="P300" s="443"/>
      <c r="Q300" s="440"/>
      <c r="R300" s="440" t="str">
        <f t="shared" si="298"/>
        <v/>
      </c>
      <c r="S300" s="443" t="str">
        <f t="shared" si="299"/>
        <v/>
      </c>
      <c r="T300" s="532"/>
      <c r="U300" s="443"/>
      <c r="V300" s="440"/>
      <c r="W300" s="440" t="str">
        <f t="shared" si="300"/>
        <v/>
      </c>
      <c r="X300" s="443" t="str">
        <f t="shared" si="301"/>
        <v/>
      </c>
      <c r="Y300" s="532"/>
      <c r="Z300" s="443"/>
      <c r="AA300" s="440"/>
      <c r="AB300" s="440" t="str">
        <f t="shared" si="302"/>
        <v/>
      </c>
      <c r="AC300" s="443" t="str">
        <f t="shared" si="303"/>
        <v/>
      </c>
      <c r="AD300" s="532"/>
      <c r="AE300" s="443"/>
      <c r="AF300" s="440"/>
      <c r="AG300" s="440" t="str">
        <f t="shared" si="304"/>
        <v/>
      </c>
      <c r="AH300" s="443" t="str">
        <f t="shared" si="305"/>
        <v/>
      </c>
      <c r="AI300" s="532"/>
      <c r="AJ300" s="443"/>
      <c r="AK300" s="440"/>
      <c r="AL300" s="440" t="str">
        <f t="shared" si="306"/>
        <v/>
      </c>
      <c r="AM300" s="443" t="str">
        <f t="shared" si="307"/>
        <v/>
      </c>
      <c r="AN300" s="532"/>
      <c r="AO300" s="443"/>
      <c r="AP300" s="440"/>
      <c r="AQ300" s="440" t="str">
        <f t="shared" si="308"/>
        <v/>
      </c>
      <c r="AR300" s="443" t="str">
        <f t="shared" si="309"/>
        <v/>
      </c>
      <c r="AS300" s="532"/>
      <c r="AT300" s="443"/>
      <c r="AU300" s="440"/>
      <c r="AV300" s="440" t="str">
        <f t="shared" si="310"/>
        <v/>
      </c>
      <c r="AW300" s="443" t="str">
        <f t="shared" si="311"/>
        <v/>
      </c>
      <c r="AX300" s="532"/>
    </row>
    <row r="301" spans="2:50" x14ac:dyDescent="0.2">
      <c r="B301" s="541"/>
      <c r="C301" s="443">
        <f t="shared" si="296"/>
        <v>15</v>
      </c>
      <c r="D301" s="443"/>
      <c r="E301" s="443"/>
      <c r="F301" s="443"/>
      <c r="G301" s="443"/>
      <c r="H301" s="563"/>
      <c r="I301" s="172" t="str">
        <f t="shared" si="312"/>
        <v/>
      </c>
      <c r="J301" s="172" t="str">
        <f t="shared" si="313"/>
        <v/>
      </c>
      <c r="K301" s="444" t="str">
        <f t="shared" si="314"/>
        <v/>
      </c>
      <c r="L301" s="560"/>
      <c r="M301" s="172" t="str">
        <f t="shared" si="297"/>
        <v/>
      </c>
      <c r="N301" s="533"/>
      <c r="O301" s="533"/>
      <c r="P301" s="443"/>
      <c r="Q301" s="440"/>
      <c r="R301" s="440" t="str">
        <f t="shared" si="298"/>
        <v/>
      </c>
      <c r="S301" s="443" t="str">
        <f t="shared" si="299"/>
        <v/>
      </c>
      <c r="T301" s="532"/>
      <c r="U301" s="443"/>
      <c r="V301" s="440"/>
      <c r="W301" s="440" t="str">
        <f t="shared" si="300"/>
        <v/>
      </c>
      <c r="X301" s="443" t="str">
        <f t="shared" si="301"/>
        <v/>
      </c>
      <c r="Y301" s="532"/>
      <c r="Z301" s="443"/>
      <c r="AA301" s="440"/>
      <c r="AB301" s="440" t="str">
        <f t="shared" si="302"/>
        <v/>
      </c>
      <c r="AC301" s="443" t="str">
        <f t="shared" si="303"/>
        <v/>
      </c>
      <c r="AD301" s="532"/>
      <c r="AE301" s="443"/>
      <c r="AF301" s="440"/>
      <c r="AG301" s="440" t="str">
        <f t="shared" si="304"/>
        <v/>
      </c>
      <c r="AH301" s="443" t="str">
        <f t="shared" si="305"/>
        <v/>
      </c>
      <c r="AI301" s="532"/>
      <c r="AJ301" s="443"/>
      <c r="AK301" s="440"/>
      <c r="AL301" s="440" t="str">
        <f t="shared" si="306"/>
        <v/>
      </c>
      <c r="AM301" s="443" t="str">
        <f t="shared" si="307"/>
        <v/>
      </c>
      <c r="AN301" s="532"/>
      <c r="AO301" s="443"/>
      <c r="AP301" s="440"/>
      <c r="AQ301" s="440" t="str">
        <f t="shared" si="308"/>
        <v/>
      </c>
      <c r="AR301" s="443" t="str">
        <f t="shared" si="309"/>
        <v/>
      </c>
      <c r="AS301" s="532"/>
      <c r="AT301" s="443"/>
      <c r="AU301" s="440"/>
      <c r="AV301" s="440" t="str">
        <f t="shared" si="310"/>
        <v/>
      </c>
      <c r="AW301" s="443" t="str">
        <f t="shared" si="311"/>
        <v/>
      </c>
      <c r="AX301" s="532"/>
    </row>
    <row r="302" spans="2:50" ht="15.75" x14ac:dyDescent="0.2">
      <c r="B302" s="545" t="s">
        <v>169</v>
      </c>
      <c r="C302" s="546"/>
      <c r="D302" s="546"/>
      <c r="E302" s="546"/>
      <c r="F302" s="546"/>
      <c r="G302" s="546"/>
      <c r="H302" s="547"/>
      <c r="I302" s="207"/>
      <c r="J302" s="207"/>
      <c r="K302" s="207"/>
      <c r="L302" s="207"/>
      <c r="M302" s="207"/>
      <c r="N302" s="533" t="s">
        <v>161</v>
      </c>
      <c r="O302" s="549" t="s">
        <v>106</v>
      </c>
      <c r="P302" s="551">
        <f>AT282+1</f>
        <v>45972</v>
      </c>
      <c r="Q302" s="541"/>
      <c r="R302" s="541"/>
      <c r="S302" s="541"/>
      <c r="T302" s="541"/>
      <c r="U302" s="551">
        <f>P302+1</f>
        <v>45973</v>
      </c>
      <c r="V302" s="541"/>
      <c r="W302" s="541"/>
      <c r="X302" s="541"/>
      <c r="Y302" s="541"/>
      <c r="Z302" s="551">
        <f>U302+1</f>
        <v>45974</v>
      </c>
      <c r="AA302" s="541"/>
      <c r="AB302" s="541"/>
      <c r="AC302" s="541"/>
      <c r="AD302" s="541"/>
      <c r="AE302" s="551">
        <f>Z302+1</f>
        <v>45975</v>
      </c>
      <c r="AF302" s="541"/>
      <c r="AG302" s="541"/>
      <c r="AH302" s="541"/>
      <c r="AI302" s="541"/>
      <c r="AJ302" s="551">
        <f>AE302+1</f>
        <v>45976</v>
      </c>
      <c r="AK302" s="541"/>
      <c r="AL302" s="541"/>
      <c r="AM302" s="541"/>
      <c r="AN302" s="541"/>
      <c r="AO302" s="551">
        <f>AJ302+1</f>
        <v>45977</v>
      </c>
      <c r="AP302" s="541"/>
      <c r="AQ302" s="541"/>
      <c r="AR302" s="541"/>
      <c r="AS302" s="541"/>
      <c r="AT302" s="551">
        <f>AO302+1</f>
        <v>45978</v>
      </c>
      <c r="AU302" s="541"/>
      <c r="AV302" s="541"/>
      <c r="AW302" s="541"/>
      <c r="AX302" s="541"/>
    </row>
    <row r="303" spans="2:50" ht="15.75" x14ac:dyDescent="0.2">
      <c r="B303" s="548"/>
      <c r="C303" s="548"/>
      <c r="D303" s="548"/>
      <c r="E303" s="548"/>
      <c r="F303" s="548"/>
      <c r="G303" s="548"/>
      <c r="H303" s="548"/>
      <c r="I303" s="207"/>
      <c r="J303" s="207"/>
      <c r="K303" s="207"/>
      <c r="L303" s="207"/>
      <c r="M303" s="207"/>
      <c r="N303" s="533"/>
      <c r="O303" s="550"/>
      <c r="P303" s="551" t="s">
        <v>120</v>
      </c>
      <c r="Q303" s="541"/>
      <c r="R303" s="541"/>
      <c r="S303" s="541"/>
      <c r="T303" s="541"/>
      <c r="U303" s="551" t="s">
        <v>114</v>
      </c>
      <c r="V303" s="541"/>
      <c r="W303" s="541"/>
      <c r="X303" s="541"/>
      <c r="Y303" s="541"/>
      <c r="Z303" s="551" t="s">
        <v>115</v>
      </c>
      <c r="AA303" s="541"/>
      <c r="AB303" s="541"/>
      <c r="AC303" s="541"/>
      <c r="AD303" s="541"/>
      <c r="AE303" s="551" t="s">
        <v>116</v>
      </c>
      <c r="AF303" s="541"/>
      <c r="AG303" s="541"/>
      <c r="AH303" s="541"/>
      <c r="AI303" s="541"/>
      <c r="AJ303" s="551" t="s">
        <v>117</v>
      </c>
      <c r="AK303" s="541"/>
      <c r="AL303" s="541"/>
      <c r="AM303" s="541"/>
      <c r="AN303" s="541"/>
      <c r="AO303" s="551" t="s">
        <v>118</v>
      </c>
      <c r="AP303" s="541"/>
      <c r="AQ303" s="541"/>
      <c r="AR303" s="541"/>
      <c r="AS303" s="541"/>
      <c r="AT303" s="551" t="s">
        <v>119</v>
      </c>
      <c r="AU303" s="541"/>
      <c r="AV303" s="541"/>
      <c r="AW303" s="541"/>
      <c r="AX303" s="541"/>
    </row>
    <row r="304" spans="2:50" x14ac:dyDescent="0.2">
      <c r="B304" s="533" t="s">
        <v>157</v>
      </c>
      <c r="C304" s="533" t="s">
        <v>149</v>
      </c>
      <c r="D304" s="533"/>
      <c r="E304" s="533" t="s">
        <v>151</v>
      </c>
      <c r="F304" s="533"/>
      <c r="G304" s="533"/>
      <c r="H304" s="537" t="s">
        <v>158</v>
      </c>
      <c r="I304" s="540" t="s">
        <v>227</v>
      </c>
      <c r="J304" s="540"/>
      <c r="K304" s="540"/>
      <c r="L304" s="540" t="s">
        <v>158</v>
      </c>
      <c r="M304" s="540" t="s">
        <v>170</v>
      </c>
      <c r="N304" s="533"/>
      <c r="O304" s="533" t="s">
        <v>160</v>
      </c>
      <c r="P304" s="534" t="s">
        <v>154</v>
      </c>
      <c r="Q304" s="535"/>
      <c r="R304" s="535"/>
      <c r="S304" s="536"/>
      <c r="T304" s="533" t="s">
        <v>158</v>
      </c>
      <c r="U304" s="534" t="s">
        <v>154</v>
      </c>
      <c r="V304" s="535"/>
      <c r="W304" s="535"/>
      <c r="X304" s="536"/>
      <c r="Y304" s="533" t="s">
        <v>158</v>
      </c>
      <c r="Z304" s="534" t="s">
        <v>154</v>
      </c>
      <c r="AA304" s="535"/>
      <c r="AB304" s="535"/>
      <c r="AC304" s="536"/>
      <c r="AD304" s="533" t="s">
        <v>158</v>
      </c>
      <c r="AE304" s="534" t="s">
        <v>154</v>
      </c>
      <c r="AF304" s="535"/>
      <c r="AG304" s="535"/>
      <c r="AH304" s="536"/>
      <c r="AI304" s="533" t="s">
        <v>158</v>
      </c>
      <c r="AJ304" s="534" t="s">
        <v>154</v>
      </c>
      <c r="AK304" s="535"/>
      <c r="AL304" s="535"/>
      <c r="AM304" s="536"/>
      <c r="AN304" s="533" t="s">
        <v>158</v>
      </c>
      <c r="AO304" s="534" t="s">
        <v>154</v>
      </c>
      <c r="AP304" s="535"/>
      <c r="AQ304" s="535"/>
      <c r="AR304" s="536"/>
      <c r="AS304" s="533" t="s">
        <v>158</v>
      </c>
      <c r="AT304" s="534" t="s">
        <v>154</v>
      </c>
      <c r="AU304" s="535"/>
      <c r="AV304" s="535"/>
      <c r="AW304" s="536"/>
      <c r="AX304" s="533" t="s">
        <v>158</v>
      </c>
    </row>
    <row r="305" spans="2:50" x14ac:dyDescent="0.2">
      <c r="B305" s="533"/>
      <c r="C305" s="533"/>
      <c r="D305" s="533"/>
      <c r="E305" s="533" t="s">
        <v>150</v>
      </c>
      <c r="F305" s="533"/>
      <c r="G305" s="533"/>
      <c r="H305" s="538"/>
      <c r="I305" s="540" t="s">
        <v>150</v>
      </c>
      <c r="J305" s="540"/>
      <c r="K305" s="540"/>
      <c r="L305" s="540"/>
      <c r="M305" s="540"/>
      <c r="N305" s="533"/>
      <c r="O305" s="533"/>
      <c r="P305" s="534" t="s">
        <v>155</v>
      </c>
      <c r="Q305" s="535"/>
      <c r="R305" s="535"/>
      <c r="S305" s="536"/>
      <c r="T305" s="533"/>
      <c r="U305" s="534" t="s">
        <v>155</v>
      </c>
      <c r="V305" s="535"/>
      <c r="W305" s="535"/>
      <c r="X305" s="536"/>
      <c r="Y305" s="533"/>
      <c r="Z305" s="534" t="s">
        <v>155</v>
      </c>
      <c r="AA305" s="535"/>
      <c r="AB305" s="535"/>
      <c r="AC305" s="536"/>
      <c r="AD305" s="533"/>
      <c r="AE305" s="534" t="s">
        <v>155</v>
      </c>
      <c r="AF305" s="535"/>
      <c r="AG305" s="535"/>
      <c r="AH305" s="536"/>
      <c r="AI305" s="533"/>
      <c r="AJ305" s="534" t="s">
        <v>155</v>
      </c>
      <c r="AK305" s="535"/>
      <c r="AL305" s="535"/>
      <c r="AM305" s="536"/>
      <c r="AN305" s="533"/>
      <c r="AO305" s="534" t="s">
        <v>155</v>
      </c>
      <c r="AP305" s="535"/>
      <c r="AQ305" s="535"/>
      <c r="AR305" s="536"/>
      <c r="AS305" s="533"/>
      <c r="AT305" s="534" t="s">
        <v>155</v>
      </c>
      <c r="AU305" s="535"/>
      <c r="AV305" s="535"/>
      <c r="AW305" s="536"/>
      <c r="AX305" s="533"/>
    </row>
    <row r="306" spans="2:50" x14ac:dyDescent="0.2">
      <c r="B306" s="533"/>
      <c r="C306" s="533"/>
      <c r="D306" s="533"/>
      <c r="E306" s="441" t="s">
        <v>152</v>
      </c>
      <c r="F306" s="441" t="s">
        <v>153</v>
      </c>
      <c r="G306" s="441" t="s">
        <v>156</v>
      </c>
      <c r="H306" s="539"/>
      <c r="I306" s="442" t="s">
        <v>152</v>
      </c>
      <c r="J306" s="442" t="s">
        <v>153</v>
      </c>
      <c r="K306" s="442" t="s">
        <v>156</v>
      </c>
      <c r="L306" s="540"/>
      <c r="M306" s="540"/>
      <c r="N306" s="533"/>
      <c r="O306" s="533"/>
      <c r="P306" s="441" t="s">
        <v>152</v>
      </c>
      <c r="Q306" s="441" t="s">
        <v>153</v>
      </c>
      <c r="R306" s="441" t="s">
        <v>156</v>
      </c>
      <c r="S306" s="441" t="s">
        <v>170</v>
      </c>
      <c r="T306" s="533"/>
      <c r="U306" s="441" t="s">
        <v>152</v>
      </c>
      <c r="V306" s="441" t="s">
        <v>153</v>
      </c>
      <c r="W306" s="441" t="s">
        <v>156</v>
      </c>
      <c r="X306" s="441" t="s">
        <v>170</v>
      </c>
      <c r="Y306" s="533"/>
      <c r="Z306" s="441" t="s">
        <v>152</v>
      </c>
      <c r="AA306" s="441" t="s">
        <v>153</v>
      </c>
      <c r="AB306" s="441" t="s">
        <v>156</v>
      </c>
      <c r="AC306" s="441" t="s">
        <v>170</v>
      </c>
      <c r="AD306" s="533"/>
      <c r="AE306" s="441" t="s">
        <v>152</v>
      </c>
      <c r="AF306" s="441" t="s">
        <v>153</v>
      </c>
      <c r="AG306" s="441" t="s">
        <v>156</v>
      </c>
      <c r="AH306" s="441" t="s">
        <v>170</v>
      </c>
      <c r="AI306" s="533"/>
      <c r="AJ306" s="441" t="s">
        <v>152</v>
      </c>
      <c r="AK306" s="441" t="s">
        <v>153</v>
      </c>
      <c r="AL306" s="441" t="s">
        <v>156</v>
      </c>
      <c r="AM306" s="441" t="s">
        <v>170</v>
      </c>
      <c r="AN306" s="533"/>
      <c r="AO306" s="441" t="s">
        <v>152</v>
      </c>
      <c r="AP306" s="441" t="s">
        <v>153</v>
      </c>
      <c r="AQ306" s="441" t="s">
        <v>156</v>
      </c>
      <c r="AR306" s="441" t="s">
        <v>170</v>
      </c>
      <c r="AS306" s="533"/>
      <c r="AT306" s="441" t="s">
        <v>152</v>
      </c>
      <c r="AU306" s="441" t="s">
        <v>153</v>
      </c>
      <c r="AV306" s="441" t="s">
        <v>156</v>
      </c>
      <c r="AW306" s="441" t="s">
        <v>170</v>
      </c>
      <c r="AX306" s="533"/>
    </row>
    <row r="307" spans="2:50" x14ac:dyDescent="0.2">
      <c r="B307" s="541" t="s">
        <v>238</v>
      </c>
      <c r="C307" s="443">
        <f>C287</f>
        <v>1</v>
      </c>
      <c r="D307" s="443" t="s">
        <v>456</v>
      </c>
      <c r="E307" s="443">
        <v>19</v>
      </c>
      <c r="F307" s="443">
        <v>1500</v>
      </c>
      <c r="G307" s="440">
        <f t="shared" ref="G307:G312" si="315">F307/E307</f>
        <v>78.94736842105263</v>
      </c>
      <c r="H307" s="561">
        <f>AVERAGE(G307:G321)</f>
        <v>110.82946336429308</v>
      </c>
      <c r="I307" s="172">
        <f t="shared" ref="I307:I309" si="316">IFERROR(AVERAGE(P307,U307,Z307,AE307,AJ307,AO307,AT307),"")</f>
        <v>19</v>
      </c>
      <c r="J307" s="172">
        <f t="shared" ref="J307:J309" si="317">IFERROR(AVERAGE(Q307,V307,AA307,AF307,AK307,AP307,AU307),"")</f>
        <v>1430.6231241582529</v>
      </c>
      <c r="K307" s="444">
        <f t="shared" ref="K307:K309" si="318">IFERROR(AVERAGE(R307,W307,AB307,AG307,AL307,AQ307,AV307),"")</f>
        <v>75.29595390306595</v>
      </c>
      <c r="L307" s="560">
        <f>IFERROR(AVERAGE(K307:K321),"-")</f>
        <v>105.8564218973243</v>
      </c>
      <c r="M307" s="172">
        <f>IFERROR(RANK(K307, K$307:K$321),"")</f>
        <v>5</v>
      </c>
      <c r="N307" s="533"/>
      <c r="O307" s="533"/>
      <c r="P307" s="443">
        <v>19</v>
      </c>
      <c r="Q307" s="440">
        <v>1431.5577889447236</v>
      </c>
      <c r="R307" s="440">
        <f>IFERROR(Q307/P307,"")</f>
        <v>75.345146786564399</v>
      </c>
      <c r="S307" s="443">
        <f>IFERROR(RANK(R307, R$307:R$321),"")</f>
        <v>5</v>
      </c>
      <c r="T307" s="532">
        <f>AVERAGE(R307:R321)</f>
        <v>105.82855695229601</v>
      </c>
      <c r="U307" s="443">
        <v>19</v>
      </c>
      <c r="V307" s="440">
        <v>1429.7487437185928</v>
      </c>
      <c r="W307" s="440">
        <f>IFERROR(V307/U307,"")</f>
        <v>75.249933879925933</v>
      </c>
      <c r="X307" s="443">
        <f>IFERROR(RANK(W307, W$307:W$321),"")</f>
        <v>5</v>
      </c>
      <c r="Y307" s="532">
        <f>AVERAGE(W307:W321)</f>
        <v>105.75401659137782</v>
      </c>
      <c r="Z307" s="443">
        <v>19</v>
      </c>
      <c r="AA307" s="440">
        <v>1429.6428571428571</v>
      </c>
      <c r="AB307" s="440">
        <f>IFERROR(AA307/Z307,"")</f>
        <v>75.244360902255636</v>
      </c>
      <c r="AC307" s="443">
        <f>IFERROR(RANK(AB307, AB$307:AB$321),"")</f>
        <v>5</v>
      </c>
      <c r="AD307" s="532">
        <f>AVERAGE(AB307:AB321)</f>
        <v>105.77509666129953</v>
      </c>
      <c r="AE307" s="443">
        <v>19</v>
      </c>
      <c r="AF307" s="440">
        <v>1436.9784172661866</v>
      </c>
      <c r="AG307" s="440">
        <f>IFERROR(AF307/AE307,"")</f>
        <v>75.630443014009828</v>
      </c>
      <c r="AH307" s="443">
        <f>IFERROR(RANK(AG307, AG$307:AG$321),"")</f>
        <v>5</v>
      </c>
      <c r="AI307" s="532">
        <f>AVERAGE(AG307:AG321)</f>
        <v>106.070527166216</v>
      </c>
      <c r="AJ307" s="443">
        <v>19</v>
      </c>
      <c r="AK307" s="440">
        <v>1428.0794701986754</v>
      </c>
      <c r="AL307" s="440">
        <f>IFERROR(AK307/AJ307,"")</f>
        <v>75.162077378877655</v>
      </c>
      <c r="AM307" s="443">
        <f>IFERROR(RANK(AL307, AL$307:AL$321),"")</f>
        <v>5</v>
      </c>
      <c r="AN307" s="532">
        <f>AVERAGE(AL307:AL321)</f>
        <v>105.91064210039599</v>
      </c>
      <c r="AO307" s="443">
        <v>19</v>
      </c>
      <c r="AP307" s="440">
        <v>1428.9795918367347</v>
      </c>
      <c r="AQ307" s="440">
        <f>IFERROR(AP307/AO307,"")</f>
        <v>75.209452201933402</v>
      </c>
      <c r="AR307" s="443">
        <f>IFERROR(RANK(AQ307, AQ$307:AQ$321),"")</f>
        <v>5</v>
      </c>
      <c r="AS307" s="532">
        <f>AVERAGE(AQ307:AQ321)</f>
        <v>105.77775977534098</v>
      </c>
      <c r="AT307" s="443">
        <v>19</v>
      </c>
      <c r="AU307" s="440">
        <v>1429.375</v>
      </c>
      <c r="AV307" s="440">
        <f>IFERROR(AU307/AT307,"")</f>
        <v>75.23026315789474</v>
      </c>
      <c r="AW307" s="443">
        <f>IFERROR(RANK(AV307, AV$307:AV$321),"")</f>
        <v>5</v>
      </c>
      <c r="AX307" s="532">
        <f>AVERAGE(AV307:AV321)</f>
        <v>105.87835403434372</v>
      </c>
    </row>
    <row r="308" spans="2:50" x14ac:dyDescent="0.2">
      <c r="B308" s="541"/>
      <c r="C308" s="443">
        <f t="shared" ref="C308:C321" si="319">C288</f>
        <v>2</v>
      </c>
      <c r="D308" s="443" t="s">
        <v>457</v>
      </c>
      <c r="E308" s="443">
        <v>17</v>
      </c>
      <c r="F308" s="443">
        <v>1500</v>
      </c>
      <c r="G308" s="440">
        <f t="shared" si="315"/>
        <v>88.235294117647058</v>
      </c>
      <c r="H308" s="562"/>
      <c r="I308" s="172">
        <f t="shared" si="316"/>
        <v>17</v>
      </c>
      <c r="J308" s="172">
        <f t="shared" si="317"/>
        <v>1429.4848533859956</v>
      </c>
      <c r="K308" s="444">
        <f t="shared" si="318"/>
        <v>84.087344316823277</v>
      </c>
      <c r="L308" s="560"/>
      <c r="M308" s="172">
        <f t="shared" ref="M308:M321" si="320">IFERROR(RANK(K308, K$307:K$321),"")</f>
        <v>4</v>
      </c>
      <c r="N308" s="533"/>
      <c r="O308" s="533"/>
      <c r="P308" s="443">
        <v>17</v>
      </c>
      <c r="Q308" s="440">
        <v>1432.3566878980891</v>
      </c>
      <c r="R308" s="440">
        <f t="shared" ref="R308:R321" si="321">IFERROR(Q308/P308,"")</f>
        <v>84.256275758711126</v>
      </c>
      <c r="S308" s="443">
        <f t="shared" ref="S308:S321" si="322">IFERROR(RANK(R308, R$307:R$321),"")</f>
        <v>4</v>
      </c>
      <c r="T308" s="532"/>
      <c r="U308" s="443">
        <v>17</v>
      </c>
      <c r="V308" s="440">
        <v>1427.1287128712875</v>
      </c>
      <c r="W308" s="440">
        <f t="shared" ref="W308:W321" si="323">IFERROR(V308/U308,"")</f>
        <v>83.948747815958086</v>
      </c>
      <c r="X308" s="443">
        <f t="shared" ref="X308:X321" si="324">IFERROR(RANK(W308, W$307:W$321),"")</f>
        <v>4</v>
      </c>
      <c r="Y308" s="532"/>
      <c r="Z308" s="443">
        <v>17</v>
      </c>
      <c r="AA308" s="440">
        <v>1429.1111111111111</v>
      </c>
      <c r="AB308" s="440">
        <f t="shared" ref="AB308:AB321" si="325">IFERROR(AA308/Z308,"")</f>
        <v>84.065359477124176</v>
      </c>
      <c r="AC308" s="443">
        <f t="shared" ref="AC308:AC321" si="326">IFERROR(RANK(AB308, AB$307:AB$321),"")</f>
        <v>4</v>
      </c>
      <c r="AD308" s="532"/>
      <c r="AE308" s="443">
        <v>17</v>
      </c>
      <c r="AF308" s="440">
        <v>1429.3269230769229</v>
      </c>
      <c r="AG308" s="440">
        <f t="shared" ref="AG308:AG321" si="327">IFERROR(AF308/AE308,"")</f>
        <v>84.078054298642527</v>
      </c>
      <c r="AH308" s="443">
        <f t="shared" ref="AH308:AH321" si="328">IFERROR(RANK(AG308, AG$307:AG$321),"")</f>
        <v>4</v>
      </c>
      <c r="AI308" s="532"/>
      <c r="AJ308" s="443">
        <v>17</v>
      </c>
      <c r="AK308" s="440">
        <v>1428.7826086956525</v>
      </c>
      <c r="AL308" s="440">
        <f t="shared" ref="AL308:AL321" si="329">IFERROR(AK308/AJ308,"")</f>
        <v>84.046035805626616</v>
      </c>
      <c r="AM308" s="443">
        <f t="shared" ref="AM308:AM321" si="330">IFERROR(RANK(AL308, AL$307:AL$321),"")</f>
        <v>4</v>
      </c>
      <c r="AN308" s="532"/>
      <c r="AO308" s="443">
        <v>17</v>
      </c>
      <c r="AP308" s="440">
        <v>1430.1577287066248</v>
      </c>
      <c r="AQ308" s="440">
        <f t="shared" ref="AQ308:AQ321" si="331">IFERROR(AP308/AO308,"")</f>
        <v>84.126925218036746</v>
      </c>
      <c r="AR308" s="443">
        <f t="shared" ref="AR308:AR321" si="332">IFERROR(RANK(AQ308, AQ$307:AQ$321),"")</f>
        <v>4</v>
      </c>
      <c r="AS308" s="532"/>
      <c r="AT308" s="443">
        <v>17</v>
      </c>
      <c r="AU308" s="440">
        <v>1429.5302013422818</v>
      </c>
      <c r="AV308" s="440">
        <f t="shared" ref="AV308:AV321" si="333">IFERROR(AU308/AT308,"")</f>
        <v>84.090011843663632</v>
      </c>
      <c r="AW308" s="443">
        <f t="shared" ref="AW308:AW321" si="334">IFERROR(RANK(AV308, AV$307:AV$321),"")</f>
        <v>4</v>
      </c>
      <c r="AX308" s="532"/>
    </row>
    <row r="309" spans="2:50" x14ac:dyDescent="0.2">
      <c r="B309" s="541"/>
      <c r="C309" s="443">
        <f t="shared" si="319"/>
        <v>3</v>
      </c>
      <c r="D309" s="443" t="s">
        <v>460</v>
      </c>
      <c r="E309" s="443">
        <v>17</v>
      </c>
      <c r="F309" s="443">
        <v>2000</v>
      </c>
      <c r="G309" s="440">
        <f t="shared" si="315"/>
        <v>117.64705882352941</v>
      </c>
      <c r="H309" s="562"/>
      <c r="I309" s="172">
        <f t="shared" si="316"/>
        <v>17</v>
      </c>
      <c r="J309" s="172">
        <f t="shared" si="317"/>
        <v>1917.1040047045415</v>
      </c>
      <c r="K309" s="444">
        <f t="shared" si="318"/>
        <v>112.77082380614947</v>
      </c>
      <c r="L309" s="560"/>
      <c r="M309" s="172">
        <f t="shared" si="320"/>
        <v>2</v>
      </c>
      <c r="N309" s="533"/>
      <c r="O309" s="533"/>
      <c r="P309" s="443">
        <v>17</v>
      </c>
      <c r="Q309" s="440">
        <v>1904</v>
      </c>
      <c r="R309" s="440">
        <f t="shared" si="321"/>
        <v>112</v>
      </c>
      <c r="S309" s="443">
        <f t="shared" si="322"/>
        <v>3</v>
      </c>
      <c r="T309" s="532"/>
      <c r="U309" s="443">
        <v>17</v>
      </c>
      <c r="V309" s="440">
        <v>1920.652173913043</v>
      </c>
      <c r="W309" s="440">
        <f t="shared" si="323"/>
        <v>112.9795396419437</v>
      </c>
      <c r="X309" s="443">
        <f t="shared" si="324"/>
        <v>2</v>
      </c>
      <c r="Y309" s="532"/>
      <c r="Z309" s="443">
        <v>17</v>
      </c>
      <c r="AA309" s="440">
        <v>1911.3157894736837</v>
      </c>
      <c r="AB309" s="440">
        <f t="shared" si="325"/>
        <v>112.43034055727551</v>
      </c>
      <c r="AC309" s="443">
        <f t="shared" si="326"/>
        <v>3</v>
      </c>
      <c r="AD309" s="532"/>
      <c r="AE309" s="443">
        <v>17</v>
      </c>
      <c r="AF309" s="440">
        <v>1934.48275862069</v>
      </c>
      <c r="AG309" s="440">
        <f t="shared" si="327"/>
        <v>113.79310344827589</v>
      </c>
      <c r="AH309" s="443">
        <f t="shared" si="328"/>
        <v>2</v>
      </c>
      <c r="AI309" s="532"/>
      <c r="AJ309" s="443">
        <v>17</v>
      </c>
      <c r="AK309" s="440">
        <v>1919.1176470588248</v>
      </c>
      <c r="AL309" s="440">
        <f t="shared" si="329"/>
        <v>112.88927335640146</v>
      </c>
      <c r="AM309" s="443">
        <f t="shared" si="330"/>
        <v>2</v>
      </c>
      <c r="AN309" s="532"/>
      <c r="AO309" s="443">
        <v>17</v>
      </c>
      <c r="AP309" s="440">
        <v>1906.5882352941182</v>
      </c>
      <c r="AQ309" s="440">
        <f t="shared" si="331"/>
        <v>112.15224913494814</v>
      </c>
      <c r="AR309" s="443">
        <f t="shared" si="332"/>
        <v>3</v>
      </c>
      <c r="AS309" s="532"/>
      <c r="AT309" s="443">
        <v>17</v>
      </c>
      <c r="AU309" s="440">
        <v>1923.5714285714291</v>
      </c>
      <c r="AV309" s="440">
        <f t="shared" si="333"/>
        <v>113.15126050420172</v>
      </c>
      <c r="AW309" s="443">
        <f t="shared" si="334"/>
        <v>2</v>
      </c>
      <c r="AX309" s="532"/>
    </row>
    <row r="310" spans="2:50" x14ac:dyDescent="0.2">
      <c r="B310" s="541"/>
      <c r="C310" s="443">
        <f t="shared" si="319"/>
        <v>4</v>
      </c>
      <c r="D310" s="443" t="s">
        <v>461</v>
      </c>
      <c r="E310" s="443">
        <v>17</v>
      </c>
      <c r="F310" s="443">
        <v>2000</v>
      </c>
      <c r="G310" s="440">
        <f t="shared" si="315"/>
        <v>117.64705882352941</v>
      </c>
      <c r="H310" s="562"/>
      <c r="I310" s="172">
        <f>IFERROR(AVERAGE(P310,U310,Z310,AE310,AJ310,AO310,AT310),"")</f>
        <v>17</v>
      </c>
      <c r="J310" s="172">
        <f>IFERROR(AVERAGE(Q310,V310,AA310,AF310,AK310,AP310,AU310),"")</f>
        <v>1910.2718350682521</v>
      </c>
      <c r="K310" s="444">
        <f>IFERROR(AVERAGE(R310,W310,AB310,AG310,AL310,AQ310,AV310),"")</f>
        <v>112.36893147460307</v>
      </c>
      <c r="L310" s="560"/>
      <c r="M310" s="172">
        <f t="shared" si="320"/>
        <v>3</v>
      </c>
      <c r="N310" s="533"/>
      <c r="O310" s="533"/>
      <c r="P310" s="443">
        <v>17</v>
      </c>
      <c r="Q310" s="440">
        <v>1905.4736842105267</v>
      </c>
      <c r="R310" s="440">
        <f t="shared" si="321"/>
        <v>112.08668730650157</v>
      </c>
      <c r="S310" s="443">
        <f t="shared" si="322"/>
        <v>2</v>
      </c>
      <c r="T310" s="532"/>
      <c r="U310" s="443">
        <v>17</v>
      </c>
      <c r="V310" s="440">
        <v>1910.6250000000007</v>
      </c>
      <c r="W310" s="440">
        <f t="shared" si="323"/>
        <v>112.38970588235298</v>
      </c>
      <c r="X310" s="443">
        <f t="shared" si="324"/>
        <v>3</v>
      </c>
      <c r="Y310" s="532"/>
      <c r="Z310" s="443">
        <v>17</v>
      </c>
      <c r="AA310" s="440">
        <v>1915.0588235294113</v>
      </c>
      <c r="AB310" s="440">
        <f t="shared" si="325"/>
        <v>112.65051903114184</v>
      </c>
      <c r="AC310" s="443">
        <f t="shared" si="326"/>
        <v>2</v>
      </c>
      <c r="AD310" s="532"/>
      <c r="AE310" s="443">
        <v>17</v>
      </c>
      <c r="AF310" s="440">
        <v>1918.1538461538457</v>
      </c>
      <c r="AG310" s="440">
        <f t="shared" si="327"/>
        <v>112.83257918552033</v>
      </c>
      <c r="AH310" s="443">
        <f t="shared" si="328"/>
        <v>3</v>
      </c>
      <c r="AI310" s="532"/>
      <c r="AJ310" s="443">
        <v>17</v>
      </c>
      <c r="AK310" s="440">
        <v>1901.0958904109593</v>
      </c>
      <c r="AL310" s="440">
        <f t="shared" si="329"/>
        <v>111.82917002417408</v>
      </c>
      <c r="AM310" s="443">
        <f t="shared" si="330"/>
        <v>3</v>
      </c>
      <c r="AN310" s="532"/>
      <c r="AO310" s="443">
        <v>17</v>
      </c>
      <c r="AP310" s="440">
        <v>1909.677419354839</v>
      </c>
      <c r="AQ310" s="440">
        <f t="shared" si="331"/>
        <v>112.3339658444023</v>
      </c>
      <c r="AR310" s="443">
        <f t="shared" si="332"/>
        <v>2</v>
      </c>
      <c r="AS310" s="532"/>
      <c r="AT310" s="443">
        <v>17</v>
      </c>
      <c r="AU310" s="440">
        <v>1911.8181818181818</v>
      </c>
      <c r="AV310" s="440">
        <f t="shared" si="333"/>
        <v>112.45989304812834</v>
      </c>
      <c r="AW310" s="443">
        <f t="shared" si="334"/>
        <v>3</v>
      </c>
      <c r="AX310" s="532"/>
    </row>
    <row r="311" spans="2:50" x14ac:dyDescent="0.2">
      <c r="B311" s="541"/>
      <c r="C311" s="443">
        <f t="shared" si="319"/>
        <v>5</v>
      </c>
      <c r="D311" s="443" t="s">
        <v>429</v>
      </c>
      <c r="E311" s="443">
        <v>8</v>
      </c>
      <c r="F311" s="443">
        <v>1500</v>
      </c>
      <c r="G311" s="440">
        <f t="shared" si="315"/>
        <v>187.5</v>
      </c>
      <c r="H311" s="562"/>
      <c r="I311" s="172">
        <f t="shared" ref="I311:I321" si="335">IFERROR(AVERAGE(P311,U311,Z311,AE311,AJ311,AO311,AT311),"")</f>
        <v>8</v>
      </c>
      <c r="J311" s="172">
        <f t="shared" ref="J311:J321" si="336">IFERROR(AVERAGE(Q311,V311,AA311,AF311,AK311,AP311,AU311),"")</f>
        <v>1431.8642406729539</v>
      </c>
      <c r="K311" s="444">
        <f t="shared" ref="K311:K321" si="337">IFERROR(AVERAGE(R311,W311,AB311,AG311,AL311,AQ311,AV311),"")</f>
        <v>178.98303008411924</v>
      </c>
      <c r="L311" s="560"/>
      <c r="M311" s="172">
        <f t="shared" si="320"/>
        <v>1</v>
      </c>
      <c r="N311" s="533"/>
      <c r="O311" s="533"/>
      <c r="P311" s="443">
        <v>8</v>
      </c>
      <c r="Q311" s="440">
        <v>1432.191780821918</v>
      </c>
      <c r="R311" s="440">
        <f t="shared" si="321"/>
        <v>179.02397260273975</v>
      </c>
      <c r="S311" s="443">
        <f t="shared" si="322"/>
        <v>1</v>
      </c>
      <c r="T311" s="532"/>
      <c r="U311" s="443">
        <v>8</v>
      </c>
      <c r="V311" s="440">
        <v>1429.0140845070421</v>
      </c>
      <c r="W311" s="440">
        <f t="shared" si="323"/>
        <v>178.62676056338026</v>
      </c>
      <c r="X311" s="443">
        <f t="shared" si="324"/>
        <v>1</v>
      </c>
      <c r="Y311" s="532"/>
      <c r="Z311" s="443">
        <v>8</v>
      </c>
      <c r="AA311" s="440">
        <v>1426.0800000000002</v>
      </c>
      <c r="AB311" s="440">
        <f t="shared" si="325"/>
        <v>178.26000000000002</v>
      </c>
      <c r="AC311" s="443">
        <f t="shared" si="326"/>
        <v>1</v>
      </c>
      <c r="AD311" s="532"/>
      <c r="AE311" s="443">
        <v>8</v>
      </c>
      <c r="AF311" s="440">
        <v>1430.0000000000005</v>
      </c>
      <c r="AG311" s="440">
        <f t="shared" si="327"/>
        <v>178.75000000000006</v>
      </c>
      <c r="AH311" s="443">
        <f t="shared" si="328"/>
        <v>1</v>
      </c>
      <c r="AI311" s="532"/>
      <c r="AJ311" s="443">
        <v>8</v>
      </c>
      <c r="AK311" s="440">
        <v>1441.0256410256407</v>
      </c>
      <c r="AL311" s="440">
        <f t="shared" si="329"/>
        <v>180.12820512820508</v>
      </c>
      <c r="AM311" s="443">
        <f t="shared" si="330"/>
        <v>1</v>
      </c>
      <c r="AN311" s="532"/>
      <c r="AO311" s="443">
        <v>8</v>
      </c>
      <c r="AP311" s="440">
        <v>1433.8686131386855</v>
      </c>
      <c r="AQ311" s="440">
        <f t="shared" si="331"/>
        <v>179.23357664233569</v>
      </c>
      <c r="AR311" s="443">
        <f t="shared" si="332"/>
        <v>1</v>
      </c>
      <c r="AS311" s="532"/>
      <c r="AT311" s="443">
        <v>8</v>
      </c>
      <c r="AU311" s="440">
        <v>1430.8695652173908</v>
      </c>
      <c r="AV311" s="440">
        <f t="shared" si="333"/>
        <v>178.85869565217385</v>
      </c>
      <c r="AW311" s="443">
        <f t="shared" si="334"/>
        <v>1</v>
      </c>
      <c r="AX311" s="532"/>
    </row>
    <row r="312" spans="2:50" x14ac:dyDescent="0.2">
      <c r="B312" s="541"/>
      <c r="C312" s="443">
        <f t="shared" si="319"/>
        <v>6</v>
      </c>
      <c r="D312" s="443" t="s">
        <v>675</v>
      </c>
      <c r="E312" s="443">
        <v>20</v>
      </c>
      <c r="F312" s="443">
        <v>1500</v>
      </c>
      <c r="G312" s="440">
        <f t="shared" si="315"/>
        <v>75</v>
      </c>
      <c r="H312" s="562"/>
      <c r="I312" s="172">
        <f t="shared" si="335"/>
        <v>20</v>
      </c>
      <c r="J312" s="172">
        <f t="shared" si="336"/>
        <v>1432.648955983695</v>
      </c>
      <c r="K312" s="444">
        <f t="shared" si="337"/>
        <v>71.632447799184746</v>
      </c>
      <c r="L312" s="560"/>
      <c r="M312" s="172">
        <f t="shared" si="320"/>
        <v>6</v>
      </c>
      <c r="N312" s="533"/>
      <c r="O312" s="533"/>
      <c r="P312" s="443">
        <v>20</v>
      </c>
      <c r="Q312" s="440">
        <v>1445.1851851851854</v>
      </c>
      <c r="R312" s="440">
        <f t="shared" si="321"/>
        <v>72.259259259259267</v>
      </c>
      <c r="S312" s="443">
        <f t="shared" si="322"/>
        <v>6</v>
      </c>
      <c r="T312" s="532"/>
      <c r="U312" s="443">
        <v>20</v>
      </c>
      <c r="V312" s="440">
        <v>1426.588235294118</v>
      </c>
      <c r="W312" s="440">
        <f t="shared" si="323"/>
        <v>71.329411764705895</v>
      </c>
      <c r="X312" s="443">
        <f t="shared" si="324"/>
        <v>6</v>
      </c>
      <c r="Y312" s="532"/>
      <c r="Z312" s="443">
        <v>20</v>
      </c>
      <c r="AA312" s="440">
        <v>1439.9999999999998</v>
      </c>
      <c r="AB312" s="440">
        <f t="shared" si="325"/>
        <v>71.999999999999986</v>
      </c>
      <c r="AC312" s="443">
        <f t="shared" si="326"/>
        <v>6</v>
      </c>
      <c r="AD312" s="532"/>
      <c r="AE312" s="443">
        <v>20</v>
      </c>
      <c r="AF312" s="440">
        <v>1426.7796610169494</v>
      </c>
      <c r="AG312" s="440">
        <f t="shared" si="327"/>
        <v>71.338983050847474</v>
      </c>
      <c r="AH312" s="443">
        <f t="shared" si="328"/>
        <v>6</v>
      </c>
      <c r="AI312" s="532"/>
      <c r="AJ312" s="443">
        <v>20</v>
      </c>
      <c r="AK312" s="440">
        <v>1428.1818181818187</v>
      </c>
      <c r="AL312" s="440">
        <f t="shared" si="329"/>
        <v>71.409090909090935</v>
      </c>
      <c r="AM312" s="443">
        <f t="shared" si="330"/>
        <v>6</v>
      </c>
      <c r="AN312" s="532"/>
      <c r="AO312" s="443">
        <v>20</v>
      </c>
      <c r="AP312" s="440">
        <v>1432.2077922077922</v>
      </c>
      <c r="AQ312" s="440">
        <f t="shared" si="331"/>
        <v>71.610389610389603</v>
      </c>
      <c r="AR312" s="443">
        <f t="shared" si="332"/>
        <v>6</v>
      </c>
      <c r="AS312" s="532"/>
      <c r="AT312" s="443">
        <v>20</v>
      </c>
      <c r="AU312" s="440">
        <v>1429.5999999999997</v>
      </c>
      <c r="AV312" s="440">
        <f t="shared" si="333"/>
        <v>71.47999999999999</v>
      </c>
      <c r="AW312" s="443">
        <f t="shared" si="334"/>
        <v>6</v>
      </c>
      <c r="AX312" s="532"/>
    </row>
    <row r="313" spans="2:50" x14ac:dyDescent="0.2">
      <c r="B313" s="541"/>
      <c r="C313" s="443">
        <f t="shared" si="319"/>
        <v>7</v>
      </c>
      <c r="D313" s="443"/>
      <c r="E313" s="443"/>
      <c r="F313" s="443"/>
      <c r="G313" s="443"/>
      <c r="H313" s="562"/>
      <c r="I313" s="172" t="str">
        <f t="shared" si="335"/>
        <v/>
      </c>
      <c r="J313" s="172" t="str">
        <f t="shared" si="336"/>
        <v/>
      </c>
      <c r="K313" s="444" t="str">
        <f t="shared" si="337"/>
        <v/>
      </c>
      <c r="L313" s="560"/>
      <c r="M313" s="172" t="str">
        <f t="shared" si="320"/>
        <v/>
      </c>
      <c r="N313" s="533"/>
      <c r="O313" s="533"/>
      <c r="P313" s="443"/>
      <c r="Q313" s="440"/>
      <c r="R313" s="440" t="str">
        <f t="shared" si="321"/>
        <v/>
      </c>
      <c r="S313" s="443" t="str">
        <f t="shared" si="322"/>
        <v/>
      </c>
      <c r="T313" s="532"/>
      <c r="U313" s="443"/>
      <c r="V313" s="440"/>
      <c r="W313" s="440" t="str">
        <f t="shared" si="323"/>
        <v/>
      </c>
      <c r="X313" s="443" t="str">
        <f t="shared" si="324"/>
        <v/>
      </c>
      <c r="Y313" s="532"/>
      <c r="Z313" s="443"/>
      <c r="AA313" s="440"/>
      <c r="AB313" s="440" t="str">
        <f t="shared" si="325"/>
        <v/>
      </c>
      <c r="AC313" s="443" t="str">
        <f t="shared" si="326"/>
        <v/>
      </c>
      <c r="AD313" s="532"/>
      <c r="AE313" s="443"/>
      <c r="AF313" s="440"/>
      <c r="AG313" s="440" t="str">
        <f t="shared" si="327"/>
        <v/>
      </c>
      <c r="AH313" s="443" t="str">
        <f t="shared" si="328"/>
        <v/>
      </c>
      <c r="AI313" s="532"/>
      <c r="AJ313" s="443"/>
      <c r="AK313" s="440"/>
      <c r="AL313" s="440" t="str">
        <f t="shared" si="329"/>
        <v/>
      </c>
      <c r="AM313" s="443" t="str">
        <f t="shared" si="330"/>
        <v/>
      </c>
      <c r="AN313" s="532"/>
      <c r="AO313" s="443"/>
      <c r="AP313" s="440"/>
      <c r="AQ313" s="440" t="str">
        <f t="shared" si="331"/>
        <v/>
      </c>
      <c r="AR313" s="443" t="str">
        <f t="shared" si="332"/>
        <v/>
      </c>
      <c r="AS313" s="532"/>
      <c r="AT313" s="443"/>
      <c r="AU313" s="440"/>
      <c r="AV313" s="440" t="str">
        <f t="shared" si="333"/>
        <v/>
      </c>
      <c r="AW313" s="443" t="str">
        <f t="shared" si="334"/>
        <v/>
      </c>
      <c r="AX313" s="532"/>
    </row>
    <row r="314" spans="2:50" x14ac:dyDescent="0.2">
      <c r="B314" s="541"/>
      <c r="C314" s="443">
        <f t="shared" si="319"/>
        <v>8</v>
      </c>
      <c r="D314" s="443"/>
      <c r="E314" s="443"/>
      <c r="F314" s="443"/>
      <c r="G314" s="443"/>
      <c r="H314" s="562"/>
      <c r="I314" s="172" t="str">
        <f t="shared" si="335"/>
        <v/>
      </c>
      <c r="J314" s="172" t="str">
        <f t="shared" si="336"/>
        <v/>
      </c>
      <c r="K314" s="444" t="str">
        <f t="shared" si="337"/>
        <v/>
      </c>
      <c r="L314" s="560"/>
      <c r="M314" s="172" t="str">
        <f t="shared" si="320"/>
        <v/>
      </c>
      <c r="N314" s="533"/>
      <c r="O314" s="533"/>
      <c r="P314" s="443"/>
      <c r="Q314" s="440"/>
      <c r="R314" s="440" t="str">
        <f t="shared" si="321"/>
        <v/>
      </c>
      <c r="S314" s="443" t="str">
        <f t="shared" si="322"/>
        <v/>
      </c>
      <c r="T314" s="532"/>
      <c r="U314" s="443"/>
      <c r="V314" s="440"/>
      <c r="W314" s="440" t="str">
        <f t="shared" si="323"/>
        <v/>
      </c>
      <c r="X314" s="443" t="str">
        <f t="shared" si="324"/>
        <v/>
      </c>
      <c r="Y314" s="532"/>
      <c r="Z314" s="443"/>
      <c r="AA314" s="440"/>
      <c r="AB314" s="440" t="str">
        <f t="shared" si="325"/>
        <v/>
      </c>
      <c r="AC314" s="443" t="str">
        <f t="shared" si="326"/>
        <v/>
      </c>
      <c r="AD314" s="532"/>
      <c r="AE314" s="443"/>
      <c r="AF314" s="440"/>
      <c r="AG314" s="440" t="str">
        <f t="shared" si="327"/>
        <v/>
      </c>
      <c r="AH314" s="443" t="str">
        <f t="shared" si="328"/>
        <v/>
      </c>
      <c r="AI314" s="532"/>
      <c r="AJ314" s="443"/>
      <c r="AK314" s="440"/>
      <c r="AL314" s="440" t="str">
        <f t="shared" si="329"/>
        <v/>
      </c>
      <c r="AM314" s="443" t="str">
        <f t="shared" si="330"/>
        <v/>
      </c>
      <c r="AN314" s="532"/>
      <c r="AO314" s="443"/>
      <c r="AP314" s="440"/>
      <c r="AQ314" s="440" t="str">
        <f t="shared" si="331"/>
        <v/>
      </c>
      <c r="AR314" s="443" t="str">
        <f t="shared" si="332"/>
        <v/>
      </c>
      <c r="AS314" s="532"/>
      <c r="AT314" s="443"/>
      <c r="AU314" s="440"/>
      <c r="AV314" s="440" t="str">
        <f t="shared" si="333"/>
        <v/>
      </c>
      <c r="AW314" s="443" t="str">
        <f t="shared" si="334"/>
        <v/>
      </c>
      <c r="AX314" s="532"/>
    </row>
    <row r="315" spans="2:50" x14ac:dyDescent="0.2">
      <c r="B315" s="541"/>
      <c r="C315" s="443">
        <f t="shared" si="319"/>
        <v>9</v>
      </c>
      <c r="D315" s="443"/>
      <c r="E315" s="443"/>
      <c r="F315" s="443"/>
      <c r="G315" s="443"/>
      <c r="H315" s="562"/>
      <c r="I315" s="172" t="str">
        <f t="shared" si="335"/>
        <v/>
      </c>
      <c r="J315" s="172" t="str">
        <f t="shared" si="336"/>
        <v/>
      </c>
      <c r="K315" s="444" t="str">
        <f t="shared" si="337"/>
        <v/>
      </c>
      <c r="L315" s="560"/>
      <c r="M315" s="172" t="str">
        <f t="shared" si="320"/>
        <v/>
      </c>
      <c r="N315" s="533"/>
      <c r="O315" s="533"/>
      <c r="P315" s="443"/>
      <c r="Q315" s="440"/>
      <c r="R315" s="440" t="str">
        <f t="shared" si="321"/>
        <v/>
      </c>
      <c r="S315" s="443" t="str">
        <f t="shared" si="322"/>
        <v/>
      </c>
      <c r="T315" s="532"/>
      <c r="U315" s="443"/>
      <c r="V315" s="440"/>
      <c r="W315" s="440" t="str">
        <f t="shared" si="323"/>
        <v/>
      </c>
      <c r="X315" s="443" t="str">
        <f t="shared" si="324"/>
        <v/>
      </c>
      <c r="Y315" s="532"/>
      <c r="Z315" s="443"/>
      <c r="AA315" s="440"/>
      <c r="AB315" s="440" t="str">
        <f t="shared" si="325"/>
        <v/>
      </c>
      <c r="AC315" s="443" t="str">
        <f t="shared" si="326"/>
        <v/>
      </c>
      <c r="AD315" s="532"/>
      <c r="AE315" s="443"/>
      <c r="AF315" s="440"/>
      <c r="AG315" s="440" t="str">
        <f t="shared" si="327"/>
        <v/>
      </c>
      <c r="AH315" s="443" t="str">
        <f t="shared" si="328"/>
        <v/>
      </c>
      <c r="AI315" s="532"/>
      <c r="AJ315" s="443"/>
      <c r="AK315" s="440"/>
      <c r="AL315" s="440" t="str">
        <f t="shared" si="329"/>
        <v/>
      </c>
      <c r="AM315" s="443" t="str">
        <f t="shared" si="330"/>
        <v/>
      </c>
      <c r="AN315" s="532"/>
      <c r="AO315" s="443"/>
      <c r="AP315" s="440"/>
      <c r="AQ315" s="440" t="str">
        <f t="shared" si="331"/>
        <v/>
      </c>
      <c r="AR315" s="443" t="str">
        <f t="shared" si="332"/>
        <v/>
      </c>
      <c r="AS315" s="532"/>
      <c r="AT315" s="443"/>
      <c r="AU315" s="440"/>
      <c r="AV315" s="440" t="str">
        <f t="shared" si="333"/>
        <v/>
      </c>
      <c r="AW315" s="443" t="str">
        <f t="shared" si="334"/>
        <v/>
      </c>
      <c r="AX315" s="532"/>
    </row>
    <row r="316" spans="2:50" x14ac:dyDescent="0.2">
      <c r="B316" s="541"/>
      <c r="C316" s="443">
        <f t="shared" si="319"/>
        <v>10</v>
      </c>
      <c r="D316" s="443"/>
      <c r="E316" s="443"/>
      <c r="F316" s="443"/>
      <c r="G316" s="443"/>
      <c r="H316" s="562"/>
      <c r="I316" s="172" t="str">
        <f t="shared" si="335"/>
        <v/>
      </c>
      <c r="J316" s="172" t="str">
        <f t="shared" si="336"/>
        <v/>
      </c>
      <c r="K316" s="444" t="str">
        <f t="shared" si="337"/>
        <v/>
      </c>
      <c r="L316" s="560"/>
      <c r="M316" s="172" t="str">
        <f t="shared" si="320"/>
        <v/>
      </c>
      <c r="N316" s="533"/>
      <c r="O316" s="533"/>
      <c r="P316" s="443"/>
      <c r="Q316" s="440"/>
      <c r="R316" s="440" t="str">
        <f t="shared" si="321"/>
        <v/>
      </c>
      <c r="S316" s="443" t="str">
        <f t="shared" si="322"/>
        <v/>
      </c>
      <c r="T316" s="532"/>
      <c r="U316" s="443"/>
      <c r="V316" s="440"/>
      <c r="W316" s="440" t="str">
        <f t="shared" si="323"/>
        <v/>
      </c>
      <c r="X316" s="443" t="str">
        <f t="shared" si="324"/>
        <v/>
      </c>
      <c r="Y316" s="532"/>
      <c r="Z316" s="443"/>
      <c r="AA316" s="440"/>
      <c r="AB316" s="440" t="str">
        <f t="shared" si="325"/>
        <v/>
      </c>
      <c r="AC316" s="443" t="str">
        <f t="shared" si="326"/>
        <v/>
      </c>
      <c r="AD316" s="532"/>
      <c r="AE316" s="443"/>
      <c r="AF316" s="440"/>
      <c r="AG316" s="440" t="str">
        <f t="shared" si="327"/>
        <v/>
      </c>
      <c r="AH316" s="443" t="str">
        <f t="shared" si="328"/>
        <v/>
      </c>
      <c r="AI316" s="532"/>
      <c r="AJ316" s="443"/>
      <c r="AK316" s="440"/>
      <c r="AL316" s="440" t="str">
        <f t="shared" si="329"/>
        <v/>
      </c>
      <c r="AM316" s="443" t="str">
        <f t="shared" si="330"/>
        <v/>
      </c>
      <c r="AN316" s="532"/>
      <c r="AO316" s="443"/>
      <c r="AP316" s="440"/>
      <c r="AQ316" s="440" t="str">
        <f t="shared" si="331"/>
        <v/>
      </c>
      <c r="AR316" s="443" t="str">
        <f t="shared" si="332"/>
        <v/>
      </c>
      <c r="AS316" s="532"/>
      <c r="AT316" s="443"/>
      <c r="AU316" s="440"/>
      <c r="AV316" s="440" t="str">
        <f t="shared" si="333"/>
        <v/>
      </c>
      <c r="AW316" s="443" t="str">
        <f t="shared" si="334"/>
        <v/>
      </c>
      <c r="AX316" s="532"/>
    </row>
    <row r="317" spans="2:50" x14ac:dyDescent="0.2">
      <c r="B317" s="541"/>
      <c r="C317" s="443">
        <f t="shared" si="319"/>
        <v>11</v>
      </c>
      <c r="D317" s="443"/>
      <c r="E317" s="443"/>
      <c r="F317" s="443"/>
      <c r="G317" s="443"/>
      <c r="H317" s="562"/>
      <c r="I317" s="172" t="str">
        <f t="shared" si="335"/>
        <v/>
      </c>
      <c r="J317" s="172" t="str">
        <f t="shared" si="336"/>
        <v/>
      </c>
      <c r="K317" s="444" t="str">
        <f t="shared" si="337"/>
        <v/>
      </c>
      <c r="L317" s="560"/>
      <c r="M317" s="172" t="str">
        <f t="shared" si="320"/>
        <v/>
      </c>
      <c r="N317" s="533"/>
      <c r="O317" s="533"/>
      <c r="P317" s="443"/>
      <c r="Q317" s="440"/>
      <c r="R317" s="440" t="str">
        <f t="shared" si="321"/>
        <v/>
      </c>
      <c r="S317" s="443" t="str">
        <f t="shared" si="322"/>
        <v/>
      </c>
      <c r="T317" s="532"/>
      <c r="U317" s="443"/>
      <c r="V317" s="440"/>
      <c r="W317" s="440" t="str">
        <f t="shared" si="323"/>
        <v/>
      </c>
      <c r="X317" s="443" t="str">
        <f t="shared" si="324"/>
        <v/>
      </c>
      <c r="Y317" s="532"/>
      <c r="Z317" s="443"/>
      <c r="AA317" s="440"/>
      <c r="AB317" s="440" t="str">
        <f t="shared" si="325"/>
        <v/>
      </c>
      <c r="AC317" s="443" t="str">
        <f t="shared" si="326"/>
        <v/>
      </c>
      <c r="AD317" s="532"/>
      <c r="AE317" s="443"/>
      <c r="AF317" s="440"/>
      <c r="AG317" s="440" t="str">
        <f t="shared" si="327"/>
        <v/>
      </c>
      <c r="AH317" s="443" t="str">
        <f t="shared" si="328"/>
        <v/>
      </c>
      <c r="AI317" s="532"/>
      <c r="AJ317" s="443"/>
      <c r="AK317" s="440"/>
      <c r="AL317" s="440" t="str">
        <f t="shared" si="329"/>
        <v/>
      </c>
      <c r="AM317" s="443" t="str">
        <f t="shared" si="330"/>
        <v/>
      </c>
      <c r="AN317" s="532"/>
      <c r="AO317" s="443"/>
      <c r="AP317" s="440"/>
      <c r="AQ317" s="440" t="str">
        <f t="shared" si="331"/>
        <v/>
      </c>
      <c r="AR317" s="443" t="str">
        <f t="shared" si="332"/>
        <v/>
      </c>
      <c r="AS317" s="532"/>
      <c r="AT317" s="443"/>
      <c r="AU317" s="440"/>
      <c r="AV317" s="440" t="str">
        <f t="shared" si="333"/>
        <v/>
      </c>
      <c r="AW317" s="443" t="str">
        <f t="shared" si="334"/>
        <v/>
      </c>
      <c r="AX317" s="532"/>
    </row>
    <row r="318" spans="2:50" x14ac:dyDescent="0.2">
      <c r="B318" s="541"/>
      <c r="C318" s="443">
        <f t="shared" si="319"/>
        <v>12</v>
      </c>
      <c r="D318" s="443"/>
      <c r="E318" s="443"/>
      <c r="F318" s="443"/>
      <c r="G318" s="443"/>
      <c r="H318" s="562"/>
      <c r="I318" s="172" t="str">
        <f t="shared" si="335"/>
        <v/>
      </c>
      <c r="J318" s="172" t="str">
        <f t="shared" si="336"/>
        <v/>
      </c>
      <c r="K318" s="444" t="str">
        <f t="shared" si="337"/>
        <v/>
      </c>
      <c r="L318" s="560"/>
      <c r="M318" s="172" t="str">
        <f t="shared" si="320"/>
        <v/>
      </c>
      <c r="N318" s="533"/>
      <c r="O318" s="533"/>
      <c r="P318" s="443"/>
      <c r="Q318" s="440"/>
      <c r="R318" s="440" t="str">
        <f t="shared" si="321"/>
        <v/>
      </c>
      <c r="S318" s="443" t="str">
        <f t="shared" si="322"/>
        <v/>
      </c>
      <c r="T318" s="532"/>
      <c r="U318" s="443"/>
      <c r="V318" s="440"/>
      <c r="W318" s="440" t="str">
        <f t="shared" si="323"/>
        <v/>
      </c>
      <c r="X318" s="443" t="str">
        <f t="shared" si="324"/>
        <v/>
      </c>
      <c r="Y318" s="532"/>
      <c r="Z318" s="443"/>
      <c r="AA318" s="440"/>
      <c r="AB318" s="440" t="str">
        <f t="shared" si="325"/>
        <v/>
      </c>
      <c r="AC318" s="443" t="str">
        <f t="shared" si="326"/>
        <v/>
      </c>
      <c r="AD318" s="532"/>
      <c r="AE318" s="443"/>
      <c r="AF318" s="440"/>
      <c r="AG318" s="440" t="str">
        <f t="shared" si="327"/>
        <v/>
      </c>
      <c r="AH318" s="443" t="str">
        <f t="shared" si="328"/>
        <v/>
      </c>
      <c r="AI318" s="532"/>
      <c r="AJ318" s="443"/>
      <c r="AK318" s="440"/>
      <c r="AL318" s="440" t="str">
        <f t="shared" si="329"/>
        <v/>
      </c>
      <c r="AM318" s="443" t="str">
        <f t="shared" si="330"/>
        <v/>
      </c>
      <c r="AN318" s="532"/>
      <c r="AO318" s="443"/>
      <c r="AP318" s="440"/>
      <c r="AQ318" s="440" t="str">
        <f t="shared" si="331"/>
        <v/>
      </c>
      <c r="AR318" s="443" t="str">
        <f t="shared" si="332"/>
        <v/>
      </c>
      <c r="AS318" s="532"/>
      <c r="AT318" s="443"/>
      <c r="AU318" s="440"/>
      <c r="AV318" s="440" t="str">
        <f t="shared" si="333"/>
        <v/>
      </c>
      <c r="AW318" s="443" t="str">
        <f t="shared" si="334"/>
        <v/>
      </c>
      <c r="AX318" s="532"/>
    </row>
    <row r="319" spans="2:50" x14ac:dyDescent="0.2">
      <c r="B319" s="541"/>
      <c r="C319" s="443">
        <f t="shared" si="319"/>
        <v>13</v>
      </c>
      <c r="D319" s="443"/>
      <c r="E319" s="443"/>
      <c r="F319" s="443"/>
      <c r="G319" s="443"/>
      <c r="H319" s="562"/>
      <c r="I319" s="172" t="str">
        <f t="shared" si="335"/>
        <v/>
      </c>
      <c r="J319" s="172" t="str">
        <f t="shared" si="336"/>
        <v/>
      </c>
      <c r="K319" s="444" t="str">
        <f t="shared" si="337"/>
        <v/>
      </c>
      <c r="L319" s="560"/>
      <c r="M319" s="172" t="str">
        <f t="shared" si="320"/>
        <v/>
      </c>
      <c r="N319" s="533"/>
      <c r="O319" s="533"/>
      <c r="P319" s="443"/>
      <c r="Q319" s="440"/>
      <c r="R319" s="440" t="str">
        <f t="shared" si="321"/>
        <v/>
      </c>
      <c r="S319" s="443" t="str">
        <f t="shared" si="322"/>
        <v/>
      </c>
      <c r="T319" s="532"/>
      <c r="U319" s="443"/>
      <c r="V319" s="440"/>
      <c r="W319" s="440" t="str">
        <f t="shared" si="323"/>
        <v/>
      </c>
      <c r="X319" s="443" t="str">
        <f t="shared" si="324"/>
        <v/>
      </c>
      <c r="Y319" s="532"/>
      <c r="Z319" s="443"/>
      <c r="AA319" s="440"/>
      <c r="AB319" s="440" t="str">
        <f t="shared" si="325"/>
        <v/>
      </c>
      <c r="AC319" s="443" t="str">
        <f t="shared" si="326"/>
        <v/>
      </c>
      <c r="AD319" s="532"/>
      <c r="AE319" s="443"/>
      <c r="AF319" s="440"/>
      <c r="AG319" s="440" t="str">
        <f t="shared" si="327"/>
        <v/>
      </c>
      <c r="AH319" s="443" t="str">
        <f t="shared" si="328"/>
        <v/>
      </c>
      <c r="AI319" s="532"/>
      <c r="AJ319" s="443"/>
      <c r="AK319" s="440"/>
      <c r="AL319" s="440" t="str">
        <f t="shared" si="329"/>
        <v/>
      </c>
      <c r="AM319" s="443" t="str">
        <f t="shared" si="330"/>
        <v/>
      </c>
      <c r="AN319" s="532"/>
      <c r="AO319" s="443"/>
      <c r="AP319" s="440"/>
      <c r="AQ319" s="440" t="str">
        <f t="shared" si="331"/>
        <v/>
      </c>
      <c r="AR319" s="443" t="str">
        <f t="shared" si="332"/>
        <v/>
      </c>
      <c r="AS319" s="532"/>
      <c r="AT319" s="443"/>
      <c r="AU319" s="440"/>
      <c r="AV319" s="440" t="str">
        <f t="shared" si="333"/>
        <v/>
      </c>
      <c r="AW319" s="443" t="str">
        <f t="shared" si="334"/>
        <v/>
      </c>
      <c r="AX319" s="532"/>
    </row>
    <row r="320" spans="2:50" x14ac:dyDescent="0.2">
      <c r="B320" s="541"/>
      <c r="C320" s="443">
        <f t="shared" si="319"/>
        <v>14</v>
      </c>
      <c r="D320" s="443"/>
      <c r="E320" s="443"/>
      <c r="F320" s="443"/>
      <c r="G320" s="443"/>
      <c r="H320" s="562"/>
      <c r="I320" s="172" t="str">
        <f t="shared" si="335"/>
        <v/>
      </c>
      <c r="J320" s="172" t="str">
        <f t="shared" si="336"/>
        <v/>
      </c>
      <c r="K320" s="444" t="str">
        <f t="shared" si="337"/>
        <v/>
      </c>
      <c r="L320" s="560"/>
      <c r="M320" s="172" t="str">
        <f t="shared" si="320"/>
        <v/>
      </c>
      <c r="N320" s="533"/>
      <c r="O320" s="533"/>
      <c r="P320" s="443"/>
      <c r="Q320" s="440"/>
      <c r="R320" s="440" t="str">
        <f t="shared" si="321"/>
        <v/>
      </c>
      <c r="S320" s="443" t="str">
        <f t="shared" si="322"/>
        <v/>
      </c>
      <c r="T320" s="532"/>
      <c r="U320" s="443"/>
      <c r="V320" s="440"/>
      <c r="W320" s="440" t="str">
        <f t="shared" si="323"/>
        <v/>
      </c>
      <c r="X320" s="443" t="str">
        <f t="shared" si="324"/>
        <v/>
      </c>
      <c r="Y320" s="532"/>
      <c r="Z320" s="443"/>
      <c r="AA320" s="440"/>
      <c r="AB320" s="440" t="str">
        <f t="shared" si="325"/>
        <v/>
      </c>
      <c r="AC320" s="443" t="str">
        <f t="shared" si="326"/>
        <v/>
      </c>
      <c r="AD320" s="532"/>
      <c r="AE320" s="443"/>
      <c r="AF320" s="440"/>
      <c r="AG320" s="440" t="str">
        <f t="shared" si="327"/>
        <v/>
      </c>
      <c r="AH320" s="443" t="str">
        <f t="shared" si="328"/>
        <v/>
      </c>
      <c r="AI320" s="532"/>
      <c r="AJ320" s="443"/>
      <c r="AK320" s="440"/>
      <c r="AL320" s="440" t="str">
        <f t="shared" si="329"/>
        <v/>
      </c>
      <c r="AM320" s="443" t="str">
        <f t="shared" si="330"/>
        <v/>
      </c>
      <c r="AN320" s="532"/>
      <c r="AO320" s="443"/>
      <c r="AP320" s="440"/>
      <c r="AQ320" s="440" t="str">
        <f t="shared" si="331"/>
        <v/>
      </c>
      <c r="AR320" s="443" t="str">
        <f t="shared" si="332"/>
        <v/>
      </c>
      <c r="AS320" s="532"/>
      <c r="AT320" s="443"/>
      <c r="AU320" s="440"/>
      <c r="AV320" s="440" t="str">
        <f t="shared" si="333"/>
        <v/>
      </c>
      <c r="AW320" s="443" t="str">
        <f t="shared" si="334"/>
        <v/>
      </c>
      <c r="AX320" s="532"/>
    </row>
    <row r="321" spans="2:50" x14ac:dyDescent="0.2">
      <c r="B321" s="541"/>
      <c r="C321" s="443">
        <f t="shared" si="319"/>
        <v>15</v>
      </c>
      <c r="D321" s="443"/>
      <c r="E321" s="443"/>
      <c r="F321" s="443"/>
      <c r="G321" s="443"/>
      <c r="H321" s="563"/>
      <c r="I321" s="172" t="str">
        <f t="shared" si="335"/>
        <v/>
      </c>
      <c r="J321" s="172" t="str">
        <f t="shared" si="336"/>
        <v/>
      </c>
      <c r="K321" s="444" t="str">
        <f t="shared" si="337"/>
        <v/>
      </c>
      <c r="L321" s="560"/>
      <c r="M321" s="172" t="str">
        <f t="shared" si="320"/>
        <v/>
      </c>
      <c r="N321" s="533"/>
      <c r="O321" s="533"/>
      <c r="P321" s="443"/>
      <c r="Q321" s="440"/>
      <c r="R321" s="440" t="str">
        <f t="shared" si="321"/>
        <v/>
      </c>
      <c r="S321" s="443" t="str">
        <f t="shared" si="322"/>
        <v/>
      </c>
      <c r="T321" s="532"/>
      <c r="U321" s="443"/>
      <c r="V321" s="440"/>
      <c r="W321" s="440" t="str">
        <f t="shared" si="323"/>
        <v/>
      </c>
      <c r="X321" s="443" t="str">
        <f t="shared" si="324"/>
        <v/>
      </c>
      <c r="Y321" s="532"/>
      <c r="Z321" s="443"/>
      <c r="AA321" s="440"/>
      <c r="AB321" s="440" t="str">
        <f t="shared" si="325"/>
        <v/>
      </c>
      <c r="AC321" s="443" t="str">
        <f t="shared" si="326"/>
        <v/>
      </c>
      <c r="AD321" s="532"/>
      <c r="AE321" s="443"/>
      <c r="AF321" s="440"/>
      <c r="AG321" s="440" t="str">
        <f t="shared" si="327"/>
        <v/>
      </c>
      <c r="AH321" s="443" t="str">
        <f t="shared" si="328"/>
        <v/>
      </c>
      <c r="AI321" s="532"/>
      <c r="AJ321" s="443"/>
      <c r="AK321" s="440"/>
      <c r="AL321" s="440" t="str">
        <f t="shared" si="329"/>
        <v/>
      </c>
      <c r="AM321" s="443" t="str">
        <f t="shared" si="330"/>
        <v/>
      </c>
      <c r="AN321" s="532"/>
      <c r="AO321" s="443"/>
      <c r="AP321" s="440"/>
      <c r="AQ321" s="440" t="str">
        <f t="shared" si="331"/>
        <v/>
      </c>
      <c r="AR321" s="443" t="str">
        <f t="shared" si="332"/>
        <v/>
      </c>
      <c r="AS321" s="532"/>
      <c r="AT321" s="443"/>
      <c r="AU321" s="440"/>
      <c r="AV321" s="440" t="str">
        <f t="shared" si="333"/>
        <v/>
      </c>
      <c r="AW321" s="443" t="str">
        <f t="shared" si="334"/>
        <v/>
      </c>
      <c r="AX321" s="532"/>
    </row>
    <row r="322" spans="2:50" ht="15.75" x14ac:dyDescent="0.2">
      <c r="B322" s="545" t="s">
        <v>169</v>
      </c>
      <c r="C322" s="546"/>
      <c r="D322" s="546"/>
      <c r="E322" s="546"/>
      <c r="F322" s="546"/>
      <c r="G322" s="546"/>
      <c r="H322" s="547"/>
      <c r="I322" s="207"/>
      <c r="J322" s="207"/>
      <c r="K322" s="207"/>
      <c r="L322" s="207"/>
      <c r="M322" s="207"/>
      <c r="N322" s="533" t="s">
        <v>161</v>
      </c>
      <c r="O322" s="549" t="s">
        <v>106</v>
      </c>
      <c r="P322" s="551">
        <f>AT302+1</f>
        <v>45979</v>
      </c>
      <c r="Q322" s="541"/>
      <c r="R322" s="541"/>
      <c r="S322" s="541"/>
      <c r="T322" s="541"/>
      <c r="U322" s="551">
        <f>P322+1</f>
        <v>45980</v>
      </c>
      <c r="V322" s="541"/>
      <c r="W322" s="541"/>
      <c r="X322" s="541"/>
      <c r="Y322" s="541"/>
      <c r="Z322" s="551">
        <f>U322+1</f>
        <v>45981</v>
      </c>
      <c r="AA322" s="541"/>
      <c r="AB322" s="541"/>
      <c r="AC322" s="541"/>
      <c r="AD322" s="541"/>
      <c r="AE322" s="551">
        <f>Z322+1</f>
        <v>45982</v>
      </c>
      <c r="AF322" s="541"/>
      <c r="AG322" s="541"/>
      <c r="AH322" s="541"/>
      <c r="AI322" s="541"/>
      <c r="AJ322" s="551">
        <f>AE322+1</f>
        <v>45983</v>
      </c>
      <c r="AK322" s="541"/>
      <c r="AL322" s="541"/>
      <c r="AM322" s="541"/>
      <c r="AN322" s="541"/>
      <c r="AO322" s="551">
        <f>AJ322+1</f>
        <v>45984</v>
      </c>
      <c r="AP322" s="541"/>
      <c r="AQ322" s="541"/>
      <c r="AR322" s="541"/>
      <c r="AS322" s="541"/>
      <c r="AT322" s="551">
        <f>AO322+1</f>
        <v>45985</v>
      </c>
      <c r="AU322" s="541"/>
      <c r="AV322" s="541"/>
      <c r="AW322" s="541"/>
      <c r="AX322" s="541"/>
    </row>
    <row r="323" spans="2:50" ht="15.75" x14ac:dyDescent="0.2">
      <c r="B323" s="548"/>
      <c r="C323" s="548"/>
      <c r="D323" s="548"/>
      <c r="E323" s="548"/>
      <c r="F323" s="548"/>
      <c r="G323" s="548"/>
      <c r="H323" s="548"/>
      <c r="I323" s="207"/>
      <c r="J323" s="207"/>
      <c r="K323" s="207"/>
      <c r="L323" s="207"/>
      <c r="M323" s="207"/>
      <c r="N323" s="533"/>
      <c r="O323" s="550"/>
      <c r="P323" s="551" t="s">
        <v>120</v>
      </c>
      <c r="Q323" s="541"/>
      <c r="R323" s="541"/>
      <c r="S323" s="541"/>
      <c r="T323" s="541"/>
      <c r="U323" s="551" t="s">
        <v>114</v>
      </c>
      <c r="V323" s="541"/>
      <c r="W323" s="541"/>
      <c r="X323" s="541"/>
      <c r="Y323" s="541"/>
      <c r="Z323" s="551" t="s">
        <v>115</v>
      </c>
      <c r="AA323" s="541"/>
      <c r="AB323" s="541"/>
      <c r="AC323" s="541"/>
      <c r="AD323" s="541"/>
      <c r="AE323" s="551" t="s">
        <v>116</v>
      </c>
      <c r="AF323" s="541"/>
      <c r="AG323" s="541"/>
      <c r="AH323" s="541"/>
      <c r="AI323" s="541"/>
      <c r="AJ323" s="551" t="s">
        <v>117</v>
      </c>
      <c r="AK323" s="541"/>
      <c r="AL323" s="541"/>
      <c r="AM323" s="541"/>
      <c r="AN323" s="541"/>
      <c r="AO323" s="551" t="s">
        <v>118</v>
      </c>
      <c r="AP323" s="541"/>
      <c r="AQ323" s="541"/>
      <c r="AR323" s="541"/>
      <c r="AS323" s="541"/>
      <c r="AT323" s="551" t="s">
        <v>119</v>
      </c>
      <c r="AU323" s="541"/>
      <c r="AV323" s="541"/>
      <c r="AW323" s="541"/>
      <c r="AX323" s="541"/>
    </row>
    <row r="324" spans="2:50" x14ac:dyDescent="0.2">
      <c r="B324" s="533" t="s">
        <v>157</v>
      </c>
      <c r="C324" s="533" t="s">
        <v>149</v>
      </c>
      <c r="D324" s="533"/>
      <c r="E324" s="533" t="s">
        <v>151</v>
      </c>
      <c r="F324" s="533"/>
      <c r="G324" s="533"/>
      <c r="H324" s="537" t="s">
        <v>158</v>
      </c>
      <c r="I324" s="540" t="s">
        <v>227</v>
      </c>
      <c r="J324" s="540"/>
      <c r="K324" s="540"/>
      <c r="L324" s="540" t="s">
        <v>158</v>
      </c>
      <c r="M324" s="540" t="s">
        <v>170</v>
      </c>
      <c r="N324" s="533"/>
      <c r="O324" s="533" t="s">
        <v>160</v>
      </c>
      <c r="P324" s="534" t="s">
        <v>154</v>
      </c>
      <c r="Q324" s="535"/>
      <c r="R324" s="535"/>
      <c r="S324" s="536"/>
      <c r="T324" s="533" t="s">
        <v>158</v>
      </c>
      <c r="U324" s="534" t="s">
        <v>154</v>
      </c>
      <c r="V324" s="535"/>
      <c r="W324" s="535"/>
      <c r="X324" s="536"/>
      <c r="Y324" s="533" t="s">
        <v>158</v>
      </c>
      <c r="Z324" s="534" t="s">
        <v>154</v>
      </c>
      <c r="AA324" s="535"/>
      <c r="AB324" s="535"/>
      <c r="AC324" s="536"/>
      <c r="AD324" s="533" t="s">
        <v>158</v>
      </c>
      <c r="AE324" s="534" t="s">
        <v>154</v>
      </c>
      <c r="AF324" s="535"/>
      <c r="AG324" s="535"/>
      <c r="AH324" s="536"/>
      <c r="AI324" s="533" t="s">
        <v>158</v>
      </c>
      <c r="AJ324" s="534" t="s">
        <v>154</v>
      </c>
      <c r="AK324" s="535"/>
      <c r="AL324" s="535"/>
      <c r="AM324" s="536"/>
      <c r="AN324" s="533" t="s">
        <v>158</v>
      </c>
      <c r="AO324" s="534" t="s">
        <v>154</v>
      </c>
      <c r="AP324" s="535"/>
      <c r="AQ324" s="535"/>
      <c r="AR324" s="536"/>
      <c r="AS324" s="533" t="s">
        <v>158</v>
      </c>
      <c r="AT324" s="534" t="s">
        <v>154</v>
      </c>
      <c r="AU324" s="535"/>
      <c r="AV324" s="535"/>
      <c r="AW324" s="536"/>
      <c r="AX324" s="533" t="s">
        <v>158</v>
      </c>
    </row>
    <row r="325" spans="2:50" x14ac:dyDescent="0.2">
      <c r="B325" s="533"/>
      <c r="C325" s="533"/>
      <c r="D325" s="533"/>
      <c r="E325" s="533" t="s">
        <v>150</v>
      </c>
      <c r="F325" s="533"/>
      <c r="G325" s="533"/>
      <c r="H325" s="538"/>
      <c r="I325" s="540" t="s">
        <v>150</v>
      </c>
      <c r="J325" s="540"/>
      <c r="K325" s="540"/>
      <c r="L325" s="540"/>
      <c r="M325" s="540"/>
      <c r="N325" s="533"/>
      <c r="O325" s="533"/>
      <c r="P325" s="534" t="s">
        <v>155</v>
      </c>
      <c r="Q325" s="535"/>
      <c r="R325" s="535"/>
      <c r="S325" s="536"/>
      <c r="T325" s="533"/>
      <c r="U325" s="534" t="s">
        <v>155</v>
      </c>
      <c r="V325" s="535"/>
      <c r="W325" s="535"/>
      <c r="X325" s="536"/>
      <c r="Y325" s="533"/>
      <c r="Z325" s="534" t="s">
        <v>155</v>
      </c>
      <c r="AA325" s="535"/>
      <c r="AB325" s="535"/>
      <c r="AC325" s="536"/>
      <c r="AD325" s="533"/>
      <c r="AE325" s="534" t="s">
        <v>155</v>
      </c>
      <c r="AF325" s="535"/>
      <c r="AG325" s="535"/>
      <c r="AH325" s="536"/>
      <c r="AI325" s="533"/>
      <c r="AJ325" s="534" t="s">
        <v>155</v>
      </c>
      <c r="AK325" s="535"/>
      <c r="AL325" s="535"/>
      <c r="AM325" s="536"/>
      <c r="AN325" s="533"/>
      <c r="AO325" s="534" t="s">
        <v>155</v>
      </c>
      <c r="AP325" s="535"/>
      <c r="AQ325" s="535"/>
      <c r="AR325" s="536"/>
      <c r="AS325" s="533"/>
      <c r="AT325" s="534" t="s">
        <v>155</v>
      </c>
      <c r="AU325" s="535"/>
      <c r="AV325" s="535"/>
      <c r="AW325" s="536"/>
      <c r="AX325" s="533"/>
    </row>
    <row r="326" spans="2:50" x14ac:dyDescent="0.2">
      <c r="B326" s="533"/>
      <c r="C326" s="533"/>
      <c r="D326" s="533"/>
      <c r="E326" s="441" t="s">
        <v>152</v>
      </c>
      <c r="F326" s="441" t="s">
        <v>153</v>
      </c>
      <c r="G326" s="441" t="s">
        <v>156</v>
      </c>
      <c r="H326" s="539"/>
      <c r="I326" s="442" t="s">
        <v>152</v>
      </c>
      <c r="J326" s="442" t="s">
        <v>153</v>
      </c>
      <c r="K326" s="442" t="s">
        <v>156</v>
      </c>
      <c r="L326" s="540"/>
      <c r="M326" s="540"/>
      <c r="N326" s="533"/>
      <c r="O326" s="533"/>
      <c r="P326" s="441" t="s">
        <v>152</v>
      </c>
      <c r="Q326" s="441" t="s">
        <v>153</v>
      </c>
      <c r="R326" s="441" t="s">
        <v>156</v>
      </c>
      <c r="S326" s="441" t="s">
        <v>170</v>
      </c>
      <c r="T326" s="533"/>
      <c r="U326" s="441" t="s">
        <v>152</v>
      </c>
      <c r="V326" s="441" t="s">
        <v>153</v>
      </c>
      <c r="W326" s="441" t="s">
        <v>156</v>
      </c>
      <c r="X326" s="441" t="s">
        <v>170</v>
      </c>
      <c r="Y326" s="533"/>
      <c r="Z326" s="441" t="s">
        <v>152</v>
      </c>
      <c r="AA326" s="441" t="s">
        <v>153</v>
      </c>
      <c r="AB326" s="441" t="s">
        <v>156</v>
      </c>
      <c r="AC326" s="441" t="s">
        <v>170</v>
      </c>
      <c r="AD326" s="533"/>
      <c r="AE326" s="441" t="s">
        <v>152</v>
      </c>
      <c r="AF326" s="441" t="s">
        <v>153</v>
      </c>
      <c r="AG326" s="441" t="s">
        <v>156</v>
      </c>
      <c r="AH326" s="441" t="s">
        <v>170</v>
      </c>
      <c r="AI326" s="533"/>
      <c r="AJ326" s="441" t="s">
        <v>152</v>
      </c>
      <c r="AK326" s="441" t="s">
        <v>153</v>
      </c>
      <c r="AL326" s="441" t="s">
        <v>156</v>
      </c>
      <c r="AM326" s="441" t="s">
        <v>170</v>
      </c>
      <c r="AN326" s="533"/>
      <c r="AO326" s="441" t="s">
        <v>152</v>
      </c>
      <c r="AP326" s="441" t="s">
        <v>153</v>
      </c>
      <c r="AQ326" s="441" t="s">
        <v>156</v>
      </c>
      <c r="AR326" s="441" t="s">
        <v>170</v>
      </c>
      <c r="AS326" s="533"/>
      <c r="AT326" s="441" t="s">
        <v>152</v>
      </c>
      <c r="AU326" s="441" t="s">
        <v>153</v>
      </c>
      <c r="AV326" s="441" t="s">
        <v>156</v>
      </c>
      <c r="AW326" s="441" t="s">
        <v>170</v>
      </c>
      <c r="AX326" s="533"/>
    </row>
    <row r="327" spans="2:50" x14ac:dyDescent="0.2">
      <c r="B327" s="541" t="s">
        <v>238</v>
      </c>
      <c r="C327" s="443">
        <f>C307</f>
        <v>1</v>
      </c>
      <c r="D327" s="443" t="s">
        <v>456</v>
      </c>
      <c r="E327" s="443">
        <v>19</v>
      </c>
      <c r="F327" s="443">
        <v>1500</v>
      </c>
      <c r="G327" s="440">
        <f t="shared" ref="G327:G332" si="338">F327/E327</f>
        <v>78.94736842105263</v>
      </c>
      <c r="H327" s="561">
        <f>AVERAGE(G327:G341)</f>
        <v>110.82946336429308</v>
      </c>
      <c r="I327" s="172">
        <f t="shared" ref="I327:I329" si="339">IFERROR(AVERAGE(P327,U327,Z327,AE327,AJ327,AO327,AT327),"")</f>
        <v>19</v>
      </c>
      <c r="J327" s="172">
        <f t="shared" ref="J327:J329" si="340">IFERROR(AVERAGE(Q327,V327,AA327,AF327,AK327,AP327,AU327),"")</f>
        <v>1430.3633122730519</v>
      </c>
      <c r="K327" s="444">
        <f t="shared" ref="K327:K329" si="341">IFERROR(AVERAGE(R327,W327,AB327,AG327,AL327,AQ327,AV327),"")</f>
        <v>75.282279593318535</v>
      </c>
      <c r="L327" s="560">
        <f>IFERROR(AVERAGE(K327:K341),"-")</f>
        <v>105.9126646825311</v>
      </c>
      <c r="M327" s="172">
        <f>IFERROR(RANK(K327, K$327:K$341),"")</f>
        <v>5</v>
      </c>
      <c r="N327" s="533"/>
      <c r="O327" s="533"/>
      <c r="P327" s="443">
        <v>19</v>
      </c>
      <c r="Q327" s="440">
        <v>1426.7441860465119</v>
      </c>
      <c r="R327" s="440">
        <f>IFERROR(Q327/P327,"")</f>
        <v>75.091799265605886</v>
      </c>
      <c r="S327" s="443">
        <f>IFERROR(RANK(R327, R$327:R$341),"")</f>
        <v>5</v>
      </c>
      <c r="T327" s="532">
        <f>AVERAGE(R327:R341)</f>
        <v>105.815181774192</v>
      </c>
      <c r="U327" s="443">
        <v>19</v>
      </c>
      <c r="V327" s="440">
        <v>1432.5</v>
      </c>
      <c r="W327" s="440">
        <f>IFERROR(V327/U327,"")</f>
        <v>75.39473684210526</v>
      </c>
      <c r="X327" s="443">
        <f>IFERROR(RANK(W327, W$327:W$341),"")</f>
        <v>5</v>
      </c>
      <c r="Y327" s="532">
        <f>AVERAGE(W327:W341)</f>
        <v>105.98289468988595</v>
      </c>
      <c r="Z327" s="443">
        <v>19</v>
      </c>
      <c r="AA327" s="440">
        <v>1428.705882352941</v>
      </c>
      <c r="AB327" s="440">
        <f>IFERROR(AA327/Z327,"")</f>
        <v>75.19504643962847</v>
      </c>
      <c r="AC327" s="443">
        <f>IFERROR(RANK(AB327, AB$327:AB$341),"")</f>
        <v>5</v>
      </c>
      <c r="AD327" s="532">
        <f>AVERAGE(AB327:AB341)</f>
        <v>106.20789016719986</v>
      </c>
      <c r="AE327" s="443">
        <v>19</v>
      </c>
      <c r="AF327" s="440">
        <v>1431.3669064748201</v>
      </c>
      <c r="AG327" s="440">
        <f>IFERROR(AF327/AE327,"")</f>
        <v>75.335100340780002</v>
      </c>
      <c r="AH327" s="443">
        <f>IFERROR(RANK(AG327, AG$327:AG$341),"")</f>
        <v>5</v>
      </c>
      <c r="AI327" s="532">
        <f>AVERAGE(AG327:AG341)</f>
        <v>105.88142583768523</v>
      </c>
      <c r="AJ327" s="443">
        <v>19</v>
      </c>
      <c r="AK327" s="440">
        <v>1435.833333333333</v>
      </c>
      <c r="AL327" s="440">
        <f>IFERROR(AK327/AJ327,"")</f>
        <v>75.570175438596479</v>
      </c>
      <c r="AM327" s="443">
        <f>IFERROR(RANK(AL327, AL$327:AL$341),"")</f>
        <v>5</v>
      </c>
      <c r="AN327" s="532">
        <f>AVERAGE(AL327:AL341)</f>
        <v>105.93610201398063</v>
      </c>
      <c r="AO327" s="443">
        <v>19</v>
      </c>
      <c r="AP327" s="440">
        <v>1428.1865284974097</v>
      </c>
      <c r="AQ327" s="440">
        <f>IFERROR(AP327/AO327,"")</f>
        <v>75.167712026179458</v>
      </c>
      <c r="AR327" s="443">
        <f>IFERROR(RANK(AQ327, AQ$327:AQ$341),"")</f>
        <v>5</v>
      </c>
      <c r="AS327" s="532">
        <f>AVERAGE(AQ327:AQ341)</f>
        <v>105.75826330584873</v>
      </c>
      <c r="AT327" s="443">
        <v>19</v>
      </c>
      <c r="AU327" s="440">
        <v>1429.2063492063489</v>
      </c>
      <c r="AV327" s="440">
        <f>IFERROR(AU327/AT327,"")</f>
        <v>75.221386800334159</v>
      </c>
      <c r="AW327" s="443">
        <f>IFERROR(RANK(AV327, AV$327:AV$341),"")</f>
        <v>5</v>
      </c>
      <c r="AX327" s="532">
        <f>AVERAGE(AV327:AV341)</f>
        <v>105.80689498892527</v>
      </c>
    </row>
    <row r="328" spans="2:50" x14ac:dyDescent="0.2">
      <c r="B328" s="541"/>
      <c r="C328" s="443">
        <f t="shared" ref="C328:C341" si="342">C308</f>
        <v>2</v>
      </c>
      <c r="D328" s="443" t="s">
        <v>457</v>
      </c>
      <c r="E328" s="443">
        <v>17</v>
      </c>
      <c r="F328" s="443">
        <v>1500</v>
      </c>
      <c r="G328" s="440">
        <f t="shared" si="338"/>
        <v>88.235294117647058</v>
      </c>
      <c r="H328" s="562"/>
      <c r="I328" s="172">
        <f t="shared" si="339"/>
        <v>17</v>
      </c>
      <c r="J328" s="172">
        <f t="shared" si="340"/>
        <v>1429.3729815088061</v>
      </c>
      <c r="K328" s="444">
        <f t="shared" si="341"/>
        <v>84.080763618165065</v>
      </c>
      <c r="L328" s="560"/>
      <c r="M328" s="172">
        <f t="shared" ref="M328:M341" si="343">IFERROR(RANK(K328, K$327:K$341),"")</f>
        <v>4</v>
      </c>
      <c r="N328" s="533"/>
      <c r="O328" s="533"/>
      <c r="P328" s="443">
        <v>17</v>
      </c>
      <c r="Q328" s="440">
        <v>1427.4820143884892</v>
      </c>
      <c r="R328" s="440">
        <f t="shared" ref="R328:R341" si="344">IFERROR(Q328/P328,"")</f>
        <v>83.96953025814642</v>
      </c>
      <c r="S328" s="443">
        <f t="shared" ref="S328:S341" si="345">IFERROR(RANK(R328, R$327:R$341),"")</f>
        <v>4</v>
      </c>
      <c r="T328" s="532"/>
      <c r="U328" s="443">
        <v>17</v>
      </c>
      <c r="V328" s="440">
        <v>1430.2325581395346</v>
      </c>
      <c r="W328" s="440">
        <f t="shared" ref="W328:W341" si="346">IFERROR(V328/U328,"")</f>
        <v>84.131326949384388</v>
      </c>
      <c r="X328" s="443">
        <f t="shared" ref="X328:X341" si="347">IFERROR(RANK(W328, W$327:W$341),"")</f>
        <v>4</v>
      </c>
      <c r="Y328" s="532"/>
      <c r="Z328" s="443">
        <v>17</v>
      </c>
      <c r="AA328" s="440">
        <v>1425.0583657587545</v>
      </c>
      <c r="AB328" s="440">
        <f t="shared" ref="AB328:AB341" si="348">IFERROR(AA328/Z328,"")</f>
        <v>83.826962691691435</v>
      </c>
      <c r="AC328" s="443">
        <f t="shared" ref="AC328:AC341" si="349">IFERROR(RANK(AB328, AB$327:AB$341),"")</f>
        <v>4</v>
      </c>
      <c r="AD328" s="532"/>
      <c r="AE328" s="443">
        <v>17</v>
      </c>
      <c r="AF328" s="440">
        <v>1434.3661971830982</v>
      </c>
      <c r="AG328" s="440">
        <f t="shared" ref="AG328:AG341" si="350">IFERROR(AF328/AE328,"")</f>
        <v>84.374482187241071</v>
      </c>
      <c r="AH328" s="443">
        <f t="shared" ref="AH328:AH341" si="351">IFERROR(RANK(AG328, AG$327:AG$341),"")</f>
        <v>4</v>
      </c>
      <c r="AI328" s="532"/>
      <c r="AJ328" s="443">
        <v>17</v>
      </c>
      <c r="AK328" s="440">
        <v>1430.181818181818</v>
      </c>
      <c r="AL328" s="440">
        <f t="shared" ref="AL328:AL341" si="352">IFERROR(AK328/AJ328,"")</f>
        <v>84.128342245989302</v>
      </c>
      <c r="AM328" s="443">
        <f t="shared" ref="AM328:AM341" si="353">IFERROR(RANK(AL328, AL$327:AL$341),"")</f>
        <v>4</v>
      </c>
      <c r="AN328" s="532"/>
      <c r="AO328" s="443">
        <v>17</v>
      </c>
      <c r="AP328" s="440">
        <v>1429.1803278688524</v>
      </c>
      <c r="AQ328" s="440">
        <f t="shared" ref="AQ328:AQ341" si="354">IFERROR(AP328/AO328,"")</f>
        <v>84.069431051108964</v>
      </c>
      <c r="AR328" s="443">
        <f t="shared" ref="AR328:AR341" si="355">IFERROR(RANK(AQ328, AQ$327:AQ$341),"")</f>
        <v>4</v>
      </c>
      <c r="AS328" s="532"/>
      <c r="AT328" s="443">
        <v>17</v>
      </c>
      <c r="AU328" s="440">
        <v>1429.1095890410961</v>
      </c>
      <c r="AV328" s="440">
        <f t="shared" ref="AV328:AV341" si="356">IFERROR(AU328/AT328,"")</f>
        <v>84.06526994359389</v>
      </c>
      <c r="AW328" s="443">
        <f t="shared" ref="AW328:AW341" si="357">IFERROR(RANK(AV328, AV$327:AV$341),"")</f>
        <v>4</v>
      </c>
      <c r="AX328" s="532"/>
    </row>
    <row r="329" spans="2:50" x14ac:dyDescent="0.2">
      <c r="B329" s="541"/>
      <c r="C329" s="443">
        <f t="shared" si="342"/>
        <v>3</v>
      </c>
      <c r="D329" s="443" t="s">
        <v>460</v>
      </c>
      <c r="E329" s="443">
        <v>17</v>
      </c>
      <c r="F329" s="443">
        <v>2000</v>
      </c>
      <c r="G329" s="440">
        <f t="shared" si="338"/>
        <v>117.64705882352941</v>
      </c>
      <c r="H329" s="562"/>
      <c r="I329" s="172">
        <f t="shared" si="339"/>
        <v>17</v>
      </c>
      <c r="J329" s="172">
        <f t="shared" si="340"/>
        <v>1912.7170154768432</v>
      </c>
      <c r="K329" s="444">
        <f t="shared" si="341"/>
        <v>112.5127656162849</v>
      </c>
      <c r="L329" s="560"/>
      <c r="M329" s="172">
        <f t="shared" si="343"/>
        <v>3</v>
      </c>
      <c r="N329" s="533"/>
      <c r="O329" s="533"/>
      <c r="P329" s="443">
        <v>17</v>
      </c>
      <c r="Q329" s="440">
        <v>1910.1369863013695</v>
      </c>
      <c r="R329" s="440">
        <f t="shared" si="344"/>
        <v>112.3609991941982</v>
      </c>
      <c r="S329" s="443">
        <f t="shared" si="345"/>
        <v>2</v>
      </c>
      <c r="T329" s="532"/>
      <c r="U329" s="443">
        <v>17</v>
      </c>
      <c r="V329" s="440">
        <v>1920</v>
      </c>
      <c r="W329" s="440">
        <f t="shared" si="346"/>
        <v>112.94117647058823</v>
      </c>
      <c r="X329" s="443">
        <f t="shared" si="347"/>
        <v>2</v>
      </c>
      <c r="Y329" s="532"/>
      <c r="Z329" s="443">
        <v>17</v>
      </c>
      <c r="AA329" s="440">
        <v>1922.3999999999996</v>
      </c>
      <c r="AB329" s="440">
        <f t="shared" si="348"/>
        <v>113.08235294117645</v>
      </c>
      <c r="AC329" s="443">
        <f t="shared" si="349"/>
        <v>3</v>
      </c>
      <c r="AD329" s="532"/>
      <c r="AE329" s="443">
        <v>17</v>
      </c>
      <c r="AF329" s="440">
        <v>1909.0000000000005</v>
      </c>
      <c r="AG329" s="440">
        <f t="shared" si="350"/>
        <v>112.29411764705885</v>
      </c>
      <c r="AH329" s="443">
        <f t="shared" si="351"/>
        <v>3</v>
      </c>
      <c r="AI329" s="532"/>
      <c r="AJ329" s="443">
        <v>17</v>
      </c>
      <c r="AK329" s="440">
        <v>1903.5483870967748</v>
      </c>
      <c r="AL329" s="440">
        <f t="shared" si="352"/>
        <v>111.9734345351044</v>
      </c>
      <c r="AM329" s="443">
        <f t="shared" si="353"/>
        <v>3</v>
      </c>
      <c r="AN329" s="532"/>
      <c r="AO329" s="443">
        <v>17</v>
      </c>
      <c r="AP329" s="440">
        <v>1908.4337349397592</v>
      </c>
      <c r="AQ329" s="440">
        <f t="shared" si="354"/>
        <v>112.26080793763289</v>
      </c>
      <c r="AR329" s="443">
        <f t="shared" si="355"/>
        <v>2</v>
      </c>
      <c r="AS329" s="532"/>
      <c r="AT329" s="443">
        <v>17</v>
      </c>
      <c r="AU329" s="440">
        <v>1915.5</v>
      </c>
      <c r="AV329" s="440">
        <f t="shared" si="356"/>
        <v>112.67647058823529</v>
      </c>
      <c r="AW329" s="443">
        <f t="shared" si="357"/>
        <v>2</v>
      </c>
      <c r="AX329" s="532"/>
    </row>
    <row r="330" spans="2:50" x14ac:dyDescent="0.2">
      <c r="B330" s="541"/>
      <c r="C330" s="443">
        <f t="shared" si="342"/>
        <v>4</v>
      </c>
      <c r="D330" s="443" t="s">
        <v>461</v>
      </c>
      <c r="E330" s="443">
        <v>17</v>
      </c>
      <c r="F330" s="443">
        <v>2000</v>
      </c>
      <c r="G330" s="440">
        <f t="shared" si="338"/>
        <v>117.64705882352941</v>
      </c>
      <c r="H330" s="562"/>
      <c r="I330" s="172">
        <f>IFERROR(AVERAGE(P330,U330,Z330,AE330,AJ330,AO330,AT330),"")</f>
        <v>17</v>
      </c>
      <c r="J330" s="172">
        <f>IFERROR(AVERAGE(Q330,V330,AA330,AF330,AK330,AP330,AU330),"")</f>
        <v>1912.7384447850288</v>
      </c>
      <c r="K330" s="444">
        <f>IFERROR(AVERAGE(R330,W330,AB330,AG330,AL330,AQ330,AV330),"")</f>
        <v>112.51402616382521</v>
      </c>
      <c r="L330" s="560"/>
      <c r="M330" s="172">
        <f t="shared" si="343"/>
        <v>2</v>
      </c>
      <c r="N330" s="533"/>
      <c r="O330" s="533"/>
      <c r="P330" s="443">
        <v>17</v>
      </c>
      <c r="Q330" s="440">
        <v>1902.0779220779229</v>
      </c>
      <c r="R330" s="440">
        <f t="shared" si="344"/>
        <v>111.886936592819</v>
      </c>
      <c r="S330" s="443">
        <f t="shared" si="345"/>
        <v>3</v>
      </c>
      <c r="T330" s="532"/>
      <c r="U330" s="443">
        <v>17</v>
      </c>
      <c r="V330" s="440">
        <v>1904.9999999999993</v>
      </c>
      <c r="W330" s="440">
        <f t="shared" si="346"/>
        <v>112.05882352941173</v>
      </c>
      <c r="X330" s="443">
        <f t="shared" si="347"/>
        <v>3</v>
      </c>
      <c r="Y330" s="532"/>
      <c r="Z330" s="443">
        <v>17</v>
      </c>
      <c r="AA330" s="440">
        <v>1926.0000000000009</v>
      </c>
      <c r="AB330" s="440">
        <f t="shared" si="348"/>
        <v>113.29411764705888</v>
      </c>
      <c r="AC330" s="443">
        <f t="shared" si="349"/>
        <v>2</v>
      </c>
      <c r="AD330" s="532"/>
      <c r="AE330" s="443">
        <v>17</v>
      </c>
      <c r="AF330" s="440">
        <v>1924.5454545454547</v>
      </c>
      <c r="AG330" s="440">
        <f t="shared" si="350"/>
        <v>113.20855614973263</v>
      </c>
      <c r="AH330" s="443">
        <f t="shared" si="351"/>
        <v>2</v>
      </c>
      <c r="AI330" s="532"/>
      <c r="AJ330" s="443">
        <v>17</v>
      </c>
      <c r="AK330" s="440">
        <v>1909.5652173913043</v>
      </c>
      <c r="AL330" s="440">
        <f t="shared" si="352"/>
        <v>112.32736572890025</v>
      </c>
      <c r="AM330" s="443">
        <f t="shared" si="353"/>
        <v>2</v>
      </c>
      <c r="AN330" s="532"/>
      <c r="AO330" s="443">
        <v>17</v>
      </c>
      <c r="AP330" s="440">
        <v>1908.409090909091</v>
      </c>
      <c r="AQ330" s="440">
        <f t="shared" si="354"/>
        <v>112.25935828877006</v>
      </c>
      <c r="AR330" s="443">
        <f t="shared" si="355"/>
        <v>3</v>
      </c>
      <c r="AS330" s="532"/>
      <c r="AT330" s="443">
        <v>17</v>
      </c>
      <c r="AU330" s="440">
        <v>1913.571428571428</v>
      </c>
      <c r="AV330" s="440">
        <f t="shared" si="356"/>
        <v>112.56302521008399</v>
      </c>
      <c r="AW330" s="443">
        <f t="shared" si="357"/>
        <v>3</v>
      </c>
      <c r="AX330" s="532"/>
    </row>
    <row r="331" spans="2:50" x14ac:dyDescent="0.2">
      <c r="B331" s="541"/>
      <c r="C331" s="443">
        <f t="shared" si="342"/>
        <v>5</v>
      </c>
      <c r="D331" s="443" t="s">
        <v>429</v>
      </c>
      <c r="E331" s="443">
        <v>8</v>
      </c>
      <c r="F331" s="443">
        <v>1500</v>
      </c>
      <c r="G331" s="440">
        <f t="shared" si="338"/>
        <v>187.5</v>
      </c>
      <c r="H331" s="562"/>
      <c r="I331" s="172">
        <f t="shared" ref="I331:I341" si="358">IFERROR(AVERAGE(P331,U331,Z331,AE331,AJ331,AO331,AT331),"")</f>
        <v>8</v>
      </c>
      <c r="J331" s="172">
        <f t="shared" ref="J331:J341" si="359">IFERROR(AVERAGE(Q331,V331,AA331,AF331,AK331,AP331,AU331),"")</f>
        <v>1433.7412108976132</v>
      </c>
      <c r="K331" s="444">
        <f t="shared" ref="K331:K341" si="360">IFERROR(AVERAGE(R331,W331,AB331,AG331,AL331,AQ331,AV331),"")</f>
        <v>179.21765136220165</v>
      </c>
      <c r="L331" s="560"/>
      <c r="M331" s="172">
        <f t="shared" si="343"/>
        <v>1</v>
      </c>
      <c r="N331" s="533"/>
      <c r="O331" s="533"/>
      <c r="P331" s="443">
        <v>8</v>
      </c>
      <c r="Q331" s="440">
        <v>1433.1707317073174</v>
      </c>
      <c r="R331" s="440">
        <f t="shared" si="344"/>
        <v>179.14634146341467</v>
      </c>
      <c r="S331" s="443">
        <f t="shared" si="345"/>
        <v>1</v>
      </c>
      <c r="T331" s="532"/>
      <c r="U331" s="443">
        <v>8</v>
      </c>
      <c r="V331" s="440">
        <v>1431.8400000000001</v>
      </c>
      <c r="W331" s="440">
        <f t="shared" si="346"/>
        <v>178.98000000000002</v>
      </c>
      <c r="X331" s="443">
        <f t="shared" si="347"/>
        <v>1</v>
      </c>
      <c r="Y331" s="532"/>
      <c r="Z331" s="443">
        <v>8</v>
      </c>
      <c r="AA331" s="440">
        <v>1438.0952380952383</v>
      </c>
      <c r="AB331" s="440">
        <f t="shared" si="348"/>
        <v>179.76190476190479</v>
      </c>
      <c r="AC331" s="443">
        <f t="shared" si="349"/>
        <v>1</v>
      </c>
      <c r="AD331" s="532"/>
      <c r="AE331" s="443">
        <v>8</v>
      </c>
      <c r="AF331" s="440">
        <v>1430.1818181818185</v>
      </c>
      <c r="AG331" s="440">
        <f t="shared" si="350"/>
        <v>178.77272727272731</v>
      </c>
      <c r="AH331" s="443">
        <f t="shared" si="351"/>
        <v>1</v>
      </c>
      <c r="AI331" s="532"/>
      <c r="AJ331" s="443">
        <v>8</v>
      </c>
      <c r="AK331" s="440">
        <v>1437.3451327433634</v>
      </c>
      <c r="AL331" s="440">
        <f t="shared" si="352"/>
        <v>179.66814159292042</v>
      </c>
      <c r="AM331" s="443">
        <f t="shared" si="353"/>
        <v>1</v>
      </c>
      <c r="AN331" s="532"/>
      <c r="AO331" s="443">
        <v>8</v>
      </c>
      <c r="AP331" s="440">
        <v>1435.555555555555</v>
      </c>
      <c r="AQ331" s="440">
        <f t="shared" si="354"/>
        <v>179.44444444444437</v>
      </c>
      <c r="AR331" s="443">
        <f t="shared" si="355"/>
        <v>1</v>
      </c>
      <c r="AS331" s="532"/>
      <c r="AT331" s="443">
        <v>8</v>
      </c>
      <c r="AU331" s="440">
        <v>1429.9999999999995</v>
      </c>
      <c r="AV331" s="440">
        <f t="shared" si="356"/>
        <v>178.74999999999994</v>
      </c>
      <c r="AW331" s="443">
        <f t="shared" si="357"/>
        <v>1</v>
      </c>
      <c r="AX331" s="532"/>
    </row>
    <row r="332" spans="2:50" x14ac:dyDescent="0.2">
      <c r="B332" s="541"/>
      <c r="C332" s="443">
        <f t="shared" si="342"/>
        <v>6</v>
      </c>
      <c r="D332" s="443" t="s">
        <v>675</v>
      </c>
      <c r="E332" s="443">
        <v>20</v>
      </c>
      <c r="F332" s="443">
        <v>1500</v>
      </c>
      <c r="G332" s="440">
        <f t="shared" si="338"/>
        <v>75</v>
      </c>
      <c r="H332" s="562"/>
      <c r="I332" s="172">
        <f t="shared" si="358"/>
        <v>20</v>
      </c>
      <c r="J332" s="172">
        <f t="shared" si="359"/>
        <v>1437.3700348278239</v>
      </c>
      <c r="K332" s="444">
        <f t="shared" si="360"/>
        <v>71.868501741391199</v>
      </c>
      <c r="L332" s="560"/>
      <c r="M332" s="172">
        <f t="shared" si="343"/>
        <v>6</v>
      </c>
      <c r="N332" s="533"/>
      <c r="O332" s="533"/>
      <c r="P332" s="443">
        <v>20</v>
      </c>
      <c r="Q332" s="440">
        <v>1448.7096774193553</v>
      </c>
      <c r="R332" s="440">
        <f t="shared" si="344"/>
        <v>72.435483870967772</v>
      </c>
      <c r="S332" s="443">
        <f t="shared" si="345"/>
        <v>6</v>
      </c>
      <c r="T332" s="532"/>
      <c r="U332" s="443">
        <v>20</v>
      </c>
      <c r="V332" s="440">
        <v>1447.8260869565227</v>
      </c>
      <c r="W332" s="440">
        <f t="shared" si="346"/>
        <v>72.391304347826136</v>
      </c>
      <c r="X332" s="443">
        <f t="shared" si="347"/>
        <v>6</v>
      </c>
      <c r="Y332" s="532"/>
      <c r="Z332" s="443">
        <v>20</v>
      </c>
      <c r="AA332" s="440">
        <v>1441.7391304347836</v>
      </c>
      <c r="AB332" s="440">
        <f t="shared" si="348"/>
        <v>72.086956521739182</v>
      </c>
      <c r="AC332" s="443">
        <f t="shared" si="349"/>
        <v>6</v>
      </c>
      <c r="AD332" s="532"/>
      <c r="AE332" s="443">
        <v>20</v>
      </c>
      <c r="AF332" s="440">
        <v>1426.0714285714284</v>
      </c>
      <c r="AG332" s="440">
        <f t="shared" si="350"/>
        <v>71.303571428571416</v>
      </c>
      <c r="AH332" s="443">
        <f t="shared" si="351"/>
        <v>6</v>
      </c>
      <c r="AI332" s="532"/>
      <c r="AJ332" s="443">
        <v>20</v>
      </c>
      <c r="AK332" s="440">
        <v>1438.9830508474579</v>
      </c>
      <c r="AL332" s="440">
        <f t="shared" si="352"/>
        <v>71.9491525423729</v>
      </c>
      <c r="AM332" s="443">
        <f t="shared" si="353"/>
        <v>6</v>
      </c>
      <c r="AN332" s="532"/>
      <c r="AO332" s="443">
        <v>20</v>
      </c>
      <c r="AP332" s="440">
        <v>1426.9565217391314</v>
      </c>
      <c r="AQ332" s="440">
        <f t="shared" si="354"/>
        <v>71.347826086956573</v>
      </c>
      <c r="AR332" s="443">
        <f t="shared" si="355"/>
        <v>6</v>
      </c>
      <c r="AS332" s="532"/>
      <c r="AT332" s="443">
        <v>20</v>
      </c>
      <c r="AU332" s="440">
        <v>1431.3043478260879</v>
      </c>
      <c r="AV332" s="440">
        <f t="shared" si="356"/>
        <v>71.565217391304401</v>
      </c>
      <c r="AW332" s="443">
        <f t="shared" si="357"/>
        <v>6</v>
      </c>
      <c r="AX332" s="532"/>
    </row>
    <row r="333" spans="2:50" x14ac:dyDescent="0.2">
      <c r="B333" s="541"/>
      <c r="C333" s="443">
        <f t="shared" si="342"/>
        <v>7</v>
      </c>
      <c r="D333" s="443"/>
      <c r="E333" s="443"/>
      <c r="F333" s="443"/>
      <c r="G333" s="443"/>
      <c r="H333" s="562"/>
      <c r="I333" s="172" t="str">
        <f t="shared" si="358"/>
        <v/>
      </c>
      <c r="J333" s="172" t="str">
        <f t="shared" si="359"/>
        <v/>
      </c>
      <c r="K333" s="444" t="str">
        <f t="shared" si="360"/>
        <v/>
      </c>
      <c r="L333" s="560"/>
      <c r="M333" s="172" t="str">
        <f t="shared" si="343"/>
        <v/>
      </c>
      <c r="N333" s="533"/>
      <c r="O333" s="533"/>
      <c r="P333" s="443"/>
      <c r="Q333" s="440"/>
      <c r="R333" s="440" t="str">
        <f t="shared" si="344"/>
        <v/>
      </c>
      <c r="S333" s="443" t="str">
        <f t="shared" si="345"/>
        <v/>
      </c>
      <c r="T333" s="532"/>
      <c r="U333" s="443"/>
      <c r="V333" s="440"/>
      <c r="W333" s="440" t="str">
        <f t="shared" si="346"/>
        <v/>
      </c>
      <c r="X333" s="443" t="str">
        <f t="shared" si="347"/>
        <v/>
      </c>
      <c r="Y333" s="532"/>
      <c r="Z333" s="443"/>
      <c r="AA333" s="440"/>
      <c r="AB333" s="440" t="str">
        <f t="shared" si="348"/>
        <v/>
      </c>
      <c r="AC333" s="443" t="str">
        <f t="shared" si="349"/>
        <v/>
      </c>
      <c r="AD333" s="532"/>
      <c r="AE333" s="443"/>
      <c r="AF333" s="440"/>
      <c r="AG333" s="440" t="str">
        <f t="shared" si="350"/>
        <v/>
      </c>
      <c r="AH333" s="443" t="str">
        <f t="shared" si="351"/>
        <v/>
      </c>
      <c r="AI333" s="532"/>
      <c r="AJ333" s="443"/>
      <c r="AK333" s="440"/>
      <c r="AL333" s="440" t="str">
        <f t="shared" si="352"/>
        <v/>
      </c>
      <c r="AM333" s="443" t="str">
        <f t="shared" si="353"/>
        <v/>
      </c>
      <c r="AN333" s="532"/>
      <c r="AO333" s="443"/>
      <c r="AP333" s="440"/>
      <c r="AQ333" s="440" t="str">
        <f t="shared" si="354"/>
        <v/>
      </c>
      <c r="AR333" s="443" t="str">
        <f t="shared" si="355"/>
        <v/>
      </c>
      <c r="AS333" s="532"/>
      <c r="AT333" s="443"/>
      <c r="AU333" s="440"/>
      <c r="AV333" s="440" t="str">
        <f t="shared" si="356"/>
        <v/>
      </c>
      <c r="AW333" s="443" t="str">
        <f t="shared" si="357"/>
        <v/>
      </c>
      <c r="AX333" s="532"/>
    </row>
    <row r="334" spans="2:50" x14ac:dyDescent="0.2">
      <c r="B334" s="541"/>
      <c r="C334" s="443">
        <f t="shared" si="342"/>
        <v>8</v>
      </c>
      <c r="D334" s="443"/>
      <c r="E334" s="443"/>
      <c r="F334" s="443"/>
      <c r="G334" s="443"/>
      <c r="H334" s="562"/>
      <c r="I334" s="172" t="str">
        <f t="shared" si="358"/>
        <v/>
      </c>
      <c r="J334" s="172" t="str">
        <f t="shared" si="359"/>
        <v/>
      </c>
      <c r="K334" s="444" t="str">
        <f t="shared" si="360"/>
        <v/>
      </c>
      <c r="L334" s="560"/>
      <c r="M334" s="172" t="str">
        <f t="shared" si="343"/>
        <v/>
      </c>
      <c r="N334" s="533"/>
      <c r="O334" s="533"/>
      <c r="P334" s="443"/>
      <c r="Q334" s="440"/>
      <c r="R334" s="440" t="str">
        <f t="shared" si="344"/>
        <v/>
      </c>
      <c r="S334" s="443" t="str">
        <f t="shared" si="345"/>
        <v/>
      </c>
      <c r="T334" s="532"/>
      <c r="U334" s="443"/>
      <c r="V334" s="440"/>
      <c r="W334" s="440" t="str">
        <f t="shared" si="346"/>
        <v/>
      </c>
      <c r="X334" s="443" t="str">
        <f t="shared" si="347"/>
        <v/>
      </c>
      <c r="Y334" s="532"/>
      <c r="Z334" s="443"/>
      <c r="AA334" s="440"/>
      <c r="AB334" s="440" t="str">
        <f t="shared" si="348"/>
        <v/>
      </c>
      <c r="AC334" s="443" t="str">
        <f t="shared" si="349"/>
        <v/>
      </c>
      <c r="AD334" s="532"/>
      <c r="AE334" s="443"/>
      <c r="AF334" s="440"/>
      <c r="AG334" s="440" t="str">
        <f t="shared" si="350"/>
        <v/>
      </c>
      <c r="AH334" s="443" t="str">
        <f t="shared" si="351"/>
        <v/>
      </c>
      <c r="AI334" s="532"/>
      <c r="AJ334" s="443"/>
      <c r="AK334" s="440"/>
      <c r="AL334" s="440" t="str">
        <f t="shared" si="352"/>
        <v/>
      </c>
      <c r="AM334" s="443" t="str">
        <f t="shared" si="353"/>
        <v/>
      </c>
      <c r="AN334" s="532"/>
      <c r="AO334" s="443"/>
      <c r="AP334" s="440"/>
      <c r="AQ334" s="440" t="str">
        <f t="shared" si="354"/>
        <v/>
      </c>
      <c r="AR334" s="443" t="str">
        <f t="shared" si="355"/>
        <v/>
      </c>
      <c r="AS334" s="532"/>
      <c r="AT334" s="443"/>
      <c r="AU334" s="440"/>
      <c r="AV334" s="440" t="str">
        <f t="shared" si="356"/>
        <v/>
      </c>
      <c r="AW334" s="443" t="str">
        <f t="shared" si="357"/>
        <v/>
      </c>
      <c r="AX334" s="532"/>
    </row>
    <row r="335" spans="2:50" x14ac:dyDescent="0.2">
      <c r="B335" s="541"/>
      <c r="C335" s="443">
        <f t="shared" si="342"/>
        <v>9</v>
      </c>
      <c r="D335" s="443"/>
      <c r="E335" s="443"/>
      <c r="F335" s="443"/>
      <c r="G335" s="443"/>
      <c r="H335" s="562"/>
      <c r="I335" s="172" t="str">
        <f t="shared" si="358"/>
        <v/>
      </c>
      <c r="J335" s="172" t="str">
        <f t="shared" si="359"/>
        <v/>
      </c>
      <c r="K335" s="444" t="str">
        <f t="shared" si="360"/>
        <v/>
      </c>
      <c r="L335" s="560"/>
      <c r="M335" s="172" t="str">
        <f t="shared" si="343"/>
        <v/>
      </c>
      <c r="N335" s="533"/>
      <c r="O335" s="533"/>
      <c r="P335" s="443"/>
      <c r="Q335" s="440"/>
      <c r="R335" s="440" t="str">
        <f t="shared" si="344"/>
        <v/>
      </c>
      <c r="S335" s="443" t="str">
        <f t="shared" si="345"/>
        <v/>
      </c>
      <c r="T335" s="532"/>
      <c r="U335" s="443"/>
      <c r="V335" s="440"/>
      <c r="W335" s="440" t="str">
        <f t="shared" si="346"/>
        <v/>
      </c>
      <c r="X335" s="443" t="str">
        <f t="shared" si="347"/>
        <v/>
      </c>
      <c r="Y335" s="532"/>
      <c r="Z335" s="443"/>
      <c r="AA335" s="440"/>
      <c r="AB335" s="440" t="str">
        <f t="shared" si="348"/>
        <v/>
      </c>
      <c r="AC335" s="443" t="str">
        <f t="shared" si="349"/>
        <v/>
      </c>
      <c r="AD335" s="532"/>
      <c r="AE335" s="443"/>
      <c r="AF335" s="440"/>
      <c r="AG335" s="440" t="str">
        <f t="shared" si="350"/>
        <v/>
      </c>
      <c r="AH335" s="443" t="str">
        <f t="shared" si="351"/>
        <v/>
      </c>
      <c r="AI335" s="532"/>
      <c r="AJ335" s="443"/>
      <c r="AK335" s="440"/>
      <c r="AL335" s="440" t="str">
        <f t="shared" si="352"/>
        <v/>
      </c>
      <c r="AM335" s="443" t="str">
        <f t="shared" si="353"/>
        <v/>
      </c>
      <c r="AN335" s="532"/>
      <c r="AO335" s="443"/>
      <c r="AP335" s="440"/>
      <c r="AQ335" s="440" t="str">
        <f t="shared" si="354"/>
        <v/>
      </c>
      <c r="AR335" s="443" t="str">
        <f t="shared" si="355"/>
        <v/>
      </c>
      <c r="AS335" s="532"/>
      <c r="AT335" s="443"/>
      <c r="AU335" s="440"/>
      <c r="AV335" s="440" t="str">
        <f t="shared" si="356"/>
        <v/>
      </c>
      <c r="AW335" s="443" t="str">
        <f t="shared" si="357"/>
        <v/>
      </c>
      <c r="AX335" s="532"/>
    </row>
    <row r="336" spans="2:50" x14ac:dyDescent="0.2">
      <c r="B336" s="541"/>
      <c r="C336" s="443">
        <f t="shared" si="342"/>
        <v>10</v>
      </c>
      <c r="D336" s="443"/>
      <c r="E336" s="443"/>
      <c r="F336" s="443"/>
      <c r="G336" s="443"/>
      <c r="H336" s="562"/>
      <c r="I336" s="172" t="str">
        <f t="shared" si="358"/>
        <v/>
      </c>
      <c r="J336" s="172" t="str">
        <f t="shared" si="359"/>
        <v/>
      </c>
      <c r="K336" s="444" t="str">
        <f t="shared" si="360"/>
        <v/>
      </c>
      <c r="L336" s="560"/>
      <c r="M336" s="172" t="str">
        <f t="shared" si="343"/>
        <v/>
      </c>
      <c r="N336" s="533"/>
      <c r="O336" s="533"/>
      <c r="P336" s="443"/>
      <c r="Q336" s="440"/>
      <c r="R336" s="440" t="str">
        <f t="shared" si="344"/>
        <v/>
      </c>
      <c r="S336" s="443" t="str">
        <f t="shared" si="345"/>
        <v/>
      </c>
      <c r="T336" s="532"/>
      <c r="U336" s="443"/>
      <c r="V336" s="440"/>
      <c r="W336" s="440" t="str">
        <f t="shared" si="346"/>
        <v/>
      </c>
      <c r="X336" s="443" t="str">
        <f t="shared" si="347"/>
        <v/>
      </c>
      <c r="Y336" s="532"/>
      <c r="Z336" s="443"/>
      <c r="AA336" s="440"/>
      <c r="AB336" s="440" t="str">
        <f t="shared" si="348"/>
        <v/>
      </c>
      <c r="AC336" s="443" t="str">
        <f t="shared" si="349"/>
        <v/>
      </c>
      <c r="AD336" s="532"/>
      <c r="AE336" s="443"/>
      <c r="AF336" s="440"/>
      <c r="AG336" s="440" t="str">
        <f t="shared" si="350"/>
        <v/>
      </c>
      <c r="AH336" s="443" t="str">
        <f t="shared" si="351"/>
        <v/>
      </c>
      <c r="AI336" s="532"/>
      <c r="AJ336" s="443"/>
      <c r="AK336" s="440"/>
      <c r="AL336" s="440" t="str">
        <f t="shared" si="352"/>
        <v/>
      </c>
      <c r="AM336" s="443" t="str">
        <f t="shared" si="353"/>
        <v/>
      </c>
      <c r="AN336" s="532"/>
      <c r="AO336" s="443"/>
      <c r="AP336" s="440"/>
      <c r="AQ336" s="440" t="str">
        <f t="shared" si="354"/>
        <v/>
      </c>
      <c r="AR336" s="443" t="str">
        <f t="shared" si="355"/>
        <v/>
      </c>
      <c r="AS336" s="532"/>
      <c r="AT336" s="443"/>
      <c r="AU336" s="440"/>
      <c r="AV336" s="440" t="str">
        <f t="shared" si="356"/>
        <v/>
      </c>
      <c r="AW336" s="443" t="str">
        <f t="shared" si="357"/>
        <v/>
      </c>
      <c r="AX336" s="532"/>
    </row>
    <row r="337" spans="2:50" x14ac:dyDescent="0.2">
      <c r="B337" s="541"/>
      <c r="C337" s="443">
        <f t="shared" si="342"/>
        <v>11</v>
      </c>
      <c r="D337" s="443"/>
      <c r="E337" s="443"/>
      <c r="F337" s="443"/>
      <c r="G337" s="443"/>
      <c r="H337" s="562"/>
      <c r="I337" s="172" t="str">
        <f t="shared" si="358"/>
        <v/>
      </c>
      <c r="J337" s="172" t="str">
        <f t="shared" si="359"/>
        <v/>
      </c>
      <c r="K337" s="444" t="str">
        <f t="shared" si="360"/>
        <v/>
      </c>
      <c r="L337" s="560"/>
      <c r="M337" s="172" t="str">
        <f t="shared" si="343"/>
        <v/>
      </c>
      <c r="N337" s="533"/>
      <c r="O337" s="533"/>
      <c r="P337" s="443"/>
      <c r="Q337" s="440"/>
      <c r="R337" s="440" t="str">
        <f t="shared" si="344"/>
        <v/>
      </c>
      <c r="S337" s="443" t="str">
        <f t="shared" si="345"/>
        <v/>
      </c>
      <c r="T337" s="532"/>
      <c r="U337" s="443"/>
      <c r="V337" s="440"/>
      <c r="W337" s="440" t="str">
        <f t="shared" si="346"/>
        <v/>
      </c>
      <c r="X337" s="443" t="str">
        <f t="shared" si="347"/>
        <v/>
      </c>
      <c r="Y337" s="532"/>
      <c r="Z337" s="443"/>
      <c r="AA337" s="440"/>
      <c r="AB337" s="440" t="str">
        <f t="shared" si="348"/>
        <v/>
      </c>
      <c r="AC337" s="443" t="str">
        <f t="shared" si="349"/>
        <v/>
      </c>
      <c r="AD337" s="532"/>
      <c r="AE337" s="443"/>
      <c r="AF337" s="440"/>
      <c r="AG337" s="440" t="str">
        <f t="shared" si="350"/>
        <v/>
      </c>
      <c r="AH337" s="443" t="str">
        <f t="shared" si="351"/>
        <v/>
      </c>
      <c r="AI337" s="532"/>
      <c r="AJ337" s="443"/>
      <c r="AK337" s="440"/>
      <c r="AL337" s="440" t="str">
        <f t="shared" si="352"/>
        <v/>
      </c>
      <c r="AM337" s="443" t="str">
        <f t="shared" si="353"/>
        <v/>
      </c>
      <c r="AN337" s="532"/>
      <c r="AO337" s="443"/>
      <c r="AP337" s="440"/>
      <c r="AQ337" s="440" t="str">
        <f t="shared" si="354"/>
        <v/>
      </c>
      <c r="AR337" s="443" t="str">
        <f t="shared" si="355"/>
        <v/>
      </c>
      <c r="AS337" s="532"/>
      <c r="AT337" s="443"/>
      <c r="AU337" s="440"/>
      <c r="AV337" s="440" t="str">
        <f t="shared" si="356"/>
        <v/>
      </c>
      <c r="AW337" s="443" t="str">
        <f t="shared" si="357"/>
        <v/>
      </c>
      <c r="AX337" s="532"/>
    </row>
    <row r="338" spans="2:50" x14ac:dyDescent="0.2">
      <c r="B338" s="541"/>
      <c r="C338" s="443">
        <f t="shared" si="342"/>
        <v>12</v>
      </c>
      <c r="D338" s="443"/>
      <c r="E338" s="443"/>
      <c r="F338" s="443"/>
      <c r="G338" s="443"/>
      <c r="H338" s="562"/>
      <c r="I338" s="172" t="str">
        <f t="shared" si="358"/>
        <v/>
      </c>
      <c r="J338" s="172" t="str">
        <f t="shared" si="359"/>
        <v/>
      </c>
      <c r="K338" s="444" t="str">
        <f t="shared" si="360"/>
        <v/>
      </c>
      <c r="L338" s="560"/>
      <c r="M338" s="172" t="str">
        <f t="shared" si="343"/>
        <v/>
      </c>
      <c r="N338" s="533"/>
      <c r="O338" s="533"/>
      <c r="P338" s="443"/>
      <c r="Q338" s="440"/>
      <c r="R338" s="440" t="str">
        <f t="shared" si="344"/>
        <v/>
      </c>
      <c r="S338" s="443" t="str">
        <f t="shared" si="345"/>
        <v/>
      </c>
      <c r="T338" s="532"/>
      <c r="U338" s="443"/>
      <c r="V338" s="440"/>
      <c r="W338" s="440" t="str">
        <f t="shared" si="346"/>
        <v/>
      </c>
      <c r="X338" s="443" t="str">
        <f t="shared" si="347"/>
        <v/>
      </c>
      <c r="Y338" s="532"/>
      <c r="Z338" s="443"/>
      <c r="AA338" s="440"/>
      <c r="AB338" s="440" t="str">
        <f t="shared" si="348"/>
        <v/>
      </c>
      <c r="AC338" s="443" t="str">
        <f t="shared" si="349"/>
        <v/>
      </c>
      <c r="AD338" s="532"/>
      <c r="AE338" s="443"/>
      <c r="AF338" s="440"/>
      <c r="AG338" s="440" t="str">
        <f t="shared" si="350"/>
        <v/>
      </c>
      <c r="AH338" s="443" t="str">
        <f t="shared" si="351"/>
        <v/>
      </c>
      <c r="AI338" s="532"/>
      <c r="AJ338" s="443"/>
      <c r="AK338" s="440"/>
      <c r="AL338" s="440" t="str">
        <f t="shared" si="352"/>
        <v/>
      </c>
      <c r="AM338" s="443" t="str">
        <f t="shared" si="353"/>
        <v/>
      </c>
      <c r="AN338" s="532"/>
      <c r="AO338" s="443"/>
      <c r="AP338" s="440"/>
      <c r="AQ338" s="440" t="str">
        <f t="shared" si="354"/>
        <v/>
      </c>
      <c r="AR338" s="443" t="str">
        <f t="shared" si="355"/>
        <v/>
      </c>
      <c r="AS338" s="532"/>
      <c r="AT338" s="443"/>
      <c r="AU338" s="440"/>
      <c r="AV338" s="440" t="str">
        <f t="shared" si="356"/>
        <v/>
      </c>
      <c r="AW338" s="443" t="str">
        <f t="shared" si="357"/>
        <v/>
      </c>
      <c r="AX338" s="532"/>
    </row>
    <row r="339" spans="2:50" x14ac:dyDescent="0.2">
      <c r="B339" s="541"/>
      <c r="C339" s="443">
        <f t="shared" si="342"/>
        <v>13</v>
      </c>
      <c r="D339" s="443"/>
      <c r="E339" s="443"/>
      <c r="F339" s="443"/>
      <c r="G339" s="443"/>
      <c r="H339" s="562"/>
      <c r="I339" s="172" t="str">
        <f t="shared" si="358"/>
        <v/>
      </c>
      <c r="J339" s="172" t="str">
        <f t="shared" si="359"/>
        <v/>
      </c>
      <c r="K339" s="444" t="str">
        <f t="shared" si="360"/>
        <v/>
      </c>
      <c r="L339" s="560"/>
      <c r="M339" s="172" t="str">
        <f t="shared" si="343"/>
        <v/>
      </c>
      <c r="N339" s="533"/>
      <c r="O339" s="533"/>
      <c r="P339" s="443"/>
      <c r="Q339" s="440"/>
      <c r="R339" s="440" t="str">
        <f t="shared" si="344"/>
        <v/>
      </c>
      <c r="S339" s="443" t="str">
        <f t="shared" si="345"/>
        <v/>
      </c>
      <c r="T339" s="532"/>
      <c r="U339" s="443"/>
      <c r="V339" s="440"/>
      <c r="W339" s="440" t="str">
        <f t="shared" si="346"/>
        <v/>
      </c>
      <c r="X339" s="443" t="str">
        <f t="shared" si="347"/>
        <v/>
      </c>
      <c r="Y339" s="532"/>
      <c r="Z339" s="443"/>
      <c r="AA339" s="440"/>
      <c r="AB339" s="440" t="str">
        <f t="shared" si="348"/>
        <v/>
      </c>
      <c r="AC339" s="443" t="str">
        <f t="shared" si="349"/>
        <v/>
      </c>
      <c r="AD339" s="532"/>
      <c r="AE339" s="443"/>
      <c r="AF339" s="440"/>
      <c r="AG339" s="440" t="str">
        <f t="shared" si="350"/>
        <v/>
      </c>
      <c r="AH339" s="443" t="str">
        <f t="shared" si="351"/>
        <v/>
      </c>
      <c r="AI339" s="532"/>
      <c r="AJ339" s="443"/>
      <c r="AK339" s="440"/>
      <c r="AL339" s="440" t="str">
        <f t="shared" si="352"/>
        <v/>
      </c>
      <c r="AM339" s="443" t="str">
        <f t="shared" si="353"/>
        <v/>
      </c>
      <c r="AN339" s="532"/>
      <c r="AO339" s="443"/>
      <c r="AP339" s="440"/>
      <c r="AQ339" s="440" t="str">
        <f t="shared" si="354"/>
        <v/>
      </c>
      <c r="AR339" s="443" t="str">
        <f t="shared" si="355"/>
        <v/>
      </c>
      <c r="AS339" s="532"/>
      <c r="AT339" s="443"/>
      <c r="AU339" s="440"/>
      <c r="AV339" s="440" t="str">
        <f t="shared" si="356"/>
        <v/>
      </c>
      <c r="AW339" s="443" t="str">
        <f t="shared" si="357"/>
        <v/>
      </c>
      <c r="AX339" s="532"/>
    </row>
    <row r="340" spans="2:50" x14ac:dyDescent="0.2">
      <c r="B340" s="541"/>
      <c r="C340" s="443">
        <f t="shared" si="342"/>
        <v>14</v>
      </c>
      <c r="D340" s="443"/>
      <c r="E340" s="443"/>
      <c r="F340" s="443"/>
      <c r="G340" s="443"/>
      <c r="H340" s="562"/>
      <c r="I340" s="172" t="str">
        <f t="shared" si="358"/>
        <v/>
      </c>
      <c r="J340" s="172" t="str">
        <f t="shared" si="359"/>
        <v/>
      </c>
      <c r="K340" s="444" t="str">
        <f t="shared" si="360"/>
        <v/>
      </c>
      <c r="L340" s="560"/>
      <c r="M340" s="172" t="str">
        <f t="shared" si="343"/>
        <v/>
      </c>
      <c r="N340" s="533"/>
      <c r="O340" s="533"/>
      <c r="P340" s="443"/>
      <c r="Q340" s="440"/>
      <c r="R340" s="440" t="str">
        <f t="shared" si="344"/>
        <v/>
      </c>
      <c r="S340" s="443" t="str">
        <f t="shared" si="345"/>
        <v/>
      </c>
      <c r="T340" s="532"/>
      <c r="U340" s="443"/>
      <c r="V340" s="440"/>
      <c r="W340" s="440" t="str">
        <f t="shared" si="346"/>
        <v/>
      </c>
      <c r="X340" s="443" t="str">
        <f t="shared" si="347"/>
        <v/>
      </c>
      <c r="Y340" s="532"/>
      <c r="Z340" s="443"/>
      <c r="AA340" s="440"/>
      <c r="AB340" s="440" t="str">
        <f t="shared" si="348"/>
        <v/>
      </c>
      <c r="AC340" s="443" t="str">
        <f t="shared" si="349"/>
        <v/>
      </c>
      <c r="AD340" s="532"/>
      <c r="AE340" s="443"/>
      <c r="AF340" s="440"/>
      <c r="AG340" s="440" t="str">
        <f t="shared" si="350"/>
        <v/>
      </c>
      <c r="AH340" s="443" t="str">
        <f t="shared" si="351"/>
        <v/>
      </c>
      <c r="AI340" s="532"/>
      <c r="AJ340" s="443"/>
      <c r="AK340" s="440"/>
      <c r="AL340" s="440" t="str">
        <f t="shared" si="352"/>
        <v/>
      </c>
      <c r="AM340" s="443" t="str">
        <f t="shared" si="353"/>
        <v/>
      </c>
      <c r="AN340" s="532"/>
      <c r="AO340" s="443"/>
      <c r="AP340" s="440"/>
      <c r="AQ340" s="440" t="str">
        <f t="shared" si="354"/>
        <v/>
      </c>
      <c r="AR340" s="443" t="str">
        <f t="shared" si="355"/>
        <v/>
      </c>
      <c r="AS340" s="532"/>
      <c r="AT340" s="443"/>
      <c r="AU340" s="440"/>
      <c r="AV340" s="440" t="str">
        <f t="shared" si="356"/>
        <v/>
      </c>
      <c r="AW340" s="443" t="str">
        <f t="shared" si="357"/>
        <v/>
      </c>
      <c r="AX340" s="532"/>
    </row>
    <row r="341" spans="2:50" x14ac:dyDescent="0.2">
      <c r="B341" s="541"/>
      <c r="C341" s="443">
        <f t="shared" si="342"/>
        <v>15</v>
      </c>
      <c r="D341" s="443"/>
      <c r="E341" s="443"/>
      <c r="F341" s="443"/>
      <c r="G341" s="443"/>
      <c r="H341" s="563"/>
      <c r="I341" s="172" t="str">
        <f t="shared" si="358"/>
        <v/>
      </c>
      <c r="J341" s="172" t="str">
        <f t="shared" si="359"/>
        <v/>
      </c>
      <c r="K341" s="444" t="str">
        <f t="shared" si="360"/>
        <v/>
      </c>
      <c r="L341" s="560"/>
      <c r="M341" s="172" t="str">
        <f t="shared" si="343"/>
        <v/>
      </c>
      <c r="N341" s="533"/>
      <c r="O341" s="533"/>
      <c r="P341" s="443"/>
      <c r="Q341" s="440"/>
      <c r="R341" s="440" t="str">
        <f t="shared" si="344"/>
        <v/>
      </c>
      <c r="S341" s="443" t="str">
        <f t="shared" si="345"/>
        <v/>
      </c>
      <c r="T341" s="532"/>
      <c r="U341" s="443"/>
      <c r="V341" s="440"/>
      <c r="W341" s="440" t="str">
        <f t="shared" si="346"/>
        <v/>
      </c>
      <c r="X341" s="443" t="str">
        <f t="shared" si="347"/>
        <v/>
      </c>
      <c r="Y341" s="532"/>
      <c r="Z341" s="443"/>
      <c r="AA341" s="440"/>
      <c r="AB341" s="440" t="str">
        <f t="shared" si="348"/>
        <v/>
      </c>
      <c r="AC341" s="443" t="str">
        <f t="shared" si="349"/>
        <v/>
      </c>
      <c r="AD341" s="532"/>
      <c r="AE341" s="443"/>
      <c r="AF341" s="440"/>
      <c r="AG341" s="440" t="str">
        <f t="shared" si="350"/>
        <v/>
      </c>
      <c r="AH341" s="443" t="str">
        <f t="shared" si="351"/>
        <v/>
      </c>
      <c r="AI341" s="532"/>
      <c r="AJ341" s="443"/>
      <c r="AK341" s="440"/>
      <c r="AL341" s="440" t="str">
        <f t="shared" si="352"/>
        <v/>
      </c>
      <c r="AM341" s="443" t="str">
        <f t="shared" si="353"/>
        <v/>
      </c>
      <c r="AN341" s="532"/>
      <c r="AO341" s="443"/>
      <c r="AP341" s="440"/>
      <c r="AQ341" s="440" t="str">
        <f t="shared" si="354"/>
        <v/>
      </c>
      <c r="AR341" s="443" t="str">
        <f t="shared" si="355"/>
        <v/>
      </c>
      <c r="AS341" s="532"/>
      <c r="AT341" s="443"/>
      <c r="AU341" s="440"/>
      <c r="AV341" s="440" t="str">
        <f t="shared" si="356"/>
        <v/>
      </c>
      <c r="AW341" s="443" t="str">
        <f t="shared" si="357"/>
        <v/>
      </c>
      <c r="AX341" s="532"/>
    </row>
    <row r="342" spans="2:50" ht="15.75" x14ac:dyDescent="0.2">
      <c r="B342" s="545" t="s">
        <v>169</v>
      </c>
      <c r="C342" s="546"/>
      <c r="D342" s="546"/>
      <c r="E342" s="546"/>
      <c r="F342" s="546"/>
      <c r="G342" s="546"/>
      <c r="H342" s="547"/>
      <c r="I342" s="207"/>
      <c r="J342" s="207"/>
      <c r="K342" s="207"/>
      <c r="L342" s="207"/>
      <c r="M342" s="207"/>
      <c r="N342" s="533" t="s">
        <v>161</v>
      </c>
      <c r="O342" s="549" t="s">
        <v>106</v>
      </c>
      <c r="P342" s="551">
        <f>AT322+1</f>
        <v>45986</v>
      </c>
      <c r="Q342" s="541"/>
      <c r="R342" s="541"/>
      <c r="S342" s="541"/>
      <c r="T342" s="541"/>
      <c r="U342" s="551">
        <f>P342+1</f>
        <v>45987</v>
      </c>
      <c r="V342" s="541"/>
      <c r="W342" s="541"/>
      <c r="X342" s="541"/>
      <c r="Y342" s="541"/>
      <c r="Z342" s="551">
        <f>U342+1</f>
        <v>45988</v>
      </c>
      <c r="AA342" s="541"/>
      <c r="AB342" s="541"/>
      <c r="AC342" s="541"/>
      <c r="AD342" s="541"/>
      <c r="AE342" s="551">
        <f>Z342+1</f>
        <v>45989</v>
      </c>
      <c r="AF342" s="541"/>
      <c r="AG342" s="541"/>
      <c r="AH342" s="541"/>
      <c r="AI342" s="541"/>
      <c r="AJ342" s="551">
        <f>AE342+1</f>
        <v>45990</v>
      </c>
      <c r="AK342" s="541"/>
      <c r="AL342" s="541"/>
      <c r="AM342" s="541"/>
      <c r="AN342" s="541"/>
      <c r="AO342" s="551">
        <f>AJ342+1</f>
        <v>45991</v>
      </c>
      <c r="AP342" s="541"/>
      <c r="AQ342" s="541"/>
      <c r="AR342" s="541"/>
      <c r="AS342" s="541"/>
      <c r="AT342" s="551">
        <f>AO342+1</f>
        <v>45992</v>
      </c>
      <c r="AU342" s="541"/>
      <c r="AV342" s="541"/>
      <c r="AW342" s="541"/>
      <c r="AX342" s="541"/>
    </row>
    <row r="343" spans="2:50" ht="15.75" x14ac:dyDescent="0.2">
      <c r="B343" s="548"/>
      <c r="C343" s="548"/>
      <c r="D343" s="548"/>
      <c r="E343" s="548"/>
      <c r="F343" s="548"/>
      <c r="G343" s="548"/>
      <c r="H343" s="548"/>
      <c r="I343" s="207"/>
      <c r="J343" s="207"/>
      <c r="K343" s="207"/>
      <c r="L343" s="207"/>
      <c r="M343" s="207"/>
      <c r="N343" s="533"/>
      <c r="O343" s="550"/>
      <c r="P343" s="551" t="s">
        <v>120</v>
      </c>
      <c r="Q343" s="541"/>
      <c r="R343" s="541"/>
      <c r="S343" s="541"/>
      <c r="T343" s="541"/>
      <c r="U343" s="551" t="s">
        <v>114</v>
      </c>
      <c r="V343" s="541"/>
      <c r="W343" s="541"/>
      <c r="X343" s="541"/>
      <c r="Y343" s="541"/>
      <c r="Z343" s="551" t="s">
        <v>115</v>
      </c>
      <c r="AA343" s="541"/>
      <c r="AB343" s="541"/>
      <c r="AC343" s="541"/>
      <c r="AD343" s="541"/>
      <c r="AE343" s="551" t="s">
        <v>116</v>
      </c>
      <c r="AF343" s="541"/>
      <c r="AG343" s="541"/>
      <c r="AH343" s="541"/>
      <c r="AI343" s="541"/>
      <c r="AJ343" s="551" t="s">
        <v>117</v>
      </c>
      <c r="AK343" s="541"/>
      <c r="AL343" s="541"/>
      <c r="AM343" s="541"/>
      <c r="AN343" s="541"/>
      <c r="AO343" s="551" t="s">
        <v>118</v>
      </c>
      <c r="AP343" s="541"/>
      <c r="AQ343" s="541"/>
      <c r="AR343" s="541"/>
      <c r="AS343" s="541"/>
      <c r="AT343" s="551" t="s">
        <v>119</v>
      </c>
      <c r="AU343" s="541"/>
      <c r="AV343" s="541"/>
      <c r="AW343" s="541"/>
      <c r="AX343" s="541"/>
    </row>
    <row r="344" spans="2:50" x14ac:dyDescent="0.2">
      <c r="B344" s="533" t="s">
        <v>157</v>
      </c>
      <c r="C344" s="533" t="s">
        <v>149</v>
      </c>
      <c r="D344" s="533"/>
      <c r="E344" s="533" t="s">
        <v>151</v>
      </c>
      <c r="F344" s="533"/>
      <c r="G344" s="533"/>
      <c r="H344" s="537" t="s">
        <v>158</v>
      </c>
      <c r="I344" s="540" t="s">
        <v>227</v>
      </c>
      <c r="J344" s="540"/>
      <c r="K344" s="540"/>
      <c r="L344" s="540" t="s">
        <v>158</v>
      </c>
      <c r="M344" s="540" t="s">
        <v>170</v>
      </c>
      <c r="N344" s="533"/>
      <c r="O344" s="533" t="s">
        <v>160</v>
      </c>
      <c r="P344" s="534" t="s">
        <v>154</v>
      </c>
      <c r="Q344" s="535"/>
      <c r="R344" s="535"/>
      <c r="S344" s="536"/>
      <c r="T344" s="533" t="s">
        <v>158</v>
      </c>
      <c r="U344" s="534" t="s">
        <v>154</v>
      </c>
      <c r="V344" s="535"/>
      <c r="W344" s="535"/>
      <c r="X344" s="536"/>
      <c r="Y344" s="533" t="s">
        <v>158</v>
      </c>
      <c r="Z344" s="534" t="s">
        <v>154</v>
      </c>
      <c r="AA344" s="535"/>
      <c r="AB344" s="535"/>
      <c r="AC344" s="536"/>
      <c r="AD344" s="533" t="s">
        <v>158</v>
      </c>
      <c r="AE344" s="534" t="s">
        <v>154</v>
      </c>
      <c r="AF344" s="535"/>
      <c r="AG344" s="535"/>
      <c r="AH344" s="536"/>
      <c r="AI344" s="533" t="s">
        <v>158</v>
      </c>
      <c r="AJ344" s="534" t="s">
        <v>154</v>
      </c>
      <c r="AK344" s="535"/>
      <c r="AL344" s="535"/>
      <c r="AM344" s="536"/>
      <c r="AN344" s="533" t="s">
        <v>158</v>
      </c>
      <c r="AO344" s="534" t="s">
        <v>154</v>
      </c>
      <c r="AP344" s="535"/>
      <c r="AQ344" s="535"/>
      <c r="AR344" s="536"/>
      <c r="AS344" s="533" t="s">
        <v>158</v>
      </c>
      <c r="AT344" s="534" t="s">
        <v>154</v>
      </c>
      <c r="AU344" s="535"/>
      <c r="AV344" s="535"/>
      <c r="AW344" s="536"/>
      <c r="AX344" s="533" t="s">
        <v>158</v>
      </c>
    </row>
    <row r="345" spans="2:50" x14ac:dyDescent="0.2">
      <c r="B345" s="533"/>
      <c r="C345" s="533"/>
      <c r="D345" s="533"/>
      <c r="E345" s="533" t="s">
        <v>150</v>
      </c>
      <c r="F345" s="533"/>
      <c r="G345" s="533"/>
      <c r="H345" s="538"/>
      <c r="I345" s="540" t="s">
        <v>150</v>
      </c>
      <c r="J345" s="540"/>
      <c r="K345" s="540"/>
      <c r="L345" s="540"/>
      <c r="M345" s="540"/>
      <c r="N345" s="533"/>
      <c r="O345" s="533"/>
      <c r="P345" s="534" t="s">
        <v>155</v>
      </c>
      <c r="Q345" s="535"/>
      <c r="R345" s="535"/>
      <c r="S345" s="536"/>
      <c r="T345" s="533"/>
      <c r="U345" s="534" t="s">
        <v>155</v>
      </c>
      <c r="V345" s="535"/>
      <c r="W345" s="535"/>
      <c r="X345" s="536"/>
      <c r="Y345" s="533"/>
      <c r="Z345" s="534" t="s">
        <v>155</v>
      </c>
      <c r="AA345" s="535"/>
      <c r="AB345" s="535"/>
      <c r="AC345" s="536"/>
      <c r="AD345" s="533"/>
      <c r="AE345" s="534" t="s">
        <v>155</v>
      </c>
      <c r="AF345" s="535"/>
      <c r="AG345" s="535"/>
      <c r="AH345" s="536"/>
      <c r="AI345" s="533"/>
      <c r="AJ345" s="534" t="s">
        <v>155</v>
      </c>
      <c r="AK345" s="535"/>
      <c r="AL345" s="535"/>
      <c r="AM345" s="536"/>
      <c r="AN345" s="533"/>
      <c r="AO345" s="534" t="s">
        <v>155</v>
      </c>
      <c r="AP345" s="535"/>
      <c r="AQ345" s="535"/>
      <c r="AR345" s="536"/>
      <c r="AS345" s="533"/>
      <c r="AT345" s="534" t="s">
        <v>155</v>
      </c>
      <c r="AU345" s="535"/>
      <c r="AV345" s="535"/>
      <c r="AW345" s="536"/>
      <c r="AX345" s="533"/>
    </row>
    <row r="346" spans="2:50" x14ac:dyDescent="0.2">
      <c r="B346" s="533"/>
      <c r="C346" s="533"/>
      <c r="D346" s="533"/>
      <c r="E346" s="441" t="s">
        <v>152</v>
      </c>
      <c r="F346" s="441" t="s">
        <v>153</v>
      </c>
      <c r="G346" s="441" t="s">
        <v>156</v>
      </c>
      <c r="H346" s="539"/>
      <c r="I346" s="442" t="s">
        <v>152</v>
      </c>
      <c r="J346" s="442" t="s">
        <v>153</v>
      </c>
      <c r="K346" s="442" t="s">
        <v>156</v>
      </c>
      <c r="L346" s="540"/>
      <c r="M346" s="540"/>
      <c r="N346" s="533"/>
      <c r="O346" s="533"/>
      <c r="P346" s="441" t="s">
        <v>152</v>
      </c>
      <c r="Q346" s="441" t="s">
        <v>153</v>
      </c>
      <c r="R346" s="441" t="s">
        <v>156</v>
      </c>
      <c r="S346" s="441" t="s">
        <v>170</v>
      </c>
      <c r="T346" s="533"/>
      <c r="U346" s="441" t="s">
        <v>152</v>
      </c>
      <c r="V346" s="441" t="s">
        <v>153</v>
      </c>
      <c r="W346" s="441" t="s">
        <v>156</v>
      </c>
      <c r="X346" s="441" t="s">
        <v>170</v>
      </c>
      <c r="Y346" s="533"/>
      <c r="Z346" s="441" t="s">
        <v>152</v>
      </c>
      <c r="AA346" s="441" t="s">
        <v>153</v>
      </c>
      <c r="AB346" s="441" t="s">
        <v>156</v>
      </c>
      <c r="AC346" s="441" t="s">
        <v>170</v>
      </c>
      <c r="AD346" s="533"/>
      <c r="AE346" s="441" t="s">
        <v>152</v>
      </c>
      <c r="AF346" s="441" t="s">
        <v>153</v>
      </c>
      <c r="AG346" s="441" t="s">
        <v>156</v>
      </c>
      <c r="AH346" s="441" t="s">
        <v>170</v>
      </c>
      <c r="AI346" s="533"/>
      <c r="AJ346" s="441" t="s">
        <v>152</v>
      </c>
      <c r="AK346" s="441" t="s">
        <v>153</v>
      </c>
      <c r="AL346" s="441" t="s">
        <v>156</v>
      </c>
      <c r="AM346" s="441" t="s">
        <v>170</v>
      </c>
      <c r="AN346" s="533"/>
      <c r="AO346" s="441" t="s">
        <v>152</v>
      </c>
      <c r="AP346" s="441" t="s">
        <v>153</v>
      </c>
      <c r="AQ346" s="441" t="s">
        <v>156</v>
      </c>
      <c r="AR346" s="441" t="s">
        <v>170</v>
      </c>
      <c r="AS346" s="533"/>
      <c r="AT346" s="441" t="s">
        <v>152</v>
      </c>
      <c r="AU346" s="441" t="s">
        <v>153</v>
      </c>
      <c r="AV346" s="441" t="s">
        <v>156</v>
      </c>
      <c r="AW346" s="441" t="s">
        <v>170</v>
      </c>
      <c r="AX346" s="533"/>
    </row>
    <row r="347" spans="2:50" x14ac:dyDescent="0.2">
      <c r="B347" s="541" t="s">
        <v>238</v>
      </c>
      <c r="C347" s="443">
        <f>C327</f>
        <v>1</v>
      </c>
      <c r="D347" s="443"/>
      <c r="E347" s="443"/>
      <c r="F347" s="443"/>
      <c r="G347" s="440" t="e">
        <f t="shared" ref="G347:G352" si="361">F347/E347</f>
        <v>#DIV/0!</v>
      </c>
      <c r="H347" s="561" t="e">
        <f>AVERAGE(G347:G361)</f>
        <v>#DIV/0!</v>
      </c>
      <c r="I347" s="172" t="str">
        <f t="shared" ref="I347:I349" si="362">IFERROR(AVERAGE(P347,U347,Z347,AE347,AJ347,AO347,AT347),"")</f>
        <v/>
      </c>
      <c r="J347" s="172" t="str">
        <f t="shared" ref="J347:J349" si="363">IFERROR(AVERAGE(Q347,V347,AA347,AF347,AK347,AP347,AU347),"")</f>
        <v/>
      </c>
      <c r="K347" s="444" t="str">
        <f t="shared" ref="K347:K349" si="364">IFERROR(AVERAGE(R347,W347,AB347,AG347,AL347,AQ347,AV347),"")</f>
        <v/>
      </c>
      <c r="L347" s="560" t="str">
        <f>IFERROR(AVERAGE(K347:K361),"-")</f>
        <v>-</v>
      </c>
      <c r="M347" s="172" t="str">
        <f>IFERROR(RANK(K347, K$347:K$361),"")</f>
        <v/>
      </c>
      <c r="N347" s="533"/>
      <c r="O347" s="533"/>
      <c r="P347" s="443"/>
      <c r="Q347" s="440"/>
      <c r="R347" s="440" t="str">
        <f>IFERROR(Q347/P347,"")</f>
        <v/>
      </c>
      <c r="S347" s="443" t="str">
        <f>IFERROR(RANK(R347, R$347:R$361),"")</f>
        <v/>
      </c>
      <c r="T347" s="532" t="e">
        <f>AVERAGE(R347:R361)</f>
        <v>#DIV/0!</v>
      </c>
      <c r="U347" s="443"/>
      <c r="V347" s="440"/>
      <c r="W347" s="440" t="str">
        <f>IFERROR(V347/U347,"")</f>
        <v/>
      </c>
      <c r="X347" s="443" t="str">
        <f>IFERROR(RANK(W347, W$347:W$361),"")</f>
        <v/>
      </c>
      <c r="Y347" s="532" t="e">
        <f>AVERAGE(W347:W361)</f>
        <v>#DIV/0!</v>
      </c>
      <c r="Z347" s="443"/>
      <c r="AA347" s="440"/>
      <c r="AB347" s="440" t="str">
        <f>IFERROR(AA347/Z347,"")</f>
        <v/>
      </c>
      <c r="AC347" s="443" t="str">
        <f>IFERROR(RANK(AB347, AB$347:AB$361),"")</f>
        <v/>
      </c>
      <c r="AD347" s="532" t="e">
        <f>AVERAGE(AB347:AB361)</f>
        <v>#DIV/0!</v>
      </c>
      <c r="AE347" s="443"/>
      <c r="AF347" s="440"/>
      <c r="AG347" s="440" t="str">
        <f>IFERROR(AF347/AE347,"")</f>
        <v/>
      </c>
      <c r="AH347" s="443" t="str">
        <f>IFERROR(RANK(AG347, AG$347:AG$361),"")</f>
        <v/>
      </c>
      <c r="AI347" s="532" t="e">
        <f>AVERAGE(AG347:AG361)</f>
        <v>#DIV/0!</v>
      </c>
      <c r="AJ347" s="443"/>
      <c r="AK347" s="440"/>
      <c r="AL347" s="440" t="str">
        <f>IFERROR(AK347/AJ347,"")</f>
        <v/>
      </c>
      <c r="AM347" s="443" t="str">
        <f>IFERROR(RANK(AL347, AL$347:AL$361),"")</f>
        <v/>
      </c>
      <c r="AN347" s="532" t="e">
        <f>AVERAGE(AL347:AL361)</f>
        <v>#DIV/0!</v>
      </c>
      <c r="AO347" s="443"/>
      <c r="AP347" s="440"/>
      <c r="AQ347" s="440" t="str">
        <f>IFERROR(AP347/AO347,"")</f>
        <v/>
      </c>
      <c r="AR347" s="443" t="str">
        <f>IFERROR(RANK(AQ347, AQ$347:AQ$361),"")</f>
        <v/>
      </c>
      <c r="AS347" s="532" t="e">
        <f>AVERAGE(AQ347:AQ361)</f>
        <v>#DIV/0!</v>
      </c>
      <c r="AT347" s="443"/>
      <c r="AU347" s="440"/>
      <c r="AV347" s="440" t="str">
        <f>IFERROR(AU347/AT347,"")</f>
        <v/>
      </c>
      <c r="AW347" s="443" t="str">
        <f>IFERROR(RANK(AV347, AV$347:AV$361),"")</f>
        <v/>
      </c>
      <c r="AX347" s="532" t="e">
        <f>AVERAGE(AV347:AV361)</f>
        <v>#DIV/0!</v>
      </c>
    </row>
    <row r="348" spans="2:50" x14ac:dyDescent="0.2">
      <c r="B348" s="541"/>
      <c r="C348" s="443">
        <f t="shared" ref="C348:C361" si="365">C328</f>
        <v>2</v>
      </c>
      <c r="D348" s="443"/>
      <c r="E348" s="443"/>
      <c r="F348" s="443"/>
      <c r="G348" s="440" t="e">
        <f t="shared" si="361"/>
        <v>#DIV/0!</v>
      </c>
      <c r="H348" s="562"/>
      <c r="I348" s="172" t="str">
        <f t="shared" si="362"/>
        <v/>
      </c>
      <c r="J348" s="172" t="str">
        <f t="shared" si="363"/>
        <v/>
      </c>
      <c r="K348" s="444" t="str">
        <f t="shared" si="364"/>
        <v/>
      </c>
      <c r="L348" s="560"/>
      <c r="M348" s="172" t="str">
        <f t="shared" ref="M348:M361" si="366">IFERROR(RANK(K348, K$347:K$361),"")</f>
        <v/>
      </c>
      <c r="N348" s="533"/>
      <c r="O348" s="533"/>
      <c r="P348" s="443"/>
      <c r="Q348" s="440"/>
      <c r="R348" s="440" t="str">
        <f t="shared" ref="R348:R361" si="367">IFERROR(Q348/P348,"")</f>
        <v/>
      </c>
      <c r="S348" s="443" t="str">
        <f t="shared" ref="S348:S361" si="368">IFERROR(RANK(R348, R$347:R$361),"")</f>
        <v/>
      </c>
      <c r="T348" s="532"/>
      <c r="U348" s="443"/>
      <c r="V348" s="440"/>
      <c r="W348" s="440" t="str">
        <f t="shared" ref="W348:W361" si="369">IFERROR(V348/U348,"")</f>
        <v/>
      </c>
      <c r="X348" s="443" t="str">
        <f t="shared" ref="X348:X361" si="370">IFERROR(RANK(W348, W$347:W$361),"")</f>
        <v/>
      </c>
      <c r="Y348" s="532"/>
      <c r="Z348" s="443"/>
      <c r="AA348" s="440"/>
      <c r="AB348" s="440" t="str">
        <f t="shared" ref="AB348:AB361" si="371">IFERROR(AA348/Z348,"")</f>
        <v/>
      </c>
      <c r="AC348" s="443" t="str">
        <f t="shared" ref="AC348:AC361" si="372">IFERROR(RANK(AB348, AB$347:AB$361),"")</f>
        <v/>
      </c>
      <c r="AD348" s="532"/>
      <c r="AE348" s="443"/>
      <c r="AF348" s="440"/>
      <c r="AG348" s="440" t="str">
        <f t="shared" ref="AG348:AG361" si="373">IFERROR(AF348/AE348,"")</f>
        <v/>
      </c>
      <c r="AH348" s="443" t="str">
        <f t="shared" ref="AH348:AH361" si="374">IFERROR(RANK(AG348, AG$347:AG$361),"")</f>
        <v/>
      </c>
      <c r="AI348" s="532"/>
      <c r="AJ348" s="443"/>
      <c r="AK348" s="440"/>
      <c r="AL348" s="440" t="str">
        <f t="shared" ref="AL348:AL361" si="375">IFERROR(AK348/AJ348,"")</f>
        <v/>
      </c>
      <c r="AM348" s="443" t="str">
        <f t="shared" ref="AM348:AM361" si="376">IFERROR(RANK(AL348, AL$347:AL$361),"")</f>
        <v/>
      </c>
      <c r="AN348" s="532"/>
      <c r="AO348" s="443"/>
      <c r="AP348" s="440"/>
      <c r="AQ348" s="440" t="str">
        <f t="shared" ref="AQ348:AQ361" si="377">IFERROR(AP348/AO348,"")</f>
        <v/>
      </c>
      <c r="AR348" s="443" t="str">
        <f t="shared" ref="AR348:AR361" si="378">IFERROR(RANK(AQ348, AQ$347:AQ$361),"")</f>
        <v/>
      </c>
      <c r="AS348" s="532"/>
      <c r="AT348" s="443"/>
      <c r="AU348" s="440"/>
      <c r="AV348" s="440" t="str">
        <f t="shared" ref="AV348:AV361" si="379">IFERROR(AU348/AT348,"")</f>
        <v/>
      </c>
      <c r="AW348" s="443" t="str">
        <f t="shared" ref="AW348:AW361" si="380">IFERROR(RANK(AV348, AV$347:AV$361),"")</f>
        <v/>
      </c>
      <c r="AX348" s="532"/>
    </row>
    <row r="349" spans="2:50" x14ac:dyDescent="0.2">
      <c r="B349" s="541"/>
      <c r="C349" s="443">
        <f t="shared" si="365"/>
        <v>3</v>
      </c>
      <c r="D349" s="443"/>
      <c r="E349" s="443"/>
      <c r="F349" s="443"/>
      <c r="G349" s="440" t="e">
        <f t="shared" si="361"/>
        <v>#DIV/0!</v>
      </c>
      <c r="H349" s="562"/>
      <c r="I349" s="172" t="str">
        <f t="shared" si="362"/>
        <v/>
      </c>
      <c r="J349" s="172" t="str">
        <f t="shared" si="363"/>
        <v/>
      </c>
      <c r="K349" s="444" t="str">
        <f t="shared" si="364"/>
        <v/>
      </c>
      <c r="L349" s="560"/>
      <c r="M349" s="172" t="str">
        <f t="shared" si="366"/>
        <v/>
      </c>
      <c r="N349" s="533"/>
      <c r="O349" s="533"/>
      <c r="P349" s="443"/>
      <c r="Q349" s="440"/>
      <c r="R349" s="440" t="str">
        <f t="shared" si="367"/>
        <v/>
      </c>
      <c r="S349" s="443" t="str">
        <f t="shared" si="368"/>
        <v/>
      </c>
      <c r="T349" s="532"/>
      <c r="U349" s="443"/>
      <c r="V349" s="440"/>
      <c r="W349" s="440" t="str">
        <f t="shared" si="369"/>
        <v/>
      </c>
      <c r="X349" s="443" t="str">
        <f t="shared" si="370"/>
        <v/>
      </c>
      <c r="Y349" s="532"/>
      <c r="Z349" s="443"/>
      <c r="AA349" s="440"/>
      <c r="AB349" s="440" t="str">
        <f t="shared" si="371"/>
        <v/>
      </c>
      <c r="AC349" s="443" t="str">
        <f t="shared" si="372"/>
        <v/>
      </c>
      <c r="AD349" s="532"/>
      <c r="AE349" s="443"/>
      <c r="AF349" s="440"/>
      <c r="AG349" s="440" t="str">
        <f t="shared" si="373"/>
        <v/>
      </c>
      <c r="AH349" s="443" t="str">
        <f t="shared" si="374"/>
        <v/>
      </c>
      <c r="AI349" s="532"/>
      <c r="AJ349" s="443"/>
      <c r="AK349" s="440"/>
      <c r="AL349" s="440" t="str">
        <f t="shared" si="375"/>
        <v/>
      </c>
      <c r="AM349" s="443" t="str">
        <f t="shared" si="376"/>
        <v/>
      </c>
      <c r="AN349" s="532"/>
      <c r="AO349" s="443"/>
      <c r="AP349" s="440"/>
      <c r="AQ349" s="440" t="str">
        <f t="shared" si="377"/>
        <v/>
      </c>
      <c r="AR349" s="443" t="str">
        <f t="shared" si="378"/>
        <v/>
      </c>
      <c r="AS349" s="532"/>
      <c r="AT349" s="443"/>
      <c r="AU349" s="440"/>
      <c r="AV349" s="440" t="str">
        <f t="shared" si="379"/>
        <v/>
      </c>
      <c r="AW349" s="443" t="str">
        <f t="shared" si="380"/>
        <v/>
      </c>
      <c r="AX349" s="532"/>
    </row>
    <row r="350" spans="2:50" x14ac:dyDescent="0.2">
      <c r="B350" s="541"/>
      <c r="C350" s="443">
        <f t="shared" si="365"/>
        <v>4</v>
      </c>
      <c r="D350" s="443"/>
      <c r="E350" s="443"/>
      <c r="F350" s="443"/>
      <c r="G350" s="440" t="e">
        <f t="shared" si="361"/>
        <v>#DIV/0!</v>
      </c>
      <c r="H350" s="562"/>
      <c r="I350" s="172" t="str">
        <f>IFERROR(AVERAGE(P350,U350,Z350,AE350,AJ350,AO350,AT350),"")</f>
        <v/>
      </c>
      <c r="J350" s="172" t="str">
        <f>IFERROR(AVERAGE(Q350,V350,AA350,AF350,AK350,AP350,AU350),"")</f>
        <v/>
      </c>
      <c r="K350" s="444" t="str">
        <f>IFERROR(AVERAGE(R350,W350,AB350,AG350,AL350,AQ350,AV350),"")</f>
        <v/>
      </c>
      <c r="L350" s="560"/>
      <c r="M350" s="172" t="str">
        <f t="shared" si="366"/>
        <v/>
      </c>
      <c r="N350" s="533"/>
      <c r="O350" s="533"/>
      <c r="P350" s="443"/>
      <c r="Q350" s="440"/>
      <c r="R350" s="440" t="str">
        <f t="shared" si="367"/>
        <v/>
      </c>
      <c r="S350" s="443" t="str">
        <f t="shared" si="368"/>
        <v/>
      </c>
      <c r="T350" s="532"/>
      <c r="U350" s="443"/>
      <c r="V350" s="440"/>
      <c r="W350" s="440" t="str">
        <f t="shared" si="369"/>
        <v/>
      </c>
      <c r="X350" s="443" t="str">
        <f t="shared" si="370"/>
        <v/>
      </c>
      <c r="Y350" s="532"/>
      <c r="Z350" s="443"/>
      <c r="AA350" s="440"/>
      <c r="AB350" s="440" t="str">
        <f t="shared" si="371"/>
        <v/>
      </c>
      <c r="AC350" s="443" t="str">
        <f t="shared" si="372"/>
        <v/>
      </c>
      <c r="AD350" s="532"/>
      <c r="AE350" s="443"/>
      <c r="AF350" s="440"/>
      <c r="AG350" s="440" t="str">
        <f t="shared" si="373"/>
        <v/>
      </c>
      <c r="AH350" s="443" t="str">
        <f t="shared" si="374"/>
        <v/>
      </c>
      <c r="AI350" s="532"/>
      <c r="AJ350" s="443"/>
      <c r="AK350" s="440"/>
      <c r="AL350" s="440" t="str">
        <f t="shared" si="375"/>
        <v/>
      </c>
      <c r="AM350" s="443" t="str">
        <f t="shared" si="376"/>
        <v/>
      </c>
      <c r="AN350" s="532"/>
      <c r="AO350" s="443"/>
      <c r="AP350" s="440"/>
      <c r="AQ350" s="440" t="str">
        <f t="shared" si="377"/>
        <v/>
      </c>
      <c r="AR350" s="443" t="str">
        <f t="shared" si="378"/>
        <v/>
      </c>
      <c r="AS350" s="532"/>
      <c r="AT350" s="443"/>
      <c r="AU350" s="440"/>
      <c r="AV350" s="440" t="str">
        <f t="shared" si="379"/>
        <v/>
      </c>
      <c r="AW350" s="443" t="str">
        <f t="shared" si="380"/>
        <v/>
      </c>
      <c r="AX350" s="532"/>
    </row>
    <row r="351" spans="2:50" x14ac:dyDescent="0.2">
      <c r="B351" s="541"/>
      <c r="C351" s="443">
        <f t="shared" si="365"/>
        <v>5</v>
      </c>
      <c r="D351" s="443"/>
      <c r="E351" s="443"/>
      <c r="F351" s="443"/>
      <c r="G351" s="440" t="e">
        <f t="shared" si="361"/>
        <v>#DIV/0!</v>
      </c>
      <c r="H351" s="562"/>
      <c r="I351" s="172" t="str">
        <f t="shared" ref="I351:I361" si="381">IFERROR(AVERAGE(P351,U351,Z351,AE351,AJ351,AO351,AT351),"")</f>
        <v/>
      </c>
      <c r="J351" s="172" t="str">
        <f t="shared" ref="J351:J361" si="382">IFERROR(AVERAGE(Q351,V351,AA351,AF351,AK351,AP351,AU351),"")</f>
        <v/>
      </c>
      <c r="K351" s="444" t="str">
        <f t="shared" ref="K351:K361" si="383">IFERROR(AVERAGE(R351,W351,AB351,AG351,AL351,AQ351,AV351),"")</f>
        <v/>
      </c>
      <c r="L351" s="560"/>
      <c r="M351" s="172" t="str">
        <f t="shared" si="366"/>
        <v/>
      </c>
      <c r="N351" s="533"/>
      <c r="O351" s="533"/>
      <c r="P351" s="443"/>
      <c r="Q351" s="440"/>
      <c r="R351" s="440" t="str">
        <f t="shared" si="367"/>
        <v/>
      </c>
      <c r="S351" s="443" t="str">
        <f t="shared" si="368"/>
        <v/>
      </c>
      <c r="T351" s="532"/>
      <c r="U351" s="443"/>
      <c r="V351" s="440"/>
      <c r="W351" s="440" t="str">
        <f t="shared" si="369"/>
        <v/>
      </c>
      <c r="X351" s="443" t="str">
        <f t="shared" si="370"/>
        <v/>
      </c>
      <c r="Y351" s="532"/>
      <c r="Z351" s="443"/>
      <c r="AA351" s="440"/>
      <c r="AB351" s="440" t="str">
        <f t="shared" si="371"/>
        <v/>
      </c>
      <c r="AC351" s="443" t="str">
        <f t="shared" si="372"/>
        <v/>
      </c>
      <c r="AD351" s="532"/>
      <c r="AE351" s="443"/>
      <c r="AF351" s="440"/>
      <c r="AG351" s="440" t="str">
        <f t="shared" si="373"/>
        <v/>
      </c>
      <c r="AH351" s="443" t="str">
        <f t="shared" si="374"/>
        <v/>
      </c>
      <c r="AI351" s="532"/>
      <c r="AJ351" s="443"/>
      <c r="AK351" s="440"/>
      <c r="AL351" s="440" t="str">
        <f t="shared" si="375"/>
        <v/>
      </c>
      <c r="AM351" s="443" t="str">
        <f t="shared" si="376"/>
        <v/>
      </c>
      <c r="AN351" s="532"/>
      <c r="AO351" s="443"/>
      <c r="AP351" s="440"/>
      <c r="AQ351" s="440" t="str">
        <f t="shared" si="377"/>
        <v/>
      </c>
      <c r="AR351" s="443" t="str">
        <f t="shared" si="378"/>
        <v/>
      </c>
      <c r="AS351" s="532"/>
      <c r="AT351" s="443"/>
      <c r="AU351" s="440"/>
      <c r="AV351" s="440" t="str">
        <f t="shared" si="379"/>
        <v/>
      </c>
      <c r="AW351" s="443" t="str">
        <f t="shared" si="380"/>
        <v/>
      </c>
      <c r="AX351" s="532"/>
    </row>
    <row r="352" spans="2:50" x14ac:dyDescent="0.2">
      <c r="B352" s="541"/>
      <c r="C352" s="443">
        <f t="shared" si="365"/>
        <v>6</v>
      </c>
      <c r="D352" s="443"/>
      <c r="E352" s="443"/>
      <c r="F352" s="443"/>
      <c r="G352" s="440" t="e">
        <f t="shared" si="361"/>
        <v>#DIV/0!</v>
      </c>
      <c r="H352" s="562"/>
      <c r="I352" s="172" t="str">
        <f t="shared" si="381"/>
        <v/>
      </c>
      <c r="J352" s="172" t="str">
        <f t="shared" si="382"/>
        <v/>
      </c>
      <c r="K352" s="444" t="str">
        <f t="shared" si="383"/>
        <v/>
      </c>
      <c r="L352" s="560"/>
      <c r="M352" s="172" t="str">
        <f t="shared" si="366"/>
        <v/>
      </c>
      <c r="N352" s="533"/>
      <c r="O352" s="533"/>
      <c r="P352" s="443"/>
      <c r="Q352" s="440"/>
      <c r="R352" s="440" t="str">
        <f t="shared" si="367"/>
        <v/>
      </c>
      <c r="S352" s="443" t="str">
        <f t="shared" si="368"/>
        <v/>
      </c>
      <c r="T352" s="532"/>
      <c r="U352" s="443"/>
      <c r="V352" s="440"/>
      <c r="W352" s="440" t="str">
        <f t="shared" si="369"/>
        <v/>
      </c>
      <c r="X352" s="443" t="str">
        <f t="shared" si="370"/>
        <v/>
      </c>
      <c r="Y352" s="532"/>
      <c r="Z352" s="443"/>
      <c r="AA352" s="440"/>
      <c r="AB352" s="440" t="str">
        <f t="shared" si="371"/>
        <v/>
      </c>
      <c r="AC352" s="443" t="str">
        <f t="shared" si="372"/>
        <v/>
      </c>
      <c r="AD352" s="532"/>
      <c r="AE352" s="443"/>
      <c r="AF352" s="440"/>
      <c r="AG352" s="440" t="str">
        <f t="shared" si="373"/>
        <v/>
      </c>
      <c r="AH352" s="443" t="str">
        <f t="shared" si="374"/>
        <v/>
      </c>
      <c r="AI352" s="532"/>
      <c r="AJ352" s="443"/>
      <c r="AK352" s="440"/>
      <c r="AL352" s="440" t="str">
        <f t="shared" si="375"/>
        <v/>
      </c>
      <c r="AM352" s="443" t="str">
        <f t="shared" si="376"/>
        <v/>
      </c>
      <c r="AN352" s="532"/>
      <c r="AO352" s="443"/>
      <c r="AP352" s="440"/>
      <c r="AQ352" s="440" t="str">
        <f t="shared" si="377"/>
        <v/>
      </c>
      <c r="AR352" s="443" t="str">
        <f t="shared" si="378"/>
        <v/>
      </c>
      <c r="AS352" s="532"/>
      <c r="AT352" s="443"/>
      <c r="AU352" s="440"/>
      <c r="AV352" s="440" t="str">
        <f t="shared" si="379"/>
        <v/>
      </c>
      <c r="AW352" s="443" t="str">
        <f t="shared" si="380"/>
        <v/>
      </c>
      <c r="AX352" s="532"/>
    </row>
    <row r="353" spans="2:50" x14ac:dyDescent="0.2">
      <c r="B353" s="541"/>
      <c r="C353" s="443">
        <f t="shared" si="365"/>
        <v>7</v>
      </c>
      <c r="D353" s="443"/>
      <c r="E353" s="443"/>
      <c r="F353" s="443"/>
      <c r="G353" s="443"/>
      <c r="H353" s="562"/>
      <c r="I353" s="172" t="str">
        <f t="shared" si="381"/>
        <v/>
      </c>
      <c r="J353" s="172" t="str">
        <f t="shared" si="382"/>
        <v/>
      </c>
      <c r="K353" s="444" t="str">
        <f t="shared" si="383"/>
        <v/>
      </c>
      <c r="L353" s="560"/>
      <c r="M353" s="172" t="str">
        <f t="shared" si="366"/>
        <v/>
      </c>
      <c r="N353" s="533"/>
      <c r="O353" s="533"/>
      <c r="P353" s="443"/>
      <c r="Q353" s="440"/>
      <c r="R353" s="440" t="str">
        <f t="shared" si="367"/>
        <v/>
      </c>
      <c r="S353" s="443" t="str">
        <f t="shared" si="368"/>
        <v/>
      </c>
      <c r="T353" s="532"/>
      <c r="U353" s="443"/>
      <c r="V353" s="440"/>
      <c r="W353" s="440" t="str">
        <f t="shared" si="369"/>
        <v/>
      </c>
      <c r="X353" s="443" t="str">
        <f t="shared" si="370"/>
        <v/>
      </c>
      <c r="Y353" s="532"/>
      <c r="Z353" s="443"/>
      <c r="AA353" s="440"/>
      <c r="AB353" s="440" t="str">
        <f t="shared" si="371"/>
        <v/>
      </c>
      <c r="AC353" s="443" t="str">
        <f t="shared" si="372"/>
        <v/>
      </c>
      <c r="AD353" s="532"/>
      <c r="AE353" s="443"/>
      <c r="AF353" s="440"/>
      <c r="AG353" s="440" t="str">
        <f t="shared" si="373"/>
        <v/>
      </c>
      <c r="AH353" s="443" t="str">
        <f t="shared" si="374"/>
        <v/>
      </c>
      <c r="AI353" s="532"/>
      <c r="AJ353" s="443"/>
      <c r="AK353" s="440"/>
      <c r="AL353" s="440" t="str">
        <f t="shared" si="375"/>
        <v/>
      </c>
      <c r="AM353" s="443" t="str">
        <f t="shared" si="376"/>
        <v/>
      </c>
      <c r="AN353" s="532"/>
      <c r="AO353" s="443"/>
      <c r="AP353" s="440"/>
      <c r="AQ353" s="440" t="str">
        <f t="shared" si="377"/>
        <v/>
      </c>
      <c r="AR353" s="443" t="str">
        <f t="shared" si="378"/>
        <v/>
      </c>
      <c r="AS353" s="532"/>
      <c r="AT353" s="443"/>
      <c r="AU353" s="440"/>
      <c r="AV353" s="440" t="str">
        <f t="shared" si="379"/>
        <v/>
      </c>
      <c r="AW353" s="443" t="str">
        <f t="shared" si="380"/>
        <v/>
      </c>
      <c r="AX353" s="532"/>
    </row>
    <row r="354" spans="2:50" x14ac:dyDescent="0.2">
      <c r="B354" s="541"/>
      <c r="C354" s="443">
        <f t="shared" si="365"/>
        <v>8</v>
      </c>
      <c r="D354" s="443"/>
      <c r="E354" s="443"/>
      <c r="F354" s="443"/>
      <c r="G354" s="443"/>
      <c r="H354" s="562"/>
      <c r="I354" s="172" t="str">
        <f t="shared" si="381"/>
        <v/>
      </c>
      <c r="J354" s="172" t="str">
        <f t="shared" si="382"/>
        <v/>
      </c>
      <c r="K354" s="444" t="str">
        <f t="shared" si="383"/>
        <v/>
      </c>
      <c r="L354" s="560"/>
      <c r="M354" s="172" t="str">
        <f t="shared" si="366"/>
        <v/>
      </c>
      <c r="N354" s="533"/>
      <c r="O354" s="533"/>
      <c r="P354" s="443"/>
      <c r="Q354" s="440"/>
      <c r="R354" s="440" t="str">
        <f t="shared" si="367"/>
        <v/>
      </c>
      <c r="S354" s="443" t="str">
        <f t="shared" si="368"/>
        <v/>
      </c>
      <c r="T354" s="532"/>
      <c r="U354" s="443"/>
      <c r="V354" s="440"/>
      <c r="W354" s="440" t="str">
        <f t="shared" si="369"/>
        <v/>
      </c>
      <c r="X354" s="443" t="str">
        <f t="shared" si="370"/>
        <v/>
      </c>
      <c r="Y354" s="532"/>
      <c r="Z354" s="443"/>
      <c r="AA354" s="440"/>
      <c r="AB354" s="440" t="str">
        <f t="shared" si="371"/>
        <v/>
      </c>
      <c r="AC354" s="443" t="str">
        <f t="shared" si="372"/>
        <v/>
      </c>
      <c r="AD354" s="532"/>
      <c r="AE354" s="443"/>
      <c r="AF354" s="440"/>
      <c r="AG354" s="440" t="str">
        <f t="shared" si="373"/>
        <v/>
      </c>
      <c r="AH354" s="443" t="str">
        <f t="shared" si="374"/>
        <v/>
      </c>
      <c r="AI354" s="532"/>
      <c r="AJ354" s="443"/>
      <c r="AK354" s="440"/>
      <c r="AL354" s="440" t="str">
        <f t="shared" si="375"/>
        <v/>
      </c>
      <c r="AM354" s="443" t="str">
        <f t="shared" si="376"/>
        <v/>
      </c>
      <c r="AN354" s="532"/>
      <c r="AO354" s="443"/>
      <c r="AP354" s="440"/>
      <c r="AQ354" s="440" t="str">
        <f t="shared" si="377"/>
        <v/>
      </c>
      <c r="AR354" s="443" t="str">
        <f t="shared" si="378"/>
        <v/>
      </c>
      <c r="AS354" s="532"/>
      <c r="AT354" s="443"/>
      <c r="AU354" s="440"/>
      <c r="AV354" s="440" t="str">
        <f t="shared" si="379"/>
        <v/>
      </c>
      <c r="AW354" s="443" t="str">
        <f t="shared" si="380"/>
        <v/>
      </c>
      <c r="AX354" s="532"/>
    </row>
    <row r="355" spans="2:50" x14ac:dyDescent="0.2">
      <c r="B355" s="541"/>
      <c r="C355" s="443">
        <f t="shared" si="365"/>
        <v>9</v>
      </c>
      <c r="D355" s="443"/>
      <c r="E355" s="443"/>
      <c r="F355" s="443"/>
      <c r="G355" s="443"/>
      <c r="H355" s="562"/>
      <c r="I355" s="172" t="str">
        <f t="shared" si="381"/>
        <v/>
      </c>
      <c r="J355" s="172" t="str">
        <f t="shared" si="382"/>
        <v/>
      </c>
      <c r="K355" s="444" t="str">
        <f t="shared" si="383"/>
        <v/>
      </c>
      <c r="L355" s="560"/>
      <c r="M355" s="172" t="str">
        <f t="shared" si="366"/>
        <v/>
      </c>
      <c r="N355" s="533"/>
      <c r="O355" s="533"/>
      <c r="P355" s="443"/>
      <c r="Q355" s="440"/>
      <c r="R355" s="440" t="str">
        <f t="shared" si="367"/>
        <v/>
      </c>
      <c r="S355" s="443" t="str">
        <f t="shared" si="368"/>
        <v/>
      </c>
      <c r="T355" s="532"/>
      <c r="U355" s="443"/>
      <c r="V355" s="440"/>
      <c r="W355" s="440" t="str">
        <f t="shared" si="369"/>
        <v/>
      </c>
      <c r="X355" s="443" t="str">
        <f t="shared" si="370"/>
        <v/>
      </c>
      <c r="Y355" s="532"/>
      <c r="Z355" s="443"/>
      <c r="AA355" s="440"/>
      <c r="AB355" s="440" t="str">
        <f t="shared" si="371"/>
        <v/>
      </c>
      <c r="AC355" s="443" t="str">
        <f t="shared" si="372"/>
        <v/>
      </c>
      <c r="AD355" s="532"/>
      <c r="AE355" s="443"/>
      <c r="AF355" s="440"/>
      <c r="AG355" s="440" t="str">
        <f t="shared" si="373"/>
        <v/>
      </c>
      <c r="AH355" s="443" t="str">
        <f t="shared" si="374"/>
        <v/>
      </c>
      <c r="AI355" s="532"/>
      <c r="AJ355" s="443"/>
      <c r="AK355" s="440"/>
      <c r="AL355" s="440" t="str">
        <f t="shared" si="375"/>
        <v/>
      </c>
      <c r="AM355" s="443" t="str">
        <f t="shared" si="376"/>
        <v/>
      </c>
      <c r="AN355" s="532"/>
      <c r="AO355" s="443"/>
      <c r="AP355" s="440"/>
      <c r="AQ355" s="440" t="str">
        <f t="shared" si="377"/>
        <v/>
      </c>
      <c r="AR355" s="443" t="str">
        <f t="shared" si="378"/>
        <v/>
      </c>
      <c r="AS355" s="532"/>
      <c r="AT355" s="443"/>
      <c r="AU355" s="440"/>
      <c r="AV355" s="440" t="str">
        <f t="shared" si="379"/>
        <v/>
      </c>
      <c r="AW355" s="443" t="str">
        <f t="shared" si="380"/>
        <v/>
      </c>
      <c r="AX355" s="532"/>
    </row>
    <row r="356" spans="2:50" x14ac:dyDescent="0.2">
      <c r="B356" s="541"/>
      <c r="C356" s="443">
        <f t="shared" si="365"/>
        <v>10</v>
      </c>
      <c r="D356" s="443"/>
      <c r="E356" s="443"/>
      <c r="F356" s="443"/>
      <c r="G356" s="443"/>
      <c r="H356" s="562"/>
      <c r="I356" s="172" t="str">
        <f t="shared" si="381"/>
        <v/>
      </c>
      <c r="J356" s="172" t="str">
        <f t="shared" si="382"/>
        <v/>
      </c>
      <c r="K356" s="444" t="str">
        <f t="shared" si="383"/>
        <v/>
      </c>
      <c r="L356" s="560"/>
      <c r="M356" s="172" t="str">
        <f t="shared" si="366"/>
        <v/>
      </c>
      <c r="N356" s="533"/>
      <c r="O356" s="533"/>
      <c r="P356" s="443"/>
      <c r="Q356" s="440"/>
      <c r="R356" s="440" t="str">
        <f t="shared" si="367"/>
        <v/>
      </c>
      <c r="S356" s="443" t="str">
        <f t="shared" si="368"/>
        <v/>
      </c>
      <c r="T356" s="532"/>
      <c r="U356" s="443"/>
      <c r="V356" s="440"/>
      <c r="W356" s="440" t="str">
        <f t="shared" si="369"/>
        <v/>
      </c>
      <c r="X356" s="443" t="str">
        <f t="shared" si="370"/>
        <v/>
      </c>
      <c r="Y356" s="532"/>
      <c r="Z356" s="443"/>
      <c r="AA356" s="440"/>
      <c r="AB356" s="440" t="str">
        <f t="shared" si="371"/>
        <v/>
      </c>
      <c r="AC356" s="443" t="str">
        <f t="shared" si="372"/>
        <v/>
      </c>
      <c r="AD356" s="532"/>
      <c r="AE356" s="443"/>
      <c r="AF356" s="440"/>
      <c r="AG356" s="440" t="str">
        <f t="shared" si="373"/>
        <v/>
      </c>
      <c r="AH356" s="443" t="str">
        <f t="shared" si="374"/>
        <v/>
      </c>
      <c r="AI356" s="532"/>
      <c r="AJ356" s="443"/>
      <c r="AK356" s="440"/>
      <c r="AL356" s="440" t="str">
        <f t="shared" si="375"/>
        <v/>
      </c>
      <c r="AM356" s="443" t="str">
        <f t="shared" si="376"/>
        <v/>
      </c>
      <c r="AN356" s="532"/>
      <c r="AO356" s="443"/>
      <c r="AP356" s="440"/>
      <c r="AQ356" s="440" t="str">
        <f t="shared" si="377"/>
        <v/>
      </c>
      <c r="AR356" s="443" t="str">
        <f t="shared" si="378"/>
        <v/>
      </c>
      <c r="AS356" s="532"/>
      <c r="AT356" s="443"/>
      <c r="AU356" s="440"/>
      <c r="AV356" s="440" t="str">
        <f t="shared" si="379"/>
        <v/>
      </c>
      <c r="AW356" s="443" t="str">
        <f t="shared" si="380"/>
        <v/>
      </c>
      <c r="AX356" s="532"/>
    </row>
    <row r="357" spans="2:50" x14ac:dyDescent="0.2">
      <c r="B357" s="541"/>
      <c r="C357" s="443">
        <f t="shared" si="365"/>
        <v>11</v>
      </c>
      <c r="D357" s="443"/>
      <c r="E357" s="443"/>
      <c r="F357" s="443"/>
      <c r="G357" s="443"/>
      <c r="H357" s="562"/>
      <c r="I357" s="172" t="str">
        <f t="shared" si="381"/>
        <v/>
      </c>
      <c r="J357" s="172" t="str">
        <f t="shared" si="382"/>
        <v/>
      </c>
      <c r="K357" s="444" t="str">
        <f t="shared" si="383"/>
        <v/>
      </c>
      <c r="L357" s="560"/>
      <c r="M357" s="172" t="str">
        <f t="shared" si="366"/>
        <v/>
      </c>
      <c r="N357" s="533"/>
      <c r="O357" s="533"/>
      <c r="P357" s="443"/>
      <c r="Q357" s="440"/>
      <c r="R357" s="440" t="str">
        <f t="shared" si="367"/>
        <v/>
      </c>
      <c r="S357" s="443" t="str">
        <f t="shared" si="368"/>
        <v/>
      </c>
      <c r="T357" s="532"/>
      <c r="U357" s="443"/>
      <c r="V357" s="440"/>
      <c r="W357" s="440" t="str">
        <f t="shared" si="369"/>
        <v/>
      </c>
      <c r="X357" s="443" t="str">
        <f t="shared" si="370"/>
        <v/>
      </c>
      <c r="Y357" s="532"/>
      <c r="Z357" s="443"/>
      <c r="AA357" s="440"/>
      <c r="AB357" s="440" t="str">
        <f t="shared" si="371"/>
        <v/>
      </c>
      <c r="AC357" s="443" t="str">
        <f t="shared" si="372"/>
        <v/>
      </c>
      <c r="AD357" s="532"/>
      <c r="AE357" s="443"/>
      <c r="AF357" s="440"/>
      <c r="AG357" s="440" t="str">
        <f t="shared" si="373"/>
        <v/>
      </c>
      <c r="AH357" s="443" t="str">
        <f t="shared" si="374"/>
        <v/>
      </c>
      <c r="AI357" s="532"/>
      <c r="AJ357" s="443"/>
      <c r="AK357" s="440"/>
      <c r="AL357" s="440" t="str">
        <f t="shared" si="375"/>
        <v/>
      </c>
      <c r="AM357" s="443" t="str">
        <f t="shared" si="376"/>
        <v/>
      </c>
      <c r="AN357" s="532"/>
      <c r="AO357" s="443"/>
      <c r="AP357" s="440"/>
      <c r="AQ357" s="440" t="str">
        <f t="shared" si="377"/>
        <v/>
      </c>
      <c r="AR357" s="443" t="str">
        <f t="shared" si="378"/>
        <v/>
      </c>
      <c r="AS357" s="532"/>
      <c r="AT357" s="443"/>
      <c r="AU357" s="440"/>
      <c r="AV357" s="440" t="str">
        <f t="shared" si="379"/>
        <v/>
      </c>
      <c r="AW357" s="443" t="str">
        <f t="shared" si="380"/>
        <v/>
      </c>
      <c r="AX357" s="532"/>
    </row>
    <row r="358" spans="2:50" x14ac:dyDescent="0.2">
      <c r="B358" s="541"/>
      <c r="C358" s="443">
        <f t="shared" si="365"/>
        <v>12</v>
      </c>
      <c r="D358" s="443"/>
      <c r="E358" s="443"/>
      <c r="F358" s="443"/>
      <c r="G358" s="443"/>
      <c r="H358" s="562"/>
      <c r="I358" s="172" t="str">
        <f t="shared" si="381"/>
        <v/>
      </c>
      <c r="J358" s="172" t="str">
        <f t="shared" si="382"/>
        <v/>
      </c>
      <c r="K358" s="444" t="str">
        <f t="shared" si="383"/>
        <v/>
      </c>
      <c r="L358" s="560"/>
      <c r="M358" s="172" t="str">
        <f t="shared" si="366"/>
        <v/>
      </c>
      <c r="N358" s="533"/>
      <c r="O358" s="533"/>
      <c r="P358" s="443"/>
      <c r="Q358" s="440"/>
      <c r="R358" s="440" t="str">
        <f t="shared" si="367"/>
        <v/>
      </c>
      <c r="S358" s="443" t="str">
        <f t="shared" si="368"/>
        <v/>
      </c>
      <c r="T358" s="532"/>
      <c r="U358" s="443"/>
      <c r="V358" s="440"/>
      <c r="W358" s="440" t="str">
        <f t="shared" si="369"/>
        <v/>
      </c>
      <c r="X358" s="443" t="str">
        <f t="shared" si="370"/>
        <v/>
      </c>
      <c r="Y358" s="532"/>
      <c r="Z358" s="443"/>
      <c r="AA358" s="440"/>
      <c r="AB358" s="440" t="str">
        <f t="shared" si="371"/>
        <v/>
      </c>
      <c r="AC358" s="443" t="str">
        <f t="shared" si="372"/>
        <v/>
      </c>
      <c r="AD358" s="532"/>
      <c r="AE358" s="443"/>
      <c r="AF358" s="440"/>
      <c r="AG358" s="440" t="str">
        <f t="shared" si="373"/>
        <v/>
      </c>
      <c r="AH358" s="443" t="str">
        <f t="shared" si="374"/>
        <v/>
      </c>
      <c r="AI358" s="532"/>
      <c r="AJ358" s="443"/>
      <c r="AK358" s="440"/>
      <c r="AL358" s="440" t="str">
        <f t="shared" si="375"/>
        <v/>
      </c>
      <c r="AM358" s="443" t="str">
        <f t="shared" si="376"/>
        <v/>
      </c>
      <c r="AN358" s="532"/>
      <c r="AO358" s="443"/>
      <c r="AP358" s="440"/>
      <c r="AQ358" s="440" t="str">
        <f t="shared" si="377"/>
        <v/>
      </c>
      <c r="AR358" s="443" t="str">
        <f t="shared" si="378"/>
        <v/>
      </c>
      <c r="AS358" s="532"/>
      <c r="AT358" s="443"/>
      <c r="AU358" s="440"/>
      <c r="AV358" s="440" t="str">
        <f t="shared" si="379"/>
        <v/>
      </c>
      <c r="AW358" s="443" t="str">
        <f t="shared" si="380"/>
        <v/>
      </c>
      <c r="AX358" s="532"/>
    </row>
    <row r="359" spans="2:50" x14ac:dyDescent="0.2">
      <c r="B359" s="541"/>
      <c r="C359" s="443">
        <f t="shared" si="365"/>
        <v>13</v>
      </c>
      <c r="D359" s="443"/>
      <c r="E359" s="443"/>
      <c r="F359" s="443"/>
      <c r="G359" s="443"/>
      <c r="H359" s="562"/>
      <c r="I359" s="172" t="str">
        <f t="shared" si="381"/>
        <v/>
      </c>
      <c r="J359" s="172" t="str">
        <f t="shared" si="382"/>
        <v/>
      </c>
      <c r="K359" s="444" t="str">
        <f t="shared" si="383"/>
        <v/>
      </c>
      <c r="L359" s="560"/>
      <c r="M359" s="172" t="str">
        <f t="shared" si="366"/>
        <v/>
      </c>
      <c r="N359" s="533"/>
      <c r="O359" s="533"/>
      <c r="P359" s="443"/>
      <c r="Q359" s="440"/>
      <c r="R359" s="440" t="str">
        <f t="shared" si="367"/>
        <v/>
      </c>
      <c r="S359" s="443" t="str">
        <f t="shared" si="368"/>
        <v/>
      </c>
      <c r="T359" s="532"/>
      <c r="U359" s="443"/>
      <c r="V359" s="440"/>
      <c r="W359" s="440" t="str">
        <f t="shared" si="369"/>
        <v/>
      </c>
      <c r="X359" s="443" t="str">
        <f t="shared" si="370"/>
        <v/>
      </c>
      <c r="Y359" s="532"/>
      <c r="Z359" s="443"/>
      <c r="AA359" s="440"/>
      <c r="AB359" s="440" t="str">
        <f t="shared" si="371"/>
        <v/>
      </c>
      <c r="AC359" s="443" t="str">
        <f t="shared" si="372"/>
        <v/>
      </c>
      <c r="AD359" s="532"/>
      <c r="AE359" s="443"/>
      <c r="AF359" s="440"/>
      <c r="AG359" s="440" t="str">
        <f t="shared" si="373"/>
        <v/>
      </c>
      <c r="AH359" s="443" t="str">
        <f t="shared" si="374"/>
        <v/>
      </c>
      <c r="AI359" s="532"/>
      <c r="AJ359" s="443"/>
      <c r="AK359" s="440"/>
      <c r="AL359" s="440" t="str">
        <f t="shared" si="375"/>
        <v/>
      </c>
      <c r="AM359" s="443" t="str">
        <f t="shared" si="376"/>
        <v/>
      </c>
      <c r="AN359" s="532"/>
      <c r="AO359" s="443"/>
      <c r="AP359" s="440"/>
      <c r="AQ359" s="440" t="str">
        <f t="shared" si="377"/>
        <v/>
      </c>
      <c r="AR359" s="443" t="str">
        <f t="shared" si="378"/>
        <v/>
      </c>
      <c r="AS359" s="532"/>
      <c r="AT359" s="443"/>
      <c r="AU359" s="440"/>
      <c r="AV359" s="440" t="str">
        <f t="shared" si="379"/>
        <v/>
      </c>
      <c r="AW359" s="443" t="str">
        <f t="shared" si="380"/>
        <v/>
      </c>
      <c r="AX359" s="532"/>
    </row>
    <row r="360" spans="2:50" x14ac:dyDescent="0.2">
      <c r="B360" s="541"/>
      <c r="C360" s="443">
        <f t="shared" si="365"/>
        <v>14</v>
      </c>
      <c r="D360" s="443"/>
      <c r="E360" s="443"/>
      <c r="F360" s="443"/>
      <c r="G360" s="443"/>
      <c r="H360" s="562"/>
      <c r="I360" s="172" t="str">
        <f t="shared" si="381"/>
        <v/>
      </c>
      <c r="J360" s="172" t="str">
        <f t="shared" si="382"/>
        <v/>
      </c>
      <c r="K360" s="444" t="str">
        <f t="shared" si="383"/>
        <v/>
      </c>
      <c r="L360" s="560"/>
      <c r="M360" s="172" t="str">
        <f t="shared" si="366"/>
        <v/>
      </c>
      <c r="N360" s="533"/>
      <c r="O360" s="533"/>
      <c r="P360" s="443"/>
      <c r="Q360" s="440"/>
      <c r="R360" s="440" t="str">
        <f t="shared" si="367"/>
        <v/>
      </c>
      <c r="S360" s="443" t="str">
        <f t="shared" si="368"/>
        <v/>
      </c>
      <c r="T360" s="532"/>
      <c r="U360" s="443"/>
      <c r="V360" s="440"/>
      <c r="W360" s="440" t="str">
        <f t="shared" si="369"/>
        <v/>
      </c>
      <c r="X360" s="443" t="str">
        <f t="shared" si="370"/>
        <v/>
      </c>
      <c r="Y360" s="532"/>
      <c r="Z360" s="443"/>
      <c r="AA360" s="440"/>
      <c r="AB360" s="440" t="str">
        <f t="shared" si="371"/>
        <v/>
      </c>
      <c r="AC360" s="443" t="str">
        <f t="shared" si="372"/>
        <v/>
      </c>
      <c r="AD360" s="532"/>
      <c r="AE360" s="443"/>
      <c r="AF360" s="440"/>
      <c r="AG360" s="440" t="str">
        <f t="shared" si="373"/>
        <v/>
      </c>
      <c r="AH360" s="443" t="str">
        <f t="shared" si="374"/>
        <v/>
      </c>
      <c r="AI360" s="532"/>
      <c r="AJ360" s="443"/>
      <c r="AK360" s="440"/>
      <c r="AL360" s="440" t="str">
        <f t="shared" si="375"/>
        <v/>
      </c>
      <c r="AM360" s="443" t="str">
        <f t="shared" si="376"/>
        <v/>
      </c>
      <c r="AN360" s="532"/>
      <c r="AO360" s="443"/>
      <c r="AP360" s="440"/>
      <c r="AQ360" s="440" t="str">
        <f t="shared" si="377"/>
        <v/>
      </c>
      <c r="AR360" s="443" t="str">
        <f t="shared" si="378"/>
        <v/>
      </c>
      <c r="AS360" s="532"/>
      <c r="AT360" s="443"/>
      <c r="AU360" s="440"/>
      <c r="AV360" s="440" t="str">
        <f t="shared" si="379"/>
        <v/>
      </c>
      <c r="AW360" s="443" t="str">
        <f t="shared" si="380"/>
        <v/>
      </c>
      <c r="AX360" s="532"/>
    </row>
    <row r="361" spans="2:50" x14ac:dyDescent="0.2">
      <c r="B361" s="541"/>
      <c r="C361" s="443">
        <f t="shared" si="365"/>
        <v>15</v>
      </c>
      <c r="D361" s="443"/>
      <c r="E361" s="443"/>
      <c r="F361" s="443"/>
      <c r="G361" s="443"/>
      <c r="H361" s="563"/>
      <c r="I361" s="172" t="str">
        <f t="shared" si="381"/>
        <v/>
      </c>
      <c r="J361" s="172" t="str">
        <f t="shared" si="382"/>
        <v/>
      </c>
      <c r="K361" s="444" t="str">
        <f t="shared" si="383"/>
        <v/>
      </c>
      <c r="L361" s="560"/>
      <c r="M361" s="172" t="str">
        <f t="shared" si="366"/>
        <v/>
      </c>
      <c r="N361" s="533"/>
      <c r="O361" s="533"/>
      <c r="P361" s="443"/>
      <c r="Q361" s="440"/>
      <c r="R361" s="440" t="str">
        <f t="shared" si="367"/>
        <v/>
      </c>
      <c r="S361" s="443" t="str">
        <f t="shared" si="368"/>
        <v/>
      </c>
      <c r="T361" s="532"/>
      <c r="U361" s="443"/>
      <c r="V361" s="440"/>
      <c r="W361" s="440" t="str">
        <f t="shared" si="369"/>
        <v/>
      </c>
      <c r="X361" s="443" t="str">
        <f t="shared" si="370"/>
        <v/>
      </c>
      <c r="Y361" s="532"/>
      <c r="Z361" s="443"/>
      <c r="AA361" s="440"/>
      <c r="AB361" s="440" t="str">
        <f t="shared" si="371"/>
        <v/>
      </c>
      <c r="AC361" s="443" t="str">
        <f t="shared" si="372"/>
        <v/>
      </c>
      <c r="AD361" s="532"/>
      <c r="AE361" s="443"/>
      <c r="AF361" s="440"/>
      <c r="AG361" s="440" t="str">
        <f t="shared" si="373"/>
        <v/>
      </c>
      <c r="AH361" s="443" t="str">
        <f t="shared" si="374"/>
        <v/>
      </c>
      <c r="AI361" s="532"/>
      <c r="AJ361" s="443"/>
      <c r="AK361" s="440"/>
      <c r="AL361" s="440" t="str">
        <f t="shared" si="375"/>
        <v/>
      </c>
      <c r="AM361" s="443" t="str">
        <f t="shared" si="376"/>
        <v/>
      </c>
      <c r="AN361" s="532"/>
      <c r="AO361" s="443"/>
      <c r="AP361" s="440"/>
      <c r="AQ361" s="440" t="str">
        <f t="shared" si="377"/>
        <v/>
      </c>
      <c r="AR361" s="443" t="str">
        <f t="shared" si="378"/>
        <v/>
      </c>
      <c r="AS361" s="532"/>
      <c r="AT361" s="443"/>
      <c r="AU361" s="440"/>
      <c r="AV361" s="440" t="str">
        <f t="shared" si="379"/>
        <v/>
      </c>
      <c r="AW361" s="443" t="str">
        <f t="shared" si="380"/>
        <v/>
      </c>
      <c r="AX361" s="532"/>
    </row>
  </sheetData>
  <mergeCells count="1062">
    <mergeCell ref="AS347:AS361"/>
    <mergeCell ref="AX347:AX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9" sqref="D9:F9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73" t="s">
        <v>282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100"/>
    </row>
    <row r="2" spans="1:13" s="101" customFormat="1" ht="15.75" customHeight="1" x14ac:dyDescent="0.25">
      <c r="A2" s="473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</row>
    <row r="3" spans="1:13" ht="15.75" customHeight="1" x14ac:dyDescent="0.25">
      <c r="A3" s="579" t="s">
        <v>283</v>
      </c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136"/>
    </row>
    <row r="4" spans="1:13" s="101" customFormat="1" ht="15.75" customHeight="1" x14ac:dyDescent="0.25">
      <c r="A4" s="579"/>
      <c r="B4" s="579"/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112"/>
    </row>
    <row r="5" spans="1:13" s="138" customFormat="1" ht="16.149999999999999" customHeight="1" x14ac:dyDescent="0.2">
      <c r="A5" s="572" t="s">
        <v>157</v>
      </c>
      <c r="B5" s="229">
        <v>1</v>
      </c>
      <c r="C5" s="229">
        <v>2</v>
      </c>
      <c r="D5" s="230">
        <v>3</v>
      </c>
      <c r="E5" s="230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25">
      <c r="A6" s="572"/>
      <c r="B6" s="232" t="s">
        <v>289</v>
      </c>
      <c r="C6" s="232" t="s">
        <v>291</v>
      </c>
      <c r="D6" s="239" t="s">
        <v>284</v>
      </c>
      <c r="E6" s="239" t="s">
        <v>141</v>
      </c>
      <c r="F6" s="239" t="s">
        <v>280</v>
      </c>
      <c r="G6" s="239" t="s">
        <v>285</v>
      </c>
      <c r="H6" s="239" t="s">
        <v>281</v>
      </c>
      <c r="I6" s="435" t="s">
        <v>652</v>
      </c>
      <c r="J6" s="233"/>
      <c r="K6" s="233"/>
      <c r="L6" s="233"/>
      <c r="M6" s="112"/>
    </row>
    <row r="7" spans="1:13" s="138" customFormat="1" ht="15.75" customHeight="1" x14ac:dyDescent="0.2">
      <c r="A7" s="573" t="s">
        <v>194</v>
      </c>
      <c r="B7" s="573"/>
      <c r="C7" s="234" t="s">
        <v>48</v>
      </c>
      <c r="D7" s="573" t="s">
        <v>12</v>
      </c>
      <c r="E7" s="580"/>
      <c r="F7" s="580"/>
      <c r="G7" s="234" t="s">
        <v>47</v>
      </c>
      <c r="H7" s="234" t="s">
        <v>286</v>
      </c>
      <c r="I7" s="234" t="s">
        <v>287</v>
      </c>
      <c r="J7" s="240" t="s">
        <v>328</v>
      </c>
      <c r="K7" s="573" t="s">
        <v>671</v>
      </c>
      <c r="L7" s="580"/>
      <c r="M7" s="137"/>
    </row>
    <row r="8" spans="1:13" ht="15.75" customHeight="1" x14ac:dyDescent="0.25">
      <c r="A8" s="572">
        <v>1</v>
      </c>
      <c r="B8" s="573" t="s">
        <v>290</v>
      </c>
      <c r="C8" s="235">
        <v>1</v>
      </c>
      <c r="D8" s="575" t="s">
        <v>832</v>
      </c>
      <c r="E8" s="576"/>
      <c r="F8" s="577"/>
      <c r="G8" s="453">
        <v>13</v>
      </c>
      <c r="H8" s="279">
        <v>1918.5600421151651</v>
      </c>
      <c r="I8" s="278">
        <v>147.58154170116654</v>
      </c>
      <c r="J8" s="278">
        <v>147.67291531997415</v>
      </c>
      <c r="K8" s="578" t="s">
        <v>854</v>
      </c>
      <c r="L8" s="571"/>
      <c r="M8" s="112"/>
    </row>
    <row r="9" spans="1:13" ht="15.75" customHeight="1" x14ac:dyDescent="0.25">
      <c r="A9" s="572"/>
      <c r="B9" s="573"/>
      <c r="C9" s="235">
        <v>2</v>
      </c>
      <c r="D9" s="575" t="s">
        <v>417</v>
      </c>
      <c r="E9" s="576"/>
      <c r="F9" s="577"/>
      <c r="G9" s="279">
        <v>14</v>
      </c>
      <c r="H9" s="279">
        <v>1913.6522006301325</v>
      </c>
      <c r="I9" s="278">
        <v>136.68944290215231</v>
      </c>
      <c r="J9" s="278">
        <v>135.41219164564791</v>
      </c>
      <c r="K9" s="578" t="s">
        <v>855</v>
      </c>
      <c r="L9" s="571"/>
      <c r="M9" s="112"/>
    </row>
    <row r="10" spans="1:13" ht="15.75" customHeight="1" x14ac:dyDescent="0.25">
      <c r="A10" s="572"/>
      <c r="B10" s="573"/>
      <c r="C10" s="235">
        <v>3</v>
      </c>
      <c r="D10" s="575" t="s">
        <v>413</v>
      </c>
      <c r="E10" s="576"/>
      <c r="F10" s="577"/>
      <c r="G10" s="453">
        <v>15</v>
      </c>
      <c r="H10" s="279">
        <v>1927.7199793651398</v>
      </c>
      <c r="I10" s="278">
        <v>128.51466529100932</v>
      </c>
      <c r="J10" s="278">
        <v>127.94118810413325</v>
      </c>
      <c r="K10" s="578" t="s">
        <v>855</v>
      </c>
      <c r="L10" s="571"/>
      <c r="M10" s="112"/>
    </row>
    <row r="11" spans="1:13" ht="15.75" customHeight="1" x14ac:dyDescent="0.25">
      <c r="A11" s="572"/>
      <c r="B11" s="573"/>
      <c r="C11" s="235">
        <v>4</v>
      </c>
      <c r="D11" s="575" t="s">
        <v>811</v>
      </c>
      <c r="E11" s="576"/>
      <c r="F11" s="577"/>
      <c r="G11" s="453">
        <v>15</v>
      </c>
      <c r="H11" s="279">
        <v>1921.6397008921851</v>
      </c>
      <c r="I11" s="278">
        <v>128.10931339281234</v>
      </c>
      <c r="J11" s="278"/>
      <c r="K11" s="578" t="s">
        <v>855</v>
      </c>
      <c r="L11" s="571"/>
      <c r="M11" s="112"/>
    </row>
    <row r="12" spans="1:13" ht="15.75" customHeight="1" x14ac:dyDescent="0.25">
      <c r="A12" s="572"/>
      <c r="B12" s="573"/>
      <c r="C12" s="235">
        <v>5</v>
      </c>
      <c r="D12" s="575" t="s">
        <v>425</v>
      </c>
      <c r="E12" s="576"/>
      <c r="F12" s="577"/>
      <c r="G12" s="453">
        <v>15</v>
      </c>
      <c r="H12" s="279">
        <v>1917.0533827632203</v>
      </c>
      <c r="I12" s="278">
        <v>127.80355885088137</v>
      </c>
      <c r="J12" s="278">
        <v>128.41689741390925</v>
      </c>
      <c r="K12" s="578" t="s">
        <v>855</v>
      </c>
      <c r="L12" s="571"/>
      <c r="M12" s="112"/>
    </row>
    <row r="13" spans="1:13" ht="15.75" customHeight="1" x14ac:dyDescent="0.25">
      <c r="A13" s="572"/>
      <c r="B13" s="573"/>
      <c r="C13" s="237" t="s">
        <v>210</v>
      </c>
      <c r="D13" s="575" t="s">
        <v>847</v>
      </c>
      <c r="E13" s="576"/>
      <c r="F13" s="577"/>
      <c r="G13" s="453">
        <v>16</v>
      </c>
      <c r="H13" s="279">
        <v>1434.4179104477601</v>
      </c>
      <c r="I13" s="278">
        <v>89.651119402985003</v>
      </c>
      <c r="J13" s="278"/>
      <c r="K13" s="578" t="s">
        <v>855</v>
      </c>
      <c r="L13" s="571"/>
      <c r="M13" s="112"/>
    </row>
    <row r="14" spans="1:13" ht="15.75" customHeight="1" x14ac:dyDescent="0.25">
      <c r="A14" s="572"/>
      <c r="B14" s="573"/>
      <c r="C14" s="237" t="s">
        <v>215</v>
      </c>
      <c r="D14" s="575" t="s">
        <v>810</v>
      </c>
      <c r="E14" s="576"/>
      <c r="F14" s="577"/>
      <c r="G14" s="453">
        <v>16</v>
      </c>
      <c r="H14" s="279">
        <v>1436.9013316486387</v>
      </c>
      <c r="I14" s="278">
        <v>89.806333228039918</v>
      </c>
      <c r="J14" s="278">
        <v>90.425841097659259</v>
      </c>
      <c r="K14" s="578" t="s">
        <v>855</v>
      </c>
      <c r="L14" s="571"/>
      <c r="M14" s="112"/>
    </row>
    <row r="15" spans="1:13" ht="15.75" customHeight="1" x14ac:dyDescent="0.25">
      <c r="A15" s="572"/>
      <c r="B15" s="573"/>
      <c r="C15" s="237" t="s">
        <v>211</v>
      </c>
      <c r="D15" s="575" t="s">
        <v>841</v>
      </c>
      <c r="E15" s="576"/>
      <c r="F15" s="577"/>
      <c r="G15" s="453">
        <v>19</v>
      </c>
      <c r="H15" s="279">
        <v>1916.4893378450797</v>
      </c>
      <c r="I15" s="278">
        <v>100.86785988658313</v>
      </c>
      <c r="J15" s="278"/>
      <c r="K15" s="578" t="s">
        <v>856</v>
      </c>
      <c r="L15" s="571"/>
      <c r="M15" s="112"/>
    </row>
    <row r="16" spans="1:13" ht="15.75" customHeight="1" x14ac:dyDescent="0.25">
      <c r="A16" s="572"/>
      <c r="B16" s="573"/>
      <c r="C16" s="237" t="s">
        <v>216</v>
      </c>
      <c r="D16" s="575" t="s">
        <v>416</v>
      </c>
      <c r="E16" s="576"/>
      <c r="F16" s="577"/>
      <c r="G16" s="453">
        <v>19</v>
      </c>
      <c r="H16" s="279">
        <v>1919.1838843865855</v>
      </c>
      <c r="I16" s="278">
        <v>101.00967812560977</v>
      </c>
      <c r="J16" s="278">
        <v>100.46878264856097</v>
      </c>
      <c r="K16" s="578" t="s">
        <v>856</v>
      </c>
      <c r="L16" s="571"/>
      <c r="M16" s="136"/>
    </row>
    <row r="17" spans="1:13" ht="15.75" customHeight="1" x14ac:dyDescent="0.25">
      <c r="A17" s="572"/>
      <c r="B17" s="573"/>
      <c r="C17" s="237" t="s">
        <v>217</v>
      </c>
      <c r="D17" s="575" t="s">
        <v>414</v>
      </c>
      <c r="E17" s="576"/>
      <c r="F17" s="577"/>
      <c r="G17" s="453">
        <v>17</v>
      </c>
      <c r="H17" s="279">
        <v>1914.6012313051265</v>
      </c>
      <c r="I17" s="278">
        <v>112.62360184147802</v>
      </c>
      <c r="J17" s="278">
        <v>112.75860067257399</v>
      </c>
      <c r="K17" s="578" t="s">
        <v>855</v>
      </c>
      <c r="L17" s="571"/>
      <c r="M17" s="136"/>
    </row>
    <row r="18" spans="1:13" s="142" customFormat="1" ht="15.75" customHeight="1" x14ac:dyDescent="0.25">
      <c r="A18" s="568" t="s">
        <v>194</v>
      </c>
      <c r="B18" s="568"/>
      <c r="C18" s="238" t="s">
        <v>48</v>
      </c>
      <c r="D18" s="568" t="s">
        <v>12</v>
      </c>
      <c r="E18" s="569"/>
      <c r="F18" s="569"/>
      <c r="G18" s="238" t="s">
        <v>47</v>
      </c>
      <c r="H18" s="238" t="s">
        <v>286</v>
      </c>
      <c r="I18" s="238" t="s">
        <v>288</v>
      </c>
      <c r="J18" s="240" t="s">
        <v>329</v>
      </c>
      <c r="K18" s="568" t="s">
        <v>857</v>
      </c>
      <c r="L18" s="569"/>
      <c r="M18" s="139"/>
    </row>
    <row r="19" spans="1:13" ht="15.75" customHeight="1" x14ac:dyDescent="0.25">
      <c r="A19" s="572">
        <v>2</v>
      </c>
      <c r="B19" s="573" t="s">
        <v>292</v>
      </c>
      <c r="C19" s="235">
        <v>1</v>
      </c>
      <c r="D19" s="574" t="s">
        <v>842</v>
      </c>
      <c r="E19" s="571"/>
      <c r="F19" s="571"/>
      <c r="G19" s="453">
        <v>19</v>
      </c>
      <c r="H19" s="279">
        <v>1912.7879785563141</v>
      </c>
      <c r="I19" s="278">
        <v>100.6730515029639</v>
      </c>
      <c r="J19" s="278"/>
      <c r="K19" s="574" t="s">
        <v>858</v>
      </c>
      <c r="L19" s="571"/>
      <c r="M19" s="136"/>
    </row>
    <row r="20" spans="1:13" ht="15.75" customHeight="1" x14ac:dyDescent="0.25">
      <c r="A20" s="572"/>
      <c r="B20" s="573"/>
      <c r="C20" s="235">
        <v>2</v>
      </c>
      <c r="D20" s="570" t="s">
        <v>804</v>
      </c>
      <c r="E20" s="571"/>
      <c r="F20" s="571"/>
      <c r="G20" s="453">
        <v>16.857142857142858</v>
      </c>
      <c r="H20" s="279">
        <v>1443.7939426447563</v>
      </c>
      <c r="I20" s="278">
        <v>85.694074223158395</v>
      </c>
      <c r="J20" s="278">
        <v>84.736518208178708</v>
      </c>
      <c r="K20" s="570" t="s">
        <v>855</v>
      </c>
      <c r="L20" s="571"/>
      <c r="M20" s="136"/>
    </row>
    <row r="21" spans="1:13" ht="15.75" customHeight="1" x14ac:dyDescent="0.25">
      <c r="A21" s="572"/>
      <c r="B21" s="573"/>
      <c r="C21" s="235">
        <v>3</v>
      </c>
      <c r="D21" s="570"/>
      <c r="E21" s="571"/>
      <c r="F21" s="571"/>
      <c r="G21" s="453"/>
      <c r="H21" s="279"/>
      <c r="I21" s="278"/>
      <c r="J21" s="278"/>
      <c r="K21" s="570"/>
      <c r="L21" s="571"/>
      <c r="M21" s="136"/>
    </row>
    <row r="22" spans="1:13" ht="15.75" customHeight="1" x14ac:dyDescent="0.25">
      <c r="A22" s="572"/>
      <c r="B22" s="573"/>
      <c r="C22" s="235">
        <v>4</v>
      </c>
      <c r="D22" s="570"/>
      <c r="E22" s="571"/>
      <c r="F22" s="571"/>
      <c r="G22" s="236"/>
      <c r="H22" s="279"/>
      <c r="I22" s="278"/>
      <c r="J22" s="278"/>
      <c r="K22" s="570"/>
      <c r="L22" s="571"/>
      <c r="M22" s="136"/>
    </row>
    <row r="23" spans="1:13" ht="15.75" customHeight="1" x14ac:dyDescent="0.25">
      <c r="A23" s="572"/>
      <c r="B23" s="573"/>
      <c r="C23" s="235">
        <v>5</v>
      </c>
      <c r="D23" s="570"/>
      <c r="E23" s="571"/>
      <c r="F23" s="571"/>
      <c r="G23" s="236"/>
      <c r="H23" s="279"/>
      <c r="I23" s="278"/>
      <c r="J23" s="278"/>
      <c r="K23" s="570"/>
      <c r="L23" s="571"/>
      <c r="M23" s="136"/>
    </row>
    <row r="24" spans="1:13" ht="15.75" customHeight="1" x14ac:dyDescent="0.25">
      <c r="A24" s="572"/>
      <c r="B24" s="573"/>
      <c r="C24" s="237" t="s">
        <v>218</v>
      </c>
      <c r="D24" s="574"/>
      <c r="E24" s="571"/>
      <c r="F24" s="571"/>
      <c r="G24" s="236"/>
      <c r="H24" s="279"/>
      <c r="I24" s="278"/>
      <c r="J24" s="278"/>
      <c r="K24" s="574"/>
      <c r="L24" s="571"/>
      <c r="M24" s="136"/>
    </row>
    <row r="25" spans="1:13" ht="15.75" customHeight="1" x14ac:dyDescent="0.25">
      <c r="A25" s="572"/>
      <c r="B25" s="573"/>
      <c r="C25" s="237" t="s">
        <v>215</v>
      </c>
      <c r="D25" s="570"/>
      <c r="E25" s="571"/>
      <c r="F25" s="571"/>
      <c r="G25" s="236"/>
      <c r="H25" s="279"/>
      <c r="I25" s="278"/>
      <c r="J25" s="278"/>
      <c r="K25" s="570"/>
      <c r="L25" s="571"/>
      <c r="M25" s="136"/>
    </row>
    <row r="26" spans="1:13" ht="15.75" customHeight="1" x14ac:dyDescent="0.25">
      <c r="A26" s="572"/>
      <c r="B26" s="573"/>
      <c r="C26" s="237" t="s">
        <v>211</v>
      </c>
      <c r="D26" s="570"/>
      <c r="E26" s="571"/>
      <c r="F26" s="571"/>
      <c r="G26" s="236"/>
      <c r="H26" s="279"/>
      <c r="I26" s="278"/>
      <c r="J26" s="278"/>
      <c r="K26" s="570"/>
      <c r="L26" s="571"/>
      <c r="M26" s="136"/>
    </row>
    <row r="27" spans="1:13" ht="15.75" customHeight="1" x14ac:dyDescent="0.25">
      <c r="A27" s="572"/>
      <c r="B27" s="573"/>
      <c r="C27" s="237" t="s">
        <v>219</v>
      </c>
      <c r="D27" s="570"/>
      <c r="E27" s="571"/>
      <c r="F27" s="571"/>
      <c r="G27" s="236"/>
      <c r="H27" s="279"/>
      <c r="I27" s="278"/>
      <c r="J27" s="278"/>
      <c r="K27" s="570"/>
      <c r="L27" s="571"/>
      <c r="M27" s="136"/>
    </row>
    <row r="28" spans="1:13" ht="15.75" customHeight="1" x14ac:dyDescent="0.25">
      <c r="A28" s="572"/>
      <c r="B28" s="573"/>
      <c r="C28" s="237" t="s">
        <v>217</v>
      </c>
      <c r="D28" s="570"/>
      <c r="E28" s="571"/>
      <c r="F28" s="571"/>
      <c r="G28" s="236"/>
      <c r="H28" s="279"/>
      <c r="I28" s="278"/>
      <c r="J28" s="278"/>
      <c r="K28" s="570"/>
      <c r="L28" s="571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D26:F26"/>
    <mergeCell ref="K26:L26"/>
    <mergeCell ref="A3:L4"/>
    <mergeCell ref="K9:L9"/>
    <mergeCell ref="D10:F10"/>
    <mergeCell ref="K10:L10"/>
    <mergeCell ref="D11:F11"/>
    <mergeCell ref="K11:L11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K19" sqref="K19:L20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73" t="s">
        <v>209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100"/>
    </row>
    <row r="2" spans="1:13" s="101" customFormat="1" ht="15.75" customHeight="1" x14ac:dyDescent="0.25">
      <c r="A2" s="473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</row>
    <row r="3" spans="1:13" ht="15.75" customHeight="1" x14ac:dyDescent="0.25">
      <c r="A3" s="579" t="s">
        <v>212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136"/>
    </row>
    <row r="4" spans="1:13" s="101" customFormat="1" ht="15.75" customHeight="1" x14ac:dyDescent="0.25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112"/>
    </row>
    <row r="5" spans="1:13" s="138" customFormat="1" ht="16.149999999999999" customHeight="1" x14ac:dyDescent="0.2">
      <c r="A5" s="572" t="s">
        <v>157</v>
      </c>
      <c r="B5" s="214">
        <v>1</v>
      </c>
      <c r="C5" s="214">
        <v>2</v>
      </c>
      <c r="D5" s="229">
        <v>3</v>
      </c>
      <c r="E5" s="229">
        <v>4</v>
      </c>
      <c r="F5" s="230">
        <v>5</v>
      </c>
      <c r="G5" s="230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25">
      <c r="A6" s="572"/>
      <c r="B6" s="241" t="s">
        <v>289</v>
      </c>
      <c r="C6" s="241" t="s">
        <v>291</v>
      </c>
      <c r="D6" s="242" t="s">
        <v>293</v>
      </c>
      <c r="E6" s="242" t="s">
        <v>295</v>
      </c>
      <c r="F6" s="239" t="s">
        <v>280</v>
      </c>
      <c r="G6" s="239" t="s">
        <v>285</v>
      </c>
      <c r="H6" s="239" t="s">
        <v>281</v>
      </c>
      <c r="I6" s="435" t="s">
        <v>652</v>
      </c>
      <c r="J6" s="233"/>
      <c r="K6" s="233"/>
      <c r="L6" s="233"/>
      <c r="M6" s="112"/>
    </row>
    <row r="7" spans="1:13" s="138" customFormat="1" ht="15.75" customHeight="1" x14ac:dyDescent="0.2">
      <c r="A7" s="582" t="s">
        <v>194</v>
      </c>
      <c r="B7" s="582"/>
      <c r="C7" s="143" t="s">
        <v>48</v>
      </c>
      <c r="D7" s="582" t="s">
        <v>12</v>
      </c>
      <c r="E7" s="587"/>
      <c r="F7" s="587"/>
      <c r="G7" s="143" t="s">
        <v>47</v>
      </c>
      <c r="H7" s="143" t="s">
        <v>213</v>
      </c>
      <c r="I7" s="143" t="s">
        <v>214</v>
      </c>
      <c r="J7" s="240" t="s">
        <v>328</v>
      </c>
      <c r="K7" s="582" t="s">
        <v>52</v>
      </c>
      <c r="L7" s="587"/>
      <c r="M7" s="137"/>
    </row>
    <row r="8" spans="1:13" ht="15.75" customHeight="1" x14ac:dyDescent="0.25">
      <c r="A8" s="581">
        <v>3</v>
      </c>
      <c r="B8" s="582" t="s">
        <v>294</v>
      </c>
      <c r="C8" s="145">
        <v>1</v>
      </c>
      <c r="D8" s="583"/>
      <c r="E8" s="584"/>
      <c r="F8" s="584"/>
      <c r="G8" s="146"/>
      <c r="H8" s="146"/>
      <c r="I8" s="146"/>
      <c r="J8" s="146"/>
      <c r="K8" s="583"/>
      <c r="L8" s="584"/>
      <c r="M8" s="112"/>
    </row>
    <row r="9" spans="1:13" ht="15.75" customHeight="1" x14ac:dyDescent="0.25">
      <c r="A9" s="581"/>
      <c r="B9" s="582"/>
      <c r="C9" s="145">
        <v>2</v>
      </c>
      <c r="D9" s="585"/>
      <c r="E9" s="584"/>
      <c r="F9" s="584"/>
      <c r="G9" s="146"/>
      <c r="H9" s="146"/>
      <c r="I9" s="146"/>
      <c r="J9" s="146"/>
      <c r="K9" s="585"/>
      <c r="L9" s="584"/>
      <c r="M9" s="112"/>
    </row>
    <row r="10" spans="1:13" ht="15.75" customHeight="1" x14ac:dyDescent="0.25">
      <c r="A10" s="581"/>
      <c r="B10" s="582"/>
      <c r="C10" s="145">
        <v>3</v>
      </c>
      <c r="D10" s="585"/>
      <c r="E10" s="584"/>
      <c r="F10" s="584"/>
      <c r="G10" s="146"/>
      <c r="H10" s="146"/>
      <c r="I10" s="146"/>
      <c r="J10" s="146"/>
      <c r="K10" s="585"/>
      <c r="L10" s="584"/>
      <c r="M10" s="112"/>
    </row>
    <row r="11" spans="1:13" ht="15.75" customHeight="1" x14ac:dyDescent="0.25">
      <c r="A11" s="581"/>
      <c r="B11" s="582"/>
      <c r="C11" s="145">
        <v>4</v>
      </c>
      <c r="D11" s="585"/>
      <c r="E11" s="584"/>
      <c r="F11" s="584"/>
      <c r="G11" s="146"/>
      <c r="H11" s="146"/>
      <c r="I11" s="146"/>
      <c r="J11" s="146"/>
      <c r="K11" s="585"/>
      <c r="L11" s="584"/>
      <c r="M11" s="112"/>
    </row>
    <row r="12" spans="1:13" ht="15.75" customHeight="1" x14ac:dyDescent="0.25">
      <c r="A12" s="581"/>
      <c r="B12" s="582"/>
      <c r="C12" s="145">
        <v>5</v>
      </c>
      <c r="D12" s="585"/>
      <c r="E12" s="584"/>
      <c r="F12" s="584"/>
      <c r="G12" s="146"/>
      <c r="H12" s="146"/>
      <c r="I12" s="146"/>
      <c r="J12" s="146"/>
      <c r="K12" s="585"/>
      <c r="L12" s="584"/>
      <c r="M12" s="112"/>
    </row>
    <row r="13" spans="1:13" ht="15.75" customHeight="1" x14ac:dyDescent="0.25">
      <c r="A13" s="581"/>
      <c r="B13" s="582"/>
      <c r="C13" s="147" t="s">
        <v>210</v>
      </c>
      <c r="D13" s="583"/>
      <c r="E13" s="584"/>
      <c r="F13" s="584"/>
      <c r="G13" s="146"/>
      <c r="H13" s="146"/>
      <c r="I13" s="146"/>
      <c r="J13" s="146"/>
      <c r="K13" s="583"/>
      <c r="L13" s="584"/>
      <c r="M13" s="112"/>
    </row>
    <row r="14" spans="1:13" ht="15.75" customHeight="1" x14ac:dyDescent="0.25">
      <c r="A14" s="581"/>
      <c r="B14" s="582"/>
      <c r="C14" s="147" t="s">
        <v>215</v>
      </c>
      <c r="D14" s="585"/>
      <c r="E14" s="584"/>
      <c r="F14" s="584"/>
      <c r="G14" s="146"/>
      <c r="H14" s="146"/>
      <c r="I14" s="146"/>
      <c r="J14" s="146"/>
      <c r="K14" s="585"/>
      <c r="L14" s="584"/>
      <c r="M14" s="112"/>
    </row>
    <row r="15" spans="1:13" ht="15.75" customHeight="1" x14ac:dyDescent="0.25">
      <c r="A15" s="581"/>
      <c r="B15" s="582"/>
      <c r="C15" s="147" t="s">
        <v>211</v>
      </c>
      <c r="D15" s="585"/>
      <c r="E15" s="584"/>
      <c r="F15" s="584"/>
      <c r="G15" s="146"/>
      <c r="H15" s="146"/>
      <c r="I15" s="146"/>
      <c r="J15" s="146"/>
      <c r="K15" s="585"/>
      <c r="L15" s="584"/>
      <c r="M15" s="112"/>
    </row>
    <row r="16" spans="1:13" ht="15.75" customHeight="1" x14ac:dyDescent="0.25">
      <c r="A16" s="581"/>
      <c r="B16" s="582"/>
      <c r="C16" s="147" t="s">
        <v>216</v>
      </c>
      <c r="D16" s="585"/>
      <c r="E16" s="584"/>
      <c r="F16" s="584"/>
      <c r="G16" s="146"/>
      <c r="H16" s="146"/>
      <c r="I16" s="146"/>
      <c r="J16" s="146"/>
      <c r="K16" s="585"/>
      <c r="L16" s="584"/>
      <c r="M16" s="136"/>
    </row>
    <row r="17" spans="1:13" ht="15.75" customHeight="1" x14ac:dyDescent="0.25">
      <c r="A17" s="581"/>
      <c r="B17" s="582"/>
      <c r="C17" s="147" t="s">
        <v>217</v>
      </c>
      <c r="D17" s="585"/>
      <c r="E17" s="584"/>
      <c r="F17" s="584"/>
      <c r="G17" s="146"/>
      <c r="H17" s="146"/>
      <c r="I17" s="146"/>
      <c r="J17" s="146"/>
      <c r="K17" s="585"/>
      <c r="L17" s="584"/>
      <c r="M17" s="136"/>
    </row>
    <row r="18" spans="1:13" s="142" customFormat="1" ht="15.75" customHeight="1" x14ac:dyDescent="0.25">
      <c r="A18" s="588" t="s">
        <v>194</v>
      </c>
      <c r="B18" s="588"/>
      <c r="C18" s="148" t="s">
        <v>48</v>
      </c>
      <c r="D18" s="588" t="s">
        <v>12</v>
      </c>
      <c r="E18" s="589"/>
      <c r="F18" s="589"/>
      <c r="G18" s="148" t="s">
        <v>47</v>
      </c>
      <c r="H18" s="148" t="s">
        <v>213</v>
      </c>
      <c r="I18" s="148" t="s">
        <v>214</v>
      </c>
      <c r="J18" s="240" t="s">
        <v>328</v>
      </c>
      <c r="K18" s="588" t="s">
        <v>52</v>
      </c>
      <c r="L18" s="589"/>
      <c r="M18" s="139"/>
    </row>
    <row r="19" spans="1:13" ht="15.75" customHeight="1" x14ac:dyDescent="0.25">
      <c r="A19" s="581">
        <v>4</v>
      </c>
      <c r="B19" s="582" t="s">
        <v>295</v>
      </c>
      <c r="C19" s="145">
        <v>1</v>
      </c>
      <c r="D19" s="583" t="s">
        <v>427</v>
      </c>
      <c r="E19" s="584"/>
      <c r="F19" s="584"/>
      <c r="G19" s="454">
        <v>17</v>
      </c>
      <c r="H19" s="280">
        <v>1923.8787671405287</v>
      </c>
      <c r="I19" s="280">
        <v>113.16933924356053</v>
      </c>
      <c r="J19" s="280">
        <v>112.73417124286787</v>
      </c>
      <c r="K19" s="578" t="s">
        <v>855</v>
      </c>
      <c r="L19" s="571"/>
      <c r="M19" s="136"/>
    </row>
    <row r="20" spans="1:13" ht="15.75" customHeight="1" x14ac:dyDescent="0.25">
      <c r="A20" s="581"/>
      <c r="B20" s="582"/>
      <c r="C20" s="145">
        <v>2</v>
      </c>
      <c r="D20" s="585" t="s">
        <v>428</v>
      </c>
      <c r="E20" s="584"/>
      <c r="F20" s="584"/>
      <c r="G20" s="454">
        <v>26</v>
      </c>
      <c r="H20" s="280">
        <v>1436.9170907915709</v>
      </c>
      <c r="I20" s="280">
        <v>55.266041953521956</v>
      </c>
      <c r="J20" s="280">
        <v>55.286122921063949</v>
      </c>
      <c r="K20" s="578" t="s">
        <v>855</v>
      </c>
      <c r="L20" s="571"/>
      <c r="M20" s="136"/>
    </row>
    <row r="21" spans="1:13" ht="15.75" customHeight="1" x14ac:dyDescent="0.25">
      <c r="A21" s="581"/>
      <c r="B21" s="582"/>
      <c r="C21" s="145">
        <v>3</v>
      </c>
      <c r="D21" s="585"/>
      <c r="E21" s="584"/>
      <c r="F21" s="584"/>
      <c r="G21" s="338"/>
      <c r="H21" s="338"/>
      <c r="I21" s="338"/>
      <c r="J21" s="338"/>
      <c r="K21" s="585"/>
      <c r="L21" s="584"/>
      <c r="M21" s="136"/>
    </row>
    <row r="22" spans="1:13" ht="15.75" customHeight="1" x14ac:dyDescent="0.25">
      <c r="A22" s="581"/>
      <c r="B22" s="582"/>
      <c r="C22" s="145">
        <v>4</v>
      </c>
      <c r="D22" s="585"/>
      <c r="E22" s="584"/>
      <c r="F22" s="584"/>
      <c r="G22" s="338"/>
      <c r="H22" s="338"/>
      <c r="I22" s="338"/>
      <c r="J22" s="338"/>
      <c r="K22" s="585"/>
      <c r="L22" s="584"/>
      <c r="M22" s="136"/>
    </row>
    <row r="23" spans="1:13" ht="15.75" customHeight="1" x14ac:dyDescent="0.25">
      <c r="A23" s="581"/>
      <c r="B23" s="582"/>
      <c r="C23" s="145">
        <v>5</v>
      </c>
      <c r="D23" s="585"/>
      <c r="E23" s="584"/>
      <c r="F23" s="584"/>
      <c r="G23" s="338"/>
      <c r="H23" s="338"/>
      <c r="I23" s="338"/>
      <c r="J23" s="338"/>
      <c r="K23" s="585"/>
      <c r="L23" s="584"/>
      <c r="M23" s="136"/>
    </row>
    <row r="24" spans="1:13" ht="15.75" customHeight="1" x14ac:dyDescent="0.25">
      <c r="A24" s="581"/>
      <c r="B24" s="582"/>
      <c r="C24" s="147" t="s">
        <v>218</v>
      </c>
      <c r="D24" s="583"/>
      <c r="E24" s="584"/>
      <c r="F24" s="584"/>
      <c r="G24" s="338"/>
      <c r="H24" s="338"/>
      <c r="I24" s="338"/>
      <c r="J24" s="338"/>
      <c r="K24" s="583"/>
      <c r="L24" s="584"/>
      <c r="M24" s="136"/>
    </row>
    <row r="25" spans="1:13" ht="15.75" customHeight="1" x14ac:dyDescent="0.25">
      <c r="A25" s="581"/>
      <c r="B25" s="582"/>
      <c r="C25" s="147" t="s">
        <v>215</v>
      </c>
      <c r="D25" s="585"/>
      <c r="E25" s="584"/>
      <c r="F25" s="584"/>
      <c r="G25" s="338"/>
      <c r="H25" s="338"/>
      <c r="I25" s="338"/>
      <c r="J25" s="338"/>
      <c r="K25" s="585"/>
      <c r="L25" s="584"/>
      <c r="M25" s="136"/>
    </row>
    <row r="26" spans="1:13" ht="15.75" customHeight="1" x14ac:dyDescent="0.25">
      <c r="A26" s="581"/>
      <c r="B26" s="582"/>
      <c r="C26" s="147" t="s">
        <v>211</v>
      </c>
      <c r="D26" s="585"/>
      <c r="E26" s="584"/>
      <c r="F26" s="584"/>
      <c r="G26" s="338"/>
      <c r="H26" s="338"/>
      <c r="I26" s="338"/>
      <c r="J26" s="338"/>
      <c r="K26" s="585"/>
      <c r="L26" s="584"/>
      <c r="M26" s="136"/>
    </row>
    <row r="27" spans="1:13" ht="15.75" customHeight="1" x14ac:dyDescent="0.25">
      <c r="A27" s="581"/>
      <c r="B27" s="582"/>
      <c r="C27" s="147" t="s">
        <v>219</v>
      </c>
      <c r="D27" s="585"/>
      <c r="E27" s="584"/>
      <c r="F27" s="584"/>
      <c r="G27" s="338"/>
      <c r="H27" s="338"/>
      <c r="I27" s="338"/>
      <c r="J27" s="338"/>
      <c r="K27" s="585"/>
      <c r="L27" s="584"/>
      <c r="M27" s="136"/>
    </row>
    <row r="28" spans="1:13" ht="15.75" customHeight="1" x14ac:dyDescent="0.25">
      <c r="A28" s="581"/>
      <c r="B28" s="582"/>
      <c r="C28" s="147" t="s">
        <v>217</v>
      </c>
      <c r="D28" s="585"/>
      <c r="E28" s="584"/>
      <c r="F28" s="584"/>
      <c r="G28" s="338"/>
      <c r="H28" s="338"/>
      <c r="I28" s="338"/>
      <c r="J28" s="338"/>
      <c r="K28" s="585"/>
      <c r="L28" s="584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K8" sqref="K8:L28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73" t="s">
        <v>209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100"/>
    </row>
    <row r="2" spans="1:13" s="101" customFormat="1" ht="15.75" customHeight="1" x14ac:dyDescent="0.25">
      <c r="A2" s="473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</row>
    <row r="3" spans="1:13" ht="15.75" customHeight="1" x14ac:dyDescent="0.25">
      <c r="A3" s="579" t="s">
        <v>212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136"/>
    </row>
    <row r="4" spans="1:13" s="101" customFormat="1" ht="15.75" customHeight="1" x14ac:dyDescent="0.25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112"/>
    </row>
    <row r="5" spans="1:13" s="138" customFormat="1" ht="16.149999999999999" customHeight="1" x14ac:dyDescent="0.2">
      <c r="A5" s="572" t="s">
        <v>157</v>
      </c>
      <c r="B5" s="214">
        <v>1</v>
      </c>
      <c r="C5" s="214">
        <v>2</v>
      </c>
      <c r="D5" s="230">
        <v>3</v>
      </c>
      <c r="E5" s="230">
        <v>4</v>
      </c>
      <c r="F5" s="229">
        <v>5</v>
      </c>
      <c r="G5" s="229">
        <v>6</v>
      </c>
      <c r="H5" s="230">
        <v>7</v>
      </c>
      <c r="I5" s="230">
        <v>8</v>
      </c>
      <c r="J5" s="231"/>
      <c r="K5" s="231"/>
      <c r="L5" s="231"/>
      <c r="M5" s="137"/>
    </row>
    <row r="6" spans="1:13" ht="16.149999999999999" customHeight="1" x14ac:dyDescent="0.25">
      <c r="A6" s="572"/>
      <c r="B6" s="241" t="s">
        <v>289</v>
      </c>
      <c r="C6" s="241" t="s">
        <v>291</v>
      </c>
      <c r="D6" s="239" t="s">
        <v>293</v>
      </c>
      <c r="E6" s="239" t="s">
        <v>295</v>
      </c>
      <c r="F6" s="242" t="s">
        <v>296</v>
      </c>
      <c r="G6" s="242" t="s">
        <v>285</v>
      </c>
      <c r="H6" s="239" t="s">
        <v>281</v>
      </c>
      <c r="I6" s="435" t="s">
        <v>652</v>
      </c>
      <c r="J6" s="233"/>
      <c r="K6" s="233"/>
      <c r="L6" s="233"/>
      <c r="M6" s="112"/>
    </row>
    <row r="7" spans="1:13" s="138" customFormat="1" ht="15.75" customHeight="1" x14ac:dyDescent="0.2">
      <c r="A7" s="582" t="s">
        <v>194</v>
      </c>
      <c r="B7" s="582"/>
      <c r="C7" s="143" t="s">
        <v>48</v>
      </c>
      <c r="D7" s="582" t="s">
        <v>12</v>
      </c>
      <c r="E7" s="587"/>
      <c r="F7" s="587"/>
      <c r="G7" s="143" t="s">
        <v>47</v>
      </c>
      <c r="H7" s="143" t="s">
        <v>213</v>
      </c>
      <c r="I7" s="143" t="s">
        <v>214</v>
      </c>
      <c r="J7" s="240" t="s">
        <v>328</v>
      </c>
      <c r="K7" s="582" t="s">
        <v>672</v>
      </c>
      <c r="L7" s="587"/>
      <c r="M7" s="137"/>
    </row>
    <row r="8" spans="1:13" ht="15.75" customHeight="1" x14ac:dyDescent="0.25">
      <c r="A8" s="581">
        <v>5</v>
      </c>
      <c r="B8" s="582" t="s">
        <v>297</v>
      </c>
      <c r="C8" s="145">
        <v>1</v>
      </c>
      <c r="D8" s="583" t="s">
        <v>705</v>
      </c>
      <c r="E8" s="584"/>
      <c r="F8" s="584"/>
      <c r="G8" s="454">
        <v>13</v>
      </c>
      <c r="H8" s="282">
        <v>2293.177892074757</v>
      </c>
      <c r="I8" s="280">
        <v>176.39829939036593</v>
      </c>
      <c r="J8" s="280">
        <v>177.15503496813446</v>
      </c>
      <c r="K8" s="578" t="s">
        <v>855</v>
      </c>
      <c r="L8" s="571"/>
      <c r="M8" s="112"/>
    </row>
    <row r="9" spans="1:13" ht="15.75" customHeight="1" x14ac:dyDescent="0.25">
      <c r="A9" s="581"/>
      <c r="B9" s="582"/>
      <c r="C9" s="145">
        <v>2</v>
      </c>
      <c r="D9" s="585" t="s">
        <v>819</v>
      </c>
      <c r="E9" s="584"/>
      <c r="F9" s="584"/>
      <c r="G9" s="454">
        <v>14</v>
      </c>
      <c r="H9" s="282">
        <v>2297.4882703606731</v>
      </c>
      <c r="I9" s="280">
        <v>164.10630502576237</v>
      </c>
      <c r="J9" s="280">
        <v>164.37905110040484</v>
      </c>
      <c r="K9" s="578" t="s">
        <v>855</v>
      </c>
      <c r="L9" s="571"/>
      <c r="M9" s="112"/>
    </row>
    <row r="10" spans="1:13" ht="15.75" customHeight="1" x14ac:dyDescent="0.25">
      <c r="A10" s="581"/>
      <c r="B10" s="582"/>
      <c r="C10" s="145">
        <v>3</v>
      </c>
      <c r="D10" s="585" t="s">
        <v>696</v>
      </c>
      <c r="E10" s="584"/>
      <c r="F10" s="584"/>
      <c r="G10" s="454">
        <v>14</v>
      </c>
      <c r="H10" s="282">
        <v>2291.7782594659993</v>
      </c>
      <c r="I10" s="280">
        <v>163.69844710471423</v>
      </c>
      <c r="J10" s="280">
        <v>163.63521597257525</v>
      </c>
      <c r="K10" s="578" t="s">
        <v>855</v>
      </c>
      <c r="L10" s="571"/>
      <c r="M10" s="112"/>
    </row>
    <row r="11" spans="1:13" ht="15.75" customHeight="1" x14ac:dyDescent="0.25">
      <c r="A11" s="581"/>
      <c r="B11" s="582"/>
      <c r="C11" s="145">
        <v>4</v>
      </c>
      <c r="D11" s="585" t="s">
        <v>443</v>
      </c>
      <c r="E11" s="584"/>
      <c r="F11" s="584"/>
      <c r="G11" s="454">
        <v>15</v>
      </c>
      <c r="H11" s="282">
        <v>2289.5653321583313</v>
      </c>
      <c r="I11" s="280">
        <v>152.63768881055537</v>
      </c>
      <c r="J11" s="280">
        <v>152.80470786513914</v>
      </c>
      <c r="K11" s="578" t="s">
        <v>855</v>
      </c>
      <c r="L11" s="571"/>
      <c r="M11" s="112"/>
    </row>
    <row r="12" spans="1:13" ht="15.75" customHeight="1" x14ac:dyDescent="0.25">
      <c r="A12" s="581"/>
      <c r="B12" s="582"/>
      <c r="C12" s="145">
        <v>5</v>
      </c>
      <c r="D12" s="585" t="s">
        <v>434</v>
      </c>
      <c r="E12" s="584"/>
      <c r="F12" s="584"/>
      <c r="G12" s="454">
        <v>16</v>
      </c>
      <c r="H12" s="282">
        <v>2301.6973566284214</v>
      </c>
      <c r="I12" s="280">
        <v>143.85608478927634</v>
      </c>
      <c r="J12" s="280">
        <v>144.00893078328673</v>
      </c>
      <c r="K12" s="578" t="s">
        <v>855</v>
      </c>
      <c r="L12" s="571"/>
      <c r="M12" s="112"/>
    </row>
    <row r="13" spans="1:13" ht="15.75" customHeight="1" x14ac:dyDescent="0.25">
      <c r="A13" s="581"/>
      <c r="B13" s="582"/>
      <c r="C13" s="147" t="s">
        <v>210</v>
      </c>
      <c r="D13" s="583" t="s">
        <v>843</v>
      </c>
      <c r="E13" s="584"/>
      <c r="F13" s="584"/>
      <c r="G13" s="454">
        <v>21</v>
      </c>
      <c r="H13" s="282">
        <v>2292.1981037896012</v>
      </c>
      <c r="I13" s="280">
        <v>109.15229065664768</v>
      </c>
      <c r="J13" s="280"/>
      <c r="K13" s="578" t="s">
        <v>856</v>
      </c>
      <c r="L13" s="584"/>
      <c r="M13" s="112"/>
    </row>
    <row r="14" spans="1:13" ht="15.75" customHeight="1" x14ac:dyDescent="0.25">
      <c r="A14" s="581"/>
      <c r="B14" s="582"/>
      <c r="C14" s="147" t="s">
        <v>215</v>
      </c>
      <c r="D14" s="585" t="s">
        <v>430</v>
      </c>
      <c r="E14" s="584"/>
      <c r="F14" s="584"/>
      <c r="G14" s="454">
        <v>20</v>
      </c>
      <c r="H14" s="282">
        <v>2295.7095952293976</v>
      </c>
      <c r="I14" s="280">
        <v>114.78547976146987</v>
      </c>
      <c r="J14" s="280">
        <v>114.56176976860957</v>
      </c>
      <c r="K14" s="578" t="s">
        <v>856</v>
      </c>
      <c r="L14" s="584"/>
      <c r="M14" s="112"/>
    </row>
    <row r="15" spans="1:13" ht="15.75" customHeight="1" x14ac:dyDescent="0.25">
      <c r="A15" s="581"/>
      <c r="B15" s="582"/>
      <c r="C15" s="147" t="s">
        <v>211</v>
      </c>
      <c r="D15" s="585" t="s">
        <v>436</v>
      </c>
      <c r="E15" s="584"/>
      <c r="F15" s="584"/>
      <c r="G15" s="454">
        <v>20</v>
      </c>
      <c r="H15" s="282">
        <v>2304.9132378595941</v>
      </c>
      <c r="I15" s="280">
        <v>115.2456618929797</v>
      </c>
      <c r="J15" s="280">
        <v>114.67221971293444</v>
      </c>
      <c r="K15" s="590" t="s">
        <v>856</v>
      </c>
      <c r="L15" s="591"/>
      <c r="M15" s="112"/>
    </row>
    <row r="16" spans="1:13" ht="15.75" customHeight="1" x14ac:dyDescent="0.25">
      <c r="A16" s="581"/>
      <c r="B16" s="582"/>
      <c r="C16" s="147" t="s">
        <v>216</v>
      </c>
      <c r="D16" s="585" t="s">
        <v>438</v>
      </c>
      <c r="E16" s="584"/>
      <c r="F16" s="584"/>
      <c r="G16" s="454">
        <v>19</v>
      </c>
      <c r="H16" s="282">
        <v>2291.6473126890864</v>
      </c>
      <c r="I16" s="280">
        <v>120.61301645732034</v>
      </c>
      <c r="J16" s="280">
        <v>121.06258681837632</v>
      </c>
      <c r="K16" s="578" t="s">
        <v>856</v>
      </c>
      <c r="L16" s="571"/>
      <c r="M16" s="136"/>
    </row>
    <row r="17" spans="1:13" ht="15.75" customHeight="1" x14ac:dyDescent="0.25">
      <c r="A17" s="581"/>
      <c r="B17" s="582"/>
      <c r="C17" s="147" t="s">
        <v>217</v>
      </c>
      <c r="D17" s="585" t="s">
        <v>674</v>
      </c>
      <c r="E17" s="584"/>
      <c r="F17" s="584"/>
      <c r="G17" s="454">
        <v>19</v>
      </c>
      <c r="H17" s="282">
        <v>2296.2917332436296</v>
      </c>
      <c r="I17" s="280">
        <v>120.85745964440154</v>
      </c>
      <c r="J17" s="280">
        <v>120.9505766333353</v>
      </c>
      <c r="K17" s="578" t="s">
        <v>856</v>
      </c>
      <c r="L17" s="584"/>
      <c r="M17" s="136"/>
    </row>
    <row r="18" spans="1:13" s="142" customFormat="1" ht="15.75" customHeight="1" x14ac:dyDescent="0.25">
      <c r="A18" s="588" t="s">
        <v>194</v>
      </c>
      <c r="B18" s="588"/>
      <c r="C18" s="148" t="s">
        <v>48</v>
      </c>
      <c r="D18" s="588" t="s">
        <v>12</v>
      </c>
      <c r="E18" s="589"/>
      <c r="F18" s="589"/>
      <c r="G18" s="148" t="s">
        <v>47</v>
      </c>
      <c r="H18" s="283" t="s">
        <v>213</v>
      </c>
      <c r="I18" s="281" t="s">
        <v>214</v>
      </c>
      <c r="J18" s="240" t="s">
        <v>328</v>
      </c>
      <c r="K18" s="588" t="s">
        <v>857</v>
      </c>
      <c r="L18" s="589"/>
      <c r="M18" s="139"/>
    </row>
    <row r="19" spans="1:13" ht="15.75" customHeight="1" x14ac:dyDescent="0.25">
      <c r="A19" s="581">
        <v>6</v>
      </c>
      <c r="B19" s="582" t="s">
        <v>298</v>
      </c>
      <c r="C19" s="145">
        <v>1</v>
      </c>
      <c r="D19" s="583" t="s">
        <v>821</v>
      </c>
      <c r="E19" s="584"/>
      <c r="F19" s="584"/>
      <c r="G19" s="454">
        <v>8</v>
      </c>
      <c r="H19" s="282">
        <v>2871.4408055152048</v>
      </c>
      <c r="I19" s="280">
        <v>358.9301006894006</v>
      </c>
      <c r="J19" s="280">
        <v>359.0267887285155</v>
      </c>
      <c r="K19" s="578" t="s">
        <v>855</v>
      </c>
      <c r="L19" s="571"/>
      <c r="M19" s="136"/>
    </row>
    <row r="20" spans="1:13" ht="15.75" customHeight="1" x14ac:dyDescent="0.25">
      <c r="A20" s="581"/>
      <c r="B20" s="582"/>
      <c r="C20" s="145">
        <v>2</v>
      </c>
      <c r="D20" s="585" t="s">
        <v>635</v>
      </c>
      <c r="E20" s="584"/>
      <c r="F20" s="584"/>
      <c r="G20" s="454">
        <v>9</v>
      </c>
      <c r="H20" s="282">
        <v>2900.9695308944174</v>
      </c>
      <c r="I20" s="280">
        <v>322.32994787715745</v>
      </c>
      <c r="J20" s="280">
        <v>322.08208229172436</v>
      </c>
      <c r="K20" s="578" t="s">
        <v>855</v>
      </c>
      <c r="L20" s="571"/>
      <c r="M20" s="136"/>
    </row>
    <row r="21" spans="1:13" ht="15.75" customHeight="1" x14ac:dyDescent="0.25">
      <c r="A21" s="581"/>
      <c r="B21" s="582"/>
      <c r="C21" s="145">
        <v>3</v>
      </c>
      <c r="D21" s="585" t="s">
        <v>450</v>
      </c>
      <c r="E21" s="584"/>
      <c r="F21" s="584"/>
      <c r="G21" s="454">
        <v>9</v>
      </c>
      <c r="H21" s="282">
        <v>2878.1504497299643</v>
      </c>
      <c r="I21" s="280">
        <v>319.79449441444052</v>
      </c>
      <c r="J21" s="280">
        <v>319.53848823387113</v>
      </c>
      <c r="K21" s="578" t="s">
        <v>855</v>
      </c>
      <c r="L21" s="571"/>
      <c r="M21" s="136"/>
    </row>
    <row r="22" spans="1:13" ht="15.75" customHeight="1" x14ac:dyDescent="0.25">
      <c r="A22" s="581"/>
      <c r="B22" s="582"/>
      <c r="C22" s="145">
        <v>4</v>
      </c>
      <c r="D22" s="585" t="s">
        <v>451</v>
      </c>
      <c r="E22" s="584"/>
      <c r="F22" s="584"/>
      <c r="G22" s="454">
        <v>10</v>
      </c>
      <c r="H22" s="282">
        <v>2884.5105330613164</v>
      </c>
      <c r="I22" s="280">
        <v>288.4510533061316</v>
      </c>
      <c r="J22" s="280">
        <v>287.57572820712636</v>
      </c>
      <c r="K22" s="578" t="s">
        <v>855</v>
      </c>
      <c r="L22" s="571"/>
      <c r="M22" s="136"/>
    </row>
    <row r="23" spans="1:13" ht="15.75" customHeight="1" x14ac:dyDescent="0.25">
      <c r="A23" s="581"/>
      <c r="B23" s="582"/>
      <c r="C23" s="145">
        <v>5</v>
      </c>
      <c r="D23" s="585" t="s">
        <v>797</v>
      </c>
      <c r="E23" s="584"/>
      <c r="F23" s="584"/>
      <c r="G23" s="454">
        <v>10</v>
      </c>
      <c r="H23" s="282">
        <v>2872.9303271815734</v>
      </c>
      <c r="I23" s="280">
        <v>287.29303271815741</v>
      </c>
      <c r="J23" s="280">
        <v>286.48500166430983</v>
      </c>
      <c r="K23" s="578" t="s">
        <v>855</v>
      </c>
      <c r="L23" s="571"/>
      <c r="M23" s="136"/>
    </row>
    <row r="24" spans="1:13" ht="15.75" customHeight="1" x14ac:dyDescent="0.25">
      <c r="A24" s="581"/>
      <c r="B24" s="582"/>
      <c r="C24" s="147" t="s">
        <v>218</v>
      </c>
      <c r="D24" s="583" t="s">
        <v>820</v>
      </c>
      <c r="E24" s="584"/>
      <c r="F24" s="584"/>
      <c r="G24" s="454">
        <v>13</v>
      </c>
      <c r="H24" s="282">
        <v>1912.5101666494036</v>
      </c>
      <c r="I24" s="280">
        <v>147.11616666533877</v>
      </c>
      <c r="J24" s="280">
        <v>146.97151547603815</v>
      </c>
      <c r="K24" s="578" t="s">
        <v>855</v>
      </c>
      <c r="L24" s="571"/>
      <c r="M24" s="136"/>
    </row>
    <row r="25" spans="1:13" ht="15.75" customHeight="1" x14ac:dyDescent="0.25">
      <c r="A25" s="581"/>
      <c r="B25" s="582"/>
      <c r="C25" s="147" t="s">
        <v>215</v>
      </c>
      <c r="D25" s="585" t="s">
        <v>447</v>
      </c>
      <c r="E25" s="584"/>
      <c r="F25" s="584"/>
      <c r="G25" s="454">
        <v>10</v>
      </c>
      <c r="H25" s="282">
        <v>2863.6963843669023</v>
      </c>
      <c r="I25" s="280">
        <v>286.3696384366902</v>
      </c>
      <c r="J25" s="280">
        <v>287.31205283611291</v>
      </c>
      <c r="K25" s="578" t="s">
        <v>855</v>
      </c>
      <c r="L25" s="571"/>
      <c r="M25" s="136"/>
    </row>
    <row r="26" spans="1:13" ht="15.75" customHeight="1" x14ac:dyDescent="0.25">
      <c r="A26" s="581"/>
      <c r="B26" s="582"/>
      <c r="C26" s="147" t="s">
        <v>211</v>
      </c>
      <c r="D26" s="585" t="s">
        <v>446</v>
      </c>
      <c r="E26" s="584"/>
      <c r="F26" s="584"/>
      <c r="G26" s="454">
        <v>10</v>
      </c>
      <c r="H26" s="282">
        <v>2868.6497567434121</v>
      </c>
      <c r="I26" s="280">
        <v>286.86497567434122</v>
      </c>
      <c r="J26" s="280">
        <v>288.25555786024199</v>
      </c>
      <c r="K26" s="578" t="s">
        <v>855</v>
      </c>
      <c r="L26" s="571"/>
      <c r="M26" s="136"/>
    </row>
    <row r="27" spans="1:13" ht="15.75" customHeight="1" x14ac:dyDescent="0.25">
      <c r="A27" s="581"/>
      <c r="B27" s="582"/>
      <c r="C27" s="147" t="s">
        <v>219</v>
      </c>
      <c r="D27" s="585" t="s">
        <v>445</v>
      </c>
      <c r="E27" s="584"/>
      <c r="F27" s="584"/>
      <c r="G27" s="454">
        <v>10</v>
      </c>
      <c r="H27" s="282">
        <v>2870.2990170339153</v>
      </c>
      <c r="I27" s="280">
        <v>287.02990170339154</v>
      </c>
      <c r="J27" s="280">
        <v>286.94596288229724</v>
      </c>
      <c r="K27" s="578" t="s">
        <v>855</v>
      </c>
      <c r="L27" s="571"/>
      <c r="M27" s="136"/>
    </row>
    <row r="28" spans="1:13" ht="15.75" customHeight="1" x14ac:dyDescent="0.25">
      <c r="A28" s="581"/>
      <c r="B28" s="582"/>
      <c r="C28" s="147" t="s">
        <v>217</v>
      </c>
      <c r="D28" s="585" t="s">
        <v>796</v>
      </c>
      <c r="E28" s="584"/>
      <c r="F28" s="584"/>
      <c r="G28" s="454">
        <v>10</v>
      </c>
      <c r="H28" s="282">
        <v>2871.8163119941096</v>
      </c>
      <c r="I28" s="280">
        <v>287.1816311994109</v>
      </c>
      <c r="J28" s="280">
        <v>287.30827407886233</v>
      </c>
      <c r="K28" s="578" t="s">
        <v>855</v>
      </c>
      <c r="L28" s="571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M35"/>
  <sheetViews>
    <sheetView view="pageBreakPreview" topLeftCell="A4" zoomScaleNormal="60" zoomScaleSheetLayoutView="100" workbookViewId="0">
      <selection activeCell="D13" sqref="D13:F13"/>
    </sheetView>
  </sheetViews>
  <sheetFormatPr defaultColWidth="12.7109375" defaultRowHeight="15.75" customHeight="1" x14ac:dyDescent="0.25"/>
  <cols>
    <col min="1" max="1" width="6.28515625" style="100" customWidth="1"/>
    <col min="2" max="10" width="11.7109375" style="100" customWidth="1"/>
    <col min="11" max="12" width="12.85546875" style="100" customWidth="1"/>
    <col min="13" max="13" width="12.7109375" style="101"/>
    <col min="14" max="16384" width="12.7109375" style="100"/>
  </cols>
  <sheetData>
    <row r="1" spans="1:13" ht="15.75" customHeight="1" x14ac:dyDescent="0.25">
      <c r="A1" s="473" t="s">
        <v>209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100"/>
    </row>
    <row r="2" spans="1:13" s="101" customFormat="1" ht="15.75" customHeight="1" x14ac:dyDescent="0.25">
      <c r="A2" s="473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</row>
    <row r="3" spans="1:13" ht="15.75" customHeight="1" x14ac:dyDescent="0.25">
      <c r="A3" s="579" t="s">
        <v>212</v>
      </c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136"/>
    </row>
    <row r="4" spans="1:13" s="101" customFormat="1" ht="15.75" customHeight="1" x14ac:dyDescent="0.25">
      <c r="A4" s="579"/>
      <c r="B4" s="579"/>
      <c r="C4" s="579"/>
      <c r="D4" s="579"/>
      <c r="E4" s="579"/>
      <c r="F4" s="579"/>
      <c r="G4" s="579"/>
      <c r="H4" s="579"/>
      <c r="I4" s="579"/>
      <c r="J4" s="579"/>
      <c r="K4" s="579"/>
      <c r="L4" s="579"/>
      <c r="M4" s="112"/>
    </row>
    <row r="5" spans="1:13" s="138" customFormat="1" ht="16.149999999999999" customHeight="1" x14ac:dyDescent="0.2">
      <c r="A5" s="572" t="s">
        <v>157</v>
      </c>
      <c r="B5" s="214">
        <v>1</v>
      </c>
      <c r="C5" s="214">
        <v>2</v>
      </c>
      <c r="D5" s="230">
        <v>3</v>
      </c>
      <c r="E5" s="230">
        <v>4</v>
      </c>
      <c r="F5" s="214">
        <v>5</v>
      </c>
      <c r="G5" s="214">
        <v>6</v>
      </c>
      <c r="H5" s="229">
        <v>7</v>
      </c>
      <c r="I5" s="229">
        <v>8</v>
      </c>
      <c r="J5" s="231"/>
      <c r="K5" s="231"/>
      <c r="L5" s="231"/>
      <c r="M5" s="137"/>
    </row>
    <row r="6" spans="1:13" ht="16.149999999999999" customHeight="1" x14ac:dyDescent="0.25">
      <c r="A6" s="572"/>
      <c r="B6" s="241" t="s">
        <v>289</v>
      </c>
      <c r="C6" s="241" t="s">
        <v>291</v>
      </c>
      <c r="D6" s="239" t="s">
        <v>293</v>
      </c>
      <c r="E6" s="239" t="s">
        <v>295</v>
      </c>
      <c r="F6" s="243" t="s">
        <v>296</v>
      </c>
      <c r="G6" s="243" t="s">
        <v>285</v>
      </c>
      <c r="H6" s="242" t="s">
        <v>299</v>
      </c>
      <c r="I6" s="357" t="s">
        <v>651</v>
      </c>
      <c r="J6" s="233"/>
      <c r="K6" s="233"/>
      <c r="L6" s="233"/>
      <c r="M6" s="112"/>
    </row>
    <row r="7" spans="1:13" s="138" customFormat="1" ht="15.75" customHeight="1" x14ac:dyDescent="0.2">
      <c r="A7" s="604" t="s">
        <v>194</v>
      </c>
      <c r="B7" s="605"/>
      <c r="C7" s="143" t="s">
        <v>48</v>
      </c>
      <c r="D7" s="604" t="s">
        <v>12</v>
      </c>
      <c r="E7" s="606"/>
      <c r="F7" s="605"/>
      <c r="G7" s="143" t="s">
        <v>47</v>
      </c>
      <c r="H7" s="143" t="s">
        <v>213</v>
      </c>
      <c r="I7" s="143" t="s">
        <v>214</v>
      </c>
      <c r="J7" s="240" t="s">
        <v>328</v>
      </c>
      <c r="K7" s="604" t="s">
        <v>52</v>
      </c>
      <c r="L7" s="605"/>
      <c r="M7" s="137"/>
    </row>
    <row r="8" spans="1:13" ht="15.75" customHeight="1" x14ac:dyDescent="0.25">
      <c r="A8" s="592">
        <v>7</v>
      </c>
      <c r="B8" s="595" t="s">
        <v>300</v>
      </c>
      <c r="C8" s="145">
        <v>1</v>
      </c>
      <c r="D8" s="598" t="s">
        <v>429</v>
      </c>
      <c r="E8" s="599"/>
      <c r="F8" s="600"/>
      <c r="G8" s="454">
        <v>8</v>
      </c>
      <c r="H8" s="282">
        <v>1431.8642406729539</v>
      </c>
      <c r="I8" s="280">
        <v>178.98303008411924</v>
      </c>
      <c r="J8" s="280">
        <v>179.41723275462687</v>
      </c>
      <c r="K8" s="578" t="s">
        <v>854</v>
      </c>
      <c r="L8" s="584"/>
      <c r="M8" s="112"/>
    </row>
    <row r="9" spans="1:13" ht="15.75" customHeight="1" x14ac:dyDescent="0.25">
      <c r="A9" s="593"/>
      <c r="B9" s="596"/>
      <c r="C9" s="145">
        <v>2</v>
      </c>
      <c r="D9" s="601" t="s">
        <v>460</v>
      </c>
      <c r="E9" s="602"/>
      <c r="F9" s="603"/>
      <c r="G9" s="454">
        <v>17</v>
      </c>
      <c r="H9" s="282">
        <v>1917.1040047045415</v>
      </c>
      <c r="I9" s="280">
        <v>112.77082380614947</v>
      </c>
      <c r="J9" s="280">
        <v>112.59636035336663</v>
      </c>
      <c r="K9" s="578" t="s">
        <v>855</v>
      </c>
      <c r="L9" s="571"/>
      <c r="M9" s="112"/>
    </row>
    <row r="10" spans="1:13" ht="15.75" customHeight="1" x14ac:dyDescent="0.25">
      <c r="A10" s="593"/>
      <c r="B10" s="596"/>
      <c r="C10" s="145">
        <v>3</v>
      </c>
      <c r="D10" s="601" t="s">
        <v>461</v>
      </c>
      <c r="E10" s="602"/>
      <c r="F10" s="603"/>
      <c r="G10" s="454">
        <v>17</v>
      </c>
      <c r="H10" s="282">
        <v>1910.2718350682521</v>
      </c>
      <c r="I10" s="280">
        <v>112.36893147460307</v>
      </c>
      <c r="J10" s="280">
        <v>112.55867736622966</v>
      </c>
      <c r="K10" s="578" t="s">
        <v>855</v>
      </c>
      <c r="L10" s="571"/>
      <c r="M10" s="112"/>
    </row>
    <row r="11" spans="1:13" ht="15.75" customHeight="1" x14ac:dyDescent="0.25">
      <c r="A11" s="593"/>
      <c r="B11" s="596"/>
      <c r="C11" s="145">
        <v>4</v>
      </c>
      <c r="D11" s="601" t="s">
        <v>457</v>
      </c>
      <c r="E11" s="602"/>
      <c r="F11" s="603"/>
      <c r="G11" s="454">
        <v>17</v>
      </c>
      <c r="H11" s="282">
        <v>1429.4848533859956</v>
      </c>
      <c r="I11" s="280">
        <v>84.087344316823277</v>
      </c>
      <c r="J11" s="280">
        <v>84.020239539389905</v>
      </c>
      <c r="K11" s="578" t="s">
        <v>855</v>
      </c>
      <c r="L11" s="571"/>
      <c r="M11" s="112"/>
    </row>
    <row r="12" spans="1:13" ht="15.75" customHeight="1" x14ac:dyDescent="0.25">
      <c r="A12" s="593"/>
      <c r="B12" s="596"/>
      <c r="C12" s="145">
        <v>5</v>
      </c>
      <c r="D12" s="601" t="s">
        <v>456</v>
      </c>
      <c r="E12" s="602"/>
      <c r="F12" s="603"/>
      <c r="G12" s="282">
        <v>19</v>
      </c>
      <c r="H12" s="282">
        <v>1430.6231241582529</v>
      </c>
      <c r="I12" s="280">
        <v>75.29595390306595</v>
      </c>
      <c r="J12" s="280">
        <v>75.279132776288222</v>
      </c>
      <c r="K12" s="578" t="s">
        <v>855</v>
      </c>
      <c r="L12" s="571"/>
      <c r="M12" s="112"/>
    </row>
    <row r="13" spans="1:13" ht="15.75" customHeight="1" x14ac:dyDescent="0.25">
      <c r="A13" s="593"/>
      <c r="B13" s="596"/>
      <c r="C13" s="147" t="s">
        <v>210</v>
      </c>
      <c r="D13" s="598" t="s">
        <v>675</v>
      </c>
      <c r="E13" s="599"/>
      <c r="F13" s="600"/>
      <c r="G13" s="454">
        <v>20</v>
      </c>
      <c r="H13" s="282">
        <v>1432.648955983695</v>
      </c>
      <c r="I13" s="280">
        <v>71.632447799184746</v>
      </c>
      <c r="J13" s="280">
        <v>71.819664424863092</v>
      </c>
      <c r="K13" s="578" t="s">
        <v>856</v>
      </c>
      <c r="L13" s="571"/>
      <c r="M13" s="112"/>
    </row>
    <row r="14" spans="1:13" ht="15.75" customHeight="1" x14ac:dyDescent="0.25">
      <c r="A14" s="593"/>
      <c r="B14" s="596"/>
      <c r="C14" s="147" t="s">
        <v>215</v>
      </c>
      <c r="D14" s="601"/>
      <c r="E14" s="602"/>
      <c r="F14" s="603"/>
      <c r="G14" s="454"/>
      <c r="H14" s="282"/>
      <c r="I14" s="280"/>
      <c r="J14" s="280"/>
      <c r="K14" s="578"/>
      <c r="L14" s="584"/>
      <c r="M14" s="112"/>
    </row>
    <row r="15" spans="1:13" ht="15.75" customHeight="1" x14ac:dyDescent="0.25">
      <c r="A15" s="593"/>
      <c r="B15" s="596"/>
      <c r="C15" s="147" t="s">
        <v>211</v>
      </c>
      <c r="D15" s="601"/>
      <c r="E15" s="602"/>
      <c r="F15" s="603"/>
      <c r="G15" s="454"/>
      <c r="H15" s="282"/>
      <c r="I15" s="282"/>
      <c r="J15" s="280"/>
      <c r="K15" s="601"/>
      <c r="L15" s="603"/>
      <c r="M15" s="112"/>
    </row>
    <row r="16" spans="1:13" ht="15.75" customHeight="1" x14ac:dyDescent="0.25">
      <c r="A16" s="593"/>
      <c r="B16" s="596"/>
      <c r="C16" s="147" t="s">
        <v>216</v>
      </c>
      <c r="D16" s="601"/>
      <c r="E16" s="602"/>
      <c r="F16" s="603"/>
      <c r="G16" s="454"/>
      <c r="H16" s="454"/>
      <c r="I16" s="454"/>
      <c r="J16" s="280"/>
      <c r="K16" s="601"/>
      <c r="L16" s="603"/>
      <c r="M16" s="136"/>
    </row>
    <row r="17" spans="1:13" ht="15.75" customHeight="1" x14ac:dyDescent="0.25">
      <c r="A17" s="594"/>
      <c r="B17" s="597"/>
      <c r="C17" s="147" t="s">
        <v>217</v>
      </c>
      <c r="D17" s="601"/>
      <c r="E17" s="602"/>
      <c r="F17" s="603"/>
      <c r="G17" s="454"/>
      <c r="H17" s="454"/>
      <c r="I17" s="454"/>
      <c r="J17" s="280"/>
      <c r="K17" s="601"/>
      <c r="L17" s="603"/>
      <c r="M17" s="136"/>
    </row>
    <row r="18" spans="1:13" s="142" customFormat="1" ht="15.75" customHeight="1" x14ac:dyDescent="0.25">
      <c r="A18" s="607" t="s">
        <v>194</v>
      </c>
      <c r="B18" s="608"/>
      <c r="C18" s="148" t="s">
        <v>48</v>
      </c>
      <c r="D18" s="607" t="s">
        <v>12</v>
      </c>
      <c r="E18" s="609"/>
      <c r="F18" s="608"/>
      <c r="G18" s="148" t="s">
        <v>47</v>
      </c>
      <c r="H18" s="148" t="s">
        <v>213</v>
      </c>
      <c r="I18" s="148" t="s">
        <v>214</v>
      </c>
      <c r="J18" s="240" t="s">
        <v>328</v>
      </c>
      <c r="K18" s="607" t="s">
        <v>693</v>
      </c>
      <c r="L18" s="608"/>
      <c r="M18" s="139"/>
    </row>
    <row r="19" spans="1:13" ht="15.75" customHeight="1" x14ac:dyDescent="0.25">
      <c r="A19" s="592">
        <v>8</v>
      </c>
      <c r="B19" s="610" t="s">
        <v>655</v>
      </c>
      <c r="C19" s="145">
        <v>1</v>
      </c>
      <c r="D19" s="574"/>
      <c r="E19" s="571"/>
      <c r="F19" s="571"/>
      <c r="G19" s="381"/>
      <c r="H19" s="279"/>
      <c r="I19" s="278"/>
      <c r="J19" s="280"/>
      <c r="K19" s="578"/>
      <c r="L19" s="571"/>
      <c r="M19" s="136"/>
    </row>
    <row r="20" spans="1:13" ht="15.75" customHeight="1" x14ac:dyDescent="0.25">
      <c r="A20" s="593"/>
      <c r="B20" s="596"/>
      <c r="C20" s="145">
        <v>2</v>
      </c>
      <c r="D20" s="601"/>
      <c r="E20" s="602"/>
      <c r="F20" s="603"/>
      <c r="G20" s="146"/>
      <c r="H20" s="146"/>
      <c r="I20" s="146"/>
      <c r="J20" s="146"/>
      <c r="K20" s="601"/>
      <c r="L20" s="603"/>
      <c r="M20" s="136"/>
    </row>
    <row r="21" spans="1:13" ht="15.75" customHeight="1" x14ac:dyDescent="0.25">
      <c r="A21" s="593"/>
      <c r="B21" s="596"/>
      <c r="C21" s="145">
        <v>3</v>
      </c>
      <c r="D21" s="601"/>
      <c r="E21" s="602"/>
      <c r="F21" s="603"/>
      <c r="G21" s="146"/>
      <c r="H21" s="146"/>
      <c r="I21" s="146"/>
      <c r="J21" s="146"/>
      <c r="K21" s="601"/>
      <c r="L21" s="603"/>
      <c r="M21" s="136"/>
    </row>
    <row r="22" spans="1:13" ht="15.75" customHeight="1" x14ac:dyDescent="0.25">
      <c r="A22" s="593"/>
      <c r="B22" s="596"/>
      <c r="C22" s="145">
        <v>4</v>
      </c>
      <c r="D22" s="601"/>
      <c r="E22" s="602"/>
      <c r="F22" s="603"/>
      <c r="G22" s="146"/>
      <c r="H22" s="146"/>
      <c r="I22" s="146"/>
      <c r="J22" s="146"/>
      <c r="K22" s="601"/>
      <c r="L22" s="603"/>
      <c r="M22" s="136"/>
    </row>
    <row r="23" spans="1:13" ht="15.75" customHeight="1" x14ac:dyDescent="0.25">
      <c r="A23" s="593"/>
      <c r="B23" s="596"/>
      <c r="C23" s="145">
        <v>5</v>
      </c>
      <c r="D23" s="601"/>
      <c r="E23" s="602"/>
      <c r="F23" s="603"/>
      <c r="G23" s="146"/>
      <c r="H23" s="146"/>
      <c r="I23" s="146"/>
      <c r="J23" s="146"/>
      <c r="K23" s="601"/>
      <c r="L23" s="603"/>
      <c r="M23" s="136"/>
    </row>
    <row r="24" spans="1:13" ht="15.75" customHeight="1" x14ac:dyDescent="0.25">
      <c r="A24" s="593"/>
      <c r="B24" s="596"/>
      <c r="C24" s="147" t="s">
        <v>218</v>
      </c>
      <c r="D24" s="598"/>
      <c r="E24" s="599"/>
      <c r="F24" s="600"/>
      <c r="G24" s="146"/>
      <c r="H24" s="146"/>
      <c r="I24" s="146"/>
      <c r="J24" s="146"/>
      <c r="K24" s="598"/>
      <c r="L24" s="600"/>
      <c r="M24" s="136"/>
    </row>
    <row r="25" spans="1:13" ht="15.75" customHeight="1" x14ac:dyDescent="0.25">
      <c r="A25" s="593"/>
      <c r="B25" s="596"/>
      <c r="C25" s="147" t="s">
        <v>215</v>
      </c>
      <c r="D25" s="601"/>
      <c r="E25" s="602"/>
      <c r="F25" s="603"/>
      <c r="G25" s="146"/>
      <c r="H25" s="146"/>
      <c r="I25" s="146"/>
      <c r="J25" s="146"/>
      <c r="K25" s="601"/>
      <c r="L25" s="603"/>
      <c r="M25" s="136"/>
    </row>
    <row r="26" spans="1:13" ht="15.75" customHeight="1" x14ac:dyDescent="0.25">
      <c r="A26" s="593"/>
      <c r="B26" s="596"/>
      <c r="C26" s="147" t="s">
        <v>211</v>
      </c>
      <c r="D26" s="601"/>
      <c r="E26" s="602"/>
      <c r="F26" s="603"/>
      <c r="G26" s="146"/>
      <c r="H26" s="146"/>
      <c r="I26" s="146"/>
      <c r="J26" s="146"/>
      <c r="K26" s="601"/>
      <c r="L26" s="603"/>
      <c r="M26" s="136"/>
    </row>
    <row r="27" spans="1:13" ht="15.75" customHeight="1" x14ac:dyDescent="0.25">
      <c r="A27" s="593"/>
      <c r="B27" s="596"/>
      <c r="C27" s="147" t="s">
        <v>219</v>
      </c>
      <c r="D27" s="601"/>
      <c r="E27" s="602"/>
      <c r="F27" s="603"/>
      <c r="G27" s="146"/>
      <c r="H27" s="146"/>
      <c r="I27" s="146"/>
      <c r="J27" s="146"/>
      <c r="K27" s="601"/>
      <c r="L27" s="603"/>
      <c r="M27" s="136"/>
    </row>
    <row r="28" spans="1:13" ht="15.75" customHeight="1" x14ac:dyDescent="0.25">
      <c r="A28" s="594"/>
      <c r="B28" s="597"/>
      <c r="C28" s="147" t="s">
        <v>217</v>
      </c>
      <c r="D28" s="601"/>
      <c r="E28" s="602"/>
      <c r="F28" s="603"/>
      <c r="G28" s="146"/>
      <c r="H28" s="146"/>
      <c r="I28" s="146"/>
      <c r="J28" s="146"/>
      <c r="K28" s="601"/>
      <c r="L28" s="603"/>
      <c r="M28" s="136"/>
    </row>
    <row r="29" spans="1:13" ht="15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12"/>
    </row>
    <row r="30" spans="1:13" ht="15.75" customHeight="1" x14ac:dyDescent="0.25">
      <c r="A30" s="136"/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12"/>
    </row>
    <row r="31" spans="1:13" ht="15.75" customHeight="1" x14ac:dyDescent="0.25">
      <c r="A31" s="136"/>
      <c r="B31" s="136"/>
      <c r="C31" s="136"/>
      <c r="D31" s="136"/>
      <c r="E31" s="136"/>
      <c r="F31" s="136"/>
      <c r="G31" s="136"/>
      <c r="H31" s="136"/>
      <c r="I31" s="136"/>
      <c r="J31" s="136"/>
      <c r="K31" s="136"/>
      <c r="L31" s="136"/>
      <c r="M31" s="112"/>
    </row>
    <row r="32" spans="1:13" ht="15.75" customHeight="1" x14ac:dyDescent="0.25">
      <c r="A32" s="136"/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12"/>
    </row>
    <row r="33" spans="1:13" ht="15.75" customHeight="1" x14ac:dyDescent="0.25">
      <c r="A33" s="13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12"/>
    </row>
    <row r="34" spans="1:13" ht="15.75" customHeight="1" x14ac:dyDescent="0.25">
      <c r="A34" s="13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12"/>
    </row>
    <row r="35" spans="1:13" ht="15.75" customHeight="1" x14ac:dyDescent="0.25">
      <c r="A35" s="136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12"/>
    </row>
  </sheetData>
  <mergeCells count="53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FF0000"/>
    <outlinePr summaryBelow="0" summaryRight="0"/>
  </sheetPr>
  <dimension ref="A1:N15"/>
  <sheetViews>
    <sheetView view="pageBreakPreview" zoomScaleNormal="60" zoomScaleSheetLayoutView="100" workbookViewId="0">
      <selection activeCell="B5" sqref="B5"/>
    </sheetView>
  </sheetViews>
  <sheetFormatPr defaultColWidth="12.5703125" defaultRowHeight="15.75" customHeight="1" x14ac:dyDescent="0.25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 x14ac:dyDescent="0.25">
      <c r="A1" s="611" t="s">
        <v>331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</row>
    <row r="2" spans="1:14" s="175" customFormat="1" ht="15.75" customHeight="1" x14ac:dyDescent="0.25">
      <c r="A2" s="611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</row>
    <row r="3" spans="1:14" ht="15.75" customHeight="1" x14ac:dyDescent="0.25">
      <c r="A3" s="612" t="s">
        <v>332</v>
      </c>
      <c r="B3" s="612"/>
      <c r="C3" s="612"/>
      <c r="D3" s="612"/>
      <c r="E3" s="612"/>
      <c r="F3" s="612"/>
      <c r="G3" s="612"/>
      <c r="H3" s="612"/>
      <c r="I3" s="612"/>
      <c r="J3" s="612"/>
      <c r="K3" s="612"/>
      <c r="L3" s="612"/>
      <c r="M3" s="612"/>
      <c r="N3" s="176"/>
    </row>
    <row r="4" spans="1:14" s="175" customFormat="1" ht="15.75" customHeight="1" x14ac:dyDescent="0.25">
      <c r="A4" s="612"/>
      <c r="B4" s="612"/>
      <c r="C4" s="612"/>
      <c r="D4" s="612"/>
      <c r="E4" s="612"/>
      <c r="F4" s="612"/>
      <c r="G4" s="612"/>
      <c r="H4" s="612"/>
      <c r="I4" s="612"/>
      <c r="J4" s="612"/>
      <c r="K4" s="612"/>
      <c r="L4" s="612"/>
      <c r="M4" s="612"/>
      <c r="N4" s="177"/>
    </row>
    <row r="5" spans="1:14" ht="15.75" customHeight="1" x14ac:dyDescent="0.25">
      <c r="A5" s="178" t="s">
        <v>333</v>
      </c>
      <c r="B5" s="179">
        <f>'（３）業績構成比'!H68</f>
        <v>173975384.19</v>
      </c>
    </row>
    <row r="6" spans="1:14" ht="15.75" customHeight="1" x14ac:dyDescent="0.25">
      <c r="A6" s="613" t="s">
        <v>334</v>
      </c>
      <c r="B6" s="529" t="s">
        <v>10</v>
      </c>
      <c r="C6" s="529"/>
      <c r="D6" s="614"/>
      <c r="E6" s="613" t="s">
        <v>334</v>
      </c>
      <c r="F6" s="615">
        <v>1</v>
      </c>
      <c r="G6" s="615"/>
      <c r="H6" s="615">
        <v>2</v>
      </c>
      <c r="I6" s="615"/>
      <c r="J6" s="615">
        <v>3</v>
      </c>
      <c r="K6" s="615"/>
      <c r="L6" s="615">
        <v>4</v>
      </c>
      <c r="M6" s="615"/>
    </row>
    <row r="7" spans="1:14" ht="31.35" customHeight="1" x14ac:dyDescent="0.25">
      <c r="A7" s="613"/>
      <c r="B7" s="529"/>
      <c r="C7" s="529"/>
      <c r="D7" s="501"/>
      <c r="E7" s="613"/>
      <c r="F7" s="617" t="s">
        <v>335</v>
      </c>
      <c r="G7" s="617"/>
      <c r="H7" s="617" t="s">
        <v>336</v>
      </c>
      <c r="I7" s="617"/>
      <c r="J7" s="617" t="s">
        <v>337</v>
      </c>
      <c r="K7" s="617"/>
      <c r="L7" s="617" t="s">
        <v>338</v>
      </c>
      <c r="M7" s="617"/>
    </row>
    <row r="8" spans="1:14" ht="15.75" customHeight="1" x14ac:dyDescent="0.25">
      <c r="A8" s="613"/>
      <c r="B8" s="244" t="s">
        <v>11</v>
      </c>
      <c r="C8" s="244" t="s">
        <v>339</v>
      </c>
      <c r="D8" s="501"/>
      <c r="E8" s="613"/>
      <c r="F8" s="244" t="s">
        <v>11</v>
      </c>
      <c r="G8" s="244" t="s">
        <v>339</v>
      </c>
      <c r="H8" s="244" t="s">
        <v>11</v>
      </c>
      <c r="I8" s="244" t="s">
        <v>339</v>
      </c>
      <c r="J8" s="244" t="s">
        <v>11</v>
      </c>
      <c r="K8" s="244" t="s">
        <v>339</v>
      </c>
      <c r="L8" s="244" t="s">
        <v>11</v>
      </c>
      <c r="M8" s="244" t="s">
        <v>339</v>
      </c>
    </row>
    <row r="9" spans="1:14" s="185" customFormat="1" ht="19.350000000000001" customHeight="1" x14ac:dyDescent="0.25">
      <c r="A9" s="180" t="s">
        <v>340</v>
      </c>
      <c r="B9" s="181">
        <v>422840.85</v>
      </c>
      <c r="C9" s="182">
        <f>B9/$B$5</f>
        <v>2.4304636657000388E-3</v>
      </c>
      <c r="D9" s="501"/>
      <c r="E9" s="180" t="s">
        <v>340</v>
      </c>
      <c r="F9" s="183">
        <f>'報廢－原因別分析'!AA628</f>
        <v>0</v>
      </c>
      <c r="G9" s="184">
        <f>IFERROR(F9/$B$9,"")</f>
        <v>0</v>
      </c>
      <c r="H9" s="183">
        <f>'報廢－原因別分析'!AB628</f>
        <v>0</v>
      </c>
      <c r="I9" s="184">
        <f>IFERROR(H9/$B$9,"")</f>
        <v>0</v>
      </c>
      <c r="J9" s="183">
        <f>'報廢－原因別分析'!AC628</f>
        <v>0</v>
      </c>
      <c r="K9" s="184">
        <f t="shared" ref="K9" si="0">IFERROR(J9/$B$9,"")</f>
        <v>0</v>
      </c>
      <c r="L9" s="183">
        <f>'報廢－原因別分析'!AD628</f>
        <v>64899.430000000008</v>
      </c>
      <c r="M9" s="184">
        <f>IFERROR(L9/$B$9,"")</f>
        <v>0.15348429556888843</v>
      </c>
    </row>
    <row r="10" spans="1:14" s="185" customFormat="1" ht="19.350000000000001" customHeight="1" x14ac:dyDescent="0.25">
      <c r="A10" s="186" t="s">
        <v>341</v>
      </c>
      <c r="B10" s="187">
        <v>1277433.6199999999</v>
      </c>
      <c r="C10" s="182">
        <f>B10/$B$5</f>
        <v>7.3426112892206854E-3</v>
      </c>
      <c r="D10" s="501"/>
      <c r="E10" s="186" t="s">
        <v>341</v>
      </c>
      <c r="F10" s="183">
        <f>'超用－原因別分析'!AA962</f>
        <v>0</v>
      </c>
      <c r="G10" s="184">
        <f>IFERROR(F10/$B$10,"")</f>
        <v>0</v>
      </c>
      <c r="H10" s="183">
        <f>'超用－原因別分析'!AB628</f>
        <v>0</v>
      </c>
      <c r="I10" s="184">
        <f>IFERROR(H10/$B$10,"")</f>
        <v>0</v>
      </c>
      <c r="J10" s="183">
        <f>'超用－原因別分析'!AC628</f>
        <v>0</v>
      </c>
      <c r="K10" s="184">
        <f>IFERROR(J10/$B$10,"")</f>
        <v>0</v>
      </c>
      <c r="L10" s="183">
        <f>'超用－原因別分析'!AD628</f>
        <v>274893.13</v>
      </c>
      <c r="M10" s="184">
        <f>IFERROR(L10/$B$10,"")</f>
        <v>0.21519171383637142</v>
      </c>
    </row>
    <row r="11" spans="1:14" ht="15.75" customHeight="1" x14ac:dyDescent="0.25">
      <c r="A11" s="327"/>
      <c r="D11" s="501"/>
      <c r="E11" s="613" t="s">
        <v>334</v>
      </c>
      <c r="F11" s="615">
        <v>5</v>
      </c>
      <c r="G11" s="615"/>
      <c r="H11" s="615">
        <v>6</v>
      </c>
      <c r="I11" s="615"/>
      <c r="J11" s="615">
        <v>7</v>
      </c>
      <c r="K11" s="615"/>
      <c r="L11" s="616">
        <v>8</v>
      </c>
      <c r="M11" s="616"/>
    </row>
    <row r="12" spans="1:14" ht="31.35" customHeight="1" x14ac:dyDescent="0.25">
      <c r="D12" s="501"/>
      <c r="E12" s="613"/>
      <c r="F12" s="617" t="s">
        <v>342</v>
      </c>
      <c r="G12" s="617"/>
      <c r="H12" s="617" t="s">
        <v>343</v>
      </c>
      <c r="I12" s="617"/>
      <c r="J12" s="617" t="s">
        <v>344</v>
      </c>
      <c r="K12" s="617"/>
      <c r="L12" s="618" t="s">
        <v>345</v>
      </c>
      <c r="M12" s="618"/>
    </row>
    <row r="13" spans="1:14" ht="15.75" customHeight="1" x14ac:dyDescent="0.25">
      <c r="D13" s="501"/>
      <c r="E13" s="613"/>
      <c r="F13" s="244" t="s">
        <v>11</v>
      </c>
      <c r="G13" s="244" t="s">
        <v>339</v>
      </c>
      <c r="H13" s="244" t="s">
        <v>11</v>
      </c>
      <c r="I13" s="244" t="s">
        <v>339</v>
      </c>
      <c r="J13" s="244" t="s">
        <v>11</v>
      </c>
      <c r="K13" s="244" t="s">
        <v>339</v>
      </c>
      <c r="L13" s="244" t="s">
        <v>11</v>
      </c>
      <c r="M13" s="244" t="s">
        <v>339</v>
      </c>
    </row>
    <row r="14" spans="1:14" s="185" customFormat="1" ht="19.350000000000001" customHeight="1" x14ac:dyDescent="0.25">
      <c r="D14" s="501"/>
      <c r="E14" s="180" t="s">
        <v>340</v>
      </c>
      <c r="F14" s="183">
        <f>'報廢－原因別分析'!AE628</f>
        <v>61709.8</v>
      </c>
      <c r="G14" s="184">
        <f>IFERROR(F14/$B$9,"")</f>
        <v>0.14594096100223053</v>
      </c>
      <c r="H14" s="183">
        <f>'報廢－原因別分析'!AF628</f>
        <v>15151.18</v>
      </c>
      <c r="I14" s="184">
        <f t="shared" ref="I14" si="1">IFERROR(H14/$B$9,"")</f>
        <v>3.5831873859869502E-2</v>
      </c>
      <c r="J14" s="183">
        <f>'報廢－原因別分析'!AG628</f>
        <v>58540.979999999996</v>
      </c>
      <c r="K14" s="184">
        <f t="shared" ref="K14" si="2">IFERROR(J14/$B$9,"")</f>
        <v>0.13844684116967412</v>
      </c>
      <c r="L14" s="183">
        <f>'報廢－原因別分析'!AH628</f>
        <v>0</v>
      </c>
      <c r="M14" s="184">
        <f t="shared" ref="M14" si="3">IFERROR(L14/$B$9,"")</f>
        <v>0</v>
      </c>
    </row>
    <row r="15" spans="1:14" s="185" customFormat="1" ht="19.350000000000001" customHeight="1" x14ac:dyDescent="0.25">
      <c r="D15" s="501"/>
      <c r="E15" s="186" t="s">
        <v>341</v>
      </c>
      <c r="F15" s="183">
        <f>'超用－原因別分析'!AE628</f>
        <v>583529.14999999991</v>
      </c>
      <c r="G15" s="184">
        <f>IFERROR(F15/$B$10,"")</f>
        <v>0.45679802133280317</v>
      </c>
      <c r="H15" s="183">
        <f>'超用－原因別分析'!AF628</f>
        <v>161805.57</v>
      </c>
      <c r="I15" s="184">
        <f>IFERROR(H15/$B$10,"")</f>
        <v>0.12666456203023685</v>
      </c>
      <c r="J15" s="183">
        <f>'超用－原因別分析'!AG628</f>
        <v>0</v>
      </c>
      <c r="K15" s="184">
        <f>IFERROR(J15/$B$10,"")</f>
        <v>0</v>
      </c>
      <c r="L15" s="183">
        <f>'超用－原因別分析'!AH628</f>
        <v>0</v>
      </c>
      <c r="M15" s="18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N15"/>
  <sheetViews>
    <sheetView view="pageBreakPreview" zoomScaleNormal="60" zoomScaleSheetLayoutView="100" workbookViewId="0">
      <selection activeCell="J17" sqref="J17"/>
    </sheetView>
  </sheetViews>
  <sheetFormatPr defaultColWidth="12.5703125" defaultRowHeight="15.75" customHeight="1" x14ac:dyDescent="0.25"/>
  <cols>
    <col min="1" max="1" width="7.5703125" style="174" customWidth="1"/>
    <col min="2" max="2" width="14.85546875" style="174" customWidth="1"/>
    <col min="3" max="3" width="12.85546875" style="174" customWidth="1"/>
    <col min="4" max="4" width="2.5703125" style="174" customWidth="1"/>
    <col min="5" max="5" width="7.5703125" style="174" customWidth="1"/>
    <col min="6" max="6" width="12.85546875" style="174" customWidth="1"/>
    <col min="7" max="7" width="9.42578125" style="174" customWidth="1"/>
    <col min="8" max="8" width="12.85546875" style="174" customWidth="1"/>
    <col min="9" max="9" width="9.42578125" style="174" customWidth="1"/>
    <col min="10" max="10" width="12.85546875" style="174" customWidth="1"/>
    <col min="11" max="11" width="9.42578125" style="174" customWidth="1"/>
    <col min="12" max="12" width="12.85546875" style="174" customWidth="1"/>
    <col min="13" max="13" width="9.42578125" style="174" customWidth="1"/>
    <col min="14" max="16384" width="12.5703125" style="174"/>
  </cols>
  <sheetData>
    <row r="1" spans="1:14" ht="15.75" customHeight="1" x14ac:dyDescent="0.25">
      <c r="A1" s="611" t="s">
        <v>346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</row>
    <row r="2" spans="1:14" s="175" customFormat="1" ht="15.75" customHeight="1" x14ac:dyDescent="0.25">
      <c r="A2" s="611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</row>
    <row r="3" spans="1:14" ht="15.75" customHeight="1" x14ac:dyDescent="0.25">
      <c r="A3" s="612" t="s">
        <v>332</v>
      </c>
      <c r="B3" s="612"/>
      <c r="C3" s="612"/>
      <c r="D3" s="612"/>
      <c r="E3" s="612"/>
      <c r="F3" s="612"/>
      <c r="G3" s="612"/>
      <c r="H3" s="612"/>
      <c r="I3" s="612"/>
      <c r="J3" s="612"/>
      <c r="K3" s="612"/>
      <c r="L3" s="612"/>
      <c r="M3" s="612"/>
      <c r="N3" s="176"/>
    </row>
    <row r="4" spans="1:14" s="175" customFormat="1" ht="15.75" customHeight="1" x14ac:dyDescent="0.25">
      <c r="A4" s="612"/>
      <c r="B4" s="612"/>
      <c r="C4" s="612"/>
      <c r="D4" s="612"/>
      <c r="E4" s="612"/>
      <c r="F4" s="612"/>
      <c r="G4" s="612"/>
      <c r="H4" s="612"/>
      <c r="I4" s="612"/>
      <c r="J4" s="612"/>
      <c r="K4" s="612"/>
      <c r="L4" s="612"/>
      <c r="M4" s="612"/>
      <c r="N4" s="177"/>
    </row>
    <row r="5" spans="1:14" ht="15.75" customHeight="1" x14ac:dyDescent="0.25">
      <c r="A5" s="178" t="s">
        <v>347</v>
      </c>
      <c r="B5" s="179">
        <f>'（１）收支狀況'!G114</f>
        <v>43444230.609999999</v>
      </c>
      <c r="E5" s="619" t="s">
        <v>840</v>
      </c>
      <c r="F5" s="620"/>
      <c r="G5" s="620"/>
      <c r="H5" s="620"/>
      <c r="I5" s="620"/>
      <c r="J5" s="620"/>
      <c r="K5" s="620"/>
      <c r="L5" s="620"/>
      <c r="M5" s="620"/>
    </row>
    <row r="6" spans="1:14" ht="15.75" customHeight="1" x14ac:dyDescent="0.25">
      <c r="A6" s="613" t="s">
        <v>348</v>
      </c>
      <c r="B6" s="529" t="s">
        <v>10</v>
      </c>
      <c r="C6" s="529"/>
      <c r="D6" s="614"/>
      <c r="E6" s="613" t="s">
        <v>348</v>
      </c>
      <c r="F6" s="615">
        <v>1</v>
      </c>
      <c r="G6" s="615"/>
      <c r="H6" s="615">
        <v>2</v>
      </c>
      <c r="I6" s="615"/>
      <c r="J6" s="615">
        <v>3</v>
      </c>
      <c r="K6" s="615"/>
      <c r="L6" s="615">
        <v>4</v>
      </c>
      <c r="M6" s="615"/>
    </row>
    <row r="7" spans="1:14" ht="31.35" customHeight="1" x14ac:dyDescent="0.25">
      <c r="A7" s="613"/>
      <c r="B7" s="529"/>
      <c r="C7" s="529"/>
      <c r="D7" s="501"/>
      <c r="E7" s="613"/>
      <c r="F7" s="617" t="s">
        <v>349</v>
      </c>
      <c r="G7" s="617"/>
      <c r="H7" s="617" t="s">
        <v>350</v>
      </c>
      <c r="I7" s="617"/>
      <c r="J7" s="617" t="s">
        <v>351</v>
      </c>
      <c r="K7" s="617"/>
      <c r="L7" s="617" t="s">
        <v>352</v>
      </c>
      <c r="M7" s="617"/>
    </row>
    <row r="8" spans="1:14" ht="15.75" customHeight="1" x14ac:dyDescent="0.25">
      <c r="A8" s="613"/>
      <c r="B8" s="244" t="s">
        <v>11</v>
      </c>
      <c r="C8" s="244" t="s">
        <v>353</v>
      </c>
      <c r="D8" s="501"/>
      <c r="E8" s="613"/>
      <c r="F8" s="244" t="s">
        <v>11</v>
      </c>
      <c r="G8" s="244" t="s">
        <v>354</v>
      </c>
      <c r="H8" s="244" t="s">
        <v>11</v>
      </c>
      <c r="I8" s="244" t="s">
        <v>353</v>
      </c>
      <c r="J8" s="244" t="s">
        <v>11</v>
      </c>
      <c r="K8" s="244" t="s">
        <v>354</v>
      </c>
      <c r="L8" s="244" t="s">
        <v>11</v>
      </c>
      <c r="M8" s="244" t="s">
        <v>353</v>
      </c>
    </row>
    <row r="9" spans="1:14" s="185" customFormat="1" ht="19.350000000000001" customHeight="1" x14ac:dyDescent="0.25">
      <c r="A9" s="180" t="s">
        <v>355</v>
      </c>
      <c r="B9" s="287">
        <v>105719.96000000002</v>
      </c>
      <c r="C9" s="182">
        <f>B9/$B$5</f>
        <v>2.4334637422642118E-3</v>
      </c>
      <c r="D9" s="501"/>
      <c r="E9" s="180" t="s">
        <v>355</v>
      </c>
      <c r="F9" s="183">
        <f>'報廢－原因別分析'!AA968</f>
        <v>0</v>
      </c>
      <c r="G9" s="451">
        <f>IFERROR(F9/$B$9,"")</f>
        <v>0</v>
      </c>
      <c r="H9" s="183">
        <f>'報廢－原因別分析'!AB968</f>
        <v>0</v>
      </c>
      <c r="I9" s="451">
        <f t="shared" ref="I9" si="0">IFERROR(H9/$B$9,"")</f>
        <v>0</v>
      </c>
      <c r="J9" s="183">
        <f>'報廢－原因別分析'!AC968</f>
        <v>0</v>
      </c>
      <c r="K9" s="451">
        <f t="shared" ref="K9" si="1">IFERROR(J9/$B$9,"")</f>
        <v>0</v>
      </c>
      <c r="L9" s="183">
        <f>'報廢－原因別分析'!AD968</f>
        <v>12229.2</v>
      </c>
      <c r="M9" s="451">
        <f>'報廢－原因別分析'!AD969</f>
        <v>0.38571428571428573</v>
      </c>
    </row>
    <row r="10" spans="1:14" s="185" customFormat="1" ht="19.350000000000001" customHeight="1" x14ac:dyDescent="0.25">
      <c r="A10" s="186" t="s">
        <v>356</v>
      </c>
      <c r="B10" s="288">
        <v>320966.11999999994</v>
      </c>
      <c r="C10" s="182">
        <f>B10/$B$5</f>
        <v>7.3880033204252425E-3</v>
      </c>
      <c r="D10" s="501"/>
      <c r="E10" s="186" t="s">
        <v>357</v>
      </c>
      <c r="F10" s="183">
        <f>'超用－原因別分析'!AA968</f>
        <v>0</v>
      </c>
      <c r="G10" s="451">
        <f>IFERROR(F10/$B$10,"")</f>
        <v>0</v>
      </c>
      <c r="H10" s="183">
        <f>'超用－原因別分析'!AB968</f>
        <v>0</v>
      </c>
      <c r="I10" s="451">
        <f>IFERROR(H10/$B$10,"")</f>
        <v>0</v>
      </c>
      <c r="J10" s="183">
        <f>'超用－原因別分析'!AC968</f>
        <v>0</v>
      </c>
      <c r="K10" s="451">
        <f>IFERROR(J10/$B$10,"")</f>
        <v>0</v>
      </c>
      <c r="L10" s="183">
        <f>'超用－原因別分析'!AD968</f>
        <v>43564.32</v>
      </c>
      <c r="M10" s="451">
        <f>'超用－原因別分析'!AD969</f>
        <v>0.32857142857142857</v>
      </c>
    </row>
    <row r="11" spans="1:14" ht="15.75" customHeight="1" x14ac:dyDescent="0.25">
      <c r="A11" s="327" t="s">
        <v>173</v>
      </c>
      <c r="B11" s="174" t="s">
        <v>865</v>
      </c>
      <c r="D11" s="501"/>
      <c r="E11" s="613" t="s">
        <v>348</v>
      </c>
      <c r="F11" s="615">
        <v>5</v>
      </c>
      <c r="G11" s="615"/>
      <c r="H11" s="615">
        <v>6</v>
      </c>
      <c r="I11" s="615"/>
      <c r="J11" s="615">
        <v>7</v>
      </c>
      <c r="K11" s="615"/>
      <c r="L11" s="616">
        <v>10</v>
      </c>
      <c r="M11" s="616"/>
    </row>
    <row r="12" spans="1:14" ht="31.35" customHeight="1" x14ac:dyDescent="0.25">
      <c r="A12" s="174" t="s">
        <v>181</v>
      </c>
      <c r="B12" s="174" t="str">
        <f>B11</f>
        <v>11/18-11/24 總合計↑</v>
      </c>
      <c r="D12" s="501"/>
      <c r="E12" s="613"/>
      <c r="F12" s="617" t="s">
        <v>358</v>
      </c>
      <c r="G12" s="617"/>
      <c r="H12" s="617" t="s">
        <v>359</v>
      </c>
      <c r="I12" s="617"/>
      <c r="J12" s="617" t="s">
        <v>360</v>
      </c>
      <c r="K12" s="617"/>
      <c r="L12" s="618" t="s">
        <v>361</v>
      </c>
      <c r="M12" s="618"/>
    </row>
    <row r="13" spans="1:14" ht="15.75" customHeight="1" x14ac:dyDescent="0.25">
      <c r="D13" s="501"/>
      <c r="E13" s="613"/>
      <c r="F13" s="244" t="s">
        <v>11</v>
      </c>
      <c r="G13" s="244" t="s">
        <v>353</v>
      </c>
      <c r="H13" s="244" t="s">
        <v>11</v>
      </c>
      <c r="I13" s="244" t="s">
        <v>353</v>
      </c>
      <c r="J13" s="244" t="s">
        <v>11</v>
      </c>
      <c r="K13" s="244" t="s">
        <v>353</v>
      </c>
      <c r="L13" s="244" t="s">
        <v>11</v>
      </c>
      <c r="M13" s="244" t="s">
        <v>353</v>
      </c>
    </row>
    <row r="14" spans="1:14" s="185" customFormat="1" ht="19.350000000000001" customHeight="1" x14ac:dyDescent="0.25">
      <c r="D14" s="501"/>
      <c r="E14" s="180" t="s">
        <v>355</v>
      </c>
      <c r="F14" s="183">
        <f>'報廢－原因別分析'!AE968</f>
        <v>17529.289999999994</v>
      </c>
      <c r="G14" s="451">
        <f>'報廢－原因別分析'!AE969</f>
        <v>0.38571428571428573</v>
      </c>
      <c r="H14" s="183">
        <f>'報廢－原因別分析'!AF968</f>
        <v>4514.29</v>
      </c>
      <c r="I14" s="451">
        <f>'報廢－原因別分析'!AF969</f>
        <v>8.5714285714285715E-2</v>
      </c>
      <c r="J14" s="183">
        <f>'報廢－原因別分析'!AG968</f>
        <v>12647.72</v>
      </c>
      <c r="K14" s="451">
        <f>'報廢－原因別分析'!AG969</f>
        <v>0.14285714285714285</v>
      </c>
      <c r="L14" s="183">
        <f>'報廢－原因別分析'!AH968</f>
        <v>0</v>
      </c>
      <c r="M14" s="451">
        <f t="shared" ref="M14" si="2">IFERROR(L14/$B$9,"")</f>
        <v>0</v>
      </c>
    </row>
    <row r="15" spans="1:14" s="185" customFormat="1" ht="19.350000000000001" customHeight="1" x14ac:dyDescent="0.25">
      <c r="D15" s="501"/>
      <c r="E15" s="186" t="s">
        <v>357</v>
      </c>
      <c r="F15" s="183">
        <f>'超用－原因別分析'!AE968</f>
        <v>76761.150000000009</v>
      </c>
      <c r="G15" s="451">
        <f>'超用－原因別分析'!AE969</f>
        <v>0.11428571428571428</v>
      </c>
      <c r="H15" s="183">
        <f>'超用－原因別分析'!AF968</f>
        <v>97449.369999999966</v>
      </c>
      <c r="I15" s="451">
        <f>'超用－原因別分析'!AF969</f>
        <v>0.55714285714285716</v>
      </c>
      <c r="J15" s="183">
        <f>'超用－原因別分析'!AG968</f>
        <v>0</v>
      </c>
      <c r="K15" s="451">
        <f>IFERROR(J15/$B$10,"")</f>
        <v>0</v>
      </c>
      <c r="L15" s="183">
        <f>'超用－原因別分析'!AH968</f>
        <v>0</v>
      </c>
      <c r="M15" s="451">
        <f>IFERROR(L15/$B$10,"")</f>
        <v>0</v>
      </c>
    </row>
  </sheetData>
  <mergeCells count="24">
    <mergeCell ref="E5:M5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FF0000"/>
    <outlinePr summaryBelow="0" summaryRight="0"/>
  </sheetPr>
  <dimension ref="A1:Q31"/>
  <sheetViews>
    <sheetView view="pageBreakPreview" topLeftCell="A4" zoomScaleNormal="60" zoomScaleSheetLayoutView="100" workbookViewId="0">
      <selection activeCell="K30" sqref="K30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611" t="s">
        <v>710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</row>
    <row r="2" spans="1:17" s="175" customFormat="1" ht="15.75" customHeight="1" x14ac:dyDescent="0.25">
      <c r="A2" s="611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</row>
    <row r="3" spans="1:17" ht="15.75" customHeight="1" x14ac:dyDescent="0.25">
      <c r="A3" s="639" t="s">
        <v>220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176"/>
    </row>
    <row r="4" spans="1:17" s="175" customFormat="1" ht="15.75" customHeight="1" x14ac:dyDescent="0.25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177"/>
    </row>
    <row r="5" spans="1:17" ht="15.75" customHeight="1" x14ac:dyDescent="0.25">
      <c r="A5" s="529" t="s">
        <v>199</v>
      </c>
      <c r="B5" s="640">
        <v>1</v>
      </c>
      <c r="C5" s="640"/>
      <c r="D5" s="640">
        <v>2</v>
      </c>
      <c r="E5" s="640"/>
      <c r="F5" s="640">
        <v>3</v>
      </c>
      <c r="G5" s="640"/>
      <c r="H5" s="615">
        <v>4</v>
      </c>
      <c r="I5" s="615"/>
      <c r="J5" s="615">
        <v>5</v>
      </c>
      <c r="K5" s="615"/>
      <c r="L5" s="615">
        <v>6</v>
      </c>
      <c r="M5" s="615"/>
      <c r="N5" s="615">
        <v>7</v>
      </c>
      <c r="O5" s="615"/>
      <c r="P5" s="615">
        <v>8</v>
      </c>
      <c r="Q5" s="615"/>
    </row>
    <row r="6" spans="1:17" ht="15.75" customHeight="1" x14ac:dyDescent="0.25">
      <c r="A6" s="529"/>
      <c r="B6" s="641" t="s">
        <v>711</v>
      </c>
      <c r="C6" s="641"/>
      <c r="D6" s="641" t="s">
        <v>712</v>
      </c>
      <c r="E6" s="641"/>
      <c r="F6" s="641" t="s">
        <v>713</v>
      </c>
      <c r="G6" s="641"/>
      <c r="H6" s="642" t="s">
        <v>714</v>
      </c>
      <c r="I6" s="642"/>
      <c r="J6" s="529" t="s">
        <v>715</v>
      </c>
      <c r="K6" s="529"/>
      <c r="L6" s="529" t="s">
        <v>172</v>
      </c>
      <c r="M6" s="529"/>
      <c r="N6" s="529" t="s">
        <v>716</v>
      </c>
      <c r="O6" s="529"/>
      <c r="P6" s="529" t="s">
        <v>717</v>
      </c>
      <c r="Q6" s="529"/>
    </row>
    <row r="8" spans="1:17" s="392" customFormat="1" ht="15.75" customHeight="1" x14ac:dyDescent="0.2">
      <c r="A8" s="624" t="s">
        <v>718</v>
      </c>
      <c r="B8" s="624"/>
      <c r="C8" s="388" t="s">
        <v>720</v>
      </c>
      <c r="D8" s="625" t="s">
        <v>12</v>
      </c>
      <c r="E8" s="626"/>
      <c r="F8" s="627"/>
      <c r="G8" s="389" t="s">
        <v>54</v>
      </c>
      <c r="H8" s="390"/>
      <c r="I8" s="388"/>
      <c r="J8" s="391" t="s">
        <v>722</v>
      </c>
      <c r="K8" s="391" t="s">
        <v>723</v>
      </c>
      <c r="L8" s="391" t="s">
        <v>724</v>
      </c>
      <c r="M8" s="391" t="s">
        <v>11</v>
      </c>
      <c r="N8" s="391" t="s">
        <v>830</v>
      </c>
      <c r="O8" s="628" t="s">
        <v>725</v>
      </c>
      <c r="P8" s="629"/>
    </row>
    <row r="9" spans="1:17" ht="15.75" customHeight="1" x14ac:dyDescent="0.25">
      <c r="A9" s="624">
        <v>1</v>
      </c>
      <c r="B9" s="638" t="s">
        <v>232</v>
      </c>
      <c r="C9" s="393">
        <v>1</v>
      </c>
      <c r="D9" s="632"/>
      <c r="E9" s="633"/>
      <c r="F9" s="634"/>
      <c r="G9" s="632"/>
      <c r="H9" s="633"/>
      <c r="I9" s="634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 x14ac:dyDescent="0.25">
      <c r="A10" s="624"/>
      <c r="B10" s="638"/>
      <c r="C10" s="393">
        <v>2</v>
      </c>
      <c r="D10" s="632"/>
      <c r="E10" s="633"/>
      <c r="F10" s="634"/>
      <c r="G10" s="632"/>
      <c r="H10" s="633"/>
      <c r="I10" s="634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 x14ac:dyDescent="0.25">
      <c r="A11" s="624"/>
      <c r="B11" s="638"/>
      <c r="C11" s="393">
        <v>3</v>
      </c>
      <c r="D11" s="632"/>
      <c r="E11" s="633"/>
      <c r="F11" s="634"/>
      <c r="G11" s="632"/>
      <c r="H11" s="633"/>
      <c r="I11" s="634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 x14ac:dyDescent="0.25">
      <c r="A12" s="624"/>
      <c r="B12" s="638"/>
      <c r="C12" s="393">
        <v>4</v>
      </c>
      <c r="D12" s="632"/>
      <c r="E12" s="633"/>
      <c r="F12" s="634"/>
      <c r="G12" s="632"/>
      <c r="H12" s="633"/>
      <c r="I12" s="634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 x14ac:dyDescent="0.3">
      <c r="A13" s="624"/>
      <c r="B13" s="638"/>
      <c r="C13" s="398">
        <v>5</v>
      </c>
      <c r="D13" s="635"/>
      <c r="E13" s="636"/>
      <c r="F13" s="637"/>
      <c r="G13" s="635"/>
      <c r="H13" s="636"/>
      <c r="I13" s="637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 x14ac:dyDescent="0.3">
      <c r="A14" s="624"/>
      <c r="B14" s="638"/>
      <c r="C14" s="630"/>
      <c r="D14" s="630"/>
      <c r="E14" s="630"/>
      <c r="F14" s="630"/>
      <c r="G14" s="630"/>
      <c r="H14" s="630"/>
      <c r="I14" s="631"/>
      <c r="J14" s="401" t="s">
        <v>727</v>
      </c>
      <c r="K14" s="402">
        <f>M14/'生產管理報表 7-1(月)'!$B$9</f>
        <v>0</v>
      </c>
      <c r="L14" s="401" t="s">
        <v>729</v>
      </c>
      <c r="M14" s="403">
        <f>SUM(M9:M13)</f>
        <v>0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24" t="s">
        <v>718</v>
      </c>
      <c r="B16" s="624"/>
      <c r="C16" s="388" t="s">
        <v>719</v>
      </c>
      <c r="D16" s="625" t="s">
        <v>12</v>
      </c>
      <c r="E16" s="626"/>
      <c r="F16" s="627"/>
      <c r="G16" s="389" t="s">
        <v>54</v>
      </c>
      <c r="H16" s="390"/>
      <c r="I16" s="388"/>
      <c r="J16" s="391" t="s">
        <v>722</v>
      </c>
      <c r="K16" s="391" t="s">
        <v>56</v>
      </c>
      <c r="L16" s="391" t="s">
        <v>724</v>
      </c>
      <c r="M16" s="391" t="s">
        <v>11</v>
      </c>
      <c r="N16" s="391" t="s">
        <v>330</v>
      </c>
      <c r="O16" s="628" t="s">
        <v>52</v>
      </c>
      <c r="P16" s="629"/>
    </row>
    <row r="17" spans="1:16" ht="15.75" customHeight="1" x14ac:dyDescent="0.25">
      <c r="A17" s="624">
        <v>2</v>
      </c>
      <c r="B17" s="638" t="s">
        <v>611</v>
      </c>
      <c r="C17" s="393">
        <v>1</v>
      </c>
      <c r="D17" s="632"/>
      <c r="E17" s="633"/>
      <c r="F17" s="634"/>
      <c r="G17" s="632"/>
      <c r="H17" s="633"/>
      <c r="I17" s="634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 x14ac:dyDescent="0.25">
      <c r="A18" s="624"/>
      <c r="B18" s="638"/>
      <c r="C18" s="393">
        <v>2</v>
      </c>
      <c r="D18" s="632"/>
      <c r="E18" s="633"/>
      <c r="F18" s="634"/>
      <c r="G18" s="632"/>
      <c r="H18" s="633"/>
      <c r="I18" s="634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 x14ac:dyDescent="0.25">
      <c r="A19" s="624"/>
      <c r="B19" s="638"/>
      <c r="C19" s="393">
        <v>3</v>
      </c>
      <c r="D19" s="632"/>
      <c r="E19" s="633"/>
      <c r="F19" s="634"/>
      <c r="G19" s="632"/>
      <c r="H19" s="633"/>
      <c r="I19" s="634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 x14ac:dyDescent="0.25">
      <c r="A20" s="624"/>
      <c r="B20" s="638"/>
      <c r="C20" s="393">
        <v>4</v>
      </c>
      <c r="D20" s="632"/>
      <c r="E20" s="633"/>
      <c r="F20" s="634"/>
      <c r="G20" s="632"/>
      <c r="H20" s="633"/>
      <c r="I20" s="634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 x14ac:dyDescent="0.3">
      <c r="A21" s="624"/>
      <c r="B21" s="638"/>
      <c r="C21" s="398">
        <v>5</v>
      </c>
      <c r="D21" s="635"/>
      <c r="E21" s="636"/>
      <c r="F21" s="637"/>
      <c r="G21" s="635"/>
      <c r="H21" s="636"/>
      <c r="I21" s="637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 x14ac:dyDescent="0.3">
      <c r="A22" s="624"/>
      <c r="B22" s="638"/>
      <c r="C22" s="630"/>
      <c r="D22" s="630"/>
      <c r="E22" s="630"/>
      <c r="F22" s="630"/>
      <c r="G22" s="630"/>
      <c r="H22" s="630"/>
      <c r="I22" s="631"/>
      <c r="J22" s="401" t="s">
        <v>727</v>
      </c>
      <c r="K22" s="402">
        <f>M22/'生產管理報表 7-1(月)'!$B$9</f>
        <v>0</v>
      </c>
      <c r="L22" s="401" t="s">
        <v>728</v>
      </c>
      <c r="M22" s="403">
        <f>SUM(M17:M21)</f>
        <v>0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24" t="s">
        <v>730</v>
      </c>
      <c r="B24" s="624"/>
      <c r="C24" s="388" t="s">
        <v>731</v>
      </c>
      <c r="D24" s="625" t="s">
        <v>12</v>
      </c>
      <c r="E24" s="626"/>
      <c r="F24" s="627"/>
      <c r="G24" s="389" t="s">
        <v>54</v>
      </c>
      <c r="H24" s="390"/>
      <c r="I24" s="388"/>
      <c r="J24" s="391" t="s">
        <v>722</v>
      </c>
      <c r="K24" s="391" t="s">
        <v>732</v>
      </c>
      <c r="L24" s="391" t="s">
        <v>57</v>
      </c>
      <c r="M24" s="391" t="s">
        <v>11</v>
      </c>
      <c r="N24" s="391" t="s">
        <v>330</v>
      </c>
      <c r="O24" s="628" t="s">
        <v>52</v>
      </c>
      <c r="P24" s="629"/>
    </row>
    <row r="25" spans="1:16" ht="15.75" customHeight="1" x14ac:dyDescent="0.25">
      <c r="A25" s="624">
        <v>3</v>
      </c>
      <c r="B25" s="638" t="s">
        <v>398</v>
      </c>
      <c r="C25" s="393">
        <v>1</v>
      </c>
      <c r="D25" s="632"/>
      <c r="E25" s="633"/>
      <c r="F25" s="634"/>
      <c r="G25" s="632"/>
      <c r="H25" s="633"/>
      <c r="I25" s="634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 x14ac:dyDescent="0.25">
      <c r="A26" s="624"/>
      <c r="B26" s="638"/>
      <c r="C26" s="393">
        <v>2</v>
      </c>
      <c r="D26" s="632"/>
      <c r="E26" s="633"/>
      <c r="F26" s="634"/>
      <c r="G26" s="632"/>
      <c r="H26" s="633"/>
      <c r="I26" s="634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 x14ac:dyDescent="0.25">
      <c r="A27" s="624"/>
      <c r="B27" s="638"/>
      <c r="C27" s="393">
        <v>3</v>
      </c>
      <c r="D27" s="632"/>
      <c r="E27" s="633"/>
      <c r="F27" s="634"/>
      <c r="G27" s="632"/>
      <c r="H27" s="633"/>
      <c r="I27" s="634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 x14ac:dyDescent="0.25">
      <c r="A28" s="624"/>
      <c r="B28" s="638"/>
      <c r="C28" s="393">
        <v>4</v>
      </c>
      <c r="D28" s="632"/>
      <c r="E28" s="633"/>
      <c r="F28" s="634"/>
      <c r="G28" s="632"/>
      <c r="H28" s="633"/>
      <c r="I28" s="634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 x14ac:dyDescent="0.3">
      <c r="A29" s="624"/>
      <c r="B29" s="638"/>
      <c r="C29" s="398">
        <v>5</v>
      </c>
      <c r="D29" s="635"/>
      <c r="E29" s="636"/>
      <c r="F29" s="637"/>
      <c r="G29" s="635"/>
      <c r="H29" s="636"/>
      <c r="I29" s="637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 x14ac:dyDescent="0.3">
      <c r="A30" s="624"/>
      <c r="B30" s="638"/>
      <c r="C30" s="630"/>
      <c r="D30" s="630"/>
      <c r="E30" s="630"/>
      <c r="F30" s="630"/>
      <c r="G30" s="630"/>
      <c r="H30" s="630"/>
      <c r="I30" s="631"/>
      <c r="J30" s="401" t="s">
        <v>726</v>
      </c>
      <c r="K30" s="402">
        <f>M30/'生產管理報表 7-1(月)'!$B$9</f>
        <v>0</v>
      </c>
      <c r="L30" s="401" t="s">
        <v>729</v>
      </c>
      <c r="M30" s="403">
        <f>SUM(M25:M29)</f>
        <v>0</v>
      </c>
      <c r="N30" s="621"/>
      <c r="O30" s="622"/>
      <c r="P30" s="623"/>
    </row>
    <row r="31" spans="1:16" ht="15.75" customHeight="1" thickTop="1" x14ac:dyDescent="0.25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O33" sqref="O33:O37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611" t="s">
        <v>209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</row>
    <row r="2" spans="1:17" s="175" customFormat="1" ht="15.75" customHeight="1" x14ac:dyDescent="0.25">
      <c r="A2" s="611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</row>
    <row r="3" spans="1:17" ht="15.75" customHeight="1" x14ac:dyDescent="0.25">
      <c r="A3" s="639" t="s">
        <v>220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176"/>
    </row>
    <row r="4" spans="1:17" s="175" customFormat="1" ht="15.75" customHeight="1" x14ac:dyDescent="0.25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177"/>
    </row>
    <row r="5" spans="1:17" ht="15.75" customHeight="1" x14ac:dyDescent="0.25">
      <c r="A5" s="529" t="s">
        <v>199</v>
      </c>
      <c r="B5" s="615">
        <v>1</v>
      </c>
      <c r="C5" s="615"/>
      <c r="D5" s="615">
        <v>2</v>
      </c>
      <c r="E5" s="615"/>
      <c r="F5" s="615">
        <v>3</v>
      </c>
      <c r="G5" s="615"/>
      <c r="H5" s="640">
        <v>4</v>
      </c>
      <c r="I5" s="640"/>
      <c r="J5" s="640">
        <v>5</v>
      </c>
      <c r="K5" s="640"/>
      <c r="L5" s="640">
        <v>6</v>
      </c>
      <c r="M5" s="640"/>
      <c r="N5" s="640">
        <v>7</v>
      </c>
      <c r="O5" s="640"/>
      <c r="P5" s="615">
        <v>8</v>
      </c>
      <c r="Q5" s="615"/>
    </row>
    <row r="6" spans="1:17" ht="15.75" customHeight="1" x14ac:dyDescent="0.25">
      <c r="A6" s="529"/>
      <c r="B6" s="529" t="s">
        <v>233</v>
      </c>
      <c r="C6" s="529"/>
      <c r="D6" s="529" t="s">
        <v>224</v>
      </c>
      <c r="E6" s="529"/>
      <c r="F6" s="529" t="s">
        <v>337</v>
      </c>
      <c r="G6" s="529"/>
      <c r="H6" s="644" t="s">
        <v>714</v>
      </c>
      <c r="I6" s="644"/>
      <c r="J6" s="641" t="s">
        <v>342</v>
      </c>
      <c r="K6" s="641"/>
      <c r="L6" s="641" t="s">
        <v>172</v>
      </c>
      <c r="M6" s="641"/>
      <c r="N6" s="641" t="s">
        <v>197</v>
      </c>
      <c r="O6" s="641"/>
      <c r="P6" s="529" t="s">
        <v>225</v>
      </c>
      <c r="Q6" s="529"/>
    </row>
    <row r="8" spans="1:17" s="392" customFormat="1" ht="15.75" customHeight="1" x14ac:dyDescent="0.2">
      <c r="A8" s="624" t="s">
        <v>199</v>
      </c>
      <c r="B8" s="624"/>
      <c r="C8" s="388" t="s">
        <v>719</v>
      </c>
      <c r="D8" s="625" t="s">
        <v>12</v>
      </c>
      <c r="E8" s="626"/>
      <c r="F8" s="627"/>
      <c r="G8" s="389" t="s">
        <v>54</v>
      </c>
      <c r="H8" s="390"/>
      <c r="I8" s="388"/>
      <c r="J8" s="391" t="s">
        <v>721</v>
      </c>
      <c r="K8" s="391" t="s">
        <v>732</v>
      </c>
      <c r="L8" s="391" t="s">
        <v>57</v>
      </c>
      <c r="M8" s="391" t="s">
        <v>11</v>
      </c>
      <c r="N8" s="391" t="s">
        <v>330</v>
      </c>
      <c r="O8" s="628" t="s">
        <v>52</v>
      </c>
      <c r="P8" s="629"/>
    </row>
    <row r="9" spans="1:17" ht="15.75" customHeight="1" x14ac:dyDescent="0.25">
      <c r="A9" s="624">
        <v>4</v>
      </c>
      <c r="B9" s="643" t="s">
        <v>714</v>
      </c>
      <c r="C9" s="393">
        <v>1</v>
      </c>
      <c r="D9" s="632" t="s">
        <v>469</v>
      </c>
      <c r="E9" s="633"/>
      <c r="F9" s="634"/>
      <c r="G9" s="632" t="s">
        <v>614</v>
      </c>
      <c r="H9" s="633"/>
      <c r="I9" s="634"/>
      <c r="J9" s="394">
        <v>95.340000000000018</v>
      </c>
      <c r="K9" s="395">
        <v>2.174430022219255E-2</v>
      </c>
      <c r="L9" s="394">
        <v>69.069999999999993</v>
      </c>
      <c r="M9" s="396">
        <f t="shared" ref="M9:M13" si="0">L9*J9</f>
        <v>6585.1338000000005</v>
      </c>
      <c r="N9" s="339"/>
      <c r="O9" s="397" t="s">
        <v>642</v>
      </c>
      <c r="P9" s="326"/>
    </row>
    <row r="10" spans="1:17" ht="15.75" customHeight="1" x14ac:dyDescent="0.25">
      <c r="A10" s="624"/>
      <c r="B10" s="643"/>
      <c r="C10" s="393">
        <v>2</v>
      </c>
      <c r="D10" s="632" t="s">
        <v>469</v>
      </c>
      <c r="E10" s="633"/>
      <c r="F10" s="634"/>
      <c r="G10" s="632" t="s">
        <v>550</v>
      </c>
      <c r="H10" s="633"/>
      <c r="I10" s="634"/>
      <c r="J10" s="394">
        <v>160.5</v>
      </c>
      <c r="K10" s="395">
        <v>3.089662356343972E-2</v>
      </c>
      <c r="L10" s="394">
        <v>39.35</v>
      </c>
      <c r="M10" s="396">
        <f t="shared" si="0"/>
        <v>6315.6750000000002</v>
      </c>
      <c r="N10" s="339">
        <v>2.3190233922019774E-2</v>
      </c>
      <c r="O10" s="397" t="s">
        <v>509</v>
      </c>
      <c r="P10" s="326"/>
    </row>
    <row r="11" spans="1:17" ht="15.75" customHeight="1" x14ac:dyDescent="0.25">
      <c r="A11" s="624"/>
      <c r="B11" s="643"/>
      <c r="C11" s="393">
        <v>3</v>
      </c>
      <c r="D11" s="632" t="s">
        <v>469</v>
      </c>
      <c r="E11" s="633"/>
      <c r="F11" s="634"/>
      <c r="G11" s="632" t="s">
        <v>519</v>
      </c>
      <c r="H11" s="633"/>
      <c r="I11" s="634"/>
      <c r="J11" s="394">
        <v>99.11999999999999</v>
      </c>
      <c r="K11" s="395">
        <v>1.7312075812796153E-2</v>
      </c>
      <c r="L11" s="394">
        <v>57.159999999999989</v>
      </c>
      <c r="M11" s="396">
        <f t="shared" si="0"/>
        <v>5665.6991999999982</v>
      </c>
      <c r="N11" s="339">
        <v>9.5094151066090968E-3</v>
      </c>
      <c r="O11" s="397" t="s">
        <v>509</v>
      </c>
      <c r="P11" s="326"/>
    </row>
    <row r="12" spans="1:17" ht="15.75" customHeight="1" x14ac:dyDescent="0.25">
      <c r="A12" s="624"/>
      <c r="B12" s="643"/>
      <c r="C12" s="393">
        <v>4</v>
      </c>
      <c r="D12" s="632" t="s">
        <v>429</v>
      </c>
      <c r="E12" s="633"/>
      <c r="F12" s="634"/>
      <c r="G12" s="632" t="s">
        <v>481</v>
      </c>
      <c r="H12" s="633"/>
      <c r="I12" s="634"/>
      <c r="J12" s="394">
        <v>111.2</v>
      </c>
      <c r="K12" s="395">
        <v>2.0930089332008042E-2</v>
      </c>
      <c r="L12" s="394">
        <v>35.5</v>
      </c>
      <c r="M12" s="396">
        <f t="shared" si="0"/>
        <v>3947.6</v>
      </c>
      <c r="N12" s="339">
        <v>1.4371417583932429E-2</v>
      </c>
      <c r="O12" s="397" t="s">
        <v>642</v>
      </c>
      <c r="P12" s="335"/>
    </row>
    <row r="13" spans="1:17" ht="15.75" customHeight="1" thickBot="1" x14ac:dyDescent="0.3">
      <c r="A13" s="624"/>
      <c r="B13" s="643"/>
      <c r="C13" s="398">
        <v>5</v>
      </c>
      <c r="D13" s="635" t="s">
        <v>424</v>
      </c>
      <c r="E13" s="636"/>
      <c r="F13" s="637"/>
      <c r="G13" s="635" t="s">
        <v>548</v>
      </c>
      <c r="H13" s="636"/>
      <c r="I13" s="637"/>
      <c r="J13" s="399">
        <v>930.3599999999999</v>
      </c>
      <c r="K13" s="400">
        <v>2.3782610910692607E-2</v>
      </c>
      <c r="L13" s="399">
        <v>3.74</v>
      </c>
      <c r="M13" s="396">
        <f t="shared" si="0"/>
        <v>3479.5463999999997</v>
      </c>
      <c r="N13" s="339"/>
      <c r="O13" s="397" t="s">
        <v>642</v>
      </c>
      <c r="P13" s="326"/>
    </row>
    <row r="14" spans="1:17" ht="15.75" customHeight="1" thickTop="1" thickBot="1" x14ac:dyDescent="0.3">
      <c r="A14" s="624"/>
      <c r="B14" s="643"/>
      <c r="C14" s="630"/>
      <c r="D14" s="630"/>
      <c r="E14" s="630"/>
      <c r="F14" s="630"/>
      <c r="G14" s="630"/>
      <c r="H14" s="630"/>
      <c r="I14" s="631"/>
      <c r="J14" s="401" t="s">
        <v>726</v>
      </c>
      <c r="K14" s="402">
        <f>M14/'生產管理報表 7-1(月)'!$B$9</f>
        <v>6.1473848612308854E-2</v>
      </c>
      <c r="L14" s="401" t="s">
        <v>733</v>
      </c>
      <c r="M14" s="403">
        <f>SUM(M9:M13)</f>
        <v>25993.654399999996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24" t="s">
        <v>734</v>
      </c>
      <c r="B16" s="624"/>
      <c r="C16" s="388" t="s">
        <v>720</v>
      </c>
      <c r="D16" s="625" t="s">
        <v>12</v>
      </c>
      <c r="E16" s="626"/>
      <c r="F16" s="627"/>
      <c r="G16" s="389" t="s">
        <v>735</v>
      </c>
      <c r="H16" s="390"/>
      <c r="I16" s="388"/>
      <c r="J16" s="391" t="s">
        <v>736</v>
      </c>
      <c r="K16" s="391" t="s">
        <v>737</v>
      </c>
      <c r="L16" s="391" t="s">
        <v>738</v>
      </c>
      <c r="M16" s="391" t="s">
        <v>11</v>
      </c>
      <c r="N16" s="391" t="s">
        <v>330</v>
      </c>
      <c r="O16" s="628" t="s">
        <v>739</v>
      </c>
      <c r="P16" s="629"/>
    </row>
    <row r="17" spans="1:16" ht="15.75" customHeight="1" x14ac:dyDescent="0.25">
      <c r="A17" s="624">
        <v>5</v>
      </c>
      <c r="B17" s="638" t="s">
        <v>221</v>
      </c>
      <c r="C17" s="393">
        <v>1</v>
      </c>
      <c r="D17" s="632" t="s">
        <v>469</v>
      </c>
      <c r="E17" s="633"/>
      <c r="F17" s="634"/>
      <c r="G17" s="632" t="s">
        <v>637</v>
      </c>
      <c r="H17" s="633"/>
      <c r="I17" s="634"/>
      <c r="J17" s="394">
        <v>6.5800000000000045</v>
      </c>
      <c r="K17" s="395">
        <v>2.0576775951677811E-2</v>
      </c>
      <c r="L17" s="394">
        <v>4649.8200000000006</v>
      </c>
      <c r="M17" s="396">
        <f t="shared" ref="M17:M21" si="1">L17*J17</f>
        <v>30595.815600000024</v>
      </c>
      <c r="N17" s="339">
        <v>2.5120907520089889E-2</v>
      </c>
      <c r="O17" s="397" t="s">
        <v>641</v>
      </c>
      <c r="P17" s="335"/>
    </row>
    <row r="18" spans="1:16" ht="15.75" customHeight="1" x14ac:dyDescent="0.25">
      <c r="A18" s="624"/>
      <c r="B18" s="638"/>
      <c r="C18" s="393">
        <v>2</v>
      </c>
      <c r="D18" s="632" t="s">
        <v>469</v>
      </c>
      <c r="E18" s="633"/>
      <c r="F18" s="634"/>
      <c r="G18" s="632" t="s">
        <v>544</v>
      </c>
      <c r="H18" s="633"/>
      <c r="I18" s="634"/>
      <c r="J18" s="394">
        <v>156.72999999999999</v>
      </c>
      <c r="K18" s="395">
        <v>2.1758477823751704E-2</v>
      </c>
      <c r="L18" s="394">
        <v>52.680000000000007</v>
      </c>
      <c r="M18" s="396">
        <f t="shared" si="1"/>
        <v>8256.5364000000009</v>
      </c>
      <c r="N18" s="339">
        <v>9.1327631936264954E-3</v>
      </c>
      <c r="O18" s="409" t="s">
        <v>512</v>
      </c>
      <c r="P18" s="335"/>
    </row>
    <row r="19" spans="1:16" ht="15.75" customHeight="1" x14ac:dyDescent="0.25">
      <c r="A19" s="624"/>
      <c r="B19" s="638"/>
      <c r="C19" s="393">
        <v>3</v>
      </c>
      <c r="D19" s="632" t="s">
        <v>469</v>
      </c>
      <c r="E19" s="633"/>
      <c r="F19" s="634"/>
      <c r="G19" s="632" t="s">
        <v>663</v>
      </c>
      <c r="H19" s="633"/>
      <c r="I19" s="634"/>
      <c r="J19" s="394">
        <v>7</v>
      </c>
      <c r="K19" s="395">
        <v>7.003775107983729E-3</v>
      </c>
      <c r="L19" s="394">
        <v>965.53000000000009</v>
      </c>
      <c r="M19" s="396">
        <f t="shared" si="1"/>
        <v>6758.7100000000009</v>
      </c>
      <c r="N19" s="339">
        <v>8.5453111949679236E-3</v>
      </c>
      <c r="O19" s="409" t="s">
        <v>641</v>
      </c>
      <c r="P19" s="326"/>
    </row>
    <row r="20" spans="1:16" ht="15.75" customHeight="1" x14ac:dyDescent="0.25">
      <c r="A20" s="624"/>
      <c r="B20" s="638"/>
      <c r="C20" s="393">
        <v>4</v>
      </c>
      <c r="D20" s="632" t="s">
        <v>415</v>
      </c>
      <c r="E20" s="633"/>
      <c r="F20" s="634"/>
      <c r="G20" s="632" t="s">
        <v>549</v>
      </c>
      <c r="H20" s="633"/>
      <c r="I20" s="634"/>
      <c r="J20" s="394">
        <v>124.39000000000003</v>
      </c>
      <c r="K20" s="395">
        <v>3.9697577795445832E-2</v>
      </c>
      <c r="L20" s="394">
        <v>37.699999999999996</v>
      </c>
      <c r="M20" s="396">
        <f t="shared" si="1"/>
        <v>4689.5030000000006</v>
      </c>
      <c r="N20" s="339"/>
      <c r="O20" s="409" t="s">
        <v>685</v>
      </c>
      <c r="P20" s="326"/>
    </row>
    <row r="21" spans="1:16" ht="15.75" customHeight="1" thickBot="1" x14ac:dyDescent="0.3">
      <c r="A21" s="624"/>
      <c r="B21" s="638"/>
      <c r="C21" s="398">
        <v>5</v>
      </c>
      <c r="D21" s="635" t="s">
        <v>469</v>
      </c>
      <c r="E21" s="636"/>
      <c r="F21" s="637"/>
      <c r="G21" s="632" t="s">
        <v>690</v>
      </c>
      <c r="H21" s="633"/>
      <c r="I21" s="634"/>
      <c r="J21" s="399">
        <v>313.59999999999997</v>
      </c>
      <c r="K21" s="400">
        <v>2.0996334860052656E-2</v>
      </c>
      <c r="L21" s="399">
        <v>12.88</v>
      </c>
      <c r="M21" s="396">
        <f t="shared" si="1"/>
        <v>4039.1679999999997</v>
      </c>
      <c r="N21" s="339"/>
      <c r="O21" s="409" t="s">
        <v>512</v>
      </c>
      <c r="P21" s="335"/>
    </row>
    <row r="22" spans="1:16" ht="15.75" customHeight="1" thickTop="1" thickBot="1" x14ac:dyDescent="0.3">
      <c r="A22" s="624"/>
      <c r="B22" s="638"/>
      <c r="C22" s="630"/>
      <c r="D22" s="630"/>
      <c r="E22" s="630"/>
      <c r="F22" s="630"/>
      <c r="G22" s="630"/>
      <c r="H22" s="630"/>
      <c r="I22" s="631"/>
      <c r="J22" s="401" t="s">
        <v>740</v>
      </c>
      <c r="K22" s="402">
        <f>M22/'生產管理報表 7-1(月)'!$B$9</f>
        <v>0.1285110769217308</v>
      </c>
      <c r="L22" s="401" t="s">
        <v>741</v>
      </c>
      <c r="M22" s="403">
        <f>SUM(M17:M21)</f>
        <v>54339.733000000029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24" t="s">
        <v>734</v>
      </c>
      <c r="B24" s="624"/>
      <c r="C24" s="388" t="s">
        <v>720</v>
      </c>
      <c r="D24" s="625" t="s">
        <v>12</v>
      </c>
      <c r="E24" s="626"/>
      <c r="F24" s="627"/>
      <c r="G24" s="389" t="s">
        <v>735</v>
      </c>
      <c r="H24" s="390"/>
      <c r="I24" s="388"/>
      <c r="J24" s="391" t="s">
        <v>736</v>
      </c>
      <c r="K24" s="391" t="s">
        <v>737</v>
      </c>
      <c r="L24" s="391" t="s">
        <v>738</v>
      </c>
      <c r="M24" s="391" t="s">
        <v>11</v>
      </c>
      <c r="N24" s="391" t="s">
        <v>330</v>
      </c>
      <c r="O24" s="628" t="s">
        <v>52</v>
      </c>
      <c r="P24" s="629"/>
    </row>
    <row r="25" spans="1:16" ht="15.75" customHeight="1" x14ac:dyDescent="0.25">
      <c r="A25" s="624">
        <v>6</v>
      </c>
      <c r="B25" s="638" t="s">
        <v>222</v>
      </c>
      <c r="C25" s="393">
        <v>1</v>
      </c>
      <c r="D25" s="632" t="s">
        <v>414</v>
      </c>
      <c r="E25" s="633"/>
      <c r="F25" s="634"/>
      <c r="G25" s="632" t="s">
        <v>465</v>
      </c>
      <c r="H25" s="633"/>
      <c r="I25" s="634"/>
      <c r="J25" s="394">
        <v>814.16</v>
      </c>
      <c r="K25" s="395">
        <v>2.1969003321070543E-2</v>
      </c>
      <c r="L25" s="394">
        <v>9.5499999999999989</v>
      </c>
      <c r="M25" s="396">
        <f t="shared" ref="M25:M29" si="2">L25*J25</f>
        <v>7775.2279999999992</v>
      </c>
      <c r="N25" s="339">
        <v>7.2073450567314585E-3</v>
      </c>
      <c r="O25" s="445" t="s">
        <v>688</v>
      </c>
      <c r="P25" s="326"/>
    </row>
    <row r="26" spans="1:16" ht="15.75" customHeight="1" x14ac:dyDescent="0.25">
      <c r="A26" s="624"/>
      <c r="B26" s="638"/>
      <c r="C26" s="393">
        <v>2</v>
      </c>
      <c r="D26" s="632" t="s">
        <v>424</v>
      </c>
      <c r="E26" s="633"/>
      <c r="F26" s="634"/>
      <c r="G26" s="632" t="s">
        <v>496</v>
      </c>
      <c r="H26" s="633"/>
      <c r="I26" s="634"/>
      <c r="J26" s="394">
        <v>318.32</v>
      </c>
      <c r="K26" s="395">
        <v>2.0266515615924428E-2</v>
      </c>
      <c r="L26" s="394">
        <v>7.0400000000000009</v>
      </c>
      <c r="M26" s="396">
        <f t="shared" si="2"/>
        <v>2240.9728000000005</v>
      </c>
      <c r="N26" s="339"/>
      <c r="O26" s="445" t="s">
        <v>688</v>
      </c>
      <c r="P26" s="326"/>
    </row>
    <row r="27" spans="1:16" ht="15.75" customHeight="1" x14ac:dyDescent="0.25">
      <c r="A27" s="624"/>
      <c r="B27" s="638"/>
      <c r="C27" s="393">
        <v>3</v>
      </c>
      <c r="D27" s="632" t="s">
        <v>415</v>
      </c>
      <c r="E27" s="633"/>
      <c r="F27" s="634"/>
      <c r="G27" s="632" t="s">
        <v>526</v>
      </c>
      <c r="H27" s="633"/>
      <c r="I27" s="634"/>
      <c r="J27" s="394">
        <v>333.9</v>
      </c>
      <c r="K27" s="395">
        <v>2.0688766181222899E-2</v>
      </c>
      <c r="L27" s="394">
        <v>6.4099999999999993</v>
      </c>
      <c r="M27" s="396">
        <f t="shared" si="2"/>
        <v>2140.2989999999995</v>
      </c>
      <c r="N27" s="339"/>
      <c r="O27" s="445" t="s">
        <v>688</v>
      </c>
      <c r="P27" s="326"/>
    </row>
    <row r="28" spans="1:16" ht="15.75" customHeight="1" x14ac:dyDescent="0.25">
      <c r="A28" s="624"/>
      <c r="B28" s="638"/>
      <c r="C28" s="393">
        <v>4</v>
      </c>
      <c r="D28" s="632" t="s">
        <v>425</v>
      </c>
      <c r="E28" s="633"/>
      <c r="F28" s="634"/>
      <c r="G28" s="632" t="s">
        <v>523</v>
      </c>
      <c r="H28" s="633"/>
      <c r="I28" s="634"/>
      <c r="J28" s="394">
        <v>342.75</v>
      </c>
      <c r="K28" s="395">
        <v>3.1244398986947204E-2</v>
      </c>
      <c r="L28" s="394">
        <v>2.83</v>
      </c>
      <c r="M28" s="396">
        <f t="shared" si="2"/>
        <v>969.98250000000007</v>
      </c>
      <c r="N28" s="339"/>
      <c r="O28" s="445" t="s">
        <v>688</v>
      </c>
      <c r="P28" s="326"/>
    </row>
    <row r="29" spans="1:16" ht="15.75" customHeight="1" thickBot="1" x14ac:dyDescent="0.3">
      <c r="A29" s="624"/>
      <c r="B29" s="638"/>
      <c r="C29" s="398">
        <v>5</v>
      </c>
      <c r="D29" s="635" t="s">
        <v>694</v>
      </c>
      <c r="E29" s="636"/>
      <c r="F29" s="637"/>
      <c r="G29" s="635" t="s">
        <v>700</v>
      </c>
      <c r="H29" s="636"/>
      <c r="I29" s="637"/>
      <c r="J29" s="399">
        <v>417.58</v>
      </c>
      <c r="K29" s="400">
        <v>4.732789855072464E-2</v>
      </c>
      <c r="L29" s="399">
        <v>2.09</v>
      </c>
      <c r="M29" s="396">
        <f t="shared" si="2"/>
        <v>872.74219999999991</v>
      </c>
      <c r="N29" s="339"/>
      <c r="O29" s="446" t="s">
        <v>688</v>
      </c>
      <c r="P29" s="408"/>
    </row>
    <row r="30" spans="1:16" ht="15.75" customHeight="1" thickTop="1" thickBot="1" x14ac:dyDescent="0.3">
      <c r="A30" s="624"/>
      <c r="B30" s="638"/>
      <c r="C30" s="630"/>
      <c r="D30" s="630"/>
      <c r="E30" s="630"/>
      <c r="F30" s="630"/>
      <c r="G30" s="630"/>
      <c r="H30" s="630"/>
      <c r="I30" s="631"/>
      <c r="J30" s="401" t="s">
        <v>740</v>
      </c>
      <c r="K30" s="402">
        <f>M30/'生產管理報表 7-1(月)'!$B$9</f>
        <v>3.3107549802721285E-2</v>
      </c>
      <c r="L30" s="401" t="s">
        <v>741</v>
      </c>
      <c r="M30" s="403">
        <f>SUM(M25:M29)</f>
        <v>13999.224499999998</v>
      </c>
      <c r="N30" s="621"/>
      <c r="O30" s="622"/>
      <c r="P30" s="623"/>
    </row>
    <row r="31" spans="1:16" ht="15.75" customHeight="1" thickTop="1" x14ac:dyDescent="0.25"/>
    <row r="32" spans="1:16" ht="15.75" customHeight="1" x14ac:dyDescent="0.25">
      <c r="A32" s="624" t="s">
        <v>742</v>
      </c>
      <c r="B32" s="624"/>
      <c r="C32" s="388" t="s">
        <v>743</v>
      </c>
      <c r="D32" s="625" t="s">
        <v>12</v>
      </c>
      <c r="E32" s="626"/>
      <c r="F32" s="627"/>
      <c r="G32" s="389" t="s">
        <v>744</v>
      </c>
      <c r="H32" s="390"/>
      <c r="I32" s="388"/>
      <c r="J32" s="391" t="s">
        <v>736</v>
      </c>
      <c r="K32" s="391" t="s">
        <v>737</v>
      </c>
      <c r="L32" s="391" t="s">
        <v>738</v>
      </c>
      <c r="M32" s="391" t="s">
        <v>11</v>
      </c>
      <c r="N32" s="391" t="s">
        <v>330</v>
      </c>
      <c r="O32" s="628" t="s">
        <v>739</v>
      </c>
      <c r="P32" s="629"/>
    </row>
    <row r="33" spans="1:16" ht="15.75" customHeight="1" x14ac:dyDescent="0.25">
      <c r="A33" s="624">
        <v>7</v>
      </c>
      <c r="B33" s="638" t="s">
        <v>745</v>
      </c>
      <c r="C33" s="393">
        <v>1</v>
      </c>
      <c r="D33" s="632" t="s">
        <v>469</v>
      </c>
      <c r="E33" s="633"/>
      <c r="F33" s="634"/>
      <c r="G33" s="632" t="s">
        <v>636</v>
      </c>
      <c r="H33" s="633"/>
      <c r="I33" s="634"/>
      <c r="J33" s="394">
        <v>5.8000000000000025</v>
      </c>
      <c r="K33" s="395">
        <v>1.3341602572205772E-2</v>
      </c>
      <c r="L33" s="394">
        <v>8166.3900000000012</v>
      </c>
      <c r="M33" s="396">
        <f t="shared" ref="M33:M37" si="3">L33*J33</f>
        <v>47365.062000000027</v>
      </c>
      <c r="N33" s="339">
        <v>1.989936161427747E-2</v>
      </c>
      <c r="O33" s="445" t="s">
        <v>702</v>
      </c>
      <c r="P33" s="335"/>
    </row>
    <row r="34" spans="1:16" ht="15.75" customHeight="1" x14ac:dyDescent="0.25">
      <c r="A34" s="624"/>
      <c r="B34" s="638"/>
      <c r="C34" s="393">
        <v>2</v>
      </c>
      <c r="D34" s="632" t="s">
        <v>820</v>
      </c>
      <c r="E34" s="633"/>
      <c r="F34" s="634"/>
      <c r="G34" s="632" t="s">
        <v>822</v>
      </c>
      <c r="H34" s="633"/>
      <c r="I34" s="634"/>
      <c r="J34" s="394">
        <v>7</v>
      </c>
      <c r="K34" s="395">
        <v>8.5471038269033812E-3</v>
      </c>
      <c r="L34" s="394">
        <v>459.23</v>
      </c>
      <c r="M34" s="396">
        <f t="shared" si="3"/>
        <v>3214.61</v>
      </c>
      <c r="N34" s="339"/>
      <c r="O34" s="397" t="s">
        <v>640</v>
      </c>
      <c r="P34" s="335"/>
    </row>
    <row r="35" spans="1:16" ht="15.75" customHeight="1" x14ac:dyDescent="0.25">
      <c r="A35" s="624"/>
      <c r="B35" s="638"/>
      <c r="C35" s="393">
        <v>3</v>
      </c>
      <c r="D35" s="632" t="s">
        <v>469</v>
      </c>
      <c r="E35" s="633"/>
      <c r="F35" s="634"/>
      <c r="G35" s="632" t="s">
        <v>650</v>
      </c>
      <c r="H35" s="633"/>
      <c r="I35" s="634"/>
      <c r="J35" s="394">
        <v>4.3</v>
      </c>
      <c r="K35" s="395">
        <v>1.0346715574974331E-2</v>
      </c>
      <c r="L35" s="394">
        <v>530.01</v>
      </c>
      <c r="M35" s="396">
        <f t="shared" si="3"/>
        <v>2279.0429999999997</v>
      </c>
      <c r="N35" s="339">
        <v>5.6048613409834854E-3</v>
      </c>
      <c r="O35" s="445" t="s">
        <v>838</v>
      </c>
      <c r="P35" s="326"/>
    </row>
    <row r="36" spans="1:16" ht="15.75" customHeight="1" x14ac:dyDescent="0.25">
      <c r="A36" s="624"/>
      <c r="B36" s="638"/>
      <c r="C36" s="393">
        <v>4</v>
      </c>
      <c r="D36" s="632" t="s">
        <v>469</v>
      </c>
      <c r="E36" s="633"/>
      <c r="F36" s="634"/>
      <c r="G36" s="632" t="s">
        <v>662</v>
      </c>
      <c r="H36" s="633"/>
      <c r="I36" s="634"/>
      <c r="J36" s="394">
        <v>4.4000000000000004</v>
      </c>
      <c r="K36" s="395">
        <v>2.0017494441349454E-2</v>
      </c>
      <c r="L36" s="394">
        <v>193.18</v>
      </c>
      <c r="M36" s="396">
        <f t="shared" si="3"/>
        <v>849.99200000000008</v>
      </c>
      <c r="N36" s="339">
        <v>1.3148217587731761E-2</v>
      </c>
      <c r="O36" s="445" t="s">
        <v>640</v>
      </c>
      <c r="P36" s="326"/>
    </row>
    <row r="37" spans="1:16" ht="15.75" customHeight="1" thickBot="1" x14ac:dyDescent="0.3">
      <c r="A37" s="624"/>
      <c r="B37" s="638"/>
      <c r="C37" s="398">
        <v>5</v>
      </c>
      <c r="D37" s="635" t="s">
        <v>443</v>
      </c>
      <c r="E37" s="636"/>
      <c r="F37" s="637"/>
      <c r="G37" s="635" t="s">
        <v>649</v>
      </c>
      <c r="H37" s="636"/>
      <c r="I37" s="637"/>
      <c r="J37" s="399">
        <v>194.63</v>
      </c>
      <c r="K37" s="400">
        <v>4.866757000903342E-2</v>
      </c>
      <c r="L37" s="399">
        <v>4.3099999999999996</v>
      </c>
      <c r="M37" s="396">
        <f t="shared" si="3"/>
        <v>838.85529999999994</v>
      </c>
      <c r="N37" s="339"/>
      <c r="O37" s="446" t="s">
        <v>801</v>
      </c>
      <c r="P37" s="408"/>
    </row>
    <row r="38" spans="1:16" ht="15.75" customHeight="1" thickTop="1" thickBot="1" x14ac:dyDescent="0.3">
      <c r="A38" s="624"/>
      <c r="B38" s="638"/>
      <c r="C38" s="630"/>
      <c r="D38" s="630"/>
      <c r="E38" s="630"/>
      <c r="F38" s="630"/>
      <c r="G38" s="630"/>
      <c r="H38" s="630"/>
      <c r="I38" s="631"/>
      <c r="J38" s="401" t="s">
        <v>726</v>
      </c>
      <c r="K38" s="402">
        <f>M38/'生產管理報表 7-1(月)'!$B$9</f>
        <v>0.1290025840691599</v>
      </c>
      <c r="L38" s="401" t="s">
        <v>741</v>
      </c>
      <c r="M38" s="403">
        <f>SUM(M33:M37)</f>
        <v>54547.562300000027</v>
      </c>
      <c r="N38" s="621"/>
      <c r="O38" s="622"/>
      <c r="P38" s="623"/>
    </row>
    <row r="39" spans="1:16" ht="15.75" customHeight="1" thickTop="1" x14ac:dyDescent="0.25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K30" sqref="K30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611" t="s">
        <v>209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</row>
    <row r="2" spans="1:17" s="175" customFormat="1" ht="15.75" customHeight="1" x14ac:dyDescent="0.25">
      <c r="A2" s="611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</row>
    <row r="3" spans="1:17" ht="15.75" customHeight="1" x14ac:dyDescent="0.25">
      <c r="A3" s="639" t="s">
        <v>746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176"/>
    </row>
    <row r="4" spans="1:17" s="175" customFormat="1" ht="15.75" customHeight="1" x14ac:dyDescent="0.25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177"/>
    </row>
    <row r="5" spans="1:17" ht="15.75" customHeight="1" x14ac:dyDescent="0.25">
      <c r="A5" s="529" t="s">
        <v>199</v>
      </c>
      <c r="B5" s="640">
        <v>1</v>
      </c>
      <c r="C5" s="640"/>
      <c r="D5" s="640">
        <v>2</v>
      </c>
      <c r="E5" s="640"/>
      <c r="F5" s="640">
        <v>3</v>
      </c>
      <c r="G5" s="640"/>
      <c r="H5" s="615">
        <v>4</v>
      </c>
      <c r="I5" s="615"/>
      <c r="J5" s="615">
        <v>5</v>
      </c>
      <c r="K5" s="615"/>
      <c r="L5" s="615">
        <v>6</v>
      </c>
      <c r="M5" s="615"/>
      <c r="N5" s="615">
        <v>7</v>
      </c>
      <c r="O5" s="615"/>
      <c r="P5" s="615">
        <v>8</v>
      </c>
      <c r="Q5" s="615"/>
    </row>
    <row r="6" spans="1:17" ht="15.75" customHeight="1" x14ac:dyDescent="0.25">
      <c r="A6" s="529"/>
      <c r="B6" s="641" t="s">
        <v>711</v>
      </c>
      <c r="C6" s="641"/>
      <c r="D6" s="641" t="s">
        <v>747</v>
      </c>
      <c r="E6" s="641"/>
      <c r="F6" s="641" t="s">
        <v>337</v>
      </c>
      <c r="G6" s="641"/>
      <c r="H6" s="529" t="s">
        <v>714</v>
      </c>
      <c r="I6" s="529"/>
      <c r="J6" s="529" t="s">
        <v>342</v>
      </c>
      <c r="K6" s="529"/>
      <c r="L6" s="529" t="s">
        <v>748</v>
      </c>
      <c r="M6" s="529"/>
      <c r="N6" s="529" t="s">
        <v>197</v>
      </c>
      <c r="O6" s="529"/>
      <c r="P6" s="529" t="s">
        <v>225</v>
      </c>
      <c r="Q6" s="529"/>
    </row>
    <row r="8" spans="1:17" s="392" customFormat="1" ht="15.75" customHeight="1" x14ac:dyDescent="0.2">
      <c r="A8" s="624" t="s">
        <v>199</v>
      </c>
      <c r="B8" s="624"/>
      <c r="C8" s="388" t="s">
        <v>719</v>
      </c>
      <c r="D8" s="625" t="s">
        <v>12</v>
      </c>
      <c r="E8" s="626"/>
      <c r="F8" s="627"/>
      <c r="G8" s="389" t="s">
        <v>54</v>
      </c>
      <c r="H8" s="390"/>
      <c r="I8" s="388"/>
      <c r="J8" s="391" t="s">
        <v>721</v>
      </c>
      <c r="K8" s="391" t="s">
        <v>56</v>
      </c>
      <c r="L8" s="391" t="s">
        <v>57</v>
      </c>
      <c r="M8" s="391" t="s">
        <v>11</v>
      </c>
      <c r="N8" s="391" t="s">
        <v>330</v>
      </c>
      <c r="O8" s="628" t="s">
        <v>52</v>
      </c>
      <c r="P8" s="629"/>
    </row>
    <row r="9" spans="1:17" ht="15.75" customHeight="1" x14ac:dyDescent="0.25">
      <c r="A9" s="624">
        <v>1</v>
      </c>
      <c r="B9" s="638" t="s">
        <v>232</v>
      </c>
      <c r="C9" s="393">
        <v>1</v>
      </c>
      <c r="D9" s="632"/>
      <c r="E9" s="633"/>
      <c r="F9" s="634"/>
      <c r="G9" s="632"/>
      <c r="H9" s="633"/>
      <c r="I9" s="634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 x14ac:dyDescent="0.25">
      <c r="A10" s="624"/>
      <c r="B10" s="638"/>
      <c r="C10" s="393">
        <v>2</v>
      </c>
      <c r="D10" s="632"/>
      <c r="E10" s="633"/>
      <c r="F10" s="634"/>
      <c r="G10" s="632"/>
      <c r="H10" s="633"/>
      <c r="I10" s="634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 x14ac:dyDescent="0.25">
      <c r="A11" s="624"/>
      <c r="B11" s="638"/>
      <c r="C11" s="393">
        <v>3</v>
      </c>
      <c r="D11" s="632"/>
      <c r="E11" s="633"/>
      <c r="F11" s="634"/>
      <c r="G11" s="632"/>
      <c r="H11" s="633"/>
      <c r="I11" s="634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 x14ac:dyDescent="0.25">
      <c r="A12" s="624"/>
      <c r="B12" s="638"/>
      <c r="C12" s="393">
        <v>4</v>
      </c>
      <c r="D12" s="632"/>
      <c r="E12" s="633"/>
      <c r="F12" s="634"/>
      <c r="G12" s="632"/>
      <c r="H12" s="633"/>
      <c r="I12" s="634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 x14ac:dyDescent="0.3">
      <c r="A13" s="624"/>
      <c r="B13" s="638"/>
      <c r="C13" s="398">
        <v>5</v>
      </c>
      <c r="D13" s="635"/>
      <c r="E13" s="636"/>
      <c r="F13" s="637"/>
      <c r="G13" s="635"/>
      <c r="H13" s="636"/>
      <c r="I13" s="637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 x14ac:dyDescent="0.3">
      <c r="A14" s="624"/>
      <c r="B14" s="638"/>
      <c r="C14" s="630"/>
      <c r="D14" s="630"/>
      <c r="E14" s="630"/>
      <c r="F14" s="630"/>
      <c r="G14" s="630"/>
      <c r="H14" s="630"/>
      <c r="I14" s="631"/>
      <c r="J14" s="401" t="s">
        <v>726</v>
      </c>
      <c r="K14" s="402">
        <f>M14/'生產管理報表 7-1(月)'!$B$10</f>
        <v>0</v>
      </c>
      <c r="L14" s="401" t="s">
        <v>729</v>
      </c>
      <c r="M14" s="403">
        <f>SUM(M9:M13)</f>
        <v>0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24" t="s">
        <v>199</v>
      </c>
      <c r="B16" s="624"/>
      <c r="C16" s="388" t="s">
        <v>719</v>
      </c>
      <c r="D16" s="625" t="s">
        <v>12</v>
      </c>
      <c r="E16" s="626"/>
      <c r="F16" s="627"/>
      <c r="G16" s="389" t="s">
        <v>54</v>
      </c>
      <c r="H16" s="390"/>
      <c r="I16" s="388"/>
      <c r="J16" s="391" t="s">
        <v>721</v>
      </c>
      <c r="K16" s="391" t="s">
        <v>56</v>
      </c>
      <c r="L16" s="391" t="s">
        <v>57</v>
      </c>
      <c r="M16" s="391" t="s">
        <v>11</v>
      </c>
      <c r="N16" s="391" t="s">
        <v>330</v>
      </c>
      <c r="O16" s="628" t="s">
        <v>52</v>
      </c>
      <c r="P16" s="629"/>
    </row>
    <row r="17" spans="1:16" ht="15.75" customHeight="1" x14ac:dyDescent="0.25">
      <c r="A17" s="624">
        <v>2</v>
      </c>
      <c r="B17" s="638" t="s">
        <v>749</v>
      </c>
      <c r="C17" s="393">
        <v>1</v>
      </c>
      <c r="D17" s="632"/>
      <c r="E17" s="633"/>
      <c r="F17" s="634"/>
      <c r="G17" s="632"/>
      <c r="H17" s="633"/>
      <c r="I17" s="634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 x14ac:dyDescent="0.25">
      <c r="A18" s="624"/>
      <c r="B18" s="638"/>
      <c r="C18" s="393">
        <v>2</v>
      </c>
      <c r="D18" s="632"/>
      <c r="E18" s="633"/>
      <c r="F18" s="634"/>
      <c r="G18" s="632"/>
      <c r="H18" s="633"/>
      <c r="I18" s="634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 x14ac:dyDescent="0.25">
      <c r="A19" s="624"/>
      <c r="B19" s="638"/>
      <c r="C19" s="393">
        <v>3</v>
      </c>
      <c r="D19" s="632"/>
      <c r="E19" s="633"/>
      <c r="F19" s="634"/>
      <c r="G19" s="632"/>
      <c r="H19" s="633"/>
      <c r="I19" s="634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 x14ac:dyDescent="0.25">
      <c r="A20" s="624"/>
      <c r="B20" s="638"/>
      <c r="C20" s="393">
        <v>4</v>
      </c>
      <c r="D20" s="632"/>
      <c r="E20" s="633"/>
      <c r="F20" s="634"/>
      <c r="G20" s="632"/>
      <c r="H20" s="633"/>
      <c r="I20" s="634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 x14ac:dyDescent="0.3">
      <c r="A21" s="624"/>
      <c r="B21" s="638"/>
      <c r="C21" s="398">
        <v>5</v>
      </c>
      <c r="D21" s="635"/>
      <c r="E21" s="636"/>
      <c r="F21" s="637"/>
      <c r="G21" s="635"/>
      <c r="H21" s="636"/>
      <c r="I21" s="637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 x14ac:dyDescent="0.3">
      <c r="A22" s="624"/>
      <c r="B22" s="638"/>
      <c r="C22" s="630"/>
      <c r="D22" s="630"/>
      <c r="E22" s="630"/>
      <c r="F22" s="630"/>
      <c r="G22" s="630"/>
      <c r="H22" s="630"/>
      <c r="I22" s="631"/>
      <c r="J22" s="401" t="s">
        <v>750</v>
      </c>
      <c r="K22" s="402">
        <f>M22/'生產管理報表 7-1(月)'!$B$10</f>
        <v>0</v>
      </c>
      <c r="L22" s="401" t="s">
        <v>728</v>
      </c>
      <c r="M22" s="403">
        <f>SUM(M17:M21)</f>
        <v>0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24" t="s">
        <v>199</v>
      </c>
      <c r="B24" s="624"/>
      <c r="C24" s="388" t="s">
        <v>731</v>
      </c>
      <c r="D24" s="625" t="s">
        <v>12</v>
      </c>
      <c r="E24" s="626"/>
      <c r="F24" s="627"/>
      <c r="G24" s="389" t="s">
        <v>751</v>
      </c>
      <c r="H24" s="390"/>
      <c r="I24" s="388"/>
      <c r="J24" s="391" t="s">
        <v>721</v>
      </c>
      <c r="K24" s="391" t="s">
        <v>752</v>
      </c>
      <c r="L24" s="391" t="s">
        <v>753</v>
      </c>
      <c r="M24" s="391" t="s">
        <v>11</v>
      </c>
      <c r="N24" s="391" t="s">
        <v>330</v>
      </c>
      <c r="O24" s="628" t="s">
        <v>754</v>
      </c>
      <c r="P24" s="629"/>
    </row>
    <row r="25" spans="1:16" ht="15.75" customHeight="1" x14ac:dyDescent="0.25">
      <c r="A25" s="624">
        <v>3</v>
      </c>
      <c r="B25" s="638" t="s">
        <v>398</v>
      </c>
      <c r="C25" s="393">
        <v>1</v>
      </c>
      <c r="D25" s="632"/>
      <c r="E25" s="633"/>
      <c r="F25" s="634"/>
      <c r="G25" s="632"/>
      <c r="H25" s="633"/>
      <c r="I25" s="634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 x14ac:dyDescent="0.25">
      <c r="A26" s="624"/>
      <c r="B26" s="638"/>
      <c r="C26" s="393">
        <v>2</v>
      </c>
      <c r="D26" s="632"/>
      <c r="E26" s="633"/>
      <c r="F26" s="634"/>
      <c r="G26" s="632"/>
      <c r="H26" s="633"/>
      <c r="I26" s="634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 x14ac:dyDescent="0.25">
      <c r="A27" s="624"/>
      <c r="B27" s="638"/>
      <c r="C27" s="393">
        <v>3</v>
      </c>
      <c r="D27" s="632"/>
      <c r="E27" s="633"/>
      <c r="F27" s="634"/>
      <c r="G27" s="632"/>
      <c r="H27" s="633"/>
      <c r="I27" s="634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 x14ac:dyDescent="0.25">
      <c r="A28" s="624"/>
      <c r="B28" s="638"/>
      <c r="C28" s="393">
        <v>4</v>
      </c>
      <c r="D28" s="632"/>
      <c r="E28" s="633"/>
      <c r="F28" s="634"/>
      <c r="G28" s="632"/>
      <c r="H28" s="633"/>
      <c r="I28" s="634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 x14ac:dyDescent="0.3">
      <c r="A29" s="624"/>
      <c r="B29" s="638"/>
      <c r="C29" s="398">
        <v>5</v>
      </c>
      <c r="D29" s="635"/>
      <c r="E29" s="636"/>
      <c r="F29" s="637"/>
      <c r="G29" s="635"/>
      <c r="H29" s="636"/>
      <c r="I29" s="637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 x14ac:dyDescent="0.3">
      <c r="A30" s="624"/>
      <c r="B30" s="638"/>
      <c r="C30" s="630"/>
      <c r="D30" s="630"/>
      <c r="E30" s="630"/>
      <c r="F30" s="630"/>
      <c r="G30" s="630"/>
      <c r="H30" s="630"/>
      <c r="I30" s="631"/>
      <c r="J30" s="401" t="s">
        <v>726</v>
      </c>
      <c r="K30" s="402">
        <f>M30/'生產管理報表 7-1(月)'!$B$10</f>
        <v>0</v>
      </c>
      <c r="L30" s="401" t="s">
        <v>733</v>
      </c>
      <c r="M30" s="403">
        <f>SUM(M25:M29)</f>
        <v>0</v>
      </c>
      <c r="N30" s="621"/>
      <c r="O30" s="622"/>
      <c r="P30" s="623"/>
    </row>
    <row r="31" spans="1:16" ht="15.75" customHeight="1" thickTop="1" x14ac:dyDescent="0.25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FF0000"/>
    <outlinePr summaryBelow="0" summaryRight="0"/>
  </sheetPr>
  <dimension ref="A1:Q39"/>
  <sheetViews>
    <sheetView view="pageBreakPreview" topLeftCell="A4" zoomScaleNormal="60" zoomScaleSheetLayoutView="100" workbookViewId="0">
      <selection activeCell="J11" sqref="J11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611" t="s">
        <v>209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</row>
    <row r="2" spans="1:17" s="175" customFormat="1" ht="15.75" customHeight="1" x14ac:dyDescent="0.25">
      <c r="A2" s="611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</row>
    <row r="3" spans="1:17" ht="15.75" customHeight="1" x14ac:dyDescent="0.25">
      <c r="A3" s="639" t="s">
        <v>746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176"/>
    </row>
    <row r="4" spans="1:17" s="175" customFormat="1" ht="15.75" customHeight="1" x14ac:dyDescent="0.25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177"/>
    </row>
    <row r="5" spans="1:17" ht="15.75" customHeight="1" x14ac:dyDescent="0.25">
      <c r="A5" s="529" t="s">
        <v>755</v>
      </c>
      <c r="B5" s="615">
        <v>1</v>
      </c>
      <c r="C5" s="615"/>
      <c r="D5" s="615">
        <v>2</v>
      </c>
      <c r="E5" s="615"/>
      <c r="F5" s="615">
        <v>3</v>
      </c>
      <c r="G5" s="615"/>
      <c r="H5" s="640">
        <v>4</v>
      </c>
      <c r="I5" s="640"/>
      <c r="J5" s="640">
        <v>5</v>
      </c>
      <c r="K5" s="640"/>
      <c r="L5" s="640">
        <v>6</v>
      </c>
      <c r="M5" s="640"/>
      <c r="N5" s="640">
        <v>7</v>
      </c>
      <c r="O5" s="640"/>
      <c r="P5" s="615">
        <v>8</v>
      </c>
      <c r="Q5" s="615"/>
    </row>
    <row r="6" spans="1:17" ht="15.75" customHeight="1" x14ac:dyDescent="0.25">
      <c r="A6" s="529"/>
      <c r="B6" s="529" t="s">
        <v>233</v>
      </c>
      <c r="C6" s="529"/>
      <c r="D6" s="529" t="s">
        <v>224</v>
      </c>
      <c r="E6" s="529"/>
      <c r="F6" s="529" t="s">
        <v>337</v>
      </c>
      <c r="G6" s="529"/>
      <c r="H6" s="644" t="s">
        <v>714</v>
      </c>
      <c r="I6" s="644"/>
      <c r="J6" s="641" t="s">
        <v>342</v>
      </c>
      <c r="K6" s="641"/>
      <c r="L6" s="641" t="s">
        <v>172</v>
      </c>
      <c r="M6" s="641"/>
      <c r="N6" s="641" t="s">
        <v>197</v>
      </c>
      <c r="O6" s="641"/>
      <c r="P6" s="529" t="s">
        <v>225</v>
      </c>
      <c r="Q6" s="529"/>
    </row>
    <row r="8" spans="1:17" s="392" customFormat="1" ht="15.75" customHeight="1" x14ac:dyDescent="0.2">
      <c r="A8" s="624" t="s">
        <v>199</v>
      </c>
      <c r="B8" s="624"/>
      <c r="C8" s="388" t="s">
        <v>719</v>
      </c>
      <c r="D8" s="625" t="s">
        <v>12</v>
      </c>
      <c r="E8" s="626"/>
      <c r="F8" s="627"/>
      <c r="G8" s="389" t="s">
        <v>54</v>
      </c>
      <c r="H8" s="390"/>
      <c r="I8" s="388"/>
      <c r="J8" s="391" t="s">
        <v>721</v>
      </c>
      <c r="K8" s="391" t="s">
        <v>752</v>
      </c>
      <c r="L8" s="391" t="s">
        <v>57</v>
      </c>
      <c r="M8" s="391" t="s">
        <v>11</v>
      </c>
      <c r="N8" s="391" t="s">
        <v>330</v>
      </c>
      <c r="O8" s="628" t="s">
        <v>52</v>
      </c>
      <c r="P8" s="629"/>
    </row>
    <row r="9" spans="1:17" ht="15.75" customHeight="1" x14ac:dyDescent="0.25">
      <c r="A9" s="624">
        <v>4</v>
      </c>
      <c r="B9" s="643" t="s">
        <v>714</v>
      </c>
      <c r="C9" s="393">
        <v>1</v>
      </c>
      <c r="D9" s="632" t="s">
        <v>469</v>
      </c>
      <c r="E9" s="633"/>
      <c r="F9" s="634"/>
      <c r="G9" s="632" t="s">
        <v>486</v>
      </c>
      <c r="H9" s="633"/>
      <c r="I9" s="634"/>
      <c r="J9" s="394">
        <v>410.15999999999991</v>
      </c>
      <c r="K9" s="395">
        <v>5.9602749203849512E-3</v>
      </c>
      <c r="L9" s="394">
        <v>117.77</v>
      </c>
      <c r="M9" s="396">
        <f t="shared" ref="M9:M13" si="0">L9*J9</f>
        <v>48304.543199999986</v>
      </c>
      <c r="N9" s="339"/>
      <c r="O9" s="397" t="s">
        <v>645</v>
      </c>
      <c r="P9" s="326"/>
    </row>
    <row r="10" spans="1:17" ht="15.75" customHeight="1" x14ac:dyDescent="0.25">
      <c r="A10" s="624"/>
      <c r="B10" s="643"/>
      <c r="C10" s="393">
        <v>2</v>
      </c>
      <c r="D10" s="632" t="s">
        <v>469</v>
      </c>
      <c r="E10" s="633"/>
      <c r="F10" s="634"/>
      <c r="G10" s="632" t="s">
        <v>690</v>
      </c>
      <c r="H10" s="633"/>
      <c r="I10" s="634"/>
      <c r="J10" s="394">
        <v>313.60000000000014</v>
      </c>
      <c r="K10" s="395">
        <v>9.4510514641082607E-3</v>
      </c>
      <c r="L10" s="394">
        <v>149.57999999999998</v>
      </c>
      <c r="M10" s="396">
        <f t="shared" si="0"/>
        <v>46908.288000000015</v>
      </c>
      <c r="N10" s="339">
        <v>4.6375175062680473E-3</v>
      </c>
      <c r="O10" s="397" t="s">
        <v>468</v>
      </c>
      <c r="P10" s="326"/>
    </row>
    <row r="11" spans="1:17" ht="15.75" customHeight="1" x14ac:dyDescent="0.25">
      <c r="A11" s="624"/>
      <c r="B11" s="643"/>
      <c r="C11" s="393">
        <v>3</v>
      </c>
      <c r="D11" s="632" t="s">
        <v>469</v>
      </c>
      <c r="E11" s="633"/>
      <c r="F11" s="634"/>
      <c r="G11" s="632" t="s">
        <v>544</v>
      </c>
      <c r="H11" s="633"/>
      <c r="I11" s="634"/>
      <c r="J11" s="394">
        <v>156.72999999999999</v>
      </c>
      <c r="K11" s="395">
        <v>1.506802456382122E-2</v>
      </c>
      <c r="L11" s="394">
        <v>188.64000000000007</v>
      </c>
      <c r="M11" s="396">
        <f t="shared" si="0"/>
        <v>29565.547200000008</v>
      </c>
      <c r="N11" s="339">
        <v>4.3274729822490631E-3</v>
      </c>
      <c r="O11" s="397" t="s">
        <v>468</v>
      </c>
      <c r="P11" s="326"/>
    </row>
    <row r="12" spans="1:17" ht="15.75" customHeight="1" x14ac:dyDescent="0.25">
      <c r="A12" s="624"/>
      <c r="B12" s="643"/>
      <c r="C12" s="393">
        <v>4</v>
      </c>
      <c r="D12" s="632" t="s">
        <v>424</v>
      </c>
      <c r="E12" s="633"/>
      <c r="F12" s="634"/>
      <c r="G12" s="632" t="s">
        <v>548</v>
      </c>
      <c r="H12" s="633"/>
      <c r="I12" s="634"/>
      <c r="J12" s="394">
        <v>930.36000000000024</v>
      </c>
      <c r="K12" s="395">
        <v>1.3069212786890655E-2</v>
      </c>
      <c r="L12" s="394">
        <v>28.409999999999997</v>
      </c>
      <c r="M12" s="396">
        <f t="shared" si="0"/>
        <v>26431.527600000005</v>
      </c>
      <c r="N12" s="339"/>
      <c r="O12" s="397" t="s">
        <v>794</v>
      </c>
      <c r="P12" s="335"/>
    </row>
    <row r="13" spans="1:17" ht="15.75" customHeight="1" thickBot="1" x14ac:dyDescent="0.3">
      <c r="A13" s="624"/>
      <c r="B13" s="643"/>
      <c r="C13" s="398">
        <v>5</v>
      </c>
      <c r="D13" s="635" t="s">
        <v>820</v>
      </c>
      <c r="E13" s="636"/>
      <c r="F13" s="637"/>
      <c r="G13" s="635" t="s">
        <v>824</v>
      </c>
      <c r="H13" s="636"/>
      <c r="I13" s="637"/>
      <c r="J13" s="399">
        <v>100.52</v>
      </c>
      <c r="K13" s="400">
        <v>1.0815934936102625E-2</v>
      </c>
      <c r="L13" s="399">
        <v>213.75000000000003</v>
      </c>
      <c r="M13" s="396">
        <f t="shared" si="0"/>
        <v>21486.15</v>
      </c>
      <c r="N13" s="339"/>
      <c r="O13" s="397" t="s">
        <v>825</v>
      </c>
      <c r="P13" s="326"/>
    </row>
    <row r="14" spans="1:17" ht="15.75" customHeight="1" thickTop="1" thickBot="1" x14ac:dyDescent="0.3">
      <c r="A14" s="624"/>
      <c r="B14" s="643"/>
      <c r="C14" s="630"/>
      <c r="D14" s="630"/>
      <c r="E14" s="630"/>
      <c r="F14" s="630"/>
      <c r="G14" s="630"/>
      <c r="H14" s="630"/>
      <c r="I14" s="631"/>
      <c r="J14" s="401" t="s">
        <v>726</v>
      </c>
      <c r="K14" s="402">
        <f>M14/'生產管理報表 7-1(月)'!$B$10</f>
        <v>0.13518984728145797</v>
      </c>
      <c r="L14" s="401" t="s">
        <v>728</v>
      </c>
      <c r="M14" s="403">
        <f>SUM(M9:M13)</f>
        <v>172696.05600000001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24" t="s">
        <v>199</v>
      </c>
      <c r="B16" s="624"/>
      <c r="C16" s="388" t="s">
        <v>719</v>
      </c>
      <c r="D16" s="625" t="s">
        <v>12</v>
      </c>
      <c r="E16" s="626"/>
      <c r="F16" s="627"/>
      <c r="G16" s="389" t="s">
        <v>54</v>
      </c>
      <c r="H16" s="390"/>
      <c r="I16" s="388"/>
      <c r="J16" s="391" t="s">
        <v>721</v>
      </c>
      <c r="K16" s="391" t="s">
        <v>752</v>
      </c>
      <c r="L16" s="391" t="s">
        <v>753</v>
      </c>
      <c r="M16" s="391" t="s">
        <v>11</v>
      </c>
      <c r="N16" s="391" t="s">
        <v>330</v>
      </c>
      <c r="O16" s="628" t="s">
        <v>52</v>
      </c>
      <c r="P16" s="629"/>
    </row>
    <row r="17" spans="1:16" ht="15.75" customHeight="1" x14ac:dyDescent="0.25">
      <c r="A17" s="624">
        <v>5</v>
      </c>
      <c r="B17" s="638" t="s">
        <v>221</v>
      </c>
      <c r="C17" s="393">
        <v>1</v>
      </c>
      <c r="D17" s="632" t="s">
        <v>469</v>
      </c>
      <c r="E17" s="633"/>
      <c r="F17" s="634"/>
      <c r="G17" s="632" t="s">
        <v>701</v>
      </c>
      <c r="H17" s="633"/>
      <c r="I17" s="634"/>
      <c r="J17" s="394">
        <v>278.75</v>
      </c>
      <c r="K17" s="395">
        <v>3.9852917329343861E-3</v>
      </c>
      <c r="L17" s="394">
        <v>1516.9700000000003</v>
      </c>
      <c r="M17" s="396">
        <f t="shared" ref="M17:M21" si="1">L17*J17</f>
        <v>422855.38750000007</v>
      </c>
      <c r="N17" s="339">
        <v>3.2457848658701337E-4</v>
      </c>
      <c r="O17" s="397" t="s">
        <v>704</v>
      </c>
      <c r="P17" s="335"/>
    </row>
    <row r="18" spans="1:16" ht="15.75" customHeight="1" x14ac:dyDescent="0.25">
      <c r="A18" s="624"/>
      <c r="B18" s="638"/>
      <c r="C18" s="393">
        <v>2</v>
      </c>
      <c r="D18" s="632" t="s">
        <v>432</v>
      </c>
      <c r="E18" s="633"/>
      <c r="F18" s="634"/>
      <c r="G18" s="632" t="s">
        <v>691</v>
      </c>
      <c r="H18" s="633"/>
      <c r="I18" s="634"/>
      <c r="J18" s="394">
        <v>17.75</v>
      </c>
      <c r="K18" s="395">
        <v>2.0245332760426005E-4</v>
      </c>
      <c r="L18" s="394">
        <v>9052.0400000000009</v>
      </c>
      <c r="M18" s="396">
        <f t="shared" si="1"/>
        <v>160673.71000000002</v>
      </c>
      <c r="N18" s="339">
        <v>0</v>
      </c>
      <c r="O18" s="409" t="s">
        <v>703</v>
      </c>
      <c r="P18" s="335"/>
    </row>
    <row r="19" spans="1:16" ht="15.75" customHeight="1" x14ac:dyDescent="0.25">
      <c r="A19" s="624"/>
      <c r="B19" s="638"/>
      <c r="C19" s="393">
        <v>3</v>
      </c>
      <c r="D19" s="632"/>
      <c r="E19" s="633"/>
      <c r="F19" s="634"/>
      <c r="G19" s="632"/>
      <c r="H19" s="633"/>
      <c r="I19" s="634"/>
      <c r="J19" s="394"/>
      <c r="K19" s="395"/>
      <c r="L19" s="394"/>
      <c r="M19" s="396">
        <f t="shared" si="1"/>
        <v>0</v>
      </c>
      <c r="N19" s="339"/>
      <c r="O19" s="409"/>
      <c r="P19" s="326"/>
    </row>
    <row r="20" spans="1:16" ht="15.75" customHeight="1" x14ac:dyDescent="0.25">
      <c r="A20" s="624"/>
      <c r="B20" s="638"/>
      <c r="C20" s="393">
        <v>4</v>
      </c>
      <c r="D20" s="632"/>
      <c r="E20" s="633"/>
      <c r="F20" s="634"/>
      <c r="G20" s="632"/>
      <c r="H20" s="633"/>
      <c r="I20" s="634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 x14ac:dyDescent="0.3">
      <c r="A21" s="624"/>
      <c r="B21" s="638"/>
      <c r="C21" s="398">
        <v>5</v>
      </c>
      <c r="D21" s="635"/>
      <c r="E21" s="636"/>
      <c r="F21" s="637"/>
      <c r="G21" s="632"/>
      <c r="H21" s="633"/>
      <c r="I21" s="634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 x14ac:dyDescent="0.3">
      <c r="A22" s="624"/>
      <c r="B22" s="638"/>
      <c r="C22" s="630"/>
      <c r="D22" s="630"/>
      <c r="E22" s="630"/>
      <c r="F22" s="630"/>
      <c r="G22" s="630"/>
      <c r="H22" s="630"/>
      <c r="I22" s="631"/>
      <c r="J22" s="401" t="s">
        <v>726</v>
      </c>
      <c r="K22" s="402">
        <f>M22/'生產管理報表 7-1(月)'!$B$10</f>
        <v>0.45679798023477747</v>
      </c>
      <c r="L22" s="401" t="s">
        <v>733</v>
      </c>
      <c r="M22" s="403">
        <f>SUM(M17:M21)</f>
        <v>583529.09750000015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24" t="s">
        <v>199</v>
      </c>
      <c r="B24" s="624"/>
      <c r="C24" s="388" t="s">
        <v>719</v>
      </c>
      <c r="D24" s="625" t="s">
        <v>12</v>
      </c>
      <c r="E24" s="626"/>
      <c r="F24" s="627"/>
      <c r="G24" s="389" t="s">
        <v>54</v>
      </c>
      <c r="H24" s="390"/>
      <c r="I24" s="388"/>
      <c r="J24" s="391" t="s">
        <v>721</v>
      </c>
      <c r="K24" s="391" t="s">
        <v>56</v>
      </c>
      <c r="L24" s="391" t="s">
        <v>57</v>
      </c>
      <c r="M24" s="391" t="s">
        <v>11</v>
      </c>
      <c r="N24" s="391" t="s">
        <v>330</v>
      </c>
      <c r="O24" s="628" t="s">
        <v>725</v>
      </c>
      <c r="P24" s="629"/>
    </row>
    <row r="25" spans="1:16" ht="15.75" customHeight="1" x14ac:dyDescent="0.25">
      <c r="A25" s="624">
        <v>6</v>
      </c>
      <c r="B25" s="638" t="s">
        <v>222</v>
      </c>
      <c r="C25" s="393">
        <v>1</v>
      </c>
      <c r="D25" s="632" t="s">
        <v>414</v>
      </c>
      <c r="E25" s="633"/>
      <c r="F25" s="634"/>
      <c r="G25" s="632" t="s">
        <v>465</v>
      </c>
      <c r="H25" s="633"/>
      <c r="I25" s="634"/>
      <c r="J25" s="394">
        <v>814.16</v>
      </c>
      <c r="K25" s="395">
        <v>1.2074286557638257E-2</v>
      </c>
      <c r="L25" s="394">
        <v>69.7</v>
      </c>
      <c r="M25" s="396">
        <f t="shared" ref="M25:M29" si="2">L25*J25</f>
        <v>56746.951999999997</v>
      </c>
      <c r="N25" s="339">
        <v>4.9189108117379168E-3</v>
      </c>
      <c r="O25" s="445" t="s">
        <v>688</v>
      </c>
      <c r="P25" s="335"/>
    </row>
    <row r="26" spans="1:16" ht="15.75" customHeight="1" x14ac:dyDescent="0.25">
      <c r="A26" s="624"/>
      <c r="B26" s="638"/>
      <c r="C26" s="393">
        <v>2</v>
      </c>
      <c r="D26" s="632" t="s">
        <v>424</v>
      </c>
      <c r="E26" s="633"/>
      <c r="F26" s="634"/>
      <c r="G26" s="632" t="s">
        <v>496</v>
      </c>
      <c r="H26" s="633"/>
      <c r="I26" s="634"/>
      <c r="J26" s="394">
        <v>318.31999999999994</v>
      </c>
      <c r="K26" s="395">
        <v>9.2858506926752279E-3</v>
      </c>
      <c r="L26" s="394">
        <v>111.00000000000006</v>
      </c>
      <c r="M26" s="396">
        <f t="shared" si="2"/>
        <v>35333.520000000011</v>
      </c>
      <c r="N26" s="339">
        <v>6.0820765745143966E-3</v>
      </c>
      <c r="O26" s="445" t="s">
        <v>688</v>
      </c>
      <c r="P26" s="335"/>
    </row>
    <row r="27" spans="1:16" ht="15.75" customHeight="1" x14ac:dyDescent="0.25">
      <c r="A27" s="624"/>
      <c r="B27" s="638"/>
      <c r="C27" s="393">
        <v>3</v>
      </c>
      <c r="D27" s="632" t="s">
        <v>415</v>
      </c>
      <c r="E27" s="633"/>
      <c r="F27" s="634"/>
      <c r="G27" s="632" t="s">
        <v>526</v>
      </c>
      <c r="H27" s="633"/>
      <c r="I27" s="634"/>
      <c r="J27" s="394">
        <v>333.89999999999986</v>
      </c>
      <c r="K27" s="395">
        <v>1.0169385734641727E-2</v>
      </c>
      <c r="L27" s="394">
        <v>104.17000000000006</v>
      </c>
      <c r="M27" s="396">
        <f t="shared" si="2"/>
        <v>34782.363000000005</v>
      </c>
      <c r="N27" s="339">
        <v>8.3389416724977423E-3</v>
      </c>
      <c r="O27" s="445" t="s">
        <v>688</v>
      </c>
      <c r="P27" s="335"/>
    </row>
    <row r="28" spans="1:16" ht="15.75" customHeight="1" x14ac:dyDescent="0.25">
      <c r="A28" s="624"/>
      <c r="B28" s="638"/>
      <c r="C28" s="393">
        <v>4</v>
      </c>
      <c r="D28" s="632" t="s">
        <v>811</v>
      </c>
      <c r="E28" s="633"/>
      <c r="F28" s="634"/>
      <c r="G28" s="632" t="s">
        <v>816</v>
      </c>
      <c r="H28" s="633"/>
      <c r="I28" s="634"/>
      <c r="J28" s="394">
        <v>388.59999999999997</v>
      </c>
      <c r="K28" s="395">
        <v>6.2848254114431347E-3</v>
      </c>
      <c r="L28" s="394">
        <v>40.890000000000015</v>
      </c>
      <c r="M28" s="396">
        <f t="shared" si="2"/>
        <v>15889.854000000005</v>
      </c>
      <c r="N28" s="339"/>
      <c r="O28" s="445" t="s">
        <v>688</v>
      </c>
      <c r="P28" s="335"/>
    </row>
    <row r="29" spans="1:16" ht="15.75" customHeight="1" thickBot="1" x14ac:dyDescent="0.3">
      <c r="A29" s="624"/>
      <c r="B29" s="638"/>
      <c r="C29" s="398">
        <v>5</v>
      </c>
      <c r="D29" s="635" t="s">
        <v>421</v>
      </c>
      <c r="E29" s="636"/>
      <c r="F29" s="637"/>
      <c r="G29" s="635" t="s">
        <v>516</v>
      </c>
      <c r="H29" s="636"/>
      <c r="I29" s="637"/>
      <c r="J29" s="399">
        <v>331.58</v>
      </c>
      <c r="K29" s="400">
        <v>7.7114341122611653E-3</v>
      </c>
      <c r="L29" s="399">
        <v>33.500000000000007</v>
      </c>
      <c r="M29" s="396">
        <f t="shared" si="2"/>
        <v>11107.930000000002</v>
      </c>
      <c r="N29" s="339"/>
      <c r="O29" s="446" t="s">
        <v>688</v>
      </c>
      <c r="P29" s="408"/>
    </row>
    <row r="30" spans="1:16" ht="15.75" customHeight="1" thickTop="1" thickBot="1" x14ac:dyDescent="0.3">
      <c r="A30" s="624"/>
      <c r="B30" s="638"/>
      <c r="C30" s="630"/>
      <c r="D30" s="630"/>
      <c r="E30" s="630"/>
      <c r="F30" s="630"/>
      <c r="G30" s="630"/>
      <c r="H30" s="630"/>
      <c r="I30" s="631"/>
      <c r="J30" s="401" t="s">
        <v>726</v>
      </c>
      <c r="K30" s="402">
        <f>M30/'生產管理報表 7-1(月)'!$B$10</f>
        <v>0.12044509913556214</v>
      </c>
      <c r="L30" s="401" t="s">
        <v>728</v>
      </c>
      <c r="M30" s="403">
        <f>SUM(M25:M29)</f>
        <v>153860.61900000001</v>
      </c>
      <c r="N30" s="621"/>
      <c r="O30" s="622"/>
      <c r="P30" s="623"/>
    </row>
    <row r="31" spans="1:16" ht="15.75" customHeight="1" thickTop="1" x14ac:dyDescent="0.25"/>
    <row r="32" spans="1:16" ht="15.75" customHeight="1" x14ac:dyDescent="0.25">
      <c r="A32" s="624" t="s">
        <v>718</v>
      </c>
      <c r="B32" s="624"/>
      <c r="C32" s="388" t="s">
        <v>719</v>
      </c>
      <c r="D32" s="625" t="s">
        <v>12</v>
      </c>
      <c r="E32" s="626"/>
      <c r="F32" s="627"/>
      <c r="G32" s="389" t="s">
        <v>54</v>
      </c>
      <c r="H32" s="390"/>
      <c r="I32" s="388"/>
      <c r="J32" s="391" t="s">
        <v>756</v>
      </c>
      <c r="K32" s="391" t="s">
        <v>56</v>
      </c>
      <c r="L32" s="391" t="s">
        <v>57</v>
      </c>
      <c r="M32" s="391" t="s">
        <v>11</v>
      </c>
      <c r="N32" s="391" t="s">
        <v>330</v>
      </c>
      <c r="O32" s="628" t="s">
        <v>52</v>
      </c>
      <c r="P32" s="629"/>
    </row>
    <row r="33" spans="1:16" ht="15.75" customHeight="1" x14ac:dyDescent="0.25">
      <c r="A33" s="624">
        <v>7</v>
      </c>
      <c r="B33" s="638" t="s">
        <v>538</v>
      </c>
      <c r="C33" s="393">
        <v>1</v>
      </c>
      <c r="D33" s="632"/>
      <c r="E33" s="633"/>
      <c r="F33" s="634"/>
      <c r="G33" s="632"/>
      <c r="H33" s="633"/>
      <c r="I33" s="634"/>
      <c r="J33" s="394"/>
      <c r="K33" s="395"/>
      <c r="L33" s="394"/>
      <c r="M33" s="396">
        <f t="shared" ref="M33:M37" si="3">L33*J33</f>
        <v>0</v>
      </c>
      <c r="N33" s="339"/>
      <c r="O33" s="406"/>
      <c r="P33" s="335"/>
    </row>
    <row r="34" spans="1:16" ht="15.75" customHeight="1" x14ac:dyDescent="0.25">
      <c r="A34" s="624"/>
      <c r="B34" s="638"/>
      <c r="C34" s="393">
        <v>2</v>
      </c>
      <c r="D34" s="632"/>
      <c r="E34" s="633"/>
      <c r="F34" s="634"/>
      <c r="G34" s="632"/>
      <c r="H34" s="633"/>
      <c r="I34" s="634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 x14ac:dyDescent="0.25">
      <c r="A35" s="624"/>
      <c r="B35" s="638"/>
      <c r="C35" s="393">
        <v>3</v>
      </c>
      <c r="D35" s="632"/>
      <c r="E35" s="633"/>
      <c r="F35" s="634"/>
      <c r="G35" s="632"/>
      <c r="H35" s="633"/>
      <c r="I35" s="634"/>
      <c r="J35" s="394"/>
      <c r="K35" s="395"/>
      <c r="L35" s="394"/>
      <c r="M35" s="396">
        <f t="shared" si="3"/>
        <v>0</v>
      </c>
      <c r="N35" s="339"/>
      <c r="O35" s="406"/>
      <c r="P35" s="326"/>
    </row>
    <row r="36" spans="1:16" ht="15.75" customHeight="1" x14ac:dyDescent="0.25">
      <c r="A36" s="624"/>
      <c r="B36" s="638"/>
      <c r="C36" s="393">
        <v>4</v>
      </c>
      <c r="D36" s="632"/>
      <c r="E36" s="633"/>
      <c r="F36" s="634"/>
      <c r="G36" s="632"/>
      <c r="H36" s="633"/>
      <c r="I36" s="634"/>
      <c r="J36" s="394"/>
      <c r="K36" s="395"/>
      <c r="L36" s="394"/>
      <c r="M36" s="396">
        <f t="shared" si="3"/>
        <v>0</v>
      </c>
      <c r="N36" s="339"/>
      <c r="O36" s="406"/>
      <c r="P36" s="326"/>
    </row>
    <row r="37" spans="1:16" ht="15.75" customHeight="1" thickBot="1" x14ac:dyDescent="0.3">
      <c r="A37" s="624"/>
      <c r="B37" s="638"/>
      <c r="C37" s="398">
        <v>5</v>
      </c>
      <c r="D37" s="635"/>
      <c r="E37" s="636"/>
      <c r="F37" s="637"/>
      <c r="G37" s="635"/>
      <c r="H37" s="636"/>
      <c r="I37" s="637"/>
      <c r="J37" s="399"/>
      <c r="K37" s="400"/>
      <c r="L37" s="399"/>
      <c r="M37" s="396">
        <f t="shared" si="3"/>
        <v>0</v>
      </c>
      <c r="N37" s="339"/>
      <c r="O37" s="407"/>
      <c r="P37" s="408"/>
    </row>
    <row r="38" spans="1:16" ht="15.75" customHeight="1" thickTop="1" thickBot="1" x14ac:dyDescent="0.3">
      <c r="A38" s="624"/>
      <c r="B38" s="638"/>
      <c r="C38" s="630"/>
      <c r="D38" s="630"/>
      <c r="E38" s="630"/>
      <c r="F38" s="630"/>
      <c r="G38" s="630"/>
      <c r="H38" s="630"/>
      <c r="I38" s="631"/>
      <c r="J38" s="401" t="s">
        <v>726</v>
      </c>
      <c r="K38" s="402">
        <f>M38/'生產管理報表 7-1(月)'!$B$10</f>
        <v>0</v>
      </c>
      <c r="L38" s="401" t="s">
        <v>728</v>
      </c>
      <c r="M38" s="403">
        <f>SUM(M33:M37)</f>
        <v>0</v>
      </c>
      <c r="N38" s="621"/>
      <c r="O38" s="622"/>
      <c r="P38" s="623"/>
    </row>
    <row r="39" spans="1:16" ht="15.75" customHeight="1" thickTop="1" x14ac:dyDescent="0.25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G11" sqref="G11:I11"/>
    </sheetView>
  </sheetViews>
  <sheetFormatPr defaultColWidth="12.7109375" defaultRowHeight="15.75" customHeight="1" x14ac:dyDescent="0.25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 x14ac:dyDescent="0.25">
      <c r="A1" s="473" t="s">
        <v>209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</row>
    <row r="2" spans="1:17" s="101" customFormat="1" ht="15.75" customHeight="1" x14ac:dyDescent="0.25">
      <c r="A2" s="473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</row>
    <row r="3" spans="1:17" ht="15.75" customHeight="1" x14ac:dyDescent="0.25">
      <c r="A3" s="586" t="s">
        <v>220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136"/>
    </row>
    <row r="4" spans="1:17" s="101" customFormat="1" ht="15.75" customHeight="1" x14ac:dyDescent="0.25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112"/>
    </row>
    <row r="5" spans="1:17" ht="15.75" customHeight="1" x14ac:dyDescent="0.25">
      <c r="A5" s="519" t="s">
        <v>198</v>
      </c>
      <c r="B5" s="663">
        <v>1</v>
      </c>
      <c r="C5" s="663"/>
      <c r="D5" s="663">
        <v>2</v>
      </c>
      <c r="E5" s="663"/>
      <c r="F5" s="663">
        <v>3</v>
      </c>
      <c r="G5" s="663"/>
      <c r="H5" s="662">
        <v>4</v>
      </c>
      <c r="I5" s="662"/>
      <c r="J5" s="662">
        <v>5</v>
      </c>
      <c r="K5" s="662"/>
      <c r="L5" s="662">
        <v>6</v>
      </c>
      <c r="M5" s="662"/>
      <c r="N5" s="662">
        <v>7</v>
      </c>
      <c r="O5" s="662"/>
      <c r="P5" s="662">
        <v>8</v>
      </c>
      <c r="Q5" s="662"/>
    </row>
    <row r="6" spans="1:17" ht="15.75" customHeight="1" x14ac:dyDescent="0.25">
      <c r="A6" s="519"/>
      <c r="B6" s="664" t="s">
        <v>233</v>
      </c>
      <c r="C6" s="664"/>
      <c r="D6" s="664" t="s">
        <v>609</v>
      </c>
      <c r="E6" s="664"/>
      <c r="F6" s="664" t="s">
        <v>171</v>
      </c>
      <c r="G6" s="664"/>
      <c r="H6" s="519" t="s">
        <v>758</v>
      </c>
      <c r="I6" s="519"/>
      <c r="J6" s="519" t="s">
        <v>196</v>
      </c>
      <c r="K6" s="519"/>
      <c r="L6" s="519" t="s">
        <v>172</v>
      </c>
      <c r="M6" s="519"/>
      <c r="N6" s="519" t="s">
        <v>197</v>
      </c>
      <c r="O6" s="519"/>
      <c r="P6" s="519" t="s">
        <v>610</v>
      </c>
      <c r="Q6" s="519"/>
    </row>
    <row r="8" spans="1:17" s="138" customFormat="1" ht="15.75" customHeight="1" x14ac:dyDescent="0.2">
      <c r="A8" s="581" t="s">
        <v>199</v>
      </c>
      <c r="B8" s="581"/>
      <c r="C8" s="325" t="s">
        <v>48</v>
      </c>
      <c r="D8" s="657" t="s">
        <v>12</v>
      </c>
      <c r="E8" s="658"/>
      <c r="F8" s="659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60" t="s">
        <v>52</v>
      </c>
      <c r="P8" s="661"/>
    </row>
    <row r="9" spans="1:17" ht="15.75" customHeight="1" x14ac:dyDescent="0.25">
      <c r="A9" s="581">
        <v>1</v>
      </c>
      <c r="B9" s="650" t="s">
        <v>232</v>
      </c>
      <c r="C9" s="150">
        <v>1</v>
      </c>
      <c r="D9" s="651"/>
      <c r="E9" s="652"/>
      <c r="F9" s="653"/>
      <c r="G9" s="651"/>
      <c r="H9" s="652"/>
      <c r="I9" s="653"/>
      <c r="J9" s="151"/>
      <c r="K9" s="152"/>
      <c r="L9" s="151"/>
      <c r="M9" s="320"/>
      <c r="N9" s="356"/>
      <c r="O9" s="356"/>
      <c r="P9" s="335"/>
    </row>
    <row r="10" spans="1:17" ht="15.75" customHeight="1" x14ac:dyDescent="0.25">
      <c r="A10" s="581"/>
      <c r="B10" s="650"/>
      <c r="C10" s="150">
        <v>2</v>
      </c>
      <c r="D10" s="651"/>
      <c r="E10" s="652"/>
      <c r="F10" s="653"/>
      <c r="G10" s="651"/>
      <c r="H10" s="652"/>
      <c r="I10" s="653"/>
      <c r="J10" s="151"/>
      <c r="K10" s="152"/>
      <c r="L10" s="151"/>
      <c r="M10" s="320"/>
      <c r="N10" s="356"/>
      <c r="O10" s="356"/>
      <c r="P10" s="326"/>
    </row>
    <row r="11" spans="1:17" ht="15.75" customHeight="1" x14ac:dyDescent="0.25">
      <c r="A11" s="581"/>
      <c r="B11" s="650"/>
      <c r="C11" s="150">
        <v>3</v>
      </c>
      <c r="D11" s="651"/>
      <c r="E11" s="652"/>
      <c r="F11" s="653"/>
      <c r="G11" s="651"/>
      <c r="H11" s="652"/>
      <c r="I11" s="653"/>
      <c r="J11" s="151"/>
      <c r="K11" s="152"/>
      <c r="L11" s="151"/>
      <c r="M11" s="320"/>
      <c r="N11" s="151"/>
      <c r="O11" s="356"/>
      <c r="P11" s="326"/>
    </row>
    <row r="12" spans="1:17" ht="15.75" customHeight="1" x14ac:dyDescent="0.25">
      <c r="A12" s="581"/>
      <c r="B12" s="650"/>
      <c r="C12" s="150">
        <v>4</v>
      </c>
      <c r="D12" s="651"/>
      <c r="E12" s="652"/>
      <c r="F12" s="653"/>
      <c r="G12" s="651"/>
      <c r="H12" s="652"/>
      <c r="I12" s="653"/>
      <c r="J12" s="151"/>
      <c r="K12" s="152"/>
      <c r="L12" s="151"/>
      <c r="M12" s="320">
        <f t="shared" ref="M12:M13" si="0">L12*J12</f>
        <v>0</v>
      </c>
      <c r="N12" s="151"/>
      <c r="O12" s="356"/>
      <c r="P12" s="326"/>
    </row>
    <row r="13" spans="1:17" ht="15.75" customHeight="1" thickBot="1" x14ac:dyDescent="0.3">
      <c r="A13" s="581"/>
      <c r="B13" s="650"/>
      <c r="C13" s="154">
        <v>5</v>
      </c>
      <c r="D13" s="654"/>
      <c r="E13" s="655"/>
      <c r="F13" s="656"/>
      <c r="G13" s="654"/>
      <c r="H13" s="655"/>
      <c r="I13" s="656"/>
      <c r="J13" s="155"/>
      <c r="K13" s="156"/>
      <c r="L13" s="155"/>
      <c r="M13" s="320">
        <f t="shared" si="0"/>
        <v>0</v>
      </c>
      <c r="N13" s="151"/>
      <c r="O13" s="356"/>
      <c r="P13" s="335"/>
    </row>
    <row r="14" spans="1:17" ht="15.75" customHeight="1" thickTop="1" thickBot="1" x14ac:dyDescent="0.3">
      <c r="A14" s="581"/>
      <c r="B14" s="650"/>
      <c r="C14" s="645"/>
      <c r="D14" s="645"/>
      <c r="E14" s="645"/>
      <c r="F14" s="645"/>
      <c r="G14" s="645"/>
      <c r="H14" s="645"/>
      <c r="I14" s="646"/>
      <c r="J14" s="158" t="s">
        <v>59</v>
      </c>
      <c r="K14" s="277">
        <f>M14/'生產管理報表 7-1 (週)'!B9</f>
        <v>0</v>
      </c>
      <c r="L14" s="158" t="s">
        <v>60</v>
      </c>
      <c r="M14" s="284">
        <f>SUM(M9:M13)</f>
        <v>0</v>
      </c>
      <c r="N14" s="647"/>
      <c r="O14" s="648"/>
      <c r="P14" s="649"/>
    </row>
    <row r="15" spans="1:17" ht="15.75" customHeight="1" thickTop="1" x14ac:dyDescent="0.25"/>
    <row r="16" spans="1:17" ht="15.75" customHeight="1" x14ac:dyDescent="0.25">
      <c r="A16" s="581" t="s">
        <v>199</v>
      </c>
      <c r="B16" s="581"/>
      <c r="C16" s="325" t="s">
        <v>48</v>
      </c>
      <c r="D16" s="657" t="s">
        <v>12</v>
      </c>
      <c r="E16" s="658"/>
      <c r="F16" s="659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60" t="s">
        <v>52</v>
      </c>
      <c r="P16" s="661"/>
    </row>
    <row r="17" spans="1:16" ht="15.75" customHeight="1" x14ac:dyDescent="0.25">
      <c r="A17" s="581">
        <v>2</v>
      </c>
      <c r="B17" s="650" t="s">
        <v>611</v>
      </c>
      <c r="C17" s="150">
        <v>1</v>
      </c>
      <c r="D17" s="651"/>
      <c r="E17" s="652"/>
      <c r="F17" s="653"/>
      <c r="G17" s="651"/>
      <c r="H17" s="652"/>
      <c r="I17" s="653"/>
      <c r="J17" s="151"/>
      <c r="K17" s="152"/>
      <c r="L17" s="151"/>
      <c r="M17" s="320">
        <f t="shared" ref="M17:M21" si="1">L17*J17</f>
        <v>0</v>
      </c>
      <c r="N17" s="151"/>
      <c r="O17" s="322"/>
      <c r="P17" s="153"/>
    </row>
    <row r="18" spans="1:16" ht="15.75" customHeight="1" x14ac:dyDescent="0.25">
      <c r="A18" s="581"/>
      <c r="B18" s="650"/>
      <c r="C18" s="150">
        <v>2</v>
      </c>
      <c r="D18" s="651"/>
      <c r="E18" s="652"/>
      <c r="F18" s="653"/>
      <c r="G18" s="651"/>
      <c r="H18" s="652"/>
      <c r="I18" s="653"/>
      <c r="J18" s="151"/>
      <c r="K18" s="152"/>
      <c r="L18" s="151"/>
      <c r="M18" s="320">
        <f t="shared" si="1"/>
        <v>0</v>
      </c>
      <c r="N18" s="151"/>
      <c r="O18" s="322"/>
      <c r="P18" s="153"/>
    </row>
    <row r="19" spans="1:16" ht="15.75" customHeight="1" x14ac:dyDescent="0.25">
      <c r="A19" s="581"/>
      <c r="B19" s="650"/>
      <c r="C19" s="150">
        <v>3</v>
      </c>
      <c r="D19" s="651"/>
      <c r="E19" s="652"/>
      <c r="F19" s="653"/>
      <c r="G19" s="651"/>
      <c r="H19" s="652"/>
      <c r="I19" s="653"/>
      <c r="J19" s="151"/>
      <c r="K19" s="152"/>
      <c r="L19" s="151"/>
      <c r="M19" s="320">
        <f t="shared" si="1"/>
        <v>0</v>
      </c>
      <c r="N19" s="151"/>
      <c r="O19" s="322"/>
      <c r="P19" s="153"/>
    </row>
    <row r="20" spans="1:16" ht="15.75" customHeight="1" x14ac:dyDescent="0.25">
      <c r="A20" s="581"/>
      <c r="B20" s="650"/>
      <c r="C20" s="150">
        <v>4</v>
      </c>
      <c r="D20" s="651"/>
      <c r="E20" s="652"/>
      <c r="F20" s="653"/>
      <c r="G20" s="651"/>
      <c r="H20" s="652"/>
      <c r="I20" s="653"/>
      <c r="J20" s="151"/>
      <c r="K20" s="152"/>
      <c r="L20" s="151"/>
      <c r="M20" s="320">
        <f t="shared" si="1"/>
        <v>0</v>
      </c>
      <c r="N20" s="151"/>
      <c r="O20" s="322"/>
      <c r="P20" s="153"/>
    </row>
    <row r="21" spans="1:16" ht="15.75" customHeight="1" thickBot="1" x14ac:dyDescent="0.3">
      <c r="A21" s="581"/>
      <c r="B21" s="650"/>
      <c r="C21" s="154">
        <v>5</v>
      </c>
      <c r="D21" s="654"/>
      <c r="E21" s="655"/>
      <c r="F21" s="656"/>
      <c r="G21" s="654"/>
      <c r="H21" s="655"/>
      <c r="I21" s="656"/>
      <c r="J21" s="155"/>
      <c r="K21" s="156"/>
      <c r="L21" s="155"/>
      <c r="M21" s="320">
        <f t="shared" si="1"/>
        <v>0</v>
      </c>
      <c r="N21" s="151"/>
      <c r="O21" s="321"/>
      <c r="P21" s="157"/>
    </row>
    <row r="22" spans="1:16" ht="15.75" customHeight="1" thickTop="1" thickBot="1" x14ac:dyDescent="0.3">
      <c r="A22" s="581"/>
      <c r="B22" s="650"/>
      <c r="C22" s="645"/>
      <c r="D22" s="645"/>
      <c r="E22" s="645"/>
      <c r="F22" s="645"/>
      <c r="G22" s="645"/>
      <c r="H22" s="645"/>
      <c r="I22" s="646"/>
      <c r="J22" s="158" t="s">
        <v>59</v>
      </c>
      <c r="K22" s="277">
        <f>M22/'生產管理報表 7-1 (週)'!B9</f>
        <v>0</v>
      </c>
      <c r="L22" s="158" t="s">
        <v>60</v>
      </c>
      <c r="M22" s="284">
        <f>SUM(M17:M21)</f>
        <v>0</v>
      </c>
      <c r="N22" s="647"/>
      <c r="O22" s="648"/>
      <c r="P22" s="649"/>
    </row>
    <row r="23" spans="1:16" ht="15.75" customHeight="1" thickTop="1" x14ac:dyDescent="0.25"/>
    <row r="24" spans="1:16" ht="15.75" customHeight="1" x14ac:dyDescent="0.25">
      <c r="A24" s="581" t="s">
        <v>199</v>
      </c>
      <c r="B24" s="581"/>
      <c r="C24" s="325" t="s">
        <v>48</v>
      </c>
      <c r="D24" s="657" t="s">
        <v>12</v>
      </c>
      <c r="E24" s="658"/>
      <c r="F24" s="659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60" t="s">
        <v>52</v>
      </c>
      <c r="P24" s="661"/>
    </row>
    <row r="25" spans="1:16" ht="15.75" customHeight="1" x14ac:dyDescent="0.25">
      <c r="A25" s="581">
        <v>3</v>
      </c>
      <c r="B25" s="650" t="s">
        <v>200</v>
      </c>
      <c r="C25" s="150">
        <v>1</v>
      </c>
      <c r="D25" s="651"/>
      <c r="E25" s="652"/>
      <c r="F25" s="653"/>
      <c r="G25" s="651"/>
      <c r="H25" s="652"/>
      <c r="I25" s="653"/>
      <c r="J25" s="151"/>
      <c r="K25" s="152"/>
      <c r="L25" s="151"/>
      <c r="M25" s="320">
        <f t="shared" ref="M25:M29" si="2">L25*J25</f>
        <v>0</v>
      </c>
      <c r="N25" s="334"/>
      <c r="O25" s="322"/>
      <c r="P25" s="153"/>
    </row>
    <row r="26" spans="1:16" ht="15.75" customHeight="1" x14ac:dyDescent="0.25">
      <c r="A26" s="581"/>
      <c r="B26" s="650"/>
      <c r="C26" s="150">
        <v>2</v>
      </c>
      <c r="D26" s="651"/>
      <c r="E26" s="652"/>
      <c r="F26" s="653"/>
      <c r="G26" s="651"/>
      <c r="H26" s="652"/>
      <c r="I26" s="653"/>
      <c r="J26" s="151"/>
      <c r="K26" s="152"/>
      <c r="L26" s="151"/>
      <c r="M26" s="320">
        <f t="shared" si="2"/>
        <v>0</v>
      </c>
      <c r="N26" s="151"/>
      <c r="O26" s="322"/>
      <c r="P26" s="153"/>
    </row>
    <row r="27" spans="1:16" ht="15.75" customHeight="1" x14ac:dyDescent="0.25">
      <c r="A27" s="581"/>
      <c r="B27" s="650"/>
      <c r="C27" s="150">
        <v>3</v>
      </c>
      <c r="D27" s="651"/>
      <c r="E27" s="652"/>
      <c r="F27" s="653"/>
      <c r="G27" s="651"/>
      <c r="H27" s="652"/>
      <c r="I27" s="653"/>
      <c r="J27" s="151"/>
      <c r="K27" s="152"/>
      <c r="L27" s="151"/>
      <c r="M27" s="320">
        <f t="shared" si="2"/>
        <v>0</v>
      </c>
      <c r="N27" s="151"/>
      <c r="O27" s="322"/>
      <c r="P27" s="153"/>
    </row>
    <row r="28" spans="1:16" ht="15.75" customHeight="1" x14ac:dyDescent="0.25">
      <c r="A28" s="581"/>
      <c r="B28" s="650"/>
      <c r="C28" s="150">
        <v>4</v>
      </c>
      <c r="D28" s="651"/>
      <c r="E28" s="652"/>
      <c r="F28" s="653"/>
      <c r="G28" s="651"/>
      <c r="H28" s="652"/>
      <c r="I28" s="653"/>
      <c r="J28" s="151"/>
      <c r="K28" s="152"/>
      <c r="L28" s="151"/>
      <c r="M28" s="320">
        <f t="shared" si="2"/>
        <v>0</v>
      </c>
      <c r="N28" s="151"/>
      <c r="O28" s="322"/>
      <c r="P28" s="153"/>
    </row>
    <row r="29" spans="1:16" ht="15.75" customHeight="1" thickBot="1" x14ac:dyDescent="0.3">
      <c r="A29" s="581"/>
      <c r="B29" s="650"/>
      <c r="C29" s="154">
        <v>5</v>
      </c>
      <c r="D29" s="654"/>
      <c r="E29" s="655"/>
      <c r="F29" s="656"/>
      <c r="G29" s="654"/>
      <c r="H29" s="655"/>
      <c r="I29" s="656"/>
      <c r="J29" s="155"/>
      <c r="K29" s="156"/>
      <c r="L29" s="155"/>
      <c r="M29" s="320">
        <f t="shared" si="2"/>
        <v>0</v>
      </c>
      <c r="N29" s="151"/>
      <c r="O29" s="321"/>
      <c r="P29" s="157"/>
    </row>
    <row r="30" spans="1:16" ht="15.75" customHeight="1" thickTop="1" thickBot="1" x14ac:dyDescent="0.3">
      <c r="A30" s="581"/>
      <c r="B30" s="650"/>
      <c r="C30" s="645"/>
      <c r="D30" s="645"/>
      <c r="E30" s="645"/>
      <c r="F30" s="645"/>
      <c r="G30" s="645"/>
      <c r="H30" s="645"/>
      <c r="I30" s="646"/>
      <c r="J30" s="158" t="s">
        <v>59</v>
      </c>
      <c r="K30" s="277">
        <f>M30/'生產管理報表 7-1 (週)'!B9</f>
        <v>0</v>
      </c>
      <c r="L30" s="158" t="s">
        <v>60</v>
      </c>
      <c r="M30" s="284">
        <f>SUM(M25:M29)</f>
        <v>0</v>
      </c>
      <c r="N30" s="647"/>
      <c r="O30" s="648"/>
      <c r="P30" s="649"/>
    </row>
    <row r="31" spans="1:16" ht="15.75" customHeight="1" thickTop="1" x14ac:dyDescent="0.25"/>
  </sheetData>
  <mergeCells count="70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Q39"/>
  <sheetViews>
    <sheetView view="pageBreakPreview" topLeftCell="A4" zoomScaleNormal="80" zoomScaleSheetLayoutView="100" workbookViewId="0">
      <selection activeCell="O33" sqref="O33:O36"/>
    </sheetView>
  </sheetViews>
  <sheetFormatPr defaultColWidth="12.7109375" defaultRowHeight="15.75" customHeight="1" x14ac:dyDescent="0.25"/>
  <cols>
    <col min="1" max="1" width="5.28515625" style="100" customWidth="1"/>
    <col min="2" max="2" width="11.28515625" style="159" customWidth="1"/>
    <col min="3" max="3" width="4" style="141" customWidth="1"/>
    <col min="4" max="13" width="9.7109375" style="100" customWidth="1"/>
    <col min="14" max="17" width="9.5703125" style="100" customWidth="1"/>
    <col min="18" max="16384" width="12.7109375" style="100"/>
  </cols>
  <sheetData>
    <row r="1" spans="1:17" ht="15.75" customHeight="1" x14ac:dyDescent="0.25">
      <c r="A1" s="473" t="s">
        <v>607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</row>
    <row r="2" spans="1:17" s="101" customFormat="1" ht="15.75" customHeight="1" x14ac:dyDescent="0.25">
      <c r="A2" s="473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</row>
    <row r="3" spans="1:17" ht="15.75" customHeight="1" x14ac:dyDescent="0.25">
      <c r="A3" s="586" t="s">
        <v>220</v>
      </c>
      <c r="B3" s="586"/>
      <c r="C3" s="586"/>
      <c r="D3" s="586"/>
      <c r="E3" s="586"/>
      <c r="F3" s="586"/>
      <c r="G3" s="586"/>
      <c r="H3" s="586"/>
      <c r="I3" s="586"/>
      <c r="J3" s="586"/>
      <c r="K3" s="586"/>
      <c r="L3" s="586"/>
      <c r="M3" s="586"/>
      <c r="N3" s="136"/>
    </row>
    <row r="4" spans="1:17" s="101" customFormat="1" ht="15.75" customHeight="1" x14ac:dyDescent="0.25">
      <c r="A4" s="586"/>
      <c r="B4" s="586"/>
      <c r="C4" s="586"/>
      <c r="D4" s="586"/>
      <c r="E4" s="586"/>
      <c r="F4" s="586"/>
      <c r="G4" s="586"/>
      <c r="H4" s="586"/>
      <c r="I4" s="586"/>
      <c r="J4" s="586"/>
      <c r="K4" s="586"/>
      <c r="L4" s="586"/>
      <c r="M4" s="586"/>
      <c r="N4" s="112"/>
    </row>
    <row r="5" spans="1:17" ht="15.75" customHeight="1" x14ac:dyDescent="0.25">
      <c r="A5" s="519" t="s">
        <v>198</v>
      </c>
      <c r="B5" s="662">
        <v>1</v>
      </c>
      <c r="C5" s="662"/>
      <c r="D5" s="662">
        <v>2</v>
      </c>
      <c r="E5" s="662"/>
      <c r="F5" s="662">
        <v>3</v>
      </c>
      <c r="G5" s="662"/>
      <c r="H5" s="663">
        <v>4</v>
      </c>
      <c r="I5" s="663"/>
      <c r="J5" s="663">
        <v>5</v>
      </c>
      <c r="K5" s="663"/>
      <c r="L5" s="663">
        <v>6</v>
      </c>
      <c r="M5" s="663"/>
      <c r="N5" s="663">
        <v>7</v>
      </c>
      <c r="O5" s="663"/>
      <c r="P5" s="662">
        <v>8</v>
      </c>
      <c r="Q5" s="662"/>
    </row>
    <row r="6" spans="1:17" ht="15.75" customHeight="1" x14ac:dyDescent="0.25">
      <c r="A6" s="519"/>
      <c r="B6" s="519" t="s">
        <v>234</v>
      </c>
      <c r="C6" s="519"/>
      <c r="D6" s="519" t="s">
        <v>608</v>
      </c>
      <c r="E6" s="519"/>
      <c r="F6" s="519" t="s">
        <v>171</v>
      </c>
      <c r="G6" s="519"/>
      <c r="H6" s="664" t="s">
        <v>714</v>
      </c>
      <c r="I6" s="664"/>
      <c r="J6" s="664" t="s">
        <v>196</v>
      </c>
      <c r="K6" s="664"/>
      <c r="L6" s="664" t="s">
        <v>172</v>
      </c>
      <c r="M6" s="664"/>
      <c r="N6" s="664" t="s">
        <v>197</v>
      </c>
      <c r="O6" s="664"/>
      <c r="P6" s="519" t="s">
        <v>606</v>
      </c>
      <c r="Q6" s="519"/>
    </row>
    <row r="8" spans="1:17" s="138" customFormat="1" ht="15.75" customHeight="1" x14ac:dyDescent="0.2">
      <c r="A8" s="581" t="s">
        <v>199</v>
      </c>
      <c r="B8" s="581"/>
      <c r="C8" s="325" t="s">
        <v>48</v>
      </c>
      <c r="D8" s="657" t="s">
        <v>12</v>
      </c>
      <c r="E8" s="658"/>
      <c r="F8" s="659"/>
      <c r="G8" s="323" t="s">
        <v>54</v>
      </c>
      <c r="H8" s="324"/>
      <c r="I8" s="325"/>
      <c r="J8" s="149" t="s">
        <v>55</v>
      </c>
      <c r="K8" s="149" t="s">
        <v>56</v>
      </c>
      <c r="L8" s="149" t="s">
        <v>57</v>
      </c>
      <c r="M8" s="149" t="s">
        <v>11</v>
      </c>
      <c r="N8" s="149" t="s">
        <v>330</v>
      </c>
      <c r="O8" s="660" t="s">
        <v>853</v>
      </c>
      <c r="P8" s="661"/>
    </row>
    <row r="9" spans="1:17" ht="15.75" customHeight="1" x14ac:dyDescent="0.25">
      <c r="A9" s="581">
        <v>4</v>
      </c>
      <c r="B9" s="650" t="s">
        <v>757</v>
      </c>
      <c r="C9" s="150">
        <v>1</v>
      </c>
      <c r="D9" s="651" t="s">
        <v>820</v>
      </c>
      <c r="E9" s="652"/>
      <c r="F9" s="653"/>
      <c r="G9" s="651" t="s">
        <v>823</v>
      </c>
      <c r="H9" s="652"/>
      <c r="I9" s="653"/>
      <c r="J9" s="151">
        <v>200</v>
      </c>
      <c r="K9" s="152">
        <v>4.7348205484222139E-2</v>
      </c>
      <c r="L9" s="151">
        <v>11.71</v>
      </c>
      <c r="M9" s="320">
        <f t="shared" ref="M9:M13" si="0">L9*J9</f>
        <v>2342</v>
      </c>
      <c r="N9" s="339">
        <v>2.7698146279085012E-2</v>
      </c>
      <c r="O9" s="356" t="s">
        <v>509</v>
      </c>
      <c r="P9" s="153"/>
    </row>
    <row r="10" spans="1:17" ht="15.75" customHeight="1" x14ac:dyDescent="0.25">
      <c r="A10" s="581"/>
      <c r="B10" s="650"/>
      <c r="C10" s="150">
        <v>2</v>
      </c>
      <c r="D10" s="651" t="s">
        <v>842</v>
      </c>
      <c r="E10" s="652"/>
      <c r="F10" s="653"/>
      <c r="G10" s="651" t="s">
        <v>844</v>
      </c>
      <c r="H10" s="652"/>
      <c r="I10" s="653"/>
      <c r="J10" s="151">
        <v>101.87</v>
      </c>
      <c r="K10" s="152">
        <v>2.0166435793034804E-2</v>
      </c>
      <c r="L10" s="151">
        <v>21.950000000000003</v>
      </c>
      <c r="M10" s="320">
        <f t="shared" si="0"/>
        <v>2236.0465000000004</v>
      </c>
      <c r="N10" s="339"/>
      <c r="O10" s="356" t="s">
        <v>850</v>
      </c>
      <c r="P10" s="153"/>
    </row>
    <row r="11" spans="1:17" ht="15.75" customHeight="1" x14ac:dyDescent="0.25">
      <c r="A11" s="581"/>
      <c r="B11" s="650"/>
      <c r="C11" s="150">
        <v>3</v>
      </c>
      <c r="D11" s="651" t="s">
        <v>820</v>
      </c>
      <c r="E11" s="652"/>
      <c r="F11" s="653"/>
      <c r="G11" s="651" t="s">
        <v>824</v>
      </c>
      <c r="H11" s="652"/>
      <c r="I11" s="653"/>
      <c r="J11" s="151">
        <v>100.52</v>
      </c>
      <c r="K11" s="152">
        <v>2.4650697310623158E-2</v>
      </c>
      <c r="L11" s="151">
        <v>18.649999999999999</v>
      </c>
      <c r="M11" s="320">
        <f t="shared" si="0"/>
        <v>1874.6979999999999</v>
      </c>
      <c r="N11" s="339">
        <v>8.4018439538746867E-3</v>
      </c>
      <c r="O11" s="356" t="s">
        <v>688</v>
      </c>
      <c r="P11" s="153"/>
    </row>
    <row r="12" spans="1:17" ht="15.75" customHeight="1" x14ac:dyDescent="0.25">
      <c r="A12" s="581"/>
      <c r="B12" s="650"/>
      <c r="C12" s="150">
        <v>4</v>
      </c>
      <c r="D12" s="651" t="s">
        <v>430</v>
      </c>
      <c r="E12" s="652"/>
      <c r="F12" s="653"/>
      <c r="G12" s="651" t="s">
        <v>686</v>
      </c>
      <c r="H12" s="652"/>
      <c r="I12" s="653"/>
      <c r="J12" s="151">
        <v>119.12</v>
      </c>
      <c r="K12" s="152">
        <v>4.4661389052228585E-2</v>
      </c>
      <c r="L12" s="151">
        <v>14.040000000000001</v>
      </c>
      <c r="M12" s="320">
        <f t="shared" si="0"/>
        <v>1672.4448000000002</v>
      </c>
      <c r="N12" s="339"/>
      <c r="O12" s="356" t="s">
        <v>642</v>
      </c>
      <c r="P12" s="336"/>
    </row>
    <row r="13" spans="1:17" ht="15.75" customHeight="1" thickBot="1" x14ac:dyDescent="0.3">
      <c r="A13" s="581"/>
      <c r="B13" s="650"/>
      <c r="C13" s="154">
        <v>5</v>
      </c>
      <c r="D13" s="654" t="s">
        <v>429</v>
      </c>
      <c r="E13" s="655"/>
      <c r="F13" s="656"/>
      <c r="G13" s="654" t="s">
        <v>481</v>
      </c>
      <c r="H13" s="655"/>
      <c r="I13" s="656"/>
      <c r="J13" s="155">
        <v>111.2</v>
      </c>
      <c r="K13" s="156">
        <v>2.1113042503745474E-2</v>
      </c>
      <c r="L13" s="155">
        <v>12.399999999999999</v>
      </c>
      <c r="M13" s="320">
        <f t="shared" si="0"/>
        <v>1378.8799999999999</v>
      </c>
      <c r="N13" s="339">
        <v>2.2970903522205207E-2</v>
      </c>
      <c r="O13" s="356" t="s">
        <v>642</v>
      </c>
      <c r="P13" s="153"/>
    </row>
    <row r="14" spans="1:17" ht="15.75" customHeight="1" thickTop="1" thickBot="1" x14ac:dyDescent="0.3">
      <c r="A14" s="581"/>
      <c r="B14" s="650"/>
      <c r="C14" s="645"/>
      <c r="D14" s="645"/>
      <c r="E14" s="645"/>
      <c r="F14" s="645"/>
      <c r="G14" s="645"/>
      <c r="H14" s="645"/>
      <c r="I14" s="646"/>
      <c r="J14" s="158" t="s">
        <v>59</v>
      </c>
      <c r="K14" s="277">
        <f>M14/'生產管理報表 7-1 (週)'!B9</f>
        <v>8.9898532878748716E-2</v>
      </c>
      <c r="L14" s="158" t="s">
        <v>60</v>
      </c>
      <c r="M14" s="284">
        <f>SUM(M9:M13)</f>
        <v>9504.069300000001</v>
      </c>
      <c r="N14" s="647"/>
      <c r="O14" s="648"/>
      <c r="P14" s="649"/>
    </row>
    <row r="15" spans="1:17" ht="15.75" customHeight="1" thickTop="1" x14ac:dyDescent="0.25"/>
    <row r="16" spans="1:17" ht="15.75" customHeight="1" x14ac:dyDescent="0.25">
      <c r="A16" s="581" t="s">
        <v>199</v>
      </c>
      <c r="B16" s="581"/>
      <c r="C16" s="325" t="s">
        <v>48</v>
      </c>
      <c r="D16" s="657" t="s">
        <v>12</v>
      </c>
      <c r="E16" s="658"/>
      <c r="F16" s="659"/>
      <c r="G16" s="323" t="s">
        <v>54</v>
      </c>
      <c r="H16" s="324"/>
      <c r="I16" s="325"/>
      <c r="J16" s="149" t="s">
        <v>55</v>
      </c>
      <c r="K16" s="149" t="s">
        <v>56</v>
      </c>
      <c r="L16" s="149" t="s">
        <v>57</v>
      </c>
      <c r="M16" s="149" t="s">
        <v>11</v>
      </c>
      <c r="N16" s="149" t="s">
        <v>330</v>
      </c>
      <c r="O16" s="660" t="s">
        <v>52</v>
      </c>
      <c r="P16" s="661"/>
    </row>
    <row r="17" spans="1:16" ht="15.75" customHeight="1" x14ac:dyDescent="0.25">
      <c r="A17" s="581">
        <v>5</v>
      </c>
      <c r="B17" s="650" t="s">
        <v>221</v>
      </c>
      <c r="C17" s="150">
        <v>1</v>
      </c>
      <c r="D17" s="651" t="s">
        <v>469</v>
      </c>
      <c r="E17" s="652"/>
      <c r="F17" s="653"/>
      <c r="G17" s="651" t="s">
        <v>637</v>
      </c>
      <c r="H17" s="652"/>
      <c r="I17" s="653"/>
      <c r="J17" s="151">
        <v>6.5799999999999992</v>
      </c>
      <c r="K17" s="152">
        <v>1.6879442311335126E-2</v>
      </c>
      <c r="L17" s="151">
        <v>790.49</v>
      </c>
      <c r="M17" s="320">
        <f t="shared" ref="M17:M21" si="1">L17*J17</f>
        <v>5201.4241999999995</v>
      </c>
      <c r="N17" s="339">
        <v>1.6359530697418957E-2</v>
      </c>
      <c r="O17" s="472" t="s">
        <v>641</v>
      </c>
      <c r="P17" s="336"/>
    </row>
    <row r="18" spans="1:16" ht="15.75" customHeight="1" x14ac:dyDescent="0.25">
      <c r="A18" s="581"/>
      <c r="B18" s="650"/>
      <c r="C18" s="150">
        <v>2</v>
      </c>
      <c r="D18" s="651" t="s">
        <v>469</v>
      </c>
      <c r="E18" s="652"/>
      <c r="F18" s="653"/>
      <c r="G18" s="651" t="s">
        <v>544</v>
      </c>
      <c r="H18" s="652"/>
      <c r="I18" s="653"/>
      <c r="J18" s="151">
        <v>156.72999999999999</v>
      </c>
      <c r="K18" s="152">
        <v>1.4625521238530273E-2</v>
      </c>
      <c r="L18" s="151">
        <v>15.059999999999999</v>
      </c>
      <c r="M18" s="320">
        <f t="shared" si="1"/>
        <v>2360.3537999999999</v>
      </c>
      <c r="N18" s="339">
        <v>2.2733059257503869E-2</v>
      </c>
      <c r="O18" s="472" t="s">
        <v>512</v>
      </c>
      <c r="P18" s="336"/>
    </row>
    <row r="19" spans="1:16" ht="15.75" customHeight="1" x14ac:dyDescent="0.25">
      <c r="A19" s="581"/>
      <c r="B19" s="650"/>
      <c r="C19" s="150">
        <v>3</v>
      </c>
      <c r="D19" s="651" t="s">
        <v>469</v>
      </c>
      <c r="E19" s="652"/>
      <c r="F19" s="653"/>
      <c r="G19" s="651" t="s">
        <v>690</v>
      </c>
      <c r="H19" s="652"/>
      <c r="I19" s="653"/>
      <c r="J19" s="151">
        <v>313.60000000000002</v>
      </c>
      <c r="K19" s="152">
        <v>3.5948890835558703E-2</v>
      </c>
      <c r="L19" s="151">
        <v>6.7200000000000006</v>
      </c>
      <c r="M19" s="320">
        <f t="shared" si="1"/>
        <v>2107.3920000000003</v>
      </c>
      <c r="N19" s="339"/>
      <c r="O19" s="472" t="s">
        <v>512</v>
      </c>
      <c r="P19" s="153"/>
    </row>
    <row r="20" spans="1:16" ht="15.75" customHeight="1" x14ac:dyDescent="0.25">
      <c r="A20" s="581"/>
      <c r="B20" s="650"/>
      <c r="C20" s="150">
        <v>4</v>
      </c>
      <c r="D20" s="651" t="s">
        <v>469</v>
      </c>
      <c r="E20" s="652"/>
      <c r="F20" s="653"/>
      <c r="G20" s="651" t="s">
        <v>845</v>
      </c>
      <c r="H20" s="652"/>
      <c r="I20" s="653"/>
      <c r="J20" s="151">
        <v>102.41000000000001</v>
      </c>
      <c r="K20" s="152">
        <v>2.8133911415536089E-2</v>
      </c>
      <c r="L20" s="151">
        <v>16.009999999999998</v>
      </c>
      <c r="M20" s="320">
        <f t="shared" si="1"/>
        <v>1639.5841</v>
      </c>
      <c r="N20" s="339"/>
      <c r="O20" s="472" t="s">
        <v>685</v>
      </c>
      <c r="P20" s="153"/>
    </row>
    <row r="21" spans="1:16" ht="15.75" customHeight="1" thickBot="1" x14ac:dyDescent="0.3">
      <c r="A21" s="581"/>
      <c r="B21" s="650"/>
      <c r="C21" s="154">
        <v>5</v>
      </c>
      <c r="D21" s="654" t="s">
        <v>469</v>
      </c>
      <c r="E21" s="655"/>
      <c r="F21" s="656"/>
      <c r="G21" s="651" t="s">
        <v>493</v>
      </c>
      <c r="H21" s="652"/>
      <c r="I21" s="653"/>
      <c r="J21" s="155">
        <v>278.82</v>
      </c>
      <c r="K21" s="156">
        <v>2.9649001010364162E-2</v>
      </c>
      <c r="L21" s="155">
        <v>5.4599999999999991</v>
      </c>
      <c r="M21" s="320">
        <f t="shared" si="1"/>
        <v>1522.3571999999997</v>
      </c>
      <c r="N21" s="339"/>
      <c r="O21" s="472" t="s">
        <v>512</v>
      </c>
      <c r="P21" s="336"/>
    </row>
    <row r="22" spans="1:16" ht="15.75" customHeight="1" thickTop="1" thickBot="1" x14ac:dyDescent="0.3">
      <c r="A22" s="581"/>
      <c r="B22" s="650"/>
      <c r="C22" s="645"/>
      <c r="D22" s="645"/>
      <c r="E22" s="645"/>
      <c r="F22" s="645"/>
      <c r="G22" s="645"/>
      <c r="H22" s="645"/>
      <c r="I22" s="646"/>
      <c r="J22" s="158" t="s">
        <v>59</v>
      </c>
      <c r="K22" s="277">
        <f>M22/'生產管理報表 7-1 (週)'!B9</f>
        <v>0.12136886260645575</v>
      </c>
      <c r="L22" s="158" t="s">
        <v>60</v>
      </c>
      <c r="M22" s="284">
        <f>SUM(M17:M21)</f>
        <v>12831.1113</v>
      </c>
      <c r="N22" s="647"/>
      <c r="O22" s="648"/>
      <c r="P22" s="649"/>
    </row>
    <row r="23" spans="1:16" ht="15.75" customHeight="1" thickTop="1" x14ac:dyDescent="0.25"/>
    <row r="24" spans="1:16" ht="15.75" customHeight="1" x14ac:dyDescent="0.25">
      <c r="A24" s="581" t="s">
        <v>199</v>
      </c>
      <c r="B24" s="581"/>
      <c r="C24" s="325" t="s">
        <v>48</v>
      </c>
      <c r="D24" s="657" t="s">
        <v>12</v>
      </c>
      <c r="E24" s="658"/>
      <c r="F24" s="659"/>
      <c r="G24" s="323" t="s">
        <v>54</v>
      </c>
      <c r="H24" s="324"/>
      <c r="I24" s="325"/>
      <c r="J24" s="149" t="s">
        <v>55</v>
      </c>
      <c r="K24" s="149" t="s">
        <v>56</v>
      </c>
      <c r="L24" s="149" t="s">
        <v>57</v>
      </c>
      <c r="M24" s="149" t="s">
        <v>11</v>
      </c>
      <c r="N24" s="149" t="s">
        <v>330</v>
      </c>
      <c r="O24" s="660" t="s">
        <v>52</v>
      </c>
      <c r="P24" s="661"/>
    </row>
    <row r="25" spans="1:16" ht="15.75" customHeight="1" x14ac:dyDescent="0.25">
      <c r="A25" s="581">
        <v>6</v>
      </c>
      <c r="B25" s="650" t="s">
        <v>222</v>
      </c>
      <c r="C25" s="150">
        <v>1</v>
      </c>
      <c r="D25" s="651" t="s">
        <v>414</v>
      </c>
      <c r="E25" s="652"/>
      <c r="F25" s="653"/>
      <c r="G25" s="651" t="s">
        <v>465</v>
      </c>
      <c r="H25" s="652"/>
      <c r="I25" s="653"/>
      <c r="J25" s="151">
        <v>814.16</v>
      </c>
      <c r="K25" s="152">
        <v>4.0331491712707175E-2</v>
      </c>
      <c r="L25" s="151">
        <v>1.46</v>
      </c>
      <c r="M25" s="320">
        <f t="shared" ref="M25:M29" si="2">L25*J25</f>
        <v>1188.6735999999999</v>
      </c>
      <c r="N25" s="339">
        <v>2.2610188895249E-2</v>
      </c>
      <c r="O25" s="471" t="s">
        <v>859</v>
      </c>
      <c r="P25" s="153"/>
    </row>
    <row r="26" spans="1:16" ht="15.75" customHeight="1" x14ac:dyDescent="0.25">
      <c r="A26" s="581"/>
      <c r="B26" s="650"/>
      <c r="C26" s="150">
        <v>2</v>
      </c>
      <c r="D26" s="651"/>
      <c r="E26" s="652"/>
      <c r="F26" s="653"/>
      <c r="G26" s="651"/>
      <c r="H26" s="652"/>
      <c r="I26" s="653"/>
      <c r="J26" s="151"/>
      <c r="K26" s="152"/>
      <c r="L26" s="151"/>
      <c r="M26" s="320">
        <f t="shared" si="2"/>
        <v>0</v>
      </c>
      <c r="N26" s="339"/>
      <c r="O26" s="460"/>
      <c r="P26" s="153"/>
    </row>
    <row r="27" spans="1:16" ht="15.75" customHeight="1" x14ac:dyDescent="0.25">
      <c r="A27" s="581"/>
      <c r="B27" s="650"/>
      <c r="C27" s="150">
        <v>3</v>
      </c>
      <c r="D27" s="651"/>
      <c r="E27" s="652"/>
      <c r="F27" s="653"/>
      <c r="G27" s="651"/>
      <c r="H27" s="652"/>
      <c r="I27" s="653"/>
      <c r="J27" s="151"/>
      <c r="K27" s="152"/>
      <c r="L27" s="151"/>
      <c r="M27" s="320">
        <f t="shared" si="2"/>
        <v>0</v>
      </c>
      <c r="N27" s="339"/>
      <c r="O27" s="455"/>
      <c r="P27" s="153"/>
    </row>
    <row r="28" spans="1:16" ht="15.75" customHeight="1" x14ac:dyDescent="0.25">
      <c r="A28" s="581"/>
      <c r="B28" s="650"/>
      <c r="C28" s="150">
        <v>4</v>
      </c>
      <c r="D28" s="651"/>
      <c r="E28" s="652"/>
      <c r="F28" s="653"/>
      <c r="G28" s="651"/>
      <c r="H28" s="652"/>
      <c r="I28" s="653"/>
      <c r="J28" s="151"/>
      <c r="K28" s="152"/>
      <c r="L28" s="151"/>
      <c r="M28" s="320">
        <f t="shared" si="2"/>
        <v>0</v>
      </c>
      <c r="N28" s="339"/>
      <c r="O28" s="455"/>
      <c r="P28" s="153"/>
    </row>
    <row r="29" spans="1:16" ht="15.75" customHeight="1" thickBot="1" x14ac:dyDescent="0.3">
      <c r="A29" s="581"/>
      <c r="B29" s="650"/>
      <c r="C29" s="154">
        <v>5</v>
      </c>
      <c r="D29" s="654"/>
      <c r="E29" s="655"/>
      <c r="F29" s="656"/>
      <c r="G29" s="654"/>
      <c r="H29" s="655"/>
      <c r="I29" s="656"/>
      <c r="J29" s="155"/>
      <c r="K29" s="156"/>
      <c r="L29" s="155"/>
      <c r="M29" s="320">
        <f t="shared" si="2"/>
        <v>0</v>
      </c>
      <c r="N29" s="339"/>
      <c r="O29" s="456"/>
      <c r="P29" s="157"/>
    </row>
    <row r="30" spans="1:16" ht="15.75" customHeight="1" thickTop="1" thickBot="1" x14ac:dyDescent="0.3">
      <c r="A30" s="581"/>
      <c r="B30" s="650"/>
      <c r="C30" s="645"/>
      <c r="D30" s="645"/>
      <c r="E30" s="645"/>
      <c r="F30" s="645"/>
      <c r="G30" s="645"/>
      <c r="H30" s="645"/>
      <c r="I30" s="646"/>
      <c r="J30" s="158" t="s">
        <v>59</v>
      </c>
      <c r="K30" s="277">
        <f>M30/'生產管理報表 7-1 (週)'!B9</f>
        <v>1.1243606221568753E-2</v>
      </c>
      <c r="L30" s="158" t="s">
        <v>60</v>
      </c>
      <c r="M30" s="284">
        <f>SUM(M25:M29)</f>
        <v>1188.6735999999999</v>
      </c>
      <c r="N30" s="647"/>
      <c r="O30" s="648"/>
      <c r="P30" s="649"/>
    </row>
    <row r="31" spans="1:16" ht="15.75" customHeight="1" thickTop="1" x14ac:dyDescent="0.25"/>
    <row r="32" spans="1:16" ht="15.75" customHeight="1" x14ac:dyDescent="0.25">
      <c r="A32" s="581" t="s">
        <v>199</v>
      </c>
      <c r="B32" s="581"/>
      <c r="C32" s="325" t="s">
        <v>48</v>
      </c>
      <c r="D32" s="657" t="s">
        <v>12</v>
      </c>
      <c r="E32" s="658"/>
      <c r="F32" s="659"/>
      <c r="G32" s="323" t="s">
        <v>54</v>
      </c>
      <c r="H32" s="324"/>
      <c r="I32" s="325"/>
      <c r="J32" s="149" t="s">
        <v>55</v>
      </c>
      <c r="K32" s="149" t="s">
        <v>56</v>
      </c>
      <c r="L32" s="149" t="s">
        <v>57</v>
      </c>
      <c r="M32" s="149" t="s">
        <v>11</v>
      </c>
      <c r="N32" s="149" t="s">
        <v>330</v>
      </c>
      <c r="O32" s="660" t="s">
        <v>52</v>
      </c>
      <c r="P32" s="661"/>
    </row>
    <row r="33" spans="1:16" ht="15.75" customHeight="1" x14ac:dyDescent="0.25">
      <c r="A33" s="581">
        <v>7</v>
      </c>
      <c r="B33" s="650" t="s">
        <v>538</v>
      </c>
      <c r="C33" s="150">
        <v>1</v>
      </c>
      <c r="D33" s="651" t="s">
        <v>469</v>
      </c>
      <c r="E33" s="652"/>
      <c r="F33" s="653"/>
      <c r="G33" s="651" t="s">
        <v>636</v>
      </c>
      <c r="H33" s="652"/>
      <c r="I33" s="653"/>
      <c r="J33" s="151">
        <v>5.7999999999999989</v>
      </c>
      <c r="K33" s="152">
        <v>1.291133443123676E-2</v>
      </c>
      <c r="L33" s="151">
        <v>1561.1599999999999</v>
      </c>
      <c r="M33" s="320">
        <f t="shared" ref="M33:M37" si="3">L33*J33</f>
        <v>9054.7279999999973</v>
      </c>
      <c r="N33" s="339">
        <v>1.8384491204595146E-2</v>
      </c>
      <c r="O33" s="471" t="s">
        <v>702</v>
      </c>
      <c r="P33" s="336"/>
    </row>
    <row r="34" spans="1:16" ht="15.75" customHeight="1" x14ac:dyDescent="0.25">
      <c r="A34" s="581"/>
      <c r="B34" s="650"/>
      <c r="C34" s="150">
        <v>2</v>
      </c>
      <c r="D34" s="651" t="s">
        <v>820</v>
      </c>
      <c r="E34" s="652"/>
      <c r="F34" s="653"/>
      <c r="G34" s="651" t="s">
        <v>822</v>
      </c>
      <c r="H34" s="652"/>
      <c r="I34" s="653"/>
      <c r="J34" s="151">
        <v>7</v>
      </c>
      <c r="K34" s="152">
        <v>1.620199525339697E-2</v>
      </c>
      <c r="L34" s="151">
        <v>485.97</v>
      </c>
      <c r="M34" s="320">
        <f t="shared" si="3"/>
        <v>3401.79</v>
      </c>
      <c r="N34" s="339">
        <v>9.3989065739590212E-3</v>
      </c>
      <c r="O34" s="356" t="s">
        <v>640</v>
      </c>
      <c r="P34" s="336"/>
    </row>
    <row r="35" spans="1:16" ht="15.75" customHeight="1" x14ac:dyDescent="0.25">
      <c r="A35" s="581"/>
      <c r="B35" s="650"/>
      <c r="C35" s="150">
        <v>3</v>
      </c>
      <c r="D35" s="651" t="s">
        <v>451</v>
      </c>
      <c r="E35" s="652"/>
      <c r="F35" s="653"/>
      <c r="G35" s="651" t="s">
        <v>681</v>
      </c>
      <c r="H35" s="652"/>
      <c r="I35" s="653"/>
      <c r="J35" s="151">
        <v>7.2</v>
      </c>
      <c r="K35" s="152">
        <v>3.735742705570292E-2</v>
      </c>
      <c r="L35" s="151">
        <v>112.67</v>
      </c>
      <c r="M35" s="320">
        <f t="shared" si="3"/>
        <v>811.22400000000005</v>
      </c>
      <c r="N35" s="339">
        <v>3.4673465804501181E-2</v>
      </c>
      <c r="O35" s="471" t="s">
        <v>860</v>
      </c>
      <c r="P35" s="153"/>
    </row>
    <row r="36" spans="1:16" ht="15.75" customHeight="1" x14ac:dyDescent="0.25">
      <c r="A36" s="581"/>
      <c r="B36" s="650"/>
      <c r="C36" s="150">
        <v>4</v>
      </c>
      <c r="D36" s="651" t="s">
        <v>821</v>
      </c>
      <c r="E36" s="652"/>
      <c r="F36" s="653"/>
      <c r="G36" s="651" t="s">
        <v>661</v>
      </c>
      <c r="H36" s="652"/>
      <c r="I36" s="653"/>
      <c r="J36" s="151">
        <v>7.3</v>
      </c>
      <c r="K36" s="152">
        <v>1.3310830642794248E-2</v>
      </c>
      <c r="L36" s="151">
        <v>45.35</v>
      </c>
      <c r="M36" s="320">
        <f t="shared" si="3"/>
        <v>331.05500000000001</v>
      </c>
      <c r="N36" s="339"/>
      <c r="O36" s="471" t="s">
        <v>640</v>
      </c>
      <c r="P36" s="153"/>
    </row>
    <row r="37" spans="1:16" ht="15.75" customHeight="1" thickBot="1" x14ac:dyDescent="0.3">
      <c r="A37" s="581"/>
      <c r="B37" s="650"/>
      <c r="C37" s="154">
        <v>5</v>
      </c>
      <c r="D37" s="654"/>
      <c r="E37" s="655"/>
      <c r="F37" s="656"/>
      <c r="G37" s="654"/>
      <c r="H37" s="655"/>
      <c r="I37" s="656"/>
      <c r="J37" s="155"/>
      <c r="K37" s="156"/>
      <c r="L37" s="155"/>
      <c r="M37" s="320">
        <f t="shared" si="3"/>
        <v>0</v>
      </c>
      <c r="N37" s="339"/>
      <c r="O37" s="461"/>
      <c r="P37" s="157"/>
    </row>
    <row r="38" spans="1:16" ht="15.75" customHeight="1" thickTop="1" thickBot="1" x14ac:dyDescent="0.3">
      <c r="A38" s="581"/>
      <c r="B38" s="650"/>
      <c r="C38" s="645"/>
      <c r="D38" s="645"/>
      <c r="E38" s="645"/>
      <c r="F38" s="645"/>
      <c r="G38" s="645"/>
      <c r="H38" s="645"/>
      <c r="I38" s="646"/>
      <c r="J38" s="158" t="s">
        <v>59</v>
      </c>
      <c r="K38" s="277">
        <f>M38/'生產管理報表 7-1 (週)'!B9</f>
        <v>0.12863036459718671</v>
      </c>
      <c r="L38" s="158" t="s">
        <v>60</v>
      </c>
      <c r="M38" s="284">
        <f>SUM(M33:M37)</f>
        <v>13598.796999999997</v>
      </c>
      <c r="N38" s="647"/>
      <c r="O38" s="648"/>
      <c r="P38" s="649"/>
    </row>
    <row r="39" spans="1:16" ht="15.75" customHeight="1" thickTop="1" x14ac:dyDescent="0.25"/>
  </sheetData>
  <mergeCells count="87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Q31"/>
  <sheetViews>
    <sheetView view="pageBreakPreview" zoomScaleNormal="60" zoomScaleSheetLayoutView="100" workbookViewId="0">
      <selection activeCell="N15" sqref="N15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611" t="s">
        <v>209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</row>
    <row r="2" spans="1:17" s="175" customFormat="1" ht="15.75" customHeight="1" x14ac:dyDescent="0.25">
      <c r="A2" s="611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</row>
    <row r="3" spans="1:17" ht="15.75" customHeight="1" x14ac:dyDescent="0.25">
      <c r="A3" s="639" t="s">
        <v>746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176"/>
    </row>
    <row r="4" spans="1:17" s="175" customFormat="1" ht="15.75" customHeight="1" x14ac:dyDescent="0.25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177"/>
    </row>
    <row r="5" spans="1:17" ht="15.75" customHeight="1" x14ac:dyDescent="0.25">
      <c r="A5" s="529" t="s">
        <v>199</v>
      </c>
      <c r="B5" s="640">
        <v>1</v>
      </c>
      <c r="C5" s="640"/>
      <c r="D5" s="640">
        <v>2</v>
      </c>
      <c r="E5" s="640"/>
      <c r="F5" s="640">
        <v>3</v>
      </c>
      <c r="G5" s="640"/>
      <c r="H5" s="615">
        <v>4</v>
      </c>
      <c r="I5" s="615"/>
      <c r="J5" s="615">
        <v>5</v>
      </c>
      <c r="K5" s="615"/>
      <c r="L5" s="615">
        <v>6</v>
      </c>
      <c r="M5" s="615"/>
      <c r="N5" s="615">
        <v>7</v>
      </c>
      <c r="O5" s="615"/>
      <c r="P5" s="615">
        <v>8</v>
      </c>
      <c r="Q5" s="615"/>
    </row>
    <row r="6" spans="1:17" ht="15.75" customHeight="1" x14ac:dyDescent="0.25">
      <c r="A6" s="529"/>
      <c r="B6" s="641" t="s">
        <v>233</v>
      </c>
      <c r="C6" s="641"/>
      <c r="D6" s="641" t="s">
        <v>224</v>
      </c>
      <c r="E6" s="641"/>
      <c r="F6" s="641" t="s">
        <v>759</v>
      </c>
      <c r="G6" s="641"/>
      <c r="H6" s="642" t="s">
        <v>714</v>
      </c>
      <c r="I6" s="642"/>
      <c r="J6" s="529" t="s">
        <v>342</v>
      </c>
      <c r="K6" s="529"/>
      <c r="L6" s="529" t="s">
        <v>172</v>
      </c>
      <c r="M6" s="529"/>
      <c r="N6" s="529" t="s">
        <v>760</v>
      </c>
      <c r="O6" s="529"/>
      <c r="P6" s="529" t="s">
        <v>225</v>
      </c>
      <c r="Q6" s="529"/>
    </row>
    <row r="8" spans="1:17" s="392" customFormat="1" ht="15.75" customHeight="1" x14ac:dyDescent="0.2">
      <c r="A8" s="624" t="s">
        <v>199</v>
      </c>
      <c r="B8" s="624"/>
      <c r="C8" s="388" t="s">
        <v>719</v>
      </c>
      <c r="D8" s="625" t="s">
        <v>12</v>
      </c>
      <c r="E8" s="626"/>
      <c r="F8" s="627"/>
      <c r="G8" s="389" t="s">
        <v>54</v>
      </c>
      <c r="H8" s="390"/>
      <c r="I8" s="388"/>
      <c r="J8" s="391" t="s">
        <v>721</v>
      </c>
      <c r="K8" s="391" t="s">
        <v>56</v>
      </c>
      <c r="L8" s="391" t="s">
        <v>57</v>
      </c>
      <c r="M8" s="391" t="s">
        <v>11</v>
      </c>
      <c r="N8" s="391" t="s">
        <v>330</v>
      </c>
      <c r="O8" s="628" t="s">
        <v>52</v>
      </c>
      <c r="P8" s="629"/>
    </row>
    <row r="9" spans="1:17" ht="15.75" customHeight="1" x14ac:dyDescent="0.25">
      <c r="A9" s="624">
        <v>1</v>
      </c>
      <c r="B9" s="638" t="s">
        <v>232</v>
      </c>
      <c r="C9" s="393">
        <v>1</v>
      </c>
      <c r="D9" s="632"/>
      <c r="E9" s="633"/>
      <c r="F9" s="634"/>
      <c r="G9" s="632"/>
      <c r="H9" s="633"/>
      <c r="I9" s="634"/>
      <c r="J9" s="394"/>
      <c r="K9" s="395"/>
      <c r="L9" s="394"/>
      <c r="M9" s="396">
        <f t="shared" ref="M9:M13" si="0">L9*J9</f>
        <v>0</v>
      </c>
      <c r="N9" s="397"/>
      <c r="O9" s="397"/>
      <c r="P9" s="335"/>
    </row>
    <row r="10" spans="1:17" ht="15.75" customHeight="1" x14ac:dyDescent="0.25">
      <c r="A10" s="624"/>
      <c r="B10" s="638"/>
      <c r="C10" s="393">
        <v>2</v>
      </c>
      <c r="D10" s="632"/>
      <c r="E10" s="633"/>
      <c r="F10" s="634"/>
      <c r="G10" s="632"/>
      <c r="H10" s="633"/>
      <c r="I10" s="634"/>
      <c r="J10" s="394"/>
      <c r="K10" s="395"/>
      <c r="L10" s="394"/>
      <c r="M10" s="396">
        <f t="shared" si="0"/>
        <v>0</v>
      </c>
      <c r="N10" s="397"/>
      <c r="O10" s="397"/>
      <c r="P10" s="326"/>
    </row>
    <row r="11" spans="1:17" ht="15.75" customHeight="1" x14ac:dyDescent="0.25">
      <c r="A11" s="624"/>
      <c r="B11" s="638"/>
      <c r="C11" s="393">
        <v>3</v>
      </c>
      <c r="D11" s="632"/>
      <c r="E11" s="633"/>
      <c r="F11" s="634"/>
      <c r="G11" s="632"/>
      <c r="H11" s="633"/>
      <c r="I11" s="634"/>
      <c r="J11" s="394"/>
      <c r="K11" s="395"/>
      <c r="L11" s="394"/>
      <c r="M11" s="396">
        <f t="shared" si="0"/>
        <v>0</v>
      </c>
      <c r="N11" s="394"/>
      <c r="O11" s="397"/>
      <c r="P11" s="326"/>
    </row>
    <row r="12" spans="1:17" ht="15.75" customHeight="1" x14ac:dyDescent="0.25">
      <c r="A12" s="624"/>
      <c r="B12" s="638"/>
      <c r="C12" s="393">
        <v>4</v>
      </c>
      <c r="D12" s="632"/>
      <c r="E12" s="633"/>
      <c r="F12" s="634"/>
      <c r="G12" s="632"/>
      <c r="H12" s="633"/>
      <c r="I12" s="634"/>
      <c r="J12" s="394"/>
      <c r="K12" s="395"/>
      <c r="L12" s="394"/>
      <c r="M12" s="396">
        <f t="shared" si="0"/>
        <v>0</v>
      </c>
      <c r="N12" s="394"/>
      <c r="O12" s="397"/>
      <c r="P12" s="326"/>
    </row>
    <row r="13" spans="1:17" ht="15.75" customHeight="1" thickBot="1" x14ac:dyDescent="0.3">
      <c r="A13" s="624"/>
      <c r="B13" s="638"/>
      <c r="C13" s="398">
        <v>5</v>
      </c>
      <c r="D13" s="635"/>
      <c r="E13" s="636"/>
      <c r="F13" s="637"/>
      <c r="G13" s="635"/>
      <c r="H13" s="636"/>
      <c r="I13" s="637"/>
      <c r="J13" s="399"/>
      <c r="K13" s="400"/>
      <c r="L13" s="399"/>
      <c r="M13" s="396">
        <f t="shared" si="0"/>
        <v>0</v>
      </c>
      <c r="N13" s="394"/>
      <c r="O13" s="397"/>
      <c r="P13" s="335"/>
    </row>
    <row r="14" spans="1:17" ht="15.75" customHeight="1" thickTop="1" thickBot="1" x14ac:dyDescent="0.3">
      <c r="A14" s="624"/>
      <c r="B14" s="638"/>
      <c r="C14" s="630"/>
      <c r="D14" s="630"/>
      <c r="E14" s="630"/>
      <c r="F14" s="630"/>
      <c r="G14" s="630"/>
      <c r="H14" s="630"/>
      <c r="I14" s="631"/>
      <c r="J14" s="401" t="s">
        <v>761</v>
      </c>
      <c r="K14" s="402">
        <f>M14/'生產管理報表 7-1 (週)'!B10</f>
        <v>0</v>
      </c>
      <c r="L14" s="401" t="s">
        <v>762</v>
      </c>
      <c r="M14" s="403">
        <f>SUM(M9:M13)</f>
        <v>0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24" t="s">
        <v>199</v>
      </c>
      <c r="B16" s="624"/>
      <c r="C16" s="388" t="s">
        <v>719</v>
      </c>
      <c r="D16" s="625" t="s">
        <v>12</v>
      </c>
      <c r="E16" s="626"/>
      <c r="F16" s="627"/>
      <c r="G16" s="389" t="s">
        <v>54</v>
      </c>
      <c r="H16" s="390"/>
      <c r="I16" s="388"/>
      <c r="J16" s="391" t="s">
        <v>763</v>
      </c>
      <c r="K16" s="391" t="s">
        <v>764</v>
      </c>
      <c r="L16" s="391" t="s">
        <v>57</v>
      </c>
      <c r="M16" s="391" t="s">
        <v>11</v>
      </c>
      <c r="N16" s="391" t="s">
        <v>330</v>
      </c>
      <c r="O16" s="628" t="s">
        <v>52</v>
      </c>
      <c r="P16" s="629"/>
    </row>
    <row r="17" spans="1:16" ht="15.75" customHeight="1" x14ac:dyDescent="0.25">
      <c r="A17" s="624">
        <v>2</v>
      </c>
      <c r="B17" s="638" t="s">
        <v>611</v>
      </c>
      <c r="C17" s="393">
        <v>1</v>
      </c>
      <c r="D17" s="632"/>
      <c r="E17" s="633"/>
      <c r="F17" s="634"/>
      <c r="G17" s="632"/>
      <c r="H17" s="633"/>
      <c r="I17" s="634"/>
      <c r="J17" s="394"/>
      <c r="K17" s="395"/>
      <c r="L17" s="394"/>
      <c r="M17" s="396">
        <f t="shared" ref="M17:M21" si="1">L17*J17</f>
        <v>0</v>
      </c>
      <c r="N17" s="394"/>
      <c r="O17" s="406"/>
      <c r="P17" s="326"/>
    </row>
    <row r="18" spans="1:16" ht="15.75" customHeight="1" x14ac:dyDescent="0.25">
      <c r="A18" s="624"/>
      <c r="B18" s="638"/>
      <c r="C18" s="393">
        <v>2</v>
      </c>
      <c r="D18" s="632"/>
      <c r="E18" s="633"/>
      <c r="F18" s="634"/>
      <c r="G18" s="632"/>
      <c r="H18" s="633"/>
      <c r="I18" s="634"/>
      <c r="J18" s="394"/>
      <c r="K18" s="395"/>
      <c r="L18" s="394"/>
      <c r="M18" s="396">
        <f t="shared" si="1"/>
        <v>0</v>
      </c>
      <c r="N18" s="394"/>
      <c r="O18" s="406"/>
      <c r="P18" s="326"/>
    </row>
    <row r="19" spans="1:16" ht="15.75" customHeight="1" x14ac:dyDescent="0.25">
      <c r="A19" s="624"/>
      <c r="B19" s="638"/>
      <c r="C19" s="393">
        <v>3</v>
      </c>
      <c r="D19" s="632"/>
      <c r="E19" s="633"/>
      <c r="F19" s="634"/>
      <c r="G19" s="632"/>
      <c r="H19" s="633"/>
      <c r="I19" s="634"/>
      <c r="J19" s="394"/>
      <c r="K19" s="395"/>
      <c r="L19" s="394"/>
      <c r="M19" s="396">
        <f t="shared" si="1"/>
        <v>0</v>
      </c>
      <c r="N19" s="394"/>
      <c r="O19" s="406"/>
      <c r="P19" s="326"/>
    </row>
    <row r="20" spans="1:16" ht="15.75" customHeight="1" x14ac:dyDescent="0.25">
      <c r="A20" s="624"/>
      <c r="B20" s="638"/>
      <c r="C20" s="393">
        <v>4</v>
      </c>
      <c r="D20" s="632"/>
      <c r="E20" s="633"/>
      <c r="F20" s="634"/>
      <c r="G20" s="632"/>
      <c r="H20" s="633"/>
      <c r="I20" s="634"/>
      <c r="J20" s="394"/>
      <c r="K20" s="395"/>
      <c r="L20" s="394"/>
      <c r="M20" s="396">
        <f t="shared" si="1"/>
        <v>0</v>
      </c>
      <c r="N20" s="394"/>
      <c r="O20" s="406"/>
      <c r="P20" s="326"/>
    </row>
    <row r="21" spans="1:16" ht="15.75" customHeight="1" thickBot="1" x14ac:dyDescent="0.3">
      <c r="A21" s="624"/>
      <c r="B21" s="638"/>
      <c r="C21" s="398">
        <v>5</v>
      </c>
      <c r="D21" s="635"/>
      <c r="E21" s="636"/>
      <c r="F21" s="637"/>
      <c r="G21" s="635"/>
      <c r="H21" s="636"/>
      <c r="I21" s="637"/>
      <c r="J21" s="399"/>
      <c r="K21" s="400"/>
      <c r="L21" s="399"/>
      <c r="M21" s="396">
        <f t="shared" si="1"/>
        <v>0</v>
      </c>
      <c r="N21" s="394"/>
      <c r="O21" s="407"/>
      <c r="P21" s="408"/>
    </row>
    <row r="22" spans="1:16" ht="15.75" customHeight="1" thickTop="1" thickBot="1" x14ac:dyDescent="0.3">
      <c r="A22" s="624"/>
      <c r="B22" s="638"/>
      <c r="C22" s="630"/>
      <c r="D22" s="630"/>
      <c r="E22" s="630"/>
      <c r="F22" s="630"/>
      <c r="G22" s="630"/>
      <c r="H22" s="630"/>
      <c r="I22" s="631"/>
      <c r="J22" s="401" t="s">
        <v>761</v>
      </c>
      <c r="K22" s="402">
        <f>M22/'生產管理報表 7-1 (週)'!B10</f>
        <v>0</v>
      </c>
      <c r="L22" s="401" t="s">
        <v>728</v>
      </c>
      <c r="M22" s="403">
        <f>SUM(M17:M21)</f>
        <v>0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24" t="s">
        <v>199</v>
      </c>
      <c r="B24" s="624"/>
      <c r="C24" s="388" t="s">
        <v>765</v>
      </c>
      <c r="D24" s="625" t="s">
        <v>12</v>
      </c>
      <c r="E24" s="626"/>
      <c r="F24" s="627"/>
      <c r="G24" s="389" t="s">
        <v>54</v>
      </c>
      <c r="H24" s="390"/>
      <c r="I24" s="388"/>
      <c r="J24" s="391" t="s">
        <v>721</v>
      </c>
      <c r="K24" s="391" t="s">
        <v>56</v>
      </c>
      <c r="L24" s="391" t="s">
        <v>766</v>
      </c>
      <c r="M24" s="391" t="s">
        <v>11</v>
      </c>
      <c r="N24" s="391" t="s">
        <v>330</v>
      </c>
      <c r="O24" s="628" t="s">
        <v>52</v>
      </c>
      <c r="P24" s="629"/>
    </row>
    <row r="25" spans="1:16" ht="15.75" customHeight="1" x14ac:dyDescent="0.25">
      <c r="A25" s="624">
        <v>3</v>
      </c>
      <c r="B25" s="638" t="s">
        <v>398</v>
      </c>
      <c r="C25" s="393">
        <v>1</v>
      </c>
      <c r="D25" s="632"/>
      <c r="E25" s="633"/>
      <c r="F25" s="634"/>
      <c r="G25" s="632"/>
      <c r="H25" s="633"/>
      <c r="I25" s="634"/>
      <c r="J25" s="394"/>
      <c r="K25" s="395"/>
      <c r="L25" s="394"/>
      <c r="M25" s="396">
        <f t="shared" ref="M25:M29" si="2">L25*J25</f>
        <v>0</v>
      </c>
      <c r="N25" s="339"/>
      <c r="O25" s="406"/>
      <c r="P25" s="326"/>
    </row>
    <row r="26" spans="1:16" ht="15.75" customHeight="1" x14ac:dyDescent="0.25">
      <c r="A26" s="624"/>
      <c r="B26" s="638"/>
      <c r="C26" s="393">
        <v>2</v>
      </c>
      <c r="D26" s="632"/>
      <c r="E26" s="633"/>
      <c r="F26" s="634"/>
      <c r="G26" s="632"/>
      <c r="H26" s="633"/>
      <c r="I26" s="634"/>
      <c r="J26" s="394"/>
      <c r="K26" s="395"/>
      <c r="L26" s="394"/>
      <c r="M26" s="396">
        <f t="shared" si="2"/>
        <v>0</v>
      </c>
      <c r="N26" s="394"/>
      <c r="O26" s="406"/>
      <c r="P26" s="326"/>
    </row>
    <row r="27" spans="1:16" ht="15.75" customHeight="1" x14ac:dyDescent="0.25">
      <c r="A27" s="624"/>
      <c r="B27" s="638"/>
      <c r="C27" s="393">
        <v>3</v>
      </c>
      <c r="D27" s="632"/>
      <c r="E27" s="633"/>
      <c r="F27" s="634"/>
      <c r="G27" s="632"/>
      <c r="H27" s="633"/>
      <c r="I27" s="634"/>
      <c r="J27" s="394"/>
      <c r="K27" s="395"/>
      <c r="L27" s="394"/>
      <c r="M27" s="396">
        <f t="shared" si="2"/>
        <v>0</v>
      </c>
      <c r="N27" s="394"/>
      <c r="O27" s="406"/>
      <c r="P27" s="326"/>
    </row>
    <row r="28" spans="1:16" ht="15.75" customHeight="1" x14ac:dyDescent="0.25">
      <c r="A28" s="624"/>
      <c r="B28" s="638"/>
      <c r="C28" s="393">
        <v>4</v>
      </c>
      <c r="D28" s="632"/>
      <c r="E28" s="633"/>
      <c r="F28" s="634"/>
      <c r="G28" s="632"/>
      <c r="H28" s="633"/>
      <c r="I28" s="634"/>
      <c r="J28" s="394"/>
      <c r="K28" s="395"/>
      <c r="L28" s="394"/>
      <c r="M28" s="396">
        <f t="shared" si="2"/>
        <v>0</v>
      </c>
      <c r="N28" s="394"/>
      <c r="O28" s="406"/>
      <c r="P28" s="326"/>
    </row>
    <row r="29" spans="1:16" ht="15.75" customHeight="1" thickBot="1" x14ac:dyDescent="0.3">
      <c r="A29" s="624"/>
      <c r="B29" s="638"/>
      <c r="C29" s="398">
        <v>5</v>
      </c>
      <c r="D29" s="635"/>
      <c r="E29" s="636"/>
      <c r="F29" s="637"/>
      <c r="G29" s="635"/>
      <c r="H29" s="636"/>
      <c r="I29" s="637"/>
      <c r="J29" s="399"/>
      <c r="K29" s="400"/>
      <c r="L29" s="399"/>
      <c r="M29" s="396">
        <f t="shared" si="2"/>
        <v>0</v>
      </c>
      <c r="N29" s="394"/>
      <c r="O29" s="407"/>
      <c r="P29" s="408"/>
    </row>
    <row r="30" spans="1:16" ht="15.75" customHeight="1" thickTop="1" thickBot="1" x14ac:dyDescent="0.3">
      <c r="A30" s="624"/>
      <c r="B30" s="638"/>
      <c r="C30" s="630"/>
      <c r="D30" s="630"/>
      <c r="E30" s="630"/>
      <c r="F30" s="630"/>
      <c r="G30" s="630"/>
      <c r="H30" s="630"/>
      <c r="I30" s="631"/>
      <c r="J30" s="401" t="s">
        <v>726</v>
      </c>
      <c r="K30" s="402">
        <f>M30/'生產管理報表 7-1 (週)'!B10</f>
        <v>0</v>
      </c>
      <c r="L30" s="401" t="s">
        <v>728</v>
      </c>
      <c r="M30" s="403">
        <f>SUM(M25:M29)</f>
        <v>0</v>
      </c>
      <c r="N30" s="621"/>
      <c r="O30" s="622"/>
      <c r="P30" s="623"/>
    </row>
    <row r="31" spans="1:16" ht="15.75" customHeight="1" thickTop="1" x14ac:dyDescent="0.25"/>
  </sheetData>
  <mergeCells count="70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J15" sqref="J15"/>
    </sheetView>
  </sheetViews>
  <sheetFormatPr defaultColWidth="12.7109375" defaultRowHeight="15.75" customHeight="1" x14ac:dyDescent="0.25"/>
  <cols>
    <col min="1" max="1" width="5.28515625" style="174" customWidth="1"/>
    <col min="2" max="2" width="11.28515625" style="404" customWidth="1"/>
    <col min="3" max="3" width="4" style="405" customWidth="1"/>
    <col min="4" max="13" width="9.7109375" style="174" customWidth="1"/>
    <col min="14" max="17" width="9.5703125" style="174" customWidth="1"/>
    <col min="18" max="16384" width="12.7109375" style="174"/>
  </cols>
  <sheetData>
    <row r="1" spans="1:17" ht="15.75" customHeight="1" x14ac:dyDescent="0.25">
      <c r="A1" s="611" t="s">
        <v>767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</row>
    <row r="2" spans="1:17" s="175" customFormat="1" ht="15.75" customHeight="1" x14ac:dyDescent="0.25">
      <c r="A2" s="611"/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</row>
    <row r="3" spans="1:17" ht="15.75" customHeight="1" x14ac:dyDescent="0.25">
      <c r="A3" s="639" t="s">
        <v>746</v>
      </c>
      <c r="B3" s="639"/>
      <c r="C3" s="639"/>
      <c r="D3" s="639"/>
      <c r="E3" s="639"/>
      <c r="F3" s="639"/>
      <c r="G3" s="639"/>
      <c r="H3" s="639"/>
      <c r="I3" s="639"/>
      <c r="J3" s="639"/>
      <c r="K3" s="639"/>
      <c r="L3" s="639"/>
      <c r="M3" s="639"/>
      <c r="N3" s="176"/>
    </row>
    <row r="4" spans="1:17" s="175" customFormat="1" ht="15.75" customHeight="1" x14ac:dyDescent="0.25">
      <c r="A4" s="639"/>
      <c r="B4" s="639"/>
      <c r="C4" s="639"/>
      <c r="D4" s="639"/>
      <c r="E4" s="639"/>
      <c r="F4" s="639"/>
      <c r="G4" s="639"/>
      <c r="H4" s="639"/>
      <c r="I4" s="639"/>
      <c r="J4" s="639"/>
      <c r="K4" s="639"/>
      <c r="L4" s="639"/>
      <c r="M4" s="639"/>
      <c r="N4" s="177"/>
    </row>
    <row r="5" spans="1:17" ht="15.75" customHeight="1" x14ac:dyDescent="0.25">
      <c r="A5" s="529" t="s">
        <v>199</v>
      </c>
      <c r="B5" s="615">
        <v>1</v>
      </c>
      <c r="C5" s="615"/>
      <c r="D5" s="615">
        <v>2</v>
      </c>
      <c r="E5" s="615"/>
      <c r="F5" s="615">
        <v>3</v>
      </c>
      <c r="G5" s="615"/>
      <c r="H5" s="640">
        <v>4</v>
      </c>
      <c r="I5" s="640"/>
      <c r="J5" s="640">
        <v>5</v>
      </c>
      <c r="K5" s="640"/>
      <c r="L5" s="640">
        <v>6</v>
      </c>
      <c r="M5" s="640"/>
      <c r="N5" s="640">
        <v>7</v>
      </c>
      <c r="O5" s="640"/>
      <c r="P5" s="615">
        <v>8</v>
      </c>
      <c r="Q5" s="615"/>
    </row>
    <row r="6" spans="1:17" ht="15.75" customHeight="1" x14ac:dyDescent="0.25">
      <c r="A6" s="529"/>
      <c r="B6" s="529" t="s">
        <v>768</v>
      </c>
      <c r="C6" s="529"/>
      <c r="D6" s="529" t="s">
        <v>224</v>
      </c>
      <c r="E6" s="529"/>
      <c r="F6" s="529" t="s">
        <v>337</v>
      </c>
      <c r="G6" s="529"/>
      <c r="H6" s="644" t="s">
        <v>714</v>
      </c>
      <c r="I6" s="644"/>
      <c r="J6" s="641" t="s">
        <v>769</v>
      </c>
      <c r="K6" s="641"/>
      <c r="L6" s="641" t="s">
        <v>172</v>
      </c>
      <c r="M6" s="641"/>
      <c r="N6" s="641" t="s">
        <v>197</v>
      </c>
      <c r="O6" s="641"/>
      <c r="P6" s="529" t="s">
        <v>225</v>
      </c>
      <c r="Q6" s="529"/>
    </row>
    <row r="8" spans="1:17" s="392" customFormat="1" ht="15.75" customHeight="1" x14ac:dyDescent="0.2">
      <c r="A8" s="624" t="s">
        <v>770</v>
      </c>
      <c r="B8" s="624"/>
      <c r="C8" s="388" t="s">
        <v>719</v>
      </c>
      <c r="D8" s="625" t="s">
        <v>12</v>
      </c>
      <c r="E8" s="626"/>
      <c r="F8" s="627"/>
      <c r="G8" s="389" t="s">
        <v>54</v>
      </c>
      <c r="H8" s="390"/>
      <c r="I8" s="388"/>
      <c r="J8" s="391" t="s">
        <v>771</v>
      </c>
      <c r="K8" s="391" t="s">
        <v>56</v>
      </c>
      <c r="L8" s="391" t="s">
        <v>57</v>
      </c>
      <c r="M8" s="391" t="s">
        <v>11</v>
      </c>
      <c r="N8" s="391" t="s">
        <v>330</v>
      </c>
      <c r="O8" s="628" t="s">
        <v>52</v>
      </c>
      <c r="P8" s="629"/>
    </row>
    <row r="9" spans="1:17" ht="15.75" customHeight="1" x14ac:dyDescent="0.25">
      <c r="A9" s="624">
        <v>4</v>
      </c>
      <c r="B9" s="643" t="s">
        <v>714</v>
      </c>
      <c r="C9" s="393">
        <v>1</v>
      </c>
      <c r="D9" s="632" t="s">
        <v>469</v>
      </c>
      <c r="E9" s="633"/>
      <c r="F9" s="634"/>
      <c r="G9" s="632" t="s">
        <v>690</v>
      </c>
      <c r="H9" s="633"/>
      <c r="I9" s="634"/>
      <c r="J9" s="394">
        <v>313.59999999999997</v>
      </c>
      <c r="K9" s="395">
        <v>1.5681061555033564E-2</v>
      </c>
      <c r="L9" s="394">
        <v>37.310000000000009</v>
      </c>
      <c r="M9" s="396">
        <f t="shared" ref="M9:M13" si="0">L9*J9</f>
        <v>11700.416000000001</v>
      </c>
      <c r="N9" s="339">
        <v>5.6004470462832244E-3</v>
      </c>
      <c r="O9" s="397" t="s">
        <v>468</v>
      </c>
      <c r="P9" s="326"/>
    </row>
    <row r="10" spans="1:17" ht="15.75" customHeight="1" x14ac:dyDescent="0.25">
      <c r="A10" s="624"/>
      <c r="B10" s="643"/>
      <c r="C10" s="393">
        <v>2</v>
      </c>
      <c r="D10" s="632" t="s">
        <v>469</v>
      </c>
      <c r="E10" s="633"/>
      <c r="F10" s="634"/>
      <c r="G10" s="632" t="s">
        <v>544</v>
      </c>
      <c r="H10" s="633"/>
      <c r="I10" s="634"/>
      <c r="J10" s="394">
        <v>156.72999999999999</v>
      </c>
      <c r="K10" s="395">
        <v>1.2242611283692469E-2</v>
      </c>
      <c r="L10" s="394">
        <v>53.329999999999956</v>
      </c>
      <c r="M10" s="396">
        <f t="shared" si="0"/>
        <v>8358.4108999999917</v>
      </c>
      <c r="N10" s="339">
        <v>9.2438897409255968E-3</v>
      </c>
      <c r="O10" s="397" t="s">
        <v>468</v>
      </c>
      <c r="P10" s="326"/>
    </row>
    <row r="11" spans="1:17" ht="15.75" customHeight="1" x14ac:dyDescent="0.25">
      <c r="A11" s="624"/>
      <c r="B11" s="643"/>
      <c r="C11" s="393">
        <v>3</v>
      </c>
      <c r="D11" s="632" t="s">
        <v>820</v>
      </c>
      <c r="E11" s="633"/>
      <c r="F11" s="634"/>
      <c r="G11" s="632" t="s">
        <v>824</v>
      </c>
      <c r="H11" s="633"/>
      <c r="I11" s="634"/>
      <c r="J11" s="394">
        <v>100.52</v>
      </c>
      <c r="K11" s="395">
        <v>1.5604645582128394E-2</v>
      </c>
      <c r="L11" s="394">
        <v>58.250000000000014</v>
      </c>
      <c r="M11" s="396">
        <f t="shared" si="0"/>
        <v>5855.2900000000009</v>
      </c>
      <c r="N11" s="339">
        <v>6.048763657089143E-3</v>
      </c>
      <c r="O11" s="397" t="s">
        <v>825</v>
      </c>
      <c r="P11" s="326"/>
    </row>
    <row r="12" spans="1:17" ht="15.75" customHeight="1" x14ac:dyDescent="0.25">
      <c r="A12" s="624"/>
      <c r="B12" s="643"/>
      <c r="C12" s="393">
        <v>4</v>
      </c>
      <c r="D12" s="632" t="s">
        <v>469</v>
      </c>
      <c r="E12" s="633"/>
      <c r="F12" s="634"/>
      <c r="G12" s="632" t="s">
        <v>486</v>
      </c>
      <c r="H12" s="633"/>
      <c r="I12" s="634"/>
      <c r="J12" s="394">
        <v>410.16</v>
      </c>
      <c r="K12" s="395">
        <v>7.244894363575647E-3</v>
      </c>
      <c r="L12" s="394">
        <v>12.809999999999992</v>
      </c>
      <c r="M12" s="396">
        <f t="shared" si="0"/>
        <v>5254.149599999997</v>
      </c>
      <c r="N12" s="339">
        <v>5.0545080819699518E-3</v>
      </c>
      <c r="O12" s="397" t="s">
        <v>861</v>
      </c>
      <c r="P12" s="335"/>
    </row>
    <row r="13" spans="1:17" ht="15.75" customHeight="1" thickBot="1" x14ac:dyDescent="0.3">
      <c r="A13" s="624"/>
      <c r="B13" s="643"/>
      <c r="C13" s="398">
        <v>5</v>
      </c>
      <c r="D13" s="635" t="s">
        <v>842</v>
      </c>
      <c r="E13" s="636"/>
      <c r="F13" s="637"/>
      <c r="G13" s="635" t="s">
        <v>844</v>
      </c>
      <c r="H13" s="636"/>
      <c r="I13" s="637"/>
      <c r="J13" s="399">
        <v>101.87</v>
      </c>
      <c r="K13" s="400">
        <v>2.0166435793034804E-2</v>
      </c>
      <c r="L13" s="399">
        <v>48.249999999999929</v>
      </c>
      <c r="M13" s="396">
        <f t="shared" si="0"/>
        <v>4915.2274999999927</v>
      </c>
      <c r="N13" s="339"/>
      <c r="O13" s="397" t="s">
        <v>861</v>
      </c>
      <c r="P13" s="326"/>
    </row>
    <row r="14" spans="1:17" ht="15.75" customHeight="1" thickTop="1" thickBot="1" x14ac:dyDescent="0.3">
      <c r="A14" s="624"/>
      <c r="B14" s="643"/>
      <c r="C14" s="630"/>
      <c r="D14" s="630"/>
      <c r="E14" s="630"/>
      <c r="F14" s="630"/>
      <c r="G14" s="630"/>
      <c r="H14" s="630"/>
      <c r="I14" s="631"/>
      <c r="J14" s="401" t="s">
        <v>727</v>
      </c>
      <c r="K14" s="402">
        <f>M14/'生產管理報表 7-1 (週)'!B10</f>
        <v>0.11242150417620399</v>
      </c>
      <c r="L14" s="401" t="s">
        <v>729</v>
      </c>
      <c r="M14" s="403">
        <f>SUM(M9:M13)</f>
        <v>36083.493999999984</v>
      </c>
      <c r="N14" s="621"/>
      <c r="O14" s="622"/>
      <c r="P14" s="623"/>
    </row>
    <row r="15" spans="1:17" ht="15.75" customHeight="1" thickTop="1" x14ac:dyDescent="0.25"/>
    <row r="16" spans="1:17" ht="15.75" customHeight="1" x14ac:dyDescent="0.25">
      <c r="A16" s="624" t="s">
        <v>199</v>
      </c>
      <c r="B16" s="624"/>
      <c r="C16" s="388" t="s">
        <v>719</v>
      </c>
      <c r="D16" s="625" t="s">
        <v>12</v>
      </c>
      <c r="E16" s="626"/>
      <c r="F16" s="627"/>
      <c r="G16" s="389" t="s">
        <v>54</v>
      </c>
      <c r="H16" s="390"/>
      <c r="I16" s="388"/>
      <c r="J16" s="391" t="s">
        <v>772</v>
      </c>
      <c r="K16" s="391" t="s">
        <v>773</v>
      </c>
      <c r="L16" s="391" t="s">
        <v>774</v>
      </c>
      <c r="M16" s="391" t="s">
        <v>11</v>
      </c>
      <c r="N16" s="391" t="s">
        <v>330</v>
      </c>
      <c r="O16" s="628" t="s">
        <v>725</v>
      </c>
      <c r="P16" s="629"/>
    </row>
    <row r="17" spans="1:16" ht="15.75" customHeight="1" x14ac:dyDescent="0.25">
      <c r="A17" s="624">
        <v>5</v>
      </c>
      <c r="B17" s="638" t="s">
        <v>221</v>
      </c>
      <c r="C17" s="393">
        <v>1</v>
      </c>
      <c r="D17" s="632" t="s">
        <v>469</v>
      </c>
      <c r="E17" s="633"/>
      <c r="F17" s="634"/>
      <c r="G17" s="632" t="s">
        <v>701</v>
      </c>
      <c r="H17" s="633"/>
      <c r="I17" s="634"/>
      <c r="J17" s="394">
        <v>278.75</v>
      </c>
      <c r="K17" s="395">
        <v>0</v>
      </c>
      <c r="L17" s="394">
        <v>346.62000000000006</v>
      </c>
      <c r="M17" s="396">
        <f t="shared" ref="M17:M21" si="1">L17*J17</f>
        <v>96620.325000000012</v>
      </c>
      <c r="N17" s="339">
        <v>9.5091800160924586E-4</v>
      </c>
      <c r="O17" s="397" t="s">
        <v>862</v>
      </c>
      <c r="P17" s="335"/>
    </row>
    <row r="18" spans="1:16" ht="15.75" customHeight="1" x14ac:dyDescent="0.25">
      <c r="A18" s="624"/>
      <c r="B18" s="638"/>
      <c r="C18" s="393">
        <v>2</v>
      </c>
      <c r="D18" s="632"/>
      <c r="E18" s="633"/>
      <c r="F18" s="634"/>
      <c r="G18" s="632"/>
      <c r="H18" s="633"/>
      <c r="I18" s="634"/>
      <c r="J18" s="394"/>
      <c r="K18" s="395"/>
      <c r="L18" s="394"/>
      <c r="M18" s="396">
        <f t="shared" si="1"/>
        <v>0</v>
      </c>
      <c r="N18" s="339"/>
      <c r="O18" s="409"/>
      <c r="P18" s="335"/>
    </row>
    <row r="19" spans="1:16" ht="15.75" customHeight="1" x14ac:dyDescent="0.25">
      <c r="A19" s="624"/>
      <c r="B19" s="638"/>
      <c r="C19" s="393">
        <v>3</v>
      </c>
      <c r="D19" s="632"/>
      <c r="E19" s="633"/>
      <c r="F19" s="634"/>
      <c r="G19" s="632"/>
      <c r="H19" s="633"/>
      <c r="I19" s="634"/>
      <c r="J19" s="394"/>
      <c r="K19" s="395"/>
      <c r="L19" s="394"/>
      <c r="M19" s="396">
        <f t="shared" si="1"/>
        <v>0</v>
      </c>
      <c r="N19" s="339"/>
      <c r="O19" s="409"/>
      <c r="P19" s="326"/>
    </row>
    <row r="20" spans="1:16" ht="15.75" customHeight="1" x14ac:dyDescent="0.25">
      <c r="A20" s="624"/>
      <c r="B20" s="638"/>
      <c r="C20" s="393">
        <v>4</v>
      </c>
      <c r="D20" s="632"/>
      <c r="E20" s="633"/>
      <c r="F20" s="634"/>
      <c r="G20" s="632"/>
      <c r="H20" s="633"/>
      <c r="I20" s="634"/>
      <c r="J20" s="394"/>
      <c r="K20" s="395"/>
      <c r="L20" s="394"/>
      <c r="M20" s="396">
        <f t="shared" si="1"/>
        <v>0</v>
      </c>
      <c r="N20" s="339"/>
      <c r="O20" s="409"/>
      <c r="P20" s="326"/>
    </row>
    <row r="21" spans="1:16" ht="15.75" customHeight="1" thickBot="1" x14ac:dyDescent="0.3">
      <c r="A21" s="624"/>
      <c r="B21" s="638"/>
      <c r="C21" s="398">
        <v>5</v>
      </c>
      <c r="D21" s="635"/>
      <c r="E21" s="636"/>
      <c r="F21" s="637"/>
      <c r="G21" s="632"/>
      <c r="H21" s="633"/>
      <c r="I21" s="634"/>
      <c r="J21" s="399"/>
      <c r="K21" s="400"/>
      <c r="L21" s="399"/>
      <c r="M21" s="396">
        <f t="shared" si="1"/>
        <v>0</v>
      </c>
      <c r="N21" s="339"/>
      <c r="O21" s="409"/>
      <c r="P21" s="335"/>
    </row>
    <row r="22" spans="1:16" ht="15.75" customHeight="1" thickTop="1" thickBot="1" x14ac:dyDescent="0.3">
      <c r="A22" s="624"/>
      <c r="B22" s="638"/>
      <c r="C22" s="630"/>
      <c r="D22" s="630"/>
      <c r="E22" s="630"/>
      <c r="F22" s="630"/>
      <c r="G22" s="630"/>
      <c r="H22" s="630"/>
      <c r="I22" s="631"/>
      <c r="J22" s="401" t="s">
        <v>727</v>
      </c>
      <c r="K22" s="402">
        <f>M22/'生產管理報表 7-1 (週)'!B10</f>
        <v>0.30102966942429948</v>
      </c>
      <c r="L22" s="401" t="s">
        <v>775</v>
      </c>
      <c r="M22" s="403">
        <f>SUM(M17:M21)</f>
        <v>96620.325000000012</v>
      </c>
      <c r="N22" s="621"/>
      <c r="O22" s="622"/>
      <c r="P22" s="623"/>
    </row>
    <row r="23" spans="1:16" ht="15.75" customHeight="1" thickTop="1" x14ac:dyDescent="0.25"/>
    <row r="24" spans="1:16" ht="15.75" customHeight="1" x14ac:dyDescent="0.25">
      <c r="A24" s="624" t="s">
        <v>199</v>
      </c>
      <c r="B24" s="624"/>
      <c r="C24" s="388" t="s">
        <v>776</v>
      </c>
      <c r="D24" s="625" t="s">
        <v>12</v>
      </c>
      <c r="E24" s="626"/>
      <c r="F24" s="627"/>
      <c r="G24" s="389" t="s">
        <v>54</v>
      </c>
      <c r="H24" s="390"/>
      <c r="I24" s="388"/>
      <c r="J24" s="391" t="s">
        <v>721</v>
      </c>
      <c r="K24" s="391" t="s">
        <v>777</v>
      </c>
      <c r="L24" s="391" t="s">
        <v>778</v>
      </c>
      <c r="M24" s="391" t="s">
        <v>11</v>
      </c>
      <c r="N24" s="391" t="s">
        <v>330</v>
      </c>
      <c r="O24" s="628" t="s">
        <v>52</v>
      </c>
      <c r="P24" s="629"/>
    </row>
    <row r="25" spans="1:16" ht="15.75" customHeight="1" x14ac:dyDescent="0.25">
      <c r="A25" s="624">
        <v>6</v>
      </c>
      <c r="B25" s="638" t="s">
        <v>222</v>
      </c>
      <c r="C25" s="393">
        <v>1</v>
      </c>
      <c r="D25" s="632" t="s">
        <v>432</v>
      </c>
      <c r="E25" s="633"/>
      <c r="F25" s="634"/>
      <c r="G25" s="632" t="s">
        <v>691</v>
      </c>
      <c r="H25" s="633"/>
      <c r="I25" s="634"/>
      <c r="J25" s="394">
        <v>17.75</v>
      </c>
      <c r="K25" s="395">
        <v>0</v>
      </c>
      <c r="L25" s="394">
        <v>2500</v>
      </c>
      <c r="M25" s="396">
        <f t="shared" ref="M25:M29" si="2">L25*J25</f>
        <v>44375</v>
      </c>
      <c r="N25" s="339">
        <v>0</v>
      </c>
      <c r="O25" s="469" t="s">
        <v>703</v>
      </c>
      <c r="P25" s="326"/>
    </row>
    <row r="26" spans="1:16" ht="15.75" customHeight="1" x14ac:dyDescent="0.25">
      <c r="A26" s="624"/>
      <c r="B26" s="638"/>
      <c r="C26" s="393">
        <v>2</v>
      </c>
      <c r="D26" s="632" t="s">
        <v>414</v>
      </c>
      <c r="E26" s="633"/>
      <c r="F26" s="634"/>
      <c r="G26" s="632" t="s">
        <v>465</v>
      </c>
      <c r="H26" s="633"/>
      <c r="I26" s="634"/>
      <c r="J26" s="394">
        <v>814.16</v>
      </c>
      <c r="K26" s="395">
        <v>7.7500966802428644E-3</v>
      </c>
      <c r="L26" s="394">
        <v>14.110000000000003</v>
      </c>
      <c r="M26" s="396">
        <f t="shared" si="2"/>
        <v>11487.797600000002</v>
      </c>
      <c r="N26" s="339">
        <v>7.9661885638802887E-3</v>
      </c>
      <c r="O26" s="469" t="s">
        <v>859</v>
      </c>
      <c r="P26" s="326"/>
    </row>
    <row r="27" spans="1:16" ht="15.75" customHeight="1" x14ac:dyDescent="0.25">
      <c r="A27" s="624"/>
      <c r="B27" s="638"/>
      <c r="C27" s="393">
        <v>3</v>
      </c>
      <c r="D27" s="632" t="s">
        <v>831</v>
      </c>
      <c r="E27" s="633"/>
      <c r="F27" s="634"/>
      <c r="G27" s="632" t="s">
        <v>836</v>
      </c>
      <c r="H27" s="633"/>
      <c r="I27" s="634"/>
      <c r="J27" s="394">
        <v>335.18</v>
      </c>
      <c r="K27" s="395">
        <v>8.0547278502071419E-3</v>
      </c>
      <c r="L27" s="394">
        <v>31.480000000000004</v>
      </c>
      <c r="M27" s="396">
        <f t="shared" si="2"/>
        <v>10551.466400000001</v>
      </c>
      <c r="N27" s="339"/>
      <c r="O27" s="469" t="s">
        <v>688</v>
      </c>
      <c r="P27" s="326"/>
    </row>
    <row r="28" spans="1:16" ht="15.75" customHeight="1" x14ac:dyDescent="0.25">
      <c r="A28" s="624"/>
      <c r="B28" s="638"/>
      <c r="C28" s="393">
        <v>4</v>
      </c>
      <c r="D28" s="632" t="s">
        <v>424</v>
      </c>
      <c r="E28" s="633"/>
      <c r="F28" s="634"/>
      <c r="G28" s="632" t="s">
        <v>496</v>
      </c>
      <c r="H28" s="633"/>
      <c r="I28" s="634"/>
      <c r="J28" s="394">
        <v>318.32</v>
      </c>
      <c r="K28" s="395">
        <v>8.702555775569774E-3</v>
      </c>
      <c r="L28" s="394">
        <v>28.50999999999997</v>
      </c>
      <c r="M28" s="396">
        <f t="shared" si="2"/>
        <v>9075.3031999999894</v>
      </c>
      <c r="N28" s="339">
        <v>6.0667996914357822E-3</v>
      </c>
      <c r="O28" s="469" t="s">
        <v>688</v>
      </c>
      <c r="P28" s="326"/>
    </row>
    <row r="29" spans="1:16" ht="15.75" customHeight="1" thickBot="1" x14ac:dyDescent="0.3">
      <c r="A29" s="624"/>
      <c r="B29" s="638"/>
      <c r="C29" s="398">
        <v>5</v>
      </c>
      <c r="D29" s="635" t="s">
        <v>421</v>
      </c>
      <c r="E29" s="636"/>
      <c r="F29" s="637"/>
      <c r="G29" s="635" t="s">
        <v>837</v>
      </c>
      <c r="H29" s="636"/>
      <c r="I29" s="637"/>
      <c r="J29" s="399">
        <v>355.14</v>
      </c>
      <c r="K29" s="400">
        <v>6.3014966981074349E-3</v>
      </c>
      <c r="L29" s="399">
        <v>21.349999999999987</v>
      </c>
      <c r="M29" s="396">
        <f t="shared" si="2"/>
        <v>7582.238999999995</v>
      </c>
      <c r="N29" s="339"/>
      <c r="O29" s="470" t="s">
        <v>688</v>
      </c>
      <c r="P29" s="408"/>
    </row>
    <row r="30" spans="1:16" ht="15.75" customHeight="1" thickTop="1" thickBot="1" x14ac:dyDescent="0.3">
      <c r="A30" s="624"/>
      <c r="B30" s="638"/>
      <c r="C30" s="630"/>
      <c r="D30" s="630"/>
      <c r="E30" s="630"/>
      <c r="F30" s="630"/>
      <c r="G30" s="630"/>
      <c r="H30" s="630"/>
      <c r="I30" s="631"/>
      <c r="J30" s="401" t="s">
        <v>726</v>
      </c>
      <c r="K30" s="402">
        <f>M30/'生產管理報表 7-1 (週)'!B10</f>
        <v>0.25881799050940335</v>
      </c>
      <c r="L30" s="401" t="s">
        <v>775</v>
      </c>
      <c r="M30" s="403">
        <f>SUM(M25:M29)</f>
        <v>83071.806200000006</v>
      </c>
      <c r="N30" s="621"/>
      <c r="O30" s="622"/>
      <c r="P30" s="623"/>
    </row>
    <row r="31" spans="1:16" ht="15.75" customHeight="1" thickTop="1" x14ac:dyDescent="0.25"/>
    <row r="32" spans="1:16" ht="15.75" customHeight="1" x14ac:dyDescent="0.25">
      <c r="A32" s="624" t="s">
        <v>779</v>
      </c>
      <c r="B32" s="624"/>
      <c r="C32" s="388" t="s">
        <v>719</v>
      </c>
      <c r="D32" s="625" t="s">
        <v>12</v>
      </c>
      <c r="E32" s="626"/>
      <c r="F32" s="627"/>
      <c r="G32" s="389" t="s">
        <v>780</v>
      </c>
      <c r="H32" s="390"/>
      <c r="I32" s="388"/>
      <c r="J32" s="391" t="s">
        <v>721</v>
      </c>
      <c r="K32" s="391" t="s">
        <v>56</v>
      </c>
      <c r="L32" s="391" t="s">
        <v>57</v>
      </c>
      <c r="M32" s="391" t="s">
        <v>11</v>
      </c>
      <c r="N32" s="391" t="s">
        <v>330</v>
      </c>
      <c r="O32" s="628" t="s">
        <v>781</v>
      </c>
      <c r="P32" s="629"/>
    </row>
    <row r="33" spans="1:16" ht="15.75" customHeight="1" x14ac:dyDescent="0.25">
      <c r="A33" s="624">
        <v>7</v>
      </c>
      <c r="B33" s="638" t="s">
        <v>782</v>
      </c>
      <c r="C33" s="393">
        <v>1</v>
      </c>
      <c r="D33" s="632"/>
      <c r="E33" s="633"/>
      <c r="F33" s="634"/>
      <c r="G33" s="632"/>
      <c r="H33" s="633"/>
      <c r="I33" s="634"/>
      <c r="J33" s="394"/>
      <c r="K33" s="395"/>
      <c r="L33" s="394"/>
      <c r="M33" s="396">
        <f t="shared" ref="M33:M37" si="3">L33*J33</f>
        <v>0</v>
      </c>
      <c r="N33" s="339"/>
      <c r="O33" s="406"/>
      <c r="P33" s="335"/>
    </row>
    <row r="34" spans="1:16" ht="15.75" customHeight="1" x14ac:dyDescent="0.25">
      <c r="A34" s="624"/>
      <c r="B34" s="638"/>
      <c r="C34" s="393">
        <v>2</v>
      </c>
      <c r="D34" s="632"/>
      <c r="E34" s="633"/>
      <c r="F34" s="634"/>
      <c r="G34" s="632"/>
      <c r="H34" s="633"/>
      <c r="I34" s="634"/>
      <c r="J34" s="394"/>
      <c r="K34" s="395"/>
      <c r="L34" s="394"/>
      <c r="M34" s="396">
        <f t="shared" si="3"/>
        <v>0</v>
      </c>
      <c r="N34" s="339"/>
      <c r="O34" s="397"/>
      <c r="P34" s="335"/>
    </row>
    <row r="35" spans="1:16" ht="15.75" customHeight="1" x14ac:dyDescent="0.25">
      <c r="A35" s="624"/>
      <c r="B35" s="638"/>
      <c r="C35" s="393">
        <v>3</v>
      </c>
      <c r="D35" s="632"/>
      <c r="E35" s="633"/>
      <c r="F35" s="634"/>
      <c r="G35" s="632"/>
      <c r="H35" s="633"/>
      <c r="I35" s="634"/>
      <c r="J35" s="394"/>
      <c r="K35" s="395"/>
      <c r="L35" s="394"/>
      <c r="M35" s="396">
        <f t="shared" si="3"/>
        <v>0</v>
      </c>
      <c r="N35" s="339"/>
      <c r="O35" s="406"/>
      <c r="P35" s="326"/>
    </row>
    <row r="36" spans="1:16" ht="15.75" customHeight="1" x14ac:dyDescent="0.25">
      <c r="A36" s="624"/>
      <c r="B36" s="638"/>
      <c r="C36" s="393">
        <v>4</v>
      </c>
      <c r="D36" s="632"/>
      <c r="E36" s="633"/>
      <c r="F36" s="634"/>
      <c r="G36" s="632"/>
      <c r="H36" s="633"/>
      <c r="I36" s="634"/>
      <c r="J36" s="394"/>
      <c r="K36" s="395"/>
      <c r="L36" s="394"/>
      <c r="M36" s="396">
        <f t="shared" si="3"/>
        <v>0</v>
      </c>
      <c r="N36" s="339"/>
      <c r="O36" s="406"/>
      <c r="P36" s="326"/>
    </row>
    <row r="37" spans="1:16" ht="15.75" customHeight="1" thickBot="1" x14ac:dyDescent="0.3">
      <c r="A37" s="624"/>
      <c r="B37" s="638"/>
      <c r="C37" s="398">
        <v>5</v>
      </c>
      <c r="D37" s="635"/>
      <c r="E37" s="636"/>
      <c r="F37" s="637"/>
      <c r="G37" s="635"/>
      <c r="H37" s="636"/>
      <c r="I37" s="637"/>
      <c r="J37" s="399"/>
      <c r="K37" s="400"/>
      <c r="L37" s="399"/>
      <c r="M37" s="396">
        <f t="shared" si="3"/>
        <v>0</v>
      </c>
      <c r="N37" s="339"/>
      <c r="O37" s="407"/>
      <c r="P37" s="408"/>
    </row>
    <row r="38" spans="1:16" ht="15.75" customHeight="1" thickTop="1" thickBot="1" x14ac:dyDescent="0.3">
      <c r="A38" s="624"/>
      <c r="B38" s="638"/>
      <c r="C38" s="630"/>
      <c r="D38" s="630"/>
      <c r="E38" s="630"/>
      <c r="F38" s="630"/>
      <c r="G38" s="630"/>
      <c r="H38" s="630"/>
      <c r="I38" s="631"/>
      <c r="J38" s="401" t="s">
        <v>783</v>
      </c>
      <c r="K38" s="402">
        <f>M38/'生產管理報表 7-1 (週)'!B10</f>
        <v>0</v>
      </c>
      <c r="L38" s="401" t="s">
        <v>728</v>
      </c>
      <c r="M38" s="403">
        <f>SUM(M33:M37)</f>
        <v>0</v>
      </c>
      <c r="N38" s="621"/>
      <c r="O38" s="622"/>
      <c r="P38" s="623"/>
    </row>
    <row r="39" spans="1:16" ht="15.75" customHeight="1" thickTop="1" x14ac:dyDescent="0.25"/>
  </sheetData>
  <mergeCells count="8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G21:I21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M13" sqref="M13:Q13"/>
    </sheetView>
  </sheetViews>
  <sheetFormatPr defaultColWidth="12.7109375" defaultRowHeight="15.75" customHeight="1" x14ac:dyDescent="0.25"/>
  <cols>
    <col min="1" max="1" width="5.28515625" style="100" customWidth="1"/>
    <col min="2" max="2" width="7.85546875" style="160" customWidth="1"/>
    <col min="3" max="3" width="4" style="141" customWidth="1"/>
    <col min="4" max="17" width="8.7109375" style="100" customWidth="1"/>
    <col min="18" max="16384" width="12.7109375" style="100"/>
  </cols>
  <sheetData>
    <row r="1" spans="1:17" ht="15.75" customHeight="1" x14ac:dyDescent="0.25">
      <c r="A1" s="473" t="s">
        <v>209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</row>
    <row r="2" spans="1:17" s="101" customFormat="1" ht="15.75" customHeight="1" x14ac:dyDescent="0.25">
      <c r="A2" s="473"/>
      <c r="B2" s="473"/>
      <c r="C2" s="473"/>
      <c r="D2" s="473"/>
      <c r="E2" s="473"/>
      <c r="F2" s="473"/>
      <c r="G2" s="473"/>
      <c r="H2" s="473"/>
      <c r="I2" s="473"/>
      <c r="J2" s="473"/>
      <c r="K2" s="473"/>
      <c r="L2" s="473"/>
      <c r="M2" s="473"/>
      <c r="N2" s="473"/>
      <c r="O2" s="473"/>
      <c r="P2" s="473"/>
      <c r="Q2" s="473"/>
    </row>
    <row r="3" spans="1:17" ht="15.75" customHeight="1" x14ac:dyDescent="0.25">
      <c r="A3" s="579" t="s">
        <v>223</v>
      </c>
      <c r="B3" s="579"/>
      <c r="C3" s="579"/>
      <c r="D3" s="579"/>
      <c r="E3" s="579"/>
      <c r="F3" s="579"/>
      <c r="G3" s="579"/>
      <c r="H3" s="579"/>
      <c r="I3" s="579"/>
      <c r="J3" s="579"/>
      <c r="K3" s="579"/>
      <c r="L3" s="579"/>
      <c r="M3" s="579"/>
      <c r="N3" s="579"/>
      <c r="O3" s="579"/>
      <c r="P3" s="579"/>
      <c r="Q3" s="579"/>
    </row>
    <row r="4" spans="1:17" s="101" customFormat="1" ht="15.75" customHeight="1" x14ac:dyDescent="0.25">
      <c r="A4" s="668"/>
      <c r="B4" s="668"/>
      <c r="C4" s="668"/>
      <c r="D4" s="668"/>
      <c r="E4" s="668"/>
      <c r="F4" s="668"/>
      <c r="G4" s="668"/>
      <c r="H4" s="668"/>
      <c r="I4" s="668"/>
      <c r="J4" s="668"/>
      <c r="K4" s="668"/>
      <c r="L4" s="668"/>
      <c r="M4" s="668"/>
      <c r="N4" s="668"/>
      <c r="O4" s="668"/>
      <c r="P4" s="668"/>
      <c r="Q4" s="668"/>
    </row>
    <row r="5" spans="1:17" ht="15.75" customHeight="1" x14ac:dyDescent="0.25">
      <c r="A5" s="519" t="s">
        <v>198</v>
      </c>
      <c r="B5" s="662">
        <v>1</v>
      </c>
      <c r="C5" s="662"/>
      <c r="D5" s="662">
        <v>2</v>
      </c>
      <c r="E5" s="662"/>
      <c r="F5" s="662">
        <v>3</v>
      </c>
      <c r="G5" s="662"/>
      <c r="H5" s="662">
        <v>4</v>
      </c>
      <c r="I5" s="662"/>
      <c r="J5" s="662">
        <v>5</v>
      </c>
      <c r="K5" s="662"/>
      <c r="L5" s="662">
        <v>6</v>
      </c>
      <c r="M5" s="662"/>
      <c r="N5" s="662">
        <v>7</v>
      </c>
      <c r="O5" s="662"/>
      <c r="P5" s="663">
        <v>8</v>
      </c>
      <c r="Q5" s="663"/>
    </row>
    <row r="6" spans="1:17" ht="15.75" customHeight="1" x14ac:dyDescent="0.25">
      <c r="A6" s="519"/>
      <c r="B6" s="519" t="s">
        <v>235</v>
      </c>
      <c r="C6" s="519"/>
      <c r="D6" s="519" t="s">
        <v>224</v>
      </c>
      <c r="E6" s="519"/>
      <c r="F6" s="519" t="s">
        <v>171</v>
      </c>
      <c r="G6" s="519"/>
      <c r="H6" s="519" t="s">
        <v>195</v>
      </c>
      <c r="I6" s="519"/>
      <c r="J6" s="519" t="s">
        <v>196</v>
      </c>
      <c r="K6" s="519"/>
      <c r="L6" s="519" t="s">
        <v>172</v>
      </c>
      <c r="M6" s="519"/>
      <c r="N6" s="519" t="s">
        <v>197</v>
      </c>
      <c r="O6" s="519"/>
      <c r="P6" s="664" t="s">
        <v>225</v>
      </c>
      <c r="Q6" s="664"/>
    </row>
    <row r="8" spans="1:17" s="138" customFormat="1" ht="15.75" customHeight="1" x14ac:dyDescent="0.2">
      <c r="A8" s="144" t="s">
        <v>202</v>
      </c>
      <c r="B8" s="164" t="s">
        <v>18</v>
      </c>
      <c r="C8" s="666" t="s">
        <v>12</v>
      </c>
      <c r="D8" s="666"/>
      <c r="E8" s="666"/>
      <c r="F8" s="666" t="s">
        <v>54</v>
      </c>
      <c r="G8" s="666"/>
      <c r="H8" s="666"/>
      <c r="I8" s="164" t="s">
        <v>55</v>
      </c>
      <c r="J8" s="165" t="s">
        <v>19</v>
      </c>
      <c r="K8" s="164" t="s">
        <v>58</v>
      </c>
      <c r="L8" s="164" t="s">
        <v>2</v>
      </c>
      <c r="M8" s="669" t="s">
        <v>51</v>
      </c>
      <c r="N8" s="645"/>
      <c r="O8" s="645"/>
      <c r="P8" s="645"/>
      <c r="Q8" s="645"/>
    </row>
    <row r="9" spans="1:17" ht="15.75" customHeight="1" x14ac:dyDescent="0.25">
      <c r="A9" s="666" t="s">
        <v>201</v>
      </c>
      <c r="B9" s="140">
        <v>1</v>
      </c>
      <c r="C9" s="583"/>
      <c r="D9" s="584"/>
      <c r="E9" s="584"/>
      <c r="F9" s="583"/>
      <c r="G9" s="584"/>
      <c r="H9" s="584"/>
      <c r="I9" s="146"/>
      <c r="J9" s="162"/>
      <c r="K9" s="162"/>
      <c r="L9" s="163">
        <f>K9-J9</f>
        <v>0</v>
      </c>
      <c r="M9" s="583"/>
      <c r="N9" s="583"/>
      <c r="O9" s="583"/>
      <c r="P9" s="583"/>
      <c r="Q9" s="583"/>
    </row>
    <row r="10" spans="1:17" ht="15.75" customHeight="1" x14ac:dyDescent="0.25">
      <c r="A10" s="667"/>
      <c r="B10" s="140">
        <v>2</v>
      </c>
      <c r="C10" s="583"/>
      <c r="D10" s="584"/>
      <c r="E10" s="584"/>
      <c r="F10" s="583"/>
      <c r="G10" s="584"/>
      <c r="H10" s="584"/>
      <c r="I10" s="146"/>
      <c r="J10" s="162"/>
      <c r="K10" s="162"/>
      <c r="L10" s="163">
        <f t="shared" ref="L10:L12" si="0">K10-J10</f>
        <v>0</v>
      </c>
      <c r="M10" s="583"/>
      <c r="N10" s="583"/>
      <c r="O10" s="583"/>
      <c r="P10" s="583"/>
      <c r="Q10" s="583"/>
    </row>
    <row r="11" spans="1:17" ht="15.75" customHeight="1" x14ac:dyDescent="0.25">
      <c r="A11" s="667"/>
      <c r="B11" s="140">
        <v>3</v>
      </c>
      <c r="C11" s="583"/>
      <c r="D11" s="584"/>
      <c r="E11" s="584"/>
      <c r="F11" s="583"/>
      <c r="G11" s="584"/>
      <c r="H11" s="584"/>
      <c r="I11" s="146"/>
      <c r="J11" s="162"/>
      <c r="K11" s="162"/>
      <c r="L11" s="163">
        <f t="shared" si="0"/>
        <v>0</v>
      </c>
      <c r="M11" s="583"/>
      <c r="N11" s="583"/>
      <c r="O11" s="583"/>
      <c r="P11" s="583"/>
      <c r="Q11" s="583"/>
    </row>
    <row r="12" spans="1:17" ht="15.75" customHeight="1" x14ac:dyDescent="0.25">
      <c r="A12" s="667"/>
      <c r="B12" s="140">
        <v>4</v>
      </c>
      <c r="C12" s="583"/>
      <c r="D12" s="584"/>
      <c r="E12" s="584"/>
      <c r="F12" s="583"/>
      <c r="G12" s="584"/>
      <c r="H12" s="584"/>
      <c r="I12" s="146"/>
      <c r="J12" s="162"/>
      <c r="K12" s="162"/>
      <c r="L12" s="163">
        <f t="shared" si="0"/>
        <v>0</v>
      </c>
      <c r="M12" s="583"/>
      <c r="N12" s="583"/>
      <c r="O12" s="583"/>
      <c r="P12" s="583"/>
      <c r="Q12" s="583"/>
    </row>
    <row r="13" spans="1:17" ht="15.75" customHeight="1" x14ac:dyDescent="0.25">
      <c r="A13" s="667"/>
      <c r="B13" s="140">
        <v>5</v>
      </c>
      <c r="C13" s="583"/>
      <c r="D13" s="584"/>
      <c r="E13" s="584"/>
      <c r="F13" s="583"/>
      <c r="G13" s="584"/>
      <c r="H13" s="584"/>
      <c r="I13" s="146"/>
      <c r="J13" s="162"/>
      <c r="K13" s="162"/>
      <c r="L13" s="163">
        <f>K13-J13</f>
        <v>0</v>
      </c>
      <c r="M13" s="583"/>
      <c r="N13" s="583"/>
      <c r="O13" s="583"/>
      <c r="P13" s="583"/>
      <c r="Q13" s="583"/>
    </row>
    <row r="14" spans="1:17" ht="15.75" customHeight="1" x14ac:dyDescent="0.25">
      <c r="B14" s="159"/>
    </row>
    <row r="15" spans="1:17" s="138" customFormat="1" ht="15.75" customHeight="1" x14ac:dyDescent="0.2">
      <c r="A15" s="144" t="s">
        <v>202</v>
      </c>
      <c r="B15" s="144" t="s">
        <v>18</v>
      </c>
      <c r="C15" s="665" t="s">
        <v>12</v>
      </c>
      <c r="D15" s="665"/>
      <c r="E15" s="665"/>
      <c r="F15" s="665" t="s">
        <v>54</v>
      </c>
      <c r="G15" s="665"/>
      <c r="H15" s="665"/>
      <c r="I15" s="144" t="s">
        <v>55</v>
      </c>
      <c r="J15" s="161" t="s">
        <v>19</v>
      </c>
      <c r="K15" s="144" t="s">
        <v>58</v>
      </c>
      <c r="L15" s="144" t="s">
        <v>2</v>
      </c>
      <c r="M15" s="665" t="s">
        <v>51</v>
      </c>
      <c r="N15" s="665"/>
      <c r="O15" s="665"/>
      <c r="P15" s="665"/>
      <c r="Q15" s="665"/>
    </row>
    <row r="16" spans="1:17" ht="15.75" customHeight="1" x14ac:dyDescent="0.25">
      <c r="A16" s="665" t="s">
        <v>203</v>
      </c>
      <c r="B16" s="140">
        <v>1</v>
      </c>
      <c r="C16" s="583"/>
      <c r="D16" s="584"/>
      <c r="E16" s="584"/>
      <c r="F16" s="583"/>
      <c r="G16" s="584"/>
      <c r="H16" s="584"/>
      <c r="I16" s="146"/>
      <c r="J16" s="162"/>
      <c r="K16" s="162"/>
      <c r="L16" s="163">
        <f t="shared" ref="L16:L20" si="1">K16-J16</f>
        <v>0</v>
      </c>
      <c r="M16" s="583"/>
      <c r="N16" s="583"/>
      <c r="O16" s="583"/>
      <c r="P16" s="583"/>
      <c r="Q16" s="583"/>
    </row>
    <row r="17" spans="1:17" ht="15.75" customHeight="1" x14ac:dyDescent="0.25">
      <c r="A17" s="665"/>
      <c r="B17" s="140">
        <v>2</v>
      </c>
      <c r="C17" s="583"/>
      <c r="D17" s="584"/>
      <c r="E17" s="584"/>
      <c r="F17" s="583"/>
      <c r="G17" s="584"/>
      <c r="H17" s="584"/>
      <c r="I17" s="146"/>
      <c r="J17" s="162"/>
      <c r="K17" s="162"/>
      <c r="L17" s="163">
        <f t="shared" si="1"/>
        <v>0</v>
      </c>
      <c r="M17" s="583"/>
      <c r="N17" s="583"/>
      <c r="O17" s="583"/>
      <c r="P17" s="583"/>
      <c r="Q17" s="583"/>
    </row>
    <row r="18" spans="1:17" ht="15.75" customHeight="1" x14ac:dyDescent="0.25">
      <c r="A18" s="665"/>
      <c r="B18" s="140">
        <v>3</v>
      </c>
      <c r="C18" s="583"/>
      <c r="D18" s="584"/>
      <c r="E18" s="584"/>
      <c r="F18" s="583"/>
      <c r="G18" s="584"/>
      <c r="H18" s="584"/>
      <c r="I18" s="146"/>
      <c r="J18" s="162"/>
      <c r="K18" s="162"/>
      <c r="L18" s="163">
        <f t="shared" si="1"/>
        <v>0</v>
      </c>
      <c r="M18" s="583"/>
      <c r="N18" s="583"/>
      <c r="O18" s="583"/>
      <c r="P18" s="583"/>
      <c r="Q18" s="583"/>
    </row>
    <row r="19" spans="1:17" ht="15.75" customHeight="1" x14ac:dyDescent="0.25">
      <c r="A19" s="665"/>
      <c r="B19" s="140">
        <v>4</v>
      </c>
      <c r="C19" s="583"/>
      <c r="D19" s="584"/>
      <c r="E19" s="584"/>
      <c r="F19" s="583"/>
      <c r="G19" s="584"/>
      <c r="H19" s="584"/>
      <c r="I19" s="146"/>
      <c r="J19" s="162"/>
      <c r="K19" s="162"/>
      <c r="L19" s="163">
        <f t="shared" si="1"/>
        <v>0</v>
      </c>
      <c r="M19" s="583"/>
      <c r="N19" s="583"/>
      <c r="O19" s="583"/>
      <c r="P19" s="583"/>
      <c r="Q19" s="583"/>
    </row>
    <row r="20" spans="1:17" ht="15.75" customHeight="1" x14ac:dyDescent="0.25">
      <c r="A20" s="665"/>
      <c r="B20" s="140">
        <v>5</v>
      </c>
      <c r="C20" s="583"/>
      <c r="D20" s="584"/>
      <c r="E20" s="584"/>
      <c r="F20" s="583"/>
      <c r="G20" s="584"/>
      <c r="H20" s="584"/>
      <c r="I20" s="146"/>
      <c r="J20" s="162"/>
      <c r="K20" s="162"/>
      <c r="L20" s="163">
        <f t="shared" si="1"/>
        <v>0</v>
      </c>
      <c r="M20" s="583"/>
      <c r="N20" s="583"/>
      <c r="O20" s="583"/>
      <c r="P20" s="583"/>
      <c r="Q20" s="583"/>
    </row>
  </sheetData>
  <mergeCells count="57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M18:Q18"/>
    <mergeCell ref="M19:Q19"/>
    <mergeCell ref="C20:E20"/>
    <mergeCell ref="F20:H20"/>
    <mergeCell ref="C18:E18"/>
    <mergeCell ref="F18:H18"/>
    <mergeCell ref="C19:E19"/>
    <mergeCell ref="F19:H19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FFCC"/>
    <pageSetUpPr fitToPage="1"/>
  </sheetPr>
  <dimension ref="B2:AH1236"/>
  <sheetViews>
    <sheetView zoomScale="60" zoomScaleNormal="60" workbookViewId="0">
      <pane xSplit="5" ySplit="6" topLeftCell="F1146" activePane="bottomRight" state="frozen"/>
      <selection pane="topRight" activeCell="F1" sqref="F1"/>
      <selection pane="bottomLeft" activeCell="A7" sqref="A7"/>
      <selection pane="bottomRight" activeCell="T1157" sqref="T1157:V1166"/>
    </sheetView>
  </sheetViews>
  <sheetFormatPr defaultColWidth="8.85546875" defaultRowHeight="16.5" x14ac:dyDescent="0.25"/>
  <cols>
    <col min="1" max="1" width="0" style="188" hidden="1" customWidth="1"/>
    <col min="2" max="2" width="12.42578125" style="188" customWidth="1"/>
    <col min="3" max="3" width="4.28515625" style="188" bestFit="1" customWidth="1"/>
    <col min="4" max="4" width="6.7109375" style="188" bestFit="1" customWidth="1"/>
    <col min="5" max="5" width="30.42578125" style="188" customWidth="1"/>
    <col min="6" max="8" width="11.5703125" style="188" bestFit="1" customWidth="1"/>
    <col min="9" max="9" width="17" style="188" bestFit="1" customWidth="1"/>
    <col min="10" max="10" width="7.85546875" style="188" bestFit="1" customWidth="1"/>
    <col min="11" max="11" width="11.5703125" style="188" bestFit="1" customWidth="1"/>
    <col min="12" max="12" width="10.28515625" style="188" bestFit="1" customWidth="1"/>
    <col min="13" max="13" width="18.42578125" style="188" bestFit="1" customWidth="1"/>
    <col min="14" max="14" width="10.28515625" style="188" bestFit="1" customWidth="1"/>
    <col min="15" max="15" width="9" style="188" bestFit="1" customWidth="1"/>
    <col min="16" max="16" width="12.140625" style="188" bestFit="1" customWidth="1"/>
    <col min="17" max="17" width="9" style="188" customWidth="1"/>
    <col min="18" max="18" width="12.140625" style="188" bestFit="1" customWidth="1"/>
    <col min="19" max="19" width="13.5703125" style="188" bestFit="1" customWidth="1"/>
    <col min="20" max="20" width="10.140625" style="188" customWidth="1"/>
    <col min="21" max="21" width="15.5703125" style="188" customWidth="1"/>
    <col min="22" max="22" width="48.42578125" style="188" customWidth="1"/>
    <col min="23" max="23" width="7.42578125" style="188" bestFit="1" customWidth="1"/>
    <col min="24" max="24" width="33.42578125" style="188" bestFit="1" customWidth="1"/>
    <col min="25" max="25" width="11.85546875" style="188" bestFit="1" customWidth="1"/>
    <col min="26" max="27" width="21.5703125" style="188" customWidth="1"/>
    <col min="28" max="33" width="14.42578125" style="188" customWidth="1"/>
    <col min="34" max="34" width="11.42578125" style="188" bestFit="1" customWidth="1"/>
    <col min="35" max="16384" width="8.85546875" style="188"/>
  </cols>
  <sheetData>
    <row r="2" spans="2:34" ht="41.1" customHeight="1" x14ac:dyDescent="0.25">
      <c r="B2" s="674" t="s">
        <v>366</v>
      </c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75"/>
      <c r="Z2" s="189"/>
      <c r="AA2" s="189"/>
    </row>
    <row r="3" spans="2:34" ht="17.100000000000001" customHeight="1" x14ac:dyDescent="0.25">
      <c r="B3" s="676" t="s">
        <v>367</v>
      </c>
      <c r="C3" s="677"/>
      <c r="D3" s="673" t="s">
        <v>175</v>
      </c>
      <c r="E3" s="673"/>
      <c r="F3" s="673"/>
      <c r="G3" s="673" t="s">
        <v>189</v>
      </c>
      <c r="H3" s="673"/>
      <c r="I3" s="673"/>
      <c r="J3" s="673"/>
      <c r="K3" s="673"/>
      <c r="L3" s="673"/>
      <c r="M3" s="673"/>
      <c r="N3" s="673"/>
      <c r="O3" s="673"/>
      <c r="P3" s="673"/>
      <c r="Q3" s="673"/>
      <c r="R3" s="673"/>
      <c r="S3" s="673"/>
      <c r="T3" s="673" t="s">
        <v>176</v>
      </c>
      <c r="U3" s="682" t="s">
        <v>368</v>
      </c>
      <c r="V3" s="685" t="s">
        <v>369</v>
      </c>
      <c r="W3" s="685" t="s">
        <v>370</v>
      </c>
      <c r="X3" s="688" t="s">
        <v>177</v>
      </c>
      <c r="Z3" s="673" t="s">
        <v>371</v>
      </c>
      <c r="AA3" s="673"/>
      <c r="AB3" s="673"/>
      <c r="AC3" s="673"/>
      <c r="AD3" s="673"/>
      <c r="AE3" s="673"/>
      <c r="AF3" s="673"/>
      <c r="AG3" s="673"/>
      <c r="AH3" s="673"/>
    </row>
    <row r="4" spans="2:34" ht="17.100000000000001" customHeight="1" x14ac:dyDescent="0.25">
      <c r="B4" s="678"/>
      <c r="C4" s="679"/>
      <c r="D4" s="690" t="s">
        <v>174</v>
      </c>
      <c r="E4" s="673" t="s">
        <v>178</v>
      </c>
      <c r="F4" s="673"/>
      <c r="G4" s="673" t="s">
        <v>190</v>
      </c>
      <c r="H4" s="673"/>
      <c r="I4" s="673"/>
      <c r="J4" s="673"/>
      <c r="K4" s="673"/>
      <c r="L4" s="673"/>
      <c r="M4" s="673"/>
      <c r="N4" s="673"/>
      <c r="O4" s="673" t="s">
        <v>179</v>
      </c>
      <c r="P4" s="673"/>
      <c r="Q4" s="673"/>
      <c r="R4" s="673"/>
      <c r="S4" s="673"/>
      <c r="T4" s="673"/>
      <c r="U4" s="683"/>
      <c r="V4" s="686"/>
      <c r="W4" s="686"/>
      <c r="X4" s="688"/>
      <c r="Z4" s="673"/>
      <c r="AA4" s="673"/>
      <c r="AB4" s="673"/>
      <c r="AC4" s="673"/>
      <c r="AD4" s="673"/>
      <c r="AE4" s="673"/>
      <c r="AF4" s="673"/>
      <c r="AG4" s="673"/>
      <c r="AH4" s="673"/>
    </row>
    <row r="5" spans="2:34" ht="17.100000000000001" customHeight="1" x14ac:dyDescent="0.25">
      <c r="B5" s="678"/>
      <c r="C5" s="679"/>
      <c r="D5" s="690"/>
      <c r="E5" s="690" t="s">
        <v>180</v>
      </c>
      <c r="F5" s="688" t="s">
        <v>372</v>
      </c>
      <c r="G5" s="691" t="s">
        <v>191</v>
      </c>
      <c r="H5" s="691"/>
      <c r="I5" s="691"/>
      <c r="J5" s="691"/>
      <c r="K5" s="691"/>
      <c r="L5" s="691"/>
      <c r="M5" s="691"/>
      <c r="N5" s="691"/>
      <c r="O5" s="691" t="s">
        <v>173</v>
      </c>
      <c r="P5" s="691"/>
      <c r="Q5" s="691" t="s">
        <v>181</v>
      </c>
      <c r="R5" s="691"/>
      <c r="S5" s="691"/>
      <c r="T5" s="673"/>
      <c r="U5" s="683"/>
      <c r="V5" s="686"/>
      <c r="W5" s="686"/>
      <c r="X5" s="688"/>
      <c r="Z5" s="673"/>
      <c r="AA5" s="673"/>
      <c r="AB5" s="673"/>
      <c r="AC5" s="673"/>
      <c r="AD5" s="673"/>
      <c r="AE5" s="673"/>
      <c r="AF5" s="673"/>
      <c r="AG5" s="673"/>
      <c r="AH5" s="673"/>
    </row>
    <row r="6" spans="2:34" ht="38.450000000000003" customHeight="1" x14ac:dyDescent="0.25">
      <c r="B6" s="680"/>
      <c r="C6" s="681"/>
      <c r="D6" s="690"/>
      <c r="E6" s="690"/>
      <c r="F6" s="688"/>
      <c r="G6" s="294" t="s">
        <v>182</v>
      </c>
      <c r="H6" s="294" t="s">
        <v>373</v>
      </c>
      <c r="I6" s="294" t="s">
        <v>374</v>
      </c>
      <c r="J6" s="294" t="s">
        <v>183</v>
      </c>
      <c r="K6" s="294" t="s">
        <v>375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3" t="s">
        <v>186</v>
      </c>
      <c r="R6" s="293" t="s">
        <v>187</v>
      </c>
      <c r="S6" s="294" t="s">
        <v>188</v>
      </c>
      <c r="T6" s="673"/>
      <c r="U6" s="684"/>
      <c r="V6" s="687"/>
      <c r="W6" s="687"/>
      <c r="X6" s="688"/>
      <c r="Z6" s="261" t="s">
        <v>376</v>
      </c>
      <c r="AA6" s="261" t="s">
        <v>377</v>
      </c>
      <c r="AB6" s="295" t="s">
        <v>378</v>
      </c>
      <c r="AC6" s="295" t="s">
        <v>200</v>
      </c>
      <c r="AD6" s="295" t="s">
        <v>784</v>
      </c>
      <c r="AE6" s="295" t="s">
        <v>535</v>
      </c>
      <c r="AF6" s="295" t="s">
        <v>379</v>
      </c>
      <c r="AG6" s="295" t="s">
        <v>537</v>
      </c>
      <c r="AH6" s="295" t="s">
        <v>380</v>
      </c>
    </row>
    <row r="7" spans="2:34" hidden="1" x14ac:dyDescent="0.25">
      <c r="B7" s="689">
        <v>45870</v>
      </c>
      <c r="C7" s="528" t="s">
        <v>381</v>
      </c>
      <c r="D7" s="245">
        <v>1</v>
      </c>
      <c r="E7" s="190" t="s">
        <v>462</v>
      </c>
      <c r="F7" s="313">
        <f>O7*L7</f>
        <v>862.19650000000013</v>
      </c>
      <c r="G7" s="196">
        <v>9.66</v>
      </c>
      <c r="H7" s="196">
        <v>10.54</v>
      </c>
      <c r="I7" s="198">
        <f>H7/G7</f>
        <v>1.0910973084886126</v>
      </c>
      <c r="J7" s="196">
        <v>0</v>
      </c>
      <c r="K7" s="198">
        <f>J7/G7</f>
        <v>0</v>
      </c>
      <c r="L7" s="313">
        <v>1567.63</v>
      </c>
      <c r="M7" s="198">
        <f>(H7+J7)/G7</f>
        <v>1.0910973084886126</v>
      </c>
      <c r="N7" s="313">
        <v>1379.51</v>
      </c>
      <c r="O7" s="196">
        <v>0.55000000000000004</v>
      </c>
      <c r="P7" s="197">
        <f t="shared" ref="P7:P16" si="0">O7/G7</f>
        <v>5.6935817805383024E-2</v>
      </c>
      <c r="Q7" s="196">
        <f t="shared" ref="Q7:Q16" si="1">(H7+J7)-G7-O7</f>
        <v>0.32999999999999896</v>
      </c>
      <c r="R7" s="197">
        <f t="shared" ref="R7:R16" si="2">Q7/G7</f>
        <v>3.4161490683229705E-2</v>
      </c>
      <c r="S7" s="313">
        <f t="shared" ref="S7:S70" si="3">Q7*L7</f>
        <v>517.31789999999842</v>
      </c>
      <c r="T7" s="196" t="s">
        <v>463</v>
      </c>
      <c r="U7" s="196" t="s">
        <v>714</v>
      </c>
      <c r="V7" s="196" t="s">
        <v>510</v>
      </c>
      <c r="W7" s="196">
        <v>1</v>
      </c>
      <c r="X7" s="196" t="s">
        <v>416</v>
      </c>
      <c r="Y7" s="193" t="s">
        <v>403</v>
      </c>
      <c r="Z7" s="262">
        <f>SUM(W7:W46)</f>
        <v>40</v>
      </c>
      <c r="AA7" s="263">
        <f t="shared" ref="AA7:AH7" si="4">SUMIF($U$7:$U$46,TRIM(AA6),$W$7:$W$46)</f>
        <v>8</v>
      </c>
      <c r="AB7" s="263">
        <f t="shared" si="4"/>
        <v>0</v>
      </c>
      <c r="AC7" s="263">
        <f t="shared" si="4"/>
        <v>1</v>
      </c>
      <c r="AD7" s="263">
        <f t="shared" si="4"/>
        <v>19</v>
      </c>
      <c r="AE7" s="263">
        <f t="shared" si="4"/>
        <v>6</v>
      </c>
      <c r="AF7" s="263">
        <f t="shared" si="4"/>
        <v>0</v>
      </c>
      <c r="AG7" s="263">
        <f t="shared" si="4"/>
        <v>6</v>
      </c>
      <c r="AH7" s="263">
        <f t="shared" si="4"/>
        <v>0</v>
      </c>
    </row>
    <row r="8" spans="2:34" hidden="1" x14ac:dyDescent="0.25">
      <c r="B8" s="528"/>
      <c r="C8" s="528"/>
      <c r="D8" s="245">
        <v>2</v>
      </c>
      <c r="E8" s="190" t="s">
        <v>464</v>
      </c>
      <c r="F8" s="313">
        <f t="shared" ref="F8:F46" si="5">O8*L8</f>
        <v>846.44</v>
      </c>
      <c r="G8" s="196">
        <v>11.01</v>
      </c>
      <c r="H8" s="196">
        <v>11.5</v>
      </c>
      <c r="I8" s="198">
        <f t="shared" ref="I8:I36" si="6">H8/G8</f>
        <v>1.044504995458674</v>
      </c>
      <c r="J8" s="196">
        <v>1.8</v>
      </c>
      <c r="K8" s="198">
        <f t="shared" ref="K8:K16" si="7">J8/G8</f>
        <v>0.16348773841961853</v>
      </c>
      <c r="L8" s="313">
        <v>846.44</v>
      </c>
      <c r="M8" s="198">
        <f t="shared" ref="M8:M16" si="8">(H8+J8)/G8</f>
        <v>1.2079927338782925</v>
      </c>
      <c r="N8" s="313">
        <v>1938.35</v>
      </c>
      <c r="O8" s="196">
        <v>1</v>
      </c>
      <c r="P8" s="197">
        <f t="shared" si="0"/>
        <v>9.0826521344232511E-2</v>
      </c>
      <c r="Q8" s="196">
        <f t="shared" si="1"/>
        <v>1.2900000000000009</v>
      </c>
      <c r="R8" s="197">
        <f t="shared" si="2"/>
        <v>0.11716621253406004</v>
      </c>
      <c r="S8" s="313">
        <f t="shared" si="3"/>
        <v>1091.9076000000009</v>
      </c>
      <c r="T8" s="196" t="s">
        <v>463</v>
      </c>
      <c r="U8" s="196" t="s">
        <v>534</v>
      </c>
      <c r="V8" s="196" t="s">
        <v>511</v>
      </c>
      <c r="W8" s="196">
        <v>1</v>
      </c>
      <c r="X8" s="196" t="s">
        <v>425</v>
      </c>
      <c r="Y8" s="193" t="s">
        <v>411</v>
      </c>
      <c r="Z8" s="262"/>
      <c r="AA8" s="264">
        <f>SUMIF($U$7:$U$46,TRIM(AA6),$F$7:$F$46)</f>
        <v>5983.7105000000001</v>
      </c>
      <c r="AB8" s="264">
        <f t="shared" ref="AB8:AH8" si="9">SUMIF($U$7:$U$46,TRIM(AB6),$F$7:$F$46)</f>
        <v>0</v>
      </c>
      <c r="AC8" s="264">
        <f t="shared" si="9"/>
        <v>321.22000000000003</v>
      </c>
      <c r="AD8" s="264">
        <f t="shared" si="9"/>
        <v>10692.0507</v>
      </c>
      <c r="AE8" s="264">
        <f t="shared" si="9"/>
        <v>4387.402</v>
      </c>
      <c r="AF8" s="264">
        <f t="shared" si="9"/>
        <v>0</v>
      </c>
      <c r="AG8" s="264">
        <f t="shared" si="9"/>
        <v>2604.5942</v>
      </c>
      <c r="AH8" s="264">
        <f t="shared" si="9"/>
        <v>0</v>
      </c>
    </row>
    <row r="9" spans="2:34" hidden="1" x14ac:dyDescent="0.25">
      <c r="B9" s="528"/>
      <c r="C9" s="528"/>
      <c r="D9" s="245">
        <v>3</v>
      </c>
      <c r="E9" s="190" t="s">
        <v>465</v>
      </c>
      <c r="F9" s="313">
        <f t="shared" si="5"/>
        <v>521.06240000000003</v>
      </c>
      <c r="G9" s="196">
        <v>33.93</v>
      </c>
      <c r="H9" s="196">
        <v>34.93</v>
      </c>
      <c r="I9" s="198">
        <f t="shared" si="6"/>
        <v>1.0294724432655467</v>
      </c>
      <c r="J9" s="196">
        <v>0</v>
      </c>
      <c r="K9" s="198">
        <f t="shared" si="7"/>
        <v>0</v>
      </c>
      <c r="L9" s="313">
        <v>814.16</v>
      </c>
      <c r="M9" s="198">
        <f t="shared" si="8"/>
        <v>1.0294724432655467</v>
      </c>
      <c r="N9" s="313">
        <v>814.16</v>
      </c>
      <c r="O9" s="196">
        <v>0.64</v>
      </c>
      <c r="P9" s="197">
        <f t="shared" si="0"/>
        <v>1.8862363689949896E-2</v>
      </c>
      <c r="Q9" s="196">
        <f t="shared" si="1"/>
        <v>0.36</v>
      </c>
      <c r="R9" s="197">
        <f t="shared" si="2"/>
        <v>1.0610079575596816E-2</v>
      </c>
      <c r="S9" s="313">
        <f t="shared" si="3"/>
        <v>293.0976</v>
      </c>
      <c r="T9" s="196" t="s">
        <v>463</v>
      </c>
      <c r="U9" s="196" t="s">
        <v>714</v>
      </c>
      <c r="V9" s="190" t="s">
        <v>510</v>
      </c>
      <c r="W9" s="196">
        <v>1</v>
      </c>
      <c r="X9" s="196" t="s">
        <v>414</v>
      </c>
      <c r="Y9" s="193" t="s">
        <v>362</v>
      </c>
      <c r="Z9" s="262">
        <f>SUM(W47:W116)</f>
        <v>70</v>
      </c>
      <c r="AA9" s="263">
        <f t="shared" ref="AA9:AH9" si="10">SUMIF($U$47:$U$116,TRIM(AA6),$W$47:$W$116)</f>
        <v>16</v>
      </c>
      <c r="AB9" s="263">
        <f t="shared" si="10"/>
        <v>0</v>
      </c>
      <c r="AC9" s="263">
        <f t="shared" si="10"/>
        <v>0</v>
      </c>
      <c r="AD9" s="263">
        <f t="shared" si="10"/>
        <v>28</v>
      </c>
      <c r="AE9" s="263">
        <f t="shared" si="10"/>
        <v>20</v>
      </c>
      <c r="AF9" s="263">
        <f t="shared" si="10"/>
        <v>0</v>
      </c>
      <c r="AG9" s="263">
        <f t="shared" si="10"/>
        <v>6</v>
      </c>
      <c r="AH9" s="263">
        <f t="shared" si="10"/>
        <v>0</v>
      </c>
    </row>
    <row r="10" spans="2:34" hidden="1" x14ac:dyDescent="0.25">
      <c r="B10" s="528"/>
      <c r="C10" s="528"/>
      <c r="D10" s="245">
        <v>4</v>
      </c>
      <c r="E10" s="190" t="s">
        <v>466</v>
      </c>
      <c r="F10" s="313">
        <f t="shared" si="5"/>
        <v>427.35</v>
      </c>
      <c r="G10" s="196">
        <v>66.09</v>
      </c>
      <c r="H10" s="196">
        <v>62.529999999999994</v>
      </c>
      <c r="I10" s="198">
        <f t="shared" si="6"/>
        <v>0.94613405961567543</v>
      </c>
      <c r="J10" s="196">
        <v>6</v>
      </c>
      <c r="K10" s="198">
        <f t="shared" si="7"/>
        <v>9.0785292782569221E-2</v>
      </c>
      <c r="L10" s="313">
        <v>203.5</v>
      </c>
      <c r="M10" s="198">
        <f t="shared" si="8"/>
        <v>1.0369193523982447</v>
      </c>
      <c r="N10" s="313">
        <v>496.54</v>
      </c>
      <c r="O10" s="196">
        <v>2.1</v>
      </c>
      <c r="P10" s="197">
        <f t="shared" si="0"/>
        <v>3.1774852473899225E-2</v>
      </c>
      <c r="Q10" s="196">
        <f t="shared" si="1"/>
        <v>0.33999999999999764</v>
      </c>
      <c r="R10" s="197">
        <f t="shared" si="2"/>
        <v>5.1444999243455535E-3</v>
      </c>
      <c r="S10" s="313">
        <f t="shared" si="3"/>
        <v>69.189999999999515</v>
      </c>
      <c r="T10" s="196" t="s">
        <v>467</v>
      </c>
      <c r="U10" s="196" t="s">
        <v>221</v>
      </c>
      <c r="V10" s="196" t="s">
        <v>468</v>
      </c>
      <c r="W10" s="196">
        <v>1</v>
      </c>
      <c r="X10" s="196" t="s">
        <v>469</v>
      </c>
      <c r="Y10" s="193" t="s">
        <v>411</v>
      </c>
      <c r="Z10" s="263"/>
      <c r="AA10" s="264">
        <f t="shared" ref="AA10:AH10" si="11">SUMIF($U$47:$U$116,TRIM(AA6),$F$47:$F$116)</f>
        <v>7833.8600000000006</v>
      </c>
      <c r="AB10" s="264">
        <f t="shared" si="11"/>
        <v>0</v>
      </c>
      <c r="AC10" s="264">
        <f t="shared" si="11"/>
        <v>0</v>
      </c>
      <c r="AD10" s="264">
        <f t="shared" si="11"/>
        <v>17130.260000000002</v>
      </c>
      <c r="AE10" s="264">
        <f t="shared" si="11"/>
        <v>13485.57</v>
      </c>
      <c r="AF10" s="264">
        <f t="shared" si="11"/>
        <v>0</v>
      </c>
      <c r="AG10" s="264">
        <f t="shared" si="11"/>
        <v>2382.79</v>
      </c>
      <c r="AH10" s="264">
        <f t="shared" si="11"/>
        <v>0</v>
      </c>
    </row>
    <row r="11" spans="2:34" hidden="1" x14ac:dyDescent="0.25">
      <c r="B11" s="528"/>
      <c r="C11" s="528"/>
      <c r="D11" s="245">
        <v>5</v>
      </c>
      <c r="E11" s="190" t="s">
        <v>470</v>
      </c>
      <c r="F11" s="313">
        <f t="shared" si="5"/>
        <v>406.06479999999993</v>
      </c>
      <c r="G11" s="196">
        <v>150.04</v>
      </c>
      <c r="H11" s="196">
        <v>154.85999999999999</v>
      </c>
      <c r="I11" s="198">
        <f t="shared" si="6"/>
        <v>1.0321247667288722</v>
      </c>
      <c r="J11" s="196">
        <v>0</v>
      </c>
      <c r="K11" s="198">
        <f t="shared" si="7"/>
        <v>0</v>
      </c>
      <c r="L11" s="313">
        <v>166.42</v>
      </c>
      <c r="M11" s="198">
        <f t="shared" si="8"/>
        <v>1.0321247667288722</v>
      </c>
      <c r="N11" s="313">
        <v>802.14</v>
      </c>
      <c r="O11" s="196">
        <v>2.44</v>
      </c>
      <c r="P11" s="197">
        <f t="shared" si="0"/>
        <v>1.6262330045321249E-2</v>
      </c>
      <c r="Q11" s="196">
        <f t="shared" si="1"/>
        <v>2.3799999999999932</v>
      </c>
      <c r="R11" s="197">
        <f t="shared" si="2"/>
        <v>1.5862436683551008E-2</v>
      </c>
      <c r="S11" s="313">
        <f t="shared" si="3"/>
        <v>396.07959999999883</v>
      </c>
      <c r="T11" s="196" t="s">
        <v>463</v>
      </c>
      <c r="U11" s="196" t="s">
        <v>714</v>
      </c>
      <c r="V11" s="190" t="s">
        <v>511</v>
      </c>
      <c r="W11" s="196">
        <v>1</v>
      </c>
      <c r="X11" s="196" t="s">
        <v>433</v>
      </c>
      <c r="Y11" s="193"/>
      <c r="Z11" s="263"/>
      <c r="AA11" s="262"/>
      <c r="AB11" s="262"/>
      <c r="AC11" s="263"/>
      <c r="AD11" s="263"/>
      <c r="AE11" s="263"/>
      <c r="AF11" s="263"/>
      <c r="AG11" s="263"/>
      <c r="AH11" s="263"/>
    </row>
    <row r="12" spans="2:34" hidden="1" x14ac:dyDescent="0.25">
      <c r="B12" s="528"/>
      <c r="C12" s="528"/>
      <c r="D12" s="245">
        <v>6</v>
      </c>
      <c r="E12" s="190" t="s">
        <v>471</v>
      </c>
      <c r="F12" s="313">
        <f t="shared" si="5"/>
        <v>371.24880000000002</v>
      </c>
      <c r="G12" s="196">
        <v>36.229999999999997</v>
      </c>
      <c r="H12" s="196">
        <v>40.43</v>
      </c>
      <c r="I12" s="198">
        <f t="shared" si="6"/>
        <v>1.115926028153464</v>
      </c>
      <c r="J12" s="196">
        <v>0</v>
      </c>
      <c r="K12" s="198">
        <f t="shared" si="7"/>
        <v>0</v>
      </c>
      <c r="L12" s="313">
        <v>118.99</v>
      </c>
      <c r="M12" s="198">
        <f t="shared" si="8"/>
        <v>1.115926028153464</v>
      </c>
      <c r="N12" s="313">
        <v>499.76</v>
      </c>
      <c r="O12" s="196">
        <v>3.12</v>
      </c>
      <c r="P12" s="197">
        <f t="shared" si="0"/>
        <v>8.6116478056858972E-2</v>
      </c>
      <c r="Q12" s="196">
        <f t="shared" si="1"/>
        <v>1.0800000000000027</v>
      </c>
      <c r="R12" s="197">
        <f t="shared" si="2"/>
        <v>2.9809550096605103E-2</v>
      </c>
      <c r="S12" s="313">
        <f t="shared" si="3"/>
        <v>128.50920000000033</v>
      </c>
      <c r="T12" s="196" t="s">
        <v>463</v>
      </c>
      <c r="U12" s="196" t="s">
        <v>714</v>
      </c>
      <c r="V12" s="196" t="s">
        <v>509</v>
      </c>
      <c r="W12" s="196">
        <v>1</v>
      </c>
      <c r="X12" s="196" t="s">
        <v>460</v>
      </c>
      <c r="Y12" s="193" t="s">
        <v>363</v>
      </c>
      <c r="Z12" s="262">
        <f>SUM(W117:W186)</f>
        <v>70</v>
      </c>
      <c r="AA12" s="263">
        <f t="shared" ref="AA12:AH12" si="12">SUMIF($U$117:$U$186,TRIM(AA6),$W$117:$W$186)</f>
        <v>16</v>
      </c>
      <c r="AB12" s="263">
        <f t="shared" si="12"/>
        <v>0</v>
      </c>
      <c r="AC12" s="263">
        <f t="shared" si="12"/>
        <v>0</v>
      </c>
      <c r="AD12" s="263">
        <f t="shared" si="12"/>
        <v>40</v>
      </c>
      <c r="AE12" s="263">
        <f t="shared" si="12"/>
        <v>12</v>
      </c>
      <c r="AF12" s="263">
        <f t="shared" si="12"/>
        <v>0</v>
      </c>
      <c r="AG12" s="263">
        <f t="shared" si="12"/>
        <v>2</v>
      </c>
      <c r="AH12" s="263">
        <f t="shared" si="12"/>
        <v>0</v>
      </c>
    </row>
    <row r="13" spans="2:34" hidden="1" x14ac:dyDescent="0.25">
      <c r="B13" s="528"/>
      <c r="C13" s="528"/>
      <c r="D13" s="245">
        <v>7</v>
      </c>
      <c r="E13" s="190" t="s">
        <v>472</v>
      </c>
      <c r="F13" s="313">
        <f t="shared" si="5"/>
        <v>338.64</v>
      </c>
      <c r="G13" s="196">
        <v>23.68</v>
      </c>
      <c r="H13" s="196">
        <v>26.08</v>
      </c>
      <c r="I13" s="198">
        <f t="shared" si="6"/>
        <v>1.1013513513513513</v>
      </c>
      <c r="J13" s="196">
        <v>0</v>
      </c>
      <c r="K13" s="198">
        <f t="shared" si="7"/>
        <v>0</v>
      </c>
      <c r="L13" s="313">
        <v>169.32</v>
      </c>
      <c r="M13" s="198">
        <f t="shared" si="8"/>
        <v>1.1013513513513513</v>
      </c>
      <c r="N13" s="313">
        <v>406.37</v>
      </c>
      <c r="O13" s="196">
        <v>2</v>
      </c>
      <c r="P13" s="197">
        <f t="shared" si="0"/>
        <v>8.4459459459459457E-2</v>
      </c>
      <c r="Q13" s="196">
        <f t="shared" si="1"/>
        <v>0.39999999999999858</v>
      </c>
      <c r="R13" s="197">
        <f t="shared" si="2"/>
        <v>1.689189189189183E-2</v>
      </c>
      <c r="S13" s="313">
        <f t="shared" si="3"/>
        <v>67.727999999999753</v>
      </c>
      <c r="T13" s="196" t="s">
        <v>467</v>
      </c>
      <c r="U13" s="196" t="s">
        <v>536</v>
      </c>
      <c r="V13" s="196" t="s">
        <v>473</v>
      </c>
      <c r="W13" s="196">
        <v>1</v>
      </c>
      <c r="X13" s="196" t="s">
        <v>469</v>
      </c>
      <c r="Y13" s="193" t="s">
        <v>411</v>
      </c>
      <c r="Z13" s="263"/>
      <c r="AA13" s="264">
        <f>SUMIF($U$117:$U$186,TRIM(AA6),$F$117:$F$186)</f>
        <v>8850.58</v>
      </c>
      <c r="AB13" s="264">
        <f>SUMIF($U$117:$U$186,TRIM(AB6),$F$117:$F$186)</f>
        <v>0</v>
      </c>
      <c r="AC13" s="264">
        <f t="shared" ref="AC13:AH13" si="13">SUMIF($U$117:$U$186,TRIM(AC6),$F$117:$F$186)</f>
        <v>0</v>
      </c>
      <c r="AD13" s="264">
        <f t="shared" si="13"/>
        <v>20912.169999999998</v>
      </c>
      <c r="AE13" s="264">
        <f t="shared" si="13"/>
        <v>7481.1500000000005</v>
      </c>
      <c r="AF13" s="264">
        <f t="shared" si="13"/>
        <v>0</v>
      </c>
      <c r="AG13" s="264">
        <f t="shared" si="13"/>
        <v>684.46</v>
      </c>
      <c r="AH13" s="264">
        <f t="shared" si="13"/>
        <v>0</v>
      </c>
    </row>
    <row r="14" spans="2:34" hidden="1" x14ac:dyDescent="0.25">
      <c r="B14" s="528"/>
      <c r="C14" s="528"/>
      <c r="D14" s="245">
        <v>8</v>
      </c>
      <c r="E14" s="190" t="s">
        <v>474</v>
      </c>
      <c r="F14" s="313">
        <f t="shared" si="5"/>
        <v>321.22000000000003</v>
      </c>
      <c r="G14" s="196">
        <v>14.01</v>
      </c>
      <c r="H14" s="196">
        <v>17.009999999999998</v>
      </c>
      <c r="I14" s="198">
        <f t="shared" si="6"/>
        <v>1.2141327623126337</v>
      </c>
      <c r="J14" s="196">
        <v>0</v>
      </c>
      <c r="K14" s="198">
        <f t="shared" si="7"/>
        <v>0</v>
      </c>
      <c r="L14" s="313">
        <v>160.61000000000001</v>
      </c>
      <c r="M14" s="198">
        <f t="shared" si="8"/>
        <v>1.2141327623126337</v>
      </c>
      <c r="N14" s="313">
        <v>481.83</v>
      </c>
      <c r="O14" s="196">
        <v>2</v>
      </c>
      <c r="P14" s="197">
        <f t="shared" si="0"/>
        <v>0.14275517487508924</v>
      </c>
      <c r="Q14" s="196">
        <f t="shared" si="1"/>
        <v>0.99999999999999822</v>
      </c>
      <c r="R14" s="197">
        <f t="shared" si="2"/>
        <v>7.1377587437544479E-2</v>
      </c>
      <c r="S14" s="313">
        <f t="shared" si="3"/>
        <v>160.60999999999973</v>
      </c>
      <c r="T14" s="196" t="s">
        <v>463</v>
      </c>
      <c r="U14" s="196" t="s">
        <v>596</v>
      </c>
      <c r="V14" s="196" t="s">
        <v>475</v>
      </c>
      <c r="W14" s="196">
        <v>1</v>
      </c>
      <c r="X14" s="196" t="s">
        <v>419</v>
      </c>
      <c r="Y14" s="193"/>
      <c r="Z14" s="263"/>
      <c r="AA14" s="262"/>
      <c r="AB14" s="262"/>
      <c r="AC14" s="263"/>
      <c r="AD14" s="263"/>
      <c r="AE14" s="263"/>
      <c r="AF14" s="263"/>
      <c r="AG14" s="263"/>
      <c r="AH14" s="263"/>
    </row>
    <row r="15" spans="2:34" hidden="1" x14ac:dyDescent="0.25">
      <c r="B15" s="528"/>
      <c r="C15" s="528"/>
      <c r="D15" s="245">
        <v>9</v>
      </c>
      <c r="E15" s="190" t="s">
        <v>476</v>
      </c>
      <c r="F15" s="313">
        <f t="shared" si="5"/>
        <v>259.584</v>
      </c>
      <c r="G15" s="196">
        <v>2.84</v>
      </c>
      <c r="H15" s="196">
        <v>3.58</v>
      </c>
      <c r="I15" s="198">
        <f t="shared" si="6"/>
        <v>1.2605633802816902</v>
      </c>
      <c r="J15" s="196">
        <v>0</v>
      </c>
      <c r="K15" s="198">
        <f t="shared" si="7"/>
        <v>0</v>
      </c>
      <c r="L15" s="313">
        <v>405.6</v>
      </c>
      <c r="M15" s="198">
        <f t="shared" si="8"/>
        <v>1.2605633802816902</v>
      </c>
      <c r="N15" s="313">
        <v>300.14</v>
      </c>
      <c r="O15" s="196">
        <v>0.64</v>
      </c>
      <c r="P15" s="197">
        <f t="shared" si="0"/>
        <v>0.22535211267605634</v>
      </c>
      <c r="Q15" s="196">
        <f t="shared" si="1"/>
        <v>0.1000000000000002</v>
      </c>
      <c r="R15" s="197">
        <f t="shared" si="2"/>
        <v>3.5211267605633874E-2</v>
      </c>
      <c r="S15" s="313">
        <f t="shared" si="3"/>
        <v>40.56000000000008</v>
      </c>
      <c r="T15" s="196" t="s">
        <v>477</v>
      </c>
      <c r="U15" s="196" t="s">
        <v>714</v>
      </c>
      <c r="V15" s="196" t="s">
        <v>478</v>
      </c>
      <c r="W15" s="196">
        <v>1</v>
      </c>
      <c r="X15" s="196" t="s">
        <v>412</v>
      </c>
      <c r="Y15" s="193" t="s">
        <v>364</v>
      </c>
      <c r="Z15" s="262">
        <f>SUM(W187:W256)</f>
        <v>70</v>
      </c>
      <c r="AA15" s="263">
        <f t="shared" ref="AA15:AH15" si="14">SUMIF($U$187:$U$256,TRIM(AA6),$W$187:$W$256)</f>
        <v>2</v>
      </c>
      <c r="AB15" s="263">
        <f t="shared" si="14"/>
        <v>0</v>
      </c>
      <c r="AC15" s="263">
        <f t="shared" si="14"/>
        <v>0</v>
      </c>
      <c r="AD15" s="263">
        <f t="shared" si="14"/>
        <v>47</v>
      </c>
      <c r="AE15" s="263">
        <f t="shared" si="14"/>
        <v>12</v>
      </c>
      <c r="AF15" s="263">
        <f t="shared" si="14"/>
        <v>0</v>
      </c>
      <c r="AG15" s="263">
        <f t="shared" si="14"/>
        <v>9</v>
      </c>
      <c r="AH15" s="263">
        <f t="shared" si="14"/>
        <v>0</v>
      </c>
    </row>
    <row r="16" spans="2:34" hidden="1" x14ac:dyDescent="0.25">
      <c r="B16" s="528"/>
      <c r="C16" s="528"/>
      <c r="D16" s="245">
        <v>10</v>
      </c>
      <c r="E16" s="190" t="s">
        <v>479</v>
      </c>
      <c r="F16" s="313">
        <f t="shared" si="5"/>
        <v>258.20249999999999</v>
      </c>
      <c r="G16" s="196">
        <v>5.77</v>
      </c>
      <c r="H16" s="196">
        <v>7.5</v>
      </c>
      <c r="I16" s="198">
        <f t="shared" si="6"/>
        <v>1.2998266897746968</v>
      </c>
      <c r="J16" s="196">
        <v>0</v>
      </c>
      <c r="K16" s="198">
        <f t="shared" si="7"/>
        <v>0</v>
      </c>
      <c r="L16" s="313">
        <v>149.25</v>
      </c>
      <c r="M16" s="198">
        <f t="shared" si="8"/>
        <v>1.2998266897746968</v>
      </c>
      <c r="N16" s="313">
        <v>258.2</v>
      </c>
      <c r="O16" s="196">
        <v>1.73</v>
      </c>
      <c r="P16" s="197">
        <f t="shared" si="0"/>
        <v>0.29982668977469673</v>
      </c>
      <c r="Q16" s="196">
        <f t="shared" si="1"/>
        <v>0</v>
      </c>
      <c r="R16" s="197">
        <f t="shared" si="2"/>
        <v>0</v>
      </c>
      <c r="S16" s="313">
        <f t="shared" si="3"/>
        <v>0</v>
      </c>
      <c r="T16" s="196" t="s">
        <v>467</v>
      </c>
      <c r="U16" s="196" t="s">
        <v>714</v>
      </c>
      <c r="V16" s="196" t="s">
        <v>480</v>
      </c>
      <c r="W16" s="196">
        <v>1</v>
      </c>
      <c r="X16" s="196" t="s">
        <v>423</v>
      </c>
      <c r="Y16" s="193" t="s">
        <v>411</v>
      </c>
      <c r="Z16" s="263"/>
      <c r="AA16" s="264">
        <f>SUMIF($U$187:$U$256,TRIM(AA6),$F$187:$F$256)</f>
        <v>498.42</v>
      </c>
      <c r="AB16" s="264">
        <f t="shared" ref="AB16:AH16" si="15">SUMIF($U$187:$U$256,TRIM(AB6),$F$187:$F$256)</f>
        <v>0</v>
      </c>
      <c r="AC16" s="264">
        <f t="shared" si="15"/>
        <v>0</v>
      </c>
      <c r="AD16" s="264">
        <f t="shared" si="15"/>
        <v>18241.3367</v>
      </c>
      <c r="AE16" s="264">
        <f t="shared" si="15"/>
        <v>5970.362799999999</v>
      </c>
      <c r="AF16" s="264">
        <f t="shared" si="15"/>
        <v>0</v>
      </c>
      <c r="AG16" s="264">
        <f t="shared" si="15"/>
        <v>6588.1239999999989</v>
      </c>
      <c r="AH16" s="264">
        <f t="shared" si="15"/>
        <v>0</v>
      </c>
    </row>
    <row r="17" spans="2:34" hidden="1" x14ac:dyDescent="0.25">
      <c r="B17" s="689">
        <v>45871</v>
      </c>
      <c r="C17" s="528" t="s">
        <v>382</v>
      </c>
      <c r="D17" s="245">
        <v>1</v>
      </c>
      <c r="E17" s="190" t="s">
        <v>486</v>
      </c>
      <c r="F17" s="313">
        <f t="shared" si="5"/>
        <v>1292.0040000000001</v>
      </c>
      <c r="G17" s="196">
        <v>73.180000000000007</v>
      </c>
      <c r="H17" s="196">
        <v>73.099999999999994</v>
      </c>
      <c r="I17" s="198">
        <f t="shared" si="6"/>
        <v>0.99890680513801566</v>
      </c>
      <c r="J17" s="196">
        <v>7.62</v>
      </c>
      <c r="K17" s="198">
        <f t="shared" ref="K17:K71" si="16">J17/G17</f>
        <v>0.10412681060399015</v>
      </c>
      <c r="L17" s="313">
        <v>410.16</v>
      </c>
      <c r="M17" s="198">
        <f t="shared" ref="M17:M71" si="17">(H17+J17)/G17</f>
        <v>1.103033615742006</v>
      </c>
      <c r="N17" s="313">
        <v>3092.61</v>
      </c>
      <c r="O17" s="196">
        <v>3.15</v>
      </c>
      <c r="P17" s="197">
        <f>O17/G17</f>
        <v>4.3044547690625851E-2</v>
      </c>
      <c r="Q17" s="196">
        <f>(H17+J17)-G17-O17</f>
        <v>4.3899999999999917</v>
      </c>
      <c r="R17" s="197">
        <f>Q17/G17</f>
        <v>5.9989068051380039E-2</v>
      </c>
      <c r="S17" s="313">
        <f t="shared" si="3"/>
        <v>1800.6023999999968</v>
      </c>
      <c r="T17" s="196" t="s">
        <v>179</v>
      </c>
      <c r="U17" s="196" t="s">
        <v>714</v>
      </c>
      <c r="V17" s="196" t="s">
        <v>509</v>
      </c>
      <c r="W17" s="196">
        <v>1</v>
      </c>
      <c r="X17" s="196" t="s">
        <v>469</v>
      </c>
      <c r="Y17" s="193"/>
      <c r="Z17" s="263"/>
      <c r="AA17" s="262"/>
      <c r="AB17" s="262"/>
      <c r="AC17" s="263"/>
      <c r="AD17" s="263"/>
      <c r="AE17" s="263"/>
      <c r="AF17" s="263"/>
      <c r="AG17" s="263"/>
      <c r="AH17" s="263"/>
    </row>
    <row r="18" spans="2:34" hidden="1" x14ac:dyDescent="0.25">
      <c r="B18" s="528"/>
      <c r="C18" s="528"/>
      <c r="D18" s="245">
        <v>2</v>
      </c>
      <c r="E18" s="190" t="s">
        <v>462</v>
      </c>
      <c r="F18" s="313">
        <f t="shared" si="5"/>
        <v>705.43350000000009</v>
      </c>
      <c r="G18" s="196">
        <v>11.24</v>
      </c>
      <c r="H18" s="196">
        <v>12.14</v>
      </c>
      <c r="I18" s="198">
        <f t="shared" si="6"/>
        <v>1.0800711743772242</v>
      </c>
      <c r="J18" s="196">
        <v>0</v>
      </c>
      <c r="K18" s="198">
        <f t="shared" si="16"/>
        <v>0</v>
      </c>
      <c r="L18" s="313">
        <v>1567.63</v>
      </c>
      <c r="M18" s="198">
        <f t="shared" si="17"/>
        <v>1.0800711743772242</v>
      </c>
      <c r="N18" s="313">
        <v>1410.87</v>
      </c>
      <c r="O18" s="196">
        <v>0.45</v>
      </c>
      <c r="P18" s="197">
        <f t="shared" ref="P18:P81" si="18">O18/G18</f>
        <v>4.0035587188612103E-2</v>
      </c>
      <c r="Q18" s="196">
        <f t="shared" ref="Q18:Q81" si="19">(H18+J18)-G18-O18</f>
        <v>0.45000000000000034</v>
      </c>
      <c r="R18" s="197">
        <f t="shared" ref="R18:R81" si="20">Q18/G18</f>
        <v>4.003558718861213E-2</v>
      </c>
      <c r="S18" s="313">
        <f t="shared" si="3"/>
        <v>705.43350000000055</v>
      </c>
      <c r="T18" s="196" t="s">
        <v>179</v>
      </c>
      <c r="U18" s="196" t="s">
        <v>714</v>
      </c>
      <c r="V18" s="196" t="s">
        <v>510</v>
      </c>
      <c r="W18" s="196">
        <v>1</v>
      </c>
      <c r="X18" s="196" t="s">
        <v>416</v>
      </c>
      <c r="Y18" s="193" t="s">
        <v>684</v>
      </c>
      <c r="Z18" s="262">
        <f>SUM(W257:W326)</f>
        <v>70</v>
      </c>
      <c r="AA18" s="263">
        <f t="shared" ref="AA18:AH18" si="21">SUMIF($U$257:$U$326,TRIM(AA6),$W$257:$W$326)</f>
        <v>0</v>
      </c>
      <c r="AB18" s="263">
        <f t="shared" si="21"/>
        <v>0</v>
      </c>
      <c r="AC18" s="263">
        <f t="shared" si="21"/>
        <v>0</v>
      </c>
      <c r="AD18" s="263">
        <f t="shared" si="21"/>
        <v>35</v>
      </c>
      <c r="AE18" s="263">
        <f t="shared" si="21"/>
        <v>24</v>
      </c>
      <c r="AF18" s="263">
        <f t="shared" si="21"/>
        <v>0</v>
      </c>
      <c r="AG18" s="263">
        <f t="shared" si="21"/>
        <v>11</v>
      </c>
      <c r="AH18" s="263">
        <f t="shared" si="21"/>
        <v>0</v>
      </c>
    </row>
    <row r="19" spans="2:34" hidden="1" x14ac:dyDescent="0.25">
      <c r="B19" s="528"/>
      <c r="C19" s="528"/>
      <c r="D19" s="245">
        <v>3</v>
      </c>
      <c r="E19" s="190" t="s">
        <v>481</v>
      </c>
      <c r="F19" s="313">
        <f t="shared" si="5"/>
        <v>693.88800000000003</v>
      </c>
      <c r="G19" s="196">
        <v>272.60000000000002</v>
      </c>
      <c r="H19" s="196">
        <v>278.39999999999998</v>
      </c>
      <c r="I19" s="198">
        <f t="shared" si="6"/>
        <v>1.0212765957446808</v>
      </c>
      <c r="J19" s="196">
        <v>20</v>
      </c>
      <c r="K19" s="198">
        <f t="shared" si="16"/>
        <v>7.3367571533382234E-2</v>
      </c>
      <c r="L19" s="313">
        <v>111.2</v>
      </c>
      <c r="M19" s="198">
        <f t="shared" si="17"/>
        <v>1.0946441672780629</v>
      </c>
      <c r="N19" s="313">
        <v>2868.96</v>
      </c>
      <c r="O19" s="196">
        <v>6.24</v>
      </c>
      <c r="P19" s="197">
        <f t="shared" si="18"/>
        <v>2.2890682318415258E-2</v>
      </c>
      <c r="Q19" s="196">
        <f t="shared" si="19"/>
        <v>19.559999999999953</v>
      </c>
      <c r="R19" s="197">
        <f t="shared" si="20"/>
        <v>7.1753484959647659E-2</v>
      </c>
      <c r="S19" s="313">
        <f t="shared" si="3"/>
        <v>2175.0719999999947</v>
      </c>
      <c r="T19" s="196" t="s">
        <v>463</v>
      </c>
      <c r="U19" s="196" t="s">
        <v>534</v>
      </c>
      <c r="V19" s="196" t="s">
        <v>511</v>
      </c>
      <c r="W19" s="196">
        <v>1</v>
      </c>
      <c r="X19" s="196" t="s">
        <v>429</v>
      </c>
      <c r="Y19" s="193" t="s">
        <v>411</v>
      </c>
      <c r="Z19" s="263"/>
      <c r="AA19" s="264">
        <f t="shared" ref="AA19:AH19" si="22">SUMIF($U$257:$U$316,TRIM(AA6),$F$257:$F$316)</f>
        <v>0</v>
      </c>
      <c r="AB19" s="264">
        <f t="shared" si="22"/>
        <v>0</v>
      </c>
      <c r="AC19" s="264">
        <f t="shared" si="22"/>
        <v>0</v>
      </c>
      <c r="AD19" s="264">
        <f t="shared" si="22"/>
        <v>10758.610000000004</v>
      </c>
      <c r="AE19" s="264">
        <f t="shared" si="22"/>
        <v>6885.0999999999995</v>
      </c>
      <c r="AF19" s="264">
        <f t="shared" si="22"/>
        <v>0</v>
      </c>
      <c r="AG19" s="264">
        <f t="shared" si="22"/>
        <v>6233.24</v>
      </c>
      <c r="AH19" s="264">
        <f t="shared" si="22"/>
        <v>0</v>
      </c>
    </row>
    <row r="20" spans="2:34" hidden="1" x14ac:dyDescent="0.25">
      <c r="B20" s="528"/>
      <c r="C20" s="528"/>
      <c r="D20" s="245">
        <v>4</v>
      </c>
      <c r="E20" s="190" t="s">
        <v>493</v>
      </c>
      <c r="F20" s="313">
        <f t="shared" si="5"/>
        <v>635.70959999999991</v>
      </c>
      <c r="G20" s="196">
        <v>50.85</v>
      </c>
      <c r="H20" s="196">
        <v>51.54</v>
      </c>
      <c r="I20" s="198">
        <f t="shared" si="6"/>
        <v>1.0135693215339232</v>
      </c>
      <c r="J20" s="196">
        <v>3.95</v>
      </c>
      <c r="K20" s="198">
        <f t="shared" si="16"/>
        <v>7.7679449360865294E-2</v>
      </c>
      <c r="L20" s="313">
        <v>278.82</v>
      </c>
      <c r="M20" s="198">
        <f t="shared" si="17"/>
        <v>1.0912487708947887</v>
      </c>
      <c r="N20" s="313">
        <v>1293.72</v>
      </c>
      <c r="O20" s="196">
        <v>2.2799999999999998</v>
      </c>
      <c r="P20" s="197">
        <f t="shared" si="18"/>
        <v>4.4837758112094388E-2</v>
      </c>
      <c r="Q20" s="196">
        <f t="shared" si="19"/>
        <v>2.3600000000000008</v>
      </c>
      <c r="R20" s="197">
        <f t="shared" si="20"/>
        <v>4.641101278269421E-2</v>
      </c>
      <c r="S20" s="313">
        <f t="shared" si="3"/>
        <v>658.01520000000016</v>
      </c>
      <c r="T20" s="196" t="s">
        <v>467</v>
      </c>
      <c r="U20" s="196" t="s">
        <v>221</v>
      </c>
      <c r="V20" s="196" t="s">
        <v>512</v>
      </c>
      <c r="W20" s="196">
        <v>1</v>
      </c>
      <c r="X20" s="196" t="s">
        <v>469</v>
      </c>
      <c r="Y20" s="193"/>
      <c r="Z20" s="263"/>
      <c r="AA20" s="262"/>
      <c r="AB20" s="262"/>
      <c r="AC20" s="263"/>
      <c r="AD20" s="263"/>
      <c r="AE20" s="263"/>
      <c r="AF20" s="263"/>
      <c r="AG20" s="263"/>
      <c r="AH20" s="263"/>
    </row>
    <row r="21" spans="2:34" hidden="1" x14ac:dyDescent="0.25">
      <c r="B21" s="528"/>
      <c r="C21" s="528"/>
      <c r="D21" s="245">
        <v>5</v>
      </c>
      <c r="E21" s="190" t="s">
        <v>472</v>
      </c>
      <c r="F21" s="313">
        <f t="shared" si="5"/>
        <v>507.96</v>
      </c>
      <c r="G21" s="196">
        <v>26.5</v>
      </c>
      <c r="H21" s="196">
        <v>33.68</v>
      </c>
      <c r="I21" s="198">
        <f t="shared" si="6"/>
        <v>1.2709433962264152</v>
      </c>
      <c r="J21" s="196">
        <v>0</v>
      </c>
      <c r="K21" s="198">
        <f t="shared" si="16"/>
        <v>0</v>
      </c>
      <c r="L21" s="313">
        <v>169.32</v>
      </c>
      <c r="M21" s="198">
        <f t="shared" si="17"/>
        <v>1.2709433962264152</v>
      </c>
      <c r="N21" s="313">
        <v>1215.72</v>
      </c>
      <c r="O21" s="196">
        <v>3</v>
      </c>
      <c r="P21" s="197">
        <f t="shared" si="18"/>
        <v>0.11320754716981132</v>
      </c>
      <c r="Q21" s="196">
        <f t="shared" si="19"/>
        <v>4.18</v>
      </c>
      <c r="R21" s="197">
        <f t="shared" si="20"/>
        <v>0.15773584905660376</v>
      </c>
      <c r="S21" s="313">
        <f t="shared" si="3"/>
        <v>707.75759999999991</v>
      </c>
      <c r="T21" s="196" t="s">
        <v>463</v>
      </c>
      <c r="U21" s="196" t="s">
        <v>536</v>
      </c>
      <c r="V21" s="196" t="s">
        <v>513</v>
      </c>
      <c r="W21" s="196">
        <v>1</v>
      </c>
      <c r="X21" s="196" t="s">
        <v>469</v>
      </c>
      <c r="Y21" s="193"/>
      <c r="Z21" s="194"/>
      <c r="AA21" s="194"/>
      <c r="AB21" s="194"/>
      <c r="AC21" s="194"/>
      <c r="AD21" s="194"/>
      <c r="AE21" s="194"/>
      <c r="AF21" s="194"/>
      <c r="AG21" s="194"/>
      <c r="AH21" s="194"/>
    </row>
    <row r="22" spans="2:34" hidden="1" x14ac:dyDescent="0.25">
      <c r="B22" s="528"/>
      <c r="C22" s="528"/>
      <c r="D22" s="245">
        <v>6</v>
      </c>
      <c r="E22" s="190" t="s">
        <v>505</v>
      </c>
      <c r="F22" s="313">
        <f t="shared" si="5"/>
        <v>409.71160000000003</v>
      </c>
      <c r="G22" s="196">
        <v>29.66</v>
      </c>
      <c r="H22" s="196">
        <v>28.54</v>
      </c>
      <c r="I22" s="198">
        <f t="shared" si="6"/>
        <v>0.9622387053270397</v>
      </c>
      <c r="J22" s="196">
        <v>9.5</v>
      </c>
      <c r="K22" s="198">
        <f t="shared" si="16"/>
        <v>0.32029669588671611</v>
      </c>
      <c r="L22" s="313">
        <v>113.18</v>
      </c>
      <c r="M22" s="198">
        <f t="shared" si="17"/>
        <v>1.2825354012137558</v>
      </c>
      <c r="N22" s="313">
        <v>948.45</v>
      </c>
      <c r="O22" s="196">
        <v>3.62</v>
      </c>
      <c r="P22" s="197">
        <f t="shared" si="18"/>
        <v>0.12204989885367498</v>
      </c>
      <c r="Q22" s="196">
        <f t="shared" si="19"/>
        <v>4.7599999999999989</v>
      </c>
      <c r="R22" s="197">
        <f t="shared" si="20"/>
        <v>0.16048550236008088</v>
      </c>
      <c r="S22" s="313">
        <f t="shared" si="3"/>
        <v>538.7367999999999</v>
      </c>
      <c r="T22" s="196" t="s">
        <v>179</v>
      </c>
      <c r="U22" s="196" t="s">
        <v>714</v>
      </c>
      <c r="V22" s="196" t="s">
        <v>509</v>
      </c>
      <c r="W22" s="196">
        <v>1</v>
      </c>
      <c r="X22" s="196" t="s">
        <v>461</v>
      </c>
      <c r="Y22" s="188" t="s">
        <v>676</v>
      </c>
      <c r="Z22" s="263">
        <f>SUM(W7:W9990)</f>
        <v>1230</v>
      </c>
      <c r="AA22" s="262">
        <f t="shared" ref="AA22:AH22" si="23">SUMIF($U$7:$U$9990,TRIM(AA6),$W$7:$W$9990)</f>
        <v>42</v>
      </c>
      <c r="AB22" s="262">
        <f t="shared" si="23"/>
        <v>0</v>
      </c>
      <c r="AC22" s="263">
        <f t="shared" si="23"/>
        <v>1</v>
      </c>
      <c r="AD22" s="263">
        <f t="shared" si="23"/>
        <v>553</v>
      </c>
      <c r="AE22" s="263">
        <f t="shared" si="23"/>
        <v>327</v>
      </c>
      <c r="AF22" s="263">
        <f t="shared" si="23"/>
        <v>39</v>
      </c>
      <c r="AG22" s="263">
        <f t="shared" si="23"/>
        <v>198</v>
      </c>
      <c r="AH22" s="263">
        <f t="shared" si="23"/>
        <v>0</v>
      </c>
    </row>
    <row r="23" spans="2:34" hidden="1" x14ac:dyDescent="0.25">
      <c r="B23" s="528"/>
      <c r="C23" s="528"/>
      <c r="D23" s="245">
        <v>7</v>
      </c>
      <c r="E23" s="190" t="s">
        <v>506</v>
      </c>
      <c r="F23" s="313">
        <f t="shared" si="5"/>
        <v>327.77500000000003</v>
      </c>
      <c r="G23" s="196">
        <v>21.3</v>
      </c>
      <c r="H23" s="196">
        <v>26.4</v>
      </c>
      <c r="I23" s="198">
        <f t="shared" si="6"/>
        <v>1.2394366197183098</v>
      </c>
      <c r="J23" s="196">
        <v>0</v>
      </c>
      <c r="K23" s="198">
        <f t="shared" si="16"/>
        <v>0</v>
      </c>
      <c r="L23" s="313">
        <v>131.11000000000001</v>
      </c>
      <c r="M23" s="198">
        <f t="shared" si="17"/>
        <v>1.2394366197183098</v>
      </c>
      <c r="N23" s="313">
        <v>668.66</v>
      </c>
      <c r="O23" s="196">
        <v>2.5</v>
      </c>
      <c r="P23" s="197">
        <f t="shared" si="18"/>
        <v>0.11737089201877934</v>
      </c>
      <c r="Q23" s="196">
        <f t="shared" si="19"/>
        <v>2.5999999999999979</v>
      </c>
      <c r="R23" s="197">
        <f t="shared" si="20"/>
        <v>0.12206572769953042</v>
      </c>
      <c r="S23" s="313">
        <f t="shared" si="3"/>
        <v>340.88599999999974</v>
      </c>
      <c r="T23" s="196" t="s">
        <v>463</v>
      </c>
      <c r="U23" s="196" t="s">
        <v>536</v>
      </c>
      <c r="V23" s="196" t="s">
        <v>513</v>
      </c>
      <c r="W23" s="196">
        <v>1</v>
      </c>
      <c r="X23" s="196" t="s">
        <v>423</v>
      </c>
      <c r="Y23" s="193" t="s">
        <v>411</v>
      </c>
      <c r="Z23" s="263"/>
      <c r="AA23" s="264">
        <f t="shared" ref="AA23:AH23" si="24">SUMIF($U$7:$U$9990,TRIM(AA6),$F$7:$F$9990)</f>
        <v>23166.570500000002</v>
      </c>
      <c r="AB23" s="264">
        <f t="shared" si="24"/>
        <v>0</v>
      </c>
      <c r="AC23" s="264">
        <f t="shared" si="24"/>
        <v>321.22000000000003</v>
      </c>
      <c r="AD23" s="264">
        <f t="shared" si="24"/>
        <v>226728.73740000007</v>
      </c>
      <c r="AE23" s="264">
        <f t="shared" si="24"/>
        <v>192178.8447999999</v>
      </c>
      <c r="AF23" s="264">
        <f t="shared" si="24"/>
        <v>23459.400000000005</v>
      </c>
      <c r="AG23" s="264">
        <f t="shared" si="24"/>
        <v>178063.88820000002</v>
      </c>
      <c r="AH23" s="264">
        <f t="shared" si="24"/>
        <v>0</v>
      </c>
    </row>
    <row r="24" spans="2:34" hidden="1" x14ac:dyDescent="0.25">
      <c r="B24" s="528"/>
      <c r="C24" s="528"/>
      <c r="D24" s="245">
        <v>8</v>
      </c>
      <c r="E24" s="190" t="s">
        <v>507</v>
      </c>
      <c r="F24" s="313">
        <f t="shared" si="5"/>
        <v>298.89169999999996</v>
      </c>
      <c r="G24" s="196">
        <v>74.92</v>
      </c>
      <c r="H24" s="196">
        <v>77.25</v>
      </c>
      <c r="I24" s="198">
        <f t="shared" si="6"/>
        <v>1.0310998398291511</v>
      </c>
      <c r="J24" s="196">
        <v>4</v>
      </c>
      <c r="K24" s="198">
        <f t="shared" si="16"/>
        <v>5.3390282968499729E-2</v>
      </c>
      <c r="L24" s="313">
        <v>215.03</v>
      </c>
      <c r="M24" s="198">
        <f t="shared" si="17"/>
        <v>1.0844901227976509</v>
      </c>
      <c r="N24" s="313">
        <v>1361.14</v>
      </c>
      <c r="O24" s="196">
        <v>1.39</v>
      </c>
      <c r="P24" s="197">
        <f t="shared" si="18"/>
        <v>1.8553123331553654E-2</v>
      </c>
      <c r="Q24" s="196">
        <f t="shared" si="19"/>
        <v>4.9399999999999986</v>
      </c>
      <c r="R24" s="197">
        <f t="shared" si="20"/>
        <v>6.5936999466097157E-2</v>
      </c>
      <c r="S24" s="313">
        <f t="shared" si="3"/>
        <v>1062.2481999999998</v>
      </c>
      <c r="T24" s="196" t="s">
        <v>467</v>
      </c>
      <c r="U24" s="196" t="s">
        <v>714</v>
      </c>
      <c r="V24" s="196" t="s">
        <v>514</v>
      </c>
      <c r="W24" s="196">
        <v>1</v>
      </c>
      <c r="X24" s="196" t="s">
        <v>416</v>
      </c>
    </row>
    <row r="25" spans="2:34" hidden="1" x14ac:dyDescent="0.25">
      <c r="B25" s="528"/>
      <c r="C25" s="528"/>
      <c r="D25" s="245">
        <v>9</v>
      </c>
      <c r="E25" s="190" t="s">
        <v>464</v>
      </c>
      <c r="F25" s="313">
        <f t="shared" si="5"/>
        <v>296.25400000000002</v>
      </c>
      <c r="G25" s="196">
        <v>12.97</v>
      </c>
      <c r="H25" s="196">
        <v>12.15</v>
      </c>
      <c r="I25" s="198">
        <f t="shared" si="6"/>
        <v>0.93677717810331529</v>
      </c>
      <c r="J25" s="196">
        <v>1.53</v>
      </c>
      <c r="K25" s="198">
        <f t="shared" si="16"/>
        <v>0.117964533538936</v>
      </c>
      <c r="L25" s="313">
        <v>846.44</v>
      </c>
      <c r="M25" s="198">
        <f t="shared" si="17"/>
        <v>1.0547417116422513</v>
      </c>
      <c r="N25" s="313">
        <v>600.97</v>
      </c>
      <c r="O25" s="196">
        <v>0.35</v>
      </c>
      <c r="P25" s="197">
        <f t="shared" si="18"/>
        <v>2.6985350809560521E-2</v>
      </c>
      <c r="Q25" s="196">
        <f t="shared" si="19"/>
        <v>0.3599999999999991</v>
      </c>
      <c r="R25" s="197">
        <f t="shared" si="20"/>
        <v>2.7756360832690754E-2</v>
      </c>
      <c r="S25" s="313">
        <f t="shared" si="3"/>
        <v>304.71839999999924</v>
      </c>
      <c r="T25" s="196" t="s">
        <v>463</v>
      </c>
      <c r="U25" s="196" t="s">
        <v>534</v>
      </c>
      <c r="V25" s="196" t="s">
        <v>511</v>
      </c>
      <c r="W25" s="196">
        <v>1</v>
      </c>
      <c r="X25" s="196" t="s">
        <v>425</v>
      </c>
    </row>
    <row r="26" spans="2:34" hidden="1" x14ac:dyDescent="0.25">
      <c r="B26" s="528"/>
      <c r="C26" s="528"/>
      <c r="D26" s="245">
        <v>10</v>
      </c>
      <c r="E26" s="190" t="s">
        <v>508</v>
      </c>
      <c r="F26" s="313">
        <f t="shared" si="5"/>
        <v>257.56290000000001</v>
      </c>
      <c r="G26" s="196">
        <v>9.5299999999999994</v>
      </c>
      <c r="H26" s="196">
        <v>10.8</v>
      </c>
      <c r="I26" s="198">
        <f t="shared" si="6"/>
        <v>1.1332633788037776</v>
      </c>
      <c r="J26" s="196">
        <v>0</v>
      </c>
      <c r="K26" s="198">
        <f t="shared" si="16"/>
        <v>0</v>
      </c>
      <c r="L26" s="313">
        <v>408.83</v>
      </c>
      <c r="M26" s="198">
        <f t="shared" si="17"/>
        <v>1.1332633788037776</v>
      </c>
      <c r="N26" s="313">
        <v>519.21</v>
      </c>
      <c r="O26" s="196">
        <v>0.63</v>
      </c>
      <c r="P26" s="197">
        <f t="shared" si="18"/>
        <v>6.6107030430220357E-2</v>
      </c>
      <c r="Q26" s="196">
        <f t="shared" si="19"/>
        <v>0.64000000000000135</v>
      </c>
      <c r="R26" s="197">
        <f t="shared" si="20"/>
        <v>6.7156348373557329E-2</v>
      </c>
      <c r="S26" s="313">
        <f t="shared" si="3"/>
        <v>261.65120000000053</v>
      </c>
      <c r="T26" s="196" t="s">
        <v>179</v>
      </c>
      <c r="U26" s="196" t="s">
        <v>714</v>
      </c>
      <c r="V26" s="196" t="s">
        <v>510</v>
      </c>
      <c r="W26" s="196">
        <v>1</v>
      </c>
      <c r="X26" s="196" t="s">
        <v>427</v>
      </c>
    </row>
    <row r="27" spans="2:34" hidden="1" x14ac:dyDescent="0.25">
      <c r="B27" s="689">
        <v>45872</v>
      </c>
      <c r="C27" s="528" t="s">
        <v>384</v>
      </c>
      <c r="D27" s="245">
        <v>1</v>
      </c>
      <c r="E27" s="190" t="s">
        <v>523</v>
      </c>
      <c r="F27" s="313">
        <f t="shared" si="5"/>
        <v>1035.105</v>
      </c>
      <c r="G27" s="190">
        <v>47.88</v>
      </c>
      <c r="H27" s="190">
        <v>55.75</v>
      </c>
      <c r="I27" s="198">
        <f t="shared" si="6"/>
        <v>1.1643692564745196</v>
      </c>
      <c r="J27" s="190">
        <v>0</v>
      </c>
      <c r="K27" s="198">
        <f t="shared" si="16"/>
        <v>0</v>
      </c>
      <c r="L27" s="314">
        <v>342.75</v>
      </c>
      <c r="M27" s="198">
        <f t="shared" si="17"/>
        <v>1.1643692564745196</v>
      </c>
      <c r="N27" s="314">
        <v>2697.44</v>
      </c>
      <c r="O27" s="190">
        <v>3.02</v>
      </c>
      <c r="P27" s="197">
        <f t="shared" si="18"/>
        <v>6.3074352548036755E-2</v>
      </c>
      <c r="Q27" s="191">
        <f t="shared" ref="Q27:Q36" si="25">O27*L27</f>
        <v>1035.105</v>
      </c>
      <c r="R27" s="190">
        <f t="shared" ref="R27:R36" si="26">(H27+J27)-G27-O27</f>
        <v>4.8499999999999979</v>
      </c>
      <c r="S27" s="313">
        <f t="shared" si="3"/>
        <v>354782.23875000002</v>
      </c>
      <c r="T27" s="190" t="s">
        <v>179</v>
      </c>
      <c r="U27" s="196" t="s">
        <v>714</v>
      </c>
      <c r="V27" s="190" t="s">
        <v>509</v>
      </c>
      <c r="W27" s="196">
        <v>1</v>
      </c>
      <c r="X27" s="190" t="s">
        <v>425</v>
      </c>
    </row>
    <row r="28" spans="2:34" hidden="1" x14ac:dyDescent="0.25">
      <c r="B28" s="528"/>
      <c r="C28" s="528"/>
      <c r="D28" s="245">
        <v>2</v>
      </c>
      <c r="E28" s="190" t="s">
        <v>524</v>
      </c>
      <c r="F28" s="313">
        <f t="shared" si="5"/>
        <v>940.4849999999999</v>
      </c>
      <c r="G28" s="190">
        <v>37.42</v>
      </c>
      <c r="H28" s="190">
        <v>45.39</v>
      </c>
      <c r="I28" s="198">
        <f t="shared" si="6"/>
        <v>1.212987707108498</v>
      </c>
      <c r="J28" s="190">
        <v>0</v>
      </c>
      <c r="K28" s="198">
        <f t="shared" si="16"/>
        <v>0</v>
      </c>
      <c r="L28" s="314">
        <v>268.70999999999998</v>
      </c>
      <c r="M28" s="198">
        <f t="shared" si="17"/>
        <v>1.212987707108498</v>
      </c>
      <c r="N28" s="314">
        <v>2141.62</v>
      </c>
      <c r="O28" s="190">
        <v>3.5</v>
      </c>
      <c r="P28" s="197">
        <f t="shared" si="18"/>
        <v>9.3532870122928907E-2</v>
      </c>
      <c r="Q28" s="191">
        <f t="shared" si="25"/>
        <v>940.4849999999999</v>
      </c>
      <c r="R28" s="190">
        <f t="shared" si="26"/>
        <v>4.4699999999999989</v>
      </c>
      <c r="S28" s="313">
        <f t="shared" si="3"/>
        <v>252717.72434999995</v>
      </c>
      <c r="T28" s="190" t="s">
        <v>463</v>
      </c>
      <c r="U28" s="196" t="s">
        <v>534</v>
      </c>
      <c r="V28" s="190" t="s">
        <v>511</v>
      </c>
      <c r="W28" s="196">
        <v>1</v>
      </c>
      <c r="X28" s="190" t="s">
        <v>434</v>
      </c>
    </row>
    <row r="29" spans="2:34" hidden="1" x14ac:dyDescent="0.25">
      <c r="B29" s="528"/>
      <c r="C29" s="528"/>
      <c r="D29" s="245">
        <v>3</v>
      </c>
      <c r="E29" s="190" t="s">
        <v>490</v>
      </c>
      <c r="F29" s="313">
        <f t="shared" si="5"/>
        <v>937.6640000000001</v>
      </c>
      <c r="G29" s="190">
        <v>150.08000000000001</v>
      </c>
      <c r="H29" s="190">
        <v>171.06</v>
      </c>
      <c r="I29" s="198">
        <f t="shared" si="6"/>
        <v>1.1397921108742004</v>
      </c>
      <c r="J29" s="190">
        <v>0</v>
      </c>
      <c r="K29" s="198">
        <f t="shared" si="16"/>
        <v>0</v>
      </c>
      <c r="L29" s="314">
        <v>127.4</v>
      </c>
      <c r="M29" s="198">
        <f t="shared" si="17"/>
        <v>1.1397921108742004</v>
      </c>
      <c r="N29" s="314">
        <v>2672.85</v>
      </c>
      <c r="O29" s="190">
        <v>7.36</v>
      </c>
      <c r="P29" s="197">
        <f t="shared" si="18"/>
        <v>4.9040511727078892E-2</v>
      </c>
      <c r="Q29" s="191">
        <f t="shared" si="25"/>
        <v>937.6640000000001</v>
      </c>
      <c r="R29" s="190">
        <f t="shared" si="26"/>
        <v>13.61999999999999</v>
      </c>
      <c r="S29" s="313">
        <f t="shared" si="3"/>
        <v>119458.39360000002</v>
      </c>
      <c r="T29" s="190" t="s">
        <v>463</v>
      </c>
      <c r="U29" s="196" t="s">
        <v>534</v>
      </c>
      <c r="V29" s="190" t="s">
        <v>511</v>
      </c>
      <c r="W29" s="196">
        <v>1</v>
      </c>
      <c r="X29" s="190" t="s">
        <v>469</v>
      </c>
    </row>
    <row r="30" spans="2:34" hidden="1" x14ac:dyDescent="0.25">
      <c r="B30" s="528"/>
      <c r="C30" s="528"/>
      <c r="D30" s="245">
        <v>4</v>
      </c>
      <c r="E30" s="190" t="s">
        <v>481</v>
      </c>
      <c r="F30" s="313">
        <f t="shared" si="5"/>
        <v>896.27200000000005</v>
      </c>
      <c r="G30" s="190">
        <v>344.1</v>
      </c>
      <c r="H30" s="190">
        <v>357.56</v>
      </c>
      <c r="I30" s="198">
        <f t="shared" si="6"/>
        <v>1.0391165358907293</v>
      </c>
      <c r="J30" s="190">
        <v>20</v>
      </c>
      <c r="K30" s="198">
        <f t="shared" si="16"/>
        <v>5.8122638767800057E-2</v>
      </c>
      <c r="L30" s="314">
        <v>111.2</v>
      </c>
      <c r="M30" s="198">
        <f t="shared" si="17"/>
        <v>1.0972391746585295</v>
      </c>
      <c r="N30" s="314">
        <v>3720.75</v>
      </c>
      <c r="O30" s="190">
        <v>8.06</v>
      </c>
      <c r="P30" s="197">
        <f t="shared" si="18"/>
        <v>2.3423423423423424E-2</v>
      </c>
      <c r="Q30" s="191">
        <f t="shared" si="25"/>
        <v>896.27200000000005</v>
      </c>
      <c r="R30" s="190">
        <f t="shared" si="26"/>
        <v>25.399999999999977</v>
      </c>
      <c r="S30" s="313">
        <f t="shared" si="3"/>
        <v>99665.446400000001</v>
      </c>
      <c r="T30" s="190" t="s">
        <v>463</v>
      </c>
      <c r="U30" s="196" t="s">
        <v>534</v>
      </c>
      <c r="V30" s="190" t="s">
        <v>511</v>
      </c>
      <c r="W30" s="196">
        <v>1</v>
      </c>
      <c r="X30" s="190" t="s">
        <v>429</v>
      </c>
    </row>
    <row r="31" spans="2:34" hidden="1" x14ac:dyDescent="0.25">
      <c r="B31" s="528"/>
      <c r="C31" s="528"/>
      <c r="D31" s="245">
        <v>5</v>
      </c>
      <c r="E31" s="190" t="s">
        <v>525</v>
      </c>
      <c r="F31" s="313">
        <f t="shared" si="5"/>
        <v>881.20350000000008</v>
      </c>
      <c r="G31" s="190">
        <v>100.17</v>
      </c>
      <c r="H31" s="190">
        <v>119.47</v>
      </c>
      <c r="I31" s="198">
        <f t="shared" si="6"/>
        <v>1.1926724568234002</v>
      </c>
      <c r="J31" s="190">
        <v>0</v>
      </c>
      <c r="K31" s="198">
        <f t="shared" si="16"/>
        <v>0</v>
      </c>
      <c r="L31" s="314">
        <v>115.19</v>
      </c>
      <c r="M31" s="198">
        <f t="shared" si="17"/>
        <v>1.1926724568234002</v>
      </c>
      <c r="N31" s="314">
        <v>2223.17</v>
      </c>
      <c r="O31" s="190">
        <v>7.65</v>
      </c>
      <c r="P31" s="197">
        <f t="shared" si="18"/>
        <v>7.637017070979335E-2</v>
      </c>
      <c r="Q31" s="191">
        <f t="shared" si="25"/>
        <v>881.20350000000008</v>
      </c>
      <c r="R31" s="190">
        <f t="shared" si="26"/>
        <v>11.649999999999997</v>
      </c>
      <c r="S31" s="313">
        <f t="shared" si="3"/>
        <v>101505.83116500001</v>
      </c>
      <c r="T31" s="190" t="s">
        <v>463</v>
      </c>
      <c r="U31" s="196" t="s">
        <v>534</v>
      </c>
      <c r="V31" s="190" t="s">
        <v>511</v>
      </c>
      <c r="W31" s="196">
        <v>1</v>
      </c>
      <c r="X31" s="190" t="s">
        <v>438</v>
      </c>
    </row>
    <row r="32" spans="2:34" hidden="1" x14ac:dyDescent="0.25">
      <c r="B32" s="528"/>
      <c r="C32" s="528"/>
      <c r="D32" s="245">
        <v>6</v>
      </c>
      <c r="E32" s="190" t="s">
        <v>517</v>
      </c>
      <c r="F32" s="313">
        <f t="shared" si="5"/>
        <v>736.55</v>
      </c>
      <c r="G32" s="190">
        <v>35.58</v>
      </c>
      <c r="H32" s="190">
        <v>41.27</v>
      </c>
      <c r="I32" s="198">
        <f t="shared" si="6"/>
        <v>1.1599213041034291</v>
      </c>
      <c r="J32" s="190">
        <v>0</v>
      </c>
      <c r="K32" s="198">
        <f t="shared" si="16"/>
        <v>0</v>
      </c>
      <c r="L32" s="314">
        <v>294.62</v>
      </c>
      <c r="M32" s="198">
        <f t="shared" si="17"/>
        <v>1.1599213041034291</v>
      </c>
      <c r="N32" s="314">
        <v>1676.39</v>
      </c>
      <c r="O32" s="190">
        <v>2.5</v>
      </c>
      <c r="P32" s="197">
        <f t="shared" si="18"/>
        <v>7.0264193367060149E-2</v>
      </c>
      <c r="Q32" s="191">
        <f t="shared" si="25"/>
        <v>736.55</v>
      </c>
      <c r="R32" s="190">
        <f t="shared" si="26"/>
        <v>3.1900000000000048</v>
      </c>
      <c r="S32" s="313">
        <f t="shared" si="3"/>
        <v>217002.361</v>
      </c>
      <c r="T32" s="190" t="s">
        <v>467</v>
      </c>
      <c r="U32" s="196" t="s">
        <v>221</v>
      </c>
      <c r="V32" s="190" t="s">
        <v>527</v>
      </c>
      <c r="W32" s="196">
        <v>1</v>
      </c>
      <c r="X32" s="190" t="s">
        <v>469</v>
      </c>
    </row>
    <row r="33" spans="2:24" hidden="1" x14ac:dyDescent="0.25">
      <c r="B33" s="528"/>
      <c r="C33" s="528"/>
      <c r="D33" s="245">
        <v>7</v>
      </c>
      <c r="E33" s="190" t="s">
        <v>465</v>
      </c>
      <c r="F33" s="313">
        <f t="shared" si="5"/>
        <v>488.49599999999998</v>
      </c>
      <c r="G33" s="190">
        <v>44.73</v>
      </c>
      <c r="H33" s="190">
        <v>46.1</v>
      </c>
      <c r="I33" s="198">
        <f t="shared" si="6"/>
        <v>1.0306282137268055</v>
      </c>
      <c r="J33" s="190">
        <v>0</v>
      </c>
      <c r="K33" s="198">
        <f t="shared" si="16"/>
        <v>0</v>
      </c>
      <c r="L33" s="314">
        <v>814.16</v>
      </c>
      <c r="M33" s="198">
        <f t="shared" si="17"/>
        <v>1.0306282137268055</v>
      </c>
      <c r="N33" s="314">
        <v>1115.4000000000001</v>
      </c>
      <c r="O33" s="190">
        <v>0.6</v>
      </c>
      <c r="P33" s="197">
        <f t="shared" si="18"/>
        <v>1.341381623071764E-2</v>
      </c>
      <c r="Q33" s="191">
        <f t="shared" si="25"/>
        <v>488.49599999999998</v>
      </c>
      <c r="R33" s="190">
        <f t="shared" si="26"/>
        <v>0.77000000000000457</v>
      </c>
      <c r="S33" s="313">
        <f t="shared" si="3"/>
        <v>397713.90336</v>
      </c>
      <c r="T33" s="190" t="s">
        <v>179</v>
      </c>
      <c r="U33" s="196" t="s">
        <v>714</v>
      </c>
      <c r="V33" s="190" t="s">
        <v>510</v>
      </c>
      <c r="W33" s="196">
        <v>1</v>
      </c>
      <c r="X33" s="190" t="s">
        <v>414</v>
      </c>
    </row>
    <row r="34" spans="2:24" hidden="1" x14ac:dyDescent="0.25">
      <c r="B34" s="528"/>
      <c r="C34" s="528"/>
      <c r="D34" s="245">
        <v>8</v>
      </c>
      <c r="E34" s="190" t="s">
        <v>471</v>
      </c>
      <c r="F34" s="313">
        <f t="shared" si="5"/>
        <v>449.78219999999993</v>
      </c>
      <c r="G34" s="190">
        <v>50.46</v>
      </c>
      <c r="H34" s="190">
        <v>58.14</v>
      </c>
      <c r="I34" s="198">
        <f t="shared" si="6"/>
        <v>1.1521997621878717</v>
      </c>
      <c r="J34" s="190">
        <v>0</v>
      </c>
      <c r="K34" s="198">
        <f t="shared" si="16"/>
        <v>0</v>
      </c>
      <c r="L34" s="314">
        <v>118.99</v>
      </c>
      <c r="M34" s="198">
        <f t="shared" si="17"/>
        <v>1.1521997621878717</v>
      </c>
      <c r="N34" s="314">
        <v>913.84</v>
      </c>
      <c r="O34" s="190">
        <v>3.78</v>
      </c>
      <c r="P34" s="197">
        <f t="shared" si="18"/>
        <v>7.4910820451843038E-2</v>
      </c>
      <c r="Q34" s="191">
        <f t="shared" si="25"/>
        <v>449.78219999999993</v>
      </c>
      <c r="R34" s="190">
        <f t="shared" si="26"/>
        <v>3.9</v>
      </c>
      <c r="S34" s="313">
        <f t="shared" si="3"/>
        <v>53519.583977999988</v>
      </c>
      <c r="T34" s="190" t="s">
        <v>179</v>
      </c>
      <c r="U34" s="196" t="s">
        <v>714</v>
      </c>
      <c r="V34" s="190" t="s">
        <v>509</v>
      </c>
      <c r="W34" s="196">
        <v>1</v>
      </c>
      <c r="X34" s="190" t="s">
        <v>460</v>
      </c>
    </row>
    <row r="35" spans="2:24" hidden="1" x14ac:dyDescent="0.25">
      <c r="B35" s="528"/>
      <c r="C35" s="528"/>
      <c r="D35" s="245">
        <v>9</v>
      </c>
      <c r="E35" s="190" t="s">
        <v>472</v>
      </c>
      <c r="F35" s="313">
        <f t="shared" si="5"/>
        <v>448.69799999999998</v>
      </c>
      <c r="G35" s="190">
        <v>31.27</v>
      </c>
      <c r="H35" s="190">
        <v>36.619999999999997</v>
      </c>
      <c r="I35" s="198">
        <f t="shared" si="6"/>
        <v>1.1710905020786695</v>
      </c>
      <c r="J35" s="190">
        <v>0</v>
      </c>
      <c r="K35" s="198">
        <f t="shared" si="16"/>
        <v>0</v>
      </c>
      <c r="L35" s="314">
        <v>169.32</v>
      </c>
      <c r="M35" s="198">
        <f t="shared" si="17"/>
        <v>1.1710905020786695</v>
      </c>
      <c r="N35" s="314">
        <v>905.86</v>
      </c>
      <c r="O35" s="190">
        <v>2.65</v>
      </c>
      <c r="P35" s="197">
        <f t="shared" si="18"/>
        <v>8.4745762711864403E-2</v>
      </c>
      <c r="Q35" s="191">
        <f t="shared" si="25"/>
        <v>448.69799999999998</v>
      </c>
      <c r="R35" s="190">
        <f t="shared" si="26"/>
        <v>2.699999999999998</v>
      </c>
      <c r="S35" s="313">
        <f t="shared" si="3"/>
        <v>75973.545359999989</v>
      </c>
      <c r="T35" s="190" t="s">
        <v>463</v>
      </c>
      <c r="U35" s="196" t="s">
        <v>536</v>
      </c>
      <c r="V35" s="190" t="s">
        <v>513</v>
      </c>
      <c r="W35" s="196">
        <v>1</v>
      </c>
      <c r="X35" s="190" t="s">
        <v>469</v>
      </c>
    </row>
    <row r="36" spans="2:24" hidden="1" x14ac:dyDescent="0.25">
      <c r="B36" s="528"/>
      <c r="C36" s="528"/>
      <c r="D36" s="245">
        <v>10</v>
      </c>
      <c r="E36" s="190" t="s">
        <v>526</v>
      </c>
      <c r="F36" s="313">
        <f t="shared" si="5"/>
        <v>430.73099999999999</v>
      </c>
      <c r="G36" s="190">
        <v>75.17</v>
      </c>
      <c r="H36" s="190">
        <v>78.69</v>
      </c>
      <c r="I36" s="198">
        <f t="shared" si="6"/>
        <v>1.0468271916988159</v>
      </c>
      <c r="J36" s="190">
        <v>2.08</v>
      </c>
      <c r="K36" s="198">
        <f t="shared" si="16"/>
        <v>2.7670613276573101E-2</v>
      </c>
      <c r="L36" s="314">
        <v>333.9</v>
      </c>
      <c r="M36" s="198">
        <f t="shared" si="17"/>
        <v>1.074497804975389</v>
      </c>
      <c r="N36" s="314">
        <v>1869.84</v>
      </c>
      <c r="O36" s="190">
        <v>1.29</v>
      </c>
      <c r="P36" s="197">
        <f t="shared" si="18"/>
        <v>1.716110150325928E-2</v>
      </c>
      <c r="Q36" s="191">
        <f t="shared" si="25"/>
        <v>430.73099999999999</v>
      </c>
      <c r="R36" s="190">
        <f t="shared" si="26"/>
        <v>4.3099999999999943</v>
      </c>
      <c r="S36" s="313">
        <f t="shared" si="3"/>
        <v>143821.0809</v>
      </c>
      <c r="T36" s="190" t="s">
        <v>179</v>
      </c>
      <c r="U36" s="196" t="s">
        <v>714</v>
      </c>
      <c r="V36" s="190" t="s">
        <v>510</v>
      </c>
      <c r="W36" s="196">
        <v>1</v>
      </c>
      <c r="X36" s="190" t="s">
        <v>415</v>
      </c>
    </row>
    <row r="37" spans="2:24" hidden="1" x14ac:dyDescent="0.25">
      <c r="B37" s="689">
        <v>45873</v>
      </c>
      <c r="C37" s="528" t="s">
        <v>385</v>
      </c>
      <c r="D37" s="245">
        <v>1</v>
      </c>
      <c r="E37" s="190" t="s">
        <v>517</v>
      </c>
      <c r="F37" s="313">
        <f t="shared" si="5"/>
        <v>1263.9198000000001</v>
      </c>
      <c r="G37" s="190">
        <v>34.950000000000003</v>
      </c>
      <c r="H37" s="190">
        <v>44.52</v>
      </c>
      <c r="I37" s="198">
        <f t="shared" ref="I37:I71" si="27">H37/G37</f>
        <v>1.2738197424892703</v>
      </c>
      <c r="J37" s="190">
        <v>0</v>
      </c>
      <c r="K37" s="198">
        <f t="shared" si="16"/>
        <v>0</v>
      </c>
      <c r="L37" s="314">
        <v>294.62</v>
      </c>
      <c r="M37" s="198">
        <f t="shared" si="17"/>
        <v>1.2738197424892703</v>
      </c>
      <c r="N37" s="314">
        <v>2819.51</v>
      </c>
      <c r="O37" s="190">
        <v>4.29</v>
      </c>
      <c r="P37" s="197">
        <f t="shared" si="18"/>
        <v>0.12274678111587982</v>
      </c>
      <c r="Q37" s="196">
        <f t="shared" si="19"/>
        <v>5.28</v>
      </c>
      <c r="R37" s="197">
        <f t="shared" si="20"/>
        <v>0.15107296137339055</v>
      </c>
      <c r="S37" s="313">
        <f t="shared" si="3"/>
        <v>1555.5936000000002</v>
      </c>
      <c r="T37" s="190" t="s">
        <v>467</v>
      </c>
      <c r="U37" s="196" t="s">
        <v>221</v>
      </c>
      <c r="V37" s="190" t="s">
        <v>527</v>
      </c>
      <c r="W37" s="196">
        <v>1</v>
      </c>
      <c r="X37" s="190" t="s">
        <v>469</v>
      </c>
    </row>
    <row r="38" spans="2:24" hidden="1" x14ac:dyDescent="0.25">
      <c r="B38" s="528"/>
      <c r="C38" s="528"/>
      <c r="D38" s="245">
        <v>2</v>
      </c>
      <c r="E38" s="190" t="s">
        <v>532</v>
      </c>
      <c r="F38" s="313">
        <f t="shared" si="5"/>
        <v>1091.097</v>
      </c>
      <c r="G38" s="190">
        <v>108.69</v>
      </c>
      <c r="H38" s="190">
        <v>126.94</v>
      </c>
      <c r="I38" s="198">
        <f t="shared" si="27"/>
        <v>1.1679087312540253</v>
      </c>
      <c r="J38" s="190">
        <v>0</v>
      </c>
      <c r="K38" s="198">
        <f t="shared" si="16"/>
        <v>0</v>
      </c>
      <c r="L38" s="314">
        <v>135.54</v>
      </c>
      <c r="M38" s="198">
        <f t="shared" si="17"/>
        <v>1.1679087312540253</v>
      </c>
      <c r="N38" s="314">
        <v>2473.61</v>
      </c>
      <c r="O38" s="190">
        <v>8.0500000000000007</v>
      </c>
      <c r="P38" s="197">
        <f t="shared" si="18"/>
        <v>7.4063851320268659E-2</v>
      </c>
      <c r="Q38" s="196">
        <f t="shared" si="19"/>
        <v>10.199999999999999</v>
      </c>
      <c r="R38" s="197">
        <f t="shared" si="20"/>
        <v>9.384487993375655E-2</v>
      </c>
      <c r="S38" s="313">
        <f t="shared" si="3"/>
        <v>1382.5079999999998</v>
      </c>
      <c r="T38" s="190" t="s">
        <v>179</v>
      </c>
      <c r="U38" s="196" t="s">
        <v>714</v>
      </c>
      <c r="V38" s="190" t="s">
        <v>509</v>
      </c>
      <c r="W38" s="196">
        <v>1</v>
      </c>
      <c r="X38" s="190" t="s">
        <v>469</v>
      </c>
    </row>
    <row r="39" spans="2:24" hidden="1" x14ac:dyDescent="0.25">
      <c r="B39" s="528"/>
      <c r="C39" s="528"/>
      <c r="D39" s="245">
        <v>3</v>
      </c>
      <c r="E39" s="190" t="s">
        <v>466</v>
      </c>
      <c r="F39" s="313">
        <f t="shared" si="5"/>
        <v>816.03499999999997</v>
      </c>
      <c r="G39" s="190">
        <v>96.23</v>
      </c>
      <c r="H39" s="190">
        <v>97.84</v>
      </c>
      <c r="I39" s="198">
        <f t="shared" si="27"/>
        <v>1.0167307492465967</v>
      </c>
      <c r="J39" s="190">
        <v>10.4</v>
      </c>
      <c r="K39" s="198">
        <f t="shared" si="16"/>
        <v>0.10807440507118363</v>
      </c>
      <c r="L39" s="314">
        <v>203.5</v>
      </c>
      <c r="M39" s="198">
        <f t="shared" si="17"/>
        <v>1.1248051543177804</v>
      </c>
      <c r="N39" s="314">
        <v>2444.04</v>
      </c>
      <c r="O39" s="190">
        <v>4.01</v>
      </c>
      <c r="P39" s="197">
        <f t="shared" si="18"/>
        <v>4.167099657071599E-2</v>
      </c>
      <c r="Q39" s="196">
        <f t="shared" si="19"/>
        <v>8.0000000000000053</v>
      </c>
      <c r="R39" s="197">
        <f t="shared" si="20"/>
        <v>8.3134157747064383E-2</v>
      </c>
      <c r="S39" s="313">
        <f t="shared" si="3"/>
        <v>1628.0000000000011</v>
      </c>
      <c r="T39" s="190" t="s">
        <v>467</v>
      </c>
      <c r="U39" s="196" t="s">
        <v>221</v>
      </c>
      <c r="V39" s="190" t="s">
        <v>512</v>
      </c>
      <c r="W39" s="196">
        <v>1</v>
      </c>
      <c r="X39" s="190" t="s">
        <v>469</v>
      </c>
    </row>
    <row r="40" spans="2:24" hidden="1" x14ac:dyDescent="0.25">
      <c r="B40" s="528"/>
      <c r="C40" s="528"/>
      <c r="D40" s="245">
        <v>4</v>
      </c>
      <c r="E40" s="190" t="s">
        <v>526</v>
      </c>
      <c r="F40" s="313">
        <f t="shared" si="5"/>
        <v>614.37599999999998</v>
      </c>
      <c r="G40" s="190">
        <v>75.63</v>
      </c>
      <c r="H40" s="190">
        <v>78.099999999999994</v>
      </c>
      <c r="I40" s="198">
        <f t="shared" si="27"/>
        <v>1.0326589977522147</v>
      </c>
      <c r="J40" s="190">
        <v>4.2</v>
      </c>
      <c r="K40" s="198">
        <f t="shared" si="16"/>
        <v>5.5533518445061492E-2</v>
      </c>
      <c r="L40" s="314">
        <v>333.9</v>
      </c>
      <c r="M40" s="198">
        <f t="shared" si="17"/>
        <v>1.0881925161972763</v>
      </c>
      <c r="N40" s="314">
        <v>2227.11</v>
      </c>
      <c r="O40" s="190">
        <v>1.84</v>
      </c>
      <c r="P40" s="197">
        <f t="shared" si="18"/>
        <v>2.4328969985455511E-2</v>
      </c>
      <c r="Q40" s="196">
        <f t="shared" si="19"/>
        <v>4.8300000000000018</v>
      </c>
      <c r="R40" s="197">
        <f t="shared" si="20"/>
        <v>6.3863546211820735E-2</v>
      </c>
      <c r="S40" s="313">
        <f t="shared" si="3"/>
        <v>1612.7370000000005</v>
      </c>
      <c r="T40" s="190" t="s">
        <v>179</v>
      </c>
      <c r="U40" s="196" t="s">
        <v>714</v>
      </c>
      <c r="V40" s="190" t="s">
        <v>510</v>
      </c>
      <c r="W40" s="196">
        <v>1</v>
      </c>
      <c r="X40" s="190" t="s">
        <v>415</v>
      </c>
    </row>
    <row r="41" spans="2:24" hidden="1" x14ac:dyDescent="0.25">
      <c r="B41" s="528"/>
      <c r="C41" s="528"/>
      <c r="D41" s="245">
        <v>5</v>
      </c>
      <c r="E41" s="190" t="s">
        <v>472</v>
      </c>
      <c r="F41" s="313">
        <f t="shared" si="5"/>
        <v>565.52879999999993</v>
      </c>
      <c r="G41" s="190">
        <v>26.94</v>
      </c>
      <c r="H41" s="190">
        <v>34.229999999999997</v>
      </c>
      <c r="I41" s="198">
        <f t="shared" si="27"/>
        <v>1.2706013363028952</v>
      </c>
      <c r="J41" s="190">
        <v>0</v>
      </c>
      <c r="K41" s="198">
        <f t="shared" si="16"/>
        <v>0</v>
      </c>
      <c r="L41" s="314">
        <v>169.32</v>
      </c>
      <c r="M41" s="198">
        <f t="shared" si="17"/>
        <v>1.2706013363028952</v>
      </c>
      <c r="N41" s="314">
        <v>1234.3399999999999</v>
      </c>
      <c r="O41" s="190">
        <v>3.34</v>
      </c>
      <c r="P41" s="197">
        <f t="shared" si="18"/>
        <v>0.12397921306607275</v>
      </c>
      <c r="Q41" s="196">
        <f t="shared" si="19"/>
        <v>3.9499999999999957</v>
      </c>
      <c r="R41" s="197">
        <f t="shared" si="20"/>
        <v>0.14662212323682242</v>
      </c>
      <c r="S41" s="313">
        <f t="shared" si="3"/>
        <v>668.81399999999928</v>
      </c>
      <c r="T41" s="190" t="s">
        <v>463</v>
      </c>
      <c r="U41" s="196" t="s">
        <v>536</v>
      </c>
      <c r="V41" s="190" t="s">
        <v>513</v>
      </c>
      <c r="W41" s="196">
        <v>1</v>
      </c>
      <c r="X41" s="190" t="s">
        <v>469</v>
      </c>
    </row>
    <row r="42" spans="2:24" hidden="1" x14ac:dyDescent="0.25">
      <c r="B42" s="528"/>
      <c r="C42" s="528"/>
      <c r="D42" s="245">
        <v>6</v>
      </c>
      <c r="E42" s="190" t="s">
        <v>470</v>
      </c>
      <c r="F42" s="313">
        <f t="shared" si="5"/>
        <v>562.49959999999999</v>
      </c>
      <c r="G42" s="190">
        <v>218.2</v>
      </c>
      <c r="H42" s="190">
        <v>226.06</v>
      </c>
      <c r="I42" s="198">
        <f t="shared" si="27"/>
        <v>1.0360219981668195</v>
      </c>
      <c r="J42" s="190">
        <v>0</v>
      </c>
      <c r="K42" s="198">
        <f t="shared" si="16"/>
        <v>0</v>
      </c>
      <c r="L42" s="314">
        <v>166.42</v>
      </c>
      <c r="M42" s="198">
        <f t="shared" si="17"/>
        <v>1.0360219981668195</v>
      </c>
      <c r="N42" s="314">
        <v>1308.06</v>
      </c>
      <c r="O42" s="190">
        <v>3.38</v>
      </c>
      <c r="P42" s="197">
        <f t="shared" si="18"/>
        <v>1.5490375802016499E-2</v>
      </c>
      <c r="Q42" s="196">
        <f t="shared" si="19"/>
        <v>4.4800000000000137</v>
      </c>
      <c r="R42" s="197">
        <f t="shared" si="20"/>
        <v>2.0531622364802996E-2</v>
      </c>
      <c r="S42" s="313">
        <f t="shared" si="3"/>
        <v>745.56160000000227</v>
      </c>
      <c r="T42" s="190" t="s">
        <v>463</v>
      </c>
      <c r="U42" s="196" t="s">
        <v>714</v>
      </c>
      <c r="V42" s="190" t="s">
        <v>511</v>
      </c>
      <c r="W42" s="196">
        <v>1</v>
      </c>
      <c r="X42" s="190" t="s">
        <v>433</v>
      </c>
    </row>
    <row r="43" spans="2:24" hidden="1" x14ac:dyDescent="0.25">
      <c r="B43" s="528"/>
      <c r="C43" s="528"/>
      <c r="D43" s="245">
        <v>7</v>
      </c>
      <c r="E43" s="190" t="s">
        <v>492</v>
      </c>
      <c r="F43" s="313">
        <f t="shared" si="5"/>
        <v>507.83760000000007</v>
      </c>
      <c r="G43" s="190">
        <v>231.05</v>
      </c>
      <c r="H43" s="190">
        <v>232.19</v>
      </c>
      <c r="I43" s="198">
        <f t="shared" si="27"/>
        <v>1.0049339969703526</v>
      </c>
      <c r="J43" s="190">
        <v>10.1</v>
      </c>
      <c r="K43" s="198">
        <f t="shared" si="16"/>
        <v>4.3713481930318113E-2</v>
      </c>
      <c r="L43" s="314">
        <v>156.74</v>
      </c>
      <c r="M43" s="198">
        <f t="shared" si="17"/>
        <v>1.0486474789006708</v>
      </c>
      <c r="N43" s="314">
        <v>1761.76</v>
      </c>
      <c r="O43" s="190">
        <v>3.24</v>
      </c>
      <c r="P43" s="197">
        <f t="shared" si="18"/>
        <v>1.4022938757844623E-2</v>
      </c>
      <c r="Q43" s="196">
        <f t="shared" si="19"/>
        <v>7.9999999999999805</v>
      </c>
      <c r="R43" s="197">
        <f t="shared" si="20"/>
        <v>3.4624540142826142E-2</v>
      </c>
      <c r="S43" s="313">
        <f t="shared" si="3"/>
        <v>1253.9199999999971</v>
      </c>
      <c r="T43" s="190" t="s">
        <v>467</v>
      </c>
      <c r="U43" s="196" t="s">
        <v>221</v>
      </c>
      <c r="V43" s="190" t="s">
        <v>512</v>
      </c>
      <c r="W43" s="196">
        <v>1</v>
      </c>
      <c r="X43" s="190" t="s">
        <v>469</v>
      </c>
    </row>
    <row r="44" spans="2:24" hidden="1" x14ac:dyDescent="0.25">
      <c r="B44" s="528"/>
      <c r="C44" s="528"/>
      <c r="D44" s="245">
        <v>8</v>
      </c>
      <c r="E44" s="190" t="s">
        <v>481</v>
      </c>
      <c r="F44" s="313">
        <f t="shared" si="5"/>
        <v>491.50400000000002</v>
      </c>
      <c r="G44" s="190">
        <v>338.5</v>
      </c>
      <c r="H44" s="190">
        <v>345.89</v>
      </c>
      <c r="I44" s="198">
        <f t="shared" si="27"/>
        <v>1.021831610044313</v>
      </c>
      <c r="J44" s="190">
        <v>15</v>
      </c>
      <c r="K44" s="198">
        <f t="shared" si="16"/>
        <v>4.4313146233382568E-2</v>
      </c>
      <c r="L44" s="314">
        <v>111.2</v>
      </c>
      <c r="M44" s="198">
        <f t="shared" si="17"/>
        <v>1.0661447562776958</v>
      </c>
      <c r="N44" s="314">
        <v>2489.77</v>
      </c>
      <c r="O44" s="190">
        <v>4.42</v>
      </c>
      <c r="P44" s="197">
        <f t="shared" si="18"/>
        <v>1.3057607090103398E-2</v>
      </c>
      <c r="Q44" s="196">
        <f t="shared" si="19"/>
        <v>17.969999999999985</v>
      </c>
      <c r="R44" s="197">
        <f t="shared" si="20"/>
        <v>5.3087149187592275E-2</v>
      </c>
      <c r="S44" s="313">
        <f t="shared" si="3"/>
        <v>1998.2639999999983</v>
      </c>
      <c r="T44" s="190" t="s">
        <v>463</v>
      </c>
      <c r="U44" s="196" t="s">
        <v>534</v>
      </c>
      <c r="V44" s="190" t="s">
        <v>511</v>
      </c>
      <c r="W44" s="196">
        <v>1</v>
      </c>
      <c r="X44" s="190" t="s">
        <v>429</v>
      </c>
    </row>
    <row r="45" spans="2:24" hidden="1" x14ac:dyDescent="0.25">
      <c r="B45" s="528"/>
      <c r="C45" s="528"/>
      <c r="D45" s="245">
        <v>9</v>
      </c>
      <c r="E45" s="190" t="s">
        <v>533</v>
      </c>
      <c r="F45" s="313">
        <f t="shared" si="5"/>
        <v>415.99239999999998</v>
      </c>
      <c r="G45" s="190">
        <v>22.44</v>
      </c>
      <c r="H45" s="190">
        <v>28.1</v>
      </c>
      <c r="I45" s="198">
        <f t="shared" si="27"/>
        <v>1.2522281639928698</v>
      </c>
      <c r="J45" s="190">
        <v>0</v>
      </c>
      <c r="K45" s="198">
        <f t="shared" si="16"/>
        <v>0</v>
      </c>
      <c r="L45" s="314">
        <v>148.04</v>
      </c>
      <c r="M45" s="198">
        <f t="shared" si="17"/>
        <v>1.2522281639928698</v>
      </c>
      <c r="N45" s="314">
        <v>837.91</v>
      </c>
      <c r="O45" s="190">
        <v>2.81</v>
      </c>
      <c r="P45" s="197">
        <f t="shared" si="18"/>
        <v>0.12522281639928698</v>
      </c>
      <c r="Q45" s="196">
        <f t="shared" si="19"/>
        <v>2.85</v>
      </c>
      <c r="R45" s="197">
        <f t="shared" si="20"/>
        <v>0.1270053475935829</v>
      </c>
      <c r="S45" s="313">
        <f t="shared" si="3"/>
        <v>421.91399999999999</v>
      </c>
      <c r="T45" s="190" t="s">
        <v>463</v>
      </c>
      <c r="U45" s="196" t="s">
        <v>536</v>
      </c>
      <c r="V45" s="190" t="s">
        <v>513</v>
      </c>
      <c r="W45" s="196">
        <v>1</v>
      </c>
      <c r="X45" s="190" t="s">
        <v>414</v>
      </c>
    </row>
    <row r="46" spans="2:24" hidden="1" x14ac:dyDescent="0.25">
      <c r="B46" s="528"/>
      <c r="C46" s="528"/>
      <c r="D46" s="245">
        <v>10</v>
      </c>
      <c r="E46" s="190" t="s">
        <v>516</v>
      </c>
      <c r="F46" s="313">
        <f t="shared" si="5"/>
        <v>378.00119999999993</v>
      </c>
      <c r="G46" s="190">
        <v>96.69</v>
      </c>
      <c r="H46" s="190">
        <v>98.77</v>
      </c>
      <c r="I46" s="198">
        <f t="shared" si="27"/>
        <v>1.0215120488158032</v>
      </c>
      <c r="J46" s="190">
        <v>3.65</v>
      </c>
      <c r="K46" s="198">
        <f t="shared" si="16"/>
        <v>3.7749508739269834E-2</v>
      </c>
      <c r="L46" s="314">
        <v>331.58</v>
      </c>
      <c r="M46" s="198">
        <f t="shared" si="17"/>
        <v>1.059261557555073</v>
      </c>
      <c r="N46" s="314">
        <v>1899.95</v>
      </c>
      <c r="O46" s="190">
        <v>1.1399999999999999</v>
      </c>
      <c r="P46" s="197">
        <f t="shared" si="18"/>
        <v>1.179025752404592E-2</v>
      </c>
      <c r="Q46" s="196">
        <f t="shared" si="19"/>
        <v>4.5900000000000043</v>
      </c>
      <c r="R46" s="197">
        <f t="shared" si="20"/>
        <v>4.7471300031027036E-2</v>
      </c>
      <c r="S46" s="313">
        <f t="shared" si="3"/>
        <v>1521.9522000000013</v>
      </c>
      <c r="T46" s="190" t="s">
        <v>179</v>
      </c>
      <c r="U46" s="196" t="s">
        <v>714</v>
      </c>
      <c r="V46" s="190" t="s">
        <v>510</v>
      </c>
      <c r="W46" s="196">
        <v>1</v>
      </c>
      <c r="X46" s="190" t="s">
        <v>421</v>
      </c>
    </row>
    <row r="47" spans="2:24" hidden="1" x14ac:dyDescent="0.25">
      <c r="B47" s="689">
        <v>45874</v>
      </c>
      <c r="C47" s="528" t="s">
        <v>386</v>
      </c>
      <c r="D47" s="245">
        <v>1</v>
      </c>
      <c r="E47" s="190" t="s">
        <v>594</v>
      </c>
      <c r="F47" s="314">
        <v>1953.6</v>
      </c>
      <c r="G47" s="190">
        <v>107.37</v>
      </c>
      <c r="H47" s="190">
        <v>119.83000000000001</v>
      </c>
      <c r="I47" s="198">
        <f t="shared" si="27"/>
        <v>1.1160473130297104</v>
      </c>
      <c r="J47" s="190">
        <v>12</v>
      </c>
      <c r="K47" s="198">
        <f t="shared" si="16"/>
        <v>0.11176306230790724</v>
      </c>
      <c r="L47" s="314">
        <v>203.5</v>
      </c>
      <c r="M47" s="198">
        <f t="shared" si="17"/>
        <v>1.2278103753376177</v>
      </c>
      <c r="N47" s="314">
        <v>4977.6099999999997</v>
      </c>
      <c r="O47" s="190">
        <v>9.6</v>
      </c>
      <c r="P47" s="197">
        <f t="shared" si="18"/>
        <v>8.9410449846325776E-2</v>
      </c>
      <c r="Q47" s="196">
        <f t="shared" si="19"/>
        <v>14.860000000000008</v>
      </c>
      <c r="R47" s="197">
        <f t="shared" si="20"/>
        <v>0.13839992549129188</v>
      </c>
      <c r="S47" s="313">
        <f t="shared" si="3"/>
        <v>3024.0100000000016</v>
      </c>
      <c r="T47" s="190" t="s">
        <v>467</v>
      </c>
      <c r="U47" s="190" t="s">
        <v>221</v>
      </c>
      <c r="V47" s="190" t="s">
        <v>512</v>
      </c>
      <c r="W47" s="196">
        <v>1</v>
      </c>
      <c r="X47" s="190" t="s">
        <v>469</v>
      </c>
    </row>
    <row r="48" spans="2:24" hidden="1" x14ac:dyDescent="0.25">
      <c r="B48" s="528"/>
      <c r="C48" s="528"/>
      <c r="D48" s="245">
        <v>2</v>
      </c>
      <c r="E48" s="190" t="s">
        <v>598</v>
      </c>
      <c r="F48" s="314">
        <v>1524.52</v>
      </c>
      <c r="G48" s="190">
        <v>91.66</v>
      </c>
      <c r="H48" s="190">
        <v>95.65</v>
      </c>
      <c r="I48" s="198">
        <f t="shared" si="27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196">
        <f t="shared" si="19"/>
        <v>8.2731000000000066</v>
      </c>
      <c r="R48" s="197">
        <f t="shared" si="20"/>
        <v>9.0258564259218924E-2</v>
      </c>
      <c r="S48" s="313">
        <f t="shared" si="3"/>
        <v>3393.2946960000031</v>
      </c>
      <c r="T48" s="190" t="s">
        <v>179</v>
      </c>
      <c r="U48" s="190" t="s">
        <v>714</v>
      </c>
      <c r="V48" s="190" t="s">
        <v>509</v>
      </c>
      <c r="W48" s="196">
        <v>1</v>
      </c>
      <c r="X48" s="190" t="s">
        <v>469</v>
      </c>
    </row>
    <row r="49" spans="2:24" hidden="1" x14ac:dyDescent="0.25">
      <c r="B49" s="528"/>
      <c r="C49" s="528"/>
      <c r="D49" s="245">
        <v>3</v>
      </c>
      <c r="E49" s="190" t="s">
        <v>599</v>
      </c>
      <c r="F49" s="314">
        <v>804.12</v>
      </c>
      <c r="G49" s="190">
        <v>32.840000000000003</v>
      </c>
      <c r="H49" s="190">
        <v>30.94</v>
      </c>
      <c r="I49" s="198">
        <f t="shared" si="27"/>
        <v>0.94214372716199746</v>
      </c>
      <c r="J49" s="190">
        <v>11.1</v>
      </c>
      <c r="K49" s="198">
        <f t="shared" si="16"/>
        <v>0.33800243605359315</v>
      </c>
      <c r="L49" s="314">
        <v>212.73</v>
      </c>
      <c r="M49" s="198">
        <f t="shared" si="17"/>
        <v>1.2801461632155906</v>
      </c>
      <c r="N49" s="314">
        <v>1957.12</v>
      </c>
      <c r="O49" s="190">
        <v>3.78</v>
      </c>
      <c r="P49" s="197">
        <f t="shared" si="18"/>
        <v>0.11510353227771009</v>
      </c>
      <c r="Q49" s="196">
        <f t="shared" si="19"/>
        <v>5.4199999999999964</v>
      </c>
      <c r="R49" s="197">
        <f t="shared" si="20"/>
        <v>0.16504263093788052</v>
      </c>
      <c r="S49" s="313">
        <f t="shared" si="3"/>
        <v>1152.9965999999993</v>
      </c>
      <c r="T49" s="190" t="s">
        <v>463</v>
      </c>
      <c r="U49" s="190" t="s">
        <v>534</v>
      </c>
      <c r="V49" s="190" t="s">
        <v>511</v>
      </c>
      <c r="W49" s="196">
        <v>1</v>
      </c>
      <c r="X49" s="190" t="s">
        <v>436</v>
      </c>
    </row>
    <row r="50" spans="2:24" hidden="1" x14ac:dyDescent="0.25">
      <c r="B50" s="528"/>
      <c r="C50" s="528"/>
      <c r="D50" s="245">
        <v>4</v>
      </c>
      <c r="E50" s="190" t="s">
        <v>540</v>
      </c>
      <c r="F50" s="314">
        <v>464.65</v>
      </c>
      <c r="G50" s="190">
        <v>51.48</v>
      </c>
      <c r="H50" s="190">
        <v>60.09</v>
      </c>
      <c r="I50" s="198">
        <f t="shared" si="27"/>
        <v>1.1672494172494174</v>
      </c>
      <c r="J50" s="190">
        <v>0</v>
      </c>
      <c r="K50" s="198">
        <f t="shared" si="16"/>
        <v>0</v>
      </c>
      <c r="L50" s="314">
        <v>148.44999999999999</v>
      </c>
      <c r="M50" s="198">
        <f t="shared" si="17"/>
        <v>1.1672494172494174</v>
      </c>
      <c r="N50" s="314">
        <v>1278.1500000000001</v>
      </c>
      <c r="O50" s="190">
        <v>3.13</v>
      </c>
      <c r="P50" s="197">
        <f t="shared" si="18"/>
        <v>6.08003108003108E-2</v>
      </c>
      <c r="Q50" s="196">
        <f t="shared" si="19"/>
        <v>5.4800000000000066</v>
      </c>
      <c r="R50" s="197">
        <f t="shared" si="20"/>
        <v>0.10644910644910659</v>
      </c>
      <c r="S50" s="313">
        <f t="shared" si="3"/>
        <v>813.50600000000088</v>
      </c>
      <c r="T50" s="190" t="s">
        <v>463</v>
      </c>
      <c r="U50" s="190" t="s">
        <v>534</v>
      </c>
      <c r="V50" s="190" t="s">
        <v>511</v>
      </c>
      <c r="W50" s="196">
        <v>1</v>
      </c>
      <c r="X50" s="190" t="s">
        <v>469</v>
      </c>
    </row>
    <row r="51" spans="2:24" hidden="1" x14ac:dyDescent="0.25">
      <c r="B51" s="528"/>
      <c r="C51" s="528"/>
      <c r="D51" s="245">
        <v>5</v>
      </c>
      <c r="E51" s="190" t="s">
        <v>472</v>
      </c>
      <c r="F51" s="314">
        <v>407.72</v>
      </c>
      <c r="G51" s="190">
        <v>27.14</v>
      </c>
      <c r="H51" s="190">
        <v>33.159999999999997</v>
      </c>
      <c r="I51" s="198">
        <f t="shared" si="27"/>
        <v>1.2218128224023579</v>
      </c>
      <c r="J51" s="190">
        <v>0</v>
      </c>
      <c r="K51" s="198">
        <f t="shared" si="16"/>
        <v>0</v>
      </c>
      <c r="L51" s="314">
        <v>169.32</v>
      </c>
      <c r="M51" s="198">
        <f t="shared" si="17"/>
        <v>1.2218128224023579</v>
      </c>
      <c r="N51" s="314">
        <v>1019.31</v>
      </c>
      <c r="O51" s="190">
        <v>2.4079999999999986</v>
      </c>
      <c r="P51" s="197">
        <f t="shared" si="18"/>
        <v>8.87251289609432E-2</v>
      </c>
      <c r="Q51" s="196">
        <f t="shared" si="19"/>
        <v>3.6119999999999974</v>
      </c>
      <c r="R51" s="197">
        <f t="shared" si="20"/>
        <v>0.1330876934414148</v>
      </c>
      <c r="S51" s="313">
        <f t="shared" si="3"/>
        <v>611.58383999999955</v>
      </c>
      <c r="T51" s="190" t="s">
        <v>463</v>
      </c>
      <c r="U51" s="190" t="s">
        <v>536</v>
      </c>
      <c r="V51" s="190" t="s">
        <v>513</v>
      </c>
      <c r="W51" s="196">
        <v>1</v>
      </c>
      <c r="X51" s="190" t="s">
        <v>469</v>
      </c>
    </row>
    <row r="52" spans="2:24" hidden="1" x14ac:dyDescent="0.25">
      <c r="B52" s="528"/>
      <c r="C52" s="528"/>
      <c r="D52" s="245">
        <v>6</v>
      </c>
      <c r="E52" s="190" t="s">
        <v>488</v>
      </c>
      <c r="F52" s="314">
        <v>376.57</v>
      </c>
      <c r="G52" s="190">
        <v>63.63</v>
      </c>
      <c r="H52" s="190">
        <v>65.709999999999994</v>
      </c>
      <c r="I52" s="198">
        <f t="shared" si="27"/>
        <v>1.0326889831840325</v>
      </c>
      <c r="J52" s="190">
        <v>1.75</v>
      </c>
      <c r="K52" s="198">
        <f t="shared" si="16"/>
        <v>2.75027502750275E-2</v>
      </c>
      <c r="L52" s="314">
        <v>365.6</v>
      </c>
      <c r="M52" s="198">
        <f t="shared" si="17"/>
        <v>1.06019173345906</v>
      </c>
      <c r="N52" s="314">
        <v>1400.25</v>
      </c>
      <c r="O52" s="190">
        <v>1.03</v>
      </c>
      <c r="P52" s="197">
        <f t="shared" si="18"/>
        <v>1.6187333019016186E-2</v>
      </c>
      <c r="Q52" s="196">
        <f t="shared" si="19"/>
        <v>2.7999999999999909</v>
      </c>
      <c r="R52" s="197">
        <f t="shared" si="20"/>
        <v>4.4004400440043862E-2</v>
      </c>
      <c r="S52" s="313">
        <f t="shared" si="3"/>
        <v>1023.6799999999968</v>
      </c>
      <c r="T52" s="190" t="s">
        <v>179</v>
      </c>
      <c r="U52" s="190" t="s">
        <v>714</v>
      </c>
      <c r="V52" s="190" t="s">
        <v>510</v>
      </c>
      <c r="W52" s="196">
        <v>1</v>
      </c>
      <c r="X52" s="190" t="s">
        <v>418</v>
      </c>
    </row>
    <row r="53" spans="2:24" hidden="1" x14ac:dyDescent="0.25">
      <c r="B53" s="528"/>
      <c r="C53" s="528"/>
      <c r="D53" s="245">
        <v>7</v>
      </c>
      <c r="E53" s="190" t="s">
        <v>519</v>
      </c>
      <c r="F53" s="314">
        <v>352.87</v>
      </c>
      <c r="G53" s="190">
        <v>226</v>
      </c>
      <c r="H53" s="190">
        <v>209.85</v>
      </c>
      <c r="I53" s="198">
        <f t="shared" si="27"/>
        <v>0.92853982300884952</v>
      </c>
      <c r="J53" s="190">
        <v>24.5</v>
      </c>
      <c r="K53" s="198">
        <f t="shared" si="16"/>
        <v>0.1084070796460177</v>
      </c>
      <c r="L53" s="314">
        <v>99.12</v>
      </c>
      <c r="M53" s="198">
        <f t="shared" si="17"/>
        <v>1.0369469026548672</v>
      </c>
      <c r="N53" s="314">
        <v>827.65</v>
      </c>
      <c r="O53" s="190">
        <v>3.56</v>
      </c>
      <c r="P53" s="197">
        <f t="shared" si="18"/>
        <v>1.5752212389380533E-2</v>
      </c>
      <c r="Q53" s="196">
        <f t="shared" si="19"/>
        <v>4.7899999999999938</v>
      </c>
      <c r="R53" s="197">
        <f t="shared" si="20"/>
        <v>2.1194690265486697E-2</v>
      </c>
      <c r="S53" s="313">
        <f t="shared" si="3"/>
        <v>474.78479999999939</v>
      </c>
      <c r="T53" s="190" t="s">
        <v>179</v>
      </c>
      <c r="U53" s="190" t="s">
        <v>714</v>
      </c>
      <c r="V53" s="190" t="s">
        <v>509</v>
      </c>
      <c r="W53" s="196">
        <v>1</v>
      </c>
      <c r="X53" s="190" t="s">
        <v>469</v>
      </c>
    </row>
    <row r="54" spans="2:24" hidden="1" x14ac:dyDescent="0.25">
      <c r="B54" s="528"/>
      <c r="C54" s="528"/>
      <c r="D54" s="245">
        <v>8</v>
      </c>
      <c r="E54" s="190" t="s">
        <v>470</v>
      </c>
      <c r="F54" s="314">
        <v>337.83</v>
      </c>
      <c r="G54" s="190">
        <v>210.84</v>
      </c>
      <c r="H54" s="190">
        <v>219.59</v>
      </c>
      <c r="I54" s="198">
        <f t="shared" si="27"/>
        <v>1.0415006640106241</v>
      </c>
      <c r="J54" s="190">
        <v>0</v>
      </c>
      <c r="K54" s="198">
        <f t="shared" si="16"/>
        <v>0</v>
      </c>
      <c r="L54" s="314">
        <v>166.42</v>
      </c>
      <c r="M54" s="198">
        <f t="shared" si="17"/>
        <v>1.0415006640106241</v>
      </c>
      <c r="N54" s="314">
        <v>1456.18</v>
      </c>
      <c r="O54" s="190">
        <v>2.0299999999999998</v>
      </c>
      <c r="P54" s="197">
        <f t="shared" si="18"/>
        <v>9.6281540504648058E-3</v>
      </c>
      <c r="Q54" s="196">
        <f t="shared" si="19"/>
        <v>6.7200000000000006</v>
      </c>
      <c r="R54" s="197">
        <f t="shared" si="20"/>
        <v>3.1872509960159362E-2</v>
      </c>
      <c r="S54" s="313">
        <f t="shared" si="3"/>
        <v>1118.3424</v>
      </c>
      <c r="T54" s="190" t="s">
        <v>463</v>
      </c>
      <c r="U54" s="190" t="s">
        <v>534</v>
      </c>
      <c r="V54" s="190" t="s">
        <v>511</v>
      </c>
      <c r="W54" s="196">
        <v>1</v>
      </c>
      <c r="X54" s="190" t="s">
        <v>433</v>
      </c>
    </row>
    <row r="55" spans="2:24" hidden="1" x14ac:dyDescent="0.25">
      <c r="B55" s="528"/>
      <c r="C55" s="528"/>
      <c r="D55" s="245">
        <v>9</v>
      </c>
      <c r="E55" s="190" t="s">
        <v>462</v>
      </c>
      <c r="F55" s="314">
        <v>329.2</v>
      </c>
      <c r="G55" s="190">
        <v>12.08</v>
      </c>
      <c r="H55" s="190">
        <v>12.66</v>
      </c>
      <c r="I55" s="198">
        <f t="shared" si="27"/>
        <v>1.0480132450331126</v>
      </c>
      <c r="J55" s="190">
        <v>0</v>
      </c>
      <c r="K55" s="198">
        <f t="shared" si="16"/>
        <v>0</v>
      </c>
      <c r="L55" s="314">
        <v>1567.63</v>
      </c>
      <c r="M55" s="198">
        <f t="shared" si="17"/>
        <v>1.0480132450331126</v>
      </c>
      <c r="N55" s="314">
        <v>909.23</v>
      </c>
      <c r="O55" s="190">
        <v>0.21</v>
      </c>
      <c r="P55" s="197">
        <f t="shared" si="18"/>
        <v>1.7384105960264899E-2</v>
      </c>
      <c r="Q55" s="196">
        <f t="shared" si="19"/>
        <v>0.37000000000000011</v>
      </c>
      <c r="R55" s="197">
        <f t="shared" si="20"/>
        <v>3.0629139072847689E-2</v>
      </c>
      <c r="S55" s="313">
        <f t="shared" si="3"/>
        <v>580.02310000000023</v>
      </c>
      <c r="T55" s="190" t="s">
        <v>179</v>
      </c>
      <c r="U55" s="190" t="s">
        <v>714</v>
      </c>
      <c r="V55" s="190" t="s">
        <v>510</v>
      </c>
      <c r="W55" s="196">
        <v>1</v>
      </c>
      <c r="X55" s="190" t="s">
        <v>416</v>
      </c>
    </row>
    <row r="56" spans="2:24" hidden="1" x14ac:dyDescent="0.25">
      <c r="B56" s="528"/>
      <c r="C56" s="528"/>
      <c r="D56" s="245">
        <v>10</v>
      </c>
      <c r="E56" s="190" t="s">
        <v>526</v>
      </c>
      <c r="F56" s="314">
        <v>317.04000000000002</v>
      </c>
      <c r="G56" s="190">
        <v>72.930000000000007</v>
      </c>
      <c r="H56" s="190">
        <v>75.040000000000006</v>
      </c>
      <c r="I56" s="198">
        <f t="shared" si="27"/>
        <v>1.0289318524612643</v>
      </c>
      <c r="J56" s="190">
        <v>0</v>
      </c>
      <c r="K56" s="198">
        <f t="shared" si="16"/>
        <v>0</v>
      </c>
      <c r="L56" s="314">
        <v>333.9</v>
      </c>
      <c r="M56" s="198">
        <f t="shared" si="17"/>
        <v>1.0289318524612643</v>
      </c>
      <c r="N56" s="314">
        <v>704.53</v>
      </c>
      <c r="O56" s="190">
        <v>0.94949999999999979</v>
      </c>
      <c r="P56" s="197">
        <f t="shared" si="18"/>
        <v>1.3019333607568897E-2</v>
      </c>
      <c r="Q56" s="196">
        <f t="shared" si="19"/>
        <v>1.1604999999999996</v>
      </c>
      <c r="R56" s="197">
        <f t="shared" si="20"/>
        <v>1.5912518853695316E-2</v>
      </c>
      <c r="S56" s="313">
        <f t="shared" si="3"/>
        <v>387.49094999999983</v>
      </c>
      <c r="T56" s="190" t="s">
        <v>179</v>
      </c>
      <c r="U56" s="190" t="s">
        <v>714</v>
      </c>
      <c r="V56" s="190" t="s">
        <v>510</v>
      </c>
      <c r="W56" s="196">
        <v>1</v>
      </c>
      <c r="X56" s="190" t="s">
        <v>415</v>
      </c>
    </row>
    <row r="57" spans="2:24" hidden="1" x14ac:dyDescent="0.25">
      <c r="B57" s="689">
        <v>45875</v>
      </c>
      <c r="C57" s="528" t="s">
        <v>387</v>
      </c>
      <c r="D57" s="245">
        <v>1</v>
      </c>
      <c r="E57" s="190" t="s">
        <v>528</v>
      </c>
      <c r="F57" s="314">
        <v>1801.36</v>
      </c>
      <c r="G57" s="190">
        <v>51.78</v>
      </c>
      <c r="H57" s="190">
        <v>50.73</v>
      </c>
      <c r="I57" s="198">
        <f t="shared" si="27"/>
        <v>0.97972190034762452</v>
      </c>
      <c r="J57" s="190">
        <v>16.5</v>
      </c>
      <c r="K57" s="198">
        <f t="shared" si="16"/>
        <v>0.3186558516801854</v>
      </c>
      <c r="L57" s="314">
        <v>235.78</v>
      </c>
      <c r="M57" s="198">
        <f t="shared" si="17"/>
        <v>1.2983777520278097</v>
      </c>
      <c r="N57" s="314">
        <v>3642.8</v>
      </c>
      <c r="O57" s="190">
        <v>7.64</v>
      </c>
      <c r="P57" s="197">
        <f t="shared" si="18"/>
        <v>0.14754731556585554</v>
      </c>
      <c r="Q57" s="196">
        <f t="shared" si="19"/>
        <v>7.809999999999989</v>
      </c>
      <c r="R57" s="197">
        <f t="shared" si="20"/>
        <v>0.15083043646195421</v>
      </c>
      <c r="S57" s="313">
        <f t="shared" si="3"/>
        <v>1841.4417999999973</v>
      </c>
      <c r="T57" s="190" t="s">
        <v>179</v>
      </c>
      <c r="U57" s="190" t="s">
        <v>714</v>
      </c>
      <c r="V57" s="190" t="s">
        <v>509</v>
      </c>
      <c r="W57" s="196">
        <v>1</v>
      </c>
      <c r="X57" s="190" t="s">
        <v>469</v>
      </c>
    </row>
    <row r="58" spans="2:24" hidden="1" x14ac:dyDescent="0.25">
      <c r="B58" s="528"/>
      <c r="C58" s="528"/>
      <c r="D58" s="245">
        <v>2</v>
      </c>
      <c r="E58" s="190" t="s">
        <v>532</v>
      </c>
      <c r="F58" s="314">
        <v>920.32</v>
      </c>
      <c r="G58" s="190">
        <v>95.97</v>
      </c>
      <c r="H58" s="190">
        <v>109.96</v>
      </c>
      <c r="I58" s="198">
        <f t="shared" si="27"/>
        <v>1.1457747212670626</v>
      </c>
      <c r="J58" s="190">
        <v>0</v>
      </c>
      <c r="K58" s="198">
        <f t="shared" si="16"/>
        <v>0</v>
      </c>
      <c r="L58" s="314">
        <v>135.54</v>
      </c>
      <c r="M58" s="198">
        <f t="shared" si="17"/>
        <v>1.1457747212670626</v>
      </c>
      <c r="N58" s="314">
        <v>1896.2</v>
      </c>
      <c r="O58" s="190">
        <v>6.79</v>
      </c>
      <c r="P58" s="197">
        <f t="shared" si="18"/>
        <v>7.0751276440554345E-2</v>
      </c>
      <c r="Q58" s="196">
        <f t="shared" si="19"/>
        <v>7.1999999999999948</v>
      </c>
      <c r="R58" s="197">
        <f t="shared" si="20"/>
        <v>7.5023444826508232E-2</v>
      </c>
      <c r="S58" s="313">
        <f t="shared" si="3"/>
        <v>975.88799999999924</v>
      </c>
      <c r="T58" s="190" t="s">
        <v>179</v>
      </c>
      <c r="U58" s="190" t="s">
        <v>714</v>
      </c>
      <c r="V58" s="190" t="s">
        <v>509</v>
      </c>
      <c r="W58" s="196">
        <v>1</v>
      </c>
      <c r="X58" s="190" t="s">
        <v>469</v>
      </c>
    </row>
    <row r="59" spans="2:24" hidden="1" x14ac:dyDescent="0.25">
      <c r="B59" s="528"/>
      <c r="C59" s="528"/>
      <c r="D59" s="245">
        <v>3</v>
      </c>
      <c r="E59" s="190" t="s">
        <v>471</v>
      </c>
      <c r="F59" s="314">
        <v>468.82</v>
      </c>
      <c r="G59" s="190">
        <v>48.48</v>
      </c>
      <c r="H59" s="190">
        <v>56.37</v>
      </c>
      <c r="I59" s="198">
        <f t="shared" si="27"/>
        <v>1.1627475247524752</v>
      </c>
      <c r="J59" s="190">
        <v>0</v>
      </c>
      <c r="K59" s="198">
        <f t="shared" si="16"/>
        <v>0</v>
      </c>
      <c r="L59" s="314">
        <v>118.99</v>
      </c>
      <c r="M59" s="198">
        <f t="shared" si="17"/>
        <v>1.1627475247524752</v>
      </c>
      <c r="N59" s="314">
        <v>938.83</v>
      </c>
      <c r="O59" s="190">
        <v>3.94</v>
      </c>
      <c r="P59" s="197">
        <f t="shared" si="18"/>
        <v>8.1270627062706269E-2</v>
      </c>
      <c r="Q59" s="196">
        <f t="shared" si="19"/>
        <v>3.9500000000000006</v>
      </c>
      <c r="R59" s="197">
        <f t="shared" si="20"/>
        <v>8.1476897689768998E-2</v>
      </c>
      <c r="S59" s="313">
        <f t="shared" si="3"/>
        <v>470.01050000000004</v>
      </c>
      <c r="T59" s="190" t="s">
        <v>179</v>
      </c>
      <c r="U59" s="190" t="s">
        <v>714</v>
      </c>
      <c r="V59" s="190" t="s">
        <v>509</v>
      </c>
      <c r="W59" s="196">
        <v>1</v>
      </c>
      <c r="X59" s="190" t="s">
        <v>460</v>
      </c>
    </row>
    <row r="60" spans="2:24" hidden="1" x14ac:dyDescent="0.25">
      <c r="B60" s="528"/>
      <c r="C60" s="528"/>
      <c r="D60" s="245">
        <v>4</v>
      </c>
      <c r="E60" s="190" t="s">
        <v>464</v>
      </c>
      <c r="F60" s="314">
        <v>423.22</v>
      </c>
      <c r="G60" s="190">
        <v>14.09</v>
      </c>
      <c r="H60" s="190">
        <v>13.75</v>
      </c>
      <c r="I60" s="198">
        <f t="shared" si="27"/>
        <v>0.97586941092973745</v>
      </c>
      <c r="J60" s="190">
        <v>1.35</v>
      </c>
      <c r="K60" s="198">
        <f t="shared" si="16"/>
        <v>9.5812633073101491E-2</v>
      </c>
      <c r="L60" s="314">
        <v>846.44</v>
      </c>
      <c r="M60" s="198">
        <f t="shared" si="17"/>
        <v>1.071682044002839</v>
      </c>
      <c r="N60" s="314">
        <v>854.9</v>
      </c>
      <c r="O60" s="190">
        <v>0.5</v>
      </c>
      <c r="P60" s="197">
        <f t="shared" si="18"/>
        <v>3.5486160397444996E-2</v>
      </c>
      <c r="Q60" s="196">
        <f t="shared" si="19"/>
        <v>0.50999999999999979</v>
      </c>
      <c r="R60" s="197">
        <f t="shared" si="20"/>
        <v>3.6195883605393879E-2</v>
      </c>
      <c r="S60" s="313">
        <f t="shared" si="3"/>
        <v>431.68439999999987</v>
      </c>
      <c r="T60" s="190" t="s">
        <v>463</v>
      </c>
      <c r="U60" s="190" t="s">
        <v>534</v>
      </c>
      <c r="V60" s="190" t="s">
        <v>511</v>
      </c>
      <c r="W60" s="196">
        <v>1</v>
      </c>
      <c r="X60" s="190" t="s">
        <v>425</v>
      </c>
    </row>
    <row r="61" spans="2:24" hidden="1" x14ac:dyDescent="0.25">
      <c r="B61" s="528"/>
      <c r="C61" s="528"/>
      <c r="D61" s="245">
        <v>5</v>
      </c>
      <c r="E61" s="190" t="s">
        <v>472</v>
      </c>
      <c r="F61" s="314">
        <v>397.9</v>
      </c>
      <c r="G61" s="190">
        <v>26.74</v>
      </c>
      <c r="H61" s="190">
        <v>31.5</v>
      </c>
      <c r="I61" s="198">
        <f t="shared" si="27"/>
        <v>1.1780104712041886</v>
      </c>
      <c r="J61" s="190">
        <v>0</v>
      </c>
      <c r="K61" s="198">
        <f t="shared" si="16"/>
        <v>0</v>
      </c>
      <c r="L61" s="314">
        <v>169.32</v>
      </c>
      <c r="M61" s="198">
        <f t="shared" si="17"/>
        <v>1.1780104712041886</v>
      </c>
      <c r="N61" s="314">
        <v>805.96</v>
      </c>
      <c r="O61" s="190">
        <v>2.35</v>
      </c>
      <c r="P61" s="197">
        <f t="shared" si="18"/>
        <v>8.7883320867614065E-2</v>
      </c>
      <c r="Q61" s="196">
        <f t="shared" si="19"/>
        <v>2.4100000000000015</v>
      </c>
      <c r="R61" s="197">
        <f t="shared" si="20"/>
        <v>9.012715033657448E-2</v>
      </c>
      <c r="S61" s="313">
        <f t="shared" si="3"/>
        <v>408.06120000000021</v>
      </c>
      <c r="T61" s="190" t="s">
        <v>463</v>
      </c>
      <c r="U61" s="190" t="s">
        <v>536</v>
      </c>
      <c r="V61" s="190" t="s">
        <v>513</v>
      </c>
      <c r="W61" s="196">
        <v>1</v>
      </c>
      <c r="X61" s="190" t="s">
        <v>469</v>
      </c>
    </row>
    <row r="62" spans="2:24" hidden="1" x14ac:dyDescent="0.25">
      <c r="B62" s="528"/>
      <c r="C62" s="528"/>
      <c r="D62" s="245">
        <v>6</v>
      </c>
      <c r="E62" s="190" t="s">
        <v>519</v>
      </c>
      <c r="F62" s="314">
        <v>397.47</v>
      </c>
      <c r="G62" s="190">
        <v>226.17</v>
      </c>
      <c r="H62" s="190">
        <v>206.3</v>
      </c>
      <c r="I62" s="198">
        <f t="shared" si="27"/>
        <v>0.9121457310872354</v>
      </c>
      <c r="J62" s="190">
        <v>28</v>
      </c>
      <c r="K62" s="198">
        <f t="shared" si="16"/>
        <v>0.12380068090374498</v>
      </c>
      <c r="L62" s="314">
        <v>99.12</v>
      </c>
      <c r="M62" s="198">
        <f t="shared" si="17"/>
        <v>1.0359464119909803</v>
      </c>
      <c r="N62" s="314">
        <v>805.85</v>
      </c>
      <c r="O62" s="190">
        <v>4.01</v>
      </c>
      <c r="P62" s="197">
        <f t="shared" si="18"/>
        <v>1.7730026086572048E-2</v>
      </c>
      <c r="Q62" s="196">
        <f t="shared" si="19"/>
        <v>4.1200000000000241</v>
      </c>
      <c r="R62" s="197">
        <f t="shared" si="20"/>
        <v>1.8216385904408296E-2</v>
      </c>
      <c r="S62" s="313">
        <f t="shared" si="3"/>
        <v>408.37440000000242</v>
      </c>
      <c r="T62" s="190" t="s">
        <v>179</v>
      </c>
      <c r="U62" s="190" t="s">
        <v>714</v>
      </c>
      <c r="V62" s="190" t="s">
        <v>509</v>
      </c>
      <c r="W62" s="196">
        <v>1</v>
      </c>
      <c r="X62" s="190" t="s">
        <v>469</v>
      </c>
    </row>
    <row r="63" spans="2:24" hidden="1" x14ac:dyDescent="0.25">
      <c r="B63" s="528"/>
      <c r="C63" s="528"/>
      <c r="D63" s="245">
        <v>7</v>
      </c>
      <c r="E63" s="190" t="s">
        <v>462</v>
      </c>
      <c r="F63" s="314">
        <v>391.91</v>
      </c>
      <c r="G63" s="190">
        <v>12.4</v>
      </c>
      <c r="H63" s="190">
        <v>12.93</v>
      </c>
      <c r="I63" s="198">
        <f t="shared" si="27"/>
        <v>1.042741935483871</v>
      </c>
      <c r="J63" s="190">
        <v>0</v>
      </c>
      <c r="K63" s="198">
        <f t="shared" si="16"/>
        <v>0</v>
      </c>
      <c r="L63" s="314">
        <v>1567.63</v>
      </c>
      <c r="M63" s="198">
        <f t="shared" si="17"/>
        <v>1.042741935483871</v>
      </c>
      <c r="N63" s="314">
        <v>830.84</v>
      </c>
      <c r="O63" s="190">
        <v>0.25</v>
      </c>
      <c r="P63" s="197">
        <f t="shared" si="18"/>
        <v>2.0161290322580645E-2</v>
      </c>
      <c r="Q63" s="196">
        <f t="shared" si="19"/>
        <v>0.27999999999999936</v>
      </c>
      <c r="R63" s="197">
        <f t="shared" si="20"/>
        <v>2.2580645161290269E-2</v>
      </c>
      <c r="S63" s="313">
        <f t="shared" si="3"/>
        <v>438.93639999999903</v>
      </c>
      <c r="T63" s="190" t="s">
        <v>179</v>
      </c>
      <c r="U63" s="190" t="s">
        <v>714</v>
      </c>
      <c r="V63" s="190" t="s">
        <v>510</v>
      </c>
      <c r="W63" s="196">
        <v>1</v>
      </c>
      <c r="X63" s="190" t="s">
        <v>416</v>
      </c>
    </row>
    <row r="64" spans="2:24" hidden="1" x14ac:dyDescent="0.25">
      <c r="B64" s="528"/>
      <c r="C64" s="528"/>
      <c r="D64" s="245">
        <v>8</v>
      </c>
      <c r="E64" s="190" t="s">
        <v>544</v>
      </c>
      <c r="F64" s="314">
        <v>352.64</v>
      </c>
      <c r="G64" s="190">
        <v>218.9</v>
      </c>
      <c r="H64" s="190">
        <v>204.77</v>
      </c>
      <c r="I64" s="198">
        <f t="shared" si="27"/>
        <v>0.93544997715851985</v>
      </c>
      <c r="J64" s="190">
        <v>19.2</v>
      </c>
      <c r="K64" s="198">
        <f t="shared" si="16"/>
        <v>8.7711283691183181E-2</v>
      </c>
      <c r="L64" s="314">
        <v>156.72999999999999</v>
      </c>
      <c r="M64" s="198">
        <f t="shared" si="17"/>
        <v>1.0231612608497029</v>
      </c>
      <c r="N64" s="314">
        <v>794.62</v>
      </c>
      <c r="O64" s="190">
        <v>2.25</v>
      </c>
      <c r="P64" s="197">
        <f t="shared" si="18"/>
        <v>1.027866605756053E-2</v>
      </c>
      <c r="Q64" s="196">
        <f t="shared" si="19"/>
        <v>2.8199999999999932</v>
      </c>
      <c r="R64" s="197">
        <f t="shared" si="20"/>
        <v>1.28825947921425E-2</v>
      </c>
      <c r="S64" s="313">
        <f t="shared" si="3"/>
        <v>441.97859999999889</v>
      </c>
      <c r="T64" s="190" t="s">
        <v>467</v>
      </c>
      <c r="U64" s="190" t="s">
        <v>221</v>
      </c>
      <c r="V64" s="190" t="s">
        <v>512</v>
      </c>
      <c r="W64" s="196">
        <v>1</v>
      </c>
      <c r="X64" s="190" t="s">
        <v>469</v>
      </c>
    </row>
    <row r="65" spans="2:24" hidden="1" x14ac:dyDescent="0.25">
      <c r="B65" s="528"/>
      <c r="C65" s="528"/>
      <c r="D65" s="245">
        <v>9</v>
      </c>
      <c r="E65" s="190" t="s">
        <v>470</v>
      </c>
      <c r="F65" s="314">
        <v>304.55</v>
      </c>
      <c r="G65" s="190">
        <v>198.2</v>
      </c>
      <c r="H65" s="190">
        <v>202.89</v>
      </c>
      <c r="I65" s="198">
        <f t="shared" si="27"/>
        <v>1.0236629667003028</v>
      </c>
      <c r="J65" s="190">
        <v>0</v>
      </c>
      <c r="K65" s="198">
        <f t="shared" si="16"/>
        <v>0</v>
      </c>
      <c r="L65" s="314">
        <v>166.42</v>
      </c>
      <c r="M65" s="198">
        <f t="shared" si="17"/>
        <v>1.0236629667003028</v>
      </c>
      <c r="N65" s="314">
        <v>780.51</v>
      </c>
      <c r="O65" s="190">
        <v>1.83</v>
      </c>
      <c r="P65" s="197">
        <f t="shared" si="18"/>
        <v>9.2330978809283554E-3</v>
      </c>
      <c r="Q65" s="196">
        <f t="shared" si="19"/>
        <v>2.8599999999999977</v>
      </c>
      <c r="R65" s="197">
        <f t="shared" si="20"/>
        <v>1.4429868819374359E-2</v>
      </c>
      <c r="S65" s="313">
        <f t="shared" si="3"/>
        <v>475.96119999999956</v>
      </c>
      <c r="T65" s="190" t="s">
        <v>463</v>
      </c>
      <c r="U65" s="190" t="s">
        <v>534</v>
      </c>
      <c r="V65" s="190" t="s">
        <v>511</v>
      </c>
      <c r="W65" s="196">
        <v>1</v>
      </c>
      <c r="X65" s="190" t="s">
        <v>433</v>
      </c>
    </row>
    <row r="66" spans="2:24" hidden="1" x14ac:dyDescent="0.25">
      <c r="B66" s="528"/>
      <c r="C66" s="528"/>
      <c r="D66" s="245">
        <v>10</v>
      </c>
      <c r="E66" s="190" t="s">
        <v>533</v>
      </c>
      <c r="F66" s="314">
        <v>300.52</v>
      </c>
      <c r="G66" s="190">
        <v>21.26</v>
      </c>
      <c r="H66" s="190">
        <v>25.32</v>
      </c>
      <c r="I66" s="198">
        <f t="shared" si="27"/>
        <v>1.1909689557855125</v>
      </c>
      <c r="J66" s="190">
        <v>0</v>
      </c>
      <c r="K66" s="198">
        <f t="shared" si="16"/>
        <v>0</v>
      </c>
      <c r="L66" s="314">
        <v>148.04</v>
      </c>
      <c r="M66" s="198">
        <f t="shared" si="17"/>
        <v>1.1909689557855125</v>
      </c>
      <c r="N66" s="314">
        <v>601.04</v>
      </c>
      <c r="O66" s="190">
        <v>2.0299999999999998</v>
      </c>
      <c r="P66" s="197">
        <f t="shared" si="18"/>
        <v>9.5484477892756339E-2</v>
      </c>
      <c r="Q66" s="196">
        <f t="shared" si="19"/>
        <v>2.0299999999999989</v>
      </c>
      <c r="R66" s="197">
        <f t="shared" si="20"/>
        <v>9.5484477892756298E-2</v>
      </c>
      <c r="S66" s="313">
        <f t="shared" si="3"/>
        <v>300.52119999999985</v>
      </c>
      <c r="T66" s="190" t="s">
        <v>463</v>
      </c>
      <c r="U66" s="190" t="s">
        <v>536</v>
      </c>
      <c r="V66" s="190" t="s">
        <v>513</v>
      </c>
      <c r="W66" s="196">
        <v>1</v>
      </c>
      <c r="X66" s="190" t="s">
        <v>414</v>
      </c>
    </row>
    <row r="67" spans="2:24" hidden="1" x14ac:dyDescent="0.25">
      <c r="B67" s="689">
        <v>45876</v>
      </c>
      <c r="C67" s="528" t="s">
        <v>322</v>
      </c>
      <c r="D67" s="245">
        <v>1</v>
      </c>
      <c r="E67" s="190" t="s">
        <v>532</v>
      </c>
      <c r="F67" s="314">
        <v>1237.48</v>
      </c>
      <c r="G67" s="190">
        <v>90.52</v>
      </c>
      <c r="H67" s="190">
        <v>99.94</v>
      </c>
      <c r="I67" s="198">
        <f t="shared" si="27"/>
        <v>1.1040653999116217</v>
      </c>
      <c r="J67" s="190">
        <v>10</v>
      </c>
      <c r="K67" s="198">
        <f t="shared" si="16"/>
        <v>0.11047282368537341</v>
      </c>
      <c r="L67" s="314">
        <v>135.54</v>
      </c>
      <c r="M67" s="198">
        <f t="shared" si="17"/>
        <v>1.2145382235969953</v>
      </c>
      <c r="N67" s="314">
        <v>2632.19</v>
      </c>
      <c r="O67" s="190">
        <v>9.1300000000000008</v>
      </c>
      <c r="P67" s="197">
        <f t="shared" si="18"/>
        <v>0.10086168802474593</v>
      </c>
      <c r="Q67" s="196">
        <f t="shared" si="19"/>
        <v>10.290000000000001</v>
      </c>
      <c r="R67" s="197">
        <f t="shared" si="20"/>
        <v>0.11367653557224924</v>
      </c>
      <c r="S67" s="313">
        <f t="shared" si="3"/>
        <v>1394.7066</v>
      </c>
      <c r="T67" s="190" t="s">
        <v>179</v>
      </c>
      <c r="U67" s="190" t="s">
        <v>714</v>
      </c>
      <c r="V67" s="190" t="s">
        <v>509</v>
      </c>
      <c r="W67" s="196">
        <v>1</v>
      </c>
      <c r="X67" s="190" t="s">
        <v>469</v>
      </c>
    </row>
    <row r="68" spans="2:24" hidden="1" x14ac:dyDescent="0.25">
      <c r="B68" s="528"/>
      <c r="C68" s="528"/>
      <c r="D68" s="245">
        <v>2</v>
      </c>
      <c r="E68" s="190" t="s">
        <v>492</v>
      </c>
      <c r="F68" s="314">
        <v>836.99</v>
      </c>
      <c r="G68" s="190">
        <v>348.78</v>
      </c>
      <c r="H68" s="190">
        <v>338.06</v>
      </c>
      <c r="I68" s="198">
        <f t="shared" si="27"/>
        <v>0.9692642926773325</v>
      </c>
      <c r="J68" s="190">
        <v>35.200000000000003</v>
      </c>
      <c r="K68" s="198">
        <f t="shared" si="16"/>
        <v>0.10092321807443089</v>
      </c>
      <c r="L68" s="314">
        <v>156.74</v>
      </c>
      <c r="M68" s="198">
        <f t="shared" si="17"/>
        <v>1.0701875107517633</v>
      </c>
      <c r="N68" s="314">
        <v>3837</v>
      </c>
      <c r="O68" s="190">
        <v>5.34</v>
      </c>
      <c r="P68" s="197">
        <f t="shared" si="18"/>
        <v>1.5310510923791503E-2</v>
      </c>
      <c r="Q68" s="196">
        <f t="shared" si="19"/>
        <v>19.140000000000018</v>
      </c>
      <c r="R68" s="197">
        <f t="shared" si="20"/>
        <v>5.4876999827971847E-2</v>
      </c>
      <c r="S68" s="313">
        <f t="shared" si="3"/>
        <v>3000.0036000000032</v>
      </c>
      <c r="T68" s="190" t="s">
        <v>467</v>
      </c>
      <c r="U68" s="190" t="s">
        <v>221</v>
      </c>
      <c r="V68" s="190" t="s">
        <v>512</v>
      </c>
      <c r="W68" s="196">
        <v>1</v>
      </c>
      <c r="X68" s="190" t="s">
        <v>469</v>
      </c>
    </row>
    <row r="69" spans="2:24" hidden="1" x14ac:dyDescent="0.25">
      <c r="B69" s="528"/>
      <c r="C69" s="528"/>
      <c r="D69" s="245">
        <v>3</v>
      </c>
      <c r="E69" s="190" t="s">
        <v>519</v>
      </c>
      <c r="F69" s="314">
        <v>812.78</v>
      </c>
      <c r="G69" s="190">
        <v>220.85</v>
      </c>
      <c r="H69" s="190">
        <v>221.5</v>
      </c>
      <c r="I69" s="198">
        <f t="shared" si="27"/>
        <v>1.0029431741000678</v>
      </c>
      <c r="J69" s="190">
        <v>25.55</v>
      </c>
      <c r="K69" s="198">
        <f t="shared" si="16"/>
        <v>0.11568938193343899</v>
      </c>
      <c r="L69" s="314">
        <v>99.12</v>
      </c>
      <c r="M69" s="198">
        <f t="shared" si="17"/>
        <v>1.1186325560335071</v>
      </c>
      <c r="N69" s="314">
        <v>2596.94</v>
      </c>
      <c r="O69" s="190">
        <v>8.1999999999999993</v>
      </c>
      <c r="P69" s="197">
        <f t="shared" si="18"/>
        <v>3.712927326239529E-2</v>
      </c>
      <c r="Q69" s="196">
        <f t="shared" si="19"/>
        <v>18.000000000000018</v>
      </c>
      <c r="R69" s="197">
        <f t="shared" si="20"/>
        <v>8.1503282771111699E-2</v>
      </c>
      <c r="S69" s="313">
        <f t="shared" si="3"/>
        <v>1784.1600000000019</v>
      </c>
      <c r="T69" s="190" t="s">
        <v>179</v>
      </c>
      <c r="U69" s="190" t="s">
        <v>714</v>
      </c>
      <c r="V69" s="190" t="s">
        <v>509</v>
      </c>
      <c r="W69" s="196">
        <v>1</v>
      </c>
      <c r="X69" s="190" t="s">
        <v>469</v>
      </c>
    </row>
    <row r="70" spans="2:24" hidden="1" x14ac:dyDescent="0.25">
      <c r="B70" s="528"/>
      <c r="C70" s="528"/>
      <c r="D70" s="245">
        <v>4</v>
      </c>
      <c r="E70" s="190" t="s">
        <v>547</v>
      </c>
      <c r="F70" s="314">
        <v>702.78</v>
      </c>
      <c r="G70" s="190">
        <v>60.31</v>
      </c>
      <c r="H70" s="190">
        <v>70.31</v>
      </c>
      <c r="I70" s="198">
        <f t="shared" si="27"/>
        <v>1.165809981760902</v>
      </c>
      <c r="J70" s="190">
        <v>8</v>
      </c>
      <c r="K70" s="198">
        <f t="shared" si="16"/>
        <v>0.13264798540872161</v>
      </c>
      <c r="L70" s="314">
        <v>90.1</v>
      </c>
      <c r="M70" s="198">
        <f t="shared" si="17"/>
        <v>1.2984579671696237</v>
      </c>
      <c r="N70" s="314">
        <v>1621.8</v>
      </c>
      <c r="O70" s="190">
        <v>7.8</v>
      </c>
      <c r="P70" s="197">
        <f t="shared" si="18"/>
        <v>0.12933178577350354</v>
      </c>
      <c r="Q70" s="196">
        <f t="shared" si="19"/>
        <v>10.199999999999999</v>
      </c>
      <c r="R70" s="197">
        <f t="shared" si="20"/>
        <v>0.16912618139612004</v>
      </c>
      <c r="S70" s="313">
        <f t="shared" si="3"/>
        <v>919.01999999999987</v>
      </c>
      <c r="T70" s="190" t="s">
        <v>467</v>
      </c>
      <c r="U70" s="190" t="s">
        <v>221</v>
      </c>
      <c r="V70" s="190" t="s">
        <v>551</v>
      </c>
      <c r="W70" s="196">
        <v>1</v>
      </c>
      <c r="X70" s="190" t="s">
        <v>415</v>
      </c>
    </row>
    <row r="71" spans="2:24" hidden="1" x14ac:dyDescent="0.25">
      <c r="B71" s="528"/>
      <c r="C71" s="528"/>
      <c r="D71" s="245">
        <v>5</v>
      </c>
      <c r="E71" s="190" t="s">
        <v>548</v>
      </c>
      <c r="F71" s="314">
        <v>597.59</v>
      </c>
      <c r="G71" s="190">
        <v>20.16</v>
      </c>
      <c r="H71" s="190">
        <v>15.45</v>
      </c>
      <c r="I71" s="198">
        <f t="shared" si="27"/>
        <v>0.76636904761904756</v>
      </c>
      <c r="J71" s="190">
        <v>6.5</v>
      </c>
      <c r="K71" s="198">
        <f t="shared" si="16"/>
        <v>0.32242063492063494</v>
      </c>
      <c r="L71" s="314">
        <v>1012.86</v>
      </c>
      <c r="M71" s="198">
        <f t="shared" si="17"/>
        <v>1.0887896825396826</v>
      </c>
      <c r="N71" s="314">
        <v>1813.02</v>
      </c>
      <c r="O71" s="190">
        <v>0.59000000000000008</v>
      </c>
      <c r="P71" s="197">
        <f t="shared" si="18"/>
        <v>2.9265873015873019E-2</v>
      </c>
      <c r="Q71" s="196">
        <f t="shared" si="19"/>
        <v>1.1999999999999991</v>
      </c>
      <c r="R71" s="197">
        <f t="shared" si="20"/>
        <v>5.9523809523809479E-2</v>
      </c>
      <c r="S71" s="313">
        <f t="shared" ref="S71:S134" si="28">Q71*L71</f>
        <v>1215.4319999999991</v>
      </c>
      <c r="T71" s="190" t="s">
        <v>463</v>
      </c>
      <c r="U71" s="190" t="s">
        <v>534</v>
      </c>
      <c r="V71" s="190" t="s">
        <v>511</v>
      </c>
      <c r="W71" s="196">
        <v>1</v>
      </c>
      <c r="X71" s="190" t="s">
        <v>424</v>
      </c>
    </row>
    <row r="72" spans="2:24" hidden="1" x14ac:dyDescent="0.25">
      <c r="B72" s="528"/>
      <c r="C72" s="528"/>
      <c r="D72" s="245">
        <v>6</v>
      </c>
      <c r="E72" s="190" t="s">
        <v>549</v>
      </c>
      <c r="F72" s="314">
        <v>539.85</v>
      </c>
      <c r="G72" s="190">
        <v>50.26</v>
      </c>
      <c r="H72" s="190">
        <v>58.93</v>
      </c>
      <c r="I72" s="198">
        <f t="shared" ref="I72:I135" si="29">H72/G72</f>
        <v>1.1725029844807004</v>
      </c>
      <c r="J72" s="190">
        <v>0</v>
      </c>
      <c r="K72" s="198">
        <f t="shared" ref="K72:K135" si="30">J72/G72</f>
        <v>0</v>
      </c>
      <c r="L72" s="314">
        <v>124.39</v>
      </c>
      <c r="M72" s="198">
        <f t="shared" ref="M72:M135" si="31">(H72+J72)/G72</f>
        <v>1.1725029844807004</v>
      </c>
      <c r="N72" s="314">
        <v>1078.46</v>
      </c>
      <c r="O72" s="190">
        <v>4.34</v>
      </c>
      <c r="P72" s="197">
        <f t="shared" si="18"/>
        <v>8.6350974930362118E-2</v>
      </c>
      <c r="Q72" s="196">
        <f t="shared" si="19"/>
        <v>4.3300000000000018</v>
      </c>
      <c r="R72" s="197">
        <f t="shared" si="20"/>
        <v>8.6152009550338277E-2</v>
      </c>
      <c r="S72" s="313">
        <f t="shared" si="28"/>
        <v>538.60870000000023</v>
      </c>
      <c r="T72" s="190" t="s">
        <v>467</v>
      </c>
      <c r="U72" s="190" t="s">
        <v>221</v>
      </c>
      <c r="V72" s="190" t="s">
        <v>551</v>
      </c>
      <c r="W72" s="196">
        <v>1</v>
      </c>
      <c r="X72" s="190" t="s">
        <v>415</v>
      </c>
    </row>
    <row r="73" spans="2:24" hidden="1" x14ac:dyDescent="0.25">
      <c r="B73" s="528"/>
      <c r="C73" s="528"/>
      <c r="D73" s="245">
        <v>7</v>
      </c>
      <c r="E73" s="190" t="s">
        <v>464</v>
      </c>
      <c r="F73" s="314">
        <v>414.76</v>
      </c>
      <c r="G73" s="190">
        <v>12.11</v>
      </c>
      <c r="H73" s="190">
        <v>11.899999999999999</v>
      </c>
      <c r="I73" s="198">
        <f t="shared" si="29"/>
        <v>0.98265895953757221</v>
      </c>
      <c r="J73" s="190">
        <v>1.2</v>
      </c>
      <c r="K73" s="198">
        <f t="shared" si="30"/>
        <v>9.9091659785301406E-2</v>
      </c>
      <c r="L73" s="314">
        <v>846.44</v>
      </c>
      <c r="M73" s="198">
        <f t="shared" si="31"/>
        <v>1.0817506193228736</v>
      </c>
      <c r="N73" s="314">
        <v>837.98</v>
      </c>
      <c r="O73" s="190">
        <v>0.48999999999999994</v>
      </c>
      <c r="P73" s="197">
        <f t="shared" si="18"/>
        <v>4.0462427745664734E-2</v>
      </c>
      <c r="Q73" s="196">
        <f t="shared" si="19"/>
        <v>0.4999999999999985</v>
      </c>
      <c r="R73" s="197">
        <f t="shared" si="20"/>
        <v>4.1288191577208797E-2</v>
      </c>
      <c r="S73" s="313">
        <f t="shared" si="28"/>
        <v>423.21999999999878</v>
      </c>
      <c r="T73" s="190" t="s">
        <v>463</v>
      </c>
      <c r="U73" s="190" t="s">
        <v>534</v>
      </c>
      <c r="V73" s="190" t="s">
        <v>511</v>
      </c>
      <c r="W73" s="196">
        <v>1</v>
      </c>
      <c r="X73" s="190" t="s">
        <v>425</v>
      </c>
    </row>
    <row r="74" spans="2:24" hidden="1" x14ac:dyDescent="0.25">
      <c r="B74" s="528"/>
      <c r="C74" s="528"/>
      <c r="D74" s="245">
        <v>8</v>
      </c>
      <c r="E74" s="190" t="s">
        <v>550</v>
      </c>
      <c r="F74" s="314">
        <v>365.09</v>
      </c>
      <c r="G74" s="190">
        <v>69.23</v>
      </c>
      <c r="H74" s="190">
        <v>73.960000000000008</v>
      </c>
      <c r="I74" s="198">
        <f t="shared" si="29"/>
        <v>1.0683229813664596</v>
      </c>
      <c r="J74" s="190">
        <v>0</v>
      </c>
      <c r="K74" s="198">
        <f t="shared" si="30"/>
        <v>0</v>
      </c>
      <c r="L74" s="314">
        <v>156.69</v>
      </c>
      <c r="M74" s="198">
        <f t="shared" si="31"/>
        <v>1.0683229813664596</v>
      </c>
      <c r="N74" s="314">
        <v>741.14</v>
      </c>
      <c r="O74" s="190">
        <v>2.3299999999999996</v>
      </c>
      <c r="P74" s="197">
        <f t="shared" si="18"/>
        <v>3.3655929510327885E-2</v>
      </c>
      <c r="Q74" s="196">
        <f t="shared" si="19"/>
        <v>2.4000000000000044</v>
      </c>
      <c r="R74" s="197">
        <f t="shared" si="20"/>
        <v>3.4667051856131795E-2</v>
      </c>
      <c r="S74" s="313">
        <f t="shared" si="28"/>
        <v>376.05600000000067</v>
      </c>
      <c r="T74" s="190" t="s">
        <v>179</v>
      </c>
      <c r="U74" s="190" t="s">
        <v>714</v>
      </c>
      <c r="V74" s="190" t="s">
        <v>509</v>
      </c>
      <c r="W74" s="196">
        <v>1</v>
      </c>
      <c r="X74" s="190" t="s">
        <v>469</v>
      </c>
    </row>
    <row r="75" spans="2:24" hidden="1" x14ac:dyDescent="0.25">
      <c r="B75" s="528"/>
      <c r="C75" s="528"/>
      <c r="D75" s="245">
        <v>9</v>
      </c>
      <c r="E75" s="190" t="s">
        <v>474</v>
      </c>
      <c r="F75" s="314">
        <v>354.95</v>
      </c>
      <c r="G75" s="190">
        <v>15.15</v>
      </c>
      <c r="H75" s="190">
        <v>19.579999999999998</v>
      </c>
      <c r="I75" s="198">
        <f t="shared" si="29"/>
        <v>1.2924092409240924</v>
      </c>
      <c r="J75" s="190">
        <v>0</v>
      </c>
      <c r="K75" s="198">
        <f t="shared" si="30"/>
        <v>0</v>
      </c>
      <c r="L75" s="314">
        <v>160.61000000000001</v>
      </c>
      <c r="M75" s="198">
        <f t="shared" si="31"/>
        <v>1.2924092409240924</v>
      </c>
      <c r="N75" s="314">
        <v>711.5</v>
      </c>
      <c r="O75" s="190">
        <v>2.21</v>
      </c>
      <c r="P75" s="197">
        <f t="shared" si="18"/>
        <v>0.14587458745874587</v>
      </c>
      <c r="Q75" s="196">
        <f t="shared" si="19"/>
        <v>2.219999999999998</v>
      </c>
      <c r="R75" s="197">
        <f t="shared" si="20"/>
        <v>0.14653465346534639</v>
      </c>
      <c r="S75" s="313">
        <f t="shared" si="28"/>
        <v>356.5541999999997</v>
      </c>
      <c r="T75" s="190" t="s">
        <v>467</v>
      </c>
      <c r="U75" s="190" t="s">
        <v>221</v>
      </c>
      <c r="V75" s="190" t="s">
        <v>552</v>
      </c>
      <c r="W75" s="196">
        <v>1</v>
      </c>
      <c r="X75" s="190" t="s">
        <v>419</v>
      </c>
    </row>
    <row r="76" spans="2:24" hidden="1" x14ac:dyDescent="0.25">
      <c r="B76" s="528"/>
      <c r="C76" s="528"/>
      <c r="D76" s="245">
        <v>10</v>
      </c>
      <c r="E76" s="190" t="s">
        <v>517</v>
      </c>
      <c r="F76" s="314">
        <v>291.67</v>
      </c>
      <c r="G76" s="190">
        <v>33.64</v>
      </c>
      <c r="H76" s="190">
        <v>35.729999999999997</v>
      </c>
      <c r="I76" s="198">
        <f t="shared" si="29"/>
        <v>1.0621284185493458</v>
      </c>
      <c r="J76" s="190">
        <v>0</v>
      </c>
      <c r="K76" s="198">
        <f t="shared" si="30"/>
        <v>0</v>
      </c>
      <c r="L76" s="314">
        <v>294.62</v>
      </c>
      <c r="M76" s="198">
        <f t="shared" si="31"/>
        <v>1.0621284185493458</v>
      </c>
      <c r="N76" s="314">
        <v>615.76</v>
      </c>
      <c r="O76" s="190">
        <v>0.99</v>
      </c>
      <c r="P76" s="197">
        <f t="shared" si="18"/>
        <v>2.9429250891795482E-2</v>
      </c>
      <c r="Q76" s="196">
        <f t="shared" si="19"/>
        <v>1.0999999999999963</v>
      </c>
      <c r="R76" s="197">
        <f t="shared" si="20"/>
        <v>3.2699167657550425E-2</v>
      </c>
      <c r="S76" s="313">
        <f t="shared" si="28"/>
        <v>324.08199999999891</v>
      </c>
      <c r="T76" s="190" t="s">
        <v>467</v>
      </c>
      <c r="U76" s="190" t="s">
        <v>221</v>
      </c>
      <c r="V76" s="190" t="s">
        <v>527</v>
      </c>
      <c r="W76" s="196">
        <v>1</v>
      </c>
      <c r="X76" s="190" t="s">
        <v>469</v>
      </c>
    </row>
    <row r="77" spans="2:24" hidden="1" x14ac:dyDescent="0.25">
      <c r="B77" s="689">
        <v>45877</v>
      </c>
      <c r="C77" s="528" t="s">
        <v>381</v>
      </c>
      <c r="D77" s="245">
        <v>1</v>
      </c>
      <c r="E77" s="190" t="s">
        <v>492</v>
      </c>
      <c r="F77" s="314">
        <v>2126.96</v>
      </c>
      <c r="G77" s="190">
        <v>287.10000000000002</v>
      </c>
      <c r="H77" s="190">
        <v>291.45</v>
      </c>
      <c r="I77" s="198">
        <f t="shared" si="29"/>
        <v>1.0151515151515151</v>
      </c>
      <c r="J77" s="190">
        <v>30</v>
      </c>
      <c r="K77" s="198">
        <f t="shared" si="30"/>
        <v>0.1044932079414838</v>
      </c>
      <c r="L77" s="314">
        <v>156.74</v>
      </c>
      <c r="M77" s="198">
        <f t="shared" si="31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196">
        <f t="shared" si="19"/>
        <v>20.779999999999966</v>
      </c>
      <c r="R77" s="197">
        <f t="shared" si="20"/>
        <v>7.2378962034134325E-2</v>
      </c>
      <c r="S77" s="313">
        <f t="shared" si="28"/>
        <v>3257.0571999999947</v>
      </c>
      <c r="T77" s="190" t="s">
        <v>467</v>
      </c>
      <c r="U77" s="190" t="s">
        <v>221</v>
      </c>
      <c r="V77" s="190" t="s">
        <v>512</v>
      </c>
      <c r="W77" s="196">
        <v>1</v>
      </c>
      <c r="X77" s="190" t="s">
        <v>469</v>
      </c>
    </row>
    <row r="78" spans="2:24" hidden="1" x14ac:dyDescent="0.25">
      <c r="B78" s="528"/>
      <c r="C78" s="528"/>
      <c r="D78" s="245">
        <v>2</v>
      </c>
      <c r="E78" s="190" t="s">
        <v>532</v>
      </c>
      <c r="F78" s="314">
        <v>639.75</v>
      </c>
      <c r="G78" s="190">
        <v>76.36</v>
      </c>
      <c r="H78" s="190">
        <v>86.08</v>
      </c>
      <c r="I78" s="198">
        <f t="shared" si="29"/>
        <v>1.1272917757988477</v>
      </c>
      <c r="J78" s="190">
        <v>0</v>
      </c>
      <c r="K78" s="198">
        <f t="shared" si="30"/>
        <v>0</v>
      </c>
      <c r="L78" s="314">
        <v>135.54</v>
      </c>
      <c r="M78" s="198">
        <f t="shared" si="31"/>
        <v>1.1272917757988477</v>
      </c>
      <c r="N78" s="314">
        <v>1317.45</v>
      </c>
      <c r="O78" s="190">
        <v>4.72</v>
      </c>
      <c r="P78" s="197">
        <f t="shared" si="18"/>
        <v>6.1812467260345727E-2</v>
      </c>
      <c r="Q78" s="196">
        <f t="shared" si="19"/>
        <v>4.9999999999999991</v>
      </c>
      <c r="R78" s="197">
        <f t="shared" si="20"/>
        <v>6.5479308538501826E-2</v>
      </c>
      <c r="S78" s="313">
        <f t="shared" si="28"/>
        <v>677.69999999999982</v>
      </c>
      <c r="T78" s="190" t="s">
        <v>179</v>
      </c>
      <c r="U78" s="190" t="s">
        <v>714</v>
      </c>
      <c r="V78" s="190" t="s">
        <v>509</v>
      </c>
      <c r="W78" s="196">
        <v>1</v>
      </c>
      <c r="X78" s="190" t="s">
        <v>469</v>
      </c>
    </row>
    <row r="79" spans="2:24" hidden="1" x14ac:dyDescent="0.25">
      <c r="B79" s="528"/>
      <c r="C79" s="528"/>
      <c r="D79" s="245">
        <v>3</v>
      </c>
      <c r="E79" s="190" t="s">
        <v>472</v>
      </c>
      <c r="F79" s="314">
        <v>428.38</v>
      </c>
      <c r="G79" s="190">
        <v>20.8</v>
      </c>
      <c r="H79" s="190">
        <v>25.93</v>
      </c>
      <c r="I79" s="198">
        <f t="shared" si="29"/>
        <v>1.2466346153846153</v>
      </c>
      <c r="J79" s="190">
        <v>0</v>
      </c>
      <c r="K79" s="198">
        <f t="shared" si="30"/>
        <v>0</v>
      </c>
      <c r="L79" s="314">
        <v>169.32</v>
      </c>
      <c r="M79" s="198">
        <f t="shared" si="31"/>
        <v>1.2466346153846153</v>
      </c>
      <c r="N79" s="314">
        <v>868.61</v>
      </c>
      <c r="O79" s="190">
        <v>2.5299999999999998</v>
      </c>
      <c r="P79" s="197">
        <f t="shared" si="18"/>
        <v>0.12163461538461537</v>
      </c>
      <c r="Q79" s="196">
        <f t="shared" si="19"/>
        <v>2.5999999999999992</v>
      </c>
      <c r="R79" s="197">
        <f t="shared" si="20"/>
        <v>0.12499999999999996</v>
      </c>
      <c r="S79" s="313">
        <f t="shared" si="28"/>
        <v>440.23199999999986</v>
      </c>
      <c r="T79" s="190" t="s">
        <v>463</v>
      </c>
      <c r="U79" s="190" t="s">
        <v>536</v>
      </c>
      <c r="V79" s="190" t="s">
        <v>513</v>
      </c>
      <c r="W79" s="196">
        <v>1</v>
      </c>
      <c r="X79" s="190" t="s">
        <v>469</v>
      </c>
    </row>
    <row r="80" spans="2:24" hidden="1" x14ac:dyDescent="0.25">
      <c r="B80" s="528"/>
      <c r="C80" s="528"/>
      <c r="D80" s="245">
        <v>4</v>
      </c>
      <c r="E80" s="190" t="s">
        <v>528</v>
      </c>
      <c r="F80" s="314">
        <v>367.82</v>
      </c>
      <c r="G80" s="190">
        <v>41.94</v>
      </c>
      <c r="H80" s="190">
        <v>43.28</v>
      </c>
      <c r="I80" s="198">
        <f t="shared" si="29"/>
        <v>1.0319504053409634</v>
      </c>
      <c r="J80" s="190">
        <v>3.75</v>
      </c>
      <c r="K80" s="198">
        <f t="shared" si="30"/>
        <v>8.9413447782546493E-2</v>
      </c>
      <c r="L80" s="314">
        <v>235.78</v>
      </c>
      <c r="M80" s="198">
        <f t="shared" si="31"/>
        <v>1.1213638531235099</v>
      </c>
      <c r="N80" s="314">
        <v>1200.1199999999999</v>
      </c>
      <c r="O80" s="190">
        <v>1.56</v>
      </c>
      <c r="P80" s="197">
        <f t="shared" si="18"/>
        <v>3.7195994277539342E-2</v>
      </c>
      <c r="Q80" s="196">
        <f t="shared" si="19"/>
        <v>3.5300000000000034</v>
      </c>
      <c r="R80" s="197">
        <f t="shared" si="20"/>
        <v>8.4167858845970514E-2</v>
      </c>
      <c r="S80" s="313">
        <f t="shared" si="28"/>
        <v>832.30340000000081</v>
      </c>
      <c r="T80" s="190" t="s">
        <v>179</v>
      </c>
      <c r="U80" s="190" t="s">
        <v>714</v>
      </c>
      <c r="V80" s="190" t="s">
        <v>509</v>
      </c>
      <c r="W80" s="196">
        <v>1</v>
      </c>
      <c r="X80" s="190" t="s">
        <v>469</v>
      </c>
    </row>
    <row r="81" spans="2:24" hidden="1" x14ac:dyDescent="0.25">
      <c r="B81" s="528"/>
      <c r="C81" s="528"/>
      <c r="D81" s="245">
        <v>5</v>
      </c>
      <c r="E81" s="190" t="s">
        <v>519</v>
      </c>
      <c r="F81" s="314">
        <v>354.85</v>
      </c>
      <c r="G81" s="190">
        <v>177.48</v>
      </c>
      <c r="H81" s="190">
        <v>165.41</v>
      </c>
      <c r="I81" s="198">
        <f t="shared" si="29"/>
        <v>0.93199233716475094</v>
      </c>
      <c r="J81" s="190">
        <v>19.25</v>
      </c>
      <c r="K81" s="198">
        <f t="shared" si="30"/>
        <v>0.10846292540004508</v>
      </c>
      <c r="L81" s="314">
        <v>99.12</v>
      </c>
      <c r="M81" s="198">
        <f t="shared" si="31"/>
        <v>1.040455262564796</v>
      </c>
      <c r="N81" s="314">
        <v>711.68</v>
      </c>
      <c r="O81" s="190">
        <v>3.58</v>
      </c>
      <c r="P81" s="197">
        <f t="shared" si="18"/>
        <v>2.0171286905566826E-2</v>
      </c>
      <c r="Q81" s="196">
        <f t="shared" si="19"/>
        <v>3.6000000000000068</v>
      </c>
      <c r="R81" s="197">
        <f t="shared" si="20"/>
        <v>2.0283975659229247E-2</v>
      </c>
      <c r="S81" s="313">
        <f t="shared" si="28"/>
        <v>356.83200000000068</v>
      </c>
      <c r="T81" s="190" t="s">
        <v>179</v>
      </c>
      <c r="U81" s="190" t="s">
        <v>714</v>
      </c>
      <c r="V81" s="190" t="s">
        <v>509</v>
      </c>
      <c r="W81" s="196">
        <v>1</v>
      </c>
      <c r="X81" s="190" t="s">
        <v>469</v>
      </c>
    </row>
    <row r="82" spans="2:24" hidden="1" x14ac:dyDescent="0.25">
      <c r="B82" s="528"/>
      <c r="C82" s="528"/>
      <c r="D82" s="245">
        <v>6</v>
      </c>
      <c r="E82" s="190" t="s">
        <v>548</v>
      </c>
      <c r="F82" s="314">
        <v>303.86</v>
      </c>
      <c r="G82" s="190">
        <v>18.21</v>
      </c>
      <c r="H82" s="190">
        <v>16.62</v>
      </c>
      <c r="I82" s="198">
        <f t="shared" si="29"/>
        <v>0.91268533772652394</v>
      </c>
      <c r="J82" s="190">
        <v>2.2000000000000002</v>
      </c>
      <c r="K82" s="198">
        <f t="shared" si="30"/>
        <v>0.12081274025260846</v>
      </c>
      <c r="L82" s="314">
        <v>1012.86</v>
      </c>
      <c r="M82" s="198">
        <f t="shared" si="31"/>
        <v>1.0334980779791323</v>
      </c>
      <c r="N82" s="314">
        <v>617.84</v>
      </c>
      <c r="O82" s="190">
        <v>0.3</v>
      </c>
      <c r="P82" s="197">
        <f t="shared" ref="P82:P145" si="32">O82/G82</f>
        <v>1.6474464579901153E-2</v>
      </c>
      <c r="Q82" s="196">
        <f t="shared" ref="Q82:Q145" si="33">(H82+J82)-G82-O82</f>
        <v>0.30999999999999944</v>
      </c>
      <c r="R82" s="197">
        <f t="shared" ref="R82:R145" si="34">Q82/G82</f>
        <v>1.7023613399231162E-2</v>
      </c>
      <c r="S82" s="313">
        <f t="shared" si="28"/>
        <v>313.98659999999944</v>
      </c>
      <c r="T82" s="190" t="s">
        <v>463</v>
      </c>
      <c r="U82" s="190" t="s">
        <v>534</v>
      </c>
      <c r="V82" s="190" t="s">
        <v>511</v>
      </c>
      <c r="W82" s="196">
        <v>1</v>
      </c>
      <c r="X82" s="190" t="s">
        <v>424</v>
      </c>
    </row>
    <row r="83" spans="2:24" hidden="1" x14ac:dyDescent="0.25">
      <c r="B83" s="528"/>
      <c r="C83" s="528"/>
      <c r="D83" s="245">
        <v>7</v>
      </c>
      <c r="E83" s="190" t="s">
        <v>471</v>
      </c>
      <c r="F83" s="314">
        <v>239.17</v>
      </c>
      <c r="G83" s="190">
        <v>37.340000000000003</v>
      </c>
      <c r="H83" s="190">
        <v>42.55</v>
      </c>
      <c r="I83" s="198">
        <f t="shared" si="29"/>
        <v>1.1395286555972146</v>
      </c>
      <c r="J83" s="190">
        <v>0</v>
      </c>
      <c r="K83" s="198">
        <f t="shared" si="30"/>
        <v>0</v>
      </c>
      <c r="L83" s="314">
        <v>118.99</v>
      </c>
      <c r="M83" s="198">
        <f t="shared" si="31"/>
        <v>1.1395286555972146</v>
      </c>
      <c r="N83" s="314">
        <v>619.94000000000005</v>
      </c>
      <c r="O83" s="190">
        <v>2.0099999999999998</v>
      </c>
      <c r="P83" s="197">
        <f t="shared" si="32"/>
        <v>5.3829673272629878E-2</v>
      </c>
      <c r="Q83" s="196">
        <f t="shared" si="33"/>
        <v>3.199999999999994</v>
      </c>
      <c r="R83" s="197">
        <f t="shared" si="34"/>
        <v>8.5698982324584727E-2</v>
      </c>
      <c r="S83" s="313">
        <f t="shared" si="28"/>
        <v>380.76799999999929</v>
      </c>
      <c r="T83" s="190" t="s">
        <v>179</v>
      </c>
      <c r="U83" s="190" t="s">
        <v>714</v>
      </c>
      <c r="V83" s="190" t="s">
        <v>509</v>
      </c>
      <c r="W83" s="196">
        <v>1</v>
      </c>
      <c r="X83" s="190" t="s">
        <v>460</v>
      </c>
    </row>
    <row r="84" spans="2:24" hidden="1" x14ac:dyDescent="0.25">
      <c r="B84" s="528"/>
      <c r="C84" s="528"/>
      <c r="D84" s="245">
        <v>8</v>
      </c>
      <c r="E84" s="190" t="s">
        <v>486</v>
      </c>
      <c r="F84" s="314">
        <v>237.89</v>
      </c>
      <c r="G84" s="190">
        <v>73.84</v>
      </c>
      <c r="H84" s="190">
        <v>73.930000000000007</v>
      </c>
      <c r="I84" s="198">
        <f t="shared" si="29"/>
        <v>1.0012188515709644</v>
      </c>
      <c r="J84" s="190">
        <v>4</v>
      </c>
      <c r="K84" s="198">
        <f t="shared" si="30"/>
        <v>5.4171180931744313E-2</v>
      </c>
      <c r="L84" s="314">
        <v>410.16</v>
      </c>
      <c r="M84" s="198">
        <f t="shared" si="31"/>
        <v>1.0553900325027086</v>
      </c>
      <c r="N84" s="314">
        <v>1677.55</v>
      </c>
      <c r="O84" s="190">
        <v>0.57999999999999996</v>
      </c>
      <c r="P84" s="197">
        <f t="shared" si="32"/>
        <v>7.8548212351029247E-3</v>
      </c>
      <c r="Q84" s="196">
        <f t="shared" si="33"/>
        <v>3.5100000000000033</v>
      </c>
      <c r="R84" s="197">
        <f t="shared" si="34"/>
        <v>4.7535211267605675E-2</v>
      </c>
      <c r="S84" s="313">
        <f t="shared" si="28"/>
        <v>1439.6616000000015</v>
      </c>
      <c r="T84" s="190" t="s">
        <v>179</v>
      </c>
      <c r="U84" s="190" t="s">
        <v>714</v>
      </c>
      <c r="V84" s="190" t="s">
        <v>509</v>
      </c>
      <c r="W84" s="196">
        <v>1</v>
      </c>
      <c r="X84" s="190" t="s">
        <v>469</v>
      </c>
    </row>
    <row r="85" spans="2:24" hidden="1" x14ac:dyDescent="0.25">
      <c r="B85" s="528"/>
      <c r="C85" s="528"/>
      <c r="D85" s="245">
        <v>9</v>
      </c>
      <c r="E85" s="190" t="s">
        <v>474</v>
      </c>
      <c r="F85" s="314">
        <v>228.07</v>
      </c>
      <c r="G85" s="190">
        <v>12.78</v>
      </c>
      <c r="H85" s="190">
        <v>15.82</v>
      </c>
      <c r="I85" s="198">
        <f t="shared" si="29"/>
        <v>1.2378716744913929</v>
      </c>
      <c r="J85" s="190">
        <v>0</v>
      </c>
      <c r="K85" s="198">
        <f t="shared" si="30"/>
        <v>0</v>
      </c>
      <c r="L85" s="314">
        <v>160.61000000000001</v>
      </c>
      <c r="M85" s="198">
        <f t="shared" si="31"/>
        <v>1.2378716744913929</v>
      </c>
      <c r="N85" s="314">
        <v>488.25</v>
      </c>
      <c r="O85" s="190">
        <v>1.42</v>
      </c>
      <c r="P85" s="197">
        <f t="shared" si="32"/>
        <v>0.1111111111111111</v>
      </c>
      <c r="Q85" s="196">
        <f t="shared" si="33"/>
        <v>1.620000000000001</v>
      </c>
      <c r="R85" s="197">
        <f t="shared" si="34"/>
        <v>0.12676056338028177</v>
      </c>
      <c r="S85" s="313">
        <f t="shared" si="28"/>
        <v>260.18820000000017</v>
      </c>
      <c r="T85" s="190" t="s">
        <v>467</v>
      </c>
      <c r="U85" s="190" t="s">
        <v>221</v>
      </c>
      <c r="V85" s="190" t="s">
        <v>552</v>
      </c>
      <c r="W85" s="196">
        <v>1</v>
      </c>
      <c r="X85" s="190" t="s">
        <v>419</v>
      </c>
    </row>
    <row r="86" spans="2:24" hidden="1" x14ac:dyDescent="0.25">
      <c r="B86" s="528"/>
      <c r="C86" s="528"/>
      <c r="D86" s="245">
        <v>10</v>
      </c>
      <c r="E86" s="190" t="s">
        <v>550</v>
      </c>
      <c r="F86" s="314">
        <v>227.2</v>
      </c>
      <c r="G86" s="190">
        <v>52.58</v>
      </c>
      <c r="H86" s="190">
        <v>55.47</v>
      </c>
      <c r="I86" s="198">
        <f t="shared" si="29"/>
        <v>1.0549638645872956</v>
      </c>
      <c r="J86" s="190">
        <v>0</v>
      </c>
      <c r="K86" s="198">
        <f t="shared" si="30"/>
        <v>0</v>
      </c>
      <c r="L86" s="314">
        <v>156.69</v>
      </c>
      <c r="M86" s="198">
        <f t="shared" si="31"/>
        <v>1.0549638645872956</v>
      </c>
      <c r="N86" s="314">
        <v>452.83</v>
      </c>
      <c r="O86" s="190">
        <v>1.45</v>
      </c>
      <c r="P86" s="197">
        <f t="shared" si="32"/>
        <v>2.7577025484975277E-2</v>
      </c>
      <c r="Q86" s="196">
        <f t="shared" si="33"/>
        <v>1.4400000000000006</v>
      </c>
      <c r="R86" s="197">
        <f t="shared" si="34"/>
        <v>2.7386839102320287E-2</v>
      </c>
      <c r="S86" s="313">
        <f t="shared" si="28"/>
        <v>225.63360000000009</v>
      </c>
      <c r="T86" s="190" t="s">
        <v>179</v>
      </c>
      <c r="U86" s="190" t="s">
        <v>714</v>
      </c>
      <c r="V86" s="190" t="s">
        <v>509</v>
      </c>
      <c r="W86" s="196">
        <v>1</v>
      </c>
      <c r="X86" s="190" t="s">
        <v>469</v>
      </c>
    </row>
    <row r="87" spans="2:24" hidden="1" x14ac:dyDescent="0.25">
      <c r="B87" s="689">
        <v>45878</v>
      </c>
      <c r="C87" s="528" t="s">
        <v>382</v>
      </c>
      <c r="D87" s="245">
        <v>1</v>
      </c>
      <c r="E87" s="190" t="s">
        <v>465</v>
      </c>
      <c r="F87" s="314">
        <v>1261.95</v>
      </c>
      <c r="G87" s="190">
        <v>36.270000000000003</v>
      </c>
      <c r="H87" s="190">
        <v>41.18</v>
      </c>
      <c r="I87" s="198">
        <f t="shared" si="29"/>
        <v>1.13537358698649</v>
      </c>
      <c r="J87" s="190">
        <v>0</v>
      </c>
      <c r="K87" s="198">
        <f t="shared" si="30"/>
        <v>0</v>
      </c>
      <c r="L87" s="314">
        <v>814.16</v>
      </c>
      <c r="M87" s="198">
        <f t="shared" si="31"/>
        <v>1.13537358698649</v>
      </c>
      <c r="N87" s="314">
        <v>3997.53</v>
      </c>
      <c r="O87" s="190">
        <v>1.55</v>
      </c>
      <c r="P87" s="197">
        <f t="shared" si="32"/>
        <v>4.2735042735042736E-2</v>
      </c>
      <c r="Q87" s="196">
        <f t="shared" si="33"/>
        <v>3.3599999999999968</v>
      </c>
      <c r="R87" s="197">
        <f t="shared" si="34"/>
        <v>9.263854425144738E-2</v>
      </c>
      <c r="S87" s="313">
        <f t="shared" si="28"/>
        <v>2735.5775999999973</v>
      </c>
      <c r="T87" s="190" t="s">
        <v>179</v>
      </c>
      <c r="U87" s="190" t="s">
        <v>714</v>
      </c>
      <c r="V87" s="190" t="s">
        <v>510</v>
      </c>
      <c r="W87" s="196">
        <v>1</v>
      </c>
      <c r="X87" s="190" t="s">
        <v>414</v>
      </c>
    </row>
    <row r="88" spans="2:24" hidden="1" x14ac:dyDescent="0.25">
      <c r="B88" s="528"/>
      <c r="C88" s="528"/>
      <c r="D88" s="245">
        <v>2</v>
      </c>
      <c r="E88" s="190" t="s">
        <v>462</v>
      </c>
      <c r="F88" s="314">
        <v>940.58</v>
      </c>
      <c r="G88" s="190">
        <v>12.03</v>
      </c>
      <c r="H88" s="190">
        <v>13.83</v>
      </c>
      <c r="I88" s="198">
        <f t="shared" si="29"/>
        <v>1.1496259351620948</v>
      </c>
      <c r="J88" s="190">
        <v>0</v>
      </c>
      <c r="K88" s="198">
        <f t="shared" si="30"/>
        <v>0</v>
      </c>
      <c r="L88" s="314">
        <v>1567.63</v>
      </c>
      <c r="M88" s="198">
        <f t="shared" si="31"/>
        <v>1.1496259351620948</v>
      </c>
      <c r="N88" s="314">
        <v>2821.73</v>
      </c>
      <c r="O88" s="190">
        <v>0.6</v>
      </c>
      <c r="P88" s="197">
        <f t="shared" si="32"/>
        <v>4.9875311720698257E-2</v>
      </c>
      <c r="Q88" s="196">
        <f t="shared" si="33"/>
        <v>1.2000000000000006</v>
      </c>
      <c r="R88" s="197">
        <f t="shared" si="34"/>
        <v>9.9750623441396569E-2</v>
      </c>
      <c r="S88" s="313">
        <f t="shared" si="28"/>
        <v>1881.1560000000011</v>
      </c>
      <c r="T88" s="190" t="s">
        <v>179</v>
      </c>
      <c r="U88" s="190" t="s">
        <v>714</v>
      </c>
      <c r="V88" s="190" t="s">
        <v>510</v>
      </c>
      <c r="W88" s="196">
        <v>1</v>
      </c>
      <c r="X88" s="190" t="s">
        <v>416</v>
      </c>
    </row>
    <row r="89" spans="2:24" hidden="1" x14ac:dyDescent="0.25">
      <c r="B89" s="528"/>
      <c r="C89" s="528"/>
      <c r="D89" s="245">
        <v>3</v>
      </c>
      <c r="E89" s="190" t="s">
        <v>547</v>
      </c>
      <c r="F89" s="314">
        <v>760.44</v>
      </c>
      <c r="G89" s="190">
        <v>57.72</v>
      </c>
      <c r="H89" s="190">
        <v>75.02</v>
      </c>
      <c r="I89" s="198">
        <f t="shared" si="29"/>
        <v>1.2997227997227996</v>
      </c>
      <c r="J89" s="190">
        <v>0</v>
      </c>
      <c r="K89" s="198">
        <f t="shared" si="30"/>
        <v>0</v>
      </c>
      <c r="L89" s="314">
        <v>90.1</v>
      </c>
      <c r="M89" s="198">
        <f t="shared" si="31"/>
        <v>1.2997227997227996</v>
      </c>
      <c r="N89" s="314">
        <v>1558.73</v>
      </c>
      <c r="O89" s="190">
        <v>8.44</v>
      </c>
      <c r="P89" s="197">
        <f t="shared" si="32"/>
        <v>0.14622314622314622</v>
      </c>
      <c r="Q89" s="196">
        <f t="shared" si="33"/>
        <v>8.8599999999999977</v>
      </c>
      <c r="R89" s="197">
        <f t="shared" si="34"/>
        <v>0.15349965349965347</v>
      </c>
      <c r="S89" s="313">
        <f t="shared" si="28"/>
        <v>798.28599999999972</v>
      </c>
      <c r="T89" s="190" t="s">
        <v>467</v>
      </c>
      <c r="U89" s="190" t="s">
        <v>221</v>
      </c>
      <c r="V89" s="190" t="s">
        <v>551</v>
      </c>
      <c r="W89" s="196">
        <v>1</v>
      </c>
      <c r="X89" s="190" t="s">
        <v>415</v>
      </c>
    </row>
    <row r="90" spans="2:24" hidden="1" x14ac:dyDescent="0.25">
      <c r="B90" s="528"/>
      <c r="C90" s="528"/>
      <c r="D90" s="245">
        <v>4</v>
      </c>
      <c r="E90" s="190" t="s">
        <v>532</v>
      </c>
      <c r="F90" s="314">
        <v>635.67999999999995</v>
      </c>
      <c r="G90" s="190">
        <v>81.2</v>
      </c>
      <c r="H90" s="190">
        <v>94.44</v>
      </c>
      <c r="I90" s="198">
        <f t="shared" si="29"/>
        <v>1.1630541871921181</v>
      </c>
      <c r="J90" s="190">
        <v>0</v>
      </c>
      <c r="K90" s="198">
        <f t="shared" si="30"/>
        <v>0</v>
      </c>
      <c r="L90" s="314">
        <v>135.54</v>
      </c>
      <c r="M90" s="198">
        <f t="shared" si="31"/>
        <v>1.1630541871921181</v>
      </c>
      <c r="N90" s="314">
        <v>1794.55</v>
      </c>
      <c r="O90" s="190">
        <v>4.6900000000000004</v>
      </c>
      <c r="P90" s="197">
        <f t="shared" si="32"/>
        <v>5.7758620689655177E-2</v>
      </c>
      <c r="Q90" s="196">
        <f t="shared" si="33"/>
        <v>8.5499999999999936</v>
      </c>
      <c r="R90" s="197">
        <f t="shared" si="34"/>
        <v>0.10529556650246297</v>
      </c>
      <c r="S90" s="313">
        <f t="shared" si="28"/>
        <v>1158.8669999999991</v>
      </c>
      <c r="T90" s="190" t="s">
        <v>179</v>
      </c>
      <c r="U90" s="190" t="s">
        <v>714</v>
      </c>
      <c r="V90" s="190" t="s">
        <v>509</v>
      </c>
      <c r="W90" s="196">
        <v>1</v>
      </c>
      <c r="X90" s="190" t="s">
        <v>469</v>
      </c>
    </row>
    <row r="91" spans="2:24" hidden="1" x14ac:dyDescent="0.25">
      <c r="B91" s="528"/>
      <c r="C91" s="528"/>
      <c r="D91" s="245">
        <v>5</v>
      </c>
      <c r="E91" s="190" t="s">
        <v>470</v>
      </c>
      <c r="F91" s="314">
        <v>384.43</v>
      </c>
      <c r="G91" s="190">
        <v>139.36000000000001</v>
      </c>
      <c r="H91" s="190">
        <v>133.68</v>
      </c>
      <c r="I91" s="198">
        <f t="shared" si="29"/>
        <v>0.95924225028702637</v>
      </c>
      <c r="J91" s="190">
        <v>12</v>
      </c>
      <c r="K91" s="198">
        <f t="shared" si="30"/>
        <v>8.6107921928817444E-2</v>
      </c>
      <c r="L91" s="314">
        <v>166.42</v>
      </c>
      <c r="M91" s="198">
        <f t="shared" si="31"/>
        <v>1.0453501722158438</v>
      </c>
      <c r="N91" s="314">
        <v>1051.77</v>
      </c>
      <c r="O91" s="190">
        <v>2.31</v>
      </c>
      <c r="P91" s="197">
        <f t="shared" si="32"/>
        <v>1.6575774971297356E-2</v>
      </c>
      <c r="Q91" s="196">
        <f t="shared" si="33"/>
        <v>4.0099999999999927</v>
      </c>
      <c r="R91" s="197">
        <f t="shared" si="34"/>
        <v>2.8774397244546442E-2</v>
      </c>
      <c r="S91" s="313">
        <f t="shared" si="28"/>
        <v>667.34419999999875</v>
      </c>
      <c r="T91" s="190" t="s">
        <v>463</v>
      </c>
      <c r="U91" s="190" t="s">
        <v>534</v>
      </c>
      <c r="V91" s="190" t="s">
        <v>511</v>
      </c>
      <c r="W91" s="196">
        <v>1</v>
      </c>
      <c r="X91" s="190" t="s">
        <v>433</v>
      </c>
    </row>
    <row r="92" spans="2:24" ht="15" hidden="1" customHeight="1" x14ac:dyDescent="0.25">
      <c r="B92" s="528"/>
      <c r="C92" s="528"/>
      <c r="D92" s="245">
        <v>6</v>
      </c>
      <c r="E92" s="190" t="s">
        <v>471</v>
      </c>
      <c r="F92" s="314">
        <v>378.39</v>
      </c>
      <c r="G92" s="190">
        <v>36.86</v>
      </c>
      <c r="H92" s="190">
        <v>40.049999999999997</v>
      </c>
      <c r="I92" s="198">
        <f t="shared" si="29"/>
        <v>1.0865436787845903</v>
      </c>
      <c r="J92" s="190">
        <v>5</v>
      </c>
      <c r="K92" s="198">
        <f t="shared" si="30"/>
        <v>0.13564839934888767</v>
      </c>
      <c r="L92" s="314">
        <v>118.99</v>
      </c>
      <c r="M92" s="198">
        <f t="shared" si="31"/>
        <v>1.2221920781334781</v>
      </c>
      <c r="N92" s="314">
        <v>974.53</v>
      </c>
      <c r="O92" s="190">
        <v>3.18</v>
      </c>
      <c r="P92" s="197">
        <f t="shared" si="32"/>
        <v>8.6272381985892571E-2</v>
      </c>
      <c r="Q92" s="196">
        <f t="shared" si="33"/>
        <v>5.009999999999998</v>
      </c>
      <c r="R92" s="197">
        <f t="shared" si="34"/>
        <v>0.13591969614758539</v>
      </c>
      <c r="S92" s="313">
        <f t="shared" si="28"/>
        <v>596.13989999999978</v>
      </c>
      <c r="T92" s="190" t="s">
        <v>179</v>
      </c>
      <c r="U92" s="190" t="s">
        <v>714</v>
      </c>
      <c r="V92" s="190" t="s">
        <v>509</v>
      </c>
      <c r="W92" s="196">
        <v>1</v>
      </c>
      <c r="X92" s="190" t="s">
        <v>460</v>
      </c>
    </row>
    <row r="93" spans="2:24" hidden="1" x14ac:dyDescent="0.25">
      <c r="B93" s="528"/>
      <c r="C93" s="528"/>
      <c r="D93" s="245">
        <v>7</v>
      </c>
      <c r="E93" s="190" t="s">
        <v>553</v>
      </c>
      <c r="F93" s="314">
        <v>363.77</v>
      </c>
      <c r="G93" s="190">
        <v>60.32</v>
      </c>
      <c r="H93" s="190">
        <v>63.32</v>
      </c>
      <c r="I93" s="198">
        <f t="shared" si="29"/>
        <v>1.0497347480106101</v>
      </c>
      <c r="J93" s="190">
        <v>6</v>
      </c>
      <c r="K93" s="198">
        <f t="shared" si="30"/>
        <v>9.9469496021220155E-2</v>
      </c>
      <c r="L93" s="314">
        <v>122.07</v>
      </c>
      <c r="M93" s="198">
        <f t="shared" si="31"/>
        <v>1.1492042440318302</v>
      </c>
      <c r="N93" s="314">
        <v>1098.6300000000001</v>
      </c>
      <c r="O93" s="190">
        <v>2.98</v>
      </c>
      <c r="P93" s="197">
        <f t="shared" si="32"/>
        <v>4.9403183023872678E-2</v>
      </c>
      <c r="Q93" s="196">
        <f t="shared" si="33"/>
        <v>6.0199999999999925</v>
      </c>
      <c r="R93" s="197">
        <f t="shared" si="34"/>
        <v>9.9801061007957437E-2</v>
      </c>
      <c r="S93" s="313">
        <f t="shared" si="28"/>
        <v>734.86139999999909</v>
      </c>
      <c r="T93" s="190" t="s">
        <v>463</v>
      </c>
      <c r="U93" s="190" t="s">
        <v>534</v>
      </c>
      <c r="V93" s="190" t="s">
        <v>511</v>
      </c>
      <c r="W93" s="196">
        <v>1</v>
      </c>
      <c r="X93" s="190" t="s">
        <v>504</v>
      </c>
    </row>
    <row r="94" spans="2:24" hidden="1" x14ac:dyDescent="0.25">
      <c r="B94" s="528"/>
      <c r="C94" s="528"/>
      <c r="D94" s="245">
        <v>8</v>
      </c>
      <c r="E94" s="190" t="s">
        <v>474</v>
      </c>
      <c r="F94" s="314">
        <v>314.8</v>
      </c>
      <c r="G94" s="190">
        <v>13.37</v>
      </c>
      <c r="H94" s="190">
        <v>17.34</v>
      </c>
      <c r="I94" s="198">
        <f t="shared" si="29"/>
        <v>1.2969334330590876</v>
      </c>
      <c r="J94" s="190">
        <v>0</v>
      </c>
      <c r="K94" s="198">
        <f t="shared" si="30"/>
        <v>0</v>
      </c>
      <c r="L94" s="314">
        <v>160.61000000000001</v>
      </c>
      <c r="M94" s="198">
        <f t="shared" si="31"/>
        <v>1.2969334330590876</v>
      </c>
      <c r="N94" s="314">
        <v>637.62</v>
      </c>
      <c r="O94" s="190">
        <v>1.96</v>
      </c>
      <c r="P94" s="197">
        <f t="shared" si="32"/>
        <v>0.14659685863874347</v>
      </c>
      <c r="Q94" s="196">
        <f t="shared" si="33"/>
        <v>2.0100000000000007</v>
      </c>
      <c r="R94" s="197">
        <f t="shared" si="34"/>
        <v>0.15033657442034412</v>
      </c>
      <c r="S94" s="313">
        <f t="shared" si="28"/>
        <v>322.82610000000011</v>
      </c>
      <c r="T94" s="190" t="s">
        <v>467</v>
      </c>
      <c r="U94" s="190" t="s">
        <v>221</v>
      </c>
      <c r="V94" s="190" t="s">
        <v>552</v>
      </c>
      <c r="W94" s="196">
        <v>1</v>
      </c>
      <c r="X94" s="190" t="s">
        <v>419</v>
      </c>
    </row>
    <row r="95" spans="2:24" hidden="1" x14ac:dyDescent="0.25">
      <c r="B95" s="528"/>
      <c r="C95" s="528"/>
      <c r="D95" s="245">
        <v>9</v>
      </c>
      <c r="E95" s="190" t="s">
        <v>554</v>
      </c>
      <c r="F95" s="314">
        <v>244.22</v>
      </c>
      <c r="G95" s="190">
        <v>45.99</v>
      </c>
      <c r="H95" s="190">
        <v>52.7</v>
      </c>
      <c r="I95" s="198">
        <f t="shared" si="29"/>
        <v>1.1459012828875843</v>
      </c>
      <c r="J95" s="190">
        <v>0</v>
      </c>
      <c r="K95" s="198">
        <f t="shared" si="30"/>
        <v>0</v>
      </c>
      <c r="L95" s="314">
        <v>74.23</v>
      </c>
      <c r="M95" s="198">
        <f t="shared" si="31"/>
        <v>1.1459012828875843</v>
      </c>
      <c r="N95" s="314">
        <v>498.08</v>
      </c>
      <c r="O95" s="190">
        <v>3.29</v>
      </c>
      <c r="P95" s="197">
        <f t="shared" si="32"/>
        <v>7.1537290715372903E-2</v>
      </c>
      <c r="Q95" s="196">
        <f t="shared" si="33"/>
        <v>3.4200000000000008</v>
      </c>
      <c r="R95" s="197">
        <f t="shared" si="34"/>
        <v>7.436399217221136E-2</v>
      </c>
      <c r="S95" s="313">
        <f t="shared" si="28"/>
        <v>253.86660000000006</v>
      </c>
      <c r="T95" s="190" t="s">
        <v>467</v>
      </c>
      <c r="U95" s="190" t="s">
        <v>221</v>
      </c>
      <c r="V95" s="190" t="s">
        <v>551</v>
      </c>
      <c r="W95" s="196">
        <v>1</v>
      </c>
      <c r="X95" s="190" t="s">
        <v>421</v>
      </c>
    </row>
    <row r="96" spans="2:24" hidden="1" x14ac:dyDescent="0.25">
      <c r="B96" s="528"/>
      <c r="C96" s="528"/>
      <c r="D96" s="245">
        <v>10</v>
      </c>
      <c r="E96" s="190" t="s">
        <v>519</v>
      </c>
      <c r="F96" s="314">
        <v>242.84</v>
      </c>
      <c r="G96" s="190">
        <v>178.19</v>
      </c>
      <c r="H96" s="190">
        <v>159.63999999999999</v>
      </c>
      <c r="I96" s="198">
        <f t="shared" si="29"/>
        <v>0.89589763735338679</v>
      </c>
      <c r="J96" s="190">
        <v>25</v>
      </c>
      <c r="K96" s="198">
        <f t="shared" si="30"/>
        <v>0.14029968011672933</v>
      </c>
      <c r="L96" s="314">
        <v>99.12</v>
      </c>
      <c r="M96" s="198">
        <f t="shared" si="31"/>
        <v>1.036197317470116</v>
      </c>
      <c r="N96" s="314">
        <v>639.32000000000005</v>
      </c>
      <c r="O96" s="190">
        <v>2.4500000000000002</v>
      </c>
      <c r="P96" s="197">
        <f t="shared" si="32"/>
        <v>1.3749368651439477E-2</v>
      </c>
      <c r="Q96" s="196">
        <f t="shared" si="33"/>
        <v>3.9999999999999885</v>
      </c>
      <c r="R96" s="197">
        <f t="shared" si="34"/>
        <v>2.2447948818676629E-2</v>
      </c>
      <c r="S96" s="313">
        <f t="shared" si="28"/>
        <v>396.47999999999888</v>
      </c>
      <c r="T96" s="190" t="s">
        <v>179</v>
      </c>
      <c r="U96" s="190" t="s">
        <v>714</v>
      </c>
      <c r="V96" s="190" t="s">
        <v>509</v>
      </c>
      <c r="W96" s="196">
        <v>1</v>
      </c>
      <c r="X96" s="190" t="s">
        <v>469</v>
      </c>
    </row>
    <row r="97" spans="2:24" hidden="1" x14ac:dyDescent="0.25">
      <c r="B97" s="689">
        <v>45879</v>
      </c>
      <c r="C97" s="528" t="s">
        <v>384</v>
      </c>
      <c r="D97" s="245">
        <v>1</v>
      </c>
      <c r="E97" s="190" t="s">
        <v>466</v>
      </c>
      <c r="F97" s="314">
        <v>1056.17</v>
      </c>
      <c r="G97" s="190">
        <v>106</v>
      </c>
      <c r="H97" s="190">
        <v>108.74</v>
      </c>
      <c r="I97" s="198">
        <f t="shared" si="29"/>
        <v>1.0258490566037735</v>
      </c>
      <c r="J97" s="190">
        <v>8.6</v>
      </c>
      <c r="K97" s="198">
        <f t="shared" si="30"/>
        <v>8.1132075471698109E-2</v>
      </c>
      <c r="L97" s="314">
        <v>203.5</v>
      </c>
      <c r="M97" s="198">
        <f t="shared" si="31"/>
        <v>1.1069811320754717</v>
      </c>
      <c r="N97" s="314">
        <v>2307.69</v>
      </c>
      <c r="O97" s="190">
        <v>5.19</v>
      </c>
      <c r="P97" s="197">
        <f t="shared" si="32"/>
        <v>4.8962264150943402E-2</v>
      </c>
      <c r="Q97" s="196">
        <f t="shared" si="33"/>
        <v>6.1499999999999888</v>
      </c>
      <c r="R97" s="197">
        <f t="shared" si="34"/>
        <v>5.8018867924528199E-2</v>
      </c>
      <c r="S97" s="313">
        <f t="shared" si="28"/>
        <v>1251.5249999999978</v>
      </c>
      <c r="T97" s="190" t="s">
        <v>467</v>
      </c>
      <c r="U97" s="190" t="s">
        <v>221</v>
      </c>
      <c r="V97" s="190" t="s">
        <v>512</v>
      </c>
      <c r="W97" s="196">
        <v>1</v>
      </c>
      <c r="X97" s="190" t="s">
        <v>469</v>
      </c>
    </row>
    <row r="98" spans="2:24" hidden="1" x14ac:dyDescent="0.25">
      <c r="B98" s="528"/>
      <c r="C98" s="528"/>
      <c r="D98" s="245">
        <v>2</v>
      </c>
      <c r="E98" s="190" t="s">
        <v>532</v>
      </c>
      <c r="F98" s="314">
        <v>969.11</v>
      </c>
      <c r="G98" s="190">
        <v>104.81</v>
      </c>
      <c r="H98" s="190">
        <v>119.11</v>
      </c>
      <c r="I98" s="198">
        <f t="shared" si="29"/>
        <v>1.1364373628470565</v>
      </c>
      <c r="J98" s="190">
        <v>0</v>
      </c>
      <c r="K98" s="198">
        <f t="shared" si="30"/>
        <v>0</v>
      </c>
      <c r="L98" s="314">
        <v>135.54</v>
      </c>
      <c r="M98" s="198">
        <f t="shared" si="31"/>
        <v>1.1364373628470565</v>
      </c>
      <c r="N98" s="314">
        <v>1938.22</v>
      </c>
      <c r="O98" s="190">
        <v>7.15</v>
      </c>
      <c r="P98" s="197">
        <f t="shared" si="32"/>
        <v>6.8218681423528285E-2</v>
      </c>
      <c r="Q98" s="196">
        <f t="shared" si="33"/>
        <v>7.1499999999999968</v>
      </c>
      <c r="R98" s="197">
        <f t="shared" si="34"/>
        <v>6.8218681423528257E-2</v>
      </c>
      <c r="S98" s="313">
        <f t="shared" si="28"/>
        <v>969.11099999999954</v>
      </c>
      <c r="T98" s="190" t="s">
        <v>179</v>
      </c>
      <c r="U98" s="190" t="s">
        <v>714</v>
      </c>
      <c r="V98" s="190" t="s">
        <v>509</v>
      </c>
      <c r="W98" s="196">
        <v>1</v>
      </c>
      <c r="X98" s="190" t="s">
        <v>469</v>
      </c>
    </row>
    <row r="99" spans="2:24" hidden="1" x14ac:dyDescent="0.25">
      <c r="B99" s="528"/>
      <c r="C99" s="528"/>
      <c r="D99" s="245">
        <v>3</v>
      </c>
      <c r="E99" s="190" t="s">
        <v>555</v>
      </c>
      <c r="F99" s="314">
        <v>731.34</v>
      </c>
      <c r="G99" s="190">
        <v>172.24</v>
      </c>
      <c r="H99" s="190">
        <v>168.74</v>
      </c>
      <c r="I99" s="198">
        <f t="shared" si="29"/>
        <v>0.97967951695308875</v>
      </c>
      <c r="J99" s="190">
        <v>23.1</v>
      </c>
      <c r="K99" s="198">
        <f t="shared" si="30"/>
        <v>0.13411518810961448</v>
      </c>
      <c r="L99" s="314">
        <v>77.39</v>
      </c>
      <c r="M99" s="198">
        <f t="shared" si="31"/>
        <v>1.1137947050627031</v>
      </c>
      <c r="N99" s="314">
        <v>1516.84</v>
      </c>
      <c r="O99" s="190">
        <v>9.4499999999999993</v>
      </c>
      <c r="P99" s="197">
        <f t="shared" si="32"/>
        <v>5.4865304226660465E-2</v>
      </c>
      <c r="Q99" s="196">
        <f t="shared" si="33"/>
        <v>10.149999999999995</v>
      </c>
      <c r="R99" s="197">
        <f t="shared" si="34"/>
        <v>5.89294008360427E-2</v>
      </c>
      <c r="S99" s="313">
        <f t="shared" si="28"/>
        <v>785.50849999999957</v>
      </c>
      <c r="T99" s="190" t="s">
        <v>463</v>
      </c>
      <c r="U99" s="190" t="s">
        <v>534</v>
      </c>
      <c r="V99" s="190" t="s">
        <v>511</v>
      </c>
      <c r="W99" s="196">
        <v>1</v>
      </c>
      <c r="X99" s="190" t="s">
        <v>416</v>
      </c>
    </row>
    <row r="100" spans="2:24" hidden="1" x14ac:dyDescent="0.25">
      <c r="B100" s="528"/>
      <c r="C100" s="528"/>
      <c r="D100" s="245">
        <v>4</v>
      </c>
      <c r="E100" s="190" t="s">
        <v>556</v>
      </c>
      <c r="F100" s="314">
        <v>495.92</v>
      </c>
      <c r="G100" s="190">
        <v>58.05</v>
      </c>
      <c r="H100" s="190">
        <v>62.35</v>
      </c>
      <c r="I100" s="198">
        <f t="shared" si="29"/>
        <v>1.0740740740740742</v>
      </c>
      <c r="J100" s="190">
        <v>0</v>
      </c>
      <c r="K100" s="198">
        <f t="shared" si="30"/>
        <v>0</v>
      </c>
      <c r="L100" s="314">
        <v>230.66</v>
      </c>
      <c r="M100" s="198">
        <f t="shared" si="31"/>
        <v>1.0740740740740742</v>
      </c>
      <c r="N100" s="314">
        <v>991.84</v>
      </c>
      <c r="O100" s="190">
        <v>2.15</v>
      </c>
      <c r="P100" s="197">
        <f t="shared" si="32"/>
        <v>3.7037037037037035E-2</v>
      </c>
      <c r="Q100" s="196">
        <f t="shared" si="33"/>
        <v>2.1500000000000044</v>
      </c>
      <c r="R100" s="197">
        <f t="shared" si="34"/>
        <v>3.7037037037037111E-2</v>
      </c>
      <c r="S100" s="313">
        <f t="shared" si="28"/>
        <v>495.91900000000101</v>
      </c>
      <c r="T100" s="190" t="s">
        <v>463</v>
      </c>
      <c r="U100" s="190" t="s">
        <v>534</v>
      </c>
      <c r="V100" s="190" t="s">
        <v>511</v>
      </c>
      <c r="W100" s="196">
        <v>1</v>
      </c>
      <c r="X100" s="190" t="s">
        <v>469</v>
      </c>
    </row>
    <row r="101" spans="2:24" hidden="1" x14ac:dyDescent="0.25">
      <c r="B101" s="528"/>
      <c r="C101" s="528"/>
      <c r="D101" s="245">
        <v>5</v>
      </c>
      <c r="E101" s="190" t="s">
        <v>464</v>
      </c>
      <c r="F101" s="314">
        <v>474.01</v>
      </c>
      <c r="G101" s="190">
        <v>14.34</v>
      </c>
      <c r="H101" s="190">
        <v>15.5</v>
      </c>
      <c r="I101" s="198">
        <f t="shared" si="29"/>
        <v>1.0808926080892609</v>
      </c>
      <c r="J101" s="190">
        <v>0</v>
      </c>
      <c r="K101" s="198">
        <f t="shared" si="30"/>
        <v>0</v>
      </c>
      <c r="L101" s="314">
        <v>846.44</v>
      </c>
      <c r="M101" s="198">
        <f t="shared" si="31"/>
        <v>1.0808926080892609</v>
      </c>
      <c r="N101" s="314">
        <v>981.87</v>
      </c>
      <c r="O101" s="190">
        <v>0.56000000000000005</v>
      </c>
      <c r="P101" s="197">
        <f t="shared" si="32"/>
        <v>3.9051603905160395E-2</v>
      </c>
      <c r="Q101" s="196">
        <f t="shared" si="33"/>
        <v>0.60000000000000009</v>
      </c>
      <c r="R101" s="197">
        <f t="shared" si="34"/>
        <v>4.1841004184100423E-2</v>
      </c>
      <c r="S101" s="313">
        <f t="shared" si="28"/>
        <v>507.86400000000009</v>
      </c>
      <c r="T101" s="190" t="s">
        <v>463</v>
      </c>
      <c r="U101" s="190" t="s">
        <v>534</v>
      </c>
      <c r="V101" s="190" t="s">
        <v>511</v>
      </c>
      <c r="W101" s="196">
        <v>1</v>
      </c>
      <c r="X101" s="190" t="s">
        <v>425</v>
      </c>
    </row>
    <row r="102" spans="2:24" hidden="1" x14ac:dyDescent="0.25">
      <c r="B102" s="528"/>
      <c r="C102" s="528"/>
      <c r="D102" s="245">
        <v>6</v>
      </c>
      <c r="E102" s="190" t="s">
        <v>533</v>
      </c>
      <c r="F102" s="314">
        <v>451.52</v>
      </c>
      <c r="G102" s="190">
        <v>21.57</v>
      </c>
      <c r="H102" s="190">
        <v>27.67</v>
      </c>
      <c r="I102" s="198">
        <f t="shared" si="29"/>
        <v>1.2828001854427447</v>
      </c>
      <c r="J102" s="190">
        <v>0</v>
      </c>
      <c r="K102" s="198">
        <f t="shared" si="30"/>
        <v>0</v>
      </c>
      <c r="L102" s="314">
        <v>148.04</v>
      </c>
      <c r="M102" s="198">
        <f t="shared" si="31"/>
        <v>1.2828001854427447</v>
      </c>
      <c r="N102" s="314">
        <v>903.04</v>
      </c>
      <c r="O102" s="190">
        <v>3.05</v>
      </c>
      <c r="P102" s="197">
        <f t="shared" si="32"/>
        <v>0.14140009272137227</v>
      </c>
      <c r="Q102" s="196">
        <f t="shared" si="33"/>
        <v>3.0500000000000016</v>
      </c>
      <c r="R102" s="197">
        <f t="shared" si="34"/>
        <v>0.14140009272137236</v>
      </c>
      <c r="S102" s="313">
        <f t="shared" si="28"/>
        <v>451.52200000000022</v>
      </c>
      <c r="T102" s="190" t="s">
        <v>463</v>
      </c>
      <c r="U102" s="190" t="s">
        <v>536</v>
      </c>
      <c r="V102" s="190" t="s">
        <v>513</v>
      </c>
      <c r="W102" s="196">
        <v>1</v>
      </c>
      <c r="X102" s="190" t="s">
        <v>414</v>
      </c>
    </row>
    <row r="103" spans="2:24" hidden="1" x14ac:dyDescent="0.25">
      <c r="B103" s="528"/>
      <c r="C103" s="528"/>
      <c r="D103" s="245">
        <v>7</v>
      </c>
      <c r="E103" s="190" t="s">
        <v>474</v>
      </c>
      <c r="F103" s="314">
        <v>393.49</v>
      </c>
      <c r="G103" s="190">
        <v>16.79</v>
      </c>
      <c r="H103" s="190">
        <v>21.81</v>
      </c>
      <c r="I103" s="198">
        <f t="shared" si="29"/>
        <v>1.2989874925550924</v>
      </c>
      <c r="J103" s="190">
        <v>0</v>
      </c>
      <c r="K103" s="198">
        <f t="shared" si="30"/>
        <v>0</v>
      </c>
      <c r="L103" s="314">
        <v>160.61000000000001</v>
      </c>
      <c r="M103" s="198">
        <f t="shared" si="31"/>
        <v>1.2989874925550924</v>
      </c>
      <c r="N103" s="314">
        <v>806.26</v>
      </c>
      <c r="O103" s="190">
        <v>2.4500000000000002</v>
      </c>
      <c r="P103" s="197">
        <f t="shared" si="32"/>
        <v>0.14592019058963671</v>
      </c>
      <c r="Q103" s="196">
        <f t="shared" si="33"/>
        <v>2.5699999999999994</v>
      </c>
      <c r="R103" s="197">
        <f t="shared" si="34"/>
        <v>0.15306730196545559</v>
      </c>
      <c r="S103" s="313">
        <f t="shared" si="28"/>
        <v>412.76769999999993</v>
      </c>
      <c r="T103" s="190" t="s">
        <v>467</v>
      </c>
      <c r="U103" s="190" t="s">
        <v>221</v>
      </c>
      <c r="V103" s="190" t="s">
        <v>552</v>
      </c>
      <c r="W103" s="196">
        <v>1</v>
      </c>
      <c r="X103" s="190" t="s">
        <v>419</v>
      </c>
    </row>
    <row r="104" spans="2:24" hidden="1" x14ac:dyDescent="0.25">
      <c r="B104" s="528"/>
      <c r="C104" s="528"/>
      <c r="D104" s="245">
        <v>8</v>
      </c>
      <c r="E104" s="190" t="s">
        <v>505</v>
      </c>
      <c r="F104" s="314">
        <v>316.89999999999998</v>
      </c>
      <c r="G104" s="190">
        <v>37.46</v>
      </c>
      <c r="H104" s="190">
        <v>43.06</v>
      </c>
      <c r="I104" s="198">
        <f t="shared" si="29"/>
        <v>1.1494927923117992</v>
      </c>
      <c r="J104" s="190">
        <v>0</v>
      </c>
      <c r="K104" s="198">
        <f t="shared" si="30"/>
        <v>0</v>
      </c>
      <c r="L104" s="314">
        <v>113.18</v>
      </c>
      <c r="M104" s="198">
        <f t="shared" si="31"/>
        <v>1.1494927923117992</v>
      </c>
      <c r="N104" s="314">
        <v>633.80999999999995</v>
      </c>
      <c r="O104" s="190">
        <v>2.8</v>
      </c>
      <c r="P104" s="197">
        <f t="shared" si="32"/>
        <v>7.4746396155899619E-2</v>
      </c>
      <c r="Q104" s="196">
        <f t="shared" si="33"/>
        <v>2.8000000000000016</v>
      </c>
      <c r="R104" s="197">
        <f t="shared" si="34"/>
        <v>7.4746396155899661E-2</v>
      </c>
      <c r="S104" s="313">
        <f t="shared" si="28"/>
        <v>316.90400000000022</v>
      </c>
      <c r="T104" s="190" t="s">
        <v>179</v>
      </c>
      <c r="U104" s="190" t="s">
        <v>714</v>
      </c>
      <c r="V104" s="190" t="s">
        <v>509</v>
      </c>
      <c r="W104" s="196">
        <v>1</v>
      </c>
      <c r="X104" s="190" t="s">
        <v>461</v>
      </c>
    </row>
    <row r="105" spans="2:24" hidden="1" x14ac:dyDescent="0.25">
      <c r="B105" s="528"/>
      <c r="C105" s="528"/>
      <c r="D105" s="245">
        <v>9</v>
      </c>
      <c r="E105" s="190" t="s">
        <v>493</v>
      </c>
      <c r="F105" s="314">
        <v>306.7</v>
      </c>
      <c r="G105" s="190">
        <v>22.04</v>
      </c>
      <c r="H105" s="190">
        <v>21.54</v>
      </c>
      <c r="I105" s="198">
        <f t="shared" si="29"/>
        <v>0.97731397459165159</v>
      </c>
      <c r="J105" s="190">
        <v>2.7</v>
      </c>
      <c r="K105" s="198">
        <f t="shared" si="30"/>
        <v>0.12250453720508168</v>
      </c>
      <c r="L105" s="314">
        <v>278.82</v>
      </c>
      <c r="M105" s="198">
        <f t="shared" si="31"/>
        <v>1.0998185117967332</v>
      </c>
      <c r="N105" s="314">
        <v>613.4</v>
      </c>
      <c r="O105" s="190">
        <v>1.1000000000000001</v>
      </c>
      <c r="P105" s="197">
        <f t="shared" si="32"/>
        <v>4.990925589836661E-2</v>
      </c>
      <c r="Q105" s="196">
        <f t="shared" si="33"/>
        <v>1.0999999999999992</v>
      </c>
      <c r="R105" s="197">
        <f t="shared" si="34"/>
        <v>4.9909255898366575E-2</v>
      </c>
      <c r="S105" s="313">
        <f t="shared" si="28"/>
        <v>306.70199999999977</v>
      </c>
      <c r="T105" s="190" t="s">
        <v>467</v>
      </c>
      <c r="U105" s="190" t="s">
        <v>221</v>
      </c>
      <c r="V105" s="190" t="s">
        <v>512</v>
      </c>
      <c r="W105" s="196">
        <v>1</v>
      </c>
      <c r="X105" s="190" t="s">
        <v>469</v>
      </c>
    </row>
    <row r="106" spans="2:24" hidden="1" x14ac:dyDescent="0.25">
      <c r="B106" s="528"/>
      <c r="C106" s="528"/>
      <c r="D106" s="245">
        <v>10</v>
      </c>
      <c r="E106" s="190" t="s">
        <v>557</v>
      </c>
      <c r="F106" s="314">
        <v>257.18</v>
      </c>
      <c r="G106" s="190">
        <v>21.22</v>
      </c>
      <c r="H106" s="190">
        <v>25.23</v>
      </c>
      <c r="I106" s="198">
        <f t="shared" si="29"/>
        <v>1.1889726672950047</v>
      </c>
      <c r="J106" s="190">
        <v>0</v>
      </c>
      <c r="K106" s="198">
        <f t="shared" si="30"/>
        <v>0</v>
      </c>
      <c r="L106" s="314">
        <v>127.95</v>
      </c>
      <c r="M106" s="198">
        <f t="shared" si="31"/>
        <v>1.1889726672950047</v>
      </c>
      <c r="N106" s="314">
        <v>513.08000000000004</v>
      </c>
      <c r="O106" s="190">
        <v>2.0099999999999998</v>
      </c>
      <c r="P106" s="197">
        <f t="shared" si="32"/>
        <v>9.4721960414703099E-2</v>
      </c>
      <c r="Q106" s="196">
        <f t="shared" si="33"/>
        <v>2.0000000000000018</v>
      </c>
      <c r="R106" s="197">
        <f t="shared" si="34"/>
        <v>9.4250706880301696E-2</v>
      </c>
      <c r="S106" s="313">
        <f t="shared" si="28"/>
        <v>255.90000000000023</v>
      </c>
      <c r="T106" s="190" t="s">
        <v>463</v>
      </c>
      <c r="U106" s="190" t="s">
        <v>534</v>
      </c>
      <c r="V106" s="190" t="s">
        <v>511</v>
      </c>
      <c r="W106" s="196">
        <v>1</v>
      </c>
      <c r="X106" s="190" t="s">
        <v>452</v>
      </c>
    </row>
    <row r="107" spans="2:24" hidden="1" x14ac:dyDescent="0.25">
      <c r="B107" s="689">
        <v>45880</v>
      </c>
      <c r="C107" s="528" t="s">
        <v>385</v>
      </c>
      <c r="D107" s="245">
        <v>1</v>
      </c>
      <c r="E107" s="190" t="s">
        <v>548</v>
      </c>
      <c r="F107" s="314">
        <v>1012.86</v>
      </c>
      <c r="G107" s="190">
        <v>23.56</v>
      </c>
      <c r="H107" s="190">
        <v>21.09</v>
      </c>
      <c r="I107" s="198">
        <f t="shared" si="29"/>
        <v>0.89516129032258074</v>
      </c>
      <c r="J107" s="190">
        <v>4.7</v>
      </c>
      <c r="K107" s="198">
        <f t="shared" si="30"/>
        <v>0.19949066213921904</v>
      </c>
      <c r="L107" s="314">
        <v>1012.86</v>
      </c>
      <c r="M107" s="198">
        <f t="shared" si="31"/>
        <v>1.0946519524617997</v>
      </c>
      <c r="N107" s="314">
        <v>2258.6799999999998</v>
      </c>
      <c r="O107" s="190">
        <v>1</v>
      </c>
      <c r="P107" s="197">
        <f t="shared" si="32"/>
        <v>4.2444821731748732E-2</v>
      </c>
      <c r="Q107" s="196">
        <f t="shared" si="33"/>
        <v>1.2300000000000004</v>
      </c>
      <c r="R107" s="197">
        <f t="shared" si="34"/>
        <v>5.2207130730050955E-2</v>
      </c>
      <c r="S107" s="313">
        <f t="shared" si="28"/>
        <v>1245.8178000000005</v>
      </c>
      <c r="T107" s="190" t="s">
        <v>463</v>
      </c>
      <c r="U107" s="190" t="s">
        <v>534</v>
      </c>
      <c r="V107" s="190" t="s">
        <v>511</v>
      </c>
      <c r="W107" s="196">
        <v>1</v>
      </c>
      <c r="X107" s="190" t="s">
        <v>424</v>
      </c>
    </row>
    <row r="108" spans="2:24" hidden="1" x14ac:dyDescent="0.25">
      <c r="B108" s="528"/>
      <c r="C108" s="528"/>
      <c r="D108" s="245">
        <v>2</v>
      </c>
      <c r="E108" s="190" t="s">
        <v>544</v>
      </c>
      <c r="F108" s="314">
        <v>941.95</v>
      </c>
      <c r="G108" s="190">
        <v>226.02</v>
      </c>
      <c r="H108" s="190">
        <v>211.76999999999998</v>
      </c>
      <c r="I108" s="198">
        <f t="shared" si="29"/>
        <v>0.93695248208123161</v>
      </c>
      <c r="J108" s="190">
        <v>28.3</v>
      </c>
      <c r="K108" s="198">
        <f t="shared" si="30"/>
        <v>0.12521015839306257</v>
      </c>
      <c r="L108" s="314">
        <v>156.72999999999999</v>
      </c>
      <c r="M108" s="198">
        <f t="shared" si="31"/>
        <v>1.0621626404742943</v>
      </c>
      <c r="N108" s="314">
        <v>2202.06</v>
      </c>
      <c r="O108" s="190">
        <v>6.01</v>
      </c>
      <c r="P108" s="197">
        <f t="shared" si="32"/>
        <v>2.6590567206441904E-2</v>
      </c>
      <c r="Q108" s="196">
        <f t="shared" si="33"/>
        <v>8.0399999999999832</v>
      </c>
      <c r="R108" s="197">
        <f t="shared" si="34"/>
        <v>3.5572073267852326E-2</v>
      </c>
      <c r="S108" s="313">
        <f t="shared" si="28"/>
        <v>1260.1091999999974</v>
      </c>
      <c r="T108" s="190" t="s">
        <v>467</v>
      </c>
      <c r="U108" s="190" t="s">
        <v>221</v>
      </c>
      <c r="V108" s="190" t="s">
        <v>512</v>
      </c>
      <c r="W108" s="196">
        <v>1</v>
      </c>
      <c r="X108" s="190" t="s">
        <v>469</v>
      </c>
    </row>
    <row r="109" spans="2:24" hidden="1" x14ac:dyDescent="0.25">
      <c r="B109" s="528"/>
      <c r="C109" s="528"/>
      <c r="D109" s="245">
        <v>3</v>
      </c>
      <c r="E109" s="190" t="s">
        <v>493</v>
      </c>
      <c r="F109" s="314">
        <v>842.04</v>
      </c>
      <c r="G109" s="190">
        <v>21.64</v>
      </c>
      <c r="H109" s="190">
        <v>23.83</v>
      </c>
      <c r="I109" s="198">
        <f t="shared" si="29"/>
        <v>1.1012014787430682</v>
      </c>
      <c r="J109" s="190">
        <v>4.2</v>
      </c>
      <c r="K109" s="198">
        <f t="shared" si="30"/>
        <v>0.19408502772643255</v>
      </c>
      <c r="L109" s="314">
        <v>278.82</v>
      </c>
      <c r="M109" s="198">
        <f t="shared" si="31"/>
        <v>1.2952865064695007</v>
      </c>
      <c r="N109" s="314">
        <v>1781.66</v>
      </c>
      <c r="O109" s="190">
        <v>3.02</v>
      </c>
      <c r="P109" s="197">
        <f t="shared" si="32"/>
        <v>0.13955637707948243</v>
      </c>
      <c r="Q109" s="196">
        <f t="shared" si="33"/>
        <v>3.369999999999997</v>
      </c>
      <c r="R109" s="197">
        <f t="shared" si="34"/>
        <v>0.15573012939001835</v>
      </c>
      <c r="S109" s="313">
        <f t="shared" si="28"/>
        <v>939.62339999999915</v>
      </c>
      <c r="T109" s="190" t="s">
        <v>467</v>
      </c>
      <c r="U109" s="190" t="s">
        <v>221</v>
      </c>
      <c r="V109" s="190" t="s">
        <v>512</v>
      </c>
      <c r="W109" s="196">
        <v>1</v>
      </c>
      <c r="X109" s="190" t="s">
        <v>469</v>
      </c>
    </row>
    <row r="110" spans="2:24" hidden="1" x14ac:dyDescent="0.25">
      <c r="B110" s="528"/>
      <c r="C110" s="528"/>
      <c r="D110" s="245">
        <v>4</v>
      </c>
      <c r="E110" s="190" t="s">
        <v>519</v>
      </c>
      <c r="F110" s="314">
        <v>549.12</v>
      </c>
      <c r="G110" s="190">
        <v>235.31</v>
      </c>
      <c r="H110" s="190">
        <v>246.34</v>
      </c>
      <c r="I110" s="198">
        <f t="shared" si="29"/>
        <v>1.0468743359823212</v>
      </c>
      <c r="J110" s="190">
        <v>10.25</v>
      </c>
      <c r="K110" s="198">
        <f t="shared" si="30"/>
        <v>4.3559559729718242E-2</v>
      </c>
      <c r="L110" s="314">
        <v>99.12</v>
      </c>
      <c r="M110" s="198">
        <f t="shared" si="31"/>
        <v>1.0904338957120396</v>
      </c>
      <c r="N110" s="314">
        <v>2109.27</v>
      </c>
      <c r="O110" s="190">
        <v>5.54</v>
      </c>
      <c r="P110" s="197">
        <f t="shared" si="32"/>
        <v>2.3543410819769666E-2</v>
      </c>
      <c r="Q110" s="196">
        <f t="shared" si="33"/>
        <v>15.74000000000003</v>
      </c>
      <c r="R110" s="197">
        <f t="shared" si="34"/>
        <v>6.6890484892269897E-2</v>
      </c>
      <c r="S110" s="313">
        <f t="shared" si="28"/>
        <v>1560.1488000000031</v>
      </c>
      <c r="T110" s="190" t="s">
        <v>179</v>
      </c>
      <c r="U110" s="190" t="s">
        <v>714</v>
      </c>
      <c r="V110" s="190" t="s">
        <v>509</v>
      </c>
      <c r="W110" s="196">
        <v>1</v>
      </c>
      <c r="X110" s="190" t="s">
        <v>469</v>
      </c>
    </row>
    <row r="111" spans="2:24" hidden="1" x14ac:dyDescent="0.25">
      <c r="B111" s="528"/>
      <c r="C111" s="528"/>
      <c r="D111" s="245">
        <v>5</v>
      </c>
      <c r="E111" s="190" t="s">
        <v>554</v>
      </c>
      <c r="F111" s="314">
        <v>535.94000000000005</v>
      </c>
      <c r="G111" s="190">
        <v>53.75</v>
      </c>
      <c r="H111" s="190">
        <v>68.95</v>
      </c>
      <c r="I111" s="198">
        <f t="shared" si="29"/>
        <v>1.2827906976744186</v>
      </c>
      <c r="J111" s="190">
        <v>0</v>
      </c>
      <c r="K111" s="198">
        <f t="shared" si="30"/>
        <v>0</v>
      </c>
      <c r="L111" s="314">
        <v>74.23</v>
      </c>
      <c r="M111" s="198">
        <f t="shared" si="31"/>
        <v>1.2827906976744186</v>
      </c>
      <c r="N111" s="314">
        <v>1128.3</v>
      </c>
      <c r="O111" s="190">
        <v>7.22</v>
      </c>
      <c r="P111" s="197">
        <f t="shared" si="32"/>
        <v>0.13432558139534884</v>
      </c>
      <c r="Q111" s="196">
        <f t="shared" si="33"/>
        <v>7.9800000000000031</v>
      </c>
      <c r="R111" s="197">
        <f t="shared" si="34"/>
        <v>0.14846511627906983</v>
      </c>
      <c r="S111" s="313">
        <f t="shared" si="28"/>
        <v>592.35540000000026</v>
      </c>
      <c r="T111" s="190" t="s">
        <v>467</v>
      </c>
      <c r="U111" s="190" t="s">
        <v>221</v>
      </c>
      <c r="V111" s="190" t="s">
        <v>551</v>
      </c>
      <c r="W111" s="196">
        <v>1</v>
      </c>
      <c r="X111" s="190" t="s">
        <v>421</v>
      </c>
    </row>
    <row r="112" spans="2:24" hidden="1" x14ac:dyDescent="0.25">
      <c r="B112" s="528"/>
      <c r="C112" s="528"/>
      <c r="D112" s="245">
        <v>6</v>
      </c>
      <c r="E112" s="190" t="s">
        <v>471</v>
      </c>
      <c r="F112" s="314">
        <v>473.58</v>
      </c>
      <c r="G112" s="190">
        <v>49.32</v>
      </c>
      <c r="H112" s="190">
        <v>48.910000000000004</v>
      </c>
      <c r="I112" s="198">
        <f t="shared" si="29"/>
        <v>0.9916869424168695</v>
      </c>
      <c r="J112" s="190">
        <v>8.5399999999999991</v>
      </c>
      <c r="K112" s="198">
        <f t="shared" si="30"/>
        <v>0.17315490673154904</v>
      </c>
      <c r="L112" s="314">
        <v>118.99</v>
      </c>
      <c r="M112" s="198">
        <f t="shared" si="31"/>
        <v>1.1648418491484185</v>
      </c>
      <c r="N112" s="314">
        <v>967.39</v>
      </c>
      <c r="O112" s="190">
        <v>3.98</v>
      </c>
      <c r="P112" s="197">
        <f t="shared" si="32"/>
        <v>8.0697485806974861E-2</v>
      </c>
      <c r="Q112" s="196">
        <f t="shared" si="33"/>
        <v>4.1500000000000021</v>
      </c>
      <c r="R112" s="197">
        <f t="shared" si="34"/>
        <v>8.4144363341443679E-2</v>
      </c>
      <c r="S112" s="313">
        <f t="shared" si="28"/>
        <v>493.80850000000021</v>
      </c>
      <c r="T112" s="190" t="s">
        <v>179</v>
      </c>
      <c r="U112" s="190" t="s">
        <v>714</v>
      </c>
      <c r="V112" s="190" t="s">
        <v>509</v>
      </c>
      <c r="W112" s="196">
        <v>1</v>
      </c>
      <c r="X112" s="190" t="s">
        <v>460</v>
      </c>
    </row>
    <row r="113" spans="2:25" hidden="1" x14ac:dyDescent="0.25">
      <c r="B113" s="528"/>
      <c r="C113" s="528"/>
      <c r="D113" s="245">
        <v>7</v>
      </c>
      <c r="E113" s="190" t="s">
        <v>558</v>
      </c>
      <c r="F113" s="314">
        <v>463.77</v>
      </c>
      <c r="G113" s="190">
        <v>140.6</v>
      </c>
      <c r="H113" s="190">
        <v>147.31</v>
      </c>
      <c r="I113" s="198">
        <f t="shared" si="29"/>
        <v>1.0477240398293031</v>
      </c>
      <c r="J113" s="190">
        <v>0</v>
      </c>
      <c r="K113" s="198">
        <f t="shared" si="30"/>
        <v>0</v>
      </c>
      <c r="L113" s="314">
        <v>138.44</v>
      </c>
      <c r="M113" s="198">
        <f t="shared" si="31"/>
        <v>1.0477240398293031</v>
      </c>
      <c r="N113" s="314">
        <v>928.93</v>
      </c>
      <c r="O113" s="190">
        <v>3.35</v>
      </c>
      <c r="P113" s="197">
        <f t="shared" si="32"/>
        <v>2.3826458036984355E-2</v>
      </c>
      <c r="Q113" s="196">
        <f t="shared" si="33"/>
        <v>3.3600000000000079</v>
      </c>
      <c r="R113" s="197">
        <f t="shared" si="34"/>
        <v>2.3897581792318691E-2</v>
      </c>
      <c r="S113" s="313">
        <f t="shared" si="28"/>
        <v>465.15840000000111</v>
      </c>
      <c r="T113" s="190" t="s">
        <v>463</v>
      </c>
      <c r="U113" s="190" t="s">
        <v>534</v>
      </c>
      <c r="V113" s="190" t="s">
        <v>511</v>
      </c>
      <c r="W113" s="196">
        <v>1</v>
      </c>
      <c r="X113" s="190" t="s">
        <v>469</v>
      </c>
    </row>
    <row r="114" spans="2:25" hidden="1" x14ac:dyDescent="0.25">
      <c r="B114" s="528"/>
      <c r="C114" s="528"/>
      <c r="D114" s="245">
        <v>8</v>
      </c>
      <c r="E114" s="190" t="s">
        <v>533</v>
      </c>
      <c r="F114" s="314">
        <v>396.75</v>
      </c>
      <c r="G114" s="190">
        <v>20.96</v>
      </c>
      <c r="H114" s="190">
        <v>26.38</v>
      </c>
      <c r="I114" s="198">
        <f t="shared" si="29"/>
        <v>1.2585877862595418</v>
      </c>
      <c r="J114" s="190">
        <v>0</v>
      </c>
      <c r="K114" s="198">
        <f t="shared" si="30"/>
        <v>0</v>
      </c>
      <c r="L114" s="314">
        <v>148.04</v>
      </c>
      <c r="M114" s="198">
        <f t="shared" si="31"/>
        <v>1.2585877862595418</v>
      </c>
      <c r="N114" s="314">
        <v>802.38</v>
      </c>
      <c r="O114" s="190">
        <v>2.68</v>
      </c>
      <c r="P114" s="197">
        <f t="shared" si="32"/>
        <v>0.12786259541984732</v>
      </c>
      <c r="Q114" s="196">
        <f t="shared" si="33"/>
        <v>2.739999999999998</v>
      </c>
      <c r="R114" s="197">
        <f t="shared" si="34"/>
        <v>0.13072519083969456</v>
      </c>
      <c r="S114" s="313">
        <f t="shared" si="28"/>
        <v>405.6295999999997</v>
      </c>
      <c r="T114" s="190" t="s">
        <v>463</v>
      </c>
      <c r="U114" s="190" t="s">
        <v>536</v>
      </c>
      <c r="V114" s="190" t="s">
        <v>513</v>
      </c>
      <c r="W114" s="196">
        <v>1</v>
      </c>
      <c r="X114" s="190" t="s">
        <v>414</v>
      </c>
    </row>
    <row r="115" spans="2:25" hidden="1" x14ac:dyDescent="0.25">
      <c r="B115" s="528"/>
      <c r="C115" s="528"/>
      <c r="D115" s="245">
        <v>9</v>
      </c>
      <c r="E115" s="190" t="s">
        <v>547</v>
      </c>
      <c r="F115" s="314">
        <v>358.6</v>
      </c>
      <c r="G115" s="190">
        <v>65.45</v>
      </c>
      <c r="H115" s="190">
        <v>73.430000000000007</v>
      </c>
      <c r="I115" s="198">
        <f t="shared" si="29"/>
        <v>1.1219251336898397</v>
      </c>
      <c r="J115" s="190">
        <v>0</v>
      </c>
      <c r="K115" s="198">
        <f t="shared" si="30"/>
        <v>0</v>
      </c>
      <c r="L115" s="314">
        <v>90.1</v>
      </c>
      <c r="M115" s="198">
        <f t="shared" si="31"/>
        <v>1.1219251336898397</v>
      </c>
      <c r="N115" s="314">
        <v>719</v>
      </c>
      <c r="O115" s="190">
        <v>3.98</v>
      </c>
      <c r="P115" s="197">
        <f t="shared" si="32"/>
        <v>6.0809778456837278E-2</v>
      </c>
      <c r="Q115" s="196">
        <f t="shared" si="33"/>
        <v>4.0000000000000036</v>
      </c>
      <c r="R115" s="197">
        <f t="shared" si="34"/>
        <v>6.1115355233002343E-2</v>
      </c>
      <c r="S115" s="313">
        <f t="shared" si="28"/>
        <v>360.40000000000032</v>
      </c>
      <c r="T115" s="190" t="s">
        <v>467</v>
      </c>
      <c r="U115" s="190" t="s">
        <v>221</v>
      </c>
      <c r="V115" s="190" t="s">
        <v>551</v>
      </c>
      <c r="W115" s="196">
        <v>1</v>
      </c>
      <c r="X115" s="190" t="s">
        <v>415</v>
      </c>
    </row>
    <row r="116" spans="2:25" hidden="1" x14ac:dyDescent="0.25">
      <c r="B116" s="528"/>
      <c r="C116" s="528"/>
      <c r="D116" s="245">
        <v>10</v>
      </c>
      <c r="E116" s="190" t="s">
        <v>474</v>
      </c>
      <c r="F116" s="314">
        <v>343.71</v>
      </c>
      <c r="G116" s="190">
        <v>15.29</v>
      </c>
      <c r="H116" s="190">
        <v>19.850000000000001</v>
      </c>
      <c r="I116" s="198">
        <f t="shared" si="29"/>
        <v>1.2982341399607589</v>
      </c>
      <c r="J116" s="190">
        <v>0</v>
      </c>
      <c r="K116" s="198">
        <f t="shared" si="30"/>
        <v>0</v>
      </c>
      <c r="L116" s="314">
        <v>160.61000000000001</v>
      </c>
      <c r="M116" s="198">
        <f t="shared" si="31"/>
        <v>1.2982341399607589</v>
      </c>
      <c r="N116" s="314">
        <v>732.38</v>
      </c>
      <c r="O116" s="190">
        <v>2.14</v>
      </c>
      <c r="P116" s="197">
        <f t="shared" si="32"/>
        <v>0.13996075866579466</v>
      </c>
      <c r="Q116" s="196">
        <f t="shared" si="33"/>
        <v>2.4200000000000021</v>
      </c>
      <c r="R116" s="197">
        <f t="shared" si="34"/>
        <v>0.15827338129496418</v>
      </c>
      <c r="S116" s="313">
        <f t="shared" si="28"/>
        <v>388.67620000000039</v>
      </c>
      <c r="T116" s="190" t="s">
        <v>467</v>
      </c>
      <c r="U116" s="190" t="s">
        <v>221</v>
      </c>
      <c r="V116" s="190" t="s">
        <v>552</v>
      </c>
      <c r="W116" s="196">
        <v>1</v>
      </c>
      <c r="X116" s="190" t="s">
        <v>419</v>
      </c>
    </row>
    <row r="117" spans="2:25" hidden="1" x14ac:dyDescent="0.25">
      <c r="B117" s="689">
        <v>45881</v>
      </c>
      <c r="C117" s="528" t="s">
        <v>386</v>
      </c>
      <c r="D117" s="245">
        <v>1</v>
      </c>
      <c r="E117" s="190" t="s">
        <v>532</v>
      </c>
      <c r="F117" s="314">
        <v>1112.78</v>
      </c>
      <c r="G117" s="190">
        <v>93.77</v>
      </c>
      <c r="H117" s="190">
        <v>112.21</v>
      </c>
      <c r="I117" s="198">
        <f t="shared" si="29"/>
        <v>1.1966513810387118</v>
      </c>
      <c r="J117" s="190">
        <v>0</v>
      </c>
      <c r="K117" s="198">
        <f t="shared" si="30"/>
        <v>0</v>
      </c>
      <c r="L117" s="314">
        <v>135.54</v>
      </c>
      <c r="M117" s="198">
        <f t="shared" si="31"/>
        <v>1.1966513810387118</v>
      </c>
      <c r="N117" s="314">
        <v>2499.36</v>
      </c>
      <c r="O117" s="190">
        <v>8.2100000000000009</v>
      </c>
      <c r="P117" s="197">
        <f t="shared" si="32"/>
        <v>8.7554655006931867E-2</v>
      </c>
      <c r="Q117" s="196">
        <f t="shared" si="33"/>
        <v>10.229999999999997</v>
      </c>
      <c r="R117" s="197">
        <f t="shared" si="34"/>
        <v>0.10909672603177986</v>
      </c>
      <c r="S117" s="313">
        <f t="shared" si="28"/>
        <v>1386.5741999999996</v>
      </c>
      <c r="T117" s="190" t="s">
        <v>179</v>
      </c>
      <c r="U117" s="190" t="s">
        <v>714</v>
      </c>
      <c r="V117" s="190" t="s">
        <v>509</v>
      </c>
      <c r="W117" s="196">
        <v>1</v>
      </c>
      <c r="X117" s="190" t="s">
        <v>469</v>
      </c>
    </row>
    <row r="118" spans="2:25" hidden="1" x14ac:dyDescent="0.25">
      <c r="B118" s="528"/>
      <c r="C118" s="528"/>
      <c r="D118" s="245">
        <v>2</v>
      </c>
      <c r="E118" s="190" t="s">
        <v>462</v>
      </c>
      <c r="F118" s="314">
        <v>705.43</v>
      </c>
      <c r="G118" s="190">
        <v>10.19</v>
      </c>
      <c r="H118" s="190">
        <v>11.19</v>
      </c>
      <c r="I118" s="198">
        <f t="shared" si="29"/>
        <v>1.098135426889107</v>
      </c>
      <c r="J118" s="190">
        <v>0</v>
      </c>
      <c r="K118" s="198">
        <f t="shared" si="30"/>
        <v>0</v>
      </c>
      <c r="L118" s="314">
        <v>1567.63</v>
      </c>
      <c r="M118" s="198">
        <f t="shared" si="31"/>
        <v>1.098135426889107</v>
      </c>
      <c r="N118" s="314">
        <v>1567.63</v>
      </c>
      <c r="O118" s="190">
        <v>0.45</v>
      </c>
      <c r="P118" s="197">
        <f t="shared" si="32"/>
        <v>4.416094210009814E-2</v>
      </c>
      <c r="Q118" s="196">
        <f t="shared" si="33"/>
        <v>0.55000000000000004</v>
      </c>
      <c r="R118" s="197">
        <f t="shared" si="34"/>
        <v>5.3974484789008841E-2</v>
      </c>
      <c r="S118" s="313">
        <f t="shared" si="28"/>
        <v>862.19650000000013</v>
      </c>
      <c r="T118" s="190" t="s">
        <v>463</v>
      </c>
      <c r="U118" s="190" t="s">
        <v>534</v>
      </c>
      <c r="V118" s="190" t="s">
        <v>511</v>
      </c>
      <c r="W118" s="196">
        <v>1</v>
      </c>
      <c r="X118" s="190" t="s">
        <v>416</v>
      </c>
    </row>
    <row r="119" spans="2:25" hidden="1" x14ac:dyDescent="0.25">
      <c r="B119" s="528"/>
      <c r="C119" s="528"/>
      <c r="D119" s="245">
        <v>3</v>
      </c>
      <c r="E119" s="190" t="s">
        <v>540</v>
      </c>
      <c r="F119" s="314">
        <v>653.17999999999995</v>
      </c>
      <c r="G119" s="190">
        <v>49.79</v>
      </c>
      <c r="H119" s="190">
        <v>58.75</v>
      </c>
      <c r="I119" s="198">
        <f t="shared" si="29"/>
        <v>1.1799558144205664</v>
      </c>
      <c r="J119" s="190">
        <v>0</v>
      </c>
      <c r="K119" s="198">
        <f t="shared" si="30"/>
        <v>0</v>
      </c>
      <c r="L119" s="314">
        <v>148.44999999999999</v>
      </c>
      <c r="M119" s="198">
        <f t="shared" si="31"/>
        <v>1.1799558144205664</v>
      </c>
      <c r="N119" s="314">
        <v>1330.11</v>
      </c>
      <c r="O119" s="190">
        <v>4.4000000000000004</v>
      </c>
      <c r="P119" s="197">
        <f t="shared" si="32"/>
        <v>8.8371158867242422E-2</v>
      </c>
      <c r="Q119" s="196">
        <f t="shared" si="33"/>
        <v>4.5600000000000005</v>
      </c>
      <c r="R119" s="197">
        <f t="shared" si="34"/>
        <v>9.1584655553323971E-2</v>
      </c>
      <c r="S119" s="313">
        <f t="shared" si="28"/>
        <v>676.93200000000002</v>
      </c>
      <c r="T119" s="190" t="s">
        <v>463</v>
      </c>
      <c r="U119" s="190" t="s">
        <v>534</v>
      </c>
      <c r="V119" s="190" t="s">
        <v>511</v>
      </c>
      <c r="W119" s="196">
        <v>1</v>
      </c>
      <c r="X119" s="190" t="s">
        <v>469</v>
      </c>
    </row>
    <row r="120" spans="2:25" hidden="1" x14ac:dyDescent="0.25">
      <c r="B120" s="528"/>
      <c r="C120" s="528"/>
      <c r="D120" s="245">
        <v>4</v>
      </c>
      <c r="E120" s="190" t="s">
        <v>612</v>
      </c>
      <c r="F120" s="314">
        <v>641.84</v>
      </c>
      <c r="G120" s="190">
        <v>26.45</v>
      </c>
      <c r="H120" s="190">
        <v>32.25</v>
      </c>
      <c r="I120" s="198">
        <f t="shared" si="29"/>
        <v>1.2192816635160681</v>
      </c>
      <c r="J120" s="190">
        <v>0</v>
      </c>
      <c r="K120" s="198">
        <f t="shared" si="30"/>
        <v>0</v>
      </c>
      <c r="L120" s="314">
        <v>232.55</v>
      </c>
      <c r="M120" s="198">
        <f t="shared" si="31"/>
        <v>1.2192816635160681</v>
      </c>
      <c r="N120" s="314">
        <v>1348.79</v>
      </c>
      <c r="O120" s="190">
        <v>2.76</v>
      </c>
      <c r="P120" s="197">
        <f t="shared" si="32"/>
        <v>0.10434782608695652</v>
      </c>
      <c r="Q120" s="196">
        <f t="shared" si="33"/>
        <v>3.0400000000000009</v>
      </c>
      <c r="R120" s="197">
        <f t="shared" si="34"/>
        <v>0.11493383742911156</v>
      </c>
      <c r="S120" s="313">
        <f t="shared" si="28"/>
        <v>706.95200000000023</v>
      </c>
      <c r="T120" s="190" t="s">
        <v>179</v>
      </c>
      <c r="U120" s="190" t="s">
        <v>714</v>
      </c>
      <c r="V120" s="190" t="s">
        <v>509</v>
      </c>
      <c r="W120" s="196">
        <v>1</v>
      </c>
      <c r="X120" s="190" t="s">
        <v>469</v>
      </c>
    </row>
    <row r="121" spans="2:25" hidden="1" x14ac:dyDescent="0.25">
      <c r="B121" s="528"/>
      <c r="C121" s="528"/>
      <c r="D121" s="245">
        <v>5</v>
      </c>
      <c r="E121" s="190" t="s">
        <v>549</v>
      </c>
      <c r="F121" s="314">
        <v>633.15</v>
      </c>
      <c r="G121" s="190">
        <v>57.96</v>
      </c>
      <c r="H121" s="190">
        <v>68.849999999999994</v>
      </c>
      <c r="I121" s="198">
        <f t="shared" si="29"/>
        <v>1.1878881987577639</v>
      </c>
      <c r="J121" s="190">
        <v>0</v>
      </c>
      <c r="K121" s="198">
        <f t="shared" si="30"/>
        <v>0</v>
      </c>
      <c r="L121" s="314">
        <v>124.39</v>
      </c>
      <c r="M121" s="198">
        <f t="shared" si="31"/>
        <v>1.1878881987577639</v>
      </c>
      <c r="N121" s="314">
        <v>1354.61</v>
      </c>
      <c r="O121" s="190">
        <v>5.09</v>
      </c>
      <c r="P121" s="197">
        <f t="shared" si="32"/>
        <v>8.7819185645272593E-2</v>
      </c>
      <c r="Q121" s="196">
        <f t="shared" si="33"/>
        <v>5.7999999999999936</v>
      </c>
      <c r="R121" s="197">
        <f t="shared" si="34"/>
        <v>0.10006901311249126</v>
      </c>
      <c r="S121" s="313">
        <f t="shared" si="28"/>
        <v>721.46199999999919</v>
      </c>
      <c r="T121" s="190" t="s">
        <v>467</v>
      </c>
      <c r="U121" s="190" t="s">
        <v>221</v>
      </c>
      <c r="V121" s="190" t="s">
        <v>551</v>
      </c>
      <c r="W121" s="196">
        <v>1</v>
      </c>
      <c r="X121" s="190" t="s">
        <v>415</v>
      </c>
    </row>
    <row r="122" spans="2:25" hidden="1" x14ac:dyDescent="0.25">
      <c r="B122" s="528"/>
      <c r="C122" s="528"/>
      <c r="D122" s="245">
        <v>6</v>
      </c>
      <c r="E122" s="190" t="s">
        <v>613</v>
      </c>
      <c r="F122" s="314">
        <v>618.46</v>
      </c>
      <c r="G122" s="190">
        <v>158.65</v>
      </c>
      <c r="H122" s="190">
        <v>180.15</v>
      </c>
      <c r="I122" s="198">
        <f t="shared" si="29"/>
        <v>1.1355184368105893</v>
      </c>
      <c r="J122" s="190">
        <v>0</v>
      </c>
      <c r="K122" s="198">
        <f t="shared" si="30"/>
        <v>0</v>
      </c>
      <c r="L122" s="314">
        <v>59.41</v>
      </c>
      <c r="M122" s="198">
        <f t="shared" si="31"/>
        <v>1.1355184368105893</v>
      </c>
      <c r="N122" s="314">
        <v>1277.32</v>
      </c>
      <c r="O122" s="190">
        <v>10.41</v>
      </c>
      <c r="P122" s="197">
        <f t="shared" si="32"/>
        <v>6.5616136148755125E-2</v>
      </c>
      <c r="Q122" s="196">
        <f t="shared" si="33"/>
        <v>11.09</v>
      </c>
      <c r="R122" s="197">
        <f t="shared" si="34"/>
        <v>6.9902300661834227E-2</v>
      </c>
      <c r="S122" s="313">
        <f t="shared" si="28"/>
        <v>658.8569</v>
      </c>
      <c r="T122" s="190" t="s">
        <v>463</v>
      </c>
      <c r="U122" s="190" t="s">
        <v>534</v>
      </c>
      <c r="V122" s="190" t="s">
        <v>511</v>
      </c>
      <c r="W122" s="196">
        <v>1</v>
      </c>
      <c r="X122" s="190" t="s">
        <v>419</v>
      </c>
    </row>
    <row r="123" spans="2:25" hidden="1" x14ac:dyDescent="0.25">
      <c r="B123" s="528"/>
      <c r="C123" s="528"/>
      <c r="D123" s="245">
        <v>7</v>
      </c>
      <c r="E123" s="190" t="s">
        <v>547</v>
      </c>
      <c r="F123" s="314">
        <v>594.66</v>
      </c>
      <c r="G123" s="190">
        <v>69.55</v>
      </c>
      <c r="H123" s="190">
        <v>83.45</v>
      </c>
      <c r="I123" s="198">
        <f t="shared" si="29"/>
        <v>1.1998562185478074</v>
      </c>
      <c r="J123" s="190">
        <v>0</v>
      </c>
      <c r="K123" s="198">
        <f t="shared" si="30"/>
        <v>0</v>
      </c>
      <c r="L123" s="314">
        <v>90.1</v>
      </c>
      <c r="M123" s="198">
        <f t="shared" si="31"/>
        <v>1.1998562185478074</v>
      </c>
      <c r="N123" s="314">
        <v>1252.3900000000001</v>
      </c>
      <c r="O123" s="190">
        <v>6.6</v>
      </c>
      <c r="P123" s="197">
        <f t="shared" si="32"/>
        <v>9.4895758447160319E-2</v>
      </c>
      <c r="Q123" s="196">
        <f t="shared" si="33"/>
        <v>7.300000000000006</v>
      </c>
      <c r="R123" s="197">
        <f t="shared" si="34"/>
        <v>0.10496046010064711</v>
      </c>
      <c r="S123" s="313">
        <f t="shared" si="28"/>
        <v>657.73000000000047</v>
      </c>
      <c r="T123" s="190" t="s">
        <v>467</v>
      </c>
      <c r="U123" s="190" t="s">
        <v>221</v>
      </c>
      <c r="V123" s="190" t="s">
        <v>551</v>
      </c>
      <c r="W123" s="196">
        <v>1</v>
      </c>
      <c r="X123" s="190" t="s">
        <v>415</v>
      </c>
    </row>
    <row r="124" spans="2:25" hidden="1" x14ac:dyDescent="0.25">
      <c r="B124" s="528"/>
      <c r="C124" s="528"/>
      <c r="D124" s="245">
        <v>8</v>
      </c>
      <c r="E124" s="190" t="s">
        <v>464</v>
      </c>
      <c r="F124" s="314">
        <v>592.51</v>
      </c>
      <c r="G124" s="190">
        <v>15.06</v>
      </c>
      <c r="H124" s="190">
        <v>16.760000000000002</v>
      </c>
      <c r="I124" s="198">
        <f t="shared" si="29"/>
        <v>1.1128818061088979</v>
      </c>
      <c r="J124" s="190">
        <v>0</v>
      </c>
      <c r="K124" s="198">
        <f t="shared" si="30"/>
        <v>0</v>
      </c>
      <c r="L124" s="314">
        <v>846.44</v>
      </c>
      <c r="M124" s="198">
        <f t="shared" si="31"/>
        <v>1.1128818061088979</v>
      </c>
      <c r="N124" s="314">
        <v>1438.95</v>
      </c>
      <c r="O124" s="190">
        <v>0.7</v>
      </c>
      <c r="P124" s="197">
        <f t="shared" si="32"/>
        <v>4.6480743691899064E-2</v>
      </c>
      <c r="Q124" s="196">
        <f t="shared" si="33"/>
        <v>1.0000000000000011</v>
      </c>
      <c r="R124" s="197">
        <f t="shared" si="34"/>
        <v>6.6401062416998738E-2</v>
      </c>
      <c r="S124" s="313">
        <f t="shared" si="28"/>
        <v>846.44000000000096</v>
      </c>
      <c r="T124" s="190" t="s">
        <v>463</v>
      </c>
      <c r="U124" s="190" t="s">
        <v>534</v>
      </c>
      <c r="V124" s="190" t="s">
        <v>511</v>
      </c>
      <c r="W124" s="196">
        <v>1</v>
      </c>
      <c r="X124" s="190" t="s">
        <v>425</v>
      </c>
    </row>
    <row r="125" spans="2:25" hidden="1" x14ac:dyDescent="0.25">
      <c r="B125" s="528"/>
      <c r="C125" s="528"/>
      <c r="D125" s="245">
        <v>9</v>
      </c>
      <c r="E125" s="190" t="s">
        <v>471</v>
      </c>
      <c r="F125" s="314">
        <v>591.38</v>
      </c>
      <c r="G125" s="190">
        <v>43.88</v>
      </c>
      <c r="H125" s="190">
        <v>54.55</v>
      </c>
      <c r="I125" s="198">
        <f t="shared" si="29"/>
        <v>1.2431631722880583</v>
      </c>
      <c r="J125" s="190">
        <v>0</v>
      </c>
      <c r="K125" s="198">
        <f t="shared" si="30"/>
        <v>0</v>
      </c>
      <c r="L125" s="314">
        <v>118.99</v>
      </c>
      <c r="M125" s="198">
        <f t="shared" si="31"/>
        <v>1.2431631722880583</v>
      </c>
      <c r="N125" s="314">
        <v>1269.6199999999999</v>
      </c>
      <c r="O125" s="190">
        <v>4.97</v>
      </c>
      <c r="P125" s="197">
        <f t="shared" si="32"/>
        <v>0.1132634457611668</v>
      </c>
      <c r="Q125" s="196">
        <f t="shared" si="33"/>
        <v>5.6999999999999948</v>
      </c>
      <c r="R125" s="197">
        <f t="shared" si="34"/>
        <v>0.12989972652689138</v>
      </c>
      <c r="S125" s="313">
        <f t="shared" si="28"/>
        <v>678.24299999999937</v>
      </c>
      <c r="T125" s="190" t="s">
        <v>179</v>
      </c>
      <c r="U125" s="190" t="s">
        <v>714</v>
      </c>
      <c r="V125" s="190" t="s">
        <v>509</v>
      </c>
      <c r="W125" s="196">
        <v>1</v>
      </c>
      <c r="X125" s="190" t="s">
        <v>460</v>
      </c>
    </row>
    <row r="126" spans="2:25" hidden="1" x14ac:dyDescent="0.25">
      <c r="B126" s="528"/>
      <c r="C126" s="528"/>
      <c r="D126" s="245">
        <v>10</v>
      </c>
      <c r="E126" s="190" t="s">
        <v>470</v>
      </c>
      <c r="F126" s="314">
        <v>507.58</v>
      </c>
      <c r="G126" s="190">
        <v>192.16</v>
      </c>
      <c r="H126" s="190">
        <v>186.82</v>
      </c>
      <c r="I126" s="198">
        <f t="shared" si="29"/>
        <v>0.97221065778517901</v>
      </c>
      <c r="J126" s="190">
        <v>12</v>
      </c>
      <c r="K126" s="198">
        <f t="shared" si="30"/>
        <v>6.2447960033305577E-2</v>
      </c>
      <c r="L126" s="314">
        <v>166.42</v>
      </c>
      <c r="M126" s="198">
        <f t="shared" si="31"/>
        <v>1.0346586178184847</v>
      </c>
      <c r="N126" s="314">
        <v>1108.3599999999999</v>
      </c>
      <c r="O126" s="190">
        <v>3.05</v>
      </c>
      <c r="P126" s="197">
        <f t="shared" si="32"/>
        <v>1.5872189841798501E-2</v>
      </c>
      <c r="Q126" s="196">
        <f t="shared" si="33"/>
        <v>3.6099999999999968</v>
      </c>
      <c r="R126" s="197">
        <f t="shared" si="34"/>
        <v>1.8786427976686077E-2</v>
      </c>
      <c r="S126" s="313">
        <f t="shared" si="28"/>
        <v>600.77619999999945</v>
      </c>
      <c r="T126" s="190" t="s">
        <v>179</v>
      </c>
      <c r="U126" s="190" t="s">
        <v>714</v>
      </c>
      <c r="V126" s="190" t="s">
        <v>510</v>
      </c>
      <c r="W126" s="196">
        <v>1</v>
      </c>
      <c r="X126" s="190" t="s">
        <v>433</v>
      </c>
    </row>
    <row r="127" spans="2:25" hidden="1" x14ac:dyDescent="0.25">
      <c r="B127" s="689">
        <v>45882</v>
      </c>
      <c r="C127" s="528" t="s">
        <v>325</v>
      </c>
      <c r="D127" s="245">
        <v>1</v>
      </c>
      <c r="E127" s="190" t="s">
        <v>465</v>
      </c>
      <c r="F127" s="314">
        <v>1286.3699999999999</v>
      </c>
      <c r="G127" s="190">
        <v>38.57</v>
      </c>
      <c r="H127" s="190">
        <v>39.14</v>
      </c>
      <c r="I127" s="198">
        <f t="shared" si="29"/>
        <v>1.0147783251231528</v>
      </c>
      <c r="J127" s="190">
        <v>2.85</v>
      </c>
      <c r="K127" s="198">
        <f t="shared" si="30"/>
        <v>7.3891625615763554E-2</v>
      </c>
      <c r="L127" s="314">
        <v>814.16</v>
      </c>
      <c r="M127" s="198">
        <f t="shared" si="31"/>
        <v>1.0886699507389164</v>
      </c>
      <c r="N127" s="314">
        <v>2784.43</v>
      </c>
      <c r="O127" s="190">
        <v>1.58</v>
      </c>
      <c r="P127" s="197">
        <f t="shared" si="32"/>
        <v>4.0964480165932071E-2</v>
      </c>
      <c r="Q127" s="196">
        <f t="shared" si="33"/>
        <v>1.8400000000000016</v>
      </c>
      <c r="R127" s="197">
        <f t="shared" si="34"/>
        <v>4.7705470572984229E-2</v>
      </c>
      <c r="S127" s="313">
        <f t="shared" si="28"/>
        <v>1498.0544000000014</v>
      </c>
      <c r="T127" s="190" t="s">
        <v>179</v>
      </c>
      <c r="U127" s="190" t="s">
        <v>714</v>
      </c>
      <c r="V127" s="190" t="s">
        <v>510</v>
      </c>
      <c r="W127" s="196">
        <v>1</v>
      </c>
      <c r="X127" s="190" t="s">
        <v>414</v>
      </c>
    </row>
    <row r="128" spans="2:25" hidden="1" x14ac:dyDescent="0.25">
      <c r="B128" s="528"/>
      <c r="C128" s="528"/>
      <c r="D128" s="245">
        <v>2</v>
      </c>
      <c r="E128" s="190" t="s">
        <v>492</v>
      </c>
      <c r="F128" s="314">
        <v>1180.25</v>
      </c>
      <c r="G128" s="190">
        <v>354.2</v>
      </c>
      <c r="H128" s="190">
        <v>362.92</v>
      </c>
      <c r="I128" s="198">
        <f t="shared" si="29"/>
        <v>1.0246188594014682</v>
      </c>
      <c r="J128" s="190">
        <v>22.9</v>
      </c>
      <c r="K128" s="198">
        <f t="shared" si="30"/>
        <v>6.4652738565782047E-2</v>
      </c>
      <c r="L128" s="314">
        <v>156.74</v>
      </c>
      <c r="M128" s="198">
        <f t="shared" si="31"/>
        <v>1.0892715979672503</v>
      </c>
      <c r="N128" s="314">
        <v>4956.12</v>
      </c>
      <c r="O128" s="190">
        <v>7.53</v>
      </c>
      <c r="P128" s="197">
        <f t="shared" si="32"/>
        <v>2.1259175607001694E-2</v>
      </c>
      <c r="Q128" s="196">
        <f t="shared" si="33"/>
        <v>24.090000000000003</v>
      </c>
      <c r="R128" s="197">
        <f t="shared" si="34"/>
        <v>6.8012422360248459E-2</v>
      </c>
      <c r="S128" s="313">
        <f t="shared" si="28"/>
        <v>3775.8666000000007</v>
      </c>
      <c r="T128" s="190" t="s">
        <v>467</v>
      </c>
      <c r="U128" s="190" t="s">
        <v>221</v>
      </c>
      <c r="V128" s="190" t="s">
        <v>512</v>
      </c>
      <c r="W128" s="196">
        <v>1</v>
      </c>
      <c r="X128" s="190" t="s">
        <v>469</v>
      </c>
      <c r="Y128" s="193" t="s">
        <v>388</v>
      </c>
    </row>
    <row r="129" spans="2:25" hidden="1" x14ac:dyDescent="0.25">
      <c r="B129" s="528"/>
      <c r="C129" s="528"/>
      <c r="D129" s="245">
        <v>3</v>
      </c>
      <c r="E129" s="190" t="s">
        <v>486</v>
      </c>
      <c r="F129" s="314">
        <v>656.26</v>
      </c>
      <c r="G129" s="190">
        <v>94.28</v>
      </c>
      <c r="H129" s="190">
        <v>96.1</v>
      </c>
      <c r="I129" s="198">
        <f t="shared" si="29"/>
        <v>1.0193042002545607</v>
      </c>
      <c r="J129" s="190">
        <v>6</v>
      </c>
      <c r="K129" s="198">
        <f t="shared" si="30"/>
        <v>6.3640220619431476E-2</v>
      </c>
      <c r="L129" s="314">
        <v>410.16</v>
      </c>
      <c r="M129" s="198">
        <f t="shared" si="31"/>
        <v>1.0829444208739922</v>
      </c>
      <c r="N129" s="314">
        <v>3207.45</v>
      </c>
      <c r="O129" s="190">
        <v>1.6</v>
      </c>
      <c r="P129" s="197">
        <f t="shared" si="32"/>
        <v>1.6970725498515062E-2</v>
      </c>
      <c r="Q129" s="196">
        <f t="shared" si="33"/>
        <v>6.2199999999999935</v>
      </c>
      <c r="R129" s="197">
        <f t="shared" si="34"/>
        <v>6.5973695375477232E-2</v>
      </c>
      <c r="S129" s="313">
        <f t="shared" si="28"/>
        <v>2551.1951999999974</v>
      </c>
      <c r="T129" s="190" t="s">
        <v>179</v>
      </c>
      <c r="U129" s="190" t="s">
        <v>714</v>
      </c>
      <c r="V129" s="190" t="s">
        <v>509</v>
      </c>
      <c r="W129" s="196">
        <v>1</v>
      </c>
      <c r="X129" s="190" t="s">
        <v>469</v>
      </c>
      <c r="Y129" s="195" t="s">
        <v>389</v>
      </c>
    </row>
    <row r="130" spans="2:25" hidden="1" x14ac:dyDescent="0.25">
      <c r="B130" s="528"/>
      <c r="C130" s="528"/>
      <c r="D130" s="245">
        <v>4</v>
      </c>
      <c r="E130" s="190" t="s">
        <v>532</v>
      </c>
      <c r="F130" s="314">
        <v>426.95</v>
      </c>
      <c r="G130" s="190">
        <v>98.14</v>
      </c>
      <c r="H130" s="190">
        <v>104.44</v>
      </c>
      <c r="I130" s="198">
        <f t="shared" si="29"/>
        <v>1.0641940085592012</v>
      </c>
      <c r="J130" s="190">
        <v>0</v>
      </c>
      <c r="K130" s="198">
        <f t="shared" si="30"/>
        <v>0</v>
      </c>
      <c r="L130" s="314">
        <v>135.54</v>
      </c>
      <c r="M130" s="198">
        <f t="shared" si="31"/>
        <v>1.0641940085592012</v>
      </c>
      <c r="N130" s="314">
        <v>853.9</v>
      </c>
      <c r="O130" s="190">
        <v>3.15</v>
      </c>
      <c r="P130" s="197">
        <f t="shared" si="32"/>
        <v>3.209700427960057E-2</v>
      </c>
      <c r="Q130" s="196">
        <f t="shared" si="33"/>
        <v>3.1499999999999972</v>
      </c>
      <c r="R130" s="197">
        <f t="shared" si="34"/>
        <v>3.2097004279600543E-2</v>
      </c>
      <c r="S130" s="313">
        <f t="shared" si="28"/>
        <v>426.95099999999962</v>
      </c>
      <c r="T130" s="190" t="s">
        <v>179</v>
      </c>
      <c r="U130" s="190" t="s">
        <v>714</v>
      </c>
      <c r="V130" s="190" t="s">
        <v>509</v>
      </c>
      <c r="W130" s="196">
        <v>1</v>
      </c>
      <c r="X130" s="190" t="s">
        <v>469</v>
      </c>
    </row>
    <row r="131" spans="2:25" hidden="1" x14ac:dyDescent="0.25">
      <c r="B131" s="528"/>
      <c r="C131" s="528"/>
      <c r="D131" s="245">
        <v>5</v>
      </c>
      <c r="E131" s="190" t="s">
        <v>505</v>
      </c>
      <c r="F131" s="314">
        <v>396.13</v>
      </c>
      <c r="G131" s="190">
        <v>34.79</v>
      </c>
      <c r="H131" s="190">
        <v>42.59</v>
      </c>
      <c r="I131" s="198">
        <f t="shared" si="29"/>
        <v>1.2242023569991378</v>
      </c>
      <c r="J131" s="190">
        <v>0</v>
      </c>
      <c r="K131" s="198">
        <f t="shared" si="30"/>
        <v>0</v>
      </c>
      <c r="L131" s="314">
        <v>113.18</v>
      </c>
      <c r="M131" s="198">
        <f t="shared" si="31"/>
        <v>1.2242023569991378</v>
      </c>
      <c r="N131" s="314">
        <v>882.8</v>
      </c>
      <c r="O131" s="190">
        <v>3.5</v>
      </c>
      <c r="P131" s="197">
        <f t="shared" si="32"/>
        <v>0.1006036217303823</v>
      </c>
      <c r="Q131" s="196">
        <f t="shared" si="33"/>
        <v>4.3000000000000043</v>
      </c>
      <c r="R131" s="197">
        <f t="shared" si="34"/>
        <v>0.12359873526875552</v>
      </c>
      <c r="S131" s="313">
        <f t="shared" si="28"/>
        <v>486.67400000000049</v>
      </c>
      <c r="T131" s="190" t="s">
        <v>179</v>
      </c>
      <c r="U131" s="190" t="s">
        <v>714</v>
      </c>
      <c r="V131" s="190" t="s">
        <v>509</v>
      </c>
      <c r="W131" s="196">
        <v>1</v>
      </c>
      <c r="X131" s="190" t="s">
        <v>461</v>
      </c>
    </row>
    <row r="132" spans="2:25" hidden="1" x14ac:dyDescent="0.25">
      <c r="B132" s="528"/>
      <c r="C132" s="528"/>
      <c r="D132" s="245">
        <v>6</v>
      </c>
      <c r="E132" s="190" t="s">
        <v>519</v>
      </c>
      <c r="F132" s="314">
        <v>336.02</v>
      </c>
      <c r="G132" s="190">
        <v>220.99</v>
      </c>
      <c r="H132" s="190">
        <v>207.19</v>
      </c>
      <c r="I132" s="198">
        <f t="shared" si="29"/>
        <v>0.93755373546314313</v>
      </c>
      <c r="J132" s="190">
        <v>20.5</v>
      </c>
      <c r="K132" s="198">
        <f t="shared" si="30"/>
        <v>9.2764378478664186E-2</v>
      </c>
      <c r="L132" s="314">
        <v>99.12</v>
      </c>
      <c r="M132" s="198">
        <f t="shared" si="31"/>
        <v>1.0303181139418072</v>
      </c>
      <c r="N132" s="314">
        <v>664.1</v>
      </c>
      <c r="O132" s="190">
        <v>3.39</v>
      </c>
      <c r="P132" s="197">
        <f t="shared" si="32"/>
        <v>1.5340060636227884E-2</v>
      </c>
      <c r="Q132" s="196">
        <f t="shared" si="33"/>
        <v>3.3099999999999885</v>
      </c>
      <c r="R132" s="197">
        <f t="shared" si="34"/>
        <v>1.4978053305579385E-2</v>
      </c>
      <c r="S132" s="313">
        <f t="shared" si="28"/>
        <v>328.08719999999886</v>
      </c>
      <c r="T132" s="190" t="s">
        <v>179</v>
      </c>
      <c r="U132" s="190" t="s">
        <v>714</v>
      </c>
      <c r="V132" s="190" t="s">
        <v>509</v>
      </c>
      <c r="W132" s="196">
        <v>1</v>
      </c>
      <c r="X132" s="190" t="s">
        <v>469</v>
      </c>
    </row>
    <row r="133" spans="2:25" hidden="1" x14ac:dyDescent="0.25">
      <c r="B133" s="528"/>
      <c r="C133" s="528"/>
      <c r="D133" s="245">
        <v>7</v>
      </c>
      <c r="E133" s="190" t="s">
        <v>471</v>
      </c>
      <c r="F133" s="314">
        <v>285.58</v>
      </c>
      <c r="G133" s="190">
        <v>48.36</v>
      </c>
      <c r="H133" s="190">
        <v>53.36</v>
      </c>
      <c r="I133" s="198">
        <f t="shared" si="29"/>
        <v>1.1033912324234905</v>
      </c>
      <c r="J133" s="190">
        <v>0</v>
      </c>
      <c r="K133" s="198">
        <f t="shared" si="30"/>
        <v>0</v>
      </c>
      <c r="L133" s="314">
        <v>118.99</v>
      </c>
      <c r="M133" s="198">
        <f t="shared" si="31"/>
        <v>1.1033912324234905</v>
      </c>
      <c r="N133" s="314">
        <v>594.95000000000005</v>
      </c>
      <c r="O133" s="190">
        <v>2.4</v>
      </c>
      <c r="P133" s="197">
        <f t="shared" si="32"/>
        <v>4.9627791563275431E-2</v>
      </c>
      <c r="Q133" s="196">
        <f t="shared" si="33"/>
        <v>2.6</v>
      </c>
      <c r="R133" s="197">
        <f t="shared" si="34"/>
        <v>5.3763440860215055E-2</v>
      </c>
      <c r="S133" s="313">
        <f t="shared" si="28"/>
        <v>309.37400000000002</v>
      </c>
      <c r="T133" s="190" t="s">
        <v>179</v>
      </c>
      <c r="U133" s="190" t="s">
        <v>714</v>
      </c>
      <c r="V133" s="190" t="s">
        <v>509</v>
      </c>
      <c r="W133" s="196">
        <v>1</v>
      </c>
      <c r="X133" s="190" t="s">
        <v>460</v>
      </c>
    </row>
    <row r="134" spans="2:25" hidden="1" x14ac:dyDescent="0.25">
      <c r="B134" s="528"/>
      <c r="C134" s="528"/>
      <c r="D134" s="245">
        <v>8</v>
      </c>
      <c r="E134" s="190" t="s">
        <v>554</v>
      </c>
      <c r="F134" s="314">
        <v>274.64999999999998</v>
      </c>
      <c r="G134" s="190">
        <v>56.27</v>
      </c>
      <c r="H134" s="190">
        <v>63.97</v>
      </c>
      <c r="I134" s="198">
        <f t="shared" si="29"/>
        <v>1.1368402345832591</v>
      </c>
      <c r="J134" s="190">
        <v>0</v>
      </c>
      <c r="K134" s="198">
        <f t="shared" si="30"/>
        <v>0</v>
      </c>
      <c r="L134" s="314">
        <v>74.23</v>
      </c>
      <c r="M134" s="198">
        <f t="shared" si="31"/>
        <v>1.1368402345832591</v>
      </c>
      <c r="N134" s="314">
        <v>571.57000000000005</v>
      </c>
      <c r="O134" s="190">
        <v>3.7</v>
      </c>
      <c r="P134" s="197">
        <f t="shared" si="32"/>
        <v>6.5754398436111611E-2</v>
      </c>
      <c r="Q134" s="196">
        <f t="shared" si="33"/>
        <v>3.9999999999999956</v>
      </c>
      <c r="R134" s="197">
        <f t="shared" si="34"/>
        <v>7.1085836147147599E-2</v>
      </c>
      <c r="S134" s="313">
        <f t="shared" si="28"/>
        <v>296.91999999999967</v>
      </c>
      <c r="T134" s="190" t="s">
        <v>467</v>
      </c>
      <c r="U134" s="190" t="s">
        <v>221</v>
      </c>
      <c r="V134" s="190" t="s">
        <v>551</v>
      </c>
      <c r="W134" s="196">
        <v>1</v>
      </c>
      <c r="X134" s="190" t="s">
        <v>421</v>
      </c>
    </row>
    <row r="135" spans="2:25" hidden="1" x14ac:dyDescent="0.25">
      <c r="B135" s="528"/>
      <c r="C135" s="528"/>
      <c r="D135" s="245">
        <v>9</v>
      </c>
      <c r="E135" s="190" t="s">
        <v>548</v>
      </c>
      <c r="F135" s="314">
        <v>263.33999999999997</v>
      </c>
      <c r="G135" s="190">
        <v>22.53</v>
      </c>
      <c r="H135" s="190">
        <v>20.309999999999999</v>
      </c>
      <c r="I135" s="198">
        <f t="shared" si="29"/>
        <v>0.90146471371504655</v>
      </c>
      <c r="J135" s="190">
        <v>2.75</v>
      </c>
      <c r="K135" s="198">
        <f t="shared" si="30"/>
        <v>0.12205947625388371</v>
      </c>
      <c r="L135" s="314">
        <v>1012.86</v>
      </c>
      <c r="M135" s="198">
        <f t="shared" si="31"/>
        <v>1.0235241899689302</v>
      </c>
      <c r="N135" s="314">
        <v>536.82000000000005</v>
      </c>
      <c r="O135" s="190">
        <v>0.26</v>
      </c>
      <c r="P135" s="197">
        <f t="shared" si="32"/>
        <v>1.154016866400355E-2</v>
      </c>
      <c r="Q135" s="196">
        <f t="shared" si="33"/>
        <v>0.26999999999999758</v>
      </c>
      <c r="R135" s="197">
        <f t="shared" si="34"/>
        <v>1.1984021304926656E-2</v>
      </c>
      <c r="S135" s="313">
        <f t="shared" ref="S135:S198" si="35">Q135*L135</f>
        <v>273.47219999999754</v>
      </c>
      <c r="T135" s="190" t="s">
        <v>179</v>
      </c>
      <c r="U135" s="190" t="s">
        <v>714</v>
      </c>
      <c r="V135" s="190" t="s">
        <v>510</v>
      </c>
      <c r="W135" s="196">
        <v>1</v>
      </c>
      <c r="X135" s="190" t="s">
        <v>424</v>
      </c>
    </row>
    <row r="136" spans="2:25" hidden="1" x14ac:dyDescent="0.25">
      <c r="B136" s="528"/>
      <c r="C136" s="528"/>
      <c r="D136" s="245">
        <v>10</v>
      </c>
      <c r="E136" s="190" t="s">
        <v>472</v>
      </c>
      <c r="F136" s="314">
        <v>218.42</v>
      </c>
      <c r="G136" s="190">
        <v>8.8000000000000007</v>
      </c>
      <c r="H136" s="190">
        <v>11.39</v>
      </c>
      <c r="I136" s="198">
        <f t="shared" ref="I136:I199" si="36">H136/G136</f>
        <v>1.2943181818181817</v>
      </c>
      <c r="J136" s="190">
        <v>0</v>
      </c>
      <c r="K136" s="198">
        <f t="shared" ref="K136:K199" si="37">J136/G136</f>
        <v>0</v>
      </c>
      <c r="L136" s="314">
        <v>169.32</v>
      </c>
      <c r="M136" s="198">
        <f t="shared" ref="M136:M199" si="38">(H136+J136)/G136</f>
        <v>1.2943181818181817</v>
      </c>
      <c r="N136" s="314">
        <v>438.54</v>
      </c>
      <c r="O136" s="190">
        <v>1.29</v>
      </c>
      <c r="P136" s="197">
        <f t="shared" si="32"/>
        <v>0.14659090909090908</v>
      </c>
      <c r="Q136" s="196">
        <f t="shared" si="33"/>
        <v>1.2999999999999998</v>
      </c>
      <c r="R136" s="197">
        <f t="shared" si="34"/>
        <v>0.14772727272727271</v>
      </c>
      <c r="S136" s="313">
        <f t="shared" si="35"/>
        <v>220.11599999999996</v>
      </c>
      <c r="T136" s="190" t="s">
        <v>463</v>
      </c>
      <c r="U136" s="190" t="s">
        <v>536</v>
      </c>
      <c r="V136" s="190" t="s">
        <v>513</v>
      </c>
      <c r="W136" s="196">
        <v>1</v>
      </c>
      <c r="X136" s="190" t="s">
        <v>423</v>
      </c>
    </row>
    <row r="137" spans="2:25" hidden="1" x14ac:dyDescent="0.25">
      <c r="B137" s="689">
        <v>45883</v>
      </c>
      <c r="C137" s="528" t="s">
        <v>390</v>
      </c>
      <c r="D137" s="245">
        <v>1</v>
      </c>
      <c r="E137" s="190" t="s">
        <v>465</v>
      </c>
      <c r="F137" s="314">
        <v>1180.53</v>
      </c>
      <c r="G137" s="190">
        <v>33.520000000000003</v>
      </c>
      <c r="H137" s="190">
        <v>36.08</v>
      </c>
      <c r="I137" s="198">
        <f t="shared" si="36"/>
        <v>1.0763723150357993</v>
      </c>
      <c r="J137" s="190">
        <v>1.9</v>
      </c>
      <c r="K137" s="198">
        <f t="shared" si="37"/>
        <v>5.6682577565632448E-2</v>
      </c>
      <c r="L137" s="314">
        <v>814.16</v>
      </c>
      <c r="M137" s="198">
        <f t="shared" si="38"/>
        <v>1.1330548926014319</v>
      </c>
      <c r="N137" s="314">
        <v>3631.15</v>
      </c>
      <c r="O137" s="190">
        <v>1.45</v>
      </c>
      <c r="P137" s="197">
        <f t="shared" si="32"/>
        <v>4.3257756563245819E-2</v>
      </c>
      <c r="Q137" s="196">
        <f t="shared" si="33"/>
        <v>3.0099999999999936</v>
      </c>
      <c r="R137" s="197">
        <f t="shared" si="34"/>
        <v>8.9797136038185954E-2</v>
      </c>
      <c r="S137" s="313">
        <f t="shared" si="35"/>
        <v>2450.6215999999945</v>
      </c>
      <c r="T137" s="190" t="s">
        <v>179</v>
      </c>
      <c r="U137" s="190" t="s">
        <v>714</v>
      </c>
      <c r="V137" s="190" t="s">
        <v>509</v>
      </c>
      <c r="W137" s="196">
        <v>1</v>
      </c>
      <c r="X137" s="190" t="s">
        <v>414</v>
      </c>
    </row>
    <row r="138" spans="2:25" hidden="1" x14ac:dyDescent="0.25">
      <c r="B138" s="528"/>
      <c r="C138" s="528"/>
      <c r="D138" s="245">
        <v>2</v>
      </c>
      <c r="E138" s="190" t="s">
        <v>547</v>
      </c>
      <c r="F138" s="314">
        <v>612.67999999999995</v>
      </c>
      <c r="G138" s="190">
        <v>62.74</v>
      </c>
      <c r="H138" s="190">
        <v>78.540000000000006</v>
      </c>
      <c r="I138" s="198">
        <f t="shared" si="36"/>
        <v>1.2518329614281161</v>
      </c>
      <c r="J138" s="190">
        <v>0</v>
      </c>
      <c r="K138" s="198">
        <f t="shared" si="37"/>
        <v>0</v>
      </c>
      <c r="L138" s="314">
        <v>90.1</v>
      </c>
      <c r="M138" s="198">
        <f t="shared" si="38"/>
        <v>1.2518329614281161</v>
      </c>
      <c r="N138" s="314">
        <v>1423.58</v>
      </c>
      <c r="O138" s="190">
        <v>6.8</v>
      </c>
      <c r="P138" s="197">
        <f t="shared" si="32"/>
        <v>0.10838380618425246</v>
      </c>
      <c r="Q138" s="196">
        <f t="shared" si="33"/>
        <v>9.0000000000000036</v>
      </c>
      <c r="R138" s="197">
        <f t="shared" si="34"/>
        <v>0.14344915524386362</v>
      </c>
      <c r="S138" s="313">
        <f t="shared" si="35"/>
        <v>810.90000000000032</v>
      </c>
      <c r="T138" s="190" t="s">
        <v>467</v>
      </c>
      <c r="U138" s="190" t="s">
        <v>221</v>
      </c>
      <c r="V138" s="190" t="s">
        <v>551</v>
      </c>
      <c r="W138" s="196">
        <v>1</v>
      </c>
      <c r="X138" s="190" t="s">
        <v>415</v>
      </c>
    </row>
    <row r="139" spans="2:25" hidden="1" x14ac:dyDescent="0.25">
      <c r="B139" s="528"/>
      <c r="C139" s="528"/>
      <c r="D139" s="245">
        <v>3</v>
      </c>
      <c r="E139" s="190" t="s">
        <v>481</v>
      </c>
      <c r="F139" s="314">
        <v>528.20000000000005</v>
      </c>
      <c r="G139" s="190">
        <v>319.10000000000002</v>
      </c>
      <c r="H139" s="190">
        <v>304.85000000000002</v>
      </c>
      <c r="I139" s="198">
        <f t="shared" si="36"/>
        <v>0.95534315261673453</v>
      </c>
      <c r="J139" s="190">
        <v>25</v>
      </c>
      <c r="K139" s="198">
        <f t="shared" si="37"/>
        <v>7.8345346286430584E-2</v>
      </c>
      <c r="L139" s="314">
        <v>111.2</v>
      </c>
      <c r="M139" s="198">
        <f t="shared" si="38"/>
        <v>1.0336884989031652</v>
      </c>
      <c r="N139" s="314">
        <v>1195.4000000000001</v>
      </c>
      <c r="O139" s="190">
        <v>4.75</v>
      </c>
      <c r="P139" s="197">
        <f t="shared" si="32"/>
        <v>1.4885615794421811E-2</v>
      </c>
      <c r="Q139" s="196">
        <f t="shared" si="33"/>
        <v>6</v>
      </c>
      <c r="R139" s="197">
        <f t="shared" si="34"/>
        <v>1.880288310874334E-2</v>
      </c>
      <c r="S139" s="313">
        <f t="shared" si="35"/>
        <v>667.2</v>
      </c>
      <c r="T139" s="190" t="s">
        <v>463</v>
      </c>
      <c r="U139" s="190" t="s">
        <v>534</v>
      </c>
      <c r="V139" s="190" t="s">
        <v>511</v>
      </c>
      <c r="W139" s="196">
        <v>1</v>
      </c>
      <c r="X139" s="190" t="s">
        <v>429</v>
      </c>
    </row>
    <row r="140" spans="2:25" hidden="1" x14ac:dyDescent="0.25">
      <c r="B140" s="528"/>
      <c r="C140" s="528"/>
      <c r="D140" s="245">
        <v>4</v>
      </c>
      <c r="E140" s="190" t="s">
        <v>612</v>
      </c>
      <c r="F140" s="314">
        <v>511.61</v>
      </c>
      <c r="G140" s="190">
        <v>23.3</v>
      </c>
      <c r="H140" s="190">
        <v>25.5</v>
      </c>
      <c r="I140" s="198">
        <f t="shared" si="36"/>
        <v>1.094420600858369</v>
      </c>
      <c r="J140" s="190">
        <v>3</v>
      </c>
      <c r="K140" s="198">
        <f t="shared" si="37"/>
        <v>0.12875536480686695</v>
      </c>
      <c r="L140" s="314">
        <v>232.55</v>
      </c>
      <c r="M140" s="198">
        <f t="shared" si="38"/>
        <v>1.2231759656652361</v>
      </c>
      <c r="N140" s="314">
        <v>1209.26</v>
      </c>
      <c r="O140" s="190">
        <v>2.2000000000000002</v>
      </c>
      <c r="P140" s="197">
        <f t="shared" si="32"/>
        <v>9.4420600858369105E-2</v>
      </c>
      <c r="Q140" s="196">
        <f t="shared" si="33"/>
        <v>2.9999999999999991</v>
      </c>
      <c r="R140" s="197">
        <f t="shared" si="34"/>
        <v>0.12875536480686692</v>
      </c>
      <c r="S140" s="313">
        <f t="shared" si="35"/>
        <v>697.64999999999986</v>
      </c>
      <c r="T140" s="190" t="s">
        <v>179</v>
      </c>
      <c r="U140" s="190" t="s">
        <v>714</v>
      </c>
      <c r="V140" s="190" t="s">
        <v>509</v>
      </c>
      <c r="W140" s="196">
        <v>1</v>
      </c>
      <c r="X140" s="190" t="s">
        <v>469</v>
      </c>
    </row>
    <row r="141" spans="2:25" hidden="1" x14ac:dyDescent="0.25">
      <c r="B141" s="528"/>
      <c r="C141" s="528"/>
      <c r="D141" s="245">
        <v>5</v>
      </c>
      <c r="E141" s="190" t="s">
        <v>519</v>
      </c>
      <c r="F141" s="314">
        <v>497.58</v>
      </c>
      <c r="G141" s="190">
        <v>216.26</v>
      </c>
      <c r="H141" s="190">
        <v>207.28</v>
      </c>
      <c r="I141" s="198">
        <f t="shared" si="36"/>
        <v>0.95847590862850274</v>
      </c>
      <c r="J141" s="190">
        <v>19</v>
      </c>
      <c r="K141" s="198">
        <f t="shared" si="37"/>
        <v>8.7857208915194676E-2</v>
      </c>
      <c r="L141" s="314">
        <v>99.12</v>
      </c>
      <c r="M141" s="198">
        <f t="shared" si="38"/>
        <v>1.0463331175436974</v>
      </c>
      <c r="N141" s="314">
        <v>993.18</v>
      </c>
      <c r="O141" s="190">
        <v>5.0199999999999996</v>
      </c>
      <c r="P141" s="197">
        <f t="shared" si="32"/>
        <v>2.3212799408119853E-2</v>
      </c>
      <c r="Q141" s="196">
        <f t="shared" si="33"/>
        <v>5.0000000000000107</v>
      </c>
      <c r="R141" s="197">
        <f t="shared" si="34"/>
        <v>2.3120318135577595E-2</v>
      </c>
      <c r="S141" s="313">
        <f t="shared" si="35"/>
        <v>495.6000000000011</v>
      </c>
      <c r="T141" s="190" t="s">
        <v>179</v>
      </c>
      <c r="U141" s="190" t="s">
        <v>714</v>
      </c>
      <c r="V141" s="190" t="s">
        <v>509</v>
      </c>
      <c r="W141" s="196">
        <v>1</v>
      </c>
      <c r="X141" s="190" t="s">
        <v>469</v>
      </c>
    </row>
    <row r="142" spans="2:25" hidden="1" x14ac:dyDescent="0.25">
      <c r="B142" s="528"/>
      <c r="C142" s="528"/>
      <c r="D142" s="245">
        <v>6</v>
      </c>
      <c r="E142" s="190" t="s">
        <v>532</v>
      </c>
      <c r="F142" s="314">
        <v>420.17</v>
      </c>
      <c r="G142" s="190">
        <v>89.37</v>
      </c>
      <c r="H142" s="190">
        <v>95.57</v>
      </c>
      <c r="I142" s="198">
        <f t="shared" si="36"/>
        <v>1.0693745104621237</v>
      </c>
      <c r="J142" s="190">
        <v>0</v>
      </c>
      <c r="K142" s="198">
        <f t="shared" si="37"/>
        <v>0</v>
      </c>
      <c r="L142" s="314">
        <v>135.54</v>
      </c>
      <c r="M142" s="198">
        <f t="shared" si="38"/>
        <v>1.0693745104621237</v>
      </c>
      <c r="N142" s="314">
        <v>840.35</v>
      </c>
      <c r="O142" s="190">
        <v>3.1</v>
      </c>
      <c r="P142" s="197">
        <f t="shared" si="32"/>
        <v>3.4687255231061878E-2</v>
      </c>
      <c r="Q142" s="196">
        <f t="shared" si="33"/>
        <v>3.0999999999999885</v>
      </c>
      <c r="R142" s="197">
        <f t="shared" si="34"/>
        <v>3.4687255231061746E-2</v>
      </c>
      <c r="S142" s="313">
        <f t="shared" si="35"/>
        <v>420.17399999999844</v>
      </c>
      <c r="T142" s="190" t="s">
        <v>179</v>
      </c>
      <c r="U142" s="190" t="s">
        <v>714</v>
      </c>
      <c r="V142" s="190" t="s">
        <v>509</v>
      </c>
      <c r="W142" s="196">
        <v>1</v>
      </c>
      <c r="X142" s="190" t="s">
        <v>469</v>
      </c>
    </row>
    <row r="143" spans="2:25" hidden="1" x14ac:dyDescent="0.25">
      <c r="B143" s="528"/>
      <c r="C143" s="528"/>
      <c r="D143" s="245">
        <v>7</v>
      </c>
      <c r="E143" s="190" t="s">
        <v>490</v>
      </c>
      <c r="F143" s="314">
        <v>403.86</v>
      </c>
      <c r="G143" s="190">
        <v>135.93</v>
      </c>
      <c r="H143" s="190">
        <v>139.74</v>
      </c>
      <c r="I143" s="198">
        <f t="shared" si="36"/>
        <v>1.028029132641801</v>
      </c>
      <c r="J143" s="190">
        <v>8.8000000000000007</v>
      </c>
      <c r="K143" s="198">
        <f t="shared" si="37"/>
        <v>6.4739204002059889E-2</v>
      </c>
      <c r="L143" s="314">
        <v>127.4</v>
      </c>
      <c r="M143" s="198">
        <f t="shared" si="38"/>
        <v>1.092768336643861</v>
      </c>
      <c r="N143" s="314">
        <v>1606.51</v>
      </c>
      <c r="O143" s="190">
        <v>3.17</v>
      </c>
      <c r="P143" s="197">
        <f t="shared" si="32"/>
        <v>2.3320826896196571E-2</v>
      </c>
      <c r="Q143" s="196">
        <f t="shared" si="33"/>
        <v>9.4400000000000137</v>
      </c>
      <c r="R143" s="197">
        <f t="shared" si="34"/>
        <v>6.9447509747664338E-2</v>
      </c>
      <c r="S143" s="313">
        <f t="shared" si="35"/>
        <v>1202.6560000000018</v>
      </c>
      <c r="T143" s="190" t="s">
        <v>463</v>
      </c>
      <c r="U143" s="190" t="s">
        <v>534</v>
      </c>
      <c r="V143" s="190" t="s">
        <v>511</v>
      </c>
      <c r="W143" s="196">
        <v>1</v>
      </c>
      <c r="X143" s="190" t="s">
        <v>469</v>
      </c>
    </row>
    <row r="144" spans="2:25" hidden="1" x14ac:dyDescent="0.25">
      <c r="B144" s="528"/>
      <c r="C144" s="528"/>
      <c r="D144" s="245">
        <v>8</v>
      </c>
      <c r="E144" s="190" t="s">
        <v>614</v>
      </c>
      <c r="F144" s="314">
        <v>395.66</v>
      </c>
      <c r="G144" s="190">
        <v>218.56</v>
      </c>
      <c r="H144" s="190">
        <v>175.26</v>
      </c>
      <c r="I144" s="198">
        <f t="shared" si="36"/>
        <v>0.80188506588579789</v>
      </c>
      <c r="J144" s="190">
        <v>52.6</v>
      </c>
      <c r="K144" s="198">
        <f t="shared" si="37"/>
        <v>0.24066617862371889</v>
      </c>
      <c r="L144" s="314">
        <v>95.34</v>
      </c>
      <c r="M144" s="198">
        <f t="shared" si="38"/>
        <v>1.0425512445095169</v>
      </c>
      <c r="N144" s="314">
        <v>886.66</v>
      </c>
      <c r="O144" s="190">
        <v>4.1500000000000004</v>
      </c>
      <c r="P144" s="197">
        <f t="shared" si="32"/>
        <v>1.8987920937042463E-2</v>
      </c>
      <c r="Q144" s="196">
        <f t="shared" si="33"/>
        <v>5.1499999999999826</v>
      </c>
      <c r="R144" s="197">
        <f t="shared" si="34"/>
        <v>2.3563323572474298E-2</v>
      </c>
      <c r="S144" s="313">
        <f t="shared" si="35"/>
        <v>491.00099999999838</v>
      </c>
      <c r="T144" s="190" t="s">
        <v>179</v>
      </c>
      <c r="U144" s="190" t="s">
        <v>714</v>
      </c>
      <c r="V144" s="190" t="s">
        <v>510</v>
      </c>
      <c r="W144" s="196">
        <v>1</v>
      </c>
      <c r="X144" s="190" t="s">
        <v>469</v>
      </c>
    </row>
    <row r="145" spans="2:24" hidden="1" x14ac:dyDescent="0.25">
      <c r="B145" s="528"/>
      <c r="C145" s="528"/>
      <c r="D145" s="245">
        <v>9</v>
      </c>
      <c r="E145" s="190" t="s">
        <v>530</v>
      </c>
      <c r="F145" s="314">
        <v>355.26</v>
      </c>
      <c r="G145" s="190">
        <v>27.64</v>
      </c>
      <c r="H145" s="190">
        <v>22.31</v>
      </c>
      <c r="I145" s="198">
        <f t="shared" si="36"/>
        <v>0.80716353111432704</v>
      </c>
      <c r="J145" s="190">
        <v>9</v>
      </c>
      <c r="K145" s="198">
        <f t="shared" si="37"/>
        <v>0.32561505065123009</v>
      </c>
      <c r="L145" s="314">
        <v>212.73</v>
      </c>
      <c r="M145" s="198">
        <f t="shared" si="38"/>
        <v>1.1327785817655571</v>
      </c>
      <c r="N145" s="314">
        <v>780.72</v>
      </c>
      <c r="O145" s="190">
        <v>1.67</v>
      </c>
      <c r="P145" s="197">
        <f t="shared" si="32"/>
        <v>6.0419681620839362E-2</v>
      </c>
      <c r="Q145" s="196">
        <f t="shared" si="33"/>
        <v>1.9999999999999982</v>
      </c>
      <c r="R145" s="197">
        <f t="shared" si="34"/>
        <v>7.2358900144717728E-2</v>
      </c>
      <c r="S145" s="313">
        <f t="shared" si="35"/>
        <v>425.45999999999958</v>
      </c>
      <c r="T145" s="190" t="s">
        <v>179</v>
      </c>
      <c r="U145" s="190" t="s">
        <v>714</v>
      </c>
      <c r="V145" s="190" t="s">
        <v>510</v>
      </c>
      <c r="W145" s="196">
        <v>1</v>
      </c>
      <c r="X145" s="190" t="s">
        <v>436</v>
      </c>
    </row>
    <row r="146" spans="2:24" hidden="1" x14ac:dyDescent="0.25">
      <c r="B146" s="528"/>
      <c r="C146" s="528"/>
      <c r="D146" s="245">
        <v>10</v>
      </c>
      <c r="E146" s="190" t="s">
        <v>615</v>
      </c>
      <c r="F146" s="314">
        <v>333.4</v>
      </c>
      <c r="G146" s="190">
        <v>14.96</v>
      </c>
      <c r="H146" s="190">
        <v>16.23</v>
      </c>
      <c r="I146" s="198">
        <f t="shared" si="36"/>
        <v>1.0848930481283423</v>
      </c>
      <c r="J146" s="190">
        <v>2</v>
      </c>
      <c r="K146" s="198">
        <f t="shared" si="37"/>
        <v>0.13368983957219249</v>
      </c>
      <c r="L146" s="314">
        <v>262.52</v>
      </c>
      <c r="M146" s="198">
        <f t="shared" si="38"/>
        <v>1.2185828877005347</v>
      </c>
      <c r="N146" s="314">
        <v>858.44</v>
      </c>
      <c r="O146" s="190">
        <v>1.27</v>
      </c>
      <c r="P146" s="197">
        <f t="shared" ref="P146:P209" si="39">O146/G146</f>
        <v>8.4893048128342238E-2</v>
      </c>
      <c r="Q146" s="196">
        <f t="shared" ref="Q146:Q209" si="40">(H146+J146)-G146-O146</f>
        <v>1.9999999999999996</v>
      </c>
      <c r="R146" s="197">
        <f t="shared" ref="R146:R209" si="41">Q146/G146</f>
        <v>0.13368983957219246</v>
      </c>
      <c r="S146" s="313">
        <f t="shared" si="35"/>
        <v>525.03999999999985</v>
      </c>
      <c r="T146" s="190" t="s">
        <v>463</v>
      </c>
      <c r="U146" s="190" t="s">
        <v>534</v>
      </c>
      <c r="V146" s="190" t="s">
        <v>511</v>
      </c>
      <c r="W146" s="196">
        <v>1</v>
      </c>
      <c r="X146" s="190" t="s">
        <v>449</v>
      </c>
    </row>
    <row r="147" spans="2:24" hidden="1" x14ac:dyDescent="0.25">
      <c r="B147" s="689">
        <v>45884</v>
      </c>
      <c r="C147" s="528" t="s">
        <v>381</v>
      </c>
      <c r="D147" s="245">
        <v>1</v>
      </c>
      <c r="E147" s="190" t="s">
        <v>462</v>
      </c>
      <c r="F147" s="314">
        <v>971.93</v>
      </c>
      <c r="G147" s="190">
        <v>10.28</v>
      </c>
      <c r="H147" s="190">
        <v>11.55</v>
      </c>
      <c r="I147" s="198">
        <f t="shared" si="36"/>
        <v>1.1235408560311286</v>
      </c>
      <c r="J147" s="190">
        <v>0</v>
      </c>
      <c r="K147" s="198">
        <f t="shared" si="37"/>
        <v>0</v>
      </c>
      <c r="L147" s="314">
        <v>1567.63</v>
      </c>
      <c r="M147" s="198">
        <f t="shared" si="38"/>
        <v>1.1235408560311286</v>
      </c>
      <c r="N147" s="314">
        <v>1990.89</v>
      </c>
      <c r="O147" s="190">
        <v>0.62</v>
      </c>
      <c r="P147" s="197">
        <f t="shared" si="39"/>
        <v>6.0311284046692608E-2</v>
      </c>
      <c r="Q147" s="196">
        <f t="shared" si="40"/>
        <v>0.65000000000000135</v>
      </c>
      <c r="R147" s="197">
        <f t="shared" si="41"/>
        <v>6.3229571984435934E-2</v>
      </c>
      <c r="S147" s="313">
        <f t="shared" si="35"/>
        <v>1018.9595000000022</v>
      </c>
      <c r="T147" s="190" t="s">
        <v>463</v>
      </c>
      <c r="U147" s="190" t="s">
        <v>534</v>
      </c>
      <c r="V147" s="190" t="s">
        <v>511</v>
      </c>
      <c r="W147" s="196">
        <v>1</v>
      </c>
      <c r="X147" s="190" t="s">
        <v>416</v>
      </c>
    </row>
    <row r="148" spans="2:24" hidden="1" x14ac:dyDescent="0.25">
      <c r="B148" s="528"/>
      <c r="C148" s="528"/>
      <c r="D148" s="245">
        <v>2</v>
      </c>
      <c r="E148" s="190" t="s">
        <v>492</v>
      </c>
      <c r="F148" s="314">
        <v>873.04</v>
      </c>
      <c r="G148" s="190">
        <v>283.99</v>
      </c>
      <c r="H148" s="190">
        <v>285.68</v>
      </c>
      <c r="I148" s="198">
        <f t="shared" si="36"/>
        <v>1.0059509137645692</v>
      </c>
      <c r="J148" s="190">
        <v>23.4</v>
      </c>
      <c r="K148" s="198">
        <f t="shared" si="37"/>
        <v>8.2397267509419336E-2</v>
      </c>
      <c r="L148" s="314">
        <v>156.74</v>
      </c>
      <c r="M148" s="198">
        <f t="shared" si="38"/>
        <v>1.0883481812739884</v>
      </c>
      <c r="N148" s="314">
        <v>3932.61</v>
      </c>
      <c r="O148" s="190">
        <v>5.57</v>
      </c>
      <c r="P148" s="197">
        <f t="shared" si="39"/>
        <v>1.9613366667840419E-2</v>
      </c>
      <c r="Q148" s="196">
        <f t="shared" si="40"/>
        <v>19.519999999999975</v>
      </c>
      <c r="R148" s="197">
        <f t="shared" si="41"/>
        <v>6.8734814606148012E-2</v>
      </c>
      <c r="S148" s="313">
        <f t="shared" si="35"/>
        <v>3059.564799999996</v>
      </c>
      <c r="T148" s="190" t="s">
        <v>467</v>
      </c>
      <c r="U148" s="190" t="s">
        <v>221</v>
      </c>
      <c r="V148" s="190" t="s">
        <v>512</v>
      </c>
      <c r="W148" s="196">
        <v>1</v>
      </c>
      <c r="X148" s="190" t="s">
        <v>469</v>
      </c>
    </row>
    <row r="149" spans="2:24" hidden="1" x14ac:dyDescent="0.25">
      <c r="B149" s="528"/>
      <c r="C149" s="528"/>
      <c r="D149" s="245">
        <v>3</v>
      </c>
      <c r="E149" s="190" t="s">
        <v>528</v>
      </c>
      <c r="F149" s="314">
        <v>754.5</v>
      </c>
      <c r="G149" s="190">
        <v>42.39</v>
      </c>
      <c r="H149" s="190">
        <v>44.91</v>
      </c>
      <c r="I149" s="198">
        <f t="shared" si="36"/>
        <v>1.059447983014862</v>
      </c>
      <c r="J149" s="190">
        <v>5.75</v>
      </c>
      <c r="K149" s="198">
        <f t="shared" si="37"/>
        <v>0.13564519933946687</v>
      </c>
      <c r="L149" s="314">
        <v>235.78</v>
      </c>
      <c r="M149" s="198">
        <f t="shared" si="38"/>
        <v>1.1950931823543287</v>
      </c>
      <c r="N149" s="314">
        <v>1949.9</v>
      </c>
      <c r="O149" s="190">
        <v>3.2</v>
      </c>
      <c r="P149" s="197">
        <f t="shared" si="39"/>
        <v>7.5489502241094603E-2</v>
      </c>
      <c r="Q149" s="196">
        <f t="shared" si="40"/>
        <v>5.0699999999999958</v>
      </c>
      <c r="R149" s="197">
        <f t="shared" si="41"/>
        <v>0.11960368011323415</v>
      </c>
      <c r="S149" s="313">
        <f t="shared" si="35"/>
        <v>1195.4045999999989</v>
      </c>
      <c r="T149" s="190" t="s">
        <v>179</v>
      </c>
      <c r="U149" s="190" t="s">
        <v>714</v>
      </c>
      <c r="V149" s="190" t="s">
        <v>509</v>
      </c>
      <c r="W149" s="196">
        <v>1</v>
      </c>
      <c r="X149" s="190" t="s">
        <v>469</v>
      </c>
    </row>
    <row r="150" spans="2:24" hidden="1" x14ac:dyDescent="0.25">
      <c r="B150" s="528"/>
      <c r="C150" s="528"/>
      <c r="D150" s="245">
        <v>4</v>
      </c>
      <c r="E150" s="190" t="s">
        <v>540</v>
      </c>
      <c r="F150" s="314">
        <v>347.37</v>
      </c>
      <c r="G150" s="190">
        <v>42.39</v>
      </c>
      <c r="H150" s="190">
        <v>47.06</v>
      </c>
      <c r="I150" s="198">
        <f t="shared" si="36"/>
        <v>1.1101674923330975</v>
      </c>
      <c r="J150" s="190">
        <v>0</v>
      </c>
      <c r="K150" s="198">
        <f t="shared" si="37"/>
        <v>0</v>
      </c>
      <c r="L150" s="314">
        <v>148.44999999999999</v>
      </c>
      <c r="M150" s="198">
        <f t="shared" si="38"/>
        <v>1.1101674923330975</v>
      </c>
      <c r="N150" s="314">
        <v>693.26</v>
      </c>
      <c r="O150" s="190">
        <v>2.34</v>
      </c>
      <c r="P150" s="197">
        <f t="shared" si="39"/>
        <v>5.5201698513800419E-2</v>
      </c>
      <c r="Q150" s="196">
        <f t="shared" si="40"/>
        <v>2.3300000000000018</v>
      </c>
      <c r="R150" s="197">
        <f t="shared" si="41"/>
        <v>5.4965793819297046E-2</v>
      </c>
      <c r="S150" s="313">
        <f t="shared" si="35"/>
        <v>345.88850000000025</v>
      </c>
      <c r="T150" s="190" t="s">
        <v>463</v>
      </c>
      <c r="U150" s="190" t="s">
        <v>534</v>
      </c>
      <c r="V150" s="190" t="s">
        <v>511</v>
      </c>
      <c r="W150" s="196">
        <v>1</v>
      </c>
      <c r="X150" s="190" t="s">
        <v>469</v>
      </c>
    </row>
    <row r="151" spans="2:24" hidden="1" x14ac:dyDescent="0.25">
      <c r="B151" s="528"/>
      <c r="C151" s="528"/>
      <c r="D151" s="245">
        <v>5</v>
      </c>
      <c r="E151" s="190" t="s">
        <v>519</v>
      </c>
      <c r="F151" s="314">
        <v>338.99</v>
      </c>
      <c r="G151" s="190">
        <v>176.68</v>
      </c>
      <c r="H151" s="190">
        <v>166.02</v>
      </c>
      <c r="I151" s="198">
        <f t="shared" si="36"/>
        <v>0.9396649309486077</v>
      </c>
      <c r="J151" s="190">
        <v>17.5</v>
      </c>
      <c r="K151" s="198">
        <f t="shared" si="37"/>
        <v>9.9049128367670367E-2</v>
      </c>
      <c r="L151" s="314">
        <v>99.12</v>
      </c>
      <c r="M151" s="198">
        <f t="shared" si="38"/>
        <v>1.038714059316278</v>
      </c>
      <c r="N151" s="314">
        <v>677.98</v>
      </c>
      <c r="O151" s="190">
        <v>3.42</v>
      </c>
      <c r="P151" s="197">
        <f t="shared" si="39"/>
        <v>1.9357029658139006E-2</v>
      </c>
      <c r="Q151" s="196">
        <f t="shared" si="40"/>
        <v>3.4200000000000035</v>
      </c>
      <c r="R151" s="197">
        <f t="shared" si="41"/>
        <v>1.9357029658139027E-2</v>
      </c>
      <c r="S151" s="313">
        <f t="shared" si="35"/>
        <v>338.99040000000036</v>
      </c>
      <c r="T151" s="190" t="s">
        <v>179</v>
      </c>
      <c r="U151" s="190" t="s">
        <v>714</v>
      </c>
      <c r="V151" s="190" t="s">
        <v>509</v>
      </c>
      <c r="W151" s="196">
        <v>1</v>
      </c>
      <c r="X151" s="190" t="s">
        <v>469</v>
      </c>
    </row>
    <row r="152" spans="2:24" hidden="1" x14ac:dyDescent="0.25">
      <c r="B152" s="528"/>
      <c r="C152" s="528"/>
      <c r="D152" s="245">
        <v>6</v>
      </c>
      <c r="E152" s="190" t="s">
        <v>532</v>
      </c>
      <c r="F152" s="314">
        <v>330.72</v>
      </c>
      <c r="G152" s="190">
        <v>77.92</v>
      </c>
      <c r="H152" s="190">
        <v>86.46</v>
      </c>
      <c r="I152" s="198">
        <f t="shared" si="36"/>
        <v>1.1095995893223818</v>
      </c>
      <c r="J152" s="190">
        <v>0</v>
      </c>
      <c r="K152" s="198">
        <f t="shared" si="37"/>
        <v>0</v>
      </c>
      <c r="L152" s="314">
        <v>135.54</v>
      </c>
      <c r="M152" s="198">
        <f t="shared" si="38"/>
        <v>1.1095995893223818</v>
      </c>
      <c r="N152" s="314">
        <v>1157.51</v>
      </c>
      <c r="O152" s="190">
        <v>2.44</v>
      </c>
      <c r="P152" s="197">
        <f t="shared" si="39"/>
        <v>3.1314168377823408E-2</v>
      </c>
      <c r="Q152" s="196">
        <f t="shared" si="40"/>
        <v>6.0999999999999925</v>
      </c>
      <c r="R152" s="197">
        <f t="shared" si="41"/>
        <v>7.8285420944558426E-2</v>
      </c>
      <c r="S152" s="313">
        <f t="shared" si="35"/>
        <v>826.79399999999896</v>
      </c>
      <c r="T152" s="190" t="s">
        <v>179</v>
      </c>
      <c r="U152" s="190" t="s">
        <v>714</v>
      </c>
      <c r="V152" s="190" t="s">
        <v>509</v>
      </c>
      <c r="W152" s="196">
        <v>1</v>
      </c>
      <c r="X152" s="190" t="s">
        <v>469</v>
      </c>
    </row>
    <row r="153" spans="2:24" hidden="1" x14ac:dyDescent="0.25">
      <c r="B153" s="528"/>
      <c r="C153" s="528"/>
      <c r="D153" s="245">
        <v>7</v>
      </c>
      <c r="E153" s="190" t="s">
        <v>490</v>
      </c>
      <c r="F153" s="314">
        <v>318.5</v>
      </c>
      <c r="G153" s="190">
        <v>111.06</v>
      </c>
      <c r="H153" s="190">
        <v>120.46</v>
      </c>
      <c r="I153" s="198">
        <f t="shared" si="36"/>
        <v>1.0846389339095983</v>
      </c>
      <c r="J153" s="190">
        <v>0</v>
      </c>
      <c r="K153" s="198">
        <f t="shared" si="37"/>
        <v>0</v>
      </c>
      <c r="L153" s="314">
        <v>127.4</v>
      </c>
      <c r="M153" s="198">
        <f t="shared" si="38"/>
        <v>1.0846389339095983</v>
      </c>
      <c r="N153" s="314">
        <v>1197.56</v>
      </c>
      <c r="O153" s="190">
        <v>2.5</v>
      </c>
      <c r="P153" s="197">
        <f t="shared" si="39"/>
        <v>2.2510354763191069E-2</v>
      </c>
      <c r="Q153" s="196">
        <f t="shared" si="40"/>
        <v>6.8999999999999915</v>
      </c>
      <c r="R153" s="197">
        <f t="shared" si="41"/>
        <v>6.2128579146407271E-2</v>
      </c>
      <c r="S153" s="313">
        <f t="shared" si="35"/>
        <v>879.05999999999892</v>
      </c>
      <c r="T153" s="190" t="s">
        <v>463</v>
      </c>
      <c r="U153" s="190" t="s">
        <v>534</v>
      </c>
      <c r="V153" s="190" t="s">
        <v>511</v>
      </c>
      <c r="W153" s="196">
        <v>1</v>
      </c>
      <c r="X153" s="190" t="s">
        <v>469</v>
      </c>
    </row>
    <row r="154" spans="2:24" hidden="1" x14ac:dyDescent="0.25">
      <c r="B154" s="528"/>
      <c r="C154" s="528"/>
      <c r="D154" s="245">
        <v>8</v>
      </c>
      <c r="E154" s="190" t="s">
        <v>616</v>
      </c>
      <c r="F154" s="314">
        <v>295.60000000000002</v>
      </c>
      <c r="G154" s="190">
        <v>225.51</v>
      </c>
      <c r="H154" s="190">
        <v>189.31</v>
      </c>
      <c r="I154" s="198">
        <f t="shared" si="36"/>
        <v>0.83947496785064968</v>
      </c>
      <c r="J154" s="190">
        <v>40.200000000000003</v>
      </c>
      <c r="K154" s="198">
        <f t="shared" si="37"/>
        <v>0.17826260476253827</v>
      </c>
      <c r="L154" s="314">
        <v>147.80000000000001</v>
      </c>
      <c r="M154" s="198">
        <f t="shared" si="38"/>
        <v>1.0177375726131879</v>
      </c>
      <c r="N154" s="314">
        <v>591.20000000000005</v>
      </c>
      <c r="O154" s="190">
        <v>2</v>
      </c>
      <c r="P154" s="197">
        <f t="shared" si="39"/>
        <v>8.868786306593943E-3</v>
      </c>
      <c r="Q154" s="196">
        <f t="shared" si="40"/>
        <v>2</v>
      </c>
      <c r="R154" s="197">
        <f t="shared" si="41"/>
        <v>8.868786306593943E-3</v>
      </c>
      <c r="S154" s="313">
        <f t="shared" si="35"/>
        <v>295.60000000000002</v>
      </c>
      <c r="T154" s="190" t="s">
        <v>179</v>
      </c>
      <c r="U154" s="190" t="s">
        <v>714</v>
      </c>
      <c r="V154" s="190" t="s">
        <v>510</v>
      </c>
      <c r="W154" s="196">
        <v>1</v>
      </c>
      <c r="X154" s="190" t="s">
        <v>539</v>
      </c>
    </row>
    <row r="155" spans="2:24" hidden="1" x14ac:dyDescent="0.25">
      <c r="B155" s="528"/>
      <c r="C155" s="528"/>
      <c r="D155" s="245">
        <v>9</v>
      </c>
      <c r="E155" s="190" t="s">
        <v>612</v>
      </c>
      <c r="F155" s="314">
        <v>267.43</v>
      </c>
      <c r="G155" s="190">
        <v>21.17</v>
      </c>
      <c r="H155" s="190">
        <v>23.47</v>
      </c>
      <c r="I155" s="198">
        <f t="shared" si="36"/>
        <v>1.1086443079829946</v>
      </c>
      <c r="J155" s="190">
        <v>0</v>
      </c>
      <c r="K155" s="198">
        <f t="shared" si="37"/>
        <v>0</v>
      </c>
      <c r="L155" s="314">
        <v>232.55</v>
      </c>
      <c r="M155" s="198">
        <f t="shared" si="38"/>
        <v>1.1086443079829946</v>
      </c>
      <c r="N155" s="314">
        <v>534.86</v>
      </c>
      <c r="O155" s="190">
        <v>1.1499999999999999</v>
      </c>
      <c r="P155" s="197">
        <f t="shared" si="39"/>
        <v>5.4322153991497396E-2</v>
      </c>
      <c r="Q155" s="196">
        <f t="shared" si="40"/>
        <v>1.1499999999999972</v>
      </c>
      <c r="R155" s="197">
        <f t="shared" si="41"/>
        <v>5.4322153991497264E-2</v>
      </c>
      <c r="S155" s="313">
        <f t="shared" si="35"/>
        <v>267.43249999999938</v>
      </c>
      <c r="T155" s="190" t="s">
        <v>179</v>
      </c>
      <c r="U155" s="190" t="s">
        <v>714</v>
      </c>
      <c r="V155" s="190" t="s">
        <v>509</v>
      </c>
      <c r="W155" s="196">
        <v>1</v>
      </c>
      <c r="X155" s="190" t="s">
        <v>469</v>
      </c>
    </row>
    <row r="156" spans="2:24" hidden="1" x14ac:dyDescent="0.25">
      <c r="B156" s="528"/>
      <c r="C156" s="528"/>
      <c r="D156" s="245">
        <v>10</v>
      </c>
      <c r="E156" s="190" t="s">
        <v>471</v>
      </c>
      <c r="F156" s="314">
        <v>257.02</v>
      </c>
      <c r="G156" s="190">
        <v>37.520000000000003</v>
      </c>
      <c r="H156" s="190">
        <v>38.979999999999997</v>
      </c>
      <c r="I156" s="198">
        <f t="shared" si="36"/>
        <v>1.038912579957356</v>
      </c>
      <c r="J156" s="190">
        <v>3</v>
      </c>
      <c r="K156" s="198">
        <f t="shared" si="37"/>
        <v>7.9957356076759051E-2</v>
      </c>
      <c r="L156" s="314">
        <v>118.99</v>
      </c>
      <c r="M156" s="198">
        <f t="shared" si="38"/>
        <v>1.118869936034115</v>
      </c>
      <c r="N156" s="314">
        <v>530.70000000000005</v>
      </c>
      <c r="O156" s="190">
        <v>2.16</v>
      </c>
      <c r="P156" s="197">
        <f t="shared" si="39"/>
        <v>5.7569296375266525E-2</v>
      </c>
      <c r="Q156" s="196">
        <f t="shared" si="40"/>
        <v>2.2999999999999936</v>
      </c>
      <c r="R156" s="197">
        <f t="shared" si="41"/>
        <v>6.1300639658848438E-2</v>
      </c>
      <c r="S156" s="313">
        <f t="shared" si="35"/>
        <v>273.67699999999923</v>
      </c>
      <c r="T156" s="190" t="s">
        <v>179</v>
      </c>
      <c r="U156" s="190" t="s">
        <v>714</v>
      </c>
      <c r="V156" s="190" t="s">
        <v>509</v>
      </c>
      <c r="W156" s="196">
        <v>1</v>
      </c>
      <c r="X156" s="190" t="s">
        <v>460</v>
      </c>
    </row>
    <row r="157" spans="2:24" hidden="1" x14ac:dyDescent="0.25">
      <c r="B157" s="689">
        <v>45885</v>
      </c>
      <c r="C157" s="528" t="s">
        <v>321</v>
      </c>
      <c r="D157" s="245">
        <v>1</v>
      </c>
      <c r="E157" s="190" t="s">
        <v>523</v>
      </c>
      <c r="F157" s="314">
        <v>819.17</v>
      </c>
      <c r="G157" s="190">
        <v>42.46</v>
      </c>
      <c r="H157" s="190">
        <v>49.26</v>
      </c>
      <c r="I157" s="198">
        <f t="shared" si="36"/>
        <v>1.1601507300989164</v>
      </c>
      <c r="J157" s="190">
        <v>0</v>
      </c>
      <c r="K157" s="198">
        <f t="shared" si="37"/>
        <v>0</v>
      </c>
      <c r="L157" s="314">
        <v>342.75</v>
      </c>
      <c r="M157" s="198">
        <f t="shared" si="38"/>
        <v>1.1601507300989164</v>
      </c>
      <c r="N157" s="314">
        <v>2330.6999999999998</v>
      </c>
      <c r="O157" s="190">
        <v>2.39</v>
      </c>
      <c r="P157" s="197">
        <f t="shared" si="39"/>
        <v>5.6288271314178052E-2</v>
      </c>
      <c r="Q157" s="196">
        <f t="shared" si="40"/>
        <v>4.4099999999999966</v>
      </c>
      <c r="R157" s="197">
        <f t="shared" si="41"/>
        <v>0.1038624587847385</v>
      </c>
      <c r="S157" s="313">
        <f t="shared" si="35"/>
        <v>1511.5274999999988</v>
      </c>
      <c r="T157" s="190" t="s">
        <v>463</v>
      </c>
      <c r="U157" s="190" t="s">
        <v>534</v>
      </c>
      <c r="V157" s="190" t="s">
        <v>511</v>
      </c>
      <c r="W157" s="196">
        <v>1</v>
      </c>
      <c r="X157" s="190" t="s">
        <v>425</v>
      </c>
    </row>
    <row r="158" spans="2:24" hidden="1" x14ac:dyDescent="0.25">
      <c r="B158" s="528"/>
      <c r="C158" s="528"/>
      <c r="D158" s="245">
        <v>2</v>
      </c>
      <c r="E158" s="190" t="s">
        <v>486</v>
      </c>
      <c r="F158" s="314">
        <v>787.51</v>
      </c>
      <c r="G158" s="190">
        <v>77.64</v>
      </c>
      <c r="H158" s="190">
        <v>79.209999999999994</v>
      </c>
      <c r="I158" s="198">
        <f t="shared" si="36"/>
        <v>1.0202215352910871</v>
      </c>
      <c r="J158" s="190">
        <v>6</v>
      </c>
      <c r="K158" s="198">
        <f t="shared" si="37"/>
        <v>7.7279752704791344E-2</v>
      </c>
      <c r="L158" s="314">
        <v>410.16</v>
      </c>
      <c r="M158" s="198">
        <f t="shared" si="38"/>
        <v>1.0975012879958783</v>
      </c>
      <c r="N158" s="314">
        <v>3104.91</v>
      </c>
      <c r="O158" s="190">
        <v>1.92</v>
      </c>
      <c r="P158" s="197">
        <f t="shared" si="39"/>
        <v>2.472952086553323E-2</v>
      </c>
      <c r="Q158" s="196">
        <f t="shared" si="40"/>
        <v>5.6499999999999932</v>
      </c>
      <c r="R158" s="197">
        <f t="shared" si="41"/>
        <v>7.2771767130345097E-2</v>
      </c>
      <c r="S158" s="313">
        <f t="shared" si="35"/>
        <v>2317.4039999999973</v>
      </c>
      <c r="T158" s="190" t="s">
        <v>179</v>
      </c>
      <c r="U158" s="190" t="s">
        <v>714</v>
      </c>
      <c r="V158" s="190" t="s">
        <v>509</v>
      </c>
      <c r="W158" s="196">
        <v>1</v>
      </c>
      <c r="X158" s="190" t="s">
        <v>469</v>
      </c>
    </row>
    <row r="159" spans="2:24" hidden="1" x14ac:dyDescent="0.25">
      <c r="B159" s="528"/>
      <c r="C159" s="528"/>
      <c r="D159" s="245">
        <v>3</v>
      </c>
      <c r="E159" s="190" t="s">
        <v>488</v>
      </c>
      <c r="F159" s="314">
        <v>749.48</v>
      </c>
      <c r="G159" s="190">
        <v>53.09</v>
      </c>
      <c r="H159" s="190">
        <v>59.370000000000005</v>
      </c>
      <c r="I159" s="198">
        <f t="shared" si="36"/>
        <v>1.1182896967413827</v>
      </c>
      <c r="J159" s="190">
        <v>0</v>
      </c>
      <c r="K159" s="198">
        <f t="shared" si="37"/>
        <v>0</v>
      </c>
      <c r="L159" s="314">
        <v>365.6</v>
      </c>
      <c r="M159" s="198">
        <f t="shared" si="38"/>
        <v>1.1182896967413827</v>
      </c>
      <c r="N159" s="314">
        <v>2295.9699999999998</v>
      </c>
      <c r="O159" s="190">
        <v>2.0499999999999998</v>
      </c>
      <c r="P159" s="197">
        <f t="shared" si="39"/>
        <v>3.8613674891693345E-2</v>
      </c>
      <c r="Q159" s="196">
        <f t="shared" si="40"/>
        <v>4.2300000000000013</v>
      </c>
      <c r="R159" s="197">
        <f t="shared" si="41"/>
        <v>7.9676021849689221E-2</v>
      </c>
      <c r="S159" s="313">
        <f t="shared" si="35"/>
        <v>1546.4880000000005</v>
      </c>
      <c r="T159" s="190" t="s">
        <v>463</v>
      </c>
      <c r="U159" s="190" t="s">
        <v>534</v>
      </c>
      <c r="V159" s="190" t="s">
        <v>511</v>
      </c>
      <c r="W159" s="196">
        <v>1</v>
      </c>
      <c r="X159" s="190" t="s">
        <v>418</v>
      </c>
    </row>
    <row r="160" spans="2:24" hidden="1" x14ac:dyDescent="0.25">
      <c r="B160" s="528"/>
      <c r="C160" s="528"/>
      <c r="D160" s="245">
        <v>4</v>
      </c>
      <c r="E160" s="190" t="s">
        <v>617</v>
      </c>
      <c r="F160" s="314">
        <v>637.95000000000005</v>
      </c>
      <c r="G160" s="190">
        <v>10.75</v>
      </c>
      <c r="H160" s="190">
        <v>13.55</v>
      </c>
      <c r="I160" s="198">
        <f t="shared" si="36"/>
        <v>1.2604651162790699</v>
      </c>
      <c r="J160" s="190">
        <v>0</v>
      </c>
      <c r="K160" s="198">
        <f t="shared" si="37"/>
        <v>0</v>
      </c>
      <c r="L160" s="314">
        <v>469.08</v>
      </c>
      <c r="M160" s="198">
        <f t="shared" si="38"/>
        <v>1.2604651162790699</v>
      </c>
      <c r="N160" s="314">
        <v>1313.42</v>
      </c>
      <c r="O160" s="190">
        <v>1.36</v>
      </c>
      <c r="P160" s="197">
        <f t="shared" si="39"/>
        <v>0.12651162790697676</v>
      </c>
      <c r="Q160" s="196">
        <f t="shared" si="40"/>
        <v>1.4400000000000006</v>
      </c>
      <c r="R160" s="197">
        <f t="shared" si="41"/>
        <v>0.13395348837209309</v>
      </c>
      <c r="S160" s="313">
        <f t="shared" si="35"/>
        <v>675.47520000000031</v>
      </c>
      <c r="T160" s="190" t="s">
        <v>179</v>
      </c>
      <c r="U160" s="190" t="s">
        <v>714</v>
      </c>
      <c r="V160" s="190" t="s">
        <v>509</v>
      </c>
      <c r="W160" s="196">
        <v>1</v>
      </c>
      <c r="X160" s="190" t="s">
        <v>460</v>
      </c>
    </row>
    <row r="161" spans="2:24" hidden="1" x14ac:dyDescent="0.25">
      <c r="B161" s="528"/>
      <c r="C161" s="528"/>
      <c r="D161" s="245">
        <v>5</v>
      </c>
      <c r="E161" s="190" t="s">
        <v>519</v>
      </c>
      <c r="F161" s="314">
        <v>575.89</v>
      </c>
      <c r="G161" s="190">
        <v>183.37</v>
      </c>
      <c r="H161" s="190">
        <v>178.2</v>
      </c>
      <c r="I161" s="198">
        <f t="shared" si="36"/>
        <v>0.97180563887222549</v>
      </c>
      <c r="J161" s="190">
        <v>17.5</v>
      </c>
      <c r="K161" s="198">
        <f t="shared" si="37"/>
        <v>9.5435458362872871E-2</v>
      </c>
      <c r="L161" s="314">
        <v>99.12</v>
      </c>
      <c r="M161" s="198">
        <f t="shared" si="38"/>
        <v>1.0672410972350983</v>
      </c>
      <c r="N161" s="314">
        <v>1222.1500000000001</v>
      </c>
      <c r="O161" s="190">
        <v>5.81</v>
      </c>
      <c r="P161" s="197">
        <f t="shared" si="39"/>
        <v>3.1684572176473795E-2</v>
      </c>
      <c r="Q161" s="196">
        <f t="shared" si="40"/>
        <v>6.5199999999999845</v>
      </c>
      <c r="R161" s="197">
        <f t="shared" si="41"/>
        <v>3.5556525058624555E-2</v>
      </c>
      <c r="S161" s="313">
        <f t="shared" si="35"/>
        <v>646.26239999999848</v>
      </c>
      <c r="T161" s="190" t="s">
        <v>179</v>
      </c>
      <c r="U161" s="190" t="s">
        <v>714</v>
      </c>
      <c r="V161" s="190" t="s">
        <v>509</v>
      </c>
      <c r="W161" s="196">
        <v>1</v>
      </c>
      <c r="X161" s="190" t="s">
        <v>469</v>
      </c>
    </row>
    <row r="162" spans="2:24" hidden="1" x14ac:dyDescent="0.25">
      <c r="B162" s="528"/>
      <c r="C162" s="528"/>
      <c r="D162" s="245">
        <v>6</v>
      </c>
      <c r="E162" s="190" t="s">
        <v>618</v>
      </c>
      <c r="F162" s="314">
        <v>466.04</v>
      </c>
      <c r="G162" s="190">
        <v>41.25</v>
      </c>
      <c r="H162" s="190">
        <v>53.1</v>
      </c>
      <c r="I162" s="198">
        <f t="shared" si="36"/>
        <v>1.2872727272727273</v>
      </c>
      <c r="J162" s="190">
        <v>0</v>
      </c>
      <c r="K162" s="198">
        <f t="shared" si="37"/>
        <v>0</v>
      </c>
      <c r="L162" s="314">
        <v>81.05</v>
      </c>
      <c r="M162" s="198">
        <f t="shared" si="38"/>
        <v>1.2872727272727273</v>
      </c>
      <c r="N162" s="314">
        <v>960.44</v>
      </c>
      <c r="O162" s="190">
        <v>5.75</v>
      </c>
      <c r="P162" s="197">
        <f t="shared" si="39"/>
        <v>0.1393939393939394</v>
      </c>
      <c r="Q162" s="196">
        <f t="shared" si="40"/>
        <v>6.1000000000000014</v>
      </c>
      <c r="R162" s="197">
        <f t="shared" si="41"/>
        <v>0.14787878787878792</v>
      </c>
      <c r="S162" s="313">
        <f t="shared" si="35"/>
        <v>494.40500000000009</v>
      </c>
      <c r="T162" s="190" t="s">
        <v>179</v>
      </c>
      <c r="U162" s="190" t="s">
        <v>536</v>
      </c>
      <c r="V162" s="190" t="s">
        <v>620</v>
      </c>
      <c r="W162" s="196">
        <v>1</v>
      </c>
      <c r="X162" s="190" t="s">
        <v>423</v>
      </c>
    </row>
    <row r="163" spans="2:24" hidden="1" x14ac:dyDescent="0.25">
      <c r="B163" s="528"/>
      <c r="C163" s="528"/>
      <c r="D163" s="245">
        <v>7</v>
      </c>
      <c r="E163" s="190" t="s">
        <v>492</v>
      </c>
      <c r="F163" s="314">
        <v>391.85</v>
      </c>
      <c r="G163" s="190">
        <v>301.29000000000002</v>
      </c>
      <c r="H163" s="190">
        <v>300.12</v>
      </c>
      <c r="I163" s="198">
        <f t="shared" si="36"/>
        <v>0.99611669819774962</v>
      </c>
      <c r="J163" s="190">
        <v>20.399999999999999</v>
      </c>
      <c r="K163" s="198">
        <f t="shared" si="37"/>
        <v>6.7708851936672296E-2</v>
      </c>
      <c r="L163" s="314">
        <v>156.74</v>
      </c>
      <c r="M163" s="198">
        <f t="shared" si="38"/>
        <v>1.0638255501344218</v>
      </c>
      <c r="N163" s="314">
        <v>3014.11</v>
      </c>
      <c r="O163" s="190">
        <v>2.5</v>
      </c>
      <c r="P163" s="197">
        <f t="shared" si="39"/>
        <v>8.2976534236118022E-3</v>
      </c>
      <c r="Q163" s="196">
        <f t="shared" si="40"/>
        <v>16.729999999999961</v>
      </c>
      <c r="R163" s="197">
        <f t="shared" si="41"/>
        <v>5.552789671081005E-2</v>
      </c>
      <c r="S163" s="313">
        <f t="shared" si="35"/>
        <v>2622.2601999999943</v>
      </c>
      <c r="T163" s="190" t="s">
        <v>467</v>
      </c>
      <c r="U163" s="190" t="s">
        <v>221</v>
      </c>
      <c r="V163" s="190" t="s">
        <v>512</v>
      </c>
      <c r="W163" s="196">
        <v>1</v>
      </c>
      <c r="X163" s="190" t="s">
        <v>469</v>
      </c>
    </row>
    <row r="164" spans="2:24" hidden="1" x14ac:dyDescent="0.25">
      <c r="B164" s="528"/>
      <c r="C164" s="528"/>
      <c r="D164" s="245">
        <v>8</v>
      </c>
      <c r="E164" s="190" t="s">
        <v>471</v>
      </c>
      <c r="F164" s="314">
        <v>376.01</v>
      </c>
      <c r="G164" s="190">
        <v>40.299999999999997</v>
      </c>
      <c r="H164" s="190">
        <v>46.8</v>
      </c>
      <c r="I164" s="198">
        <f t="shared" si="36"/>
        <v>1.1612903225806452</v>
      </c>
      <c r="J164" s="190">
        <v>0</v>
      </c>
      <c r="K164" s="198">
        <f t="shared" si="37"/>
        <v>0</v>
      </c>
      <c r="L164" s="314">
        <v>118.99</v>
      </c>
      <c r="M164" s="198">
        <f t="shared" si="38"/>
        <v>1.1612903225806452</v>
      </c>
      <c r="N164" s="314">
        <v>773.44</v>
      </c>
      <c r="O164" s="190">
        <v>3.16</v>
      </c>
      <c r="P164" s="197">
        <f t="shared" si="39"/>
        <v>7.8411910669975202E-2</v>
      </c>
      <c r="Q164" s="196">
        <f t="shared" si="40"/>
        <v>3.34</v>
      </c>
      <c r="R164" s="197">
        <f t="shared" si="41"/>
        <v>8.2878411910669983E-2</v>
      </c>
      <c r="S164" s="313">
        <f t="shared" si="35"/>
        <v>397.42659999999995</v>
      </c>
      <c r="T164" s="190" t="s">
        <v>179</v>
      </c>
      <c r="U164" s="190" t="s">
        <v>714</v>
      </c>
      <c r="V164" s="190" t="s">
        <v>509</v>
      </c>
      <c r="W164" s="196">
        <v>1</v>
      </c>
      <c r="X164" s="190" t="s">
        <v>460</v>
      </c>
    </row>
    <row r="165" spans="2:24" hidden="1" x14ac:dyDescent="0.25">
      <c r="B165" s="528"/>
      <c r="C165" s="528"/>
      <c r="D165" s="245">
        <v>9</v>
      </c>
      <c r="E165" s="190" t="s">
        <v>505</v>
      </c>
      <c r="F165" s="314">
        <v>256.92</v>
      </c>
      <c r="G165" s="190">
        <v>30.61</v>
      </c>
      <c r="H165" s="190">
        <v>35.71</v>
      </c>
      <c r="I165" s="198">
        <f t="shared" si="36"/>
        <v>1.1666122182293368</v>
      </c>
      <c r="J165" s="190">
        <v>0</v>
      </c>
      <c r="K165" s="198">
        <f t="shared" si="37"/>
        <v>0</v>
      </c>
      <c r="L165" s="314">
        <v>113.18</v>
      </c>
      <c r="M165" s="198">
        <f t="shared" si="38"/>
        <v>1.1666122182293368</v>
      </c>
      <c r="N165" s="314">
        <v>577.22</v>
      </c>
      <c r="O165" s="190">
        <v>2.27</v>
      </c>
      <c r="P165" s="197">
        <f t="shared" si="39"/>
        <v>7.4158771643253837E-2</v>
      </c>
      <c r="Q165" s="196">
        <f t="shared" si="40"/>
        <v>2.8300000000000014</v>
      </c>
      <c r="R165" s="197">
        <f t="shared" si="41"/>
        <v>9.2453446586083024E-2</v>
      </c>
      <c r="S165" s="313">
        <f t="shared" si="35"/>
        <v>320.29940000000016</v>
      </c>
      <c r="T165" s="190" t="s">
        <v>179</v>
      </c>
      <c r="U165" s="190" t="s">
        <v>714</v>
      </c>
      <c r="V165" s="190" t="s">
        <v>509</v>
      </c>
      <c r="W165" s="196">
        <v>1</v>
      </c>
      <c r="X165" s="190" t="s">
        <v>461</v>
      </c>
    </row>
    <row r="166" spans="2:24" hidden="1" x14ac:dyDescent="0.25">
      <c r="B166" s="528"/>
      <c r="C166" s="528"/>
      <c r="D166" s="245">
        <v>10</v>
      </c>
      <c r="E166" s="190" t="s">
        <v>619</v>
      </c>
      <c r="F166" s="314">
        <v>240.5</v>
      </c>
      <c r="G166" s="190">
        <v>147</v>
      </c>
      <c r="H166" s="190">
        <v>138.71</v>
      </c>
      <c r="I166" s="198">
        <f t="shared" si="36"/>
        <v>0.94360544217687081</v>
      </c>
      <c r="J166" s="190">
        <v>12.5</v>
      </c>
      <c r="K166" s="198">
        <f t="shared" si="37"/>
        <v>8.5034013605442174E-2</v>
      </c>
      <c r="L166" s="314">
        <v>185</v>
      </c>
      <c r="M166" s="198">
        <f t="shared" si="38"/>
        <v>1.0286394557823131</v>
      </c>
      <c r="N166" s="314">
        <v>778.85</v>
      </c>
      <c r="O166" s="190">
        <v>1.3</v>
      </c>
      <c r="P166" s="197">
        <f t="shared" si="39"/>
        <v>8.8435374149659872E-3</v>
      </c>
      <c r="Q166" s="196">
        <f t="shared" si="40"/>
        <v>2.9100000000000081</v>
      </c>
      <c r="R166" s="197">
        <f t="shared" si="41"/>
        <v>1.9795918367346996E-2</v>
      </c>
      <c r="S166" s="313">
        <f t="shared" si="35"/>
        <v>538.3500000000015</v>
      </c>
      <c r="T166" s="190" t="s">
        <v>179</v>
      </c>
      <c r="U166" s="190" t="s">
        <v>714</v>
      </c>
      <c r="V166" s="190" t="s">
        <v>510</v>
      </c>
      <c r="W166" s="196">
        <v>1</v>
      </c>
      <c r="X166" s="190" t="s">
        <v>444</v>
      </c>
    </row>
    <row r="167" spans="2:24" hidden="1" x14ac:dyDescent="0.25">
      <c r="B167" s="689">
        <v>45886</v>
      </c>
      <c r="C167" s="528" t="s">
        <v>313</v>
      </c>
      <c r="D167" s="245">
        <v>1</v>
      </c>
      <c r="E167" s="190" t="s">
        <v>492</v>
      </c>
      <c r="F167" s="314">
        <v>1239.81</v>
      </c>
      <c r="G167" s="190">
        <v>395.6</v>
      </c>
      <c r="H167" s="190">
        <v>415.09999999999997</v>
      </c>
      <c r="I167" s="198">
        <f t="shared" si="36"/>
        <v>1.0492922143579371</v>
      </c>
      <c r="J167" s="190">
        <v>10.72</v>
      </c>
      <c r="K167" s="198">
        <f t="shared" si="37"/>
        <v>2.7098078867542973E-2</v>
      </c>
      <c r="L167" s="314">
        <v>156.74</v>
      </c>
      <c r="M167" s="198">
        <f t="shared" si="38"/>
        <v>1.0763902932254803</v>
      </c>
      <c r="N167" s="314">
        <v>4736.68</v>
      </c>
      <c r="O167" s="190">
        <v>7.91</v>
      </c>
      <c r="P167" s="197">
        <f t="shared" si="39"/>
        <v>1.9994944388270978E-2</v>
      </c>
      <c r="Q167" s="196">
        <f t="shared" si="40"/>
        <v>22.30999999999997</v>
      </c>
      <c r="R167" s="197">
        <f t="shared" si="41"/>
        <v>5.6395348837209223E-2</v>
      </c>
      <c r="S167" s="313">
        <f t="shared" si="35"/>
        <v>3496.8693999999955</v>
      </c>
      <c r="T167" s="190" t="s">
        <v>467</v>
      </c>
      <c r="U167" s="190" t="s">
        <v>221</v>
      </c>
      <c r="V167" s="190" t="s">
        <v>512</v>
      </c>
      <c r="W167" s="196">
        <v>1</v>
      </c>
      <c r="X167" s="190" t="s">
        <v>469</v>
      </c>
    </row>
    <row r="168" spans="2:24" hidden="1" x14ac:dyDescent="0.25">
      <c r="B168" s="528"/>
      <c r="C168" s="528"/>
      <c r="D168" s="245">
        <v>2</v>
      </c>
      <c r="E168" s="190" t="s">
        <v>519</v>
      </c>
      <c r="F168" s="314">
        <v>834.59</v>
      </c>
      <c r="G168" s="190">
        <v>250.95</v>
      </c>
      <c r="H168" s="190">
        <v>255.92</v>
      </c>
      <c r="I168" s="198">
        <f t="shared" si="36"/>
        <v>1.0198047419804741</v>
      </c>
      <c r="J168" s="190">
        <v>11.75</v>
      </c>
      <c r="K168" s="198">
        <f t="shared" si="37"/>
        <v>4.6822076110779043E-2</v>
      </c>
      <c r="L168" s="314">
        <v>99.12</v>
      </c>
      <c r="M168" s="198">
        <f t="shared" si="38"/>
        <v>1.066626818091253</v>
      </c>
      <c r="N168" s="314">
        <v>1657.29</v>
      </c>
      <c r="O168" s="190">
        <v>8.42</v>
      </c>
      <c r="P168" s="197">
        <f t="shared" si="39"/>
        <v>3.3552500498107193E-2</v>
      </c>
      <c r="Q168" s="196">
        <f t="shared" si="40"/>
        <v>8.2999999999999705</v>
      </c>
      <c r="R168" s="197">
        <f t="shared" si="41"/>
        <v>3.3074317593145927E-2</v>
      </c>
      <c r="S168" s="313">
        <f t="shared" si="35"/>
        <v>822.69599999999707</v>
      </c>
      <c r="T168" s="190" t="s">
        <v>179</v>
      </c>
      <c r="U168" s="190" t="s">
        <v>714</v>
      </c>
      <c r="V168" s="190" t="s">
        <v>509</v>
      </c>
      <c r="W168" s="196">
        <v>1</v>
      </c>
      <c r="X168" s="190" t="s">
        <v>469</v>
      </c>
    </row>
    <row r="169" spans="2:24" hidden="1" x14ac:dyDescent="0.25">
      <c r="B169" s="528"/>
      <c r="C169" s="528"/>
      <c r="D169" s="245">
        <v>3</v>
      </c>
      <c r="E169" s="190" t="s">
        <v>532</v>
      </c>
      <c r="F169" s="314">
        <v>733.27</v>
      </c>
      <c r="G169" s="190">
        <v>96.14</v>
      </c>
      <c r="H169" s="190">
        <v>107.8</v>
      </c>
      <c r="I169" s="198">
        <f t="shared" si="36"/>
        <v>1.1212814645308924</v>
      </c>
      <c r="J169" s="190">
        <v>0</v>
      </c>
      <c r="K169" s="198">
        <f t="shared" si="37"/>
        <v>0</v>
      </c>
      <c r="L169" s="314">
        <v>135.54</v>
      </c>
      <c r="M169" s="198">
        <f t="shared" si="38"/>
        <v>1.1212814645308924</v>
      </c>
      <c r="N169" s="314">
        <v>1580.4</v>
      </c>
      <c r="O169" s="190">
        <v>5.41</v>
      </c>
      <c r="P169" s="197">
        <f t="shared" si="39"/>
        <v>5.627210318285833E-2</v>
      </c>
      <c r="Q169" s="196">
        <f t="shared" si="40"/>
        <v>6.2499999999999964</v>
      </c>
      <c r="R169" s="197">
        <f t="shared" si="41"/>
        <v>6.5009361348034075E-2</v>
      </c>
      <c r="S169" s="313">
        <f t="shared" si="35"/>
        <v>847.12499999999943</v>
      </c>
      <c r="T169" s="190" t="s">
        <v>179</v>
      </c>
      <c r="U169" s="190" t="s">
        <v>714</v>
      </c>
      <c r="V169" s="190" t="s">
        <v>509</v>
      </c>
      <c r="W169" s="196">
        <v>1</v>
      </c>
      <c r="X169" s="190" t="s">
        <v>469</v>
      </c>
    </row>
    <row r="170" spans="2:24" hidden="1" x14ac:dyDescent="0.25">
      <c r="B170" s="528"/>
      <c r="C170" s="528"/>
      <c r="D170" s="245">
        <v>4</v>
      </c>
      <c r="E170" s="190" t="s">
        <v>548</v>
      </c>
      <c r="F170" s="314">
        <v>557.07000000000005</v>
      </c>
      <c r="G170" s="190">
        <v>24</v>
      </c>
      <c r="H170" s="190">
        <v>21.79</v>
      </c>
      <c r="I170" s="198">
        <f t="shared" si="36"/>
        <v>0.90791666666666659</v>
      </c>
      <c r="J170" s="190">
        <v>3.3</v>
      </c>
      <c r="K170" s="198">
        <f t="shared" si="37"/>
        <v>0.13749999999999998</v>
      </c>
      <c r="L170" s="314">
        <v>1012.86</v>
      </c>
      <c r="M170" s="198">
        <f t="shared" si="38"/>
        <v>1.0454166666666667</v>
      </c>
      <c r="N170" s="314">
        <v>1104.02</v>
      </c>
      <c r="O170" s="190">
        <v>0.55000000000000004</v>
      </c>
      <c r="P170" s="197">
        <f t="shared" si="39"/>
        <v>2.2916666666666669E-2</v>
      </c>
      <c r="Q170" s="196">
        <f t="shared" si="40"/>
        <v>0.53999999999999981</v>
      </c>
      <c r="R170" s="197">
        <f t="shared" si="41"/>
        <v>2.2499999999999992E-2</v>
      </c>
      <c r="S170" s="313">
        <f t="shared" si="35"/>
        <v>546.94439999999986</v>
      </c>
      <c r="T170" s="190" t="s">
        <v>463</v>
      </c>
      <c r="U170" s="190" t="s">
        <v>534</v>
      </c>
      <c r="V170" s="190" t="s">
        <v>511</v>
      </c>
      <c r="W170" s="196">
        <v>1</v>
      </c>
      <c r="X170" s="190" t="s">
        <v>424</v>
      </c>
    </row>
    <row r="171" spans="2:24" hidden="1" x14ac:dyDescent="0.25">
      <c r="B171" s="528"/>
      <c r="C171" s="528"/>
      <c r="D171" s="245">
        <v>5</v>
      </c>
      <c r="E171" s="190" t="s">
        <v>615</v>
      </c>
      <c r="F171" s="314">
        <v>480.41</v>
      </c>
      <c r="G171" s="190">
        <v>14.44</v>
      </c>
      <c r="H171" s="190">
        <v>18.100000000000001</v>
      </c>
      <c r="I171" s="198">
        <f t="shared" si="36"/>
        <v>1.2534626038781165</v>
      </c>
      <c r="J171" s="190">
        <v>0</v>
      </c>
      <c r="K171" s="198">
        <f t="shared" si="37"/>
        <v>0</v>
      </c>
      <c r="L171" s="314">
        <v>262.52</v>
      </c>
      <c r="M171" s="198">
        <f t="shared" si="38"/>
        <v>1.2534626038781165</v>
      </c>
      <c r="N171" s="314">
        <v>960.82</v>
      </c>
      <c r="O171" s="190">
        <v>1.830000000000001</v>
      </c>
      <c r="P171" s="197">
        <f t="shared" si="39"/>
        <v>0.12673130193905824</v>
      </c>
      <c r="Q171" s="196">
        <f t="shared" si="40"/>
        <v>1.830000000000001</v>
      </c>
      <c r="R171" s="197">
        <f t="shared" si="41"/>
        <v>0.12673130193905824</v>
      </c>
      <c r="S171" s="313">
        <f t="shared" si="35"/>
        <v>480.41160000000019</v>
      </c>
      <c r="T171" s="190" t="s">
        <v>463</v>
      </c>
      <c r="U171" s="190" t="s">
        <v>534</v>
      </c>
      <c r="V171" s="190" t="s">
        <v>511</v>
      </c>
      <c r="W171" s="196">
        <v>1</v>
      </c>
      <c r="X171" s="190" t="s">
        <v>449</v>
      </c>
    </row>
    <row r="172" spans="2:24" hidden="1" x14ac:dyDescent="0.25">
      <c r="B172" s="528"/>
      <c r="C172" s="528"/>
      <c r="D172" s="245">
        <v>6</v>
      </c>
      <c r="E172" s="190" t="s">
        <v>550</v>
      </c>
      <c r="F172" s="314">
        <v>477.9</v>
      </c>
      <c r="G172" s="190">
        <v>76.14</v>
      </c>
      <c r="H172" s="190">
        <v>82.24</v>
      </c>
      <c r="I172" s="198">
        <f t="shared" si="36"/>
        <v>1.0801155765694772</v>
      </c>
      <c r="J172" s="190">
        <v>0</v>
      </c>
      <c r="K172" s="198">
        <f t="shared" si="37"/>
        <v>0</v>
      </c>
      <c r="L172" s="314">
        <v>156.69</v>
      </c>
      <c r="M172" s="198">
        <f t="shared" si="38"/>
        <v>1.0801155765694772</v>
      </c>
      <c r="N172" s="314">
        <v>955.81</v>
      </c>
      <c r="O172" s="190">
        <v>3.0499999999999972</v>
      </c>
      <c r="P172" s="197">
        <f t="shared" si="39"/>
        <v>4.0057788284738605E-2</v>
      </c>
      <c r="Q172" s="196">
        <f t="shared" si="40"/>
        <v>3.0499999999999972</v>
      </c>
      <c r="R172" s="197">
        <f t="shared" si="41"/>
        <v>4.0057788284738605E-2</v>
      </c>
      <c r="S172" s="313">
        <f t="shared" si="35"/>
        <v>477.90449999999953</v>
      </c>
      <c r="T172" s="190" t="s">
        <v>179</v>
      </c>
      <c r="U172" s="190" t="s">
        <v>714</v>
      </c>
      <c r="V172" s="190" t="s">
        <v>509</v>
      </c>
      <c r="W172" s="196">
        <v>1</v>
      </c>
      <c r="X172" s="190" t="s">
        <v>469</v>
      </c>
    </row>
    <row r="173" spans="2:24" hidden="1" x14ac:dyDescent="0.25">
      <c r="B173" s="528"/>
      <c r="C173" s="528"/>
      <c r="D173" s="245">
        <v>7</v>
      </c>
      <c r="E173" s="190" t="s">
        <v>508</v>
      </c>
      <c r="F173" s="314">
        <v>445.62</v>
      </c>
      <c r="G173" s="190">
        <v>12.34</v>
      </c>
      <c r="H173" s="190">
        <v>12.52</v>
      </c>
      <c r="I173" s="198">
        <f t="shared" si="36"/>
        <v>1.0145867098865478</v>
      </c>
      <c r="J173" s="190">
        <v>2</v>
      </c>
      <c r="K173" s="198">
        <f t="shared" si="37"/>
        <v>0.16207455429497569</v>
      </c>
      <c r="L173" s="314">
        <v>408.83</v>
      </c>
      <c r="M173" s="198">
        <f t="shared" si="38"/>
        <v>1.1766612641815235</v>
      </c>
      <c r="N173" s="314">
        <v>891.25</v>
      </c>
      <c r="O173" s="190">
        <v>1.0900000000000001</v>
      </c>
      <c r="P173" s="197">
        <f t="shared" si="39"/>
        <v>8.8330632090761751E-2</v>
      </c>
      <c r="Q173" s="196">
        <f t="shared" si="40"/>
        <v>1.0899999999999996</v>
      </c>
      <c r="R173" s="197">
        <f t="shared" si="41"/>
        <v>8.8330632090761724E-2</v>
      </c>
      <c r="S173" s="313">
        <f t="shared" si="35"/>
        <v>445.62469999999985</v>
      </c>
      <c r="T173" s="190" t="s">
        <v>179</v>
      </c>
      <c r="U173" s="190" t="s">
        <v>714</v>
      </c>
      <c r="V173" s="190" t="s">
        <v>510</v>
      </c>
      <c r="W173" s="196">
        <v>1</v>
      </c>
      <c r="X173" s="190" t="s">
        <v>427</v>
      </c>
    </row>
    <row r="174" spans="2:24" hidden="1" x14ac:dyDescent="0.25">
      <c r="B174" s="528"/>
      <c r="C174" s="528"/>
      <c r="D174" s="245">
        <v>8</v>
      </c>
      <c r="E174" s="190" t="s">
        <v>542</v>
      </c>
      <c r="F174" s="314">
        <v>387.76</v>
      </c>
      <c r="G174" s="190">
        <v>77.63</v>
      </c>
      <c r="H174" s="190">
        <v>82.49</v>
      </c>
      <c r="I174" s="198">
        <f t="shared" si="36"/>
        <v>1.0626046631456911</v>
      </c>
      <c r="J174" s="190">
        <v>0</v>
      </c>
      <c r="K174" s="198">
        <f t="shared" si="37"/>
        <v>0</v>
      </c>
      <c r="L174" s="314">
        <v>159.57</v>
      </c>
      <c r="M174" s="198">
        <f t="shared" si="38"/>
        <v>1.0626046631456911</v>
      </c>
      <c r="N174" s="314">
        <v>775.51</v>
      </c>
      <c r="O174" s="190">
        <v>2.4299999999999997</v>
      </c>
      <c r="P174" s="197">
        <f t="shared" si="39"/>
        <v>3.1302331572845545E-2</v>
      </c>
      <c r="Q174" s="196">
        <f t="shared" si="40"/>
        <v>2.4299999999999997</v>
      </c>
      <c r="R174" s="197">
        <f t="shared" si="41"/>
        <v>3.1302331572845545E-2</v>
      </c>
      <c r="S174" s="313">
        <f t="shared" si="35"/>
        <v>387.75509999999991</v>
      </c>
      <c r="T174" s="190" t="s">
        <v>463</v>
      </c>
      <c r="U174" s="190" t="s">
        <v>534</v>
      </c>
      <c r="V174" s="190" t="s">
        <v>511</v>
      </c>
      <c r="W174" s="196">
        <v>1</v>
      </c>
      <c r="X174" s="190" t="s">
        <v>469</v>
      </c>
    </row>
    <row r="175" spans="2:24" hidden="1" x14ac:dyDescent="0.25">
      <c r="B175" s="528"/>
      <c r="C175" s="528"/>
      <c r="D175" s="245">
        <v>9</v>
      </c>
      <c r="E175" s="190" t="s">
        <v>544</v>
      </c>
      <c r="F175" s="314">
        <v>387.12</v>
      </c>
      <c r="G175" s="190">
        <v>224.63</v>
      </c>
      <c r="H175" s="190">
        <v>217.57</v>
      </c>
      <c r="I175" s="198">
        <f t="shared" si="36"/>
        <v>0.96857053821840355</v>
      </c>
      <c r="J175" s="190">
        <v>12</v>
      </c>
      <c r="K175" s="198">
        <f t="shared" si="37"/>
        <v>5.3421181498464143E-2</v>
      </c>
      <c r="L175" s="314">
        <v>156.72999999999999</v>
      </c>
      <c r="M175" s="198">
        <f t="shared" si="38"/>
        <v>1.0219917197168678</v>
      </c>
      <c r="N175" s="314">
        <v>774.25</v>
      </c>
      <c r="O175" s="190">
        <v>2.4700000000000002</v>
      </c>
      <c r="P175" s="197">
        <f t="shared" si="39"/>
        <v>1.0995859858433869E-2</v>
      </c>
      <c r="Q175" s="196">
        <f t="shared" si="40"/>
        <v>2.4699999999999975</v>
      </c>
      <c r="R175" s="197">
        <f t="shared" si="41"/>
        <v>1.0995859858433859E-2</v>
      </c>
      <c r="S175" s="313">
        <f t="shared" si="35"/>
        <v>387.12309999999957</v>
      </c>
      <c r="T175" s="190" t="s">
        <v>467</v>
      </c>
      <c r="U175" s="190" t="s">
        <v>221</v>
      </c>
      <c r="V175" s="190" t="s">
        <v>512</v>
      </c>
      <c r="W175" s="196">
        <v>1</v>
      </c>
      <c r="X175" s="190" t="s">
        <v>469</v>
      </c>
    </row>
    <row r="176" spans="2:24" hidden="1" x14ac:dyDescent="0.25">
      <c r="B176" s="528"/>
      <c r="C176" s="528"/>
      <c r="D176" s="245">
        <v>10</v>
      </c>
      <c r="E176" s="190" t="s">
        <v>621</v>
      </c>
      <c r="F176" s="314">
        <v>372.05</v>
      </c>
      <c r="G176" s="190">
        <v>42.48</v>
      </c>
      <c r="H176" s="190">
        <v>42.209999999999994</v>
      </c>
      <c r="I176" s="198">
        <f t="shared" si="36"/>
        <v>0.99364406779661008</v>
      </c>
      <c r="J176" s="190">
        <v>3</v>
      </c>
      <c r="K176" s="198">
        <f t="shared" si="37"/>
        <v>7.0621468926553674E-2</v>
      </c>
      <c r="L176" s="314">
        <v>271.57</v>
      </c>
      <c r="M176" s="198">
        <f t="shared" si="38"/>
        <v>1.0642655367231637</v>
      </c>
      <c r="N176" s="314">
        <v>741.39</v>
      </c>
      <c r="O176" s="190">
        <v>1.37</v>
      </c>
      <c r="P176" s="197">
        <f t="shared" si="39"/>
        <v>3.2250470809792847E-2</v>
      </c>
      <c r="Q176" s="196">
        <f t="shared" si="40"/>
        <v>1.3599999999999968</v>
      </c>
      <c r="R176" s="197">
        <f t="shared" si="41"/>
        <v>3.2015065913370923E-2</v>
      </c>
      <c r="S176" s="313">
        <f t="shared" si="35"/>
        <v>369.33519999999913</v>
      </c>
      <c r="T176" s="190" t="s">
        <v>179</v>
      </c>
      <c r="U176" s="190" t="s">
        <v>714</v>
      </c>
      <c r="V176" s="190" t="s">
        <v>510</v>
      </c>
      <c r="W176" s="196">
        <v>1</v>
      </c>
      <c r="X176" s="190" t="s">
        <v>458</v>
      </c>
    </row>
    <row r="177" spans="2:24" hidden="1" x14ac:dyDescent="0.25">
      <c r="B177" s="689">
        <v>45887</v>
      </c>
      <c r="C177" s="528" t="s">
        <v>385</v>
      </c>
      <c r="D177" s="245">
        <v>1</v>
      </c>
      <c r="E177" s="190" t="s">
        <v>523</v>
      </c>
      <c r="F177" s="314">
        <v>1007.69</v>
      </c>
      <c r="G177" s="190">
        <v>48.05</v>
      </c>
      <c r="H177" s="190">
        <v>51.67</v>
      </c>
      <c r="I177" s="198">
        <f t="shared" si="36"/>
        <v>1.0753381893860563</v>
      </c>
      <c r="J177" s="190">
        <v>4.3499999999999996</v>
      </c>
      <c r="K177" s="198">
        <f t="shared" si="37"/>
        <v>9.053069719042664E-2</v>
      </c>
      <c r="L177" s="314">
        <v>342.75</v>
      </c>
      <c r="M177" s="198">
        <f t="shared" si="38"/>
        <v>1.165868886576483</v>
      </c>
      <c r="N177" s="314">
        <v>2731.72</v>
      </c>
      <c r="O177" s="190">
        <v>2.94</v>
      </c>
      <c r="P177" s="197">
        <f t="shared" si="39"/>
        <v>6.1186264308012488E-2</v>
      </c>
      <c r="Q177" s="196">
        <f t="shared" si="40"/>
        <v>5.0300000000000065</v>
      </c>
      <c r="R177" s="197">
        <f t="shared" si="41"/>
        <v>0.10468262226847048</v>
      </c>
      <c r="S177" s="313">
        <f t="shared" si="35"/>
        <v>1724.0325000000023</v>
      </c>
      <c r="T177" s="190" t="s">
        <v>179</v>
      </c>
      <c r="U177" s="190" t="s">
        <v>714</v>
      </c>
      <c r="V177" s="190" t="s">
        <v>509</v>
      </c>
      <c r="W177" s="196">
        <v>1</v>
      </c>
      <c r="X177" s="190" t="s">
        <v>425</v>
      </c>
    </row>
    <row r="178" spans="2:24" hidden="1" x14ac:dyDescent="0.25">
      <c r="B178" s="528"/>
      <c r="C178" s="528"/>
      <c r="D178" s="245">
        <v>2</v>
      </c>
      <c r="E178" s="190" t="s">
        <v>547</v>
      </c>
      <c r="F178" s="314">
        <v>467.17</v>
      </c>
      <c r="G178" s="190">
        <v>69.17</v>
      </c>
      <c r="H178" s="190">
        <v>79.540000000000006</v>
      </c>
      <c r="I178" s="198">
        <f t="shared" si="36"/>
        <v>1.1499204857597225</v>
      </c>
      <c r="J178" s="190">
        <v>0</v>
      </c>
      <c r="K178" s="198">
        <f t="shared" si="37"/>
        <v>0</v>
      </c>
      <c r="L178" s="314">
        <v>90.1</v>
      </c>
      <c r="M178" s="198">
        <f t="shared" si="38"/>
        <v>1.1499204857597225</v>
      </c>
      <c r="N178" s="314">
        <v>934.34</v>
      </c>
      <c r="O178" s="190">
        <v>5.1850000000000023</v>
      </c>
      <c r="P178" s="197">
        <f t="shared" si="39"/>
        <v>7.4960242879861236E-2</v>
      </c>
      <c r="Q178" s="196">
        <f t="shared" si="40"/>
        <v>5.1850000000000023</v>
      </c>
      <c r="R178" s="197">
        <f t="shared" si="41"/>
        <v>7.4960242879861236E-2</v>
      </c>
      <c r="S178" s="313">
        <f t="shared" si="35"/>
        <v>467.16850000000017</v>
      </c>
      <c r="T178" s="190" t="s">
        <v>467</v>
      </c>
      <c r="U178" s="190" t="s">
        <v>221</v>
      </c>
      <c r="V178" s="190" t="s">
        <v>551</v>
      </c>
      <c r="W178" s="196">
        <v>1</v>
      </c>
      <c r="X178" s="190" t="s">
        <v>415</v>
      </c>
    </row>
    <row r="179" spans="2:24" hidden="1" x14ac:dyDescent="0.25">
      <c r="B179" s="528"/>
      <c r="C179" s="528"/>
      <c r="D179" s="245">
        <v>3</v>
      </c>
      <c r="E179" s="190" t="s">
        <v>486</v>
      </c>
      <c r="F179" s="314">
        <v>447.07</v>
      </c>
      <c r="G179" s="190">
        <v>103.1</v>
      </c>
      <c r="H179" s="190">
        <v>101.27</v>
      </c>
      <c r="I179" s="198">
        <f t="shared" si="36"/>
        <v>0.98225024248302617</v>
      </c>
      <c r="J179" s="190">
        <v>7.6</v>
      </c>
      <c r="K179" s="198">
        <f t="shared" si="37"/>
        <v>7.3714839961202719E-2</v>
      </c>
      <c r="L179" s="314">
        <v>410.16</v>
      </c>
      <c r="M179" s="198">
        <f t="shared" si="38"/>
        <v>1.0559650824442288</v>
      </c>
      <c r="N179" s="314">
        <v>2366.62</v>
      </c>
      <c r="O179" s="190">
        <v>1.0900000000000001</v>
      </c>
      <c r="P179" s="197">
        <f t="shared" si="39"/>
        <v>1.0572259941804074E-2</v>
      </c>
      <c r="Q179" s="196">
        <f t="shared" si="40"/>
        <v>4.6799999999999962</v>
      </c>
      <c r="R179" s="197">
        <f t="shared" si="41"/>
        <v>4.5392822502424796E-2</v>
      </c>
      <c r="S179" s="313">
        <f t="shared" si="35"/>
        <v>1919.5487999999984</v>
      </c>
      <c r="T179" s="190" t="s">
        <v>179</v>
      </c>
      <c r="U179" s="190" t="s">
        <v>714</v>
      </c>
      <c r="V179" s="190" t="s">
        <v>509</v>
      </c>
      <c r="W179" s="196">
        <v>1</v>
      </c>
      <c r="X179" s="190" t="s">
        <v>469</v>
      </c>
    </row>
    <row r="180" spans="2:24" hidden="1" x14ac:dyDescent="0.25">
      <c r="B180" s="528"/>
      <c r="C180" s="528"/>
      <c r="D180" s="245">
        <v>4</v>
      </c>
      <c r="E180" s="190" t="s">
        <v>533</v>
      </c>
      <c r="F180" s="314">
        <v>429.32</v>
      </c>
      <c r="G180" s="190">
        <v>21.09</v>
      </c>
      <c r="H180" s="190">
        <v>22.89</v>
      </c>
      <c r="I180" s="198">
        <f t="shared" si="36"/>
        <v>1.0853485064011381</v>
      </c>
      <c r="J180" s="190">
        <v>4</v>
      </c>
      <c r="K180" s="198">
        <f t="shared" si="37"/>
        <v>0.18966334755808439</v>
      </c>
      <c r="L180" s="314">
        <v>148.04</v>
      </c>
      <c r="M180" s="198">
        <f t="shared" si="38"/>
        <v>1.2750118539592223</v>
      </c>
      <c r="N180" s="314">
        <v>858.63</v>
      </c>
      <c r="O180" s="190">
        <v>2.9</v>
      </c>
      <c r="P180" s="197">
        <f t="shared" si="39"/>
        <v>0.1375059269796112</v>
      </c>
      <c r="Q180" s="196">
        <f t="shared" si="40"/>
        <v>2.9000000000000008</v>
      </c>
      <c r="R180" s="197">
        <f t="shared" si="41"/>
        <v>0.13750592697961123</v>
      </c>
      <c r="S180" s="313">
        <f t="shared" si="35"/>
        <v>429.31600000000009</v>
      </c>
      <c r="T180" s="190" t="s">
        <v>179</v>
      </c>
      <c r="U180" s="190" t="s">
        <v>714</v>
      </c>
      <c r="V180" s="190" t="s">
        <v>509</v>
      </c>
      <c r="W180" s="196">
        <v>1</v>
      </c>
      <c r="X180" s="190" t="s">
        <v>414</v>
      </c>
    </row>
    <row r="181" spans="2:24" hidden="1" x14ac:dyDescent="0.25">
      <c r="B181" s="528"/>
      <c r="C181" s="528"/>
      <c r="D181" s="245">
        <v>5</v>
      </c>
      <c r="E181" s="190" t="s">
        <v>492</v>
      </c>
      <c r="F181" s="314">
        <v>420.06</v>
      </c>
      <c r="G181" s="190">
        <v>386.9</v>
      </c>
      <c r="H181" s="190">
        <v>355.05999999999995</v>
      </c>
      <c r="I181" s="198">
        <f t="shared" si="36"/>
        <v>0.91770483329025576</v>
      </c>
      <c r="J181" s="190">
        <v>37.6</v>
      </c>
      <c r="K181" s="198">
        <f t="shared" si="37"/>
        <v>9.7182734556733014E-2</v>
      </c>
      <c r="L181" s="314">
        <v>156.74</v>
      </c>
      <c r="M181" s="198">
        <f t="shared" si="38"/>
        <v>1.0148875678469889</v>
      </c>
      <c r="N181" s="314">
        <v>902.82</v>
      </c>
      <c r="O181" s="190">
        <v>2.68</v>
      </c>
      <c r="P181" s="197">
        <f t="shared" si="39"/>
        <v>6.9268544843628854E-3</v>
      </c>
      <c r="Q181" s="196">
        <f t="shared" si="40"/>
        <v>3.0799999999999907</v>
      </c>
      <c r="R181" s="197">
        <f t="shared" si="41"/>
        <v>7.9607133626259773E-3</v>
      </c>
      <c r="S181" s="313">
        <f t="shared" si="35"/>
        <v>482.7591999999986</v>
      </c>
      <c r="T181" s="190" t="s">
        <v>467</v>
      </c>
      <c r="U181" s="190" t="s">
        <v>221</v>
      </c>
      <c r="V181" s="190" t="s">
        <v>512</v>
      </c>
      <c r="W181" s="196">
        <v>1</v>
      </c>
      <c r="X181" s="190" t="s">
        <v>469</v>
      </c>
    </row>
    <row r="182" spans="2:24" hidden="1" x14ac:dyDescent="0.25">
      <c r="B182" s="528"/>
      <c r="C182" s="528"/>
      <c r="D182" s="245">
        <v>6</v>
      </c>
      <c r="E182" s="190" t="s">
        <v>544</v>
      </c>
      <c r="F182" s="314">
        <v>406.71</v>
      </c>
      <c r="G182" s="190">
        <v>230.73</v>
      </c>
      <c r="H182" s="190">
        <v>220.42</v>
      </c>
      <c r="I182" s="198">
        <f t="shared" si="36"/>
        <v>0.95531573700862482</v>
      </c>
      <c r="J182" s="190">
        <v>15.5</v>
      </c>
      <c r="K182" s="198">
        <f t="shared" si="37"/>
        <v>6.717808694144671E-2</v>
      </c>
      <c r="L182" s="314">
        <v>156.72999999999999</v>
      </c>
      <c r="M182" s="198">
        <f t="shared" si="38"/>
        <v>1.0224938239500716</v>
      </c>
      <c r="N182" s="314">
        <v>813.43</v>
      </c>
      <c r="O182" s="190">
        <v>2.5949999999999989</v>
      </c>
      <c r="P182" s="197">
        <f t="shared" si="39"/>
        <v>1.1246911975035752E-2</v>
      </c>
      <c r="Q182" s="196">
        <f t="shared" si="40"/>
        <v>2.5949999999999989</v>
      </c>
      <c r="R182" s="197">
        <f t="shared" si="41"/>
        <v>1.1246911975035752E-2</v>
      </c>
      <c r="S182" s="313">
        <f t="shared" si="35"/>
        <v>406.7143499999998</v>
      </c>
      <c r="T182" s="190" t="s">
        <v>467</v>
      </c>
      <c r="U182" s="190" t="s">
        <v>221</v>
      </c>
      <c r="V182" s="190" t="s">
        <v>512</v>
      </c>
      <c r="W182" s="196">
        <v>1</v>
      </c>
      <c r="X182" s="190" t="s">
        <v>469</v>
      </c>
    </row>
    <row r="183" spans="2:24" hidden="1" x14ac:dyDescent="0.25">
      <c r="B183" s="528"/>
      <c r="C183" s="528"/>
      <c r="D183" s="245">
        <v>7</v>
      </c>
      <c r="E183" s="190" t="s">
        <v>629</v>
      </c>
      <c r="F183" s="314">
        <v>399.44</v>
      </c>
      <c r="G183" s="190">
        <v>103.1</v>
      </c>
      <c r="H183" s="190">
        <v>106.71</v>
      </c>
      <c r="I183" s="198">
        <f t="shared" si="36"/>
        <v>1.0350145489815712</v>
      </c>
      <c r="J183" s="190">
        <v>4</v>
      </c>
      <c r="K183" s="198">
        <f t="shared" si="37"/>
        <v>3.8797284190106696E-2</v>
      </c>
      <c r="L183" s="314">
        <v>104.84</v>
      </c>
      <c r="M183" s="198">
        <f t="shared" si="38"/>
        <v>1.0738118331716779</v>
      </c>
      <c r="N183" s="314">
        <v>797.83</v>
      </c>
      <c r="O183" s="190">
        <v>3.81</v>
      </c>
      <c r="P183" s="197">
        <f t="shared" si="39"/>
        <v>3.6954413191076625E-2</v>
      </c>
      <c r="Q183" s="196">
        <f t="shared" si="40"/>
        <v>3.7999999999999994</v>
      </c>
      <c r="R183" s="197">
        <f t="shared" si="41"/>
        <v>3.6857419980601352E-2</v>
      </c>
      <c r="S183" s="313">
        <f t="shared" si="35"/>
        <v>398.39199999999994</v>
      </c>
      <c r="T183" s="190" t="s">
        <v>179</v>
      </c>
      <c r="U183" s="190" t="s">
        <v>714</v>
      </c>
      <c r="V183" s="190" t="s">
        <v>509</v>
      </c>
      <c r="W183" s="196">
        <v>1</v>
      </c>
      <c r="X183" s="190" t="s">
        <v>469</v>
      </c>
    </row>
    <row r="184" spans="2:24" hidden="1" x14ac:dyDescent="0.25">
      <c r="B184" s="528"/>
      <c r="C184" s="528"/>
      <c r="D184" s="245">
        <v>8</v>
      </c>
      <c r="E184" s="190" t="s">
        <v>505</v>
      </c>
      <c r="F184" s="314">
        <v>395.56</v>
      </c>
      <c r="G184" s="190">
        <v>37.72</v>
      </c>
      <c r="H184" s="190">
        <v>39.21</v>
      </c>
      <c r="I184" s="198">
        <f t="shared" si="36"/>
        <v>1.0395015906680807</v>
      </c>
      <c r="J184" s="190">
        <v>5.5</v>
      </c>
      <c r="K184" s="198">
        <f t="shared" si="37"/>
        <v>0.14581124072110288</v>
      </c>
      <c r="L184" s="314">
        <v>113.18</v>
      </c>
      <c r="M184" s="198">
        <f t="shared" si="38"/>
        <v>1.1853128313891834</v>
      </c>
      <c r="N184" s="314">
        <v>791.13</v>
      </c>
      <c r="O184" s="190">
        <v>3.495000000000001</v>
      </c>
      <c r="P184" s="197">
        <f t="shared" si="39"/>
        <v>9.2656415694591751E-2</v>
      </c>
      <c r="Q184" s="196">
        <f t="shared" si="40"/>
        <v>3.495000000000001</v>
      </c>
      <c r="R184" s="197">
        <f t="shared" si="41"/>
        <v>9.2656415694591751E-2</v>
      </c>
      <c r="S184" s="313">
        <f t="shared" si="35"/>
        <v>395.56410000000011</v>
      </c>
      <c r="T184" s="190" t="s">
        <v>179</v>
      </c>
      <c r="U184" s="190" t="s">
        <v>714</v>
      </c>
      <c r="V184" s="190" t="s">
        <v>509</v>
      </c>
      <c r="W184" s="196">
        <v>1</v>
      </c>
      <c r="X184" s="190" t="s">
        <v>461</v>
      </c>
    </row>
    <row r="185" spans="2:24" hidden="1" x14ac:dyDescent="0.25">
      <c r="B185" s="528"/>
      <c r="C185" s="528"/>
      <c r="D185" s="245">
        <v>9</v>
      </c>
      <c r="E185" s="190" t="s">
        <v>519</v>
      </c>
      <c r="F185" s="314">
        <v>385.58</v>
      </c>
      <c r="G185" s="190">
        <v>251.52</v>
      </c>
      <c r="H185" s="190">
        <v>241.8</v>
      </c>
      <c r="I185" s="198">
        <f t="shared" si="36"/>
        <v>0.96135496183206104</v>
      </c>
      <c r="J185" s="190">
        <v>17.5</v>
      </c>
      <c r="K185" s="198">
        <f t="shared" si="37"/>
        <v>6.9576972010178109E-2</v>
      </c>
      <c r="L185" s="314">
        <v>99.12</v>
      </c>
      <c r="M185" s="198">
        <f t="shared" si="38"/>
        <v>1.0309319338422391</v>
      </c>
      <c r="N185" s="314">
        <v>771.15</v>
      </c>
      <c r="O185" s="190">
        <v>3.8900000000000006</v>
      </c>
      <c r="P185" s="197">
        <f t="shared" si="39"/>
        <v>1.5465966921119595E-2</v>
      </c>
      <c r="Q185" s="196">
        <f t="shared" si="40"/>
        <v>3.8900000000000006</v>
      </c>
      <c r="R185" s="197">
        <f t="shared" si="41"/>
        <v>1.5465966921119595E-2</v>
      </c>
      <c r="S185" s="313">
        <f t="shared" si="35"/>
        <v>385.57680000000005</v>
      </c>
      <c r="T185" s="190" t="s">
        <v>179</v>
      </c>
      <c r="U185" s="190" t="s">
        <v>714</v>
      </c>
      <c r="V185" s="190" t="s">
        <v>509</v>
      </c>
      <c r="W185" s="196">
        <v>1</v>
      </c>
      <c r="X185" s="190" t="s">
        <v>469</v>
      </c>
    </row>
    <row r="186" spans="2:24" hidden="1" x14ac:dyDescent="0.25">
      <c r="B186" s="528"/>
      <c r="C186" s="528"/>
      <c r="D186" s="245">
        <v>10</v>
      </c>
      <c r="E186" s="190" t="s">
        <v>557</v>
      </c>
      <c r="F186" s="314">
        <v>383.85</v>
      </c>
      <c r="G186" s="190">
        <v>21.02</v>
      </c>
      <c r="H186" s="190">
        <v>27.01</v>
      </c>
      <c r="I186" s="198">
        <f t="shared" si="36"/>
        <v>1.284966698382493</v>
      </c>
      <c r="J186" s="190">
        <v>0</v>
      </c>
      <c r="K186" s="198">
        <f t="shared" si="37"/>
        <v>0</v>
      </c>
      <c r="L186" s="314">
        <v>127.95</v>
      </c>
      <c r="M186" s="198">
        <f t="shared" si="38"/>
        <v>1.284966698382493</v>
      </c>
      <c r="N186" s="314">
        <v>766.42</v>
      </c>
      <c r="O186" s="190">
        <v>3</v>
      </c>
      <c r="P186" s="197">
        <f t="shared" si="39"/>
        <v>0.14272121788772599</v>
      </c>
      <c r="Q186" s="196">
        <f t="shared" si="40"/>
        <v>2.990000000000002</v>
      </c>
      <c r="R186" s="197">
        <f t="shared" si="41"/>
        <v>0.14224548049476698</v>
      </c>
      <c r="S186" s="313">
        <f t="shared" si="35"/>
        <v>382.57050000000027</v>
      </c>
      <c r="T186" s="190" t="s">
        <v>463</v>
      </c>
      <c r="U186" s="190" t="s">
        <v>534</v>
      </c>
      <c r="V186" s="190" t="s">
        <v>511</v>
      </c>
      <c r="W186" s="196">
        <v>1</v>
      </c>
      <c r="X186" s="190" t="s">
        <v>452</v>
      </c>
    </row>
    <row r="187" spans="2:24" hidden="1" x14ac:dyDescent="0.25">
      <c r="B187" s="689">
        <v>45888</v>
      </c>
      <c r="C187" s="528" t="s">
        <v>324</v>
      </c>
      <c r="D187" s="245">
        <v>1</v>
      </c>
      <c r="E187" s="190" t="s">
        <v>636</v>
      </c>
      <c r="F187" s="314">
        <v>1647.2</v>
      </c>
      <c r="G187" s="190">
        <v>15596</v>
      </c>
      <c r="H187" s="190">
        <v>15596</v>
      </c>
      <c r="I187" s="198">
        <f t="shared" si="36"/>
        <v>1</v>
      </c>
      <c r="J187" s="190">
        <v>284</v>
      </c>
      <c r="K187" s="198">
        <f t="shared" si="37"/>
        <v>1.8209797383944602E-2</v>
      </c>
      <c r="L187" s="314">
        <v>5.8</v>
      </c>
      <c r="M187" s="198">
        <f t="shared" si="38"/>
        <v>1.0182097973839446</v>
      </c>
      <c r="N187" s="314">
        <v>1647.2</v>
      </c>
      <c r="O187" s="190">
        <v>284</v>
      </c>
      <c r="P187" s="197">
        <f t="shared" si="39"/>
        <v>1.8209797383944602E-2</v>
      </c>
      <c r="Q187" s="196">
        <f t="shared" si="40"/>
        <v>0</v>
      </c>
      <c r="R187" s="197">
        <f t="shared" si="41"/>
        <v>0</v>
      </c>
      <c r="S187" s="313">
        <f t="shared" si="35"/>
        <v>0</v>
      </c>
      <c r="T187" s="190" t="s">
        <v>179</v>
      </c>
      <c r="U187" s="190" t="s">
        <v>536</v>
      </c>
      <c r="V187" s="190" t="s">
        <v>640</v>
      </c>
      <c r="W187" s="196">
        <v>1</v>
      </c>
      <c r="X187" s="190" t="s">
        <v>469</v>
      </c>
    </row>
    <row r="188" spans="2:24" hidden="1" x14ac:dyDescent="0.25">
      <c r="B188" s="528"/>
      <c r="C188" s="528"/>
      <c r="D188" s="245">
        <v>2</v>
      </c>
      <c r="E188" s="190" t="s">
        <v>637</v>
      </c>
      <c r="F188" s="314">
        <v>1329.16</v>
      </c>
      <c r="G188" s="190">
        <v>6607</v>
      </c>
      <c r="H188" s="190">
        <v>6607</v>
      </c>
      <c r="I188" s="198">
        <f t="shared" si="36"/>
        <v>1</v>
      </c>
      <c r="J188" s="190">
        <v>202</v>
      </c>
      <c r="K188" s="198">
        <f t="shared" si="37"/>
        <v>3.0573634024519448E-2</v>
      </c>
      <c r="L188" s="314">
        <v>6.58</v>
      </c>
      <c r="M188" s="198">
        <f t="shared" si="38"/>
        <v>1.0305736340245195</v>
      </c>
      <c r="N188" s="314">
        <v>1329.16</v>
      </c>
      <c r="O188" s="190">
        <v>202</v>
      </c>
      <c r="P188" s="197">
        <f t="shared" si="39"/>
        <v>3.0573634024519448E-2</v>
      </c>
      <c r="Q188" s="196">
        <f t="shared" si="40"/>
        <v>0</v>
      </c>
      <c r="R188" s="197">
        <f t="shared" si="41"/>
        <v>0</v>
      </c>
      <c r="S188" s="313">
        <f t="shared" si="35"/>
        <v>0</v>
      </c>
      <c r="T188" s="190" t="s">
        <v>467</v>
      </c>
      <c r="U188" s="190" t="s">
        <v>221</v>
      </c>
      <c r="V188" s="190" t="s">
        <v>641</v>
      </c>
      <c r="W188" s="196">
        <v>1</v>
      </c>
      <c r="X188" s="190" t="s">
        <v>469</v>
      </c>
    </row>
    <row r="189" spans="2:24" hidden="1" x14ac:dyDescent="0.25">
      <c r="B189" s="528"/>
      <c r="C189" s="528"/>
      <c r="D189" s="245">
        <v>3</v>
      </c>
      <c r="E189" s="190" t="s">
        <v>638</v>
      </c>
      <c r="F189" s="314">
        <v>943.95</v>
      </c>
      <c r="G189" s="190">
        <v>4973</v>
      </c>
      <c r="H189" s="190">
        <v>4973</v>
      </c>
      <c r="I189" s="198">
        <f t="shared" si="36"/>
        <v>1</v>
      </c>
      <c r="J189" s="190">
        <v>217</v>
      </c>
      <c r="K189" s="198">
        <f t="shared" si="37"/>
        <v>4.3635632415041224E-2</v>
      </c>
      <c r="L189" s="314">
        <v>4.3499999999999996</v>
      </c>
      <c r="M189" s="198">
        <f t="shared" si="38"/>
        <v>1.0436356324150413</v>
      </c>
      <c r="N189" s="314">
        <v>943.95</v>
      </c>
      <c r="O189" s="190">
        <v>217</v>
      </c>
      <c r="P189" s="197">
        <f t="shared" si="39"/>
        <v>4.3635632415041224E-2</v>
      </c>
      <c r="Q189" s="196">
        <f t="shared" si="40"/>
        <v>0</v>
      </c>
      <c r="R189" s="197">
        <f t="shared" si="41"/>
        <v>0</v>
      </c>
      <c r="S189" s="313">
        <f t="shared" si="35"/>
        <v>0</v>
      </c>
      <c r="T189" s="190" t="s">
        <v>179</v>
      </c>
      <c r="U189" s="190" t="s">
        <v>536</v>
      </c>
      <c r="V189" s="190" t="s">
        <v>640</v>
      </c>
      <c r="W189" s="196">
        <v>1</v>
      </c>
      <c r="X189" s="190" t="s">
        <v>447</v>
      </c>
    </row>
    <row r="190" spans="2:24" hidden="1" x14ac:dyDescent="0.25">
      <c r="B190" s="528"/>
      <c r="C190" s="528"/>
      <c r="D190" s="245">
        <v>4</v>
      </c>
      <c r="E190" s="190" t="s">
        <v>544</v>
      </c>
      <c r="F190" s="314">
        <v>871.42</v>
      </c>
      <c r="G190" s="190">
        <v>320.33999999999997</v>
      </c>
      <c r="H190" s="190">
        <v>320.33999999999997</v>
      </c>
      <c r="I190" s="198">
        <f t="shared" si="36"/>
        <v>1</v>
      </c>
      <c r="J190" s="190">
        <v>18.57</v>
      </c>
      <c r="K190" s="198">
        <f t="shared" si="37"/>
        <v>5.7969657239183375E-2</v>
      </c>
      <c r="L190" s="314">
        <v>156.72999999999999</v>
      </c>
      <c r="M190" s="198">
        <f t="shared" si="38"/>
        <v>1.0579696572391835</v>
      </c>
      <c r="N190" s="314">
        <v>2910.48</v>
      </c>
      <c r="O190" s="190">
        <v>5.56</v>
      </c>
      <c r="P190" s="197">
        <f t="shared" si="39"/>
        <v>1.7356558656427545E-2</v>
      </c>
      <c r="Q190" s="196">
        <f t="shared" si="40"/>
        <v>13.009999999999994</v>
      </c>
      <c r="R190" s="197">
        <f t="shared" si="41"/>
        <v>4.0613098582755809E-2</v>
      </c>
      <c r="S190" s="313">
        <f t="shared" si="35"/>
        <v>2039.057299999999</v>
      </c>
      <c r="T190" s="190" t="s">
        <v>467</v>
      </c>
      <c r="U190" s="190" t="s">
        <v>221</v>
      </c>
      <c r="V190" s="190" t="s">
        <v>512</v>
      </c>
      <c r="W190" s="196">
        <v>1</v>
      </c>
      <c r="X190" s="190" t="s">
        <v>469</v>
      </c>
    </row>
    <row r="191" spans="2:24" hidden="1" x14ac:dyDescent="0.25">
      <c r="B191" s="528"/>
      <c r="C191" s="528"/>
      <c r="D191" s="245">
        <v>5</v>
      </c>
      <c r="E191" s="190" t="s">
        <v>519</v>
      </c>
      <c r="F191" s="314">
        <v>608.6</v>
      </c>
      <c r="G191" s="190">
        <v>231.25</v>
      </c>
      <c r="H191" s="190">
        <v>231.25</v>
      </c>
      <c r="I191" s="198">
        <f t="shared" si="36"/>
        <v>1</v>
      </c>
      <c r="J191" s="190">
        <v>23.76</v>
      </c>
      <c r="K191" s="198">
        <f t="shared" si="37"/>
        <v>0.10274594594594595</v>
      </c>
      <c r="L191" s="314">
        <v>99.12</v>
      </c>
      <c r="M191" s="198">
        <f t="shared" si="38"/>
        <v>1.1027459459459459</v>
      </c>
      <c r="N191" s="314">
        <v>2355.09</v>
      </c>
      <c r="O191" s="190">
        <v>6.14</v>
      </c>
      <c r="P191" s="197">
        <f t="shared" si="39"/>
        <v>2.6551351351351352E-2</v>
      </c>
      <c r="Q191" s="196">
        <f t="shared" si="40"/>
        <v>17.61999999999999</v>
      </c>
      <c r="R191" s="197">
        <f t="shared" si="41"/>
        <v>7.6194594594594559E-2</v>
      </c>
      <c r="S191" s="313">
        <f t="shared" si="35"/>
        <v>1746.4943999999991</v>
      </c>
      <c r="T191" s="190" t="s">
        <v>179</v>
      </c>
      <c r="U191" s="190" t="s">
        <v>714</v>
      </c>
      <c r="V191" s="190" t="s">
        <v>509</v>
      </c>
      <c r="W191" s="196">
        <v>1</v>
      </c>
      <c r="X191" s="190" t="s">
        <v>469</v>
      </c>
    </row>
    <row r="192" spans="2:24" hidden="1" x14ac:dyDescent="0.25">
      <c r="B192" s="528"/>
      <c r="C192" s="528"/>
      <c r="D192" s="245">
        <v>6</v>
      </c>
      <c r="E192" s="190" t="s">
        <v>639</v>
      </c>
      <c r="F192" s="314">
        <v>583.01</v>
      </c>
      <c r="G192" s="190">
        <v>90.63</v>
      </c>
      <c r="H192" s="190">
        <v>90.63</v>
      </c>
      <c r="I192" s="198">
        <f t="shared" si="36"/>
        <v>1</v>
      </c>
      <c r="J192" s="190">
        <v>13.74</v>
      </c>
      <c r="K192" s="198">
        <f t="shared" si="37"/>
        <v>0.15160542866600465</v>
      </c>
      <c r="L192" s="314">
        <v>121.46</v>
      </c>
      <c r="M192" s="198">
        <f t="shared" si="38"/>
        <v>1.1516054286660047</v>
      </c>
      <c r="N192" s="314">
        <v>1668.86</v>
      </c>
      <c r="O192" s="190">
        <v>4.8</v>
      </c>
      <c r="P192" s="197">
        <f t="shared" si="39"/>
        <v>5.2962595167163194E-2</v>
      </c>
      <c r="Q192" s="196">
        <f t="shared" si="40"/>
        <v>8.9399999999999942</v>
      </c>
      <c r="R192" s="197">
        <f t="shared" si="41"/>
        <v>9.8642833498841384E-2</v>
      </c>
      <c r="S192" s="313">
        <f t="shared" si="35"/>
        <v>1085.8523999999993</v>
      </c>
      <c r="T192" s="190" t="s">
        <v>179</v>
      </c>
      <c r="U192" s="190" t="s">
        <v>714</v>
      </c>
      <c r="V192" s="190" t="s">
        <v>642</v>
      </c>
      <c r="W192" s="196">
        <v>1</v>
      </c>
      <c r="X192" s="190" t="s">
        <v>635</v>
      </c>
    </row>
    <row r="193" spans="2:24" hidden="1" x14ac:dyDescent="0.25">
      <c r="B193" s="528"/>
      <c r="C193" s="528"/>
      <c r="D193" s="245">
        <v>7</v>
      </c>
      <c r="E193" s="190" t="s">
        <v>617</v>
      </c>
      <c r="F193" s="314">
        <v>431.55</v>
      </c>
      <c r="G193" s="190">
        <v>12.82</v>
      </c>
      <c r="H193" s="190">
        <v>12.82</v>
      </c>
      <c r="I193" s="198">
        <f t="shared" si="36"/>
        <v>1</v>
      </c>
      <c r="J193" s="190">
        <v>2.4700000000000002</v>
      </c>
      <c r="K193" s="198">
        <f t="shared" si="37"/>
        <v>0.19266770670826835</v>
      </c>
      <c r="L193" s="314">
        <v>469.08</v>
      </c>
      <c r="M193" s="198">
        <f t="shared" si="38"/>
        <v>1.1926677067082683</v>
      </c>
      <c r="N193" s="314">
        <v>1158.6300000000001</v>
      </c>
      <c r="O193" s="190">
        <v>0.92</v>
      </c>
      <c r="P193" s="197">
        <f t="shared" si="39"/>
        <v>7.1762870514820595E-2</v>
      </c>
      <c r="Q193" s="196">
        <f t="shared" si="40"/>
        <v>1.5500000000000007</v>
      </c>
      <c r="R193" s="197">
        <f t="shared" si="41"/>
        <v>0.12090483619344779</v>
      </c>
      <c r="S193" s="313">
        <f t="shared" si="35"/>
        <v>727.0740000000003</v>
      </c>
      <c r="T193" s="190" t="s">
        <v>179</v>
      </c>
      <c r="U193" s="190" t="s">
        <v>714</v>
      </c>
      <c r="V193" s="190" t="s">
        <v>509</v>
      </c>
      <c r="W193" s="196">
        <v>1</v>
      </c>
      <c r="X193" s="190" t="s">
        <v>460</v>
      </c>
    </row>
    <row r="194" spans="2:24" hidden="1" x14ac:dyDescent="0.25">
      <c r="B194" s="528"/>
      <c r="C194" s="528"/>
      <c r="D194" s="245">
        <v>8</v>
      </c>
      <c r="E194" s="190" t="s">
        <v>542</v>
      </c>
      <c r="F194" s="314">
        <v>255.31</v>
      </c>
      <c r="G194" s="190">
        <v>71.87</v>
      </c>
      <c r="H194" s="190">
        <v>71.87</v>
      </c>
      <c r="I194" s="198">
        <f t="shared" si="36"/>
        <v>1</v>
      </c>
      <c r="J194" s="190">
        <v>6.67</v>
      </c>
      <c r="K194" s="198">
        <f t="shared" si="37"/>
        <v>9.2806456101293996E-2</v>
      </c>
      <c r="L194" s="314">
        <v>159.57</v>
      </c>
      <c r="M194" s="198">
        <f t="shared" si="38"/>
        <v>1.092806456101294</v>
      </c>
      <c r="N194" s="314">
        <v>1064.33</v>
      </c>
      <c r="O194" s="190">
        <v>1.6</v>
      </c>
      <c r="P194" s="197">
        <f t="shared" si="39"/>
        <v>2.2262418255182968E-2</v>
      </c>
      <c r="Q194" s="196">
        <f t="shared" si="40"/>
        <v>5.0700000000000021</v>
      </c>
      <c r="R194" s="197">
        <f t="shared" si="41"/>
        <v>7.054403784611106E-2</v>
      </c>
      <c r="S194" s="313">
        <f t="shared" si="35"/>
        <v>809.01990000000035</v>
      </c>
      <c r="T194" s="190" t="s">
        <v>463</v>
      </c>
      <c r="U194" s="190" t="s">
        <v>534</v>
      </c>
      <c r="V194" s="190" t="s">
        <v>511</v>
      </c>
      <c r="W194" s="196">
        <v>1</v>
      </c>
      <c r="X194" s="190" t="s">
        <v>469</v>
      </c>
    </row>
    <row r="195" spans="2:24" hidden="1" x14ac:dyDescent="0.25">
      <c r="B195" s="528"/>
      <c r="C195" s="528"/>
      <c r="D195" s="245">
        <v>9</v>
      </c>
      <c r="E195" s="190" t="s">
        <v>557</v>
      </c>
      <c r="F195" s="314">
        <v>243.11</v>
      </c>
      <c r="G195" s="190">
        <v>21.8</v>
      </c>
      <c r="H195" s="190">
        <v>21.8</v>
      </c>
      <c r="I195" s="198">
        <f t="shared" si="36"/>
        <v>1</v>
      </c>
      <c r="J195" s="190">
        <v>4.32</v>
      </c>
      <c r="K195" s="198">
        <f t="shared" si="37"/>
        <v>0.19816513761467891</v>
      </c>
      <c r="L195" s="314">
        <v>127.95</v>
      </c>
      <c r="M195" s="198">
        <f t="shared" si="38"/>
        <v>1.1981651376146789</v>
      </c>
      <c r="N195" s="314">
        <v>552.74</v>
      </c>
      <c r="O195" s="190">
        <v>1.9</v>
      </c>
      <c r="P195" s="197">
        <f t="shared" si="39"/>
        <v>8.7155963302752285E-2</v>
      </c>
      <c r="Q195" s="196">
        <f t="shared" si="40"/>
        <v>2.4200000000000004</v>
      </c>
      <c r="R195" s="197">
        <f t="shared" si="41"/>
        <v>0.11100917431192663</v>
      </c>
      <c r="S195" s="313">
        <f t="shared" si="35"/>
        <v>309.63900000000007</v>
      </c>
      <c r="T195" s="190" t="s">
        <v>463</v>
      </c>
      <c r="U195" s="190" t="s">
        <v>534</v>
      </c>
      <c r="V195" s="190" t="s">
        <v>511</v>
      </c>
      <c r="W195" s="196">
        <v>1</v>
      </c>
      <c r="X195" s="190" t="s">
        <v>452</v>
      </c>
    </row>
    <row r="196" spans="2:24" hidden="1" x14ac:dyDescent="0.25">
      <c r="B196" s="528"/>
      <c r="C196" s="528"/>
      <c r="D196" s="245">
        <v>10</v>
      </c>
      <c r="E196" s="190" t="s">
        <v>486</v>
      </c>
      <c r="F196" s="314">
        <v>241.99</v>
      </c>
      <c r="G196" s="190">
        <v>95.82</v>
      </c>
      <c r="H196" s="190">
        <v>95.82</v>
      </c>
      <c r="I196" s="198">
        <f t="shared" si="36"/>
        <v>1</v>
      </c>
      <c r="J196" s="190">
        <v>2.9</v>
      </c>
      <c r="K196" s="198">
        <f t="shared" si="37"/>
        <v>3.026508035900647E-2</v>
      </c>
      <c r="L196" s="314">
        <v>410.16</v>
      </c>
      <c r="M196" s="198">
        <f t="shared" si="38"/>
        <v>1.0302650803590065</v>
      </c>
      <c r="N196" s="314">
        <v>1189.46</v>
      </c>
      <c r="O196" s="190">
        <v>0.59</v>
      </c>
      <c r="P196" s="197">
        <f t="shared" si="39"/>
        <v>6.1573784178668338E-3</v>
      </c>
      <c r="Q196" s="196">
        <f t="shared" si="40"/>
        <v>2.3100000000000058</v>
      </c>
      <c r="R196" s="197">
        <f t="shared" si="41"/>
        <v>2.41077019411397E-2</v>
      </c>
      <c r="S196" s="313">
        <f t="shared" si="35"/>
        <v>947.4696000000024</v>
      </c>
      <c r="T196" s="190" t="s">
        <v>179</v>
      </c>
      <c r="U196" s="190" t="s">
        <v>714</v>
      </c>
      <c r="V196" s="190" t="s">
        <v>509</v>
      </c>
      <c r="W196" s="196">
        <v>1</v>
      </c>
      <c r="X196" s="190" t="s">
        <v>469</v>
      </c>
    </row>
    <row r="197" spans="2:24" hidden="1" x14ac:dyDescent="0.25">
      <c r="B197" s="689">
        <v>45889</v>
      </c>
      <c r="C197" s="528" t="s">
        <v>325</v>
      </c>
      <c r="D197" s="245">
        <v>1</v>
      </c>
      <c r="E197" s="190" t="s">
        <v>559</v>
      </c>
      <c r="F197" s="314">
        <v>1109.9087999999999</v>
      </c>
      <c r="G197" s="190">
        <v>185.07</v>
      </c>
      <c r="H197" s="190">
        <v>185.07</v>
      </c>
      <c r="I197" s="198">
        <f t="shared" si="36"/>
        <v>1</v>
      </c>
      <c r="J197" s="190">
        <v>31.12</v>
      </c>
      <c r="K197" s="198">
        <f t="shared" si="37"/>
        <v>0.168152590911547</v>
      </c>
      <c r="L197" s="314">
        <v>194.04</v>
      </c>
      <c r="M197" s="198">
        <f t="shared" si="38"/>
        <v>1.1681525909115471</v>
      </c>
      <c r="N197" s="314">
        <v>6038.5248000000001</v>
      </c>
      <c r="O197" s="190">
        <v>5.72</v>
      </c>
      <c r="P197" s="197">
        <f t="shared" si="39"/>
        <v>3.0907224293510564E-2</v>
      </c>
      <c r="Q197" s="196">
        <f t="shared" si="40"/>
        <v>25.400000000000006</v>
      </c>
      <c r="R197" s="197">
        <f t="shared" si="41"/>
        <v>0.13724536661803646</v>
      </c>
      <c r="S197" s="313">
        <f t="shared" si="35"/>
        <v>4928.6160000000009</v>
      </c>
      <c r="T197" s="190" t="s">
        <v>179</v>
      </c>
      <c r="U197" s="190" t="s">
        <v>714</v>
      </c>
      <c r="V197" s="190" t="s">
        <v>642</v>
      </c>
      <c r="W197" s="196">
        <v>1</v>
      </c>
      <c r="X197" s="190" t="s">
        <v>435</v>
      </c>
    </row>
    <row r="198" spans="2:24" hidden="1" x14ac:dyDescent="0.25">
      <c r="B198" s="528"/>
      <c r="C198" s="528"/>
      <c r="D198" s="245">
        <v>2</v>
      </c>
      <c r="E198" s="190" t="s">
        <v>637</v>
      </c>
      <c r="F198" s="314">
        <v>1080.1728000000001</v>
      </c>
      <c r="G198" s="190">
        <v>6668</v>
      </c>
      <c r="H198" s="190">
        <v>6668</v>
      </c>
      <c r="I198" s="198">
        <f t="shared" si="36"/>
        <v>1</v>
      </c>
      <c r="J198" s="190">
        <v>164.16</v>
      </c>
      <c r="K198" s="198">
        <f t="shared" si="37"/>
        <v>2.4619076184763045E-2</v>
      </c>
      <c r="L198" s="314">
        <v>6.58</v>
      </c>
      <c r="M198" s="198">
        <f t="shared" si="38"/>
        <v>1.0246190761847631</v>
      </c>
      <c r="N198" s="314">
        <v>1080.1728000000001</v>
      </c>
      <c r="O198" s="190">
        <v>164.16</v>
      </c>
      <c r="P198" s="197">
        <f t="shared" si="39"/>
        <v>2.4619076184763045E-2</v>
      </c>
      <c r="Q198" s="196">
        <f t="shared" si="40"/>
        <v>0</v>
      </c>
      <c r="R198" s="197">
        <f t="shared" si="41"/>
        <v>0</v>
      </c>
      <c r="S198" s="313">
        <f t="shared" si="35"/>
        <v>0</v>
      </c>
      <c r="T198" s="190" t="s">
        <v>467</v>
      </c>
      <c r="U198" s="190" t="s">
        <v>221</v>
      </c>
      <c r="V198" s="190" t="s">
        <v>641</v>
      </c>
      <c r="W198" s="196">
        <v>1</v>
      </c>
      <c r="X198" s="190" t="s">
        <v>469</v>
      </c>
    </row>
    <row r="199" spans="2:24" hidden="1" x14ac:dyDescent="0.25">
      <c r="B199" s="528"/>
      <c r="C199" s="528"/>
      <c r="D199" s="245">
        <v>3</v>
      </c>
      <c r="E199" s="190" t="s">
        <v>636</v>
      </c>
      <c r="F199" s="314">
        <v>708.06399999999996</v>
      </c>
      <c r="G199" s="190">
        <v>15388</v>
      </c>
      <c r="H199" s="190">
        <v>15388</v>
      </c>
      <c r="I199" s="198">
        <f t="shared" si="36"/>
        <v>1</v>
      </c>
      <c r="J199" s="190">
        <v>122.08</v>
      </c>
      <c r="K199" s="198">
        <f t="shared" si="37"/>
        <v>7.9334546399792046E-3</v>
      </c>
      <c r="L199" s="314">
        <v>5.8</v>
      </c>
      <c r="M199" s="198">
        <f t="shared" si="38"/>
        <v>1.0079334546399792</v>
      </c>
      <c r="N199" s="314">
        <v>708.06399999999996</v>
      </c>
      <c r="O199" s="190">
        <v>122.08</v>
      </c>
      <c r="P199" s="197">
        <f t="shared" si="39"/>
        <v>7.9334546399792046E-3</v>
      </c>
      <c r="Q199" s="196">
        <f t="shared" si="40"/>
        <v>0</v>
      </c>
      <c r="R199" s="197">
        <f t="shared" si="41"/>
        <v>0</v>
      </c>
      <c r="S199" s="313">
        <f t="shared" ref="S199:S262" si="42">Q199*L199</f>
        <v>0</v>
      </c>
      <c r="T199" s="190" t="s">
        <v>179</v>
      </c>
      <c r="U199" s="190" t="s">
        <v>536</v>
      </c>
      <c r="V199" s="190" t="s">
        <v>640</v>
      </c>
      <c r="W199" s="196">
        <v>1</v>
      </c>
      <c r="X199" s="190" t="s">
        <v>469</v>
      </c>
    </row>
    <row r="200" spans="2:24" hidden="1" x14ac:dyDescent="0.25">
      <c r="B200" s="528"/>
      <c r="C200" s="528"/>
      <c r="D200" s="245">
        <v>4</v>
      </c>
      <c r="E200" s="190" t="s">
        <v>532</v>
      </c>
      <c r="F200" s="314">
        <v>281.92320000000001</v>
      </c>
      <c r="G200" s="190">
        <v>87.66</v>
      </c>
      <c r="H200" s="190">
        <v>87.66</v>
      </c>
      <c r="I200" s="198">
        <f t="shared" ref="I200:I263" si="43">H200/G200</f>
        <v>1</v>
      </c>
      <c r="J200" s="190">
        <v>11.33</v>
      </c>
      <c r="K200" s="198">
        <f t="shared" ref="K200:K263" si="44">J200/G200</f>
        <v>0.12924937257586128</v>
      </c>
      <c r="L200" s="314">
        <v>135.54</v>
      </c>
      <c r="M200" s="198">
        <f t="shared" ref="M200:M263" si="45">(H200+J200)/G200</f>
        <v>1.1292493725758612</v>
      </c>
      <c r="N200" s="314">
        <v>1535.6682000000001</v>
      </c>
      <c r="O200" s="190">
        <v>2.08</v>
      </c>
      <c r="P200" s="197">
        <f t="shared" si="39"/>
        <v>2.3728040155144878E-2</v>
      </c>
      <c r="Q200" s="196">
        <f t="shared" si="40"/>
        <v>9.2499999999999982</v>
      </c>
      <c r="R200" s="197">
        <f t="shared" si="41"/>
        <v>0.10552133242071639</v>
      </c>
      <c r="S200" s="313">
        <f t="shared" si="42"/>
        <v>1253.7449999999997</v>
      </c>
      <c r="T200" s="190" t="s">
        <v>179</v>
      </c>
      <c r="U200" s="190" t="s">
        <v>714</v>
      </c>
      <c r="V200" s="190" t="s">
        <v>509</v>
      </c>
      <c r="W200" s="196">
        <v>1</v>
      </c>
      <c r="X200" s="190" t="s">
        <v>469</v>
      </c>
    </row>
    <row r="201" spans="2:24" hidden="1" x14ac:dyDescent="0.25">
      <c r="B201" s="528"/>
      <c r="C201" s="528"/>
      <c r="D201" s="245">
        <v>5</v>
      </c>
      <c r="E201" s="190" t="s">
        <v>553</v>
      </c>
      <c r="F201" s="314">
        <v>279.5403</v>
      </c>
      <c r="G201" s="190">
        <v>68.760000000000005</v>
      </c>
      <c r="H201" s="190">
        <v>68.760000000000005</v>
      </c>
      <c r="I201" s="198">
        <f t="shared" si="43"/>
        <v>1</v>
      </c>
      <c r="J201" s="190">
        <v>11.16</v>
      </c>
      <c r="K201" s="198">
        <f t="shared" si="44"/>
        <v>0.16230366492146595</v>
      </c>
      <c r="L201" s="314">
        <v>122.07</v>
      </c>
      <c r="M201" s="198">
        <f t="shared" si="45"/>
        <v>1.162303664921466</v>
      </c>
      <c r="N201" s="314">
        <v>1362.3012000000001</v>
      </c>
      <c r="O201" s="190">
        <v>2.29</v>
      </c>
      <c r="P201" s="197">
        <f t="shared" si="39"/>
        <v>3.3304246655031997E-2</v>
      </c>
      <c r="Q201" s="196">
        <f t="shared" si="40"/>
        <v>8.8699999999999974</v>
      </c>
      <c r="R201" s="197">
        <f t="shared" si="41"/>
        <v>0.12899941826643394</v>
      </c>
      <c r="S201" s="313">
        <f t="shared" si="42"/>
        <v>1082.7608999999995</v>
      </c>
      <c r="T201" s="190" t="s">
        <v>179</v>
      </c>
      <c r="U201" s="190" t="s">
        <v>714</v>
      </c>
      <c r="V201" s="190" t="s">
        <v>509</v>
      </c>
      <c r="W201" s="196">
        <v>1</v>
      </c>
      <c r="X201" s="190" t="s">
        <v>504</v>
      </c>
    </row>
    <row r="202" spans="2:24" hidden="1" x14ac:dyDescent="0.25">
      <c r="B202" s="528"/>
      <c r="C202" s="528"/>
      <c r="D202" s="245">
        <v>6</v>
      </c>
      <c r="E202" s="190" t="s">
        <v>519</v>
      </c>
      <c r="F202" s="314">
        <v>241.8528</v>
      </c>
      <c r="G202" s="190">
        <v>233.38</v>
      </c>
      <c r="H202" s="190">
        <v>233.38</v>
      </c>
      <c r="I202" s="198">
        <f t="shared" si="43"/>
        <v>1</v>
      </c>
      <c r="J202" s="190">
        <v>12.99</v>
      </c>
      <c r="K202" s="198">
        <f t="shared" si="44"/>
        <v>5.5660296512126145E-2</v>
      </c>
      <c r="L202" s="314">
        <v>99.12</v>
      </c>
      <c r="M202" s="198">
        <f t="shared" si="45"/>
        <v>1.0556602965121262</v>
      </c>
      <c r="N202" s="314">
        <v>1287.5688</v>
      </c>
      <c r="O202" s="190">
        <v>2.44</v>
      </c>
      <c r="P202" s="197">
        <f t="shared" si="39"/>
        <v>1.0455051846773502E-2</v>
      </c>
      <c r="Q202" s="196">
        <f t="shared" si="40"/>
        <v>10.55000000000001</v>
      </c>
      <c r="R202" s="197">
        <f t="shared" si="41"/>
        <v>4.5205244665352688E-2</v>
      </c>
      <c r="S202" s="313">
        <f t="shared" si="42"/>
        <v>1045.716000000001</v>
      </c>
      <c r="T202" s="190" t="s">
        <v>179</v>
      </c>
      <c r="U202" s="190" t="s">
        <v>714</v>
      </c>
      <c r="V202" s="190" t="s">
        <v>509</v>
      </c>
      <c r="W202" s="196">
        <v>1</v>
      </c>
      <c r="X202" s="190" t="s">
        <v>469</v>
      </c>
    </row>
    <row r="203" spans="2:24" hidden="1" x14ac:dyDescent="0.25">
      <c r="B203" s="528"/>
      <c r="C203" s="528"/>
      <c r="D203" s="245">
        <v>7</v>
      </c>
      <c r="E203" s="190" t="s">
        <v>486</v>
      </c>
      <c r="F203" s="314">
        <v>233.7912</v>
      </c>
      <c r="G203" s="190">
        <v>97.28</v>
      </c>
      <c r="H203" s="190">
        <v>97.28</v>
      </c>
      <c r="I203" s="198">
        <f t="shared" si="43"/>
        <v>1</v>
      </c>
      <c r="J203" s="190">
        <v>3.25</v>
      </c>
      <c r="K203" s="198">
        <f t="shared" si="44"/>
        <v>3.3408717105263157E-2</v>
      </c>
      <c r="L203" s="314">
        <v>410.16</v>
      </c>
      <c r="M203" s="198">
        <f t="shared" si="45"/>
        <v>1.0334087171052631</v>
      </c>
      <c r="N203" s="314">
        <v>1333.02</v>
      </c>
      <c r="O203" s="190">
        <v>0.56999999999999995</v>
      </c>
      <c r="P203" s="197">
        <f t="shared" si="39"/>
        <v>5.8593749999999991E-3</v>
      </c>
      <c r="Q203" s="196">
        <f t="shared" si="40"/>
        <v>2.68</v>
      </c>
      <c r="R203" s="197">
        <f t="shared" si="41"/>
        <v>2.754934210526316E-2</v>
      </c>
      <c r="S203" s="313">
        <f t="shared" si="42"/>
        <v>1099.2288000000001</v>
      </c>
      <c r="T203" s="190" t="s">
        <v>179</v>
      </c>
      <c r="U203" s="190" t="s">
        <v>714</v>
      </c>
      <c r="V203" s="190" t="s">
        <v>509</v>
      </c>
      <c r="W203" s="196">
        <v>1</v>
      </c>
      <c r="X203" s="190" t="s">
        <v>469</v>
      </c>
    </row>
    <row r="204" spans="2:24" hidden="1" x14ac:dyDescent="0.25">
      <c r="B204" s="528"/>
      <c r="C204" s="528"/>
      <c r="D204" s="245">
        <v>8</v>
      </c>
      <c r="E204" s="190" t="s">
        <v>526</v>
      </c>
      <c r="F204" s="314">
        <v>213.696</v>
      </c>
      <c r="G204" s="190">
        <v>69.97</v>
      </c>
      <c r="H204" s="190">
        <v>69.97</v>
      </c>
      <c r="I204" s="198">
        <f t="shared" si="43"/>
        <v>1</v>
      </c>
      <c r="J204" s="190">
        <v>3.11</v>
      </c>
      <c r="K204" s="198">
        <f t="shared" si="44"/>
        <v>4.4447620408746606E-2</v>
      </c>
      <c r="L204" s="314">
        <v>333.9</v>
      </c>
      <c r="M204" s="198">
        <f t="shared" si="45"/>
        <v>1.0444476204087465</v>
      </c>
      <c r="N204" s="314">
        <v>1038.4290000000001</v>
      </c>
      <c r="O204" s="190">
        <v>0.64</v>
      </c>
      <c r="P204" s="197">
        <f t="shared" si="39"/>
        <v>9.1467771902243814E-3</v>
      </c>
      <c r="Q204" s="196">
        <f t="shared" si="40"/>
        <v>2.4699999999999993</v>
      </c>
      <c r="R204" s="197">
        <f t="shared" si="41"/>
        <v>3.5300843218522213E-2</v>
      </c>
      <c r="S204" s="313">
        <f t="shared" si="42"/>
        <v>824.73299999999972</v>
      </c>
      <c r="T204" s="190" t="s">
        <v>179</v>
      </c>
      <c r="U204" s="190" t="s">
        <v>714</v>
      </c>
      <c r="V204" s="190" t="s">
        <v>489</v>
      </c>
      <c r="W204" s="196">
        <v>1</v>
      </c>
      <c r="X204" s="190" t="s">
        <v>415</v>
      </c>
    </row>
    <row r="205" spans="2:24" hidden="1" x14ac:dyDescent="0.25">
      <c r="B205" s="528"/>
      <c r="C205" s="528"/>
      <c r="D205" s="245">
        <v>9</v>
      </c>
      <c r="E205" s="190" t="s">
        <v>496</v>
      </c>
      <c r="F205" s="314">
        <v>213.27440000000001</v>
      </c>
      <c r="G205" s="190">
        <v>78.88</v>
      </c>
      <c r="H205" s="190">
        <v>78.88</v>
      </c>
      <c r="I205" s="198">
        <f t="shared" si="43"/>
        <v>1</v>
      </c>
      <c r="J205" s="190">
        <v>3.74</v>
      </c>
      <c r="K205" s="198">
        <f t="shared" si="44"/>
        <v>4.741379310344828E-2</v>
      </c>
      <c r="L205" s="314">
        <v>318.32</v>
      </c>
      <c r="M205" s="198">
        <f t="shared" si="45"/>
        <v>1.0474137931034482</v>
      </c>
      <c r="N205" s="314">
        <v>1190.5168000000001</v>
      </c>
      <c r="O205" s="190">
        <v>0.67</v>
      </c>
      <c r="P205" s="197">
        <f t="shared" si="39"/>
        <v>8.493914807302232E-3</v>
      </c>
      <c r="Q205" s="196">
        <f t="shared" si="40"/>
        <v>3.069999999999995</v>
      </c>
      <c r="R205" s="197">
        <f t="shared" si="41"/>
        <v>3.8919878296145981E-2</v>
      </c>
      <c r="S205" s="313">
        <f t="shared" si="42"/>
        <v>977.24239999999838</v>
      </c>
      <c r="T205" s="190" t="s">
        <v>179</v>
      </c>
      <c r="U205" s="190" t="s">
        <v>714</v>
      </c>
      <c r="V205" s="190" t="s">
        <v>489</v>
      </c>
      <c r="W205" s="196">
        <v>1</v>
      </c>
      <c r="X205" s="190" t="s">
        <v>424</v>
      </c>
    </row>
    <row r="206" spans="2:24" hidden="1" x14ac:dyDescent="0.25">
      <c r="B206" s="528"/>
      <c r="C206" s="528"/>
      <c r="D206" s="245">
        <v>10</v>
      </c>
      <c r="E206" s="190" t="s">
        <v>483</v>
      </c>
      <c r="F206" s="314">
        <v>212.89</v>
      </c>
      <c r="G206" s="190">
        <v>168.56</v>
      </c>
      <c r="H206" s="190">
        <v>168.56</v>
      </c>
      <c r="I206" s="198">
        <f t="shared" si="43"/>
        <v>1</v>
      </c>
      <c r="J206" s="190">
        <v>4.9800000000000004</v>
      </c>
      <c r="K206" s="198">
        <f t="shared" si="44"/>
        <v>2.9544375889890843E-2</v>
      </c>
      <c r="L206" s="314">
        <v>212.89</v>
      </c>
      <c r="M206" s="198">
        <f t="shared" si="45"/>
        <v>1.0295443758898908</v>
      </c>
      <c r="N206" s="314">
        <v>1060.1922</v>
      </c>
      <c r="O206" s="190">
        <v>1</v>
      </c>
      <c r="P206" s="197">
        <f t="shared" si="39"/>
        <v>5.9326056003796866E-3</v>
      </c>
      <c r="Q206" s="196">
        <f t="shared" si="40"/>
        <v>3.9799999999999898</v>
      </c>
      <c r="R206" s="197">
        <f t="shared" si="41"/>
        <v>2.3611770289511093E-2</v>
      </c>
      <c r="S206" s="313">
        <f t="shared" si="42"/>
        <v>847.30219999999781</v>
      </c>
      <c r="T206" s="190" t="s">
        <v>179</v>
      </c>
      <c r="U206" s="190" t="s">
        <v>714</v>
      </c>
      <c r="V206" s="190" t="s">
        <v>509</v>
      </c>
      <c r="W206" s="196">
        <v>1</v>
      </c>
      <c r="X206" s="190" t="s">
        <v>469</v>
      </c>
    </row>
    <row r="207" spans="2:24" hidden="1" x14ac:dyDescent="0.25">
      <c r="B207" s="689">
        <v>45890</v>
      </c>
      <c r="C207" s="528" t="s">
        <v>322</v>
      </c>
      <c r="D207" s="245">
        <v>1</v>
      </c>
      <c r="E207" s="190" t="s">
        <v>559</v>
      </c>
      <c r="F207" s="314">
        <v>1051.7</v>
      </c>
      <c r="G207" s="190">
        <v>179.55</v>
      </c>
      <c r="H207" s="190">
        <v>179.55</v>
      </c>
      <c r="I207" s="198">
        <f t="shared" si="43"/>
        <v>1</v>
      </c>
      <c r="J207" s="190">
        <v>17.03</v>
      </c>
      <c r="K207" s="198">
        <f t="shared" si="44"/>
        <v>9.4848231690336959E-2</v>
      </c>
      <c r="L207" s="314">
        <v>194.04</v>
      </c>
      <c r="M207" s="198">
        <f t="shared" si="45"/>
        <v>1.094848231690337</v>
      </c>
      <c r="N207" s="314">
        <v>3304.5</v>
      </c>
      <c r="O207" s="190">
        <v>5.42</v>
      </c>
      <c r="P207" s="197">
        <f t="shared" si="39"/>
        <v>3.0186577554998605E-2</v>
      </c>
      <c r="Q207" s="196">
        <f t="shared" si="40"/>
        <v>11.610000000000001</v>
      </c>
      <c r="R207" s="197">
        <f t="shared" si="41"/>
        <v>6.4661654135338351E-2</v>
      </c>
      <c r="S207" s="313">
        <f t="shared" si="42"/>
        <v>2252.8044</v>
      </c>
      <c r="T207" s="190" t="s">
        <v>179</v>
      </c>
      <c r="U207" s="190" t="s">
        <v>714</v>
      </c>
      <c r="V207" s="190" t="s">
        <v>642</v>
      </c>
      <c r="W207" s="196">
        <v>1</v>
      </c>
      <c r="X207" s="190" t="s">
        <v>435</v>
      </c>
    </row>
    <row r="208" spans="2:24" hidden="1" x14ac:dyDescent="0.25">
      <c r="B208" s="528"/>
      <c r="C208" s="528"/>
      <c r="D208" s="245">
        <v>2</v>
      </c>
      <c r="E208" s="190" t="s">
        <v>545</v>
      </c>
      <c r="F208" s="314">
        <v>679.56</v>
      </c>
      <c r="G208" s="190">
        <v>131.88</v>
      </c>
      <c r="H208" s="190">
        <v>131.88</v>
      </c>
      <c r="I208" s="198">
        <f t="shared" si="43"/>
        <v>1</v>
      </c>
      <c r="J208" s="190">
        <v>13.1</v>
      </c>
      <c r="K208" s="198">
        <f t="shared" si="44"/>
        <v>9.9332726721261755E-2</v>
      </c>
      <c r="L208" s="314">
        <v>166.56</v>
      </c>
      <c r="M208" s="198">
        <f t="shared" si="45"/>
        <v>1.0993327267212618</v>
      </c>
      <c r="N208" s="314">
        <v>2181.94</v>
      </c>
      <c r="O208" s="190">
        <v>4.08</v>
      </c>
      <c r="P208" s="197">
        <f t="shared" si="39"/>
        <v>3.0937215650591449E-2</v>
      </c>
      <c r="Q208" s="196">
        <f t="shared" si="40"/>
        <v>9.0199999999999942</v>
      </c>
      <c r="R208" s="197">
        <f t="shared" si="41"/>
        <v>6.8395511070670267E-2</v>
      </c>
      <c r="S208" s="313">
        <f t="shared" si="42"/>
        <v>1502.3711999999991</v>
      </c>
      <c r="T208" s="190" t="s">
        <v>179</v>
      </c>
      <c r="U208" s="190" t="s">
        <v>714</v>
      </c>
      <c r="V208" s="190" t="s">
        <v>642</v>
      </c>
      <c r="W208" s="196">
        <v>1</v>
      </c>
      <c r="X208" s="190" t="s">
        <v>461</v>
      </c>
    </row>
    <row r="209" spans="2:24" hidden="1" x14ac:dyDescent="0.25">
      <c r="B209" s="528"/>
      <c r="C209" s="528"/>
      <c r="D209" s="245">
        <v>3</v>
      </c>
      <c r="E209" s="190" t="s">
        <v>636</v>
      </c>
      <c r="F209" s="314">
        <v>519.27</v>
      </c>
      <c r="G209" s="190">
        <v>14286</v>
      </c>
      <c r="H209" s="190">
        <v>14286</v>
      </c>
      <c r="I209" s="198">
        <f t="shared" si="43"/>
        <v>1</v>
      </c>
      <c r="J209" s="190">
        <v>89.53</v>
      </c>
      <c r="K209" s="198">
        <f t="shared" si="44"/>
        <v>6.2669746605067897E-3</v>
      </c>
      <c r="L209" s="314">
        <v>5.8</v>
      </c>
      <c r="M209" s="198">
        <f t="shared" si="45"/>
        <v>1.0062669746605069</v>
      </c>
      <c r="N209" s="314">
        <v>519.27</v>
      </c>
      <c r="O209" s="190">
        <v>89.53</v>
      </c>
      <c r="P209" s="197">
        <f t="shared" si="39"/>
        <v>6.2669746605067897E-3</v>
      </c>
      <c r="Q209" s="196">
        <f t="shared" si="40"/>
        <v>6.5369931689929217E-13</v>
      </c>
      <c r="R209" s="197">
        <f t="shared" si="41"/>
        <v>4.575803702221001E-17</v>
      </c>
      <c r="S209" s="313">
        <f t="shared" si="42"/>
        <v>3.7914560380158948E-12</v>
      </c>
      <c r="T209" s="190" t="s">
        <v>179</v>
      </c>
      <c r="U209" s="190" t="s">
        <v>536</v>
      </c>
      <c r="V209" s="190" t="s">
        <v>640</v>
      </c>
      <c r="W209" s="196">
        <v>1</v>
      </c>
      <c r="X209" s="190" t="s">
        <v>469</v>
      </c>
    </row>
    <row r="210" spans="2:24" hidden="1" x14ac:dyDescent="0.25">
      <c r="B210" s="528"/>
      <c r="C210" s="528"/>
      <c r="D210" s="245">
        <v>4</v>
      </c>
      <c r="E210" s="190" t="s">
        <v>647</v>
      </c>
      <c r="F210" s="314">
        <v>463.41</v>
      </c>
      <c r="G210" s="190">
        <v>66.06</v>
      </c>
      <c r="H210" s="190">
        <v>66.06</v>
      </c>
      <c r="I210" s="198">
        <f t="shared" si="43"/>
        <v>1</v>
      </c>
      <c r="J210" s="190">
        <v>11.38</v>
      </c>
      <c r="K210" s="198">
        <f t="shared" si="44"/>
        <v>0.17226763548289434</v>
      </c>
      <c r="L210" s="314">
        <v>114.14</v>
      </c>
      <c r="M210" s="198">
        <f t="shared" si="45"/>
        <v>1.1722676354828943</v>
      </c>
      <c r="N210" s="314">
        <v>1298.9100000000001</v>
      </c>
      <c r="O210" s="190">
        <v>4.0599999999999996</v>
      </c>
      <c r="P210" s="197">
        <f t="shared" ref="P210:P273" si="46">O210/G210</f>
        <v>6.1459279442930663E-2</v>
      </c>
      <c r="Q210" s="196">
        <f t="shared" ref="Q210:Q273" si="47">(H210+J210)-G210-O210</f>
        <v>7.3199999999999958</v>
      </c>
      <c r="R210" s="197">
        <f t="shared" ref="R210:R273" si="48">Q210/G210</f>
        <v>0.1108083560399636</v>
      </c>
      <c r="S210" s="313">
        <f t="shared" si="42"/>
        <v>835.50479999999948</v>
      </c>
      <c r="T210" s="190" t="s">
        <v>179</v>
      </c>
      <c r="U210" s="190" t="s">
        <v>714</v>
      </c>
      <c r="V210" s="190" t="s">
        <v>642</v>
      </c>
      <c r="W210" s="196">
        <v>1</v>
      </c>
      <c r="X210" s="190" t="s">
        <v>430</v>
      </c>
    </row>
    <row r="211" spans="2:24" hidden="1" x14ac:dyDescent="0.25">
      <c r="B211" s="528"/>
      <c r="C211" s="528"/>
      <c r="D211" s="245">
        <v>5</v>
      </c>
      <c r="E211" s="190" t="s">
        <v>637</v>
      </c>
      <c r="F211" s="314">
        <v>383.61</v>
      </c>
      <c r="G211" s="190">
        <v>6215</v>
      </c>
      <c r="H211" s="190">
        <v>6215</v>
      </c>
      <c r="I211" s="198">
        <f t="shared" si="43"/>
        <v>1</v>
      </c>
      <c r="J211" s="190">
        <v>58.3</v>
      </c>
      <c r="K211" s="198">
        <f t="shared" si="44"/>
        <v>9.3805309734513263E-3</v>
      </c>
      <c r="L211" s="314">
        <v>6.58</v>
      </c>
      <c r="M211" s="198">
        <f t="shared" si="45"/>
        <v>1.0093805309734514</v>
      </c>
      <c r="N211" s="314">
        <v>383.61</v>
      </c>
      <c r="O211" s="190">
        <v>58.3</v>
      </c>
      <c r="P211" s="197">
        <f t="shared" si="46"/>
        <v>9.3805309734513263E-3</v>
      </c>
      <c r="Q211" s="196">
        <f t="shared" si="47"/>
        <v>1.8474111129762605E-13</v>
      </c>
      <c r="R211" s="197">
        <f t="shared" si="48"/>
        <v>2.9725038020535166E-17</v>
      </c>
      <c r="S211" s="313">
        <f t="shared" si="42"/>
        <v>1.2155965123383795E-12</v>
      </c>
      <c r="T211" s="190" t="s">
        <v>467</v>
      </c>
      <c r="U211" s="190" t="s">
        <v>221</v>
      </c>
      <c r="V211" s="190" t="s">
        <v>641</v>
      </c>
      <c r="W211" s="196">
        <v>1</v>
      </c>
      <c r="X211" s="190" t="s">
        <v>469</v>
      </c>
    </row>
    <row r="212" spans="2:24" hidden="1" x14ac:dyDescent="0.25">
      <c r="B212" s="528"/>
      <c r="C212" s="528"/>
      <c r="D212" s="245">
        <v>6</v>
      </c>
      <c r="E212" s="190" t="s">
        <v>481</v>
      </c>
      <c r="F212" s="314">
        <v>335.82</v>
      </c>
      <c r="G212" s="190">
        <v>326.60000000000002</v>
      </c>
      <c r="H212" s="190">
        <v>326.60000000000002</v>
      </c>
      <c r="I212" s="198">
        <f t="shared" si="43"/>
        <v>1</v>
      </c>
      <c r="J212" s="190">
        <v>15.72</v>
      </c>
      <c r="K212" s="198">
        <f t="shared" si="44"/>
        <v>4.8132271892222904E-2</v>
      </c>
      <c r="L212" s="314">
        <v>111.2</v>
      </c>
      <c r="M212" s="198">
        <f t="shared" si="45"/>
        <v>1.048132271892223</v>
      </c>
      <c r="N212" s="314">
        <v>1748.06</v>
      </c>
      <c r="O212" s="190">
        <v>3.02</v>
      </c>
      <c r="P212" s="197">
        <f t="shared" si="46"/>
        <v>9.246785058175137E-3</v>
      </c>
      <c r="Q212" s="196">
        <f t="shared" si="47"/>
        <v>12.700000000000028</v>
      </c>
      <c r="R212" s="197">
        <f t="shared" si="48"/>
        <v>3.8885486834047849E-2</v>
      </c>
      <c r="S212" s="313">
        <f t="shared" si="42"/>
        <v>1412.2400000000032</v>
      </c>
      <c r="T212" s="190" t="s">
        <v>179</v>
      </c>
      <c r="U212" s="190" t="s">
        <v>714</v>
      </c>
      <c r="V212" s="190" t="s">
        <v>642</v>
      </c>
      <c r="W212" s="196">
        <v>1</v>
      </c>
      <c r="X212" s="190" t="s">
        <v>429</v>
      </c>
    </row>
    <row r="213" spans="2:24" hidden="1" x14ac:dyDescent="0.25">
      <c r="B213" s="528"/>
      <c r="C213" s="528"/>
      <c r="D213" s="245">
        <v>7</v>
      </c>
      <c r="E213" s="190" t="s">
        <v>496</v>
      </c>
      <c r="F213" s="314">
        <v>197.36</v>
      </c>
      <c r="G213" s="190">
        <v>68.819999999999993</v>
      </c>
      <c r="H213" s="190">
        <v>68.819999999999993</v>
      </c>
      <c r="I213" s="198">
        <f t="shared" si="43"/>
        <v>1</v>
      </c>
      <c r="J213" s="190">
        <v>2.3199999999999998</v>
      </c>
      <c r="K213" s="198">
        <f t="shared" si="44"/>
        <v>3.3711130485324037E-2</v>
      </c>
      <c r="L213" s="314">
        <v>318.32</v>
      </c>
      <c r="M213" s="198">
        <f t="shared" si="45"/>
        <v>1.0337111304853239</v>
      </c>
      <c r="N213" s="314">
        <v>738.5</v>
      </c>
      <c r="O213" s="190">
        <v>0.62</v>
      </c>
      <c r="P213" s="197">
        <f t="shared" si="46"/>
        <v>9.0090090090090107E-3</v>
      </c>
      <c r="Q213" s="196">
        <f t="shared" si="47"/>
        <v>1.6999999999999931</v>
      </c>
      <c r="R213" s="197">
        <f t="shared" si="48"/>
        <v>2.4702121476314925E-2</v>
      </c>
      <c r="S213" s="313">
        <f t="shared" si="42"/>
        <v>541.14399999999773</v>
      </c>
      <c r="T213" s="190" t="s">
        <v>179</v>
      </c>
      <c r="U213" s="190" t="s">
        <v>714</v>
      </c>
      <c r="V213" s="190" t="s">
        <v>489</v>
      </c>
      <c r="W213" s="196">
        <v>1</v>
      </c>
      <c r="X213" s="190" t="s">
        <v>424</v>
      </c>
    </row>
    <row r="214" spans="2:24" hidden="1" x14ac:dyDescent="0.25">
      <c r="B214" s="528"/>
      <c r="C214" s="528"/>
      <c r="D214" s="245">
        <v>8</v>
      </c>
      <c r="E214" s="190" t="s">
        <v>617</v>
      </c>
      <c r="F214" s="314">
        <v>197.01</v>
      </c>
      <c r="G214" s="190">
        <v>12.26</v>
      </c>
      <c r="H214" s="190">
        <v>12.26</v>
      </c>
      <c r="I214" s="198">
        <f t="shared" si="43"/>
        <v>1</v>
      </c>
      <c r="J214" s="190">
        <v>1.22</v>
      </c>
      <c r="K214" s="198">
        <f t="shared" si="44"/>
        <v>9.951060358890701E-2</v>
      </c>
      <c r="L214" s="314">
        <v>469.08</v>
      </c>
      <c r="M214" s="198">
        <f t="shared" si="45"/>
        <v>1.0995106035889071</v>
      </c>
      <c r="N214" s="314">
        <v>572.28</v>
      </c>
      <c r="O214" s="190">
        <v>0.42</v>
      </c>
      <c r="P214" s="197">
        <f t="shared" si="46"/>
        <v>3.4257748776508973E-2</v>
      </c>
      <c r="Q214" s="196">
        <f t="shared" si="47"/>
        <v>0.80000000000000071</v>
      </c>
      <c r="R214" s="197">
        <f t="shared" si="48"/>
        <v>6.5252854812398106E-2</v>
      </c>
      <c r="S214" s="313">
        <f t="shared" si="42"/>
        <v>375.26400000000029</v>
      </c>
      <c r="T214" s="190" t="s">
        <v>467</v>
      </c>
      <c r="U214" s="190" t="s">
        <v>221</v>
      </c>
      <c r="V214" s="190" t="s">
        <v>512</v>
      </c>
      <c r="W214" s="196">
        <v>1</v>
      </c>
      <c r="X214" s="190" t="s">
        <v>460</v>
      </c>
    </row>
    <row r="215" spans="2:24" hidden="1" x14ac:dyDescent="0.25">
      <c r="B215" s="528"/>
      <c r="C215" s="528"/>
      <c r="D215" s="245">
        <v>9</v>
      </c>
      <c r="E215" s="190" t="s">
        <v>526</v>
      </c>
      <c r="F215" s="314">
        <v>197</v>
      </c>
      <c r="G215" s="190">
        <v>63.47</v>
      </c>
      <c r="H215" s="190">
        <v>63.47</v>
      </c>
      <c r="I215" s="198">
        <f t="shared" si="43"/>
        <v>1</v>
      </c>
      <c r="J215" s="190">
        <v>2.76</v>
      </c>
      <c r="K215" s="198">
        <f t="shared" si="44"/>
        <v>4.348511107609894E-2</v>
      </c>
      <c r="L215" s="314">
        <v>333.9</v>
      </c>
      <c r="M215" s="198">
        <f t="shared" si="45"/>
        <v>1.043485111076099</v>
      </c>
      <c r="N215" s="314">
        <v>921.56</v>
      </c>
      <c r="O215" s="190">
        <v>0.59</v>
      </c>
      <c r="P215" s="197">
        <f t="shared" si="46"/>
        <v>9.2957302662675274E-3</v>
      </c>
      <c r="Q215" s="196">
        <f t="shared" si="47"/>
        <v>2.1700000000000053</v>
      </c>
      <c r="R215" s="197">
        <f t="shared" si="48"/>
        <v>3.4189380809831499E-2</v>
      </c>
      <c r="S215" s="313">
        <f t="shared" si="42"/>
        <v>724.56300000000169</v>
      </c>
      <c r="T215" s="190" t="s">
        <v>179</v>
      </c>
      <c r="U215" s="190" t="s">
        <v>714</v>
      </c>
      <c r="V215" s="190" t="s">
        <v>489</v>
      </c>
      <c r="W215" s="196">
        <v>1</v>
      </c>
      <c r="X215" s="190" t="s">
        <v>415</v>
      </c>
    </row>
    <row r="216" spans="2:24" hidden="1" x14ac:dyDescent="0.25">
      <c r="B216" s="528"/>
      <c r="C216" s="528"/>
      <c r="D216" s="245">
        <v>10</v>
      </c>
      <c r="E216" s="190" t="s">
        <v>541</v>
      </c>
      <c r="F216" s="314">
        <v>196.89</v>
      </c>
      <c r="G216" s="190">
        <v>45.33</v>
      </c>
      <c r="H216" s="190">
        <v>45.33</v>
      </c>
      <c r="I216" s="198">
        <f t="shared" si="43"/>
        <v>1</v>
      </c>
      <c r="J216" s="190">
        <v>4.53</v>
      </c>
      <c r="K216" s="198">
        <f t="shared" si="44"/>
        <v>9.9933818663137011E-2</v>
      </c>
      <c r="L216" s="314">
        <v>149.16</v>
      </c>
      <c r="M216" s="198">
        <f t="shared" si="45"/>
        <v>1.0999338186631371</v>
      </c>
      <c r="N216" s="314">
        <v>675.69</v>
      </c>
      <c r="O216" s="190">
        <v>1.32</v>
      </c>
      <c r="P216" s="197">
        <f t="shared" si="46"/>
        <v>2.911978821972204E-2</v>
      </c>
      <c r="Q216" s="196">
        <f t="shared" si="47"/>
        <v>3.2100000000000009</v>
      </c>
      <c r="R216" s="197">
        <f t="shared" si="48"/>
        <v>7.0814030443414985E-2</v>
      </c>
      <c r="S216" s="313">
        <f t="shared" si="42"/>
        <v>478.80360000000013</v>
      </c>
      <c r="T216" s="190" t="s">
        <v>179</v>
      </c>
      <c r="U216" s="190" t="s">
        <v>714</v>
      </c>
      <c r="V216" s="190" t="s">
        <v>632</v>
      </c>
      <c r="W216" s="196">
        <v>1</v>
      </c>
      <c r="X216" s="190" t="s">
        <v>469</v>
      </c>
    </row>
    <row r="217" spans="2:24" hidden="1" x14ac:dyDescent="0.25">
      <c r="B217" s="689">
        <v>45891</v>
      </c>
      <c r="C217" s="528" t="s">
        <v>381</v>
      </c>
      <c r="D217" s="245">
        <v>1</v>
      </c>
      <c r="E217" s="190" t="s">
        <v>490</v>
      </c>
      <c r="F217" s="314">
        <v>538.9</v>
      </c>
      <c r="G217" s="190">
        <v>112.57</v>
      </c>
      <c r="H217" s="190">
        <v>112.57</v>
      </c>
      <c r="I217" s="198">
        <f t="shared" si="43"/>
        <v>1</v>
      </c>
      <c r="J217" s="190">
        <v>11.23</v>
      </c>
      <c r="K217" s="198">
        <f t="shared" si="44"/>
        <v>9.9760149240472606E-2</v>
      </c>
      <c r="L217" s="314">
        <v>127.4</v>
      </c>
      <c r="M217" s="198">
        <f t="shared" si="45"/>
        <v>1.0997601492404727</v>
      </c>
      <c r="N217" s="314">
        <v>1430.7</v>
      </c>
      <c r="O217" s="190">
        <v>4.2300000000000004</v>
      </c>
      <c r="P217" s="197">
        <f t="shared" si="46"/>
        <v>3.7576618992626813E-2</v>
      </c>
      <c r="Q217" s="196">
        <f t="shared" si="47"/>
        <v>7.0000000000000036</v>
      </c>
      <c r="R217" s="197">
        <f t="shared" si="48"/>
        <v>6.2183530247845821E-2</v>
      </c>
      <c r="S217" s="313">
        <f t="shared" si="42"/>
        <v>891.80000000000052</v>
      </c>
      <c r="T217" s="190" t="s">
        <v>179</v>
      </c>
      <c r="U217" s="190" t="s">
        <v>714</v>
      </c>
      <c r="V217" s="190" t="s">
        <v>642</v>
      </c>
      <c r="W217" s="196">
        <v>1</v>
      </c>
      <c r="X217" s="190" t="s">
        <v>469</v>
      </c>
    </row>
    <row r="218" spans="2:24" hidden="1" x14ac:dyDescent="0.25">
      <c r="B218" s="528"/>
      <c r="C218" s="528"/>
      <c r="D218" s="245">
        <v>2</v>
      </c>
      <c r="E218" s="190" t="s">
        <v>636</v>
      </c>
      <c r="F218" s="314">
        <v>490.97</v>
      </c>
      <c r="G218" s="190">
        <v>11197</v>
      </c>
      <c r="H218" s="190">
        <v>11197</v>
      </c>
      <c r="I218" s="198">
        <f t="shared" si="43"/>
        <v>1</v>
      </c>
      <c r="J218" s="190">
        <v>84.65</v>
      </c>
      <c r="K218" s="198">
        <f t="shared" si="44"/>
        <v>7.560060730552827E-3</v>
      </c>
      <c r="L218" s="314">
        <v>5.8</v>
      </c>
      <c r="M218" s="198">
        <f t="shared" si="45"/>
        <v>1.0075600607305528</v>
      </c>
      <c r="N218" s="314">
        <v>490.97</v>
      </c>
      <c r="O218" s="190">
        <v>84.65</v>
      </c>
      <c r="P218" s="197">
        <f t="shared" si="46"/>
        <v>7.560060730552827E-3</v>
      </c>
      <c r="Q218" s="196">
        <f t="shared" si="47"/>
        <v>-3.694822225952521E-13</v>
      </c>
      <c r="R218" s="197">
        <f t="shared" si="48"/>
        <v>-3.2998322996807367E-17</v>
      </c>
      <c r="S218" s="313">
        <f t="shared" si="42"/>
        <v>-2.1429968910524619E-12</v>
      </c>
      <c r="T218" s="190" t="s">
        <v>179</v>
      </c>
      <c r="U218" s="190" t="s">
        <v>536</v>
      </c>
      <c r="V218" s="190" t="s">
        <v>640</v>
      </c>
      <c r="W218" s="196">
        <v>1</v>
      </c>
      <c r="X218" s="190" t="s">
        <v>469</v>
      </c>
    </row>
    <row r="219" spans="2:24" hidden="1" x14ac:dyDescent="0.25">
      <c r="B219" s="528"/>
      <c r="C219" s="528"/>
      <c r="D219" s="245">
        <v>3</v>
      </c>
      <c r="E219" s="190" t="s">
        <v>614</v>
      </c>
      <c r="F219" s="314">
        <v>434.75</v>
      </c>
      <c r="G219" s="190">
        <v>181.79</v>
      </c>
      <c r="H219" s="190">
        <v>181.79</v>
      </c>
      <c r="I219" s="198">
        <f t="shared" si="43"/>
        <v>1</v>
      </c>
      <c r="J219" s="190">
        <v>18.13</v>
      </c>
      <c r="K219" s="198">
        <f t="shared" si="44"/>
        <v>9.9730458221024262E-2</v>
      </c>
      <c r="L219" s="314">
        <v>95.34</v>
      </c>
      <c r="M219" s="198">
        <f t="shared" si="45"/>
        <v>1.0997304582210243</v>
      </c>
      <c r="N219" s="314">
        <v>1728.51</v>
      </c>
      <c r="O219" s="190">
        <v>4.5599999999999996</v>
      </c>
      <c r="P219" s="197">
        <f t="shared" si="46"/>
        <v>2.5083888002640407E-2</v>
      </c>
      <c r="Q219" s="196">
        <f t="shared" si="47"/>
        <v>13.569999999999997</v>
      </c>
      <c r="R219" s="197">
        <f t="shared" si="48"/>
        <v>7.4646570218383834E-2</v>
      </c>
      <c r="S219" s="313">
        <f t="shared" si="42"/>
        <v>1293.7637999999997</v>
      </c>
      <c r="T219" s="190" t="s">
        <v>179</v>
      </c>
      <c r="U219" s="190" t="s">
        <v>714</v>
      </c>
      <c r="V219" s="190" t="s">
        <v>642</v>
      </c>
      <c r="W219" s="196">
        <v>1</v>
      </c>
      <c r="X219" s="190" t="s">
        <v>469</v>
      </c>
    </row>
    <row r="220" spans="2:24" hidden="1" x14ac:dyDescent="0.25">
      <c r="B220" s="528"/>
      <c r="C220" s="528"/>
      <c r="D220" s="245">
        <v>4</v>
      </c>
      <c r="E220" s="190" t="s">
        <v>544</v>
      </c>
      <c r="F220" s="314">
        <v>388.69</v>
      </c>
      <c r="G220" s="190">
        <v>201.92</v>
      </c>
      <c r="H220" s="190">
        <v>201.92</v>
      </c>
      <c r="I220" s="198">
        <f t="shared" si="43"/>
        <v>1</v>
      </c>
      <c r="J220" s="190">
        <v>13.39</v>
      </c>
      <c r="K220" s="198">
        <f t="shared" si="44"/>
        <v>6.6313391442155312E-2</v>
      </c>
      <c r="L220" s="314">
        <v>156.72999999999999</v>
      </c>
      <c r="M220" s="198">
        <f t="shared" si="45"/>
        <v>1.0663133914421554</v>
      </c>
      <c r="N220" s="314">
        <v>2098.61</v>
      </c>
      <c r="O220" s="190">
        <v>2.48</v>
      </c>
      <c r="P220" s="197">
        <f t="shared" si="46"/>
        <v>1.2282091917591127E-2</v>
      </c>
      <c r="Q220" s="196">
        <f t="shared" si="47"/>
        <v>10.910000000000014</v>
      </c>
      <c r="R220" s="197">
        <f t="shared" si="48"/>
        <v>5.4031299524564258E-2</v>
      </c>
      <c r="S220" s="313">
        <f t="shared" si="42"/>
        <v>1709.9243000000022</v>
      </c>
      <c r="T220" s="190" t="s">
        <v>467</v>
      </c>
      <c r="U220" s="190" t="s">
        <v>221</v>
      </c>
      <c r="V220" s="190" t="s">
        <v>512</v>
      </c>
      <c r="W220" s="196">
        <v>1</v>
      </c>
      <c r="X220" s="190" t="s">
        <v>469</v>
      </c>
    </row>
    <row r="221" spans="2:24" hidden="1" x14ac:dyDescent="0.25">
      <c r="B221" s="528"/>
      <c r="C221" s="528"/>
      <c r="D221" s="245">
        <v>5</v>
      </c>
      <c r="E221" s="190" t="s">
        <v>637</v>
      </c>
      <c r="F221" s="314">
        <v>278.39999999999998</v>
      </c>
      <c r="G221" s="190">
        <v>5117</v>
      </c>
      <c r="H221" s="190">
        <v>5117</v>
      </c>
      <c r="I221" s="198">
        <f t="shared" si="43"/>
        <v>1</v>
      </c>
      <c r="J221" s="190">
        <v>42.31</v>
      </c>
      <c r="K221" s="198">
        <f t="shared" si="44"/>
        <v>8.2685167090091848E-3</v>
      </c>
      <c r="L221" s="314">
        <v>6.58</v>
      </c>
      <c r="M221" s="198">
        <f t="shared" si="45"/>
        <v>1.0082685167090093</v>
      </c>
      <c r="N221" s="314">
        <v>278.39999999999998</v>
      </c>
      <c r="O221" s="190">
        <v>42.31</v>
      </c>
      <c r="P221" s="197">
        <f t="shared" si="46"/>
        <v>8.2685167090091848E-3</v>
      </c>
      <c r="Q221" s="196">
        <f t="shared" si="47"/>
        <v>3.979039320256561E-13</v>
      </c>
      <c r="R221" s="197">
        <f t="shared" si="48"/>
        <v>7.7761174912186066E-17</v>
      </c>
      <c r="S221" s="313">
        <f t="shared" si="42"/>
        <v>2.6182078727288173E-12</v>
      </c>
      <c r="T221" s="190" t="s">
        <v>467</v>
      </c>
      <c r="U221" s="190" t="s">
        <v>221</v>
      </c>
      <c r="V221" s="190" t="s">
        <v>641</v>
      </c>
      <c r="W221" s="196">
        <v>1</v>
      </c>
      <c r="X221" s="190" t="s">
        <v>469</v>
      </c>
    </row>
    <row r="222" spans="2:24" hidden="1" x14ac:dyDescent="0.25">
      <c r="B222" s="528"/>
      <c r="C222" s="528"/>
      <c r="D222" s="245">
        <v>6</v>
      </c>
      <c r="E222" s="190" t="s">
        <v>547</v>
      </c>
      <c r="F222" s="314">
        <v>227.05</v>
      </c>
      <c r="G222" s="190">
        <v>53.64</v>
      </c>
      <c r="H222" s="190">
        <v>53.64</v>
      </c>
      <c r="I222" s="198">
        <f t="shared" si="43"/>
        <v>1</v>
      </c>
      <c r="J222" s="190">
        <v>5.36</v>
      </c>
      <c r="K222" s="198">
        <f t="shared" si="44"/>
        <v>9.9925428784489193E-2</v>
      </c>
      <c r="L222" s="314">
        <v>90.1</v>
      </c>
      <c r="M222" s="198">
        <f t="shared" si="45"/>
        <v>1.0999254287844891</v>
      </c>
      <c r="N222" s="314">
        <v>482.94</v>
      </c>
      <c r="O222" s="190">
        <v>2.52</v>
      </c>
      <c r="P222" s="197">
        <f t="shared" si="46"/>
        <v>4.6979865771812082E-2</v>
      </c>
      <c r="Q222" s="196">
        <f t="shared" si="47"/>
        <v>2.8399999999999994</v>
      </c>
      <c r="R222" s="197">
        <f t="shared" si="48"/>
        <v>5.2945563012677097E-2</v>
      </c>
      <c r="S222" s="313">
        <f t="shared" si="42"/>
        <v>255.88399999999993</v>
      </c>
      <c r="T222" s="190" t="s">
        <v>467</v>
      </c>
      <c r="U222" s="190" t="s">
        <v>221</v>
      </c>
      <c r="V222" s="190" t="s">
        <v>551</v>
      </c>
      <c r="W222" s="196">
        <v>1</v>
      </c>
      <c r="X222" s="190" t="s">
        <v>415</v>
      </c>
    </row>
    <row r="223" spans="2:24" hidden="1" x14ac:dyDescent="0.25">
      <c r="B223" s="528"/>
      <c r="C223" s="528"/>
      <c r="D223" s="245">
        <v>7</v>
      </c>
      <c r="E223" s="190" t="s">
        <v>508</v>
      </c>
      <c r="F223" s="314">
        <v>163.53</v>
      </c>
      <c r="G223" s="190">
        <v>11.28</v>
      </c>
      <c r="H223" s="190">
        <v>11.28</v>
      </c>
      <c r="I223" s="198">
        <f t="shared" si="43"/>
        <v>1</v>
      </c>
      <c r="J223" s="190">
        <v>1.1200000000000001</v>
      </c>
      <c r="K223" s="198">
        <f t="shared" si="44"/>
        <v>9.929078014184399E-2</v>
      </c>
      <c r="L223" s="314">
        <v>408.83</v>
      </c>
      <c r="M223" s="198">
        <f t="shared" si="45"/>
        <v>1.0992907801418439</v>
      </c>
      <c r="N223" s="314">
        <v>457.89</v>
      </c>
      <c r="O223" s="190">
        <v>0.4</v>
      </c>
      <c r="P223" s="197">
        <f t="shared" si="46"/>
        <v>3.5460992907801421E-2</v>
      </c>
      <c r="Q223" s="196">
        <f t="shared" si="47"/>
        <v>0.7199999999999992</v>
      </c>
      <c r="R223" s="197">
        <f t="shared" si="48"/>
        <v>6.3829787234042479E-2</v>
      </c>
      <c r="S223" s="313">
        <f t="shared" si="42"/>
        <v>294.35759999999965</v>
      </c>
      <c r="T223" s="190" t="s">
        <v>179</v>
      </c>
      <c r="U223" s="190" t="s">
        <v>714</v>
      </c>
      <c r="V223" s="190" t="s">
        <v>509</v>
      </c>
      <c r="W223" s="196">
        <v>1</v>
      </c>
      <c r="X223" s="190" t="s">
        <v>427</v>
      </c>
    </row>
    <row r="224" spans="2:24" hidden="1" x14ac:dyDescent="0.25">
      <c r="B224" s="528"/>
      <c r="C224" s="528"/>
      <c r="D224" s="245">
        <v>8</v>
      </c>
      <c r="E224" s="190" t="s">
        <v>621</v>
      </c>
      <c r="F224" s="314">
        <v>162.94</v>
      </c>
      <c r="G224" s="190">
        <v>31.58</v>
      </c>
      <c r="H224" s="190">
        <v>31.58</v>
      </c>
      <c r="I224" s="198">
        <f t="shared" si="43"/>
        <v>1</v>
      </c>
      <c r="J224" s="190">
        <v>2.72</v>
      </c>
      <c r="K224" s="198">
        <f t="shared" si="44"/>
        <v>8.6130462317922749E-2</v>
      </c>
      <c r="L224" s="314">
        <v>271.57</v>
      </c>
      <c r="M224" s="198">
        <f t="shared" si="45"/>
        <v>1.0861304623179227</v>
      </c>
      <c r="N224" s="314">
        <v>738.67</v>
      </c>
      <c r="O224" s="190">
        <v>0.6</v>
      </c>
      <c r="P224" s="197">
        <f t="shared" si="46"/>
        <v>1.8999366687777075E-2</v>
      </c>
      <c r="Q224" s="196">
        <f t="shared" si="47"/>
        <v>2.1199999999999988</v>
      </c>
      <c r="R224" s="197">
        <f t="shared" si="48"/>
        <v>6.7131095630145632E-2</v>
      </c>
      <c r="S224" s="313">
        <f t="shared" si="42"/>
        <v>575.72839999999962</v>
      </c>
      <c r="T224" s="190" t="s">
        <v>179</v>
      </c>
      <c r="U224" s="190" t="s">
        <v>714</v>
      </c>
      <c r="V224" s="190" t="s">
        <v>642</v>
      </c>
      <c r="W224" s="196">
        <v>1</v>
      </c>
      <c r="X224" s="190" t="s">
        <v>469</v>
      </c>
    </row>
    <row r="225" spans="2:24" hidden="1" x14ac:dyDescent="0.25">
      <c r="B225" s="528"/>
      <c r="C225" s="528"/>
      <c r="D225" s="245">
        <v>9</v>
      </c>
      <c r="E225" s="190" t="s">
        <v>466</v>
      </c>
      <c r="F225" s="314">
        <v>162.80000000000001</v>
      </c>
      <c r="G225" s="190">
        <v>65.72</v>
      </c>
      <c r="H225" s="190">
        <v>65.72</v>
      </c>
      <c r="I225" s="198">
        <f t="shared" si="43"/>
        <v>1</v>
      </c>
      <c r="J225" s="190">
        <v>4.04</v>
      </c>
      <c r="K225" s="198">
        <f t="shared" si="44"/>
        <v>6.1472915398660989E-2</v>
      </c>
      <c r="L225" s="314">
        <v>203.5</v>
      </c>
      <c r="M225" s="198">
        <f t="shared" si="45"/>
        <v>1.0614729153986611</v>
      </c>
      <c r="N225" s="314">
        <v>822.14</v>
      </c>
      <c r="O225" s="190">
        <v>0.8</v>
      </c>
      <c r="P225" s="197">
        <f t="shared" si="46"/>
        <v>1.2172854534388315E-2</v>
      </c>
      <c r="Q225" s="196">
        <f t="shared" si="47"/>
        <v>3.2400000000000064</v>
      </c>
      <c r="R225" s="197">
        <f t="shared" si="48"/>
        <v>4.9300060864272771E-2</v>
      </c>
      <c r="S225" s="313">
        <f t="shared" si="42"/>
        <v>659.34000000000128</v>
      </c>
      <c r="T225" s="190" t="s">
        <v>467</v>
      </c>
      <c r="U225" s="190" t="s">
        <v>221</v>
      </c>
      <c r="V225" s="190" t="s">
        <v>512</v>
      </c>
      <c r="W225" s="196">
        <v>1</v>
      </c>
      <c r="X225" s="190" t="s">
        <v>469</v>
      </c>
    </row>
    <row r="226" spans="2:24" hidden="1" x14ac:dyDescent="0.25">
      <c r="B226" s="528"/>
      <c r="C226" s="528"/>
      <c r="D226" s="245">
        <v>10</v>
      </c>
      <c r="E226" s="190" t="s">
        <v>612</v>
      </c>
      <c r="F226" s="314">
        <v>162.79</v>
      </c>
      <c r="G226" s="190">
        <v>19.75</v>
      </c>
      <c r="H226" s="190">
        <v>19.75</v>
      </c>
      <c r="I226" s="198">
        <f t="shared" si="43"/>
        <v>1</v>
      </c>
      <c r="J226" s="190">
        <v>1.97</v>
      </c>
      <c r="K226" s="198">
        <f t="shared" si="44"/>
        <v>9.9746835443037973E-2</v>
      </c>
      <c r="L226" s="314">
        <v>232.55</v>
      </c>
      <c r="M226" s="198">
        <f t="shared" si="45"/>
        <v>1.099746835443038</v>
      </c>
      <c r="N226" s="314">
        <v>458.12</v>
      </c>
      <c r="O226" s="190">
        <v>0.7</v>
      </c>
      <c r="P226" s="197">
        <f t="shared" si="46"/>
        <v>3.5443037974683539E-2</v>
      </c>
      <c r="Q226" s="196">
        <f t="shared" si="47"/>
        <v>1.2699999999999989</v>
      </c>
      <c r="R226" s="197">
        <f t="shared" si="48"/>
        <v>6.4303797468354379E-2</v>
      </c>
      <c r="S226" s="313">
        <f t="shared" si="42"/>
        <v>295.33849999999978</v>
      </c>
      <c r="T226" s="190" t="s">
        <v>179</v>
      </c>
      <c r="U226" s="190" t="s">
        <v>714</v>
      </c>
      <c r="V226" s="190" t="s">
        <v>509</v>
      </c>
      <c r="W226" s="196">
        <v>1</v>
      </c>
      <c r="X226" s="190" t="s">
        <v>469</v>
      </c>
    </row>
    <row r="227" spans="2:24" hidden="1" x14ac:dyDescent="0.25">
      <c r="B227" s="689">
        <v>45892</v>
      </c>
      <c r="C227" s="528" t="s">
        <v>382</v>
      </c>
      <c r="D227" s="245">
        <v>1</v>
      </c>
      <c r="E227" s="190" t="s">
        <v>636</v>
      </c>
      <c r="F227" s="314">
        <v>609.58000000000004</v>
      </c>
      <c r="G227" s="190">
        <v>11491</v>
      </c>
      <c r="H227" s="190">
        <v>11491</v>
      </c>
      <c r="I227" s="198">
        <f t="shared" si="43"/>
        <v>1</v>
      </c>
      <c r="J227" s="190">
        <v>105.1</v>
      </c>
      <c r="K227" s="198">
        <f t="shared" si="44"/>
        <v>9.1462883996170918E-3</v>
      </c>
      <c r="L227" s="314">
        <v>5.8</v>
      </c>
      <c r="M227" s="198">
        <f t="shared" si="45"/>
        <v>1.0091462883996172</v>
      </c>
      <c r="N227" s="314">
        <v>609.58000000000004</v>
      </c>
      <c r="O227" s="190">
        <v>105.1</v>
      </c>
      <c r="P227" s="197">
        <f t="shared" si="46"/>
        <v>9.1462883996170918E-3</v>
      </c>
      <c r="Q227" s="196">
        <f t="shared" si="47"/>
        <v>3.694822225952521E-13</v>
      </c>
      <c r="R227" s="197">
        <f t="shared" si="48"/>
        <v>3.2154052962775395E-17</v>
      </c>
      <c r="S227" s="313">
        <f t="shared" si="42"/>
        <v>2.1429968910524619E-12</v>
      </c>
      <c r="T227" s="190" t="s">
        <v>179</v>
      </c>
      <c r="U227" s="190" t="s">
        <v>536</v>
      </c>
      <c r="V227" s="190" t="s">
        <v>640</v>
      </c>
      <c r="W227" s="196">
        <v>1</v>
      </c>
      <c r="X227" s="190" t="s">
        <v>469</v>
      </c>
    </row>
    <row r="228" spans="2:24" hidden="1" x14ac:dyDescent="0.25">
      <c r="B228" s="528"/>
      <c r="C228" s="528"/>
      <c r="D228" s="245">
        <v>2</v>
      </c>
      <c r="E228" s="190" t="s">
        <v>490</v>
      </c>
      <c r="F228" s="314">
        <v>560.55999999999995</v>
      </c>
      <c r="G228" s="190">
        <v>115.44</v>
      </c>
      <c r="H228" s="190">
        <v>115.44</v>
      </c>
      <c r="I228" s="198">
        <f t="shared" si="43"/>
        <v>1</v>
      </c>
      <c r="J228" s="190">
        <v>11.48</v>
      </c>
      <c r="K228" s="198">
        <f t="shared" si="44"/>
        <v>9.9445599445599456E-2</v>
      </c>
      <c r="L228" s="314">
        <v>127.4</v>
      </c>
      <c r="M228" s="198">
        <f t="shared" si="45"/>
        <v>1.0994455994455994</v>
      </c>
      <c r="N228" s="314">
        <v>1462.55</v>
      </c>
      <c r="O228" s="190">
        <v>4.4000000000000004</v>
      </c>
      <c r="P228" s="197">
        <f t="shared" si="46"/>
        <v>3.8115038115038122E-2</v>
      </c>
      <c r="Q228" s="196">
        <f t="shared" si="47"/>
        <v>7.0800000000000036</v>
      </c>
      <c r="R228" s="197">
        <f t="shared" si="48"/>
        <v>6.1330561330561362E-2</v>
      </c>
      <c r="S228" s="313">
        <f t="shared" si="42"/>
        <v>901.99200000000053</v>
      </c>
      <c r="T228" s="190" t="s">
        <v>179</v>
      </c>
      <c r="U228" s="190" t="s">
        <v>714</v>
      </c>
      <c r="V228" s="190" t="s">
        <v>642</v>
      </c>
      <c r="W228" s="196">
        <v>1</v>
      </c>
      <c r="X228" s="190" t="s">
        <v>469</v>
      </c>
    </row>
    <row r="229" spans="2:24" hidden="1" x14ac:dyDescent="0.25">
      <c r="B229" s="528"/>
      <c r="C229" s="528"/>
      <c r="D229" s="245">
        <v>3</v>
      </c>
      <c r="E229" s="190" t="s">
        <v>462</v>
      </c>
      <c r="F229" s="314">
        <v>454.61</v>
      </c>
      <c r="G229" s="190">
        <v>10.58</v>
      </c>
      <c r="H229" s="190">
        <v>10.58</v>
      </c>
      <c r="I229" s="198">
        <f t="shared" si="43"/>
        <v>1</v>
      </c>
      <c r="J229" s="190">
        <v>1.05</v>
      </c>
      <c r="K229" s="198">
        <f t="shared" si="44"/>
        <v>9.9243856332703217E-2</v>
      </c>
      <c r="L229" s="314">
        <v>1567.63</v>
      </c>
      <c r="M229" s="198">
        <f t="shared" si="45"/>
        <v>1.0992438563327034</v>
      </c>
      <c r="N229" s="314">
        <v>1646.01</v>
      </c>
      <c r="O229" s="190">
        <v>0.28999999999999998</v>
      </c>
      <c r="P229" s="197">
        <f t="shared" si="46"/>
        <v>2.7410207939508505E-2</v>
      </c>
      <c r="Q229" s="196">
        <f t="shared" si="47"/>
        <v>0.76000000000000068</v>
      </c>
      <c r="R229" s="197">
        <f t="shared" si="48"/>
        <v>7.1833648393194768E-2</v>
      </c>
      <c r="S229" s="313">
        <f t="shared" si="42"/>
        <v>1191.3988000000011</v>
      </c>
      <c r="T229" s="190" t="s">
        <v>179</v>
      </c>
      <c r="U229" s="190" t="s">
        <v>714</v>
      </c>
      <c r="V229" s="190" t="s">
        <v>509</v>
      </c>
      <c r="W229" s="196">
        <v>1</v>
      </c>
      <c r="X229" s="190" t="s">
        <v>416</v>
      </c>
    </row>
    <row r="230" spans="2:24" hidden="1" x14ac:dyDescent="0.25">
      <c r="B230" s="528"/>
      <c r="C230" s="528"/>
      <c r="D230" s="245">
        <v>4</v>
      </c>
      <c r="E230" s="190" t="s">
        <v>637</v>
      </c>
      <c r="F230" s="314">
        <v>411.12</v>
      </c>
      <c r="G230" s="190">
        <v>5247</v>
      </c>
      <c r="H230" s="190">
        <v>5247</v>
      </c>
      <c r="I230" s="198">
        <f t="shared" si="43"/>
        <v>1</v>
      </c>
      <c r="J230" s="190">
        <v>62.48</v>
      </c>
      <c r="K230" s="198">
        <f t="shared" si="44"/>
        <v>1.190775681341719E-2</v>
      </c>
      <c r="L230" s="314">
        <v>6.58</v>
      </c>
      <c r="M230" s="198">
        <f t="shared" si="45"/>
        <v>1.0119077568134172</v>
      </c>
      <c r="N230" s="314">
        <v>411.12</v>
      </c>
      <c r="O230" s="190">
        <v>62.48</v>
      </c>
      <c r="P230" s="197">
        <f t="shared" si="46"/>
        <v>1.190775681341719E-2</v>
      </c>
      <c r="Q230" s="196">
        <f t="shared" si="47"/>
        <v>-4.3343106881366111E-13</v>
      </c>
      <c r="R230" s="197">
        <f t="shared" si="48"/>
        <v>-8.2605501965630094E-17</v>
      </c>
      <c r="S230" s="313">
        <f t="shared" si="42"/>
        <v>-2.8519764327938901E-12</v>
      </c>
      <c r="T230" s="190" t="s">
        <v>467</v>
      </c>
      <c r="U230" s="190" t="s">
        <v>221</v>
      </c>
      <c r="V230" s="190" t="s">
        <v>641</v>
      </c>
      <c r="W230" s="196">
        <v>1</v>
      </c>
      <c r="X230" s="190" t="s">
        <v>469</v>
      </c>
    </row>
    <row r="231" spans="2:24" hidden="1" x14ac:dyDescent="0.25">
      <c r="B231" s="528"/>
      <c r="C231" s="528"/>
      <c r="D231" s="245">
        <v>5</v>
      </c>
      <c r="E231" s="190" t="s">
        <v>616</v>
      </c>
      <c r="F231" s="314">
        <v>350.29</v>
      </c>
      <c r="G231" s="190">
        <v>198.3</v>
      </c>
      <c r="H231" s="190">
        <v>198.3</v>
      </c>
      <c r="I231" s="198">
        <f t="shared" si="43"/>
        <v>1</v>
      </c>
      <c r="J231" s="190">
        <v>12.4</v>
      </c>
      <c r="K231" s="198">
        <f t="shared" si="44"/>
        <v>6.2531517902168432E-2</v>
      </c>
      <c r="L231" s="314">
        <v>147.80000000000001</v>
      </c>
      <c r="M231" s="198">
        <f t="shared" si="45"/>
        <v>1.0625315179021684</v>
      </c>
      <c r="N231" s="314">
        <v>1832.72</v>
      </c>
      <c r="O231" s="190">
        <v>2.37</v>
      </c>
      <c r="P231" s="197">
        <f t="shared" si="46"/>
        <v>1.1951588502269289E-2</v>
      </c>
      <c r="Q231" s="196">
        <f t="shared" si="47"/>
        <v>10.030000000000005</v>
      </c>
      <c r="R231" s="197">
        <f t="shared" si="48"/>
        <v>5.0579929399899165E-2</v>
      </c>
      <c r="S231" s="313">
        <f t="shared" si="42"/>
        <v>1482.4340000000009</v>
      </c>
      <c r="T231" s="190" t="s">
        <v>179</v>
      </c>
      <c r="U231" s="190" t="s">
        <v>714</v>
      </c>
      <c r="V231" s="190" t="s">
        <v>642</v>
      </c>
      <c r="W231" s="196">
        <v>1</v>
      </c>
      <c r="X231" s="190" t="s">
        <v>539</v>
      </c>
    </row>
    <row r="232" spans="2:24" hidden="1" x14ac:dyDescent="0.25">
      <c r="B232" s="528"/>
      <c r="C232" s="528"/>
      <c r="D232" s="245">
        <v>6</v>
      </c>
      <c r="E232" s="190" t="s">
        <v>649</v>
      </c>
      <c r="F232" s="314">
        <v>336.71</v>
      </c>
      <c r="G232" s="190">
        <v>62.17</v>
      </c>
      <c r="H232" s="190">
        <v>62.17</v>
      </c>
      <c r="I232" s="198">
        <f t="shared" si="43"/>
        <v>1</v>
      </c>
      <c r="J232" s="190">
        <v>6.16</v>
      </c>
      <c r="K232" s="198">
        <f t="shared" si="44"/>
        <v>9.9083159079942099E-2</v>
      </c>
      <c r="L232" s="314">
        <v>194.63</v>
      </c>
      <c r="M232" s="198">
        <f t="shared" si="45"/>
        <v>1.0990831590799421</v>
      </c>
      <c r="N232" s="314">
        <v>1198.92</v>
      </c>
      <c r="O232" s="190">
        <v>1.73</v>
      </c>
      <c r="P232" s="197">
        <f t="shared" si="46"/>
        <v>2.7826926170178543E-2</v>
      </c>
      <c r="Q232" s="196">
        <f t="shared" si="47"/>
        <v>4.4299999999999962</v>
      </c>
      <c r="R232" s="197">
        <f t="shared" si="48"/>
        <v>7.1256232909763489E-2</v>
      </c>
      <c r="S232" s="313">
        <f t="shared" si="42"/>
        <v>862.21089999999924</v>
      </c>
      <c r="T232" s="190" t="s">
        <v>179</v>
      </c>
      <c r="U232" s="190" t="s">
        <v>714</v>
      </c>
      <c r="V232" s="190" t="s">
        <v>632</v>
      </c>
      <c r="W232" s="196">
        <v>1</v>
      </c>
      <c r="X232" s="190" t="s">
        <v>443</v>
      </c>
    </row>
    <row r="233" spans="2:24" hidden="1" x14ac:dyDescent="0.25">
      <c r="B233" s="528"/>
      <c r="C233" s="528"/>
      <c r="D233" s="245">
        <v>7</v>
      </c>
      <c r="E233" s="190" t="s">
        <v>549</v>
      </c>
      <c r="F233" s="314">
        <v>264.95</v>
      </c>
      <c r="G233" s="190">
        <v>50.94</v>
      </c>
      <c r="H233" s="190">
        <v>50.94</v>
      </c>
      <c r="I233" s="198">
        <f t="shared" si="43"/>
        <v>1</v>
      </c>
      <c r="J233" s="190">
        <v>5.03</v>
      </c>
      <c r="K233" s="198">
        <f t="shared" si="44"/>
        <v>9.8743619945033376E-2</v>
      </c>
      <c r="L233" s="314">
        <v>124.39</v>
      </c>
      <c r="M233" s="198">
        <f t="shared" si="45"/>
        <v>1.0987436199450333</v>
      </c>
      <c r="N233" s="314">
        <v>625.67999999999995</v>
      </c>
      <c r="O233" s="190">
        <v>2.13</v>
      </c>
      <c r="P233" s="197">
        <f t="shared" si="46"/>
        <v>4.1813898704358067E-2</v>
      </c>
      <c r="Q233" s="196">
        <f t="shared" si="47"/>
        <v>2.9000000000000012</v>
      </c>
      <c r="R233" s="197">
        <f t="shared" si="48"/>
        <v>5.6929721240675329E-2</v>
      </c>
      <c r="S233" s="313">
        <f t="shared" si="42"/>
        <v>360.73100000000017</v>
      </c>
      <c r="T233" s="190" t="s">
        <v>467</v>
      </c>
      <c r="U233" s="190" t="s">
        <v>221</v>
      </c>
      <c r="V233" s="190" t="s">
        <v>551</v>
      </c>
      <c r="W233" s="196">
        <v>1</v>
      </c>
      <c r="X233" s="190" t="s">
        <v>415</v>
      </c>
    </row>
    <row r="234" spans="2:24" hidden="1" x14ac:dyDescent="0.25">
      <c r="B234" s="528"/>
      <c r="C234" s="528"/>
      <c r="D234" s="245">
        <v>8</v>
      </c>
      <c r="E234" s="190" t="s">
        <v>481</v>
      </c>
      <c r="F234" s="314">
        <v>233.52</v>
      </c>
      <c r="G234" s="190">
        <v>283.5</v>
      </c>
      <c r="H234" s="190">
        <v>283.5</v>
      </c>
      <c r="I234" s="198">
        <f t="shared" si="43"/>
        <v>1</v>
      </c>
      <c r="J234" s="190">
        <v>11.22</v>
      </c>
      <c r="K234" s="198">
        <f t="shared" si="44"/>
        <v>3.9576719576719578E-2</v>
      </c>
      <c r="L234" s="314">
        <v>111.2</v>
      </c>
      <c r="M234" s="198">
        <f t="shared" si="45"/>
        <v>1.0395767195767196</v>
      </c>
      <c r="N234" s="314">
        <v>1247.6600000000001</v>
      </c>
      <c r="O234" s="190">
        <v>2.1</v>
      </c>
      <c r="P234" s="197">
        <f t="shared" si="46"/>
        <v>7.4074074074074077E-3</v>
      </c>
      <c r="Q234" s="196">
        <f t="shared" si="47"/>
        <v>9.1200000000000276</v>
      </c>
      <c r="R234" s="197">
        <f t="shared" si="48"/>
        <v>3.2169312169312264E-2</v>
      </c>
      <c r="S234" s="313">
        <f t="shared" si="42"/>
        <v>1014.1440000000031</v>
      </c>
      <c r="T234" s="190" t="s">
        <v>179</v>
      </c>
      <c r="U234" s="190" t="s">
        <v>714</v>
      </c>
      <c r="V234" s="190" t="s">
        <v>642</v>
      </c>
      <c r="W234" s="196">
        <v>1</v>
      </c>
      <c r="X234" s="190" t="s">
        <v>429</v>
      </c>
    </row>
    <row r="235" spans="2:24" hidden="1" x14ac:dyDescent="0.25">
      <c r="B235" s="528"/>
      <c r="C235" s="528"/>
      <c r="D235" s="245">
        <v>9</v>
      </c>
      <c r="E235" s="190" t="s">
        <v>650</v>
      </c>
      <c r="F235" s="314">
        <v>204.12</v>
      </c>
      <c r="G235" s="190">
        <v>5925</v>
      </c>
      <c r="H235" s="190">
        <v>5925</v>
      </c>
      <c r="I235" s="198">
        <f t="shared" si="43"/>
        <v>1</v>
      </c>
      <c r="J235" s="190">
        <v>47.47</v>
      </c>
      <c r="K235" s="198">
        <f t="shared" si="44"/>
        <v>8.0118143459915608E-3</v>
      </c>
      <c r="L235" s="314">
        <v>4.3</v>
      </c>
      <c r="M235" s="198">
        <f t="shared" si="45"/>
        <v>1.0080118143459915</v>
      </c>
      <c r="N235" s="314">
        <v>204.12</v>
      </c>
      <c r="O235" s="190">
        <v>47.47</v>
      </c>
      <c r="P235" s="197">
        <f t="shared" si="46"/>
        <v>8.0118143459915608E-3</v>
      </c>
      <c r="Q235" s="196">
        <f t="shared" si="47"/>
        <v>2.5579538487363607E-13</v>
      </c>
      <c r="R235" s="197">
        <f t="shared" si="48"/>
        <v>4.3172216856309884E-17</v>
      </c>
      <c r="S235" s="313">
        <f t="shared" si="42"/>
        <v>1.099920154956635E-12</v>
      </c>
      <c r="T235" s="190" t="s">
        <v>179</v>
      </c>
      <c r="U235" s="190" t="s">
        <v>536</v>
      </c>
      <c r="V235" s="190" t="s">
        <v>640</v>
      </c>
      <c r="W235" s="196">
        <v>1</v>
      </c>
      <c r="X235" s="190" t="s">
        <v>469</v>
      </c>
    </row>
    <row r="236" spans="2:24" hidden="1" x14ac:dyDescent="0.25">
      <c r="B236" s="528"/>
      <c r="C236" s="528"/>
      <c r="D236" s="245">
        <v>10</v>
      </c>
      <c r="E236" s="190" t="s">
        <v>612</v>
      </c>
      <c r="F236" s="314">
        <v>172.09</v>
      </c>
      <c r="G236" s="190">
        <v>22.68</v>
      </c>
      <c r="H236" s="190">
        <v>22.68</v>
      </c>
      <c r="I236" s="198">
        <f t="shared" si="43"/>
        <v>1</v>
      </c>
      <c r="J236" s="190">
        <v>2.14</v>
      </c>
      <c r="K236" s="198">
        <f t="shared" si="44"/>
        <v>9.4356261022927698E-2</v>
      </c>
      <c r="L236" s="314">
        <v>232.55</v>
      </c>
      <c r="M236" s="198">
        <f t="shared" si="45"/>
        <v>1.0943562610229278</v>
      </c>
      <c r="N236" s="314">
        <v>497.66</v>
      </c>
      <c r="O236" s="190">
        <v>0.74</v>
      </c>
      <c r="P236" s="197">
        <f t="shared" si="46"/>
        <v>3.2627865961199293E-2</v>
      </c>
      <c r="Q236" s="196">
        <f t="shared" si="47"/>
        <v>1.4000000000000006</v>
      </c>
      <c r="R236" s="197">
        <f t="shared" si="48"/>
        <v>6.1728395061728419E-2</v>
      </c>
      <c r="S236" s="313">
        <f t="shared" si="42"/>
        <v>325.57000000000016</v>
      </c>
      <c r="T236" s="190" t="s">
        <v>179</v>
      </c>
      <c r="U236" s="190" t="s">
        <v>714</v>
      </c>
      <c r="V236" s="190" t="s">
        <v>509</v>
      </c>
      <c r="W236" s="196">
        <v>1</v>
      </c>
      <c r="X236" s="190" t="s">
        <v>469</v>
      </c>
    </row>
    <row r="237" spans="2:24" hidden="1" x14ac:dyDescent="0.25">
      <c r="B237" s="689">
        <v>45893</v>
      </c>
      <c r="C237" s="528" t="s">
        <v>384</v>
      </c>
      <c r="D237" s="245">
        <v>1</v>
      </c>
      <c r="E237" s="190" t="s">
        <v>614</v>
      </c>
      <c r="F237" s="314">
        <v>1208.9100000000001</v>
      </c>
      <c r="G237" s="190">
        <v>273.38</v>
      </c>
      <c r="H237" s="190">
        <v>273.38</v>
      </c>
      <c r="I237" s="198">
        <f t="shared" si="43"/>
        <v>1</v>
      </c>
      <c r="J237" s="190">
        <v>26.11</v>
      </c>
      <c r="K237" s="198">
        <f t="shared" si="44"/>
        <v>9.5508083985660991E-2</v>
      </c>
      <c r="L237" s="314">
        <v>95.34</v>
      </c>
      <c r="M237" s="198">
        <f t="shared" si="45"/>
        <v>1.095508083985661</v>
      </c>
      <c r="N237" s="314">
        <v>2489.33</v>
      </c>
      <c r="O237" s="190">
        <v>12.68</v>
      </c>
      <c r="P237" s="197">
        <f t="shared" si="46"/>
        <v>4.6382324968907748E-2</v>
      </c>
      <c r="Q237" s="196">
        <f t="shared" si="47"/>
        <v>13.430000000000014</v>
      </c>
      <c r="R237" s="197">
        <f t="shared" si="48"/>
        <v>4.9125759016753291E-2</v>
      </c>
      <c r="S237" s="313">
        <f t="shared" si="42"/>
        <v>1280.4162000000015</v>
      </c>
      <c r="T237" s="190" t="s">
        <v>179</v>
      </c>
      <c r="U237" s="190" t="s">
        <v>714</v>
      </c>
      <c r="V237" s="190" t="s">
        <v>642</v>
      </c>
      <c r="W237" s="196">
        <v>1</v>
      </c>
      <c r="X237" s="190" t="s">
        <v>469</v>
      </c>
    </row>
    <row r="238" spans="2:24" hidden="1" x14ac:dyDescent="0.25">
      <c r="B238" s="528"/>
      <c r="C238" s="528"/>
      <c r="D238" s="245">
        <v>2</v>
      </c>
      <c r="E238" s="190" t="s">
        <v>636</v>
      </c>
      <c r="F238" s="314">
        <v>669.44</v>
      </c>
      <c r="G238" s="190">
        <v>14834</v>
      </c>
      <c r="H238" s="190">
        <v>14834</v>
      </c>
      <c r="I238" s="198">
        <f t="shared" si="43"/>
        <v>1</v>
      </c>
      <c r="J238" s="190">
        <v>115.42</v>
      </c>
      <c r="K238" s="198">
        <f t="shared" si="44"/>
        <v>7.7807738978023459E-3</v>
      </c>
      <c r="L238" s="314">
        <v>5.8</v>
      </c>
      <c r="M238" s="198">
        <f t="shared" si="45"/>
        <v>1.0077807738978024</v>
      </c>
      <c r="N238" s="314">
        <v>669.44</v>
      </c>
      <c r="O238" s="190">
        <v>115.42</v>
      </c>
      <c r="P238" s="197">
        <f t="shared" si="46"/>
        <v>7.7807738978023459E-3</v>
      </c>
      <c r="Q238" s="196">
        <f t="shared" si="47"/>
        <v>0</v>
      </c>
      <c r="R238" s="197">
        <f t="shared" si="48"/>
        <v>0</v>
      </c>
      <c r="S238" s="313">
        <f t="shared" si="42"/>
        <v>0</v>
      </c>
      <c r="T238" s="190" t="s">
        <v>179</v>
      </c>
      <c r="U238" s="190" t="s">
        <v>536</v>
      </c>
      <c r="V238" s="190" t="s">
        <v>640</v>
      </c>
      <c r="W238" s="196">
        <v>1</v>
      </c>
      <c r="X238" s="190" t="s">
        <v>469</v>
      </c>
    </row>
    <row r="239" spans="2:24" hidden="1" x14ac:dyDescent="0.25">
      <c r="B239" s="528"/>
      <c r="C239" s="528"/>
      <c r="D239" s="245">
        <v>3</v>
      </c>
      <c r="E239" s="190" t="s">
        <v>559</v>
      </c>
      <c r="F239" s="314">
        <v>428.83</v>
      </c>
      <c r="G239" s="190">
        <v>194.64</v>
      </c>
      <c r="H239" s="190">
        <v>194.64</v>
      </c>
      <c r="I239" s="198">
        <f t="shared" si="43"/>
        <v>1</v>
      </c>
      <c r="J239" s="190">
        <v>11.1</v>
      </c>
      <c r="K239" s="198">
        <f t="shared" si="44"/>
        <v>5.7028360049321825E-2</v>
      </c>
      <c r="L239" s="314">
        <v>194.04</v>
      </c>
      <c r="M239" s="198">
        <f t="shared" si="45"/>
        <v>1.0570283600493218</v>
      </c>
      <c r="N239" s="314">
        <v>2153.84</v>
      </c>
      <c r="O239" s="190">
        <v>2.21</v>
      </c>
      <c r="P239" s="197">
        <f t="shared" si="46"/>
        <v>1.135429510891903E-2</v>
      </c>
      <c r="Q239" s="196">
        <f t="shared" si="47"/>
        <v>8.8899999999999935</v>
      </c>
      <c r="R239" s="197">
        <f t="shared" si="48"/>
        <v>4.5674064940402763E-2</v>
      </c>
      <c r="S239" s="313">
        <f t="shared" si="42"/>
        <v>1725.0155999999986</v>
      </c>
      <c r="T239" s="190" t="s">
        <v>179</v>
      </c>
      <c r="U239" s="190" t="s">
        <v>714</v>
      </c>
      <c r="V239" s="190" t="s">
        <v>642</v>
      </c>
      <c r="W239" s="196">
        <v>1</v>
      </c>
      <c r="X239" s="190" t="s">
        <v>435</v>
      </c>
    </row>
    <row r="240" spans="2:24" hidden="1" x14ac:dyDescent="0.25">
      <c r="B240" s="528"/>
      <c r="C240" s="528"/>
      <c r="D240" s="245">
        <v>4</v>
      </c>
      <c r="E240" s="190" t="s">
        <v>647</v>
      </c>
      <c r="F240" s="314">
        <v>368.67</v>
      </c>
      <c r="G240" s="190">
        <v>75.73</v>
      </c>
      <c r="H240" s="190">
        <v>75.73</v>
      </c>
      <c r="I240" s="198">
        <f t="shared" si="43"/>
        <v>1</v>
      </c>
      <c r="J240" s="190">
        <v>7.11</v>
      </c>
      <c r="K240" s="198">
        <f t="shared" si="44"/>
        <v>9.3886174567542585E-2</v>
      </c>
      <c r="L240" s="314">
        <v>114.14</v>
      </c>
      <c r="M240" s="198">
        <f t="shared" si="45"/>
        <v>1.0938861745675426</v>
      </c>
      <c r="N240" s="314">
        <v>811.54</v>
      </c>
      <c r="O240" s="190">
        <v>3.23</v>
      </c>
      <c r="P240" s="197">
        <f t="shared" si="46"/>
        <v>4.2651525155156474E-2</v>
      </c>
      <c r="Q240" s="196">
        <f t="shared" si="47"/>
        <v>3.8799999999999994</v>
      </c>
      <c r="R240" s="197">
        <f t="shared" si="48"/>
        <v>5.1234649412386098E-2</v>
      </c>
      <c r="S240" s="313">
        <f t="shared" si="42"/>
        <v>442.86319999999995</v>
      </c>
      <c r="T240" s="190" t="s">
        <v>179</v>
      </c>
      <c r="U240" s="190" t="s">
        <v>714</v>
      </c>
      <c r="V240" s="190" t="s">
        <v>642</v>
      </c>
      <c r="W240" s="196">
        <v>1</v>
      </c>
      <c r="X240" s="190" t="s">
        <v>430</v>
      </c>
    </row>
    <row r="241" spans="2:24" hidden="1" x14ac:dyDescent="0.25">
      <c r="B241" s="528"/>
      <c r="C241" s="528"/>
      <c r="D241" s="245">
        <v>5</v>
      </c>
      <c r="E241" s="190" t="s">
        <v>550</v>
      </c>
      <c r="F241" s="314">
        <v>272.64</v>
      </c>
      <c r="G241" s="190">
        <v>86.5</v>
      </c>
      <c r="H241" s="190">
        <v>86.5</v>
      </c>
      <c r="I241" s="198">
        <f t="shared" si="43"/>
        <v>1</v>
      </c>
      <c r="J241" s="190">
        <v>7.77</v>
      </c>
      <c r="K241" s="198">
        <f t="shared" si="44"/>
        <v>8.9826589595375719E-2</v>
      </c>
      <c r="L241" s="314">
        <v>156.69</v>
      </c>
      <c r="M241" s="198">
        <f t="shared" si="45"/>
        <v>1.0898265895953756</v>
      </c>
      <c r="N241" s="314">
        <v>1217.48</v>
      </c>
      <c r="O241" s="190">
        <v>1.74</v>
      </c>
      <c r="P241" s="197">
        <f t="shared" si="46"/>
        <v>2.0115606936416185E-2</v>
      </c>
      <c r="Q241" s="196">
        <f t="shared" si="47"/>
        <v>6.0299999999999958</v>
      </c>
      <c r="R241" s="197">
        <f t="shared" si="48"/>
        <v>6.9710982658959489E-2</v>
      </c>
      <c r="S241" s="313">
        <f t="shared" si="42"/>
        <v>944.84069999999929</v>
      </c>
      <c r="T241" s="190" t="s">
        <v>179</v>
      </c>
      <c r="U241" s="190" t="s">
        <v>714</v>
      </c>
      <c r="V241" s="190" t="s">
        <v>509</v>
      </c>
      <c r="W241" s="196">
        <v>1</v>
      </c>
      <c r="X241" s="190" t="s">
        <v>469</v>
      </c>
    </row>
    <row r="242" spans="2:24" hidden="1" x14ac:dyDescent="0.25">
      <c r="B242" s="528"/>
      <c r="C242" s="528"/>
      <c r="D242" s="245">
        <v>6</v>
      </c>
      <c r="E242" s="190" t="s">
        <v>532</v>
      </c>
      <c r="F242" s="314">
        <v>252.1</v>
      </c>
      <c r="G242" s="190">
        <v>87.87</v>
      </c>
      <c r="H242" s="190">
        <v>87.87</v>
      </c>
      <c r="I242" s="198">
        <f t="shared" si="43"/>
        <v>1</v>
      </c>
      <c r="J242" s="190">
        <v>8.1</v>
      </c>
      <c r="K242" s="198">
        <f t="shared" si="44"/>
        <v>9.2181631956299068E-2</v>
      </c>
      <c r="L242" s="314">
        <v>135.54</v>
      </c>
      <c r="M242" s="198">
        <f t="shared" si="45"/>
        <v>1.0921816319562989</v>
      </c>
      <c r="N242" s="314">
        <v>1097.8699999999999</v>
      </c>
      <c r="O242" s="190">
        <v>1.86</v>
      </c>
      <c r="P242" s="197">
        <f t="shared" si="46"/>
        <v>2.1167634004779789E-2</v>
      </c>
      <c r="Q242" s="196">
        <f t="shared" si="47"/>
        <v>6.239999999999994</v>
      </c>
      <c r="R242" s="197">
        <f t="shared" si="48"/>
        <v>7.101399795151922E-2</v>
      </c>
      <c r="S242" s="313">
        <f t="shared" si="42"/>
        <v>845.76959999999917</v>
      </c>
      <c r="T242" s="190" t="s">
        <v>179</v>
      </c>
      <c r="U242" s="190" t="s">
        <v>714</v>
      </c>
      <c r="V242" s="190" t="s">
        <v>509</v>
      </c>
      <c r="W242" s="196">
        <v>1</v>
      </c>
      <c r="X242" s="190" t="s">
        <v>469</v>
      </c>
    </row>
    <row r="243" spans="2:24" hidden="1" x14ac:dyDescent="0.25">
      <c r="B243" s="528"/>
      <c r="C243" s="528"/>
      <c r="D243" s="245">
        <v>7</v>
      </c>
      <c r="E243" s="190" t="s">
        <v>486</v>
      </c>
      <c r="F243" s="314">
        <v>246.1</v>
      </c>
      <c r="G243" s="190">
        <v>103.42</v>
      </c>
      <c r="H243" s="190">
        <v>103.42</v>
      </c>
      <c r="I243" s="198">
        <f t="shared" si="43"/>
        <v>1</v>
      </c>
      <c r="J243" s="190">
        <v>3.15</v>
      </c>
      <c r="K243" s="198">
        <f t="shared" si="44"/>
        <v>3.0458325275575321E-2</v>
      </c>
      <c r="L243" s="314">
        <v>410.16</v>
      </c>
      <c r="M243" s="198">
        <f t="shared" si="45"/>
        <v>1.0304583252755755</v>
      </c>
      <c r="N243" s="314">
        <v>1292</v>
      </c>
      <c r="O243" s="190">
        <v>0.6</v>
      </c>
      <c r="P243" s="197">
        <f t="shared" si="46"/>
        <v>5.8015857667762516E-3</v>
      </c>
      <c r="Q243" s="196">
        <f t="shared" si="47"/>
        <v>2.5500000000000056</v>
      </c>
      <c r="R243" s="197">
        <f t="shared" si="48"/>
        <v>2.4656739508799125E-2</v>
      </c>
      <c r="S243" s="313">
        <f t="shared" si="42"/>
        <v>1045.9080000000024</v>
      </c>
      <c r="T243" s="190" t="s">
        <v>179</v>
      </c>
      <c r="U243" s="190" t="s">
        <v>714</v>
      </c>
      <c r="V243" s="190" t="s">
        <v>489</v>
      </c>
      <c r="W243" s="196">
        <v>1</v>
      </c>
      <c r="X243" s="190" t="s">
        <v>469</v>
      </c>
    </row>
    <row r="244" spans="2:24" hidden="1" x14ac:dyDescent="0.25">
      <c r="B244" s="528"/>
      <c r="C244" s="528"/>
      <c r="D244" s="245">
        <v>8</v>
      </c>
      <c r="E244" s="190" t="s">
        <v>464</v>
      </c>
      <c r="F244" s="314">
        <v>245.47</v>
      </c>
      <c r="G244" s="190">
        <v>15.25</v>
      </c>
      <c r="H244" s="190">
        <v>15.25</v>
      </c>
      <c r="I244" s="198">
        <f t="shared" si="43"/>
        <v>1</v>
      </c>
      <c r="J244" s="190">
        <v>1.34</v>
      </c>
      <c r="K244" s="198">
        <f t="shared" si="44"/>
        <v>8.7868852459016406E-2</v>
      </c>
      <c r="L244" s="314">
        <v>846.44</v>
      </c>
      <c r="M244" s="198">
        <f t="shared" si="45"/>
        <v>1.0878688524590163</v>
      </c>
      <c r="N244" s="314">
        <v>1134.23</v>
      </c>
      <c r="O244" s="190">
        <v>0.28999999999999998</v>
      </c>
      <c r="P244" s="197">
        <f t="shared" si="46"/>
        <v>1.9016393442622948E-2</v>
      </c>
      <c r="Q244" s="196">
        <f t="shared" si="47"/>
        <v>1.0499999999999998</v>
      </c>
      <c r="R244" s="197">
        <f t="shared" si="48"/>
        <v>6.8852459016393433E-2</v>
      </c>
      <c r="S244" s="313">
        <f t="shared" si="42"/>
        <v>888.76199999999994</v>
      </c>
      <c r="T244" s="190" t="s">
        <v>179</v>
      </c>
      <c r="U244" s="190" t="s">
        <v>714</v>
      </c>
      <c r="V244" s="190" t="s">
        <v>642</v>
      </c>
      <c r="W244" s="196">
        <v>1</v>
      </c>
      <c r="X244" s="190" t="s">
        <v>425</v>
      </c>
    </row>
    <row r="245" spans="2:24" hidden="1" x14ac:dyDescent="0.25">
      <c r="B245" s="528"/>
      <c r="C245" s="528"/>
      <c r="D245" s="245">
        <v>9</v>
      </c>
      <c r="E245" s="190" t="s">
        <v>508</v>
      </c>
      <c r="F245" s="314">
        <v>245.3</v>
      </c>
      <c r="G245" s="190">
        <v>15.3</v>
      </c>
      <c r="H245" s="190">
        <v>15.3</v>
      </c>
      <c r="I245" s="198">
        <f t="shared" si="43"/>
        <v>1</v>
      </c>
      <c r="J245" s="190">
        <v>1.53</v>
      </c>
      <c r="K245" s="198">
        <f t="shared" si="44"/>
        <v>9.9999999999999992E-2</v>
      </c>
      <c r="L245" s="314">
        <v>408.83</v>
      </c>
      <c r="M245" s="198">
        <f t="shared" si="45"/>
        <v>1.1000000000000001</v>
      </c>
      <c r="N245" s="314">
        <v>625.51</v>
      </c>
      <c r="O245" s="190">
        <v>0.6</v>
      </c>
      <c r="P245" s="197">
        <f t="shared" si="46"/>
        <v>3.9215686274509803E-2</v>
      </c>
      <c r="Q245" s="196">
        <f t="shared" si="47"/>
        <v>0.93000000000000116</v>
      </c>
      <c r="R245" s="197">
        <f t="shared" si="48"/>
        <v>6.0784313725490272E-2</v>
      </c>
      <c r="S245" s="313">
        <f t="shared" si="42"/>
        <v>380.21190000000047</v>
      </c>
      <c r="T245" s="190" t="s">
        <v>179</v>
      </c>
      <c r="U245" s="190" t="s">
        <v>714</v>
      </c>
      <c r="V245" s="190" t="s">
        <v>642</v>
      </c>
      <c r="W245" s="196">
        <v>1</v>
      </c>
      <c r="X245" s="190" t="s">
        <v>427</v>
      </c>
    </row>
    <row r="246" spans="2:24" hidden="1" x14ac:dyDescent="0.25">
      <c r="B246" s="528"/>
      <c r="C246" s="528"/>
      <c r="D246" s="245">
        <v>10</v>
      </c>
      <c r="E246" s="190" t="s">
        <v>496</v>
      </c>
      <c r="F246" s="314">
        <v>245.11</v>
      </c>
      <c r="G246" s="190">
        <v>89.69</v>
      </c>
      <c r="H246" s="190">
        <v>89.69</v>
      </c>
      <c r="I246" s="198">
        <f t="shared" si="43"/>
        <v>1</v>
      </c>
      <c r="J246" s="190">
        <v>3.96</v>
      </c>
      <c r="K246" s="198">
        <f t="shared" si="44"/>
        <v>4.4152079384546773E-2</v>
      </c>
      <c r="L246" s="314">
        <v>318.32</v>
      </c>
      <c r="M246" s="198">
        <f t="shared" si="45"/>
        <v>1.0441520793845467</v>
      </c>
      <c r="N246" s="314">
        <v>1260.55</v>
      </c>
      <c r="O246" s="190">
        <v>0.77</v>
      </c>
      <c r="P246" s="197">
        <f t="shared" si="46"/>
        <v>8.5851265469952063E-3</v>
      </c>
      <c r="Q246" s="196">
        <f t="shared" si="47"/>
        <v>3.1899999999999937</v>
      </c>
      <c r="R246" s="197">
        <f t="shared" si="48"/>
        <v>3.5566952837551499E-2</v>
      </c>
      <c r="S246" s="313">
        <f t="shared" si="42"/>
        <v>1015.440799999998</v>
      </c>
      <c r="T246" s="190" t="s">
        <v>179</v>
      </c>
      <c r="U246" s="190" t="s">
        <v>714</v>
      </c>
      <c r="V246" s="190" t="s">
        <v>489</v>
      </c>
      <c r="W246" s="196">
        <v>1</v>
      </c>
      <c r="X246" s="190" t="s">
        <v>424</v>
      </c>
    </row>
    <row r="247" spans="2:24" hidden="1" x14ac:dyDescent="0.25">
      <c r="B247" s="689">
        <v>45894</v>
      </c>
      <c r="C247" s="528" t="s">
        <v>323</v>
      </c>
      <c r="D247" s="245">
        <v>1</v>
      </c>
      <c r="E247" s="190" t="s">
        <v>559</v>
      </c>
      <c r="F247" s="314">
        <v>1086.6199999999999</v>
      </c>
      <c r="G247" s="190">
        <v>203.85</v>
      </c>
      <c r="H247" s="190">
        <v>203.85</v>
      </c>
      <c r="I247" s="198">
        <f t="shared" si="43"/>
        <v>1</v>
      </c>
      <c r="J247" s="190">
        <v>11.16</v>
      </c>
      <c r="K247" s="198">
        <f t="shared" si="44"/>
        <v>5.4746136865342167E-2</v>
      </c>
      <c r="L247" s="314">
        <v>194.04</v>
      </c>
      <c r="M247" s="198">
        <f t="shared" si="45"/>
        <v>1.0547461368653421</v>
      </c>
      <c r="N247" s="314">
        <v>2165.4899999999998</v>
      </c>
      <c r="O247" s="190">
        <v>5.6</v>
      </c>
      <c r="P247" s="197">
        <f t="shared" si="46"/>
        <v>2.7471179789060583E-2</v>
      </c>
      <c r="Q247" s="196">
        <f t="shared" si="47"/>
        <v>5.5599999999999969</v>
      </c>
      <c r="R247" s="197">
        <f t="shared" si="48"/>
        <v>2.7274957076281567E-2</v>
      </c>
      <c r="S247" s="313">
        <f t="shared" si="42"/>
        <v>1078.8623999999993</v>
      </c>
      <c r="T247" s="190" t="s">
        <v>179</v>
      </c>
      <c r="U247" s="190" t="s">
        <v>714</v>
      </c>
      <c r="V247" s="190" t="s">
        <v>642</v>
      </c>
      <c r="W247" s="196">
        <v>1</v>
      </c>
      <c r="X247" s="190" t="s">
        <v>435</v>
      </c>
    </row>
    <row r="248" spans="2:24" hidden="1" x14ac:dyDescent="0.25">
      <c r="B248" s="528"/>
      <c r="C248" s="528"/>
      <c r="D248" s="245">
        <v>2</v>
      </c>
      <c r="E248" s="190" t="s">
        <v>636</v>
      </c>
      <c r="F248" s="314">
        <v>795.53</v>
      </c>
      <c r="G248" s="190">
        <v>13519</v>
      </c>
      <c r="H248" s="190">
        <v>13519</v>
      </c>
      <c r="I248" s="198">
        <f t="shared" si="43"/>
        <v>1</v>
      </c>
      <c r="J248" s="190">
        <v>137.16</v>
      </c>
      <c r="K248" s="198">
        <f t="shared" si="44"/>
        <v>1.014572083734004E-2</v>
      </c>
      <c r="L248" s="314">
        <v>5.8</v>
      </c>
      <c r="M248" s="198">
        <f t="shared" si="45"/>
        <v>1.0101457208373401</v>
      </c>
      <c r="N248" s="314">
        <v>795.53</v>
      </c>
      <c r="O248" s="190">
        <v>137.16</v>
      </c>
      <c r="P248" s="197">
        <f t="shared" si="46"/>
        <v>1.014572083734004E-2</v>
      </c>
      <c r="Q248" s="196">
        <f t="shared" si="47"/>
        <v>0</v>
      </c>
      <c r="R248" s="197">
        <f t="shared" si="48"/>
        <v>0</v>
      </c>
      <c r="S248" s="313">
        <f t="shared" si="42"/>
        <v>0</v>
      </c>
      <c r="T248" s="190" t="s">
        <v>179</v>
      </c>
      <c r="U248" s="190" t="s">
        <v>536</v>
      </c>
      <c r="V248" s="190" t="s">
        <v>640</v>
      </c>
      <c r="W248" s="196">
        <v>1</v>
      </c>
      <c r="X248" s="190" t="s">
        <v>469</v>
      </c>
    </row>
    <row r="249" spans="2:24" hidden="1" x14ac:dyDescent="0.25">
      <c r="B249" s="528"/>
      <c r="C249" s="528"/>
      <c r="D249" s="245">
        <v>3</v>
      </c>
      <c r="E249" s="190" t="s">
        <v>542</v>
      </c>
      <c r="F249" s="314">
        <v>603.16999999999996</v>
      </c>
      <c r="G249" s="190">
        <v>76.819999999999993</v>
      </c>
      <c r="H249" s="190">
        <v>76.819999999999993</v>
      </c>
      <c r="I249" s="198">
        <f t="shared" si="43"/>
        <v>1</v>
      </c>
      <c r="J249" s="190">
        <v>7.68</v>
      </c>
      <c r="K249" s="198">
        <f t="shared" si="44"/>
        <v>9.9973965113251767E-2</v>
      </c>
      <c r="L249" s="314">
        <v>159.57</v>
      </c>
      <c r="M249" s="198">
        <f t="shared" si="45"/>
        <v>1.0999739651132519</v>
      </c>
      <c r="N249" s="314">
        <v>1225.5</v>
      </c>
      <c r="O249" s="190">
        <v>3.78</v>
      </c>
      <c r="P249" s="197">
        <f t="shared" si="46"/>
        <v>4.9205935954178603E-2</v>
      </c>
      <c r="Q249" s="196">
        <f t="shared" si="47"/>
        <v>3.900000000000007</v>
      </c>
      <c r="R249" s="197">
        <f t="shared" si="48"/>
        <v>5.0768029159073254E-2</v>
      </c>
      <c r="S249" s="313">
        <f t="shared" si="42"/>
        <v>622.32300000000112</v>
      </c>
      <c r="T249" s="190" t="s">
        <v>179</v>
      </c>
      <c r="U249" s="190" t="s">
        <v>714</v>
      </c>
      <c r="V249" s="190" t="s">
        <v>642</v>
      </c>
      <c r="W249" s="196">
        <v>1</v>
      </c>
      <c r="X249" s="190" t="s">
        <v>469</v>
      </c>
    </row>
    <row r="250" spans="2:24" hidden="1" x14ac:dyDescent="0.25">
      <c r="B250" s="528"/>
      <c r="C250" s="528"/>
      <c r="D250" s="245">
        <v>4</v>
      </c>
      <c r="E250" s="190" t="s">
        <v>548</v>
      </c>
      <c r="F250" s="314">
        <v>465.18</v>
      </c>
      <c r="G250" s="190">
        <v>26.8</v>
      </c>
      <c r="H250" s="190">
        <v>27.02</v>
      </c>
      <c r="I250" s="198">
        <f t="shared" si="43"/>
        <v>1.0082089552238807</v>
      </c>
      <c r="J250" s="190">
        <v>1.23</v>
      </c>
      <c r="K250" s="198">
        <f t="shared" si="44"/>
        <v>4.5895522388059697E-2</v>
      </c>
      <c r="L250" s="314">
        <v>930.36</v>
      </c>
      <c r="M250" s="198">
        <f t="shared" si="45"/>
        <v>1.0541044776119404</v>
      </c>
      <c r="N250" s="314">
        <v>1349.02</v>
      </c>
      <c r="O250" s="190">
        <v>0.5</v>
      </c>
      <c r="P250" s="197">
        <f t="shared" si="46"/>
        <v>1.8656716417910446E-2</v>
      </c>
      <c r="Q250" s="196">
        <f t="shared" si="47"/>
        <v>0.94999999999999929</v>
      </c>
      <c r="R250" s="197">
        <f t="shared" si="48"/>
        <v>3.5447761194029821E-2</v>
      </c>
      <c r="S250" s="313">
        <f t="shared" si="42"/>
        <v>883.8419999999993</v>
      </c>
      <c r="T250" s="190" t="s">
        <v>179</v>
      </c>
      <c r="U250" s="190" t="s">
        <v>714</v>
      </c>
      <c r="V250" s="190" t="s">
        <v>642</v>
      </c>
      <c r="W250" s="196">
        <v>1</v>
      </c>
      <c r="X250" s="190" t="s">
        <v>424</v>
      </c>
    </row>
    <row r="251" spans="2:24" hidden="1" x14ac:dyDescent="0.25">
      <c r="B251" s="528"/>
      <c r="C251" s="528"/>
      <c r="D251" s="245">
        <v>5</v>
      </c>
      <c r="E251" s="190" t="s">
        <v>637</v>
      </c>
      <c r="F251" s="314">
        <v>375.98</v>
      </c>
      <c r="G251" s="190">
        <v>7063</v>
      </c>
      <c r="H251" s="190">
        <v>7063</v>
      </c>
      <c r="I251" s="198">
        <f t="shared" si="43"/>
        <v>1</v>
      </c>
      <c r="J251" s="190">
        <v>57.14</v>
      </c>
      <c r="K251" s="198">
        <f t="shared" si="44"/>
        <v>8.090046722355939E-3</v>
      </c>
      <c r="L251" s="314">
        <v>6.58</v>
      </c>
      <c r="M251" s="198">
        <f t="shared" si="45"/>
        <v>1.0080900467223559</v>
      </c>
      <c r="N251" s="314">
        <v>375.98</v>
      </c>
      <c r="O251" s="190">
        <v>57.14</v>
      </c>
      <c r="P251" s="197">
        <f t="shared" si="46"/>
        <v>8.090046722355939E-3</v>
      </c>
      <c r="Q251" s="196">
        <f t="shared" si="47"/>
        <v>3.2684965844964609E-13</v>
      </c>
      <c r="R251" s="197">
        <f t="shared" si="48"/>
        <v>4.62763214568379E-17</v>
      </c>
      <c r="S251" s="313">
        <f t="shared" si="42"/>
        <v>2.1506707525986713E-12</v>
      </c>
      <c r="T251" s="190" t="s">
        <v>467</v>
      </c>
      <c r="U251" s="190" t="s">
        <v>221</v>
      </c>
      <c r="V251" s="190" t="s">
        <v>641</v>
      </c>
      <c r="W251" s="196">
        <v>1</v>
      </c>
      <c r="X251" s="190" t="s">
        <v>469</v>
      </c>
    </row>
    <row r="252" spans="2:24" hidden="1" x14ac:dyDescent="0.25">
      <c r="B252" s="528"/>
      <c r="C252" s="528"/>
      <c r="D252" s="245">
        <v>6</v>
      </c>
      <c r="E252" s="190" t="s">
        <v>647</v>
      </c>
      <c r="F252" s="314">
        <v>342.42</v>
      </c>
      <c r="G252" s="190">
        <v>74.8</v>
      </c>
      <c r="H252" s="190">
        <v>74.8</v>
      </c>
      <c r="I252" s="198">
        <f t="shared" si="43"/>
        <v>1</v>
      </c>
      <c r="J252" s="190">
        <v>7.48</v>
      </c>
      <c r="K252" s="198">
        <f t="shared" si="44"/>
        <v>0.1</v>
      </c>
      <c r="L252" s="314">
        <v>114.14</v>
      </c>
      <c r="M252" s="198">
        <f t="shared" si="45"/>
        <v>1.1000000000000001</v>
      </c>
      <c r="N252" s="314">
        <v>853.77</v>
      </c>
      <c r="O252" s="190">
        <v>3</v>
      </c>
      <c r="P252" s="197">
        <f t="shared" si="46"/>
        <v>4.0106951871657755E-2</v>
      </c>
      <c r="Q252" s="196">
        <f t="shared" si="47"/>
        <v>4.480000000000004</v>
      </c>
      <c r="R252" s="197">
        <f t="shared" si="48"/>
        <v>5.9893048128342299E-2</v>
      </c>
      <c r="S252" s="313">
        <f t="shared" si="42"/>
        <v>511.34720000000044</v>
      </c>
      <c r="T252" s="190" t="s">
        <v>179</v>
      </c>
      <c r="U252" s="190" t="s">
        <v>714</v>
      </c>
      <c r="V252" s="190" t="s">
        <v>642</v>
      </c>
      <c r="W252" s="196">
        <v>1</v>
      </c>
      <c r="X252" s="190" t="s">
        <v>430</v>
      </c>
    </row>
    <row r="253" spans="2:24" hidden="1" x14ac:dyDescent="0.25">
      <c r="B253" s="528"/>
      <c r="C253" s="528"/>
      <c r="D253" s="245">
        <v>7</v>
      </c>
      <c r="E253" s="190" t="s">
        <v>471</v>
      </c>
      <c r="F253" s="314">
        <v>303.42</v>
      </c>
      <c r="G253" s="190">
        <v>51.15</v>
      </c>
      <c r="H253" s="190">
        <v>51.15</v>
      </c>
      <c r="I253" s="198">
        <f t="shared" si="43"/>
        <v>1</v>
      </c>
      <c r="J253" s="190">
        <v>5.1100000000000003</v>
      </c>
      <c r="K253" s="198">
        <f t="shared" si="44"/>
        <v>9.9902248289345075E-2</v>
      </c>
      <c r="L253" s="314">
        <v>118.99</v>
      </c>
      <c r="M253" s="198">
        <f t="shared" si="45"/>
        <v>1.099902248289345</v>
      </c>
      <c r="N253" s="314">
        <v>608.04</v>
      </c>
      <c r="O253" s="190">
        <v>2.5499999999999998</v>
      </c>
      <c r="P253" s="197">
        <f t="shared" si="46"/>
        <v>4.9853372434017593E-2</v>
      </c>
      <c r="Q253" s="196">
        <f t="shared" si="47"/>
        <v>2.5599999999999996</v>
      </c>
      <c r="R253" s="197">
        <f t="shared" si="48"/>
        <v>5.0048875855327461E-2</v>
      </c>
      <c r="S253" s="313">
        <f t="shared" si="42"/>
        <v>304.61439999999993</v>
      </c>
      <c r="T253" s="190" t="s">
        <v>179</v>
      </c>
      <c r="U253" s="190" t="s">
        <v>714</v>
      </c>
      <c r="V253" s="190" t="s">
        <v>509</v>
      </c>
      <c r="W253" s="196">
        <v>1</v>
      </c>
      <c r="X253" s="190" t="s">
        <v>460</v>
      </c>
    </row>
    <row r="254" spans="2:24" hidden="1" x14ac:dyDescent="0.25">
      <c r="B254" s="528"/>
      <c r="C254" s="528"/>
      <c r="D254" s="245">
        <v>8</v>
      </c>
      <c r="E254" s="190" t="s">
        <v>464</v>
      </c>
      <c r="F254" s="314">
        <v>194.68</v>
      </c>
      <c r="G254" s="190">
        <v>16.27</v>
      </c>
      <c r="H254" s="190">
        <v>16.27</v>
      </c>
      <c r="I254" s="198">
        <f t="shared" si="43"/>
        <v>1</v>
      </c>
      <c r="J254" s="190">
        <v>1.1399999999999999</v>
      </c>
      <c r="K254" s="198">
        <f t="shared" si="44"/>
        <v>7.0067609096496619E-2</v>
      </c>
      <c r="L254" s="314">
        <v>846.44</v>
      </c>
      <c r="M254" s="198">
        <f t="shared" si="45"/>
        <v>1.0700676090964967</v>
      </c>
      <c r="N254" s="314">
        <v>964.94</v>
      </c>
      <c r="O254" s="190">
        <v>0.23</v>
      </c>
      <c r="P254" s="197">
        <f t="shared" si="46"/>
        <v>1.4136447449293179E-2</v>
      </c>
      <c r="Q254" s="196">
        <f t="shared" si="47"/>
        <v>0.91000000000000059</v>
      </c>
      <c r="R254" s="197">
        <f t="shared" si="48"/>
        <v>5.5931161647203478E-2</v>
      </c>
      <c r="S254" s="313">
        <f t="shared" si="42"/>
        <v>770.26040000000057</v>
      </c>
      <c r="T254" s="190" t="s">
        <v>179</v>
      </c>
      <c r="U254" s="190" t="s">
        <v>714</v>
      </c>
      <c r="V254" s="190" t="s">
        <v>642</v>
      </c>
      <c r="W254" s="196">
        <v>1</v>
      </c>
      <c r="X254" s="190" t="s">
        <v>425</v>
      </c>
    </row>
    <row r="255" spans="2:24" hidden="1" x14ac:dyDescent="0.25">
      <c r="B255" s="528"/>
      <c r="C255" s="528"/>
      <c r="D255" s="245">
        <v>9</v>
      </c>
      <c r="E255" s="190" t="s">
        <v>496</v>
      </c>
      <c r="F255" s="314">
        <v>194.18</v>
      </c>
      <c r="G255" s="190">
        <v>90.13</v>
      </c>
      <c r="H255" s="190">
        <v>90.13</v>
      </c>
      <c r="I255" s="198">
        <f t="shared" si="43"/>
        <v>1</v>
      </c>
      <c r="J255" s="190">
        <v>3.36</v>
      </c>
      <c r="K255" s="198">
        <f t="shared" si="44"/>
        <v>3.7279485188061692E-2</v>
      </c>
      <c r="L255" s="314">
        <v>318.32</v>
      </c>
      <c r="M255" s="198">
        <f t="shared" si="45"/>
        <v>1.0372794851880618</v>
      </c>
      <c r="N255" s="314">
        <v>1069.56</v>
      </c>
      <c r="O255" s="190">
        <v>0.61</v>
      </c>
      <c r="P255" s="197">
        <f t="shared" si="46"/>
        <v>6.7680017752135809E-3</v>
      </c>
      <c r="Q255" s="196">
        <f t="shared" si="47"/>
        <v>2.7499999999999996</v>
      </c>
      <c r="R255" s="197">
        <f t="shared" si="48"/>
        <v>3.0511483412848105E-2</v>
      </c>
      <c r="S255" s="313">
        <f t="shared" si="42"/>
        <v>875.37999999999988</v>
      </c>
      <c r="T255" s="190" t="s">
        <v>179</v>
      </c>
      <c r="U255" s="190" t="s">
        <v>714</v>
      </c>
      <c r="V255" s="190" t="s">
        <v>489</v>
      </c>
      <c r="W255" s="196">
        <v>1</v>
      </c>
      <c r="X255" s="190" t="s">
        <v>424</v>
      </c>
    </row>
    <row r="256" spans="2:24" hidden="1" x14ac:dyDescent="0.25">
      <c r="B256" s="528"/>
      <c r="C256" s="528"/>
      <c r="D256" s="245">
        <v>10</v>
      </c>
      <c r="E256" s="190" t="s">
        <v>622</v>
      </c>
      <c r="F256" s="314">
        <v>194.08</v>
      </c>
      <c r="G256" s="190">
        <v>35.51</v>
      </c>
      <c r="H256" s="190">
        <v>35.51</v>
      </c>
      <c r="I256" s="198">
        <f t="shared" si="43"/>
        <v>1</v>
      </c>
      <c r="J256" s="190">
        <v>3.55</v>
      </c>
      <c r="K256" s="198">
        <f t="shared" si="44"/>
        <v>9.997183891861447E-2</v>
      </c>
      <c r="L256" s="314">
        <v>194.08</v>
      </c>
      <c r="M256" s="198">
        <f t="shared" si="45"/>
        <v>1.0999718389186144</v>
      </c>
      <c r="N256" s="314">
        <v>688.98</v>
      </c>
      <c r="O256" s="190">
        <v>1</v>
      </c>
      <c r="P256" s="197">
        <f t="shared" si="46"/>
        <v>2.8161081385525207E-2</v>
      </c>
      <c r="Q256" s="196">
        <f t="shared" si="47"/>
        <v>2.5499999999999972</v>
      </c>
      <c r="R256" s="197">
        <f t="shared" si="48"/>
        <v>7.1810757533089201E-2</v>
      </c>
      <c r="S256" s="313">
        <f t="shared" si="42"/>
        <v>494.90399999999948</v>
      </c>
      <c r="T256" s="190" t="s">
        <v>179</v>
      </c>
      <c r="U256" s="190" t="s">
        <v>714</v>
      </c>
      <c r="V256" s="190" t="s">
        <v>509</v>
      </c>
      <c r="W256" s="196">
        <v>1</v>
      </c>
      <c r="X256" s="190" t="s">
        <v>461</v>
      </c>
    </row>
    <row r="257" spans="2:24" hidden="1" x14ac:dyDescent="0.25">
      <c r="B257" s="689">
        <v>45895</v>
      </c>
      <c r="C257" s="528" t="s">
        <v>386</v>
      </c>
      <c r="D257" s="245">
        <v>1</v>
      </c>
      <c r="E257" s="190" t="s">
        <v>636</v>
      </c>
      <c r="F257" s="314">
        <v>1447.16</v>
      </c>
      <c r="G257" s="190">
        <v>13613</v>
      </c>
      <c r="H257" s="190">
        <v>13613</v>
      </c>
      <c r="I257" s="198">
        <f t="shared" si="43"/>
        <v>1</v>
      </c>
      <c r="J257" s="190">
        <v>249.51</v>
      </c>
      <c r="K257" s="198">
        <f t="shared" si="44"/>
        <v>1.8328803349739218E-2</v>
      </c>
      <c r="L257" s="314">
        <v>5.8</v>
      </c>
      <c r="M257" s="198">
        <f t="shared" si="45"/>
        <v>1.0183288033497393</v>
      </c>
      <c r="N257" s="314">
        <v>1447.16</v>
      </c>
      <c r="O257" s="190">
        <v>249.51</v>
      </c>
      <c r="P257" s="197">
        <f t="shared" si="46"/>
        <v>1.8328803349739218E-2</v>
      </c>
      <c r="Q257" s="196">
        <f t="shared" si="47"/>
        <v>2.2737367544323206E-13</v>
      </c>
      <c r="R257" s="197">
        <f t="shared" si="48"/>
        <v>1.6702686802558736E-17</v>
      </c>
      <c r="S257" s="313">
        <f t="shared" si="42"/>
        <v>1.3187673175707459E-12</v>
      </c>
      <c r="T257" s="190" t="s">
        <v>179</v>
      </c>
      <c r="U257" s="190" t="s">
        <v>536</v>
      </c>
      <c r="V257" s="190" t="s">
        <v>640</v>
      </c>
      <c r="W257" s="196">
        <v>1</v>
      </c>
      <c r="X257" s="190" t="s">
        <v>469</v>
      </c>
    </row>
    <row r="258" spans="2:24" hidden="1" x14ac:dyDescent="0.25">
      <c r="B258" s="528"/>
      <c r="C258" s="528"/>
      <c r="D258" s="245">
        <v>2</v>
      </c>
      <c r="E258" s="190" t="s">
        <v>614</v>
      </c>
      <c r="F258" s="314">
        <v>656.89</v>
      </c>
      <c r="G258" s="190">
        <v>281.55</v>
      </c>
      <c r="H258" s="190">
        <v>281.55</v>
      </c>
      <c r="I258" s="198">
        <f t="shared" si="43"/>
        <v>1</v>
      </c>
      <c r="J258" s="190">
        <v>27.95</v>
      </c>
      <c r="K258" s="198">
        <f t="shared" si="44"/>
        <v>9.9271887764162667E-2</v>
      </c>
      <c r="L258" s="314">
        <v>95.34</v>
      </c>
      <c r="M258" s="198">
        <f t="shared" si="45"/>
        <v>1.0992718877641627</v>
      </c>
      <c r="N258" s="314">
        <v>2664.75</v>
      </c>
      <c r="O258" s="190">
        <v>6.89</v>
      </c>
      <c r="P258" s="197">
        <f t="shared" si="46"/>
        <v>2.4471674658142425E-2</v>
      </c>
      <c r="Q258" s="196">
        <f t="shared" si="47"/>
        <v>21.059999999999988</v>
      </c>
      <c r="R258" s="197">
        <f t="shared" si="48"/>
        <v>7.4800213106020197E-2</v>
      </c>
      <c r="S258" s="313">
        <f t="shared" si="42"/>
        <v>2007.8603999999989</v>
      </c>
      <c r="T258" s="190" t="s">
        <v>179</v>
      </c>
      <c r="U258" s="190" t="s">
        <v>714</v>
      </c>
      <c r="V258" s="190" t="s">
        <v>642</v>
      </c>
      <c r="W258" s="196">
        <v>1</v>
      </c>
      <c r="X258" s="190" t="s">
        <v>469</v>
      </c>
    </row>
    <row r="259" spans="2:24" hidden="1" x14ac:dyDescent="0.25">
      <c r="B259" s="528"/>
      <c r="C259" s="528"/>
      <c r="D259" s="245">
        <v>3</v>
      </c>
      <c r="E259" s="190" t="s">
        <v>637</v>
      </c>
      <c r="F259" s="314">
        <v>392.56</v>
      </c>
      <c r="G259" s="190">
        <v>6694</v>
      </c>
      <c r="H259" s="190">
        <v>6694</v>
      </c>
      <c r="I259" s="198">
        <f t="shared" si="43"/>
        <v>1</v>
      </c>
      <c r="J259" s="190">
        <v>59.66</v>
      </c>
      <c r="K259" s="198">
        <f t="shared" si="44"/>
        <v>8.9124589184344186E-3</v>
      </c>
      <c r="L259" s="314">
        <v>6.58</v>
      </c>
      <c r="M259" s="198">
        <f t="shared" si="45"/>
        <v>1.0089124589184344</v>
      </c>
      <c r="N259" s="314">
        <v>392.56</v>
      </c>
      <c r="O259" s="190">
        <v>59.66</v>
      </c>
      <c r="P259" s="197">
        <f t="shared" si="46"/>
        <v>8.9124589184344186E-3</v>
      </c>
      <c r="Q259" s="196">
        <f t="shared" si="47"/>
        <v>-1.4210854715202004E-13</v>
      </c>
      <c r="R259" s="197">
        <f t="shared" si="48"/>
        <v>-2.1229242179865558E-17</v>
      </c>
      <c r="S259" s="313">
        <f t="shared" si="42"/>
        <v>-9.350742402602918E-13</v>
      </c>
      <c r="T259" s="190" t="s">
        <v>467</v>
      </c>
      <c r="U259" s="190" t="s">
        <v>221</v>
      </c>
      <c r="V259" s="190" t="s">
        <v>641</v>
      </c>
      <c r="W259" s="196">
        <v>1</v>
      </c>
      <c r="X259" s="190" t="s">
        <v>469</v>
      </c>
    </row>
    <row r="260" spans="2:24" hidden="1" x14ac:dyDescent="0.25">
      <c r="B260" s="528"/>
      <c r="C260" s="528"/>
      <c r="D260" s="245">
        <v>4</v>
      </c>
      <c r="E260" s="190" t="s">
        <v>542</v>
      </c>
      <c r="F260" s="314">
        <v>365.42</v>
      </c>
      <c r="G260" s="190">
        <v>72.64</v>
      </c>
      <c r="H260" s="190">
        <v>72.64</v>
      </c>
      <c r="I260" s="198">
        <f t="shared" si="43"/>
        <v>1</v>
      </c>
      <c r="J260" s="190">
        <v>6.69</v>
      </c>
      <c r="K260" s="198">
        <f t="shared" si="44"/>
        <v>9.2098017621145375E-2</v>
      </c>
      <c r="L260" s="314">
        <v>159.57</v>
      </c>
      <c r="M260" s="198">
        <f t="shared" si="45"/>
        <v>1.0920980176211454</v>
      </c>
      <c r="N260" s="314">
        <v>1067.52</v>
      </c>
      <c r="O260" s="190">
        <v>2.29</v>
      </c>
      <c r="P260" s="197">
        <f t="shared" si="46"/>
        <v>3.1525330396475773E-2</v>
      </c>
      <c r="Q260" s="196">
        <f t="shared" si="47"/>
        <v>4.3999999999999977</v>
      </c>
      <c r="R260" s="197">
        <f t="shared" si="48"/>
        <v>6.0572687224669575E-2</v>
      </c>
      <c r="S260" s="313">
        <f t="shared" si="42"/>
        <v>702.10799999999961</v>
      </c>
      <c r="T260" s="190" t="s">
        <v>179</v>
      </c>
      <c r="U260" s="190" t="s">
        <v>714</v>
      </c>
      <c r="V260" s="190" t="s">
        <v>642</v>
      </c>
      <c r="W260" s="196">
        <v>1</v>
      </c>
      <c r="X260" s="190" t="s">
        <v>469</v>
      </c>
    </row>
    <row r="261" spans="2:24" hidden="1" x14ac:dyDescent="0.25">
      <c r="B261" s="528"/>
      <c r="C261" s="528"/>
      <c r="D261" s="245">
        <v>5</v>
      </c>
      <c r="E261" s="190" t="s">
        <v>621</v>
      </c>
      <c r="F261" s="314">
        <v>233.55</v>
      </c>
      <c r="G261" s="190">
        <v>39.18</v>
      </c>
      <c r="H261" s="190">
        <v>39.18</v>
      </c>
      <c r="I261" s="198">
        <f t="shared" si="43"/>
        <v>1</v>
      </c>
      <c r="J261" s="190">
        <v>3.63</v>
      </c>
      <c r="K261" s="198">
        <f t="shared" si="44"/>
        <v>9.2649310872894325E-2</v>
      </c>
      <c r="L261" s="314">
        <v>271.57</v>
      </c>
      <c r="M261" s="198">
        <f t="shared" si="45"/>
        <v>1.0926493108728943</v>
      </c>
      <c r="N261" s="314">
        <v>985.8</v>
      </c>
      <c r="O261" s="190">
        <v>0.86</v>
      </c>
      <c r="P261" s="197">
        <f t="shared" si="46"/>
        <v>2.1949974476773864E-2</v>
      </c>
      <c r="Q261" s="196">
        <f t="shared" si="47"/>
        <v>2.7700000000000027</v>
      </c>
      <c r="R261" s="197">
        <f t="shared" si="48"/>
        <v>7.0699336396120541E-2</v>
      </c>
      <c r="S261" s="313">
        <f t="shared" si="42"/>
        <v>752.24890000000073</v>
      </c>
      <c r="T261" s="190" t="s">
        <v>179</v>
      </c>
      <c r="U261" s="190" t="s">
        <v>714</v>
      </c>
      <c r="V261" s="190" t="s">
        <v>642</v>
      </c>
      <c r="W261" s="196">
        <v>1</v>
      </c>
      <c r="X261" s="190" t="s">
        <v>469</v>
      </c>
    </row>
    <row r="262" spans="2:24" hidden="1" x14ac:dyDescent="0.25">
      <c r="B262" s="528"/>
      <c r="C262" s="528"/>
      <c r="D262" s="245">
        <v>6</v>
      </c>
      <c r="E262" s="190" t="s">
        <v>492</v>
      </c>
      <c r="F262" s="314">
        <v>227.27</v>
      </c>
      <c r="G262" s="190">
        <v>355.16</v>
      </c>
      <c r="H262" s="190">
        <v>355.16</v>
      </c>
      <c r="I262" s="198">
        <f t="shared" si="43"/>
        <v>1</v>
      </c>
      <c r="J262" s="190">
        <v>7.07</v>
      </c>
      <c r="K262" s="198">
        <f t="shared" si="44"/>
        <v>1.9906521004617636E-2</v>
      </c>
      <c r="L262" s="314">
        <v>156.74</v>
      </c>
      <c r="M262" s="198">
        <f t="shared" si="45"/>
        <v>1.0199065210046176</v>
      </c>
      <c r="N262" s="314">
        <v>1108.1500000000001</v>
      </c>
      <c r="O262" s="190">
        <v>1.45</v>
      </c>
      <c r="P262" s="197">
        <f t="shared" si="46"/>
        <v>4.082666967000788E-3</v>
      </c>
      <c r="Q262" s="196">
        <f t="shared" si="47"/>
        <v>5.619999999999993</v>
      </c>
      <c r="R262" s="197">
        <f t="shared" si="48"/>
        <v>1.5823854037616828E-2</v>
      </c>
      <c r="S262" s="313">
        <f t="shared" si="42"/>
        <v>880.87879999999893</v>
      </c>
      <c r="T262" s="190" t="s">
        <v>467</v>
      </c>
      <c r="U262" s="190" t="s">
        <v>221</v>
      </c>
      <c r="V262" s="190" t="s">
        <v>512</v>
      </c>
      <c r="W262" s="196">
        <v>1</v>
      </c>
      <c r="X262" s="190" t="s">
        <v>469</v>
      </c>
    </row>
    <row r="263" spans="2:24" hidden="1" x14ac:dyDescent="0.25">
      <c r="B263" s="528"/>
      <c r="C263" s="528"/>
      <c r="D263" s="245">
        <v>7</v>
      </c>
      <c r="E263" s="190" t="s">
        <v>658</v>
      </c>
      <c r="F263" s="314">
        <v>218.5</v>
      </c>
      <c r="G263" s="190">
        <v>37.340000000000003</v>
      </c>
      <c r="H263" s="190">
        <v>37.340000000000003</v>
      </c>
      <c r="I263" s="198">
        <f t="shared" si="43"/>
        <v>1</v>
      </c>
      <c r="J263" s="190">
        <v>3.69</v>
      </c>
      <c r="K263" s="198">
        <f t="shared" si="44"/>
        <v>9.8821638993036948E-2</v>
      </c>
      <c r="L263" s="314">
        <v>118.43</v>
      </c>
      <c r="M263" s="198">
        <f t="shared" si="45"/>
        <v>1.098821638993037</v>
      </c>
      <c r="N263" s="314">
        <v>437.01</v>
      </c>
      <c r="O263" s="190">
        <v>1.8449999999999989</v>
      </c>
      <c r="P263" s="197">
        <f t="shared" si="46"/>
        <v>4.9410819496518446E-2</v>
      </c>
      <c r="Q263" s="196">
        <f t="shared" si="47"/>
        <v>1.8449999999999989</v>
      </c>
      <c r="R263" s="197">
        <f t="shared" si="48"/>
        <v>4.9410819496518446E-2</v>
      </c>
      <c r="S263" s="313">
        <f t="shared" ref="S263:S316" si="49">Q263*L263</f>
        <v>218.50334999999987</v>
      </c>
      <c r="T263" s="190" t="s">
        <v>179</v>
      </c>
      <c r="U263" s="190" t="s">
        <v>714</v>
      </c>
      <c r="V263" s="190" t="s">
        <v>632</v>
      </c>
      <c r="W263" s="196">
        <v>1</v>
      </c>
      <c r="X263" s="190" t="s">
        <v>432</v>
      </c>
    </row>
    <row r="264" spans="2:24" hidden="1" x14ac:dyDescent="0.25">
      <c r="B264" s="528"/>
      <c r="C264" s="528"/>
      <c r="D264" s="245">
        <v>8</v>
      </c>
      <c r="E264" s="190" t="s">
        <v>526</v>
      </c>
      <c r="F264" s="314">
        <v>207.02</v>
      </c>
      <c r="G264" s="190">
        <v>74.05</v>
      </c>
      <c r="H264" s="190">
        <v>74.05</v>
      </c>
      <c r="I264" s="198">
        <f t="shared" ref="I264:I316" si="50">H264/G264</f>
        <v>1</v>
      </c>
      <c r="J264" s="190">
        <v>3.08</v>
      </c>
      <c r="K264" s="198">
        <f t="shared" ref="K264:K316" si="51">J264/G264</f>
        <v>4.1593517893315328E-2</v>
      </c>
      <c r="L264" s="314">
        <v>333.9</v>
      </c>
      <c r="M264" s="198">
        <f t="shared" ref="M264:M316" si="52">(H264+J264)/G264</f>
        <v>1.0415935178933153</v>
      </c>
      <c r="N264" s="314">
        <v>1028.4100000000001</v>
      </c>
      <c r="O264" s="190">
        <v>0.62</v>
      </c>
      <c r="P264" s="197">
        <f t="shared" si="46"/>
        <v>8.3727211343686703E-3</v>
      </c>
      <c r="Q264" s="196">
        <f t="shared" si="47"/>
        <v>2.4599999999999982</v>
      </c>
      <c r="R264" s="197">
        <f t="shared" si="48"/>
        <v>3.3220796758946632E-2</v>
      </c>
      <c r="S264" s="313">
        <f t="shared" si="49"/>
        <v>821.39399999999932</v>
      </c>
      <c r="T264" s="190" t="s">
        <v>179</v>
      </c>
      <c r="U264" s="190" t="s">
        <v>714</v>
      </c>
      <c r="V264" s="190" t="s">
        <v>489</v>
      </c>
      <c r="W264" s="196">
        <v>1</v>
      </c>
      <c r="X264" s="190" t="s">
        <v>415</v>
      </c>
    </row>
    <row r="265" spans="2:24" hidden="1" x14ac:dyDescent="0.25">
      <c r="B265" s="528"/>
      <c r="C265" s="528"/>
      <c r="D265" s="245">
        <v>9</v>
      </c>
      <c r="E265" s="190" t="s">
        <v>496</v>
      </c>
      <c r="F265" s="314">
        <v>206.91</v>
      </c>
      <c r="G265" s="190">
        <v>92.28</v>
      </c>
      <c r="H265" s="190">
        <v>92.28</v>
      </c>
      <c r="I265" s="198">
        <f t="shared" si="50"/>
        <v>1</v>
      </c>
      <c r="J265" s="190">
        <v>3.7</v>
      </c>
      <c r="K265" s="198">
        <f t="shared" si="51"/>
        <v>4.0095361941915909E-2</v>
      </c>
      <c r="L265" s="314">
        <v>318.32</v>
      </c>
      <c r="M265" s="198">
        <f t="shared" si="52"/>
        <v>1.040095361941916</v>
      </c>
      <c r="N265" s="314">
        <v>1177.78</v>
      </c>
      <c r="O265" s="190">
        <v>0.65</v>
      </c>
      <c r="P265" s="197">
        <f t="shared" si="46"/>
        <v>7.0437798006068491E-3</v>
      </c>
      <c r="Q265" s="196">
        <f t="shared" si="47"/>
        <v>3.0500000000000029</v>
      </c>
      <c r="R265" s="197">
        <f t="shared" si="48"/>
        <v>3.3051582141309092E-2</v>
      </c>
      <c r="S265" s="313">
        <f t="shared" si="49"/>
        <v>970.87600000000089</v>
      </c>
      <c r="T265" s="190" t="s">
        <v>179</v>
      </c>
      <c r="U265" s="190" t="s">
        <v>714</v>
      </c>
      <c r="V265" s="190" t="s">
        <v>489</v>
      </c>
      <c r="W265" s="196">
        <v>1</v>
      </c>
      <c r="X265" s="190" t="s">
        <v>424</v>
      </c>
    </row>
    <row r="266" spans="2:24" hidden="1" x14ac:dyDescent="0.25">
      <c r="B266" s="528"/>
      <c r="C266" s="528"/>
      <c r="D266" s="245">
        <v>10</v>
      </c>
      <c r="E266" s="190" t="s">
        <v>617</v>
      </c>
      <c r="F266" s="314">
        <v>206.4</v>
      </c>
      <c r="G266" s="190">
        <v>12.64</v>
      </c>
      <c r="H266" s="190">
        <v>12.64</v>
      </c>
      <c r="I266" s="198">
        <f t="shared" si="50"/>
        <v>1</v>
      </c>
      <c r="J266" s="190">
        <v>1.25</v>
      </c>
      <c r="K266" s="198">
        <f t="shared" si="51"/>
        <v>9.8892405063291139E-2</v>
      </c>
      <c r="L266" s="314">
        <v>469.08</v>
      </c>
      <c r="M266" s="198">
        <f t="shared" si="52"/>
        <v>1.0988924050632911</v>
      </c>
      <c r="N266" s="314">
        <v>586.35</v>
      </c>
      <c r="O266" s="190">
        <v>0.44</v>
      </c>
      <c r="P266" s="197">
        <f t="shared" si="46"/>
        <v>3.4810126582278479E-2</v>
      </c>
      <c r="Q266" s="196">
        <f t="shared" si="47"/>
        <v>0.81</v>
      </c>
      <c r="R266" s="197">
        <f t="shared" si="48"/>
        <v>6.4082278481012653E-2</v>
      </c>
      <c r="S266" s="313">
        <f t="shared" si="49"/>
        <v>379.95480000000003</v>
      </c>
      <c r="T266" s="190" t="s">
        <v>467</v>
      </c>
      <c r="U266" s="190" t="s">
        <v>221</v>
      </c>
      <c r="V266" s="190" t="s">
        <v>512</v>
      </c>
      <c r="W266" s="196">
        <v>1</v>
      </c>
      <c r="X266" s="190" t="s">
        <v>460</v>
      </c>
    </row>
    <row r="267" spans="2:24" hidden="1" x14ac:dyDescent="0.25">
      <c r="B267" s="689">
        <v>45896</v>
      </c>
      <c r="C267" s="528" t="s">
        <v>387</v>
      </c>
      <c r="D267" s="245">
        <v>1</v>
      </c>
      <c r="E267" s="190" t="s">
        <v>559</v>
      </c>
      <c r="F267" s="314">
        <v>950.8</v>
      </c>
      <c r="G267" s="190">
        <v>197.73</v>
      </c>
      <c r="H267" s="190">
        <v>197.73</v>
      </c>
      <c r="I267" s="198">
        <f t="shared" si="50"/>
        <v>1</v>
      </c>
      <c r="J267" s="190">
        <v>19.7</v>
      </c>
      <c r="K267" s="198">
        <f t="shared" si="51"/>
        <v>9.9630809689981295E-2</v>
      </c>
      <c r="L267" s="314">
        <v>194.04</v>
      </c>
      <c r="M267" s="198">
        <f t="shared" si="52"/>
        <v>1.0996308096899812</v>
      </c>
      <c r="N267" s="314">
        <v>3822.59</v>
      </c>
      <c r="O267" s="190">
        <v>4.9000000000000004</v>
      </c>
      <c r="P267" s="197">
        <f t="shared" si="46"/>
        <v>2.4781267384817684E-2</v>
      </c>
      <c r="Q267" s="196">
        <f t="shared" si="47"/>
        <v>14.799999999999988</v>
      </c>
      <c r="R267" s="197">
        <f t="shared" si="48"/>
        <v>7.4849542305163552E-2</v>
      </c>
      <c r="S267" s="313">
        <f t="shared" si="49"/>
        <v>2871.7919999999976</v>
      </c>
      <c r="T267" s="190" t="s">
        <v>179</v>
      </c>
      <c r="U267" s="190" t="s">
        <v>714</v>
      </c>
      <c r="V267" s="190" t="s">
        <v>642</v>
      </c>
      <c r="W267" s="196">
        <v>1</v>
      </c>
      <c r="X267" s="190" t="s">
        <v>435</v>
      </c>
    </row>
    <row r="268" spans="2:24" hidden="1" x14ac:dyDescent="0.25">
      <c r="B268" s="528"/>
      <c r="C268" s="528"/>
      <c r="D268" s="245">
        <v>2</v>
      </c>
      <c r="E268" s="190" t="s">
        <v>614</v>
      </c>
      <c r="F268" s="314">
        <v>457.63</v>
      </c>
      <c r="G268" s="190">
        <v>277.83999999999997</v>
      </c>
      <c r="H268" s="190">
        <v>277.83999999999997</v>
      </c>
      <c r="I268" s="198">
        <f t="shared" si="50"/>
        <v>1</v>
      </c>
      <c r="J268" s="190">
        <v>23.5</v>
      </c>
      <c r="K268" s="198">
        <f t="shared" si="51"/>
        <v>8.4581053843938964E-2</v>
      </c>
      <c r="L268" s="314">
        <v>95.34</v>
      </c>
      <c r="M268" s="198">
        <f t="shared" si="52"/>
        <v>1.0845810538439389</v>
      </c>
      <c r="N268" s="314">
        <v>2240.4899999999998</v>
      </c>
      <c r="O268" s="190">
        <v>4.8</v>
      </c>
      <c r="P268" s="197">
        <f t="shared" si="46"/>
        <v>1.7276130146847108E-2</v>
      </c>
      <c r="Q268" s="196">
        <f t="shared" si="47"/>
        <v>18.7</v>
      </c>
      <c r="R268" s="197">
        <f t="shared" si="48"/>
        <v>6.7304923697091859E-2</v>
      </c>
      <c r="S268" s="313">
        <f t="shared" si="49"/>
        <v>1782.8579999999999</v>
      </c>
      <c r="T268" s="190" t="s">
        <v>179</v>
      </c>
      <c r="U268" s="190" t="s">
        <v>714</v>
      </c>
      <c r="V268" s="190" t="s">
        <v>642</v>
      </c>
      <c r="W268" s="196">
        <v>1</v>
      </c>
      <c r="X268" s="190" t="s">
        <v>469</v>
      </c>
    </row>
    <row r="269" spans="2:24" hidden="1" x14ac:dyDescent="0.25">
      <c r="B269" s="528"/>
      <c r="C269" s="528"/>
      <c r="D269" s="245">
        <v>3</v>
      </c>
      <c r="E269" s="190" t="s">
        <v>636</v>
      </c>
      <c r="F269" s="314">
        <v>444.69</v>
      </c>
      <c r="G269" s="190">
        <v>13382</v>
      </c>
      <c r="H269" s="190">
        <v>13382</v>
      </c>
      <c r="I269" s="198">
        <f t="shared" si="50"/>
        <v>1</v>
      </c>
      <c r="J269" s="190">
        <v>76.67</v>
      </c>
      <c r="K269" s="198">
        <f t="shared" si="51"/>
        <v>5.7293379166043941E-3</v>
      </c>
      <c r="L269" s="314">
        <v>5.8</v>
      </c>
      <c r="M269" s="198">
        <f t="shared" si="52"/>
        <v>1.0057293379166043</v>
      </c>
      <c r="N269" s="314">
        <v>444.69</v>
      </c>
      <c r="O269" s="190">
        <v>76.67</v>
      </c>
      <c r="P269" s="197">
        <f t="shared" si="46"/>
        <v>5.7293379166043941E-3</v>
      </c>
      <c r="Q269" s="196">
        <f t="shared" si="47"/>
        <v>0</v>
      </c>
      <c r="R269" s="197">
        <f t="shared" si="48"/>
        <v>0</v>
      </c>
      <c r="S269" s="313">
        <f t="shared" si="49"/>
        <v>0</v>
      </c>
      <c r="T269" s="190" t="s">
        <v>179</v>
      </c>
      <c r="U269" s="190" t="s">
        <v>536</v>
      </c>
      <c r="V269" s="190" t="s">
        <v>640</v>
      </c>
      <c r="W269" s="196">
        <v>1</v>
      </c>
      <c r="X269" s="190" t="s">
        <v>469</v>
      </c>
    </row>
    <row r="270" spans="2:24" hidden="1" x14ac:dyDescent="0.25">
      <c r="B270" s="528"/>
      <c r="C270" s="528"/>
      <c r="D270" s="245">
        <v>4</v>
      </c>
      <c r="E270" s="190" t="s">
        <v>637</v>
      </c>
      <c r="F270" s="314">
        <v>393.62</v>
      </c>
      <c r="G270" s="190">
        <v>6628</v>
      </c>
      <c r="H270" s="190">
        <v>6628</v>
      </c>
      <c r="I270" s="198">
        <f t="shared" si="50"/>
        <v>1</v>
      </c>
      <c r="J270" s="190">
        <v>59.82</v>
      </c>
      <c r="K270" s="198">
        <f t="shared" si="51"/>
        <v>9.0253470126735059E-3</v>
      </c>
      <c r="L270" s="314">
        <v>6.58</v>
      </c>
      <c r="M270" s="198">
        <f t="shared" si="52"/>
        <v>1.0090253470126735</v>
      </c>
      <c r="N270" s="314">
        <v>393.62</v>
      </c>
      <c r="O270" s="190">
        <v>59.82</v>
      </c>
      <c r="P270" s="197">
        <f t="shared" si="46"/>
        <v>9.0253470126735059E-3</v>
      </c>
      <c r="Q270" s="196">
        <f t="shared" si="47"/>
        <v>-2.9132252166164108E-13</v>
      </c>
      <c r="R270" s="197">
        <f t="shared" si="48"/>
        <v>-4.3953307432353816E-17</v>
      </c>
      <c r="S270" s="313">
        <f t="shared" si="49"/>
        <v>-1.9169021925335985E-12</v>
      </c>
      <c r="T270" s="190" t="s">
        <v>467</v>
      </c>
      <c r="U270" s="190" t="s">
        <v>221</v>
      </c>
      <c r="V270" s="190" t="s">
        <v>641</v>
      </c>
      <c r="W270" s="196">
        <v>1</v>
      </c>
      <c r="X270" s="190" t="s">
        <v>469</v>
      </c>
    </row>
    <row r="271" spans="2:24" hidden="1" x14ac:dyDescent="0.25">
      <c r="B271" s="528"/>
      <c r="C271" s="528"/>
      <c r="D271" s="245">
        <v>5</v>
      </c>
      <c r="E271" s="190" t="s">
        <v>481</v>
      </c>
      <c r="F271" s="314">
        <v>319.14</v>
      </c>
      <c r="G271" s="190">
        <v>334.5</v>
      </c>
      <c r="H271" s="190">
        <v>334.5</v>
      </c>
      <c r="I271" s="198">
        <f t="shared" si="50"/>
        <v>1</v>
      </c>
      <c r="J271" s="190">
        <v>14.94</v>
      </c>
      <c r="K271" s="198">
        <f t="shared" si="51"/>
        <v>4.4663677130044842E-2</v>
      </c>
      <c r="L271" s="314">
        <v>111.2</v>
      </c>
      <c r="M271" s="198">
        <f t="shared" si="52"/>
        <v>1.0446636771300448</v>
      </c>
      <c r="N271" s="314">
        <v>1661.33</v>
      </c>
      <c r="O271" s="190">
        <v>2.87</v>
      </c>
      <c r="P271" s="197">
        <f t="shared" si="46"/>
        <v>8.5799701046337818E-3</v>
      </c>
      <c r="Q271" s="196">
        <f t="shared" si="47"/>
        <v>12.069999999999997</v>
      </c>
      <c r="R271" s="197">
        <f t="shared" si="48"/>
        <v>3.6083707025411055E-2</v>
      </c>
      <c r="S271" s="313">
        <f t="shared" si="49"/>
        <v>1342.1839999999997</v>
      </c>
      <c r="T271" s="190" t="s">
        <v>179</v>
      </c>
      <c r="U271" s="190" t="s">
        <v>714</v>
      </c>
      <c r="V271" s="190" t="s">
        <v>642</v>
      </c>
      <c r="W271" s="196">
        <v>1</v>
      </c>
      <c r="X271" s="190" t="s">
        <v>429</v>
      </c>
    </row>
    <row r="272" spans="2:24" hidden="1" x14ac:dyDescent="0.25">
      <c r="B272" s="528"/>
      <c r="C272" s="528"/>
      <c r="D272" s="245">
        <v>6</v>
      </c>
      <c r="E272" s="190" t="s">
        <v>544</v>
      </c>
      <c r="F272" s="314">
        <v>300.92</v>
      </c>
      <c r="G272" s="190">
        <v>291.14999999999998</v>
      </c>
      <c r="H272" s="190">
        <v>291.14999999999998</v>
      </c>
      <c r="I272" s="198">
        <f t="shared" si="50"/>
        <v>1</v>
      </c>
      <c r="J272" s="190">
        <v>10.24</v>
      </c>
      <c r="K272" s="198">
        <f t="shared" si="51"/>
        <v>3.5170874119869487E-2</v>
      </c>
      <c r="L272" s="314">
        <v>156.72999999999999</v>
      </c>
      <c r="M272" s="198">
        <f t="shared" si="52"/>
        <v>1.0351708741198695</v>
      </c>
      <c r="N272" s="314">
        <v>1604.92</v>
      </c>
      <c r="O272" s="190">
        <v>1.92</v>
      </c>
      <c r="P272" s="197">
        <f t="shared" si="46"/>
        <v>6.5945388974755284E-3</v>
      </c>
      <c r="Q272" s="196">
        <f t="shared" si="47"/>
        <v>8.3200000000000092</v>
      </c>
      <c r="R272" s="197">
        <f t="shared" si="48"/>
        <v>2.857633522239399E-2</v>
      </c>
      <c r="S272" s="313">
        <f t="shared" si="49"/>
        <v>1303.9936000000014</v>
      </c>
      <c r="T272" s="190" t="s">
        <v>467</v>
      </c>
      <c r="U272" s="190" t="s">
        <v>221</v>
      </c>
      <c r="V272" s="190" t="s">
        <v>512</v>
      </c>
      <c r="W272" s="196">
        <v>1</v>
      </c>
      <c r="X272" s="190" t="s">
        <v>469</v>
      </c>
    </row>
    <row r="273" spans="2:24" hidden="1" x14ac:dyDescent="0.25">
      <c r="B273" s="528"/>
      <c r="C273" s="528"/>
      <c r="D273" s="245">
        <v>7</v>
      </c>
      <c r="E273" s="190" t="s">
        <v>621</v>
      </c>
      <c r="F273" s="314">
        <v>271.57</v>
      </c>
      <c r="G273" s="190">
        <v>39.340000000000003</v>
      </c>
      <c r="H273" s="190">
        <v>39.340000000000003</v>
      </c>
      <c r="I273" s="198">
        <f t="shared" si="50"/>
        <v>1</v>
      </c>
      <c r="J273" s="190">
        <v>2</v>
      </c>
      <c r="K273" s="198">
        <f t="shared" si="51"/>
        <v>5.0838840874428061E-2</v>
      </c>
      <c r="L273" s="314">
        <v>271.57</v>
      </c>
      <c r="M273" s="198">
        <f t="shared" si="52"/>
        <v>1.050838840874428</v>
      </c>
      <c r="N273" s="314">
        <v>543.14</v>
      </c>
      <c r="O273" s="190">
        <v>1</v>
      </c>
      <c r="P273" s="197">
        <f t="shared" si="46"/>
        <v>2.541942043721403E-2</v>
      </c>
      <c r="Q273" s="196">
        <f t="shared" si="47"/>
        <v>1</v>
      </c>
      <c r="R273" s="197">
        <f t="shared" si="48"/>
        <v>2.541942043721403E-2</v>
      </c>
      <c r="S273" s="313">
        <f t="shared" si="49"/>
        <v>271.57</v>
      </c>
      <c r="T273" s="190" t="s">
        <v>179</v>
      </c>
      <c r="U273" s="190" t="s">
        <v>714</v>
      </c>
      <c r="V273" s="190" t="s">
        <v>642</v>
      </c>
      <c r="W273" s="196">
        <v>1</v>
      </c>
      <c r="X273" s="190" t="s">
        <v>469</v>
      </c>
    </row>
    <row r="274" spans="2:24" hidden="1" x14ac:dyDescent="0.25">
      <c r="B274" s="528"/>
      <c r="C274" s="528"/>
      <c r="D274" s="245">
        <v>8</v>
      </c>
      <c r="E274" s="190" t="s">
        <v>547</v>
      </c>
      <c r="F274" s="314">
        <v>259.49</v>
      </c>
      <c r="G274" s="190">
        <v>64.27</v>
      </c>
      <c r="H274" s="190">
        <v>64.27</v>
      </c>
      <c r="I274" s="198">
        <f t="shared" si="50"/>
        <v>1</v>
      </c>
      <c r="J274" s="190">
        <v>6.4</v>
      </c>
      <c r="K274" s="198">
        <f t="shared" si="51"/>
        <v>9.9579897308230914E-2</v>
      </c>
      <c r="L274" s="314">
        <v>90.1</v>
      </c>
      <c r="M274" s="198">
        <f t="shared" si="52"/>
        <v>1.0995798973082309</v>
      </c>
      <c r="N274" s="314">
        <v>576.64</v>
      </c>
      <c r="O274" s="190">
        <v>2.88</v>
      </c>
      <c r="P274" s="197">
        <f t="shared" ref="P274:P316" si="53">O274/G274</f>
        <v>4.4810953788703908E-2</v>
      </c>
      <c r="Q274" s="196">
        <f t="shared" ref="Q274:Q316" si="54">(H274+J274)-G274-O274</f>
        <v>3.5200000000000058</v>
      </c>
      <c r="R274" s="197">
        <f t="shared" ref="R274:R316" si="55">Q274/G274</f>
        <v>5.4768943519527089E-2</v>
      </c>
      <c r="S274" s="313">
        <f t="shared" si="49"/>
        <v>317.1520000000005</v>
      </c>
      <c r="T274" s="190" t="s">
        <v>467</v>
      </c>
      <c r="U274" s="190" t="s">
        <v>221</v>
      </c>
      <c r="V274" s="190" t="s">
        <v>551</v>
      </c>
      <c r="W274" s="196">
        <v>1</v>
      </c>
      <c r="X274" s="190" t="s">
        <v>415</v>
      </c>
    </row>
    <row r="275" spans="2:24" hidden="1" x14ac:dyDescent="0.25">
      <c r="B275" s="528"/>
      <c r="C275" s="528"/>
      <c r="D275" s="245">
        <v>9</v>
      </c>
      <c r="E275" s="190" t="s">
        <v>658</v>
      </c>
      <c r="F275" s="314">
        <v>202.52</v>
      </c>
      <c r="G275" s="190">
        <v>36.979999999999997</v>
      </c>
      <c r="H275" s="190">
        <v>36.979999999999997</v>
      </c>
      <c r="I275" s="198">
        <f t="shared" si="50"/>
        <v>1</v>
      </c>
      <c r="J275" s="190">
        <v>3.6</v>
      </c>
      <c r="K275" s="198">
        <f t="shared" si="51"/>
        <v>9.7349918875067609E-2</v>
      </c>
      <c r="L275" s="314">
        <v>118.43</v>
      </c>
      <c r="M275" s="198">
        <f t="shared" si="52"/>
        <v>1.0973499188750677</v>
      </c>
      <c r="N275" s="314">
        <v>426.35</v>
      </c>
      <c r="O275" s="190">
        <v>1.71</v>
      </c>
      <c r="P275" s="197">
        <f t="shared" si="53"/>
        <v>4.6241211465657114E-2</v>
      </c>
      <c r="Q275" s="196">
        <f t="shared" si="54"/>
        <v>1.8900000000000015</v>
      </c>
      <c r="R275" s="197">
        <f t="shared" si="55"/>
        <v>5.1108707409410536E-2</v>
      </c>
      <c r="S275" s="313">
        <f t="shared" si="49"/>
        <v>223.83270000000019</v>
      </c>
      <c r="T275" s="190" t="s">
        <v>179</v>
      </c>
      <c r="U275" s="190" t="s">
        <v>714</v>
      </c>
      <c r="V275" s="190" t="s">
        <v>632</v>
      </c>
      <c r="W275" s="196">
        <v>1</v>
      </c>
      <c r="X275" s="190" t="s">
        <v>432</v>
      </c>
    </row>
    <row r="276" spans="2:24" hidden="1" x14ac:dyDescent="0.25">
      <c r="B276" s="528"/>
      <c r="C276" s="528"/>
      <c r="D276" s="245">
        <v>10</v>
      </c>
      <c r="E276" s="190" t="s">
        <v>490</v>
      </c>
      <c r="F276" s="314">
        <v>200.02</v>
      </c>
      <c r="G276" s="190">
        <v>145.81</v>
      </c>
      <c r="H276" s="190">
        <v>145.81</v>
      </c>
      <c r="I276" s="198">
        <f t="shared" si="50"/>
        <v>1</v>
      </c>
      <c r="J276" s="190">
        <v>8.58</v>
      </c>
      <c r="K276" s="198">
        <f t="shared" si="51"/>
        <v>5.8843700706398737E-2</v>
      </c>
      <c r="L276" s="314">
        <v>127.4</v>
      </c>
      <c r="M276" s="198">
        <f t="shared" si="52"/>
        <v>1.0588437007063989</v>
      </c>
      <c r="N276" s="314">
        <v>1093.0899999999999</v>
      </c>
      <c r="O276" s="190">
        <v>1.57</v>
      </c>
      <c r="P276" s="197">
        <f t="shared" si="53"/>
        <v>1.076743707564639E-2</v>
      </c>
      <c r="Q276" s="196">
        <f t="shared" si="54"/>
        <v>7.0100000000000122</v>
      </c>
      <c r="R276" s="197">
        <f t="shared" si="55"/>
        <v>4.807626363075243E-2</v>
      </c>
      <c r="S276" s="313">
        <f t="shared" si="49"/>
        <v>893.07400000000155</v>
      </c>
      <c r="T276" s="190" t="s">
        <v>179</v>
      </c>
      <c r="U276" s="190" t="s">
        <v>714</v>
      </c>
      <c r="V276" s="190" t="s">
        <v>642</v>
      </c>
      <c r="W276" s="196">
        <v>1</v>
      </c>
      <c r="X276" s="190" t="s">
        <v>469</v>
      </c>
    </row>
    <row r="277" spans="2:24" hidden="1" x14ac:dyDescent="0.25">
      <c r="B277" s="689">
        <v>45897</v>
      </c>
      <c r="C277" s="528" t="s">
        <v>390</v>
      </c>
      <c r="D277" s="245">
        <v>1</v>
      </c>
      <c r="E277" s="190" t="s">
        <v>614</v>
      </c>
      <c r="F277" s="314">
        <v>618.76</v>
      </c>
      <c r="G277" s="190">
        <v>250.39</v>
      </c>
      <c r="H277" s="190">
        <v>250.39</v>
      </c>
      <c r="I277" s="198">
        <f t="shared" si="50"/>
        <v>1</v>
      </c>
      <c r="J277" s="190">
        <v>24.98</v>
      </c>
      <c r="K277" s="198">
        <f t="shared" si="51"/>
        <v>9.976436758656497E-2</v>
      </c>
      <c r="L277" s="314">
        <v>95.34</v>
      </c>
      <c r="M277" s="198">
        <f t="shared" si="52"/>
        <v>1.0997643675865649</v>
      </c>
      <c r="N277" s="314">
        <v>2381.59</v>
      </c>
      <c r="O277" s="190">
        <v>6.49</v>
      </c>
      <c r="P277" s="197">
        <f t="shared" si="53"/>
        <v>2.591956547785455E-2</v>
      </c>
      <c r="Q277" s="196">
        <f t="shared" si="54"/>
        <v>18.490000000000016</v>
      </c>
      <c r="R277" s="197">
        <f t="shared" si="55"/>
        <v>7.3844802108710486E-2</v>
      </c>
      <c r="S277" s="313">
        <f t="shared" si="49"/>
        <v>1762.8366000000017</v>
      </c>
      <c r="T277" s="190" t="s">
        <v>179</v>
      </c>
      <c r="U277" s="190" t="s">
        <v>714</v>
      </c>
      <c r="V277" s="190" t="s">
        <v>642</v>
      </c>
      <c r="W277" s="196">
        <v>1</v>
      </c>
      <c r="X277" s="190" t="s">
        <v>469</v>
      </c>
    </row>
    <row r="278" spans="2:24" hidden="1" x14ac:dyDescent="0.25">
      <c r="B278" s="528"/>
      <c r="C278" s="528"/>
      <c r="D278" s="245">
        <v>2</v>
      </c>
      <c r="E278" s="190" t="s">
        <v>647</v>
      </c>
      <c r="F278" s="314">
        <v>477.11</v>
      </c>
      <c r="G278" s="190">
        <v>73.78</v>
      </c>
      <c r="H278" s="190">
        <v>73.78</v>
      </c>
      <c r="I278" s="198">
        <f t="shared" si="50"/>
        <v>1</v>
      </c>
      <c r="J278" s="190">
        <v>7.32</v>
      </c>
      <c r="K278" s="198">
        <f t="shared" si="51"/>
        <v>9.9213879100027116E-2</v>
      </c>
      <c r="L278" s="314">
        <v>114.14</v>
      </c>
      <c r="M278" s="198">
        <f t="shared" si="52"/>
        <v>1.099213879100027</v>
      </c>
      <c r="N278" s="314">
        <v>835.5</v>
      </c>
      <c r="O278" s="190">
        <v>4.18</v>
      </c>
      <c r="P278" s="197">
        <f t="shared" si="53"/>
        <v>5.6654920032529137E-2</v>
      </c>
      <c r="Q278" s="196">
        <f t="shared" si="54"/>
        <v>3.1399999999999935</v>
      </c>
      <c r="R278" s="197">
        <f t="shared" si="55"/>
        <v>4.2558959067497876E-2</v>
      </c>
      <c r="S278" s="313">
        <f t="shared" si="49"/>
        <v>358.39959999999928</v>
      </c>
      <c r="T278" s="190" t="s">
        <v>179</v>
      </c>
      <c r="U278" s="190" t="s">
        <v>714</v>
      </c>
      <c r="V278" s="190" t="s">
        <v>642</v>
      </c>
      <c r="W278" s="196">
        <v>1</v>
      </c>
      <c r="X278" s="190" t="s">
        <v>430</v>
      </c>
    </row>
    <row r="279" spans="2:24" hidden="1" x14ac:dyDescent="0.25">
      <c r="B279" s="528"/>
      <c r="C279" s="528"/>
      <c r="D279" s="245">
        <v>3</v>
      </c>
      <c r="E279" s="190" t="s">
        <v>505</v>
      </c>
      <c r="F279" s="314">
        <v>465.17</v>
      </c>
      <c r="G279" s="190">
        <v>32.450000000000003</v>
      </c>
      <c r="H279" s="190">
        <v>27.3</v>
      </c>
      <c r="I279" s="198">
        <f t="shared" si="50"/>
        <v>0.84129429892141749</v>
      </c>
      <c r="J279" s="190">
        <v>8.3699999999999992</v>
      </c>
      <c r="K279" s="198">
        <f t="shared" si="51"/>
        <v>0.2579352850539291</v>
      </c>
      <c r="L279" s="314">
        <v>113.18</v>
      </c>
      <c r="M279" s="198">
        <f t="shared" si="52"/>
        <v>1.0992295839753465</v>
      </c>
      <c r="N279" s="314">
        <v>364.44</v>
      </c>
      <c r="O279" s="190">
        <v>4.1100000000000003</v>
      </c>
      <c r="P279" s="197">
        <f t="shared" si="53"/>
        <v>0.12665639445300461</v>
      </c>
      <c r="Q279" s="196">
        <f t="shared" si="54"/>
        <v>-0.89000000000000146</v>
      </c>
      <c r="R279" s="197">
        <f t="shared" si="55"/>
        <v>-2.7426810477657979E-2</v>
      </c>
      <c r="S279" s="313">
        <f t="shared" si="49"/>
        <v>-100.73020000000017</v>
      </c>
      <c r="T279" s="190" t="s">
        <v>179</v>
      </c>
      <c r="U279" s="190" t="s">
        <v>714</v>
      </c>
      <c r="V279" s="190" t="s">
        <v>509</v>
      </c>
      <c r="W279" s="196">
        <v>1</v>
      </c>
      <c r="X279" s="190" t="s">
        <v>461</v>
      </c>
    </row>
    <row r="280" spans="2:24" hidden="1" x14ac:dyDescent="0.25">
      <c r="B280" s="528"/>
      <c r="C280" s="528"/>
      <c r="D280" s="245">
        <v>4</v>
      </c>
      <c r="E280" s="190" t="s">
        <v>544</v>
      </c>
      <c r="F280" s="314">
        <v>429.44</v>
      </c>
      <c r="G280" s="190">
        <v>280.20999999999998</v>
      </c>
      <c r="H280" s="190">
        <v>280.20999999999998</v>
      </c>
      <c r="I280" s="198">
        <f t="shared" si="50"/>
        <v>1</v>
      </c>
      <c r="J280" s="190">
        <v>19</v>
      </c>
      <c r="K280" s="198">
        <f t="shared" si="51"/>
        <v>6.7806288141037091E-2</v>
      </c>
      <c r="L280" s="314">
        <v>156.72999999999999</v>
      </c>
      <c r="M280" s="198">
        <f t="shared" si="52"/>
        <v>1.0678062881410371</v>
      </c>
      <c r="N280" s="314">
        <v>2977.87</v>
      </c>
      <c r="O280" s="190">
        <v>2.74</v>
      </c>
      <c r="P280" s="197">
        <f t="shared" si="53"/>
        <v>9.7783805003390321E-3</v>
      </c>
      <c r="Q280" s="196">
        <f t="shared" si="54"/>
        <v>16.259999999999998</v>
      </c>
      <c r="R280" s="197">
        <f t="shared" si="55"/>
        <v>5.8027907640698047E-2</v>
      </c>
      <c r="S280" s="313">
        <f t="shared" si="49"/>
        <v>2548.4297999999994</v>
      </c>
      <c r="T280" s="190" t="s">
        <v>467</v>
      </c>
      <c r="U280" s="190" t="s">
        <v>221</v>
      </c>
      <c r="V280" s="190" t="s">
        <v>512</v>
      </c>
      <c r="W280" s="196">
        <v>1</v>
      </c>
      <c r="X280" s="190" t="s">
        <v>469</v>
      </c>
    </row>
    <row r="281" spans="2:24" hidden="1" x14ac:dyDescent="0.25">
      <c r="B281" s="528"/>
      <c r="C281" s="528"/>
      <c r="D281" s="245">
        <v>5</v>
      </c>
      <c r="E281" s="190" t="s">
        <v>549</v>
      </c>
      <c r="F281" s="314">
        <v>297.29000000000002</v>
      </c>
      <c r="G281" s="190">
        <v>51.18</v>
      </c>
      <c r="H281" s="190">
        <v>51.18</v>
      </c>
      <c r="I281" s="198">
        <f t="shared" si="50"/>
        <v>1</v>
      </c>
      <c r="J281" s="190">
        <v>5.1100000000000003</v>
      </c>
      <c r="K281" s="198">
        <f t="shared" si="51"/>
        <v>9.9843688940992575E-2</v>
      </c>
      <c r="L281" s="314">
        <v>124.39</v>
      </c>
      <c r="M281" s="198">
        <f t="shared" si="52"/>
        <v>1.0998436889409926</v>
      </c>
      <c r="N281" s="314">
        <v>635.63</v>
      </c>
      <c r="O281" s="190">
        <v>2.39</v>
      </c>
      <c r="P281" s="197">
        <f t="shared" si="53"/>
        <v>4.6697928878468152E-2</v>
      </c>
      <c r="Q281" s="196">
        <f t="shared" si="54"/>
        <v>2.7199999999999993</v>
      </c>
      <c r="R281" s="197">
        <f t="shared" si="55"/>
        <v>5.3145760062524409E-2</v>
      </c>
      <c r="S281" s="313">
        <f t="shared" si="49"/>
        <v>338.34079999999989</v>
      </c>
      <c r="T281" s="190" t="s">
        <v>467</v>
      </c>
      <c r="U281" s="190" t="s">
        <v>221</v>
      </c>
      <c r="V281" s="190" t="s">
        <v>551</v>
      </c>
      <c r="W281" s="196">
        <v>1</v>
      </c>
      <c r="X281" s="190" t="s">
        <v>415</v>
      </c>
    </row>
    <row r="282" spans="2:24" hidden="1" x14ac:dyDescent="0.25">
      <c r="B282" s="528"/>
      <c r="C282" s="528"/>
      <c r="D282" s="245">
        <v>6</v>
      </c>
      <c r="E282" s="190" t="s">
        <v>519</v>
      </c>
      <c r="F282" s="314">
        <v>286.45999999999998</v>
      </c>
      <c r="G282" s="190">
        <v>222.15</v>
      </c>
      <c r="H282" s="190">
        <v>222.15</v>
      </c>
      <c r="I282" s="198">
        <f t="shared" si="50"/>
        <v>1</v>
      </c>
      <c r="J282" s="190">
        <v>9.36</v>
      </c>
      <c r="K282" s="198">
        <f t="shared" si="51"/>
        <v>4.2133693450371365E-2</v>
      </c>
      <c r="L282" s="314">
        <v>99.12</v>
      </c>
      <c r="M282" s="198">
        <f t="shared" si="52"/>
        <v>1.0421336934503713</v>
      </c>
      <c r="N282" s="314">
        <v>927.76</v>
      </c>
      <c r="O282" s="190">
        <v>2.89</v>
      </c>
      <c r="P282" s="197">
        <f t="shared" si="53"/>
        <v>1.3009227999099707E-2</v>
      </c>
      <c r="Q282" s="196">
        <f t="shared" si="54"/>
        <v>6.4699999999999847</v>
      </c>
      <c r="R282" s="197">
        <f t="shared" si="55"/>
        <v>2.9124465451271595E-2</v>
      </c>
      <c r="S282" s="313">
        <f t="shared" si="49"/>
        <v>641.30639999999846</v>
      </c>
      <c r="T282" s="190" t="s">
        <v>179</v>
      </c>
      <c r="U282" s="190" t="s">
        <v>714</v>
      </c>
      <c r="V282" s="190" t="s">
        <v>509</v>
      </c>
      <c r="W282" s="196">
        <v>1</v>
      </c>
      <c r="X282" s="190" t="s">
        <v>469</v>
      </c>
    </row>
    <row r="283" spans="2:24" hidden="1" x14ac:dyDescent="0.25">
      <c r="B283" s="528"/>
      <c r="C283" s="528"/>
      <c r="D283" s="245">
        <v>7</v>
      </c>
      <c r="E283" s="190" t="s">
        <v>492</v>
      </c>
      <c r="F283" s="314">
        <v>235.11</v>
      </c>
      <c r="G283" s="190">
        <v>339.98</v>
      </c>
      <c r="H283" s="190">
        <v>339.98</v>
      </c>
      <c r="I283" s="198">
        <f t="shared" si="50"/>
        <v>1</v>
      </c>
      <c r="J283" s="190">
        <v>15.7</v>
      </c>
      <c r="K283" s="198">
        <f t="shared" si="51"/>
        <v>4.6179187011000641E-2</v>
      </c>
      <c r="L283" s="314">
        <v>156.74</v>
      </c>
      <c r="M283" s="198">
        <f t="shared" si="52"/>
        <v>1.0461791870110007</v>
      </c>
      <c r="N283" s="314">
        <v>2460.8200000000002</v>
      </c>
      <c r="O283" s="190">
        <v>1.5</v>
      </c>
      <c r="P283" s="197">
        <f t="shared" si="53"/>
        <v>4.4120242367198066E-3</v>
      </c>
      <c r="Q283" s="196">
        <f t="shared" si="54"/>
        <v>14.199999999999989</v>
      </c>
      <c r="R283" s="197">
        <f t="shared" si="55"/>
        <v>4.1767162774280803E-2</v>
      </c>
      <c r="S283" s="313">
        <f t="shared" si="49"/>
        <v>2225.7079999999983</v>
      </c>
      <c r="T283" s="190" t="s">
        <v>467</v>
      </c>
      <c r="U283" s="190" t="s">
        <v>221</v>
      </c>
      <c r="V283" s="190" t="s">
        <v>512</v>
      </c>
      <c r="W283" s="196">
        <v>1</v>
      </c>
      <c r="X283" s="190" t="s">
        <v>469</v>
      </c>
    </row>
    <row r="284" spans="2:24" hidden="1" x14ac:dyDescent="0.25">
      <c r="B284" s="528"/>
      <c r="C284" s="528"/>
      <c r="D284" s="245">
        <v>8</v>
      </c>
      <c r="E284" s="190" t="s">
        <v>636</v>
      </c>
      <c r="F284" s="314">
        <v>233.74</v>
      </c>
      <c r="G284" s="190">
        <v>12964</v>
      </c>
      <c r="H284" s="190">
        <v>12964</v>
      </c>
      <c r="I284" s="198">
        <f t="shared" si="50"/>
        <v>1</v>
      </c>
      <c r="J284" s="190">
        <v>80.569999999999993</v>
      </c>
      <c r="K284" s="198">
        <f t="shared" si="51"/>
        <v>6.2149028077753774E-3</v>
      </c>
      <c r="L284" s="314">
        <v>5.8</v>
      </c>
      <c r="M284" s="198">
        <f t="shared" si="52"/>
        <v>1.0062149028077754</v>
      </c>
      <c r="N284" s="314">
        <v>467.31</v>
      </c>
      <c r="O284" s="190">
        <v>40.299999999999997</v>
      </c>
      <c r="P284" s="197">
        <f t="shared" si="53"/>
        <v>3.1086084541808081E-3</v>
      </c>
      <c r="Q284" s="196">
        <f t="shared" si="54"/>
        <v>40.269999999999712</v>
      </c>
      <c r="R284" s="197">
        <f t="shared" si="55"/>
        <v>3.1062943535945472E-3</v>
      </c>
      <c r="S284" s="313">
        <f t="shared" si="49"/>
        <v>233.56599999999833</v>
      </c>
      <c r="T284" s="190" t="s">
        <v>179</v>
      </c>
      <c r="U284" s="190" t="s">
        <v>536</v>
      </c>
      <c r="V284" s="190" t="s">
        <v>640</v>
      </c>
      <c r="W284" s="196">
        <v>1</v>
      </c>
      <c r="X284" s="190" t="s">
        <v>469</v>
      </c>
    </row>
    <row r="285" spans="2:24" hidden="1" x14ac:dyDescent="0.25">
      <c r="B285" s="528"/>
      <c r="C285" s="528"/>
      <c r="D285" s="245">
        <v>9</v>
      </c>
      <c r="E285" s="190" t="s">
        <v>637</v>
      </c>
      <c r="F285" s="314">
        <v>231.16</v>
      </c>
      <c r="G285" s="190">
        <v>6347</v>
      </c>
      <c r="H285" s="190">
        <v>6347</v>
      </c>
      <c r="I285" s="198">
        <f t="shared" si="50"/>
        <v>1</v>
      </c>
      <c r="J285" s="190">
        <v>70.760000000000005</v>
      </c>
      <c r="K285" s="198">
        <f t="shared" si="51"/>
        <v>1.1148574129510005E-2</v>
      </c>
      <c r="L285" s="314">
        <v>6.58</v>
      </c>
      <c r="M285" s="198">
        <f t="shared" si="52"/>
        <v>1.0111485741295101</v>
      </c>
      <c r="N285" s="314">
        <v>465.6</v>
      </c>
      <c r="O285" s="190">
        <v>35.130000000000003</v>
      </c>
      <c r="P285" s="197">
        <f t="shared" si="53"/>
        <v>5.5348983771860722E-3</v>
      </c>
      <c r="Q285" s="196">
        <f t="shared" si="54"/>
        <v>35.630000000000216</v>
      </c>
      <c r="R285" s="197">
        <f t="shared" si="55"/>
        <v>5.6136757523239664E-3</v>
      </c>
      <c r="S285" s="313">
        <f t="shared" si="49"/>
        <v>234.44540000000143</v>
      </c>
      <c r="T285" s="190" t="s">
        <v>467</v>
      </c>
      <c r="U285" s="190" t="s">
        <v>221</v>
      </c>
      <c r="V285" s="190" t="s">
        <v>641</v>
      </c>
      <c r="W285" s="196">
        <v>1</v>
      </c>
      <c r="X285" s="190" t="s">
        <v>469</v>
      </c>
    </row>
    <row r="286" spans="2:24" hidden="1" x14ac:dyDescent="0.25">
      <c r="B286" s="528"/>
      <c r="C286" s="528"/>
      <c r="D286" s="245">
        <v>10</v>
      </c>
      <c r="E286" s="190" t="s">
        <v>612</v>
      </c>
      <c r="F286" s="314">
        <v>220.92</v>
      </c>
      <c r="G286" s="190">
        <v>21.74</v>
      </c>
      <c r="H286" s="190">
        <v>21.74</v>
      </c>
      <c r="I286" s="198">
        <f t="shared" si="50"/>
        <v>1</v>
      </c>
      <c r="J286" s="190">
        <v>2.17</v>
      </c>
      <c r="K286" s="198">
        <f t="shared" si="51"/>
        <v>9.9816007359705611E-2</v>
      </c>
      <c r="L286" s="314">
        <v>232.55</v>
      </c>
      <c r="M286" s="198">
        <f t="shared" si="52"/>
        <v>1.0998160073597056</v>
      </c>
      <c r="N286" s="314">
        <v>504.63</v>
      </c>
      <c r="O286" s="190">
        <v>0.95</v>
      </c>
      <c r="P286" s="197">
        <f t="shared" si="53"/>
        <v>4.3698252069917204E-2</v>
      </c>
      <c r="Q286" s="196">
        <f t="shared" si="54"/>
        <v>1.2199999999999982</v>
      </c>
      <c r="R286" s="197">
        <f t="shared" si="55"/>
        <v>5.6117755289788331E-2</v>
      </c>
      <c r="S286" s="313">
        <f t="shared" si="49"/>
        <v>283.71099999999961</v>
      </c>
      <c r="T286" s="190" t="s">
        <v>179</v>
      </c>
      <c r="U286" s="190" t="s">
        <v>714</v>
      </c>
      <c r="V286" s="190" t="s">
        <v>509</v>
      </c>
      <c r="W286" s="196">
        <v>1</v>
      </c>
      <c r="X286" s="190" t="s">
        <v>469</v>
      </c>
    </row>
    <row r="287" spans="2:24" hidden="1" x14ac:dyDescent="0.25">
      <c r="B287" s="689">
        <v>45898</v>
      </c>
      <c r="C287" s="528" t="s">
        <v>326</v>
      </c>
      <c r="D287" s="245">
        <v>1</v>
      </c>
      <c r="E287" s="190" t="s">
        <v>559</v>
      </c>
      <c r="F287" s="314">
        <v>1300.07</v>
      </c>
      <c r="G287" s="190">
        <v>143.13</v>
      </c>
      <c r="H287" s="190">
        <v>143.13</v>
      </c>
      <c r="I287" s="198">
        <f t="shared" si="50"/>
        <v>1</v>
      </c>
      <c r="J287" s="190">
        <v>14.3</v>
      </c>
      <c r="K287" s="198">
        <f t="shared" si="51"/>
        <v>9.9909173478655772E-2</v>
      </c>
      <c r="L287" s="314">
        <v>194.04</v>
      </c>
      <c r="M287" s="198">
        <f t="shared" si="52"/>
        <v>1.0999091734786559</v>
      </c>
      <c r="N287" s="314">
        <v>2774.77</v>
      </c>
      <c r="O287" s="190">
        <v>6.7</v>
      </c>
      <c r="P287" s="197">
        <f t="shared" si="53"/>
        <v>4.6810591769719835E-2</v>
      </c>
      <c r="Q287" s="196">
        <f t="shared" si="54"/>
        <v>7.6000000000000112</v>
      </c>
      <c r="R287" s="197">
        <f t="shared" si="55"/>
        <v>5.3098581708936013E-2</v>
      </c>
      <c r="S287" s="313">
        <f t="shared" si="49"/>
        <v>1474.7040000000022</v>
      </c>
      <c r="T287" s="190" t="s">
        <v>179</v>
      </c>
      <c r="U287" s="190" t="s">
        <v>714</v>
      </c>
      <c r="V287" s="190" t="s">
        <v>642</v>
      </c>
      <c r="W287" s="196">
        <v>1</v>
      </c>
      <c r="X287" s="190" t="s">
        <v>435</v>
      </c>
    </row>
    <row r="288" spans="2:24" hidden="1" x14ac:dyDescent="0.25">
      <c r="B288" s="528"/>
      <c r="C288" s="528"/>
      <c r="D288" s="245">
        <v>2</v>
      </c>
      <c r="E288" s="190" t="s">
        <v>621</v>
      </c>
      <c r="F288" s="314">
        <v>325.88</v>
      </c>
      <c r="G288" s="190">
        <v>32.81</v>
      </c>
      <c r="H288" s="190">
        <v>32.81</v>
      </c>
      <c r="I288" s="198">
        <f t="shared" si="50"/>
        <v>1</v>
      </c>
      <c r="J288" s="190">
        <v>3.14</v>
      </c>
      <c r="K288" s="198">
        <f t="shared" si="51"/>
        <v>9.5702529716549828E-2</v>
      </c>
      <c r="L288" s="314">
        <v>271.57</v>
      </c>
      <c r="M288" s="198">
        <f t="shared" si="52"/>
        <v>1.0957025297165499</v>
      </c>
      <c r="N288" s="314">
        <v>852.73</v>
      </c>
      <c r="O288" s="190">
        <v>1.2</v>
      </c>
      <c r="P288" s="197">
        <f t="shared" si="53"/>
        <v>3.6574215178299292E-2</v>
      </c>
      <c r="Q288" s="196">
        <f t="shared" si="54"/>
        <v>1.9400000000000006</v>
      </c>
      <c r="R288" s="197">
        <f t="shared" si="55"/>
        <v>5.912831453825055E-2</v>
      </c>
      <c r="S288" s="313">
        <f t="shared" si="49"/>
        <v>526.84580000000017</v>
      </c>
      <c r="T288" s="190" t="s">
        <v>179</v>
      </c>
      <c r="U288" s="190" t="s">
        <v>714</v>
      </c>
      <c r="V288" s="190" t="s">
        <v>642</v>
      </c>
      <c r="W288" s="196">
        <v>1</v>
      </c>
      <c r="X288" s="190" t="s">
        <v>469</v>
      </c>
    </row>
    <row r="289" spans="2:24" hidden="1" x14ac:dyDescent="0.25">
      <c r="B289" s="528"/>
      <c r="C289" s="528"/>
      <c r="D289" s="245">
        <v>3</v>
      </c>
      <c r="E289" s="190" t="s">
        <v>643</v>
      </c>
      <c r="F289" s="314">
        <v>287.64</v>
      </c>
      <c r="G289" s="190">
        <v>99.23</v>
      </c>
      <c r="H289" s="190">
        <v>99.23</v>
      </c>
      <c r="I289" s="198">
        <f t="shared" si="50"/>
        <v>1</v>
      </c>
      <c r="J289" s="190">
        <v>9.8699999999999992</v>
      </c>
      <c r="K289" s="198">
        <f t="shared" si="51"/>
        <v>9.9465887332459924E-2</v>
      </c>
      <c r="L289" s="314">
        <v>64.930000000000007</v>
      </c>
      <c r="M289" s="198">
        <f t="shared" si="52"/>
        <v>1.0994658873324601</v>
      </c>
      <c r="N289" s="314">
        <v>640.86</v>
      </c>
      <c r="O289" s="190">
        <v>4.43</v>
      </c>
      <c r="P289" s="197">
        <f t="shared" si="53"/>
        <v>4.464375692834828E-2</v>
      </c>
      <c r="Q289" s="196">
        <f t="shared" si="54"/>
        <v>5.4400000000000048</v>
      </c>
      <c r="R289" s="197">
        <f t="shared" si="55"/>
        <v>5.4822130404111706E-2</v>
      </c>
      <c r="S289" s="313">
        <f t="shared" si="49"/>
        <v>353.21920000000034</v>
      </c>
      <c r="T289" s="190" t="s">
        <v>179</v>
      </c>
      <c r="U289" s="190" t="s">
        <v>714</v>
      </c>
      <c r="V289" s="190" t="s">
        <v>642</v>
      </c>
      <c r="W289" s="196">
        <v>1</v>
      </c>
      <c r="X289" s="190" t="s">
        <v>469</v>
      </c>
    </row>
    <row r="290" spans="2:24" hidden="1" x14ac:dyDescent="0.25">
      <c r="B290" s="528"/>
      <c r="C290" s="528"/>
      <c r="D290" s="245">
        <v>4</v>
      </c>
      <c r="E290" s="190" t="s">
        <v>636</v>
      </c>
      <c r="F290" s="314">
        <v>218.08</v>
      </c>
      <c r="G290" s="190">
        <v>10682</v>
      </c>
      <c r="H290" s="190">
        <v>10682</v>
      </c>
      <c r="I290" s="198">
        <f t="shared" si="50"/>
        <v>1</v>
      </c>
      <c r="J290" s="190">
        <v>75.31</v>
      </c>
      <c r="K290" s="198">
        <f t="shared" si="51"/>
        <v>7.0501778693128634E-3</v>
      </c>
      <c r="L290" s="314">
        <v>5.8</v>
      </c>
      <c r="M290" s="198">
        <f t="shared" si="52"/>
        <v>1.0070501778693128</v>
      </c>
      <c r="N290" s="314">
        <v>436.8</v>
      </c>
      <c r="O290" s="190">
        <v>37.6</v>
      </c>
      <c r="P290" s="197">
        <f t="shared" si="53"/>
        <v>3.5199400861261939E-3</v>
      </c>
      <c r="Q290" s="196">
        <f t="shared" si="54"/>
        <v>37.709999999999489</v>
      </c>
      <c r="R290" s="197">
        <f t="shared" si="55"/>
        <v>3.5302377831866213E-3</v>
      </c>
      <c r="S290" s="313">
        <f t="shared" si="49"/>
        <v>218.71799999999703</v>
      </c>
      <c r="T290" s="190" t="s">
        <v>179</v>
      </c>
      <c r="U290" s="190" t="s">
        <v>536</v>
      </c>
      <c r="V290" s="190" t="s">
        <v>640</v>
      </c>
      <c r="W290" s="196">
        <v>1</v>
      </c>
      <c r="X290" s="190" t="s">
        <v>469</v>
      </c>
    </row>
    <row r="291" spans="2:24" hidden="1" x14ac:dyDescent="0.25">
      <c r="B291" s="528"/>
      <c r="C291" s="528"/>
      <c r="D291" s="245">
        <v>5</v>
      </c>
      <c r="E291" s="190" t="s">
        <v>629</v>
      </c>
      <c r="F291" s="314">
        <v>205.49</v>
      </c>
      <c r="G291" s="190">
        <v>79.38</v>
      </c>
      <c r="H291" s="190">
        <v>79.38</v>
      </c>
      <c r="I291" s="198">
        <f t="shared" si="50"/>
        <v>1</v>
      </c>
      <c r="J291" s="190">
        <v>7.8</v>
      </c>
      <c r="K291" s="198">
        <f t="shared" si="51"/>
        <v>9.8261526832955401E-2</v>
      </c>
      <c r="L291" s="314">
        <v>104.84</v>
      </c>
      <c r="M291" s="198">
        <f t="shared" si="52"/>
        <v>1.0982615268329554</v>
      </c>
      <c r="N291" s="314">
        <v>817.75</v>
      </c>
      <c r="O291" s="190">
        <v>1.96</v>
      </c>
      <c r="P291" s="197">
        <f t="shared" si="53"/>
        <v>2.469135802469136E-2</v>
      </c>
      <c r="Q291" s="196">
        <f t="shared" si="54"/>
        <v>5.8399999999999972</v>
      </c>
      <c r="R291" s="197">
        <f t="shared" si="55"/>
        <v>7.3570168808264017E-2</v>
      </c>
      <c r="S291" s="313">
        <f t="shared" si="49"/>
        <v>612.26559999999972</v>
      </c>
      <c r="T291" s="190" t="s">
        <v>179</v>
      </c>
      <c r="U291" s="190" t="s">
        <v>714</v>
      </c>
      <c r="V291" s="190" t="s">
        <v>509</v>
      </c>
      <c r="W291" s="196">
        <v>1</v>
      </c>
      <c r="X291" s="190" t="s">
        <v>469</v>
      </c>
    </row>
    <row r="292" spans="2:24" hidden="1" x14ac:dyDescent="0.25">
      <c r="B292" s="528"/>
      <c r="C292" s="528"/>
      <c r="D292" s="245">
        <v>6</v>
      </c>
      <c r="E292" s="190" t="s">
        <v>659</v>
      </c>
      <c r="F292" s="314">
        <v>204.7</v>
      </c>
      <c r="G292" s="190">
        <v>37.979999999999997</v>
      </c>
      <c r="H292" s="190">
        <v>37.979999999999997</v>
      </c>
      <c r="I292" s="198">
        <f t="shared" si="50"/>
        <v>1</v>
      </c>
      <c r="J292" s="190">
        <v>3.76</v>
      </c>
      <c r="K292" s="198">
        <f t="shared" si="51"/>
        <v>9.8999473407056351E-2</v>
      </c>
      <c r="L292" s="314">
        <v>113.72</v>
      </c>
      <c r="M292" s="198">
        <f t="shared" si="52"/>
        <v>1.0989994734070563</v>
      </c>
      <c r="N292" s="314">
        <v>427.59</v>
      </c>
      <c r="O292" s="190">
        <v>1.8</v>
      </c>
      <c r="P292" s="197">
        <f t="shared" si="53"/>
        <v>4.7393364928909956E-2</v>
      </c>
      <c r="Q292" s="196">
        <f t="shared" si="54"/>
        <v>1.959999999999998</v>
      </c>
      <c r="R292" s="197">
        <f t="shared" si="55"/>
        <v>5.1606108478146347E-2</v>
      </c>
      <c r="S292" s="313">
        <f t="shared" si="49"/>
        <v>222.89119999999977</v>
      </c>
      <c r="T292" s="190" t="s">
        <v>179</v>
      </c>
      <c r="U292" s="190" t="s">
        <v>714</v>
      </c>
      <c r="V292" s="190" t="s">
        <v>632</v>
      </c>
      <c r="W292" s="196">
        <v>1</v>
      </c>
      <c r="X292" s="190" t="s">
        <v>455</v>
      </c>
    </row>
    <row r="293" spans="2:24" hidden="1" x14ac:dyDescent="0.25">
      <c r="B293" s="528"/>
      <c r="C293" s="528"/>
      <c r="D293" s="245">
        <v>7</v>
      </c>
      <c r="E293" s="190" t="s">
        <v>617</v>
      </c>
      <c r="F293" s="314">
        <v>197.01</v>
      </c>
      <c r="G293" s="190">
        <v>10.34</v>
      </c>
      <c r="H293" s="190">
        <v>10.34</v>
      </c>
      <c r="I293" s="198">
        <f t="shared" si="50"/>
        <v>1</v>
      </c>
      <c r="J293" s="190">
        <v>1.02</v>
      </c>
      <c r="K293" s="198">
        <f t="shared" si="51"/>
        <v>9.8646034816247591E-2</v>
      </c>
      <c r="L293" s="314">
        <v>469.08</v>
      </c>
      <c r="M293" s="198">
        <f t="shared" si="52"/>
        <v>1.0986460348162475</v>
      </c>
      <c r="N293" s="314">
        <v>478.46</v>
      </c>
      <c r="O293" s="190">
        <v>0.42</v>
      </c>
      <c r="P293" s="197">
        <f t="shared" si="53"/>
        <v>4.0618955512572531E-2</v>
      </c>
      <c r="Q293" s="196">
        <f t="shared" si="54"/>
        <v>0.59999999999999964</v>
      </c>
      <c r="R293" s="197">
        <f t="shared" si="55"/>
        <v>5.8027079303675018E-2</v>
      </c>
      <c r="S293" s="313">
        <f t="shared" si="49"/>
        <v>281.44799999999981</v>
      </c>
      <c r="T293" s="190" t="s">
        <v>467</v>
      </c>
      <c r="U293" s="190" t="s">
        <v>221</v>
      </c>
      <c r="V293" s="190" t="s">
        <v>512</v>
      </c>
      <c r="W293" s="196">
        <v>1</v>
      </c>
      <c r="X293" s="190" t="s">
        <v>460</v>
      </c>
    </row>
    <row r="294" spans="2:24" hidden="1" x14ac:dyDescent="0.25">
      <c r="B294" s="528"/>
      <c r="C294" s="528"/>
      <c r="D294" s="245">
        <v>8</v>
      </c>
      <c r="E294" s="190" t="s">
        <v>630</v>
      </c>
      <c r="F294" s="314">
        <v>168.44</v>
      </c>
      <c r="G294" s="190">
        <v>288.39999999999998</v>
      </c>
      <c r="H294" s="190">
        <v>288.39999999999998</v>
      </c>
      <c r="I294" s="198">
        <f t="shared" si="50"/>
        <v>1</v>
      </c>
      <c r="J294" s="190">
        <v>11.92</v>
      </c>
      <c r="K294" s="198">
        <f t="shared" si="51"/>
        <v>4.1331484049930652E-2</v>
      </c>
      <c r="L294" s="314">
        <v>61.25</v>
      </c>
      <c r="M294" s="198">
        <f t="shared" si="52"/>
        <v>1.0413314840499308</v>
      </c>
      <c r="N294" s="314">
        <v>730.1</v>
      </c>
      <c r="O294" s="190">
        <v>2.75</v>
      </c>
      <c r="P294" s="197">
        <f t="shared" si="53"/>
        <v>9.5353675450762839E-3</v>
      </c>
      <c r="Q294" s="196">
        <f t="shared" si="54"/>
        <v>9.1700000000000159</v>
      </c>
      <c r="R294" s="197">
        <f t="shared" si="55"/>
        <v>3.1796116504854428E-2</v>
      </c>
      <c r="S294" s="313">
        <f t="shared" si="49"/>
        <v>561.66250000000093</v>
      </c>
      <c r="T294" s="190" t="s">
        <v>179</v>
      </c>
      <c r="U294" s="190" t="s">
        <v>714</v>
      </c>
      <c r="V294" s="190" t="s">
        <v>510</v>
      </c>
      <c r="W294" s="196">
        <v>1</v>
      </c>
      <c r="X294" s="190" t="s">
        <v>461</v>
      </c>
    </row>
    <row r="295" spans="2:24" hidden="1" x14ac:dyDescent="0.25">
      <c r="B295" s="528"/>
      <c r="C295" s="528"/>
      <c r="D295" s="245">
        <v>9</v>
      </c>
      <c r="E295" s="190" t="s">
        <v>660</v>
      </c>
      <c r="F295" s="314">
        <v>164.58</v>
      </c>
      <c r="G295" s="190">
        <v>85.88</v>
      </c>
      <c r="H295" s="190">
        <v>87.6</v>
      </c>
      <c r="I295" s="198">
        <f t="shared" si="50"/>
        <v>1.0200279459711226</v>
      </c>
      <c r="J295" s="190">
        <v>3.94</v>
      </c>
      <c r="K295" s="198">
        <f t="shared" si="51"/>
        <v>4.5877969259431765E-2</v>
      </c>
      <c r="L295" s="314">
        <v>228.58</v>
      </c>
      <c r="M295" s="198">
        <f t="shared" si="52"/>
        <v>1.0659059152305543</v>
      </c>
      <c r="N295" s="314">
        <v>1293.76</v>
      </c>
      <c r="O295" s="190">
        <v>0.72</v>
      </c>
      <c r="P295" s="197">
        <f t="shared" si="53"/>
        <v>8.3837913367489515E-3</v>
      </c>
      <c r="Q295" s="196">
        <f t="shared" si="54"/>
        <v>4.9399999999999968</v>
      </c>
      <c r="R295" s="197">
        <f t="shared" si="55"/>
        <v>5.7522123893805274E-2</v>
      </c>
      <c r="S295" s="313">
        <f t="shared" si="49"/>
        <v>1129.1851999999994</v>
      </c>
      <c r="T295" s="190" t="s">
        <v>179</v>
      </c>
      <c r="U295" s="190" t="s">
        <v>714</v>
      </c>
      <c r="V295" s="190" t="s">
        <v>642</v>
      </c>
      <c r="W295" s="196">
        <v>1</v>
      </c>
      <c r="X295" s="190" t="s">
        <v>634</v>
      </c>
    </row>
    <row r="296" spans="2:24" hidden="1" x14ac:dyDescent="0.25">
      <c r="B296" s="528"/>
      <c r="C296" s="528"/>
      <c r="D296" s="245">
        <v>10</v>
      </c>
      <c r="E296" s="190" t="s">
        <v>492</v>
      </c>
      <c r="F296" s="314">
        <v>158.31</v>
      </c>
      <c r="G296" s="190">
        <v>292.49</v>
      </c>
      <c r="H296" s="190">
        <v>292.49</v>
      </c>
      <c r="I296" s="198">
        <f t="shared" si="50"/>
        <v>1</v>
      </c>
      <c r="J296" s="190">
        <v>4.6100000000000003</v>
      </c>
      <c r="K296" s="198">
        <f t="shared" si="51"/>
        <v>1.5761222605901057E-2</v>
      </c>
      <c r="L296" s="314">
        <v>156.74</v>
      </c>
      <c r="M296" s="198">
        <f t="shared" si="52"/>
        <v>1.0157612226059012</v>
      </c>
      <c r="N296" s="314">
        <v>722.57</v>
      </c>
      <c r="O296" s="190">
        <v>1.01</v>
      </c>
      <c r="P296" s="197">
        <f t="shared" si="53"/>
        <v>3.453109508017368E-3</v>
      </c>
      <c r="Q296" s="196">
        <f t="shared" si="54"/>
        <v>3.6000000000000139</v>
      </c>
      <c r="R296" s="197">
        <f t="shared" si="55"/>
        <v>1.2308113097883735E-2</v>
      </c>
      <c r="S296" s="313">
        <f t="shared" si="49"/>
        <v>564.26400000000217</v>
      </c>
      <c r="T296" s="190" t="s">
        <v>467</v>
      </c>
      <c r="U296" s="190" t="s">
        <v>221</v>
      </c>
      <c r="V296" s="190" t="s">
        <v>512</v>
      </c>
      <c r="W296" s="196">
        <v>1</v>
      </c>
      <c r="X296" s="190" t="s">
        <v>469</v>
      </c>
    </row>
    <row r="297" spans="2:24" hidden="1" x14ac:dyDescent="0.25">
      <c r="B297" s="689">
        <v>45899</v>
      </c>
      <c r="C297" s="528" t="s">
        <v>321</v>
      </c>
      <c r="D297" s="245">
        <v>1</v>
      </c>
      <c r="E297" s="190" t="s">
        <v>636</v>
      </c>
      <c r="F297" s="314">
        <v>1226.99</v>
      </c>
      <c r="G297" s="190">
        <v>10847</v>
      </c>
      <c r="H297" s="190">
        <v>11058.55</v>
      </c>
      <c r="I297" s="198">
        <f t="shared" si="50"/>
        <v>1.0195030884115424</v>
      </c>
      <c r="J297" s="190">
        <v>0</v>
      </c>
      <c r="K297" s="198">
        <f t="shared" si="51"/>
        <v>0</v>
      </c>
      <c r="L297" s="314">
        <v>5.8</v>
      </c>
      <c r="M297" s="198">
        <f t="shared" si="52"/>
        <v>1.0195030884115424</v>
      </c>
      <c r="N297" s="314">
        <v>1226.99</v>
      </c>
      <c r="O297" s="190">
        <v>211.55</v>
      </c>
      <c r="P297" s="197">
        <f t="shared" si="53"/>
        <v>1.9503088411542364E-2</v>
      </c>
      <c r="Q297" s="196">
        <f t="shared" si="54"/>
        <v>-7.3896444519050419E-13</v>
      </c>
      <c r="R297" s="197">
        <f t="shared" si="55"/>
        <v>-6.8126158863326647E-17</v>
      </c>
      <c r="S297" s="313">
        <f t="shared" si="49"/>
        <v>-4.2859937821049238E-12</v>
      </c>
      <c r="T297" s="190" t="s">
        <v>179</v>
      </c>
      <c r="U297" s="190" t="s">
        <v>536</v>
      </c>
      <c r="V297" s="190" t="s">
        <v>640</v>
      </c>
      <c r="W297" s="196">
        <v>1</v>
      </c>
      <c r="X297" s="190" t="s">
        <v>469</v>
      </c>
    </row>
    <row r="298" spans="2:24" hidden="1" x14ac:dyDescent="0.25">
      <c r="B298" s="528"/>
      <c r="C298" s="528"/>
      <c r="D298" s="245">
        <v>2</v>
      </c>
      <c r="E298" s="190" t="s">
        <v>559</v>
      </c>
      <c r="F298" s="314">
        <v>620.92999999999995</v>
      </c>
      <c r="G298" s="190">
        <v>141.75</v>
      </c>
      <c r="H298" s="190">
        <v>141.75</v>
      </c>
      <c r="I298" s="198">
        <f t="shared" si="50"/>
        <v>1</v>
      </c>
      <c r="J298" s="190">
        <v>6.35</v>
      </c>
      <c r="K298" s="198">
        <f t="shared" si="51"/>
        <v>4.4797178130511463E-2</v>
      </c>
      <c r="L298" s="314">
        <v>194.04</v>
      </c>
      <c r="M298" s="198">
        <f t="shared" si="52"/>
        <v>1.0447971781305114</v>
      </c>
      <c r="N298" s="314">
        <v>1232.1500000000001</v>
      </c>
      <c r="O298" s="190">
        <v>3.2</v>
      </c>
      <c r="P298" s="197">
        <f t="shared" si="53"/>
        <v>2.2574955908289243E-2</v>
      </c>
      <c r="Q298" s="196">
        <f t="shared" si="54"/>
        <v>3.1499999999999941</v>
      </c>
      <c r="R298" s="197">
        <f t="shared" si="55"/>
        <v>2.2222222222222181E-2</v>
      </c>
      <c r="S298" s="313">
        <f t="shared" si="49"/>
        <v>611.22599999999886</v>
      </c>
      <c r="T298" s="190" t="s">
        <v>179</v>
      </c>
      <c r="U298" s="190" t="s">
        <v>714</v>
      </c>
      <c r="V298" s="190" t="s">
        <v>642</v>
      </c>
      <c r="W298" s="196">
        <v>1</v>
      </c>
      <c r="X298" s="190" t="s">
        <v>435</v>
      </c>
    </row>
    <row r="299" spans="2:24" hidden="1" x14ac:dyDescent="0.25">
      <c r="B299" s="528"/>
      <c r="C299" s="528"/>
      <c r="D299" s="245">
        <v>3</v>
      </c>
      <c r="E299" s="190" t="s">
        <v>492</v>
      </c>
      <c r="F299" s="314">
        <v>568.97</v>
      </c>
      <c r="G299" s="190">
        <v>300.18</v>
      </c>
      <c r="H299" s="190">
        <v>300.18</v>
      </c>
      <c r="I299" s="198">
        <f t="shared" si="50"/>
        <v>1</v>
      </c>
      <c r="J299" s="190">
        <v>17.29</v>
      </c>
      <c r="K299" s="198">
        <f t="shared" si="51"/>
        <v>5.7598774068891995E-2</v>
      </c>
      <c r="L299" s="314">
        <v>156.74</v>
      </c>
      <c r="M299" s="198">
        <f t="shared" si="52"/>
        <v>1.0575987740688921</v>
      </c>
      <c r="N299" s="314">
        <v>2710.03</v>
      </c>
      <c r="O299" s="190">
        <v>3.63</v>
      </c>
      <c r="P299" s="197">
        <f t="shared" si="53"/>
        <v>1.2092744353387967E-2</v>
      </c>
      <c r="Q299" s="196">
        <f t="shared" si="54"/>
        <v>13.660000000000021</v>
      </c>
      <c r="R299" s="197">
        <f t="shared" si="55"/>
        <v>4.5506029715504104E-2</v>
      </c>
      <c r="S299" s="313">
        <f t="shared" si="49"/>
        <v>2141.0684000000033</v>
      </c>
      <c r="T299" s="190" t="s">
        <v>467</v>
      </c>
      <c r="U299" s="190" t="s">
        <v>221</v>
      </c>
      <c r="V299" s="190" t="s">
        <v>512</v>
      </c>
      <c r="W299" s="196">
        <v>1</v>
      </c>
      <c r="X299" s="190" t="s">
        <v>469</v>
      </c>
    </row>
    <row r="300" spans="2:24" hidden="1" x14ac:dyDescent="0.25">
      <c r="B300" s="528"/>
      <c r="C300" s="528"/>
      <c r="D300" s="245">
        <v>4</v>
      </c>
      <c r="E300" s="190" t="s">
        <v>637</v>
      </c>
      <c r="F300" s="314">
        <v>516.27</v>
      </c>
      <c r="G300" s="190">
        <v>5342</v>
      </c>
      <c r="H300" s="190">
        <v>5342</v>
      </c>
      <c r="I300" s="198">
        <f t="shared" si="50"/>
        <v>1</v>
      </c>
      <c r="J300" s="190">
        <v>78.459999999999994</v>
      </c>
      <c r="K300" s="198">
        <f t="shared" si="51"/>
        <v>1.468738300262074E-2</v>
      </c>
      <c r="L300" s="314">
        <v>6.58</v>
      </c>
      <c r="M300" s="198">
        <f t="shared" si="52"/>
        <v>1.0146873830026208</v>
      </c>
      <c r="N300" s="314">
        <v>516.27</v>
      </c>
      <c r="O300" s="190">
        <v>78.459999999999994</v>
      </c>
      <c r="P300" s="197">
        <f t="shared" si="53"/>
        <v>1.468738300262074E-2</v>
      </c>
      <c r="Q300" s="196">
        <f t="shared" si="54"/>
        <v>0</v>
      </c>
      <c r="R300" s="197">
        <f t="shared" si="55"/>
        <v>0</v>
      </c>
      <c r="S300" s="313">
        <f t="shared" si="49"/>
        <v>0</v>
      </c>
      <c r="T300" s="190" t="s">
        <v>467</v>
      </c>
      <c r="U300" s="190" t="s">
        <v>221</v>
      </c>
      <c r="V300" s="190" t="s">
        <v>641</v>
      </c>
      <c r="W300" s="196">
        <v>1</v>
      </c>
      <c r="X300" s="190" t="s">
        <v>469</v>
      </c>
    </row>
    <row r="301" spans="2:24" hidden="1" x14ac:dyDescent="0.25">
      <c r="B301" s="528"/>
      <c r="C301" s="528"/>
      <c r="D301" s="245">
        <v>5</v>
      </c>
      <c r="E301" s="190" t="s">
        <v>614</v>
      </c>
      <c r="F301" s="314">
        <v>362.29</v>
      </c>
      <c r="G301" s="190">
        <v>197.61</v>
      </c>
      <c r="H301" s="190">
        <v>197.61</v>
      </c>
      <c r="I301" s="198">
        <f t="shared" si="50"/>
        <v>1</v>
      </c>
      <c r="J301" s="190">
        <v>7.59</v>
      </c>
      <c r="K301" s="198">
        <f t="shared" si="51"/>
        <v>3.8408987399423104E-2</v>
      </c>
      <c r="L301" s="314">
        <v>95.34</v>
      </c>
      <c r="M301" s="198">
        <f t="shared" si="52"/>
        <v>1.0384089873994231</v>
      </c>
      <c r="N301" s="314">
        <v>723.63</v>
      </c>
      <c r="O301" s="190">
        <v>3.8</v>
      </c>
      <c r="P301" s="197">
        <f t="shared" si="53"/>
        <v>1.9229796062952279E-2</v>
      </c>
      <c r="Q301" s="196">
        <f t="shared" si="54"/>
        <v>3.7900000000000036</v>
      </c>
      <c r="R301" s="197">
        <f t="shared" si="55"/>
        <v>1.9179191336470842E-2</v>
      </c>
      <c r="S301" s="313">
        <f t="shared" si="49"/>
        <v>361.33860000000038</v>
      </c>
      <c r="T301" s="190" t="s">
        <v>179</v>
      </c>
      <c r="U301" s="190" t="s">
        <v>714</v>
      </c>
      <c r="V301" s="190" t="s">
        <v>642</v>
      </c>
      <c r="W301" s="196">
        <v>1</v>
      </c>
      <c r="X301" s="190" t="s">
        <v>469</v>
      </c>
    </row>
    <row r="302" spans="2:24" hidden="1" x14ac:dyDescent="0.25">
      <c r="B302" s="528"/>
      <c r="C302" s="528"/>
      <c r="D302" s="245">
        <v>6</v>
      </c>
      <c r="E302" s="190" t="s">
        <v>661</v>
      </c>
      <c r="F302" s="314">
        <v>198.34</v>
      </c>
      <c r="G302" s="190">
        <v>1744</v>
      </c>
      <c r="H302" s="190">
        <v>1744</v>
      </c>
      <c r="I302" s="198">
        <f t="shared" si="50"/>
        <v>1</v>
      </c>
      <c r="J302" s="190">
        <v>27.17</v>
      </c>
      <c r="K302" s="198">
        <f t="shared" si="51"/>
        <v>1.5579128440366973E-2</v>
      </c>
      <c r="L302" s="314">
        <v>7.3</v>
      </c>
      <c r="M302" s="198">
        <f t="shared" si="52"/>
        <v>1.015579128440367</v>
      </c>
      <c r="N302" s="314">
        <v>198.34</v>
      </c>
      <c r="O302" s="190">
        <v>27.17</v>
      </c>
      <c r="P302" s="197">
        <f t="shared" si="53"/>
        <v>1.5579128440366973E-2</v>
      </c>
      <c r="Q302" s="196">
        <f t="shared" si="54"/>
        <v>7.1054273576010019E-14</v>
      </c>
      <c r="R302" s="197">
        <f t="shared" si="55"/>
        <v>4.0742129344042444E-17</v>
      </c>
      <c r="S302" s="313">
        <f t="shared" si="49"/>
        <v>5.1869619710487314E-13</v>
      </c>
      <c r="T302" s="190" t="s">
        <v>179</v>
      </c>
      <c r="U302" s="190" t="s">
        <v>536</v>
      </c>
      <c r="V302" s="190" t="s">
        <v>640</v>
      </c>
      <c r="W302" s="196">
        <v>1</v>
      </c>
      <c r="X302" s="190" t="s">
        <v>448</v>
      </c>
    </row>
    <row r="303" spans="2:24" hidden="1" x14ac:dyDescent="0.25">
      <c r="B303" s="528"/>
      <c r="C303" s="528"/>
      <c r="D303" s="245">
        <v>7</v>
      </c>
      <c r="E303" s="190" t="s">
        <v>662</v>
      </c>
      <c r="F303" s="314">
        <v>176.22</v>
      </c>
      <c r="G303" s="190">
        <v>5075</v>
      </c>
      <c r="H303" s="190">
        <v>5075</v>
      </c>
      <c r="I303" s="198">
        <f t="shared" si="50"/>
        <v>1</v>
      </c>
      <c r="J303" s="190">
        <v>40.049999999999997</v>
      </c>
      <c r="K303" s="198">
        <f t="shared" si="51"/>
        <v>7.8916256157635454E-3</v>
      </c>
      <c r="L303" s="314">
        <v>4.4000000000000004</v>
      </c>
      <c r="M303" s="198">
        <f t="shared" si="52"/>
        <v>1.0078916256157635</v>
      </c>
      <c r="N303" s="314">
        <v>176.22</v>
      </c>
      <c r="O303" s="190">
        <v>40.049999999999997</v>
      </c>
      <c r="P303" s="197">
        <f t="shared" si="53"/>
        <v>7.8916256157635454E-3</v>
      </c>
      <c r="Q303" s="196">
        <f t="shared" si="54"/>
        <v>1.8474111129762605E-13</v>
      </c>
      <c r="R303" s="197">
        <f t="shared" si="55"/>
        <v>3.6402189418251435E-17</v>
      </c>
      <c r="S303" s="313">
        <f t="shared" si="49"/>
        <v>8.1286088970955465E-13</v>
      </c>
      <c r="T303" s="190" t="s">
        <v>179</v>
      </c>
      <c r="U303" s="190" t="s">
        <v>536</v>
      </c>
      <c r="V303" s="190" t="s">
        <v>640</v>
      </c>
      <c r="W303" s="196">
        <v>1</v>
      </c>
      <c r="X303" s="190" t="s">
        <v>469</v>
      </c>
    </row>
    <row r="304" spans="2:24" hidden="1" x14ac:dyDescent="0.25">
      <c r="B304" s="528"/>
      <c r="C304" s="528"/>
      <c r="D304" s="245">
        <v>8</v>
      </c>
      <c r="E304" s="190" t="s">
        <v>519</v>
      </c>
      <c r="F304" s="314">
        <v>126.87</v>
      </c>
      <c r="G304" s="190">
        <v>186.98</v>
      </c>
      <c r="H304" s="190">
        <v>186.98</v>
      </c>
      <c r="I304" s="198">
        <f t="shared" si="50"/>
        <v>1</v>
      </c>
      <c r="J304" s="190">
        <v>8.3800000000000008</v>
      </c>
      <c r="K304" s="198">
        <f t="shared" si="51"/>
        <v>4.4817627553749073E-2</v>
      </c>
      <c r="L304" s="314">
        <v>99.12</v>
      </c>
      <c r="M304" s="198">
        <f t="shared" si="52"/>
        <v>1.0448176275537491</v>
      </c>
      <c r="N304" s="314">
        <v>830.63</v>
      </c>
      <c r="O304" s="190">
        <v>1.28</v>
      </c>
      <c r="P304" s="197">
        <f t="shared" si="53"/>
        <v>6.8456519413841056E-3</v>
      </c>
      <c r="Q304" s="196">
        <f t="shared" si="54"/>
        <v>7.0999999999999952</v>
      </c>
      <c r="R304" s="197">
        <f t="shared" si="55"/>
        <v>3.7971975612364935E-2</v>
      </c>
      <c r="S304" s="313">
        <f t="shared" si="49"/>
        <v>703.75199999999961</v>
      </c>
      <c r="T304" s="190" t="s">
        <v>179</v>
      </c>
      <c r="U304" s="190" t="s">
        <v>714</v>
      </c>
      <c r="V304" s="190" t="s">
        <v>509</v>
      </c>
      <c r="W304" s="196">
        <v>1</v>
      </c>
      <c r="X304" s="190" t="s">
        <v>469</v>
      </c>
    </row>
    <row r="305" spans="2:24" hidden="1" x14ac:dyDescent="0.25">
      <c r="B305" s="528"/>
      <c r="C305" s="528"/>
      <c r="D305" s="245">
        <v>9</v>
      </c>
      <c r="E305" s="190" t="s">
        <v>663</v>
      </c>
      <c r="F305" s="314">
        <v>114.66</v>
      </c>
      <c r="G305" s="190">
        <v>4042</v>
      </c>
      <c r="H305" s="190">
        <v>4042</v>
      </c>
      <c r="I305" s="198">
        <f t="shared" si="50"/>
        <v>1</v>
      </c>
      <c r="J305" s="190">
        <v>16.38</v>
      </c>
      <c r="K305" s="198">
        <f t="shared" si="51"/>
        <v>4.0524492825333991E-3</v>
      </c>
      <c r="L305" s="314">
        <v>7</v>
      </c>
      <c r="M305" s="198">
        <f t="shared" si="52"/>
        <v>1.0040524492825333</v>
      </c>
      <c r="N305" s="314">
        <v>114.66</v>
      </c>
      <c r="O305" s="190">
        <v>16.38</v>
      </c>
      <c r="P305" s="197">
        <f t="shared" si="53"/>
        <v>4.0524492825333991E-3</v>
      </c>
      <c r="Q305" s="196">
        <f t="shared" si="54"/>
        <v>1.1013412404281553E-13</v>
      </c>
      <c r="R305" s="197">
        <f t="shared" si="55"/>
        <v>2.7247432964575837E-17</v>
      </c>
      <c r="S305" s="313">
        <f t="shared" si="49"/>
        <v>7.709388682997087E-13</v>
      </c>
      <c r="T305" s="190" t="s">
        <v>467</v>
      </c>
      <c r="U305" s="190" t="s">
        <v>221</v>
      </c>
      <c r="V305" s="190" t="s">
        <v>641</v>
      </c>
      <c r="W305" s="196">
        <v>1</v>
      </c>
      <c r="X305" s="190" t="s">
        <v>469</v>
      </c>
    </row>
    <row r="306" spans="2:24" hidden="1" x14ac:dyDescent="0.25">
      <c r="B306" s="528"/>
      <c r="C306" s="528"/>
      <c r="D306" s="245">
        <v>10</v>
      </c>
      <c r="E306" s="190" t="s">
        <v>464</v>
      </c>
      <c r="F306" s="314">
        <v>110.04</v>
      </c>
      <c r="G306" s="190">
        <v>14.81</v>
      </c>
      <c r="H306" s="190">
        <v>14.81</v>
      </c>
      <c r="I306" s="198">
        <f t="shared" si="50"/>
        <v>1</v>
      </c>
      <c r="J306" s="190">
        <v>0.76</v>
      </c>
      <c r="K306" s="198">
        <f t="shared" si="51"/>
        <v>5.1316677920324107E-2</v>
      </c>
      <c r="L306" s="314">
        <v>846.44</v>
      </c>
      <c r="M306" s="198">
        <f t="shared" si="52"/>
        <v>1.051316677920324</v>
      </c>
      <c r="N306" s="314">
        <v>643.29</v>
      </c>
      <c r="O306" s="190">
        <v>0.13</v>
      </c>
      <c r="P306" s="197">
        <f t="shared" si="53"/>
        <v>8.7778528021607016E-3</v>
      </c>
      <c r="Q306" s="196">
        <f t="shared" si="54"/>
        <v>0.62999999999999978</v>
      </c>
      <c r="R306" s="197">
        <f t="shared" si="55"/>
        <v>4.2538825118163384E-2</v>
      </c>
      <c r="S306" s="313">
        <f t="shared" si="49"/>
        <v>533.2571999999999</v>
      </c>
      <c r="T306" s="190" t="s">
        <v>179</v>
      </c>
      <c r="U306" s="190" t="s">
        <v>714</v>
      </c>
      <c r="V306" s="190" t="s">
        <v>642</v>
      </c>
      <c r="W306" s="196">
        <v>1</v>
      </c>
      <c r="X306" s="190" t="s">
        <v>425</v>
      </c>
    </row>
    <row r="307" spans="2:24" hidden="1" x14ac:dyDescent="0.25">
      <c r="B307" s="692">
        <v>45900</v>
      </c>
      <c r="C307" s="528" t="s">
        <v>384</v>
      </c>
      <c r="D307" s="245">
        <v>1</v>
      </c>
      <c r="E307" s="190" t="s">
        <v>636</v>
      </c>
      <c r="F307" s="314">
        <v>1929.49</v>
      </c>
      <c r="G307" s="190">
        <v>14429</v>
      </c>
      <c r="H307" s="190">
        <v>14429</v>
      </c>
      <c r="I307" s="198">
        <f t="shared" si="50"/>
        <v>1</v>
      </c>
      <c r="J307" s="190">
        <v>332.67</v>
      </c>
      <c r="K307" s="198">
        <f t="shared" si="51"/>
        <v>2.3055651812322407E-2</v>
      </c>
      <c r="L307" s="314">
        <v>5.8</v>
      </c>
      <c r="M307" s="198">
        <f t="shared" si="52"/>
        <v>1.0230556518123224</v>
      </c>
      <c r="N307" s="314">
        <v>1929.49</v>
      </c>
      <c r="O307" s="190">
        <v>332.67</v>
      </c>
      <c r="P307" s="197">
        <f t="shared" si="53"/>
        <v>2.3055651812322407E-2</v>
      </c>
      <c r="Q307" s="196">
        <f t="shared" si="54"/>
        <v>0</v>
      </c>
      <c r="R307" s="197">
        <f t="shared" si="55"/>
        <v>0</v>
      </c>
      <c r="S307" s="313">
        <f t="shared" si="49"/>
        <v>0</v>
      </c>
      <c r="T307" s="190" t="s">
        <v>179</v>
      </c>
      <c r="U307" s="190" t="s">
        <v>536</v>
      </c>
      <c r="V307" s="190" t="s">
        <v>640</v>
      </c>
      <c r="W307" s="196">
        <v>1</v>
      </c>
      <c r="X307" s="190" t="s">
        <v>469</v>
      </c>
    </row>
    <row r="308" spans="2:24" hidden="1" x14ac:dyDescent="0.25">
      <c r="B308" s="693"/>
      <c r="C308" s="528"/>
      <c r="D308" s="245">
        <v>2</v>
      </c>
      <c r="E308" s="190" t="s">
        <v>637</v>
      </c>
      <c r="F308" s="314">
        <v>1039.6400000000001</v>
      </c>
      <c r="G308" s="190">
        <v>7319</v>
      </c>
      <c r="H308" s="190">
        <v>7319</v>
      </c>
      <c r="I308" s="198">
        <f t="shared" si="50"/>
        <v>1</v>
      </c>
      <c r="J308" s="190">
        <v>158</v>
      </c>
      <c r="K308" s="198">
        <f t="shared" si="51"/>
        <v>2.1587648585872386E-2</v>
      </c>
      <c r="L308" s="314">
        <v>6.58</v>
      </c>
      <c r="M308" s="198">
        <f t="shared" si="52"/>
        <v>1.0215876485858724</v>
      </c>
      <c r="N308" s="314">
        <v>1039.6400000000001</v>
      </c>
      <c r="O308" s="190">
        <v>158</v>
      </c>
      <c r="P308" s="197">
        <f t="shared" si="53"/>
        <v>2.1587648585872386E-2</v>
      </c>
      <c r="Q308" s="196">
        <f t="shared" si="54"/>
        <v>0</v>
      </c>
      <c r="R308" s="197">
        <f t="shared" si="55"/>
        <v>0</v>
      </c>
      <c r="S308" s="313">
        <f t="shared" si="49"/>
        <v>0</v>
      </c>
      <c r="T308" s="190" t="s">
        <v>467</v>
      </c>
      <c r="U308" s="190" t="s">
        <v>221</v>
      </c>
      <c r="V308" s="190" t="s">
        <v>641</v>
      </c>
      <c r="W308" s="196">
        <v>1</v>
      </c>
      <c r="X308" s="190" t="s">
        <v>469</v>
      </c>
    </row>
    <row r="309" spans="2:24" hidden="1" x14ac:dyDescent="0.25">
      <c r="B309" s="693"/>
      <c r="C309" s="528"/>
      <c r="D309" s="245">
        <v>3</v>
      </c>
      <c r="E309" s="190" t="s">
        <v>492</v>
      </c>
      <c r="F309" s="314">
        <v>537.62</v>
      </c>
      <c r="G309" s="190">
        <v>396.67</v>
      </c>
      <c r="H309" s="190">
        <v>396.67</v>
      </c>
      <c r="I309" s="198">
        <f t="shared" si="50"/>
        <v>1</v>
      </c>
      <c r="J309" s="190">
        <v>18.21</v>
      </c>
      <c r="K309" s="198">
        <f t="shared" si="51"/>
        <v>4.5907177250611338E-2</v>
      </c>
      <c r="L309" s="314">
        <v>156.74</v>
      </c>
      <c r="M309" s="198">
        <f t="shared" si="52"/>
        <v>1.0459071772506112</v>
      </c>
      <c r="N309" s="314">
        <v>2854.24</v>
      </c>
      <c r="O309" s="190">
        <v>3.43</v>
      </c>
      <c r="P309" s="197">
        <f t="shared" si="53"/>
        <v>8.6469861597801706E-3</v>
      </c>
      <c r="Q309" s="196">
        <f t="shared" si="54"/>
        <v>14.77999999999998</v>
      </c>
      <c r="R309" s="197">
        <f t="shared" si="55"/>
        <v>3.7260191090831118E-2</v>
      </c>
      <c r="S309" s="313">
        <f t="shared" si="49"/>
        <v>2316.617199999997</v>
      </c>
      <c r="T309" s="190" t="s">
        <v>467</v>
      </c>
      <c r="U309" s="190" t="s">
        <v>221</v>
      </c>
      <c r="V309" s="190" t="s">
        <v>512</v>
      </c>
      <c r="W309" s="196">
        <v>1</v>
      </c>
      <c r="X309" s="190" t="s">
        <v>469</v>
      </c>
    </row>
    <row r="310" spans="2:24" hidden="1" x14ac:dyDescent="0.25">
      <c r="B310" s="693"/>
      <c r="C310" s="528"/>
      <c r="D310" s="245">
        <v>4</v>
      </c>
      <c r="E310" s="190" t="s">
        <v>650</v>
      </c>
      <c r="F310" s="314">
        <v>358.53</v>
      </c>
      <c r="G310" s="190">
        <v>6331</v>
      </c>
      <c r="H310" s="190">
        <v>6331</v>
      </c>
      <c r="I310" s="198">
        <f t="shared" si="50"/>
        <v>1</v>
      </c>
      <c r="J310" s="190">
        <v>83.38</v>
      </c>
      <c r="K310" s="198">
        <f t="shared" si="51"/>
        <v>1.3170115305638918E-2</v>
      </c>
      <c r="L310" s="314">
        <v>4.3</v>
      </c>
      <c r="M310" s="198">
        <f t="shared" si="52"/>
        <v>1.0131701153056389</v>
      </c>
      <c r="N310" s="314">
        <v>358.53</v>
      </c>
      <c r="O310" s="190">
        <v>83.38</v>
      </c>
      <c r="P310" s="197">
        <f t="shared" si="53"/>
        <v>1.3170115305638918E-2</v>
      </c>
      <c r="Q310" s="196">
        <f t="shared" si="54"/>
        <v>1.1368683772161603E-13</v>
      </c>
      <c r="R310" s="197">
        <f t="shared" si="55"/>
        <v>1.7957169123616494E-17</v>
      </c>
      <c r="S310" s="313">
        <f t="shared" si="49"/>
        <v>4.8885340220294891E-13</v>
      </c>
      <c r="T310" s="190" t="s">
        <v>179</v>
      </c>
      <c r="U310" s="190" t="s">
        <v>536</v>
      </c>
      <c r="V310" s="190" t="s">
        <v>640</v>
      </c>
      <c r="W310" s="196">
        <v>1</v>
      </c>
      <c r="X310" s="190" t="s">
        <v>469</v>
      </c>
    </row>
    <row r="311" spans="2:24" hidden="1" x14ac:dyDescent="0.25">
      <c r="B311" s="693"/>
      <c r="C311" s="528"/>
      <c r="D311" s="245">
        <v>5</v>
      </c>
      <c r="E311" s="190" t="s">
        <v>664</v>
      </c>
      <c r="F311" s="314">
        <v>338.94</v>
      </c>
      <c r="G311" s="190">
        <v>4265</v>
      </c>
      <c r="H311" s="190">
        <v>4265</v>
      </c>
      <c r="I311" s="198">
        <f t="shared" si="50"/>
        <v>1</v>
      </c>
      <c r="J311" s="190">
        <v>48.42</v>
      </c>
      <c r="K311" s="198">
        <f t="shared" si="51"/>
        <v>1.1352872215709261E-2</v>
      </c>
      <c r="L311" s="314">
        <v>7</v>
      </c>
      <c r="M311" s="198">
        <f t="shared" si="52"/>
        <v>1.0113528722157092</v>
      </c>
      <c r="N311" s="314">
        <v>338.94</v>
      </c>
      <c r="O311" s="190">
        <v>48.42</v>
      </c>
      <c r="P311" s="197">
        <f t="shared" si="53"/>
        <v>1.1352872215709261E-2</v>
      </c>
      <c r="Q311" s="196">
        <f t="shared" si="54"/>
        <v>7.1054273576010019E-14</v>
      </c>
      <c r="R311" s="197">
        <f t="shared" si="55"/>
        <v>1.6659853124504106E-17</v>
      </c>
      <c r="S311" s="313">
        <f t="shared" si="49"/>
        <v>4.9737991503207013E-13</v>
      </c>
      <c r="T311" s="190" t="s">
        <v>467</v>
      </c>
      <c r="U311" s="190" t="s">
        <v>221</v>
      </c>
      <c r="V311" s="190" t="s">
        <v>641</v>
      </c>
      <c r="W311" s="196">
        <v>1</v>
      </c>
      <c r="X311" s="190" t="s">
        <v>469</v>
      </c>
    </row>
    <row r="312" spans="2:24" hidden="1" x14ac:dyDescent="0.25">
      <c r="B312" s="693"/>
      <c r="C312" s="528"/>
      <c r="D312" s="245">
        <v>6</v>
      </c>
      <c r="E312" s="190" t="s">
        <v>519</v>
      </c>
      <c r="F312" s="314">
        <v>306.27999999999997</v>
      </c>
      <c r="G312" s="190">
        <v>256.17</v>
      </c>
      <c r="H312" s="190">
        <v>256.17</v>
      </c>
      <c r="I312" s="198">
        <f t="shared" si="50"/>
        <v>1</v>
      </c>
      <c r="J312" s="190">
        <v>9.14</v>
      </c>
      <c r="K312" s="198">
        <f t="shared" si="51"/>
        <v>3.5679431627434907E-2</v>
      </c>
      <c r="L312" s="314">
        <v>99.12</v>
      </c>
      <c r="M312" s="198">
        <f t="shared" si="52"/>
        <v>1.0356794316274349</v>
      </c>
      <c r="N312" s="314">
        <v>905.96</v>
      </c>
      <c r="O312" s="190">
        <v>3.09</v>
      </c>
      <c r="P312" s="197">
        <f t="shared" si="53"/>
        <v>1.2062302377327555E-2</v>
      </c>
      <c r="Q312" s="196">
        <f t="shared" si="54"/>
        <v>6.0499999999999865</v>
      </c>
      <c r="R312" s="197">
        <f t="shared" si="55"/>
        <v>2.3617129250107297E-2</v>
      </c>
      <c r="S312" s="313">
        <f t="shared" si="49"/>
        <v>599.67599999999868</v>
      </c>
      <c r="T312" s="190" t="s">
        <v>179</v>
      </c>
      <c r="U312" s="190" t="s">
        <v>714</v>
      </c>
      <c r="V312" s="190" t="s">
        <v>509</v>
      </c>
      <c r="W312" s="196">
        <v>1</v>
      </c>
      <c r="X312" s="190" t="s">
        <v>469</v>
      </c>
    </row>
    <row r="313" spans="2:24" hidden="1" x14ac:dyDescent="0.25">
      <c r="B313" s="693"/>
      <c r="C313" s="528"/>
      <c r="D313" s="245">
        <v>7</v>
      </c>
      <c r="E313" s="190" t="s">
        <v>544</v>
      </c>
      <c r="F313" s="314">
        <v>304.06</v>
      </c>
      <c r="G313" s="190">
        <v>294.87</v>
      </c>
      <c r="H313" s="190">
        <v>294.87</v>
      </c>
      <c r="I313" s="198">
        <f t="shared" si="50"/>
        <v>1</v>
      </c>
      <c r="J313" s="190">
        <v>13.54</v>
      </c>
      <c r="K313" s="198">
        <f t="shared" si="51"/>
        <v>4.5918540373724011E-2</v>
      </c>
      <c r="L313" s="314">
        <v>156.72999999999999</v>
      </c>
      <c r="M313" s="198">
        <f t="shared" si="52"/>
        <v>1.0459185403737241</v>
      </c>
      <c r="N313" s="314">
        <v>2122.12</v>
      </c>
      <c r="O313" s="190">
        <v>1.94</v>
      </c>
      <c r="P313" s="197">
        <f t="shared" si="53"/>
        <v>6.5791704819072811E-3</v>
      </c>
      <c r="Q313" s="196">
        <f t="shared" si="54"/>
        <v>11.600000000000021</v>
      </c>
      <c r="R313" s="197">
        <f t="shared" si="55"/>
        <v>3.93393698918168E-2</v>
      </c>
      <c r="S313" s="313">
        <f t="shared" si="49"/>
        <v>1818.0680000000032</v>
      </c>
      <c r="T313" s="190" t="s">
        <v>467</v>
      </c>
      <c r="U313" s="190" t="s">
        <v>221</v>
      </c>
      <c r="V313" s="190" t="s">
        <v>512</v>
      </c>
      <c r="W313" s="196">
        <v>1</v>
      </c>
      <c r="X313" s="190" t="s">
        <v>469</v>
      </c>
    </row>
    <row r="314" spans="2:24" hidden="1" x14ac:dyDescent="0.25">
      <c r="B314" s="693"/>
      <c r="C314" s="528"/>
      <c r="D314" s="245">
        <v>8</v>
      </c>
      <c r="E314" s="190" t="s">
        <v>663</v>
      </c>
      <c r="F314" s="314">
        <v>136.36000000000001</v>
      </c>
      <c r="G314" s="190">
        <v>5223</v>
      </c>
      <c r="H314" s="190">
        <v>5223</v>
      </c>
      <c r="I314" s="198">
        <f t="shared" si="50"/>
        <v>1</v>
      </c>
      <c r="J314" s="190">
        <v>19.48</v>
      </c>
      <c r="K314" s="198">
        <f t="shared" si="51"/>
        <v>3.7296572850852002E-3</v>
      </c>
      <c r="L314" s="314">
        <v>7</v>
      </c>
      <c r="M314" s="198">
        <f t="shared" si="52"/>
        <v>1.0037296572850851</v>
      </c>
      <c r="N314" s="314">
        <v>136.36000000000001</v>
      </c>
      <c r="O314" s="190">
        <v>19.48</v>
      </c>
      <c r="P314" s="197">
        <f t="shared" si="53"/>
        <v>3.7296572850852002E-3</v>
      </c>
      <c r="Q314" s="196">
        <f t="shared" si="54"/>
        <v>-4.3698378249246161E-13</v>
      </c>
      <c r="R314" s="197">
        <f t="shared" si="55"/>
        <v>-8.3665284796565503E-17</v>
      </c>
      <c r="S314" s="313">
        <f t="shared" si="49"/>
        <v>-3.0588864774472313E-12</v>
      </c>
      <c r="T314" s="190" t="s">
        <v>467</v>
      </c>
      <c r="U314" s="190" t="s">
        <v>221</v>
      </c>
      <c r="V314" s="190" t="s">
        <v>641</v>
      </c>
      <c r="W314" s="196">
        <v>1</v>
      </c>
      <c r="X314" s="190" t="s">
        <v>469</v>
      </c>
    </row>
    <row r="315" spans="2:24" hidden="1" x14ac:dyDescent="0.25">
      <c r="B315" s="693"/>
      <c r="C315" s="528"/>
      <c r="D315" s="245">
        <v>9</v>
      </c>
      <c r="E315" s="190" t="s">
        <v>462</v>
      </c>
      <c r="F315" s="314">
        <v>109.73</v>
      </c>
      <c r="G315" s="190">
        <v>11</v>
      </c>
      <c r="H315" s="190">
        <v>11</v>
      </c>
      <c r="I315" s="198">
        <f t="shared" si="50"/>
        <v>1</v>
      </c>
      <c r="J315" s="190">
        <v>0.28000000000000003</v>
      </c>
      <c r="K315" s="198">
        <f t="shared" si="51"/>
        <v>2.5454545454545455E-2</v>
      </c>
      <c r="L315" s="314">
        <v>1567.63</v>
      </c>
      <c r="M315" s="198">
        <f t="shared" si="52"/>
        <v>1.0254545454545454</v>
      </c>
      <c r="N315" s="314">
        <v>438.94</v>
      </c>
      <c r="O315" s="190">
        <v>7.0000000000000007E-2</v>
      </c>
      <c r="P315" s="197">
        <f t="shared" si="53"/>
        <v>6.3636363636363638E-3</v>
      </c>
      <c r="Q315" s="196">
        <f t="shared" si="54"/>
        <v>0.20999999999999935</v>
      </c>
      <c r="R315" s="197">
        <f t="shared" si="55"/>
        <v>1.9090909090909033E-2</v>
      </c>
      <c r="S315" s="313">
        <f t="shared" si="49"/>
        <v>329.20229999999901</v>
      </c>
      <c r="T315" s="190" t="s">
        <v>179</v>
      </c>
      <c r="U315" s="190" t="s">
        <v>714</v>
      </c>
      <c r="V315" s="190" t="s">
        <v>509</v>
      </c>
      <c r="W315" s="196">
        <v>1</v>
      </c>
      <c r="X315" s="190" t="s">
        <v>416</v>
      </c>
    </row>
    <row r="316" spans="2:24" hidden="1" x14ac:dyDescent="0.25">
      <c r="B316" s="693"/>
      <c r="C316" s="528"/>
      <c r="D316" s="245">
        <v>10</v>
      </c>
      <c r="E316" s="190" t="s">
        <v>665</v>
      </c>
      <c r="F316" s="314">
        <v>107.28</v>
      </c>
      <c r="G316" s="190">
        <v>42.65</v>
      </c>
      <c r="H316" s="190">
        <v>42.65</v>
      </c>
      <c r="I316" s="198">
        <f t="shared" si="50"/>
        <v>1</v>
      </c>
      <c r="J316" s="190">
        <v>1.0900000000000001</v>
      </c>
      <c r="K316" s="198">
        <f t="shared" si="51"/>
        <v>2.5556858147713954E-2</v>
      </c>
      <c r="L316" s="314">
        <v>100.26</v>
      </c>
      <c r="M316" s="198">
        <f t="shared" si="52"/>
        <v>1.0255568581477141</v>
      </c>
      <c r="N316" s="314">
        <v>109.28</v>
      </c>
      <c r="O316" s="190">
        <v>1.07</v>
      </c>
      <c r="P316" s="197">
        <f t="shared" si="53"/>
        <v>2.5087924970691677E-2</v>
      </c>
      <c r="Q316" s="196">
        <f t="shared" si="54"/>
        <v>2.0000000000003348E-2</v>
      </c>
      <c r="R316" s="197">
        <f t="shared" si="55"/>
        <v>4.6893317702235288E-4</v>
      </c>
      <c r="S316" s="313">
        <f t="shared" si="49"/>
        <v>2.0052000000003356</v>
      </c>
      <c r="T316" s="190" t="s">
        <v>179</v>
      </c>
      <c r="U316" s="190" t="s">
        <v>714</v>
      </c>
      <c r="V316" s="190" t="s">
        <v>509</v>
      </c>
      <c r="W316" s="196">
        <v>1</v>
      </c>
      <c r="X316" s="190" t="s">
        <v>469</v>
      </c>
    </row>
    <row r="317" spans="2:24" hidden="1" x14ac:dyDescent="0.25">
      <c r="B317" s="670">
        <v>45901</v>
      </c>
      <c r="C317" s="528" t="str">
        <f>RIGHT(TEXT(B317,"aaa"),1)</f>
        <v>一</v>
      </c>
      <c r="D317" s="245">
        <v>1</v>
      </c>
      <c r="E317" s="190" t="s">
        <v>636</v>
      </c>
      <c r="F317" s="314">
        <v>2750.42</v>
      </c>
      <c r="G317" s="190">
        <v>14253</v>
      </c>
      <c r="H317" s="190">
        <v>14253</v>
      </c>
      <c r="I317" s="198">
        <f t="shared" ref="I317:I326" si="56">H317/G317</f>
        <v>1</v>
      </c>
      <c r="J317" s="190">
        <v>474.21</v>
      </c>
      <c r="K317" s="198">
        <f t="shared" ref="K317:K326" si="57">J317/G317</f>
        <v>3.3270890338876022E-2</v>
      </c>
      <c r="L317" s="314">
        <v>5.8</v>
      </c>
      <c r="M317" s="198">
        <f t="shared" ref="M317:M326" si="58">(H317+J317)/G317</f>
        <v>1.0332708903388759</v>
      </c>
      <c r="N317" s="314">
        <v>2750.42</v>
      </c>
      <c r="O317" s="190">
        <v>474.21</v>
      </c>
      <c r="P317" s="197">
        <f t="shared" ref="P317:P326" si="59">O317/G317</f>
        <v>3.3270890338876022E-2</v>
      </c>
      <c r="Q317" s="196">
        <f t="shared" ref="Q317:Q326" si="60">(H317+J317)-G317-O317</f>
        <v>-8.5265128291212022E-13</v>
      </c>
      <c r="R317" s="197">
        <f t="shared" ref="R317:R326" si="61">Q317/G317</f>
        <v>-5.9822583520109472E-17</v>
      </c>
      <c r="S317" s="313">
        <f t="shared" ref="S317:S326" si="62">Q317*L317</f>
        <v>-4.9453774408902973E-12</v>
      </c>
      <c r="T317" s="190" t="s">
        <v>179</v>
      </c>
      <c r="U317" s="190" t="s">
        <v>536</v>
      </c>
      <c r="V317" s="190" t="s">
        <v>640</v>
      </c>
      <c r="W317" s="196">
        <v>1</v>
      </c>
      <c r="X317" s="190" t="s">
        <v>469</v>
      </c>
    </row>
    <row r="318" spans="2:24" hidden="1" x14ac:dyDescent="0.25">
      <c r="B318" s="671"/>
      <c r="C318" s="528"/>
      <c r="D318" s="245">
        <v>2</v>
      </c>
      <c r="E318" s="190" t="s">
        <v>519</v>
      </c>
      <c r="F318" s="314">
        <v>394.5</v>
      </c>
      <c r="G318" s="190">
        <v>251.62</v>
      </c>
      <c r="H318" s="190">
        <v>251.62</v>
      </c>
      <c r="I318" s="198">
        <f t="shared" si="56"/>
        <v>1</v>
      </c>
      <c r="J318" s="190">
        <v>7.92</v>
      </c>
      <c r="K318" s="198">
        <f t="shared" si="57"/>
        <v>3.1476035291312293E-2</v>
      </c>
      <c r="L318" s="314">
        <v>99.12</v>
      </c>
      <c r="M318" s="198">
        <f t="shared" si="58"/>
        <v>1.0314760352913124</v>
      </c>
      <c r="N318" s="314">
        <v>785.03</v>
      </c>
      <c r="O318" s="190">
        <v>3.98</v>
      </c>
      <c r="P318" s="197">
        <f t="shared" si="59"/>
        <v>1.5817502583260472E-2</v>
      </c>
      <c r="Q318" s="196">
        <f t="shared" si="60"/>
        <v>3.9400000000000159</v>
      </c>
      <c r="R318" s="197">
        <f t="shared" si="61"/>
        <v>1.5658532708051887E-2</v>
      </c>
      <c r="S318" s="313">
        <f t="shared" si="62"/>
        <v>390.5328000000016</v>
      </c>
      <c r="T318" s="190" t="s">
        <v>179</v>
      </c>
      <c r="U318" s="190" t="s">
        <v>714</v>
      </c>
      <c r="V318" s="190" t="s">
        <v>509</v>
      </c>
      <c r="W318" s="196">
        <v>1</v>
      </c>
      <c r="X318" s="190" t="s">
        <v>469</v>
      </c>
    </row>
    <row r="319" spans="2:24" hidden="1" x14ac:dyDescent="0.25">
      <c r="B319" s="671"/>
      <c r="C319" s="528"/>
      <c r="D319" s="245">
        <v>3</v>
      </c>
      <c r="E319" s="190" t="s">
        <v>637</v>
      </c>
      <c r="F319" s="314">
        <v>371.18</v>
      </c>
      <c r="G319" s="190">
        <v>7189</v>
      </c>
      <c r="H319" s="190">
        <v>7189</v>
      </c>
      <c r="I319" s="198">
        <f t="shared" si="56"/>
        <v>1</v>
      </c>
      <c r="J319" s="190">
        <v>56.41</v>
      </c>
      <c r="K319" s="198">
        <f t="shared" si="57"/>
        <v>7.8467102517735428E-3</v>
      </c>
      <c r="L319" s="314">
        <v>6.58</v>
      </c>
      <c r="M319" s="198">
        <f t="shared" si="58"/>
        <v>1.0078467102517734</v>
      </c>
      <c r="N319" s="314">
        <v>371.18</v>
      </c>
      <c r="O319" s="190">
        <v>56.41</v>
      </c>
      <c r="P319" s="197">
        <f t="shared" si="59"/>
        <v>7.8467102517735428E-3</v>
      </c>
      <c r="Q319" s="196">
        <f t="shared" si="60"/>
        <v>-1.4210854715202004E-13</v>
      </c>
      <c r="R319" s="197">
        <f t="shared" si="61"/>
        <v>-1.9767498560581449E-17</v>
      </c>
      <c r="S319" s="313">
        <f t="shared" si="62"/>
        <v>-9.350742402602918E-13</v>
      </c>
      <c r="T319" s="190" t="s">
        <v>467</v>
      </c>
      <c r="U319" s="190" t="s">
        <v>221</v>
      </c>
      <c r="V319" s="190" t="s">
        <v>641</v>
      </c>
      <c r="W319" s="196">
        <v>1</v>
      </c>
      <c r="X319" s="190" t="s">
        <v>469</v>
      </c>
    </row>
    <row r="320" spans="2:24" hidden="1" x14ac:dyDescent="0.25">
      <c r="B320" s="671"/>
      <c r="C320" s="528"/>
      <c r="D320" s="245">
        <v>4</v>
      </c>
      <c r="E320" s="190" t="s">
        <v>481</v>
      </c>
      <c r="F320" s="314">
        <v>320.26</v>
      </c>
      <c r="G320" s="190">
        <v>351.2</v>
      </c>
      <c r="H320" s="190">
        <v>351.2</v>
      </c>
      <c r="I320" s="198">
        <f t="shared" si="56"/>
        <v>1</v>
      </c>
      <c r="J320" s="190">
        <v>11.06</v>
      </c>
      <c r="K320" s="198">
        <f t="shared" si="57"/>
        <v>3.1492027334851937E-2</v>
      </c>
      <c r="L320" s="314">
        <v>111.2</v>
      </c>
      <c r="M320" s="198">
        <f t="shared" si="58"/>
        <v>1.031492027334852</v>
      </c>
      <c r="N320" s="314">
        <v>1229.8699999999999</v>
      </c>
      <c r="O320" s="190">
        <v>2.88</v>
      </c>
      <c r="P320" s="197">
        <f t="shared" si="59"/>
        <v>8.2004555808656045E-3</v>
      </c>
      <c r="Q320" s="196">
        <f t="shared" si="60"/>
        <v>8.1800000000000033</v>
      </c>
      <c r="R320" s="197">
        <f t="shared" si="61"/>
        <v>2.3291571753986343E-2</v>
      </c>
      <c r="S320" s="313">
        <f t="shared" si="62"/>
        <v>909.61600000000044</v>
      </c>
      <c r="T320" s="190" t="s">
        <v>179</v>
      </c>
      <c r="U320" s="190" t="s">
        <v>714</v>
      </c>
      <c r="V320" s="190" t="s">
        <v>642</v>
      </c>
      <c r="W320" s="196">
        <v>1</v>
      </c>
      <c r="X320" s="190" t="s">
        <v>429</v>
      </c>
    </row>
    <row r="321" spans="2:34" hidden="1" x14ac:dyDescent="0.25">
      <c r="B321" s="671"/>
      <c r="C321" s="528"/>
      <c r="D321" s="245">
        <v>5</v>
      </c>
      <c r="E321" s="190" t="s">
        <v>664</v>
      </c>
      <c r="F321" s="314">
        <v>259.77</v>
      </c>
      <c r="G321" s="190">
        <v>4114</v>
      </c>
      <c r="H321" s="190">
        <v>4114</v>
      </c>
      <c r="I321" s="198">
        <f t="shared" si="56"/>
        <v>1</v>
      </c>
      <c r="J321" s="190">
        <v>37.11</v>
      </c>
      <c r="K321" s="198">
        <f t="shared" si="57"/>
        <v>9.0204180845892077E-3</v>
      </c>
      <c r="L321" s="314">
        <v>7</v>
      </c>
      <c r="M321" s="198">
        <f t="shared" si="58"/>
        <v>1.0090204180845892</v>
      </c>
      <c r="N321" s="314">
        <v>259.77</v>
      </c>
      <c r="O321" s="190">
        <v>37.11</v>
      </c>
      <c r="P321" s="197">
        <f t="shared" si="59"/>
        <v>9.0204180845892077E-3</v>
      </c>
      <c r="Q321" s="196">
        <f t="shared" si="60"/>
        <v>-3.2684965844964609E-13</v>
      </c>
      <c r="R321" s="197">
        <f t="shared" si="61"/>
        <v>-7.9448142549743822E-17</v>
      </c>
      <c r="S321" s="313">
        <f t="shared" si="62"/>
        <v>-2.2879476091475226E-12</v>
      </c>
      <c r="T321" s="190" t="s">
        <v>467</v>
      </c>
      <c r="U321" s="190" t="s">
        <v>221</v>
      </c>
      <c r="V321" s="190" t="s">
        <v>641</v>
      </c>
      <c r="W321" s="196">
        <v>1</v>
      </c>
      <c r="X321" s="190" t="s">
        <v>469</v>
      </c>
    </row>
    <row r="322" spans="2:34" hidden="1" x14ac:dyDescent="0.25">
      <c r="B322" s="671"/>
      <c r="C322" s="528"/>
      <c r="D322" s="245">
        <v>6</v>
      </c>
      <c r="E322" s="190" t="s">
        <v>550</v>
      </c>
      <c r="F322" s="314">
        <v>162.11000000000001</v>
      </c>
      <c r="G322" s="190">
        <v>80.91</v>
      </c>
      <c r="H322" s="190">
        <v>80.91</v>
      </c>
      <c r="I322" s="198">
        <f t="shared" si="56"/>
        <v>1</v>
      </c>
      <c r="J322" s="190">
        <v>3.64</v>
      </c>
      <c r="K322" s="198">
        <f t="shared" si="57"/>
        <v>4.4988258558892602E-2</v>
      </c>
      <c r="L322" s="314">
        <v>160.5</v>
      </c>
      <c r="M322" s="198">
        <f t="shared" si="58"/>
        <v>1.0449882585588925</v>
      </c>
      <c r="N322" s="314">
        <v>584.22</v>
      </c>
      <c r="O322" s="190">
        <v>1.01</v>
      </c>
      <c r="P322" s="197">
        <f t="shared" si="59"/>
        <v>1.2483005808923496E-2</v>
      </c>
      <c r="Q322" s="196">
        <f t="shared" si="60"/>
        <v>2.6300000000000008</v>
      </c>
      <c r="R322" s="197">
        <f t="shared" si="61"/>
        <v>3.2505252749969113E-2</v>
      </c>
      <c r="S322" s="313">
        <f t="shared" si="62"/>
        <v>422.11500000000012</v>
      </c>
      <c r="T322" s="190" t="s">
        <v>179</v>
      </c>
      <c r="U322" s="190" t="s">
        <v>714</v>
      </c>
      <c r="V322" s="190" t="s">
        <v>509</v>
      </c>
      <c r="W322" s="196">
        <v>1</v>
      </c>
      <c r="X322" s="190" t="s">
        <v>469</v>
      </c>
    </row>
    <row r="323" spans="2:34" hidden="1" x14ac:dyDescent="0.25">
      <c r="B323" s="671"/>
      <c r="C323" s="528"/>
      <c r="D323" s="245">
        <v>7</v>
      </c>
      <c r="E323" s="190" t="s">
        <v>661</v>
      </c>
      <c r="F323" s="314">
        <v>145.93</v>
      </c>
      <c r="G323" s="190">
        <v>1845</v>
      </c>
      <c r="H323" s="190">
        <v>1845</v>
      </c>
      <c r="I323" s="198">
        <f t="shared" si="56"/>
        <v>1</v>
      </c>
      <c r="J323" s="190">
        <v>19.989999999999998</v>
      </c>
      <c r="K323" s="198">
        <f t="shared" si="57"/>
        <v>1.0834688346883468E-2</v>
      </c>
      <c r="L323" s="314">
        <v>7.3</v>
      </c>
      <c r="M323" s="198">
        <f t="shared" si="58"/>
        <v>1.0108346883468835</v>
      </c>
      <c r="N323" s="314">
        <v>145.93</v>
      </c>
      <c r="O323" s="190">
        <v>19.989999999999998</v>
      </c>
      <c r="P323" s="197">
        <f t="shared" si="59"/>
        <v>1.0834688346883468E-2</v>
      </c>
      <c r="Q323" s="196">
        <f t="shared" si="60"/>
        <v>0</v>
      </c>
      <c r="R323" s="197">
        <f t="shared" si="61"/>
        <v>0</v>
      </c>
      <c r="S323" s="313">
        <f t="shared" si="62"/>
        <v>0</v>
      </c>
      <c r="T323" s="190" t="s">
        <v>179</v>
      </c>
      <c r="U323" s="190" t="s">
        <v>536</v>
      </c>
      <c r="V323" s="190" t="s">
        <v>640</v>
      </c>
      <c r="W323" s="196">
        <v>1</v>
      </c>
      <c r="X323" s="190" t="s">
        <v>448</v>
      </c>
    </row>
    <row r="324" spans="2:34" hidden="1" x14ac:dyDescent="0.25">
      <c r="B324" s="671"/>
      <c r="C324" s="528"/>
      <c r="D324" s="245">
        <v>8</v>
      </c>
      <c r="E324" s="190" t="s">
        <v>492</v>
      </c>
      <c r="F324" s="314">
        <v>141.07</v>
      </c>
      <c r="G324" s="190">
        <v>381.18</v>
      </c>
      <c r="H324" s="190">
        <v>381.18</v>
      </c>
      <c r="I324" s="198">
        <f t="shared" si="56"/>
        <v>1</v>
      </c>
      <c r="J324" s="190">
        <v>11.44</v>
      </c>
      <c r="K324" s="198">
        <f t="shared" si="57"/>
        <v>3.0012067789495774E-2</v>
      </c>
      <c r="L324" s="314">
        <v>156.74</v>
      </c>
      <c r="M324" s="198">
        <f t="shared" si="58"/>
        <v>1.0300120677894957</v>
      </c>
      <c r="N324" s="314">
        <v>1793.11</v>
      </c>
      <c r="O324" s="190">
        <v>0.9</v>
      </c>
      <c r="P324" s="197">
        <f t="shared" si="59"/>
        <v>2.3610892491736186E-3</v>
      </c>
      <c r="Q324" s="196">
        <f t="shared" si="60"/>
        <v>10.539999999999997</v>
      </c>
      <c r="R324" s="197">
        <f t="shared" si="61"/>
        <v>2.7650978540322151E-2</v>
      </c>
      <c r="S324" s="313">
        <f t="shared" si="62"/>
        <v>1652.0395999999996</v>
      </c>
      <c r="T324" s="190" t="s">
        <v>467</v>
      </c>
      <c r="U324" s="190" t="s">
        <v>221</v>
      </c>
      <c r="V324" s="190" t="s">
        <v>512</v>
      </c>
      <c r="W324" s="196">
        <v>1</v>
      </c>
      <c r="X324" s="190" t="s">
        <v>469</v>
      </c>
    </row>
    <row r="325" spans="2:34" hidden="1" x14ac:dyDescent="0.25">
      <c r="B325" s="671"/>
      <c r="C325" s="528"/>
      <c r="D325" s="245">
        <v>9</v>
      </c>
      <c r="E325" s="190" t="s">
        <v>663</v>
      </c>
      <c r="F325" s="314">
        <v>134.05000000000001</v>
      </c>
      <c r="G325" s="190">
        <v>5200</v>
      </c>
      <c r="H325" s="190">
        <v>5200</v>
      </c>
      <c r="I325" s="198">
        <f t="shared" si="56"/>
        <v>1</v>
      </c>
      <c r="J325" s="190">
        <v>19.149999999999999</v>
      </c>
      <c r="K325" s="198">
        <f t="shared" si="57"/>
        <v>3.6826923076923074E-3</v>
      </c>
      <c r="L325" s="314">
        <v>7</v>
      </c>
      <c r="M325" s="198">
        <f t="shared" si="58"/>
        <v>1.0036826923076922</v>
      </c>
      <c r="N325" s="314">
        <v>134.05000000000001</v>
      </c>
      <c r="O325" s="190">
        <v>19.149999999999999</v>
      </c>
      <c r="P325" s="197">
        <f t="shared" si="59"/>
        <v>3.6826923076923074E-3</v>
      </c>
      <c r="Q325" s="196">
        <f t="shared" si="60"/>
        <v>-3.6237679523765109E-13</v>
      </c>
      <c r="R325" s="197">
        <f t="shared" si="61"/>
        <v>-6.9687845238009822E-17</v>
      </c>
      <c r="S325" s="313">
        <f t="shared" si="62"/>
        <v>-2.5366375666635577E-12</v>
      </c>
      <c r="T325" s="190" t="s">
        <v>467</v>
      </c>
      <c r="U325" s="190" t="s">
        <v>221</v>
      </c>
      <c r="V325" s="190" t="s">
        <v>641</v>
      </c>
      <c r="W325" s="196">
        <v>1</v>
      </c>
      <c r="X325" s="190" t="s">
        <v>469</v>
      </c>
    </row>
    <row r="326" spans="2:34" hidden="1" x14ac:dyDescent="0.25">
      <c r="B326" s="672"/>
      <c r="C326" s="528"/>
      <c r="D326" s="245">
        <v>10</v>
      </c>
      <c r="E326" s="190" t="s">
        <v>465</v>
      </c>
      <c r="F326" s="314">
        <v>105.84</v>
      </c>
      <c r="G326" s="190">
        <v>40.090000000000003</v>
      </c>
      <c r="H326" s="190">
        <v>40.090000000000003</v>
      </c>
      <c r="I326" s="198">
        <f t="shared" si="56"/>
        <v>1</v>
      </c>
      <c r="J326" s="190">
        <v>1.8</v>
      </c>
      <c r="K326" s="198">
        <f t="shared" si="57"/>
        <v>4.4898977301072583E-2</v>
      </c>
      <c r="L326" s="314">
        <v>814.16</v>
      </c>
      <c r="M326" s="198">
        <f t="shared" si="58"/>
        <v>1.0448989773010726</v>
      </c>
      <c r="N326" s="314">
        <v>1465.49</v>
      </c>
      <c r="O326" s="190">
        <v>0.13</v>
      </c>
      <c r="P326" s="197">
        <f t="shared" si="59"/>
        <v>3.2427039161885755E-3</v>
      </c>
      <c r="Q326" s="196">
        <f t="shared" si="60"/>
        <v>1.6699999999999973</v>
      </c>
      <c r="R326" s="197">
        <f t="shared" si="61"/>
        <v>4.1656273384883938E-2</v>
      </c>
      <c r="S326" s="313">
        <f t="shared" si="62"/>
        <v>1359.6471999999976</v>
      </c>
      <c r="T326" s="190" t="s">
        <v>179</v>
      </c>
      <c r="U326" s="190" t="s">
        <v>714</v>
      </c>
      <c r="V326" s="190" t="s">
        <v>489</v>
      </c>
      <c r="W326" s="196">
        <v>1</v>
      </c>
      <c r="X326" s="190" t="s">
        <v>414</v>
      </c>
    </row>
    <row r="327" spans="2:34" hidden="1" x14ac:dyDescent="0.25">
      <c r="B327" s="670">
        <v>45902</v>
      </c>
      <c r="C327" s="528" t="str">
        <f>RIGHT(TEXT(B327,"aaa"),1)</f>
        <v>二</v>
      </c>
      <c r="D327" s="245">
        <v>1</v>
      </c>
      <c r="E327" s="190" t="s">
        <v>636</v>
      </c>
      <c r="F327" s="314">
        <v>1874.68</v>
      </c>
      <c r="G327" s="190">
        <v>14351</v>
      </c>
      <c r="H327" s="190">
        <v>14351</v>
      </c>
      <c r="I327" s="198">
        <f t="shared" ref="I327:I336" si="63">H327/G327</f>
        <v>1</v>
      </c>
      <c r="J327" s="190">
        <v>323.22000000000003</v>
      </c>
      <c r="K327" s="198">
        <f t="shared" ref="K327:K336" si="64">J327/G327</f>
        <v>2.2522472301581772E-2</v>
      </c>
      <c r="L327" s="314">
        <v>5.8</v>
      </c>
      <c r="M327" s="198">
        <f t="shared" ref="M327:M336" si="65">(H327+J327)/G327</f>
        <v>1.0225224723015818</v>
      </c>
      <c r="N327" s="314">
        <v>1874.68</v>
      </c>
      <c r="O327" s="190">
        <v>323.22000000000003</v>
      </c>
      <c r="P327" s="197">
        <f t="shared" ref="P327:P336" si="66">O327/G327</f>
        <v>2.2522472301581772E-2</v>
      </c>
      <c r="Q327" s="196">
        <f t="shared" ref="Q327:Q336" si="67">(H327+J327)-G327-O327</f>
        <v>-6.8212102632969618E-13</v>
      </c>
      <c r="R327" s="197">
        <f t="shared" ref="R327:R336" si="68">Q327/G327</f>
        <v>-4.7531254012242782E-17</v>
      </c>
      <c r="S327" s="313">
        <f t="shared" ref="S327:S336" si="69">Q327*L327</f>
        <v>-3.9563019527122375E-12</v>
      </c>
      <c r="T327" s="190" t="s">
        <v>179</v>
      </c>
      <c r="U327" s="190" t="s">
        <v>536</v>
      </c>
      <c r="V327" s="190" t="s">
        <v>640</v>
      </c>
      <c r="W327" s="196">
        <v>1</v>
      </c>
      <c r="X327" s="190" t="s">
        <v>469</v>
      </c>
      <c r="Z327" s="673" t="s">
        <v>371</v>
      </c>
      <c r="AA327" s="673"/>
      <c r="AB327" s="673"/>
      <c r="AC327" s="673"/>
      <c r="AD327" s="673"/>
      <c r="AE327" s="673"/>
      <c r="AF327" s="673"/>
      <c r="AG327" s="673"/>
      <c r="AH327" s="673"/>
    </row>
    <row r="328" spans="2:34" hidden="1" x14ac:dyDescent="0.25">
      <c r="B328" s="671"/>
      <c r="C328" s="528"/>
      <c r="D328" s="245">
        <v>2</v>
      </c>
      <c r="E328" s="190" t="s">
        <v>544</v>
      </c>
      <c r="F328" s="314">
        <v>648.86</v>
      </c>
      <c r="G328" s="190">
        <v>384.52</v>
      </c>
      <c r="H328" s="190">
        <v>384.52</v>
      </c>
      <c r="I328" s="198">
        <f t="shared" si="63"/>
        <v>1</v>
      </c>
      <c r="J328" s="190">
        <v>19.73</v>
      </c>
      <c r="K328" s="198">
        <f t="shared" si="64"/>
        <v>5.1310725059814835E-2</v>
      </c>
      <c r="L328" s="314">
        <v>156.72999999999999</v>
      </c>
      <c r="M328" s="198">
        <f t="shared" si="65"/>
        <v>1.0513107250598148</v>
      </c>
      <c r="N328" s="314">
        <v>3092.28</v>
      </c>
      <c r="O328" s="190">
        <v>4.1399999999999997</v>
      </c>
      <c r="P328" s="197">
        <f t="shared" si="66"/>
        <v>1.0766670134193279E-2</v>
      </c>
      <c r="Q328" s="196">
        <f t="shared" si="67"/>
        <v>15.590000000000018</v>
      </c>
      <c r="R328" s="197">
        <f t="shared" si="68"/>
        <v>4.0544054925621603E-2</v>
      </c>
      <c r="S328" s="313">
        <f t="shared" si="69"/>
        <v>2443.4207000000024</v>
      </c>
      <c r="T328" s="190" t="s">
        <v>467</v>
      </c>
      <c r="U328" s="190" t="s">
        <v>221</v>
      </c>
      <c r="V328" s="190" t="s">
        <v>512</v>
      </c>
      <c r="W328" s="196">
        <v>1</v>
      </c>
      <c r="X328" s="190" t="s">
        <v>469</v>
      </c>
      <c r="Z328" s="673"/>
      <c r="AA328" s="673"/>
      <c r="AB328" s="673"/>
      <c r="AC328" s="673"/>
      <c r="AD328" s="673"/>
      <c r="AE328" s="673"/>
      <c r="AF328" s="673"/>
      <c r="AG328" s="673"/>
      <c r="AH328" s="673"/>
    </row>
    <row r="329" spans="2:34" hidden="1" x14ac:dyDescent="0.25">
      <c r="B329" s="671"/>
      <c r="C329" s="528"/>
      <c r="D329" s="245">
        <v>3</v>
      </c>
      <c r="E329" s="190" t="s">
        <v>637</v>
      </c>
      <c r="F329" s="314">
        <v>547.98</v>
      </c>
      <c r="G329" s="190">
        <v>6692</v>
      </c>
      <c r="H329" s="190">
        <v>6692</v>
      </c>
      <c r="I329" s="198">
        <f t="shared" si="63"/>
        <v>1</v>
      </c>
      <c r="J329" s="190">
        <v>83.28</v>
      </c>
      <c r="K329" s="198">
        <f t="shared" si="64"/>
        <v>1.2444710101613868E-2</v>
      </c>
      <c r="L329" s="314">
        <v>6.58</v>
      </c>
      <c r="M329" s="198">
        <f t="shared" si="65"/>
        <v>1.0124447101016139</v>
      </c>
      <c r="N329" s="314">
        <v>547.98</v>
      </c>
      <c r="O329" s="190">
        <v>83.28</v>
      </c>
      <c r="P329" s="197">
        <f t="shared" si="66"/>
        <v>1.2444710101613868E-2</v>
      </c>
      <c r="Q329" s="196">
        <f t="shared" si="67"/>
        <v>-2.5579538487363607E-13</v>
      </c>
      <c r="R329" s="197">
        <f t="shared" si="68"/>
        <v>-3.8224056317040658E-17</v>
      </c>
      <c r="S329" s="313">
        <f t="shared" si="69"/>
        <v>-1.6831336324685253E-12</v>
      </c>
      <c r="T329" s="190" t="s">
        <v>467</v>
      </c>
      <c r="U329" s="190" t="s">
        <v>221</v>
      </c>
      <c r="V329" s="190" t="s">
        <v>641</v>
      </c>
      <c r="W329" s="196">
        <v>1</v>
      </c>
      <c r="X329" s="190" t="s">
        <v>469</v>
      </c>
      <c r="Z329" s="673"/>
      <c r="AA329" s="673"/>
      <c r="AB329" s="673"/>
      <c r="AC329" s="673"/>
      <c r="AD329" s="673"/>
      <c r="AE329" s="673"/>
      <c r="AF329" s="673"/>
      <c r="AG329" s="673"/>
      <c r="AH329" s="673"/>
    </row>
    <row r="330" spans="2:34" hidden="1" x14ac:dyDescent="0.25">
      <c r="B330" s="671"/>
      <c r="C330" s="528"/>
      <c r="D330" s="245">
        <v>4</v>
      </c>
      <c r="E330" s="190" t="s">
        <v>678</v>
      </c>
      <c r="F330" s="314">
        <v>453.04</v>
      </c>
      <c r="G330" s="190">
        <v>134.37</v>
      </c>
      <c r="H330" s="190">
        <v>134.37</v>
      </c>
      <c r="I330" s="198">
        <f t="shared" si="63"/>
        <v>1</v>
      </c>
      <c r="J330" s="190">
        <v>4.59</v>
      </c>
      <c r="K330" s="198">
        <f t="shared" si="64"/>
        <v>3.4159410582719353E-2</v>
      </c>
      <c r="L330" s="314">
        <v>200.46</v>
      </c>
      <c r="M330" s="198">
        <f t="shared" si="65"/>
        <v>1.0341594105827194</v>
      </c>
      <c r="N330" s="314">
        <v>920.11</v>
      </c>
      <c r="O330" s="190">
        <v>2.2599999999999998</v>
      </c>
      <c r="P330" s="197">
        <f t="shared" si="66"/>
        <v>1.6819230482994715E-2</v>
      </c>
      <c r="Q330" s="196">
        <f t="shared" si="67"/>
        <v>2.3300000000000036</v>
      </c>
      <c r="R330" s="197">
        <f t="shared" si="68"/>
        <v>1.7340180099724666E-2</v>
      </c>
      <c r="S330" s="313">
        <f t="shared" si="69"/>
        <v>467.07180000000074</v>
      </c>
      <c r="T330" s="190" t="s">
        <v>179</v>
      </c>
      <c r="U330" s="190" t="s">
        <v>222</v>
      </c>
      <c r="V330" s="190" t="s">
        <v>679</v>
      </c>
      <c r="W330" s="196">
        <v>1</v>
      </c>
      <c r="X330" s="190" t="s">
        <v>469</v>
      </c>
      <c r="Z330" s="261" t="s">
        <v>376</v>
      </c>
      <c r="AA330" s="261" t="s">
        <v>377</v>
      </c>
      <c r="AB330" s="372" t="s">
        <v>378</v>
      </c>
      <c r="AC330" s="372" t="s">
        <v>200</v>
      </c>
      <c r="AD330" s="372" t="s">
        <v>785</v>
      </c>
      <c r="AE330" s="372" t="s">
        <v>399</v>
      </c>
      <c r="AF330" s="372" t="s">
        <v>379</v>
      </c>
      <c r="AG330" s="372" t="s">
        <v>401</v>
      </c>
      <c r="AH330" s="372" t="s">
        <v>380</v>
      </c>
    </row>
    <row r="331" spans="2:34" hidden="1" x14ac:dyDescent="0.25">
      <c r="B331" s="671"/>
      <c r="C331" s="528"/>
      <c r="D331" s="245">
        <v>5</v>
      </c>
      <c r="E331" s="190" t="s">
        <v>663</v>
      </c>
      <c r="F331" s="314">
        <v>400.05</v>
      </c>
      <c r="G331" s="190">
        <v>13901</v>
      </c>
      <c r="H331" s="190">
        <v>13901</v>
      </c>
      <c r="I331" s="198">
        <f t="shared" si="63"/>
        <v>1</v>
      </c>
      <c r="J331" s="190">
        <v>57.15</v>
      </c>
      <c r="K331" s="198">
        <f t="shared" si="64"/>
        <v>4.1112150205021222E-3</v>
      </c>
      <c r="L331" s="314">
        <v>7</v>
      </c>
      <c r="M331" s="198">
        <f t="shared" si="65"/>
        <v>1.004111215020502</v>
      </c>
      <c r="N331" s="314">
        <v>400.05</v>
      </c>
      <c r="O331" s="190">
        <v>57.15</v>
      </c>
      <c r="P331" s="197">
        <f t="shared" si="66"/>
        <v>4.1112150205021222E-3</v>
      </c>
      <c r="Q331" s="196">
        <f t="shared" si="67"/>
        <v>-3.6237679523765109E-13</v>
      </c>
      <c r="R331" s="197">
        <f t="shared" si="68"/>
        <v>-2.6068397614391129E-17</v>
      </c>
      <c r="S331" s="313">
        <f t="shared" si="69"/>
        <v>-2.5366375666635577E-12</v>
      </c>
      <c r="T331" s="190" t="s">
        <v>467</v>
      </c>
      <c r="U331" s="190" t="s">
        <v>221</v>
      </c>
      <c r="V331" s="190" t="s">
        <v>641</v>
      </c>
      <c r="W331" s="196">
        <v>1</v>
      </c>
      <c r="X331" s="190" t="s">
        <v>469</v>
      </c>
      <c r="Y331" s="193" t="s">
        <v>403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32</v>
      </c>
      <c r="AE331" s="263">
        <f>SUMIF(U327:U396,TRIM(AE330),W327:W396)</f>
        <v>24</v>
      </c>
      <c r="AF331" s="263">
        <f>SUMIF(U327:U396,TRIM(AF330),W327:W396)</f>
        <v>2</v>
      </c>
      <c r="AG331" s="263">
        <f>SUMIF(U327:U396,TRIM(AG330),W327:W396)</f>
        <v>12</v>
      </c>
      <c r="AH331" s="263">
        <f>SUMIF(U327:U396,TRIM(AH330),W327:W396)</f>
        <v>0</v>
      </c>
    </row>
    <row r="332" spans="2:34" hidden="1" x14ac:dyDescent="0.25">
      <c r="B332" s="671"/>
      <c r="C332" s="528"/>
      <c r="D332" s="245">
        <v>6</v>
      </c>
      <c r="E332" s="190" t="s">
        <v>664</v>
      </c>
      <c r="F332" s="314">
        <v>303.10000000000002</v>
      </c>
      <c r="G332" s="190">
        <v>3759</v>
      </c>
      <c r="H332" s="190">
        <v>3759</v>
      </c>
      <c r="I332" s="198">
        <f t="shared" si="63"/>
        <v>1</v>
      </c>
      <c r="J332" s="190">
        <v>43.3</v>
      </c>
      <c r="K332" s="198">
        <f t="shared" si="64"/>
        <v>1.151902101622772E-2</v>
      </c>
      <c r="L332" s="314">
        <v>7</v>
      </c>
      <c r="M332" s="198">
        <f t="shared" si="65"/>
        <v>1.0115190210162277</v>
      </c>
      <c r="N332" s="314">
        <v>303.10000000000002</v>
      </c>
      <c r="O332" s="190">
        <v>43.3</v>
      </c>
      <c r="P332" s="197">
        <f t="shared" si="66"/>
        <v>1.151902101622772E-2</v>
      </c>
      <c r="Q332" s="196">
        <f t="shared" si="67"/>
        <v>1.8474111129762605E-13</v>
      </c>
      <c r="R332" s="197">
        <f t="shared" si="68"/>
        <v>4.9146345117751011E-17</v>
      </c>
      <c r="S332" s="313">
        <f t="shared" si="69"/>
        <v>1.2931877790833823E-12</v>
      </c>
      <c r="T332" s="190" t="s">
        <v>467</v>
      </c>
      <c r="U332" s="190" t="s">
        <v>221</v>
      </c>
      <c r="V332" s="190" t="s">
        <v>641</v>
      </c>
      <c r="W332" s="196">
        <v>1</v>
      </c>
      <c r="X332" s="190" t="s">
        <v>469</v>
      </c>
      <c r="Y332" s="193" t="s">
        <v>389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9356.41</v>
      </c>
      <c r="AE332" s="264">
        <f>SUMIF(U327:U396,TRIM(AE330),F327:F396)</f>
        <v>9742.3600000000024</v>
      </c>
      <c r="AF332" s="264">
        <f>SUMIF(U327:U396,TRIM(AF330),F327:F396)</f>
        <v>853.96</v>
      </c>
      <c r="AG332" s="264">
        <f>SUMIF(U327:U396,TRIM(AG330),F327:F396)</f>
        <v>11666.779999999999</v>
      </c>
      <c r="AH332" s="264">
        <f>SUMIF(U327:U396,TRIM(AH330),F327:F396)</f>
        <v>0</v>
      </c>
    </row>
    <row r="333" spans="2:34" hidden="1" x14ac:dyDescent="0.25">
      <c r="B333" s="671"/>
      <c r="C333" s="528"/>
      <c r="D333" s="245">
        <v>7</v>
      </c>
      <c r="E333" s="190" t="s">
        <v>662</v>
      </c>
      <c r="F333" s="314">
        <v>249.48</v>
      </c>
      <c r="G333" s="190">
        <v>5755</v>
      </c>
      <c r="H333" s="190">
        <v>5755</v>
      </c>
      <c r="I333" s="198">
        <f t="shared" si="63"/>
        <v>1</v>
      </c>
      <c r="J333" s="190">
        <v>56.7</v>
      </c>
      <c r="K333" s="198">
        <f t="shared" si="64"/>
        <v>9.8523023457862732E-3</v>
      </c>
      <c r="L333" s="314">
        <v>4.4000000000000004</v>
      </c>
      <c r="M333" s="198">
        <f t="shared" si="65"/>
        <v>1.0098523023457862</v>
      </c>
      <c r="N333" s="314">
        <v>249.48</v>
      </c>
      <c r="O333" s="190">
        <v>56.7</v>
      </c>
      <c r="P333" s="197">
        <f t="shared" si="66"/>
        <v>9.8523023457862732E-3</v>
      </c>
      <c r="Q333" s="196">
        <f t="shared" si="67"/>
        <v>-1.8474111129762605E-13</v>
      </c>
      <c r="R333" s="197">
        <f t="shared" si="68"/>
        <v>-3.2100975029995835E-17</v>
      </c>
      <c r="S333" s="313">
        <f t="shared" si="69"/>
        <v>-8.1286088970955465E-13</v>
      </c>
      <c r="T333" s="190" t="s">
        <v>179</v>
      </c>
      <c r="U333" s="190" t="s">
        <v>536</v>
      </c>
      <c r="V333" s="190" t="s">
        <v>640</v>
      </c>
      <c r="W333" s="196">
        <v>1</v>
      </c>
      <c r="X333" s="190" t="s">
        <v>469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25">
      <c r="B334" s="671"/>
      <c r="C334" s="528"/>
      <c r="D334" s="245">
        <v>8</v>
      </c>
      <c r="E334" s="190" t="s">
        <v>519</v>
      </c>
      <c r="F334" s="314">
        <v>248.79</v>
      </c>
      <c r="G334" s="190">
        <v>234.23</v>
      </c>
      <c r="H334" s="190">
        <v>234.23</v>
      </c>
      <c r="I334" s="198">
        <f t="shared" si="63"/>
        <v>1</v>
      </c>
      <c r="J334" s="190">
        <v>9.35</v>
      </c>
      <c r="K334" s="198">
        <f t="shared" si="64"/>
        <v>3.9918029287452507E-2</v>
      </c>
      <c r="L334" s="314">
        <v>99.12</v>
      </c>
      <c r="M334" s="198">
        <f t="shared" si="65"/>
        <v>1.0399180292874526</v>
      </c>
      <c r="N334" s="314">
        <v>926.77</v>
      </c>
      <c r="O334" s="190">
        <v>2.5099999999999998</v>
      </c>
      <c r="P334" s="197">
        <f t="shared" si="66"/>
        <v>1.0715962942407035E-2</v>
      </c>
      <c r="Q334" s="196">
        <f t="shared" si="67"/>
        <v>6.8399999999999945</v>
      </c>
      <c r="R334" s="197">
        <f t="shared" si="68"/>
        <v>2.9202066345045446E-2</v>
      </c>
      <c r="S334" s="313">
        <f t="shared" si="69"/>
        <v>677.98079999999948</v>
      </c>
      <c r="T334" s="190" t="s">
        <v>179</v>
      </c>
      <c r="U334" s="190" t="s">
        <v>714</v>
      </c>
      <c r="V334" s="190" t="s">
        <v>509</v>
      </c>
      <c r="W334" s="196">
        <v>1</v>
      </c>
      <c r="X334" s="190" t="s">
        <v>469</v>
      </c>
      <c r="Y334" s="193" t="s">
        <v>362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38</v>
      </c>
      <c r="AE334" s="263">
        <f>SUMIF(U397:U466,TRIM(AE330),W397:W466)</f>
        <v>18</v>
      </c>
      <c r="AF334" s="263">
        <f>SUMIF(U397:U466,TRIM(AF330),W397:W466)</f>
        <v>2</v>
      </c>
      <c r="AG334" s="263">
        <f>SUMIF(U397:U466,TRIM(AG330),W397:W466)</f>
        <v>12</v>
      </c>
      <c r="AH334" s="263">
        <f>SUMIF(U397:U466,TRIM(AH330),W397:W466)</f>
        <v>0</v>
      </c>
    </row>
    <row r="335" spans="2:34" hidden="1" x14ac:dyDescent="0.25">
      <c r="B335" s="671"/>
      <c r="C335" s="528"/>
      <c r="D335" s="245">
        <v>9</v>
      </c>
      <c r="E335" s="190" t="s">
        <v>483</v>
      </c>
      <c r="F335" s="314">
        <v>189.47</v>
      </c>
      <c r="G335" s="190">
        <v>157.38</v>
      </c>
      <c r="H335" s="190">
        <v>157.38</v>
      </c>
      <c r="I335" s="198">
        <f t="shared" si="63"/>
        <v>1</v>
      </c>
      <c r="J335" s="190">
        <v>5.38</v>
      </c>
      <c r="K335" s="198">
        <f t="shared" si="64"/>
        <v>3.418477570212225E-2</v>
      </c>
      <c r="L335" s="314">
        <v>212.89</v>
      </c>
      <c r="M335" s="198">
        <f t="shared" si="65"/>
        <v>1.0341847757021223</v>
      </c>
      <c r="N335" s="314">
        <v>1145.3499999999999</v>
      </c>
      <c r="O335" s="190">
        <v>0.89</v>
      </c>
      <c r="P335" s="197">
        <f t="shared" si="66"/>
        <v>5.6551023001652056E-3</v>
      </c>
      <c r="Q335" s="196">
        <f t="shared" si="67"/>
        <v>4.4899999999999958</v>
      </c>
      <c r="R335" s="197">
        <f t="shared" si="68"/>
        <v>2.8529673401957022E-2</v>
      </c>
      <c r="S335" s="313">
        <f t="shared" si="69"/>
        <v>955.87609999999904</v>
      </c>
      <c r="T335" s="190" t="s">
        <v>179</v>
      </c>
      <c r="U335" s="190" t="s">
        <v>714</v>
      </c>
      <c r="V335" s="190" t="s">
        <v>509</v>
      </c>
      <c r="W335" s="196">
        <v>1</v>
      </c>
      <c r="X335" s="190" t="s">
        <v>469</v>
      </c>
      <c r="Y335" s="193" t="s">
        <v>389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13806.92</v>
      </c>
      <c r="AE335" s="264">
        <f>SUMIF(U397:U466,TRIM(AE330),F397:F466)</f>
        <v>10789.310000000001</v>
      </c>
      <c r="AF335" s="264">
        <f>SUMIF(U397:U466,TRIM(AF330),F397:F466)</f>
        <v>439.64</v>
      </c>
      <c r="AG335" s="264">
        <f>SUMIF(U397:U466,TRIM(AG330),F397:F466)</f>
        <v>9671.3700000000008</v>
      </c>
      <c r="AH335" s="264">
        <f>SUMIF(U397:U466,TRIM(AH330),F397:F466)</f>
        <v>0</v>
      </c>
    </row>
    <row r="336" spans="2:34" hidden="1" x14ac:dyDescent="0.25">
      <c r="B336" s="672"/>
      <c r="C336" s="528"/>
      <c r="D336" s="245">
        <v>10</v>
      </c>
      <c r="E336" s="190" t="s">
        <v>464</v>
      </c>
      <c r="F336" s="314">
        <v>126.97</v>
      </c>
      <c r="G336" s="190">
        <v>16.62</v>
      </c>
      <c r="H336" s="190">
        <v>16.62</v>
      </c>
      <c r="I336" s="198">
        <f t="shared" si="63"/>
        <v>1</v>
      </c>
      <c r="J336" s="190">
        <v>0.76</v>
      </c>
      <c r="K336" s="198">
        <f t="shared" si="64"/>
        <v>4.5728038507821901E-2</v>
      </c>
      <c r="L336" s="314">
        <v>846.44</v>
      </c>
      <c r="M336" s="198">
        <f t="shared" si="65"/>
        <v>1.045728038507822</v>
      </c>
      <c r="N336" s="314">
        <v>643.29</v>
      </c>
      <c r="O336" s="190">
        <v>0.15</v>
      </c>
      <c r="P336" s="197">
        <f t="shared" si="66"/>
        <v>9.0252707581227436E-3</v>
      </c>
      <c r="Q336" s="196">
        <f t="shared" si="67"/>
        <v>0.61000000000000154</v>
      </c>
      <c r="R336" s="197">
        <f t="shared" si="68"/>
        <v>3.6702767749699251E-2</v>
      </c>
      <c r="S336" s="313">
        <f t="shared" si="69"/>
        <v>516.32840000000135</v>
      </c>
      <c r="T336" s="190" t="s">
        <v>179</v>
      </c>
      <c r="U336" s="190" t="s">
        <v>714</v>
      </c>
      <c r="V336" s="190" t="s">
        <v>642</v>
      </c>
      <c r="W336" s="196">
        <v>1</v>
      </c>
      <c r="X336" s="190" t="s">
        <v>425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idden="1" x14ac:dyDescent="0.25">
      <c r="B337" s="670">
        <v>45903</v>
      </c>
      <c r="C337" s="528" t="str">
        <f t="shared" ref="C337" si="70">RIGHT(TEXT(B337,"aaa"),1)</f>
        <v>三</v>
      </c>
      <c r="D337" s="245">
        <v>1</v>
      </c>
      <c r="E337" s="190" t="s">
        <v>636</v>
      </c>
      <c r="F337" s="314">
        <v>1998.74</v>
      </c>
      <c r="G337" s="190">
        <v>14177</v>
      </c>
      <c r="H337" s="190">
        <v>14177</v>
      </c>
      <c r="I337" s="198">
        <f t="shared" ref="I337:I400" si="71">H337/G337</f>
        <v>1</v>
      </c>
      <c r="J337" s="190">
        <v>344.61</v>
      </c>
      <c r="K337" s="198">
        <f t="shared" ref="K337:K400" si="72">J337/G337</f>
        <v>2.4307681455879242E-2</v>
      </c>
      <c r="L337" s="314">
        <v>5.8</v>
      </c>
      <c r="M337" s="198">
        <f t="shared" ref="M337:M400" si="73">(H337+J337)/G337</f>
        <v>1.0243076814558794</v>
      </c>
      <c r="N337" s="314">
        <v>1998.74</v>
      </c>
      <c r="O337" s="190">
        <v>344.61</v>
      </c>
      <c r="P337" s="197">
        <f t="shared" ref="P337:P400" si="74">O337/G337</f>
        <v>2.4307681455879242E-2</v>
      </c>
      <c r="Q337" s="196">
        <f t="shared" ref="Q337:Q400" si="75">(H337+J337)-G337-O337</f>
        <v>5.6843418860808015E-13</v>
      </c>
      <c r="R337" s="197">
        <f t="shared" ref="R337:R400" si="76">Q337/G337</f>
        <v>4.0095520110607334E-17</v>
      </c>
      <c r="S337" s="313">
        <f t="shared" ref="S337:S400" si="77">Q337*L337</f>
        <v>3.2969182939268649E-12</v>
      </c>
      <c r="T337" s="190" t="s">
        <v>179</v>
      </c>
      <c r="U337" s="190" t="s">
        <v>536</v>
      </c>
      <c r="V337" s="190" t="s">
        <v>640</v>
      </c>
      <c r="W337" s="196">
        <v>1</v>
      </c>
      <c r="X337" s="190" t="s">
        <v>469</v>
      </c>
      <c r="Y337" s="193" t="s">
        <v>363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37</v>
      </c>
      <c r="AE337" s="263">
        <f>SUMIF(U467:U536,TRIM(AE330),W467:W536)</f>
        <v>19</v>
      </c>
      <c r="AF337" s="263">
        <f>SUMIF(U467:U536,TRIM(AF330),W467:W536)</f>
        <v>0</v>
      </c>
      <c r="AG337" s="263">
        <f>SUMIF(U467:U536,TRIM(AG330),W467:W536)</f>
        <v>14</v>
      </c>
      <c r="AH337" s="263">
        <f>SUMIF(U467:U536,TRIM(AH330),W467:W536)</f>
        <v>0</v>
      </c>
    </row>
    <row r="338" spans="2:34" hidden="1" x14ac:dyDescent="0.25">
      <c r="B338" s="671"/>
      <c r="C338" s="528"/>
      <c r="D338" s="245">
        <v>2</v>
      </c>
      <c r="E338" s="190" t="s">
        <v>660</v>
      </c>
      <c r="F338" s="314">
        <v>772.6</v>
      </c>
      <c r="G338" s="190">
        <v>105.28</v>
      </c>
      <c r="H338" s="190">
        <v>105.28</v>
      </c>
      <c r="I338" s="198">
        <f t="shared" si="71"/>
        <v>1</v>
      </c>
      <c r="J338" s="190">
        <v>6.26</v>
      </c>
      <c r="K338" s="198">
        <f t="shared" si="72"/>
        <v>5.9460486322188449E-2</v>
      </c>
      <c r="L338" s="314">
        <v>228.58</v>
      </c>
      <c r="M338" s="198">
        <f t="shared" si="73"/>
        <v>1.0594604863221886</v>
      </c>
      <c r="N338" s="314">
        <v>1430.91</v>
      </c>
      <c r="O338" s="190">
        <v>3.38</v>
      </c>
      <c r="P338" s="197">
        <f t="shared" si="74"/>
        <v>3.2104863221884494E-2</v>
      </c>
      <c r="Q338" s="196">
        <f t="shared" si="75"/>
        <v>2.8800000000000052</v>
      </c>
      <c r="R338" s="197">
        <f t="shared" si="76"/>
        <v>2.7355623100304E-2</v>
      </c>
      <c r="S338" s="313">
        <f t="shared" si="77"/>
        <v>658.31040000000121</v>
      </c>
      <c r="T338" s="190" t="s">
        <v>179</v>
      </c>
      <c r="U338" s="190" t="s">
        <v>714</v>
      </c>
      <c r="V338" s="190" t="s">
        <v>642</v>
      </c>
      <c r="W338" s="196">
        <v>1</v>
      </c>
      <c r="X338" s="190" t="s">
        <v>634</v>
      </c>
      <c r="Y338" s="193" t="s">
        <v>389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10644.96</v>
      </c>
      <c r="AE338" s="264">
        <f>SUMIF(U467:U536,TRIM(AE330),F467:F536)</f>
        <v>15593.2</v>
      </c>
      <c r="AF338" s="264">
        <f>SUMIF(U467:U536,TRIM(AF330),F467:F536)</f>
        <v>0</v>
      </c>
      <c r="AG338" s="264">
        <f>SUMIF(U467:U536,TRIM(AG330),F467:F536)</f>
        <v>14386.1</v>
      </c>
      <c r="AH338" s="264">
        <f>SUMIF(U467:U536,TRIM(AH330),F467:F536)</f>
        <v>0</v>
      </c>
    </row>
    <row r="339" spans="2:34" hidden="1" x14ac:dyDescent="0.25">
      <c r="B339" s="671"/>
      <c r="C339" s="528"/>
      <c r="D339" s="245">
        <v>3</v>
      </c>
      <c r="E339" s="190" t="s">
        <v>481</v>
      </c>
      <c r="F339" s="314">
        <v>629.39</v>
      </c>
      <c r="G339" s="190">
        <v>334.8</v>
      </c>
      <c r="H339" s="190">
        <v>334.8</v>
      </c>
      <c r="I339" s="198">
        <f t="shared" si="71"/>
        <v>1</v>
      </c>
      <c r="J339" s="190">
        <v>15.47</v>
      </c>
      <c r="K339" s="198">
        <f t="shared" si="72"/>
        <v>4.6206690561529269E-2</v>
      </c>
      <c r="L339" s="314">
        <v>111.2</v>
      </c>
      <c r="M339" s="198">
        <f t="shared" si="73"/>
        <v>1.0462066905615293</v>
      </c>
      <c r="N339" s="314">
        <v>1720.26</v>
      </c>
      <c r="O339" s="190">
        <v>5.66</v>
      </c>
      <c r="P339" s="197">
        <f t="shared" si="74"/>
        <v>1.6905615292712065E-2</v>
      </c>
      <c r="Q339" s="196">
        <f t="shared" si="75"/>
        <v>9.8100000000000271</v>
      </c>
      <c r="R339" s="197">
        <f t="shared" si="76"/>
        <v>2.9301075268817284E-2</v>
      </c>
      <c r="S339" s="313">
        <f t="shared" si="77"/>
        <v>1090.872000000003</v>
      </c>
      <c r="T339" s="190" t="s">
        <v>179</v>
      </c>
      <c r="U339" s="190" t="s">
        <v>714</v>
      </c>
      <c r="V339" s="190" t="s">
        <v>642</v>
      </c>
      <c r="W339" s="196">
        <v>1</v>
      </c>
      <c r="X339" s="190" t="s">
        <v>429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25">
      <c r="B340" s="671"/>
      <c r="C340" s="528"/>
      <c r="D340" s="245">
        <v>4</v>
      </c>
      <c r="E340" s="190" t="s">
        <v>678</v>
      </c>
      <c r="F340" s="314">
        <v>400.92</v>
      </c>
      <c r="G340" s="190">
        <v>90.2</v>
      </c>
      <c r="H340" s="190">
        <v>90.2</v>
      </c>
      <c r="I340" s="198">
        <f t="shared" si="71"/>
        <v>1</v>
      </c>
      <c r="J340" s="190">
        <v>3.57</v>
      </c>
      <c r="K340" s="198">
        <f t="shared" si="72"/>
        <v>3.9578713968957867E-2</v>
      </c>
      <c r="L340" s="314">
        <v>200.46</v>
      </c>
      <c r="M340" s="198">
        <f t="shared" si="73"/>
        <v>1.0395787139689578</v>
      </c>
      <c r="N340" s="314">
        <v>715.64</v>
      </c>
      <c r="O340" s="190">
        <v>2</v>
      </c>
      <c r="P340" s="197">
        <f t="shared" si="74"/>
        <v>2.2172949002217293E-2</v>
      </c>
      <c r="Q340" s="196">
        <f t="shared" si="75"/>
        <v>1.5699999999999932</v>
      </c>
      <c r="R340" s="197">
        <f t="shared" si="76"/>
        <v>1.7405764966740501E-2</v>
      </c>
      <c r="S340" s="313">
        <f t="shared" si="77"/>
        <v>314.72219999999862</v>
      </c>
      <c r="T340" s="190" t="s">
        <v>179</v>
      </c>
      <c r="U340" s="190" t="s">
        <v>222</v>
      </c>
      <c r="V340" s="190" t="s">
        <v>679</v>
      </c>
      <c r="W340" s="196">
        <v>1</v>
      </c>
      <c r="X340" s="190" t="s">
        <v>469</v>
      </c>
      <c r="Y340" s="193" t="s">
        <v>364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33</v>
      </c>
      <c r="AE340" s="263">
        <f>SUMIF(U537:U606,TRIM(AE330),W537:W606)</f>
        <v>17</v>
      </c>
      <c r="AF340" s="263">
        <f>SUMIF(U537:U606,TRIM(AF330),W537:W606)</f>
        <v>0</v>
      </c>
      <c r="AG340" s="263">
        <f>SUMIF(U537:U606,TRIM(AG330),W537:W606)</f>
        <v>20</v>
      </c>
      <c r="AH340" s="263">
        <f>SUMIF(U537:U606,TRIM(AH330),W537:W606)</f>
        <v>0</v>
      </c>
    </row>
    <row r="341" spans="2:34" hidden="1" x14ac:dyDescent="0.25">
      <c r="B341" s="671"/>
      <c r="C341" s="528"/>
      <c r="D341" s="245">
        <v>5</v>
      </c>
      <c r="E341" s="190" t="s">
        <v>492</v>
      </c>
      <c r="F341" s="314">
        <v>391.85</v>
      </c>
      <c r="G341" s="190">
        <v>388.63</v>
      </c>
      <c r="H341" s="190">
        <v>388.63</v>
      </c>
      <c r="I341" s="198">
        <f t="shared" si="71"/>
        <v>1</v>
      </c>
      <c r="J341" s="190">
        <v>23.09</v>
      </c>
      <c r="K341" s="198">
        <f t="shared" si="72"/>
        <v>5.9413838355247925E-2</v>
      </c>
      <c r="L341" s="314">
        <v>156.74</v>
      </c>
      <c r="M341" s="198">
        <f t="shared" si="73"/>
        <v>1.0594138383552478</v>
      </c>
      <c r="N341" s="314">
        <v>3619.13</v>
      </c>
      <c r="O341" s="190">
        <v>2.5</v>
      </c>
      <c r="P341" s="197">
        <f t="shared" si="74"/>
        <v>6.4328538712914596E-3</v>
      </c>
      <c r="Q341" s="196">
        <f t="shared" si="75"/>
        <v>20.589999999999975</v>
      </c>
      <c r="R341" s="197">
        <f t="shared" si="76"/>
        <v>5.2980984483956398E-2</v>
      </c>
      <c r="S341" s="313">
        <f t="shared" si="77"/>
        <v>3227.2765999999961</v>
      </c>
      <c r="T341" s="190" t="s">
        <v>467</v>
      </c>
      <c r="U341" s="190" t="s">
        <v>221</v>
      </c>
      <c r="V341" s="190" t="s">
        <v>512</v>
      </c>
      <c r="W341" s="196">
        <v>1</v>
      </c>
      <c r="X341" s="190" t="s">
        <v>469</v>
      </c>
      <c r="Y341" s="193" t="s">
        <v>389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8208.1399999999976</v>
      </c>
      <c r="AE341" s="264">
        <f>SUMIF(U537:U606,TRIM(AE330),F537:F606)</f>
        <v>13232.210000000001</v>
      </c>
      <c r="AF341" s="264">
        <f>SUMIF(U537:U606,TRIM(AF330),F537:F606)</f>
        <v>0</v>
      </c>
      <c r="AG341" s="264">
        <f>SUMIF(U537:U606,TRIM(AG330),F537:F606)</f>
        <v>17175.600000000002</v>
      </c>
      <c r="AH341" s="264">
        <f>SUMIF(U537:U606,TRIM(AH330),F537:F606)</f>
        <v>0</v>
      </c>
    </row>
    <row r="342" spans="2:34" hidden="1" x14ac:dyDescent="0.25">
      <c r="B342" s="671"/>
      <c r="C342" s="528"/>
      <c r="D342" s="245">
        <v>6</v>
      </c>
      <c r="E342" s="190" t="s">
        <v>638</v>
      </c>
      <c r="F342" s="314">
        <v>382.32</v>
      </c>
      <c r="G342" s="190">
        <v>4500</v>
      </c>
      <c r="H342" s="190">
        <v>4500</v>
      </c>
      <c r="I342" s="198">
        <f t="shared" si="71"/>
        <v>1</v>
      </c>
      <c r="J342" s="190">
        <v>87.89</v>
      </c>
      <c r="K342" s="198">
        <f t="shared" si="72"/>
        <v>1.953111111111111E-2</v>
      </c>
      <c r="L342" s="314">
        <v>4.3499999999999996</v>
      </c>
      <c r="M342" s="198">
        <f t="shared" si="73"/>
        <v>1.0195311111111112</v>
      </c>
      <c r="N342" s="314">
        <v>382.32</v>
      </c>
      <c r="O342" s="190">
        <v>87.89</v>
      </c>
      <c r="P342" s="197">
        <f t="shared" si="74"/>
        <v>1.953111111111111E-2</v>
      </c>
      <c r="Q342" s="196">
        <f t="shared" si="75"/>
        <v>3.2684965844964609E-13</v>
      </c>
      <c r="R342" s="197">
        <f t="shared" si="76"/>
        <v>7.263325743325469E-17</v>
      </c>
      <c r="S342" s="313">
        <f t="shared" si="77"/>
        <v>1.4217960142559604E-12</v>
      </c>
      <c r="T342" s="190" t="s">
        <v>179</v>
      </c>
      <c r="U342" s="190" t="s">
        <v>536</v>
      </c>
      <c r="V342" s="190" t="s">
        <v>640</v>
      </c>
      <c r="W342" s="196">
        <v>1</v>
      </c>
      <c r="X342" s="190" t="s">
        <v>447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25">
      <c r="B343" s="671"/>
      <c r="C343" s="528"/>
      <c r="D343" s="245">
        <v>7</v>
      </c>
      <c r="E343" s="190" t="s">
        <v>507</v>
      </c>
      <c r="F343" s="314">
        <v>204.28</v>
      </c>
      <c r="G343" s="190">
        <v>66.900000000000006</v>
      </c>
      <c r="H343" s="190">
        <v>66.900000000000006</v>
      </c>
      <c r="I343" s="198">
        <f t="shared" si="71"/>
        <v>1</v>
      </c>
      <c r="J343" s="190">
        <v>2.21</v>
      </c>
      <c r="K343" s="198">
        <f t="shared" si="72"/>
        <v>3.3034379671150971E-2</v>
      </c>
      <c r="L343" s="314">
        <v>215.03</v>
      </c>
      <c r="M343" s="198">
        <f t="shared" si="73"/>
        <v>1.033034379671151</v>
      </c>
      <c r="N343" s="314">
        <v>475.22</v>
      </c>
      <c r="O343" s="190">
        <v>0.95</v>
      </c>
      <c r="P343" s="197">
        <f t="shared" si="74"/>
        <v>1.4200298953662181E-2</v>
      </c>
      <c r="Q343" s="196">
        <f t="shared" si="75"/>
        <v>1.2599999999999938</v>
      </c>
      <c r="R343" s="197">
        <f t="shared" si="76"/>
        <v>1.8834080717488696E-2</v>
      </c>
      <c r="S343" s="313">
        <f t="shared" si="77"/>
        <v>270.93779999999867</v>
      </c>
      <c r="T343" s="190" t="s">
        <v>179</v>
      </c>
      <c r="U343" s="190" t="s">
        <v>714</v>
      </c>
      <c r="V343" s="190" t="s">
        <v>509</v>
      </c>
      <c r="W343" s="196">
        <v>1</v>
      </c>
      <c r="X343" s="190" t="s">
        <v>416</v>
      </c>
      <c r="Y343" s="193"/>
      <c r="Z343" s="262"/>
      <c r="AA343" s="263"/>
      <c r="AB343" s="263"/>
      <c r="AC343" s="263"/>
      <c r="AD343" s="263"/>
      <c r="AE343" s="263"/>
      <c r="AF343" s="263"/>
      <c r="AG343" s="263"/>
      <c r="AH343" s="263"/>
    </row>
    <row r="344" spans="2:34" hidden="1" x14ac:dyDescent="0.25">
      <c r="B344" s="671"/>
      <c r="C344" s="528"/>
      <c r="D344" s="245">
        <v>8</v>
      </c>
      <c r="E344" s="190" t="s">
        <v>663</v>
      </c>
      <c r="F344" s="314">
        <v>192.22</v>
      </c>
      <c r="G344" s="190">
        <v>10886</v>
      </c>
      <c r="H344" s="190">
        <v>10886</v>
      </c>
      <c r="I344" s="198">
        <f t="shared" si="71"/>
        <v>1</v>
      </c>
      <c r="J344" s="190">
        <v>27.46</v>
      </c>
      <c r="K344" s="198">
        <f t="shared" si="72"/>
        <v>2.5225059709718905E-3</v>
      </c>
      <c r="L344" s="314">
        <v>7</v>
      </c>
      <c r="M344" s="198">
        <f t="shared" si="73"/>
        <v>1.0025225059709717</v>
      </c>
      <c r="N344" s="314">
        <v>192.22</v>
      </c>
      <c r="O344" s="190">
        <v>27.46</v>
      </c>
      <c r="P344" s="197">
        <f t="shared" si="74"/>
        <v>2.5225059709718905E-3</v>
      </c>
      <c r="Q344" s="196">
        <f t="shared" si="75"/>
        <v>-8.7396756498492323E-13</v>
      </c>
      <c r="R344" s="197">
        <f t="shared" si="76"/>
        <v>-8.0283627134385744E-17</v>
      </c>
      <c r="S344" s="313">
        <f t="shared" si="77"/>
        <v>-6.1177729548944626E-12</v>
      </c>
      <c r="T344" s="190" t="s">
        <v>467</v>
      </c>
      <c r="U344" s="190" t="s">
        <v>221</v>
      </c>
      <c r="V344" s="190" t="s">
        <v>641</v>
      </c>
      <c r="W344" s="196">
        <v>1</v>
      </c>
      <c r="X344" s="190" t="s">
        <v>469</v>
      </c>
      <c r="Y344" s="193"/>
      <c r="Z344" s="263"/>
      <c r="AA344" s="264"/>
      <c r="AB344" s="264"/>
      <c r="AC344" s="264"/>
      <c r="AD344" s="264"/>
      <c r="AE344" s="264"/>
      <c r="AF344" s="264"/>
      <c r="AG344" s="264"/>
      <c r="AH344" s="264"/>
    </row>
    <row r="345" spans="2:34" hidden="1" x14ac:dyDescent="0.25">
      <c r="B345" s="671"/>
      <c r="C345" s="528"/>
      <c r="D345" s="245">
        <v>9</v>
      </c>
      <c r="E345" s="190" t="s">
        <v>550</v>
      </c>
      <c r="F345" s="314">
        <v>154.08000000000001</v>
      </c>
      <c r="G345" s="190">
        <v>106.82</v>
      </c>
      <c r="H345" s="190">
        <v>106.82</v>
      </c>
      <c r="I345" s="198">
        <f t="shared" si="71"/>
        <v>1</v>
      </c>
      <c r="J345" s="190">
        <v>7.05</v>
      </c>
      <c r="K345" s="198">
        <f t="shared" si="72"/>
        <v>6.5998876614866128E-2</v>
      </c>
      <c r="L345" s="314">
        <v>160.5</v>
      </c>
      <c r="M345" s="198">
        <f t="shared" si="73"/>
        <v>1.065998876614866</v>
      </c>
      <c r="N345" s="314">
        <v>1131.53</v>
      </c>
      <c r="O345" s="190">
        <v>0.96</v>
      </c>
      <c r="P345" s="197">
        <f t="shared" si="74"/>
        <v>8.9870810709604954E-3</v>
      </c>
      <c r="Q345" s="196">
        <f t="shared" si="75"/>
        <v>6.0899999999999972</v>
      </c>
      <c r="R345" s="197">
        <f t="shared" si="76"/>
        <v>5.7011795543905612E-2</v>
      </c>
      <c r="S345" s="313">
        <f t="shared" si="77"/>
        <v>977.4449999999996</v>
      </c>
      <c r="T345" s="190" t="s">
        <v>179</v>
      </c>
      <c r="U345" s="190" t="s">
        <v>714</v>
      </c>
      <c r="V345" s="190" t="s">
        <v>509</v>
      </c>
      <c r="W345" s="196">
        <v>1</v>
      </c>
      <c r="X345" s="190" t="s">
        <v>469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25">
      <c r="B346" s="672"/>
      <c r="C346" s="528"/>
      <c r="D346" s="245">
        <v>10</v>
      </c>
      <c r="E346" s="190" t="s">
        <v>629</v>
      </c>
      <c r="F346" s="314">
        <v>149.91999999999999</v>
      </c>
      <c r="G346" s="190">
        <v>97.46</v>
      </c>
      <c r="H346" s="190">
        <v>97.46</v>
      </c>
      <c r="I346" s="198">
        <f t="shared" si="71"/>
        <v>1</v>
      </c>
      <c r="J346" s="190">
        <v>4.5</v>
      </c>
      <c r="K346" s="198">
        <f t="shared" si="72"/>
        <v>4.6172788836445725E-2</v>
      </c>
      <c r="L346" s="314">
        <v>104.84</v>
      </c>
      <c r="M346" s="198">
        <f t="shared" si="73"/>
        <v>1.0461727888364458</v>
      </c>
      <c r="N346" s="314">
        <v>471.78</v>
      </c>
      <c r="O346" s="190">
        <v>1.43</v>
      </c>
      <c r="P346" s="197">
        <f t="shared" si="74"/>
        <v>1.4672686230248307E-2</v>
      </c>
      <c r="Q346" s="196">
        <f t="shared" si="75"/>
        <v>3.0700000000000003</v>
      </c>
      <c r="R346" s="197">
        <f t="shared" si="76"/>
        <v>3.1500102606197421E-2</v>
      </c>
      <c r="S346" s="313">
        <f t="shared" si="77"/>
        <v>321.85880000000003</v>
      </c>
      <c r="T346" s="190" t="s">
        <v>179</v>
      </c>
      <c r="U346" s="190" t="s">
        <v>714</v>
      </c>
      <c r="V346" s="190" t="s">
        <v>509</v>
      </c>
      <c r="W346" s="196">
        <v>1</v>
      </c>
      <c r="X346" s="190" t="s">
        <v>469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idden="1" x14ac:dyDescent="0.25">
      <c r="B347" s="670">
        <v>45904</v>
      </c>
      <c r="C347" s="528" t="str">
        <f t="shared" ref="C347" si="78">RIGHT(TEXT(B347,"aaa"),1)</f>
        <v>四</v>
      </c>
      <c r="D347" s="245">
        <v>1</v>
      </c>
      <c r="E347" s="190" t="s">
        <v>636</v>
      </c>
      <c r="F347" s="314">
        <v>1510.78</v>
      </c>
      <c r="G347" s="190">
        <v>13250</v>
      </c>
      <c r="H347" s="190">
        <v>13250</v>
      </c>
      <c r="I347" s="198">
        <f t="shared" si="71"/>
        <v>1</v>
      </c>
      <c r="J347" s="190">
        <v>260.48</v>
      </c>
      <c r="K347" s="198">
        <f t="shared" si="72"/>
        <v>1.9658867924528305E-2</v>
      </c>
      <c r="L347" s="314">
        <v>5.8</v>
      </c>
      <c r="M347" s="198">
        <f t="shared" si="73"/>
        <v>1.0196588679245282</v>
      </c>
      <c r="N347" s="314">
        <v>1510.78</v>
      </c>
      <c r="O347" s="190">
        <v>260.48</v>
      </c>
      <c r="P347" s="197">
        <f t="shared" si="74"/>
        <v>1.9658867924528305E-2</v>
      </c>
      <c r="Q347" s="196">
        <f t="shared" si="75"/>
        <v>-4.5474735088646412E-13</v>
      </c>
      <c r="R347" s="197">
        <f t="shared" si="76"/>
        <v>-3.4320554783884086E-17</v>
      </c>
      <c r="S347" s="313">
        <f t="shared" si="77"/>
        <v>-2.6375346351414918E-12</v>
      </c>
      <c r="T347" s="190" t="s">
        <v>179</v>
      </c>
      <c r="U347" s="190" t="s">
        <v>536</v>
      </c>
      <c r="V347" s="190" t="s">
        <v>640</v>
      </c>
      <c r="W347" s="196">
        <v>1</v>
      </c>
      <c r="X347" s="190" t="s">
        <v>469</v>
      </c>
      <c r="Y347" s="188" t="s">
        <v>677</v>
      </c>
      <c r="Z347" s="262">
        <f>Z331+Z334+Z337+Z340</f>
        <v>280</v>
      </c>
      <c r="AA347" s="262">
        <f t="shared" ref="AA347:AH347" si="79">AA331+AA334+AA337+AA340</f>
        <v>0</v>
      </c>
      <c r="AB347" s="262">
        <f t="shared" si="79"/>
        <v>0</v>
      </c>
      <c r="AC347" s="262">
        <f t="shared" si="79"/>
        <v>0</v>
      </c>
      <c r="AD347" s="262">
        <f t="shared" si="79"/>
        <v>140</v>
      </c>
      <c r="AE347" s="262">
        <f t="shared" si="79"/>
        <v>78</v>
      </c>
      <c r="AF347" s="262">
        <f t="shared" si="79"/>
        <v>4</v>
      </c>
      <c r="AG347" s="262">
        <f t="shared" si="79"/>
        <v>58</v>
      </c>
      <c r="AH347" s="262">
        <f t="shared" si="79"/>
        <v>0</v>
      </c>
    </row>
    <row r="348" spans="2:34" hidden="1" x14ac:dyDescent="0.25">
      <c r="B348" s="671"/>
      <c r="C348" s="528"/>
      <c r="D348" s="245">
        <v>2</v>
      </c>
      <c r="E348" s="190" t="s">
        <v>544</v>
      </c>
      <c r="F348" s="314">
        <v>556.39</v>
      </c>
      <c r="G348" s="190">
        <v>329.95</v>
      </c>
      <c r="H348" s="190">
        <v>329.95</v>
      </c>
      <c r="I348" s="198">
        <f t="shared" si="71"/>
        <v>1</v>
      </c>
      <c r="J348" s="190">
        <v>23.76</v>
      </c>
      <c r="K348" s="198">
        <f t="shared" si="72"/>
        <v>7.2010910744052137E-2</v>
      </c>
      <c r="L348" s="314">
        <v>156.72999999999999</v>
      </c>
      <c r="M348" s="198">
        <f t="shared" si="73"/>
        <v>1.0720109107440521</v>
      </c>
      <c r="N348" s="314">
        <v>3723.9</v>
      </c>
      <c r="O348" s="190">
        <v>3.55</v>
      </c>
      <c r="P348" s="197">
        <f t="shared" si="74"/>
        <v>1.0759205940293984E-2</v>
      </c>
      <c r="Q348" s="196">
        <f t="shared" si="75"/>
        <v>20.20999999999999</v>
      </c>
      <c r="R348" s="197">
        <f t="shared" si="76"/>
        <v>6.125170480375812E-2</v>
      </c>
      <c r="S348" s="313">
        <f t="shared" si="77"/>
        <v>3167.5132999999983</v>
      </c>
      <c r="T348" s="190" t="s">
        <v>467</v>
      </c>
      <c r="U348" s="190" t="s">
        <v>221</v>
      </c>
      <c r="V348" s="190" t="s">
        <v>512</v>
      </c>
      <c r="W348" s="196">
        <v>1</v>
      </c>
      <c r="X348" s="190" t="s">
        <v>469</v>
      </c>
      <c r="Y348" s="193" t="s">
        <v>389</v>
      </c>
      <c r="Z348" s="263"/>
      <c r="AA348" s="264">
        <f>AA332+AA335+AA338+AA341</f>
        <v>0</v>
      </c>
      <c r="AB348" s="264">
        <f t="shared" ref="AB348:AH348" si="80">AB332+AB335+AB338+AB341</f>
        <v>0</v>
      </c>
      <c r="AC348" s="264">
        <f t="shared" si="80"/>
        <v>0</v>
      </c>
      <c r="AD348" s="264">
        <f t="shared" si="80"/>
        <v>42016.43</v>
      </c>
      <c r="AE348" s="264">
        <f t="shared" si="80"/>
        <v>49357.080000000009</v>
      </c>
      <c r="AF348" s="264">
        <f t="shared" si="80"/>
        <v>1293.5999999999999</v>
      </c>
      <c r="AG348" s="264">
        <f t="shared" si="80"/>
        <v>52899.850000000006</v>
      </c>
      <c r="AH348" s="264">
        <f t="shared" si="80"/>
        <v>0</v>
      </c>
    </row>
    <row r="349" spans="2:34" hidden="1" x14ac:dyDescent="0.25">
      <c r="B349" s="671"/>
      <c r="C349" s="528"/>
      <c r="D349" s="245">
        <v>3</v>
      </c>
      <c r="E349" s="190" t="s">
        <v>637</v>
      </c>
      <c r="F349" s="314">
        <v>527.26</v>
      </c>
      <c r="G349" s="190">
        <v>6215</v>
      </c>
      <c r="H349" s="190">
        <v>6215</v>
      </c>
      <c r="I349" s="198">
        <f t="shared" si="71"/>
        <v>1</v>
      </c>
      <c r="J349" s="190">
        <v>80.13</v>
      </c>
      <c r="K349" s="198">
        <f t="shared" si="72"/>
        <v>1.2893000804505228E-2</v>
      </c>
      <c r="L349" s="314">
        <v>6.58</v>
      </c>
      <c r="M349" s="198">
        <f t="shared" si="73"/>
        <v>1.0128930008045052</v>
      </c>
      <c r="N349" s="314">
        <v>527.26</v>
      </c>
      <c r="O349" s="190">
        <v>80.13</v>
      </c>
      <c r="P349" s="197">
        <f t="shared" si="74"/>
        <v>1.2893000804505228E-2</v>
      </c>
      <c r="Q349" s="196">
        <f t="shared" si="75"/>
        <v>1.1368683772161603E-13</v>
      </c>
      <c r="R349" s="197">
        <f t="shared" si="76"/>
        <v>1.8292331089560101E-17</v>
      </c>
      <c r="S349" s="313">
        <f t="shared" si="77"/>
        <v>7.4805939220823348E-13</v>
      </c>
      <c r="T349" s="190" t="s">
        <v>467</v>
      </c>
      <c r="U349" s="190" t="s">
        <v>221</v>
      </c>
      <c r="V349" s="190" t="s">
        <v>641</v>
      </c>
      <c r="W349" s="196">
        <v>1</v>
      </c>
      <c r="X349" s="190" t="s">
        <v>469</v>
      </c>
    </row>
    <row r="350" spans="2:34" hidden="1" x14ac:dyDescent="0.25">
      <c r="B350" s="671"/>
      <c r="C350" s="528"/>
      <c r="D350" s="245">
        <v>4</v>
      </c>
      <c r="E350" s="190" t="s">
        <v>550</v>
      </c>
      <c r="F350" s="314">
        <v>487.92</v>
      </c>
      <c r="G350" s="190">
        <v>101</v>
      </c>
      <c r="H350" s="190">
        <v>101</v>
      </c>
      <c r="I350" s="198">
        <f t="shared" si="71"/>
        <v>1</v>
      </c>
      <c r="J350" s="190">
        <v>8.08</v>
      </c>
      <c r="K350" s="198">
        <f t="shared" si="72"/>
        <v>0.08</v>
      </c>
      <c r="L350" s="314">
        <v>160.5</v>
      </c>
      <c r="M350" s="198">
        <f t="shared" si="73"/>
        <v>1.08</v>
      </c>
      <c r="N350" s="314">
        <v>1296.8399999999999</v>
      </c>
      <c r="O350" s="190">
        <v>3.04</v>
      </c>
      <c r="P350" s="197">
        <f t="shared" si="74"/>
        <v>3.0099009900990098E-2</v>
      </c>
      <c r="Q350" s="196">
        <f t="shared" si="75"/>
        <v>5.0399999999999983</v>
      </c>
      <c r="R350" s="197">
        <f t="shared" si="76"/>
        <v>4.9900990099009883E-2</v>
      </c>
      <c r="S350" s="313">
        <f t="shared" si="77"/>
        <v>808.91999999999973</v>
      </c>
      <c r="T350" s="190" t="s">
        <v>179</v>
      </c>
      <c r="U350" s="190" t="s">
        <v>714</v>
      </c>
      <c r="V350" s="190" t="s">
        <v>509</v>
      </c>
      <c r="W350" s="196">
        <v>1</v>
      </c>
      <c r="X350" s="190" t="s">
        <v>469</v>
      </c>
    </row>
    <row r="351" spans="2:34" hidden="1" x14ac:dyDescent="0.25">
      <c r="B351" s="671"/>
      <c r="C351" s="528"/>
      <c r="D351" s="245">
        <v>5</v>
      </c>
      <c r="E351" s="190" t="s">
        <v>663</v>
      </c>
      <c r="F351" s="314">
        <v>340.9</v>
      </c>
      <c r="G351" s="190">
        <v>10409</v>
      </c>
      <c r="H351" s="190">
        <v>10409</v>
      </c>
      <c r="I351" s="198">
        <f t="shared" si="71"/>
        <v>1</v>
      </c>
      <c r="J351" s="190">
        <v>48.7</v>
      </c>
      <c r="K351" s="198">
        <f t="shared" si="72"/>
        <v>4.6786434816024599E-3</v>
      </c>
      <c r="L351" s="314">
        <v>7</v>
      </c>
      <c r="M351" s="198">
        <f t="shared" si="73"/>
        <v>1.0046786434816026</v>
      </c>
      <c r="N351" s="314">
        <v>340.9</v>
      </c>
      <c r="O351" s="190">
        <v>48.7</v>
      </c>
      <c r="P351" s="197">
        <f t="shared" si="74"/>
        <v>4.6786434816024599E-3</v>
      </c>
      <c r="Q351" s="196">
        <f t="shared" si="75"/>
        <v>7.2475359047530219E-13</v>
      </c>
      <c r="R351" s="197">
        <f t="shared" si="76"/>
        <v>6.9627590592304944E-17</v>
      </c>
      <c r="S351" s="313">
        <f t="shared" si="77"/>
        <v>5.0732751333271153E-12</v>
      </c>
      <c r="T351" s="190" t="s">
        <v>467</v>
      </c>
      <c r="U351" s="190" t="s">
        <v>221</v>
      </c>
      <c r="V351" s="190" t="s">
        <v>641</v>
      </c>
      <c r="W351" s="196">
        <v>1</v>
      </c>
      <c r="X351" s="190" t="s">
        <v>469</v>
      </c>
    </row>
    <row r="352" spans="2:34" hidden="1" x14ac:dyDescent="0.25">
      <c r="B352" s="671"/>
      <c r="C352" s="528"/>
      <c r="D352" s="245">
        <v>6</v>
      </c>
      <c r="E352" s="190" t="s">
        <v>629</v>
      </c>
      <c r="F352" s="314">
        <v>314.52</v>
      </c>
      <c r="G352" s="190">
        <v>89.1</v>
      </c>
      <c r="H352" s="190">
        <v>89.1</v>
      </c>
      <c r="I352" s="198">
        <f t="shared" si="71"/>
        <v>1</v>
      </c>
      <c r="J352" s="190">
        <v>4.99</v>
      </c>
      <c r="K352" s="198">
        <f t="shared" si="72"/>
        <v>5.6004489337822677E-2</v>
      </c>
      <c r="L352" s="314">
        <v>104.84</v>
      </c>
      <c r="M352" s="198">
        <f t="shared" si="73"/>
        <v>1.0560044893378226</v>
      </c>
      <c r="N352" s="314">
        <v>523.15</v>
      </c>
      <c r="O352" s="190">
        <v>3</v>
      </c>
      <c r="P352" s="197">
        <f t="shared" si="74"/>
        <v>3.3670033670033669E-2</v>
      </c>
      <c r="Q352" s="196">
        <f t="shared" si="75"/>
        <v>1.9899999999999949</v>
      </c>
      <c r="R352" s="197">
        <f t="shared" si="76"/>
        <v>2.2334455667788945E-2</v>
      </c>
      <c r="S352" s="313">
        <f t="shared" si="77"/>
        <v>208.63159999999948</v>
      </c>
      <c r="T352" s="190" t="s">
        <v>179</v>
      </c>
      <c r="U352" s="190" t="s">
        <v>714</v>
      </c>
      <c r="V352" s="190" t="s">
        <v>509</v>
      </c>
      <c r="W352" s="196">
        <v>1</v>
      </c>
      <c r="X352" s="190" t="s">
        <v>469</v>
      </c>
    </row>
    <row r="353" spans="2:24" hidden="1" x14ac:dyDescent="0.25">
      <c r="B353" s="671"/>
      <c r="C353" s="528"/>
      <c r="D353" s="245">
        <v>7</v>
      </c>
      <c r="E353" s="190" t="s">
        <v>614</v>
      </c>
      <c r="F353" s="314">
        <v>279.35000000000002</v>
      </c>
      <c r="G353" s="190">
        <v>279.20999999999998</v>
      </c>
      <c r="H353" s="190">
        <v>279.20999999999998</v>
      </c>
      <c r="I353" s="198">
        <f t="shared" si="71"/>
        <v>1</v>
      </c>
      <c r="J353" s="190">
        <v>13.4</v>
      </c>
      <c r="K353" s="198">
        <f t="shared" si="72"/>
        <v>4.7992550410085606E-2</v>
      </c>
      <c r="L353" s="314">
        <v>95.34</v>
      </c>
      <c r="M353" s="198">
        <f t="shared" si="73"/>
        <v>1.0479925504100855</v>
      </c>
      <c r="N353" s="314">
        <v>1277.56</v>
      </c>
      <c r="O353" s="190">
        <v>2.93</v>
      </c>
      <c r="P353" s="197">
        <f t="shared" si="74"/>
        <v>1.0493893485190359E-2</v>
      </c>
      <c r="Q353" s="196">
        <f t="shared" si="75"/>
        <v>10.469999999999978</v>
      </c>
      <c r="R353" s="197">
        <f t="shared" si="76"/>
        <v>3.7498656924895166E-2</v>
      </c>
      <c r="S353" s="313">
        <f t="shared" si="77"/>
        <v>998.20979999999793</v>
      </c>
      <c r="T353" s="190" t="s">
        <v>179</v>
      </c>
      <c r="U353" s="190" t="s">
        <v>714</v>
      </c>
      <c r="V353" s="190" t="s">
        <v>642</v>
      </c>
      <c r="W353" s="196">
        <v>1</v>
      </c>
      <c r="X353" s="190" t="s">
        <v>469</v>
      </c>
    </row>
    <row r="354" spans="2:24" hidden="1" x14ac:dyDescent="0.25">
      <c r="B354" s="671"/>
      <c r="C354" s="528"/>
      <c r="D354" s="245">
        <v>8</v>
      </c>
      <c r="E354" s="190" t="s">
        <v>481</v>
      </c>
      <c r="F354" s="314">
        <v>214.62</v>
      </c>
      <c r="G354" s="190">
        <v>323.39999999999998</v>
      </c>
      <c r="H354" s="190">
        <v>323.39999999999998</v>
      </c>
      <c r="I354" s="198">
        <f t="shared" si="71"/>
        <v>1</v>
      </c>
      <c r="J354" s="190">
        <v>18.11</v>
      </c>
      <c r="K354" s="198">
        <f t="shared" si="72"/>
        <v>5.5998763141620285E-2</v>
      </c>
      <c r="L354" s="314">
        <v>111.2</v>
      </c>
      <c r="M354" s="198">
        <f t="shared" si="73"/>
        <v>1.0559987631416203</v>
      </c>
      <c r="N354" s="314">
        <v>2013.83</v>
      </c>
      <c r="O354" s="190">
        <v>1.93</v>
      </c>
      <c r="P354" s="197">
        <f t="shared" si="74"/>
        <v>5.9678416821273969E-3</v>
      </c>
      <c r="Q354" s="196">
        <f t="shared" si="75"/>
        <v>16.180000000000014</v>
      </c>
      <c r="R354" s="197">
        <f t="shared" si="76"/>
        <v>5.0030921459492936E-2</v>
      </c>
      <c r="S354" s="313">
        <f t="shared" si="77"/>
        <v>1799.2160000000015</v>
      </c>
      <c r="T354" s="190" t="s">
        <v>179</v>
      </c>
      <c r="U354" s="190" t="s">
        <v>714</v>
      </c>
      <c r="V354" s="190" t="s">
        <v>642</v>
      </c>
      <c r="W354" s="196">
        <v>1</v>
      </c>
      <c r="X354" s="190" t="s">
        <v>429</v>
      </c>
    </row>
    <row r="355" spans="2:24" hidden="1" x14ac:dyDescent="0.25">
      <c r="B355" s="671"/>
      <c r="C355" s="528"/>
      <c r="D355" s="245">
        <v>9</v>
      </c>
      <c r="E355" s="190" t="s">
        <v>519</v>
      </c>
      <c r="F355" s="314">
        <v>199.23</v>
      </c>
      <c r="G355" s="190">
        <v>217.53</v>
      </c>
      <c r="H355" s="190">
        <v>217.53</v>
      </c>
      <c r="I355" s="198">
        <f t="shared" si="71"/>
        <v>1</v>
      </c>
      <c r="J355" s="190">
        <v>12.18</v>
      </c>
      <c r="K355" s="198">
        <f t="shared" si="72"/>
        <v>5.5992276927320367E-2</v>
      </c>
      <c r="L355" s="314">
        <v>99.12</v>
      </c>
      <c r="M355" s="198">
        <f t="shared" si="73"/>
        <v>1.0559922769273205</v>
      </c>
      <c r="N355" s="314">
        <v>1207.28</v>
      </c>
      <c r="O355" s="190">
        <v>2.0099999999999998</v>
      </c>
      <c r="P355" s="197">
        <f t="shared" si="74"/>
        <v>9.2401048131292227E-3</v>
      </c>
      <c r="Q355" s="196">
        <f t="shared" si="75"/>
        <v>10.170000000000007</v>
      </c>
      <c r="R355" s="197">
        <f t="shared" si="76"/>
        <v>4.6752172114191179E-2</v>
      </c>
      <c r="S355" s="313">
        <f t="shared" si="77"/>
        <v>1008.0504000000008</v>
      </c>
      <c r="T355" s="190" t="s">
        <v>179</v>
      </c>
      <c r="U355" s="190" t="s">
        <v>714</v>
      </c>
      <c r="V355" s="190" t="s">
        <v>509</v>
      </c>
      <c r="W355" s="196">
        <v>1</v>
      </c>
      <c r="X355" s="190" t="s">
        <v>469</v>
      </c>
    </row>
    <row r="356" spans="2:24" hidden="1" x14ac:dyDescent="0.25">
      <c r="B356" s="672"/>
      <c r="C356" s="528"/>
      <c r="D356" s="245">
        <v>10</v>
      </c>
      <c r="E356" s="190" t="s">
        <v>680</v>
      </c>
      <c r="F356" s="314">
        <v>190.47</v>
      </c>
      <c r="G356" s="190">
        <v>148.86000000000001</v>
      </c>
      <c r="H356" s="190">
        <v>148.86000000000001</v>
      </c>
      <c r="I356" s="198">
        <f t="shared" si="71"/>
        <v>1</v>
      </c>
      <c r="J356" s="190">
        <v>8.34</v>
      </c>
      <c r="K356" s="198">
        <f t="shared" si="72"/>
        <v>5.6025796049979842E-2</v>
      </c>
      <c r="L356" s="314">
        <v>110.1</v>
      </c>
      <c r="M356" s="198">
        <f t="shared" si="73"/>
        <v>1.0560257960499799</v>
      </c>
      <c r="N356" s="314">
        <v>918.23</v>
      </c>
      <c r="O356" s="190">
        <v>1.73</v>
      </c>
      <c r="P356" s="197">
        <f t="shared" si="74"/>
        <v>1.1621657933628913E-2</v>
      </c>
      <c r="Q356" s="196">
        <f t="shared" si="75"/>
        <v>6.610000000000003</v>
      </c>
      <c r="R356" s="197">
        <f t="shared" si="76"/>
        <v>4.4404138116350952E-2</v>
      </c>
      <c r="S356" s="313">
        <f t="shared" si="77"/>
        <v>727.76100000000031</v>
      </c>
      <c r="T356" s="190" t="s">
        <v>179</v>
      </c>
      <c r="U356" s="190" t="s">
        <v>714</v>
      </c>
      <c r="V356" s="190" t="s">
        <v>509</v>
      </c>
      <c r="W356" s="196">
        <v>1</v>
      </c>
      <c r="X356" s="190" t="s">
        <v>469</v>
      </c>
    </row>
    <row r="357" spans="2:24" hidden="1" x14ac:dyDescent="0.25">
      <c r="B357" s="670">
        <v>45905</v>
      </c>
      <c r="C357" s="528" t="str">
        <f t="shared" ref="C357" si="81">RIGHT(TEXT(B357,"aaa"),1)</f>
        <v>五</v>
      </c>
      <c r="D357" s="245">
        <v>1</v>
      </c>
      <c r="E357" s="190" t="s">
        <v>663</v>
      </c>
      <c r="F357" s="314">
        <v>774.9</v>
      </c>
      <c r="G357" s="190">
        <v>8772</v>
      </c>
      <c r="H357" s="190">
        <v>8772</v>
      </c>
      <c r="I357" s="198">
        <f t="shared" si="71"/>
        <v>1</v>
      </c>
      <c r="J357" s="190">
        <v>110.7</v>
      </c>
      <c r="K357" s="198">
        <f t="shared" si="72"/>
        <v>1.2619699042407661E-2</v>
      </c>
      <c r="L357" s="314">
        <v>7</v>
      </c>
      <c r="M357" s="198">
        <f t="shared" si="73"/>
        <v>1.0126196990424077</v>
      </c>
      <c r="N357" s="314">
        <v>774.9</v>
      </c>
      <c r="O357" s="190">
        <v>110.7</v>
      </c>
      <c r="P357" s="197">
        <f t="shared" si="74"/>
        <v>1.2619699042407661E-2</v>
      </c>
      <c r="Q357" s="196">
        <f t="shared" si="75"/>
        <v>7.2475359047530219E-13</v>
      </c>
      <c r="R357" s="197">
        <f t="shared" si="76"/>
        <v>8.2621248344197695E-17</v>
      </c>
      <c r="S357" s="313">
        <f t="shared" si="77"/>
        <v>5.0732751333271153E-12</v>
      </c>
      <c r="T357" s="190" t="s">
        <v>467</v>
      </c>
      <c r="U357" s="190" t="s">
        <v>221</v>
      </c>
      <c r="V357" s="190" t="s">
        <v>641</v>
      </c>
      <c r="W357" s="196">
        <v>1</v>
      </c>
      <c r="X357" s="190" t="s">
        <v>469</v>
      </c>
    </row>
    <row r="358" spans="2:24" hidden="1" x14ac:dyDescent="0.25">
      <c r="B358" s="671"/>
      <c r="C358" s="528"/>
      <c r="D358" s="245">
        <v>2</v>
      </c>
      <c r="E358" s="190" t="s">
        <v>636</v>
      </c>
      <c r="F358" s="314">
        <v>618.34</v>
      </c>
      <c r="G358" s="190">
        <v>10370</v>
      </c>
      <c r="H358" s="190">
        <v>10370</v>
      </c>
      <c r="I358" s="198">
        <f t="shared" si="71"/>
        <v>1</v>
      </c>
      <c r="J358" s="190">
        <v>106.61</v>
      </c>
      <c r="K358" s="198">
        <f t="shared" si="72"/>
        <v>1.0280617164898746E-2</v>
      </c>
      <c r="L358" s="314">
        <v>5.8</v>
      </c>
      <c r="M358" s="198">
        <f t="shared" si="73"/>
        <v>1.0102806171648988</v>
      </c>
      <c r="N358" s="314">
        <v>618.34</v>
      </c>
      <c r="O358" s="190">
        <v>106.61</v>
      </c>
      <c r="P358" s="197">
        <f t="shared" si="74"/>
        <v>1.0280617164898746E-2</v>
      </c>
      <c r="Q358" s="196">
        <f t="shared" si="75"/>
        <v>5.8264504332328215E-13</v>
      </c>
      <c r="R358" s="197">
        <f t="shared" si="76"/>
        <v>5.6185635807452475E-17</v>
      </c>
      <c r="S358" s="313">
        <f t="shared" si="77"/>
        <v>3.3793412512750362E-12</v>
      </c>
      <c r="T358" s="190" t="s">
        <v>179</v>
      </c>
      <c r="U358" s="190" t="s">
        <v>536</v>
      </c>
      <c r="V358" s="190" t="s">
        <v>640</v>
      </c>
      <c r="W358" s="196">
        <v>1</v>
      </c>
      <c r="X358" s="190" t="s">
        <v>469</v>
      </c>
    </row>
    <row r="359" spans="2:24" hidden="1" x14ac:dyDescent="0.25">
      <c r="B359" s="671"/>
      <c r="C359" s="528"/>
      <c r="D359" s="245">
        <v>3</v>
      </c>
      <c r="E359" s="190" t="s">
        <v>637</v>
      </c>
      <c r="F359" s="314">
        <v>486.79</v>
      </c>
      <c r="G359" s="190">
        <v>4809</v>
      </c>
      <c r="H359" s="190">
        <v>4809</v>
      </c>
      <c r="I359" s="198">
        <f t="shared" si="71"/>
        <v>1</v>
      </c>
      <c r="J359" s="190">
        <v>73.98</v>
      </c>
      <c r="K359" s="198">
        <f t="shared" si="72"/>
        <v>1.5383655645664381E-2</v>
      </c>
      <c r="L359" s="314">
        <v>6.58</v>
      </c>
      <c r="M359" s="198">
        <f t="shared" si="73"/>
        <v>1.0153836556456644</v>
      </c>
      <c r="N359" s="314">
        <v>486.79</v>
      </c>
      <c r="O359" s="190">
        <v>73.98</v>
      </c>
      <c r="P359" s="197">
        <f t="shared" si="74"/>
        <v>1.5383655645664381E-2</v>
      </c>
      <c r="Q359" s="196">
        <f t="shared" si="75"/>
        <v>-4.4053649617126212E-13</v>
      </c>
      <c r="R359" s="197">
        <f t="shared" si="76"/>
        <v>-9.1606674188243312E-17</v>
      </c>
      <c r="S359" s="313">
        <f t="shared" si="77"/>
        <v>-2.8987301448069046E-12</v>
      </c>
      <c r="T359" s="190" t="s">
        <v>467</v>
      </c>
      <c r="U359" s="190" t="s">
        <v>221</v>
      </c>
      <c r="V359" s="190" t="s">
        <v>641</v>
      </c>
      <c r="W359" s="196">
        <v>1</v>
      </c>
      <c r="X359" s="190" t="s">
        <v>469</v>
      </c>
    </row>
    <row r="360" spans="2:24" hidden="1" x14ac:dyDescent="0.25">
      <c r="B360" s="671"/>
      <c r="C360" s="528"/>
      <c r="D360" s="245">
        <v>4</v>
      </c>
      <c r="E360" s="190" t="s">
        <v>660</v>
      </c>
      <c r="F360" s="314">
        <v>406.87</v>
      </c>
      <c r="G360" s="190">
        <v>78.28</v>
      </c>
      <c r="H360" s="190">
        <v>78.28</v>
      </c>
      <c r="I360" s="198">
        <f t="shared" si="71"/>
        <v>1</v>
      </c>
      <c r="J360" s="190">
        <v>4.79</v>
      </c>
      <c r="K360" s="198">
        <f t="shared" si="72"/>
        <v>6.1190597853857942E-2</v>
      </c>
      <c r="L360" s="314">
        <v>228.58</v>
      </c>
      <c r="M360" s="198">
        <f t="shared" si="73"/>
        <v>1.0611905978538581</v>
      </c>
      <c r="N360" s="314">
        <v>1094.9000000000001</v>
      </c>
      <c r="O360" s="190">
        <v>1.78</v>
      </c>
      <c r="P360" s="197">
        <f t="shared" si="74"/>
        <v>2.2738886050076648E-2</v>
      </c>
      <c r="Q360" s="196">
        <f t="shared" si="75"/>
        <v>3.010000000000006</v>
      </c>
      <c r="R360" s="197">
        <f t="shared" si="76"/>
        <v>3.8451711803781374E-2</v>
      </c>
      <c r="S360" s="313">
        <f t="shared" si="77"/>
        <v>688.02580000000137</v>
      </c>
      <c r="T360" s="190" t="s">
        <v>179</v>
      </c>
      <c r="U360" s="190" t="s">
        <v>714</v>
      </c>
      <c r="V360" s="190" t="s">
        <v>642</v>
      </c>
      <c r="W360" s="196">
        <v>1</v>
      </c>
      <c r="X360" s="190" t="s">
        <v>634</v>
      </c>
    </row>
    <row r="361" spans="2:24" hidden="1" x14ac:dyDescent="0.25">
      <c r="B361" s="671"/>
      <c r="C361" s="528"/>
      <c r="D361" s="245">
        <v>5</v>
      </c>
      <c r="E361" s="190" t="s">
        <v>481</v>
      </c>
      <c r="F361" s="314">
        <v>370.3</v>
      </c>
      <c r="G361" s="190">
        <v>265.8</v>
      </c>
      <c r="H361" s="190">
        <v>265.8</v>
      </c>
      <c r="I361" s="198">
        <f t="shared" si="71"/>
        <v>1</v>
      </c>
      <c r="J361" s="190">
        <v>12.65</v>
      </c>
      <c r="K361" s="198">
        <f t="shared" si="72"/>
        <v>4.7592174567343867E-2</v>
      </c>
      <c r="L361" s="314">
        <v>111.2</v>
      </c>
      <c r="M361" s="198">
        <f t="shared" si="73"/>
        <v>1.0475921745673438</v>
      </c>
      <c r="N361" s="314">
        <v>1406.68</v>
      </c>
      <c r="O361" s="190">
        <v>3.33</v>
      </c>
      <c r="P361" s="197">
        <f t="shared" si="74"/>
        <v>1.2528216704288938E-2</v>
      </c>
      <c r="Q361" s="196">
        <f t="shared" si="75"/>
        <v>9.3199999999999772</v>
      </c>
      <c r="R361" s="197">
        <f t="shared" si="76"/>
        <v>3.5063957863054843E-2</v>
      </c>
      <c r="S361" s="313">
        <f t="shared" si="77"/>
        <v>1036.3839999999975</v>
      </c>
      <c r="T361" s="190" t="s">
        <v>179</v>
      </c>
      <c r="U361" s="190" t="s">
        <v>714</v>
      </c>
      <c r="V361" s="190" t="s">
        <v>642</v>
      </c>
      <c r="W361" s="196">
        <v>1</v>
      </c>
      <c r="X361" s="190" t="s">
        <v>429</v>
      </c>
    </row>
    <row r="362" spans="2:24" hidden="1" x14ac:dyDescent="0.25">
      <c r="B362" s="671"/>
      <c r="C362" s="528"/>
      <c r="D362" s="245">
        <v>6</v>
      </c>
      <c r="E362" s="190" t="s">
        <v>544</v>
      </c>
      <c r="F362" s="314">
        <v>271.14</v>
      </c>
      <c r="G362" s="190">
        <v>251.43</v>
      </c>
      <c r="H362" s="190">
        <v>251.43</v>
      </c>
      <c r="I362" s="198">
        <f t="shared" si="71"/>
        <v>1</v>
      </c>
      <c r="J362" s="190">
        <v>15.39</v>
      </c>
      <c r="K362" s="198">
        <f t="shared" si="72"/>
        <v>6.1209879489321085E-2</v>
      </c>
      <c r="L362" s="314">
        <v>156.72999999999999</v>
      </c>
      <c r="M362" s="198">
        <f t="shared" si="73"/>
        <v>1.061209879489321</v>
      </c>
      <c r="N362" s="314">
        <v>2412.0700000000002</v>
      </c>
      <c r="O362" s="190">
        <v>1.73</v>
      </c>
      <c r="P362" s="197">
        <f t="shared" si="74"/>
        <v>6.8806427236208882E-3</v>
      </c>
      <c r="Q362" s="196">
        <f t="shared" si="75"/>
        <v>13.659999999999986</v>
      </c>
      <c r="R362" s="197">
        <f t="shared" si="76"/>
        <v>5.4329236765700138E-2</v>
      </c>
      <c r="S362" s="313">
        <f t="shared" si="77"/>
        <v>2140.9317999999976</v>
      </c>
      <c r="T362" s="190" t="s">
        <v>467</v>
      </c>
      <c r="U362" s="190" t="s">
        <v>221</v>
      </c>
      <c r="V362" s="190" t="s">
        <v>512</v>
      </c>
      <c r="W362" s="196">
        <v>1</v>
      </c>
      <c r="X362" s="190" t="s">
        <v>469</v>
      </c>
    </row>
    <row r="363" spans="2:24" hidden="1" x14ac:dyDescent="0.25">
      <c r="B363" s="671"/>
      <c r="C363" s="528"/>
      <c r="D363" s="245">
        <v>7</v>
      </c>
      <c r="E363" s="190" t="s">
        <v>519</v>
      </c>
      <c r="F363" s="314">
        <v>228.97</v>
      </c>
      <c r="G363" s="190">
        <v>168.32</v>
      </c>
      <c r="H363" s="190">
        <v>168.32</v>
      </c>
      <c r="I363" s="198">
        <f t="shared" si="71"/>
        <v>1</v>
      </c>
      <c r="J363" s="190">
        <v>8.01</v>
      </c>
      <c r="K363" s="198">
        <f t="shared" si="72"/>
        <v>4.7587927756653992E-2</v>
      </c>
      <c r="L363" s="314">
        <v>99.12</v>
      </c>
      <c r="M363" s="198">
        <f t="shared" si="73"/>
        <v>1.047587927756654</v>
      </c>
      <c r="N363" s="314">
        <v>793.95</v>
      </c>
      <c r="O363" s="190">
        <v>2.31</v>
      </c>
      <c r="P363" s="197">
        <f t="shared" si="74"/>
        <v>1.3723859315589355E-2</v>
      </c>
      <c r="Q363" s="196">
        <f t="shared" si="75"/>
        <v>5.6999999999999904</v>
      </c>
      <c r="R363" s="197">
        <f t="shared" si="76"/>
        <v>3.3864068441064585E-2</v>
      </c>
      <c r="S363" s="313">
        <f t="shared" si="77"/>
        <v>564.98399999999913</v>
      </c>
      <c r="T363" s="190" t="s">
        <v>179</v>
      </c>
      <c r="U363" s="190" t="s">
        <v>714</v>
      </c>
      <c r="V363" s="190" t="s">
        <v>509</v>
      </c>
      <c r="W363" s="196">
        <v>1</v>
      </c>
      <c r="X363" s="190" t="s">
        <v>469</v>
      </c>
    </row>
    <row r="364" spans="2:24" hidden="1" x14ac:dyDescent="0.25">
      <c r="B364" s="671"/>
      <c r="C364" s="528"/>
      <c r="D364" s="245">
        <v>8</v>
      </c>
      <c r="E364" s="190" t="s">
        <v>680</v>
      </c>
      <c r="F364" s="314">
        <v>184.97</v>
      </c>
      <c r="G364" s="190">
        <v>130.30000000000001</v>
      </c>
      <c r="H364" s="190">
        <v>130.30000000000001</v>
      </c>
      <c r="I364" s="198">
        <f t="shared" si="71"/>
        <v>1</v>
      </c>
      <c r="J364" s="190">
        <v>6.2</v>
      </c>
      <c r="K364" s="198">
        <f t="shared" si="72"/>
        <v>4.7582501918649267E-2</v>
      </c>
      <c r="L364" s="314">
        <v>110.1</v>
      </c>
      <c r="M364" s="198">
        <f t="shared" si="73"/>
        <v>1.0475825019186491</v>
      </c>
      <c r="N364" s="314">
        <v>682.62</v>
      </c>
      <c r="O364" s="190">
        <v>1.68</v>
      </c>
      <c r="P364" s="197">
        <f t="shared" si="74"/>
        <v>1.2893323100537221E-2</v>
      </c>
      <c r="Q364" s="196">
        <f t="shared" si="75"/>
        <v>4.5199999999999889</v>
      </c>
      <c r="R364" s="197">
        <f t="shared" si="76"/>
        <v>3.4689178818111961E-2</v>
      </c>
      <c r="S364" s="313">
        <f t="shared" si="77"/>
        <v>497.65199999999874</v>
      </c>
      <c r="T364" s="190" t="s">
        <v>179</v>
      </c>
      <c r="U364" s="190" t="s">
        <v>714</v>
      </c>
      <c r="V364" s="190" t="s">
        <v>509</v>
      </c>
      <c r="W364" s="196">
        <v>1</v>
      </c>
      <c r="X364" s="190" t="s">
        <v>469</v>
      </c>
    </row>
    <row r="365" spans="2:24" hidden="1" x14ac:dyDescent="0.25">
      <c r="B365" s="671"/>
      <c r="C365" s="528"/>
      <c r="D365" s="245">
        <v>9</v>
      </c>
      <c r="E365" s="190" t="s">
        <v>664</v>
      </c>
      <c r="F365" s="314">
        <v>133.63</v>
      </c>
      <c r="G365" s="190">
        <v>2910</v>
      </c>
      <c r="H365" s="190">
        <v>2910</v>
      </c>
      <c r="I365" s="198">
        <f t="shared" si="71"/>
        <v>1</v>
      </c>
      <c r="J365" s="190">
        <v>19.09</v>
      </c>
      <c r="K365" s="198">
        <f t="shared" si="72"/>
        <v>6.5601374570446735E-3</v>
      </c>
      <c r="L365" s="314">
        <v>7</v>
      </c>
      <c r="M365" s="198">
        <f t="shared" si="73"/>
        <v>1.0065601374570448</v>
      </c>
      <c r="N365" s="314">
        <v>133.63</v>
      </c>
      <c r="O365" s="190">
        <v>19.09</v>
      </c>
      <c r="P365" s="197">
        <f t="shared" si="74"/>
        <v>6.5601374570446735E-3</v>
      </c>
      <c r="Q365" s="196">
        <f t="shared" si="75"/>
        <v>1.4566126083082054E-13</v>
      </c>
      <c r="R365" s="197">
        <f t="shared" si="76"/>
        <v>5.0055416093065478E-17</v>
      </c>
      <c r="S365" s="313">
        <f t="shared" si="77"/>
        <v>1.0196288258157438E-12</v>
      </c>
      <c r="T365" s="190" t="s">
        <v>467</v>
      </c>
      <c r="U365" s="190" t="s">
        <v>221</v>
      </c>
      <c r="V365" s="190" t="s">
        <v>641</v>
      </c>
      <c r="W365" s="196">
        <v>1</v>
      </c>
      <c r="X365" s="190" t="s">
        <v>469</v>
      </c>
    </row>
    <row r="366" spans="2:24" hidden="1" x14ac:dyDescent="0.25">
      <c r="B366" s="672"/>
      <c r="C366" s="528"/>
      <c r="D366" s="245">
        <v>10</v>
      </c>
      <c r="E366" s="190" t="s">
        <v>462</v>
      </c>
      <c r="F366" s="314">
        <v>109.73</v>
      </c>
      <c r="G366" s="190">
        <v>7.56</v>
      </c>
      <c r="H366" s="190">
        <v>7.56</v>
      </c>
      <c r="I366" s="198">
        <f t="shared" si="71"/>
        <v>1</v>
      </c>
      <c r="J366" s="190">
        <v>0.26</v>
      </c>
      <c r="K366" s="198">
        <f t="shared" si="72"/>
        <v>3.4391534391534397E-2</v>
      </c>
      <c r="L366" s="314">
        <v>1567.63</v>
      </c>
      <c r="M366" s="198">
        <f t="shared" si="73"/>
        <v>1.0343915343915344</v>
      </c>
      <c r="N366" s="314">
        <v>407.58</v>
      </c>
      <c r="O366" s="190">
        <v>7.0000000000000007E-2</v>
      </c>
      <c r="P366" s="197">
        <f t="shared" si="74"/>
        <v>9.2592592592592605E-3</v>
      </c>
      <c r="Q366" s="196">
        <f t="shared" si="75"/>
        <v>0.18999999999999978</v>
      </c>
      <c r="R366" s="197">
        <f t="shared" si="76"/>
        <v>2.5132275132275103E-2</v>
      </c>
      <c r="S366" s="313">
        <f t="shared" si="77"/>
        <v>297.8496999999997</v>
      </c>
      <c r="T366" s="190" t="s">
        <v>179</v>
      </c>
      <c r="U366" s="190" t="s">
        <v>714</v>
      </c>
      <c r="V366" s="190" t="s">
        <v>509</v>
      </c>
      <c r="W366" s="196">
        <v>1</v>
      </c>
      <c r="X366" s="190" t="s">
        <v>416</v>
      </c>
    </row>
    <row r="367" spans="2:24" hidden="1" x14ac:dyDescent="0.25">
      <c r="B367" s="670">
        <v>45906</v>
      </c>
      <c r="C367" s="528" t="str">
        <f t="shared" ref="C367" si="82">RIGHT(TEXT(B367,"aaa"),1)</f>
        <v>六</v>
      </c>
      <c r="D367" s="245">
        <v>1</v>
      </c>
      <c r="E367" s="190" t="s">
        <v>636</v>
      </c>
      <c r="F367" s="314">
        <v>1058.8499999999999</v>
      </c>
      <c r="G367" s="190">
        <v>10870</v>
      </c>
      <c r="H367" s="190">
        <v>10870</v>
      </c>
      <c r="I367" s="198">
        <f t="shared" si="71"/>
        <v>1</v>
      </c>
      <c r="J367" s="190">
        <v>182.56</v>
      </c>
      <c r="K367" s="198">
        <f t="shared" si="72"/>
        <v>1.6794848206071758E-2</v>
      </c>
      <c r="L367" s="314">
        <v>5.8</v>
      </c>
      <c r="M367" s="198">
        <f t="shared" si="73"/>
        <v>1.0167948482060718</v>
      </c>
      <c r="N367" s="314">
        <v>1058.8499999999999</v>
      </c>
      <c r="O367" s="190">
        <v>182.56</v>
      </c>
      <c r="P367" s="197">
        <f t="shared" si="74"/>
        <v>1.6794848206071758E-2</v>
      </c>
      <c r="Q367" s="196">
        <f t="shared" si="75"/>
        <v>-5.1159076974727213E-13</v>
      </c>
      <c r="R367" s="197">
        <f t="shared" si="76"/>
        <v>-4.7064468238019514E-17</v>
      </c>
      <c r="S367" s="313">
        <f t="shared" si="77"/>
        <v>-2.9672264645341781E-12</v>
      </c>
      <c r="T367" s="190" t="s">
        <v>179</v>
      </c>
      <c r="U367" s="190" t="s">
        <v>536</v>
      </c>
      <c r="V367" s="190" t="s">
        <v>640</v>
      </c>
      <c r="W367" s="196">
        <v>1</v>
      </c>
      <c r="X367" s="190" t="s">
        <v>469</v>
      </c>
    </row>
    <row r="368" spans="2:24" hidden="1" x14ac:dyDescent="0.25">
      <c r="B368" s="671"/>
      <c r="C368" s="528"/>
      <c r="D368" s="245">
        <v>2</v>
      </c>
      <c r="E368" s="190" t="s">
        <v>637</v>
      </c>
      <c r="F368" s="314">
        <v>586.08000000000004</v>
      </c>
      <c r="G368" s="190">
        <v>4924</v>
      </c>
      <c r="H368" s="190">
        <v>4924</v>
      </c>
      <c r="I368" s="198">
        <f t="shared" si="71"/>
        <v>1</v>
      </c>
      <c r="J368" s="190">
        <v>89.07</v>
      </c>
      <c r="K368" s="198">
        <f t="shared" si="72"/>
        <v>1.8088952071486596E-2</v>
      </c>
      <c r="L368" s="314">
        <v>6.58</v>
      </c>
      <c r="M368" s="198">
        <f t="shared" si="73"/>
        <v>1.0180889520714866</v>
      </c>
      <c r="N368" s="314">
        <v>586.08000000000004</v>
      </c>
      <c r="O368" s="190">
        <v>89.07</v>
      </c>
      <c r="P368" s="197">
        <f t="shared" si="74"/>
        <v>1.8088952071486596E-2</v>
      </c>
      <c r="Q368" s="196">
        <f t="shared" si="75"/>
        <v>-2.8421709430404007E-13</v>
      </c>
      <c r="R368" s="197">
        <f t="shared" si="76"/>
        <v>-5.7720774635264022E-17</v>
      </c>
      <c r="S368" s="313">
        <f t="shared" si="77"/>
        <v>-1.8701484805205836E-12</v>
      </c>
      <c r="T368" s="190" t="s">
        <v>467</v>
      </c>
      <c r="U368" s="190" t="s">
        <v>221</v>
      </c>
      <c r="V368" s="190" t="s">
        <v>641</v>
      </c>
      <c r="W368" s="196">
        <v>1</v>
      </c>
      <c r="X368" s="190" t="s">
        <v>469</v>
      </c>
    </row>
    <row r="369" spans="2:24" hidden="1" x14ac:dyDescent="0.25">
      <c r="B369" s="671"/>
      <c r="C369" s="528"/>
      <c r="D369" s="245">
        <v>3</v>
      </c>
      <c r="E369" s="190" t="s">
        <v>559</v>
      </c>
      <c r="F369" s="314">
        <v>436.59</v>
      </c>
      <c r="G369" s="190">
        <v>147.33000000000001</v>
      </c>
      <c r="H369" s="190">
        <v>147.33000000000001</v>
      </c>
      <c r="I369" s="198">
        <f t="shared" si="71"/>
        <v>1</v>
      </c>
      <c r="J369" s="190">
        <v>4.74</v>
      </c>
      <c r="K369" s="198">
        <f t="shared" si="72"/>
        <v>3.2172673589900225E-2</v>
      </c>
      <c r="L369" s="314">
        <v>194.04</v>
      </c>
      <c r="M369" s="198">
        <f t="shared" si="73"/>
        <v>1.0321726735899004</v>
      </c>
      <c r="N369" s="314">
        <v>919.75</v>
      </c>
      <c r="O369" s="190">
        <v>2.25</v>
      </c>
      <c r="P369" s="197">
        <f t="shared" si="74"/>
        <v>1.5271838729383017E-2</v>
      </c>
      <c r="Q369" s="196">
        <f t="shared" si="75"/>
        <v>2.4900000000000091</v>
      </c>
      <c r="R369" s="197">
        <f t="shared" si="76"/>
        <v>1.6900834860517265E-2</v>
      </c>
      <c r="S369" s="313">
        <f t="shared" si="77"/>
        <v>483.15960000000172</v>
      </c>
      <c r="T369" s="190" t="s">
        <v>179</v>
      </c>
      <c r="U369" s="190" t="s">
        <v>714</v>
      </c>
      <c r="V369" s="190" t="s">
        <v>642</v>
      </c>
      <c r="W369" s="196">
        <v>1</v>
      </c>
      <c r="X369" s="190" t="s">
        <v>435</v>
      </c>
    </row>
    <row r="370" spans="2:24" hidden="1" x14ac:dyDescent="0.25">
      <c r="B370" s="671"/>
      <c r="C370" s="528"/>
      <c r="D370" s="245">
        <v>4</v>
      </c>
      <c r="E370" s="190" t="s">
        <v>663</v>
      </c>
      <c r="F370" s="314">
        <v>433.86</v>
      </c>
      <c r="G370" s="190">
        <v>9894</v>
      </c>
      <c r="H370" s="190">
        <v>9894</v>
      </c>
      <c r="I370" s="198">
        <f t="shared" si="71"/>
        <v>1</v>
      </c>
      <c r="J370" s="190">
        <v>68.489999999999995</v>
      </c>
      <c r="K370" s="198">
        <f t="shared" si="72"/>
        <v>6.9223771983020011E-3</v>
      </c>
      <c r="L370" s="314">
        <v>7</v>
      </c>
      <c r="M370" s="198">
        <f t="shared" si="73"/>
        <v>1.006922377198302</v>
      </c>
      <c r="N370" s="314">
        <v>479.43</v>
      </c>
      <c r="O370" s="190">
        <v>61.98</v>
      </c>
      <c r="P370" s="197">
        <f t="shared" si="74"/>
        <v>6.2644026682838081E-3</v>
      </c>
      <c r="Q370" s="196">
        <f t="shared" si="75"/>
        <v>6.5099999999997848</v>
      </c>
      <c r="R370" s="197">
        <f t="shared" si="76"/>
        <v>6.5797453001817114E-4</v>
      </c>
      <c r="S370" s="313">
        <f t="shared" si="77"/>
        <v>45.569999999998494</v>
      </c>
      <c r="T370" s="190" t="s">
        <v>467</v>
      </c>
      <c r="U370" s="190" t="s">
        <v>221</v>
      </c>
      <c r="V370" s="190" t="s">
        <v>641</v>
      </c>
      <c r="W370" s="196">
        <v>1</v>
      </c>
      <c r="X370" s="190" t="s">
        <v>469</v>
      </c>
    </row>
    <row r="371" spans="2:24" hidden="1" x14ac:dyDescent="0.25">
      <c r="B371" s="671"/>
      <c r="C371" s="528"/>
      <c r="D371" s="245">
        <v>5</v>
      </c>
      <c r="E371" s="190" t="s">
        <v>544</v>
      </c>
      <c r="F371" s="314">
        <v>242.93</v>
      </c>
      <c r="G371" s="190">
        <v>266.45999999999998</v>
      </c>
      <c r="H371" s="190">
        <v>266.45999999999998</v>
      </c>
      <c r="I371" s="198">
        <f t="shared" si="71"/>
        <v>1</v>
      </c>
      <c r="J371" s="190">
        <v>11.03</v>
      </c>
      <c r="K371" s="198">
        <f t="shared" si="72"/>
        <v>4.1394580800120095E-2</v>
      </c>
      <c r="L371" s="314">
        <v>156.72999999999999</v>
      </c>
      <c r="M371" s="198">
        <f t="shared" si="73"/>
        <v>1.0413945808001199</v>
      </c>
      <c r="N371" s="314">
        <v>1728.73</v>
      </c>
      <c r="O371" s="190">
        <v>1.55</v>
      </c>
      <c r="P371" s="197">
        <f t="shared" si="74"/>
        <v>5.8170081813405392E-3</v>
      </c>
      <c r="Q371" s="196">
        <f t="shared" si="75"/>
        <v>9.479999999999972</v>
      </c>
      <c r="R371" s="197">
        <f t="shared" si="76"/>
        <v>3.5577572618779453E-2</v>
      </c>
      <c r="S371" s="313">
        <f t="shared" si="77"/>
        <v>1485.8003999999955</v>
      </c>
      <c r="T371" s="190" t="s">
        <v>467</v>
      </c>
      <c r="U371" s="190" t="s">
        <v>221</v>
      </c>
      <c r="V371" s="190" t="s">
        <v>512</v>
      </c>
      <c r="W371" s="196">
        <v>1</v>
      </c>
      <c r="X371" s="190" t="s">
        <v>469</v>
      </c>
    </row>
    <row r="372" spans="2:24" hidden="1" x14ac:dyDescent="0.25">
      <c r="B372" s="671"/>
      <c r="C372" s="528"/>
      <c r="D372" s="245">
        <v>6</v>
      </c>
      <c r="E372" s="190" t="s">
        <v>519</v>
      </c>
      <c r="F372" s="314">
        <v>171.48</v>
      </c>
      <c r="G372" s="190">
        <v>172.34</v>
      </c>
      <c r="H372" s="190">
        <v>172.34</v>
      </c>
      <c r="I372" s="198">
        <f t="shared" si="71"/>
        <v>1</v>
      </c>
      <c r="J372" s="190">
        <v>5.55</v>
      </c>
      <c r="K372" s="198">
        <f t="shared" si="72"/>
        <v>3.2203783219217824E-2</v>
      </c>
      <c r="L372" s="314">
        <v>99.12</v>
      </c>
      <c r="M372" s="198">
        <f t="shared" si="73"/>
        <v>1.0322037832192179</v>
      </c>
      <c r="N372" s="314">
        <v>550.12</v>
      </c>
      <c r="O372" s="190">
        <v>1.73</v>
      </c>
      <c r="P372" s="197">
        <f t="shared" si="74"/>
        <v>1.0038296390855286E-2</v>
      </c>
      <c r="Q372" s="196">
        <f t="shared" si="75"/>
        <v>3.8200000000000114</v>
      </c>
      <c r="R372" s="197">
        <f t="shared" si="76"/>
        <v>2.2165486828362606E-2</v>
      </c>
      <c r="S372" s="313">
        <f t="shared" si="77"/>
        <v>378.63840000000113</v>
      </c>
      <c r="T372" s="190" t="s">
        <v>179</v>
      </c>
      <c r="U372" s="190" t="s">
        <v>714</v>
      </c>
      <c r="V372" s="190" t="s">
        <v>509</v>
      </c>
      <c r="W372" s="196">
        <v>1</v>
      </c>
      <c r="X372" s="190" t="s">
        <v>469</v>
      </c>
    </row>
    <row r="373" spans="2:24" hidden="1" x14ac:dyDescent="0.25">
      <c r="B373" s="671"/>
      <c r="C373" s="528"/>
      <c r="D373" s="245">
        <v>7</v>
      </c>
      <c r="E373" s="190" t="s">
        <v>680</v>
      </c>
      <c r="F373" s="314">
        <v>155.24</v>
      </c>
      <c r="G373" s="190">
        <v>154.43</v>
      </c>
      <c r="H373" s="190">
        <v>154.43</v>
      </c>
      <c r="I373" s="198">
        <f t="shared" si="71"/>
        <v>1</v>
      </c>
      <c r="J373" s="190">
        <v>4.97</v>
      </c>
      <c r="K373" s="198">
        <f t="shared" si="72"/>
        <v>3.2182866023441038E-2</v>
      </c>
      <c r="L373" s="314">
        <v>110.1</v>
      </c>
      <c r="M373" s="198">
        <f t="shared" si="73"/>
        <v>1.0321828660234411</v>
      </c>
      <c r="N373" s="314">
        <v>547.20000000000005</v>
      </c>
      <c r="O373" s="190">
        <v>1.41</v>
      </c>
      <c r="P373" s="197">
        <f t="shared" si="74"/>
        <v>9.1303503205335743E-3</v>
      </c>
      <c r="Q373" s="196">
        <f t="shared" si="75"/>
        <v>3.5599999999999987</v>
      </c>
      <c r="R373" s="197">
        <f t="shared" si="76"/>
        <v>2.3052515702907457E-2</v>
      </c>
      <c r="S373" s="313">
        <f t="shared" si="77"/>
        <v>391.95599999999985</v>
      </c>
      <c r="T373" s="190" t="s">
        <v>179</v>
      </c>
      <c r="U373" s="190" t="s">
        <v>714</v>
      </c>
      <c r="V373" s="190" t="s">
        <v>509</v>
      </c>
      <c r="W373" s="196">
        <v>1</v>
      </c>
      <c r="X373" s="190" t="s">
        <v>469</v>
      </c>
    </row>
    <row r="374" spans="2:24" hidden="1" x14ac:dyDescent="0.25">
      <c r="B374" s="671"/>
      <c r="C374" s="528"/>
      <c r="D374" s="245">
        <v>8</v>
      </c>
      <c r="E374" s="190" t="s">
        <v>647</v>
      </c>
      <c r="F374" s="314">
        <v>144.96</v>
      </c>
      <c r="G374" s="190">
        <v>58.06</v>
      </c>
      <c r="H374" s="190">
        <v>58.06</v>
      </c>
      <c r="I374" s="198">
        <f t="shared" si="71"/>
        <v>1</v>
      </c>
      <c r="J374" s="190">
        <v>1.33</v>
      </c>
      <c r="K374" s="198">
        <f t="shared" si="72"/>
        <v>2.2907337237340682E-2</v>
      </c>
      <c r="L374" s="314">
        <v>114.14</v>
      </c>
      <c r="M374" s="198">
        <f t="shared" si="73"/>
        <v>1.0229073372373407</v>
      </c>
      <c r="N374" s="314">
        <v>151.81</v>
      </c>
      <c r="O374" s="190">
        <v>1.27</v>
      </c>
      <c r="P374" s="197">
        <f t="shared" si="74"/>
        <v>2.1873923527385462E-2</v>
      </c>
      <c r="Q374" s="196">
        <f t="shared" si="75"/>
        <v>5.9999999999998277E-2</v>
      </c>
      <c r="R374" s="197">
        <f t="shared" si="76"/>
        <v>1.033413709955189E-3</v>
      </c>
      <c r="S374" s="313">
        <f t="shared" si="77"/>
        <v>6.8483999999998035</v>
      </c>
      <c r="T374" s="190" t="s">
        <v>179</v>
      </c>
      <c r="U374" s="190" t="s">
        <v>714</v>
      </c>
      <c r="V374" s="190" t="s">
        <v>642</v>
      </c>
      <c r="W374" s="196">
        <v>1</v>
      </c>
      <c r="X374" s="190" t="s">
        <v>430</v>
      </c>
    </row>
    <row r="375" spans="2:24" hidden="1" x14ac:dyDescent="0.25">
      <c r="B375" s="671"/>
      <c r="C375" s="528"/>
      <c r="D375" s="245">
        <v>9</v>
      </c>
      <c r="E375" s="190" t="s">
        <v>664</v>
      </c>
      <c r="F375" s="314">
        <v>105.63</v>
      </c>
      <c r="G375" s="190">
        <v>2954</v>
      </c>
      <c r="H375" s="190">
        <v>2954</v>
      </c>
      <c r="I375" s="198">
        <f t="shared" si="71"/>
        <v>1</v>
      </c>
      <c r="J375" s="190">
        <v>15.09</v>
      </c>
      <c r="K375" s="198">
        <f t="shared" si="72"/>
        <v>5.1083276912660801E-3</v>
      </c>
      <c r="L375" s="314">
        <v>7</v>
      </c>
      <c r="M375" s="198">
        <f t="shared" si="73"/>
        <v>1.0051083276912662</v>
      </c>
      <c r="N375" s="314">
        <v>105.63</v>
      </c>
      <c r="O375" s="190">
        <v>15.09</v>
      </c>
      <c r="P375" s="197">
        <f t="shared" si="74"/>
        <v>5.1083276912660801E-3</v>
      </c>
      <c r="Q375" s="196">
        <f t="shared" si="75"/>
        <v>1.4566126083082054E-13</v>
      </c>
      <c r="R375" s="197">
        <f t="shared" si="76"/>
        <v>4.9309837789715822E-17</v>
      </c>
      <c r="S375" s="313">
        <f t="shared" si="77"/>
        <v>1.0196288258157438E-12</v>
      </c>
      <c r="T375" s="190" t="s">
        <v>467</v>
      </c>
      <c r="U375" s="190" t="s">
        <v>221</v>
      </c>
      <c r="V375" s="190" t="s">
        <v>641</v>
      </c>
      <c r="W375" s="196">
        <v>1</v>
      </c>
      <c r="X375" s="190" t="s">
        <v>469</v>
      </c>
    </row>
    <row r="376" spans="2:24" hidden="1" x14ac:dyDescent="0.25">
      <c r="B376" s="672"/>
      <c r="C376" s="528"/>
      <c r="D376" s="245">
        <v>10</v>
      </c>
      <c r="E376" s="190" t="s">
        <v>465</v>
      </c>
      <c r="F376" s="314">
        <v>81.42</v>
      </c>
      <c r="G376" s="190">
        <v>36.380000000000003</v>
      </c>
      <c r="H376" s="190">
        <v>36.380000000000003</v>
      </c>
      <c r="I376" s="198">
        <f t="shared" si="71"/>
        <v>1</v>
      </c>
      <c r="J376" s="190">
        <v>1.67</v>
      </c>
      <c r="K376" s="198">
        <f t="shared" si="72"/>
        <v>4.5904343045629459E-2</v>
      </c>
      <c r="L376" s="314">
        <v>814.16</v>
      </c>
      <c r="M376" s="198">
        <f t="shared" si="73"/>
        <v>1.0459043430456294</v>
      </c>
      <c r="N376" s="314">
        <v>1359.65</v>
      </c>
      <c r="O376" s="190">
        <v>0.1</v>
      </c>
      <c r="P376" s="197">
        <f t="shared" si="74"/>
        <v>2.7487630566245189E-3</v>
      </c>
      <c r="Q376" s="196">
        <f t="shared" si="75"/>
        <v>1.5700000000000016</v>
      </c>
      <c r="R376" s="197">
        <f t="shared" si="76"/>
        <v>4.3155579989004988E-2</v>
      </c>
      <c r="S376" s="313">
        <f t="shared" si="77"/>
        <v>1278.2312000000013</v>
      </c>
      <c r="T376" s="190" t="s">
        <v>179</v>
      </c>
      <c r="U376" s="190" t="s">
        <v>714</v>
      </c>
      <c r="V376" s="190" t="s">
        <v>489</v>
      </c>
      <c r="W376" s="196">
        <v>1</v>
      </c>
      <c r="X376" s="190" t="s">
        <v>414</v>
      </c>
    </row>
    <row r="377" spans="2:24" hidden="1" x14ac:dyDescent="0.25">
      <c r="B377" s="670">
        <v>45907</v>
      </c>
      <c r="C377" s="528" t="str">
        <f t="shared" ref="C377" si="83">RIGHT(TEXT(B377,"aaa"),1)</f>
        <v>日</v>
      </c>
      <c r="D377" s="245">
        <v>1</v>
      </c>
      <c r="E377" s="190" t="s">
        <v>636</v>
      </c>
      <c r="F377" s="314">
        <v>937.8</v>
      </c>
      <c r="G377" s="190">
        <v>14773</v>
      </c>
      <c r="H377" s="190">
        <v>14773</v>
      </c>
      <c r="I377" s="198">
        <f t="shared" si="71"/>
        <v>1</v>
      </c>
      <c r="J377" s="190">
        <v>161.69</v>
      </c>
      <c r="K377" s="198">
        <f t="shared" si="72"/>
        <v>1.0944967169836865E-2</v>
      </c>
      <c r="L377" s="314">
        <v>5.8</v>
      </c>
      <c r="M377" s="198">
        <f t="shared" si="73"/>
        <v>1.0109449671698369</v>
      </c>
      <c r="N377" s="314">
        <v>937.8</v>
      </c>
      <c r="O377" s="190">
        <v>161.69</v>
      </c>
      <c r="P377" s="197">
        <f t="shared" si="74"/>
        <v>1.0944967169836865E-2</v>
      </c>
      <c r="Q377" s="196">
        <f t="shared" si="75"/>
        <v>5.1159076974727213E-13</v>
      </c>
      <c r="R377" s="197">
        <f t="shared" si="76"/>
        <v>3.4630120472975846E-17</v>
      </c>
      <c r="S377" s="313">
        <f t="shared" si="77"/>
        <v>2.9672264645341781E-12</v>
      </c>
      <c r="T377" s="190" t="s">
        <v>179</v>
      </c>
      <c r="U377" s="190" t="s">
        <v>536</v>
      </c>
      <c r="V377" s="190" t="s">
        <v>640</v>
      </c>
      <c r="W377" s="196">
        <v>1</v>
      </c>
      <c r="X377" s="190" t="s">
        <v>469</v>
      </c>
    </row>
    <row r="378" spans="2:24" hidden="1" x14ac:dyDescent="0.25">
      <c r="B378" s="671"/>
      <c r="C378" s="528"/>
      <c r="D378" s="245">
        <v>2</v>
      </c>
      <c r="E378" s="190" t="s">
        <v>481</v>
      </c>
      <c r="F378" s="314">
        <v>845.12</v>
      </c>
      <c r="G378" s="190">
        <v>358.2</v>
      </c>
      <c r="H378" s="190">
        <v>358.2</v>
      </c>
      <c r="I378" s="198">
        <f t="shared" si="71"/>
        <v>1</v>
      </c>
      <c r="J378" s="190">
        <v>17.3</v>
      </c>
      <c r="K378" s="198">
        <f t="shared" si="72"/>
        <v>4.8297040759352323E-2</v>
      </c>
      <c r="L378" s="314">
        <v>111.2</v>
      </c>
      <c r="M378" s="198">
        <f t="shared" si="73"/>
        <v>1.0482970407593524</v>
      </c>
      <c r="N378" s="314">
        <v>1923.76</v>
      </c>
      <c r="O378" s="190">
        <v>7.6</v>
      </c>
      <c r="P378" s="197">
        <f t="shared" si="74"/>
        <v>2.121719709659408E-2</v>
      </c>
      <c r="Q378" s="196">
        <f t="shared" si="75"/>
        <v>9.7000000000000117</v>
      </c>
      <c r="R378" s="197">
        <f t="shared" si="76"/>
        <v>2.7079843662758268E-2</v>
      </c>
      <c r="S378" s="313">
        <f t="shared" si="77"/>
        <v>1078.6400000000012</v>
      </c>
      <c r="T378" s="190" t="s">
        <v>179</v>
      </c>
      <c r="U378" s="190" t="s">
        <v>714</v>
      </c>
      <c r="V378" s="190" t="s">
        <v>642</v>
      </c>
      <c r="W378" s="196">
        <v>1</v>
      </c>
      <c r="X378" s="190" t="s">
        <v>429</v>
      </c>
    </row>
    <row r="379" spans="2:24" hidden="1" x14ac:dyDescent="0.25">
      <c r="B379" s="671"/>
      <c r="C379" s="528"/>
      <c r="D379" s="245">
        <v>3</v>
      </c>
      <c r="E379" s="190" t="s">
        <v>681</v>
      </c>
      <c r="F379" s="314">
        <v>585.07000000000005</v>
      </c>
      <c r="G379" s="190">
        <v>2856</v>
      </c>
      <c r="H379" s="190">
        <v>2856</v>
      </c>
      <c r="I379" s="198">
        <f t="shared" si="71"/>
        <v>1</v>
      </c>
      <c r="J379" s="190">
        <v>81.260000000000005</v>
      </c>
      <c r="K379" s="198">
        <f t="shared" si="72"/>
        <v>2.8452380952380955E-2</v>
      </c>
      <c r="L379" s="314">
        <v>7.2</v>
      </c>
      <c r="M379" s="198">
        <f t="shared" si="73"/>
        <v>1.0284523809523811</v>
      </c>
      <c r="N379" s="314">
        <v>585.07000000000005</v>
      </c>
      <c r="O379" s="190">
        <v>81.260000000000005</v>
      </c>
      <c r="P379" s="197">
        <f t="shared" si="74"/>
        <v>2.8452380952380955E-2</v>
      </c>
      <c r="Q379" s="196">
        <f t="shared" si="75"/>
        <v>2.1316282072803006E-13</v>
      </c>
      <c r="R379" s="197">
        <f t="shared" si="76"/>
        <v>7.4636841991607168E-17</v>
      </c>
      <c r="S379" s="313">
        <f t="shared" si="77"/>
        <v>1.5347723092418164E-12</v>
      </c>
      <c r="T379" s="190" t="s">
        <v>179</v>
      </c>
      <c r="U379" s="190" t="s">
        <v>536</v>
      </c>
      <c r="V379" s="190" t="s">
        <v>640</v>
      </c>
      <c r="W379" s="196">
        <v>1</v>
      </c>
      <c r="X379" s="190" t="s">
        <v>451</v>
      </c>
    </row>
    <row r="380" spans="2:24" hidden="1" x14ac:dyDescent="0.25">
      <c r="B380" s="671"/>
      <c r="C380" s="528"/>
      <c r="D380" s="245">
        <v>4</v>
      </c>
      <c r="E380" s="190" t="s">
        <v>660</v>
      </c>
      <c r="F380" s="314">
        <v>443.45</v>
      </c>
      <c r="G380" s="190">
        <v>100.42</v>
      </c>
      <c r="H380" s="190">
        <v>100.42</v>
      </c>
      <c r="I380" s="198">
        <f t="shared" si="71"/>
        <v>1</v>
      </c>
      <c r="J380" s="190">
        <v>6.24</v>
      </c>
      <c r="K380" s="198">
        <f t="shared" si="72"/>
        <v>6.2139016132244575E-2</v>
      </c>
      <c r="L380" s="314">
        <v>228.58</v>
      </c>
      <c r="M380" s="198">
        <f t="shared" si="73"/>
        <v>1.0621390161322446</v>
      </c>
      <c r="N380" s="314">
        <v>1426.34</v>
      </c>
      <c r="O380" s="190">
        <v>1.94</v>
      </c>
      <c r="P380" s="197">
        <f t="shared" si="74"/>
        <v>1.9318860784704243E-2</v>
      </c>
      <c r="Q380" s="196">
        <f t="shared" si="75"/>
        <v>4.2999999999999954</v>
      </c>
      <c r="R380" s="197">
        <f t="shared" si="76"/>
        <v>4.2820155347540287E-2</v>
      </c>
      <c r="S380" s="313">
        <f t="shared" si="77"/>
        <v>982.89399999999898</v>
      </c>
      <c r="T380" s="190" t="s">
        <v>179</v>
      </c>
      <c r="U380" s="190" t="s">
        <v>714</v>
      </c>
      <c r="V380" s="190" t="s">
        <v>642</v>
      </c>
      <c r="W380" s="196">
        <v>1</v>
      </c>
      <c r="X380" s="190" t="s">
        <v>634</v>
      </c>
    </row>
    <row r="381" spans="2:24" hidden="1" x14ac:dyDescent="0.25">
      <c r="B381" s="671"/>
      <c r="C381" s="528"/>
      <c r="D381" s="245">
        <v>5</v>
      </c>
      <c r="E381" s="190" t="s">
        <v>682</v>
      </c>
      <c r="F381" s="314">
        <v>435.14</v>
      </c>
      <c r="G381" s="190">
        <v>206.09</v>
      </c>
      <c r="H381" s="190">
        <v>206.09</v>
      </c>
      <c r="I381" s="198">
        <f t="shared" si="71"/>
        <v>1</v>
      </c>
      <c r="J381" s="190">
        <v>8.5399999999999991</v>
      </c>
      <c r="K381" s="198">
        <f t="shared" si="72"/>
        <v>4.1438206608763156E-2</v>
      </c>
      <c r="L381" s="314">
        <v>62.43</v>
      </c>
      <c r="M381" s="198">
        <f t="shared" si="73"/>
        <v>1.0414382066087631</v>
      </c>
      <c r="N381" s="314">
        <v>533.15</v>
      </c>
      <c r="O381" s="190">
        <v>6.97</v>
      </c>
      <c r="P381" s="197">
        <f t="shared" si="74"/>
        <v>3.382017565141443E-2</v>
      </c>
      <c r="Q381" s="196">
        <f t="shared" si="75"/>
        <v>1.5699999999999923</v>
      </c>
      <c r="R381" s="197">
        <f t="shared" si="76"/>
        <v>7.6180309573486938E-3</v>
      </c>
      <c r="S381" s="313">
        <f t="shared" si="77"/>
        <v>98.015099999999521</v>
      </c>
      <c r="T381" s="190" t="s">
        <v>179</v>
      </c>
      <c r="U381" s="190" t="s">
        <v>714</v>
      </c>
      <c r="V381" s="190" t="s">
        <v>642</v>
      </c>
      <c r="W381" s="196">
        <v>1</v>
      </c>
      <c r="X381" s="190" t="s">
        <v>414</v>
      </c>
    </row>
    <row r="382" spans="2:24" hidden="1" x14ac:dyDescent="0.25">
      <c r="B382" s="671"/>
      <c r="C382" s="528"/>
      <c r="D382" s="245">
        <v>6</v>
      </c>
      <c r="E382" s="190" t="s">
        <v>637</v>
      </c>
      <c r="F382" s="314">
        <v>401.64</v>
      </c>
      <c r="G382" s="190">
        <v>7196</v>
      </c>
      <c r="H382" s="190">
        <v>7196</v>
      </c>
      <c r="I382" s="198">
        <f t="shared" si="71"/>
        <v>1</v>
      </c>
      <c r="J382" s="190">
        <v>61.04</v>
      </c>
      <c r="K382" s="198">
        <f t="shared" si="72"/>
        <v>8.4824902723735409E-3</v>
      </c>
      <c r="L382" s="314">
        <v>6.58</v>
      </c>
      <c r="M382" s="198">
        <f t="shared" si="73"/>
        <v>1.0084824902723735</v>
      </c>
      <c r="N382" s="314">
        <v>401.64</v>
      </c>
      <c r="O382" s="190">
        <v>61.04</v>
      </c>
      <c r="P382" s="197">
        <f t="shared" si="74"/>
        <v>8.4824902723735409E-3</v>
      </c>
      <c r="Q382" s="196">
        <f t="shared" si="75"/>
        <v>0</v>
      </c>
      <c r="R382" s="197">
        <f t="shared" si="76"/>
        <v>0</v>
      </c>
      <c r="S382" s="313">
        <f t="shared" si="77"/>
        <v>0</v>
      </c>
      <c r="T382" s="190" t="s">
        <v>467</v>
      </c>
      <c r="U382" s="190" t="s">
        <v>221</v>
      </c>
      <c r="V382" s="190" t="s">
        <v>641</v>
      </c>
      <c r="W382" s="196">
        <v>1</v>
      </c>
      <c r="X382" s="190" t="s">
        <v>469</v>
      </c>
    </row>
    <row r="383" spans="2:24" hidden="1" x14ac:dyDescent="0.25">
      <c r="B383" s="671"/>
      <c r="C383" s="528"/>
      <c r="D383" s="245">
        <v>7</v>
      </c>
      <c r="E383" s="190" t="s">
        <v>663</v>
      </c>
      <c r="F383" s="314">
        <v>342.16</v>
      </c>
      <c r="G383" s="190">
        <v>10389</v>
      </c>
      <c r="H383" s="190">
        <v>10389</v>
      </c>
      <c r="I383" s="198">
        <f t="shared" si="71"/>
        <v>1</v>
      </c>
      <c r="J383" s="190">
        <v>48.88</v>
      </c>
      <c r="K383" s="198">
        <f t="shared" si="72"/>
        <v>4.7049764173645202E-3</v>
      </c>
      <c r="L383" s="314">
        <v>7</v>
      </c>
      <c r="M383" s="198">
        <f t="shared" si="73"/>
        <v>1.0047049764173643</v>
      </c>
      <c r="N383" s="314">
        <v>342.16</v>
      </c>
      <c r="O383" s="190">
        <v>48.88</v>
      </c>
      <c r="P383" s="197">
        <f t="shared" si="74"/>
        <v>4.7049764173645202E-3</v>
      </c>
      <c r="Q383" s="196">
        <f t="shared" si="75"/>
        <v>-8.0291329140891321E-13</v>
      </c>
      <c r="R383" s="197">
        <f t="shared" si="76"/>
        <v>-7.7284944788614224E-17</v>
      </c>
      <c r="S383" s="313">
        <f t="shared" si="77"/>
        <v>-5.6203930398623925E-12</v>
      </c>
      <c r="T383" s="190" t="s">
        <v>467</v>
      </c>
      <c r="U383" s="190" t="s">
        <v>221</v>
      </c>
      <c r="V383" s="190" t="s">
        <v>641</v>
      </c>
      <c r="W383" s="196">
        <v>1</v>
      </c>
      <c r="X383" s="190" t="s">
        <v>469</v>
      </c>
    </row>
    <row r="384" spans="2:24" hidden="1" x14ac:dyDescent="0.25">
      <c r="B384" s="671"/>
      <c r="C384" s="528"/>
      <c r="D384" s="245">
        <v>8</v>
      </c>
      <c r="E384" s="190" t="s">
        <v>492</v>
      </c>
      <c r="F384" s="314">
        <v>216.3</v>
      </c>
      <c r="G384" s="190">
        <v>410.86</v>
      </c>
      <c r="H384" s="190">
        <v>410.86</v>
      </c>
      <c r="I384" s="198">
        <f t="shared" si="71"/>
        <v>1</v>
      </c>
      <c r="J384" s="190">
        <v>25.52</v>
      </c>
      <c r="K384" s="198">
        <f t="shared" si="72"/>
        <v>6.2113615343425979E-2</v>
      </c>
      <c r="L384" s="314">
        <v>156.74</v>
      </c>
      <c r="M384" s="198">
        <f t="shared" si="73"/>
        <v>1.0621136153434259</v>
      </c>
      <c r="N384" s="314">
        <v>4000</v>
      </c>
      <c r="O384" s="190">
        <v>1.38</v>
      </c>
      <c r="P384" s="197">
        <f t="shared" si="74"/>
        <v>3.358808353210339E-3</v>
      </c>
      <c r="Q384" s="196">
        <f t="shared" si="75"/>
        <v>24.139999999999983</v>
      </c>
      <c r="R384" s="197">
        <f t="shared" si="76"/>
        <v>5.8754806990215604E-2</v>
      </c>
      <c r="S384" s="313">
        <f t="shared" si="77"/>
        <v>3783.7035999999976</v>
      </c>
      <c r="T384" s="190" t="s">
        <v>467</v>
      </c>
      <c r="U384" s="190" t="s">
        <v>221</v>
      </c>
      <c r="V384" s="190" t="s">
        <v>512</v>
      </c>
      <c r="W384" s="196">
        <v>1</v>
      </c>
      <c r="X384" s="190" t="s">
        <v>469</v>
      </c>
    </row>
    <row r="385" spans="2:24" hidden="1" x14ac:dyDescent="0.25">
      <c r="B385" s="671"/>
      <c r="C385" s="528"/>
      <c r="D385" s="245">
        <v>9</v>
      </c>
      <c r="E385" s="190" t="s">
        <v>629</v>
      </c>
      <c r="F385" s="314">
        <v>210.73</v>
      </c>
      <c r="G385" s="190">
        <v>103.7</v>
      </c>
      <c r="H385" s="190">
        <v>103.7</v>
      </c>
      <c r="I385" s="198">
        <f t="shared" si="71"/>
        <v>1</v>
      </c>
      <c r="J385" s="190">
        <v>5.01</v>
      </c>
      <c r="K385" s="198">
        <f t="shared" si="72"/>
        <v>4.8312439729990352E-2</v>
      </c>
      <c r="L385" s="314">
        <v>104.84</v>
      </c>
      <c r="M385" s="198">
        <f t="shared" si="73"/>
        <v>1.0483124397299903</v>
      </c>
      <c r="N385" s="314">
        <v>525.25</v>
      </c>
      <c r="O385" s="190">
        <v>2.0099999999999998</v>
      </c>
      <c r="P385" s="197">
        <f t="shared" si="74"/>
        <v>1.9382835101253614E-2</v>
      </c>
      <c r="Q385" s="196">
        <f t="shared" si="75"/>
        <v>3.0000000000000053</v>
      </c>
      <c r="R385" s="197">
        <f t="shared" si="76"/>
        <v>2.8929604628736793E-2</v>
      </c>
      <c r="S385" s="313">
        <f t="shared" si="77"/>
        <v>314.52000000000055</v>
      </c>
      <c r="T385" s="190" t="s">
        <v>179</v>
      </c>
      <c r="U385" s="190" t="s">
        <v>714</v>
      </c>
      <c r="V385" s="190" t="s">
        <v>509</v>
      </c>
      <c r="W385" s="196">
        <v>1</v>
      </c>
      <c r="X385" s="190" t="s">
        <v>469</v>
      </c>
    </row>
    <row r="386" spans="2:24" hidden="1" x14ac:dyDescent="0.25">
      <c r="B386" s="672"/>
      <c r="C386" s="528"/>
      <c r="D386" s="245">
        <v>10</v>
      </c>
      <c r="E386" s="190" t="s">
        <v>680</v>
      </c>
      <c r="F386" s="314">
        <v>167.35</v>
      </c>
      <c r="G386" s="190">
        <v>130.1</v>
      </c>
      <c r="H386" s="190">
        <v>130.1</v>
      </c>
      <c r="I386" s="198">
        <f t="shared" si="71"/>
        <v>1</v>
      </c>
      <c r="J386" s="190">
        <v>6.29</v>
      </c>
      <c r="K386" s="198">
        <f t="shared" si="72"/>
        <v>4.8347425057647962E-2</v>
      </c>
      <c r="L386" s="314">
        <v>110.1</v>
      </c>
      <c r="M386" s="198">
        <f t="shared" si="73"/>
        <v>1.0483474250576479</v>
      </c>
      <c r="N386" s="314">
        <v>692.53</v>
      </c>
      <c r="O386" s="190">
        <v>1.52</v>
      </c>
      <c r="P386" s="197">
        <f t="shared" si="74"/>
        <v>1.1683320522674866E-2</v>
      </c>
      <c r="Q386" s="196">
        <f t="shared" si="75"/>
        <v>4.7699999999999925</v>
      </c>
      <c r="R386" s="197">
        <f t="shared" si="76"/>
        <v>3.6664104534973041E-2</v>
      </c>
      <c r="S386" s="313">
        <f t="shared" si="77"/>
        <v>525.17699999999911</v>
      </c>
      <c r="T386" s="190" t="s">
        <v>179</v>
      </c>
      <c r="U386" s="190" t="s">
        <v>714</v>
      </c>
      <c r="V386" s="190" t="s">
        <v>509</v>
      </c>
      <c r="W386" s="196">
        <v>1</v>
      </c>
      <c r="X386" s="190" t="s">
        <v>469</v>
      </c>
    </row>
    <row r="387" spans="2:24" hidden="1" x14ac:dyDescent="0.25">
      <c r="B387" s="670">
        <v>45908</v>
      </c>
      <c r="C387" s="528" t="str">
        <f t="shared" ref="C387" si="84">RIGHT(TEXT(B387,"aaa"),1)</f>
        <v>一</v>
      </c>
      <c r="D387" s="245">
        <v>1</v>
      </c>
      <c r="E387" s="190" t="s">
        <v>636</v>
      </c>
      <c r="F387" s="314">
        <v>2044.09</v>
      </c>
      <c r="G387" s="190">
        <v>14678</v>
      </c>
      <c r="H387" s="190">
        <v>14678</v>
      </c>
      <c r="I387" s="198">
        <f t="shared" si="71"/>
        <v>1</v>
      </c>
      <c r="J387" s="190">
        <v>352.43</v>
      </c>
      <c r="K387" s="198">
        <f t="shared" si="72"/>
        <v>2.4010764409320071E-2</v>
      </c>
      <c r="L387" s="314">
        <v>5.8</v>
      </c>
      <c r="M387" s="198">
        <f t="shared" si="73"/>
        <v>1.0240107644093202</v>
      </c>
      <c r="N387" s="314">
        <v>2044.09</v>
      </c>
      <c r="O387" s="190">
        <v>352.43</v>
      </c>
      <c r="P387" s="197">
        <f t="shared" si="74"/>
        <v>2.4010764409320071E-2</v>
      </c>
      <c r="Q387" s="196">
        <f t="shared" si="75"/>
        <v>0</v>
      </c>
      <c r="R387" s="197">
        <f t="shared" si="76"/>
        <v>0</v>
      </c>
      <c r="S387" s="313">
        <f t="shared" si="77"/>
        <v>0</v>
      </c>
      <c r="T387" s="190" t="s">
        <v>179</v>
      </c>
      <c r="U387" s="190" t="s">
        <v>536</v>
      </c>
      <c r="V387" s="190" t="s">
        <v>640</v>
      </c>
      <c r="W387" s="196">
        <v>1</v>
      </c>
      <c r="X387" s="190" t="s">
        <v>469</v>
      </c>
    </row>
    <row r="388" spans="2:24" hidden="1" x14ac:dyDescent="0.25">
      <c r="B388" s="671"/>
      <c r="C388" s="528"/>
      <c r="D388" s="245">
        <v>2</v>
      </c>
      <c r="E388" s="190" t="s">
        <v>492</v>
      </c>
      <c r="F388" s="314">
        <v>681.82</v>
      </c>
      <c r="G388" s="190">
        <v>402.09</v>
      </c>
      <c r="H388" s="190">
        <v>402.09</v>
      </c>
      <c r="I388" s="198">
        <f t="shared" si="71"/>
        <v>1</v>
      </c>
      <c r="J388" s="190">
        <v>28.59</v>
      </c>
      <c r="K388" s="198">
        <f t="shared" si="72"/>
        <v>7.1103484294560926E-2</v>
      </c>
      <c r="L388" s="314">
        <v>156.74</v>
      </c>
      <c r="M388" s="198">
        <f t="shared" si="73"/>
        <v>1.0711034842945608</v>
      </c>
      <c r="N388" s="314">
        <v>4481.2</v>
      </c>
      <c r="O388" s="190">
        <v>4.3499999999999996</v>
      </c>
      <c r="P388" s="197">
        <f t="shared" si="74"/>
        <v>1.0818473476087442E-2</v>
      </c>
      <c r="Q388" s="196">
        <f t="shared" si="75"/>
        <v>24.239999999999974</v>
      </c>
      <c r="R388" s="197">
        <f t="shared" si="76"/>
        <v>6.0285010818473414E-2</v>
      </c>
      <c r="S388" s="313">
        <f t="shared" si="77"/>
        <v>3799.3775999999962</v>
      </c>
      <c r="T388" s="190" t="s">
        <v>467</v>
      </c>
      <c r="U388" s="190" t="s">
        <v>221</v>
      </c>
      <c r="V388" s="190" t="s">
        <v>512</v>
      </c>
      <c r="W388" s="196">
        <v>1</v>
      </c>
      <c r="X388" s="190" t="s">
        <v>469</v>
      </c>
    </row>
    <row r="389" spans="2:24" hidden="1" x14ac:dyDescent="0.25">
      <c r="B389" s="671"/>
      <c r="C389" s="528"/>
      <c r="D389" s="245">
        <v>3</v>
      </c>
      <c r="E389" s="190" t="s">
        <v>544</v>
      </c>
      <c r="F389" s="314">
        <v>609.67999999999995</v>
      </c>
      <c r="G389" s="190">
        <v>351.39</v>
      </c>
      <c r="H389" s="190">
        <v>351.39</v>
      </c>
      <c r="I389" s="198">
        <f t="shared" si="71"/>
        <v>1</v>
      </c>
      <c r="J389" s="190">
        <v>24.99</v>
      </c>
      <c r="K389" s="198">
        <f t="shared" si="72"/>
        <v>7.1117561683599423E-2</v>
      </c>
      <c r="L389" s="314">
        <v>156.72999999999999</v>
      </c>
      <c r="M389" s="198">
        <f t="shared" si="73"/>
        <v>1.0711175616835995</v>
      </c>
      <c r="N389" s="314">
        <v>3916.68</v>
      </c>
      <c r="O389" s="190">
        <v>3.89</v>
      </c>
      <c r="P389" s="197">
        <f t="shared" si="74"/>
        <v>1.1070320726258574E-2</v>
      </c>
      <c r="Q389" s="196">
        <f t="shared" si="75"/>
        <v>21.100000000000009</v>
      </c>
      <c r="R389" s="197">
        <f t="shared" si="76"/>
        <v>6.0047240957340875E-2</v>
      </c>
      <c r="S389" s="313">
        <f t="shared" si="77"/>
        <v>3307.0030000000011</v>
      </c>
      <c r="T389" s="190" t="s">
        <v>467</v>
      </c>
      <c r="U389" s="190" t="s">
        <v>221</v>
      </c>
      <c r="V389" s="190" t="s">
        <v>512</v>
      </c>
      <c r="W389" s="196">
        <v>1</v>
      </c>
      <c r="X389" s="190" t="s">
        <v>469</v>
      </c>
    </row>
    <row r="390" spans="2:24" hidden="1" x14ac:dyDescent="0.25">
      <c r="B390" s="671"/>
      <c r="C390" s="528"/>
      <c r="D390" s="245">
        <v>4</v>
      </c>
      <c r="E390" s="190" t="s">
        <v>663</v>
      </c>
      <c r="F390" s="314">
        <v>315</v>
      </c>
      <c r="G390" s="190">
        <v>9768</v>
      </c>
      <c r="H390" s="190">
        <v>9768</v>
      </c>
      <c r="I390" s="198">
        <f t="shared" si="71"/>
        <v>1</v>
      </c>
      <c r="J390" s="190">
        <v>45</v>
      </c>
      <c r="K390" s="198">
        <f t="shared" si="72"/>
        <v>4.6068796068796068E-3</v>
      </c>
      <c r="L390" s="314">
        <v>7</v>
      </c>
      <c r="M390" s="198">
        <f t="shared" si="73"/>
        <v>1.0046068796068797</v>
      </c>
      <c r="N390" s="314">
        <v>315</v>
      </c>
      <c r="O390" s="190">
        <v>45</v>
      </c>
      <c r="P390" s="197">
        <f t="shared" si="74"/>
        <v>4.6068796068796068E-3</v>
      </c>
      <c r="Q390" s="196">
        <f t="shared" si="75"/>
        <v>0</v>
      </c>
      <c r="R390" s="197">
        <f t="shared" si="76"/>
        <v>0</v>
      </c>
      <c r="S390" s="313">
        <f t="shared" si="77"/>
        <v>0</v>
      </c>
      <c r="T390" s="190" t="s">
        <v>467</v>
      </c>
      <c r="U390" s="190" t="s">
        <v>221</v>
      </c>
      <c r="V390" s="190" t="s">
        <v>641</v>
      </c>
      <c r="W390" s="196">
        <v>1</v>
      </c>
      <c r="X390" s="190" t="s">
        <v>469</v>
      </c>
    </row>
    <row r="391" spans="2:24" hidden="1" x14ac:dyDescent="0.25">
      <c r="B391" s="671"/>
      <c r="C391" s="528"/>
      <c r="D391" s="245">
        <v>5</v>
      </c>
      <c r="E391" s="190" t="s">
        <v>680</v>
      </c>
      <c r="F391" s="314">
        <v>284.06</v>
      </c>
      <c r="G391" s="190">
        <v>117.66</v>
      </c>
      <c r="H391" s="190">
        <v>117.66</v>
      </c>
      <c r="I391" s="198">
        <f t="shared" si="71"/>
        <v>1</v>
      </c>
      <c r="J391" s="190">
        <v>6.51</v>
      </c>
      <c r="K391" s="198">
        <f t="shared" si="72"/>
        <v>5.5328913819479859E-2</v>
      </c>
      <c r="L391" s="314">
        <v>110.1</v>
      </c>
      <c r="M391" s="198">
        <f t="shared" si="73"/>
        <v>1.0553289138194799</v>
      </c>
      <c r="N391" s="314">
        <v>716.75</v>
      </c>
      <c r="O391" s="190">
        <v>2.58</v>
      </c>
      <c r="P391" s="197">
        <f t="shared" si="74"/>
        <v>2.1927587965323816E-2</v>
      </c>
      <c r="Q391" s="196">
        <f t="shared" si="75"/>
        <v>3.930000000000005</v>
      </c>
      <c r="R391" s="197">
        <f t="shared" si="76"/>
        <v>3.3401325854156089E-2</v>
      </c>
      <c r="S391" s="313">
        <f t="shared" si="77"/>
        <v>432.69300000000055</v>
      </c>
      <c r="T391" s="190" t="s">
        <v>179</v>
      </c>
      <c r="U391" s="190" t="s">
        <v>714</v>
      </c>
      <c r="V391" s="190" t="s">
        <v>509</v>
      </c>
      <c r="W391" s="196">
        <v>1</v>
      </c>
      <c r="X391" s="190" t="s">
        <v>469</v>
      </c>
    </row>
    <row r="392" spans="2:24" hidden="1" x14ac:dyDescent="0.25">
      <c r="B392" s="671"/>
      <c r="C392" s="528"/>
      <c r="D392" s="245">
        <v>6</v>
      </c>
      <c r="E392" s="190" t="s">
        <v>481</v>
      </c>
      <c r="F392" s="314">
        <v>265.77</v>
      </c>
      <c r="G392" s="190">
        <v>358.5</v>
      </c>
      <c r="H392" s="190">
        <v>358.5</v>
      </c>
      <c r="I392" s="198">
        <f t="shared" si="71"/>
        <v>1</v>
      </c>
      <c r="J392" s="190">
        <v>19.829999999999998</v>
      </c>
      <c r="K392" s="198">
        <f t="shared" si="72"/>
        <v>5.5313807531380751E-2</v>
      </c>
      <c r="L392" s="314">
        <v>111.2</v>
      </c>
      <c r="M392" s="198">
        <f t="shared" si="73"/>
        <v>1.0553138075313806</v>
      </c>
      <c r="N392" s="314">
        <v>2205.1</v>
      </c>
      <c r="O392" s="190">
        <v>2.39</v>
      </c>
      <c r="P392" s="197">
        <f t="shared" si="74"/>
        <v>6.6666666666666671E-3</v>
      </c>
      <c r="Q392" s="196">
        <f t="shared" si="75"/>
        <v>17.439999999999984</v>
      </c>
      <c r="R392" s="197">
        <f t="shared" si="76"/>
        <v>4.8647140864714042E-2</v>
      </c>
      <c r="S392" s="313">
        <f t="shared" si="77"/>
        <v>1939.3279999999982</v>
      </c>
      <c r="T392" s="190" t="s">
        <v>179</v>
      </c>
      <c r="U392" s="190" t="s">
        <v>714</v>
      </c>
      <c r="V392" s="190" t="s">
        <v>642</v>
      </c>
      <c r="W392" s="196">
        <v>1</v>
      </c>
      <c r="X392" s="190" t="s">
        <v>429</v>
      </c>
    </row>
    <row r="393" spans="2:24" hidden="1" x14ac:dyDescent="0.25">
      <c r="B393" s="671"/>
      <c r="C393" s="528"/>
      <c r="D393" s="245">
        <v>7</v>
      </c>
      <c r="E393" s="190" t="s">
        <v>614</v>
      </c>
      <c r="F393" s="314">
        <v>252.65</v>
      </c>
      <c r="G393" s="190">
        <v>310.98</v>
      </c>
      <c r="H393" s="190">
        <v>310.98</v>
      </c>
      <c r="I393" s="198">
        <f t="shared" si="71"/>
        <v>1</v>
      </c>
      <c r="J393" s="190">
        <v>14.74</v>
      </c>
      <c r="K393" s="198">
        <f t="shared" si="72"/>
        <v>4.7398546530323493E-2</v>
      </c>
      <c r="L393" s="314">
        <v>95.34</v>
      </c>
      <c r="M393" s="198">
        <f t="shared" si="73"/>
        <v>1.0473985465303235</v>
      </c>
      <c r="N393" s="314">
        <v>1405.31</v>
      </c>
      <c r="O393" s="190">
        <v>2.65</v>
      </c>
      <c r="P393" s="197">
        <f t="shared" si="74"/>
        <v>8.5214483246511021E-3</v>
      </c>
      <c r="Q393" s="196">
        <f t="shared" si="75"/>
        <v>12.090000000000009</v>
      </c>
      <c r="R393" s="197">
        <f t="shared" si="76"/>
        <v>3.8877098205672415E-2</v>
      </c>
      <c r="S393" s="313">
        <f t="shared" si="77"/>
        <v>1152.6606000000008</v>
      </c>
      <c r="T393" s="190" t="s">
        <v>179</v>
      </c>
      <c r="U393" s="190" t="s">
        <v>714</v>
      </c>
      <c r="V393" s="190" t="s">
        <v>642</v>
      </c>
      <c r="W393" s="196">
        <v>1</v>
      </c>
      <c r="X393" s="190" t="s">
        <v>469</v>
      </c>
    </row>
    <row r="394" spans="2:24" hidden="1" x14ac:dyDescent="0.25">
      <c r="B394" s="671"/>
      <c r="C394" s="528"/>
      <c r="D394" s="245">
        <v>8</v>
      </c>
      <c r="E394" s="190" t="s">
        <v>664</v>
      </c>
      <c r="F394" s="314">
        <v>232.19</v>
      </c>
      <c r="G394" s="190">
        <v>3995</v>
      </c>
      <c r="H394" s="190">
        <v>3995</v>
      </c>
      <c r="I394" s="198">
        <f t="shared" si="71"/>
        <v>1</v>
      </c>
      <c r="J394" s="190">
        <v>33.17</v>
      </c>
      <c r="K394" s="198">
        <f t="shared" si="72"/>
        <v>8.3028785982478103E-3</v>
      </c>
      <c r="L394" s="314">
        <v>7</v>
      </c>
      <c r="M394" s="198">
        <f t="shared" si="73"/>
        <v>1.0083028785982477</v>
      </c>
      <c r="N394" s="314">
        <v>232.19</v>
      </c>
      <c r="O394" s="190">
        <v>33.17</v>
      </c>
      <c r="P394" s="197">
        <f t="shared" si="74"/>
        <v>8.3028785982478103E-3</v>
      </c>
      <c r="Q394" s="196">
        <f t="shared" si="75"/>
        <v>7.1054273576010019E-14</v>
      </c>
      <c r="R394" s="197">
        <f t="shared" si="76"/>
        <v>1.7785800644808516E-17</v>
      </c>
      <c r="S394" s="313">
        <f t="shared" si="77"/>
        <v>4.9737991503207013E-13</v>
      </c>
      <c r="T394" s="190" t="s">
        <v>467</v>
      </c>
      <c r="U394" s="190" t="s">
        <v>221</v>
      </c>
      <c r="V394" s="190" t="s">
        <v>641</v>
      </c>
      <c r="W394" s="196">
        <v>1</v>
      </c>
      <c r="X394" s="190" t="s">
        <v>469</v>
      </c>
    </row>
    <row r="395" spans="2:24" hidden="1" x14ac:dyDescent="0.25">
      <c r="B395" s="671"/>
      <c r="C395" s="528"/>
      <c r="D395" s="245">
        <v>9</v>
      </c>
      <c r="E395" s="190" t="s">
        <v>662</v>
      </c>
      <c r="F395" s="314">
        <v>206.18</v>
      </c>
      <c r="G395" s="190">
        <v>6025</v>
      </c>
      <c r="H395" s="190">
        <v>6025</v>
      </c>
      <c r="I395" s="198">
        <f t="shared" si="71"/>
        <v>1</v>
      </c>
      <c r="J395" s="190">
        <v>46.86</v>
      </c>
      <c r="K395" s="198">
        <f t="shared" si="72"/>
        <v>7.7775933609958506E-3</v>
      </c>
      <c r="L395" s="314">
        <v>4.4000000000000004</v>
      </c>
      <c r="M395" s="198">
        <f t="shared" si="73"/>
        <v>1.0077775933609958</v>
      </c>
      <c r="N395" s="314">
        <v>206.18</v>
      </c>
      <c r="O395" s="190">
        <v>46.86</v>
      </c>
      <c r="P395" s="197">
        <f t="shared" si="74"/>
        <v>7.7775933609958506E-3</v>
      </c>
      <c r="Q395" s="196">
        <f t="shared" si="75"/>
        <v>-3.2684965844964609E-13</v>
      </c>
      <c r="R395" s="197">
        <f t="shared" si="76"/>
        <v>-5.4248905966746235E-17</v>
      </c>
      <c r="S395" s="313">
        <f t="shared" si="77"/>
        <v>-1.4381384971784428E-12</v>
      </c>
      <c r="T395" s="190" t="s">
        <v>179</v>
      </c>
      <c r="U395" s="190" t="s">
        <v>536</v>
      </c>
      <c r="V395" s="190" t="s">
        <v>640</v>
      </c>
      <c r="W395" s="196">
        <v>1</v>
      </c>
      <c r="X395" s="190" t="s">
        <v>469</v>
      </c>
    </row>
    <row r="396" spans="2:24" hidden="1" x14ac:dyDescent="0.25">
      <c r="B396" s="672"/>
      <c r="C396" s="528"/>
      <c r="D396" s="245">
        <v>10</v>
      </c>
      <c r="E396" s="190" t="s">
        <v>638</v>
      </c>
      <c r="F396" s="314">
        <v>200.45</v>
      </c>
      <c r="G396" s="190">
        <v>4869</v>
      </c>
      <c r="H396" s="190">
        <v>4869</v>
      </c>
      <c r="I396" s="198">
        <f t="shared" si="71"/>
        <v>1</v>
      </c>
      <c r="J396" s="190">
        <v>46.08</v>
      </c>
      <c r="K396" s="198">
        <f t="shared" si="72"/>
        <v>9.4639556377079485E-3</v>
      </c>
      <c r="L396" s="314">
        <v>4.3499999999999996</v>
      </c>
      <c r="M396" s="198">
        <f t="shared" si="73"/>
        <v>1.0094639556377079</v>
      </c>
      <c r="N396" s="314">
        <v>200.45</v>
      </c>
      <c r="O396" s="190">
        <v>46.08</v>
      </c>
      <c r="P396" s="197">
        <f t="shared" si="74"/>
        <v>9.4639556377079485E-3</v>
      </c>
      <c r="Q396" s="196">
        <f t="shared" si="75"/>
        <v>-7.1054273576010019E-14</v>
      </c>
      <c r="R396" s="197">
        <f t="shared" si="76"/>
        <v>-1.4593196462520029E-17</v>
      </c>
      <c r="S396" s="313">
        <f t="shared" si="77"/>
        <v>-3.0908609005564358E-13</v>
      </c>
      <c r="T396" s="190" t="s">
        <v>179</v>
      </c>
      <c r="U396" s="190" t="s">
        <v>536</v>
      </c>
      <c r="V396" s="190" t="s">
        <v>640</v>
      </c>
      <c r="W396" s="196">
        <v>1</v>
      </c>
      <c r="X396" s="190" t="s">
        <v>447</v>
      </c>
    </row>
    <row r="397" spans="2:24" hidden="1" x14ac:dyDescent="0.25">
      <c r="B397" s="670">
        <v>45909</v>
      </c>
      <c r="C397" s="528" t="str">
        <f t="shared" ref="C397" si="85">RIGHT(TEXT(B397,"aaa"),1)</f>
        <v>二</v>
      </c>
      <c r="D397" s="245">
        <v>1</v>
      </c>
      <c r="E397" s="190" t="s">
        <v>636</v>
      </c>
      <c r="F397" s="314">
        <v>1843.07</v>
      </c>
      <c r="G397" s="190">
        <v>14531</v>
      </c>
      <c r="H397" s="190">
        <v>14531</v>
      </c>
      <c r="I397" s="198">
        <f t="shared" si="71"/>
        <v>1</v>
      </c>
      <c r="J397" s="190">
        <v>317.77</v>
      </c>
      <c r="K397" s="198">
        <f t="shared" si="72"/>
        <v>2.1868419241621358E-2</v>
      </c>
      <c r="L397" s="314">
        <v>5.8</v>
      </c>
      <c r="M397" s="198">
        <f t="shared" si="73"/>
        <v>1.0218684192416214</v>
      </c>
      <c r="N397" s="314">
        <v>1843.07</v>
      </c>
      <c r="O397" s="190">
        <v>317.77</v>
      </c>
      <c r="P397" s="197">
        <f t="shared" si="74"/>
        <v>2.1868419241621358E-2</v>
      </c>
      <c r="Q397" s="196">
        <f t="shared" si="75"/>
        <v>4.5474735088646412E-13</v>
      </c>
      <c r="R397" s="197">
        <f t="shared" si="76"/>
        <v>3.1294979759580491E-17</v>
      </c>
      <c r="S397" s="313">
        <f t="shared" si="77"/>
        <v>2.6375346351414918E-12</v>
      </c>
      <c r="T397" s="190" t="s">
        <v>179</v>
      </c>
      <c r="U397" s="190" t="s">
        <v>536</v>
      </c>
      <c r="V397" s="190" t="s">
        <v>640</v>
      </c>
      <c r="W397" s="196">
        <v>1</v>
      </c>
      <c r="X397" s="190" t="s">
        <v>469</v>
      </c>
    </row>
    <row r="398" spans="2:24" hidden="1" x14ac:dyDescent="0.25">
      <c r="B398" s="671"/>
      <c r="C398" s="528"/>
      <c r="D398" s="245">
        <v>2</v>
      </c>
      <c r="E398" s="190" t="s">
        <v>637</v>
      </c>
      <c r="F398" s="314">
        <v>789.8</v>
      </c>
      <c r="G398" s="190">
        <v>6846</v>
      </c>
      <c r="H398" s="190">
        <v>6846</v>
      </c>
      <c r="I398" s="198">
        <f t="shared" si="71"/>
        <v>1</v>
      </c>
      <c r="J398" s="190">
        <v>120.03</v>
      </c>
      <c r="K398" s="198">
        <f t="shared" si="72"/>
        <v>1.7532865907099036E-2</v>
      </c>
      <c r="L398" s="314">
        <v>6.58</v>
      </c>
      <c r="M398" s="198">
        <f t="shared" si="73"/>
        <v>1.017532865907099</v>
      </c>
      <c r="N398" s="314">
        <v>789.8</v>
      </c>
      <c r="O398" s="190">
        <v>120.03</v>
      </c>
      <c r="P398" s="197">
        <f t="shared" si="74"/>
        <v>1.7532865907099036E-2</v>
      </c>
      <c r="Q398" s="196">
        <f t="shared" si="75"/>
        <v>-2.5579538487363607E-13</v>
      </c>
      <c r="R398" s="197">
        <f t="shared" si="76"/>
        <v>-3.7364210469418065E-17</v>
      </c>
      <c r="S398" s="313">
        <f t="shared" si="77"/>
        <v>-1.6831336324685253E-12</v>
      </c>
      <c r="T398" s="190" t="s">
        <v>467</v>
      </c>
      <c r="U398" s="190" t="s">
        <v>221</v>
      </c>
      <c r="V398" s="190" t="s">
        <v>641</v>
      </c>
      <c r="W398" s="196">
        <v>1</v>
      </c>
      <c r="X398" s="190" t="s">
        <v>469</v>
      </c>
    </row>
    <row r="399" spans="2:24" hidden="1" x14ac:dyDescent="0.25">
      <c r="B399" s="671"/>
      <c r="C399" s="528"/>
      <c r="D399" s="245">
        <v>3</v>
      </c>
      <c r="E399" s="190" t="s">
        <v>559</v>
      </c>
      <c r="F399" s="314">
        <v>582.12</v>
      </c>
      <c r="G399" s="190">
        <v>234.33</v>
      </c>
      <c r="H399" s="190">
        <v>234.33</v>
      </c>
      <c r="I399" s="198">
        <f t="shared" si="71"/>
        <v>1</v>
      </c>
      <c r="J399" s="190">
        <v>10.17</v>
      </c>
      <c r="K399" s="198">
        <f t="shared" si="72"/>
        <v>4.3400332863909867E-2</v>
      </c>
      <c r="L399" s="314">
        <v>194.04</v>
      </c>
      <c r="M399" s="198">
        <f t="shared" si="73"/>
        <v>1.0434003328639099</v>
      </c>
      <c r="N399" s="314">
        <v>1973.39</v>
      </c>
      <c r="O399" s="190">
        <v>3</v>
      </c>
      <c r="P399" s="197">
        <f t="shared" si="74"/>
        <v>1.2802458071949813E-2</v>
      </c>
      <c r="Q399" s="196">
        <f t="shared" si="75"/>
        <v>7.1699999999999875</v>
      </c>
      <c r="R399" s="197">
        <f t="shared" si="76"/>
        <v>3.0597874791960002E-2</v>
      </c>
      <c r="S399" s="313">
        <f t="shared" si="77"/>
        <v>1391.2667999999976</v>
      </c>
      <c r="T399" s="190" t="s">
        <v>179</v>
      </c>
      <c r="U399" s="190" t="s">
        <v>714</v>
      </c>
      <c r="V399" s="190" t="s">
        <v>642</v>
      </c>
      <c r="W399" s="196">
        <v>1</v>
      </c>
      <c r="X399" s="190" t="s">
        <v>435</v>
      </c>
    </row>
    <row r="400" spans="2:24" hidden="1" x14ac:dyDescent="0.25">
      <c r="B400" s="671"/>
      <c r="C400" s="528"/>
      <c r="D400" s="245">
        <v>4</v>
      </c>
      <c r="E400" s="190" t="s">
        <v>519</v>
      </c>
      <c r="F400" s="314">
        <v>225</v>
      </c>
      <c r="G400" s="190">
        <v>239.61</v>
      </c>
      <c r="H400" s="190">
        <v>239.61</v>
      </c>
      <c r="I400" s="198">
        <f t="shared" si="71"/>
        <v>1</v>
      </c>
      <c r="J400" s="190">
        <v>10.4</v>
      </c>
      <c r="K400" s="198">
        <f t="shared" si="72"/>
        <v>4.3403864613329991E-2</v>
      </c>
      <c r="L400" s="314">
        <v>99.12</v>
      </c>
      <c r="M400" s="198">
        <f t="shared" si="73"/>
        <v>1.0434038646133301</v>
      </c>
      <c r="N400" s="314">
        <v>1030.8499999999999</v>
      </c>
      <c r="O400" s="190">
        <v>2.27</v>
      </c>
      <c r="P400" s="197">
        <f t="shared" si="74"/>
        <v>9.4737281415633728E-3</v>
      </c>
      <c r="Q400" s="196">
        <f t="shared" si="75"/>
        <v>8.1300000000000061</v>
      </c>
      <c r="R400" s="197">
        <f t="shared" si="76"/>
        <v>3.3930136471766646E-2</v>
      </c>
      <c r="S400" s="313">
        <f t="shared" si="77"/>
        <v>805.84560000000067</v>
      </c>
      <c r="T400" s="190" t="s">
        <v>179</v>
      </c>
      <c r="U400" s="190" t="s">
        <v>714</v>
      </c>
      <c r="V400" s="190" t="s">
        <v>509</v>
      </c>
      <c r="W400" s="196">
        <v>1</v>
      </c>
      <c r="X400" s="190" t="s">
        <v>469</v>
      </c>
    </row>
    <row r="401" spans="2:24" hidden="1" x14ac:dyDescent="0.25">
      <c r="B401" s="671"/>
      <c r="C401" s="528"/>
      <c r="D401" s="245">
        <v>5</v>
      </c>
      <c r="E401" s="190" t="s">
        <v>663</v>
      </c>
      <c r="F401" s="314">
        <v>221.83</v>
      </c>
      <c r="G401" s="190">
        <v>9085</v>
      </c>
      <c r="H401" s="190">
        <v>9085</v>
      </c>
      <c r="I401" s="198">
        <f t="shared" ref="I401:I456" si="86">H401/G401</f>
        <v>1</v>
      </c>
      <c r="J401" s="190">
        <v>31.69</v>
      </c>
      <c r="K401" s="198">
        <f t="shared" ref="K401:K456" si="87">J401/G401</f>
        <v>3.4881673087506881E-3</v>
      </c>
      <c r="L401" s="314">
        <v>7</v>
      </c>
      <c r="M401" s="198">
        <f t="shared" ref="M401:M456" si="88">(H401+J401)/G401</f>
        <v>1.0034881673087508</v>
      </c>
      <c r="N401" s="314">
        <v>221.83</v>
      </c>
      <c r="O401" s="190">
        <v>31.69</v>
      </c>
      <c r="P401" s="197">
        <f t="shared" ref="P401:P456" si="89">O401/G401</f>
        <v>3.4881673087506881E-3</v>
      </c>
      <c r="Q401" s="196">
        <f t="shared" ref="Q401:Q456" si="90">(H401+J401)-G401-O401</f>
        <v>5.0803805606847163E-13</v>
      </c>
      <c r="R401" s="197">
        <f t="shared" ref="R401:R456" si="91">Q401/G401</f>
        <v>5.5920534514966611E-17</v>
      </c>
      <c r="S401" s="313">
        <f t="shared" ref="S401:S456" si="92">Q401*L401</f>
        <v>3.5562663924793014E-12</v>
      </c>
      <c r="T401" s="190" t="s">
        <v>467</v>
      </c>
      <c r="U401" s="190" t="s">
        <v>221</v>
      </c>
      <c r="V401" s="190" t="s">
        <v>641</v>
      </c>
      <c r="W401" s="196">
        <v>1</v>
      </c>
      <c r="X401" s="190" t="s">
        <v>469</v>
      </c>
    </row>
    <row r="402" spans="2:24" hidden="1" x14ac:dyDescent="0.25">
      <c r="B402" s="671"/>
      <c r="C402" s="528"/>
      <c r="D402" s="245">
        <v>6</v>
      </c>
      <c r="E402" s="190" t="s">
        <v>680</v>
      </c>
      <c r="F402" s="314">
        <v>204.79</v>
      </c>
      <c r="G402" s="190">
        <v>106.45</v>
      </c>
      <c r="H402" s="190">
        <v>106.45</v>
      </c>
      <c r="I402" s="198">
        <f t="shared" si="86"/>
        <v>1</v>
      </c>
      <c r="J402" s="190">
        <v>4.62</v>
      </c>
      <c r="K402" s="198">
        <f t="shared" si="87"/>
        <v>4.3400657585720995E-2</v>
      </c>
      <c r="L402" s="314">
        <v>110.1</v>
      </c>
      <c r="M402" s="198">
        <f t="shared" si="88"/>
        <v>1.0434006575857211</v>
      </c>
      <c r="N402" s="314">
        <v>508.66</v>
      </c>
      <c r="O402" s="190">
        <v>1.86</v>
      </c>
      <c r="P402" s="197">
        <f t="shared" si="89"/>
        <v>1.7472992015030532E-2</v>
      </c>
      <c r="Q402" s="196">
        <f t="shared" si="90"/>
        <v>2.7600000000000042</v>
      </c>
      <c r="R402" s="197">
        <f t="shared" si="91"/>
        <v>2.5927665570690504E-2</v>
      </c>
      <c r="S402" s="313">
        <f t="shared" si="92"/>
        <v>303.87600000000043</v>
      </c>
      <c r="T402" s="190" t="s">
        <v>179</v>
      </c>
      <c r="U402" s="190" t="s">
        <v>714</v>
      </c>
      <c r="V402" s="190" t="s">
        <v>509</v>
      </c>
      <c r="W402" s="196">
        <v>1</v>
      </c>
      <c r="X402" s="190" t="s">
        <v>469</v>
      </c>
    </row>
    <row r="403" spans="2:24" hidden="1" x14ac:dyDescent="0.25">
      <c r="B403" s="671"/>
      <c r="C403" s="528"/>
      <c r="D403" s="245">
        <v>7</v>
      </c>
      <c r="E403" s="190" t="s">
        <v>492</v>
      </c>
      <c r="F403" s="314">
        <v>194.36</v>
      </c>
      <c r="G403" s="190">
        <v>380.23</v>
      </c>
      <c r="H403" s="190">
        <v>380.23</v>
      </c>
      <c r="I403" s="198">
        <f t="shared" si="86"/>
        <v>1</v>
      </c>
      <c r="J403" s="190">
        <v>21.22</v>
      </c>
      <c r="K403" s="198">
        <f t="shared" si="87"/>
        <v>5.5808326539199954E-2</v>
      </c>
      <c r="L403" s="314">
        <v>156.74</v>
      </c>
      <c r="M403" s="198">
        <f t="shared" si="88"/>
        <v>1.0558083265392</v>
      </c>
      <c r="N403" s="314">
        <v>3326.02</v>
      </c>
      <c r="O403" s="190">
        <v>1.24</v>
      </c>
      <c r="P403" s="197">
        <f t="shared" si="89"/>
        <v>3.2611840201983008E-3</v>
      </c>
      <c r="Q403" s="196">
        <f t="shared" si="90"/>
        <v>19.980000000000029</v>
      </c>
      <c r="R403" s="197">
        <f t="shared" si="91"/>
        <v>5.2547142519001729E-2</v>
      </c>
      <c r="S403" s="313">
        <f t="shared" si="92"/>
        <v>3131.6652000000049</v>
      </c>
      <c r="T403" s="190" t="s">
        <v>467</v>
      </c>
      <c r="U403" s="190" t="s">
        <v>221</v>
      </c>
      <c r="V403" s="190" t="s">
        <v>512</v>
      </c>
      <c r="W403" s="196">
        <v>1</v>
      </c>
      <c r="X403" s="190" t="s">
        <v>469</v>
      </c>
    </row>
    <row r="404" spans="2:24" hidden="1" x14ac:dyDescent="0.25">
      <c r="B404" s="671"/>
      <c r="C404" s="528"/>
      <c r="D404" s="245">
        <v>8</v>
      </c>
      <c r="E404" s="190" t="s">
        <v>481</v>
      </c>
      <c r="F404" s="314">
        <v>183.48</v>
      </c>
      <c r="G404" s="190">
        <v>332.7</v>
      </c>
      <c r="H404" s="190">
        <v>332.7</v>
      </c>
      <c r="I404" s="198">
        <f t="shared" si="86"/>
        <v>1</v>
      </c>
      <c r="J404" s="190">
        <v>14.44</v>
      </c>
      <c r="K404" s="198">
        <f t="shared" si="87"/>
        <v>4.3402464682897504E-2</v>
      </c>
      <c r="L404" s="314">
        <v>111.2</v>
      </c>
      <c r="M404" s="198">
        <f t="shared" si="88"/>
        <v>1.0434024646828974</v>
      </c>
      <c r="N404" s="314">
        <v>1605.73</v>
      </c>
      <c r="O404" s="190">
        <v>1.65</v>
      </c>
      <c r="P404" s="197">
        <f t="shared" si="89"/>
        <v>4.9594229035166814E-3</v>
      </c>
      <c r="Q404" s="196">
        <f t="shared" si="90"/>
        <v>12.789999999999997</v>
      </c>
      <c r="R404" s="197">
        <f t="shared" si="91"/>
        <v>3.8443041779380814E-2</v>
      </c>
      <c r="S404" s="313">
        <f t="shared" si="92"/>
        <v>1422.2479999999998</v>
      </c>
      <c r="T404" s="190" t="s">
        <v>179</v>
      </c>
      <c r="U404" s="190" t="s">
        <v>714</v>
      </c>
      <c r="V404" s="190" t="s">
        <v>642</v>
      </c>
      <c r="W404" s="196">
        <v>1</v>
      </c>
      <c r="X404" s="190" t="s">
        <v>429</v>
      </c>
    </row>
    <row r="405" spans="2:24" hidden="1" x14ac:dyDescent="0.25">
      <c r="B405" s="671"/>
      <c r="C405" s="528"/>
      <c r="D405" s="245">
        <v>9</v>
      </c>
      <c r="E405" s="190" t="s">
        <v>547</v>
      </c>
      <c r="F405" s="314">
        <v>146.86000000000001</v>
      </c>
      <c r="G405" s="190">
        <v>73.61</v>
      </c>
      <c r="H405" s="190">
        <v>73.61</v>
      </c>
      <c r="I405" s="198">
        <f t="shared" si="86"/>
        <v>1</v>
      </c>
      <c r="J405" s="190">
        <v>3.65</v>
      </c>
      <c r="K405" s="198">
        <f t="shared" si="87"/>
        <v>4.9585654123081101E-2</v>
      </c>
      <c r="L405" s="314">
        <v>90.1</v>
      </c>
      <c r="M405" s="198">
        <f t="shared" si="88"/>
        <v>1.0495856541230812</v>
      </c>
      <c r="N405" s="314">
        <v>328.87</v>
      </c>
      <c r="O405" s="190">
        <v>1.63</v>
      </c>
      <c r="P405" s="197">
        <f t="shared" si="89"/>
        <v>2.214373047140334E-2</v>
      </c>
      <c r="Q405" s="196">
        <f t="shared" si="90"/>
        <v>2.0200000000000058</v>
      </c>
      <c r="R405" s="197">
        <f t="shared" si="91"/>
        <v>2.744192365167784E-2</v>
      </c>
      <c r="S405" s="313">
        <f t="shared" si="92"/>
        <v>182.00200000000052</v>
      </c>
      <c r="T405" s="190" t="s">
        <v>467</v>
      </c>
      <c r="U405" s="190" t="s">
        <v>221</v>
      </c>
      <c r="V405" s="190" t="s">
        <v>685</v>
      </c>
      <c r="W405" s="196">
        <v>1</v>
      </c>
      <c r="X405" s="190" t="s">
        <v>415</v>
      </c>
    </row>
    <row r="406" spans="2:24" hidden="1" x14ac:dyDescent="0.25">
      <c r="B406" s="672"/>
      <c r="C406" s="528"/>
      <c r="D406" s="245">
        <v>10</v>
      </c>
      <c r="E406" s="190" t="s">
        <v>462</v>
      </c>
      <c r="F406" s="314">
        <v>125.41</v>
      </c>
      <c r="G406" s="190">
        <v>10.119999999999999</v>
      </c>
      <c r="H406" s="190">
        <v>10.119999999999999</v>
      </c>
      <c r="I406" s="198">
        <f t="shared" si="86"/>
        <v>1</v>
      </c>
      <c r="J406" s="190">
        <v>0.32</v>
      </c>
      <c r="K406" s="198">
        <f t="shared" si="87"/>
        <v>3.1620553359683799E-2</v>
      </c>
      <c r="L406" s="314">
        <v>1567.63</v>
      </c>
      <c r="M406" s="198">
        <f t="shared" si="88"/>
        <v>1.0316205533596838</v>
      </c>
      <c r="N406" s="314">
        <v>501.64</v>
      </c>
      <c r="O406" s="190">
        <v>0.08</v>
      </c>
      <c r="P406" s="197">
        <f t="shared" si="89"/>
        <v>7.9051383399209498E-3</v>
      </c>
      <c r="Q406" s="196">
        <f t="shared" si="90"/>
        <v>0.24000000000000027</v>
      </c>
      <c r="R406" s="197">
        <f t="shared" si="91"/>
        <v>2.3715415019762875E-2</v>
      </c>
      <c r="S406" s="313">
        <f t="shared" si="92"/>
        <v>376.23120000000046</v>
      </c>
      <c r="T406" s="190" t="s">
        <v>179</v>
      </c>
      <c r="U406" s="190" t="s">
        <v>714</v>
      </c>
      <c r="V406" s="190" t="s">
        <v>509</v>
      </c>
      <c r="W406" s="196">
        <v>1</v>
      </c>
      <c r="X406" s="190" t="s">
        <v>416</v>
      </c>
    </row>
    <row r="407" spans="2:24" hidden="1" x14ac:dyDescent="0.25">
      <c r="B407" s="670">
        <v>45910</v>
      </c>
      <c r="C407" s="528" t="str">
        <f t="shared" ref="C407" si="93">RIGHT(TEXT(B407,"aaa"),1)</f>
        <v>三</v>
      </c>
      <c r="D407" s="245">
        <v>1</v>
      </c>
      <c r="E407" s="190" t="s">
        <v>637</v>
      </c>
      <c r="F407" s="314">
        <v>1521.1</v>
      </c>
      <c r="G407" s="190">
        <v>6885</v>
      </c>
      <c r="H407" s="190">
        <v>6885</v>
      </c>
      <c r="I407" s="198">
        <f t="shared" si="86"/>
        <v>1</v>
      </c>
      <c r="J407" s="190">
        <v>231.17</v>
      </c>
      <c r="K407" s="198">
        <f t="shared" si="87"/>
        <v>3.3575889615105298E-2</v>
      </c>
      <c r="L407" s="314">
        <v>6.58</v>
      </c>
      <c r="M407" s="198">
        <f t="shared" si="88"/>
        <v>1.0335758896151053</v>
      </c>
      <c r="N407" s="314">
        <v>1521.1</v>
      </c>
      <c r="O407" s="190">
        <v>231.17</v>
      </c>
      <c r="P407" s="197">
        <f t="shared" si="89"/>
        <v>3.3575889615105298E-2</v>
      </c>
      <c r="Q407" s="196">
        <f t="shared" si="90"/>
        <v>0</v>
      </c>
      <c r="R407" s="197">
        <f t="shared" si="91"/>
        <v>0</v>
      </c>
      <c r="S407" s="313">
        <f t="shared" si="92"/>
        <v>0</v>
      </c>
      <c r="T407" s="190" t="s">
        <v>467</v>
      </c>
      <c r="U407" s="190" t="s">
        <v>221</v>
      </c>
      <c r="V407" s="190" t="s">
        <v>641</v>
      </c>
      <c r="W407" s="196">
        <v>1</v>
      </c>
      <c r="X407" s="190" t="s">
        <v>469</v>
      </c>
    </row>
    <row r="408" spans="2:24" hidden="1" x14ac:dyDescent="0.25">
      <c r="B408" s="671"/>
      <c r="C408" s="528"/>
      <c r="D408" s="245">
        <v>2</v>
      </c>
      <c r="E408" s="190" t="s">
        <v>636</v>
      </c>
      <c r="F408" s="314">
        <v>1043.42</v>
      </c>
      <c r="G408" s="190">
        <v>15274</v>
      </c>
      <c r="H408" s="190">
        <v>15274</v>
      </c>
      <c r="I408" s="198">
        <f t="shared" si="86"/>
        <v>1</v>
      </c>
      <c r="J408" s="190">
        <v>179.9</v>
      </c>
      <c r="K408" s="198">
        <f t="shared" si="87"/>
        <v>1.1778185151237398E-2</v>
      </c>
      <c r="L408" s="314">
        <v>5.8</v>
      </c>
      <c r="M408" s="198">
        <f t="shared" si="88"/>
        <v>1.0117781851512373</v>
      </c>
      <c r="N408" s="314">
        <v>1043.42</v>
      </c>
      <c r="O408" s="190">
        <v>179.9</v>
      </c>
      <c r="P408" s="197">
        <f t="shared" si="89"/>
        <v>1.1778185151237398E-2</v>
      </c>
      <c r="Q408" s="196">
        <f t="shared" si="90"/>
        <v>-3.694822225952521E-13</v>
      </c>
      <c r="R408" s="197">
        <f t="shared" si="91"/>
        <v>-2.4190272528168921E-17</v>
      </c>
      <c r="S408" s="313">
        <f t="shared" si="92"/>
        <v>-2.1429968910524619E-12</v>
      </c>
      <c r="T408" s="190" t="s">
        <v>179</v>
      </c>
      <c r="U408" s="190" t="s">
        <v>536</v>
      </c>
      <c r="V408" s="190" t="s">
        <v>640</v>
      </c>
      <c r="W408" s="196">
        <v>1</v>
      </c>
      <c r="X408" s="190" t="s">
        <v>469</v>
      </c>
    </row>
    <row r="409" spans="2:24" hidden="1" x14ac:dyDescent="0.25">
      <c r="B409" s="671"/>
      <c r="C409" s="528"/>
      <c r="D409" s="245">
        <v>3</v>
      </c>
      <c r="E409" s="190" t="s">
        <v>663</v>
      </c>
      <c r="F409" s="314">
        <v>669.34</v>
      </c>
      <c r="G409" s="190">
        <v>9655</v>
      </c>
      <c r="H409" s="190">
        <v>9655</v>
      </c>
      <c r="I409" s="198">
        <f t="shared" si="86"/>
        <v>1</v>
      </c>
      <c r="J409" s="190">
        <v>95.62</v>
      </c>
      <c r="K409" s="198">
        <f t="shared" si="87"/>
        <v>9.903676851372346E-3</v>
      </c>
      <c r="L409" s="314">
        <v>7</v>
      </c>
      <c r="M409" s="198">
        <f t="shared" si="88"/>
        <v>1.0099036768513725</v>
      </c>
      <c r="N409" s="314">
        <v>669.34</v>
      </c>
      <c r="O409" s="190">
        <v>95.62</v>
      </c>
      <c r="P409" s="197">
        <f t="shared" si="89"/>
        <v>9.903676851372346E-3</v>
      </c>
      <c r="Q409" s="196">
        <f t="shared" si="90"/>
        <v>7.9580786405131221E-13</v>
      </c>
      <c r="R409" s="197">
        <f t="shared" si="91"/>
        <v>8.2424429212978997E-17</v>
      </c>
      <c r="S409" s="313">
        <f t="shared" si="92"/>
        <v>5.5706550483591855E-12</v>
      </c>
      <c r="T409" s="190" t="s">
        <v>467</v>
      </c>
      <c r="U409" s="190" t="s">
        <v>221</v>
      </c>
      <c r="V409" s="190" t="s">
        <v>641</v>
      </c>
      <c r="W409" s="196">
        <v>1</v>
      </c>
      <c r="X409" s="190" t="s">
        <v>469</v>
      </c>
    </row>
    <row r="410" spans="2:24" hidden="1" x14ac:dyDescent="0.25">
      <c r="B410" s="671"/>
      <c r="C410" s="528"/>
      <c r="D410" s="245">
        <v>4</v>
      </c>
      <c r="E410" s="190" t="s">
        <v>662</v>
      </c>
      <c r="F410" s="314">
        <v>297.97000000000003</v>
      </c>
      <c r="G410" s="190">
        <v>5734</v>
      </c>
      <c r="H410" s="190">
        <v>5734</v>
      </c>
      <c r="I410" s="198">
        <f t="shared" si="86"/>
        <v>1</v>
      </c>
      <c r="J410" s="190">
        <v>67.72</v>
      </c>
      <c r="K410" s="198">
        <f t="shared" si="87"/>
        <v>1.1810254621555633E-2</v>
      </c>
      <c r="L410" s="314">
        <v>4.4000000000000004</v>
      </c>
      <c r="M410" s="198">
        <f t="shared" si="88"/>
        <v>1.0118102546215557</v>
      </c>
      <c r="N410" s="314">
        <v>297.97000000000003</v>
      </c>
      <c r="O410" s="190">
        <v>67.72</v>
      </c>
      <c r="P410" s="197">
        <f t="shared" si="89"/>
        <v>1.1810254621555633E-2</v>
      </c>
      <c r="Q410" s="196">
        <f t="shared" si="90"/>
        <v>2.5579538487363607E-13</v>
      </c>
      <c r="R410" s="197">
        <f t="shared" si="91"/>
        <v>4.4610286863208246E-17</v>
      </c>
      <c r="S410" s="313">
        <f t="shared" si="92"/>
        <v>1.1254996934439987E-12</v>
      </c>
      <c r="T410" s="190" t="s">
        <v>179</v>
      </c>
      <c r="U410" s="190" t="s">
        <v>536</v>
      </c>
      <c r="V410" s="190" t="s">
        <v>640</v>
      </c>
      <c r="W410" s="196">
        <v>1</v>
      </c>
      <c r="X410" s="190" t="s">
        <v>469</v>
      </c>
    </row>
    <row r="411" spans="2:24" hidden="1" x14ac:dyDescent="0.25">
      <c r="B411" s="671"/>
      <c r="C411" s="528"/>
      <c r="D411" s="245">
        <v>5</v>
      </c>
      <c r="E411" s="190" t="s">
        <v>638</v>
      </c>
      <c r="F411" s="314">
        <v>282.14</v>
      </c>
      <c r="G411" s="190">
        <v>4804</v>
      </c>
      <c r="H411" s="190">
        <v>4804</v>
      </c>
      <c r="I411" s="198">
        <f t="shared" si="86"/>
        <v>1</v>
      </c>
      <c r="J411" s="190">
        <v>64.86</v>
      </c>
      <c r="K411" s="198">
        <f t="shared" si="87"/>
        <v>1.3501248959200665E-2</v>
      </c>
      <c r="L411" s="314">
        <v>4.3499999999999996</v>
      </c>
      <c r="M411" s="198">
        <f t="shared" si="88"/>
        <v>1.0135012489592006</v>
      </c>
      <c r="N411" s="314">
        <v>282.14</v>
      </c>
      <c r="O411" s="190">
        <v>64.86</v>
      </c>
      <c r="P411" s="197">
        <f t="shared" si="89"/>
        <v>1.3501248959200665E-2</v>
      </c>
      <c r="Q411" s="196">
        <f t="shared" si="90"/>
        <v>-3.2684965844964609E-13</v>
      </c>
      <c r="R411" s="197">
        <f t="shared" si="91"/>
        <v>-6.8036981359210255E-17</v>
      </c>
      <c r="S411" s="313">
        <f t="shared" si="92"/>
        <v>-1.4217960142559604E-12</v>
      </c>
      <c r="T411" s="190" t="s">
        <v>179</v>
      </c>
      <c r="U411" s="190" t="s">
        <v>536</v>
      </c>
      <c r="V411" s="190" t="s">
        <v>640</v>
      </c>
      <c r="W411" s="196">
        <v>1</v>
      </c>
      <c r="X411" s="190" t="s">
        <v>447</v>
      </c>
    </row>
    <row r="412" spans="2:24" hidden="1" x14ac:dyDescent="0.25">
      <c r="B412" s="671"/>
      <c r="C412" s="528"/>
      <c r="D412" s="245">
        <v>6</v>
      </c>
      <c r="E412" s="190" t="s">
        <v>465</v>
      </c>
      <c r="F412" s="314">
        <v>276.81</v>
      </c>
      <c r="G412" s="190">
        <v>35.340000000000003</v>
      </c>
      <c r="H412" s="190">
        <v>35.340000000000003</v>
      </c>
      <c r="I412" s="198">
        <f t="shared" si="86"/>
        <v>1</v>
      </c>
      <c r="J412" s="190">
        <v>2.44</v>
      </c>
      <c r="K412" s="198">
        <f t="shared" si="87"/>
        <v>6.9043576683644581E-2</v>
      </c>
      <c r="L412" s="314">
        <v>814.16</v>
      </c>
      <c r="M412" s="198">
        <f t="shared" si="88"/>
        <v>1.0690435766836446</v>
      </c>
      <c r="N412" s="314">
        <v>1986.55</v>
      </c>
      <c r="O412" s="190">
        <v>0.34</v>
      </c>
      <c r="P412" s="197">
        <f t="shared" si="89"/>
        <v>9.6208262591963786E-3</v>
      </c>
      <c r="Q412" s="196">
        <f t="shared" si="90"/>
        <v>2.0999999999999979</v>
      </c>
      <c r="R412" s="197">
        <f t="shared" si="91"/>
        <v>5.9422750424448154E-2</v>
      </c>
      <c r="S412" s="313">
        <f t="shared" si="92"/>
        <v>1709.7359999999983</v>
      </c>
      <c r="T412" s="190" t="s">
        <v>179</v>
      </c>
      <c r="U412" s="190" t="s">
        <v>222</v>
      </c>
      <c r="V412" s="190" t="s">
        <v>489</v>
      </c>
      <c r="W412" s="196">
        <v>1</v>
      </c>
      <c r="X412" s="190" t="s">
        <v>414</v>
      </c>
    </row>
    <row r="413" spans="2:24" hidden="1" x14ac:dyDescent="0.25">
      <c r="B413" s="671"/>
      <c r="C413" s="528"/>
      <c r="D413" s="245">
        <v>7</v>
      </c>
      <c r="E413" s="190" t="s">
        <v>519</v>
      </c>
      <c r="F413" s="314">
        <v>248.79</v>
      </c>
      <c r="G413" s="190">
        <v>240.97</v>
      </c>
      <c r="H413" s="190">
        <v>240.97</v>
      </c>
      <c r="I413" s="198">
        <f t="shared" si="86"/>
        <v>1</v>
      </c>
      <c r="J413" s="190">
        <v>11.64</v>
      </c>
      <c r="K413" s="198">
        <f t="shared" si="87"/>
        <v>4.8304768228410178E-2</v>
      </c>
      <c r="L413" s="314">
        <v>99.12</v>
      </c>
      <c r="M413" s="198">
        <f t="shared" si="88"/>
        <v>1.0483047682284103</v>
      </c>
      <c r="N413" s="314">
        <v>1153.76</v>
      </c>
      <c r="O413" s="190">
        <v>2.5099999999999998</v>
      </c>
      <c r="P413" s="197">
        <f t="shared" si="89"/>
        <v>1.0416234386023156E-2</v>
      </c>
      <c r="Q413" s="196">
        <f t="shared" si="90"/>
        <v>9.130000000000015</v>
      </c>
      <c r="R413" s="197">
        <f t="shared" si="91"/>
        <v>3.7888533842387079E-2</v>
      </c>
      <c r="S413" s="313">
        <f t="shared" si="92"/>
        <v>904.96560000000147</v>
      </c>
      <c r="T413" s="190" t="s">
        <v>179</v>
      </c>
      <c r="U413" s="190" t="s">
        <v>714</v>
      </c>
      <c r="V413" s="190" t="s">
        <v>509</v>
      </c>
      <c r="W413" s="196">
        <v>1</v>
      </c>
      <c r="X413" s="190" t="s">
        <v>469</v>
      </c>
    </row>
    <row r="414" spans="2:24" hidden="1" x14ac:dyDescent="0.25">
      <c r="B414" s="671"/>
      <c r="C414" s="528"/>
      <c r="D414" s="245">
        <v>8</v>
      </c>
      <c r="E414" s="190" t="s">
        <v>481</v>
      </c>
      <c r="F414" s="314">
        <v>235.74</v>
      </c>
      <c r="G414" s="190">
        <v>340.2</v>
      </c>
      <c r="H414" s="190">
        <v>340.2</v>
      </c>
      <c r="I414" s="198">
        <f t="shared" si="86"/>
        <v>1</v>
      </c>
      <c r="J414" s="190">
        <v>16.43</v>
      </c>
      <c r="K414" s="198">
        <f t="shared" si="87"/>
        <v>4.8295120517342742E-2</v>
      </c>
      <c r="L414" s="314">
        <v>111.2</v>
      </c>
      <c r="M414" s="198">
        <f t="shared" si="88"/>
        <v>1.0482951205173427</v>
      </c>
      <c r="N414" s="314">
        <v>1827.02</v>
      </c>
      <c r="O414" s="190">
        <v>2.12</v>
      </c>
      <c r="P414" s="197">
        <f t="shared" si="89"/>
        <v>6.231628453850677E-3</v>
      </c>
      <c r="Q414" s="196">
        <f t="shared" si="90"/>
        <v>14.310000000000006</v>
      </c>
      <c r="R414" s="197">
        <f t="shared" si="91"/>
        <v>4.2063492063492081E-2</v>
      </c>
      <c r="S414" s="313">
        <f t="shared" si="92"/>
        <v>1591.2720000000006</v>
      </c>
      <c r="T414" s="190" t="s">
        <v>179</v>
      </c>
      <c r="U414" s="190" t="s">
        <v>714</v>
      </c>
      <c r="V414" s="190" t="s">
        <v>642</v>
      </c>
      <c r="W414" s="196">
        <v>1</v>
      </c>
      <c r="X414" s="190" t="s">
        <v>429</v>
      </c>
    </row>
    <row r="415" spans="2:24" hidden="1" x14ac:dyDescent="0.25">
      <c r="B415" s="671"/>
      <c r="C415" s="528"/>
      <c r="D415" s="245">
        <v>9</v>
      </c>
      <c r="E415" s="190" t="s">
        <v>680</v>
      </c>
      <c r="F415" s="314">
        <v>212.49</v>
      </c>
      <c r="G415" s="190">
        <v>118.36</v>
      </c>
      <c r="H415" s="190">
        <v>118.36</v>
      </c>
      <c r="I415" s="198">
        <f t="shared" si="86"/>
        <v>1</v>
      </c>
      <c r="J415" s="190">
        <v>5.72</v>
      </c>
      <c r="K415" s="198">
        <f t="shared" si="87"/>
        <v>4.8327137546468397E-2</v>
      </c>
      <c r="L415" s="314">
        <v>110.1</v>
      </c>
      <c r="M415" s="198">
        <f t="shared" si="88"/>
        <v>1.0483271375464684</v>
      </c>
      <c r="N415" s="314">
        <v>629.77</v>
      </c>
      <c r="O415" s="190">
        <v>1.93</v>
      </c>
      <c r="P415" s="197">
        <f t="shared" si="89"/>
        <v>1.6306184521797905E-2</v>
      </c>
      <c r="Q415" s="196">
        <f t="shared" si="90"/>
        <v>3.7899999999999991</v>
      </c>
      <c r="R415" s="197">
        <f t="shared" si="91"/>
        <v>3.2020953024670493E-2</v>
      </c>
      <c r="S415" s="313">
        <f t="shared" si="92"/>
        <v>417.27899999999988</v>
      </c>
      <c r="T415" s="190" t="s">
        <v>179</v>
      </c>
      <c r="U415" s="190" t="s">
        <v>714</v>
      </c>
      <c r="V415" s="190" t="s">
        <v>509</v>
      </c>
      <c r="W415" s="196">
        <v>1</v>
      </c>
      <c r="X415" s="190" t="s">
        <v>469</v>
      </c>
    </row>
    <row r="416" spans="2:24" hidden="1" x14ac:dyDescent="0.25">
      <c r="B416" s="672"/>
      <c r="C416" s="528"/>
      <c r="D416" s="245">
        <v>10</v>
      </c>
      <c r="E416" s="190" t="s">
        <v>505</v>
      </c>
      <c r="F416" s="314">
        <v>134.68</v>
      </c>
      <c r="G416" s="190">
        <v>33.5</v>
      </c>
      <c r="H416" s="190">
        <v>33.5</v>
      </c>
      <c r="I416" s="198">
        <f t="shared" si="86"/>
        <v>1</v>
      </c>
      <c r="J416" s="190">
        <v>2.77</v>
      </c>
      <c r="K416" s="198">
        <f t="shared" si="87"/>
        <v>8.2686567164179103E-2</v>
      </c>
      <c r="L416" s="314">
        <v>113.18</v>
      </c>
      <c r="M416" s="198">
        <f t="shared" si="88"/>
        <v>1.0826865671641792</v>
      </c>
      <c r="N416" s="314">
        <v>313.51</v>
      </c>
      <c r="O416" s="190">
        <v>1.19</v>
      </c>
      <c r="P416" s="197">
        <f t="shared" si="89"/>
        <v>3.5522388059701489E-2</v>
      </c>
      <c r="Q416" s="196">
        <f t="shared" si="90"/>
        <v>1.5800000000000032</v>
      </c>
      <c r="R416" s="197">
        <f t="shared" si="91"/>
        <v>4.7164179104477705E-2</v>
      </c>
      <c r="S416" s="313">
        <f t="shared" si="92"/>
        <v>178.82440000000037</v>
      </c>
      <c r="T416" s="190" t="s">
        <v>179</v>
      </c>
      <c r="U416" s="190" t="s">
        <v>714</v>
      </c>
      <c r="V416" s="190" t="s">
        <v>509</v>
      </c>
      <c r="W416" s="196">
        <v>1</v>
      </c>
      <c r="X416" s="190" t="s">
        <v>461</v>
      </c>
    </row>
    <row r="417" spans="2:24" hidden="1" x14ac:dyDescent="0.25">
      <c r="B417" s="670">
        <v>45911</v>
      </c>
      <c r="C417" s="528" t="str">
        <f t="shared" ref="C417" si="94">RIGHT(TEXT(B417,"aaa"),1)</f>
        <v>四</v>
      </c>
      <c r="D417" s="245">
        <v>1</v>
      </c>
      <c r="E417" s="190" t="s">
        <v>636</v>
      </c>
      <c r="F417" s="314">
        <v>1326.92</v>
      </c>
      <c r="G417" s="190">
        <v>13939</v>
      </c>
      <c r="H417" s="190">
        <v>13939</v>
      </c>
      <c r="I417" s="198">
        <f t="shared" si="86"/>
        <v>1</v>
      </c>
      <c r="J417" s="190">
        <v>228.78</v>
      </c>
      <c r="K417" s="198">
        <f t="shared" si="87"/>
        <v>1.6412942104885572E-2</v>
      </c>
      <c r="L417" s="314">
        <v>5.8</v>
      </c>
      <c r="M417" s="198">
        <f t="shared" si="88"/>
        <v>1.0164129421048855</v>
      </c>
      <c r="N417" s="314">
        <v>1326.92</v>
      </c>
      <c r="O417" s="190">
        <v>228.78</v>
      </c>
      <c r="P417" s="197">
        <f t="shared" si="89"/>
        <v>1.6412942104885572E-2</v>
      </c>
      <c r="Q417" s="196">
        <f t="shared" si="90"/>
        <v>6.5369931689929217E-13</v>
      </c>
      <c r="R417" s="197">
        <f t="shared" si="91"/>
        <v>4.6897145914290274E-17</v>
      </c>
      <c r="S417" s="313">
        <f t="shared" si="92"/>
        <v>3.7914560380158948E-12</v>
      </c>
      <c r="T417" s="190" t="s">
        <v>179</v>
      </c>
      <c r="U417" s="190" t="s">
        <v>536</v>
      </c>
      <c r="V417" s="190" t="s">
        <v>640</v>
      </c>
      <c r="W417" s="196">
        <v>1</v>
      </c>
      <c r="X417" s="190" t="s">
        <v>469</v>
      </c>
    </row>
    <row r="418" spans="2:24" hidden="1" x14ac:dyDescent="0.25">
      <c r="B418" s="671"/>
      <c r="C418" s="528"/>
      <c r="D418" s="245">
        <v>2</v>
      </c>
      <c r="E418" s="190" t="s">
        <v>637</v>
      </c>
      <c r="F418" s="314">
        <v>934.29</v>
      </c>
      <c r="G418" s="190">
        <v>6476</v>
      </c>
      <c r="H418" s="190">
        <v>6476</v>
      </c>
      <c r="I418" s="198">
        <f t="shared" si="86"/>
        <v>1</v>
      </c>
      <c r="J418" s="190">
        <v>141.99</v>
      </c>
      <c r="K418" s="198">
        <f t="shared" si="87"/>
        <v>2.192557134033354E-2</v>
      </c>
      <c r="L418" s="314">
        <v>6.58</v>
      </c>
      <c r="M418" s="198">
        <f t="shared" si="88"/>
        <v>1.0219255713403335</v>
      </c>
      <c r="N418" s="314">
        <v>934.29</v>
      </c>
      <c r="O418" s="190">
        <v>141.99</v>
      </c>
      <c r="P418" s="197">
        <f t="shared" si="89"/>
        <v>2.192557134033354E-2</v>
      </c>
      <c r="Q418" s="196">
        <f t="shared" si="90"/>
        <v>-2.2737367544323206E-13</v>
      </c>
      <c r="R418" s="197">
        <f t="shared" si="91"/>
        <v>-3.5110203125885126E-17</v>
      </c>
      <c r="S418" s="313">
        <f t="shared" si="92"/>
        <v>-1.496118784416467E-12</v>
      </c>
      <c r="T418" s="190" t="s">
        <v>467</v>
      </c>
      <c r="U418" s="190" t="s">
        <v>221</v>
      </c>
      <c r="V418" s="190" t="s">
        <v>641</v>
      </c>
      <c r="W418" s="196">
        <v>1</v>
      </c>
      <c r="X418" s="190" t="s">
        <v>469</v>
      </c>
    </row>
    <row r="419" spans="2:24" hidden="1" x14ac:dyDescent="0.25">
      <c r="B419" s="671"/>
      <c r="C419" s="528"/>
      <c r="D419" s="245">
        <v>3</v>
      </c>
      <c r="E419" s="190" t="s">
        <v>680</v>
      </c>
      <c r="F419" s="314">
        <v>291.77</v>
      </c>
      <c r="G419" s="190">
        <v>114.06</v>
      </c>
      <c r="H419" s="190">
        <v>114.06</v>
      </c>
      <c r="I419" s="198">
        <f t="shared" si="86"/>
        <v>1</v>
      </c>
      <c r="J419" s="190">
        <v>5.35</v>
      </c>
      <c r="K419" s="198">
        <f t="shared" si="87"/>
        <v>4.6905137646852529E-2</v>
      </c>
      <c r="L419" s="314">
        <v>110.1</v>
      </c>
      <c r="M419" s="198">
        <f t="shared" si="88"/>
        <v>1.0469051376468526</v>
      </c>
      <c r="N419" s="314">
        <v>589.03</v>
      </c>
      <c r="O419" s="190">
        <v>2.65</v>
      </c>
      <c r="P419" s="197">
        <f t="shared" si="89"/>
        <v>2.3233385937226021E-2</v>
      </c>
      <c r="Q419" s="196">
        <f t="shared" si="90"/>
        <v>2.6999999999999944</v>
      </c>
      <c r="R419" s="197">
        <f t="shared" si="91"/>
        <v>2.3671751709626463E-2</v>
      </c>
      <c r="S419" s="313">
        <f t="shared" si="92"/>
        <v>297.26999999999936</v>
      </c>
      <c r="T419" s="190" t="s">
        <v>179</v>
      </c>
      <c r="U419" s="190" t="s">
        <v>714</v>
      </c>
      <c r="V419" s="190" t="s">
        <v>509</v>
      </c>
      <c r="W419" s="196">
        <v>1</v>
      </c>
      <c r="X419" s="190" t="s">
        <v>469</v>
      </c>
    </row>
    <row r="420" spans="2:24" hidden="1" x14ac:dyDescent="0.25">
      <c r="B420" s="671"/>
      <c r="C420" s="528"/>
      <c r="D420" s="245">
        <v>4</v>
      </c>
      <c r="E420" s="190" t="s">
        <v>664</v>
      </c>
      <c r="F420" s="314">
        <v>267.54000000000002</v>
      </c>
      <c r="G420" s="190">
        <v>3576</v>
      </c>
      <c r="H420" s="190">
        <v>3576</v>
      </c>
      <c r="I420" s="198">
        <f t="shared" si="86"/>
        <v>1</v>
      </c>
      <c r="J420" s="190">
        <v>38.22</v>
      </c>
      <c r="K420" s="198">
        <f t="shared" si="87"/>
        <v>1.0687919463087248E-2</v>
      </c>
      <c r="L420" s="314">
        <v>7</v>
      </c>
      <c r="M420" s="198">
        <f t="shared" si="88"/>
        <v>1.0106879194630871</v>
      </c>
      <c r="N420" s="314">
        <v>267.54000000000002</v>
      </c>
      <c r="O420" s="190">
        <v>38.22</v>
      </c>
      <c r="P420" s="197">
        <f t="shared" si="89"/>
        <v>1.0687919463087248E-2</v>
      </c>
      <c r="Q420" s="196">
        <f t="shared" si="90"/>
        <v>-1.9895196601282805E-13</v>
      </c>
      <c r="R420" s="197">
        <f t="shared" si="91"/>
        <v>-5.5635337251909412E-17</v>
      </c>
      <c r="S420" s="313">
        <f t="shared" si="92"/>
        <v>-1.3926637620897964E-12</v>
      </c>
      <c r="T420" s="190" t="s">
        <v>467</v>
      </c>
      <c r="U420" s="190" t="s">
        <v>221</v>
      </c>
      <c r="V420" s="190" t="s">
        <v>641</v>
      </c>
      <c r="W420" s="196">
        <v>1</v>
      </c>
      <c r="X420" s="190" t="s">
        <v>469</v>
      </c>
    </row>
    <row r="421" spans="2:24" hidden="1" x14ac:dyDescent="0.25">
      <c r="B421" s="671"/>
      <c r="C421" s="528"/>
      <c r="D421" s="245">
        <v>5</v>
      </c>
      <c r="E421" s="190" t="s">
        <v>663</v>
      </c>
      <c r="F421" s="314">
        <v>262.85000000000002</v>
      </c>
      <c r="G421" s="190">
        <v>9252</v>
      </c>
      <c r="H421" s="190">
        <v>9252</v>
      </c>
      <c r="I421" s="198">
        <f t="shared" si="86"/>
        <v>1</v>
      </c>
      <c r="J421" s="190">
        <v>37.549999999999997</v>
      </c>
      <c r="K421" s="198">
        <f t="shared" si="87"/>
        <v>4.0585819282317331E-3</v>
      </c>
      <c r="L421" s="314">
        <v>7</v>
      </c>
      <c r="M421" s="198">
        <f t="shared" si="88"/>
        <v>1.0040585819282317</v>
      </c>
      <c r="N421" s="314">
        <v>262.85000000000002</v>
      </c>
      <c r="O421" s="190">
        <v>37.549999999999997</v>
      </c>
      <c r="P421" s="197">
        <f t="shared" si="89"/>
        <v>4.0585819282317331E-3</v>
      </c>
      <c r="Q421" s="196">
        <f t="shared" si="90"/>
        <v>-7.2475359047530219E-13</v>
      </c>
      <c r="R421" s="197">
        <f t="shared" si="91"/>
        <v>-7.8334802256301582E-17</v>
      </c>
      <c r="S421" s="313">
        <f t="shared" si="92"/>
        <v>-5.0732751333271153E-12</v>
      </c>
      <c r="T421" s="190" t="s">
        <v>467</v>
      </c>
      <c r="U421" s="190" t="s">
        <v>221</v>
      </c>
      <c r="V421" s="190" t="s">
        <v>641</v>
      </c>
      <c r="W421" s="196">
        <v>1</v>
      </c>
      <c r="X421" s="190" t="s">
        <v>469</v>
      </c>
    </row>
    <row r="422" spans="2:24" hidden="1" x14ac:dyDescent="0.25">
      <c r="B422" s="671"/>
      <c r="C422" s="528"/>
      <c r="D422" s="245">
        <v>6</v>
      </c>
      <c r="E422" s="190" t="s">
        <v>483</v>
      </c>
      <c r="F422" s="314">
        <v>246.95</v>
      </c>
      <c r="G422" s="190">
        <v>155.69999999999999</v>
      </c>
      <c r="H422" s="190">
        <v>155.69999999999999</v>
      </c>
      <c r="I422" s="198">
        <f t="shared" si="86"/>
        <v>1</v>
      </c>
      <c r="J422" s="190">
        <v>6.26</v>
      </c>
      <c r="K422" s="198">
        <f t="shared" si="87"/>
        <v>4.0205523442517661E-2</v>
      </c>
      <c r="L422" s="314">
        <v>212.89</v>
      </c>
      <c r="M422" s="198">
        <f t="shared" si="88"/>
        <v>1.0402055234425176</v>
      </c>
      <c r="N422" s="314">
        <v>1332.69</v>
      </c>
      <c r="O422" s="190">
        <v>1.1599999999999999</v>
      </c>
      <c r="P422" s="197">
        <f t="shared" si="89"/>
        <v>7.4502247912652539E-3</v>
      </c>
      <c r="Q422" s="196">
        <f t="shared" si="90"/>
        <v>5.0999999999999908</v>
      </c>
      <c r="R422" s="197">
        <f t="shared" si="91"/>
        <v>3.2755298651252353E-2</v>
      </c>
      <c r="S422" s="313">
        <f t="shared" si="92"/>
        <v>1085.738999999998</v>
      </c>
      <c r="T422" s="190" t="s">
        <v>179</v>
      </c>
      <c r="U422" s="190" t="s">
        <v>714</v>
      </c>
      <c r="V422" s="190" t="s">
        <v>509</v>
      </c>
      <c r="W422" s="196">
        <v>1</v>
      </c>
      <c r="X422" s="190" t="s">
        <v>469</v>
      </c>
    </row>
    <row r="423" spans="2:24" hidden="1" x14ac:dyDescent="0.25">
      <c r="B423" s="671"/>
      <c r="C423" s="528"/>
      <c r="D423" s="245">
        <v>7</v>
      </c>
      <c r="E423" s="190" t="s">
        <v>629</v>
      </c>
      <c r="F423" s="314">
        <v>222.26</v>
      </c>
      <c r="G423" s="190">
        <v>93.8</v>
      </c>
      <c r="H423" s="190">
        <v>93.8</v>
      </c>
      <c r="I423" s="198">
        <f t="shared" si="86"/>
        <v>1</v>
      </c>
      <c r="J423" s="190">
        <v>4.4000000000000004</v>
      </c>
      <c r="K423" s="198">
        <f t="shared" si="87"/>
        <v>4.6908315565031986E-2</v>
      </c>
      <c r="L423" s="314">
        <v>104.84</v>
      </c>
      <c r="M423" s="198">
        <f t="shared" si="88"/>
        <v>1.0469083155650321</v>
      </c>
      <c r="N423" s="314">
        <v>461.3</v>
      </c>
      <c r="O423" s="190">
        <v>2.12</v>
      </c>
      <c r="P423" s="197">
        <f t="shared" si="89"/>
        <v>2.2601279317697232E-2</v>
      </c>
      <c r="Q423" s="196">
        <f t="shared" si="90"/>
        <v>2.2800000000000056</v>
      </c>
      <c r="R423" s="197">
        <f t="shared" si="91"/>
        <v>2.4307036247334816E-2</v>
      </c>
      <c r="S423" s="313">
        <f t="shared" si="92"/>
        <v>239.0352000000006</v>
      </c>
      <c r="T423" s="190" t="s">
        <v>179</v>
      </c>
      <c r="U423" s="190" t="s">
        <v>714</v>
      </c>
      <c r="V423" s="190" t="s">
        <v>509</v>
      </c>
      <c r="W423" s="196">
        <v>1</v>
      </c>
      <c r="X423" s="190" t="s">
        <v>469</v>
      </c>
    </row>
    <row r="424" spans="2:24" hidden="1" x14ac:dyDescent="0.25">
      <c r="B424" s="671"/>
      <c r="C424" s="528"/>
      <c r="D424" s="245">
        <v>8</v>
      </c>
      <c r="E424" s="190" t="s">
        <v>621</v>
      </c>
      <c r="F424" s="314">
        <v>179.24</v>
      </c>
      <c r="G424" s="190">
        <v>35.76</v>
      </c>
      <c r="H424" s="190">
        <v>35.76</v>
      </c>
      <c r="I424" s="198">
        <f t="shared" si="86"/>
        <v>1</v>
      </c>
      <c r="J424" s="190">
        <v>1.68</v>
      </c>
      <c r="K424" s="198">
        <f t="shared" si="87"/>
        <v>4.6979865771812082E-2</v>
      </c>
      <c r="L424" s="314">
        <v>271.57</v>
      </c>
      <c r="M424" s="198">
        <f t="shared" si="88"/>
        <v>1.0469798657718121</v>
      </c>
      <c r="N424" s="314">
        <v>456.24</v>
      </c>
      <c r="O424" s="190">
        <v>0.66</v>
      </c>
      <c r="P424" s="197">
        <f t="shared" si="89"/>
        <v>1.8456375838926176E-2</v>
      </c>
      <c r="Q424" s="196">
        <f t="shared" si="90"/>
        <v>1.0199999999999996</v>
      </c>
      <c r="R424" s="197">
        <f t="shared" si="91"/>
        <v>2.8523489932885896E-2</v>
      </c>
      <c r="S424" s="313">
        <f t="shared" si="92"/>
        <v>277.00139999999988</v>
      </c>
      <c r="T424" s="190" t="s">
        <v>179</v>
      </c>
      <c r="U424" s="190" t="s">
        <v>714</v>
      </c>
      <c r="V424" s="190" t="s">
        <v>642</v>
      </c>
      <c r="W424" s="196">
        <v>1</v>
      </c>
      <c r="X424" s="190" t="s">
        <v>469</v>
      </c>
    </row>
    <row r="425" spans="2:24" hidden="1" x14ac:dyDescent="0.25">
      <c r="B425" s="671"/>
      <c r="C425" s="528"/>
      <c r="D425" s="245">
        <v>9</v>
      </c>
      <c r="E425" s="190" t="s">
        <v>519</v>
      </c>
      <c r="F425" s="314">
        <v>174.45</v>
      </c>
      <c r="G425" s="190">
        <v>226.67</v>
      </c>
      <c r="H425" s="190">
        <v>226.67</v>
      </c>
      <c r="I425" s="198">
        <f t="shared" si="86"/>
        <v>1</v>
      </c>
      <c r="J425" s="190">
        <v>10.63</v>
      </c>
      <c r="K425" s="198">
        <f t="shared" si="87"/>
        <v>4.6896369171041612E-2</v>
      </c>
      <c r="L425" s="314">
        <v>99.12</v>
      </c>
      <c r="M425" s="198">
        <f t="shared" si="88"/>
        <v>1.0468963691710416</v>
      </c>
      <c r="N425" s="314">
        <v>1053.6500000000001</v>
      </c>
      <c r="O425" s="190">
        <v>1.76</v>
      </c>
      <c r="P425" s="197">
        <f t="shared" si="89"/>
        <v>7.7645916971809245E-3</v>
      </c>
      <c r="Q425" s="196">
        <f t="shared" si="90"/>
        <v>8.8699999999999957</v>
      </c>
      <c r="R425" s="197">
        <f t="shared" si="91"/>
        <v>3.9131777473860659E-2</v>
      </c>
      <c r="S425" s="313">
        <f t="shared" si="92"/>
        <v>879.19439999999963</v>
      </c>
      <c r="T425" s="190" t="s">
        <v>179</v>
      </c>
      <c r="U425" s="190" t="s">
        <v>714</v>
      </c>
      <c r="V425" s="190" t="s">
        <v>509</v>
      </c>
      <c r="W425" s="196">
        <v>1</v>
      </c>
      <c r="X425" s="190" t="s">
        <v>469</v>
      </c>
    </row>
    <row r="426" spans="2:24" hidden="1" x14ac:dyDescent="0.25">
      <c r="B426" s="672"/>
      <c r="C426" s="528"/>
      <c r="D426" s="245">
        <v>10</v>
      </c>
      <c r="E426" s="190" t="s">
        <v>462</v>
      </c>
      <c r="F426" s="314">
        <v>125.41</v>
      </c>
      <c r="G426" s="190">
        <v>7.82</v>
      </c>
      <c r="H426" s="190">
        <v>7.82</v>
      </c>
      <c r="I426" s="198">
        <f t="shared" si="86"/>
        <v>1</v>
      </c>
      <c r="J426" s="190">
        <v>0.26</v>
      </c>
      <c r="K426" s="198">
        <f t="shared" si="87"/>
        <v>3.3248081841432228E-2</v>
      </c>
      <c r="L426" s="314">
        <v>1567.63</v>
      </c>
      <c r="M426" s="198">
        <f t="shared" si="88"/>
        <v>1.0332480818414322</v>
      </c>
      <c r="N426" s="314">
        <v>407.58</v>
      </c>
      <c r="O426" s="190">
        <v>0.08</v>
      </c>
      <c r="P426" s="197">
        <f t="shared" si="89"/>
        <v>1.0230179028132991E-2</v>
      </c>
      <c r="Q426" s="196">
        <f t="shared" si="90"/>
        <v>0.17999999999999977</v>
      </c>
      <c r="R426" s="197">
        <f t="shared" si="91"/>
        <v>2.3017902813299202E-2</v>
      </c>
      <c r="S426" s="313">
        <f t="shared" si="92"/>
        <v>282.17339999999967</v>
      </c>
      <c r="T426" s="190" t="s">
        <v>179</v>
      </c>
      <c r="U426" s="190" t="s">
        <v>714</v>
      </c>
      <c r="V426" s="190" t="s">
        <v>509</v>
      </c>
      <c r="W426" s="196">
        <v>1</v>
      </c>
      <c r="X426" s="190" t="s">
        <v>416</v>
      </c>
    </row>
    <row r="427" spans="2:24" hidden="1" x14ac:dyDescent="0.25">
      <c r="B427" s="670">
        <v>45912</v>
      </c>
      <c r="C427" s="528" t="str">
        <f t="shared" ref="C427" si="95">RIGHT(TEXT(B427,"aaa"),1)</f>
        <v>五</v>
      </c>
      <c r="D427" s="245">
        <v>1</v>
      </c>
      <c r="E427" s="190" t="s">
        <v>636</v>
      </c>
      <c r="F427" s="314">
        <v>885.66</v>
      </c>
      <c r="G427" s="190">
        <v>11232</v>
      </c>
      <c r="H427" s="190">
        <v>11232</v>
      </c>
      <c r="I427" s="198">
        <f t="shared" si="86"/>
        <v>1</v>
      </c>
      <c r="J427" s="190">
        <v>152.69999999999999</v>
      </c>
      <c r="K427" s="198">
        <f t="shared" si="87"/>
        <v>1.3595085470085469E-2</v>
      </c>
      <c r="L427" s="314">
        <v>5.8</v>
      </c>
      <c r="M427" s="198">
        <f t="shared" si="88"/>
        <v>1.0135950854700855</v>
      </c>
      <c r="N427" s="314">
        <v>885.66</v>
      </c>
      <c r="O427" s="190">
        <v>152.69999999999999</v>
      </c>
      <c r="P427" s="197">
        <f t="shared" si="89"/>
        <v>1.3595085470085469E-2</v>
      </c>
      <c r="Q427" s="196">
        <f t="shared" si="90"/>
        <v>7.3896444519050419E-13</v>
      </c>
      <c r="R427" s="197">
        <f t="shared" si="91"/>
        <v>6.5790994051861125E-17</v>
      </c>
      <c r="S427" s="313">
        <f t="shared" si="92"/>
        <v>4.2859937821049238E-12</v>
      </c>
      <c r="T427" s="190" t="s">
        <v>179</v>
      </c>
      <c r="U427" s="190" t="s">
        <v>536</v>
      </c>
      <c r="V427" s="190" t="s">
        <v>640</v>
      </c>
      <c r="W427" s="196">
        <v>1</v>
      </c>
      <c r="X427" s="190" t="s">
        <v>469</v>
      </c>
    </row>
    <row r="428" spans="2:24" hidden="1" x14ac:dyDescent="0.25">
      <c r="B428" s="671"/>
      <c r="C428" s="528"/>
      <c r="D428" s="245">
        <v>2</v>
      </c>
      <c r="E428" s="190" t="s">
        <v>637</v>
      </c>
      <c r="F428" s="314">
        <v>722.48</v>
      </c>
      <c r="G428" s="190">
        <v>5280</v>
      </c>
      <c r="H428" s="190">
        <v>5280</v>
      </c>
      <c r="I428" s="198">
        <f t="shared" si="86"/>
        <v>1</v>
      </c>
      <c r="J428" s="190">
        <v>109.8</v>
      </c>
      <c r="K428" s="198">
        <f t="shared" si="87"/>
        <v>2.0795454545454544E-2</v>
      </c>
      <c r="L428" s="314">
        <v>6.58</v>
      </c>
      <c r="M428" s="198">
        <f t="shared" si="88"/>
        <v>1.0207954545454545</v>
      </c>
      <c r="N428" s="314">
        <v>722.48</v>
      </c>
      <c r="O428" s="190">
        <v>109.8</v>
      </c>
      <c r="P428" s="197">
        <f t="shared" si="89"/>
        <v>2.0795454545454544E-2</v>
      </c>
      <c r="Q428" s="196">
        <f t="shared" si="90"/>
        <v>1.8474111129762605E-13</v>
      </c>
      <c r="R428" s="197">
        <f t="shared" si="91"/>
        <v>3.4988846836671597E-17</v>
      </c>
      <c r="S428" s="313">
        <f t="shared" si="92"/>
        <v>1.2155965123383795E-12</v>
      </c>
      <c r="T428" s="190" t="s">
        <v>467</v>
      </c>
      <c r="U428" s="190" t="s">
        <v>221</v>
      </c>
      <c r="V428" s="190" t="s">
        <v>641</v>
      </c>
      <c r="W428" s="196">
        <v>1</v>
      </c>
      <c r="X428" s="190" t="s">
        <v>469</v>
      </c>
    </row>
    <row r="429" spans="2:24" hidden="1" x14ac:dyDescent="0.25">
      <c r="B429" s="671"/>
      <c r="C429" s="528"/>
      <c r="D429" s="245">
        <v>3</v>
      </c>
      <c r="E429" s="190" t="s">
        <v>544</v>
      </c>
      <c r="F429" s="314">
        <v>548.55999999999995</v>
      </c>
      <c r="G429" s="190">
        <v>252.83</v>
      </c>
      <c r="H429" s="190">
        <v>252.83</v>
      </c>
      <c r="I429" s="198">
        <f t="shared" si="86"/>
        <v>1</v>
      </c>
      <c r="J429" s="190">
        <v>9.33</v>
      </c>
      <c r="K429" s="198">
        <f t="shared" si="87"/>
        <v>3.6902266344974885E-2</v>
      </c>
      <c r="L429" s="314">
        <v>156.72999999999999</v>
      </c>
      <c r="M429" s="198">
        <f t="shared" si="88"/>
        <v>1.036902266344975</v>
      </c>
      <c r="N429" s="314">
        <v>1462.29</v>
      </c>
      <c r="O429" s="190">
        <v>3.5</v>
      </c>
      <c r="P429" s="197">
        <f t="shared" si="89"/>
        <v>1.3843293912905905E-2</v>
      </c>
      <c r="Q429" s="196">
        <f t="shared" si="90"/>
        <v>5.8300000000000125</v>
      </c>
      <c r="R429" s="197">
        <f t="shared" si="91"/>
        <v>2.3058972432069027E-2</v>
      </c>
      <c r="S429" s="313">
        <f t="shared" si="92"/>
        <v>913.73590000000195</v>
      </c>
      <c r="T429" s="190" t="s">
        <v>467</v>
      </c>
      <c r="U429" s="190" t="s">
        <v>221</v>
      </c>
      <c r="V429" s="190" t="s">
        <v>512</v>
      </c>
      <c r="W429" s="196">
        <v>1</v>
      </c>
      <c r="X429" s="190" t="s">
        <v>469</v>
      </c>
    </row>
    <row r="430" spans="2:24" hidden="1" x14ac:dyDescent="0.25">
      <c r="B430" s="671"/>
      <c r="C430" s="528"/>
      <c r="D430" s="245">
        <v>4</v>
      </c>
      <c r="E430" s="190" t="s">
        <v>481</v>
      </c>
      <c r="F430" s="314">
        <v>454.81</v>
      </c>
      <c r="G430" s="190">
        <v>282</v>
      </c>
      <c r="H430" s="190">
        <v>282</v>
      </c>
      <c r="I430" s="198">
        <f t="shared" si="86"/>
        <v>1</v>
      </c>
      <c r="J430" s="190">
        <v>8.09</v>
      </c>
      <c r="K430" s="198">
        <f t="shared" si="87"/>
        <v>2.8687943262411347E-2</v>
      </c>
      <c r="L430" s="314">
        <v>111.2</v>
      </c>
      <c r="M430" s="198">
        <f t="shared" si="88"/>
        <v>1.0286879432624112</v>
      </c>
      <c r="N430" s="314">
        <v>899.61</v>
      </c>
      <c r="O430" s="190">
        <v>4.09</v>
      </c>
      <c r="P430" s="197">
        <f t="shared" si="89"/>
        <v>1.450354609929078E-2</v>
      </c>
      <c r="Q430" s="196">
        <f t="shared" si="90"/>
        <v>3.9999999999999751</v>
      </c>
      <c r="R430" s="197">
        <f t="shared" si="91"/>
        <v>1.4184397163120479E-2</v>
      </c>
      <c r="S430" s="313">
        <f t="shared" si="92"/>
        <v>444.79999999999723</v>
      </c>
      <c r="T430" s="190" t="s">
        <v>179</v>
      </c>
      <c r="U430" s="190" t="s">
        <v>714</v>
      </c>
      <c r="V430" s="190" t="s">
        <v>642</v>
      </c>
      <c r="W430" s="196">
        <v>1</v>
      </c>
      <c r="X430" s="190" t="s">
        <v>429</v>
      </c>
    </row>
    <row r="431" spans="2:24" hidden="1" x14ac:dyDescent="0.25">
      <c r="B431" s="671"/>
      <c r="C431" s="528"/>
      <c r="D431" s="245">
        <v>5</v>
      </c>
      <c r="E431" s="190" t="s">
        <v>663</v>
      </c>
      <c r="F431" s="314">
        <v>427</v>
      </c>
      <c r="G431" s="190">
        <v>7910</v>
      </c>
      <c r="H431" s="190">
        <v>7910</v>
      </c>
      <c r="I431" s="198">
        <f t="shared" si="86"/>
        <v>1</v>
      </c>
      <c r="J431" s="190">
        <v>42.4</v>
      </c>
      <c r="K431" s="198">
        <f t="shared" si="87"/>
        <v>5.3603034134007584E-3</v>
      </c>
      <c r="L431" s="314">
        <v>7</v>
      </c>
      <c r="M431" s="198">
        <f t="shared" si="88"/>
        <v>1.0053603034134007</v>
      </c>
      <c r="N431" s="314">
        <v>296.8</v>
      </c>
      <c r="O431" s="190">
        <v>61</v>
      </c>
      <c r="P431" s="197">
        <f t="shared" si="89"/>
        <v>7.7117572692793936E-3</v>
      </c>
      <c r="Q431" s="196">
        <f t="shared" si="90"/>
        <v>-18.600000000000364</v>
      </c>
      <c r="R431" s="197">
        <f t="shared" si="91"/>
        <v>-2.3514538558786807E-3</v>
      </c>
      <c r="S431" s="313">
        <f t="shared" si="92"/>
        <v>-130.20000000000255</v>
      </c>
      <c r="T431" s="190" t="s">
        <v>467</v>
      </c>
      <c r="U431" s="190" t="s">
        <v>221</v>
      </c>
      <c r="V431" s="190" t="s">
        <v>641</v>
      </c>
      <c r="W431" s="196">
        <v>1</v>
      </c>
      <c r="X431" s="190" t="s">
        <v>469</v>
      </c>
    </row>
    <row r="432" spans="2:24" hidden="1" x14ac:dyDescent="0.25">
      <c r="B432" s="671"/>
      <c r="C432" s="528"/>
      <c r="D432" s="245">
        <v>6</v>
      </c>
      <c r="E432" s="190" t="s">
        <v>559</v>
      </c>
      <c r="F432" s="314">
        <v>413.31</v>
      </c>
      <c r="G432" s="190">
        <v>149.88</v>
      </c>
      <c r="H432" s="190">
        <v>149.88</v>
      </c>
      <c r="I432" s="198">
        <f t="shared" si="86"/>
        <v>1</v>
      </c>
      <c r="J432" s="190">
        <v>4.3</v>
      </c>
      <c r="K432" s="198">
        <f t="shared" si="87"/>
        <v>2.8689618361355751E-2</v>
      </c>
      <c r="L432" s="314">
        <v>194.04</v>
      </c>
      <c r="M432" s="198">
        <f t="shared" si="88"/>
        <v>1.0286896183613559</v>
      </c>
      <c r="N432" s="314">
        <v>834.37</v>
      </c>
      <c r="O432" s="190">
        <v>2.13</v>
      </c>
      <c r="P432" s="197">
        <f t="shared" si="89"/>
        <v>1.4211369095276221E-2</v>
      </c>
      <c r="Q432" s="196">
        <f t="shared" si="90"/>
        <v>2.1700000000000115</v>
      </c>
      <c r="R432" s="197">
        <f t="shared" si="91"/>
        <v>1.4478249266079607E-2</v>
      </c>
      <c r="S432" s="313">
        <f t="shared" si="92"/>
        <v>421.06680000000222</v>
      </c>
      <c r="T432" s="190" t="s">
        <v>179</v>
      </c>
      <c r="U432" s="190" t="s">
        <v>714</v>
      </c>
      <c r="V432" s="190" t="s">
        <v>642</v>
      </c>
      <c r="W432" s="196">
        <v>1</v>
      </c>
      <c r="X432" s="190" t="s">
        <v>435</v>
      </c>
    </row>
    <row r="433" spans="2:24" hidden="1" x14ac:dyDescent="0.25">
      <c r="B433" s="671"/>
      <c r="C433" s="528"/>
      <c r="D433" s="245">
        <v>7</v>
      </c>
      <c r="E433" s="190" t="s">
        <v>550</v>
      </c>
      <c r="F433" s="314">
        <v>247.17</v>
      </c>
      <c r="G433" s="190">
        <v>77.150000000000006</v>
      </c>
      <c r="H433" s="190">
        <v>77.150000000000006</v>
      </c>
      <c r="I433" s="198">
        <f t="shared" si="86"/>
        <v>1</v>
      </c>
      <c r="J433" s="190">
        <v>3.17</v>
      </c>
      <c r="K433" s="198">
        <f t="shared" si="87"/>
        <v>4.1088788075178219E-2</v>
      </c>
      <c r="L433" s="314">
        <v>160.5</v>
      </c>
      <c r="M433" s="198">
        <f t="shared" si="88"/>
        <v>1.0410887880751782</v>
      </c>
      <c r="N433" s="314">
        <v>508.79</v>
      </c>
      <c r="O433" s="190">
        <v>1.54</v>
      </c>
      <c r="P433" s="197">
        <f t="shared" si="89"/>
        <v>1.9961114711600777E-2</v>
      </c>
      <c r="Q433" s="196">
        <f t="shared" si="90"/>
        <v>1.6300000000000017</v>
      </c>
      <c r="R433" s="197">
        <f t="shared" si="91"/>
        <v>2.1127673363577466E-2</v>
      </c>
      <c r="S433" s="313">
        <f t="shared" si="92"/>
        <v>261.61500000000029</v>
      </c>
      <c r="T433" s="190" t="s">
        <v>179</v>
      </c>
      <c r="U433" s="190" t="s">
        <v>714</v>
      </c>
      <c r="V433" s="190" t="s">
        <v>509</v>
      </c>
      <c r="W433" s="196">
        <v>1</v>
      </c>
      <c r="X433" s="190" t="s">
        <v>469</v>
      </c>
    </row>
    <row r="434" spans="2:24" hidden="1" x14ac:dyDescent="0.25">
      <c r="B434" s="671"/>
      <c r="C434" s="528"/>
      <c r="D434" s="245">
        <v>8</v>
      </c>
      <c r="E434" s="190" t="s">
        <v>680</v>
      </c>
      <c r="F434" s="314">
        <v>97.99</v>
      </c>
      <c r="G434" s="190">
        <v>102.2</v>
      </c>
      <c r="H434" s="190">
        <v>102.2</v>
      </c>
      <c r="I434" s="198">
        <f t="shared" si="86"/>
        <v>1</v>
      </c>
      <c r="J434" s="190">
        <v>2.93</v>
      </c>
      <c r="K434" s="198">
        <f t="shared" si="87"/>
        <v>2.8669275929549903E-2</v>
      </c>
      <c r="L434" s="314">
        <v>110.1</v>
      </c>
      <c r="M434" s="198">
        <f t="shared" si="88"/>
        <v>1.0286692759295499</v>
      </c>
      <c r="N434" s="314">
        <v>322.58999999999997</v>
      </c>
      <c r="O434" s="190">
        <v>0.89</v>
      </c>
      <c r="P434" s="197">
        <f t="shared" si="89"/>
        <v>8.7084148727984336E-3</v>
      </c>
      <c r="Q434" s="196">
        <f t="shared" si="90"/>
        <v>2.0400000000000067</v>
      </c>
      <c r="R434" s="197">
        <f t="shared" si="91"/>
        <v>1.9960861056751534E-2</v>
      </c>
      <c r="S434" s="313">
        <f t="shared" si="92"/>
        <v>224.60400000000072</v>
      </c>
      <c r="T434" s="190" t="s">
        <v>179</v>
      </c>
      <c r="U434" s="190" t="s">
        <v>714</v>
      </c>
      <c r="V434" s="190" t="s">
        <v>509</v>
      </c>
      <c r="W434" s="196">
        <v>1</v>
      </c>
      <c r="X434" s="190" t="s">
        <v>469</v>
      </c>
    </row>
    <row r="435" spans="2:24" hidden="1" x14ac:dyDescent="0.25">
      <c r="B435" s="671"/>
      <c r="C435" s="528"/>
      <c r="D435" s="245">
        <v>9</v>
      </c>
      <c r="E435" s="190" t="s">
        <v>519</v>
      </c>
      <c r="F435" s="314">
        <v>74.34</v>
      </c>
      <c r="G435" s="190">
        <v>184.8</v>
      </c>
      <c r="H435" s="190">
        <v>184.8</v>
      </c>
      <c r="I435" s="198">
        <f t="shared" si="86"/>
        <v>1</v>
      </c>
      <c r="J435" s="190">
        <v>5.31</v>
      </c>
      <c r="K435" s="198">
        <f t="shared" si="87"/>
        <v>2.8733766233766229E-2</v>
      </c>
      <c r="L435" s="314">
        <v>99.12</v>
      </c>
      <c r="M435" s="198">
        <f t="shared" si="88"/>
        <v>1.0287337662337663</v>
      </c>
      <c r="N435" s="314">
        <v>526.33000000000004</v>
      </c>
      <c r="O435" s="190">
        <v>0.75</v>
      </c>
      <c r="P435" s="197">
        <f t="shared" si="89"/>
        <v>4.0584415584415581E-3</v>
      </c>
      <c r="Q435" s="196">
        <f t="shared" si="90"/>
        <v>4.5600000000000023</v>
      </c>
      <c r="R435" s="197">
        <f t="shared" si="91"/>
        <v>2.4675324675324687E-2</v>
      </c>
      <c r="S435" s="313">
        <f t="shared" si="92"/>
        <v>451.98720000000026</v>
      </c>
      <c r="T435" s="190" t="s">
        <v>179</v>
      </c>
      <c r="U435" s="190" t="s">
        <v>714</v>
      </c>
      <c r="V435" s="190" t="s">
        <v>509</v>
      </c>
      <c r="W435" s="196">
        <v>1</v>
      </c>
      <c r="X435" s="190" t="s">
        <v>469</v>
      </c>
    </row>
    <row r="436" spans="2:24" hidden="1" x14ac:dyDescent="0.25">
      <c r="B436" s="672"/>
      <c r="C436" s="528"/>
      <c r="D436" s="245">
        <v>10</v>
      </c>
      <c r="E436" s="190" t="s">
        <v>650</v>
      </c>
      <c r="F436" s="314">
        <v>68.59</v>
      </c>
      <c r="G436" s="190">
        <v>4104</v>
      </c>
      <c r="H436" s="190">
        <v>4104</v>
      </c>
      <c r="I436" s="198">
        <f t="shared" si="86"/>
        <v>1</v>
      </c>
      <c r="J436" s="190">
        <v>15.95</v>
      </c>
      <c r="K436" s="198">
        <f t="shared" si="87"/>
        <v>3.8864522417153993E-3</v>
      </c>
      <c r="L436" s="314">
        <v>4.3</v>
      </c>
      <c r="M436" s="198">
        <f t="shared" si="88"/>
        <v>1.0038864522417155</v>
      </c>
      <c r="N436" s="314">
        <v>68.58</v>
      </c>
      <c r="O436" s="190">
        <v>15.95</v>
      </c>
      <c r="P436" s="197">
        <f t="shared" si="89"/>
        <v>3.8864522417153993E-3</v>
      </c>
      <c r="Q436" s="196">
        <f t="shared" si="90"/>
        <v>-1.8118839761882555E-13</v>
      </c>
      <c r="R436" s="197">
        <f t="shared" si="91"/>
        <v>-4.4149219692696281E-17</v>
      </c>
      <c r="S436" s="313">
        <f t="shared" si="92"/>
        <v>-7.7911010976094979E-13</v>
      </c>
      <c r="T436" s="190" t="s">
        <v>179</v>
      </c>
      <c r="U436" s="190" t="s">
        <v>536</v>
      </c>
      <c r="V436" s="190" t="s">
        <v>640</v>
      </c>
      <c r="W436" s="196">
        <v>1</v>
      </c>
      <c r="X436" s="190" t="s">
        <v>469</v>
      </c>
    </row>
    <row r="437" spans="2:24" hidden="1" x14ac:dyDescent="0.25">
      <c r="B437" s="670">
        <v>45913</v>
      </c>
      <c r="C437" s="528" t="str">
        <f t="shared" ref="C437" si="96">RIGHT(TEXT(B437,"aaa"),1)</f>
        <v>六</v>
      </c>
      <c r="D437" s="245">
        <v>1</v>
      </c>
      <c r="E437" s="190" t="s">
        <v>481</v>
      </c>
      <c r="F437" s="314">
        <v>1840.36</v>
      </c>
      <c r="G437" s="190">
        <v>294</v>
      </c>
      <c r="H437" s="190">
        <v>294</v>
      </c>
      <c r="I437" s="198">
        <f t="shared" si="86"/>
        <v>1</v>
      </c>
      <c r="J437" s="190">
        <v>25.74</v>
      </c>
      <c r="K437" s="198">
        <f t="shared" si="87"/>
        <v>8.755102040816326E-2</v>
      </c>
      <c r="L437" s="314">
        <v>111.2</v>
      </c>
      <c r="M437" s="198">
        <f t="shared" si="88"/>
        <v>1.0875510204081633</v>
      </c>
      <c r="N437" s="314">
        <v>2862.29</v>
      </c>
      <c r="O437" s="190">
        <v>16.55</v>
      </c>
      <c r="P437" s="197">
        <f t="shared" si="89"/>
        <v>5.6292517006802725E-2</v>
      </c>
      <c r="Q437" s="196">
        <f t="shared" si="90"/>
        <v>9.1900000000000084</v>
      </c>
      <c r="R437" s="197">
        <f t="shared" si="91"/>
        <v>3.125850340136057E-2</v>
      </c>
      <c r="S437" s="313">
        <f t="shared" si="92"/>
        <v>1021.9280000000009</v>
      </c>
      <c r="T437" s="190" t="s">
        <v>179</v>
      </c>
      <c r="U437" s="190" t="s">
        <v>714</v>
      </c>
      <c r="V437" s="190" t="s">
        <v>642</v>
      </c>
      <c r="W437" s="196">
        <v>1</v>
      </c>
      <c r="X437" s="190" t="s">
        <v>429</v>
      </c>
    </row>
    <row r="438" spans="2:24" hidden="1" x14ac:dyDescent="0.25">
      <c r="B438" s="671"/>
      <c r="C438" s="528"/>
      <c r="D438" s="245">
        <v>2</v>
      </c>
      <c r="E438" s="190" t="s">
        <v>636</v>
      </c>
      <c r="F438" s="314">
        <v>923.01</v>
      </c>
      <c r="G438" s="190">
        <v>11631</v>
      </c>
      <c r="H438" s="190">
        <v>11631</v>
      </c>
      <c r="I438" s="198">
        <f t="shared" si="86"/>
        <v>1</v>
      </c>
      <c r="J438" s="190">
        <v>159.13999999999999</v>
      </c>
      <c r="K438" s="198">
        <f t="shared" si="87"/>
        <v>1.3682400481471927E-2</v>
      </c>
      <c r="L438" s="314">
        <v>5.8</v>
      </c>
      <c r="M438" s="198">
        <f t="shared" si="88"/>
        <v>1.013682400481472</v>
      </c>
      <c r="N438" s="314">
        <v>923.01</v>
      </c>
      <c r="O438" s="190">
        <v>159.13999999999999</v>
      </c>
      <c r="P438" s="197">
        <f t="shared" si="89"/>
        <v>1.3682400481471927E-2</v>
      </c>
      <c r="Q438" s="196">
        <f t="shared" si="90"/>
        <v>-5.6843418860808015E-13</v>
      </c>
      <c r="R438" s="197">
        <f t="shared" si="91"/>
        <v>-4.8872340177807594E-17</v>
      </c>
      <c r="S438" s="313">
        <f t="shared" si="92"/>
        <v>-3.2969182939268649E-12</v>
      </c>
      <c r="T438" s="190" t="s">
        <v>179</v>
      </c>
      <c r="U438" s="190" t="s">
        <v>536</v>
      </c>
      <c r="V438" s="190" t="s">
        <v>640</v>
      </c>
      <c r="W438" s="196">
        <v>1</v>
      </c>
      <c r="X438" s="190" t="s">
        <v>469</v>
      </c>
    </row>
    <row r="439" spans="2:24" hidden="1" x14ac:dyDescent="0.25">
      <c r="B439" s="671"/>
      <c r="C439" s="528"/>
      <c r="D439" s="245">
        <v>3</v>
      </c>
      <c r="E439" s="190" t="s">
        <v>559</v>
      </c>
      <c r="F439" s="314">
        <v>818.85</v>
      </c>
      <c r="G439" s="190">
        <v>152.13</v>
      </c>
      <c r="H439" s="190">
        <v>152.13</v>
      </c>
      <c r="I439" s="198">
        <f t="shared" si="86"/>
        <v>1</v>
      </c>
      <c r="J439" s="190">
        <v>8.42</v>
      </c>
      <c r="K439" s="198">
        <f t="shared" si="87"/>
        <v>5.534740024978637E-2</v>
      </c>
      <c r="L439" s="314">
        <v>194.04</v>
      </c>
      <c r="M439" s="198">
        <f t="shared" si="88"/>
        <v>1.0553474002497862</v>
      </c>
      <c r="N439" s="314">
        <v>1633.82</v>
      </c>
      <c r="O439" s="190">
        <v>4.22</v>
      </c>
      <c r="P439" s="197">
        <f t="shared" si="89"/>
        <v>2.7739433379346611E-2</v>
      </c>
      <c r="Q439" s="196">
        <f t="shared" si="90"/>
        <v>4.1999999999999877</v>
      </c>
      <c r="R439" s="197">
        <f t="shared" si="91"/>
        <v>2.7607966870439676E-2</v>
      </c>
      <c r="S439" s="313">
        <f t="shared" si="92"/>
        <v>814.96799999999757</v>
      </c>
      <c r="T439" s="190" t="s">
        <v>179</v>
      </c>
      <c r="U439" s="190" t="s">
        <v>714</v>
      </c>
      <c r="V439" s="190" t="s">
        <v>642</v>
      </c>
      <c r="W439" s="196">
        <v>1</v>
      </c>
      <c r="X439" s="190" t="s">
        <v>435</v>
      </c>
    </row>
    <row r="440" spans="2:24" hidden="1" x14ac:dyDescent="0.25">
      <c r="B440" s="671"/>
      <c r="C440" s="528"/>
      <c r="D440" s="245">
        <v>4</v>
      </c>
      <c r="E440" s="190" t="s">
        <v>637</v>
      </c>
      <c r="F440" s="314">
        <v>550.41999999999996</v>
      </c>
      <c r="G440" s="190">
        <v>5390</v>
      </c>
      <c r="H440" s="190">
        <v>5390</v>
      </c>
      <c r="I440" s="198">
        <f t="shared" si="86"/>
        <v>1</v>
      </c>
      <c r="J440" s="190">
        <v>83.65</v>
      </c>
      <c r="K440" s="198">
        <f t="shared" si="87"/>
        <v>1.551948051948052E-2</v>
      </c>
      <c r="L440" s="314">
        <v>6.58</v>
      </c>
      <c r="M440" s="198">
        <f t="shared" si="88"/>
        <v>1.0155194805194805</v>
      </c>
      <c r="N440" s="314">
        <v>550.41999999999996</v>
      </c>
      <c r="O440" s="190">
        <v>83.65</v>
      </c>
      <c r="P440" s="197">
        <f t="shared" si="89"/>
        <v>1.551948051948052E-2</v>
      </c>
      <c r="Q440" s="196">
        <f t="shared" si="90"/>
        <v>-3.694822225952521E-13</v>
      </c>
      <c r="R440" s="197">
        <f t="shared" si="91"/>
        <v>-6.8549577475928034E-17</v>
      </c>
      <c r="S440" s="313">
        <f t="shared" si="92"/>
        <v>-2.431193024676759E-12</v>
      </c>
      <c r="T440" s="190" t="s">
        <v>467</v>
      </c>
      <c r="U440" s="190" t="s">
        <v>221</v>
      </c>
      <c r="V440" s="190" t="s">
        <v>641</v>
      </c>
      <c r="W440" s="196">
        <v>1</v>
      </c>
      <c r="X440" s="190" t="s">
        <v>469</v>
      </c>
    </row>
    <row r="441" spans="2:24" hidden="1" x14ac:dyDescent="0.25">
      <c r="B441" s="671"/>
      <c r="C441" s="528"/>
      <c r="D441" s="245">
        <v>5</v>
      </c>
      <c r="E441" s="190" t="s">
        <v>519</v>
      </c>
      <c r="F441" s="314">
        <v>376.66</v>
      </c>
      <c r="G441" s="190">
        <v>188.66</v>
      </c>
      <c r="H441" s="190">
        <v>188.66</v>
      </c>
      <c r="I441" s="198">
        <f t="shared" si="86"/>
        <v>1</v>
      </c>
      <c r="J441" s="190">
        <v>7.55</v>
      </c>
      <c r="K441" s="198">
        <f t="shared" si="87"/>
        <v>4.0019081946358531E-2</v>
      </c>
      <c r="L441" s="314">
        <v>99.12</v>
      </c>
      <c r="M441" s="198">
        <f t="shared" si="88"/>
        <v>1.0400190819463586</v>
      </c>
      <c r="N441" s="314">
        <v>748.36</v>
      </c>
      <c r="O441" s="190">
        <v>3.8</v>
      </c>
      <c r="P441" s="197">
        <f t="shared" si="89"/>
        <v>2.0142054489557935E-2</v>
      </c>
      <c r="Q441" s="196">
        <f t="shared" si="90"/>
        <v>3.7500000000000115</v>
      </c>
      <c r="R441" s="197">
        <f t="shared" si="91"/>
        <v>1.9877027456800655E-2</v>
      </c>
      <c r="S441" s="313">
        <f t="shared" si="92"/>
        <v>371.70000000000118</v>
      </c>
      <c r="T441" s="190" t="s">
        <v>179</v>
      </c>
      <c r="U441" s="190" t="s">
        <v>714</v>
      </c>
      <c r="V441" s="190" t="s">
        <v>509</v>
      </c>
      <c r="W441" s="196">
        <v>1</v>
      </c>
      <c r="X441" s="190" t="s">
        <v>469</v>
      </c>
    </row>
    <row r="442" spans="2:24" hidden="1" x14ac:dyDescent="0.25">
      <c r="B442" s="671"/>
      <c r="C442" s="528"/>
      <c r="D442" s="245">
        <v>6</v>
      </c>
      <c r="E442" s="190" t="s">
        <v>550</v>
      </c>
      <c r="F442" s="314">
        <v>266.43</v>
      </c>
      <c r="G442" s="190">
        <v>76.73</v>
      </c>
      <c r="H442" s="190">
        <v>76.73</v>
      </c>
      <c r="I442" s="198">
        <f t="shared" si="86"/>
        <v>1</v>
      </c>
      <c r="J442" s="190">
        <v>3.34</v>
      </c>
      <c r="K442" s="198">
        <f t="shared" si="87"/>
        <v>4.3529258438681086E-2</v>
      </c>
      <c r="L442" s="314">
        <v>160.5</v>
      </c>
      <c r="M442" s="198">
        <f t="shared" si="88"/>
        <v>1.0435292584386811</v>
      </c>
      <c r="N442" s="314">
        <v>536.07000000000005</v>
      </c>
      <c r="O442" s="190">
        <v>1.66</v>
      </c>
      <c r="P442" s="197">
        <f t="shared" si="89"/>
        <v>2.1634302098266646E-2</v>
      </c>
      <c r="Q442" s="196">
        <f t="shared" si="90"/>
        <v>1.6800000000000035</v>
      </c>
      <c r="R442" s="197">
        <f t="shared" si="91"/>
        <v>2.1894956340414485E-2</v>
      </c>
      <c r="S442" s="313">
        <f t="shared" si="92"/>
        <v>269.64000000000055</v>
      </c>
      <c r="T442" s="190" t="s">
        <v>179</v>
      </c>
      <c r="U442" s="190" t="s">
        <v>714</v>
      </c>
      <c r="V442" s="190" t="s">
        <v>509</v>
      </c>
      <c r="W442" s="196">
        <v>1</v>
      </c>
      <c r="X442" s="190" t="s">
        <v>469</v>
      </c>
    </row>
    <row r="443" spans="2:24" hidden="1" x14ac:dyDescent="0.25">
      <c r="B443" s="671"/>
      <c r="C443" s="528"/>
      <c r="D443" s="245">
        <v>7</v>
      </c>
      <c r="E443" s="190" t="s">
        <v>663</v>
      </c>
      <c r="F443" s="314">
        <v>251.09</v>
      </c>
      <c r="G443" s="190">
        <v>8033</v>
      </c>
      <c r="H443" s="190">
        <v>8033</v>
      </c>
      <c r="I443" s="198">
        <f t="shared" si="86"/>
        <v>1</v>
      </c>
      <c r="J443" s="190">
        <v>35.869999999999997</v>
      </c>
      <c r="K443" s="198">
        <f t="shared" si="87"/>
        <v>4.4653305116394868E-3</v>
      </c>
      <c r="L443" s="314">
        <v>7</v>
      </c>
      <c r="M443" s="198">
        <f t="shared" si="88"/>
        <v>1.0044653305116396</v>
      </c>
      <c r="N443" s="314">
        <v>251.09</v>
      </c>
      <c r="O443" s="190">
        <v>35.869999999999997</v>
      </c>
      <c r="P443" s="197">
        <f t="shared" si="89"/>
        <v>4.4653305116394868E-3</v>
      </c>
      <c r="Q443" s="196">
        <f t="shared" si="90"/>
        <v>-1.0658141036401503E-13</v>
      </c>
      <c r="R443" s="197">
        <f t="shared" si="91"/>
        <v>-1.3267946018176898E-17</v>
      </c>
      <c r="S443" s="313">
        <f t="shared" si="92"/>
        <v>-7.460698725481052E-13</v>
      </c>
      <c r="T443" s="190" t="s">
        <v>467</v>
      </c>
      <c r="U443" s="190" t="s">
        <v>221</v>
      </c>
      <c r="V443" s="190" t="s">
        <v>641</v>
      </c>
      <c r="W443" s="196">
        <v>1</v>
      </c>
      <c r="X443" s="190" t="s">
        <v>469</v>
      </c>
    </row>
    <row r="444" spans="2:24" hidden="1" x14ac:dyDescent="0.25">
      <c r="B444" s="671"/>
      <c r="C444" s="528"/>
      <c r="D444" s="245">
        <v>8</v>
      </c>
      <c r="E444" s="190" t="s">
        <v>462</v>
      </c>
      <c r="F444" s="314">
        <v>235.14</v>
      </c>
      <c r="G444" s="190">
        <v>9.5299999999999994</v>
      </c>
      <c r="H444" s="190">
        <v>9.5299999999999994</v>
      </c>
      <c r="I444" s="198">
        <f t="shared" si="86"/>
        <v>1</v>
      </c>
      <c r="J444" s="190">
        <v>0.3</v>
      </c>
      <c r="K444" s="198">
        <f t="shared" si="87"/>
        <v>3.1479538300104935E-2</v>
      </c>
      <c r="L444" s="314">
        <v>1567.63</v>
      </c>
      <c r="M444" s="198">
        <f t="shared" si="88"/>
        <v>1.031479538300105</v>
      </c>
      <c r="N444" s="314">
        <v>470.29</v>
      </c>
      <c r="O444" s="190">
        <v>0.15</v>
      </c>
      <c r="P444" s="197">
        <f t="shared" si="89"/>
        <v>1.5739769150052468E-2</v>
      </c>
      <c r="Q444" s="196">
        <f t="shared" si="90"/>
        <v>0.15000000000000072</v>
      </c>
      <c r="R444" s="197">
        <f t="shared" si="91"/>
        <v>1.5739769150052541E-2</v>
      </c>
      <c r="S444" s="313">
        <f t="shared" si="92"/>
        <v>235.14450000000113</v>
      </c>
      <c r="T444" s="190" t="s">
        <v>179</v>
      </c>
      <c r="U444" s="190" t="s">
        <v>714</v>
      </c>
      <c r="V444" s="190" t="s">
        <v>509</v>
      </c>
      <c r="W444" s="196">
        <v>1</v>
      </c>
      <c r="X444" s="190" t="s">
        <v>416</v>
      </c>
    </row>
    <row r="445" spans="2:24" hidden="1" x14ac:dyDescent="0.25">
      <c r="B445" s="671"/>
      <c r="C445" s="528"/>
      <c r="D445" s="245">
        <v>9</v>
      </c>
      <c r="E445" s="190" t="s">
        <v>680</v>
      </c>
      <c r="F445" s="314">
        <v>221.3</v>
      </c>
      <c r="G445" s="190">
        <v>100.53</v>
      </c>
      <c r="H445" s="190">
        <v>100.53</v>
      </c>
      <c r="I445" s="198">
        <f t="shared" si="86"/>
        <v>1</v>
      </c>
      <c r="J445" s="190">
        <v>3.97</v>
      </c>
      <c r="K445" s="198">
        <f t="shared" si="87"/>
        <v>3.9490699293743166E-2</v>
      </c>
      <c r="L445" s="314">
        <v>110.1</v>
      </c>
      <c r="M445" s="198">
        <f t="shared" si="88"/>
        <v>1.0394906992937432</v>
      </c>
      <c r="N445" s="314">
        <v>437.1</v>
      </c>
      <c r="O445" s="190">
        <v>2.0099999999999998</v>
      </c>
      <c r="P445" s="197">
        <f t="shared" si="89"/>
        <v>1.9994031632348551E-2</v>
      </c>
      <c r="Q445" s="196">
        <f t="shared" si="90"/>
        <v>1.9599999999999991</v>
      </c>
      <c r="R445" s="197">
        <f t="shared" si="91"/>
        <v>1.9496667661394598E-2</v>
      </c>
      <c r="S445" s="313">
        <f t="shared" si="92"/>
        <v>215.79599999999988</v>
      </c>
      <c r="T445" s="190" t="s">
        <v>179</v>
      </c>
      <c r="U445" s="190" t="s">
        <v>714</v>
      </c>
      <c r="V445" s="190" t="s">
        <v>509</v>
      </c>
      <c r="W445" s="196">
        <v>1</v>
      </c>
      <c r="X445" s="190" t="s">
        <v>469</v>
      </c>
    </row>
    <row r="446" spans="2:24" hidden="1" x14ac:dyDescent="0.25">
      <c r="B446" s="672"/>
      <c r="C446" s="528"/>
      <c r="D446" s="245">
        <v>10</v>
      </c>
      <c r="E446" s="190" t="s">
        <v>661</v>
      </c>
      <c r="F446" s="314">
        <v>59.64</v>
      </c>
      <c r="G446" s="190">
        <v>1653</v>
      </c>
      <c r="H446" s="190">
        <v>1653</v>
      </c>
      <c r="I446" s="198">
        <f t="shared" si="86"/>
        <v>1</v>
      </c>
      <c r="J446" s="190">
        <v>16.57</v>
      </c>
      <c r="K446" s="198">
        <f t="shared" si="87"/>
        <v>1.0024198427102239E-2</v>
      </c>
      <c r="L446" s="314">
        <v>7.3</v>
      </c>
      <c r="M446" s="198">
        <f t="shared" si="88"/>
        <v>1.0100241984271021</v>
      </c>
      <c r="N446" s="314">
        <v>120.96</v>
      </c>
      <c r="O446" s="190">
        <v>8.17</v>
      </c>
      <c r="P446" s="197">
        <f t="shared" si="89"/>
        <v>4.9425287356321835E-3</v>
      </c>
      <c r="Q446" s="196">
        <f t="shared" si="90"/>
        <v>8.3999999999999364</v>
      </c>
      <c r="R446" s="197">
        <f t="shared" si="91"/>
        <v>5.0816696914700163E-3</v>
      </c>
      <c r="S446" s="313">
        <f t="shared" si="92"/>
        <v>61.319999999999531</v>
      </c>
      <c r="T446" s="190" t="s">
        <v>179</v>
      </c>
      <c r="U446" s="190" t="s">
        <v>536</v>
      </c>
      <c r="V446" s="190" t="s">
        <v>640</v>
      </c>
      <c r="W446" s="196">
        <v>1</v>
      </c>
      <c r="X446" s="190" t="s">
        <v>448</v>
      </c>
    </row>
    <row r="447" spans="2:24" hidden="1" x14ac:dyDescent="0.25">
      <c r="B447" s="670">
        <v>45914</v>
      </c>
      <c r="C447" s="528" t="str">
        <f t="shared" ref="C447" si="97">RIGHT(TEXT(B447,"aaa"),1)</f>
        <v>日</v>
      </c>
      <c r="D447" s="245">
        <v>1</v>
      </c>
      <c r="E447" s="190" t="s">
        <v>559</v>
      </c>
      <c r="F447" s="314">
        <v>1245.74</v>
      </c>
      <c r="G447" s="190">
        <v>233.91</v>
      </c>
      <c r="H447" s="190">
        <v>233.91</v>
      </c>
      <c r="I447" s="198">
        <f t="shared" si="86"/>
        <v>1</v>
      </c>
      <c r="J447" s="190">
        <v>15.88</v>
      </c>
      <c r="K447" s="198">
        <f t="shared" si="87"/>
        <v>6.7889359155230644E-2</v>
      </c>
      <c r="L447" s="314">
        <v>194.04</v>
      </c>
      <c r="M447" s="198">
        <f t="shared" si="88"/>
        <v>1.0678893591552305</v>
      </c>
      <c r="N447" s="314">
        <v>3081.36</v>
      </c>
      <c r="O447" s="190">
        <v>6.42</v>
      </c>
      <c r="P447" s="197">
        <f t="shared" si="89"/>
        <v>2.7446453764268307E-2</v>
      </c>
      <c r="Q447" s="196">
        <f t="shared" si="90"/>
        <v>9.4599999999999955</v>
      </c>
      <c r="R447" s="197">
        <f t="shared" si="91"/>
        <v>4.0442905390962319E-2</v>
      </c>
      <c r="S447" s="313">
        <f t="shared" si="92"/>
        <v>1835.6183999999992</v>
      </c>
      <c r="T447" s="190" t="s">
        <v>179</v>
      </c>
      <c r="U447" s="190" t="s">
        <v>714</v>
      </c>
      <c r="V447" s="190" t="s">
        <v>642</v>
      </c>
      <c r="W447" s="196">
        <v>1</v>
      </c>
      <c r="X447" s="190" t="s">
        <v>435</v>
      </c>
    </row>
    <row r="448" spans="2:24" hidden="1" x14ac:dyDescent="0.25">
      <c r="B448" s="671"/>
      <c r="C448" s="528"/>
      <c r="D448" s="245">
        <v>2</v>
      </c>
      <c r="E448" s="190" t="s">
        <v>637</v>
      </c>
      <c r="F448" s="314">
        <v>982.85</v>
      </c>
      <c r="G448" s="190">
        <v>7469</v>
      </c>
      <c r="H448" s="190">
        <v>7469</v>
      </c>
      <c r="I448" s="198">
        <f t="shared" si="86"/>
        <v>1</v>
      </c>
      <c r="J448" s="190">
        <v>149.37</v>
      </c>
      <c r="K448" s="198">
        <f t="shared" si="87"/>
        <v>1.9998661132681752E-2</v>
      </c>
      <c r="L448" s="314">
        <v>6.58</v>
      </c>
      <c r="M448" s="198">
        <f t="shared" si="88"/>
        <v>1.0199986611326817</v>
      </c>
      <c r="N448" s="314">
        <v>982.85</v>
      </c>
      <c r="O448" s="190">
        <v>149.37</v>
      </c>
      <c r="P448" s="197">
        <f t="shared" si="89"/>
        <v>1.9998661132681752E-2</v>
      </c>
      <c r="Q448" s="196">
        <f t="shared" si="90"/>
        <v>0</v>
      </c>
      <c r="R448" s="197">
        <f t="shared" si="91"/>
        <v>0</v>
      </c>
      <c r="S448" s="313">
        <f t="shared" si="92"/>
        <v>0</v>
      </c>
      <c r="T448" s="190" t="s">
        <v>467</v>
      </c>
      <c r="U448" s="190" t="s">
        <v>221</v>
      </c>
      <c r="V448" s="190" t="s">
        <v>641</v>
      </c>
      <c r="W448" s="196">
        <v>1</v>
      </c>
      <c r="X448" s="190" t="s">
        <v>469</v>
      </c>
    </row>
    <row r="449" spans="2:24" hidden="1" x14ac:dyDescent="0.25">
      <c r="B449" s="671"/>
      <c r="C449" s="528"/>
      <c r="D449" s="245">
        <v>3</v>
      </c>
      <c r="E449" s="190" t="s">
        <v>663</v>
      </c>
      <c r="F449" s="314">
        <v>733.53</v>
      </c>
      <c r="G449" s="190">
        <v>10392</v>
      </c>
      <c r="H449" s="190">
        <v>10392</v>
      </c>
      <c r="I449" s="198">
        <f t="shared" si="86"/>
        <v>1</v>
      </c>
      <c r="J449" s="190">
        <v>104.79</v>
      </c>
      <c r="K449" s="198">
        <f t="shared" si="87"/>
        <v>1.0083718244803697E-2</v>
      </c>
      <c r="L449" s="314">
        <v>7</v>
      </c>
      <c r="M449" s="198">
        <f t="shared" si="88"/>
        <v>1.0100837182448037</v>
      </c>
      <c r="N449" s="314">
        <v>733.53</v>
      </c>
      <c r="O449" s="190">
        <v>104.79</v>
      </c>
      <c r="P449" s="197">
        <f t="shared" si="89"/>
        <v>1.0083718244803697E-2</v>
      </c>
      <c r="Q449" s="196">
        <f t="shared" si="90"/>
        <v>8.6686213762732223E-13</v>
      </c>
      <c r="R449" s="197">
        <f t="shared" si="91"/>
        <v>8.3416294998780048E-17</v>
      </c>
      <c r="S449" s="313">
        <f t="shared" si="92"/>
        <v>6.0680349633912556E-12</v>
      </c>
      <c r="T449" s="190" t="s">
        <v>467</v>
      </c>
      <c r="U449" s="190" t="s">
        <v>221</v>
      </c>
      <c r="V449" s="190" t="s">
        <v>641</v>
      </c>
      <c r="W449" s="196">
        <v>1</v>
      </c>
      <c r="X449" s="190" t="s">
        <v>469</v>
      </c>
    </row>
    <row r="450" spans="2:24" hidden="1" x14ac:dyDescent="0.25">
      <c r="B450" s="671"/>
      <c r="C450" s="528"/>
      <c r="D450" s="245">
        <v>4</v>
      </c>
      <c r="E450" s="190" t="s">
        <v>636</v>
      </c>
      <c r="F450" s="314">
        <v>641.71</v>
      </c>
      <c r="G450" s="190">
        <v>15352</v>
      </c>
      <c r="H450" s="190">
        <v>15352</v>
      </c>
      <c r="I450" s="198">
        <f t="shared" si="86"/>
        <v>1</v>
      </c>
      <c r="J450" s="190">
        <v>110.64</v>
      </c>
      <c r="K450" s="198">
        <f t="shared" si="87"/>
        <v>7.2068785825951014E-3</v>
      </c>
      <c r="L450" s="314">
        <v>5.8</v>
      </c>
      <c r="M450" s="198">
        <f t="shared" si="88"/>
        <v>1.0072068785825952</v>
      </c>
      <c r="N450" s="314">
        <v>641.71</v>
      </c>
      <c r="O450" s="190">
        <v>110.64</v>
      </c>
      <c r="P450" s="197">
        <f t="shared" si="89"/>
        <v>7.2068785825951014E-3</v>
      </c>
      <c r="Q450" s="196">
        <f t="shared" si="90"/>
        <v>-5.8264504332328215E-13</v>
      </c>
      <c r="R450" s="197">
        <f t="shared" si="91"/>
        <v>-3.7952386876190866E-17</v>
      </c>
      <c r="S450" s="313">
        <f t="shared" si="92"/>
        <v>-3.3793412512750362E-12</v>
      </c>
      <c r="T450" s="190" t="s">
        <v>179</v>
      </c>
      <c r="U450" s="190" t="s">
        <v>536</v>
      </c>
      <c r="V450" s="190" t="s">
        <v>640</v>
      </c>
      <c r="W450" s="196">
        <v>1</v>
      </c>
      <c r="X450" s="190" t="s">
        <v>469</v>
      </c>
    </row>
    <row r="451" spans="2:24" hidden="1" x14ac:dyDescent="0.25">
      <c r="B451" s="671"/>
      <c r="C451" s="528"/>
      <c r="D451" s="245">
        <v>5</v>
      </c>
      <c r="E451" s="190" t="s">
        <v>616</v>
      </c>
      <c r="F451" s="314">
        <v>629.63</v>
      </c>
      <c r="G451" s="190">
        <v>209.5</v>
      </c>
      <c r="H451" s="190">
        <v>209.5</v>
      </c>
      <c r="I451" s="198">
        <f t="shared" si="86"/>
        <v>1</v>
      </c>
      <c r="J451" s="190">
        <v>14.23</v>
      </c>
      <c r="K451" s="198">
        <f t="shared" si="87"/>
        <v>6.7923627684964197E-2</v>
      </c>
      <c r="L451" s="314">
        <v>147.80000000000001</v>
      </c>
      <c r="M451" s="198">
        <f t="shared" si="88"/>
        <v>1.0679236276849642</v>
      </c>
      <c r="N451" s="314">
        <v>2103.19</v>
      </c>
      <c r="O451" s="190">
        <v>4.26</v>
      </c>
      <c r="P451" s="197">
        <f t="shared" si="89"/>
        <v>2.0334128878281621E-2</v>
      </c>
      <c r="Q451" s="196">
        <f t="shared" si="90"/>
        <v>9.96999999999999</v>
      </c>
      <c r="R451" s="197">
        <f t="shared" si="91"/>
        <v>4.7589498806682527E-2</v>
      </c>
      <c r="S451" s="313">
        <f t="shared" si="92"/>
        <v>1473.5659999999987</v>
      </c>
      <c r="T451" s="190" t="s">
        <v>179</v>
      </c>
      <c r="U451" s="190" t="s">
        <v>714</v>
      </c>
      <c r="V451" s="190" t="s">
        <v>642</v>
      </c>
      <c r="W451" s="196">
        <v>1</v>
      </c>
      <c r="X451" s="190" t="s">
        <v>539</v>
      </c>
    </row>
    <row r="452" spans="2:24" hidden="1" x14ac:dyDescent="0.25">
      <c r="B452" s="671"/>
      <c r="C452" s="528"/>
      <c r="D452" s="245">
        <v>6</v>
      </c>
      <c r="E452" s="190" t="s">
        <v>660</v>
      </c>
      <c r="F452" s="314">
        <v>390.87</v>
      </c>
      <c r="G452" s="190">
        <v>92.53</v>
      </c>
      <c r="H452" s="190">
        <v>92.53</v>
      </c>
      <c r="I452" s="198">
        <f t="shared" si="86"/>
        <v>1</v>
      </c>
      <c r="J452" s="190">
        <v>8.08</v>
      </c>
      <c r="K452" s="198">
        <f t="shared" si="87"/>
        <v>8.732303036852912E-2</v>
      </c>
      <c r="L452" s="314">
        <v>228.58</v>
      </c>
      <c r="M452" s="198">
        <f t="shared" si="88"/>
        <v>1.0873230303685291</v>
      </c>
      <c r="N452" s="314">
        <v>1846.93</v>
      </c>
      <c r="O452" s="190">
        <v>1.71</v>
      </c>
      <c r="P452" s="197">
        <f t="shared" si="89"/>
        <v>1.8480492813141684E-2</v>
      </c>
      <c r="Q452" s="196">
        <f t="shared" si="90"/>
        <v>6.3699999999999983</v>
      </c>
      <c r="R452" s="197">
        <f t="shared" si="91"/>
        <v>6.8842537555387426E-2</v>
      </c>
      <c r="S452" s="313">
        <f t="shared" si="92"/>
        <v>1456.0545999999997</v>
      </c>
      <c r="T452" s="190" t="s">
        <v>179</v>
      </c>
      <c r="U452" s="190" t="s">
        <v>714</v>
      </c>
      <c r="V452" s="190" t="s">
        <v>642</v>
      </c>
      <c r="W452" s="196">
        <v>1</v>
      </c>
      <c r="X452" s="190" t="s">
        <v>634</v>
      </c>
    </row>
    <row r="453" spans="2:24" hidden="1" x14ac:dyDescent="0.25">
      <c r="B453" s="671"/>
      <c r="C453" s="528"/>
      <c r="D453" s="245">
        <v>7</v>
      </c>
      <c r="E453" s="190" t="s">
        <v>490</v>
      </c>
      <c r="F453" s="314">
        <v>386.02</v>
      </c>
      <c r="G453" s="190">
        <v>164.32</v>
      </c>
      <c r="H453" s="190">
        <v>164.32</v>
      </c>
      <c r="I453" s="198">
        <f t="shared" si="86"/>
        <v>1</v>
      </c>
      <c r="J453" s="190">
        <v>14.35</v>
      </c>
      <c r="K453" s="198">
        <f t="shared" si="87"/>
        <v>8.732960077896787E-2</v>
      </c>
      <c r="L453" s="314">
        <v>127.4</v>
      </c>
      <c r="M453" s="198">
        <f t="shared" si="88"/>
        <v>1.0873296007789679</v>
      </c>
      <c r="N453" s="314">
        <v>1828.19</v>
      </c>
      <c r="O453" s="190">
        <v>3.03</v>
      </c>
      <c r="P453" s="197">
        <f t="shared" si="89"/>
        <v>1.8439629990262902E-2</v>
      </c>
      <c r="Q453" s="196">
        <f t="shared" si="90"/>
        <v>11.319999999999995</v>
      </c>
      <c r="R453" s="197">
        <f t="shared" si="91"/>
        <v>6.8889970788704943E-2</v>
      </c>
      <c r="S453" s="313">
        <f t="shared" si="92"/>
        <v>1442.1679999999994</v>
      </c>
      <c r="T453" s="190" t="s">
        <v>179</v>
      </c>
      <c r="U453" s="190" t="s">
        <v>714</v>
      </c>
      <c r="V453" s="190" t="s">
        <v>642</v>
      </c>
      <c r="W453" s="196">
        <v>1</v>
      </c>
      <c r="X453" s="190" t="s">
        <v>469</v>
      </c>
    </row>
    <row r="454" spans="2:24" hidden="1" x14ac:dyDescent="0.25">
      <c r="B454" s="671"/>
      <c r="C454" s="528"/>
      <c r="D454" s="245">
        <v>8</v>
      </c>
      <c r="E454" s="190" t="s">
        <v>481</v>
      </c>
      <c r="F454" s="314">
        <v>371.41</v>
      </c>
      <c r="G454" s="190">
        <v>365.5</v>
      </c>
      <c r="H454" s="190">
        <v>365.5</v>
      </c>
      <c r="I454" s="198">
        <f t="shared" si="86"/>
        <v>1</v>
      </c>
      <c r="J454" s="190">
        <v>24.82</v>
      </c>
      <c r="K454" s="198">
        <f t="shared" si="87"/>
        <v>6.7906976744186054E-2</v>
      </c>
      <c r="L454" s="314">
        <v>111.2</v>
      </c>
      <c r="M454" s="198">
        <f t="shared" si="88"/>
        <v>1.067906976744186</v>
      </c>
      <c r="N454" s="314">
        <v>2759.98</v>
      </c>
      <c r="O454" s="190">
        <v>3.34</v>
      </c>
      <c r="P454" s="197">
        <f t="shared" si="89"/>
        <v>9.1381668946648419E-3</v>
      </c>
      <c r="Q454" s="196">
        <f t="shared" si="90"/>
        <v>21.479999999999993</v>
      </c>
      <c r="R454" s="197">
        <f t="shared" si="91"/>
        <v>5.8768809849521188E-2</v>
      </c>
      <c r="S454" s="313">
        <f t="shared" si="92"/>
        <v>2388.5759999999991</v>
      </c>
      <c r="T454" s="190" t="s">
        <v>179</v>
      </c>
      <c r="U454" s="190" t="s">
        <v>714</v>
      </c>
      <c r="V454" s="190" t="s">
        <v>642</v>
      </c>
      <c r="W454" s="196">
        <v>1</v>
      </c>
      <c r="X454" s="190" t="s">
        <v>429</v>
      </c>
    </row>
    <row r="455" spans="2:24" hidden="1" x14ac:dyDescent="0.25">
      <c r="B455" s="671"/>
      <c r="C455" s="528"/>
      <c r="D455" s="245">
        <v>9</v>
      </c>
      <c r="E455" s="190" t="s">
        <v>647</v>
      </c>
      <c r="F455" s="314">
        <v>290.49</v>
      </c>
      <c r="G455" s="190">
        <v>105.03</v>
      </c>
      <c r="H455" s="190">
        <v>105.03</v>
      </c>
      <c r="I455" s="198">
        <f t="shared" si="86"/>
        <v>1</v>
      </c>
      <c r="J455" s="190">
        <v>5.09</v>
      </c>
      <c r="K455" s="198">
        <f t="shared" si="87"/>
        <v>4.8462344092164142E-2</v>
      </c>
      <c r="L455" s="314">
        <v>114.14</v>
      </c>
      <c r="M455" s="198">
        <f t="shared" si="88"/>
        <v>1.0484623440921641</v>
      </c>
      <c r="N455" s="314">
        <v>580.97</v>
      </c>
      <c r="O455" s="190">
        <v>2.5450000000000017</v>
      </c>
      <c r="P455" s="197">
        <f t="shared" si="89"/>
        <v>2.4231172046082088E-2</v>
      </c>
      <c r="Q455" s="196">
        <f t="shared" si="90"/>
        <v>2.5450000000000017</v>
      </c>
      <c r="R455" s="197">
        <f t="shared" si="91"/>
        <v>2.4231172046082088E-2</v>
      </c>
      <c r="S455" s="313">
        <f t="shared" si="92"/>
        <v>290.4863000000002</v>
      </c>
      <c r="T455" s="190" t="s">
        <v>179</v>
      </c>
      <c r="U455" s="190" t="s">
        <v>714</v>
      </c>
      <c r="V455" s="190" t="s">
        <v>642</v>
      </c>
      <c r="W455" s="196">
        <v>1</v>
      </c>
      <c r="X455" s="190" t="s">
        <v>430</v>
      </c>
    </row>
    <row r="456" spans="2:24" hidden="1" x14ac:dyDescent="0.25">
      <c r="B456" s="672"/>
      <c r="C456" s="528"/>
      <c r="D456" s="245">
        <v>10</v>
      </c>
      <c r="E456" s="190" t="s">
        <v>686</v>
      </c>
      <c r="F456" s="314">
        <v>273.98</v>
      </c>
      <c r="G456" s="190">
        <v>93.98</v>
      </c>
      <c r="H456" s="190">
        <v>93.98</v>
      </c>
      <c r="I456" s="198">
        <f t="shared" si="86"/>
        <v>1</v>
      </c>
      <c r="J456" s="190">
        <v>4.5599999999999996</v>
      </c>
      <c r="K456" s="198">
        <f t="shared" si="87"/>
        <v>4.8520961906788673E-2</v>
      </c>
      <c r="L456" s="314">
        <v>119.12</v>
      </c>
      <c r="M456" s="198">
        <f t="shared" si="88"/>
        <v>1.0485209619067888</v>
      </c>
      <c r="N456" s="314">
        <v>543.19000000000005</v>
      </c>
      <c r="O456" s="190">
        <v>2.2999999999999998</v>
      </c>
      <c r="P456" s="197">
        <f t="shared" si="89"/>
        <v>2.447329218982762E-2</v>
      </c>
      <c r="Q456" s="196">
        <f t="shared" si="90"/>
        <v>2.2600000000000025</v>
      </c>
      <c r="R456" s="197">
        <f t="shared" si="91"/>
        <v>2.4047669716961081E-2</v>
      </c>
      <c r="S456" s="313">
        <f t="shared" si="92"/>
        <v>269.2112000000003</v>
      </c>
      <c r="T456" s="190" t="s">
        <v>179</v>
      </c>
      <c r="U456" s="190" t="s">
        <v>714</v>
      </c>
      <c r="V456" s="190" t="s">
        <v>642</v>
      </c>
      <c r="W456" s="196">
        <v>1</v>
      </c>
      <c r="X456" s="190" t="s">
        <v>430</v>
      </c>
    </row>
    <row r="457" spans="2:24" hidden="1" x14ac:dyDescent="0.25">
      <c r="B457" s="670">
        <v>45915</v>
      </c>
      <c r="C457" s="528" t="str">
        <f t="shared" ref="C457" si="98">RIGHT(TEXT(B457,"aaa"),1)</f>
        <v>一</v>
      </c>
      <c r="D457" s="245">
        <v>1</v>
      </c>
      <c r="E457" s="190" t="s">
        <v>636</v>
      </c>
      <c r="F457" s="314">
        <v>2016.89</v>
      </c>
      <c r="G457" s="190">
        <v>15515</v>
      </c>
      <c r="H457" s="190">
        <v>15515</v>
      </c>
      <c r="I457" s="198">
        <f t="shared" ref="I457:I520" si="99">H457/G457</f>
        <v>1</v>
      </c>
      <c r="J457" s="190">
        <v>347.74</v>
      </c>
      <c r="K457" s="198">
        <f t="shared" ref="K457:K520" si="100">J457/G457</f>
        <v>2.2413148565903963E-2</v>
      </c>
      <c r="L457" s="314">
        <v>5.8</v>
      </c>
      <c r="M457" s="198">
        <f t="shared" ref="M457:M520" si="101">(H457+J457)/G457</f>
        <v>1.022413148565904</v>
      </c>
      <c r="N457" s="314">
        <v>2016.89</v>
      </c>
      <c r="O457" s="190">
        <v>347.74</v>
      </c>
      <c r="P457" s="197">
        <f t="shared" ref="P457:P520" si="102">O457/G457</f>
        <v>2.2413148565903963E-2</v>
      </c>
      <c r="Q457" s="196">
        <f t="shared" ref="Q457:Q520" si="103">(H457+J457)-G457-O457</f>
        <v>0</v>
      </c>
      <c r="R457" s="197">
        <f t="shared" ref="R457:R520" si="104">Q457/G457</f>
        <v>0</v>
      </c>
      <c r="S457" s="313">
        <f t="shared" ref="S457:S520" si="105">Q457*L457</f>
        <v>0</v>
      </c>
      <c r="T457" s="190" t="s">
        <v>179</v>
      </c>
      <c r="U457" s="190" t="s">
        <v>536</v>
      </c>
      <c r="V457" s="190" t="s">
        <v>640</v>
      </c>
      <c r="W457" s="196">
        <v>1</v>
      </c>
      <c r="X457" s="190" t="s">
        <v>469</v>
      </c>
    </row>
    <row r="458" spans="2:24" hidden="1" x14ac:dyDescent="0.25">
      <c r="B458" s="671"/>
      <c r="C458" s="528"/>
      <c r="D458" s="245">
        <v>2</v>
      </c>
      <c r="E458" s="190" t="s">
        <v>637</v>
      </c>
      <c r="F458" s="314">
        <v>1368.71</v>
      </c>
      <c r="G458" s="190">
        <v>7529</v>
      </c>
      <c r="H458" s="190">
        <v>7529</v>
      </c>
      <c r="I458" s="198">
        <f t="shared" si="99"/>
        <v>1</v>
      </c>
      <c r="J458" s="190">
        <v>208.01</v>
      </c>
      <c r="K458" s="198">
        <f t="shared" si="100"/>
        <v>2.7627839022446539E-2</v>
      </c>
      <c r="L458" s="314">
        <v>6.58</v>
      </c>
      <c r="M458" s="198">
        <f t="shared" si="101"/>
        <v>1.0276278390224465</v>
      </c>
      <c r="N458" s="314">
        <v>1368.71</v>
      </c>
      <c r="O458" s="190">
        <v>208.01</v>
      </c>
      <c r="P458" s="197">
        <f t="shared" si="102"/>
        <v>2.7627839022446539E-2</v>
      </c>
      <c r="Q458" s="196">
        <f t="shared" si="103"/>
        <v>2.2737367544323206E-13</v>
      </c>
      <c r="R458" s="197">
        <f t="shared" si="104"/>
        <v>3.019971781687237E-17</v>
      </c>
      <c r="S458" s="313">
        <f t="shared" si="105"/>
        <v>1.496118784416467E-12</v>
      </c>
      <c r="T458" s="190" t="s">
        <v>467</v>
      </c>
      <c r="U458" s="190" t="s">
        <v>221</v>
      </c>
      <c r="V458" s="190" t="s">
        <v>641</v>
      </c>
      <c r="W458" s="196">
        <v>1</v>
      </c>
      <c r="X458" s="190" t="s">
        <v>469</v>
      </c>
    </row>
    <row r="459" spans="2:24" hidden="1" x14ac:dyDescent="0.25">
      <c r="B459" s="671"/>
      <c r="C459" s="528"/>
      <c r="D459" s="245">
        <v>3</v>
      </c>
      <c r="E459" s="190" t="s">
        <v>559</v>
      </c>
      <c r="F459" s="314">
        <v>927.51</v>
      </c>
      <c r="G459" s="190">
        <v>241.2</v>
      </c>
      <c r="H459" s="190">
        <v>241.2</v>
      </c>
      <c r="I459" s="198">
        <f t="shared" si="99"/>
        <v>1</v>
      </c>
      <c r="J459" s="190">
        <v>10.44</v>
      </c>
      <c r="K459" s="198">
        <f t="shared" si="100"/>
        <v>4.3283582089552242E-2</v>
      </c>
      <c r="L459" s="314">
        <v>194.04</v>
      </c>
      <c r="M459" s="198">
        <f t="shared" si="101"/>
        <v>1.0432835820895523</v>
      </c>
      <c r="N459" s="314">
        <v>2025.78</v>
      </c>
      <c r="O459" s="190">
        <v>4.78</v>
      </c>
      <c r="P459" s="197">
        <f t="shared" si="102"/>
        <v>1.9817578772802654E-2</v>
      </c>
      <c r="Q459" s="196">
        <f t="shared" si="103"/>
        <v>5.6599999999999975</v>
      </c>
      <c r="R459" s="197">
        <f t="shared" si="104"/>
        <v>2.3466003316749577E-2</v>
      </c>
      <c r="S459" s="313">
        <f t="shared" si="105"/>
        <v>1098.2663999999995</v>
      </c>
      <c r="T459" s="190" t="s">
        <v>179</v>
      </c>
      <c r="U459" s="190" t="s">
        <v>714</v>
      </c>
      <c r="V459" s="190" t="s">
        <v>642</v>
      </c>
      <c r="W459" s="196">
        <v>1</v>
      </c>
      <c r="X459" s="190" t="s">
        <v>435</v>
      </c>
    </row>
    <row r="460" spans="2:24" hidden="1" x14ac:dyDescent="0.25">
      <c r="B460" s="671"/>
      <c r="C460" s="528"/>
      <c r="D460" s="245">
        <v>4</v>
      </c>
      <c r="E460" s="190" t="s">
        <v>662</v>
      </c>
      <c r="F460" s="314">
        <v>282.35000000000002</v>
      </c>
      <c r="G460" s="190">
        <v>6002</v>
      </c>
      <c r="H460" s="190">
        <v>6002</v>
      </c>
      <c r="I460" s="198">
        <f t="shared" si="99"/>
        <v>1</v>
      </c>
      <c r="J460" s="190">
        <v>64.17</v>
      </c>
      <c r="K460" s="198">
        <f t="shared" si="100"/>
        <v>1.0691436187937355E-2</v>
      </c>
      <c r="L460" s="314">
        <v>4.4000000000000004</v>
      </c>
      <c r="M460" s="198">
        <f t="shared" si="101"/>
        <v>1.0106914361879373</v>
      </c>
      <c r="N460" s="314">
        <v>282.35000000000002</v>
      </c>
      <c r="O460" s="190">
        <v>64.17</v>
      </c>
      <c r="P460" s="197">
        <f t="shared" si="102"/>
        <v>1.0691436187937355E-2</v>
      </c>
      <c r="Q460" s="196">
        <f t="shared" si="103"/>
        <v>0</v>
      </c>
      <c r="R460" s="197">
        <f t="shared" si="104"/>
        <v>0</v>
      </c>
      <c r="S460" s="313">
        <f t="shared" si="105"/>
        <v>0</v>
      </c>
      <c r="T460" s="190" t="s">
        <v>179</v>
      </c>
      <c r="U460" s="190" t="s">
        <v>536</v>
      </c>
      <c r="V460" s="190" t="s">
        <v>640</v>
      </c>
      <c r="W460" s="196">
        <v>1</v>
      </c>
      <c r="X460" s="190" t="s">
        <v>469</v>
      </c>
    </row>
    <row r="461" spans="2:24" hidden="1" x14ac:dyDescent="0.25">
      <c r="B461" s="671"/>
      <c r="C461" s="528"/>
      <c r="D461" s="245">
        <v>5</v>
      </c>
      <c r="E461" s="190" t="s">
        <v>687</v>
      </c>
      <c r="F461" s="314">
        <v>281.62</v>
      </c>
      <c r="G461" s="190">
        <v>44.56</v>
      </c>
      <c r="H461" s="190">
        <v>44.56</v>
      </c>
      <c r="I461" s="198">
        <f t="shared" si="99"/>
        <v>1</v>
      </c>
      <c r="J461" s="190">
        <v>2.0099999999999998</v>
      </c>
      <c r="K461" s="198">
        <f t="shared" si="100"/>
        <v>4.5107719928186706E-2</v>
      </c>
      <c r="L461" s="314">
        <v>278.83</v>
      </c>
      <c r="M461" s="198">
        <f t="shared" si="101"/>
        <v>1.0451077199281866</v>
      </c>
      <c r="N461" s="314">
        <v>560.45000000000005</v>
      </c>
      <c r="O461" s="190">
        <v>1.01</v>
      </c>
      <c r="P461" s="197">
        <f t="shared" si="102"/>
        <v>2.2666068222621183E-2</v>
      </c>
      <c r="Q461" s="196">
        <f t="shared" si="103"/>
        <v>0.999999999999998</v>
      </c>
      <c r="R461" s="197">
        <f t="shared" si="104"/>
        <v>2.2441651705565484E-2</v>
      </c>
      <c r="S461" s="313">
        <f t="shared" si="105"/>
        <v>278.82999999999942</v>
      </c>
      <c r="T461" s="190" t="s">
        <v>179</v>
      </c>
      <c r="U461" s="190" t="s">
        <v>714</v>
      </c>
      <c r="V461" s="190" t="s">
        <v>642</v>
      </c>
      <c r="W461" s="196">
        <v>1</v>
      </c>
      <c r="X461" s="190" t="s">
        <v>431</v>
      </c>
    </row>
    <row r="462" spans="2:24" hidden="1" x14ac:dyDescent="0.25">
      <c r="B462" s="671"/>
      <c r="C462" s="528"/>
      <c r="D462" s="245">
        <v>6</v>
      </c>
      <c r="E462" s="190" t="s">
        <v>524</v>
      </c>
      <c r="F462" s="314">
        <v>219</v>
      </c>
      <c r="G462" s="190">
        <v>36.270000000000003</v>
      </c>
      <c r="H462" s="190">
        <v>36.270000000000003</v>
      </c>
      <c r="I462" s="198">
        <f t="shared" si="99"/>
        <v>1</v>
      </c>
      <c r="J462" s="190">
        <v>1.63</v>
      </c>
      <c r="K462" s="198">
        <f t="shared" si="100"/>
        <v>4.4940722360077193E-2</v>
      </c>
      <c r="L462" s="314">
        <v>268.70999999999998</v>
      </c>
      <c r="M462" s="198">
        <f t="shared" si="101"/>
        <v>1.0449407223600773</v>
      </c>
      <c r="N462" s="314">
        <v>438</v>
      </c>
      <c r="O462" s="190">
        <v>0.81500000000000128</v>
      </c>
      <c r="P462" s="197">
        <f t="shared" si="102"/>
        <v>2.2470361180038631E-2</v>
      </c>
      <c r="Q462" s="196">
        <f t="shared" si="103"/>
        <v>0.81500000000000128</v>
      </c>
      <c r="R462" s="197">
        <f t="shared" si="104"/>
        <v>2.2470361180038631E-2</v>
      </c>
      <c r="S462" s="313">
        <f t="shared" si="105"/>
        <v>218.99865000000034</v>
      </c>
      <c r="T462" s="190" t="s">
        <v>179</v>
      </c>
      <c r="U462" s="190" t="s">
        <v>714</v>
      </c>
      <c r="V462" s="190" t="s">
        <v>642</v>
      </c>
      <c r="W462" s="196">
        <v>1</v>
      </c>
      <c r="X462" s="190" t="s">
        <v>434</v>
      </c>
    </row>
    <row r="463" spans="2:24" hidden="1" x14ac:dyDescent="0.25">
      <c r="B463" s="671"/>
      <c r="C463" s="528"/>
      <c r="D463" s="245">
        <v>7</v>
      </c>
      <c r="E463" s="190" t="s">
        <v>663</v>
      </c>
      <c r="F463" s="314">
        <v>196.7</v>
      </c>
      <c r="G463" s="190">
        <v>10173</v>
      </c>
      <c r="H463" s="190">
        <v>10173</v>
      </c>
      <c r="I463" s="198">
        <f t="shared" si="99"/>
        <v>1</v>
      </c>
      <c r="J463" s="190">
        <v>28.1</v>
      </c>
      <c r="K463" s="198">
        <f t="shared" si="100"/>
        <v>2.762213702939153E-3</v>
      </c>
      <c r="L463" s="314">
        <v>7</v>
      </c>
      <c r="M463" s="198">
        <f t="shared" si="101"/>
        <v>1.0027622137029393</v>
      </c>
      <c r="N463" s="314">
        <v>196.7</v>
      </c>
      <c r="O463" s="190">
        <v>28.1</v>
      </c>
      <c r="P463" s="197">
        <f t="shared" si="102"/>
        <v>2.762213702939153E-3</v>
      </c>
      <c r="Q463" s="196">
        <f t="shared" si="103"/>
        <v>3.6237679523765109E-13</v>
      </c>
      <c r="R463" s="197">
        <f t="shared" si="104"/>
        <v>3.562142880543115E-17</v>
      </c>
      <c r="S463" s="313">
        <f t="shared" si="105"/>
        <v>2.5366375666635577E-12</v>
      </c>
      <c r="T463" s="190" t="s">
        <v>467</v>
      </c>
      <c r="U463" s="190" t="s">
        <v>221</v>
      </c>
      <c r="V463" s="190" t="s">
        <v>641</v>
      </c>
      <c r="W463" s="196">
        <v>1</v>
      </c>
      <c r="X463" s="190" t="s">
        <v>469</v>
      </c>
    </row>
    <row r="464" spans="2:24" hidden="1" x14ac:dyDescent="0.25">
      <c r="B464" s="671"/>
      <c r="C464" s="528"/>
      <c r="D464" s="245">
        <v>8</v>
      </c>
      <c r="E464" s="190" t="s">
        <v>519</v>
      </c>
      <c r="F464" s="314">
        <v>184.36</v>
      </c>
      <c r="G464" s="190">
        <v>263.51</v>
      </c>
      <c r="H464" s="190">
        <v>263.51</v>
      </c>
      <c r="I464" s="198">
        <f t="shared" si="99"/>
        <v>1</v>
      </c>
      <c r="J464" s="190">
        <v>9.2200000000000006</v>
      </c>
      <c r="K464" s="198">
        <f t="shared" si="100"/>
        <v>3.4989184471177569E-2</v>
      </c>
      <c r="L464" s="314">
        <v>99.12</v>
      </c>
      <c r="M464" s="198">
        <f t="shared" si="101"/>
        <v>1.0349891844711776</v>
      </c>
      <c r="N464" s="314">
        <v>913.89</v>
      </c>
      <c r="O464" s="190">
        <v>1.86</v>
      </c>
      <c r="P464" s="197">
        <f t="shared" si="102"/>
        <v>7.0585556525369067E-3</v>
      </c>
      <c r="Q464" s="196">
        <f t="shared" si="103"/>
        <v>7.360000000000027</v>
      </c>
      <c r="R464" s="197">
        <f t="shared" si="104"/>
        <v>2.7930628818640762E-2</v>
      </c>
      <c r="S464" s="313">
        <f t="shared" si="105"/>
        <v>729.5232000000027</v>
      </c>
      <c r="T464" s="190" t="s">
        <v>179</v>
      </c>
      <c r="U464" s="190" t="s">
        <v>714</v>
      </c>
      <c r="V464" s="190" t="s">
        <v>509</v>
      </c>
      <c r="W464" s="196">
        <v>1</v>
      </c>
      <c r="X464" s="190" t="s">
        <v>469</v>
      </c>
    </row>
    <row r="465" spans="2:24" hidden="1" x14ac:dyDescent="0.25">
      <c r="B465" s="671"/>
      <c r="C465" s="528"/>
      <c r="D465" s="245">
        <v>9</v>
      </c>
      <c r="E465" s="190" t="s">
        <v>680</v>
      </c>
      <c r="F465" s="314">
        <v>167.35</v>
      </c>
      <c r="G465" s="190">
        <v>120.63</v>
      </c>
      <c r="H465" s="190">
        <v>120.63</v>
      </c>
      <c r="I465" s="198">
        <f t="shared" si="99"/>
        <v>1</v>
      </c>
      <c r="J465" s="190">
        <v>4.22</v>
      </c>
      <c r="K465" s="198">
        <f t="shared" si="100"/>
        <v>3.4983005885766395E-2</v>
      </c>
      <c r="L465" s="314">
        <v>110.1</v>
      </c>
      <c r="M465" s="198">
        <f t="shared" si="101"/>
        <v>1.0349830058857663</v>
      </c>
      <c r="N465" s="314">
        <v>464.62</v>
      </c>
      <c r="O465" s="190">
        <v>1.52</v>
      </c>
      <c r="P465" s="197">
        <f t="shared" si="102"/>
        <v>1.260051396833292E-2</v>
      </c>
      <c r="Q465" s="196">
        <f t="shared" si="103"/>
        <v>2.6999999999999988</v>
      </c>
      <c r="R465" s="197">
        <f t="shared" si="104"/>
        <v>2.2382491917433467E-2</v>
      </c>
      <c r="S465" s="313">
        <f t="shared" si="105"/>
        <v>297.26999999999987</v>
      </c>
      <c r="T465" s="190" t="s">
        <v>179</v>
      </c>
      <c r="U465" s="190" t="s">
        <v>714</v>
      </c>
      <c r="V465" s="190" t="s">
        <v>645</v>
      </c>
      <c r="W465" s="196">
        <v>1</v>
      </c>
      <c r="X465" s="190" t="s">
        <v>469</v>
      </c>
    </row>
    <row r="466" spans="2:24" hidden="1" x14ac:dyDescent="0.25">
      <c r="B466" s="672"/>
      <c r="C466" s="528"/>
      <c r="D466" s="245">
        <v>10</v>
      </c>
      <c r="E466" s="190" t="s">
        <v>465</v>
      </c>
      <c r="F466" s="314">
        <v>162.83000000000001</v>
      </c>
      <c r="G466" s="190">
        <v>41.72</v>
      </c>
      <c r="H466" s="190">
        <v>41.72</v>
      </c>
      <c r="I466" s="198">
        <f t="shared" si="99"/>
        <v>1</v>
      </c>
      <c r="J466" s="190">
        <v>2.09</v>
      </c>
      <c r="K466" s="198">
        <f t="shared" si="100"/>
        <v>5.0095877277085331E-2</v>
      </c>
      <c r="L466" s="314">
        <v>814.16</v>
      </c>
      <c r="M466" s="198">
        <f t="shared" si="101"/>
        <v>1.0500958772770854</v>
      </c>
      <c r="N466" s="314">
        <v>1701.59</v>
      </c>
      <c r="O466" s="190">
        <v>0.2</v>
      </c>
      <c r="P466" s="197">
        <f t="shared" si="102"/>
        <v>4.7938638542665392E-3</v>
      </c>
      <c r="Q466" s="196">
        <f t="shared" si="103"/>
        <v>1.8900000000000035</v>
      </c>
      <c r="R466" s="197">
        <f t="shared" si="104"/>
        <v>4.5302013422818879E-2</v>
      </c>
      <c r="S466" s="313">
        <f t="shared" si="105"/>
        <v>1538.7624000000028</v>
      </c>
      <c r="T466" s="190" t="s">
        <v>179</v>
      </c>
      <c r="U466" s="190" t="s">
        <v>222</v>
      </c>
      <c r="V466" s="190" t="s">
        <v>489</v>
      </c>
      <c r="W466" s="196">
        <v>1</v>
      </c>
      <c r="X466" s="190" t="s">
        <v>414</v>
      </c>
    </row>
    <row r="467" spans="2:24" hidden="1" x14ac:dyDescent="0.25">
      <c r="B467" s="670">
        <v>45916</v>
      </c>
      <c r="C467" s="528" t="str">
        <f t="shared" ref="C467" si="106">RIGHT(TEXT(B467,"aaa"),1)</f>
        <v>二</v>
      </c>
      <c r="D467" s="245">
        <v>1</v>
      </c>
      <c r="E467" s="190" t="s">
        <v>636</v>
      </c>
      <c r="F467" s="314">
        <v>2308.52</v>
      </c>
      <c r="G467" s="190">
        <v>15049</v>
      </c>
      <c r="H467" s="190">
        <v>15049</v>
      </c>
      <c r="I467" s="198">
        <f t="shared" si="99"/>
        <v>1</v>
      </c>
      <c r="J467" s="190">
        <v>398.02</v>
      </c>
      <c r="K467" s="198">
        <f t="shared" si="100"/>
        <v>2.6448268987972621E-2</v>
      </c>
      <c r="L467" s="314">
        <v>5.8</v>
      </c>
      <c r="M467" s="198">
        <f t="shared" si="101"/>
        <v>1.0264482689879726</v>
      </c>
      <c r="N467" s="314">
        <v>2308.52</v>
      </c>
      <c r="O467" s="190">
        <v>398.02</v>
      </c>
      <c r="P467" s="197">
        <f t="shared" si="102"/>
        <v>2.6448268987972621E-2</v>
      </c>
      <c r="Q467" s="196">
        <f t="shared" si="103"/>
        <v>4.5474735088646412E-13</v>
      </c>
      <c r="R467" s="197">
        <f t="shared" si="104"/>
        <v>3.0217778648844718E-17</v>
      </c>
      <c r="S467" s="313">
        <f t="shared" si="105"/>
        <v>2.6375346351414918E-12</v>
      </c>
      <c r="T467" s="190" t="s">
        <v>179</v>
      </c>
      <c r="U467" s="190" t="s">
        <v>536</v>
      </c>
      <c r="V467" s="190" t="s">
        <v>640</v>
      </c>
      <c r="W467" s="196">
        <v>1</v>
      </c>
      <c r="X467" s="190" t="s">
        <v>469</v>
      </c>
    </row>
    <row r="468" spans="2:24" hidden="1" x14ac:dyDescent="0.25">
      <c r="B468" s="671"/>
      <c r="C468" s="528"/>
      <c r="D468" s="245">
        <v>2</v>
      </c>
      <c r="E468" s="190" t="s">
        <v>637</v>
      </c>
      <c r="F468" s="314">
        <v>1542.88</v>
      </c>
      <c r="G468" s="190">
        <v>7412</v>
      </c>
      <c r="H468" s="190">
        <v>7412</v>
      </c>
      <c r="I468" s="198">
        <f t="shared" si="99"/>
        <v>1</v>
      </c>
      <c r="J468" s="190">
        <v>234.48</v>
      </c>
      <c r="K468" s="198">
        <f t="shared" si="100"/>
        <v>3.1635186184565567E-2</v>
      </c>
      <c r="L468" s="314">
        <v>6.58</v>
      </c>
      <c r="M468" s="198">
        <f t="shared" si="101"/>
        <v>1.0316351861845654</v>
      </c>
      <c r="N468" s="314">
        <v>1542.88</v>
      </c>
      <c r="O468" s="190">
        <v>234.48</v>
      </c>
      <c r="P468" s="197">
        <f t="shared" si="102"/>
        <v>3.1635186184565567E-2</v>
      </c>
      <c r="Q468" s="196">
        <f t="shared" si="103"/>
        <v>-4.2632564145606011E-13</v>
      </c>
      <c r="R468" s="197">
        <f t="shared" si="104"/>
        <v>-5.7518300250412856E-17</v>
      </c>
      <c r="S468" s="313">
        <f t="shared" si="105"/>
        <v>-2.8052227207808756E-12</v>
      </c>
      <c r="T468" s="190" t="s">
        <v>467</v>
      </c>
      <c r="U468" s="190" t="s">
        <v>221</v>
      </c>
      <c r="V468" s="190" t="s">
        <v>641</v>
      </c>
      <c r="W468" s="196">
        <v>1</v>
      </c>
      <c r="X468" s="190" t="s">
        <v>469</v>
      </c>
    </row>
    <row r="469" spans="2:24" hidden="1" x14ac:dyDescent="0.25">
      <c r="B469" s="671"/>
      <c r="C469" s="528"/>
      <c r="D469" s="245">
        <v>3</v>
      </c>
      <c r="E469" s="190" t="s">
        <v>663</v>
      </c>
      <c r="F469" s="314">
        <v>471.59</v>
      </c>
      <c r="G469" s="190">
        <v>9665</v>
      </c>
      <c r="H469" s="190">
        <v>9665</v>
      </c>
      <c r="I469" s="198">
        <f t="shared" si="99"/>
        <v>1</v>
      </c>
      <c r="J469" s="190">
        <v>67.37</v>
      </c>
      <c r="K469" s="198">
        <f t="shared" si="100"/>
        <v>6.970512157268495E-3</v>
      </c>
      <c r="L469" s="314">
        <v>7</v>
      </c>
      <c r="M469" s="198">
        <f t="shared" si="101"/>
        <v>1.0069705121572685</v>
      </c>
      <c r="N469" s="314">
        <v>471.59</v>
      </c>
      <c r="O469" s="190">
        <v>67.37</v>
      </c>
      <c r="P469" s="197">
        <f t="shared" si="102"/>
        <v>6.970512157268495E-3</v>
      </c>
      <c r="Q469" s="196">
        <f t="shared" si="103"/>
        <v>7.9580786405131221E-13</v>
      </c>
      <c r="R469" s="197">
        <f t="shared" si="104"/>
        <v>8.2339147858387192E-17</v>
      </c>
      <c r="S469" s="313">
        <f t="shared" si="105"/>
        <v>5.5706550483591855E-12</v>
      </c>
      <c r="T469" s="190" t="s">
        <v>467</v>
      </c>
      <c r="U469" s="190" t="s">
        <v>221</v>
      </c>
      <c r="V469" s="190" t="s">
        <v>641</v>
      </c>
      <c r="W469" s="196">
        <v>1</v>
      </c>
      <c r="X469" s="190" t="s">
        <v>469</v>
      </c>
    </row>
    <row r="470" spans="2:24" hidden="1" x14ac:dyDescent="0.25">
      <c r="B470" s="671"/>
      <c r="C470" s="528"/>
      <c r="D470" s="245">
        <v>4</v>
      </c>
      <c r="E470" s="190" t="s">
        <v>471</v>
      </c>
      <c r="F470" s="314">
        <v>291.52999999999997</v>
      </c>
      <c r="G470" s="190">
        <v>52.01</v>
      </c>
      <c r="H470" s="190">
        <v>52.01</v>
      </c>
      <c r="I470" s="198">
        <f t="shared" si="99"/>
        <v>1</v>
      </c>
      <c r="J470" s="190">
        <v>4.96</v>
      </c>
      <c r="K470" s="198">
        <f t="shared" si="100"/>
        <v>9.5366275716208426E-2</v>
      </c>
      <c r="L470" s="314">
        <v>118.99</v>
      </c>
      <c r="M470" s="198">
        <f t="shared" si="101"/>
        <v>1.0953662757162084</v>
      </c>
      <c r="N470" s="314">
        <v>590.19000000000005</v>
      </c>
      <c r="O470" s="190">
        <v>2.4500000000000002</v>
      </c>
      <c r="P470" s="197">
        <f t="shared" si="102"/>
        <v>4.7106325706594891E-2</v>
      </c>
      <c r="Q470" s="196">
        <f t="shared" si="103"/>
        <v>2.5100000000000007</v>
      </c>
      <c r="R470" s="197">
        <f t="shared" si="104"/>
        <v>4.8259950009613549E-2</v>
      </c>
      <c r="S470" s="313">
        <f t="shared" si="105"/>
        <v>298.66490000000005</v>
      </c>
      <c r="T470" s="190" t="s">
        <v>179</v>
      </c>
      <c r="U470" s="190" t="s">
        <v>714</v>
      </c>
      <c r="V470" s="190" t="s">
        <v>509</v>
      </c>
      <c r="W470" s="196">
        <v>1</v>
      </c>
      <c r="X470" s="190" t="s">
        <v>460</v>
      </c>
    </row>
    <row r="471" spans="2:24" hidden="1" x14ac:dyDescent="0.25">
      <c r="B471" s="671"/>
      <c r="C471" s="528"/>
      <c r="D471" s="245">
        <v>5</v>
      </c>
      <c r="E471" s="190" t="s">
        <v>662</v>
      </c>
      <c r="F471" s="314">
        <v>268.70999999999998</v>
      </c>
      <c r="G471" s="190">
        <v>5610</v>
      </c>
      <c r="H471" s="190">
        <v>5610</v>
      </c>
      <c r="I471" s="198">
        <f t="shared" si="99"/>
        <v>1</v>
      </c>
      <c r="J471" s="190">
        <v>61.07</v>
      </c>
      <c r="K471" s="198">
        <f t="shared" si="100"/>
        <v>1.0885918003565063E-2</v>
      </c>
      <c r="L471" s="314">
        <v>4.4000000000000004</v>
      </c>
      <c r="M471" s="198">
        <f t="shared" si="101"/>
        <v>1.010885918003565</v>
      </c>
      <c r="N471" s="314">
        <v>268.70999999999998</v>
      </c>
      <c r="O471" s="190">
        <v>61.07</v>
      </c>
      <c r="P471" s="197">
        <f t="shared" si="102"/>
        <v>1.0885918003565063E-2</v>
      </c>
      <c r="Q471" s="196">
        <f t="shared" si="103"/>
        <v>-2.9132252166164108E-13</v>
      </c>
      <c r="R471" s="197">
        <f t="shared" si="104"/>
        <v>-5.1929148246281829E-17</v>
      </c>
      <c r="S471" s="313">
        <f t="shared" si="105"/>
        <v>-1.2818190953112208E-12</v>
      </c>
      <c r="T471" s="190" t="s">
        <v>179</v>
      </c>
      <c r="U471" s="190" t="s">
        <v>536</v>
      </c>
      <c r="V471" s="190" t="s">
        <v>640</v>
      </c>
      <c r="W471" s="196">
        <v>1</v>
      </c>
      <c r="X471" s="190" t="s">
        <v>469</v>
      </c>
    </row>
    <row r="472" spans="2:24" hidden="1" x14ac:dyDescent="0.25">
      <c r="B472" s="671"/>
      <c r="C472" s="528"/>
      <c r="D472" s="245">
        <v>6</v>
      </c>
      <c r="E472" s="190" t="s">
        <v>481</v>
      </c>
      <c r="F472" s="314">
        <v>232.41</v>
      </c>
      <c r="G472" s="190">
        <v>352</v>
      </c>
      <c r="H472" s="190">
        <v>352</v>
      </c>
      <c r="I472" s="198">
        <f t="shared" si="99"/>
        <v>1</v>
      </c>
      <c r="J472" s="190">
        <v>15.52</v>
      </c>
      <c r="K472" s="198">
        <f t="shared" si="100"/>
        <v>4.409090909090909E-2</v>
      </c>
      <c r="L472" s="314">
        <v>111.2</v>
      </c>
      <c r="M472" s="198">
        <f t="shared" si="101"/>
        <v>1.044090909090909</v>
      </c>
      <c r="N472" s="314">
        <v>1725.82</v>
      </c>
      <c r="O472" s="190">
        <v>2.09</v>
      </c>
      <c r="P472" s="197">
        <f t="shared" si="102"/>
        <v>5.9374999999999992E-3</v>
      </c>
      <c r="Q472" s="196">
        <f t="shared" si="103"/>
        <v>13.429999999999982</v>
      </c>
      <c r="R472" s="197">
        <f t="shared" si="104"/>
        <v>3.8153409090909036E-2</v>
      </c>
      <c r="S472" s="313">
        <f t="shared" si="105"/>
        <v>1493.4159999999981</v>
      </c>
      <c r="T472" s="190" t="s">
        <v>179</v>
      </c>
      <c r="U472" s="190" t="s">
        <v>714</v>
      </c>
      <c r="V472" s="190" t="s">
        <v>642</v>
      </c>
      <c r="W472" s="196">
        <v>1</v>
      </c>
      <c r="X472" s="190" t="s">
        <v>429</v>
      </c>
    </row>
    <row r="473" spans="2:24" hidden="1" x14ac:dyDescent="0.25">
      <c r="B473" s="671"/>
      <c r="C473" s="528"/>
      <c r="D473" s="245">
        <v>7</v>
      </c>
      <c r="E473" s="190" t="s">
        <v>680</v>
      </c>
      <c r="F473" s="314">
        <v>200.38</v>
      </c>
      <c r="G473" s="190">
        <v>112.56</v>
      </c>
      <c r="H473" s="190">
        <v>112.56</v>
      </c>
      <c r="I473" s="198">
        <f t="shared" si="99"/>
        <v>1</v>
      </c>
      <c r="J473" s="190">
        <v>4.96</v>
      </c>
      <c r="K473" s="198">
        <f t="shared" si="100"/>
        <v>4.4065387348969434E-2</v>
      </c>
      <c r="L473" s="314">
        <v>110.1</v>
      </c>
      <c r="M473" s="198">
        <f t="shared" si="101"/>
        <v>1.0440653873489694</v>
      </c>
      <c r="N473" s="314">
        <v>546.1</v>
      </c>
      <c r="O473" s="190">
        <v>1.82</v>
      </c>
      <c r="P473" s="197">
        <f t="shared" si="102"/>
        <v>1.6169154228855721E-2</v>
      </c>
      <c r="Q473" s="196">
        <f t="shared" si="103"/>
        <v>3.1399999999999935</v>
      </c>
      <c r="R473" s="197">
        <f t="shared" si="104"/>
        <v>2.7896233120113658E-2</v>
      </c>
      <c r="S473" s="313">
        <f t="shared" si="105"/>
        <v>345.71399999999926</v>
      </c>
      <c r="T473" s="190" t="s">
        <v>179</v>
      </c>
      <c r="U473" s="190" t="s">
        <v>714</v>
      </c>
      <c r="V473" s="190" t="s">
        <v>645</v>
      </c>
      <c r="W473" s="196">
        <v>1</v>
      </c>
      <c r="X473" s="190" t="s">
        <v>469</v>
      </c>
    </row>
    <row r="474" spans="2:24" hidden="1" x14ac:dyDescent="0.25">
      <c r="B474" s="671"/>
      <c r="C474" s="528"/>
      <c r="D474" s="245">
        <v>8</v>
      </c>
      <c r="E474" s="190" t="s">
        <v>519</v>
      </c>
      <c r="F474" s="314">
        <v>187.34</v>
      </c>
      <c r="G474" s="190">
        <v>259.42</v>
      </c>
      <c r="H474" s="190">
        <v>259.42</v>
      </c>
      <c r="I474" s="198">
        <f t="shared" si="99"/>
        <v>1</v>
      </c>
      <c r="J474" s="190">
        <v>11.44</v>
      </c>
      <c r="K474" s="198">
        <f t="shared" si="100"/>
        <v>4.4098373294271832E-2</v>
      </c>
      <c r="L474" s="314">
        <v>99.12</v>
      </c>
      <c r="M474" s="198">
        <f t="shared" si="101"/>
        <v>1.0440983732942719</v>
      </c>
      <c r="N474" s="314">
        <v>1133.93</v>
      </c>
      <c r="O474" s="190">
        <v>1.89</v>
      </c>
      <c r="P474" s="197">
        <f t="shared" si="102"/>
        <v>7.2854830005396644E-3</v>
      </c>
      <c r="Q474" s="196">
        <f t="shared" si="103"/>
        <v>9.5499999999999972</v>
      </c>
      <c r="R474" s="197">
        <f t="shared" si="104"/>
        <v>3.6812890293732158E-2</v>
      </c>
      <c r="S474" s="313">
        <f t="shared" si="105"/>
        <v>946.59599999999978</v>
      </c>
      <c r="T474" s="190" t="s">
        <v>179</v>
      </c>
      <c r="U474" s="190" t="s">
        <v>714</v>
      </c>
      <c r="V474" s="190" t="s">
        <v>509</v>
      </c>
      <c r="W474" s="196">
        <v>1</v>
      </c>
      <c r="X474" s="190" t="s">
        <v>469</v>
      </c>
    </row>
    <row r="475" spans="2:24" hidden="1" x14ac:dyDescent="0.25">
      <c r="B475" s="671"/>
      <c r="C475" s="528"/>
      <c r="D475" s="245">
        <v>9</v>
      </c>
      <c r="E475" s="190" t="s">
        <v>542</v>
      </c>
      <c r="F475" s="314">
        <v>161.16999999999999</v>
      </c>
      <c r="G475" s="190">
        <v>77.44</v>
      </c>
      <c r="H475" s="190">
        <v>77.44</v>
      </c>
      <c r="I475" s="198">
        <f t="shared" si="99"/>
        <v>1</v>
      </c>
      <c r="J475" s="190">
        <v>3.91</v>
      </c>
      <c r="K475" s="198">
        <f t="shared" si="100"/>
        <v>5.0490702479338845E-2</v>
      </c>
      <c r="L475" s="314">
        <v>159.57</v>
      </c>
      <c r="M475" s="198">
        <f t="shared" si="101"/>
        <v>1.0504907024793388</v>
      </c>
      <c r="N475" s="314">
        <v>623.91999999999996</v>
      </c>
      <c r="O475" s="190">
        <v>1.01</v>
      </c>
      <c r="P475" s="197">
        <f t="shared" si="102"/>
        <v>1.3042355371900826E-2</v>
      </c>
      <c r="Q475" s="196">
        <f t="shared" si="103"/>
        <v>2.8999999999999968</v>
      </c>
      <c r="R475" s="197">
        <f t="shared" si="104"/>
        <v>3.7448347107437975E-2</v>
      </c>
      <c r="S475" s="313">
        <f t="shared" si="105"/>
        <v>462.75299999999947</v>
      </c>
      <c r="T475" s="190" t="s">
        <v>179</v>
      </c>
      <c r="U475" s="190" t="s">
        <v>714</v>
      </c>
      <c r="V475" s="190" t="s">
        <v>642</v>
      </c>
      <c r="W475" s="196">
        <v>1</v>
      </c>
      <c r="X475" s="190" t="s">
        <v>469</v>
      </c>
    </row>
    <row r="476" spans="2:24" hidden="1" x14ac:dyDescent="0.25">
      <c r="B476" s="672"/>
      <c r="C476" s="528"/>
      <c r="D476" s="245">
        <v>10</v>
      </c>
      <c r="E476" s="190" t="s">
        <v>638</v>
      </c>
      <c r="F476" s="314">
        <v>160.47</v>
      </c>
      <c r="G476" s="190">
        <v>4761</v>
      </c>
      <c r="H476" s="190">
        <v>4761</v>
      </c>
      <c r="I476" s="198">
        <f t="shared" si="99"/>
        <v>1</v>
      </c>
      <c r="J476" s="190">
        <v>36.89</v>
      </c>
      <c r="K476" s="198">
        <f t="shared" si="100"/>
        <v>7.7483721907162361E-3</v>
      </c>
      <c r="L476" s="314">
        <v>4.3499999999999996</v>
      </c>
      <c r="M476" s="198">
        <f t="shared" si="101"/>
        <v>1.0077483721907163</v>
      </c>
      <c r="N476" s="314">
        <v>160.47</v>
      </c>
      <c r="O476" s="190">
        <v>36.89</v>
      </c>
      <c r="P476" s="197">
        <f t="shared" si="102"/>
        <v>7.7483721907162361E-3</v>
      </c>
      <c r="Q476" s="196">
        <f t="shared" si="103"/>
        <v>3.2684965844964609E-13</v>
      </c>
      <c r="R476" s="197">
        <f t="shared" si="104"/>
        <v>6.8651472054115957E-17</v>
      </c>
      <c r="S476" s="313">
        <f t="shared" si="105"/>
        <v>1.4217960142559604E-12</v>
      </c>
      <c r="T476" s="190" t="s">
        <v>179</v>
      </c>
      <c r="U476" s="190" t="s">
        <v>536</v>
      </c>
      <c r="V476" s="190" t="s">
        <v>640</v>
      </c>
      <c r="W476" s="196">
        <v>1</v>
      </c>
      <c r="X476" s="190" t="s">
        <v>447</v>
      </c>
    </row>
    <row r="477" spans="2:24" hidden="1" x14ac:dyDescent="0.25">
      <c r="B477" s="670">
        <v>45917</v>
      </c>
      <c r="C477" s="528" t="str">
        <f t="shared" ref="C477" si="107">RIGHT(TEXT(B477,"aaa"),1)</f>
        <v>三</v>
      </c>
      <c r="D477" s="245">
        <v>1</v>
      </c>
      <c r="E477" s="190" t="s">
        <v>559</v>
      </c>
      <c r="F477" s="314">
        <v>1668.74</v>
      </c>
      <c r="G477" s="190">
        <v>231.57</v>
      </c>
      <c r="H477" s="190">
        <v>231.57</v>
      </c>
      <c r="I477" s="198">
        <f t="shared" si="99"/>
        <v>1</v>
      </c>
      <c r="J477" s="190">
        <v>17.16</v>
      </c>
      <c r="K477" s="198">
        <f t="shared" si="100"/>
        <v>7.4102863065163879E-2</v>
      </c>
      <c r="L477" s="314">
        <v>194.04</v>
      </c>
      <c r="M477" s="198">
        <f t="shared" si="101"/>
        <v>1.0741028630651639</v>
      </c>
      <c r="N477" s="314">
        <v>3329.73</v>
      </c>
      <c r="O477" s="190">
        <v>8.6</v>
      </c>
      <c r="P477" s="197">
        <f t="shared" si="102"/>
        <v>3.713779850585136E-2</v>
      </c>
      <c r="Q477" s="196">
        <f t="shared" si="103"/>
        <v>8.5599999999999969</v>
      </c>
      <c r="R477" s="197">
        <f t="shared" si="104"/>
        <v>3.6965064559312505E-2</v>
      </c>
      <c r="S477" s="313">
        <f t="shared" si="105"/>
        <v>1660.9823999999994</v>
      </c>
      <c r="T477" s="190" t="s">
        <v>179</v>
      </c>
      <c r="U477" s="190" t="s">
        <v>714</v>
      </c>
      <c r="V477" s="190" t="s">
        <v>642</v>
      </c>
      <c r="W477" s="196">
        <v>1</v>
      </c>
      <c r="X477" s="190" t="s">
        <v>435</v>
      </c>
    </row>
    <row r="478" spans="2:24" hidden="1" x14ac:dyDescent="0.25">
      <c r="B478" s="671"/>
      <c r="C478" s="528"/>
      <c r="D478" s="245">
        <v>2</v>
      </c>
      <c r="E478" s="190" t="s">
        <v>636</v>
      </c>
      <c r="F478" s="314">
        <v>1269.04</v>
      </c>
      <c r="G478" s="190">
        <v>15840</v>
      </c>
      <c r="H478" s="190">
        <v>15840</v>
      </c>
      <c r="I478" s="198">
        <f t="shared" si="99"/>
        <v>1</v>
      </c>
      <c r="J478" s="190">
        <v>218.8</v>
      </c>
      <c r="K478" s="198">
        <f t="shared" si="100"/>
        <v>1.3813131313131314E-2</v>
      </c>
      <c r="L478" s="314">
        <v>5.8</v>
      </c>
      <c r="M478" s="198">
        <f t="shared" si="101"/>
        <v>1.0138131313131313</v>
      </c>
      <c r="N478" s="314">
        <v>1269.04</v>
      </c>
      <c r="O478" s="190">
        <v>218.8</v>
      </c>
      <c r="P478" s="197">
        <f t="shared" si="102"/>
        <v>1.3813131313131314E-2</v>
      </c>
      <c r="Q478" s="196">
        <f t="shared" si="103"/>
        <v>-7.3896444519050419E-13</v>
      </c>
      <c r="R478" s="197">
        <f t="shared" si="104"/>
        <v>-4.6651795782228799E-17</v>
      </c>
      <c r="S478" s="313">
        <f t="shared" si="105"/>
        <v>-4.2859937821049238E-12</v>
      </c>
      <c r="T478" s="190" t="s">
        <v>179</v>
      </c>
      <c r="U478" s="190" t="s">
        <v>536</v>
      </c>
      <c r="V478" s="190" t="s">
        <v>640</v>
      </c>
      <c r="W478" s="196">
        <v>1</v>
      </c>
      <c r="X478" s="190" t="s">
        <v>469</v>
      </c>
    </row>
    <row r="479" spans="2:24" hidden="1" x14ac:dyDescent="0.25">
      <c r="B479" s="671"/>
      <c r="C479" s="528"/>
      <c r="D479" s="245">
        <v>3</v>
      </c>
      <c r="E479" s="190" t="s">
        <v>637</v>
      </c>
      <c r="F479" s="314">
        <v>695.7</v>
      </c>
      <c r="G479" s="190">
        <v>7586</v>
      </c>
      <c r="H479" s="190">
        <v>7586</v>
      </c>
      <c r="I479" s="198">
        <f t="shared" si="99"/>
        <v>1</v>
      </c>
      <c r="J479" s="190">
        <v>105.73</v>
      </c>
      <c r="K479" s="198">
        <f t="shared" si="100"/>
        <v>1.3937516477722121E-2</v>
      </c>
      <c r="L479" s="314">
        <v>6.58</v>
      </c>
      <c r="M479" s="198">
        <f t="shared" si="101"/>
        <v>1.013937516477722</v>
      </c>
      <c r="N479" s="314">
        <v>695.7</v>
      </c>
      <c r="O479" s="190">
        <v>105.73</v>
      </c>
      <c r="P479" s="197">
        <f t="shared" si="102"/>
        <v>1.3937516477722121E-2</v>
      </c>
      <c r="Q479" s="196">
        <f t="shared" si="103"/>
        <v>-4.4053649617126212E-13</v>
      </c>
      <c r="R479" s="197">
        <f t="shared" si="104"/>
        <v>-5.8072303739950187E-17</v>
      </c>
      <c r="S479" s="313">
        <f t="shared" si="105"/>
        <v>-2.8987301448069046E-12</v>
      </c>
      <c r="T479" s="190" t="s">
        <v>467</v>
      </c>
      <c r="U479" s="190" t="s">
        <v>221</v>
      </c>
      <c r="V479" s="190" t="s">
        <v>641</v>
      </c>
      <c r="W479" s="196">
        <v>1</v>
      </c>
      <c r="X479" s="190" t="s">
        <v>469</v>
      </c>
    </row>
    <row r="480" spans="2:24" hidden="1" x14ac:dyDescent="0.25">
      <c r="B480" s="671"/>
      <c r="C480" s="528"/>
      <c r="D480" s="245">
        <v>4</v>
      </c>
      <c r="E480" s="190" t="s">
        <v>481</v>
      </c>
      <c r="F480" s="314">
        <v>512.63</v>
      </c>
      <c r="G480" s="190">
        <v>360.7</v>
      </c>
      <c r="H480" s="190">
        <v>360.7</v>
      </c>
      <c r="I480" s="198">
        <f t="shared" si="99"/>
        <v>1</v>
      </c>
      <c r="J480" s="190">
        <v>9.6</v>
      </c>
      <c r="K480" s="198">
        <f t="shared" si="100"/>
        <v>2.6614915442195731E-2</v>
      </c>
      <c r="L480" s="314">
        <v>111.2</v>
      </c>
      <c r="M480" s="198">
        <f t="shared" si="101"/>
        <v>1.0266149154421957</v>
      </c>
      <c r="N480" s="314">
        <v>1067.52</v>
      </c>
      <c r="O480" s="190">
        <v>4.6100000000000003</v>
      </c>
      <c r="P480" s="197">
        <f t="shared" si="102"/>
        <v>1.278070418630441E-2</v>
      </c>
      <c r="Q480" s="196">
        <f t="shared" si="103"/>
        <v>4.9900000000000224</v>
      </c>
      <c r="R480" s="197">
        <f t="shared" si="104"/>
        <v>1.3834211255891385E-2</v>
      </c>
      <c r="S480" s="313">
        <f t="shared" si="105"/>
        <v>554.88800000000253</v>
      </c>
      <c r="T480" s="190" t="s">
        <v>179</v>
      </c>
      <c r="U480" s="190" t="s">
        <v>714</v>
      </c>
      <c r="V480" s="190" t="s">
        <v>642</v>
      </c>
      <c r="W480" s="196">
        <v>1</v>
      </c>
      <c r="X480" s="190" t="s">
        <v>429</v>
      </c>
    </row>
    <row r="481" spans="2:24" hidden="1" x14ac:dyDescent="0.25">
      <c r="B481" s="671"/>
      <c r="C481" s="528"/>
      <c r="D481" s="245">
        <v>5</v>
      </c>
      <c r="E481" s="190" t="s">
        <v>529</v>
      </c>
      <c r="F481" s="314">
        <v>503.78</v>
      </c>
      <c r="G481" s="190">
        <v>492.3</v>
      </c>
      <c r="H481" s="190">
        <v>492.3</v>
      </c>
      <c r="I481" s="198">
        <f t="shared" si="99"/>
        <v>1</v>
      </c>
      <c r="J481" s="190">
        <v>14.96</v>
      </c>
      <c r="K481" s="198">
        <f t="shared" si="100"/>
        <v>3.0387974812106439E-2</v>
      </c>
      <c r="L481" s="314">
        <v>79.459999999999994</v>
      </c>
      <c r="M481" s="198">
        <f t="shared" si="101"/>
        <v>1.0303879748121063</v>
      </c>
      <c r="N481" s="314">
        <v>1188.72</v>
      </c>
      <c r="O481" s="190">
        <v>6.34</v>
      </c>
      <c r="P481" s="197">
        <f t="shared" si="102"/>
        <v>1.2878326223847247E-2</v>
      </c>
      <c r="Q481" s="196">
        <f t="shared" si="103"/>
        <v>8.6199999999999797</v>
      </c>
      <c r="R481" s="197">
        <f t="shared" si="104"/>
        <v>1.7509648588259149E-2</v>
      </c>
      <c r="S481" s="313">
        <f t="shared" si="105"/>
        <v>684.94519999999829</v>
      </c>
      <c r="T481" s="190" t="s">
        <v>179</v>
      </c>
      <c r="U481" s="190" t="s">
        <v>714</v>
      </c>
      <c r="V481" s="190" t="s">
        <v>531</v>
      </c>
      <c r="W481" s="196">
        <v>1</v>
      </c>
      <c r="X481" s="190" t="s">
        <v>415</v>
      </c>
    </row>
    <row r="482" spans="2:24" hidden="1" x14ac:dyDescent="0.25">
      <c r="B482" s="671"/>
      <c r="C482" s="528"/>
      <c r="D482" s="245">
        <v>6</v>
      </c>
      <c r="E482" s="190" t="s">
        <v>663</v>
      </c>
      <c r="F482" s="314">
        <v>453.6</v>
      </c>
      <c r="G482" s="190">
        <v>9992</v>
      </c>
      <c r="H482" s="190">
        <v>9992</v>
      </c>
      <c r="I482" s="198">
        <f t="shared" si="99"/>
        <v>1</v>
      </c>
      <c r="J482" s="190">
        <v>64.8</v>
      </c>
      <c r="K482" s="198">
        <f t="shared" si="100"/>
        <v>6.4851881505204158E-3</v>
      </c>
      <c r="L482" s="314">
        <v>7</v>
      </c>
      <c r="M482" s="198">
        <f t="shared" si="101"/>
        <v>1.0064851881505203</v>
      </c>
      <c r="N482" s="314">
        <v>453.6</v>
      </c>
      <c r="O482" s="190">
        <v>64.8</v>
      </c>
      <c r="P482" s="197">
        <f t="shared" si="102"/>
        <v>6.4851881505204158E-3</v>
      </c>
      <c r="Q482" s="196">
        <f t="shared" si="103"/>
        <v>-7.2475359047530219E-13</v>
      </c>
      <c r="R482" s="197">
        <f t="shared" si="104"/>
        <v>-7.2533385756135133E-17</v>
      </c>
      <c r="S482" s="313">
        <f t="shared" si="105"/>
        <v>-5.0732751333271153E-12</v>
      </c>
      <c r="T482" s="190" t="s">
        <v>467</v>
      </c>
      <c r="U482" s="190" t="s">
        <v>221</v>
      </c>
      <c r="V482" s="190" t="s">
        <v>641</v>
      </c>
      <c r="W482" s="196">
        <v>1</v>
      </c>
      <c r="X482" s="190" t="s">
        <v>469</v>
      </c>
    </row>
    <row r="483" spans="2:24" hidden="1" x14ac:dyDescent="0.25">
      <c r="B483" s="671"/>
      <c r="C483" s="528"/>
      <c r="D483" s="245">
        <v>7</v>
      </c>
      <c r="E483" s="190" t="s">
        <v>680</v>
      </c>
      <c r="F483" s="314">
        <v>171.76</v>
      </c>
      <c r="G483" s="190">
        <v>118.08</v>
      </c>
      <c r="H483" s="190">
        <v>118.08</v>
      </c>
      <c r="I483" s="198">
        <f t="shared" si="99"/>
        <v>1</v>
      </c>
      <c r="J483" s="190">
        <v>3.14</v>
      </c>
      <c r="K483" s="198">
        <f t="shared" si="100"/>
        <v>2.6592140921409217E-2</v>
      </c>
      <c r="L483" s="314">
        <v>110.1</v>
      </c>
      <c r="M483" s="198">
        <f t="shared" si="101"/>
        <v>1.0265921409214092</v>
      </c>
      <c r="N483" s="314">
        <v>345.71</v>
      </c>
      <c r="O483" s="190">
        <v>1.56</v>
      </c>
      <c r="P483" s="197">
        <f t="shared" si="102"/>
        <v>1.3211382113821139E-2</v>
      </c>
      <c r="Q483" s="196">
        <f t="shared" si="103"/>
        <v>1.5800000000000005</v>
      </c>
      <c r="R483" s="197">
        <f t="shared" si="104"/>
        <v>1.3380758807588081E-2</v>
      </c>
      <c r="S483" s="313">
        <f t="shared" si="105"/>
        <v>173.95800000000006</v>
      </c>
      <c r="T483" s="190" t="s">
        <v>179</v>
      </c>
      <c r="U483" s="190" t="s">
        <v>714</v>
      </c>
      <c r="V483" s="190" t="s">
        <v>509</v>
      </c>
      <c r="W483" s="196">
        <v>1</v>
      </c>
      <c r="X483" s="190" t="s">
        <v>469</v>
      </c>
    </row>
    <row r="484" spans="2:24" hidden="1" x14ac:dyDescent="0.25">
      <c r="B484" s="671"/>
      <c r="C484" s="528"/>
      <c r="D484" s="245">
        <v>8</v>
      </c>
      <c r="E484" s="190" t="s">
        <v>629</v>
      </c>
      <c r="F484" s="314">
        <v>136.29</v>
      </c>
      <c r="G484" s="190">
        <v>105.38</v>
      </c>
      <c r="H484" s="190">
        <v>105.38</v>
      </c>
      <c r="I484" s="198">
        <f t="shared" si="99"/>
        <v>1</v>
      </c>
      <c r="J484" s="190">
        <v>2.8</v>
      </c>
      <c r="K484" s="198">
        <f t="shared" si="100"/>
        <v>2.657050673752135E-2</v>
      </c>
      <c r="L484" s="314">
        <v>104.84</v>
      </c>
      <c r="M484" s="198">
        <f t="shared" si="101"/>
        <v>1.0265705067375213</v>
      </c>
      <c r="N484" s="314">
        <v>293.55</v>
      </c>
      <c r="O484" s="190">
        <v>1.3</v>
      </c>
      <c r="P484" s="197">
        <f t="shared" si="102"/>
        <v>1.2336306699563485E-2</v>
      </c>
      <c r="Q484" s="196">
        <f t="shared" si="103"/>
        <v>1.4999999999999971</v>
      </c>
      <c r="R484" s="197">
        <f t="shared" si="104"/>
        <v>1.4234200037957841E-2</v>
      </c>
      <c r="S484" s="313">
        <f t="shared" si="105"/>
        <v>157.25999999999971</v>
      </c>
      <c r="T484" s="190" t="s">
        <v>179</v>
      </c>
      <c r="U484" s="190" t="s">
        <v>714</v>
      </c>
      <c r="V484" s="190" t="s">
        <v>509</v>
      </c>
      <c r="W484" s="196">
        <v>1</v>
      </c>
      <c r="X484" s="190" t="s">
        <v>469</v>
      </c>
    </row>
    <row r="485" spans="2:24" hidden="1" x14ac:dyDescent="0.25">
      <c r="B485" s="671"/>
      <c r="C485" s="528"/>
      <c r="D485" s="245">
        <v>9</v>
      </c>
      <c r="E485" s="190" t="s">
        <v>647</v>
      </c>
      <c r="F485" s="314">
        <v>102.73</v>
      </c>
      <c r="G485" s="190">
        <v>100.02</v>
      </c>
      <c r="H485" s="190">
        <v>104.9</v>
      </c>
      <c r="I485" s="198">
        <f t="shared" si="99"/>
        <v>1.0487902419516097</v>
      </c>
      <c r="J485" s="190">
        <v>1.9</v>
      </c>
      <c r="K485" s="198">
        <f t="shared" si="100"/>
        <v>1.899620075984803E-2</v>
      </c>
      <c r="L485" s="314">
        <v>114.14</v>
      </c>
      <c r="M485" s="198">
        <f t="shared" si="101"/>
        <v>1.0677864427114578</v>
      </c>
      <c r="N485" s="314">
        <v>773.87</v>
      </c>
      <c r="O485" s="190">
        <v>0.9</v>
      </c>
      <c r="P485" s="197">
        <f t="shared" si="102"/>
        <v>8.9982003599280158E-3</v>
      </c>
      <c r="Q485" s="196">
        <f t="shared" si="103"/>
        <v>5.880000000000015</v>
      </c>
      <c r="R485" s="197">
        <f t="shared" si="104"/>
        <v>5.8788242351529844E-2</v>
      </c>
      <c r="S485" s="313">
        <f t="shared" si="105"/>
        <v>671.14320000000168</v>
      </c>
      <c r="T485" s="190" t="s">
        <v>179</v>
      </c>
      <c r="U485" s="190" t="s">
        <v>714</v>
      </c>
      <c r="V485" s="190" t="s">
        <v>642</v>
      </c>
      <c r="W485" s="196">
        <v>1</v>
      </c>
      <c r="X485" s="190" t="s">
        <v>430</v>
      </c>
    </row>
    <row r="486" spans="2:24" hidden="1" x14ac:dyDescent="0.25">
      <c r="B486" s="672"/>
      <c r="C486" s="528"/>
      <c r="D486" s="245">
        <v>10</v>
      </c>
      <c r="E486" s="190" t="s">
        <v>662</v>
      </c>
      <c r="F486" s="314">
        <v>97.68</v>
      </c>
      <c r="G486" s="190">
        <v>5676</v>
      </c>
      <c r="H486" s="190">
        <v>5676</v>
      </c>
      <c r="I486" s="198">
        <f t="shared" si="99"/>
        <v>1</v>
      </c>
      <c r="J486" s="190">
        <v>22.2</v>
      </c>
      <c r="K486" s="198">
        <f t="shared" si="100"/>
        <v>3.9112050739957714E-3</v>
      </c>
      <c r="L486" s="314">
        <v>4.4000000000000004</v>
      </c>
      <c r="M486" s="198">
        <f t="shared" si="101"/>
        <v>1.0039112050739958</v>
      </c>
      <c r="N486" s="314">
        <v>97.68</v>
      </c>
      <c r="O486" s="190">
        <v>22.2</v>
      </c>
      <c r="P486" s="197">
        <f t="shared" si="102"/>
        <v>3.9112050739957714E-3</v>
      </c>
      <c r="Q486" s="196">
        <f t="shared" si="103"/>
        <v>-1.8118839761882555E-13</v>
      </c>
      <c r="R486" s="197">
        <f t="shared" si="104"/>
        <v>-3.192184595116729E-17</v>
      </c>
      <c r="S486" s="313">
        <f t="shared" si="105"/>
        <v>-7.9722894952283243E-13</v>
      </c>
      <c r="T486" s="190" t="s">
        <v>179</v>
      </c>
      <c r="U486" s="190" t="s">
        <v>536</v>
      </c>
      <c r="V486" s="190" t="s">
        <v>640</v>
      </c>
      <c r="W486" s="196">
        <v>1</v>
      </c>
      <c r="X486" s="190" t="s">
        <v>469</v>
      </c>
    </row>
    <row r="487" spans="2:24" hidden="1" x14ac:dyDescent="0.25">
      <c r="B487" s="670">
        <v>45918</v>
      </c>
      <c r="C487" s="528" t="str">
        <f t="shared" ref="C487" si="108">RIGHT(TEXT(B487,"aaa"),1)</f>
        <v>四</v>
      </c>
      <c r="D487" s="245">
        <v>1</v>
      </c>
      <c r="E487" s="190" t="s">
        <v>637</v>
      </c>
      <c r="F487" s="314">
        <v>1412.59</v>
      </c>
      <c r="G487" s="190">
        <v>7240</v>
      </c>
      <c r="H487" s="190">
        <v>7240</v>
      </c>
      <c r="I487" s="198">
        <f t="shared" si="99"/>
        <v>1</v>
      </c>
      <c r="J487" s="190">
        <v>214.68</v>
      </c>
      <c r="K487" s="198">
        <f t="shared" si="100"/>
        <v>2.965193370165746E-2</v>
      </c>
      <c r="L487" s="314">
        <v>6.58</v>
      </c>
      <c r="M487" s="198">
        <f t="shared" si="101"/>
        <v>1.0296519337016574</v>
      </c>
      <c r="N487" s="314">
        <v>1412.59</v>
      </c>
      <c r="O487" s="190">
        <v>214.68</v>
      </c>
      <c r="P487" s="197">
        <f t="shared" si="102"/>
        <v>2.965193370165746E-2</v>
      </c>
      <c r="Q487" s="196">
        <f t="shared" si="103"/>
        <v>2.8421709430404007E-13</v>
      </c>
      <c r="R487" s="197">
        <f t="shared" si="104"/>
        <v>3.925650473812708E-17</v>
      </c>
      <c r="S487" s="313">
        <f t="shared" si="105"/>
        <v>1.8701484805205836E-12</v>
      </c>
      <c r="T487" s="190" t="s">
        <v>467</v>
      </c>
      <c r="U487" s="190" t="s">
        <v>221</v>
      </c>
      <c r="V487" s="190" t="s">
        <v>641</v>
      </c>
      <c r="W487" s="196">
        <v>1</v>
      </c>
      <c r="X487" s="190" t="s">
        <v>469</v>
      </c>
    </row>
    <row r="488" spans="2:24" hidden="1" x14ac:dyDescent="0.25">
      <c r="B488" s="671"/>
      <c r="C488" s="528"/>
      <c r="D488" s="245">
        <v>2</v>
      </c>
      <c r="E488" s="190" t="s">
        <v>663</v>
      </c>
      <c r="F488" s="314">
        <v>1147.3</v>
      </c>
      <c r="G488" s="190">
        <v>9309</v>
      </c>
      <c r="H488" s="190">
        <v>9309</v>
      </c>
      <c r="I488" s="198">
        <f t="shared" si="99"/>
        <v>1</v>
      </c>
      <c r="J488" s="190">
        <v>163.9</v>
      </c>
      <c r="K488" s="198">
        <f t="shared" si="100"/>
        <v>1.7606617252121603E-2</v>
      </c>
      <c r="L488" s="314">
        <v>7</v>
      </c>
      <c r="M488" s="198">
        <f t="shared" si="101"/>
        <v>1.0176066172521216</v>
      </c>
      <c r="N488" s="314">
        <v>1147.3</v>
      </c>
      <c r="O488" s="190">
        <v>163.9</v>
      </c>
      <c r="P488" s="197">
        <f t="shared" si="102"/>
        <v>1.7606617252121603E-2</v>
      </c>
      <c r="Q488" s="196">
        <f t="shared" si="103"/>
        <v>-3.694822225952521E-13</v>
      </c>
      <c r="R488" s="197">
        <f t="shared" si="104"/>
        <v>-3.9690860736411223E-17</v>
      </c>
      <c r="S488" s="313">
        <f t="shared" si="105"/>
        <v>-2.5863755581667647E-12</v>
      </c>
      <c r="T488" s="190" t="s">
        <v>467</v>
      </c>
      <c r="U488" s="190" t="s">
        <v>221</v>
      </c>
      <c r="V488" s="190" t="s">
        <v>641</v>
      </c>
      <c r="W488" s="196">
        <v>1</v>
      </c>
      <c r="X488" s="190" t="s">
        <v>469</v>
      </c>
    </row>
    <row r="489" spans="2:24" hidden="1" x14ac:dyDescent="0.25">
      <c r="B489" s="671"/>
      <c r="C489" s="528"/>
      <c r="D489" s="245">
        <v>3</v>
      </c>
      <c r="E489" s="190" t="s">
        <v>636</v>
      </c>
      <c r="F489" s="314">
        <v>738.05</v>
      </c>
      <c r="G489" s="190">
        <v>14665</v>
      </c>
      <c r="H489" s="190">
        <v>14665</v>
      </c>
      <c r="I489" s="198">
        <f t="shared" si="99"/>
        <v>1</v>
      </c>
      <c r="J489" s="190">
        <v>127.25</v>
      </c>
      <c r="K489" s="198">
        <f t="shared" si="100"/>
        <v>8.6771224002727583E-3</v>
      </c>
      <c r="L489" s="314">
        <v>5.8</v>
      </c>
      <c r="M489" s="198">
        <f t="shared" si="101"/>
        <v>1.0086771224002729</v>
      </c>
      <c r="N489" s="314">
        <v>738.05</v>
      </c>
      <c r="O489" s="190">
        <v>127.25</v>
      </c>
      <c r="P489" s="197">
        <f t="shared" si="102"/>
        <v>8.6771224002727583E-3</v>
      </c>
      <c r="Q489" s="196">
        <f t="shared" si="103"/>
        <v>0</v>
      </c>
      <c r="R489" s="197">
        <f t="shared" si="104"/>
        <v>0</v>
      </c>
      <c r="S489" s="313">
        <f t="shared" si="105"/>
        <v>0</v>
      </c>
      <c r="T489" s="190" t="s">
        <v>179</v>
      </c>
      <c r="U489" s="190" t="s">
        <v>536</v>
      </c>
      <c r="V489" s="190" t="s">
        <v>640</v>
      </c>
      <c r="W489" s="196">
        <v>1</v>
      </c>
      <c r="X489" s="190" t="s">
        <v>469</v>
      </c>
    </row>
    <row r="490" spans="2:24" hidden="1" x14ac:dyDescent="0.25">
      <c r="B490" s="671"/>
      <c r="C490" s="528"/>
      <c r="D490" s="245">
        <v>4</v>
      </c>
      <c r="E490" s="190" t="s">
        <v>481</v>
      </c>
      <c r="F490" s="314">
        <v>538.21</v>
      </c>
      <c r="G490" s="190">
        <v>353.3</v>
      </c>
      <c r="H490" s="190">
        <v>368.2</v>
      </c>
      <c r="I490" s="198">
        <f t="shared" si="99"/>
        <v>1.0421737899801868</v>
      </c>
      <c r="J490" s="190">
        <v>11.62</v>
      </c>
      <c r="K490" s="198">
        <f t="shared" si="100"/>
        <v>3.2889895273138972E-2</v>
      </c>
      <c r="L490" s="314">
        <v>111.2</v>
      </c>
      <c r="M490" s="198">
        <f t="shared" si="101"/>
        <v>1.0750636852533257</v>
      </c>
      <c r="N490" s="314">
        <v>2949.02</v>
      </c>
      <c r="O490" s="190">
        <v>4.84</v>
      </c>
      <c r="P490" s="197">
        <f t="shared" si="102"/>
        <v>1.3699405604302292E-2</v>
      </c>
      <c r="Q490" s="196">
        <f t="shared" si="103"/>
        <v>21.679999999999982</v>
      </c>
      <c r="R490" s="197">
        <f t="shared" si="104"/>
        <v>6.136427964902344E-2</v>
      </c>
      <c r="S490" s="313">
        <f t="shared" si="105"/>
        <v>2410.815999999998</v>
      </c>
      <c r="T490" s="190" t="s">
        <v>179</v>
      </c>
      <c r="U490" s="190" t="s">
        <v>714</v>
      </c>
      <c r="V490" s="190" t="s">
        <v>642</v>
      </c>
      <c r="W490" s="196">
        <v>1</v>
      </c>
      <c r="X490" s="190" t="s">
        <v>429</v>
      </c>
    </row>
    <row r="491" spans="2:24" hidden="1" x14ac:dyDescent="0.25">
      <c r="B491" s="671"/>
      <c r="C491" s="528"/>
      <c r="D491" s="245">
        <v>5</v>
      </c>
      <c r="E491" s="190" t="s">
        <v>519</v>
      </c>
      <c r="F491" s="314">
        <v>417.3</v>
      </c>
      <c r="G491" s="190">
        <v>253.4</v>
      </c>
      <c r="H491" s="190">
        <v>261</v>
      </c>
      <c r="I491" s="198">
        <f t="shared" si="99"/>
        <v>1.0299921073401737</v>
      </c>
      <c r="J491" s="190">
        <v>8.34</v>
      </c>
      <c r="K491" s="198">
        <f t="shared" si="100"/>
        <v>3.2912391475927387E-2</v>
      </c>
      <c r="L491" s="314">
        <v>99.12</v>
      </c>
      <c r="M491" s="198">
        <f t="shared" si="101"/>
        <v>1.0629044988161009</v>
      </c>
      <c r="N491" s="314">
        <v>1579.97</v>
      </c>
      <c r="O491" s="190">
        <v>4.21</v>
      </c>
      <c r="P491" s="197">
        <f t="shared" si="102"/>
        <v>1.6614048934490921E-2</v>
      </c>
      <c r="Q491" s="196">
        <f t="shared" si="103"/>
        <v>11.729999999999968</v>
      </c>
      <c r="R491" s="197">
        <f t="shared" si="104"/>
        <v>4.6290449881609977E-2</v>
      </c>
      <c r="S491" s="313">
        <f t="shared" si="105"/>
        <v>1162.677599999997</v>
      </c>
      <c r="T491" s="190" t="s">
        <v>179</v>
      </c>
      <c r="U491" s="190" t="s">
        <v>714</v>
      </c>
      <c r="V491" s="190" t="s">
        <v>509</v>
      </c>
      <c r="W491" s="196">
        <v>1</v>
      </c>
      <c r="X491" s="190" t="s">
        <v>469</v>
      </c>
    </row>
    <row r="492" spans="2:24" hidden="1" x14ac:dyDescent="0.25">
      <c r="B492" s="671"/>
      <c r="C492" s="528"/>
      <c r="D492" s="245">
        <v>6</v>
      </c>
      <c r="E492" s="190" t="s">
        <v>668</v>
      </c>
      <c r="F492" s="314">
        <v>263.27999999999997</v>
      </c>
      <c r="G492" s="190">
        <v>393.86</v>
      </c>
      <c r="H492" s="190">
        <v>393.86</v>
      </c>
      <c r="I492" s="198">
        <f t="shared" si="99"/>
        <v>1</v>
      </c>
      <c r="J492" s="190">
        <v>16.66</v>
      </c>
      <c r="K492" s="198">
        <f t="shared" si="100"/>
        <v>4.2299294165439497E-2</v>
      </c>
      <c r="L492" s="314">
        <v>85.48</v>
      </c>
      <c r="M492" s="198">
        <f t="shared" si="101"/>
        <v>1.0422992941654396</v>
      </c>
      <c r="N492" s="314">
        <v>1424.1</v>
      </c>
      <c r="O492" s="190">
        <v>3.08</v>
      </c>
      <c r="P492" s="197">
        <f t="shared" si="102"/>
        <v>7.8200375768039398E-3</v>
      </c>
      <c r="Q492" s="196">
        <f t="shared" si="103"/>
        <v>13.580000000000025</v>
      </c>
      <c r="R492" s="197">
        <f t="shared" si="104"/>
        <v>3.4479256588635619E-2</v>
      </c>
      <c r="S492" s="313">
        <f t="shared" si="105"/>
        <v>1160.8184000000022</v>
      </c>
      <c r="T492" s="190" t="s">
        <v>179</v>
      </c>
      <c r="U492" s="190" t="s">
        <v>714</v>
      </c>
      <c r="V492" s="190" t="s">
        <v>645</v>
      </c>
      <c r="W492" s="196">
        <v>1</v>
      </c>
      <c r="X492" s="190" t="s">
        <v>425</v>
      </c>
    </row>
    <row r="493" spans="2:24" hidden="1" x14ac:dyDescent="0.25">
      <c r="B493" s="671"/>
      <c r="C493" s="528"/>
      <c r="D493" s="245">
        <v>7</v>
      </c>
      <c r="E493" s="190" t="s">
        <v>544</v>
      </c>
      <c r="F493" s="314">
        <v>181.81</v>
      </c>
      <c r="G493" s="190">
        <v>324.3</v>
      </c>
      <c r="H493" s="190">
        <v>324.3</v>
      </c>
      <c r="I493" s="198">
        <f t="shared" si="99"/>
        <v>1</v>
      </c>
      <c r="J493" s="190">
        <v>13.72</v>
      </c>
      <c r="K493" s="198">
        <f t="shared" si="100"/>
        <v>4.2306506321307433E-2</v>
      </c>
      <c r="L493" s="314">
        <v>156.72999999999999</v>
      </c>
      <c r="M493" s="198">
        <f t="shared" si="101"/>
        <v>1.0423065063213075</v>
      </c>
      <c r="N493" s="314">
        <v>2150.34</v>
      </c>
      <c r="O493" s="190">
        <v>1.1599999999999999</v>
      </c>
      <c r="P493" s="197">
        <f t="shared" si="102"/>
        <v>3.5769349367869253E-3</v>
      </c>
      <c r="Q493" s="196">
        <f t="shared" si="103"/>
        <v>12.560000000000027</v>
      </c>
      <c r="R493" s="197">
        <f t="shared" si="104"/>
        <v>3.8729571384520586E-2</v>
      </c>
      <c r="S493" s="313">
        <f t="shared" si="105"/>
        <v>1968.5288000000041</v>
      </c>
      <c r="T493" s="190" t="s">
        <v>467</v>
      </c>
      <c r="U493" s="190" t="s">
        <v>221</v>
      </c>
      <c r="V493" s="190" t="s">
        <v>641</v>
      </c>
      <c r="W493" s="196">
        <v>1</v>
      </c>
      <c r="X493" s="190" t="s">
        <v>469</v>
      </c>
    </row>
    <row r="494" spans="2:24" hidden="1" x14ac:dyDescent="0.25">
      <c r="B494" s="671"/>
      <c r="C494" s="528"/>
      <c r="D494" s="245">
        <v>8</v>
      </c>
      <c r="E494" s="190" t="s">
        <v>559</v>
      </c>
      <c r="F494" s="314">
        <v>108.66</v>
      </c>
      <c r="G494" s="190">
        <v>222.12</v>
      </c>
      <c r="H494" s="190">
        <v>222.12</v>
      </c>
      <c r="I494" s="198">
        <f t="shared" si="99"/>
        <v>1</v>
      </c>
      <c r="J494" s="190">
        <v>7.31</v>
      </c>
      <c r="K494" s="198">
        <f t="shared" si="100"/>
        <v>3.2910138663785338E-2</v>
      </c>
      <c r="L494" s="314">
        <v>194.04</v>
      </c>
      <c r="M494" s="198">
        <f t="shared" si="101"/>
        <v>1.0329101386637853</v>
      </c>
      <c r="N494" s="314">
        <v>1418.43</v>
      </c>
      <c r="O494" s="190">
        <v>0.56000000000000005</v>
      </c>
      <c r="P494" s="197">
        <f t="shared" si="102"/>
        <v>2.5211597334773997E-3</v>
      </c>
      <c r="Q494" s="196">
        <f t="shared" si="103"/>
        <v>6.7500000000000018</v>
      </c>
      <c r="R494" s="197">
        <f t="shared" si="104"/>
        <v>3.0388978930307949E-2</v>
      </c>
      <c r="S494" s="313">
        <f t="shared" si="105"/>
        <v>1309.7700000000002</v>
      </c>
      <c r="T494" s="190" t="s">
        <v>179</v>
      </c>
      <c r="U494" s="190" t="s">
        <v>714</v>
      </c>
      <c r="V494" s="190" t="s">
        <v>642</v>
      </c>
      <c r="W494" s="196">
        <v>1</v>
      </c>
      <c r="X494" s="190" t="s">
        <v>435</v>
      </c>
    </row>
    <row r="495" spans="2:24" hidden="1" x14ac:dyDescent="0.25">
      <c r="B495" s="671"/>
      <c r="C495" s="528"/>
      <c r="D495" s="245">
        <v>9</v>
      </c>
      <c r="E495" s="190" t="s">
        <v>549</v>
      </c>
      <c r="F495" s="314">
        <v>103.24</v>
      </c>
      <c r="G495" s="190">
        <v>48.6</v>
      </c>
      <c r="H495" s="190">
        <v>48.6</v>
      </c>
      <c r="I495" s="198">
        <f t="shared" si="99"/>
        <v>1</v>
      </c>
      <c r="J495" s="190">
        <v>2.0499999999999998</v>
      </c>
      <c r="K495" s="198">
        <f t="shared" si="100"/>
        <v>4.2181069958847732E-2</v>
      </c>
      <c r="L495" s="314">
        <v>124.39</v>
      </c>
      <c r="M495" s="198">
        <f t="shared" si="101"/>
        <v>1.0421810699588476</v>
      </c>
      <c r="N495" s="314">
        <v>255</v>
      </c>
      <c r="O495" s="190">
        <v>0.83</v>
      </c>
      <c r="P495" s="197">
        <f t="shared" si="102"/>
        <v>1.7078189300411523E-2</v>
      </c>
      <c r="Q495" s="196">
        <f t="shared" si="103"/>
        <v>1.2199999999999971</v>
      </c>
      <c r="R495" s="197">
        <f t="shared" si="104"/>
        <v>2.5102880658436154E-2</v>
      </c>
      <c r="S495" s="313">
        <f t="shared" si="105"/>
        <v>151.75579999999962</v>
      </c>
      <c r="T495" s="190" t="s">
        <v>467</v>
      </c>
      <c r="U495" s="190" t="s">
        <v>221</v>
      </c>
      <c r="V495" s="190" t="s">
        <v>685</v>
      </c>
      <c r="W495" s="196">
        <v>1</v>
      </c>
      <c r="X495" s="190" t="s">
        <v>415</v>
      </c>
    </row>
    <row r="496" spans="2:24" hidden="1" x14ac:dyDescent="0.25">
      <c r="B496" s="672"/>
      <c r="C496" s="528"/>
      <c r="D496" s="245">
        <v>10</v>
      </c>
      <c r="E496" s="190" t="s">
        <v>617</v>
      </c>
      <c r="F496" s="314">
        <v>103.2</v>
      </c>
      <c r="G496" s="190">
        <v>13.38</v>
      </c>
      <c r="H496" s="190">
        <v>13.38</v>
      </c>
      <c r="I496" s="198">
        <f t="shared" si="99"/>
        <v>1</v>
      </c>
      <c r="J496" s="190">
        <v>0.63</v>
      </c>
      <c r="K496" s="198">
        <f t="shared" si="100"/>
        <v>4.708520179372197E-2</v>
      </c>
      <c r="L496" s="314">
        <v>469.08</v>
      </c>
      <c r="M496" s="198">
        <f t="shared" si="101"/>
        <v>1.047085201793722</v>
      </c>
      <c r="N496" s="314">
        <v>295.52</v>
      </c>
      <c r="O496" s="190">
        <v>0.22</v>
      </c>
      <c r="P496" s="197">
        <f t="shared" si="102"/>
        <v>1.6442451420029893E-2</v>
      </c>
      <c r="Q496" s="196">
        <f t="shared" si="103"/>
        <v>0.41000000000000081</v>
      </c>
      <c r="R496" s="197">
        <f t="shared" si="104"/>
        <v>3.0642750373692136E-2</v>
      </c>
      <c r="S496" s="313">
        <f t="shared" si="105"/>
        <v>192.32280000000037</v>
      </c>
      <c r="T496" s="190" t="s">
        <v>179</v>
      </c>
      <c r="U496" s="190" t="s">
        <v>714</v>
      </c>
      <c r="V496" s="190" t="s">
        <v>509</v>
      </c>
      <c r="W496" s="196">
        <v>1</v>
      </c>
      <c r="X496" s="190" t="s">
        <v>460</v>
      </c>
    </row>
    <row r="497" spans="2:24" hidden="1" x14ac:dyDescent="0.25">
      <c r="B497" s="670">
        <v>45919</v>
      </c>
      <c r="C497" s="528" t="str">
        <f t="shared" ref="C497" si="109">RIGHT(TEXT(B497,"aaa"),1)</f>
        <v>五</v>
      </c>
      <c r="D497" s="245">
        <v>1</v>
      </c>
      <c r="E497" s="190" t="s">
        <v>636</v>
      </c>
      <c r="F497" s="314">
        <v>3288.6</v>
      </c>
      <c r="G497" s="190">
        <v>11763</v>
      </c>
      <c r="H497" s="190">
        <v>11763</v>
      </c>
      <c r="I497" s="198">
        <f t="shared" si="99"/>
        <v>1</v>
      </c>
      <c r="J497" s="190">
        <v>567</v>
      </c>
      <c r="K497" s="198">
        <f t="shared" si="100"/>
        <v>4.8201989288446823E-2</v>
      </c>
      <c r="L497" s="314">
        <v>5.8</v>
      </c>
      <c r="M497" s="198">
        <f t="shared" si="101"/>
        <v>1.0482019892884469</v>
      </c>
      <c r="N497" s="314">
        <v>3288.6</v>
      </c>
      <c r="O497" s="190">
        <v>567</v>
      </c>
      <c r="P497" s="197">
        <f t="shared" si="102"/>
        <v>4.8201989288446823E-2</v>
      </c>
      <c r="Q497" s="196">
        <f t="shared" si="103"/>
        <v>0</v>
      </c>
      <c r="R497" s="197">
        <f t="shared" si="104"/>
        <v>0</v>
      </c>
      <c r="S497" s="313">
        <f t="shared" si="105"/>
        <v>0</v>
      </c>
      <c r="T497" s="190" t="s">
        <v>179</v>
      </c>
      <c r="U497" s="190" t="s">
        <v>536</v>
      </c>
      <c r="V497" s="190" t="s">
        <v>640</v>
      </c>
      <c r="W497" s="196">
        <v>1</v>
      </c>
      <c r="X497" s="190" t="s">
        <v>469</v>
      </c>
    </row>
    <row r="498" spans="2:24" hidden="1" x14ac:dyDescent="0.25">
      <c r="B498" s="671"/>
      <c r="C498" s="528"/>
      <c r="D498" s="245">
        <v>2</v>
      </c>
      <c r="E498" s="190" t="s">
        <v>637</v>
      </c>
      <c r="F498" s="314">
        <v>1230.5899999999999</v>
      </c>
      <c r="G498" s="190">
        <v>5575</v>
      </c>
      <c r="H498" s="190">
        <v>5575</v>
      </c>
      <c r="I498" s="198">
        <f t="shared" si="99"/>
        <v>1</v>
      </c>
      <c r="J498" s="190">
        <v>187.02</v>
      </c>
      <c r="K498" s="198">
        <f t="shared" si="100"/>
        <v>3.3546188340807179E-2</v>
      </c>
      <c r="L498" s="314">
        <v>6.58</v>
      </c>
      <c r="M498" s="198">
        <f t="shared" si="101"/>
        <v>1.0335461883408072</v>
      </c>
      <c r="N498" s="314">
        <v>1230.5899999999999</v>
      </c>
      <c r="O498" s="190">
        <v>187.02</v>
      </c>
      <c r="P498" s="197">
        <f t="shared" si="102"/>
        <v>3.3546188340807179E-2</v>
      </c>
      <c r="Q498" s="196">
        <f t="shared" si="103"/>
        <v>4.2632564145606011E-13</v>
      </c>
      <c r="R498" s="197">
        <f t="shared" si="104"/>
        <v>7.6470967077320203E-17</v>
      </c>
      <c r="S498" s="313">
        <f t="shared" si="105"/>
        <v>2.8052227207808756E-12</v>
      </c>
      <c r="T498" s="190" t="s">
        <v>467</v>
      </c>
      <c r="U498" s="190" t="s">
        <v>221</v>
      </c>
      <c r="V498" s="190" t="s">
        <v>641</v>
      </c>
      <c r="W498" s="196">
        <v>1</v>
      </c>
      <c r="X498" s="190" t="s">
        <v>469</v>
      </c>
    </row>
    <row r="499" spans="2:24" hidden="1" x14ac:dyDescent="0.25">
      <c r="B499" s="671"/>
      <c r="C499" s="528"/>
      <c r="D499" s="245">
        <v>3</v>
      </c>
      <c r="E499" s="190" t="s">
        <v>662</v>
      </c>
      <c r="F499" s="314">
        <v>1100</v>
      </c>
      <c r="G499" s="190">
        <v>4641</v>
      </c>
      <c r="H499" s="190">
        <v>4641</v>
      </c>
      <c r="I499" s="198">
        <f t="shared" si="99"/>
        <v>1</v>
      </c>
      <c r="J499" s="190">
        <v>250</v>
      </c>
      <c r="K499" s="198">
        <f t="shared" si="100"/>
        <v>5.3867700926524459E-2</v>
      </c>
      <c r="L499" s="314">
        <v>4.4000000000000004</v>
      </c>
      <c r="M499" s="198">
        <f t="shared" si="101"/>
        <v>1.0538677009265245</v>
      </c>
      <c r="N499" s="314">
        <v>1100</v>
      </c>
      <c r="O499" s="190">
        <v>250</v>
      </c>
      <c r="P499" s="197">
        <f t="shared" si="102"/>
        <v>5.3867700926524459E-2</v>
      </c>
      <c r="Q499" s="196">
        <f t="shared" si="103"/>
        <v>0</v>
      </c>
      <c r="R499" s="197">
        <f t="shared" si="104"/>
        <v>0</v>
      </c>
      <c r="S499" s="313">
        <f t="shared" si="105"/>
        <v>0</v>
      </c>
      <c r="T499" s="190" t="s">
        <v>179</v>
      </c>
      <c r="U499" s="190" t="s">
        <v>536</v>
      </c>
      <c r="V499" s="190" t="s">
        <v>640</v>
      </c>
      <c r="W499" s="196">
        <v>1</v>
      </c>
      <c r="X499" s="190" t="s">
        <v>469</v>
      </c>
    </row>
    <row r="500" spans="2:24" hidden="1" x14ac:dyDescent="0.25">
      <c r="B500" s="671"/>
      <c r="C500" s="528"/>
      <c r="D500" s="245">
        <v>4</v>
      </c>
      <c r="E500" s="190" t="s">
        <v>663</v>
      </c>
      <c r="F500" s="314">
        <v>861</v>
      </c>
      <c r="G500" s="190">
        <v>7639</v>
      </c>
      <c r="H500" s="190">
        <v>7639</v>
      </c>
      <c r="I500" s="198">
        <f t="shared" si="99"/>
        <v>1</v>
      </c>
      <c r="J500" s="190">
        <v>123</v>
      </c>
      <c r="K500" s="198">
        <f t="shared" si="100"/>
        <v>1.6101583976960335E-2</v>
      </c>
      <c r="L500" s="314">
        <v>7</v>
      </c>
      <c r="M500" s="198">
        <f t="shared" si="101"/>
        <v>1.0161015839769603</v>
      </c>
      <c r="N500" s="314">
        <v>861</v>
      </c>
      <c r="O500" s="190">
        <v>123</v>
      </c>
      <c r="P500" s="197">
        <f t="shared" si="102"/>
        <v>1.6101583976960335E-2</v>
      </c>
      <c r="Q500" s="196">
        <f t="shared" si="103"/>
        <v>0</v>
      </c>
      <c r="R500" s="197">
        <f t="shared" si="104"/>
        <v>0</v>
      </c>
      <c r="S500" s="313">
        <f t="shared" si="105"/>
        <v>0</v>
      </c>
      <c r="T500" s="190" t="s">
        <v>467</v>
      </c>
      <c r="U500" s="190" t="s">
        <v>221</v>
      </c>
      <c r="V500" s="190" t="s">
        <v>641</v>
      </c>
      <c r="W500" s="196">
        <v>1</v>
      </c>
      <c r="X500" s="190" t="s">
        <v>469</v>
      </c>
    </row>
    <row r="501" spans="2:24" hidden="1" x14ac:dyDescent="0.25">
      <c r="B501" s="671"/>
      <c r="C501" s="528"/>
      <c r="D501" s="245">
        <v>5</v>
      </c>
      <c r="E501" s="190" t="s">
        <v>614</v>
      </c>
      <c r="F501" s="314">
        <v>832.32</v>
      </c>
      <c r="G501" s="190">
        <v>218.39</v>
      </c>
      <c r="H501" s="190">
        <v>218.39</v>
      </c>
      <c r="I501" s="198">
        <f t="shared" si="99"/>
        <v>1</v>
      </c>
      <c r="J501" s="190">
        <v>19.399999999999999</v>
      </c>
      <c r="K501" s="198">
        <f t="shared" si="100"/>
        <v>8.8831906222812396E-2</v>
      </c>
      <c r="L501" s="314">
        <v>95.34</v>
      </c>
      <c r="M501" s="198">
        <f t="shared" si="101"/>
        <v>1.0888319062228125</v>
      </c>
      <c r="N501" s="314">
        <v>1849.6</v>
      </c>
      <c r="O501" s="190">
        <v>8.73</v>
      </c>
      <c r="P501" s="197">
        <f t="shared" si="102"/>
        <v>3.9974357800265585E-2</v>
      </c>
      <c r="Q501" s="196">
        <f t="shared" si="103"/>
        <v>10.670000000000005</v>
      </c>
      <c r="R501" s="197">
        <f t="shared" si="104"/>
        <v>4.8857548422546845E-2</v>
      </c>
      <c r="S501" s="313">
        <f t="shared" si="105"/>
        <v>1017.2778000000005</v>
      </c>
      <c r="T501" s="190" t="s">
        <v>179</v>
      </c>
      <c r="U501" s="190" t="s">
        <v>714</v>
      </c>
      <c r="V501" s="190" t="s">
        <v>642</v>
      </c>
      <c r="W501" s="196">
        <v>1</v>
      </c>
      <c r="X501" s="190" t="s">
        <v>469</v>
      </c>
    </row>
    <row r="502" spans="2:24" hidden="1" x14ac:dyDescent="0.25">
      <c r="B502" s="671"/>
      <c r="C502" s="528"/>
      <c r="D502" s="245">
        <v>6</v>
      </c>
      <c r="E502" s="190" t="s">
        <v>519</v>
      </c>
      <c r="F502" s="314">
        <v>167.51</v>
      </c>
      <c r="G502" s="190">
        <v>195.13</v>
      </c>
      <c r="H502" s="190">
        <v>203</v>
      </c>
      <c r="I502" s="198">
        <f t="shared" si="99"/>
        <v>1.04033208630144</v>
      </c>
      <c r="J502" s="190">
        <v>1.8</v>
      </c>
      <c r="K502" s="198">
        <f t="shared" si="100"/>
        <v>9.2246194844462677E-3</v>
      </c>
      <c r="L502" s="314">
        <v>99.12</v>
      </c>
      <c r="M502" s="198">
        <f t="shared" si="101"/>
        <v>1.0495567057858863</v>
      </c>
      <c r="N502" s="314">
        <v>958.49</v>
      </c>
      <c r="O502" s="190">
        <v>1.69</v>
      </c>
      <c r="P502" s="197">
        <f t="shared" si="102"/>
        <v>8.6608927381745509E-3</v>
      </c>
      <c r="Q502" s="196">
        <f t="shared" si="103"/>
        <v>7.9800000000000164</v>
      </c>
      <c r="R502" s="197">
        <f t="shared" si="104"/>
        <v>4.0895813047711865E-2</v>
      </c>
      <c r="S502" s="313">
        <f t="shared" si="105"/>
        <v>790.97760000000164</v>
      </c>
      <c r="T502" s="190" t="s">
        <v>179</v>
      </c>
      <c r="U502" s="190" t="s">
        <v>714</v>
      </c>
      <c r="V502" s="190" t="s">
        <v>509</v>
      </c>
      <c r="W502" s="196">
        <v>1</v>
      </c>
      <c r="X502" s="190" t="s">
        <v>469</v>
      </c>
    </row>
    <row r="503" spans="2:24" hidden="1" x14ac:dyDescent="0.25">
      <c r="B503" s="671"/>
      <c r="C503" s="528"/>
      <c r="D503" s="245">
        <v>7</v>
      </c>
      <c r="E503" s="190" t="s">
        <v>544</v>
      </c>
      <c r="F503" s="314">
        <v>150.46</v>
      </c>
      <c r="G503" s="190">
        <v>244.4</v>
      </c>
      <c r="H503" s="190">
        <v>244.4</v>
      </c>
      <c r="I503" s="198">
        <f t="shared" si="99"/>
        <v>1</v>
      </c>
      <c r="J503" s="190">
        <v>8.58</v>
      </c>
      <c r="K503" s="198">
        <f t="shared" si="100"/>
        <v>3.5106382978723406E-2</v>
      </c>
      <c r="L503" s="314">
        <v>156.72999999999999</v>
      </c>
      <c r="M503" s="198">
        <f t="shared" si="101"/>
        <v>1.0351063829787235</v>
      </c>
      <c r="N503" s="314">
        <v>1344.74</v>
      </c>
      <c r="O503" s="190">
        <v>0.96</v>
      </c>
      <c r="P503" s="197">
        <f t="shared" si="102"/>
        <v>3.9279869067103106E-3</v>
      </c>
      <c r="Q503" s="196">
        <f t="shared" si="103"/>
        <v>7.6200000000000125</v>
      </c>
      <c r="R503" s="197">
        <f t="shared" si="104"/>
        <v>3.1178396072013143E-2</v>
      </c>
      <c r="S503" s="313">
        <f t="shared" si="105"/>
        <v>1194.2826000000018</v>
      </c>
      <c r="T503" s="190" t="s">
        <v>467</v>
      </c>
      <c r="U503" s="190" t="s">
        <v>221</v>
      </c>
      <c r="V503" s="190" t="s">
        <v>641</v>
      </c>
      <c r="W503" s="196">
        <v>1</v>
      </c>
      <c r="X503" s="190" t="s">
        <v>469</v>
      </c>
    </row>
    <row r="504" spans="2:24" hidden="1" x14ac:dyDescent="0.25">
      <c r="B504" s="671"/>
      <c r="C504" s="528"/>
      <c r="D504" s="245">
        <v>8</v>
      </c>
      <c r="E504" s="190" t="s">
        <v>680</v>
      </c>
      <c r="F504" s="314">
        <v>132.12</v>
      </c>
      <c r="G504" s="190">
        <v>89.66</v>
      </c>
      <c r="H504" s="190">
        <v>89.66</v>
      </c>
      <c r="I504" s="198">
        <f t="shared" si="99"/>
        <v>1</v>
      </c>
      <c r="J504" s="190">
        <v>2.4500000000000002</v>
      </c>
      <c r="K504" s="198">
        <f t="shared" si="100"/>
        <v>2.7325451706446579E-2</v>
      </c>
      <c r="L504" s="314">
        <v>110.1</v>
      </c>
      <c r="M504" s="198">
        <f t="shared" si="101"/>
        <v>1.0273254517064465</v>
      </c>
      <c r="N504" s="314">
        <v>269.75</v>
      </c>
      <c r="O504" s="190">
        <v>1.2</v>
      </c>
      <c r="P504" s="197">
        <f t="shared" si="102"/>
        <v>1.3383894713361589E-2</v>
      </c>
      <c r="Q504" s="196">
        <f t="shared" si="103"/>
        <v>1.2500000000000029</v>
      </c>
      <c r="R504" s="197">
        <f t="shared" si="104"/>
        <v>1.3941556993085021E-2</v>
      </c>
      <c r="S504" s="313">
        <f t="shared" si="105"/>
        <v>137.62500000000031</v>
      </c>
      <c r="T504" s="190" t="s">
        <v>179</v>
      </c>
      <c r="U504" s="190" t="s">
        <v>714</v>
      </c>
      <c r="V504" s="190" t="s">
        <v>645</v>
      </c>
      <c r="W504" s="196">
        <v>1</v>
      </c>
      <c r="X504" s="190" t="s">
        <v>469</v>
      </c>
    </row>
    <row r="505" spans="2:24" hidden="1" x14ac:dyDescent="0.25">
      <c r="B505" s="671"/>
      <c r="C505" s="528"/>
      <c r="D505" s="245">
        <v>9</v>
      </c>
      <c r="E505" s="190" t="s">
        <v>629</v>
      </c>
      <c r="F505" s="314">
        <v>115.32</v>
      </c>
      <c r="G505" s="190">
        <v>81.06</v>
      </c>
      <c r="H505" s="190">
        <v>81.06</v>
      </c>
      <c r="I505" s="198">
        <f t="shared" si="99"/>
        <v>1</v>
      </c>
      <c r="J505" s="190">
        <v>2.21</v>
      </c>
      <c r="K505" s="198">
        <f t="shared" si="100"/>
        <v>2.7263755243029854E-2</v>
      </c>
      <c r="L505" s="314">
        <v>104.84</v>
      </c>
      <c r="M505" s="198">
        <f t="shared" si="101"/>
        <v>1.0272637552430297</v>
      </c>
      <c r="N505" s="314">
        <v>231.7</v>
      </c>
      <c r="O505" s="190">
        <v>1.1000000000000001</v>
      </c>
      <c r="P505" s="197">
        <f t="shared" si="102"/>
        <v>1.3570194917345178E-2</v>
      </c>
      <c r="Q505" s="196">
        <f t="shared" si="103"/>
        <v>1.1099999999999937</v>
      </c>
      <c r="R505" s="197">
        <f t="shared" si="104"/>
        <v>1.36935603256846E-2</v>
      </c>
      <c r="S505" s="313">
        <f t="shared" si="105"/>
        <v>116.37239999999935</v>
      </c>
      <c r="T505" s="190" t="s">
        <v>179</v>
      </c>
      <c r="U505" s="190" t="s">
        <v>714</v>
      </c>
      <c r="V505" s="190" t="s">
        <v>509</v>
      </c>
      <c r="W505" s="196">
        <v>1</v>
      </c>
      <c r="X505" s="190" t="s">
        <v>469</v>
      </c>
    </row>
    <row r="506" spans="2:24" hidden="1" x14ac:dyDescent="0.25">
      <c r="B506" s="672"/>
      <c r="C506" s="528"/>
      <c r="D506" s="245">
        <v>10</v>
      </c>
      <c r="E506" s="190" t="s">
        <v>464</v>
      </c>
      <c r="F506" s="314">
        <v>33.86</v>
      </c>
      <c r="G506" s="190">
        <v>12.08</v>
      </c>
      <c r="H506" s="190">
        <v>11.8</v>
      </c>
      <c r="I506" s="198">
        <f t="shared" si="99"/>
        <v>0.97682119205298024</v>
      </c>
      <c r="J506" s="190">
        <v>0.38</v>
      </c>
      <c r="K506" s="198">
        <f t="shared" si="100"/>
        <v>3.1456953642384107E-2</v>
      </c>
      <c r="L506" s="314">
        <v>846.44</v>
      </c>
      <c r="M506" s="198">
        <f t="shared" si="101"/>
        <v>1.0082781456953644</v>
      </c>
      <c r="N506" s="314">
        <v>84.64</v>
      </c>
      <c r="O506" s="190">
        <v>0.04</v>
      </c>
      <c r="P506" s="197">
        <f t="shared" si="102"/>
        <v>3.3112582781456954E-3</v>
      </c>
      <c r="Q506" s="196">
        <f t="shared" si="103"/>
        <v>6.000000000000142E-2</v>
      </c>
      <c r="R506" s="197">
        <f t="shared" si="104"/>
        <v>4.9668874172186604E-3</v>
      </c>
      <c r="S506" s="313">
        <f t="shared" si="105"/>
        <v>50.786400000001208</v>
      </c>
      <c r="T506" s="190" t="s">
        <v>179</v>
      </c>
      <c r="U506" s="190" t="s">
        <v>714</v>
      </c>
      <c r="V506" s="190" t="s">
        <v>642</v>
      </c>
      <c r="W506" s="196">
        <v>1</v>
      </c>
      <c r="X506" s="190" t="s">
        <v>425</v>
      </c>
    </row>
    <row r="507" spans="2:24" hidden="1" x14ac:dyDescent="0.25">
      <c r="B507" s="670">
        <v>45920</v>
      </c>
      <c r="C507" s="528" t="str">
        <f t="shared" ref="C507" si="110">RIGHT(TEXT(B507,"aaa"),1)</f>
        <v>六</v>
      </c>
      <c r="D507" s="245">
        <v>1</v>
      </c>
      <c r="E507" s="190" t="s">
        <v>636</v>
      </c>
      <c r="F507" s="314">
        <v>1195.73</v>
      </c>
      <c r="G507" s="190">
        <v>12116</v>
      </c>
      <c r="H507" s="190">
        <v>12116</v>
      </c>
      <c r="I507" s="198">
        <f t="shared" si="99"/>
        <v>1</v>
      </c>
      <c r="J507" s="190">
        <v>206.16</v>
      </c>
      <c r="K507" s="198">
        <f t="shared" si="100"/>
        <v>1.7015516672169034E-2</v>
      </c>
      <c r="L507" s="314">
        <v>5.8</v>
      </c>
      <c r="M507" s="198">
        <f t="shared" si="101"/>
        <v>1.0170155166721691</v>
      </c>
      <c r="N507" s="314">
        <v>1195.73</v>
      </c>
      <c r="O507" s="190">
        <v>206.16</v>
      </c>
      <c r="P507" s="197">
        <f t="shared" si="102"/>
        <v>1.7015516672169034E-2</v>
      </c>
      <c r="Q507" s="196">
        <f t="shared" si="103"/>
        <v>0</v>
      </c>
      <c r="R507" s="197">
        <f t="shared" si="104"/>
        <v>0</v>
      </c>
      <c r="S507" s="313">
        <f t="shared" si="105"/>
        <v>0</v>
      </c>
      <c r="T507" s="190" t="s">
        <v>179</v>
      </c>
      <c r="U507" s="190" t="s">
        <v>536</v>
      </c>
      <c r="V507" s="190" t="s">
        <v>640</v>
      </c>
      <c r="W507" s="196">
        <v>1</v>
      </c>
      <c r="X507" s="190" t="s">
        <v>469</v>
      </c>
    </row>
    <row r="508" spans="2:24" hidden="1" x14ac:dyDescent="0.25">
      <c r="B508" s="671"/>
      <c r="C508" s="528"/>
      <c r="D508" s="245">
        <v>2</v>
      </c>
      <c r="E508" s="190" t="s">
        <v>663</v>
      </c>
      <c r="F508" s="314">
        <v>836.78</v>
      </c>
      <c r="G508" s="190">
        <v>7685</v>
      </c>
      <c r="H508" s="190">
        <v>7685</v>
      </c>
      <c r="I508" s="198">
        <f t="shared" si="99"/>
        <v>1</v>
      </c>
      <c r="J508" s="190">
        <v>119.54</v>
      </c>
      <c r="K508" s="198">
        <f t="shared" si="100"/>
        <v>1.555497722836695E-2</v>
      </c>
      <c r="L508" s="314">
        <v>7</v>
      </c>
      <c r="M508" s="198">
        <f t="shared" si="101"/>
        <v>1.015554977228367</v>
      </c>
      <c r="N508" s="314">
        <v>836.78</v>
      </c>
      <c r="O508" s="190">
        <v>119.54</v>
      </c>
      <c r="P508" s="197">
        <f t="shared" si="102"/>
        <v>1.555497722836695E-2</v>
      </c>
      <c r="Q508" s="196">
        <f t="shared" si="103"/>
        <v>0</v>
      </c>
      <c r="R508" s="197">
        <f t="shared" si="104"/>
        <v>0</v>
      </c>
      <c r="S508" s="313">
        <f t="shared" si="105"/>
        <v>0</v>
      </c>
      <c r="T508" s="190" t="s">
        <v>467</v>
      </c>
      <c r="U508" s="190" t="s">
        <v>221</v>
      </c>
      <c r="V508" s="190" t="s">
        <v>641</v>
      </c>
      <c r="W508" s="196">
        <v>1</v>
      </c>
      <c r="X508" s="190" t="s">
        <v>469</v>
      </c>
    </row>
    <row r="509" spans="2:24" hidden="1" x14ac:dyDescent="0.25">
      <c r="B509" s="671"/>
      <c r="C509" s="528"/>
      <c r="D509" s="245">
        <v>3</v>
      </c>
      <c r="E509" s="190" t="s">
        <v>544</v>
      </c>
      <c r="F509" s="314">
        <v>590.87</v>
      </c>
      <c r="G509" s="190">
        <v>242.4</v>
      </c>
      <c r="H509" s="190">
        <v>242.4</v>
      </c>
      <c r="I509" s="198">
        <f t="shared" si="99"/>
        <v>1</v>
      </c>
      <c r="J509" s="190">
        <v>19.55</v>
      </c>
      <c r="K509" s="198">
        <f t="shared" si="100"/>
        <v>8.0651815181518149E-2</v>
      </c>
      <c r="L509" s="314">
        <v>156.72999999999999</v>
      </c>
      <c r="M509" s="198">
        <f t="shared" si="101"/>
        <v>1.0806518151815181</v>
      </c>
      <c r="N509" s="314">
        <v>3064.07</v>
      </c>
      <c r="O509" s="190">
        <v>3.77</v>
      </c>
      <c r="P509" s="197">
        <f t="shared" si="102"/>
        <v>1.5552805280528053E-2</v>
      </c>
      <c r="Q509" s="196">
        <f t="shared" si="103"/>
        <v>15.779999999999983</v>
      </c>
      <c r="R509" s="197">
        <f t="shared" si="104"/>
        <v>6.5099009900990032E-2</v>
      </c>
      <c r="S509" s="313">
        <f t="shared" si="105"/>
        <v>2473.1993999999972</v>
      </c>
      <c r="T509" s="190" t="s">
        <v>467</v>
      </c>
      <c r="U509" s="190" t="s">
        <v>221</v>
      </c>
      <c r="V509" s="190" t="s">
        <v>641</v>
      </c>
      <c r="W509" s="196">
        <v>1</v>
      </c>
      <c r="X509" s="190" t="s">
        <v>469</v>
      </c>
    </row>
    <row r="510" spans="2:24" hidden="1" x14ac:dyDescent="0.25">
      <c r="B510" s="671"/>
      <c r="C510" s="528"/>
      <c r="D510" s="245">
        <v>4</v>
      </c>
      <c r="E510" s="190" t="s">
        <v>492</v>
      </c>
      <c r="F510" s="314">
        <v>460.82</v>
      </c>
      <c r="G510" s="190">
        <v>181.09</v>
      </c>
      <c r="H510" s="190">
        <v>181.09</v>
      </c>
      <c r="I510" s="198">
        <f t="shared" si="99"/>
        <v>1</v>
      </c>
      <c r="J510" s="190">
        <v>14.85</v>
      </c>
      <c r="K510" s="198">
        <f t="shared" si="100"/>
        <v>8.2003423711966422E-2</v>
      </c>
      <c r="L510" s="314">
        <v>156.74</v>
      </c>
      <c r="M510" s="198">
        <f t="shared" si="101"/>
        <v>1.0820034237119664</v>
      </c>
      <c r="N510" s="314">
        <v>2327.59</v>
      </c>
      <c r="O510" s="190">
        <v>2.94</v>
      </c>
      <c r="P510" s="197">
        <f t="shared" si="102"/>
        <v>1.6235021260146889E-2</v>
      </c>
      <c r="Q510" s="196">
        <f t="shared" si="103"/>
        <v>11.909999999999995</v>
      </c>
      <c r="R510" s="197">
        <f t="shared" si="104"/>
        <v>6.5768402451819502E-2</v>
      </c>
      <c r="S510" s="313">
        <f t="shared" si="105"/>
        <v>1866.7733999999994</v>
      </c>
      <c r="T510" s="190" t="s">
        <v>467</v>
      </c>
      <c r="U510" s="190" t="s">
        <v>221</v>
      </c>
      <c r="V510" s="190" t="s">
        <v>641</v>
      </c>
      <c r="W510" s="196">
        <v>1</v>
      </c>
      <c r="X510" s="190" t="s">
        <v>469</v>
      </c>
    </row>
    <row r="511" spans="2:24" hidden="1" x14ac:dyDescent="0.25">
      <c r="B511" s="671"/>
      <c r="C511" s="528"/>
      <c r="D511" s="245">
        <v>5</v>
      </c>
      <c r="E511" s="190" t="s">
        <v>662</v>
      </c>
      <c r="F511" s="314">
        <v>313.68</v>
      </c>
      <c r="G511" s="190">
        <v>4750</v>
      </c>
      <c r="H511" s="190">
        <v>4750</v>
      </c>
      <c r="I511" s="198">
        <f t="shared" si="99"/>
        <v>1</v>
      </c>
      <c r="J511" s="190">
        <v>71.290000000000006</v>
      </c>
      <c r="K511" s="198">
        <f t="shared" si="100"/>
        <v>1.5008421052631581E-2</v>
      </c>
      <c r="L511" s="314">
        <v>4.4000000000000004</v>
      </c>
      <c r="M511" s="198">
        <f t="shared" si="101"/>
        <v>1.0150084210526316</v>
      </c>
      <c r="N511" s="314">
        <v>313.68</v>
      </c>
      <c r="O511" s="190">
        <v>71.290000000000006</v>
      </c>
      <c r="P511" s="197">
        <f t="shared" si="102"/>
        <v>1.5008421052631581E-2</v>
      </c>
      <c r="Q511" s="196">
        <f t="shared" si="103"/>
        <v>0</v>
      </c>
      <c r="R511" s="197">
        <f t="shared" si="104"/>
        <v>0</v>
      </c>
      <c r="S511" s="313">
        <f t="shared" si="105"/>
        <v>0</v>
      </c>
      <c r="T511" s="190" t="s">
        <v>179</v>
      </c>
      <c r="U511" s="190" t="s">
        <v>536</v>
      </c>
      <c r="V511" s="190" t="s">
        <v>640</v>
      </c>
      <c r="W511" s="196">
        <v>1</v>
      </c>
      <c r="X511" s="190" t="s">
        <v>469</v>
      </c>
    </row>
    <row r="512" spans="2:24" hidden="1" x14ac:dyDescent="0.25">
      <c r="B512" s="671"/>
      <c r="C512" s="528"/>
      <c r="D512" s="245">
        <v>6</v>
      </c>
      <c r="E512" s="190" t="s">
        <v>550</v>
      </c>
      <c r="F512" s="314">
        <v>210.26</v>
      </c>
      <c r="G512" s="190">
        <v>73.73</v>
      </c>
      <c r="H512" s="190">
        <v>73.73</v>
      </c>
      <c r="I512" s="198">
        <f t="shared" si="99"/>
        <v>1</v>
      </c>
      <c r="J512" s="190">
        <v>6.26</v>
      </c>
      <c r="K512" s="198">
        <f t="shared" si="100"/>
        <v>8.4904380849043795E-2</v>
      </c>
      <c r="L512" s="314">
        <v>160.5</v>
      </c>
      <c r="M512" s="198">
        <f t="shared" si="101"/>
        <v>1.0849043808490439</v>
      </c>
      <c r="N512" s="314">
        <v>1004.73</v>
      </c>
      <c r="O512" s="190">
        <v>1.31</v>
      </c>
      <c r="P512" s="197">
        <f t="shared" si="102"/>
        <v>1.7767530177675302E-2</v>
      </c>
      <c r="Q512" s="196">
        <f t="shared" si="103"/>
        <v>4.9500000000000046</v>
      </c>
      <c r="R512" s="197">
        <f t="shared" si="104"/>
        <v>6.713685067136857E-2</v>
      </c>
      <c r="S512" s="313">
        <f t="shared" si="105"/>
        <v>794.4750000000007</v>
      </c>
      <c r="T512" s="190" t="s">
        <v>179</v>
      </c>
      <c r="U512" s="190" t="s">
        <v>714</v>
      </c>
      <c r="V512" s="190" t="s">
        <v>509</v>
      </c>
      <c r="W512" s="196">
        <v>1</v>
      </c>
      <c r="X512" s="190" t="s">
        <v>469</v>
      </c>
    </row>
    <row r="513" spans="2:24" hidden="1" x14ac:dyDescent="0.25">
      <c r="B513" s="671"/>
      <c r="C513" s="528"/>
      <c r="D513" s="245">
        <v>7</v>
      </c>
      <c r="E513" s="190" t="s">
        <v>519</v>
      </c>
      <c r="F513" s="314">
        <v>181.39</v>
      </c>
      <c r="G513" s="190">
        <v>197.76</v>
      </c>
      <c r="H513" s="190">
        <v>197.76</v>
      </c>
      <c r="I513" s="198">
        <f t="shared" si="99"/>
        <v>1</v>
      </c>
      <c r="J513" s="190">
        <v>11.76</v>
      </c>
      <c r="K513" s="198">
        <f t="shared" si="100"/>
        <v>5.946601941747573E-2</v>
      </c>
      <c r="L513" s="314">
        <v>99.12</v>
      </c>
      <c r="M513" s="198">
        <f t="shared" si="101"/>
        <v>1.0594660194174756</v>
      </c>
      <c r="N513" s="314">
        <v>1165.6500000000001</v>
      </c>
      <c r="O513" s="190">
        <v>1.83</v>
      </c>
      <c r="P513" s="197">
        <f t="shared" si="102"/>
        <v>9.2536407766990302E-3</v>
      </c>
      <c r="Q513" s="196">
        <f t="shared" si="103"/>
        <v>9.9299999999999908</v>
      </c>
      <c r="R513" s="197">
        <f t="shared" si="104"/>
        <v>5.0212378640776656E-2</v>
      </c>
      <c r="S513" s="313">
        <f t="shared" si="105"/>
        <v>984.26159999999913</v>
      </c>
      <c r="T513" s="190" t="s">
        <v>179</v>
      </c>
      <c r="U513" s="190" t="s">
        <v>714</v>
      </c>
      <c r="V513" s="190" t="s">
        <v>509</v>
      </c>
      <c r="W513" s="196">
        <v>1</v>
      </c>
      <c r="X513" s="190" t="s">
        <v>469</v>
      </c>
    </row>
    <row r="514" spans="2:24" hidden="1" x14ac:dyDescent="0.25">
      <c r="B514" s="671"/>
      <c r="C514" s="528"/>
      <c r="D514" s="245">
        <v>8</v>
      </c>
      <c r="E514" s="190" t="s">
        <v>629</v>
      </c>
      <c r="F514" s="314">
        <v>181.37</v>
      </c>
      <c r="G514" s="190">
        <v>81.38</v>
      </c>
      <c r="H514" s="190">
        <v>81.38</v>
      </c>
      <c r="I514" s="198">
        <f t="shared" si="99"/>
        <v>1</v>
      </c>
      <c r="J514" s="190">
        <v>4.8499999999999996</v>
      </c>
      <c r="K514" s="198">
        <f t="shared" si="100"/>
        <v>5.9596952568198573E-2</v>
      </c>
      <c r="L514" s="314">
        <v>104.84</v>
      </c>
      <c r="M514" s="198">
        <f t="shared" si="101"/>
        <v>1.0595969525681985</v>
      </c>
      <c r="N514" s="314">
        <v>508.47</v>
      </c>
      <c r="O514" s="190">
        <v>1.73</v>
      </c>
      <c r="P514" s="197">
        <f t="shared" si="102"/>
        <v>2.1258294421233719E-2</v>
      </c>
      <c r="Q514" s="196">
        <f t="shared" si="103"/>
        <v>3.1199999999999943</v>
      </c>
      <c r="R514" s="197">
        <f t="shared" si="104"/>
        <v>3.8338658146964792E-2</v>
      </c>
      <c r="S514" s="313">
        <f t="shared" si="105"/>
        <v>327.10079999999942</v>
      </c>
      <c r="T514" s="190" t="s">
        <v>179</v>
      </c>
      <c r="U514" s="190" t="s">
        <v>714</v>
      </c>
      <c r="V514" s="190" t="s">
        <v>509</v>
      </c>
      <c r="W514" s="196">
        <v>1</v>
      </c>
      <c r="X514" s="190" t="s">
        <v>469</v>
      </c>
    </row>
    <row r="515" spans="2:24" hidden="1" x14ac:dyDescent="0.25">
      <c r="B515" s="671"/>
      <c r="C515" s="528"/>
      <c r="D515" s="245">
        <v>9</v>
      </c>
      <c r="E515" s="190" t="s">
        <v>697</v>
      </c>
      <c r="F515" s="314">
        <v>180.76</v>
      </c>
      <c r="G515" s="190">
        <v>39.020000000000003</v>
      </c>
      <c r="H515" s="190">
        <v>39.020000000000003</v>
      </c>
      <c r="I515" s="198">
        <f t="shared" si="99"/>
        <v>1</v>
      </c>
      <c r="J515" s="190">
        <v>2.98</v>
      </c>
      <c r="K515" s="198">
        <f t="shared" si="100"/>
        <v>7.6371091747821626E-2</v>
      </c>
      <c r="L515" s="314">
        <v>225.95</v>
      </c>
      <c r="M515" s="198">
        <f t="shared" si="101"/>
        <v>1.0763710917478215</v>
      </c>
      <c r="N515" s="314">
        <v>673.33</v>
      </c>
      <c r="O515" s="190">
        <v>0.8</v>
      </c>
      <c r="P515" s="197">
        <f t="shared" si="102"/>
        <v>2.0502306509482315E-2</v>
      </c>
      <c r="Q515" s="196">
        <f t="shared" si="103"/>
        <v>2.1799999999999971</v>
      </c>
      <c r="R515" s="197">
        <f t="shared" si="104"/>
        <v>5.5868785238339234E-2</v>
      </c>
      <c r="S515" s="313">
        <f t="shared" si="105"/>
        <v>492.57099999999929</v>
      </c>
      <c r="T515" s="190" t="s">
        <v>179</v>
      </c>
      <c r="U515" s="190" t="s">
        <v>714</v>
      </c>
      <c r="V515" s="190" t="s">
        <v>509</v>
      </c>
      <c r="W515" s="196">
        <v>1</v>
      </c>
      <c r="X515" s="190" t="s">
        <v>673</v>
      </c>
    </row>
    <row r="516" spans="2:24" hidden="1" x14ac:dyDescent="0.25">
      <c r="B516" s="672"/>
      <c r="C516" s="528"/>
      <c r="D516" s="245">
        <v>10</v>
      </c>
      <c r="E516" s="190" t="s">
        <v>698</v>
      </c>
      <c r="F516" s="314">
        <v>180.68</v>
      </c>
      <c r="G516" s="190">
        <v>21.68</v>
      </c>
      <c r="H516" s="190">
        <v>21.68</v>
      </c>
      <c r="I516" s="198">
        <f t="shared" si="99"/>
        <v>1</v>
      </c>
      <c r="J516" s="190">
        <v>1.66</v>
      </c>
      <c r="K516" s="198">
        <f t="shared" si="100"/>
        <v>7.656826568265683E-2</v>
      </c>
      <c r="L516" s="314">
        <v>354.28</v>
      </c>
      <c r="M516" s="198">
        <f t="shared" si="101"/>
        <v>1.0765682656826567</v>
      </c>
      <c r="N516" s="314">
        <v>588.1</v>
      </c>
      <c r="O516" s="190">
        <v>0.51</v>
      </c>
      <c r="P516" s="197">
        <f t="shared" si="102"/>
        <v>2.3523985239852399E-2</v>
      </c>
      <c r="Q516" s="196">
        <f t="shared" si="103"/>
        <v>1.1500000000000001</v>
      </c>
      <c r="R516" s="197">
        <f t="shared" si="104"/>
        <v>5.3044280442804438E-2</v>
      </c>
      <c r="S516" s="313">
        <f t="shared" si="105"/>
        <v>407.42200000000003</v>
      </c>
      <c r="T516" s="190" t="s">
        <v>179</v>
      </c>
      <c r="U516" s="190" t="s">
        <v>714</v>
      </c>
      <c r="V516" s="190" t="s">
        <v>509</v>
      </c>
      <c r="W516" s="196">
        <v>1</v>
      </c>
      <c r="X516" s="190" t="s">
        <v>673</v>
      </c>
    </row>
    <row r="517" spans="2:24" hidden="1" x14ac:dyDescent="0.25">
      <c r="B517" s="670">
        <v>45921</v>
      </c>
      <c r="C517" s="528" t="str">
        <f t="shared" ref="C517" si="111">RIGHT(TEXT(B517,"aaa"),1)</f>
        <v>日</v>
      </c>
      <c r="D517" s="245">
        <v>1</v>
      </c>
      <c r="E517" s="190" t="s">
        <v>636</v>
      </c>
      <c r="F517" s="314">
        <v>2276.27</v>
      </c>
      <c r="G517" s="190">
        <v>16334</v>
      </c>
      <c r="H517" s="190">
        <v>16334</v>
      </c>
      <c r="I517" s="198">
        <f t="shared" si="99"/>
        <v>1</v>
      </c>
      <c r="J517" s="190">
        <v>392.46</v>
      </c>
      <c r="K517" s="198">
        <f t="shared" si="100"/>
        <v>2.4027182563976981E-2</v>
      </c>
      <c r="L517" s="314">
        <v>5.8</v>
      </c>
      <c r="M517" s="198">
        <f t="shared" si="101"/>
        <v>1.0240271825639768</v>
      </c>
      <c r="N517" s="314">
        <v>2276.27</v>
      </c>
      <c r="O517" s="190">
        <v>392.46</v>
      </c>
      <c r="P517" s="197">
        <f t="shared" si="102"/>
        <v>2.4027182563976981E-2</v>
      </c>
      <c r="Q517" s="196">
        <f t="shared" si="103"/>
        <v>-8.5265128291212022E-13</v>
      </c>
      <c r="R517" s="197">
        <f t="shared" si="104"/>
        <v>-5.2201009116696476E-17</v>
      </c>
      <c r="S517" s="313">
        <f t="shared" si="105"/>
        <v>-4.9453774408902973E-12</v>
      </c>
      <c r="T517" s="190" t="s">
        <v>179</v>
      </c>
      <c r="U517" s="190" t="s">
        <v>536</v>
      </c>
      <c r="V517" s="190" t="s">
        <v>702</v>
      </c>
      <c r="W517" s="196">
        <v>1</v>
      </c>
      <c r="X517" s="190" t="s">
        <v>469</v>
      </c>
    </row>
    <row r="518" spans="2:24" hidden="1" x14ac:dyDescent="0.25">
      <c r="B518" s="671"/>
      <c r="C518" s="528"/>
      <c r="D518" s="245">
        <v>2</v>
      </c>
      <c r="E518" s="190" t="s">
        <v>637</v>
      </c>
      <c r="F518" s="314">
        <v>1550.51</v>
      </c>
      <c r="G518" s="190">
        <v>8004</v>
      </c>
      <c r="H518" s="190">
        <v>8004</v>
      </c>
      <c r="I518" s="198">
        <f t="shared" si="99"/>
        <v>1</v>
      </c>
      <c r="J518" s="190">
        <v>235.64</v>
      </c>
      <c r="K518" s="198">
        <f t="shared" si="100"/>
        <v>2.9440279860069963E-2</v>
      </c>
      <c r="L518" s="314">
        <v>6.58</v>
      </c>
      <c r="M518" s="198">
        <f t="shared" si="101"/>
        <v>1.0294402798600699</v>
      </c>
      <c r="N518" s="314">
        <v>1550.51</v>
      </c>
      <c r="O518" s="190">
        <v>235.64</v>
      </c>
      <c r="P518" s="197">
        <f t="shared" si="102"/>
        <v>2.9440279860069963E-2</v>
      </c>
      <c r="Q518" s="196">
        <f t="shared" si="103"/>
        <v>-5.6843418860808015E-13</v>
      </c>
      <c r="R518" s="197">
        <f t="shared" si="104"/>
        <v>-7.1018764193913066E-17</v>
      </c>
      <c r="S518" s="313">
        <f t="shared" si="105"/>
        <v>-3.7402969610411672E-12</v>
      </c>
      <c r="T518" s="190" t="s">
        <v>467</v>
      </c>
      <c r="U518" s="190" t="s">
        <v>221</v>
      </c>
      <c r="V518" s="190" t="s">
        <v>641</v>
      </c>
      <c r="W518" s="196">
        <v>1</v>
      </c>
      <c r="X518" s="190" t="s">
        <v>469</v>
      </c>
    </row>
    <row r="519" spans="2:24" hidden="1" x14ac:dyDescent="0.25">
      <c r="B519" s="671"/>
      <c r="C519" s="528"/>
      <c r="D519" s="245">
        <v>3</v>
      </c>
      <c r="E519" s="190" t="s">
        <v>663</v>
      </c>
      <c r="F519" s="314">
        <v>729.82</v>
      </c>
      <c r="G519" s="190">
        <v>10053</v>
      </c>
      <c r="H519" s="190">
        <v>10053</v>
      </c>
      <c r="I519" s="198">
        <f t="shared" si="99"/>
        <v>1</v>
      </c>
      <c r="J519" s="190">
        <v>104.26</v>
      </c>
      <c r="K519" s="198">
        <f t="shared" si="100"/>
        <v>1.0371033522331643E-2</v>
      </c>
      <c r="L519" s="314">
        <v>7</v>
      </c>
      <c r="M519" s="198">
        <f t="shared" si="101"/>
        <v>1.0103710335223317</v>
      </c>
      <c r="N519" s="314">
        <v>729.82</v>
      </c>
      <c r="O519" s="190">
        <v>104.26</v>
      </c>
      <c r="P519" s="197">
        <f t="shared" si="102"/>
        <v>1.0371033522331643E-2</v>
      </c>
      <c r="Q519" s="196">
        <f t="shared" si="103"/>
        <v>2.1316282072803006E-13</v>
      </c>
      <c r="R519" s="197">
        <f t="shared" si="104"/>
        <v>2.1203901395407346E-17</v>
      </c>
      <c r="S519" s="313">
        <f t="shared" si="105"/>
        <v>1.4921397450962104E-12</v>
      </c>
      <c r="T519" s="190" t="s">
        <v>467</v>
      </c>
      <c r="U519" s="190" t="s">
        <v>221</v>
      </c>
      <c r="V519" s="190" t="s">
        <v>641</v>
      </c>
      <c r="W519" s="196">
        <v>1</v>
      </c>
      <c r="X519" s="190" t="s">
        <v>469</v>
      </c>
    </row>
    <row r="520" spans="2:24" hidden="1" x14ac:dyDescent="0.25">
      <c r="B520" s="671"/>
      <c r="C520" s="528"/>
      <c r="D520" s="245">
        <v>4</v>
      </c>
      <c r="E520" s="190" t="s">
        <v>662</v>
      </c>
      <c r="F520" s="314">
        <v>314.73</v>
      </c>
      <c r="G520" s="190">
        <v>6004</v>
      </c>
      <c r="H520" s="190">
        <v>6004</v>
      </c>
      <c r="I520" s="198">
        <f t="shared" si="99"/>
        <v>1</v>
      </c>
      <c r="J520" s="190">
        <v>71.53</v>
      </c>
      <c r="K520" s="198">
        <f t="shared" si="100"/>
        <v>1.1913724183877416E-2</v>
      </c>
      <c r="L520" s="314">
        <v>4.4000000000000004</v>
      </c>
      <c r="M520" s="198">
        <f t="shared" si="101"/>
        <v>1.0119137241838774</v>
      </c>
      <c r="N520" s="314">
        <v>314.73</v>
      </c>
      <c r="O520" s="190">
        <v>71.53</v>
      </c>
      <c r="P520" s="197">
        <f t="shared" si="102"/>
        <v>1.1913724183877416E-2</v>
      </c>
      <c r="Q520" s="196">
        <f t="shared" si="103"/>
        <v>-2.5579538487363607E-13</v>
      </c>
      <c r="R520" s="197">
        <f t="shared" si="104"/>
        <v>-4.2604161371358437E-17</v>
      </c>
      <c r="S520" s="313">
        <f t="shared" si="105"/>
        <v>-1.1254996934439987E-12</v>
      </c>
      <c r="T520" s="190" t="s">
        <v>179</v>
      </c>
      <c r="U520" s="190" t="s">
        <v>536</v>
      </c>
      <c r="V520" s="190" t="s">
        <v>640</v>
      </c>
      <c r="W520" s="196">
        <v>1</v>
      </c>
      <c r="X520" s="190" t="s">
        <v>469</v>
      </c>
    </row>
    <row r="521" spans="2:24" hidden="1" x14ac:dyDescent="0.25">
      <c r="B521" s="671"/>
      <c r="C521" s="528"/>
      <c r="D521" s="245">
        <v>5</v>
      </c>
      <c r="E521" s="190" t="s">
        <v>550</v>
      </c>
      <c r="F521" s="314">
        <v>239.15</v>
      </c>
      <c r="G521" s="190">
        <v>102.56</v>
      </c>
      <c r="H521" s="190">
        <v>102.56</v>
      </c>
      <c r="I521" s="198">
        <f t="shared" ref="I521:I546" si="112">H521/G521</f>
        <v>1</v>
      </c>
      <c r="J521" s="190">
        <v>2.98</v>
      </c>
      <c r="K521" s="198">
        <f t="shared" ref="K521:K546" si="113">J521/G521</f>
        <v>2.905616224648986E-2</v>
      </c>
      <c r="L521" s="314">
        <v>160.5</v>
      </c>
      <c r="M521" s="198">
        <f t="shared" ref="M521:M546" si="114">(H521+J521)/G521</f>
        <v>1.02905616224649</v>
      </c>
      <c r="N521" s="314">
        <v>478.29</v>
      </c>
      <c r="O521" s="190">
        <v>1.49</v>
      </c>
      <c r="P521" s="197">
        <f t="shared" ref="P521:P546" si="115">O521/G521</f>
        <v>1.452808112324493E-2</v>
      </c>
      <c r="Q521" s="196">
        <f t="shared" ref="Q521:Q546" si="116">(H521+J521)-G521-O521</f>
        <v>1.490000000000004</v>
      </c>
      <c r="R521" s="197">
        <f t="shared" ref="R521:R546" si="117">Q521/G521</f>
        <v>1.4528081123244968E-2</v>
      </c>
      <c r="S521" s="313">
        <f t="shared" ref="S521:S546" si="118">Q521*L521</f>
        <v>239.14500000000064</v>
      </c>
      <c r="T521" s="190" t="s">
        <v>179</v>
      </c>
      <c r="U521" s="190" t="s">
        <v>714</v>
      </c>
      <c r="V521" s="190" t="s">
        <v>509</v>
      </c>
      <c r="W521" s="196">
        <v>1</v>
      </c>
      <c r="X521" s="190" t="s">
        <v>469</v>
      </c>
    </row>
    <row r="522" spans="2:24" hidden="1" x14ac:dyDescent="0.25">
      <c r="B522" s="671"/>
      <c r="C522" s="528"/>
      <c r="D522" s="245">
        <v>6</v>
      </c>
      <c r="E522" s="190" t="s">
        <v>505</v>
      </c>
      <c r="F522" s="314">
        <v>187.88</v>
      </c>
      <c r="G522" s="190">
        <v>36.369999999999997</v>
      </c>
      <c r="H522" s="190">
        <v>36.369999999999997</v>
      </c>
      <c r="I522" s="198">
        <f t="shared" si="112"/>
        <v>1</v>
      </c>
      <c r="J522" s="190">
        <v>3.56</v>
      </c>
      <c r="K522" s="198">
        <f t="shared" si="113"/>
        <v>9.7882870497662922E-2</v>
      </c>
      <c r="L522" s="314">
        <v>113.18</v>
      </c>
      <c r="M522" s="198">
        <f t="shared" si="114"/>
        <v>1.0978828704976631</v>
      </c>
      <c r="N522" s="314">
        <v>402.92</v>
      </c>
      <c r="O522" s="190">
        <v>1.66</v>
      </c>
      <c r="P522" s="197">
        <f t="shared" si="115"/>
        <v>4.5642012647786639E-2</v>
      </c>
      <c r="Q522" s="196">
        <f t="shared" si="116"/>
        <v>1.9000000000000024</v>
      </c>
      <c r="R522" s="197">
        <f t="shared" si="117"/>
        <v>5.2240857849876338E-2</v>
      </c>
      <c r="S522" s="313">
        <f t="shared" si="118"/>
        <v>215.04200000000029</v>
      </c>
      <c r="T522" s="190" t="s">
        <v>179</v>
      </c>
      <c r="U522" s="190" t="s">
        <v>714</v>
      </c>
      <c r="V522" s="190" t="s">
        <v>509</v>
      </c>
      <c r="W522" s="196">
        <v>1</v>
      </c>
      <c r="X522" s="190" t="s">
        <v>461</v>
      </c>
    </row>
    <row r="523" spans="2:24" hidden="1" x14ac:dyDescent="0.25">
      <c r="B523" s="671"/>
      <c r="C523" s="528"/>
      <c r="D523" s="245">
        <v>7</v>
      </c>
      <c r="E523" s="190" t="s">
        <v>699</v>
      </c>
      <c r="F523" s="314">
        <v>163.49</v>
      </c>
      <c r="G523" s="190">
        <v>186.8</v>
      </c>
      <c r="H523" s="190">
        <v>186.8</v>
      </c>
      <c r="I523" s="198">
        <f t="shared" si="112"/>
        <v>1</v>
      </c>
      <c r="J523" s="190">
        <v>9.74</v>
      </c>
      <c r="K523" s="198">
        <f t="shared" si="113"/>
        <v>5.2141327623126336E-2</v>
      </c>
      <c r="L523" s="314">
        <v>39.020000000000003</v>
      </c>
      <c r="M523" s="198">
        <f t="shared" si="114"/>
        <v>1.0521413276231264</v>
      </c>
      <c r="N523" s="314">
        <v>380.05</v>
      </c>
      <c r="O523" s="190">
        <v>4.1900000000000004</v>
      </c>
      <c r="P523" s="197">
        <f t="shared" si="115"/>
        <v>2.2430406852248393E-2</v>
      </c>
      <c r="Q523" s="196">
        <f t="shared" si="116"/>
        <v>5.5500000000000087</v>
      </c>
      <c r="R523" s="197">
        <f t="shared" si="117"/>
        <v>2.9710920770877988E-2</v>
      </c>
      <c r="S523" s="313">
        <f t="shared" si="118"/>
        <v>216.56100000000035</v>
      </c>
      <c r="T523" s="190" t="s">
        <v>179</v>
      </c>
      <c r="U523" s="190" t="s">
        <v>714</v>
      </c>
      <c r="V523" s="190" t="s">
        <v>645</v>
      </c>
      <c r="W523" s="196">
        <v>1</v>
      </c>
      <c r="X523" s="190" t="s">
        <v>460</v>
      </c>
    </row>
    <row r="524" spans="2:24" hidden="1" x14ac:dyDescent="0.25">
      <c r="B524" s="671"/>
      <c r="C524" s="528"/>
      <c r="D524" s="245">
        <v>8</v>
      </c>
      <c r="E524" s="190" t="s">
        <v>519</v>
      </c>
      <c r="F524" s="314">
        <v>150.66</v>
      </c>
      <c r="G524" s="190">
        <v>280.14</v>
      </c>
      <c r="H524" s="190">
        <v>280.14</v>
      </c>
      <c r="I524" s="198">
        <f t="shared" si="112"/>
        <v>1</v>
      </c>
      <c r="J524" s="190">
        <v>5.69</v>
      </c>
      <c r="K524" s="198">
        <f t="shared" si="113"/>
        <v>2.0311272934961093E-2</v>
      </c>
      <c r="L524" s="314">
        <v>99.12</v>
      </c>
      <c r="M524" s="198">
        <f t="shared" si="114"/>
        <v>1.020311272934961</v>
      </c>
      <c r="N524" s="314">
        <v>563.99</v>
      </c>
      <c r="O524" s="190">
        <v>1.52</v>
      </c>
      <c r="P524" s="197">
        <f t="shared" si="115"/>
        <v>5.4258584993217684E-3</v>
      </c>
      <c r="Q524" s="196">
        <f t="shared" si="116"/>
        <v>4.1699999999999982</v>
      </c>
      <c r="R524" s="197">
        <f t="shared" si="117"/>
        <v>1.4885414435639318E-2</v>
      </c>
      <c r="S524" s="313">
        <f t="shared" si="118"/>
        <v>413.33039999999983</v>
      </c>
      <c r="T524" s="190" t="s">
        <v>179</v>
      </c>
      <c r="U524" s="190" t="s">
        <v>714</v>
      </c>
      <c r="V524" s="190" t="s">
        <v>509</v>
      </c>
      <c r="W524" s="196">
        <v>1</v>
      </c>
      <c r="X524" s="190" t="s">
        <v>469</v>
      </c>
    </row>
    <row r="525" spans="2:24" hidden="1" x14ac:dyDescent="0.25">
      <c r="B525" s="671"/>
      <c r="C525" s="528"/>
      <c r="D525" s="245">
        <v>9</v>
      </c>
      <c r="E525" s="190" t="s">
        <v>680</v>
      </c>
      <c r="F525" s="314">
        <v>129.91999999999999</v>
      </c>
      <c r="G525" s="190">
        <v>116.13</v>
      </c>
      <c r="H525" s="190">
        <v>116.13</v>
      </c>
      <c r="I525" s="198">
        <f t="shared" si="112"/>
        <v>1</v>
      </c>
      <c r="J525" s="190">
        <v>2.36</v>
      </c>
      <c r="K525" s="198">
        <f t="shared" si="113"/>
        <v>2.0322052871781623E-2</v>
      </c>
      <c r="L525" s="314">
        <v>110.1</v>
      </c>
      <c r="M525" s="198">
        <f t="shared" si="114"/>
        <v>1.0203220528717816</v>
      </c>
      <c r="N525" s="314">
        <v>259.83999999999997</v>
      </c>
      <c r="O525" s="190">
        <v>1.18</v>
      </c>
      <c r="P525" s="197">
        <f t="shared" si="115"/>
        <v>1.0161026435890811E-2</v>
      </c>
      <c r="Q525" s="196">
        <f t="shared" si="116"/>
        <v>1.1799999999999995</v>
      </c>
      <c r="R525" s="197">
        <f t="shared" si="117"/>
        <v>1.0161026435890808E-2</v>
      </c>
      <c r="S525" s="313">
        <f t="shared" si="118"/>
        <v>129.91799999999995</v>
      </c>
      <c r="T525" s="190" t="s">
        <v>179</v>
      </c>
      <c r="U525" s="190" t="s">
        <v>714</v>
      </c>
      <c r="V525" s="190" t="s">
        <v>645</v>
      </c>
      <c r="W525" s="196">
        <v>1</v>
      </c>
      <c r="X525" s="190" t="s">
        <v>469</v>
      </c>
    </row>
    <row r="526" spans="2:24" hidden="1" x14ac:dyDescent="0.25">
      <c r="B526" s="672"/>
      <c r="C526" s="528"/>
      <c r="D526" s="245">
        <v>10</v>
      </c>
      <c r="E526" s="190" t="s">
        <v>462</v>
      </c>
      <c r="F526" s="314">
        <v>109.73</v>
      </c>
      <c r="G526" s="190">
        <v>10.039999999999999</v>
      </c>
      <c r="H526" s="190">
        <v>10.039999999999999</v>
      </c>
      <c r="I526" s="198">
        <f t="shared" si="112"/>
        <v>1</v>
      </c>
      <c r="J526" s="190">
        <v>0.15</v>
      </c>
      <c r="K526" s="198">
        <f t="shared" si="113"/>
        <v>1.4940239043824702E-2</v>
      </c>
      <c r="L526" s="314">
        <v>1567.63</v>
      </c>
      <c r="M526" s="198">
        <f t="shared" si="114"/>
        <v>1.0149402390438247</v>
      </c>
      <c r="N526" s="314">
        <v>235.14</v>
      </c>
      <c r="O526" s="190">
        <v>7.0000000000000007E-2</v>
      </c>
      <c r="P526" s="197">
        <f t="shared" si="115"/>
        <v>6.9721115537848622E-3</v>
      </c>
      <c r="Q526" s="196">
        <f t="shared" si="116"/>
        <v>8.0000000000000349E-2</v>
      </c>
      <c r="R526" s="197">
        <f t="shared" si="117"/>
        <v>7.9681274900398752E-3</v>
      </c>
      <c r="S526" s="313">
        <f t="shared" si="118"/>
        <v>125.41040000000055</v>
      </c>
      <c r="T526" s="190" t="s">
        <v>179</v>
      </c>
      <c r="U526" s="190" t="s">
        <v>714</v>
      </c>
      <c r="V526" s="190" t="s">
        <v>509</v>
      </c>
      <c r="W526" s="196">
        <v>1</v>
      </c>
      <c r="X526" s="190" t="s">
        <v>416</v>
      </c>
    </row>
    <row r="527" spans="2:24" hidden="1" x14ac:dyDescent="0.25">
      <c r="B527" s="670">
        <v>45922</v>
      </c>
      <c r="C527" s="528" t="str">
        <f t="shared" ref="C527" si="119">RIGHT(TEXT(B527,"aaa"),1)</f>
        <v>一</v>
      </c>
      <c r="D527" s="245">
        <v>1</v>
      </c>
      <c r="E527" s="190" t="s">
        <v>663</v>
      </c>
      <c r="F527" s="314">
        <v>1423.8</v>
      </c>
      <c r="G527" s="190">
        <v>9685</v>
      </c>
      <c r="H527" s="190">
        <v>9685</v>
      </c>
      <c r="I527" s="198">
        <f t="shared" si="112"/>
        <v>1</v>
      </c>
      <c r="J527" s="190">
        <v>203.4</v>
      </c>
      <c r="K527" s="198">
        <f t="shared" si="113"/>
        <v>2.1001548786783685E-2</v>
      </c>
      <c r="L527" s="314">
        <v>7</v>
      </c>
      <c r="M527" s="198">
        <f t="shared" si="114"/>
        <v>1.0210015487867836</v>
      </c>
      <c r="N527" s="314">
        <v>1423.8</v>
      </c>
      <c r="O527" s="190">
        <v>203.4</v>
      </c>
      <c r="P527" s="197">
        <f t="shared" si="115"/>
        <v>2.1001548786783685E-2</v>
      </c>
      <c r="Q527" s="196">
        <f t="shared" si="116"/>
        <v>-3.694822225952521E-13</v>
      </c>
      <c r="R527" s="197">
        <f t="shared" si="117"/>
        <v>-3.8149945544166451E-17</v>
      </c>
      <c r="S527" s="313">
        <f t="shared" si="118"/>
        <v>-2.5863755581667647E-12</v>
      </c>
      <c r="T527" s="190" t="s">
        <v>467</v>
      </c>
      <c r="U527" s="190" t="s">
        <v>221</v>
      </c>
      <c r="V527" s="190" t="s">
        <v>641</v>
      </c>
      <c r="W527" s="196">
        <v>1</v>
      </c>
      <c r="X527" s="190" t="s">
        <v>469</v>
      </c>
    </row>
    <row r="528" spans="2:24" hidden="1" x14ac:dyDescent="0.25">
      <c r="B528" s="671"/>
      <c r="C528" s="528"/>
      <c r="D528" s="245">
        <v>2</v>
      </c>
      <c r="E528" s="190" t="s">
        <v>637</v>
      </c>
      <c r="F528" s="314">
        <v>1244.94</v>
      </c>
      <c r="G528" s="190">
        <v>7707</v>
      </c>
      <c r="H528" s="190">
        <v>7707</v>
      </c>
      <c r="I528" s="198">
        <f t="shared" si="112"/>
        <v>1</v>
      </c>
      <c r="J528" s="190">
        <v>189.2</v>
      </c>
      <c r="K528" s="198">
        <f t="shared" si="113"/>
        <v>2.454911119761256E-2</v>
      </c>
      <c r="L528" s="314">
        <v>6.58</v>
      </c>
      <c r="M528" s="198">
        <f t="shared" si="114"/>
        <v>1.0245491111976126</v>
      </c>
      <c r="N528" s="314">
        <v>1244.94</v>
      </c>
      <c r="O528" s="190">
        <v>189.2</v>
      </c>
      <c r="P528" s="197">
        <f t="shared" si="115"/>
        <v>2.454911119761256E-2</v>
      </c>
      <c r="Q528" s="196">
        <f t="shared" si="116"/>
        <v>0</v>
      </c>
      <c r="R528" s="197">
        <f t="shared" si="117"/>
        <v>0</v>
      </c>
      <c r="S528" s="313">
        <f t="shared" si="118"/>
        <v>0</v>
      </c>
      <c r="T528" s="190" t="s">
        <v>467</v>
      </c>
      <c r="U528" s="190" t="s">
        <v>221</v>
      </c>
      <c r="V528" s="190" t="s">
        <v>641</v>
      </c>
      <c r="W528" s="196">
        <v>1</v>
      </c>
      <c r="X528" s="190" t="s">
        <v>469</v>
      </c>
    </row>
    <row r="529" spans="2:24" hidden="1" x14ac:dyDescent="0.25">
      <c r="B529" s="671"/>
      <c r="C529" s="528"/>
      <c r="D529" s="245">
        <v>3</v>
      </c>
      <c r="E529" s="190" t="s">
        <v>548</v>
      </c>
      <c r="F529" s="314">
        <v>911.75</v>
      </c>
      <c r="G529" s="190">
        <v>26.55</v>
      </c>
      <c r="H529" s="190">
        <v>26.55</v>
      </c>
      <c r="I529" s="198">
        <f t="shared" si="112"/>
        <v>1</v>
      </c>
      <c r="J529" s="190">
        <v>2</v>
      </c>
      <c r="K529" s="198">
        <f t="shared" si="113"/>
        <v>7.5329566854990579E-2</v>
      </c>
      <c r="L529" s="314">
        <v>930.36</v>
      </c>
      <c r="M529" s="198">
        <f t="shared" si="114"/>
        <v>1.0753295668549905</v>
      </c>
      <c r="N529" s="314">
        <v>1860.72</v>
      </c>
      <c r="O529" s="190">
        <v>0.98</v>
      </c>
      <c r="P529" s="197">
        <f t="shared" si="115"/>
        <v>3.6911487758945385E-2</v>
      </c>
      <c r="Q529" s="196">
        <f t="shared" si="116"/>
        <v>1.02</v>
      </c>
      <c r="R529" s="197">
        <f t="shared" si="117"/>
        <v>3.84180790960452E-2</v>
      </c>
      <c r="S529" s="313">
        <f t="shared" si="118"/>
        <v>948.96720000000005</v>
      </c>
      <c r="T529" s="190" t="s">
        <v>179</v>
      </c>
      <c r="U529" s="190" t="s">
        <v>714</v>
      </c>
      <c r="V529" s="190" t="s">
        <v>642</v>
      </c>
      <c r="W529" s="196">
        <v>1</v>
      </c>
      <c r="X529" s="190" t="s">
        <v>424</v>
      </c>
    </row>
    <row r="530" spans="2:24" hidden="1" x14ac:dyDescent="0.25">
      <c r="B530" s="671"/>
      <c r="C530" s="528"/>
      <c r="D530" s="245">
        <v>4</v>
      </c>
      <c r="E530" s="190" t="s">
        <v>636</v>
      </c>
      <c r="F530" s="314">
        <v>870</v>
      </c>
      <c r="G530" s="190">
        <v>16035</v>
      </c>
      <c r="H530" s="190">
        <v>16035</v>
      </c>
      <c r="I530" s="198">
        <f t="shared" si="112"/>
        <v>1</v>
      </c>
      <c r="J530" s="190">
        <v>150</v>
      </c>
      <c r="K530" s="198">
        <f t="shared" si="113"/>
        <v>9.3545369504209538E-3</v>
      </c>
      <c r="L530" s="314">
        <v>5.8</v>
      </c>
      <c r="M530" s="198">
        <f t="shared" si="114"/>
        <v>1.0093545369504209</v>
      </c>
      <c r="N530" s="314">
        <v>870</v>
      </c>
      <c r="O530" s="190">
        <v>150</v>
      </c>
      <c r="P530" s="197">
        <f t="shared" si="115"/>
        <v>9.3545369504209538E-3</v>
      </c>
      <c r="Q530" s="196">
        <f t="shared" si="116"/>
        <v>0</v>
      </c>
      <c r="R530" s="197">
        <f t="shared" si="117"/>
        <v>0</v>
      </c>
      <c r="S530" s="313">
        <f t="shared" si="118"/>
        <v>0</v>
      </c>
      <c r="T530" s="190" t="s">
        <v>179</v>
      </c>
      <c r="U530" s="190" t="s">
        <v>536</v>
      </c>
      <c r="V530" s="190" t="s">
        <v>702</v>
      </c>
      <c r="W530" s="196">
        <v>1</v>
      </c>
      <c r="X530" s="190" t="s">
        <v>469</v>
      </c>
    </row>
    <row r="531" spans="2:24" hidden="1" x14ac:dyDescent="0.25">
      <c r="B531" s="671"/>
      <c r="C531" s="528"/>
      <c r="D531" s="245">
        <v>5</v>
      </c>
      <c r="E531" s="190" t="s">
        <v>690</v>
      </c>
      <c r="F531" s="314">
        <v>504.9</v>
      </c>
      <c r="G531" s="190">
        <v>115.61</v>
      </c>
      <c r="H531" s="190">
        <v>115.61</v>
      </c>
      <c r="I531" s="198">
        <f t="shared" si="112"/>
        <v>1</v>
      </c>
      <c r="J531" s="190">
        <v>5.43</v>
      </c>
      <c r="K531" s="198">
        <f t="shared" si="113"/>
        <v>4.6968255341233452E-2</v>
      </c>
      <c r="L531" s="314">
        <v>313.60000000000002</v>
      </c>
      <c r="M531" s="198">
        <f t="shared" si="114"/>
        <v>1.0469682553412334</v>
      </c>
      <c r="N531" s="314">
        <v>1702.85</v>
      </c>
      <c r="O531" s="190">
        <v>1.61</v>
      </c>
      <c r="P531" s="197">
        <f t="shared" si="115"/>
        <v>1.3926130957529627E-2</v>
      </c>
      <c r="Q531" s="196">
        <f t="shared" si="116"/>
        <v>3.8199999999999923</v>
      </c>
      <c r="R531" s="197">
        <f t="shared" si="117"/>
        <v>3.3042124383703762E-2</v>
      </c>
      <c r="S531" s="313">
        <f t="shared" si="118"/>
        <v>1197.9519999999977</v>
      </c>
      <c r="T531" s="190" t="s">
        <v>467</v>
      </c>
      <c r="U531" s="190" t="s">
        <v>221</v>
      </c>
      <c r="V531" s="190" t="s">
        <v>641</v>
      </c>
      <c r="W531" s="196">
        <v>1</v>
      </c>
      <c r="X531" s="190" t="s">
        <v>469</v>
      </c>
    </row>
    <row r="532" spans="2:24" hidden="1" x14ac:dyDescent="0.25">
      <c r="B532" s="671"/>
      <c r="C532" s="528"/>
      <c r="D532" s="245">
        <v>6</v>
      </c>
      <c r="E532" s="190" t="s">
        <v>614</v>
      </c>
      <c r="F532" s="314">
        <v>413.78</v>
      </c>
      <c r="G532" s="190">
        <v>331.95</v>
      </c>
      <c r="H532" s="190">
        <v>331.95</v>
      </c>
      <c r="I532" s="198">
        <f t="shared" si="112"/>
        <v>1</v>
      </c>
      <c r="J532" s="190">
        <v>9.36</v>
      </c>
      <c r="K532" s="198">
        <f t="shared" si="113"/>
        <v>2.8197017623136013E-2</v>
      </c>
      <c r="L532" s="314">
        <v>95.34</v>
      </c>
      <c r="M532" s="198">
        <f t="shared" si="114"/>
        <v>1.0281970176231361</v>
      </c>
      <c r="N532" s="314">
        <v>892.38</v>
      </c>
      <c r="O532" s="190">
        <v>4.34</v>
      </c>
      <c r="P532" s="197">
        <f t="shared" si="115"/>
        <v>1.3074258171411357E-2</v>
      </c>
      <c r="Q532" s="196">
        <f t="shared" si="116"/>
        <v>5.0200000000000138</v>
      </c>
      <c r="R532" s="197">
        <f t="shared" si="117"/>
        <v>1.5122759451724699E-2</v>
      </c>
      <c r="S532" s="313">
        <f t="shared" si="118"/>
        <v>478.60680000000133</v>
      </c>
      <c r="T532" s="190" t="s">
        <v>179</v>
      </c>
      <c r="U532" s="190" t="s">
        <v>714</v>
      </c>
      <c r="V532" s="190" t="s">
        <v>642</v>
      </c>
      <c r="W532" s="196">
        <v>1</v>
      </c>
      <c r="X532" s="190" t="s">
        <v>469</v>
      </c>
    </row>
    <row r="533" spans="2:24" hidden="1" x14ac:dyDescent="0.25">
      <c r="B533" s="671"/>
      <c r="C533" s="528"/>
      <c r="D533" s="245">
        <v>7</v>
      </c>
      <c r="E533" s="190" t="s">
        <v>680</v>
      </c>
      <c r="F533" s="314">
        <v>200.38</v>
      </c>
      <c r="G533" s="190">
        <v>109.33</v>
      </c>
      <c r="H533" s="190">
        <v>109.33</v>
      </c>
      <c r="I533" s="198">
        <f t="shared" si="112"/>
        <v>1</v>
      </c>
      <c r="J533" s="190">
        <v>3.6</v>
      </c>
      <c r="K533" s="198">
        <f t="shared" si="113"/>
        <v>3.2927833165645293E-2</v>
      </c>
      <c r="L533" s="314">
        <v>110.1</v>
      </c>
      <c r="M533" s="198">
        <f t="shared" si="114"/>
        <v>1.0329278331656453</v>
      </c>
      <c r="N533" s="314">
        <v>396.36</v>
      </c>
      <c r="O533" s="190">
        <v>1.82</v>
      </c>
      <c r="P533" s="197">
        <f t="shared" si="115"/>
        <v>1.6646848989298454E-2</v>
      </c>
      <c r="Q533" s="196">
        <f t="shared" si="116"/>
        <v>1.7799999999999943</v>
      </c>
      <c r="R533" s="197">
        <f t="shared" si="117"/>
        <v>1.6280984176346786E-2</v>
      </c>
      <c r="S533" s="313">
        <f t="shared" si="118"/>
        <v>195.97799999999935</v>
      </c>
      <c r="T533" s="190" t="s">
        <v>179</v>
      </c>
      <c r="U533" s="190" t="s">
        <v>714</v>
      </c>
      <c r="V533" s="190" t="s">
        <v>645</v>
      </c>
      <c r="W533" s="196">
        <v>1</v>
      </c>
      <c r="X533" s="190" t="s">
        <v>469</v>
      </c>
    </row>
    <row r="534" spans="2:24" hidden="1" x14ac:dyDescent="0.25">
      <c r="B534" s="671"/>
      <c r="C534" s="528"/>
      <c r="D534" s="245">
        <v>8</v>
      </c>
      <c r="E534" s="190" t="s">
        <v>662</v>
      </c>
      <c r="F534" s="314">
        <v>184.62</v>
      </c>
      <c r="G534" s="190">
        <v>6012</v>
      </c>
      <c r="H534" s="190">
        <v>6012</v>
      </c>
      <c r="I534" s="198">
        <f t="shared" si="112"/>
        <v>1</v>
      </c>
      <c r="J534" s="190">
        <v>41.96</v>
      </c>
      <c r="K534" s="198">
        <f t="shared" si="113"/>
        <v>6.9793745841650037E-3</v>
      </c>
      <c r="L534" s="314">
        <v>4.4000000000000004</v>
      </c>
      <c r="M534" s="198">
        <f t="shared" si="114"/>
        <v>1.0069793745841651</v>
      </c>
      <c r="N534" s="314">
        <v>184.62</v>
      </c>
      <c r="O534" s="190">
        <v>41.96</v>
      </c>
      <c r="P534" s="197">
        <f t="shared" si="115"/>
        <v>6.9793745841650037E-3</v>
      </c>
      <c r="Q534" s="196">
        <f t="shared" si="116"/>
        <v>0</v>
      </c>
      <c r="R534" s="197">
        <f t="shared" si="117"/>
        <v>0</v>
      </c>
      <c r="S534" s="313">
        <f t="shared" si="118"/>
        <v>0</v>
      </c>
      <c r="T534" s="190" t="s">
        <v>179</v>
      </c>
      <c r="U534" s="190" t="s">
        <v>536</v>
      </c>
      <c r="V534" s="190" t="s">
        <v>640</v>
      </c>
      <c r="W534" s="196">
        <v>1</v>
      </c>
      <c r="X534" s="190" t="s">
        <v>469</v>
      </c>
    </row>
    <row r="535" spans="2:24" hidden="1" x14ac:dyDescent="0.25">
      <c r="B535" s="671"/>
      <c r="C535" s="528"/>
      <c r="D535" s="245">
        <v>9</v>
      </c>
      <c r="E535" s="190" t="s">
        <v>505</v>
      </c>
      <c r="F535" s="314">
        <v>175.43</v>
      </c>
      <c r="G535" s="190">
        <v>35.619999999999997</v>
      </c>
      <c r="H535" s="190">
        <v>35.619999999999997</v>
      </c>
      <c r="I535" s="198">
        <f t="shared" si="112"/>
        <v>1</v>
      </c>
      <c r="J535" s="190">
        <v>3.09</v>
      </c>
      <c r="K535" s="198">
        <f t="shared" si="113"/>
        <v>8.6749017405951714E-2</v>
      </c>
      <c r="L535" s="314">
        <v>113.18</v>
      </c>
      <c r="M535" s="198">
        <f t="shared" si="114"/>
        <v>1.0867490174059515</v>
      </c>
      <c r="N535" s="314">
        <v>349.73</v>
      </c>
      <c r="O535" s="190">
        <v>1.55</v>
      </c>
      <c r="P535" s="197">
        <f t="shared" si="115"/>
        <v>4.351487928130264E-2</v>
      </c>
      <c r="Q535" s="196">
        <f t="shared" si="116"/>
        <v>1.5399999999999963</v>
      </c>
      <c r="R535" s="197">
        <f t="shared" si="117"/>
        <v>4.323413812464897E-2</v>
      </c>
      <c r="S535" s="313">
        <f t="shared" si="118"/>
        <v>174.29719999999958</v>
      </c>
      <c r="T535" s="190" t="s">
        <v>179</v>
      </c>
      <c r="U535" s="190" t="s">
        <v>714</v>
      </c>
      <c r="V535" s="190" t="s">
        <v>509</v>
      </c>
      <c r="W535" s="196">
        <v>1</v>
      </c>
      <c r="X535" s="190" t="s">
        <v>461</v>
      </c>
    </row>
    <row r="536" spans="2:24" hidden="1" x14ac:dyDescent="0.25">
      <c r="B536" s="672"/>
      <c r="C536" s="528"/>
      <c r="D536" s="245">
        <v>10</v>
      </c>
      <c r="E536" s="190" t="s">
        <v>524</v>
      </c>
      <c r="F536" s="314">
        <v>147.79</v>
      </c>
      <c r="G536" s="190">
        <v>36.08</v>
      </c>
      <c r="H536" s="190">
        <v>36.08</v>
      </c>
      <c r="I536" s="198">
        <f t="shared" si="112"/>
        <v>1</v>
      </c>
      <c r="J536" s="190">
        <v>1.53</v>
      </c>
      <c r="K536" s="198">
        <f t="shared" si="113"/>
        <v>4.2405764966740582E-2</v>
      </c>
      <c r="L536" s="314">
        <v>268.70999999999998</v>
      </c>
      <c r="M536" s="198">
        <f t="shared" si="114"/>
        <v>1.0424057649667406</v>
      </c>
      <c r="N536" s="314">
        <v>411.13</v>
      </c>
      <c r="O536" s="190">
        <v>0.55000000000000004</v>
      </c>
      <c r="P536" s="197">
        <f t="shared" si="115"/>
        <v>1.5243902439024392E-2</v>
      </c>
      <c r="Q536" s="196">
        <f t="shared" si="116"/>
        <v>0.98000000000000109</v>
      </c>
      <c r="R536" s="197">
        <f t="shared" si="117"/>
        <v>2.7161862527716216E-2</v>
      </c>
      <c r="S536" s="313">
        <f t="shared" si="118"/>
        <v>263.33580000000029</v>
      </c>
      <c r="T536" s="190" t="s">
        <v>179</v>
      </c>
      <c r="U536" s="190" t="s">
        <v>714</v>
      </c>
      <c r="V536" s="190" t="s">
        <v>642</v>
      </c>
      <c r="W536" s="196">
        <v>1</v>
      </c>
      <c r="X536" s="190" t="s">
        <v>434</v>
      </c>
    </row>
    <row r="537" spans="2:24" hidden="1" x14ac:dyDescent="0.25">
      <c r="B537" s="670">
        <v>45923</v>
      </c>
      <c r="C537" s="528" t="str">
        <f t="shared" ref="C537" si="120">RIGHT(TEXT(B537,"aaa"),1)</f>
        <v>二</v>
      </c>
      <c r="D537" s="245">
        <v>1</v>
      </c>
      <c r="E537" s="190" t="s">
        <v>637</v>
      </c>
      <c r="F537" s="314">
        <v>2092.5700000000002</v>
      </c>
      <c r="G537" s="190">
        <v>7623</v>
      </c>
      <c r="H537" s="190">
        <v>7623</v>
      </c>
      <c r="I537" s="198">
        <f t="shared" si="112"/>
        <v>1</v>
      </c>
      <c r="J537" s="190">
        <v>318.02</v>
      </c>
      <c r="K537" s="198">
        <f t="shared" si="113"/>
        <v>4.1718483536665352E-2</v>
      </c>
      <c r="L537" s="314">
        <v>6.58</v>
      </c>
      <c r="M537" s="198">
        <f t="shared" si="114"/>
        <v>1.0417184835366655</v>
      </c>
      <c r="N537" s="314">
        <v>2092.5700000000002</v>
      </c>
      <c r="O537" s="190">
        <v>318.02</v>
      </c>
      <c r="P537" s="197">
        <f t="shared" si="115"/>
        <v>4.1718483536665352E-2</v>
      </c>
      <c r="Q537" s="196">
        <f t="shared" si="116"/>
        <v>4.5474735088646412E-13</v>
      </c>
      <c r="R537" s="197">
        <f t="shared" si="117"/>
        <v>5.965464395729557E-17</v>
      </c>
      <c r="S537" s="313">
        <f t="shared" si="118"/>
        <v>2.9922375688329339E-12</v>
      </c>
      <c r="T537" s="190" t="s">
        <v>467</v>
      </c>
      <c r="U537" s="190" t="s">
        <v>221</v>
      </c>
      <c r="V537" s="190" t="s">
        <v>641</v>
      </c>
      <c r="W537" s="196">
        <v>1</v>
      </c>
      <c r="X537" s="190" t="s">
        <v>469</v>
      </c>
    </row>
    <row r="538" spans="2:24" hidden="1" x14ac:dyDescent="0.25">
      <c r="B538" s="671"/>
      <c r="C538" s="528"/>
      <c r="D538" s="245">
        <v>2</v>
      </c>
      <c r="E538" s="190" t="s">
        <v>636</v>
      </c>
      <c r="F538" s="314">
        <v>1473.03</v>
      </c>
      <c r="G538" s="190">
        <v>15482</v>
      </c>
      <c r="H538" s="190">
        <v>15482</v>
      </c>
      <c r="I538" s="198">
        <f t="shared" si="112"/>
        <v>1</v>
      </c>
      <c r="J538" s="190">
        <v>253.97</v>
      </c>
      <c r="K538" s="198">
        <f t="shared" si="113"/>
        <v>1.640421134220385E-2</v>
      </c>
      <c r="L538" s="314">
        <v>5.8</v>
      </c>
      <c r="M538" s="198">
        <f t="shared" si="114"/>
        <v>1.0164042113422038</v>
      </c>
      <c r="N538" s="314">
        <v>1473.03</v>
      </c>
      <c r="O538" s="190">
        <v>253.97</v>
      </c>
      <c r="P538" s="197">
        <f t="shared" si="115"/>
        <v>1.640421134220385E-2</v>
      </c>
      <c r="Q538" s="196">
        <f t="shared" si="116"/>
        <v>-6.5369931689929217E-13</v>
      </c>
      <c r="R538" s="197">
        <f t="shared" si="117"/>
        <v>-4.2223182851007116E-17</v>
      </c>
      <c r="S538" s="313">
        <f t="shared" si="118"/>
        <v>-3.7914560380158948E-12</v>
      </c>
      <c r="T538" s="190" t="s">
        <v>179</v>
      </c>
      <c r="U538" s="190" t="s">
        <v>536</v>
      </c>
      <c r="V538" s="190" t="s">
        <v>702</v>
      </c>
      <c r="W538" s="196">
        <v>1</v>
      </c>
      <c r="X538" s="190" t="s">
        <v>469</v>
      </c>
    </row>
    <row r="539" spans="2:24" hidden="1" x14ac:dyDescent="0.25">
      <c r="B539" s="671"/>
      <c r="C539" s="528"/>
      <c r="D539" s="245">
        <v>3</v>
      </c>
      <c r="E539" s="190" t="s">
        <v>690</v>
      </c>
      <c r="F539" s="314">
        <v>511.17</v>
      </c>
      <c r="G539" s="190">
        <v>114.35</v>
      </c>
      <c r="H539" s="190">
        <v>114.35</v>
      </c>
      <c r="I539" s="198">
        <f t="shared" si="112"/>
        <v>1</v>
      </c>
      <c r="J539" s="190">
        <v>3.32</v>
      </c>
      <c r="K539" s="198">
        <f t="shared" si="113"/>
        <v>2.9033668561434193E-2</v>
      </c>
      <c r="L539" s="314">
        <v>313.60000000000002</v>
      </c>
      <c r="M539" s="198">
        <f t="shared" si="114"/>
        <v>1.0290336685614341</v>
      </c>
      <c r="N539" s="314">
        <v>1041.1500000000001</v>
      </c>
      <c r="O539" s="190">
        <v>1.63</v>
      </c>
      <c r="P539" s="197">
        <f t="shared" si="115"/>
        <v>1.4254481853957149E-2</v>
      </c>
      <c r="Q539" s="196">
        <f t="shared" si="116"/>
        <v>1.6899999999999933</v>
      </c>
      <c r="R539" s="197">
        <f t="shared" si="117"/>
        <v>1.4779186707476986E-2</v>
      </c>
      <c r="S539" s="313">
        <f t="shared" si="118"/>
        <v>529.98399999999788</v>
      </c>
      <c r="T539" s="190" t="s">
        <v>467</v>
      </c>
      <c r="U539" s="190" t="s">
        <v>221</v>
      </c>
      <c r="V539" s="190" t="s">
        <v>512</v>
      </c>
      <c r="W539" s="196">
        <v>1</v>
      </c>
      <c r="X539" s="190" t="s">
        <v>469</v>
      </c>
    </row>
    <row r="540" spans="2:24" hidden="1" x14ac:dyDescent="0.25">
      <c r="B540" s="671"/>
      <c r="C540" s="528"/>
      <c r="D540" s="245">
        <v>4</v>
      </c>
      <c r="E540" s="190" t="s">
        <v>663</v>
      </c>
      <c r="F540" s="314">
        <v>486.36</v>
      </c>
      <c r="G540" s="190">
        <v>8999</v>
      </c>
      <c r="H540" s="190">
        <v>8999</v>
      </c>
      <c r="I540" s="198">
        <f t="shared" si="112"/>
        <v>1</v>
      </c>
      <c r="J540" s="190">
        <v>69.48</v>
      </c>
      <c r="K540" s="198">
        <f t="shared" si="113"/>
        <v>7.7208578730970116E-3</v>
      </c>
      <c r="L540" s="314">
        <v>7</v>
      </c>
      <c r="M540" s="198">
        <f t="shared" si="114"/>
        <v>1.007720857873097</v>
      </c>
      <c r="N540" s="314">
        <v>486.36</v>
      </c>
      <c r="O540" s="190">
        <v>69.48</v>
      </c>
      <c r="P540" s="197">
        <f t="shared" si="115"/>
        <v>7.7208578730970116E-3</v>
      </c>
      <c r="Q540" s="196">
        <f t="shared" si="116"/>
        <v>-4.4053649617126212E-13</v>
      </c>
      <c r="R540" s="197">
        <f t="shared" si="117"/>
        <v>-4.895393890112925E-17</v>
      </c>
      <c r="S540" s="313">
        <f t="shared" si="118"/>
        <v>-3.0837554731988348E-12</v>
      </c>
      <c r="T540" s="190" t="s">
        <v>467</v>
      </c>
      <c r="U540" s="190" t="s">
        <v>221</v>
      </c>
      <c r="V540" s="190" t="s">
        <v>641</v>
      </c>
      <c r="W540" s="196">
        <v>1</v>
      </c>
      <c r="X540" s="190" t="s">
        <v>469</v>
      </c>
    </row>
    <row r="541" spans="2:24" hidden="1" x14ac:dyDescent="0.25">
      <c r="B541" s="671"/>
      <c r="C541" s="528"/>
      <c r="D541" s="245">
        <v>5</v>
      </c>
      <c r="E541" s="190" t="s">
        <v>662</v>
      </c>
      <c r="F541" s="314">
        <v>218.28</v>
      </c>
      <c r="G541" s="190">
        <v>5611</v>
      </c>
      <c r="H541" s="190">
        <v>5611</v>
      </c>
      <c r="I541" s="198">
        <f t="shared" si="112"/>
        <v>1</v>
      </c>
      <c r="J541" s="190">
        <v>49.61</v>
      </c>
      <c r="K541" s="198">
        <f t="shared" si="113"/>
        <v>8.8415612190340404E-3</v>
      </c>
      <c r="L541" s="314">
        <v>4.4000000000000004</v>
      </c>
      <c r="M541" s="198">
        <f t="shared" si="114"/>
        <v>1.008841561219034</v>
      </c>
      <c r="N541" s="314">
        <v>218.28</v>
      </c>
      <c r="O541" s="190">
        <v>49.61</v>
      </c>
      <c r="P541" s="197">
        <f t="shared" si="115"/>
        <v>8.8415612190340404E-3</v>
      </c>
      <c r="Q541" s="196">
        <f t="shared" si="116"/>
        <v>-3.2684965844964609E-13</v>
      </c>
      <c r="R541" s="197">
        <f t="shared" si="117"/>
        <v>-5.8251587675930509E-17</v>
      </c>
      <c r="S541" s="313">
        <f t="shared" si="118"/>
        <v>-1.4381384971784428E-12</v>
      </c>
      <c r="T541" s="190" t="s">
        <v>179</v>
      </c>
      <c r="U541" s="190" t="s">
        <v>536</v>
      </c>
      <c r="V541" s="190" t="s">
        <v>640</v>
      </c>
      <c r="W541" s="196">
        <v>1</v>
      </c>
      <c r="X541" s="190" t="s">
        <v>469</v>
      </c>
    </row>
    <row r="542" spans="2:24" hidden="1" x14ac:dyDescent="0.25">
      <c r="B542" s="671"/>
      <c r="C542" s="528"/>
      <c r="D542" s="245">
        <v>6</v>
      </c>
      <c r="E542" s="190" t="s">
        <v>519</v>
      </c>
      <c r="F542" s="314">
        <v>188.33</v>
      </c>
      <c r="G542" s="190">
        <v>266.81</v>
      </c>
      <c r="H542" s="190">
        <v>266.81</v>
      </c>
      <c r="I542" s="198">
        <f t="shared" si="112"/>
        <v>1</v>
      </c>
      <c r="J542" s="190">
        <v>3.87</v>
      </c>
      <c r="K542" s="198">
        <f t="shared" si="113"/>
        <v>1.450470372174956E-2</v>
      </c>
      <c r="L542" s="314">
        <v>99.12</v>
      </c>
      <c r="M542" s="198">
        <f t="shared" si="114"/>
        <v>1.0145047037217496</v>
      </c>
      <c r="N542" s="314">
        <v>383.59</v>
      </c>
      <c r="O542" s="190">
        <v>1.9</v>
      </c>
      <c r="P542" s="197">
        <f t="shared" si="115"/>
        <v>7.1211723698512046E-3</v>
      </c>
      <c r="Q542" s="196">
        <f t="shared" si="116"/>
        <v>1.9700000000000046</v>
      </c>
      <c r="R542" s="197">
        <f t="shared" si="117"/>
        <v>7.383531351898372E-3</v>
      </c>
      <c r="S542" s="313">
        <f t="shared" si="118"/>
        <v>195.26640000000046</v>
      </c>
      <c r="T542" s="190" t="s">
        <v>179</v>
      </c>
      <c r="U542" s="190" t="s">
        <v>714</v>
      </c>
      <c r="V542" s="190" t="s">
        <v>509</v>
      </c>
      <c r="W542" s="196">
        <v>1</v>
      </c>
      <c r="X542" s="190" t="s">
        <v>469</v>
      </c>
    </row>
    <row r="543" spans="2:24" hidden="1" x14ac:dyDescent="0.25">
      <c r="B543" s="671"/>
      <c r="C543" s="528"/>
      <c r="D543" s="245">
        <v>7</v>
      </c>
      <c r="E543" s="190" t="s">
        <v>650</v>
      </c>
      <c r="F543" s="314">
        <v>125.17</v>
      </c>
      <c r="G543" s="190">
        <v>3975</v>
      </c>
      <c r="H543" s="190">
        <v>3975</v>
      </c>
      <c r="I543" s="198">
        <f t="shared" si="112"/>
        <v>1</v>
      </c>
      <c r="J543" s="190">
        <v>29.11</v>
      </c>
      <c r="K543" s="198">
        <f t="shared" si="113"/>
        <v>7.323270440251572E-3</v>
      </c>
      <c r="L543" s="314">
        <v>4.3</v>
      </c>
      <c r="M543" s="198">
        <f t="shared" si="114"/>
        <v>1.0073232704402515</v>
      </c>
      <c r="N543" s="314">
        <v>125.17</v>
      </c>
      <c r="O543" s="190">
        <v>29.11</v>
      </c>
      <c r="P543" s="197">
        <f t="shared" si="115"/>
        <v>7.323270440251572E-3</v>
      </c>
      <c r="Q543" s="196">
        <f t="shared" si="116"/>
        <v>1.2789769243681803E-13</v>
      </c>
      <c r="R543" s="197">
        <f t="shared" si="117"/>
        <v>3.2175520109891331E-17</v>
      </c>
      <c r="S543" s="313">
        <f t="shared" si="118"/>
        <v>5.4996007747831748E-13</v>
      </c>
      <c r="T543" s="190" t="s">
        <v>179</v>
      </c>
      <c r="U543" s="190" t="s">
        <v>536</v>
      </c>
      <c r="V543" s="190" t="s">
        <v>640</v>
      </c>
      <c r="W543" s="196">
        <v>1</v>
      </c>
      <c r="X543" s="190" t="s">
        <v>469</v>
      </c>
    </row>
    <row r="544" spans="2:24" hidden="1" x14ac:dyDescent="0.25">
      <c r="B544" s="671"/>
      <c r="C544" s="528"/>
      <c r="D544" s="245">
        <v>8</v>
      </c>
      <c r="E544" s="190" t="s">
        <v>680</v>
      </c>
      <c r="F544" s="314">
        <v>111.2</v>
      </c>
      <c r="G544" s="190">
        <v>97.98</v>
      </c>
      <c r="H544" s="190">
        <v>97.98</v>
      </c>
      <c r="I544" s="198">
        <f t="shared" si="112"/>
        <v>1</v>
      </c>
      <c r="J544" s="190">
        <v>1.99</v>
      </c>
      <c r="K544" s="198">
        <f t="shared" si="113"/>
        <v>2.0310267401510512E-2</v>
      </c>
      <c r="L544" s="314">
        <v>110.1</v>
      </c>
      <c r="M544" s="198">
        <f t="shared" si="114"/>
        <v>1.0203102674015105</v>
      </c>
      <c r="N544" s="314">
        <v>219.1</v>
      </c>
      <c r="O544" s="190">
        <v>1.01</v>
      </c>
      <c r="P544" s="197">
        <f t="shared" si="115"/>
        <v>1.0308226168605838E-2</v>
      </c>
      <c r="Q544" s="196">
        <f t="shared" si="116"/>
        <v>0.97999999999999488</v>
      </c>
      <c r="R544" s="197">
        <f t="shared" si="117"/>
        <v>1.0002041232904622E-2</v>
      </c>
      <c r="S544" s="313">
        <f t="shared" si="118"/>
        <v>107.89799999999943</v>
      </c>
      <c r="T544" s="190" t="s">
        <v>179</v>
      </c>
      <c r="U544" s="190" t="s">
        <v>714</v>
      </c>
      <c r="V544" s="190" t="s">
        <v>645</v>
      </c>
      <c r="W544" s="196">
        <v>1</v>
      </c>
      <c r="X544" s="190" t="s">
        <v>469</v>
      </c>
    </row>
    <row r="545" spans="2:24" hidden="1" x14ac:dyDescent="0.25">
      <c r="B545" s="671"/>
      <c r="C545" s="528"/>
      <c r="D545" s="245">
        <v>9</v>
      </c>
      <c r="E545" s="190" t="s">
        <v>638</v>
      </c>
      <c r="F545" s="314">
        <v>97.57</v>
      </c>
      <c r="G545" s="190">
        <v>5018</v>
      </c>
      <c r="H545" s="190">
        <v>5018</v>
      </c>
      <c r="I545" s="198">
        <f t="shared" si="112"/>
        <v>1</v>
      </c>
      <c r="J545" s="190">
        <v>22.43</v>
      </c>
      <c r="K545" s="198">
        <f t="shared" si="113"/>
        <v>4.4699083300119569E-3</v>
      </c>
      <c r="L545" s="314">
        <v>4.3499999999999996</v>
      </c>
      <c r="M545" s="198">
        <f t="shared" si="114"/>
        <v>1.0044699083300119</v>
      </c>
      <c r="N545" s="314">
        <v>97.57</v>
      </c>
      <c r="O545" s="190">
        <v>22.43</v>
      </c>
      <c r="P545" s="197">
        <f t="shared" si="115"/>
        <v>4.4699083300119569E-3</v>
      </c>
      <c r="Q545" s="196">
        <f t="shared" si="116"/>
        <v>2.9132252166164108E-13</v>
      </c>
      <c r="R545" s="197">
        <f t="shared" si="117"/>
        <v>5.8055504516070365E-17</v>
      </c>
      <c r="S545" s="313">
        <f t="shared" si="118"/>
        <v>1.2672529692281386E-12</v>
      </c>
      <c r="T545" s="190" t="s">
        <v>179</v>
      </c>
      <c r="U545" s="190" t="s">
        <v>536</v>
      </c>
      <c r="V545" s="190" t="s">
        <v>640</v>
      </c>
      <c r="W545" s="196">
        <v>1</v>
      </c>
      <c r="X545" s="190" t="s">
        <v>447</v>
      </c>
    </row>
    <row r="546" spans="2:24" hidden="1" x14ac:dyDescent="0.25">
      <c r="B546" s="672"/>
      <c r="C546" s="528"/>
      <c r="D546" s="245">
        <v>10</v>
      </c>
      <c r="E546" s="190" t="s">
        <v>462</v>
      </c>
      <c r="F546" s="314">
        <v>94.06</v>
      </c>
      <c r="G546" s="190">
        <v>9.23</v>
      </c>
      <c r="H546" s="190">
        <v>9.23</v>
      </c>
      <c r="I546" s="198">
        <f t="shared" si="112"/>
        <v>1</v>
      </c>
      <c r="J546" s="190">
        <v>0.13</v>
      </c>
      <c r="K546" s="198">
        <f t="shared" si="113"/>
        <v>1.4084507042253521E-2</v>
      </c>
      <c r="L546" s="314">
        <v>1567.63</v>
      </c>
      <c r="M546" s="198">
        <f t="shared" si="114"/>
        <v>1.0140845070422535</v>
      </c>
      <c r="N546" s="314">
        <v>203.79</v>
      </c>
      <c r="O546" s="190">
        <v>0.06</v>
      </c>
      <c r="P546" s="197">
        <f t="shared" si="115"/>
        <v>6.5005417118093167E-3</v>
      </c>
      <c r="Q546" s="196">
        <f t="shared" si="116"/>
        <v>7.0000000000000784E-2</v>
      </c>
      <c r="R546" s="197">
        <f t="shared" si="117"/>
        <v>7.5839653304442881E-3</v>
      </c>
      <c r="S546" s="313">
        <f t="shared" si="118"/>
        <v>109.73410000000123</v>
      </c>
      <c r="T546" s="190" t="s">
        <v>179</v>
      </c>
      <c r="U546" s="190" t="s">
        <v>714</v>
      </c>
      <c r="V546" s="190" t="s">
        <v>509</v>
      </c>
      <c r="W546" s="196">
        <v>1</v>
      </c>
      <c r="X546" s="190" t="s">
        <v>416</v>
      </c>
    </row>
    <row r="547" spans="2:24" hidden="1" x14ac:dyDescent="0.25">
      <c r="B547" s="670">
        <v>45924</v>
      </c>
      <c r="C547" s="528" t="str">
        <f t="shared" ref="C547" si="121">RIGHT(TEXT(B547,"aaa"),1)</f>
        <v>三</v>
      </c>
      <c r="D547" s="245">
        <v>1</v>
      </c>
      <c r="E547" s="190" t="s">
        <v>637</v>
      </c>
      <c r="F547" s="314">
        <v>1485.7</v>
      </c>
      <c r="G547" s="190">
        <v>7466</v>
      </c>
      <c r="H547" s="190">
        <v>7466</v>
      </c>
      <c r="I547" s="198">
        <f t="shared" ref="I547:I576" si="122">H547/G547</f>
        <v>1</v>
      </c>
      <c r="J547" s="190">
        <v>225.79</v>
      </c>
      <c r="K547" s="198">
        <f t="shared" ref="K547:K576" si="123">J547/G547</f>
        <v>3.0242432360032146E-2</v>
      </c>
      <c r="L547" s="314">
        <v>6.58</v>
      </c>
      <c r="M547" s="198">
        <f t="shared" ref="M547:M576" si="124">(H547+J547)/G547</f>
        <v>1.0302424323600321</v>
      </c>
      <c r="N547" s="314">
        <v>1485.7</v>
      </c>
      <c r="O547" s="190">
        <v>225.79</v>
      </c>
      <c r="P547" s="197">
        <f t="shared" ref="P547:P576" si="125">O547/G547</f>
        <v>3.0242432360032146E-2</v>
      </c>
      <c r="Q547" s="196">
        <f t="shared" ref="Q547:Q576" si="126">(H547+J547)-G547-O547</f>
        <v>0</v>
      </c>
      <c r="R547" s="197">
        <f t="shared" ref="R547:R576" si="127">Q547/G547</f>
        <v>0</v>
      </c>
      <c r="S547" s="313">
        <f t="shared" ref="S547:S576" si="128">Q547*L547</f>
        <v>0</v>
      </c>
      <c r="T547" s="190" t="s">
        <v>467</v>
      </c>
      <c r="U547" s="190" t="s">
        <v>221</v>
      </c>
      <c r="V547" s="190" t="s">
        <v>641</v>
      </c>
      <c r="W547" s="196">
        <v>1</v>
      </c>
      <c r="X547" s="190" t="s">
        <v>469</v>
      </c>
    </row>
    <row r="548" spans="2:24" hidden="1" x14ac:dyDescent="0.25">
      <c r="B548" s="671"/>
      <c r="C548" s="528"/>
      <c r="D548" s="245">
        <v>2</v>
      </c>
      <c r="E548" s="190" t="s">
        <v>636</v>
      </c>
      <c r="F548" s="314">
        <v>1038.1400000000001</v>
      </c>
      <c r="G548" s="190">
        <v>15462</v>
      </c>
      <c r="H548" s="190">
        <v>15462</v>
      </c>
      <c r="I548" s="198">
        <f t="shared" si="122"/>
        <v>1</v>
      </c>
      <c r="J548" s="190">
        <v>178.99</v>
      </c>
      <c r="K548" s="198">
        <f t="shared" si="123"/>
        <v>1.1576122105807787E-2</v>
      </c>
      <c r="L548" s="314">
        <v>5.8</v>
      </c>
      <c r="M548" s="198">
        <f t="shared" si="124"/>
        <v>1.0115761221058077</v>
      </c>
      <c r="N548" s="314">
        <v>1038.1400000000001</v>
      </c>
      <c r="O548" s="190">
        <v>178.99</v>
      </c>
      <c r="P548" s="197">
        <f t="shared" si="125"/>
        <v>1.1576122105807787E-2</v>
      </c>
      <c r="Q548" s="196">
        <f t="shared" si="126"/>
        <v>-2.2737367544323206E-13</v>
      </c>
      <c r="R548" s="197">
        <f t="shared" si="127"/>
        <v>-1.4705321138483511E-17</v>
      </c>
      <c r="S548" s="313">
        <f t="shared" si="128"/>
        <v>-1.3187673175707459E-12</v>
      </c>
      <c r="T548" s="190" t="s">
        <v>179</v>
      </c>
      <c r="U548" s="190" t="s">
        <v>536</v>
      </c>
      <c r="V548" s="190" t="s">
        <v>702</v>
      </c>
      <c r="W548" s="196">
        <v>1</v>
      </c>
      <c r="X548" s="190" t="s">
        <v>469</v>
      </c>
    </row>
    <row r="549" spans="2:24" hidden="1" x14ac:dyDescent="0.25">
      <c r="B549" s="671"/>
      <c r="C549" s="528"/>
      <c r="D549" s="245">
        <v>3</v>
      </c>
      <c r="E549" s="190" t="s">
        <v>492</v>
      </c>
      <c r="F549" s="314">
        <v>542.32000000000005</v>
      </c>
      <c r="G549" s="190">
        <v>225.35</v>
      </c>
      <c r="H549" s="190">
        <v>225.35</v>
      </c>
      <c r="I549" s="198">
        <f t="shared" si="122"/>
        <v>1</v>
      </c>
      <c r="J549" s="190">
        <v>6.9</v>
      </c>
      <c r="K549" s="198">
        <f t="shared" si="123"/>
        <v>3.0619037053472378E-2</v>
      </c>
      <c r="L549" s="314">
        <v>156.74</v>
      </c>
      <c r="M549" s="198">
        <f t="shared" si="124"/>
        <v>1.0306190370534725</v>
      </c>
      <c r="N549" s="314">
        <v>1081.51</v>
      </c>
      <c r="O549" s="190">
        <v>3.46</v>
      </c>
      <c r="P549" s="197">
        <f t="shared" si="125"/>
        <v>1.5353893942755714E-2</v>
      </c>
      <c r="Q549" s="196">
        <f t="shared" si="126"/>
        <v>3.4400000000000057</v>
      </c>
      <c r="R549" s="197">
        <f t="shared" si="127"/>
        <v>1.5265143110716689E-2</v>
      </c>
      <c r="S549" s="313">
        <f t="shared" si="128"/>
        <v>539.18560000000093</v>
      </c>
      <c r="T549" s="190" t="s">
        <v>467</v>
      </c>
      <c r="U549" s="190" t="s">
        <v>221</v>
      </c>
      <c r="V549" s="190" t="s">
        <v>512</v>
      </c>
      <c r="W549" s="196">
        <v>1</v>
      </c>
      <c r="X549" s="190" t="s">
        <v>469</v>
      </c>
    </row>
    <row r="550" spans="2:24" hidden="1" x14ac:dyDescent="0.25">
      <c r="B550" s="671"/>
      <c r="C550" s="528"/>
      <c r="D550" s="245">
        <v>4</v>
      </c>
      <c r="E550" s="190" t="s">
        <v>706</v>
      </c>
      <c r="F550" s="314">
        <v>489.33</v>
      </c>
      <c r="G550" s="190">
        <v>191.3</v>
      </c>
      <c r="H550" s="190">
        <v>191.3</v>
      </c>
      <c r="I550" s="198">
        <f t="shared" si="122"/>
        <v>1</v>
      </c>
      <c r="J550" s="190">
        <v>5.2</v>
      </c>
      <c r="K550" s="198">
        <f t="shared" si="123"/>
        <v>2.7182435964453737E-2</v>
      </c>
      <c r="L550" s="314">
        <v>195.73</v>
      </c>
      <c r="M550" s="198">
        <f t="shared" si="124"/>
        <v>1.0271824359644537</v>
      </c>
      <c r="N550" s="314">
        <v>1017.8</v>
      </c>
      <c r="O550" s="190">
        <v>2.5</v>
      </c>
      <c r="P550" s="197">
        <f t="shared" si="125"/>
        <v>1.3068478829064296E-2</v>
      </c>
      <c r="Q550" s="196">
        <f t="shared" si="126"/>
        <v>2.6999999999999886</v>
      </c>
      <c r="R550" s="197">
        <f t="shared" si="127"/>
        <v>1.411395713538938E-2</v>
      </c>
      <c r="S550" s="313">
        <f t="shared" si="128"/>
        <v>528.47099999999773</v>
      </c>
      <c r="T550" s="190" t="s">
        <v>179</v>
      </c>
      <c r="U550" s="190" t="s">
        <v>714</v>
      </c>
      <c r="V550" s="190" t="s">
        <v>642</v>
      </c>
      <c r="W550" s="196">
        <v>1</v>
      </c>
      <c r="X550" s="190" t="s">
        <v>705</v>
      </c>
    </row>
    <row r="551" spans="2:24" hidden="1" x14ac:dyDescent="0.25">
      <c r="B551" s="671"/>
      <c r="C551" s="528"/>
      <c r="D551" s="245">
        <v>5</v>
      </c>
      <c r="E551" s="190" t="s">
        <v>663</v>
      </c>
      <c r="F551" s="314">
        <v>378.63</v>
      </c>
      <c r="G551" s="190">
        <v>8869</v>
      </c>
      <c r="H551" s="190">
        <v>8869</v>
      </c>
      <c r="I551" s="198">
        <f t="shared" si="122"/>
        <v>1</v>
      </c>
      <c r="J551" s="190">
        <v>54.09</v>
      </c>
      <c r="K551" s="198">
        <f t="shared" si="123"/>
        <v>6.0987710001127529E-3</v>
      </c>
      <c r="L551" s="314">
        <v>7</v>
      </c>
      <c r="M551" s="198">
        <f t="shared" si="124"/>
        <v>1.0060987710001128</v>
      </c>
      <c r="N551" s="314">
        <v>378.63</v>
      </c>
      <c r="O551" s="190">
        <v>54.09</v>
      </c>
      <c r="P551" s="197">
        <f t="shared" si="125"/>
        <v>6.0987710001127529E-3</v>
      </c>
      <c r="Q551" s="196">
        <f t="shared" si="126"/>
        <v>1.4210854715202004E-13</v>
      </c>
      <c r="R551" s="197">
        <f t="shared" si="127"/>
        <v>1.6023063158419217E-17</v>
      </c>
      <c r="S551" s="313">
        <f t="shared" si="128"/>
        <v>9.9475983006414026E-13</v>
      </c>
      <c r="T551" s="190" t="s">
        <v>467</v>
      </c>
      <c r="U551" s="190" t="s">
        <v>221</v>
      </c>
      <c r="V551" s="190" t="s">
        <v>641</v>
      </c>
      <c r="W551" s="196">
        <v>1</v>
      </c>
      <c r="X551" s="190" t="s">
        <v>469</v>
      </c>
    </row>
    <row r="552" spans="2:24" hidden="1" x14ac:dyDescent="0.25">
      <c r="B552" s="671"/>
      <c r="C552" s="528"/>
      <c r="D552" s="245">
        <v>6</v>
      </c>
      <c r="E552" s="190" t="s">
        <v>662</v>
      </c>
      <c r="F552" s="314">
        <v>344.87</v>
      </c>
      <c r="G552" s="190">
        <v>5464</v>
      </c>
      <c r="H552" s="190">
        <v>5464</v>
      </c>
      <c r="I552" s="198">
        <f t="shared" si="122"/>
        <v>1</v>
      </c>
      <c r="J552" s="190">
        <v>78.38</v>
      </c>
      <c r="K552" s="198">
        <f t="shared" si="123"/>
        <v>1.4344802342606149E-2</v>
      </c>
      <c r="L552" s="314">
        <v>4.4000000000000004</v>
      </c>
      <c r="M552" s="198">
        <f t="shared" si="124"/>
        <v>1.0143448023426063</v>
      </c>
      <c r="N552" s="314">
        <v>344.87</v>
      </c>
      <c r="O552" s="190">
        <v>78.38</v>
      </c>
      <c r="P552" s="197">
        <f t="shared" si="125"/>
        <v>1.4344802342606149E-2</v>
      </c>
      <c r="Q552" s="196">
        <f t="shared" si="126"/>
        <v>1.1368683772161603E-13</v>
      </c>
      <c r="R552" s="197">
        <f t="shared" si="127"/>
        <v>2.0806522277016111E-17</v>
      </c>
      <c r="S552" s="313">
        <f t="shared" si="128"/>
        <v>5.0022208597511057E-13</v>
      </c>
      <c r="T552" s="190" t="s">
        <v>179</v>
      </c>
      <c r="U552" s="190" t="s">
        <v>536</v>
      </c>
      <c r="V552" s="190" t="s">
        <v>640</v>
      </c>
      <c r="W552" s="196">
        <v>1</v>
      </c>
      <c r="X552" s="190" t="s">
        <v>469</v>
      </c>
    </row>
    <row r="553" spans="2:24" hidden="1" x14ac:dyDescent="0.25">
      <c r="B553" s="671"/>
      <c r="C553" s="528"/>
      <c r="D553" s="245">
        <v>7</v>
      </c>
      <c r="E553" s="190" t="s">
        <v>548</v>
      </c>
      <c r="F553" s="314">
        <v>316.32</v>
      </c>
      <c r="G553" s="190">
        <v>24.99</v>
      </c>
      <c r="H553" s="190">
        <v>24.99</v>
      </c>
      <c r="I553" s="198">
        <f t="shared" si="122"/>
        <v>1</v>
      </c>
      <c r="J553" s="190">
        <v>0.68</v>
      </c>
      <c r="K553" s="198">
        <f t="shared" si="123"/>
        <v>2.7210884353741499E-2</v>
      </c>
      <c r="L553" s="314">
        <v>930.36</v>
      </c>
      <c r="M553" s="198">
        <f t="shared" si="124"/>
        <v>1.0272108843537415</v>
      </c>
      <c r="N553" s="314">
        <v>632.64</v>
      </c>
      <c r="O553" s="190">
        <v>0.34</v>
      </c>
      <c r="P553" s="197">
        <f t="shared" si="125"/>
        <v>1.360544217687075E-2</v>
      </c>
      <c r="Q553" s="196">
        <f t="shared" si="126"/>
        <v>0.33999999999999969</v>
      </c>
      <c r="R553" s="197">
        <f t="shared" si="127"/>
        <v>1.3605442176870737E-2</v>
      </c>
      <c r="S553" s="313">
        <f t="shared" si="128"/>
        <v>316.32239999999973</v>
      </c>
      <c r="T553" s="190" t="s">
        <v>179</v>
      </c>
      <c r="U553" s="190" t="s">
        <v>714</v>
      </c>
      <c r="V553" s="190" t="s">
        <v>642</v>
      </c>
      <c r="W553" s="196">
        <v>1</v>
      </c>
      <c r="X553" s="190" t="s">
        <v>424</v>
      </c>
    </row>
    <row r="554" spans="2:24" hidden="1" x14ac:dyDescent="0.25">
      <c r="B554" s="671"/>
      <c r="C554" s="528"/>
      <c r="D554" s="245">
        <v>8</v>
      </c>
      <c r="E554" s="190" t="s">
        <v>519</v>
      </c>
      <c r="F554" s="314">
        <v>309.25</v>
      </c>
      <c r="G554" s="190">
        <v>261.31</v>
      </c>
      <c r="H554" s="190">
        <v>261.31</v>
      </c>
      <c r="I554" s="198">
        <f t="shared" si="122"/>
        <v>1</v>
      </c>
      <c r="J554" s="190">
        <v>6.22</v>
      </c>
      <c r="K554" s="198">
        <f t="shared" si="123"/>
        <v>2.3803145689028356E-2</v>
      </c>
      <c r="L554" s="314">
        <v>99.12</v>
      </c>
      <c r="M554" s="198">
        <f t="shared" si="124"/>
        <v>1.0238031456890284</v>
      </c>
      <c r="N554" s="314">
        <v>616.53</v>
      </c>
      <c r="O554" s="190">
        <v>3.12</v>
      </c>
      <c r="P554" s="197">
        <f t="shared" si="125"/>
        <v>1.1939841567486894E-2</v>
      </c>
      <c r="Q554" s="196">
        <f t="shared" si="126"/>
        <v>3.1000000000000272</v>
      </c>
      <c r="R554" s="197">
        <f t="shared" si="127"/>
        <v>1.1863304121541568E-2</v>
      </c>
      <c r="S554" s="313">
        <f t="shared" si="128"/>
        <v>307.27200000000272</v>
      </c>
      <c r="T554" s="190" t="s">
        <v>179</v>
      </c>
      <c r="U554" s="190" t="s">
        <v>714</v>
      </c>
      <c r="V554" s="190" t="s">
        <v>509</v>
      </c>
      <c r="W554" s="196">
        <v>1</v>
      </c>
      <c r="X554" s="190" t="s">
        <v>469</v>
      </c>
    </row>
    <row r="555" spans="2:24" hidden="1" x14ac:dyDescent="0.25">
      <c r="B555" s="671"/>
      <c r="C555" s="528"/>
      <c r="D555" s="245">
        <v>9</v>
      </c>
      <c r="E555" s="190" t="s">
        <v>699</v>
      </c>
      <c r="F555" s="314">
        <v>261.82</v>
      </c>
      <c r="G555" s="190">
        <v>168.9</v>
      </c>
      <c r="H555" s="190">
        <v>168.9</v>
      </c>
      <c r="I555" s="198">
        <f t="shared" si="122"/>
        <v>1</v>
      </c>
      <c r="J555" s="190">
        <v>13.37</v>
      </c>
      <c r="K555" s="198">
        <f t="shared" si="123"/>
        <v>7.9159265837773829E-2</v>
      </c>
      <c r="L555" s="314">
        <v>39.020000000000003</v>
      </c>
      <c r="M555" s="198">
        <f t="shared" si="124"/>
        <v>1.0791592658377738</v>
      </c>
      <c r="N555" s="314">
        <v>521.70000000000005</v>
      </c>
      <c r="O555" s="190">
        <v>6.71</v>
      </c>
      <c r="P555" s="197">
        <f t="shared" si="125"/>
        <v>3.9727649496743636E-2</v>
      </c>
      <c r="Q555" s="196">
        <f t="shared" si="126"/>
        <v>6.6600000000000046</v>
      </c>
      <c r="R555" s="197">
        <f t="shared" si="127"/>
        <v>3.9431616341030221E-2</v>
      </c>
      <c r="S555" s="313">
        <f t="shared" si="128"/>
        <v>259.87320000000022</v>
      </c>
      <c r="T555" s="190" t="s">
        <v>179</v>
      </c>
      <c r="U555" s="190" t="s">
        <v>714</v>
      </c>
      <c r="V555" s="190" t="s">
        <v>645</v>
      </c>
      <c r="W555" s="196">
        <v>1</v>
      </c>
      <c r="X555" s="190" t="s">
        <v>460</v>
      </c>
    </row>
    <row r="556" spans="2:24" hidden="1" x14ac:dyDescent="0.25">
      <c r="B556" s="672"/>
      <c r="C556" s="528"/>
      <c r="D556" s="245">
        <v>10</v>
      </c>
      <c r="E556" s="190" t="s">
        <v>493</v>
      </c>
      <c r="F556" s="314">
        <v>119.89</v>
      </c>
      <c r="G556" s="190">
        <v>29.57</v>
      </c>
      <c r="H556" s="190">
        <v>29.57</v>
      </c>
      <c r="I556" s="198">
        <f t="shared" si="122"/>
        <v>1</v>
      </c>
      <c r="J556" s="190">
        <v>1.01</v>
      </c>
      <c r="K556" s="198">
        <f t="shared" si="123"/>
        <v>3.4156239431856611E-2</v>
      </c>
      <c r="L556" s="314">
        <v>278.82</v>
      </c>
      <c r="M556" s="198">
        <f t="shared" si="124"/>
        <v>1.0341562394318566</v>
      </c>
      <c r="N556" s="314">
        <v>281.61</v>
      </c>
      <c r="O556" s="190">
        <v>0.43</v>
      </c>
      <c r="P556" s="197">
        <f t="shared" si="125"/>
        <v>1.4541765302671626E-2</v>
      </c>
      <c r="Q556" s="196">
        <f t="shared" si="126"/>
        <v>0.58000000000000163</v>
      </c>
      <c r="R556" s="197">
        <f t="shared" si="127"/>
        <v>1.9614474129185041E-2</v>
      </c>
      <c r="S556" s="313">
        <f t="shared" si="128"/>
        <v>161.71560000000045</v>
      </c>
      <c r="T556" s="190" t="s">
        <v>467</v>
      </c>
      <c r="U556" s="190" t="s">
        <v>221</v>
      </c>
      <c r="V556" s="190" t="s">
        <v>512</v>
      </c>
      <c r="W556" s="196">
        <v>1</v>
      </c>
      <c r="X556" s="190" t="s">
        <v>469</v>
      </c>
    </row>
    <row r="557" spans="2:24" hidden="1" x14ac:dyDescent="0.25">
      <c r="B557" s="670">
        <v>45925</v>
      </c>
      <c r="C557" s="528" t="str">
        <f t="shared" ref="C557" si="129">RIGHT(TEXT(B557,"aaa"),1)</f>
        <v>四</v>
      </c>
      <c r="D557" s="245">
        <v>1</v>
      </c>
      <c r="E557" s="190" t="s">
        <v>636</v>
      </c>
      <c r="F557" s="314">
        <v>7269.14</v>
      </c>
      <c r="G557" s="190">
        <v>14358</v>
      </c>
      <c r="H557" s="190">
        <v>14358</v>
      </c>
      <c r="I557" s="198">
        <f t="shared" si="122"/>
        <v>1</v>
      </c>
      <c r="J557" s="190">
        <v>1253.3</v>
      </c>
      <c r="K557" s="198">
        <f t="shared" si="123"/>
        <v>8.7289316060732688E-2</v>
      </c>
      <c r="L557" s="314">
        <v>5.8</v>
      </c>
      <c r="M557" s="198">
        <f t="shared" si="124"/>
        <v>1.0872893160607326</v>
      </c>
      <c r="N557" s="314">
        <v>7269.14</v>
      </c>
      <c r="O557" s="190">
        <v>1253.3</v>
      </c>
      <c r="P557" s="197">
        <f t="shared" si="125"/>
        <v>8.7289316060732688E-2</v>
      </c>
      <c r="Q557" s="196">
        <f t="shared" si="126"/>
        <v>0</v>
      </c>
      <c r="R557" s="197">
        <f t="shared" si="127"/>
        <v>0</v>
      </c>
      <c r="S557" s="313">
        <f t="shared" si="128"/>
        <v>0</v>
      </c>
      <c r="T557" s="190" t="s">
        <v>179</v>
      </c>
      <c r="U557" s="190" t="s">
        <v>536</v>
      </c>
      <c r="V557" s="190" t="s">
        <v>702</v>
      </c>
      <c r="W557" s="196">
        <v>1</v>
      </c>
      <c r="X557" s="190" t="s">
        <v>469</v>
      </c>
    </row>
    <row r="558" spans="2:24" hidden="1" x14ac:dyDescent="0.25">
      <c r="B558" s="671"/>
      <c r="C558" s="528"/>
      <c r="D558" s="245">
        <v>2</v>
      </c>
      <c r="E558" s="190" t="s">
        <v>663</v>
      </c>
      <c r="F558" s="314">
        <v>952.49</v>
      </c>
      <c r="G558" s="190">
        <v>7973</v>
      </c>
      <c r="H558" s="190">
        <v>7973</v>
      </c>
      <c r="I558" s="198">
        <f t="shared" si="122"/>
        <v>1</v>
      </c>
      <c r="J558" s="190">
        <v>136.07</v>
      </c>
      <c r="K558" s="198">
        <f t="shared" si="123"/>
        <v>1.7066348927630752E-2</v>
      </c>
      <c r="L558" s="314">
        <v>7</v>
      </c>
      <c r="M558" s="198">
        <f t="shared" si="124"/>
        <v>1.0170663489276308</v>
      </c>
      <c r="N558" s="314">
        <v>952.49</v>
      </c>
      <c r="O558" s="190">
        <v>136.07</v>
      </c>
      <c r="P558" s="197">
        <f t="shared" si="125"/>
        <v>1.7066348927630752E-2</v>
      </c>
      <c r="Q558" s="196">
        <f t="shared" si="126"/>
        <v>-2.8421709430404007E-13</v>
      </c>
      <c r="R558" s="197">
        <f t="shared" si="127"/>
        <v>-3.5647446921364617E-17</v>
      </c>
      <c r="S558" s="313">
        <f t="shared" si="128"/>
        <v>-1.9895196601282805E-12</v>
      </c>
      <c r="T558" s="190" t="s">
        <v>467</v>
      </c>
      <c r="U558" s="190" t="s">
        <v>221</v>
      </c>
      <c r="V558" s="190" t="s">
        <v>641</v>
      </c>
      <c r="W558" s="196">
        <v>1</v>
      </c>
      <c r="X558" s="190" t="s">
        <v>469</v>
      </c>
    </row>
    <row r="559" spans="2:24" hidden="1" x14ac:dyDescent="0.25">
      <c r="B559" s="671"/>
      <c r="C559" s="528"/>
      <c r="D559" s="245">
        <v>3</v>
      </c>
      <c r="E559" s="190" t="s">
        <v>466</v>
      </c>
      <c r="F559" s="314">
        <v>427.35</v>
      </c>
      <c r="G559" s="190">
        <v>99.14</v>
      </c>
      <c r="H559" s="190">
        <v>99.14</v>
      </c>
      <c r="I559" s="198">
        <f t="shared" si="122"/>
        <v>1</v>
      </c>
      <c r="J559" s="190">
        <v>4.72</v>
      </c>
      <c r="K559" s="198">
        <f t="shared" si="123"/>
        <v>4.7609441194270727E-2</v>
      </c>
      <c r="L559" s="314">
        <v>203.5</v>
      </c>
      <c r="M559" s="198">
        <f t="shared" si="124"/>
        <v>1.0476094411942707</v>
      </c>
      <c r="N559" s="314">
        <v>960.52</v>
      </c>
      <c r="O559" s="190">
        <v>2.1</v>
      </c>
      <c r="P559" s="197">
        <f t="shared" si="125"/>
        <v>2.1182166633044182E-2</v>
      </c>
      <c r="Q559" s="196">
        <f t="shared" si="126"/>
        <v>2.6199999999999988</v>
      </c>
      <c r="R559" s="197">
        <f t="shared" si="127"/>
        <v>2.6427274561226535E-2</v>
      </c>
      <c r="S559" s="313">
        <f t="shared" si="128"/>
        <v>533.16999999999973</v>
      </c>
      <c r="T559" s="190" t="s">
        <v>467</v>
      </c>
      <c r="U559" s="190" t="s">
        <v>221</v>
      </c>
      <c r="V559" s="190" t="s">
        <v>512</v>
      </c>
      <c r="W559" s="196">
        <v>1</v>
      </c>
      <c r="X559" s="190" t="s">
        <v>469</v>
      </c>
    </row>
    <row r="560" spans="2:24" hidden="1" x14ac:dyDescent="0.25">
      <c r="B560" s="671"/>
      <c r="C560" s="528"/>
      <c r="D560" s="245">
        <v>4</v>
      </c>
      <c r="E560" s="190" t="s">
        <v>662</v>
      </c>
      <c r="F560" s="314">
        <v>406.56</v>
      </c>
      <c r="G560" s="190">
        <v>5439</v>
      </c>
      <c r="H560" s="190">
        <v>5439</v>
      </c>
      <c r="I560" s="198">
        <f t="shared" si="122"/>
        <v>1</v>
      </c>
      <c r="J560" s="190">
        <v>92.4</v>
      </c>
      <c r="K560" s="198">
        <f t="shared" si="123"/>
        <v>1.698841698841699E-2</v>
      </c>
      <c r="L560" s="314">
        <v>4.4000000000000004</v>
      </c>
      <c r="M560" s="198">
        <f t="shared" si="124"/>
        <v>1.0169884169884169</v>
      </c>
      <c r="N560" s="314">
        <v>406.56</v>
      </c>
      <c r="O560" s="190">
        <v>92.4</v>
      </c>
      <c r="P560" s="197">
        <f t="shared" si="125"/>
        <v>1.698841698841699E-2</v>
      </c>
      <c r="Q560" s="196">
        <f t="shared" si="126"/>
        <v>-3.694822225952521E-13</v>
      </c>
      <c r="R560" s="197">
        <f t="shared" si="127"/>
        <v>-6.7932013714883631E-17</v>
      </c>
      <c r="S560" s="313">
        <f t="shared" si="128"/>
        <v>-1.6257217794191093E-12</v>
      </c>
      <c r="T560" s="190" t="s">
        <v>179</v>
      </c>
      <c r="U560" s="190" t="s">
        <v>536</v>
      </c>
      <c r="V560" s="190" t="s">
        <v>640</v>
      </c>
      <c r="W560" s="196">
        <v>1</v>
      </c>
      <c r="X560" s="190" t="s">
        <v>469</v>
      </c>
    </row>
    <row r="561" spans="2:24" hidden="1" x14ac:dyDescent="0.25">
      <c r="B561" s="671"/>
      <c r="C561" s="528"/>
      <c r="D561" s="245">
        <v>5</v>
      </c>
      <c r="E561" s="190" t="s">
        <v>699</v>
      </c>
      <c r="F561" s="314">
        <v>175.59</v>
      </c>
      <c r="G561" s="190">
        <v>148.85</v>
      </c>
      <c r="H561" s="190">
        <v>148.85</v>
      </c>
      <c r="I561" s="198">
        <f t="shared" si="122"/>
        <v>1</v>
      </c>
      <c r="J561" s="190">
        <v>9.0399999999999991</v>
      </c>
      <c r="K561" s="198">
        <f t="shared" si="123"/>
        <v>6.0732280819617061E-2</v>
      </c>
      <c r="L561" s="314">
        <v>39.020000000000003</v>
      </c>
      <c r="M561" s="198">
        <f t="shared" si="124"/>
        <v>1.0607322808196171</v>
      </c>
      <c r="N561" s="314">
        <v>352.74</v>
      </c>
      <c r="O561" s="190">
        <v>4.5</v>
      </c>
      <c r="P561" s="197">
        <f t="shared" si="125"/>
        <v>3.0231776956667789E-2</v>
      </c>
      <c r="Q561" s="196">
        <f t="shared" si="126"/>
        <v>4.539999999999992</v>
      </c>
      <c r="R561" s="197">
        <f t="shared" si="127"/>
        <v>3.0500503862949224E-2</v>
      </c>
      <c r="S561" s="313">
        <f t="shared" si="128"/>
        <v>177.15079999999969</v>
      </c>
      <c r="T561" s="190" t="s">
        <v>179</v>
      </c>
      <c r="U561" s="190" t="s">
        <v>714</v>
      </c>
      <c r="V561" s="190" t="s">
        <v>645</v>
      </c>
      <c r="W561" s="196">
        <v>1</v>
      </c>
      <c r="X561" s="190" t="s">
        <v>460</v>
      </c>
    </row>
    <row r="562" spans="2:24" hidden="1" x14ac:dyDescent="0.25">
      <c r="B562" s="671"/>
      <c r="C562" s="528"/>
      <c r="D562" s="245">
        <v>6</v>
      </c>
      <c r="E562" s="190" t="s">
        <v>519</v>
      </c>
      <c r="F562" s="314">
        <v>107.05</v>
      </c>
      <c r="G562" s="190">
        <v>223.83</v>
      </c>
      <c r="H562" s="190">
        <v>223.83</v>
      </c>
      <c r="I562" s="198">
        <f t="shared" si="122"/>
        <v>1</v>
      </c>
      <c r="J562" s="190">
        <v>2.09</v>
      </c>
      <c r="K562" s="198">
        <f t="shared" si="123"/>
        <v>9.3374435955859338E-3</v>
      </c>
      <c r="L562" s="314">
        <v>99.12</v>
      </c>
      <c r="M562" s="198">
        <f t="shared" si="124"/>
        <v>1.009337443595586</v>
      </c>
      <c r="N562" s="314">
        <v>207.16</v>
      </c>
      <c r="O562" s="190">
        <v>1.08</v>
      </c>
      <c r="P562" s="197">
        <f t="shared" si="125"/>
        <v>4.8250904704463205E-3</v>
      </c>
      <c r="Q562" s="196">
        <f t="shared" si="126"/>
        <v>1.0100000000000033</v>
      </c>
      <c r="R562" s="197">
        <f t="shared" si="127"/>
        <v>4.5123531251396298E-3</v>
      </c>
      <c r="S562" s="313">
        <f t="shared" si="128"/>
        <v>100.11120000000034</v>
      </c>
      <c r="T562" s="190" t="s">
        <v>179</v>
      </c>
      <c r="U562" s="190" t="s">
        <v>714</v>
      </c>
      <c r="V562" s="190" t="s">
        <v>509</v>
      </c>
      <c r="W562" s="196">
        <v>1</v>
      </c>
      <c r="X562" s="190" t="s">
        <v>469</v>
      </c>
    </row>
    <row r="563" spans="2:24" hidden="1" x14ac:dyDescent="0.25">
      <c r="B563" s="671"/>
      <c r="C563" s="528"/>
      <c r="D563" s="245">
        <v>7</v>
      </c>
      <c r="E563" s="190" t="s">
        <v>638</v>
      </c>
      <c r="F563" s="314">
        <v>79.040000000000006</v>
      </c>
      <c r="G563" s="190">
        <v>4539</v>
      </c>
      <c r="H563" s="190">
        <v>4539</v>
      </c>
      <c r="I563" s="198">
        <f t="shared" si="122"/>
        <v>1</v>
      </c>
      <c r="J563" s="190">
        <v>18.170000000000002</v>
      </c>
      <c r="K563" s="198">
        <f t="shared" si="123"/>
        <v>4.003084379819344E-3</v>
      </c>
      <c r="L563" s="314">
        <v>4.3499999999999996</v>
      </c>
      <c r="M563" s="198">
        <f t="shared" si="124"/>
        <v>1.0040030843798193</v>
      </c>
      <c r="N563" s="314">
        <v>79.040000000000006</v>
      </c>
      <c r="O563" s="190">
        <v>18.170000000000002</v>
      </c>
      <c r="P563" s="197">
        <f t="shared" si="125"/>
        <v>4.003084379819344E-3</v>
      </c>
      <c r="Q563" s="196">
        <f t="shared" si="126"/>
        <v>7.1054273576010019E-14</v>
      </c>
      <c r="R563" s="197">
        <f t="shared" si="127"/>
        <v>1.5654169106853936E-17</v>
      </c>
      <c r="S563" s="313">
        <f t="shared" si="128"/>
        <v>3.0908609005564358E-13</v>
      </c>
      <c r="T563" s="190" t="s">
        <v>179</v>
      </c>
      <c r="U563" s="190" t="s">
        <v>536</v>
      </c>
      <c r="V563" s="190" t="s">
        <v>640</v>
      </c>
      <c r="W563" s="196">
        <v>1</v>
      </c>
      <c r="X563" s="190" t="s">
        <v>447</v>
      </c>
    </row>
    <row r="564" spans="2:24" hidden="1" x14ac:dyDescent="0.25">
      <c r="B564" s="671"/>
      <c r="C564" s="528"/>
      <c r="D564" s="245">
        <v>8</v>
      </c>
      <c r="E564" s="190" t="s">
        <v>680</v>
      </c>
      <c r="F564" s="314">
        <v>53.95</v>
      </c>
      <c r="G564" s="190">
        <v>85.8</v>
      </c>
      <c r="H564" s="190">
        <v>85.8</v>
      </c>
      <c r="I564" s="198">
        <f t="shared" si="122"/>
        <v>1</v>
      </c>
      <c r="J564" s="190">
        <v>0.99</v>
      </c>
      <c r="K564" s="198">
        <f t="shared" si="123"/>
        <v>1.1538461538461539E-2</v>
      </c>
      <c r="L564" s="314">
        <v>110.1</v>
      </c>
      <c r="M564" s="198">
        <f t="shared" si="124"/>
        <v>1.0115384615384615</v>
      </c>
      <c r="N564" s="314">
        <v>109</v>
      </c>
      <c r="O564" s="190">
        <v>0.49</v>
      </c>
      <c r="P564" s="197">
        <f t="shared" si="125"/>
        <v>5.7109557109557112E-3</v>
      </c>
      <c r="Q564" s="196">
        <f t="shared" si="126"/>
        <v>0.49999999999999489</v>
      </c>
      <c r="R564" s="197">
        <f t="shared" si="127"/>
        <v>5.8275058275057681E-3</v>
      </c>
      <c r="S564" s="313">
        <f t="shared" si="128"/>
        <v>55.049999999999436</v>
      </c>
      <c r="T564" s="190" t="s">
        <v>179</v>
      </c>
      <c r="U564" s="190" t="s">
        <v>714</v>
      </c>
      <c r="V564" s="190" t="s">
        <v>645</v>
      </c>
      <c r="W564" s="196">
        <v>1</v>
      </c>
      <c r="X564" s="190" t="s">
        <v>469</v>
      </c>
    </row>
    <row r="565" spans="2:24" hidden="1" x14ac:dyDescent="0.25">
      <c r="B565" s="671"/>
      <c r="C565" s="528"/>
      <c r="D565" s="245">
        <v>9</v>
      </c>
      <c r="E565" s="190" t="s">
        <v>629</v>
      </c>
      <c r="F565" s="314">
        <v>47.18</v>
      </c>
      <c r="G565" s="190">
        <v>90.82</v>
      </c>
      <c r="H565" s="190">
        <v>90.82</v>
      </c>
      <c r="I565" s="198">
        <f t="shared" si="122"/>
        <v>1</v>
      </c>
      <c r="J565" s="190">
        <v>1.03</v>
      </c>
      <c r="K565" s="198">
        <f t="shared" si="123"/>
        <v>1.1341114292006167E-2</v>
      </c>
      <c r="L565" s="314">
        <v>104.84</v>
      </c>
      <c r="M565" s="198">
        <f t="shared" si="124"/>
        <v>1.0113411142920061</v>
      </c>
      <c r="N565" s="314">
        <v>107.99</v>
      </c>
      <c r="O565" s="190">
        <v>0.45</v>
      </c>
      <c r="P565" s="197">
        <f t="shared" si="125"/>
        <v>4.9548557586434712E-3</v>
      </c>
      <c r="Q565" s="196">
        <f t="shared" si="126"/>
        <v>0.58000000000000118</v>
      </c>
      <c r="R565" s="197">
        <f t="shared" si="127"/>
        <v>6.3862585333627087E-3</v>
      </c>
      <c r="S565" s="313">
        <f t="shared" si="128"/>
        <v>60.807200000000122</v>
      </c>
      <c r="T565" s="190" t="s">
        <v>179</v>
      </c>
      <c r="U565" s="190" t="s">
        <v>714</v>
      </c>
      <c r="V565" s="190" t="s">
        <v>509</v>
      </c>
      <c r="W565" s="196">
        <v>1</v>
      </c>
      <c r="X565" s="190" t="s">
        <v>469</v>
      </c>
    </row>
    <row r="566" spans="2:24" hidden="1" x14ac:dyDescent="0.25">
      <c r="B566" s="672"/>
      <c r="C566" s="528"/>
      <c r="D566" s="245">
        <v>10</v>
      </c>
      <c r="E566" s="190" t="s">
        <v>523</v>
      </c>
      <c r="F566" s="314">
        <v>37.700000000000003</v>
      </c>
      <c r="G566" s="190">
        <v>41.41</v>
      </c>
      <c r="H566" s="190">
        <v>41.41</v>
      </c>
      <c r="I566" s="198">
        <f t="shared" si="122"/>
        <v>1</v>
      </c>
      <c r="J566" s="190">
        <v>1.0900000000000001</v>
      </c>
      <c r="K566" s="198">
        <f t="shared" si="123"/>
        <v>2.632214440956291E-2</v>
      </c>
      <c r="L566" s="314">
        <v>342.75</v>
      </c>
      <c r="M566" s="198">
        <f t="shared" si="124"/>
        <v>1.0263221444095629</v>
      </c>
      <c r="N566" s="314">
        <v>373.6</v>
      </c>
      <c r="O566" s="190">
        <v>0.11</v>
      </c>
      <c r="P566" s="197">
        <f t="shared" si="125"/>
        <v>2.6563631972953395E-3</v>
      </c>
      <c r="Q566" s="196">
        <f t="shared" si="126"/>
        <v>0.98000000000000342</v>
      </c>
      <c r="R566" s="197">
        <f t="shared" si="127"/>
        <v>2.3665781212267652E-2</v>
      </c>
      <c r="S566" s="313">
        <f t="shared" si="128"/>
        <v>335.89500000000118</v>
      </c>
      <c r="T566" s="190" t="s">
        <v>179</v>
      </c>
      <c r="U566" s="190" t="s">
        <v>714</v>
      </c>
      <c r="V566" s="190" t="s">
        <v>645</v>
      </c>
      <c r="W566" s="196">
        <v>1</v>
      </c>
      <c r="X566" s="190" t="s">
        <v>425</v>
      </c>
    </row>
    <row r="567" spans="2:24" hidden="1" x14ac:dyDescent="0.25">
      <c r="B567" s="670">
        <v>45926</v>
      </c>
      <c r="C567" s="528" t="str">
        <f t="shared" ref="C567" si="130">RIGHT(TEXT(B567,"aaa"),1)</f>
        <v>五</v>
      </c>
      <c r="D567" s="245">
        <v>1</v>
      </c>
      <c r="E567" s="190" t="s">
        <v>636</v>
      </c>
      <c r="F567" s="314">
        <v>1532.71</v>
      </c>
      <c r="G567" s="190">
        <v>11714</v>
      </c>
      <c r="H567" s="190">
        <v>11714</v>
      </c>
      <c r="I567" s="198">
        <f t="shared" si="122"/>
        <v>1</v>
      </c>
      <c r="J567" s="190">
        <v>264.26</v>
      </c>
      <c r="K567" s="198">
        <f t="shared" si="123"/>
        <v>2.25593307153833E-2</v>
      </c>
      <c r="L567" s="314">
        <v>5.8</v>
      </c>
      <c r="M567" s="198">
        <f t="shared" si="124"/>
        <v>1.0225593307153833</v>
      </c>
      <c r="N567" s="314">
        <v>1532.71</v>
      </c>
      <c r="O567" s="190">
        <v>264.26</v>
      </c>
      <c r="P567" s="197">
        <f t="shared" si="125"/>
        <v>2.25593307153833E-2</v>
      </c>
      <c r="Q567" s="196">
        <f t="shared" si="126"/>
        <v>0</v>
      </c>
      <c r="R567" s="197">
        <f t="shared" si="127"/>
        <v>0</v>
      </c>
      <c r="S567" s="313">
        <f t="shared" si="128"/>
        <v>0</v>
      </c>
      <c r="T567" s="190" t="s">
        <v>179</v>
      </c>
      <c r="U567" s="190" t="s">
        <v>536</v>
      </c>
      <c r="V567" s="190" t="s">
        <v>702</v>
      </c>
      <c r="W567" s="196">
        <v>1</v>
      </c>
      <c r="X567" s="190" t="s">
        <v>469</v>
      </c>
    </row>
    <row r="568" spans="2:24" hidden="1" x14ac:dyDescent="0.25">
      <c r="B568" s="671"/>
      <c r="C568" s="528"/>
      <c r="D568" s="245">
        <v>2</v>
      </c>
      <c r="E568" s="190" t="s">
        <v>707</v>
      </c>
      <c r="F568" s="314">
        <v>951.81</v>
      </c>
      <c r="G568" s="190">
        <v>151.09</v>
      </c>
      <c r="H568" s="190">
        <v>151.09</v>
      </c>
      <c r="I568" s="198">
        <f t="shared" si="122"/>
        <v>1</v>
      </c>
      <c r="J568" s="190">
        <v>12.26</v>
      </c>
      <c r="K568" s="198">
        <f t="shared" si="123"/>
        <v>8.1143689191872384E-2</v>
      </c>
      <c r="L568" s="314">
        <v>155.27000000000001</v>
      </c>
      <c r="M568" s="198">
        <f t="shared" si="124"/>
        <v>1.0811436891918724</v>
      </c>
      <c r="N568" s="314">
        <v>1903.61</v>
      </c>
      <c r="O568" s="190">
        <v>6.13</v>
      </c>
      <c r="P568" s="197">
        <f t="shared" si="125"/>
        <v>4.0571844595936192E-2</v>
      </c>
      <c r="Q568" s="196">
        <f t="shared" si="126"/>
        <v>6.129999999999991</v>
      </c>
      <c r="R568" s="197">
        <f t="shared" si="127"/>
        <v>4.0571844595936137E-2</v>
      </c>
      <c r="S568" s="313">
        <f t="shared" si="128"/>
        <v>951.80509999999867</v>
      </c>
      <c r="T568" s="190" t="s">
        <v>179</v>
      </c>
      <c r="U568" s="190" t="s">
        <v>714</v>
      </c>
      <c r="V568" s="190" t="s">
        <v>642</v>
      </c>
      <c r="W568" s="196">
        <v>1</v>
      </c>
      <c r="X568" s="190" t="s">
        <v>705</v>
      </c>
    </row>
    <row r="569" spans="2:24" hidden="1" x14ac:dyDescent="0.25">
      <c r="B569" s="671"/>
      <c r="C569" s="528"/>
      <c r="D569" s="245">
        <v>3</v>
      </c>
      <c r="E569" s="190" t="s">
        <v>706</v>
      </c>
      <c r="F569" s="314">
        <v>825.98</v>
      </c>
      <c r="G569" s="190">
        <v>172.68</v>
      </c>
      <c r="H569" s="190">
        <v>172.68</v>
      </c>
      <c r="I569" s="198">
        <f t="shared" si="122"/>
        <v>1</v>
      </c>
      <c r="J569" s="190">
        <v>9.19</v>
      </c>
      <c r="K569" s="198">
        <f t="shared" si="123"/>
        <v>5.3219828584665271E-2</v>
      </c>
      <c r="L569" s="314">
        <v>195.73</v>
      </c>
      <c r="M569" s="198">
        <f t="shared" si="124"/>
        <v>1.0532198285846652</v>
      </c>
      <c r="N569" s="314">
        <v>1798.76</v>
      </c>
      <c r="O569" s="190">
        <v>4.22</v>
      </c>
      <c r="P569" s="197">
        <f t="shared" si="125"/>
        <v>2.4438267315265227E-2</v>
      </c>
      <c r="Q569" s="196">
        <f t="shared" si="126"/>
        <v>4.969999999999998</v>
      </c>
      <c r="R569" s="197">
        <f t="shared" si="127"/>
        <v>2.8781561269400034E-2</v>
      </c>
      <c r="S569" s="313">
        <f t="shared" si="128"/>
        <v>972.77809999999954</v>
      </c>
      <c r="T569" s="190" t="s">
        <v>179</v>
      </c>
      <c r="U569" s="190" t="s">
        <v>714</v>
      </c>
      <c r="V569" s="190" t="s">
        <v>642</v>
      </c>
      <c r="W569" s="196">
        <v>1</v>
      </c>
      <c r="X569" s="190" t="s">
        <v>705</v>
      </c>
    </row>
    <row r="570" spans="2:24" hidden="1" x14ac:dyDescent="0.25">
      <c r="B570" s="671"/>
      <c r="C570" s="528"/>
      <c r="D570" s="245">
        <v>4</v>
      </c>
      <c r="E570" s="190" t="s">
        <v>663</v>
      </c>
      <c r="F570" s="314">
        <v>335.58</v>
      </c>
      <c r="G570" s="190">
        <v>6043</v>
      </c>
      <c r="H570" s="190">
        <v>6043</v>
      </c>
      <c r="I570" s="198">
        <f t="shared" si="122"/>
        <v>1</v>
      </c>
      <c r="J570" s="190">
        <v>47.94</v>
      </c>
      <c r="K570" s="198">
        <f t="shared" si="123"/>
        <v>7.9331457885156373E-3</v>
      </c>
      <c r="L570" s="314">
        <v>7</v>
      </c>
      <c r="M570" s="198">
        <f t="shared" si="124"/>
        <v>1.0079331457885157</v>
      </c>
      <c r="N570" s="314">
        <v>335.58</v>
      </c>
      <c r="O570" s="190">
        <v>47.94</v>
      </c>
      <c r="P570" s="197">
        <f t="shared" si="125"/>
        <v>7.9331457885156373E-3</v>
      </c>
      <c r="Q570" s="196">
        <f t="shared" si="126"/>
        <v>-3.979039320256561E-13</v>
      </c>
      <c r="R570" s="197">
        <f t="shared" si="127"/>
        <v>-6.5845429757679319E-17</v>
      </c>
      <c r="S570" s="313">
        <f t="shared" si="128"/>
        <v>-2.7853275241795927E-12</v>
      </c>
      <c r="T570" s="190" t="s">
        <v>467</v>
      </c>
      <c r="U570" s="190" t="s">
        <v>221</v>
      </c>
      <c r="V570" s="190" t="s">
        <v>641</v>
      </c>
      <c r="W570" s="196">
        <v>1</v>
      </c>
      <c r="X570" s="190" t="s">
        <v>469</v>
      </c>
    </row>
    <row r="571" spans="2:24" hidden="1" x14ac:dyDescent="0.25">
      <c r="B571" s="671"/>
      <c r="C571" s="528"/>
      <c r="D571" s="245">
        <v>5</v>
      </c>
      <c r="E571" s="190" t="s">
        <v>662</v>
      </c>
      <c r="F571" s="314">
        <v>220.53</v>
      </c>
      <c r="G571" s="190">
        <v>4993</v>
      </c>
      <c r="H571" s="190">
        <v>4993</v>
      </c>
      <c r="I571" s="198">
        <f t="shared" si="122"/>
        <v>1</v>
      </c>
      <c r="J571" s="190">
        <v>50.12</v>
      </c>
      <c r="K571" s="198">
        <f t="shared" si="123"/>
        <v>1.0038053274584418E-2</v>
      </c>
      <c r="L571" s="314">
        <v>4.4000000000000004</v>
      </c>
      <c r="M571" s="198">
        <f t="shared" si="124"/>
        <v>1.0100380532745843</v>
      </c>
      <c r="N571" s="314">
        <v>220.53</v>
      </c>
      <c r="O571" s="190">
        <v>50.12</v>
      </c>
      <c r="P571" s="197">
        <f t="shared" si="125"/>
        <v>1.0038053274584418E-2</v>
      </c>
      <c r="Q571" s="196">
        <f t="shared" si="126"/>
        <v>-1.0658141036401503E-13</v>
      </c>
      <c r="R571" s="197">
        <f t="shared" si="127"/>
        <v>-2.1346166706191674E-17</v>
      </c>
      <c r="S571" s="313">
        <f t="shared" si="128"/>
        <v>-4.6895820560166612E-13</v>
      </c>
      <c r="T571" s="190" t="s">
        <v>179</v>
      </c>
      <c r="U571" s="190" t="s">
        <v>536</v>
      </c>
      <c r="V571" s="190" t="s">
        <v>640</v>
      </c>
      <c r="W571" s="196">
        <v>1</v>
      </c>
      <c r="X571" s="190" t="s">
        <v>469</v>
      </c>
    </row>
    <row r="572" spans="2:24" hidden="1" x14ac:dyDescent="0.25">
      <c r="B572" s="671"/>
      <c r="C572" s="528"/>
      <c r="D572" s="245">
        <v>6</v>
      </c>
      <c r="E572" s="190" t="s">
        <v>638</v>
      </c>
      <c r="F572" s="314">
        <v>89.78</v>
      </c>
      <c r="G572" s="190">
        <v>3983</v>
      </c>
      <c r="H572" s="190">
        <v>3983</v>
      </c>
      <c r="I572" s="198">
        <f t="shared" si="122"/>
        <v>1</v>
      </c>
      <c r="J572" s="190">
        <v>20.64</v>
      </c>
      <c r="K572" s="198">
        <f t="shared" si="123"/>
        <v>5.1820236003012809E-3</v>
      </c>
      <c r="L572" s="314">
        <v>4.3499999999999996</v>
      </c>
      <c r="M572" s="198">
        <f t="shared" si="124"/>
        <v>1.0051820236003013</v>
      </c>
      <c r="N572" s="314">
        <v>89.78</v>
      </c>
      <c r="O572" s="190">
        <v>20.64</v>
      </c>
      <c r="P572" s="197">
        <f t="shared" si="125"/>
        <v>5.1820236003012809E-3</v>
      </c>
      <c r="Q572" s="196">
        <f t="shared" si="126"/>
        <v>-1.2789769243681803E-13</v>
      </c>
      <c r="R572" s="197">
        <f t="shared" si="127"/>
        <v>-3.2110894410448918E-17</v>
      </c>
      <c r="S572" s="313">
        <f t="shared" si="128"/>
        <v>-5.5635496210015843E-13</v>
      </c>
      <c r="T572" s="190" t="s">
        <v>179</v>
      </c>
      <c r="U572" s="190" t="s">
        <v>536</v>
      </c>
      <c r="V572" s="190" t="s">
        <v>640</v>
      </c>
      <c r="W572" s="196">
        <v>1</v>
      </c>
      <c r="X572" s="190" t="s">
        <v>447</v>
      </c>
    </row>
    <row r="573" spans="2:24" hidden="1" x14ac:dyDescent="0.25">
      <c r="B573" s="671"/>
      <c r="C573" s="528"/>
      <c r="D573" s="245">
        <v>7</v>
      </c>
      <c r="E573" s="190" t="s">
        <v>708</v>
      </c>
      <c r="F573" s="314">
        <v>82.37</v>
      </c>
      <c r="G573" s="190">
        <v>34.51</v>
      </c>
      <c r="H573" s="190">
        <v>34.51</v>
      </c>
      <c r="I573" s="198">
        <f t="shared" si="122"/>
        <v>1</v>
      </c>
      <c r="J573" s="190">
        <v>0.72</v>
      </c>
      <c r="K573" s="198">
        <f t="shared" si="123"/>
        <v>2.0863517820921471E-2</v>
      </c>
      <c r="L573" s="314">
        <v>316.8</v>
      </c>
      <c r="M573" s="198">
        <f t="shared" si="124"/>
        <v>1.0208635178209216</v>
      </c>
      <c r="N573" s="314">
        <v>228.1</v>
      </c>
      <c r="O573" s="190">
        <v>0.26</v>
      </c>
      <c r="P573" s="197">
        <f t="shared" si="125"/>
        <v>7.5340481019994208E-3</v>
      </c>
      <c r="Q573" s="196">
        <f t="shared" si="126"/>
        <v>0.45999999999999885</v>
      </c>
      <c r="R573" s="197">
        <f t="shared" si="127"/>
        <v>1.3329469718922019E-2</v>
      </c>
      <c r="S573" s="313">
        <f t="shared" si="128"/>
        <v>145.72799999999964</v>
      </c>
      <c r="T573" s="190" t="s">
        <v>179</v>
      </c>
      <c r="U573" s="190" t="s">
        <v>714</v>
      </c>
      <c r="V573" s="190" t="s">
        <v>642</v>
      </c>
      <c r="W573" s="196">
        <v>1</v>
      </c>
      <c r="X573" s="190" t="s">
        <v>695</v>
      </c>
    </row>
    <row r="574" spans="2:24" hidden="1" x14ac:dyDescent="0.25">
      <c r="B574" s="671"/>
      <c r="C574" s="528"/>
      <c r="D574" s="245">
        <v>8</v>
      </c>
      <c r="E574" s="190" t="s">
        <v>462</v>
      </c>
      <c r="F574" s="314">
        <v>62.71</v>
      </c>
      <c r="G574" s="190">
        <v>7.42</v>
      </c>
      <c r="H574" s="190">
        <v>7.42</v>
      </c>
      <c r="I574" s="198">
        <f t="shared" si="122"/>
        <v>1</v>
      </c>
      <c r="J574" s="190">
        <v>0.1</v>
      </c>
      <c r="K574" s="198">
        <f t="shared" si="123"/>
        <v>1.3477088948787063E-2</v>
      </c>
      <c r="L574" s="314">
        <v>1567.63</v>
      </c>
      <c r="M574" s="198">
        <f t="shared" si="124"/>
        <v>1.013477088948787</v>
      </c>
      <c r="N574" s="314">
        <v>156.76</v>
      </c>
      <c r="O574" s="190">
        <v>0.04</v>
      </c>
      <c r="P574" s="197">
        <f t="shared" si="125"/>
        <v>5.3908355795148251E-3</v>
      </c>
      <c r="Q574" s="196">
        <f t="shared" si="126"/>
        <v>5.9999999999999644E-2</v>
      </c>
      <c r="R574" s="197">
        <f t="shared" si="127"/>
        <v>8.0862533692721891E-3</v>
      </c>
      <c r="S574" s="313">
        <f t="shared" si="128"/>
        <v>94.057799999999446</v>
      </c>
      <c r="T574" s="190" t="s">
        <v>179</v>
      </c>
      <c r="U574" s="190" t="s">
        <v>714</v>
      </c>
      <c r="V574" s="190" t="s">
        <v>509</v>
      </c>
      <c r="W574" s="196">
        <v>1</v>
      </c>
      <c r="X574" s="190" t="s">
        <v>416</v>
      </c>
    </row>
    <row r="575" spans="2:24" hidden="1" x14ac:dyDescent="0.25">
      <c r="B575" s="671"/>
      <c r="C575" s="528"/>
      <c r="D575" s="245">
        <v>9</v>
      </c>
      <c r="E575" s="190" t="s">
        <v>680</v>
      </c>
      <c r="F575" s="314">
        <v>60.56</v>
      </c>
      <c r="G575" s="190">
        <v>62.3</v>
      </c>
      <c r="H575" s="190">
        <v>62.3</v>
      </c>
      <c r="I575" s="198">
        <f t="shared" si="122"/>
        <v>1</v>
      </c>
      <c r="J575" s="190">
        <v>1.1299999999999999</v>
      </c>
      <c r="K575" s="198">
        <f t="shared" si="123"/>
        <v>1.8138041733547352E-2</v>
      </c>
      <c r="L575" s="314">
        <v>110.1</v>
      </c>
      <c r="M575" s="198">
        <f t="shared" si="124"/>
        <v>1.0181380417335475</v>
      </c>
      <c r="N575" s="314">
        <v>124.41</v>
      </c>
      <c r="O575" s="190">
        <v>0.55000000000000004</v>
      </c>
      <c r="P575" s="197">
        <f t="shared" si="125"/>
        <v>8.8282504012841094E-3</v>
      </c>
      <c r="Q575" s="196">
        <f t="shared" si="126"/>
        <v>0.58000000000000251</v>
      </c>
      <c r="R575" s="197">
        <f t="shared" si="127"/>
        <v>9.3097913322632824E-3</v>
      </c>
      <c r="S575" s="313">
        <f t="shared" si="128"/>
        <v>63.858000000000274</v>
      </c>
      <c r="T575" s="190" t="s">
        <v>179</v>
      </c>
      <c r="U575" s="190" t="s">
        <v>714</v>
      </c>
      <c r="V575" s="190" t="s">
        <v>645</v>
      </c>
      <c r="W575" s="196">
        <v>1</v>
      </c>
      <c r="X575" s="190" t="s">
        <v>469</v>
      </c>
    </row>
    <row r="576" spans="2:24" hidden="1" x14ac:dyDescent="0.25">
      <c r="B576" s="672"/>
      <c r="C576" s="528"/>
      <c r="D576" s="245">
        <v>10</v>
      </c>
      <c r="E576" s="190" t="s">
        <v>681</v>
      </c>
      <c r="F576" s="314">
        <v>60.12</v>
      </c>
      <c r="G576" s="190">
        <v>2378</v>
      </c>
      <c r="H576" s="190">
        <v>2378</v>
      </c>
      <c r="I576" s="198">
        <f t="shared" si="122"/>
        <v>1</v>
      </c>
      <c r="J576" s="190">
        <v>8.35</v>
      </c>
      <c r="K576" s="198">
        <f t="shared" si="123"/>
        <v>3.5113540790580318E-3</v>
      </c>
      <c r="L576" s="314">
        <v>7.2</v>
      </c>
      <c r="M576" s="198">
        <f t="shared" si="124"/>
        <v>1.0035113540790579</v>
      </c>
      <c r="N576" s="314">
        <v>60.12</v>
      </c>
      <c r="O576" s="190">
        <v>8.35</v>
      </c>
      <c r="P576" s="197">
        <f t="shared" si="125"/>
        <v>3.5113540790580318E-3</v>
      </c>
      <c r="Q576" s="196">
        <f t="shared" si="126"/>
        <v>-9.0594198809412774E-14</v>
      </c>
      <c r="R576" s="197">
        <f t="shared" si="127"/>
        <v>-3.8096803536338424E-17</v>
      </c>
      <c r="S576" s="313">
        <f t="shared" si="128"/>
        <v>-6.5227823142777195E-13</v>
      </c>
      <c r="T576" s="190" t="s">
        <v>179</v>
      </c>
      <c r="U576" s="190" t="s">
        <v>536</v>
      </c>
      <c r="V576" s="190" t="s">
        <v>640</v>
      </c>
      <c r="W576" s="196">
        <v>1</v>
      </c>
      <c r="X576" s="190" t="s">
        <v>451</v>
      </c>
    </row>
    <row r="577" spans="2:24" hidden="1" x14ac:dyDescent="0.25">
      <c r="B577" s="670">
        <v>45927</v>
      </c>
      <c r="C577" s="528" t="str">
        <f t="shared" ref="C577" si="131">RIGHT(TEXT(B577,"aaa"),1)</f>
        <v>六</v>
      </c>
      <c r="D577" s="245">
        <v>1</v>
      </c>
      <c r="E577" s="190" t="s">
        <v>637</v>
      </c>
      <c r="F577" s="314">
        <v>1380.75</v>
      </c>
      <c r="G577" s="190">
        <v>4830</v>
      </c>
      <c r="H577" s="190">
        <v>4830</v>
      </c>
      <c r="I577" s="198">
        <f t="shared" ref="I577:I596" si="132">H577/G577</f>
        <v>1</v>
      </c>
      <c r="J577" s="190">
        <v>209.84</v>
      </c>
      <c r="K577" s="198">
        <f t="shared" ref="K577:K596" si="133">J577/G577</f>
        <v>4.3445134575569359E-2</v>
      </c>
      <c r="L577" s="314">
        <v>6.58</v>
      </c>
      <c r="M577" s="198">
        <f t="shared" ref="M577:M596" si="134">(H577+J577)/G577</f>
        <v>1.0434451345755693</v>
      </c>
      <c r="N577" s="314">
        <v>1380.75</v>
      </c>
      <c r="O577" s="190">
        <v>209.84</v>
      </c>
      <c r="P577" s="197">
        <f t="shared" ref="P577:P596" si="135">O577/G577</f>
        <v>4.3445134575569359E-2</v>
      </c>
      <c r="Q577" s="196">
        <f t="shared" ref="Q577:Q596" si="136">(H577+J577)-G577-O577</f>
        <v>0</v>
      </c>
      <c r="R577" s="197">
        <f t="shared" ref="R577:R596" si="137">Q577/G577</f>
        <v>0</v>
      </c>
      <c r="S577" s="313">
        <f t="shared" ref="S577:S596" si="138">Q577*L577</f>
        <v>0</v>
      </c>
      <c r="T577" s="190" t="s">
        <v>467</v>
      </c>
      <c r="U577" s="190" t="s">
        <v>221</v>
      </c>
      <c r="V577" s="190" t="s">
        <v>641</v>
      </c>
      <c r="W577" s="196">
        <v>1</v>
      </c>
      <c r="X577" s="190" t="s">
        <v>469</v>
      </c>
    </row>
    <row r="578" spans="2:24" hidden="1" x14ac:dyDescent="0.25">
      <c r="B578" s="671"/>
      <c r="C578" s="528"/>
      <c r="D578" s="245">
        <v>2</v>
      </c>
      <c r="E578" s="190" t="s">
        <v>636</v>
      </c>
      <c r="F578" s="314">
        <v>765.66</v>
      </c>
      <c r="G578" s="190">
        <v>11603</v>
      </c>
      <c r="H578" s="190">
        <v>11603</v>
      </c>
      <c r="I578" s="198">
        <f t="shared" si="132"/>
        <v>1</v>
      </c>
      <c r="J578" s="190">
        <v>132.01</v>
      </c>
      <c r="K578" s="198">
        <f t="shared" si="133"/>
        <v>1.1377230026717228E-2</v>
      </c>
      <c r="L578" s="314">
        <v>5.8</v>
      </c>
      <c r="M578" s="198">
        <f t="shared" si="134"/>
        <v>1.0113772300267172</v>
      </c>
      <c r="N578" s="314">
        <v>765.66</v>
      </c>
      <c r="O578" s="190">
        <v>132.01</v>
      </c>
      <c r="P578" s="197">
        <f t="shared" si="135"/>
        <v>1.1377230026717228E-2</v>
      </c>
      <c r="Q578" s="196">
        <f t="shared" si="136"/>
        <v>2.2737367544323206E-13</v>
      </c>
      <c r="R578" s="197">
        <f t="shared" si="137"/>
        <v>1.9596110957789544E-17</v>
      </c>
      <c r="S578" s="313">
        <f t="shared" si="138"/>
        <v>1.3187673175707459E-12</v>
      </c>
      <c r="T578" s="190" t="s">
        <v>179</v>
      </c>
      <c r="U578" s="190" t="s">
        <v>536</v>
      </c>
      <c r="V578" s="190" t="s">
        <v>702</v>
      </c>
      <c r="W578" s="196">
        <v>1</v>
      </c>
      <c r="X578" s="190" t="s">
        <v>469</v>
      </c>
    </row>
    <row r="579" spans="2:24" hidden="1" x14ac:dyDescent="0.25">
      <c r="B579" s="671"/>
      <c r="C579" s="528"/>
      <c r="D579" s="245">
        <v>3</v>
      </c>
      <c r="E579" s="190" t="s">
        <v>663</v>
      </c>
      <c r="F579" s="314">
        <v>381.57</v>
      </c>
      <c r="G579" s="190">
        <v>6254</v>
      </c>
      <c r="H579" s="190">
        <v>6254</v>
      </c>
      <c r="I579" s="198">
        <f t="shared" si="132"/>
        <v>1</v>
      </c>
      <c r="J579" s="190">
        <v>54.51</v>
      </c>
      <c r="K579" s="198">
        <f t="shared" si="133"/>
        <v>8.7160217460825074E-3</v>
      </c>
      <c r="L579" s="314">
        <v>7</v>
      </c>
      <c r="M579" s="198">
        <f t="shared" si="134"/>
        <v>1.0087160217460824</v>
      </c>
      <c r="N579" s="314">
        <v>381.57</v>
      </c>
      <c r="O579" s="190">
        <v>54.51</v>
      </c>
      <c r="P579" s="197">
        <f t="shared" si="135"/>
        <v>8.7160217460825074E-3</v>
      </c>
      <c r="Q579" s="196">
        <f t="shared" si="136"/>
        <v>2.2026824808563106E-13</v>
      </c>
      <c r="R579" s="197">
        <f t="shared" si="137"/>
        <v>3.5220378651364094E-17</v>
      </c>
      <c r="S579" s="313">
        <f t="shared" si="138"/>
        <v>1.5418777365994174E-12</v>
      </c>
      <c r="T579" s="190" t="s">
        <v>467</v>
      </c>
      <c r="U579" s="190" t="s">
        <v>221</v>
      </c>
      <c r="V579" s="190" t="s">
        <v>641</v>
      </c>
      <c r="W579" s="196">
        <v>1</v>
      </c>
      <c r="X579" s="190" t="s">
        <v>469</v>
      </c>
    </row>
    <row r="580" spans="2:24" hidden="1" x14ac:dyDescent="0.25">
      <c r="B580" s="671"/>
      <c r="C580" s="528"/>
      <c r="D580" s="245">
        <v>4</v>
      </c>
      <c r="E580" s="190" t="s">
        <v>614</v>
      </c>
      <c r="F580" s="314">
        <v>297.45999999999998</v>
      </c>
      <c r="G580" s="190">
        <v>183.52</v>
      </c>
      <c r="H580" s="190">
        <v>183.52</v>
      </c>
      <c r="I580" s="198">
        <f t="shared" si="132"/>
        <v>1</v>
      </c>
      <c r="J580" s="190">
        <v>10</v>
      </c>
      <c r="K580" s="198">
        <f t="shared" si="133"/>
        <v>5.448997384481255E-2</v>
      </c>
      <c r="L580" s="314">
        <v>95.34</v>
      </c>
      <c r="M580" s="198">
        <f t="shared" si="134"/>
        <v>1.0544899738448126</v>
      </c>
      <c r="N580" s="314">
        <v>953.4</v>
      </c>
      <c r="O580" s="190">
        <v>3.12</v>
      </c>
      <c r="P580" s="197">
        <f t="shared" si="135"/>
        <v>1.7000871839581516E-2</v>
      </c>
      <c r="Q580" s="196">
        <f t="shared" si="136"/>
        <v>6.88</v>
      </c>
      <c r="R580" s="197">
        <f t="shared" si="137"/>
        <v>3.7489102005231034E-2</v>
      </c>
      <c r="S580" s="313">
        <f t="shared" si="138"/>
        <v>655.93920000000003</v>
      </c>
      <c r="T580" s="190" t="s">
        <v>179</v>
      </c>
      <c r="U580" s="190" t="s">
        <v>714</v>
      </c>
      <c r="V580" s="190" t="s">
        <v>642</v>
      </c>
      <c r="W580" s="196">
        <v>1</v>
      </c>
      <c r="X580" s="190" t="s">
        <v>469</v>
      </c>
    </row>
    <row r="581" spans="2:24" hidden="1" x14ac:dyDescent="0.25">
      <c r="B581" s="671"/>
      <c r="C581" s="528"/>
      <c r="D581" s="245">
        <v>5</v>
      </c>
      <c r="E581" s="190" t="s">
        <v>547</v>
      </c>
      <c r="F581" s="314">
        <v>268.5</v>
      </c>
      <c r="G581" s="190">
        <v>60.79</v>
      </c>
      <c r="H581" s="190">
        <v>60.79</v>
      </c>
      <c r="I581" s="198">
        <f t="shared" si="132"/>
        <v>1</v>
      </c>
      <c r="J581" s="190">
        <v>6.07</v>
      </c>
      <c r="K581" s="198">
        <f t="shared" si="133"/>
        <v>9.9851949333772005E-2</v>
      </c>
      <c r="L581" s="314">
        <v>90.1</v>
      </c>
      <c r="M581" s="198">
        <f t="shared" si="134"/>
        <v>1.0998519493337719</v>
      </c>
      <c r="N581" s="314">
        <v>546.91</v>
      </c>
      <c r="O581" s="190">
        <v>2.98</v>
      </c>
      <c r="P581" s="197">
        <f t="shared" si="135"/>
        <v>4.902122059549268E-2</v>
      </c>
      <c r="Q581" s="196">
        <f t="shared" si="136"/>
        <v>3.0900000000000003</v>
      </c>
      <c r="R581" s="197">
        <f t="shared" si="137"/>
        <v>5.0830728738279325E-2</v>
      </c>
      <c r="S581" s="313">
        <f t="shared" si="138"/>
        <v>278.40899999999999</v>
      </c>
      <c r="T581" s="190" t="s">
        <v>467</v>
      </c>
      <c r="U581" s="190" t="s">
        <v>221</v>
      </c>
      <c r="V581" s="190" t="s">
        <v>685</v>
      </c>
      <c r="W581" s="196">
        <v>1</v>
      </c>
      <c r="X581" s="190" t="s">
        <v>415</v>
      </c>
    </row>
    <row r="582" spans="2:24" hidden="1" x14ac:dyDescent="0.25">
      <c r="B582" s="671"/>
      <c r="C582" s="528"/>
      <c r="D582" s="245">
        <v>6</v>
      </c>
      <c r="E582" s="190" t="s">
        <v>471</v>
      </c>
      <c r="F582" s="314">
        <v>204.66</v>
      </c>
      <c r="G582" s="190">
        <v>35.07</v>
      </c>
      <c r="H582" s="190">
        <v>35.07</v>
      </c>
      <c r="I582" s="198">
        <f t="shared" si="132"/>
        <v>1</v>
      </c>
      <c r="J582" s="190">
        <v>3.5</v>
      </c>
      <c r="K582" s="198">
        <f t="shared" si="133"/>
        <v>9.9800399201596807E-2</v>
      </c>
      <c r="L582" s="314">
        <v>118.99</v>
      </c>
      <c r="M582" s="198">
        <f t="shared" si="134"/>
        <v>1.0998003992015968</v>
      </c>
      <c r="N582" s="314">
        <v>416.47</v>
      </c>
      <c r="O582" s="190">
        <v>1.72</v>
      </c>
      <c r="P582" s="197">
        <f t="shared" si="135"/>
        <v>4.9044767607641856E-2</v>
      </c>
      <c r="Q582" s="196">
        <f t="shared" si="136"/>
        <v>1.78</v>
      </c>
      <c r="R582" s="197">
        <f t="shared" si="137"/>
        <v>5.075563159395495E-2</v>
      </c>
      <c r="S582" s="313">
        <f t="shared" si="138"/>
        <v>211.8022</v>
      </c>
      <c r="T582" s="190" t="s">
        <v>179</v>
      </c>
      <c r="U582" s="190" t="s">
        <v>714</v>
      </c>
      <c r="V582" s="190" t="s">
        <v>509</v>
      </c>
      <c r="W582" s="196">
        <v>1</v>
      </c>
      <c r="X582" s="190" t="s">
        <v>460</v>
      </c>
    </row>
    <row r="583" spans="2:24" hidden="1" x14ac:dyDescent="0.25">
      <c r="B583" s="671"/>
      <c r="C583" s="528"/>
      <c r="D583" s="245">
        <v>7</v>
      </c>
      <c r="E583" s="190" t="s">
        <v>519</v>
      </c>
      <c r="F583" s="314">
        <v>115.97</v>
      </c>
      <c r="G583" s="190">
        <v>169.05</v>
      </c>
      <c r="H583" s="190">
        <v>169.05</v>
      </c>
      <c r="I583" s="198">
        <f t="shared" si="132"/>
        <v>1</v>
      </c>
      <c r="J583" s="190">
        <v>3.67</v>
      </c>
      <c r="K583" s="198">
        <f t="shared" si="133"/>
        <v>2.1709553386572017E-2</v>
      </c>
      <c r="L583" s="314">
        <v>99.12</v>
      </c>
      <c r="M583" s="198">
        <f t="shared" si="134"/>
        <v>1.0217095533865719</v>
      </c>
      <c r="N583" s="314">
        <v>363.77</v>
      </c>
      <c r="O583" s="190">
        <v>1.17</v>
      </c>
      <c r="P583" s="197">
        <f t="shared" si="135"/>
        <v>6.9210292812777272E-3</v>
      </c>
      <c r="Q583" s="196">
        <f t="shared" si="136"/>
        <v>2.4999999999999876</v>
      </c>
      <c r="R583" s="197">
        <f t="shared" si="137"/>
        <v>1.4788524105294217E-2</v>
      </c>
      <c r="S583" s="313">
        <f t="shared" si="138"/>
        <v>247.79999999999879</v>
      </c>
      <c r="T583" s="190" t="s">
        <v>179</v>
      </c>
      <c r="U583" s="190" t="s">
        <v>714</v>
      </c>
      <c r="V583" s="190" t="s">
        <v>509</v>
      </c>
      <c r="W583" s="196">
        <v>1</v>
      </c>
      <c r="X583" s="190" t="s">
        <v>469</v>
      </c>
    </row>
    <row r="584" spans="2:24" hidden="1" x14ac:dyDescent="0.25">
      <c r="B584" s="671"/>
      <c r="C584" s="528"/>
      <c r="D584" s="245">
        <v>8</v>
      </c>
      <c r="E584" s="190" t="s">
        <v>709</v>
      </c>
      <c r="F584" s="314">
        <v>113.87</v>
      </c>
      <c r="G584" s="190">
        <v>24.2</v>
      </c>
      <c r="H584" s="190">
        <v>24.2</v>
      </c>
      <c r="I584" s="198">
        <f t="shared" si="132"/>
        <v>1</v>
      </c>
      <c r="J584" s="190">
        <v>2.42</v>
      </c>
      <c r="K584" s="198">
        <f t="shared" si="133"/>
        <v>0.1</v>
      </c>
      <c r="L584" s="314">
        <v>112.74</v>
      </c>
      <c r="M584" s="198">
        <f t="shared" si="134"/>
        <v>1.0999999999999999</v>
      </c>
      <c r="N584" s="314">
        <v>272.83</v>
      </c>
      <c r="O584" s="190">
        <v>1.01</v>
      </c>
      <c r="P584" s="197">
        <f t="shared" si="135"/>
        <v>4.1735537190082647E-2</v>
      </c>
      <c r="Q584" s="196">
        <f t="shared" si="136"/>
        <v>1.4099999999999981</v>
      </c>
      <c r="R584" s="197">
        <f t="shared" si="137"/>
        <v>5.8264462809917282E-2</v>
      </c>
      <c r="S584" s="313">
        <f t="shared" si="138"/>
        <v>158.96339999999978</v>
      </c>
      <c r="T584" s="190" t="s">
        <v>179</v>
      </c>
      <c r="U584" s="190" t="s">
        <v>714</v>
      </c>
      <c r="V584" s="190" t="s">
        <v>509</v>
      </c>
      <c r="W584" s="196">
        <v>1</v>
      </c>
      <c r="X584" s="190" t="s">
        <v>694</v>
      </c>
    </row>
    <row r="585" spans="2:24" hidden="1" x14ac:dyDescent="0.25">
      <c r="B585" s="671"/>
      <c r="C585" s="528"/>
      <c r="D585" s="245">
        <v>9</v>
      </c>
      <c r="E585" s="190" t="s">
        <v>505</v>
      </c>
      <c r="F585" s="314">
        <v>88.28</v>
      </c>
      <c r="G585" s="190">
        <v>26.04</v>
      </c>
      <c r="H585" s="190">
        <v>26.04</v>
      </c>
      <c r="I585" s="198">
        <f t="shared" si="132"/>
        <v>1</v>
      </c>
      <c r="J585" s="190">
        <v>1.81</v>
      </c>
      <c r="K585" s="198">
        <f t="shared" si="133"/>
        <v>6.9508448540706605E-2</v>
      </c>
      <c r="L585" s="314">
        <v>113.18</v>
      </c>
      <c r="M585" s="198">
        <f t="shared" si="134"/>
        <v>1.0695084485407065</v>
      </c>
      <c r="N585" s="314">
        <v>204.86</v>
      </c>
      <c r="O585" s="190">
        <v>0.78</v>
      </c>
      <c r="P585" s="197">
        <f t="shared" si="135"/>
        <v>2.9953917050691246E-2</v>
      </c>
      <c r="Q585" s="196">
        <f t="shared" si="136"/>
        <v>1.0299999999999987</v>
      </c>
      <c r="R585" s="197">
        <f t="shared" si="137"/>
        <v>3.955453149001531E-2</v>
      </c>
      <c r="S585" s="313">
        <f t="shared" si="138"/>
        <v>116.57539999999986</v>
      </c>
      <c r="T585" s="190" t="s">
        <v>179</v>
      </c>
      <c r="U585" s="190" t="s">
        <v>714</v>
      </c>
      <c r="V585" s="190" t="s">
        <v>509</v>
      </c>
      <c r="W585" s="196">
        <v>1</v>
      </c>
      <c r="X585" s="190" t="s">
        <v>461</v>
      </c>
    </row>
    <row r="586" spans="2:24" hidden="1" x14ac:dyDescent="0.25">
      <c r="B586" s="672"/>
      <c r="C586" s="528"/>
      <c r="D586" s="245">
        <v>10</v>
      </c>
      <c r="E586" s="190" t="s">
        <v>548</v>
      </c>
      <c r="F586" s="314">
        <v>74.430000000000007</v>
      </c>
      <c r="G586" s="190">
        <v>21.97</v>
      </c>
      <c r="H586" s="190">
        <v>21.97</v>
      </c>
      <c r="I586" s="198">
        <f t="shared" si="132"/>
        <v>1</v>
      </c>
      <c r="J586" s="190">
        <v>0.55000000000000004</v>
      </c>
      <c r="K586" s="198">
        <f t="shared" si="133"/>
        <v>2.5034137460172967E-2</v>
      </c>
      <c r="L586" s="314">
        <v>930.36</v>
      </c>
      <c r="M586" s="198">
        <f t="shared" si="134"/>
        <v>1.025034137460173</v>
      </c>
      <c r="N586" s="314">
        <v>511.7</v>
      </c>
      <c r="O586" s="190">
        <v>0.08</v>
      </c>
      <c r="P586" s="197">
        <f t="shared" si="135"/>
        <v>3.6413290851160674E-3</v>
      </c>
      <c r="Q586" s="196">
        <f t="shared" si="136"/>
        <v>0.47000000000000069</v>
      </c>
      <c r="R586" s="197">
        <f t="shared" si="137"/>
        <v>2.1392808375056929E-2</v>
      </c>
      <c r="S586" s="313">
        <f t="shared" si="138"/>
        <v>437.26920000000064</v>
      </c>
      <c r="T586" s="190" t="s">
        <v>179</v>
      </c>
      <c r="U586" s="190" t="s">
        <v>714</v>
      </c>
      <c r="V586" s="190" t="s">
        <v>642</v>
      </c>
      <c r="W586" s="196">
        <v>1</v>
      </c>
      <c r="X586" s="190" t="s">
        <v>424</v>
      </c>
    </row>
    <row r="587" spans="2:24" hidden="1" x14ac:dyDescent="0.25">
      <c r="B587" s="670">
        <v>45928</v>
      </c>
      <c r="C587" s="528" t="str">
        <f t="shared" ref="C587" si="139">RIGHT(TEXT(B587,"aaa"),1)</f>
        <v>日</v>
      </c>
      <c r="D587" s="245">
        <v>1</v>
      </c>
      <c r="E587" s="190" t="s">
        <v>637</v>
      </c>
      <c r="F587" s="314">
        <v>1367.32</v>
      </c>
      <c r="G587" s="190">
        <v>5316</v>
      </c>
      <c r="H587" s="190">
        <v>5316</v>
      </c>
      <c r="I587" s="198">
        <f t="shared" si="132"/>
        <v>1</v>
      </c>
      <c r="J587" s="190">
        <v>207.8</v>
      </c>
      <c r="K587" s="198">
        <f t="shared" si="133"/>
        <v>3.9089541008276905E-2</v>
      </c>
      <c r="L587" s="314">
        <v>6.58</v>
      </c>
      <c r="M587" s="198">
        <f t="shared" si="134"/>
        <v>1.039089541008277</v>
      </c>
      <c r="N587" s="314">
        <v>1367.32</v>
      </c>
      <c r="O587" s="190">
        <v>207.8</v>
      </c>
      <c r="P587" s="197">
        <f t="shared" si="135"/>
        <v>3.9089541008276905E-2</v>
      </c>
      <c r="Q587" s="196">
        <f t="shared" si="136"/>
        <v>0</v>
      </c>
      <c r="R587" s="197">
        <f t="shared" si="137"/>
        <v>0</v>
      </c>
      <c r="S587" s="313">
        <f t="shared" si="138"/>
        <v>0</v>
      </c>
      <c r="T587" s="190" t="s">
        <v>467</v>
      </c>
      <c r="U587" s="190" t="s">
        <v>221</v>
      </c>
      <c r="V587" s="190" t="s">
        <v>641</v>
      </c>
      <c r="W587" s="196">
        <v>1</v>
      </c>
      <c r="X587" s="190" t="s">
        <v>469</v>
      </c>
    </row>
    <row r="588" spans="2:24" hidden="1" x14ac:dyDescent="0.25">
      <c r="B588" s="671"/>
      <c r="C588" s="528"/>
      <c r="D588" s="245">
        <v>2</v>
      </c>
      <c r="E588" s="190" t="s">
        <v>636</v>
      </c>
      <c r="F588" s="314">
        <v>704.06</v>
      </c>
      <c r="G588" s="190">
        <v>12896</v>
      </c>
      <c r="H588" s="190">
        <v>12896</v>
      </c>
      <c r="I588" s="198">
        <f t="shared" si="132"/>
        <v>1</v>
      </c>
      <c r="J588" s="190">
        <v>121.39</v>
      </c>
      <c r="K588" s="198">
        <f t="shared" si="133"/>
        <v>9.4129962779156331E-3</v>
      </c>
      <c r="L588" s="314">
        <v>5.8</v>
      </c>
      <c r="M588" s="198">
        <f t="shared" si="134"/>
        <v>1.0094129962779157</v>
      </c>
      <c r="N588" s="314">
        <v>704.06</v>
      </c>
      <c r="O588" s="190">
        <v>121.39</v>
      </c>
      <c r="P588" s="197">
        <f t="shared" si="135"/>
        <v>9.4129962779156331E-3</v>
      </c>
      <c r="Q588" s="196">
        <f t="shared" si="136"/>
        <v>-5.8264504332328215E-13</v>
      </c>
      <c r="R588" s="197">
        <f t="shared" si="137"/>
        <v>-4.5180291820974113E-17</v>
      </c>
      <c r="S588" s="313">
        <f t="shared" si="138"/>
        <v>-3.3793412512750362E-12</v>
      </c>
      <c r="T588" s="190" t="s">
        <v>179</v>
      </c>
      <c r="U588" s="190" t="s">
        <v>536</v>
      </c>
      <c r="V588" s="190" t="s">
        <v>702</v>
      </c>
      <c r="W588" s="196">
        <v>1</v>
      </c>
      <c r="X588" s="190" t="s">
        <v>469</v>
      </c>
    </row>
    <row r="589" spans="2:24" hidden="1" x14ac:dyDescent="0.25">
      <c r="B589" s="671"/>
      <c r="C589" s="528"/>
      <c r="D589" s="245">
        <v>3</v>
      </c>
      <c r="E589" s="190" t="s">
        <v>681</v>
      </c>
      <c r="F589" s="314">
        <v>606.30999999999995</v>
      </c>
      <c r="G589" s="190">
        <v>2662</v>
      </c>
      <c r="H589" s="190">
        <v>2662</v>
      </c>
      <c r="I589" s="198">
        <f t="shared" si="132"/>
        <v>1</v>
      </c>
      <c r="J589" s="190">
        <v>84.21</v>
      </c>
      <c r="K589" s="198">
        <f t="shared" si="133"/>
        <v>3.1634109691960927E-2</v>
      </c>
      <c r="L589" s="314">
        <v>7.2</v>
      </c>
      <c r="M589" s="198">
        <f t="shared" si="134"/>
        <v>1.031634109691961</v>
      </c>
      <c r="N589" s="314">
        <v>606.30999999999995</v>
      </c>
      <c r="O589" s="190">
        <v>84.21</v>
      </c>
      <c r="P589" s="197">
        <f t="shared" si="135"/>
        <v>3.1634109691960927E-2</v>
      </c>
      <c r="Q589" s="196">
        <f t="shared" si="136"/>
        <v>0</v>
      </c>
      <c r="R589" s="197">
        <f t="shared" si="137"/>
        <v>0</v>
      </c>
      <c r="S589" s="313">
        <f t="shared" si="138"/>
        <v>0</v>
      </c>
      <c r="T589" s="190" t="s">
        <v>179</v>
      </c>
      <c r="U589" s="190" t="s">
        <v>536</v>
      </c>
      <c r="V589" s="190" t="s">
        <v>640</v>
      </c>
      <c r="W589" s="196">
        <v>1</v>
      </c>
      <c r="X589" s="190" t="s">
        <v>451</v>
      </c>
    </row>
    <row r="590" spans="2:24" hidden="1" x14ac:dyDescent="0.25">
      <c r="B590" s="671"/>
      <c r="C590" s="528"/>
      <c r="D590" s="245">
        <v>4</v>
      </c>
      <c r="E590" s="190" t="s">
        <v>630</v>
      </c>
      <c r="F590" s="314">
        <v>491.23</v>
      </c>
      <c r="G590" s="190">
        <v>259.7</v>
      </c>
      <c r="H590" s="190">
        <v>259.7</v>
      </c>
      <c r="I590" s="198">
        <f t="shared" si="132"/>
        <v>1</v>
      </c>
      <c r="J590" s="190">
        <v>16</v>
      </c>
      <c r="K590" s="198">
        <f t="shared" si="133"/>
        <v>6.1609549480169432E-2</v>
      </c>
      <c r="L590" s="314">
        <v>61.25</v>
      </c>
      <c r="M590" s="198">
        <f t="shared" si="134"/>
        <v>1.0616095494801694</v>
      </c>
      <c r="N590" s="314">
        <v>980</v>
      </c>
      <c r="O590" s="190">
        <v>8.02</v>
      </c>
      <c r="P590" s="197">
        <f t="shared" si="135"/>
        <v>3.0881786676934926E-2</v>
      </c>
      <c r="Q590" s="196">
        <f t="shared" si="136"/>
        <v>7.98</v>
      </c>
      <c r="R590" s="197">
        <f t="shared" si="137"/>
        <v>3.0727762803234505E-2</v>
      </c>
      <c r="S590" s="313">
        <f t="shared" si="138"/>
        <v>488.77500000000003</v>
      </c>
      <c r="T590" s="190" t="s">
        <v>179</v>
      </c>
      <c r="U590" s="190" t="s">
        <v>714</v>
      </c>
      <c r="V590" s="190" t="s">
        <v>645</v>
      </c>
      <c r="W590" s="196">
        <v>1</v>
      </c>
      <c r="X590" s="190" t="s">
        <v>461</v>
      </c>
    </row>
    <row r="591" spans="2:24" hidden="1" x14ac:dyDescent="0.25">
      <c r="B591" s="671"/>
      <c r="C591" s="528"/>
      <c r="D591" s="245">
        <v>5</v>
      </c>
      <c r="E591" s="190" t="s">
        <v>663</v>
      </c>
      <c r="F591" s="314">
        <v>322.14</v>
      </c>
      <c r="G591" s="190">
        <v>6468</v>
      </c>
      <c r="H591" s="190">
        <v>6468</v>
      </c>
      <c r="I591" s="198">
        <f t="shared" si="132"/>
        <v>1</v>
      </c>
      <c r="J591" s="190">
        <v>46.02</v>
      </c>
      <c r="K591" s="198">
        <f t="shared" si="133"/>
        <v>7.1150278293135444E-3</v>
      </c>
      <c r="L591" s="314">
        <v>7</v>
      </c>
      <c r="M591" s="198">
        <f t="shared" si="134"/>
        <v>1.0071150278293135</v>
      </c>
      <c r="N591" s="314">
        <v>322.14</v>
      </c>
      <c r="O591" s="190">
        <v>46.02</v>
      </c>
      <c r="P591" s="197">
        <f t="shared" si="135"/>
        <v>7.1150278293135444E-3</v>
      </c>
      <c r="Q591" s="196">
        <f t="shared" si="136"/>
        <v>4.3343106881366111E-13</v>
      </c>
      <c r="R591" s="197">
        <f t="shared" si="137"/>
        <v>6.7011606186404003E-17</v>
      </c>
      <c r="S591" s="313">
        <f t="shared" si="138"/>
        <v>3.0340174816956278E-12</v>
      </c>
      <c r="T591" s="190" t="s">
        <v>467</v>
      </c>
      <c r="U591" s="190" t="s">
        <v>221</v>
      </c>
      <c r="V591" s="190" t="s">
        <v>641</v>
      </c>
      <c r="W591" s="196">
        <v>1</v>
      </c>
      <c r="X591" s="190" t="s">
        <v>469</v>
      </c>
    </row>
    <row r="592" spans="2:24" hidden="1" x14ac:dyDescent="0.25">
      <c r="B592" s="671"/>
      <c r="C592" s="528"/>
      <c r="D592" s="245">
        <v>6</v>
      </c>
      <c r="E592" s="190" t="s">
        <v>483</v>
      </c>
      <c r="F592" s="314">
        <v>223.53</v>
      </c>
      <c r="G592" s="190">
        <v>101.08</v>
      </c>
      <c r="H592" s="190">
        <v>101.08</v>
      </c>
      <c r="I592" s="198">
        <f t="shared" si="132"/>
        <v>1</v>
      </c>
      <c r="J592" s="190">
        <v>2.1</v>
      </c>
      <c r="K592" s="198">
        <f t="shared" si="133"/>
        <v>2.0775623268698064E-2</v>
      </c>
      <c r="L592" s="314">
        <v>212.89</v>
      </c>
      <c r="M592" s="198">
        <f t="shared" si="134"/>
        <v>1.020775623268698</v>
      </c>
      <c r="N592" s="314">
        <v>447.07</v>
      </c>
      <c r="O592" s="190">
        <v>1.05</v>
      </c>
      <c r="P592" s="197">
        <f t="shared" si="135"/>
        <v>1.0387811634349032E-2</v>
      </c>
      <c r="Q592" s="196">
        <f t="shared" si="136"/>
        <v>1.0499999999999943</v>
      </c>
      <c r="R592" s="197">
        <f t="shared" si="137"/>
        <v>1.0387811634348975E-2</v>
      </c>
      <c r="S592" s="313">
        <f t="shared" si="138"/>
        <v>223.53449999999876</v>
      </c>
      <c r="T592" s="190" t="s">
        <v>179</v>
      </c>
      <c r="U592" s="190" t="s">
        <v>714</v>
      </c>
      <c r="V592" s="190" t="s">
        <v>509</v>
      </c>
      <c r="W592" s="196">
        <v>1</v>
      </c>
      <c r="X592" s="190" t="s">
        <v>469</v>
      </c>
    </row>
    <row r="593" spans="2:34" hidden="1" x14ac:dyDescent="0.25">
      <c r="B593" s="671"/>
      <c r="C593" s="528"/>
      <c r="D593" s="245">
        <v>7</v>
      </c>
      <c r="E593" s="190" t="s">
        <v>629</v>
      </c>
      <c r="F593" s="314">
        <v>207.58</v>
      </c>
      <c r="G593" s="190">
        <v>75.48</v>
      </c>
      <c r="H593" s="190">
        <v>75.48</v>
      </c>
      <c r="I593" s="198">
        <f t="shared" si="132"/>
        <v>1</v>
      </c>
      <c r="J593" s="190">
        <v>4.07</v>
      </c>
      <c r="K593" s="198">
        <f t="shared" si="133"/>
        <v>5.3921568627450983E-2</v>
      </c>
      <c r="L593" s="314">
        <v>104.84</v>
      </c>
      <c r="M593" s="198">
        <f t="shared" si="134"/>
        <v>1.053921568627451</v>
      </c>
      <c r="N593" s="314">
        <v>426.7</v>
      </c>
      <c r="O593" s="190">
        <v>1.98</v>
      </c>
      <c r="P593" s="197">
        <f t="shared" si="135"/>
        <v>2.6232114467408585E-2</v>
      </c>
      <c r="Q593" s="196">
        <f t="shared" si="136"/>
        <v>2.0900000000000074</v>
      </c>
      <c r="R593" s="197">
        <f t="shared" si="137"/>
        <v>2.7689454160042492E-2</v>
      </c>
      <c r="S593" s="313">
        <f t="shared" si="138"/>
        <v>219.1156000000008</v>
      </c>
      <c r="T593" s="190" t="s">
        <v>179</v>
      </c>
      <c r="U593" s="190" t="s">
        <v>714</v>
      </c>
      <c r="V593" s="190" t="s">
        <v>509</v>
      </c>
      <c r="W593" s="196">
        <v>1</v>
      </c>
      <c r="X593" s="190" t="s">
        <v>469</v>
      </c>
    </row>
    <row r="594" spans="2:34" hidden="1" x14ac:dyDescent="0.25">
      <c r="B594" s="671"/>
      <c r="C594" s="528"/>
      <c r="D594" s="245">
        <v>8</v>
      </c>
      <c r="E594" s="190" t="s">
        <v>662</v>
      </c>
      <c r="F594" s="314">
        <v>191.84</v>
      </c>
      <c r="G594" s="190">
        <v>5507</v>
      </c>
      <c r="H594" s="190">
        <v>5507</v>
      </c>
      <c r="I594" s="198">
        <f t="shared" si="132"/>
        <v>1</v>
      </c>
      <c r="J594" s="190">
        <v>43.6</v>
      </c>
      <c r="K594" s="198">
        <f t="shared" si="133"/>
        <v>7.9171962956237525E-3</v>
      </c>
      <c r="L594" s="314">
        <v>4.4000000000000004</v>
      </c>
      <c r="M594" s="198">
        <f t="shared" si="134"/>
        <v>1.0079171962956237</v>
      </c>
      <c r="N594" s="314">
        <v>191.84</v>
      </c>
      <c r="O594" s="190">
        <v>43.6</v>
      </c>
      <c r="P594" s="197">
        <f t="shared" si="135"/>
        <v>7.9171962956237525E-3</v>
      </c>
      <c r="Q594" s="196">
        <f t="shared" si="136"/>
        <v>3.6237679523765109E-13</v>
      </c>
      <c r="R594" s="197">
        <f t="shared" si="137"/>
        <v>6.5802940845769225E-17</v>
      </c>
      <c r="S594" s="313">
        <f t="shared" si="138"/>
        <v>1.5944578990456649E-12</v>
      </c>
      <c r="T594" s="190" t="s">
        <v>179</v>
      </c>
      <c r="U594" s="190" t="s">
        <v>536</v>
      </c>
      <c r="V594" s="190" t="s">
        <v>640</v>
      </c>
      <c r="W594" s="196">
        <v>1</v>
      </c>
      <c r="X594" s="190" t="s">
        <v>469</v>
      </c>
    </row>
    <row r="595" spans="2:34" hidden="1" x14ac:dyDescent="0.25">
      <c r="B595" s="671"/>
      <c r="C595" s="528"/>
      <c r="D595" s="245">
        <v>9</v>
      </c>
      <c r="E595" s="190" t="s">
        <v>680</v>
      </c>
      <c r="F595" s="314">
        <v>189.37</v>
      </c>
      <c r="G595" s="190">
        <v>67.349999999999994</v>
      </c>
      <c r="H595" s="190">
        <v>67.349999999999994</v>
      </c>
      <c r="I595" s="198">
        <f t="shared" si="132"/>
        <v>1</v>
      </c>
      <c r="J595" s="190">
        <v>3.63</v>
      </c>
      <c r="K595" s="198">
        <f t="shared" si="133"/>
        <v>5.3897550111358578E-2</v>
      </c>
      <c r="L595" s="314">
        <v>110.1</v>
      </c>
      <c r="M595" s="198">
        <f t="shared" si="134"/>
        <v>1.0538975501113585</v>
      </c>
      <c r="N595" s="314">
        <v>399.66</v>
      </c>
      <c r="O595" s="190">
        <v>1.72</v>
      </c>
      <c r="P595" s="197">
        <f t="shared" si="135"/>
        <v>2.5538233110616187E-2</v>
      </c>
      <c r="Q595" s="196">
        <f t="shared" si="136"/>
        <v>1.9099999999999955</v>
      </c>
      <c r="R595" s="197">
        <f t="shared" si="137"/>
        <v>2.8359317000742325E-2</v>
      </c>
      <c r="S595" s="313">
        <f t="shared" si="138"/>
        <v>210.29099999999949</v>
      </c>
      <c r="T595" s="190" t="s">
        <v>179</v>
      </c>
      <c r="U595" s="190" t="s">
        <v>714</v>
      </c>
      <c r="V595" s="190" t="s">
        <v>645</v>
      </c>
      <c r="W595" s="196">
        <v>1</v>
      </c>
      <c r="X595" s="190" t="s">
        <v>469</v>
      </c>
    </row>
    <row r="596" spans="2:34" hidden="1" x14ac:dyDescent="0.25">
      <c r="B596" s="672"/>
      <c r="C596" s="528"/>
      <c r="D596" s="245">
        <v>10</v>
      </c>
      <c r="E596" s="190" t="s">
        <v>462</v>
      </c>
      <c r="F596" s="314">
        <v>188.12</v>
      </c>
      <c r="G596" s="190">
        <v>9.17</v>
      </c>
      <c r="H596" s="190">
        <v>9.17</v>
      </c>
      <c r="I596" s="198">
        <f t="shared" si="132"/>
        <v>1</v>
      </c>
      <c r="J596" s="190">
        <v>0.24</v>
      </c>
      <c r="K596" s="198">
        <f t="shared" si="133"/>
        <v>2.6172300981461286E-2</v>
      </c>
      <c r="L596" s="314">
        <v>1567.63</v>
      </c>
      <c r="M596" s="198">
        <f t="shared" si="134"/>
        <v>1.0261723009814614</v>
      </c>
      <c r="N596" s="314">
        <v>376.23</v>
      </c>
      <c r="O596" s="190">
        <v>0.12</v>
      </c>
      <c r="P596" s="197">
        <f t="shared" si="135"/>
        <v>1.3086150490730643E-2</v>
      </c>
      <c r="Q596" s="196">
        <f t="shared" si="136"/>
        <v>0.12000000000000022</v>
      </c>
      <c r="R596" s="197">
        <f t="shared" si="137"/>
        <v>1.3086150490730667E-2</v>
      </c>
      <c r="S596" s="313">
        <f t="shared" si="138"/>
        <v>188.11560000000034</v>
      </c>
      <c r="T596" s="190" t="s">
        <v>179</v>
      </c>
      <c r="U596" s="190" t="s">
        <v>714</v>
      </c>
      <c r="V596" s="190" t="s">
        <v>509</v>
      </c>
      <c r="W596" s="196">
        <v>1</v>
      </c>
      <c r="X596" s="190" t="s">
        <v>416</v>
      </c>
    </row>
    <row r="597" spans="2:34" hidden="1" x14ac:dyDescent="0.25">
      <c r="B597" s="670">
        <v>45929</v>
      </c>
      <c r="C597" s="528" t="str">
        <f t="shared" ref="C597" si="140">RIGHT(TEXT(B597,"aaa"),1)</f>
        <v>一</v>
      </c>
      <c r="D597" s="245">
        <v>1</v>
      </c>
      <c r="E597" s="190" t="s">
        <v>637</v>
      </c>
      <c r="F597" s="314">
        <v>1882.54</v>
      </c>
      <c r="G597" s="190">
        <v>7891</v>
      </c>
      <c r="H597" s="190">
        <v>7891</v>
      </c>
      <c r="I597" s="198">
        <f t="shared" ref="I597:I616" si="141">H597/G597</f>
        <v>1</v>
      </c>
      <c r="J597" s="190">
        <v>286.10000000000002</v>
      </c>
      <c r="K597" s="198">
        <f t="shared" ref="K597:K616" si="142">J597/G597</f>
        <v>3.6256494740844004E-2</v>
      </c>
      <c r="L597" s="314">
        <v>6.58</v>
      </c>
      <c r="M597" s="198">
        <f t="shared" ref="M597:M616" si="143">(H597+J597)/G597</f>
        <v>1.0362564947408441</v>
      </c>
      <c r="N597" s="314">
        <v>1882.54</v>
      </c>
      <c r="O597" s="190">
        <v>286.10000000000002</v>
      </c>
      <c r="P597" s="197">
        <f t="shared" ref="P597:P616" si="144">O597/G597</f>
        <v>3.6256494740844004E-2</v>
      </c>
      <c r="Q597" s="196">
        <f t="shared" ref="Q597:Q616" si="145">(H597+J597)-G597-O597</f>
        <v>0</v>
      </c>
      <c r="R597" s="197">
        <f t="shared" ref="R597:R616" si="146">Q597/G597</f>
        <v>0</v>
      </c>
      <c r="S597" s="313">
        <f t="shared" ref="S597:S616" si="147">Q597*L597</f>
        <v>0</v>
      </c>
      <c r="T597" s="190" t="s">
        <v>467</v>
      </c>
      <c r="U597" s="190" t="s">
        <v>221</v>
      </c>
      <c r="V597" s="190" t="s">
        <v>641</v>
      </c>
      <c r="W597" s="196">
        <v>1</v>
      </c>
      <c r="X597" s="190" t="s">
        <v>469</v>
      </c>
    </row>
    <row r="598" spans="2:34" hidden="1" x14ac:dyDescent="0.25">
      <c r="B598" s="671"/>
      <c r="C598" s="528"/>
      <c r="D598" s="245">
        <v>2</v>
      </c>
      <c r="E598" s="190" t="s">
        <v>636</v>
      </c>
      <c r="F598" s="314">
        <v>1516.7</v>
      </c>
      <c r="G598" s="190">
        <v>16819</v>
      </c>
      <c r="H598" s="190">
        <v>16819</v>
      </c>
      <c r="I598" s="198">
        <f t="shared" si="141"/>
        <v>1</v>
      </c>
      <c r="J598" s="190">
        <v>261.5</v>
      </c>
      <c r="K598" s="198">
        <f t="shared" si="142"/>
        <v>1.5547892264700635E-2</v>
      </c>
      <c r="L598" s="314">
        <v>5.8</v>
      </c>
      <c r="M598" s="198">
        <f t="shared" si="143"/>
        <v>1.0155478922647005</v>
      </c>
      <c r="N598" s="314">
        <v>1516.7</v>
      </c>
      <c r="O598" s="190">
        <v>261.5</v>
      </c>
      <c r="P598" s="197">
        <f t="shared" si="144"/>
        <v>1.5547892264700635E-2</v>
      </c>
      <c r="Q598" s="196">
        <f t="shared" si="145"/>
        <v>0</v>
      </c>
      <c r="R598" s="197">
        <f t="shared" si="146"/>
        <v>0</v>
      </c>
      <c r="S598" s="313">
        <f t="shared" si="147"/>
        <v>0</v>
      </c>
      <c r="T598" s="190" t="s">
        <v>179</v>
      </c>
      <c r="U598" s="190" t="s">
        <v>536</v>
      </c>
      <c r="V598" s="190" t="s">
        <v>702</v>
      </c>
      <c r="W598" s="196">
        <v>1</v>
      </c>
      <c r="X598" s="190" t="s">
        <v>469</v>
      </c>
    </row>
    <row r="599" spans="2:34" hidden="1" x14ac:dyDescent="0.25">
      <c r="B599" s="671"/>
      <c r="C599" s="528"/>
      <c r="D599" s="245">
        <v>3</v>
      </c>
      <c r="E599" s="190" t="s">
        <v>550</v>
      </c>
      <c r="F599" s="314">
        <v>797.69</v>
      </c>
      <c r="G599" s="190">
        <v>100.7</v>
      </c>
      <c r="H599" s="190">
        <v>100.7</v>
      </c>
      <c r="I599" s="198">
        <f t="shared" si="141"/>
        <v>1</v>
      </c>
      <c r="J599" s="190">
        <v>10.02</v>
      </c>
      <c r="K599" s="198">
        <f t="shared" si="142"/>
        <v>9.9503475670307845E-2</v>
      </c>
      <c r="L599" s="314">
        <v>160.5</v>
      </c>
      <c r="M599" s="198">
        <f t="shared" si="143"/>
        <v>1.0995034756703077</v>
      </c>
      <c r="N599" s="314">
        <v>1608.21</v>
      </c>
      <c r="O599" s="190">
        <v>4.97</v>
      </c>
      <c r="P599" s="197">
        <f t="shared" si="144"/>
        <v>4.9354518371400195E-2</v>
      </c>
      <c r="Q599" s="196">
        <f t="shared" si="145"/>
        <v>5.0499999999999963</v>
      </c>
      <c r="R599" s="197">
        <f t="shared" si="146"/>
        <v>5.0148957298907608E-2</v>
      </c>
      <c r="S599" s="313">
        <f t="shared" si="147"/>
        <v>810.52499999999941</v>
      </c>
      <c r="T599" s="190" t="s">
        <v>179</v>
      </c>
      <c r="U599" s="190" t="s">
        <v>714</v>
      </c>
      <c r="V599" s="190" t="s">
        <v>509</v>
      </c>
      <c r="W599" s="196">
        <v>1</v>
      </c>
      <c r="X599" s="190" t="s">
        <v>469</v>
      </c>
    </row>
    <row r="600" spans="2:34" hidden="1" x14ac:dyDescent="0.25">
      <c r="B600" s="671"/>
      <c r="C600" s="528"/>
      <c r="D600" s="245">
        <v>4</v>
      </c>
      <c r="E600" s="190" t="s">
        <v>686</v>
      </c>
      <c r="F600" s="314">
        <v>385.95</v>
      </c>
      <c r="G600" s="190">
        <v>90.75</v>
      </c>
      <c r="H600" s="190">
        <v>90.75</v>
      </c>
      <c r="I600" s="198">
        <f t="shared" si="141"/>
        <v>1</v>
      </c>
      <c r="J600" s="190">
        <v>6.5</v>
      </c>
      <c r="K600" s="198">
        <f t="shared" si="142"/>
        <v>7.1625344352617082E-2</v>
      </c>
      <c r="L600" s="314">
        <v>119.12</v>
      </c>
      <c r="M600" s="198">
        <f t="shared" si="143"/>
        <v>1.0716253443526171</v>
      </c>
      <c r="N600" s="314">
        <v>774.28</v>
      </c>
      <c r="O600" s="190">
        <v>3.24</v>
      </c>
      <c r="P600" s="197">
        <f t="shared" si="144"/>
        <v>3.5702479338842977E-2</v>
      </c>
      <c r="Q600" s="196">
        <f t="shared" si="145"/>
        <v>3.26</v>
      </c>
      <c r="R600" s="197">
        <f t="shared" si="146"/>
        <v>3.5922865013774105E-2</v>
      </c>
      <c r="S600" s="313">
        <f t="shared" si="147"/>
        <v>388.33119999999997</v>
      </c>
      <c r="T600" s="190" t="s">
        <v>179</v>
      </c>
      <c r="U600" s="190" t="s">
        <v>714</v>
      </c>
      <c r="V600" s="190" t="s">
        <v>642</v>
      </c>
      <c r="W600" s="196">
        <v>1</v>
      </c>
      <c r="X600" s="190" t="s">
        <v>430</v>
      </c>
    </row>
    <row r="601" spans="2:34" hidden="1" x14ac:dyDescent="0.25">
      <c r="B601" s="671"/>
      <c r="C601" s="528"/>
      <c r="D601" s="245">
        <v>5</v>
      </c>
      <c r="E601" s="190" t="s">
        <v>547</v>
      </c>
      <c r="F601" s="314">
        <v>297.33</v>
      </c>
      <c r="G601" s="190">
        <v>73.27</v>
      </c>
      <c r="H601" s="190">
        <v>73.27</v>
      </c>
      <c r="I601" s="198">
        <f t="shared" si="141"/>
        <v>1</v>
      </c>
      <c r="J601" s="190">
        <v>7.21</v>
      </c>
      <c r="K601" s="198">
        <f t="shared" si="142"/>
        <v>9.8403166370956738E-2</v>
      </c>
      <c r="L601" s="314">
        <v>90.1</v>
      </c>
      <c r="M601" s="198">
        <f t="shared" si="143"/>
        <v>1.0984031663709566</v>
      </c>
      <c r="N601" s="314">
        <v>649.62</v>
      </c>
      <c r="O601" s="190">
        <v>3.3</v>
      </c>
      <c r="P601" s="197">
        <f t="shared" si="144"/>
        <v>4.5038897229425411E-2</v>
      </c>
      <c r="Q601" s="196">
        <f t="shared" si="145"/>
        <v>3.9099999999999939</v>
      </c>
      <c r="R601" s="197">
        <f t="shared" si="146"/>
        <v>5.3364269141531244E-2</v>
      </c>
      <c r="S601" s="313">
        <f t="shared" si="147"/>
        <v>352.29099999999943</v>
      </c>
      <c r="T601" s="190" t="s">
        <v>467</v>
      </c>
      <c r="U601" s="190" t="s">
        <v>221</v>
      </c>
      <c r="V601" s="190" t="s">
        <v>685</v>
      </c>
      <c r="W601" s="196">
        <v>1</v>
      </c>
      <c r="X601" s="190" t="s">
        <v>415</v>
      </c>
    </row>
    <row r="602" spans="2:34" hidden="1" x14ac:dyDescent="0.25">
      <c r="B602" s="671"/>
      <c r="C602" s="528"/>
      <c r="D602" s="245">
        <v>6</v>
      </c>
      <c r="E602" s="190" t="s">
        <v>471</v>
      </c>
      <c r="F602" s="314">
        <v>282.01</v>
      </c>
      <c r="G602" s="190">
        <v>51.21</v>
      </c>
      <c r="H602" s="190">
        <v>51.21</v>
      </c>
      <c r="I602" s="198">
        <f t="shared" si="141"/>
        <v>1</v>
      </c>
      <c r="J602" s="190">
        <v>4.9000000000000004</v>
      </c>
      <c r="K602" s="198">
        <f t="shared" si="142"/>
        <v>9.5684436633470024E-2</v>
      </c>
      <c r="L602" s="314">
        <v>118.99</v>
      </c>
      <c r="M602" s="198">
        <f t="shared" si="143"/>
        <v>1.0956844366334699</v>
      </c>
      <c r="N602" s="314">
        <v>583.04999999999995</v>
      </c>
      <c r="O602" s="190">
        <v>2.37</v>
      </c>
      <c r="P602" s="197">
        <f t="shared" si="144"/>
        <v>4.6280023432923256E-2</v>
      </c>
      <c r="Q602" s="196">
        <f t="shared" si="145"/>
        <v>2.5299999999999985</v>
      </c>
      <c r="R602" s="197">
        <f t="shared" si="146"/>
        <v>4.940441320054674E-2</v>
      </c>
      <c r="S602" s="313">
        <f t="shared" si="147"/>
        <v>301.04469999999981</v>
      </c>
      <c r="T602" s="190" t="s">
        <v>179</v>
      </c>
      <c r="U602" s="190" t="s">
        <v>714</v>
      </c>
      <c r="V602" s="190" t="s">
        <v>509</v>
      </c>
      <c r="W602" s="196">
        <v>1</v>
      </c>
      <c r="X602" s="190" t="s">
        <v>460</v>
      </c>
    </row>
    <row r="603" spans="2:34" hidden="1" x14ac:dyDescent="0.25">
      <c r="B603" s="671"/>
      <c r="C603" s="528"/>
      <c r="D603" s="245">
        <v>7</v>
      </c>
      <c r="E603" s="190" t="s">
        <v>662</v>
      </c>
      <c r="F603" s="314">
        <v>256.64999999999998</v>
      </c>
      <c r="G603" s="190">
        <v>6112</v>
      </c>
      <c r="H603" s="190">
        <v>6112</v>
      </c>
      <c r="I603" s="198">
        <f t="shared" si="141"/>
        <v>1</v>
      </c>
      <c r="J603" s="190">
        <v>58.33</v>
      </c>
      <c r="K603" s="198">
        <f t="shared" si="142"/>
        <v>9.5435209424083768E-3</v>
      </c>
      <c r="L603" s="314">
        <v>4.4000000000000004</v>
      </c>
      <c r="M603" s="198">
        <f t="shared" si="143"/>
        <v>1.0095435209424084</v>
      </c>
      <c r="N603" s="314">
        <v>256.64999999999998</v>
      </c>
      <c r="O603" s="190">
        <v>58.33</v>
      </c>
      <c r="P603" s="197">
        <f t="shared" si="144"/>
        <v>9.5435209424083768E-3</v>
      </c>
      <c r="Q603" s="196">
        <f t="shared" si="145"/>
        <v>-7.1054273576010019E-14</v>
      </c>
      <c r="R603" s="197">
        <f t="shared" si="146"/>
        <v>-1.1625371985603733E-17</v>
      </c>
      <c r="S603" s="313">
        <f t="shared" si="147"/>
        <v>-3.1263880373444408E-13</v>
      </c>
      <c r="T603" s="190" t="s">
        <v>179</v>
      </c>
      <c r="U603" s="190" t="s">
        <v>536</v>
      </c>
      <c r="V603" s="190" t="s">
        <v>640</v>
      </c>
      <c r="W603" s="196">
        <v>1</v>
      </c>
      <c r="X603" s="190" t="s">
        <v>469</v>
      </c>
    </row>
    <row r="604" spans="2:34" hidden="1" x14ac:dyDescent="0.25">
      <c r="B604" s="671"/>
      <c r="C604" s="528"/>
      <c r="D604" s="245">
        <v>8</v>
      </c>
      <c r="E604" s="190" t="s">
        <v>505</v>
      </c>
      <c r="F604" s="314">
        <v>191.27</v>
      </c>
      <c r="G604" s="190">
        <v>35.67</v>
      </c>
      <c r="H604" s="190">
        <v>35.67</v>
      </c>
      <c r="I604" s="198">
        <f t="shared" si="141"/>
        <v>1</v>
      </c>
      <c r="J604" s="190">
        <v>3.43</v>
      </c>
      <c r="K604" s="198">
        <f t="shared" si="142"/>
        <v>9.6159237454443505E-2</v>
      </c>
      <c r="L604" s="314">
        <v>113.18</v>
      </c>
      <c r="M604" s="198">
        <f t="shared" si="143"/>
        <v>1.0961592374544435</v>
      </c>
      <c r="N604" s="314">
        <v>388.21</v>
      </c>
      <c r="O604" s="190">
        <v>1.69</v>
      </c>
      <c r="P604" s="197">
        <f t="shared" si="144"/>
        <v>4.7378749649565455E-2</v>
      </c>
      <c r="Q604" s="196">
        <f t="shared" si="145"/>
        <v>1.7399999999999998</v>
      </c>
      <c r="R604" s="197">
        <f t="shared" si="146"/>
        <v>4.8780487804878037E-2</v>
      </c>
      <c r="S604" s="313">
        <f t="shared" si="147"/>
        <v>196.9332</v>
      </c>
      <c r="T604" s="190" t="s">
        <v>179</v>
      </c>
      <c r="U604" s="190" t="s">
        <v>714</v>
      </c>
      <c r="V604" s="190" t="s">
        <v>509</v>
      </c>
      <c r="W604" s="196">
        <v>1</v>
      </c>
      <c r="X604" s="190" t="s">
        <v>461</v>
      </c>
    </row>
    <row r="605" spans="2:34" hidden="1" x14ac:dyDescent="0.25">
      <c r="B605" s="671"/>
      <c r="C605" s="528"/>
      <c r="D605" s="245">
        <v>9</v>
      </c>
      <c r="E605" s="190" t="s">
        <v>709</v>
      </c>
      <c r="F605" s="314">
        <v>181.51</v>
      </c>
      <c r="G605" s="190">
        <v>33.450000000000003</v>
      </c>
      <c r="H605" s="190">
        <v>33.450000000000003</v>
      </c>
      <c r="I605" s="198">
        <f t="shared" si="141"/>
        <v>1</v>
      </c>
      <c r="J605" s="190">
        <v>3.21</v>
      </c>
      <c r="K605" s="198">
        <f t="shared" si="142"/>
        <v>9.5964125560538113E-2</v>
      </c>
      <c r="L605" s="314">
        <v>112.74</v>
      </c>
      <c r="M605" s="198">
        <f t="shared" si="143"/>
        <v>1.0959641255605381</v>
      </c>
      <c r="N605" s="314">
        <v>361.9</v>
      </c>
      <c r="O605" s="190">
        <v>1.61</v>
      </c>
      <c r="P605" s="197">
        <f t="shared" si="144"/>
        <v>4.8131539611360241E-2</v>
      </c>
      <c r="Q605" s="196">
        <f t="shared" si="145"/>
        <v>1.6000000000000008</v>
      </c>
      <c r="R605" s="197">
        <f t="shared" si="146"/>
        <v>4.7832585949177893E-2</v>
      </c>
      <c r="S605" s="313">
        <f t="shared" si="147"/>
        <v>180.38400000000007</v>
      </c>
      <c r="T605" s="190" t="s">
        <v>179</v>
      </c>
      <c r="U605" s="190" t="s">
        <v>714</v>
      </c>
      <c r="V605" s="190" t="s">
        <v>509</v>
      </c>
      <c r="W605" s="196">
        <v>1</v>
      </c>
      <c r="X605" s="190" t="s">
        <v>694</v>
      </c>
    </row>
    <row r="606" spans="2:34" hidden="1" x14ac:dyDescent="0.25">
      <c r="B606" s="672"/>
      <c r="C606" s="528"/>
      <c r="D606" s="245">
        <v>10</v>
      </c>
      <c r="E606" s="190" t="s">
        <v>638</v>
      </c>
      <c r="F606" s="314">
        <v>179.44</v>
      </c>
      <c r="G606" s="190">
        <v>5288</v>
      </c>
      <c r="H606" s="190">
        <v>5288</v>
      </c>
      <c r="I606" s="198">
        <f t="shared" si="141"/>
        <v>1</v>
      </c>
      <c r="J606" s="190">
        <v>41.25</v>
      </c>
      <c r="K606" s="198">
        <f t="shared" si="142"/>
        <v>7.800680786686838E-3</v>
      </c>
      <c r="L606" s="314">
        <v>4.3499999999999996</v>
      </c>
      <c r="M606" s="198">
        <f t="shared" si="143"/>
        <v>1.0078006807866868</v>
      </c>
      <c r="N606" s="314">
        <v>179.44</v>
      </c>
      <c r="O606" s="190">
        <v>41.25</v>
      </c>
      <c r="P606" s="197">
        <f t="shared" si="144"/>
        <v>7.800680786686838E-3</v>
      </c>
      <c r="Q606" s="196">
        <f t="shared" si="145"/>
        <v>0</v>
      </c>
      <c r="R606" s="197">
        <f t="shared" si="146"/>
        <v>0</v>
      </c>
      <c r="S606" s="313">
        <f t="shared" si="147"/>
        <v>0</v>
      </c>
      <c r="T606" s="190" t="s">
        <v>179</v>
      </c>
      <c r="U606" s="190" t="s">
        <v>536</v>
      </c>
      <c r="V606" s="190" t="s">
        <v>640</v>
      </c>
      <c r="W606" s="196">
        <v>1</v>
      </c>
      <c r="X606" s="190" t="s">
        <v>447</v>
      </c>
    </row>
    <row r="607" spans="2:34" hidden="1" x14ac:dyDescent="0.25">
      <c r="B607" s="670">
        <v>45930</v>
      </c>
      <c r="C607" s="528" t="str">
        <f t="shared" ref="C607" si="148">RIGHT(TEXT(B607,"aaa"),1)</f>
        <v>二</v>
      </c>
      <c r="D607" s="245">
        <v>1</v>
      </c>
      <c r="E607" s="190" t="s">
        <v>637</v>
      </c>
      <c r="F607" s="314">
        <v>2803.08</v>
      </c>
      <c r="G607" s="190">
        <v>7764</v>
      </c>
      <c r="H607" s="190">
        <v>7764</v>
      </c>
      <c r="I607" s="198">
        <f t="shared" si="141"/>
        <v>1</v>
      </c>
      <c r="J607" s="190">
        <v>426</v>
      </c>
      <c r="K607" s="198">
        <f t="shared" si="142"/>
        <v>5.4868624420401857E-2</v>
      </c>
      <c r="L607" s="314">
        <v>6.58</v>
      </c>
      <c r="M607" s="198">
        <f t="shared" si="143"/>
        <v>1.0548686244204017</v>
      </c>
      <c r="N607" s="314">
        <v>2803.08</v>
      </c>
      <c r="O607" s="190">
        <v>426</v>
      </c>
      <c r="P607" s="197">
        <f t="shared" si="144"/>
        <v>5.4868624420401857E-2</v>
      </c>
      <c r="Q607" s="196">
        <f t="shared" si="145"/>
        <v>0</v>
      </c>
      <c r="R607" s="197">
        <f t="shared" si="146"/>
        <v>0</v>
      </c>
      <c r="S607" s="313">
        <f t="shared" si="147"/>
        <v>0</v>
      </c>
      <c r="T607" s="190" t="s">
        <v>467</v>
      </c>
      <c r="U607" s="190" t="s">
        <v>221</v>
      </c>
      <c r="V607" s="190" t="s">
        <v>641</v>
      </c>
      <c r="W607" s="196">
        <v>1</v>
      </c>
      <c r="X607" s="190" t="s">
        <v>469</v>
      </c>
      <c r="Z607" s="673" t="s">
        <v>371</v>
      </c>
      <c r="AA607" s="673"/>
      <c r="AB607" s="673"/>
      <c r="AC607" s="673"/>
      <c r="AD607" s="673"/>
      <c r="AE607" s="673"/>
      <c r="AF607" s="673"/>
      <c r="AG607" s="673"/>
      <c r="AH607" s="673"/>
    </row>
    <row r="608" spans="2:34" hidden="1" x14ac:dyDescent="0.25">
      <c r="B608" s="671"/>
      <c r="C608" s="528"/>
      <c r="D608" s="245">
        <v>2</v>
      </c>
      <c r="E608" s="190" t="s">
        <v>636</v>
      </c>
      <c r="F608" s="314">
        <v>986.06</v>
      </c>
      <c r="G608" s="190">
        <v>15900</v>
      </c>
      <c r="H608" s="190">
        <v>15900</v>
      </c>
      <c r="I608" s="198">
        <f t="shared" si="141"/>
        <v>1</v>
      </c>
      <c r="J608" s="190">
        <v>170.01</v>
      </c>
      <c r="K608" s="198">
        <f t="shared" si="142"/>
        <v>1.0692452830188678E-2</v>
      </c>
      <c r="L608" s="314">
        <v>5.8</v>
      </c>
      <c r="M608" s="198">
        <f t="shared" si="143"/>
        <v>1.0106924528301886</v>
      </c>
      <c r="N608" s="314">
        <v>986.06</v>
      </c>
      <c r="O608" s="190">
        <v>170.01</v>
      </c>
      <c r="P608" s="197">
        <f t="shared" si="144"/>
        <v>1.0692452830188678E-2</v>
      </c>
      <c r="Q608" s="196">
        <f t="shared" si="145"/>
        <v>2.2737367544323206E-13</v>
      </c>
      <c r="R608" s="197">
        <f t="shared" si="146"/>
        <v>1.4300231159951701E-17</v>
      </c>
      <c r="S608" s="313">
        <f t="shared" si="147"/>
        <v>1.3187673175707459E-12</v>
      </c>
      <c r="T608" s="190" t="s">
        <v>179</v>
      </c>
      <c r="U608" s="190" t="s">
        <v>536</v>
      </c>
      <c r="V608" s="190" t="s">
        <v>702</v>
      </c>
      <c r="W608" s="196">
        <v>1</v>
      </c>
      <c r="X608" s="190" t="s">
        <v>469</v>
      </c>
      <c r="Z608" s="673"/>
      <c r="AA608" s="673"/>
      <c r="AB608" s="673"/>
      <c r="AC608" s="673"/>
      <c r="AD608" s="673"/>
      <c r="AE608" s="673"/>
      <c r="AF608" s="673"/>
      <c r="AG608" s="673"/>
      <c r="AH608" s="673"/>
    </row>
    <row r="609" spans="2:34" hidden="1" x14ac:dyDescent="0.25">
      <c r="B609" s="671"/>
      <c r="C609" s="528"/>
      <c r="D609" s="245">
        <v>3</v>
      </c>
      <c r="E609" s="190" t="s">
        <v>686</v>
      </c>
      <c r="F609" s="314">
        <v>512.22</v>
      </c>
      <c r="G609" s="190">
        <v>95.06</v>
      </c>
      <c r="H609" s="190">
        <v>95.06</v>
      </c>
      <c r="I609" s="198">
        <f t="shared" si="141"/>
        <v>1</v>
      </c>
      <c r="J609" s="190">
        <v>9</v>
      </c>
      <c r="K609" s="198">
        <f t="shared" si="142"/>
        <v>9.4677046076162424E-2</v>
      </c>
      <c r="L609" s="314">
        <v>119.12</v>
      </c>
      <c r="M609" s="198">
        <f t="shared" si="143"/>
        <v>1.0946770460761623</v>
      </c>
      <c r="N609" s="314">
        <v>1072.08</v>
      </c>
      <c r="O609" s="190">
        <v>4.3</v>
      </c>
      <c r="P609" s="197">
        <f t="shared" si="144"/>
        <v>4.5234588680833153E-2</v>
      </c>
      <c r="Q609" s="196">
        <f t="shared" si="145"/>
        <v>4.7</v>
      </c>
      <c r="R609" s="197">
        <f t="shared" si="146"/>
        <v>4.9442457395329265E-2</v>
      </c>
      <c r="S609" s="313">
        <f t="shared" si="147"/>
        <v>559.86400000000003</v>
      </c>
      <c r="T609" s="190" t="s">
        <v>179</v>
      </c>
      <c r="U609" s="190" t="s">
        <v>714</v>
      </c>
      <c r="V609" s="190" t="s">
        <v>642</v>
      </c>
      <c r="W609" s="196">
        <v>1</v>
      </c>
      <c r="X609" s="190" t="s">
        <v>430</v>
      </c>
      <c r="Z609" s="673"/>
      <c r="AA609" s="673"/>
      <c r="AB609" s="673"/>
      <c r="AC609" s="673"/>
      <c r="AD609" s="673"/>
      <c r="AE609" s="673"/>
      <c r="AF609" s="673"/>
      <c r="AG609" s="673"/>
      <c r="AH609" s="673"/>
    </row>
    <row r="610" spans="2:34" hidden="1" x14ac:dyDescent="0.25">
      <c r="B610" s="671"/>
      <c r="C610" s="528"/>
      <c r="D610" s="245">
        <v>4</v>
      </c>
      <c r="E610" s="190" t="s">
        <v>663</v>
      </c>
      <c r="F610" s="314">
        <v>374.85</v>
      </c>
      <c r="G610" s="190">
        <v>8712</v>
      </c>
      <c r="H610" s="190">
        <v>8712</v>
      </c>
      <c r="I610" s="198">
        <f t="shared" si="141"/>
        <v>1</v>
      </c>
      <c r="J610" s="190">
        <v>53.55</v>
      </c>
      <c r="K610" s="198">
        <f t="shared" si="142"/>
        <v>6.1466942148760331E-3</v>
      </c>
      <c r="L610" s="314">
        <v>7</v>
      </c>
      <c r="M610" s="198">
        <f t="shared" si="143"/>
        <v>1.006146694214876</v>
      </c>
      <c r="N610" s="314">
        <v>374.85</v>
      </c>
      <c r="O610" s="190">
        <v>53.55</v>
      </c>
      <c r="P610" s="197">
        <f t="shared" si="144"/>
        <v>6.1466942148760331E-3</v>
      </c>
      <c r="Q610" s="196">
        <f t="shared" si="145"/>
        <v>-7.2475359047530219E-13</v>
      </c>
      <c r="R610" s="197">
        <f t="shared" si="146"/>
        <v>-8.3190265206072338E-17</v>
      </c>
      <c r="S610" s="313">
        <f t="shared" si="147"/>
        <v>-5.0732751333271153E-12</v>
      </c>
      <c r="T610" s="190" t="s">
        <v>467</v>
      </c>
      <c r="U610" s="190" t="s">
        <v>221</v>
      </c>
      <c r="V610" s="190" t="s">
        <v>641</v>
      </c>
      <c r="W610" s="196">
        <v>1</v>
      </c>
      <c r="X610" s="190" t="s">
        <v>469</v>
      </c>
      <c r="Z610" s="261" t="s">
        <v>376</v>
      </c>
      <c r="AA610" s="261" t="s">
        <v>377</v>
      </c>
      <c r="AB610" s="421" t="s">
        <v>378</v>
      </c>
      <c r="AC610" s="421" t="s">
        <v>200</v>
      </c>
      <c r="AD610" s="421" t="s">
        <v>784</v>
      </c>
      <c r="AE610" s="421" t="s">
        <v>399</v>
      </c>
      <c r="AF610" s="421" t="s">
        <v>379</v>
      </c>
      <c r="AG610" s="421" t="s">
        <v>401</v>
      </c>
      <c r="AH610" s="421" t="s">
        <v>380</v>
      </c>
    </row>
    <row r="611" spans="2:34" hidden="1" x14ac:dyDescent="0.25">
      <c r="B611" s="671"/>
      <c r="C611" s="528"/>
      <c r="D611" s="245">
        <v>5</v>
      </c>
      <c r="E611" s="190" t="s">
        <v>471</v>
      </c>
      <c r="F611" s="314">
        <v>277.25</v>
      </c>
      <c r="G611" s="190">
        <v>50.48</v>
      </c>
      <c r="H611" s="190">
        <v>50.48</v>
      </c>
      <c r="I611" s="198">
        <f t="shared" si="141"/>
        <v>1</v>
      </c>
      <c r="J611" s="190">
        <v>4.9400000000000004</v>
      </c>
      <c r="K611" s="198">
        <f t="shared" si="142"/>
        <v>9.7860538827258328E-2</v>
      </c>
      <c r="L611" s="314">
        <v>118.99</v>
      </c>
      <c r="M611" s="198">
        <f t="shared" si="143"/>
        <v>1.0978605388272582</v>
      </c>
      <c r="N611" s="314">
        <v>587.80999999999995</v>
      </c>
      <c r="O611" s="190">
        <v>2.33</v>
      </c>
      <c r="P611" s="197">
        <f t="shared" si="144"/>
        <v>4.6156893819334396E-2</v>
      </c>
      <c r="Q611" s="196">
        <f t="shared" si="145"/>
        <v>2.6099999999999977</v>
      </c>
      <c r="R611" s="197">
        <f t="shared" si="146"/>
        <v>5.170364500792389E-2</v>
      </c>
      <c r="S611" s="313">
        <f t="shared" si="147"/>
        <v>310.56389999999971</v>
      </c>
      <c r="T611" s="190" t="s">
        <v>179</v>
      </c>
      <c r="U611" s="190" t="s">
        <v>714</v>
      </c>
      <c r="V611" s="190" t="s">
        <v>509</v>
      </c>
      <c r="W611" s="196">
        <v>1</v>
      </c>
      <c r="X611" s="190" t="s">
        <v>460</v>
      </c>
      <c r="Y611" s="193" t="s">
        <v>403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42</v>
      </c>
      <c r="AE611" s="263">
        <f>SUMIF(U607:U676,TRIM(AE610),W607:W676)</f>
        <v>20</v>
      </c>
      <c r="AF611" s="263">
        <f>SUMIF(U607:U676,TRIM(AF610),W607:W676)</f>
        <v>0</v>
      </c>
      <c r="AG611" s="263">
        <f>SUMIF(U607:U676,TRIM(AG610),W607:W676)</f>
        <v>8</v>
      </c>
      <c r="AH611" s="263">
        <f>SUMIF(U607:U676,TRIM(AH610),W607:W676)</f>
        <v>0</v>
      </c>
    </row>
    <row r="612" spans="2:34" hidden="1" x14ac:dyDescent="0.25">
      <c r="B612" s="671"/>
      <c r="C612" s="528"/>
      <c r="D612" s="245">
        <v>6</v>
      </c>
      <c r="E612" s="190" t="s">
        <v>699</v>
      </c>
      <c r="F612" s="314">
        <v>277.04000000000002</v>
      </c>
      <c r="G612" s="190">
        <v>168.25</v>
      </c>
      <c r="H612" s="190">
        <v>168.25</v>
      </c>
      <c r="I612" s="198">
        <f t="shared" si="141"/>
        <v>1</v>
      </c>
      <c r="J612" s="190">
        <v>14.3</v>
      </c>
      <c r="K612" s="198">
        <f t="shared" si="142"/>
        <v>8.4992570579494803E-2</v>
      </c>
      <c r="L612" s="314">
        <v>39.020000000000003</v>
      </c>
      <c r="M612" s="198">
        <f t="shared" si="143"/>
        <v>1.0849925705794949</v>
      </c>
      <c r="N612" s="314">
        <v>557.99</v>
      </c>
      <c r="O612" s="190">
        <v>7.1</v>
      </c>
      <c r="P612" s="197">
        <f t="shared" si="144"/>
        <v>4.2199108469539372E-2</v>
      </c>
      <c r="Q612" s="196">
        <f t="shared" si="145"/>
        <v>7.2000000000000117</v>
      </c>
      <c r="R612" s="197">
        <f t="shared" si="146"/>
        <v>4.2793462109955493E-2</v>
      </c>
      <c r="S612" s="313">
        <f t="shared" si="147"/>
        <v>280.94400000000047</v>
      </c>
      <c r="T612" s="190" t="s">
        <v>179</v>
      </c>
      <c r="U612" s="190" t="s">
        <v>714</v>
      </c>
      <c r="V612" s="190" t="s">
        <v>645</v>
      </c>
      <c r="W612" s="196">
        <v>1</v>
      </c>
      <c r="X612" s="190" t="s">
        <v>460</v>
      </c>
      <c r="Y612" s="193" t="s">
        <v>389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18365.810000000001</v>
      </c>
      <c r="AE612" s="264">
        <f>SUMIF(U607:U676,TRIM(AE610),F607:F676)</f>
        <v>11704.170000000002</v>
      </c>
      <c r="AF612" s="264">
        <f>SUMIF(U607:U676,TRIM(AF610),F607:F676)</f>
        <v>0</v>
      </c>
      <c r="AG612" s="264">
        <f>SUMIF(U607:U676,TRIM(AG610),F607:F676)</f>
        <v>7731.58</v>
      </c>
      <c r="AH612" s="264">
        <f>SUMIF(U607:U676,TRIM(AH610),F607:F676)</f>
        <v>0</v>
      </c>
    </row>
    <row r="613" spans="2:34" hidden="1" x14ac:dyDescent="0.25">
      <c r="B613" s="671"/>
      <c r="C613" s="528"/>
      <c r="D613" s="245">
        <v>7</v>
      </c>
      <c r="E613" s="190" t="s">
        <v>659</v>
      </c>
      <c r="F613" s="314">
        <v>227.44</v>
      </c>
      <c r="G613" s="190">
        <v>41.28</v>
      </c>
      <c r="H613" s="190">
        <v>41.28</v>
      </c>
      <c r="I613" s="198">
        <f t="shared" si="141"/>
        <v>1</v>
      </c>
      <c r="J613" s="190">
        <v>4.01</v>
      </c>
      <c r="K613" s="198">
        <f t="shared" si="142"/>
        <v>9.7141472868217046E-2</v>
      </c>
      <c r="L613" s="314">
        <v>113.72</v>
      </c>
      <c r="M613" s="198">
        <f t="shared" si="143"/>
        <v>1.0971414728682169</v>
      </c>
      <c r="N613" s="314">
        <v>456.02</v>
      </c>
      <c r="O613" s="190">
        <v>2</v>
      </c>
      <c r="P613" s="197">
        <f t="shared" si="144"/>
        <v>4.8449612403100771E-2</v>
      </c>
      <c r="Q613" s="196">
        <f t="shared" si="145"/>
        <v>2.009999999999998</v>
      </c>
      <c r="R613" s="197">
        <f t="shared" si="146"/>
        <v>4.8691860465116227E-2</v>
      </c>
      <c r="S613" s="313">
        <f t="shared" si="147"/>
        <v>228.57719999999978</v>
      </c>
      <c r="T613" s="190" t="s">
        <v>179</v>
      </c>
      <c r="U613" s="190" t="s">
        <v>714</v>
      </c>
      <c r="V613" s="190" t="s">
        <v>642</v>
      </c>
      <c r="W613" s="196">
        <v>1</v>
      </c>
      <c r="X613" s="190" t="s">
        <v>455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hidden="1" x14ac:dyDescent="0.25">
      <c r="B614" s="671"/>
      <c r="C614" s="528"/>
      <c r="D614" s="245">
        <v>8</v>
      </c>
      <c r="E614" s="190" t="s">
        <v>554</v>
      </c>
      <c r="F614" s="314">
        <v>204.87</v>
      </c>
      <c r="G614" s="190">
        <v>58.28</v>
      </c>
      <c r="H614" s="190">
        <v>58.28</v>
      </c>
      <c r="I614" s="198">
        <f t="shared" si="141"/>
        <v>1</v>
      </c>
      <c r="J614" s="190">
        <v>5.76</v>
      </c>
      <c r="K614" s="198">
        <f t="shared" si="142"/>
        <v>9.8833218943033624E-2</v>
      </c>
      <c r="L614" s="314">
        <v>74.23</v>
      </c>
      <c r="M614" s="198">
        <f t="shared" si="143"/>
        <v>1.0988332189430337</v>
      </c>
      <c r="N614" s="314">
        <v>427.56</v>
      </c>
      <c r="O614" s="190">
        <v>2.76</v>
      </c>
      <c r="P614" s="197">
        <f t="shared" si="144"/>
        <v>4.7357584076870275E-2</v>
      </c>
      <c r="Q614" s="196">
        <f t="shared" si="145"/>
        <v>3.0000000000000053</v>
      </c>
      <c r="R614" s="197">
        <f t="shared" si="146"/>
        <v>5.1475634866163439E-2</v>
      </c>
      <c r="S614" s="313">
        <f t="shared" si="147"/>
        <v>222.6900000000004</v>
      </c>
      <c r="T614" s="190" t="s">
        <v>467</v>
      </c>
      <c r="U614" s="190" t="s">
        <v>221</v>
      </c>
      <c r="V614" s="190" t="s">
        <v>685</v>
      </c>
      <c r="W614" s="196">
        <v>1</v>
      </c>
      <c r="X614" s="190" t="s">
        <v>421</v>
      </c>
      <c r="Y614" s="193" t="s">
        <v>362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29</v>
      </c>
      <c r="AE614" s="263">
        <f>SUMIF(U677:U746,TRIM(AE610),W677:W746)</f>
        <v>22</v>
      </c>
      <c r="AF614" s="263">
        <f>SUMIF(U677:U746,TRIM(AF610),W677:W746)</f>
        <v>7</v>
      </c>
      <c r="AG614" s="263">
        <f>SUMIF(U677:U746,TRIM(AG610),W677:W746)</f>
        <v>12</v>
      </c>
      <c r="AH614" s="263">
        <f>SUMIF(U677:U746,TRIM(AH610),W677:W746)</f>
        <v>0</v>
      </c>
    </row>
    <row r="615" spans="2:34" hidden="1" x14ac:dyDescent="0.25">
      <c r="B615" s="671"/>
      <c r="C615" s="528"/>
      <c r="D615" s="245">
        <v>9</v>
      </c>
      <c r="E615" s="190" t="s">
        <v>462</v>
      </c>
      <c r="F615" s="314">
        <v>188.12</v>
      </c>
      <c r="G615" s="190">
        <v>9.16</v>
      </c>
      <c r="H615" s="190">
        <v>9.16</v>
      </c>
      <c r="I615" s="198">
        <f t="shared" si="141"/>
        <v>1</v>
      </c>
      <c r="J615" s="190">
        <v>0.28000000000000003</v>
      </c>
      <c r="K615" s="198">
        <f t="shared" si="142"/>
        <v>3.0567685589519653E-2</v>
      </c>
      <c r="L615" s="314">
        <v>1567.63</v>
      </c>
      <c r="M615" s="198">
        <f t="shared" si="143"/>
        <v>1.0305676855895196</v>
      </c>
      <c r="N615" s="314">
        <v>438.94</v>
      </c>
      <c r="O615" s="190">
        <v>0.12</v>
      </c>
      <c r="P615" s="197">
        <f t="shared" si="144"/>
        <v>1.3100436681222707E-2</v>
      </c>
      <c r="Q615" s="196">
        <f t="shared" si="145"/>
        <v>0.15999999999999936</v>
      </c>
      <c r="R615" s="197">
        <f t="shared" si="146"/>
        <v>1.7467248908296873E-2</v>
      </c>
      <c r="S615" s="313">
        <f t="shared" si="147"/>
        <v>250.82079999999902</v>
      </c>
      <c r="T615" s="190" t="s">
        <v>179</v>
      </c>
      <c r="U615" s="190" t="s">
        <v>714</v>
      </c>
      <c r="V615" s="190" t="s">
        <v>509</v>
      </c>
      <c r="W615" s="196">
        <v>1</v>
      </c>
      <c r="X615" s="190" t="s">
        <v>416</v>
      </c>
      <c r="Y615" s="193" t="s">
        <v>389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11435.360000000002</v>
      </c>
      <c r="AE615" s="264">
        <f>SUMIF(U677:U746,TRIM(AE610),F677:F746)</f>
        <v>10339.41</v>
      </c>
      <c r="AF615" s="264">
        <f>SUMIF(U677:U746,TRIM(AF610),F677:F746)</f>
        <v>3724.7999999999997</v>
      </c>
      <c r="AG615" s="264">
        <f>SUMIF(U677:U746,TRIM(AG610),F677:F746)</f>
        <v>10786.61</v>
      </c>
      <c r="AH615" s="264">
        <f>SUMIF(U677:U746,TRIM(AH610),F677:F746)</f>
        <v>0</v>
      </c>
    </row>
    <row r="616" spans="2:34" hidden="1" x14ac:dyDescent="0.25">
      <c r="B616" s="672"/>
      <c r="C616" s="528"/>
      <c r="D616" s="245">
        <v>10</v>
      </c>
      <c r="E616" s="190" t="s">
        <v>465</v>
      </c>
      <c r="F616" s="314">
        <v>187.26</v>
      </c>
      <c r="G616" s="190">
        <v>38.42</v>
      </c>
      <c r="H616" s="190">
        <v>38.42</v>
      </c>
      <c r="I616" s="198">
        <f t="shared" si="141"/>
        <v>1</v>
      </c>
      <c r="J616" s="190">
        <v>2.2999999999999998</v>
      </c>
      <c r="K616" s="198">
        <f t="shared" si="142"/>
        <v>5.9864653826132215E-2</v>
      </c>
      <c r="L616" s="314">
        <v>814.16</v>
      </c>
      <c r="M616" s="198">
        <f t="shared" si="143"/>
        <v>1.059864653826132</v>
      </c>
      <c r="N616" s="314">
        <v>1872.57</v>
      </c>
      <c r="O616" s="190">
        <v>0.23</v>
      </c>
      <c r="P616" s="197">
        <f t="shared" si="144"/>
        <v>5.9864653826132222E-3</v>
      </c>
      <c r="Q616" s="196">
        <f t="shared" si="145"/>
        <v>2.0699999999999972</v>
      </c>
      <c r="R616" s="197">
        <f t="shared" si="146"/>
        <v>5.3878188443518923E-2</v>
      </c>
      <c r="S616" s="313">
        <f t="shared" si="147"/>
        <v>1685.3111999999976</v>
      </c>
      <c r="T616" s="190" t="s">
        <v>179</v>
      </c>
      <c r="U616" s="190" t="s">
        <v>714</v>
      </c>
      <c r="V616" s="190" t="s">
        <v>645</v>
      </c>
      <c r="W616" s="196">
        <v>1</v>
      </c>
      <c r="X616" s="190" t="s">
        <v>414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hidden="1" x14ac:dyDescent="0.25">
      <c r="B617" s="670">
        <v>45931</v>
      </c>
      <c r="C617" s="528" t="str">
        <f t="shared" ref="C617" si="149">RIGHT(TEXT(B617,"aaa"),1)</f>
        <v>三</v>
      </c>
      <c r="D617" s="245">
        <v>1</v>
      </c>
      <c r="E617" s="190" t="s">
        <v>637</v>
      </c>
      <c r="F617" s="314">
        <v>1517.87</v>
      </c>
      <c r="G617" s="190">
        <v>7545</v>
      </c>
      <c r="H617" s="190">
        <v>7545</v>
      </c>
      <c r="I617" s="198">
        <f t="shared" ref="I617:I636" si="150">H617/G617</f>
        <v>1</v>
      </c>
      <c r="J617" s="190">
        <v>230.68</v>
      </c>
      <c r="K617" s="198">
        <f t="shared" ref="K617:K636" si="151">J617/G617</f>
        <v>3.0573889993373096E-2</v>
      </c>
      <c r="L617" s="314">
        <v>6.58</v>
      </c>
      <c r="M617" s="198">
        <f t="shared" ref="M617:M636" si="152">(H617+J617)/G617</f>
        <v>1.0305738899933732</v>
      </c>
      <c r="N617" s="314">
        <v>1517.87</v>
      </c>
      <c r="O617" s="190">
        <v>230.68</v>
      </c>
      <c r="P617" s="197">
        <f t="shared" ref="P617:P636" si="153">O617/G617</f>
        <v>3.0573889993373096E-2</v>
      </c>
      <c r="Q617" s="196">
        <f t="shared" ref="Q617:Q636" si="154">(H617+J617)-G617-O617</f>
        <v>2.8421709430404007E-13</v>
      </c>
      <c r="R617" s="197">
        <f t="shared" ref="R617:R636" si="155">Q617/G617</f>
        <v>3.7669595003848917E-17</v>
      </c>
      <c r="S617" s="313">
        <f t="shared" ref="S617:S636" si="156">Q617*L617</f>
        <v>1.8701484805205836E-12</v>
      </c>
      <c r="T617" s="190" t="s">
        <v>467</v>
      </c>
      <c r="U617" s="190" t="s">
        <v>221</v>
      </c>
      <c r="V617" s="190" t="s">
        <v>641</v>
      </c>
      <c r="W617" s="196">
        <v>1</v>
      </c>
      <c r="X617" s="190" t="s">
        <v>469</v>
      </c>
      <c r="Y617" s="193" t="s">
        <v>363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29</v>
      </c>
      <c r="AE617" s="263">
        <f>SUMIF(U747:U816,TRIM(AE610),W747:W816)</f>
        <v>26</v>
      </c>
      <c r="AF617" s="263">
        <f>SUMIF(U747:U816,TRIM(AF610),W747:W816)</f>
        <v>6</v>
      </c>
      <c r="AG617" s="263">
        <f>SUMIF(U747:U816,TRIM(AG610),W747:W816)</f>
        <v>9</v>
      </c>
      <c r="AH617" s="263">
        <f>SUMIF(U747:U816,TRIM(AH610),W747:W816)</f>
        <v>0</v>
      </c>
    </row>
    <row r="618" spans="2:34" hidden="1" x14ac:dyDescent="0.25">
      <c r="B618" s="671"/>
      <c r="C618" s="528"/>
      <c r="D618" s="245">
        <v>2</v>
      </c>
      <c r="E618" s="190" t="s">
        <v>636</v>
      </c>
      <c r="F618" s="314">
        <v>1383.3</v>
      </c>
      <c r="G618" s="190">
        <v>15155</v>
      </c>
      <c r="H618" s="190">
        <v>15155</v>
      </c>
      <c r="I618" s="198">
        <f t="shared" si="150"/>
        <v>1</v>
      </c>
      <c r="J618" s="190">
        <v>238.5</v>
      </c>
      <c r="K618" s="198">
        <f t="shared" si="151"/>
        <v>1.5737380402507422E-2</v>
      </c>
      <c r="L618" s="314">
        <v>5.8</v>
      </c>
      <c r="M618" s="198">
        <f t="shared" si="152"/>
        <v>1.0157373804025074</v>
      </c>
      <c r="N618" s="314">
        <v>1383.3</v>
      </c>
      <c r="O618" s="190">
        <v>238.5</v>
      </c>
      <c r="P618" s="197">
        <f t="shared" si="153"/>
        <v>1.5737380402507422E-2</v>
      </c>
      <c r="Q618" s="196">
        <f t="shared" si="154"/>
        <v>0</v>
      </c>
      <c r="R618" s="197">
        <f t="shared" si="155"/>
        <v>0</v>
      </c>
      <c r="S618" s="313">
        <f t="shared" si="156"/>
        <v>0</v>
      </c>
      <c r="T618" s="190" t="s">
        <v>179</v>
      </c>
      <c r="U618" s="190" t="s">
        <v>536</v>
      </c>
      <c r="V618" s="190" t="s">
        <v>702</v>
      </c>
      <c r="W618" s="196">
        <v>1</v>
      </c>
      <c r="X618" s="190" t="s">
        <v>469</v>
      </c>
      <c r="Y618" s="193" t="s">
        <v>389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12721.6</v>
      </c>
      <c r="AE618" s="264">
        <f>SUMIF(U747:U816,TRIM(AE610),F747:F816)</f>
        <v>14988.310000000001</v>
      </c>
      <c r="AF618" s="264">
        <f>SUMIF(U747:U816,TRIM(AF610),F747:F816)</f>
        <v>3067.9400000000005</v>
      </c>
      <c r="AG618" s="264">
        <f>SUMIF(U747:U816,TRIM(AG610),F747:F816)</f>
        <v>9806.2099999999991</v>
      </c>
      <c r="AH618" s="264">
        <f>SUMIF(U747:U816,TRIM(AH610),F747:F816)</f>
        <v>0</v>
      </c>
    </row>
    <row r="619" spans="2:34" hidden="1" x14ac:dyDescent="0.25">
      <c r="B619" s="671"/>
      <c r="C619" s="528"/>
      <c r="D619" s="245">
        <v>3</v>
      </c>
      <c r="E619" s="190" t="s">
        <v>663</v>
      </c>
      <c r="F619" s="314">
        <v>618.03</v>
      </c>
      <c r="G619" s="190">
        <v>8581</v>
      </c>
      <c r="H619" s="190">
        <v>8581</v>
      </c>
      <c r="I619" s="198">
        <f t="shared" si="150"/>
        <v>1</v>
      </c>
      <c r="J619" s="190">
        <v>88.29</v>
      </c>
      <c r="K619" s="198">
        <f t="shared" si="151"/>
        <v>1.0289010604824613E-2</v>
      </c>
      <c r="L619" s="314">
        <v>7</v>
      </c>
      <c r="M619" s="198">
        <f t="shared" si="152"/>
        <v>1.0102890106048248</v>
      </c>
      <c r="N619" s="314">
        <v>618.03</v>
      </c>
      <c r="O619" s="190">
        <v>88.29</v>
      </c>
      <c r="P619" s="197">
        <f t="shared" si="153"/>
        <v>1.0289010604824613E-2</v>
      </c>
      <c r="Q619" s="196">
        <f t="shared" si="154"/>
        <v>8.6686213762732223E-13</v>
      </c>
      <c r="R619" s="197">
        <f t="shared" si="155"/>
        <v>1.0102110915130197E-16</v>
      </c>
      <c r="S619" s="313">
        <f t="shared" si="156"/>
        <v>6.0680349633912556E-12</v>
      </c>
      <c r="T619" s="190" t="s">
        <v>467</v>
      </c>
      <c r="U619" s="190" t="s">
        <v>221</v>
      </c>
      <c r="V619" s="190" t="s">
        <v>641</v>
      </c>
      <c r="W619" s="196">
        <v>1</v>
      </c>
      <c r="X619" s="190" t="s">
        <v>469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hidden="1" x14ac:dyDescent="0.25">
      <c r="B620" s="671"/>
      <c r="C620" s="528"/>
      <c r="D620" s="245">
        <v>4</v>
      </c>
      <c r="E620" s="190" t="s">
        <v>700</v>
      </c>
      <c r="F620" s="314">
        <v>580.44000000000005</v>
      </c>
      <c r="G620" s="190">
        <v>77.52</v>
      </c>
      <c r="H620" s="190">
        <v>77.52</v>
      </c>
      <c r="I620" s="198">
        <f t="shared" si="150"/>
        <v>1</v>
      </c>
      <c r="J620" s="190">
        <v>3.33</v>
      </c>
      <c r="K620" s="198">
        <f t="shared" si="151"/>
        <v>4.2956656346749229E-2</v>
      </c>
      <c r="L620" s="314">
        <v>417.58</v>
      </c>
      <c r="M620" s="198">
        <f t="shared" si="152"/>
        <v>1.0429566563467492</v>
      </c>
      <c r="N620" s="314">
        <v>1390.54</v>
      </c>
      <c r="O620" s="190">
        <v>1.39</v>
      </c>
      <c r="P620" s="197">
        <f t="shared" si="153"/>
        <v>1.7930856553147575E-2</v>
      </c>
      <c r="Q620" s="196">
        <f t="shared" si="154"/>
        <v>1.9399999999999984</v>
      </c>
      <c r="R620" s="197">
        <f t="shared" si="155"/>
        <v>2.502579979360163E-2</v>
      </c>
      <c r="S620" s="313">
        <f t="shared" si="156"/>
        <v>810.10519999999929</v>
      </c>
      <c r="T620" s="190" t="s">
        <v>179</v>
      </c>
      <c r="U620" s="190" t="s">
        <v>714</v>
      </c>
      <c r="V620" s="190" t="s">
        <v>645</v>
      </c>
      <c r="W620" s="196">
        <v>1</v>
      </c>
      <c r="X620" s="190" t="s">
        <v>694</v>
      </c>
      <c r="Y620" s="193" t="s">
        <v>364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28</v>
      </c>
      <c r="AE620" s="263">
        <f>SUMIF(U817:U886,TRIM(AE610),W817:W886)</f>
        <v>19</v>
      </c>
      <c r="AF620" s="263">
        <f>SUMIF(U817:U886,TRIM(AF610),W817:W886)</f>
        <v>7</v>
      </c>
      <c r="AG620" s="263">
        <f>SUMIF(U817:U886,TRIM(AG610),W817:W886)</f>
        <v>16</v>
      </c>
      <c r="AH620" s="263">
        <f>SUMIF(U817:U886,TRIM(AH610),W817:W886)</f>
        <v>0</v>
      </c>
    </row>
    <row r="621" spans="2:34" hidden="1" x14ac:dyDescent="0.25">
      <c r="B621" s="671"/>
      <c r="C621" s="528"/>
      <c r="D621" s="245">
        <v>5</v>
      </c>
      <c r="E621" s="190" t="s">
        <v>687</v>
      </c>
      <c r="F621" s="314">
        <v>476.8</v>
      </c>
      <c r="G621" s="190">
        <v>48.86</v>
      </c>
      <c r="H621" s="190">
        <v>48.86</v>
      </c>
      <c r="I621" s="198">
        <f t="shared" si="150"/>
        <v>1</v>
      </c>
      <c r="J621" s="190">
        <v>3.8</v>
      </c>
      <c r="K621" s="198">
        <f t="shared" si="151"/>
        <v>7.7773229635693816E-2</v>
      </c>
      <c r="L621" s="314">
        <v>278.83</v>
      </c>
      <c r="M621" s="198">
        <f t="shared" si="152"/>
        <v>1.0777732296356937</v>
      </c>
      <c r="N621" s="314">
        <v>1059.55</v>
      </c>
      <c r="O621" s="190">
        <v>1.71</v>
      </c>
      <c r="P621" s="197">
        <f t="shared" si="153"/>
        <v>3.4997953336062218E-2</v>
      </c>
      <c r="Q621" s="196">
        <f t="shared" si="154"/>
        <v>2.0899999999999972</v>
      </c>
      <c r="R621" s="197">
        <f t="shared" si="155"/>
        <v>4.2775276299631543E-2</v>
      </c>
      <c r="S621" s="313">
        <f t="shared" si="156"/>
        <v>582.75469999999916</v>
      </c>
      <c r="T621" s="190" t="s">
        <v>179</v>
      </c>
      <c r="U621" s="190" t="s">
        <v>714</v>
      </c>
      <c r="V621" s="190" t="s">
        <v>642</v>
      </c>
      <c r="W621" s="196">
        <v>1</v>
      </c>
      <c r="X621" s="190" t="s">
        <v>431</v>
      </c>
      <c r="Y621" s="193" t="s">
        <v>389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10205.829999999998</v>
      </c>
      <c r="AE621" s="264">
        <f>SUMIF(U817:U886,TRIM(AE610),F817:F886)</f>
        <v>10957.83</v>
      </c>
      <c r="AF621" s="264">
        <f>SUMIF(U817:U886,TRIM(AF610),F817:F886)</f>
        <v>4289.8999999999996</v>
      </c>
      <c r="AG621" s="264">
        <f>SUMIF(U817:U886,TRIM(AG610),F817:F886)</f>
        <v>14865.600000000002</v>
      </c>
      <c r="AH621" s="264">
        <f>SUMIF(U817:U886,TRIM(AH610),F817:F886)</f>
        <v>0</v>
      </c>
    </row>
    <row r="622" spans="2:34" hidden="1" x14ac:dyDescent="0.25">
      <c r="B622" s="671"/>
      <c r="C622" s="528"/>
      <c r="D622" s="245">
        <v>6</v>
      </c>
      <c r="E622" s="190" t="s">
        <v>550</v>
      </c>
      <c r="F622" s="314">
        <v>338.66</v>
      </c>
      <c r="G622" s="190">
        <v>100.75</v>
      </c>
      <c r="H622" s="190">
        <v>100.75</v>
      </c>
      <c r="I622" s="198">
        <f t="shared" si="150"/>
        <v>1</v>
      </c>
      <c r="J622" s="190">
        <v>4.33</v>
      </c>
      <c r="K622" s="198">
        <f t="shared" si="151"/>
        <v>4.2977667493796529E-2</v>
      </c>
      <c r="L622" s="314">
        <v>160.5</v>
      </c>
      <c r="M622" s="198">
        <f t="shared" si="152"/>
        <v>1.0429776674937965</v>
      </c>
      <c r="N622" s="314">
        <v>694.97</v>
      </c>
      <c r="O622" s="190">
        <v>2.11</v>
      </c>
      <c r="P622" s="197">
        <f t="shared" si="153"/>
        <v>2.0942928039702231E-2</v>
      </c>
      <c r="Q622" s="196">
        <f t="shared" si="154"/>
        <v>2.2199999999999984</v>
      </c>
      <c r="R622" s="197">
        <f t="shared" si="155"/>
        <v>2.2034739454094277E-2</v>
      </c>
      <c r="S622" s="313">
        <f t="shared" si="156"/>
        <v>356.30999999999972</v>
      </c>
      <c r="T622" s="190" t="s">
        <v>179</v>
      </c>
      <c r="U622" s="190" t="s">
        <v>714</v>
      </c>
      <c r="V622" s="190" t="s">
        <v>509</v>
      </c>
      <c r="W622" s="196">
        <v>1</v>
      </c>
      <c r="X622" s="190" t="s">
        <v>469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hidden="1" x14ac:dyDescent="0.25">
      <c r="B623" s="671"/>
      <c r="C623" s="528"/>
      <c r="D623" s="245">
        <v>7</v>
      </c>
      <c r="E623" s="190" t="s">
        <v>549</v>
      </c>
      <c r="F623" s="314">
        <v>330.88</v>
      </c>
      <c r="G623" s="190">
        <v>56.28</v>
      </c>
      <c r="H623" s="190">
        <v>56.28</v>
      </c>
      <c r="I623" s="198">
        <f t="shared" si="150"/>
        <v>1</v>
      </c>
      <c r="J623" s="190">
        <v>5.59</v>
      </c>
      <c r="K623" s="198">
        <f t="shared" si="151"/>
        <v>9.9324804548685142E-2</v>
      </c>
      <c r="L623" s="314">
        <v>124.39</v>
      </c>
      <c r="M623" s="198">
        <f t="shared" si="152"/>
        <v>1.0993248045486852</v>
      </c>
      <c r="N623" s="314">
        <v>695.34</v>
      </c>
      <c r="O623" s="190">
        <v>2.66</v>
      </c>
      <c r="P623" s="197">
        <f t="shared" si="153"/>
        <v>4.7263681592039801E-2</v>
      </c>
      <c r="Q623" s="196">
        <f t="shared" si="154"/>
        <v>2.9300000000000033</v>
      </c>
      <c r="R623" s="197">
        <f t="shared" si="155"/>
        <v>5.2061122956645403E-2</v>
      </c>
      <c r="S623" s="313">
        <f t="shared" si="156"/>
        <v>364.46270000000038</v>
      </c>
      <c r="T623" s="190" t="s">
        <v>467</v>
      </c>
      <c r="U623" s="190" t="s">
        <v>221</v>
      </c>
      <c r="V623" s="190" t="s">
        <v>685</v>
      </c>
      <c r="W623" s="196">
        <v>1</v>
      </c>
      <c r="X623" s="190" t="s">
        <v>415</v>
      </c>
      <c r="Y623" s="193" t="s">
        <v>793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57">SUMIF($U887:$U956,TRIM(AB610),$W887:$W956)</f>
        <v>0</v>
      </c>
      <c r="AC623" s="263">
        <f t="shared" si="157"/>
        <v>0</v>
      </c>
      <c r="AD623" s="263">
        <f t="shared" si="157"/>
        <v>25</v>
      </c>
      <c r="AE623" s="263">
        <f t="shared" si="157"/>
        <v>21</v>
      </c>
      <c r="AF623" s="263">
        <f t="shared" si="157"/>
        <v>6</v>
      </c>
      <c r="AG623" s="263">
        <f t="shared" si="157"/>
        <v>18</v>
      </c>
      <c r="AH623" s="263">
        <f t="shared" si="157"/>
        <v>0</v>
      </c>
    </row>
    <row r="624" spans="2:34" hidden="1" x14ac:dyDescent="0.25">
      <c r="B624" s="671"/>
      <c r="C624" s="528"/>
      <c r="D624" s="245">
        <v>8</v>
      </c>
      <c r="E624" s="190" t="s">
        <v>547</v>
      </c>
      <c r="F624" s="314">
        <v>274.81</v>
      </c>
      <c r="G624" s="190">
        <v>67.540000000000006</v>
      </c>
      <c r="H624" s="190">
        <v>67.540000000000006</v>
      </c>
      <c r="I624" s="198">
        <f t="shared" si="150"/>
        <v>1</v>
      </c>
      <c r="J624" s="190">
        <v>6.73</v>
      </c>
      <c r="K624" s="198">
        <f t="shared" si="151"/>
        <v>9.9644655019247852E-2</v>
      </c>
      <c r="L624" s="314">
        <v>90.1</v>
      </c>
      <c r="M624" s="198">
        <f t="shared" si="152"/>
        <v>1.0996446550192478</v>
      </c>
      <c r="N624" s="314">
        <v>606.37</v>
      </c>
      <c r="O624" s="190">
        <v>3.05</v>
      </c>
      <c r="P624" s="197">
        <f t="shared" si="153"/>
        <v>4.515842463725199E-2</v>
      </c>
      <c r="Q624" s="196">
        <f t="shared" si="154"/>
        <v>3.6800000000000042</v>
      </c>
      <c r="R624" s="197">
        <f t="shared" si="155"/>
        <v>5.4486230381995911E-2</v>
      </c>
      <c r="S624" s="313">
        <f t="shared" si="156"/>
        <v>331.56800000000038</v>
      </c>
      <c r="T624" s="190" t="s">
        <v>467</v>
      </c>
      <c r="U624" s="190" t="s">
        <v>221</v>
      </c>
      <c r="V624" s="190" t="s">
        <v>685</v>
      </c>
      <c r="W624" s="196">
        <v>1</v>
      </c>
      <c r="X624" s="190" t="s">
        <v>415</v>
      </c>
      <c r="Y624" s="193" t="s">
        <v>389</v>
      </c>
      <c r="Z624" s="263"/>
      <c r="AA624" s="264">
        <f>SUMIF($U887:$U956,TRIM(AA610),$F887:$F956)</f>
        <v>0</v>
      </c>
      <c r="AB624" s="264">
        <f t="shared" ref="AB624:AH624" si="158">SUMIF($U887:$U956,TRIM(AB610),$F887:$F956)</f>
        <v>0</v>
      </c>
      <c r="AC624" s="264">
        <f t="shared" si="158"/>
        <v>0</v>
      </c>
      <c r="AD624" s="264">
        <f t="shared" si="158"/>
        <v>12170.83</v>
      </c>
      <c r="AE624" s="264">
        <f t="shared" si="158"/>
        <v>13720.079999999998</v>
      </c>
      <c r="AF624" s="264">
        <f t="shared" si="158"/>
        <v>4068.54</v>
      </c>
      <c r="AG624" s="264">
        <f t="shared" si="158"/>
        <v>15350.98</v>
      </c>
      <c r="AH624" s="264">
        <f t="shared" si="158"/>
        <v>0</v>
      </c>
    </row>
    <row r="625" spans="2:34" hidden="1" x14ac:dyDescent="0.25">
      <c r="B625" s="671"/>
      <c r="C625" s="528"/>
      <c r="D625" s="245">
        <v>9</v>
      </c>
      <c r="E625" s="190" t="s">
        <v>709</v>
      </c>
      <c r="F625" s="314">
        <v>163.47</v>
      </c>
      <c r="G625" s="190">
        <v>29.07</v>
      </c>
      <c r="H625" s="190">
        <v>29.07</v>
      </c>
      <c r="I625" s="198">
        <f t="shared" si="150"/>
        <v>1</v>
      </c>
      <c r="J625" s="190">
        <v>2.9</v>
      </c>
      <c r="K625" s="198">
        <f t="shared" si="151"/>
        <v>9.9759201926384586E-2</v>
      </c>
      <c r="L625" s="314">
        <v>112.74</v>
      </c>
      <c r="M625" s="198">
        <f t="shared" si="152"/>
        <v>1.0997592019263844</v>
      </c>
      <c r="N625" s="314">
        <v>326.95</v>
      </c>
      <c r="O625" s="190">
        <v>1.45</v>
      </c>
      <c r="P625" s="197">
        <f t="shared" si="153"/>
        <v>4.9879600963192293E-2</v>
      </c>
      <c r="Q625" s="196">
        <f t="shared" si="154"/>
        <v>1.4499999999999986</v>
      </c>
      <c r="R625" s="197">
        <f t="shared" si="155"/>
        <v>4.9879600963192244E-2</v>
      </c>
      <c r="S625" s="313">
        <f t="shared" si="156"/>
        <v>163.47299999999984</v>
      </c>
      <c r="T625" s="190" t="s">
        <v>179</v>
      </c>
      <c r="U625" s="190" t="s">
        <v>714</v>
      </c>
      <c r="V625" s="190" t="s">
        <v>509</v>
      </c>
      <c r="W625" s="196">
        <v>1</v>
      </c>
      <c r="X625" s="190" t="s">
        <v>694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hidden="1" x14ac:dyDescent="0.25">
      <c r="B626" s="672"/>
      <c r="C626" s="528"/>
      <c r="D626" s="245">
        <v>10</v>
      </c>
      <c r="E626" s="190" t="s">
        <v>464</v>
      </c>
      <c r="F626" s="314">
        <v>160.82</v>
      </c>
      <c r="G626" s="190">
        <v>16.64</v>
      </c>
      <c r="H626" s="190">
        <v>16.64</v>
      </c>
      <c r="I626" s="198">
        <f t="shared" si="150"/>
        <v>1</v>
      </c>
      <c r="J626" s="190">
        <v>0.56999999999999995</v>
      </c>
      <c r="K626" s="198">
        <f t="shared" si="151"/>
        <v>3.4254807692307689E-2</v>
      </c>
      <c r="L626" s="314">
        <v>846.44</v>
      </c>
      <c r="M626" s="198">
        <f t="shared" si="152"/>
        <v>1.0342548076923077</v>
      </c>
      <c r="N626" s="314">
        <v>482.47</v>
      </c>
      <c r="O626" s="190">
        <v>0.19</v>
      </c>
      <c r="P626" s="197">
        <f t="shared" si="153"/>
        <v>1.141826923076923E-2</v>
      </c>
      <c r="Q626" s="196">
        <f t="shared" si="154"/>
        <v>0.38000000000000028</v>
      </c>
      <c r="R626" s="197">
        <f t="shared" si="155"/>
        <v>2.2836538461538478E-2</v>
      </c>
      <c r="S626" s="313">
        <f t="shared" si="156"/>
        <v>321.64720000000028</v>
      </c>
      <c r="T626" s="190" t="s">
        <v>179</v>
      </c>
      <c r="U626" s="190" t="s">
        <v>714</v>
      </c>
      <c r="V626" s="190" t="s">
        <v>642</v>
      </c>
      <c r="W626" s="196">
        <v>1</v>
      </c>
      <c r="X626" s="190" t="s">
        <v>425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 x14ac:dyDescent="0.25">
      <c r="B627" s="670">
        <v>45932</v>
      </c>
      <c r="C627" s="528" t="str">
        <f t="shared" ref="C627" si="159">RIGHT(TEXT(B627,"aaa"),1)</f>
        <v>四</v>
      </c>
      <c r="D627" s="245">
        <v>1</v>
      </c>
      <c r="E627" s="190" t="s">
        <v>470</v>
      </c>
      <c r="F627" s="314">
        <v>878.7</v>
      </c>
      <c r="G627" s="190">
        <v>121.44</v>
      </c>
      <c r="H627" s="190">
        <v>121.44</v>
      </c>
      <c r="I627" s="198">
        <f t="shared" si="150"/>
        <v>1</v>
      </c>
      <c r="J627" s="190">
        <v>12.14</v>
      </c>
      <c r="K627" s="198">
        <f t="shared" si="151"/>
        <v>9.9967061923583664E-2</v>
      </c>
      <c r="L627" s="314">
        <v>166.42</v>
      </c>
      <c r="M627" s="198">
        <f t="shared" si="152"/>
        <v>1.0999670619235835</v>
      </c>
      <c r="N627" s="314">
        <v>2020.34</v>
      </c>
      <c r="O627" s="190">
        <v>5.28</v>
      </c>
      <c r="P627" s="197">
        <f t="shared" si="153"/>
        <v>4.3478260869565223E-2</v>
      </c>
      <c r="Q627" s="196">
        <f t="shared" si="154"/>
        <v>6.8599999999999861</v>
      </c>
      <c r="R627" s="197">
        <f t="shared" si="155"/>
        <v>5.648880105401833E-2</v>
      </c>
      <c r="S627" s="313">
        <f t="shared" si="156"/>
        <v>1141.6411999999975</v>
      </c>
      <c r="T627" s="190" t="s">
        <v>179</v>
      </c>
      <c r="U627" s="190" t="s">
        <v>714</v>
      </c>
      <c r="V627" s="190" t="s">
        <v>642</v>
      </c>
      <c r="W627" s="196">
        <v>1</v>
      </c>
      <c r="X627" s="190" t="s">
        <v>433</v>
      </c>
      <c r="Y627" s="188" t="s">
        <v>790</v>
      </c>
      <c r="Z627" s="262">
        <f>Z611+Z614+Z617+Z620+Z623</f>
        <v>350</v>
      </c>
      <c r="AA627" s="262">
        <f t="shared" ref="AA627:AH627" si="160">AA611+AA614+AA617+AA620+AA623</f>
        <v>0</v>
      </c>
      <c r="AB627" s="262">
        <f t="shared" si="160"/>
        <v>0</v>
      </c>
      <c r="AC627" s="262">
        <f t="shared" si="160"/>
        <v>0</v>
      </c>
      <c r="AD627" s="262">
        <f t="shared" si="160"/>
        <v>153</v>
      </c>
      <c r="AE627" s="262">
        <f t="shared" si="160"/>
        <v>108</v>
      </c>
      <c r="AF627" s="262">
        <f t="shared" si="160"/>
        <v>26</v>
      </c>
      <c r="AG627" s="262">
        <f t="shared" si="160"/>
        <v>63</v>
      </c>
      <c r="AH627" s="262">
        <f t="shared" si="160"/>
        <v>0</v>
      </c>
    </row>
    <row r="628" spans="2:34" hidden="1" x14ac:dyDescent="0.25">
      <c r="B628" s="671"/>
      <c r="C628" s="528"/>
      <c r="D628" s="245">
        <v>2</v>
      </c>
      <c r="E628" s="190" t="s">
        <v>548</v>
      </c>
      <c r="F628" s="314">
        <v>874.54</v>
      </c>
      <c r="G628" s="190">
        <v>20.96</v>
      </c>
      <c r="H628" s="190">
        <v>20.96</v>
      </c>
      <c r="I628" s="198">
        <f t="shared" si="150"/>
        <v>1</v>
      </c>
      <c r="J628" s="190">
        <v>2.0699999999999998</v>
      </c>
      <c r="K628" s="198">
        <f t="shared" si="151"/>
        <v>9.8759541984732815E-2</v>
      </c>
      <c r="L628" s="314">
        <v>930.36</v>
      </c>
      <c r="M628" s="198">
        <f t="shared" si="152"/>
        <v>1.0987595419847329</v>
      </c>
      <c r="N628" s="314">
        <v>1925.85</v>
      </c>
      <c r="O628" s="190">
        <v>0.94</v>
      </c>
      <c r="P628" s="197">
        <f t="shared" si="153"/>
        <v>4.4847328244274808E-2</v>
      </c>
      <c r="Q628" s="196">
        <f t="shared" si="154"/>
        <v>1.1300000000000003</v>
      </c>
      <c r="R628" s="197">
        <f t="shared" si="155"/>
        <v>5.3912213740458029E-2</v>
      </c>
      <c r="S628" s="313">
        <f t="shared" si="156"/>
        <v>1051.3068000000003</v>
      </c>
      <c r="T628" s="190" t="s">
        <v>179</v>
      </c>
      <c r="U628" s="190" t="s">
        <v>714</v>
      </c>
      <c r="V628" s="190" t="s">
        <v>642</v>
      </c>
      <c r="W628" s="196">
        <v>1</v>
      </c>
      <c r="X628" s="190" t="s">
        <v>424</v>
      </c>
      <c r="Y628" s="193" t="s">
        <v>389</v>
      </c>
      <c r="Z628" s="263"/>
      <c r="AA628" s="264">
        <f>AA612+AA615+AA618+AA621+AA624</f>
        <v>0</v>
      </c>
      <c r="AB628" s="264">
        <f t="shared" ref="AB628:AH628" si="161">AB612+AB615+AB618+AB621+AB624</f>
        <v>0</v>
      </c>
      <c r="AC628" s="264">
        <f t="shared" si="161"/>
        <v>0</v>
      </c>
      <c r="AD628" s="264">
        <f t="shared" si="161"/>
        <v>64899.430000000008</v>
      </c>
      <c r="AE628" s="264">
        <f t="shared" si="161"/>
        <v>61709.8</v>
      </c>
      <c r="AF628" s="264">
        <f t="shared" si="161"/>
        <v>15151.18</v>
      </c>
      <c r="AG628" s="264">
        <f t="shared" si="161"/>
        <v>58540.979999999996</v>
      </c>
      <c r="AH628" s="264">
        <f t="shared" si="161"/>
        <v>0</v>
      </c>
    </row>
    <row r="629" spans="2:34" hidden="1" x14ac:dyDescent="0.25">
      <c r="B629" s="671"/>
      <c r="C629" s="528"/>
      <c r="D629" s="245">
        <v>3</v>
      </c>
      <c r="E629" s="190" t="s">
        <v>637</v>
      </c>
      <c r="F629" s="314">
        <v>842.77</v>
      </c>
      <c r="G629" s="190">
        <v>7026</v>
      </c>
      <c r="H629" s="190">
        <v>7026</v>
      </c>
      <c r="I629" s="198">
        <f t="shared" si="150"/>
        <v>1</v>
      </c>
      <c r="J629" s="190">
        <v>128.08000000000001</v>
      </c>
      <c r="K629" s="198">
        <f t="shared" si="151"/>
        <v>1.8229433532593226E-2</v>
      </c>
      <c r="L629" s="314">
        <v>6.58</v>
      </c>
      <c r="M629" s="198">
        <f t="shared" si="152"/>
        <v>1.0182294335325932</v>
      </c>
      <c r="N629" s="314">
        <v>842.77</v>
      </c>
      <c r="O629" s="190">
        <v>128.08000000000001</v>
      </c>
      <c r="P629" s="197">
        <f t="shared" si="153"/>
        <v>1.8229433532593226E-2</v>
      </c>
      <c r="Q629" s="196">
        <f t="shared" si="154"/>
        <v>0</v>
      </c>
      <c r="R629" s="197">
        <f t="shared" si="155"/>
        <v>0</v>
      </c>
      <c r="S629" s="313">
        <f t="shared" si="156"/>
        <v>0</v>
      </c>
      <c r="T629" s="190" t="s">
        <v>467</v>
      </c>
      <c r="U629" s="190" t="s">
        <v>221</v>
      </c>
      <c r="V629" s="190" t="s">
        <v>641</v>
      </c>
      <c r="W629" s="196">
        <v>1</v>
      </c>
      <c r="X629" s="190" t="s">
        <v>469</v>
      </c>
    </row>
    <row r="630" spans="2:34" hidden="1" x14ac:dyDescent="0.25">
      <c r="B630" s="671"/>
      <c r="C630" s="528"/>
      <c r="D630" s="245">
        <v>4</v>
      </c>
      <c r="E630" s="190" t="s">
        <v>636</v>
      </c>
      <c r="F630" s="314">
        <v>743.27</v>
      </c>
      <c r="G630" s="190">
        <v>14278</v>
      </c>
      <c r="H630" s="190">
        <v>14278</v>
      </c>
      <c r="I630" s="198">
        <f t="shared" si="150"/>
        <v>1</v>
      </c>
      <c r="J630" s="190">
        <v>128.15</v>
      </c>
      <c r="K630" s="198">
        <f t="shared" si="151"/>
        <v>8.975346687211094E-3</v>
      </c>
      <c r="L630" s="314">
        <v>5.8</v>
      </c>
      <c r="M630" s="198">
        <f t="shared" si="152"/>
        <v>1.0089753466872111</v>
      </c>
      <c r="N630" s="314">
        <v>743.27</v>
      </c>
      <c r="O630" s="190">
        <v>128.15</v>
      </c>
      <c r="P630" s="197">
        <f t="shared" si="153"/>
        <v>8.975346687211094E-3</v>
      </c>
      <c r="Q630" s="196">
        <f t="shared" si="154"/>
        <v>-3.694822225952521E-13</v>
      </c>
      <c r="R630" s="197">
        <f t="shared" si="155"/>
        <v>-2.5877729555627685E-17</v>
      </c>
      <c r="S630" s="313">
        <f t="shared" si="156"/>
        <v>-2.1429968910524619E-12</v>
      </c>
      <c r="T630" s="190" t="s">
        <v>179</v>
      </c>
      <c r="U630" s="190" t="s">
        <v>536</v>
      </c>
      <c r="V630" s="190" t="s">
        <v>702</v>
      </c>
      <c r="W630" s="196">
        <v>1</v>
      </c>
      <c r="X630" s="190" t="s">
        <v>469</v>
      </c>
    </row>
    <row r="631" spans="2:34" hidden="1" x14ac:dyDescent="0.25">
      <c r="B631" s="671"/>
      <c r="C631" s="528"/>
      <c r="D631" s="245">
        <v>5</v>
      </c>
      <c r="E631" s="190" t="s">
        <v>490</v>
      </c>
      <c r="F631" s="314">
        <v>681.59</v>
      </c>
      <c r="G631" s="190">
        <v>154.57</v>
      </c>
      <c r="H631" s="190">
        <v>154.57</v>
      </c>
      <c r="I631" s="198">
        <f t="shared" si="150"/>
        <v>1</v>
      </c>
      <c r="J631" s="190">
        <v>15.36</v>
      </c>
      <c r="K631" s="198">
        <f t="shared" si="151"/>
        <v>9.9372452610467746E-2</v>
      </c>
      <c r="L631" s="314">
        <v>127.4</v>
      </c>
      <c r="M631" s="198">
        <f t="shared" si="152"/>
        <v>1.0993724526104678</v>
      </c>
      <c r="N631" s="314">
        <v>1956.86</v>
      </c>
      <c r="O631" s="190">
        <v>5.35</v>
      </c>
      <c r="P631" s="197">
        <f t="shared" si="153"/>
        <v>3.4612149835026203E-2</v>
      </c>
      <c r="Q631" s="196">
        <f t="shared" si="154"/>
        <v>10.010000000000014</v>
      </c>
      <c r="R631" s="197">
        <f t="shared" si="155"/>
        <v>6.4760302775441647E-2</v>
      </c>
      <c r="S631" s="313">
        <f t="shared" si="156"/>
        <v>1275.2740000000019</v>
      </c>
      <c r="T631" s="190" t="s">
        <v>179</v>
      </c>
      <c r="U631" s="190" t="s">
        <v>714</v>
      </c>
      <c r="V631" s="190" t="s">
        <v>642</v>
      </c>
      <c r="W631" s="196">
        <v>1</v>
      </c>
      <c r="X631" s="190" t="s">
        <v>469</v>
      </c>
    </row>
    <row r="632" spans="2:34" hidden="1" x14ac:dyDescent="0.25">
      <c r="B632" s="671"/>
      <c r="C632" s="528"/>
      <c r="D632" s="245">
        <v>6</v>
      </c>
      <c r="E632" s="190" t="s">
        <v>465</v>
      </c>
      <c r="F632" s="314">
        <v>529.20000000000005</v>
      </c>
      <c r="G632" s="190">
        <v>31.82</v>
      </c>
      <c r="H632" s="190">
        <v>31.82</v>
      </c>
      <c r="I632" s="198">
        <f t="shared" si="150"/>
        <v>1</v>
      </c>
      <c r="J632" s="190">
        <v>2.15</v>
      </c>
      <c r="K632" s="198">
        <f t="shared" si="151"/>
        <v>6.7567567567567557E-2</v>
      </c>
      <c r="L632" s="314">
        <v>814.16</v>
      </c>
      <c r="M632" s="198">
        <f t="shared" si="152"/>
        <v>1.0675675675675675</v>
      </c>
      <c r="N632" s="314">
        <v>1750.44</v>
      </c>
      <c r="O632" s="190">
        <v>0.65</v>
      </c>
      <c r="P632" s="197">
        <f t="shared" si="153"/>
        <v>2.0427404148334383E-2</v>
      </c>
      <c r="Q632" s="196">
        <f t="shared" si="154"/>
        <v>1.4999999999999987</v>
      </c>
      <c r="R632" s="197">
        <f t="shared" si="155"/>
        <v>4.7140163419233147E-2</v>
      </c>
      <c r="S632" s="313">
        <f t="shared" si="156"/>
        <v>1221.2399999999989</v>
      </c>
      <c r="T632" s="190" t="s">
        <v>179</v>
      </c>
      <c r="U632" s="190" t="s">
        <v>714</v>
      </c>
      <c r="V632" s="190" t="s">
        <v>645</v>
      </c>
      <c r="W632" s="196">
        <v>1</v>
      </c>
      <c r="X632" s="190" t="s">
        <v>414</v>
      </c>
    </row>
    <row r="633" spans="2:34" hidden="1" x14ac:dyDescent="0.25">
      <c r="B633" s="671"/>
      <c r="C633" s="528"/>
      <c r="D633" s="245">
        <v>7</v>
      </c>
      <c r="E633" s="190" t="s">
        <v>550</v>
      </c>
      <c r="F633" s="314">
        <v>515.21</v>
      </c>
      <c r="G633" s="190">
        <v>93.35</v>
      </c>
      <c r="H633" s="190">
        <v>93.35</v>
      </c>
      <c r="I633" s="198">
        <f t="shared" si="150"/>
        <v>1</v>
      </c>
      <c r="J633" s="190">
        <v>9.27</v>
      </c>
      <c r="K633" s="198">
        <f t="shared" si="151"/>
        <v>9.9303695768612754E-2</v>
      </c>
      <c r="L633" s="314">
        <v>160.5</v>
      </c>
      <c r="M633" s="198">
        <f t="shared" si="152"/>
        <v>1.0993036957686126</v>
      </c>
      <c r="N633" s="314">
        <v>1487.84</v>
      </c>
      <c r="O633" s="190">
        <v>3.21</v>
      </c>
      <c r="P633" s="197">
        <f t="shared" si="153"/>
        <v>3.4386716657739694E-2</v>
      </c>
      <c r="Q633" s="196">
        <f t="shared" si="154"/>
        <v>6.0599999999999961</v>
      </c>
      <c r="R633" s="197">
        <f t="shared" si="155"/>
        <v>6.4916979110873019E-2</v>
      </c>
      <c r="S633" s="313">
        <f t="shared" si="156"/>
        <v>972.62999999999931</v>
      </c>
      <c r="T633" s="190" t="s">
        <v>179</v>
      </c>
      <c r="U633" s="190" t="s">
        <v>714</v>
      </c>
      <c r="V633" s="190" t="s">
        <v>509</v>
      </c>
      <c r="W633" s="196">
        <v>1</v>
      </c>
      <c r="X633" s="190" t="s">
        <v>469</v>
      </c>
    </row>
    <row r="634" spans="2:34" hidden="1" x14ac:dyDescent="0.25">
      <c r="B634" s="671"/>
      <c r="C634" s="528"/>
      <c r="D634" s="245">
        <v>8</v>
      </c>
      <c r="E634" s="190" t="s">
        <v>523</v>
      </c>
      <c r="F634" s="314">
        <v>510.7</v>
      </c>
      <c r="G634" s="190">
        <v>42.57</v>
      </c>
      <c r="H634" s="190">
        <v>42.57</v>
      </c>
      <c r="I634" s="198">
        <f t="shared" si="150"/>
        <v>1</v>
      </c>
      <c r="J634" s="190">
        <v>4.18</v>
      </c>
      <c r="K634" s="198">
        <f t="shared" si="151"/>
        <v>9.8191214470284227E-2</v>
      </c>
      <c r="L634" s="314">
        <v>342.75</v>
      </c>
      <c r="M634" s="198">
        <f t="shared" si="152"/>
        <v>1.0981912144702843</v>
      </c>
      <c r="N634" s="314">
        <v>1432.7</v>
      </c>
      <c r="O634" s="190">
        <v>1.49</v>
      </c>
      <c r="P634" s="197">
        <f t="shared" si="153"/>
        <v>3.5001174536058256E-2</v>
      </c>
      <c r="Q634" s="196">
        <f t="shared" si="154"/>
        <v>2.6899999999999995</v>
      </c>
      <c r="R634" s="197">
        <f t="shared" si="155"/>
        <v>6.3190039934225964E-2</v>
      </c>
      <c r="S634" s="313">
        <f t="shared" si="156"/>
        <v>921.99749999999983</v>
      </c>
      <c r="T634" s="190" t="s">
        <v>179</v>
      </c>
      <c r="U634" s="190" t="s">
        <v>714</v>
      </c>
      <c r="V634" s="190" t="s">
        <v>645</v>
      </c>
      <c r="W634" s="196">
        <v>1</v>
      </c>
      <c r="X634" s="190" t="s">
        <v>425</v>
      </c>
    </row>
    <row r="635" spans="2:34" hidden="1" x14ac:dyDescent="0.25">
      <c r="B635" s="671"/>
      <c r="C635" s="528"/>
      <c r="D635" s="245">
        <v>9</v>
      </c>
      <c r="E635" s="190" t="s">
        <v>700</v>
      </c>
      <c r="F635" s="314">
        <v>509.45</v>
      </c>
      <c r="G635" s="190">
        <v>64.8</v>
      </c>
      <c r="H635" s="190">
        <v>64.8</v>
      </c>
      <c r="I635" s="198">
        <f t="shared" si="150"/>
        <v>1</v>
      </c>
      <c r="J635" s="190">
        <v>5.43</v>
      </c>
      <c r="K635" s="198">
        <f t="shared" si="151"/>
        <v>8.3796296296296299E-2</v>
      </c>
      <c r="L635" s="314">
        <v>417.58</v>
      </c>
      <c r="M635" s="198">
        <f t="shared" si="152"/>
        <v>1.0837962962962961</v>
      </c>
      <c r="N635" s="314">
        <v>2267.46</v>
      </c>
      <c r="O635" s="190">
        <v>1.22</v>
      </c>
      <c r="P635" s="197">
        <f t="shared" si="153"/>
        <v>1.8827160493827162E-2</v>
      </c>
      <c r="Q635" s="196">
        <f t="shared" si="154"/>
        <v>4.2099999999999929</v>
      </c>
      <c r="R635" s="197">
        <f t="shared" si="155"/>
        <v>6.4969135802469033E-2</v>
      </c>
      <c r="S635" s="313">
        <f t="shared" si="156"/>
        <v>1758.011799999997</v>
      </c>
      <c r="T635" s="190" t="s">
        <v>179</v>
      </c>
      <c r="U635" s="190" t="s">
        <v>714</v>
      </c>
      <c r="V635" s="190" t="s">
        <v>645</v>
      </c>
      <c r="W635" s="196">
        <v>1</v>
      </c>
      <c r="X635" s="190" t="s">
        <v>694</v>
      </c>
    </row>
    <row r="636" spans="2:34" hidden="1" x14ac:dyDescent="0.25">
      <c r="B636" s="672"/>
      <c r="C636" s="528"/>
      <c r="D636" s="245">
        <v>10</v>
      </c>
      <c r="E636" s="190" t="s">
        <v>464</v>
      </c>
      <c r="F636" s="314">
        <v>507.86</v>
      </c>
      <c r="G636" s="190">
        <v>13.21</v>
      </c>
      <c r="H636" s="190">
        <v>13.21</v>
      </c>
      <c r="I636" s="198">
        <f t="shared" si="150"/>
        <v>1</v>
      </c>
      <c r="J636" s="190">
        <v>1.32</v>
      </c>
      <c r="K636" s="198">
        <f t="shared" si="151"/>
        <v>9.9924299772899322E-2</v>
      </c>
      <c r="L636" s="314">
        <v>846.44</v>
      </c>
      <c r="M636" s="198">
        <f t="shared" si="152"/>
        <v>1.0999242997728993</v>
      </c>
      <c r="N636" s="314">
        <v>1117.3</v>
      </c>
      <c r="O636" s="190">
        <v>0.6</v>
      </c>
      <c r="P636" s="197">
        <f t="shared" si="153"/>
        <v>4.5420136260408778E-2</v>
      </c>
      <c r="Q636" s="196">
        <f t="shared" si="154"/>
        <v>0.72000000000000031</v>
      </c>
      <c r="R636" s="197">
        <f t="shared" si="155"/>
        <v>5.4504163512490558E-2</v>
      </c>
      <c r="S636" s="313">
        <f t="shared" si="156"/>
        <v>609.43680000000029</v>
      </c>
      <c r="T636" s="190" t="s">
        <v>179</v>
      </c>
      <c r="U636" s="190" t="s">
        <v>714</v>
      </c>
      <c r="V636" s="190" t="s">
        <v>642</v>
      </c>
      <c r="W636" s="196">
        <v>1</v>
      </c>
      <c r="X636" s="190" t="s">
        <v>425</v>
      </c>
    </row>
    <row r="637" spans="2:34" hidden="1" x14ac:dyDescent="0.25">
      <c r="B637" s="670">
        <v>45933</v>
      </c>
      <c r="C637" s="528" t="str">
        <f t="shared" ref="C637" si="162">RIGHT(TEXT(B637,"aaa"),1)</f>
        <v>五</v>
      </c>
      <c r="D637" s="245">
        <v>1</v>
      </c>
      <c r="E637" s="190" t="s">
        <v>636</v>
      </c>
      <c r="F637" s="314">
        <v>1625.74</v>
      </c>
      <c r="G637" s="190">
        <v>11844</v>
      </c>
      <c r="H637" s="190">
        <v>11844</v>
      </c>
      <c r="I637" s="198">
        <f t="shared" ref="I637:I700" si="163">H637/G637</f>
        <v>1</v>
      </c>
      <c r="J637" s="190">
        <v>280.3</v>
      </c>
      <c r="K637" s="198">
        <f t="shared" ref="K637:K700" si="164">J637/G637</f>
        <v>2.3665991219182711E-2</v>
      </c>
      <c r="L637" s="314">
        <v>5.8</v>
      </c>
      <c r="M637" s="198">
        <f t="shared" ref="M637:M700" si="165">(H637+J637)/G637</f>
        <v>1.0236659912191826</v>
      </c>
      <c r="N637" s="314">
        <v>1625.74</v>
      </c>
      <c r="O637" s="190">
        <v>280.3</v>
      </c>
      <c r="P637" s="197">
        <f t="shared" ref="P637:P700" si="166">O637/G637</f>
        <v>2.3665991219182711E-2</v>
      </c>
      <c r="Q637" s="196">
        <f t="shared" ref="Q637:Q700" si="167">(H637+J637)-G637-O637</f>
        <v>-7.3896444519050419E-13</v>
      </c>
      <c r="R637" s="197">
        <f t="shared" ref="R637:R700" si="168">Q637/G637</f>
        <v>-6.2391459404804469E-17</v>
      </c>
      <c r="S637" s="313">
        <f t="shared" ref="S637:S700" si="169">Q637*L637</f>
        <v>-4.2859937821049238E-12</v>
      </c>
      <c r="T637" s="190" t="s">
        <v>179</v>
      </c>
      <c r="U637" s="190" t="s">
        <v>536</v>
      </c>
      <c r="V637" s="190" t="s">
        <v>702</v>
      </c>
      <c r="W637" s="196">
        <v>1</v>
      </c>
      <c r="X637" s="190" t="s">
        <v>469</v>
      </c>
    </row>
    <row r="638" spans="2:34" hidden="1" x14ac:dyDescent="0.25">
      <c r="B638" s="671"/>
      <c r="C638" s="528"/>
      <c r="D638" s="245">
        <v>2</v>
      </c>
      <c r="E638" s="190" t="s">
        <v>481</v>
      </c>
      <c r="F638" s="314">
        <v>1194.29</v>
      </c>
      <c r="G638" s="190">
        <v>270.2</v>
      </c>
      <c r="H638" s="190">
        <v>270.2</v>
      </c>
      <c r="I638" s="198">
        <f t="shared" si="163"/>
        <v>1</v>
      </c>
      <c r="J638" s="190">
        <v>24.98</v>
      </c>
      <c r="K638" s="198">
        <f t="shared" si="164"/>
        <v>9.245003700962251E-2</v>
      </c>
      <c r="L638" s="314">
        <v>111.2</v>
      </c>
      <c r="M638" s="198">
        <f t="shared" si="165"/>
        <v>1.0924500370096226</v>
      </c>
      <c r="N638" s="314">
        <v>2777.78</v>
      </c>
      <c r="O638" s="190">
        <v>10.74</v>
      </c>
      <c r="P638" s="197">
        <f t="shared" si="166"/>
        <v>3.9748334566987419E-2</v>
      </c>
      <c r="Q638" s="196">
        <f t="shared" si="167"/>
        <v>14.240000000000018</v>
      </c>
      <c r="R638" s="197">
        <f t="shared" si="168"/>
        <v>5.2701702442635154E-2</v>
      </c>
      <c r="S638" s="313">
        <f t="shared" si="169"/>
        <v>1583.4880000000021</v>
      </c>
      <c r="T638" s="190" t="s">
        <v>179</v>
      </c>
      <c r="U638" s="190" t="s">
        <v>714</v>
      </c>
      <c r="V638" s="190" t="s">
        <v>642</v>
      </c>
      <c r="W638" s="196">
        <v>1</v>
      </c>
      <c r="X638" s="190" t="s">
        <v>429</v>
      </c>
    </row>
    <row r="639" spans="2:34" hidden="1" x14ac:dyDescent="0.25">
      <c r="B639" s="671"/>
      <c r="C639" s="528"/>
      <c r="D639" s="245">
        <v>3</v>
      </c>
      <c r="E639" s="190" t="s">
        <v>663</v>
      </c>
      <c r="F639" s="314">
        <v>434.63</v>
      </c>
      <c r="G639" s="190">
        <v>5932</v>
      </c>
      <c r="H639" s="190">
        <v>5932</v>
      </c>
      <c r="I639" s="198">
        <f t="shared" si="163"/>
        <v>1</v>
      </c>
      <c r="J639" s="190">
        <v>62.09</v>
      </c>
      <c r="K639" s="198">
        <f t="shared" si="164"/>
        <v>1.0466958867161161E-2</v>
      </c>
      <c r="L639" s="314">
        <v>7</v>
      </c>
      <c r="M639" s="198">
        <f t="shared" si="165"/>
        <v>1.0104669588671611</v>
      </c>
      <c r="N639" s="314">
        <v>434.63</v>
      </c>
      <c r="O639" s="190">
        <v>62.09</v>
      </c>
      <c r="P639" s="197">
        <f t="shared" si="166"/>
        <v>1.0466958867161161E-2</v>
      </c>
      <c r="Q639" s="196">
        <f t="shared" si="167"/>
        <v>1.4210854715202004E-13</v>
      </c>
      <c r="R639" s="197">
        <f t="shared" si="168"/>
        <v>2.3956262163186114E-17</v>
      </c>
      <c r="S639" s="313">
        <f t="shared" si="169"/>
        <v>9.9475983006414026E-13</v>
      </c>
      <c r="T639" s="190" t="s">
        <v>467</v>
      </c>
      <c r="U639" s="190" t="s">
        <v>221</v>
      </c>
      <c r="V639" s="190" t="s">
        <v>641</v>
      </c>
      <c r="W639" s="196">
        <v>1</v>
      </c>
      <c r="X639" s="190" t="s">
        <v>469</v>
      </c>
    </row>
    <row r="640" spans="2:34" hidden="1" x14ac:dyDescent="0.25">
      <c r="B640" s="671"/>
      <c r="C640" s="528"/>
      <c r="D640" s="245">
        <v>4</v>
      </c>
      <c r="E640" s="190" t="s">
        <v>686</v>
      </c>
      <c r="F640" s="314">
        <v>284.7</v>
      </c>
      <c r="G640" s="190">
        <v>58.85</v>
      </c>
      <c r="H640" s="190">
        <v>58.85</v>
      </c>
      <c r="I640" s="198">
        <f t="shared" si="163"/>
        <v>1</v>
      </c>
      <c r="J640" s="190">
        <v>5.43</v>
      </c>
      <c r="K640" s="198">
        <f t="shared" si="164"/>
        <v>9.2268479184367022E-2</v>
      </c>
      <c r="L640" s="314">
        <v>119.12</v>
      </c>
      <c r="M640" s="198">
        <f t="shared" si="165"/>
        <v>1.0922684791843671</v>
      </c>
      <c r="N640" s="314">
        <v>646.82000000000005</v>
      </c>
      <c r="O640" s="190">
        <v>2.39</v>
      </c>
      <c r="P640" s="197">
        <f t="shared" si="166"/>
        <v>4.0611724723874261E-2</v>
      </c>
      <c r="Q640" s="196">
        <f t="shared" si="167"/>
        <v>3.0399999999999996</v>
      </c>
      <c r="R640" s="197">
        <f t="shared" si="168"/>
        <v>5.1656754460492768E-2</v>
      </c>
      <c r="S640" s="313">
        <f t="shared" si="169"/>
        <v>362.12479999999999</v>
      </c>
      <c r="T640" s="190" t="s">
        <v>179</v>
      </c>
      <c r="U640" s="190" t="s">
        <v>714</v>
      </c>
      <c r="V640" s="190" t="s">
        <v>642</v>
      </c>
      <c r="W640" s="196">
        <v>1</v>
      </c>
      <c r="X640" s="190" t="s">
        <v>430</v>
      </c>
    </row>
    <row r="641" spans="2:24" hidden="1" x14ac:dyDescent="0.25">
      <c r="B641" s="671"/>
      <c r="C641" s="528"/>
      <c r="D641" s="245">
        <v>5</v>
      </c>
      <c r="E641" s="190" t="s">
        <v>662</v>
      </c>
      <c r="F641" s="314">
        <v>156.9</v>
      </c>
      <c r="G641" s="190">
        <v>4503</v>
      </c>
      <c r="H641" s="190">
        <v>4503</v>
      </c>
      <c r="I641" s="198">
        <f t="shared" si="163"/>
        <v>1</v>
      </c>
      <c r="J641" s="190">
        <v>35.659999999999997</v>
      </c>
      <c r="K641" s="198">
        <f t="shared" si="164"/>
        <v>7.9191650011103693E-3</v>
      </c>
      <c r="L641" s="314">
        <v>4.4000000000000004</v>
      </c>
      <c r="M641" s="198">
        <f t="shared" si="165"/>
        <v>1.0079191650011103</v>
      </c>
      <c r="N641" s="314">
        <v>156.9</v>
      </c>
      <c r="O641" s="190">
        <v>35.659999999999997</v>
      </c>
      <c r="P641" s="197">
        <f t="shared" si="166"/>
        <v>7.9191650011103693E-3</v>
      </c>
      <c r="Q641" s="196">
        <f t="shared" si="167"/>
        <v>-1.4210854715202004E-13</v>
      </c>
      <c r="R641" s="197">
        <f t="shared" si="168"/>
        <v>-3.1558638052858103E-17</v>
      </c>
      <c r="S641" s="313">
        <f t="shared" si="169"/>
        <v>-6.2527760746888816E-13</v>
      </c>
      <c r="T641" s="190" t="s">
        <v>179</v>
      </c>
      <c r="U641" s="190" t="s">
        <v>536</v>
      </c>
      <c r="V641" s="190" t="s">
        <v>640</v>
      </c>
      <c r="W641" s="196">
        <v>1</v>
      </c>
      <c r="X641" s="190" t="s">
        <v>469</v>
      </c>
    </row>
    <row r="642" spans="2:24" hidden="1" x14ac:dyDescent="0.25">
      <c r="B642" s="671"/>
      <c r="C642" s="528"/>
      <c r="D642" s="245">
        <v>6</v>
      </c>
      <c r="E642" s="190" t="s">
        <v>659</v>
      </c>
      <c r="F642" s="314">
        <v>152.38</v>
      </c>
      <c r="G642" s="190">
        <v>32.78</v>
      </c>
      <c r="H642" s="190">
        <v>32.78</v>
      </c>
      <c r="I642" s="198">
        <f t="shared" si="163"/>
        <v>1</v>
      </c>
      <c r="J642" s="190">
        <v>3.05</v>
      </c>
      <c r="K642" s="198">
        <f t="shared" si="164"/>
        <v>9.3044539353264177E-2</v>
      </c>
      <c r="L642" s="314">
        <v>113.72</v>
      </c>
      <c r="M642" s="198">
        <f t="shared" si="165"/>
        <v>1.0930445393532642</v>
      </c>
      <c r="N642" s="314">
        <v>346.85</v>
      </c>
      <c r="O642" s="190">
        <v>1.34</v>
      </c>
      <c r="P642" s="197">
        <f t="shared" si="166"/>
        <v>4.0878584502745577E-2</v>
      </c>
      <c r="Q642" s="196">
        <f t="shared" si="167"/>
        <v>1.7099999999999971</v>
      </c>
      <c r="R642" s="197">
        <f t="shared" si="168"/>
        <v>5.2165954850518517E-2</v>
      </c>
      <c r="S642" s="313">
        <f t="shared" si="169"/>
        <v>194.46119999999968</v>
      </c>
      <c r="T642" s="190" t="s">
        <v>179</v>
      </c>
      <c r="U642" s="190" t="s">
        <v>714</v>
      </c>
      <c r="V642" s="190" t="s">
        <v>642</v>
      </c>
      <c r="W642" s="196">
        <v>1</v>
      </c>
      <c r="X642" s="190" t="s">
        <v>455</v>
      </c>
    </row>
    <row r="643" spans="2:24" hidden="1" x14ac:dyDescent="0.25">
      <c r="B643" s="671"/>
      <c r="C643" s="528"/>
      <c r="D643" s="245">
        <v>7</v>
      </c>
      <c r="E643" s="190" t="s">
        <v>660</v>
      </c>
      <c r="F643" s="314">
        <v>144.01</v>
      </c>
      <c r="G643" s="190">
        <v>31.35</v>
      </c>
      <c r="H643" s="190">
        <v>31.35</v>
      </c>
      <c r="I643" s="198">
        <f t="shared" si="163"/>
        <v>1</v>
      </c>
      <c r="J643" s="190">
        <v>1.44</v>
      </c>
      <c r="K643" s="198">
        <f t="shared" si="164"/>
        <v>4.5933014354066985E-2</v>
      </c>
      <c r="L643" s="314">
        <v>228.58</v>
      </c>
      <c r="M643" s="198">
        <f t="shared" si="165"/>
        <v>1.0459330143540668</v>
      </c>
      <c r="N643" s="314">
        <v>329.16</v>
      </c>
      <c r="O643" s="190">
        <v>0.63</v>
      </c>
      <c r="P643" s="197">
        <f t="shared" si="166"/>
        <v>2.0095693779904306E-2</v>
      </c>
      <c r="Q643" s="196">
        <f t="shared" si="167"/>
        <v>0.80999999999999772</v>
      </c>
      <c r="R643" s="197">
        <f t="shared" si="168"/>
        <v>2.5837320574162607E-2</v>
      </c>
      <c r="S643" s="313">
        <f t="shared" si="169"/>
        <v>185.14979999999949</v>
      </c>
      <c r="T643" s="190" t="s">
        <v>179</v>
      </c>
      <c r="U643" s="190" t="s">
        <v>714</v>
      </c>
      <c r="V643" s="190" t="s">
        <v>642</v>
      </c>
      <c r="W643" s="196">
        <v>1</v>
      </c>
      <c r="X643" s="190" t="s">
        <v>634</v>
      </c>
    </row>
    <row r="644" spans="2:24" hidden="1" x14ac:dyDescent="0.25">
      <c r="B644" s="671"/>
      <c r="C644" s="528"/>
      <c r="D644" s="245">
        <v>8</v>
      </c>
      <c r="E644" s="190" t="s">
        <v>519</v>
      </c>
      <c r="F644" s="314">
        <v>132.82</v>
      </c>
      <c r="G644" s="190">
        <v>182.17</v>
      </c>
      <c r="H644" s="190">
        <v>182.17</v>
      </c>
      <c r="I644" s="198">
        <f t="shared" si="163"/>
        <v>1</v>
      </c>
      <c r="J644" s="190">
        <v>6.5</v>
      </c>
      <c r="K644" s="198">
        <f t="shared" si="164"/>
        <v>3.568095734753253E-2</v>
      </c>
      <c r="L644" s="314">
        <v>99.12</v>
      </c>
      <c r="M644" s="198">
        <f t="shared" si="165"/>
        <v>1.0356809573475325</v>
      </c>
      <c r="N644" s="314">
        <v>644.28</v>
      </c>
      <c r="O644" s="190">
        <v>1.34</v>
      </c>
      <c r="P644" s="197">
        <f t="shared" si="166"/>
        <v>7.3557665916451674E-3</v>
      </c>
      <c r="Q644" s="196">
        <f t="shared" si="167"/>
        <v>5.16</v>
      </c>
      <c r="R644" s="197">
        <f t="shared" si="168"/>
        <v>2.832519075588736E-2</v>
      </c>
      <c r="S644" s="313">
        <f t="shared" si="169"/>
        <v>511.45920000000001</v>
      </c>
      <c r="T644" s="190" t="s">
        <v>179</v>
      </c>
      <c r="U644" s="190" t="s">
        <v>714</v>
      </c>
      <c r="V644" s="190" t="s">
        <v>509</v>
      </c>
      <c r="W644" s="196">
        <v>1</v>
      </c>
      <c r="X644" s="190" t="s">
        <v>469</v>
      </c>
    </row>
    <row r="645" spans="2:24" hidden="1" x14ac:dyDescent="0.25">
      <c r="B645" s="671"/>
      <c r="C645" s="528"/>
      <c r="D645" s="245">
        <v>9</v>
      </c>
      <c r="E645" s="190" t="s">
        <v>465</v>
      </c>
      <c r="F645" s="314">
        <v>130.27000000000001</v>
      </c>
      <c r="G645" s="190">
        <v>28.1</v>
      </c>
      <c r="H645" s="190">
        <v>28.1</v>
      </c>
      <c r="I645" s="198">
        <f t="shared" si="163"/>
        <v>1</v>
      </c>
      <c r="J645" s="190">
        <v>1.43</v>
      </c>
      <c r="K645" s="198">
        <f t="shared" si="164"/>
        <v>5.0889679715302484E-2</v>
      </c>
      <c r="L645" s="314">
        <v>814.16</v>
      </c>
      <c r="M645" s="198">
        <f t="shared" si="165"/>
        <v>1.0508896797153024</v>
      </c>
      <c r="N645" s="314">
        <v>1164.25</v>
      </c>
      <c r="O645" s="190">
        <v>0.16</v>
      </c>
      <c r="P645" s="197">
        <f t="shared" si="166"/>
        <v>5.6939501779359426E-3</v>
      </c>
      <c r="Q645" s="196">
        <f t="shared" si="167"/>
        <v>1.2699999999999998</v>
      </c>
      <c r="R645" s="197">
        <f t="shared" si="168"/>
        <v>4.5195729537366537E-2</v>
      </c>
      <c r="S645" s="313">
        <f t="shared" si="169"/>
        <v>1033.9831999999999</v>
      </c>
      <c r="T645" s="190" t="s">
        <v>179</v>
      </c>
      <c r="U645" s="190" t="s">
        <v>714</v>
      </c>
      <c r="V645" s="190" t="s">
        <v>645</v>
      </c>
      <c r="W645" s="196">
        <v>1</v>
      </c>
      <c r="X645" s="190" t="s">
        <v>414</v>
      </c>
    </row>
    <row r="646" spans="2:24" hidden="1" x14ac:dyDescent="0.25">
      <c r="B646" s="672"/>
      <c r="C646" s="528"/>
      <c r="D646" s="245">
        <v>10</v>
      </c>
      <c r="E646" s="190" t="s">
        <v>548</v>
      </c>
      <c r="F646" s="314">
        <v>130.25</v>
      </c>
      <c r="G646" s="190">
        <v>19.649999999999999</v>
      </c>
      <c r="H646" s="190">
        <v>19.649999999999999</v>
      </c>
      <c r="I646" s="198">
        <f t="shared" si="163"/>
        <v>1</v>
      </c>
      <c r="J646" s="190">
        <v>0.8</v>
      </c>
      <c r="K646" s="198">
        <f t="shared" si="164"/>
        <v>4.0712468193384227E-2</v>
      </c>
      <c r="L646" s="314">
        <v>930.36</v>
      </c>
      <c r="M646" s="198">
        <f t="shared" si="165"/>
        <v>1.0407124681933844</v>
      </c>
      <c r="N646" s="314">
        <v>744.29</v>
      </c>
      <c r="O646" s="190">
        <v>0.14000000000000001</v>
      </c>
      <c r="P646" s="197">
        <f t="shared" si="166"/>
        <v>7.1246819338422404E-3</v>
      </c>
      <c r="Q646" s="196">
        <f t="shared" si="167"/>
        <v>0.6600000000000007</v>
      </c>
      <c r="R646" s="197">
        <f t="shared" si="168"/>
        <v>3.3587786259542021E-2</v>
      </c>
      <c r="S646" s="313">
        <f t="shared" si="169"/>
        <v>614.03760000000068</v>
      </c>
      <c r="T646" s="190" t="s">
        <v>179</v>
      </c>
      <c r="U646" s="190" t="s">
        <v>714</v>
      </c>
      <c r="V646" s="190" t="s">
        <v>642</v>
      </c>
      <c r="W646" s="196">
        <v>1</v>
      </c>
      <c r="X646" s="190" t="s">
        <v>424</v>
      </c>
    </row>
    <row r="647" spans="2:24" hidden="1" x14ac:dyDescent="0.25">
      <c r="B647" s="670">
        <v>45934</v>
      </c>
      <c r="C647" s="528" t="str">
        <f t="shared" ref="C647" si="170">RIGHT(TEXT(B647,"aaa"),1)</f>
        <v>六</v>
      </c>
      <c r="D647" s="245">
        <v>1</v>
      </c>
      <c r="E647" s="190" t="s">
        <v>636</v>
      </c>
      <c r="F647" s="314">
        <v>833.98</v>
      </c>
      <c r="G647" s="190">
        <v>11102</v>
      </c>
      <c r="H647" s="190">
        <v>11102</v>
      </c>
      <c r="I647" s="198">
        <f t="shared" si="163"/>
        <v>1</v>
      </c>
      <c r="J647" s="190">
        <v>143.79</v>
      </c>
      <c r="K647" s="198">
        <f t="shared" si="164"/>
        <v>1.2951720410736804E-2</v>
      </c>
      <c r="L647" s="314">
        <v>5.8</v>
      </c>
      <c r="M647" s="198">
        <f t="shared" si="165"/>
        <v>1.0129517204107368</v>
      </c>
      <c r="N647" s="314">
        <v>833.98</v>
      </c>
      <c r="O647" s="190">
        <v>143.79</v>
      </c>
      <c r="P647" s="197">
        <f t="shared" si="166"/>
        <v>1.2951720410736804E-2</v>
      </c>
      <c r="Q647" s="196">
        <f t="shared" si="167"/>
        <v>8.8107299234252423E-13</v>
      </c>
      <c r="R647" s="197">
        <f t="shared" si="168"/>
        <v>7.9361645860432736E-17</v>
      </c>
      <c r="S647" s="313">
        <f t="shared" si="169"/>
        <v>5.1102233555866401E-12</v>
      </c>
      <c r="T647" s="190" t="s">
        <v>179</v>
      </c>
      <c r="U647" s="190" t="s">
        <v>536</v>
      </c>
      <c r="V647" s="190" t="s">
        <v>702</v>
      </c>
      <c r="W647" s="196">
        <v>1</v>
      </c>
      <c r="X647" s="190" t="s">
        <v>469</v>
      </c>
    </row>
    <row r="648" spans="2:24" hidden="1" x14ac:dyDescent="0.25">
      <c r="B648" s="671"/>
      <c r="C648" s="528"/>
      <c r="D648" s="245">
        <v>2</v>
      </c>
      <c r="E648" s="190" t="s">
        <v>481</v>
      </c>
      <c r="F648" s="314">
        <v>653.86</v>
      </c>
      <c r="G648" s="190">
        <v>261.2</v>
      </c>
      <c r="H648" s="190">
        <v>261.2</v>
      </c>
      <c r="I648" s="198">
        <f t="shared" si="163"/>
        <v>1</v>
      </c>
      <c r="J648" s="190">
        <v>11.7</v>
      </c>
      <c r="K648" s="198">
        <f t="shared" si="164"/>
        <v>4.4793261868300155E-2</v>
      </c>
      <c r="L648" s="314">
        <v>111.2</v>
      </c>
      <c r="M648" s="198">
        <f t="shared" si="165"/>
        <v>1.0447932618683</v>
      </c>
      <c r="N648" s="314">
        <v>1301.04</v>
      </c>
      <c r="O648" s="190">
        <v>5.88</v>
      </c>
      <c r="P648" s="197">
        <f t="shared" si="166"/>
        <v>2.2511485451761102E-2</v>
      </c>
      <c r="Q648" s="196">
        <f t="shared" si="167"/>
        <v>5.8199999999999887</v>
      </c>
      <c r="R648" s="197">
        <f t="shared" si="168"/>
        <v>2.2281776416539008E-2</v>
      </c>
      <c r="S648" s="313">
        <f t="shared" si="169"/>
        <v>647.18399999999872</v>
      </c>
      <c r="T648" s="190" t="s">
        <v>179</v>
      </c>
      <c r="U648" s="190" t="s">
        <v>714</v>
      </c>
      <c r="V648" s="190" t="s">
        <v>642</v>
      </c>
      <c r="W648" s="196">
        <v>1</v>
      </c>
      <c r="X648" s="190" t="s">
        <v>429</v>
      </c>
    </row>
    <row r="649" spans="2:24" hidden="1" x14ac:dyDescent="0.25">
      <c r="B649" s="671"/>
      <c r="C649" s="528"/>
      <c r="D649" s="245">
        <v>3</v>
      </c>
      <c r="E649" s="190" t="s">
        <v>706</v>
      </c>
      <c r="F649" s="314">
        <v>589.15</v>
      </c>
      <c r="G649" s="190">
        <v>116.78</v>
      </c>
      <c r="H649" s="190">
        <v>116.78</v>
      </c>
      <c r="I649" s="198">
        <f t="shared" si="163"/>
        <v>1</v>
      </c>
      <c r="J649" s="190">
        <v>5.98</v>
      </c>
      <c r="K649" s="198">
        <f t="shared" si="164"/>
        <v>5.1207398527145065E-2</v>
      </c>
      <c r="L649" s="314">
        <v>195.73</v>
      </c>
      <c r="M649" s="198">
        <f t="shared" si="165"/>
        <v>1.0512073985271451</v>
      </c>
      <c r="N649" s="314">
        <v>1170.47</v>
      </c>
      <c r="O649" s="190">
        <v>3.01</v>
      </c>
      <c r="P649" s="197">
        <f t="shared" si="166"/>
        <v>2.5774961466004449E-2</v>
      </c>
      <c r="Q649" s="196">
        <f t="shared" si="167"/>
        <v>2.9700000000000042</v>
      </c>
      <c r="R649" s="197">
        <f t="shared" si="168"/>
        <v>2.5432437061140643E-2</v>
      </c>
      <c r="S649" s="313">
        <f t="shared" si="169"/>
        <v>581.31810000000075</v>
      </c>
      <c r="T649" s="190" t="s">
        <v>179</v>
      </c>
      <c r="U649" s="190" t="s">
        <v>714</v>
      </c>
      <c r="V649" s="190" t="s">
        <v>642</v>
      </c>
      <c r="W649" s="196">
        <v>1</v>
      </c>
      <c r="X649" s="190" t="s">
        <v>705</v>
      </c>
    </row>
    <row r="650" spans="2:24" hidden="1" x14ac:dyDescent="0.25">
      <c r="B650" s="671"/>
      <c r="C650" s="528"/>
      <c r="D650" s="245">
        <v>4</v>
      </c>
      <c r="E650" s="190" t="s">
        <v>490</v>
      </c>
      <c r="F650" s="314">
        <v>466.28</v>
      </c>
      <c r="G650" s="190">
        <v>109.94</v>
      </c>
      <c r="H650" s="190">
        <v>109.94</v>
      </c>
      <c r="I650" s="198">
        <f t="shared" si="163"/>
        <v>1</v>
      </c>
      <c r="J650" s="190">
        <v>7.33</v>
      </c>
      <c r="K650" s="198">
        <f t="shared" si="164"/>
        <v>6.6672730580316544E-2</v>
      </c>
      <c r="L650" s="314">
        <v>127.4</v>
      </c>
      <c r="M650" s="198">
        <f t="shared" si="165"/>
        <v>1.0666727305803165</v>
      </c>
      <c r="N650" s="314">
        <v>933.84</v>
      </c>
      <c r="O650" s="190">
        <v>3.66</v>
      </c>
      <c r="P650" s="197">
        <f t="shared" si="166"/>
        <v>3.3290885937784245E-2</v>
      </c>
      <c r="Q650" s="196">
        <f t="shared" si="167"/>
        <v>3.6699999999999982</v>
      </c>
      <c r="R650" s="197">
        <f t="shared" si="168"/>
        <v>3.3381844642532271E-2</v>
      </c>
      <c r="S650" s="313">
        <f t="shared" si="169"/>
        <v>467.55799999999977</v>
      </c>
      <c r="T650" s="190" t="s">
        <v>179</v>
      </c>
      <c r="U650" s="190" t="s">
        <v>714</v>
      </c>
      <c r="V650" s="190" t="s">
        <v>642</v>
      </c>
      <c r="W650" s="196">
        <v>1</v>
      </c>
      <c r="X650" s="190" t="s">
        <v>469</v>
      </c>
    </row>
    <row r="651" spans="2:24" hidden="1" x14ac:dyDescent="0.25">
      <c r="B651" s="671"/>
      <c r="C651" s="528"/>
      <c r="D651" s="245">
        <v>5</v>
      </c>
      <c r="E651" s="190" t="s">
        <v>637</v>
      </c>
      <c r="F651" s="314">
        <v>387.63</v>
      </c>
      <c r="G651" s="190">
        <v>4997</v>
      </c>
      <c r="H651" s="190">
        <v>4997</v>
      </c>
      <c r="I651" s="198">
        <f t="shared" si="163"/>
        <v>1</v>
      </c>
      <c r="J651" s="190">
        <v>58.91</v>
      </c>
      <c r="K651" s="198">
        <f t="shared" si="164"/>
        <v>1.1789073444066439E-2</v>
      </c>
      <c r="L651" s="314">
        <v>6.58</v>
      </c>
      <c r="M651" s="198">
        <f t="shared" si="165"/>
        <v>1.0117890734440664</v>
      </c>
      <c r="N651" s="314">
        <v>387.63</v>
      </c>
      <c r="O651" s="190">
        <v>58.91</v>
      </c>
      <c r="P651" s="197">
        <f t="shared" si="166"/>
        <v>1.1789073444066439E-2</v>
      </c>
      <c r="Q651" s="196">
        <f t="shared" si="167"/>
        <v>-1.4210854715202004E-13</v>
      </c>
      <c r="R651" s="197">
        <f t="shared" si="168"/>
        <v>-2.8438772694020419E-17</v>
      </c>
      <c r="S651" s="313">
        <f t="shared" si="169"/>
        <v>-9.350742402602918E-13</v>
      </c>
      <c r="T651" s="190" t="s">
        <v>467</v>
      </c>
      <c r="U651" s="190" t="s">
        <v>221</v>
      </c>
      <c r="V651" s="190" t="s">
        <v>641</v>
      </c>
      <c r="W651" s="196">
        <v>1</v>
      </c>
      <c r="X651" s="190" t="s">
        <v>469</v>
      </c>
    </row>
    <row r="652" spans="2:24" hidden="1" x14ac:dyDescent="0.25">
      <c r="B652" s="671"/>
      <c r="C652" s="528"/>
      <c r="D652" s="245">
        <v>6</v>
      </c>
      <c r="E652" s="190" t="s">
        <v>614</v>
      </c>
      <c r="F652" s="314">
        <v>362.29</v>
      </c>
      <c r="G652" s="190">
        <v>195.95</v>
      </c>
      <c r="H652" s="190">
        <v>195.95</v>
      </c>
      <c r="I652" s="198">
        <f t="shared" si="163"/>
        <v>1</v>
      </c>
      <c r="J652" s="190">
        <v>7.53</v>
      </c>
      <c r="K652" s="198">
        <f t="shared" si="164"/>
        <v>3.8428170451645829E-2</v>
      </c>
      <c r="L652" s="314">
        <v>95.34</v>
      </c>
      <c r="M652" s="198">
        <f t="shared" si="165"/>
        <v>1.0384281704516458</v>
      </c>
      <c r="N652" s="314">
        <v>717.91</v>
      </c>
      <c r="O652" s="190">
        <v>3.8</v>
      </c>
      <c r="P652" s="197">
        <f t="shared" si="166"/>
        <v>1.939270221995407E-2</v>
      </c>
      <c r="Q652" s="196">
        <f t="shared" si="167"/>
        <v>3.7300000000000013</v>
      </c>
      <c r="R652" s="197">
        <f t="shared" si="168"/>
        <v>1.9035468231691766E-2</v>
      </c>
      <c r="S652" s="313">
        <f t="shared" si="169"/>
        <v>355.61820000000012</v>
      </c>
      <c r="T652" s="190" t="s">
        <v>179</v>
      </c>
      <c r="U652" s="190" t="s">
        <v>714</v>
      </c>
      <c r="V652" s="190" t="s">
        <v>642</v>
      </c>
      <c r="W652" s="196">
        <v>1</v>
      </c>
      <c r="X652" s="190" t="s">
        <v>469</v>
      </c>
    </row>
    <row r="653" spans="2:24" hidden="1" x14ac:dyDescent="0.25">
      <c r="B653" s="671"/>
      <c r="C653" s="528"/>
      <c r="D653" s="245">
        <v>7</v>
      </c>
      <c r="E653" s="190" t="s">
        <v>550</v>
      </c>
      <c r="F653" s="314">
        <v>304.95</v>
      </c>
      <c r="G653" s="190">
        <v>59.1</v>
      </c>
      <c r="H653" s="190">
        <v>59.1</v>
      </c>
      <c r="I653" s="198">
        <f t="shared" si="163"/>
        <v>1</v>
      </c>
      <c r="J653" s="190">
        <v>3.78</v>
      </c>
      <c r="K653" s="198">
        <f t="shared" si="164"/>
        <v>6.3959390862944152E-2</v>
      </c>
      <c r="L653" s="314">
        <v>160.5</v>
      </c>
      <c r="M653" s="198">
        <f t="shared" si="165"/>
        <v>1.0639593908629441</v>
      </c>
      <c r="N653" s="314">
        <v>606.69000000000005</v>
      </c>
      <c r="O653" s="190">
        <v>1.9</v>
      </c>
      <c r="P653" s="197">
        <f t="shared" si="166"/>
        <v>3.2148900169204735E-2</v>
      </c>
      <c r="Q653" s="196">
        <f t="shared" si="167"/>
        <v>1.8800000000000012</v>
      </c>
      <c r="R653" s="197">
        <f t="shared" si="168"/>
        <v>3.1810490693739445E-2</v>
      </c>
      <c r="S653" s="313">
        <f t="shared" si="169"/>
        <v>301.74000000000018</v>
      </c>
      <c r="T653" s="190" t="s">
        <v>179</v>
      </c>
      <c r="U653" s="190" t="s">
        <v>714</v>
      </c>
      <c r="V653" s="190" t="s">
        <v>509</v>
      </c>
      <c r="W653" s="196">
        <v>1</v>
      </c>
      <c r="X653" s="190" t="s">
        <v>469</v>
      </c>
    </row>
    <row r="654" spans="2:24" hidden="1" x14ac:dyDescent="0.25">
      <c r="B654" s="671"/>
      <c r="C654" s="528"/>
      <c r="D654" s="245">
        <v>8</v>
      </c>
      <c r="E654" s="190" t="s">
        <v>617</v>
      </c>
      <c r="F654" s="314">
        <v>206.4</v>
      </c>
      <c r="G654" s="190">
        <v>8.9499999999999993</v>
      </c>
      <c r="H654" s="190">
        <v>8.9499999999999993</v>
      </c>
      <c r="I654" s="198">
        <f t="shared" si="163"/>
        <v>1</v>
      </c>
      <c r="J654" s="190">
        <v>0.89</v>
      </c>
      <c r="K654" s="198">
        <f t="shared" si="164"/>
        <v>9.9441340782122911E-2</v>
      </c>
      <c r="L654" s="314">
        <v>469.08</v>
      </c>
      <c r="M654" s="198">
        <f t="shared" si="165"/>
        <v>1.0994413407821231</v>
      </c>
      <c r="N654" s="314">
        <v>417.48</v>
      </c>
      <c r="O654" s="190">
        <v>0.44</v>
      </c>
      <c r="P654" s="197">
        <f t="shared" si="166"/>
        <v>4.9162011173184361E-2</v>
      </c>
      <c r="Q654" s="196">
        <f t="shared" si="167"/>
        <v>0.45000000000000057</v>
      </c>
      <c r="R654" s="197">
        <f t="shared" si="168"/>
        <v>5.0279329608938612E-2</v>
      </c>
      <c r="S654" s="313">
        <f t="shared" si="169"/>
        <v>211.08600000000027</v>
      </c>
      <c r="T654" s="190" t="s">
        <v>467</v>
      </c>
      <c r="U654" s="190" t="s">
        <v>221</v>
      </c>
      <c r="V654" s="190" t="s">
        <v>512</v>
      </c>
      <c r="W654" s="196">
        <v>1</v>
      </c>
      <c r="X654" s="190" t="s">
        <v>460</v>
      </c>
    </row>
    <row r="655" spans="2:24" hidden="1" x14ac:dyDescent="0.25">
      <c r="B655" s="671"/>
      <c r="C655" s="528"/>
      <c r="D655" s="245">
        <v>9</v>
      </c>
      <c r="E655" s="190" t="s">
        <v>660</v>
      </c>
      <c r="F655" s="314">
        <v>203.44</v>
      </c>
      <c r="G655" s="190">
        <v>30.75</v>
      </c>
      <c r="H655" s="190">
        <v>30.75</v>
      </c>
      <c r="I655" s="198">
        <f t="shared" si="163"/>
        <v>1</v>
      </c>
      <c r="J655" s="190">
        <v>1.77</v>
      </c>
      <c r="K655" s="198">
        <f t="shared" si="164"/>
        <v>5.75609756097561E-2</v>
      </c>
      <c r="L655" s="314">
        <v>228.58</v>
      </c>
      <c r="M655" s="198">
        <f t="shared" si="165"/>
        <v>1.0575609756097561</v>
      </c>
      <c r="N655" s="314">
        <v>404.59</v>
      </c>
      <c r="O655" s="190">
        <v>0.89</v>
      </c>
      <c r="P655" s="197">
        <f t="shared" si="166"/>
        <v>2.8943089430894308E-2</v>
      </c>
      <c r="Q655" s="196">
        <f t="shared" si="167"/>
        <v>0.88000000000000311</v>
      </c>
      <c r="R655" s="197">
        <f t="shared" si="168"/>
        <v>2.8617886178861889E-2</v>
      </c>
      <c r="S655" s="313">
        <f t="shared" si="169"/>
        <v>201.15040000000073</v>
      </c>
      <c r="T655" s="190" t="s">
        <v>179</v>
      </c>
      <c r="U655" s="190" t="s">
        <v>714</v>
      </c>
      <c r="V655" s="190" t="s">
        <v>642</v>
      </c>
      <c r="W655" s="196">
        <v>1</v>
      </c>
      <c r="X655" s="190" t="s">
        <v>634</v>
      </c>
    </row>
    <row r="656" spans="2:24" hidden="1" x14ac:dyDescent="0.25">
      <c r="B656" s="672"/>
      <c r="C656" s="528"/>
      <c r="D656" s="245">
        <v>10</v>
      </c>
      <c r="E656" s="190" t="s">
        <v>549</v>
      </c>
      <c r="F656" s="314">
        <v>177.88</v>
      </c>
      <c r="G656" s="190">
        <v>47.46</v>
      </c>
      <c r="H656" s="190">
        <v>47.46</v>
      </c>
      <c r="I656" s="198">
        <f t="shared" si="163"/>
        <v>1</v>
      </c>
      <c r="J656" s="190">
        <v>2.84</v>
      </c>
      <c r="K656" s="198">
        <f t="shared" si="164"/>
        <v>5.9839865149599658E-2</v>
      </c>
      <c r="L656" s="314">
        <v>124.39</v>
      </c>
      <c r="M656" s="198">
        <f t="shared" si="165"/>
        <v>1.0598398651495995</v>
      </c>
      <c r="N656" s="314">
        <v>353.27</v>
      </c>
      <c r="O656" s="190">
        <v>1.43</v>
      </c>
      <c r="P656" s="197">
        <f t="shared" si="166"/>
        <v>3.0130636325326587E-2</v>
      </c>
      <c r="Q656" s="196">
        <f t="shared" si="167"/>
        <v>1.4099999999999964</v>
      </c>
      <c r="R656" s="197">
        <f t="shared" si="168"/>
        <v>2.9709228824272994E-2</v>
      </c>
      <c r="S656" s="313">
        <f t="shared" si="169"/>
        <v>175.38989999999956</v>
      </c>
      <c r="T656" s="190" t="s">
        <v>467</v>
      </c>
      <c r="U656" s="190" t="s">
        <v>221</v>
      </c>
      <c r="V656" s="190" t="s">
        <v>685</v>
      </c>
      <c r="W656" s="196">
        <v>1</v>
      </c>
      <c r="X656" s="190" t="s">
        <v>415</v>
      </c>
    </row>
    <row r="657" spans="2:24" hidden="1" x14ac:dyDescent="0.25">
      <c r="B657" s="670">
        <v>45935</v>
      </c>
      <c r="C657" s="528" t="str">
        <f t="shared" ref="C657" si="171">RIGHT(TEXT(B657,"aaa"),1)</f>
        <v>日</v>
      </c>
      <c r="D657" s="245">
        <v>1</v>
      </c>
      <c r="E657" s="190" t="s">
        <v>636</v>
      </c>
      <c r="F657" s="314">
        <v>985.36</v>
      </c>
      <c r="G657" s="190">
        <v>12256</v>
      </c>
      <c r="H657" s="190">
        <v>12256</v>
      </c>
      <c r="I657" s="198">
        <f t="shared" si="163"/>
        <v>1</v>
      </c>
      <c r="J657" s="190">
        <v>169.89</v>
      </c>
      <c r="K657" s="198">
        <f t="shared" si="164"/>
        <v>1.3861781984334203E-2</v>
      </c>
      <c r="L657" s="314">
        <v>5.8</v>
      </c>
      <c r="M657" s="198">
        <f t="shared" si="165"/>
        <v>1.0138617819843341</v>
      </c>
      <c r="N657" s="314">
        <v>985.36</v>
      </c>
      <c r="O657" s="190">
        <v>169.89</v>
      </c>
      <c r="P657" s="197">
        <f t="shared" si="166"/>
        <v>1.3861781984334203E-2</v>
      </c>
      <c r="Q657" s="196">
        <f t="shared" si="167"/>
        <v>-5.6843418860808015E-13</v>
      </c>
      <c r="R657" s="197">
        <f t="shared" si="168"/>
        <v>-4.6380074135776772E-17</v>
      </c>
      <c r="S657" s="313">
        <f t="shared" si="169"/>
        <v>-3.2969182939268649E-12</v>
      </c>
      <c r="T657" s="190" t="s">
        <v>179</v>
      </c>
      <c r="U657" s="190" t="s">
        <v>536</v>
      </c>
      <c r="V657" s="190" t="s">
        <v>702</v>
      </c>
      <c r="W657" s="196">
        <v>1</v>
      </c>
      <c r="X657" s="190" t="s">
        <v>469</v>
      </c>
    </row>
    <row r="658" spans="2:24" hidden="1" x14ac:dyDescent="0.25">
      <c r="B658" s="671"/>
      <c r="C658" s="528"/>
      <c r="D658" s="245">
        <v>2</v>
      </c>
      <c r="E658" s="190" t="s">
        <v>548</v>
      </c>
      <c r="F658" s="314">
        <v>651.25</v>
      </c>
      <c r="G658" s="190">
        <v>23.97</v>
      </c>
      <c r="H658" s="190">
        <v>23.97</v>
      </c>
      <c r="I658" s="198">
        <f t="shared" si="163"/>
        <v>1</v>
      </c>
      <c r="J658" s="190">
        <v>1.4</v>
      </c>
      <c r="K658" s="198">
        <f t="shared" si="164"/>
        <v>5.840634125990822E-2</v>
      </c>
      <c r="L658" s="314">
        <v>930.36</v>
      </c>
      <c r="M658" s="198">
        <f t="shared" si="165"/>
        <v>1.0584063412599081</v>
      </c>
      <c r="N658" s="314">
        <v>1302.5</v>
      </c>
      <c r="O658" s="190">
        <v>0.7</v>
      </c>
      <c r="P658" s="197">
        <f t="shared" si="166"/>
        <v>2.920317062995411E-2</v>
      </c>
      <c r="Q658" s="196">
        <f t="shared" si="167"/>
        <v>0.69999999999999862</v>
      </c>
      <c r="R658" s="197">
        <f t="shared" si="168"/>
        <v>2.9203170629954055E-2</v>
      </c>
      <c r="S658" s="313">
        <f t="shared" si="169"/>
        <v>651.2519999999987</v>
      </c>
      <c r="T658" s="190" t="s">
        <v>179</v>
      </c>
      <c r="U658" s="190" t="s">
        <v>714</v>
      </c>
      <c r="V658" s="190" t="s">
        <v>642</v>
      </c>
      <c r="W658" s="196">
        <v>1</v>
      </c>
      <c r="X658" s="190" t="s">
        <v>424</v>
      </c>
    </row>
    <row r="659" spans="2:24" hidden="1" x14ac:dyDescent="0.25">
      <c r="B659" s="671"/>
      <c r="C659" s="528"/>
      <c r="D659" s="245">
        <v>3</v>
      </c>
      <c r="E659" s="190" t="s">
        <v>481</v>
      </c>
      <c r="F659" s="314">
        <v>607.15</v>
      </c>
      <c r="G659" s="190">
        <v>268.3</v>
      </c>
      <c r="H659" s="190">
        <v>268.3</v>
      </c>
      <c r="I659" s="198">
        <f t="shared" si="163"/>
        <v>1</v>
      </c>
      <c r="J659" s="190">
        <v>13.71</v>
      </c>
      <c r="K659" s="198">
        <f t="shared" si="164"/>
        <v>5.1099515467759968E-2</v>
      </c>
      <c r="L659" s="314">
        <v>111.2</v>
      </c>
      <c r="M659" s="198">
        <f t="shared" si="165"/>
        <v>1.0510995154677598</v>
      </c>
      <c r="N659" s="314">
        <v>1524.55</v>
      </c>
      <c r="O659" s="190">
        <v>5.46</v>
      </c>
      <c r="P659" s="197">
        <f t="shared" si="166"/>
        <v>2.0350354081252329E-2</v>
      </c>
      <c r="Q659" s="196">
        <f t="shared" si="167"/>
        <v>8.2499999999999787</v>
      </c>
      <c r="R659" s="197">
        <f t="shared" si="168"/>
        <v>3.0749161386507559E-2</v>
      </c>
      <c r="S659" s="313">
        <f t="shared" si="169"/>
        <v>917.3999999999977</v>
      </c>
      <c r="T659" s="190" t="s">
        <v>179</v>
      </c>
      <c r="U659" s="190" t="s">
        <v>714</v>
      </c>
      <c r="V659" s="190" t="s">
        <v>642</v>
      </c>
      <c r="W659" s="196">
        <v>1</v>
      </c>
      <c r="X659" s="190" t="s">
        <v>429</v>
      </c>
    </row>
    <row r="660" spans="2:24" hidden="1" x14ac:dyDescent="0.25">
      <c r="B660" s="671"/>
      <c r="C660" s="528"/>
      <c r="D660" s="245">
        <v>4</v>
      </c>
      <c r="E660" s="190" t="s">
        <v>490</v>
      </c>
      <c r="F660" s="314">
        <v>522.34</v>
      </c>
      <c r="G660" s="190">
        <v>125.53</v>
      </c>
      <c r="H660" s="190">
        <v>125.53</v>
      </c>
      <c r="I660" s="198">
        <f t="shared" si="163"/>
        <v>1</v>
      </c>
      <c r="J660" s="190">
        <v>8.25</v>
      </c>
      <c r="K660" s="198">
        <f t="shared" si="164"/>
        <v>6.5721341511989162E-2</v>
      </c>
      <c r="L660" s="314">
        <v>127.4</v>
      </c>
      <c r="M660" s="198">
        <f t="shared" si="165"/>
        <v>1.0657213415119893</v>
      </c>
      <c r="N660" s="314">
        <v>1051.05</v>
      </c>
      <c r="O660" s="190">
        <v>4.0999999999999996</v>
      </c>
      <c r="P660" s="197">
        <f t="shared" si="166"/>
        <v>3.2661515175655222E-2</v>
      </c>
      <c r="Q660" s="196">
        <f t="shared" si="167"/>
        <v>4.1500000000000004</v>
      </c>
      <c r="R660" s="197">
        <f t="shared" si="168"/>
        <v>3.3059826336333947E-2</v>
      </c>
      <c r="S660" s="313">
        <f t="shared" si="169"/>
        <v>528.71</v>
      </c>
      <c r="T660" s="190" t="s">
        <v>179</v>
      </c>
      <c r="U660" s="190" t="s">
        <v>714</v>
      </c>
      <c r="V660" s="190" t="s">
        <v>642</v>
      </c>
      <c r="W660" s="196">
        <v>1</v>
      </c>
      <c r="X660" s="190" t="s">
        <v>469</v>
      </c>
    </row>
    <row r="661" spans="2:24" hidden="1" x14ac:dyDescent="0.25">
      <c r="B661" s="671"/>
      <c r="C661" s="528"/>
      <c r="D661" s="245">
        <v>5</v>
      </c>
      <c r="E661" s="190" t="s">
        <v>614</v>
      </c>
      <c r="F661" s="314">
        <v>505.3</v>
      </c>
      <c r="G661" s="190">
        <v>241.55</v>
      </c>
      <c r="H661" s="190">
        <v>241.55</v>
      </c>
      <c r="I661" s="198">
        <f t="shared" si="163"/>
        <v>1</v>
      </c>
      <c r="J661" s="190">
        <v>10.58</v>
      </c>
      <c r="K661" s="198">
        <f t="shared" si="164"/>
        <v>4.3800455392258332E-2</v>
      </c>
      <c r="L661" s="314">
        <v>95.34</v>
      </c>
      <c r="M661" s="198">
        <f t="shared" si="165"/>
        <v>1.0438004553922584</v>
      </c>
      <c r="N661" s="314">
        <v>1008.7</v>
      </c>
      <c r="O661" s="190">
        <v>5.3</v>
      </c>
      <c r="P661" s="197">
        <f t="shared" si="166"/>
        <v>2.1941626992341128E-2</v>
      </c>
      <c r="Q661" s="196">
        <f t="shared" si="167"/>
        <v>5.2800000000000127</v>
      </c>
      <c r="R661" s="197">
        <f t="shared" si="168"/>
        <v>2.1858828399917252E-2</v>
      </c>
      <c r="S661" s="313">
        <f t="shared" si="169"/>
        <v>503.39520000000124</v>
      </c>
      <c r="T661" s="190" t="s">
        <v>179</v>
      </c>
      <c r="U661" s="190" t="s">
        <v>714</v>
      </c>
      <c r="V661" s="190" t="s">
        <v>642</v>
      </c>
      <c r="W661" s="196">
        <v>1</v>
      </c>
      <c r="X661" s="190" t="s">
        <v>469</v>
      </c>
    </row>
    <row r="662" spans="2:24" hidden="1" x14ac:dyDescent="0.25">
      <c r="B662" s="671"/>
      <c r="C662" s="528"/>
      <c r="D662" s="245">
        <v>6</v>
      </c>
      <c r="E662" s="190" t="s">
        <v>663</v>
      </c>
      <c r="F662" s="314">
        <v>382.69</v>
      </c>
      <c r="G662" s="190">
        <v>6100</v>
      </c>
      <c r="H662" s="190">
        <v>6100</v>
      </c>
      <c r="I662" s="198">
        <f t="shared" si="163"/>
        <v>1</v>
      </c>
      <c r="J662" s="190">
        <v>54.67</v>
      </c>
      <c r="K662" s="198">
        <f t="shared" si="164"/>
        <v>8.9622950819672129E-3</v>
      </c>
      <c r="L662" s="314">
        <v>7</v>
      </c>
      <c r="M662" s="198">
        <f t="shared" si="165"/>
        <v>1.0089622950819672</v>
      </c>
      <c r="N662" s="314">
        <v>382.69</v>
      </c>
      <c r="O662" s="190">
        <v>54.67</v>
      </c>
      <c r="P662" s="197">
        <f t="shared" si="166"/>
        <v>8.9622950819672129E-3</v>
      </c>
      <c r="Q662" s="196">
        <f t="shared" si="167"/>
        <v>7.1054273576010019E-14</v>
      </c>
      <c r="R662" s="197">
        <f t="shared" si="168"/>
        <v>1.1648241569837708E-17</v>
      </c>
      <c r="S662" s="313">
        <f t="shared" si="169"/>
        <v>4.9737991503207013E-13</v>
      </c>
      <c r="T662" s="190" t="s">
        <v>467</v>
      </c>
      <c r="U662" s="190" t="s">
        <v>221</v>
      </c>
      <c r="V662" s="190" t="s">
        <v>641</v>
      </c>
      <c r="W662" s="196">
        <v>1</v>
      </c>
      <c r="X662" s="190" t="s">
        <v>469</v>
      </c>
    </row>
    <row r="663" spans="2:24" hidden="1" x14ac:dyDescent="0.25">
      <c r="B663" s="671"/>
      <c r="C663" s="528"/>
      <c r="D663" s="245">
        <v>7</v>
      </c>
      <c r="E663" s="190" t="s">
        <v>637</v>
      </c>
      <c r="F663" s="314">
        <v>357.62</v>
      </c>
      <c r="G663" s="190">
        <v>5706</v>
      </c>
      <c r="H663" s="190">
        <v>5706</v>
      </c>
      <c r="I663" s="198">
        <f t="shared" si="163"/>
        <v>1</v>
      </c>
      <c r="J663" s="190">
        <v>54.35</v>
      </c>
      <c r="K663" s="198">
        <f t="shared" si="164"/>
        <v>9.5250613389414648E-3</v>
      </c>
      <c r="L663" s="314">
        <v>6.58</v>
      </c>
      <c r="M663" s="198">
        <f t="shared" si="165"/>
        <v>1.0095250613389415</v>
      </c>
      <c r="N663" s="314">
        <v>357.62</v>
      </c>
      <c r="O663" s="190">
        <v>54.35</v>
      </c>
      <c r="P663" s="197">
        <f t="shared" si="166"/>
        <v>9.5250613389414648E-3</v>
      </c>
      <c r="Q663" s="196">
        <f t="shared" si="167"/>
        <v>3.6237679523765109E-13</v>
      </c>
      <c r="R663" s="197">
        <f t="shared" si="168"/>
        <v>6.3508025804004748E-17</v>
      </c>
      <c r="S663" s="313">
        <f t="shared" si="169"/>
        <v>2.3844393126637441E-12</v>
      </c>
      <c r="T663" s="190" t="s">
        <v>467</v>
      </c>
      <c r="U663" s="190" t="s">
        <v>221</v>
      </c>
      <c r="V663" s="190" t="s">
        <v>641</v>
      </c>
      <c r="W663" s="196">
        <v>1</v>
      </c>
      <c r="X663" s="190" t="s">
        <v>469</v>
      </c>
    </row>
    <row r="664" spans="2:24" hidden="1" x14ac:dyDescent="0.25">
      <c r="B664" s="671"/>
      <c r="C664" s="528"/>
      <c r="D664" s="245">
        <v>8</v>
      </c>
      <c r="E664" s="190" t="s">
        <v>690</v>
      </c>
      <c r="F664" s="314">
        <v>307.33</v>
      </c>
      <c r="G664" s="190">
        <v>85.59</v>
      </c>
      <c r="H664" s="190">
        <v>85.59</v>
      </c>
      <c r="I664" s="198">
        <f t="shared" si="163"/>
        <v>1</v>
      </c>
      <c r="J664" s="190">
        <v>6.25</v>
      </c>
      <c r="K664" s="198">
        <f t="shared" si="164"/>
        <v>7.3022549363243372E-2</v>
      </c>
      <c r="L664" s="314">
        <v>313.60000000000002</v>
      </c>
      <c r="M664" s="198">
        <f t="shared" si="165"/>
        <v>1.0730225493632433</v>
      </c>
      <c r="N664" s="314">
        <v>1960</v>
      </c>
      <c r="O664" s="190">
        <v>0.98</v>
      </c>
      <c r="P664" s="197">
        <f t="shared" si="166"/>
        <v>1.1449935740156559E-2</v>
      </c>
      <c r="Q664" s="196">
        <f t="shared" si="167"/>
        <v>5.27</v>
      </c>
      <c r="R664" s="197">
        <f t="shared" si="168"/>
        <v>6.1572613623086803E-2</v>
      </c>
      <c r="S664" s="313">
        <f t="shared" si="169"/>
        <v>1652.672</v>
      </c>
      <c r="T664" s="190" t="s">
        <v>467</v>
      </c>
      <c r="U664" s="190" t="s">
        <v>221</v>
      </c>
      <c r="V664" s="190" t="s">
        <v>512</v>
      </c>
      <c r="W664" s="196">
        <v>1</v>
      </c>
      <c r="X664" s="190" t="s">
        <v>469</v>
      </c>
    </row>
    <row r="665" spans="2:24" hidden="1" x14ac:dyDescent="0.25">
      <c r="B665" s="671"/>
      <c r="C665" s="528"/>
      <c r="D665" s="245">
        <v>9</v>
      </c>
      <c r="E665" s="190" t="s">
        <v>462</v>
      </c>
      <c r="F665" s="314">
        <v>219.47</v>
      </c>
      <c r="G665" s="190">
        <v>7.96</v>
      </c>
      <c r="H665" s="190">
        <v>7.96</v>
      </c>
      <c r="I665" s="198">
        <f t="shared" si="163"/>
        <v>1</v>
      </c>
      <c r="J665" s="190">
        <v>0.28999999999999998</v>
      </c>
      <c r="K665" s="198">
        <f t="shared" si="164"/>
        <v>3.6432160804020099E-2</v>
      </c>
      <c r="L665" s="314">
        <v>1567.63</v>
      </c>
      <c r="M665" s="198">
        <f t="shared" si="165"/>
        <v>1.0364321608040201</v>
      </c>
      <c r="N665" s="314">
        <v>454.61</v>
      </c>
      <c r="O665" s="190">
        <v>0.14000000000000001</v>
      </c>
      <c r="P665" s="197">
        <f t="shared" si="166"/>
        <v>1.7587939698492466E-2</v>
      </c>
      <c r="Q665" s="196">
        <f t="shared" si="167"/>
        <v>0.15000000000000002</v>
      </c>
      <c r="R665" s="197">
        <f t="shared" si="168"/>
        <v>1.884422110552764E-2</v>
      </c>
      <c r="S665" s="313">
        <f t="shared" si="169"/>
        <v>235.14450000000005</v>
      </c>
      <c r="T665" s="190" t="s">
        <v>179</v>
      </c>
      <c r="U665" s="190" t="s">
        <v>714</v>
      </c>
      <c r="V665" s="190" t="s">
        <v>509</v>
      </c>
      <c r="W665" s="196">
        <v>1</v>
      </c>
      <c r="X665" s="190" t="s">
        <v>416</v>
      </c>
    </row>
    <row r="666" spans="2:24" hidden="1" x14ac:dyDescent="0.25">
      <c r="B666" s="672"/>
      <c r="C666" s="528"/>
      <c r="D666" s="245">
        <v>10</v>
      </c>
      <c r="E666" s="190" t="s">
        <v>701</v>
      </c>
      <c r="F666" s="314">
        <v>211.85</v>
      </c>
      <c r="G666" s="190">
        <v>85.96</v>
      </c>
      <c r="H666" s="190">
        <v>127.34</v>
      </c>
      <c r="I666" s="198">
        <f t="shared" si="163"/>
        <v>1.4813866914844116</v>
      </c>
      <c r="J666" s="190">
        <v>0</v>
      </c>
      <c r="K666" s="198">
        <f t="shared" si="164"/>
        <v>0</v>
      </c>
      <c r="L666" s="314">
        <v>278.75</v>
      </c>
      <c r="M666" s="198">
        <f t="shared" si="165"/>
        <v>1.4813866914844116</v>
      </c>
      <c r="N666" s="314">
        <v>11534.68</v>
      </c>
      <c r="O666" s="190">
        <v>0.76</v>
      </c>
      <c r="P666" s="197">
        <f t="shared" si="166"/>
        <v>8.8413215449046068E-3</v>
      </c>
      <c r="Q666" s="196">
        <f t="shared" si="167"/>
        <v>40.620000000000012</v>
      </c>
      <c r="R666" s="197">
        <f t="shared" si="168"/>
        <v>0.47254536993950691</v>
      </c>
      <c r="S666" s="313">
        <f t="shared" si="169"/>
        <v>11322.825000000003</v>
      </c>
      <c r="T666" s="190" t="s">
        <v>467</v>
      </c>
      <c r="U666" s="190" t="s">
        <v>221</v>
      </c>
      <c r="V666" s="190" t="s">
        <v>791</v>
      </c>
      <c r="W666" s="196">
        <v>1</v>
      </c>
      <c r="X666" s="190" t="s">
        <v>469</v>
      </c>
    </row>
    <row r="667" spans="2:24" hidden="1" x14ac:dyDescent="0.25">
      <c r="B667" s="670">
        <v>45936</v>
      </c>
      <c r="C667" s="528" t="str">
        <f t="shared" ref="C667" si="172">RIGHT(TEXT(B667,"aaa"),1)</f>
        <v>一</v>
      </c>
      <c r="D667" s="245">
        <v>1</v>
      </c>
      <c r="E667" s="190" t="s">
        <v>637</v>
      </c>
      <c r="F667" s="314">
        <v>1205.46</v>
      </c>
      <c r="G667" s="190">
        <v>7804</v>
      </c>
      <c r="H667" s="190">
        <v>7804</v>
      </c>
      <c r="I667" s="198">
        <f t="shared" si="163"/>
        <v>1</v>
      </c>
      <c r="J667" s="190">
        <v>183.2</v>
      </c>
      <c r="K667" s="198">
        <f t="shared" si="164"/>
        <v>2.3475140953357253E-2</v>
      </c>
      <c r="L667" s="314">
        <v>6.58</v>
      </c>
      <c r="M667" s="198">
        <f t="shared" si="165"/>
        <v>1.0234751409533571</v>
      </c>
      <c r="N667" s="314">
        <v>1205.46</v>
      </c>
      <c r="O667" s="190">
        <v>183.2</v>
      </c>
      <c r="P667" s="197">
        <f t="shared" si="166"/>
        <v>2.3475140953357253E-2</v>
      </c>
      <c r="Q667" s="196">
        <f t="shared" si="167"/>
        <v>0</v>
      </c>
      <c r="R667" s="197">
        <f t="shared" si="168"/>
        <v>0</v>
      </c>
      <c r="S667" s="313">
        <f t="shared" si="169"/>
        <v>0</v>
      </c>
      <c r="T667" s="190" t="s">
        <v>467</v>
      </c>
      <c r="U667" s="190" t="s">
        <v>221</v>
      </c>
      <c r="V667" s="190" t="s">
        <v>641</v>
      </c>
      <c r="W667" s="196">
        <v>1</v>
      </c>
      <c r="X667" s="190" t="s">
        <v>469</v>
      </c>
    </row>
    <row r="668" spans="2:24" hidden="1" x14ac:dyDescent="0.25">
      <c r="B668" s="671"/>
      <c r="C668" s="528"/>
      <c r="D668" s="245">
        <v>2</v>
      </c>
      <c r="E668" s="190" t="s">
        <v>636</v>
      </c>
      <c r="F668" s="314">
        <v>1016.97</v>
      </c>
      <c r="G668" s="190">
        <v>16365</v>
      </c>
      <c r="H668" s="190">
        <v>16365</v>
      </c>
      <c r="I668" s="198">
        <f t="shared" si="163"/>
        <v>1</v>
      </c>
      <c r="J668" s="190">
        <v>175.34</v>
      </c>
      <c r="K668" s="198">
        <f t="shared" si="164"/>
        <v>1.0714329361442102E-2</v>
      </c>
      <c r="L668" s="314">
        <v>5.8</v>
      </c>
      <c r="M668" s="198">
        <f t="shared" si="165"/>
        <v>1.010714329361442</v>
      </c>
      <c r="N668" s="314">
        <v>1016.97</v>
      </c>
      <c r="O668" s="190">
        <v>175.34</v>
      </c>
      <c r="P668" s="197">
        <f t="shared" si="166"/>
        <v>1.0714329361442102E-2</v>
      </c>
      <c r="Q668" s="196">
        <f t="shared" si="167"/>
        <v>0</v>
      </c>
      <c r="R668" s="197">
        <f t="shared" si="168"/>
        <v>0</v>
      </c>
      <c r="S668" s="313">
        <f t="shared" si="169"/>
        <v>0</v>
      </c>
      <c r="T668" s="190" t="s">
        <v>179</v>
      </c>
      <c r="U668" s="190" t="s">
        <v>536</v>
      </c>
      <c r="V668" s="190" t="s">
        <v>702</v>
      </c>
      <c r="W668" s="196">
        <v>1</v>
      </c>
      <c r="X668" s="190" t="s">
        <v>469</v>
      </c>
    </row>
    <row r="669" spans="2:24" hidden="1" x14ac:dyDescent="0.25">
      <c r="B669" s="671"/>
      <c r="C669" s="528"/>
      <c r="D669" s="245">
        <v>3</v>
      </c>
      <c r="E669" s="190" t="s">
        <v>559</v>
      </c>
      <c r="F669" s="314">
        <v>832.43</v>
      </c>
      <c r="G669" s="190">
        <v>235.47</v>
      </c>
      <c r="H669" s="190">
        <v>235.47</v>
      </c>
      <c r="I669" s="198">
        <f t="shared" si="163"/>
        <v>1</v>
      </c>
      <c r="J669" s="190">
        <v>8.57</v>
      </c>
      <c r="K669" s="198">
        <f t="shared" si="164"/>
        <v>3.6395294517348284E-2</v>
      </c>
      <c r="L669" s="314">
        <v>194.04</v>
      </c>
      <c r="M669" s="198">
        <f t="shared" si="165"/>
        <v>1.0363952945173482</v>
      </c>
      <c r="N669" s="314">
        <v>1662.92</v>
      </c>
      <c r="O669" s="190">
        <v>4.29</v>
      </c>
      <c r="P669" s="197">
        <f t="shared" si="166"/>
        <v>1.8218881386163843E-2</v>
      </c>
      <c r="Q669" s="196">
        <f t="shared" si="167"/>
        <v>4.2799999999999931</v>
      </c>
      <c r="R669" s="197">
        <f t="shared" si="168"/>
        <v>1.8176413131184409E-2</v>
      </c>
      <c r="S669" s="313">
        <f t="shared" si="169"/>
        <v>830.49119999999868</v>
      </c>
      <c r="T669" s="190" t="s">
        <v>179</v>
      </c>
      <c r="U669" s="190" t="s">
        <v>714</v>
      </c>
      <c r="V669" s="190" t="s">
        <v>642</v>
      </c>
      <c r="W669" s="196">
        <v>1</v>
      </c>
      <c r="X669" s="190" t="s">
        <v>435</v>
      </c>
    </row>
    <row r="670" spans="2:24" hidden="1" x14ac:dyDescent="0.25">
      <c r="B670" s="671"/>
      <c r="C670" s="528"/>
      <c r="D670" s="245">
        <v>4</v>
      </c>
      <c r="E670" s="190" t="s">
        <v>686</v>
      </c>
      <c r="F670" s="314">
        <v>550.33000000000004</v>
      </c>
      <c r="G670" s="190">
        <v>95.49</v>
      </c>
      <c r="H670" s="190">
        <v>95.49</v>
      </c>
      <c r="I670" s="198">
        <f t="shared" si="163"/>
        <v>1</v>
      </c>
      <c r="J670" s="190">
        <v>9.5</v>
      </c>
      <c r="K670" s="198">
        <f t="shared" si="164"/>
        <v>9.9486857262540584E-2</v>
      </c>
      <c r="L670" s="314">
        <v>119.12</v>
      </c>
      <c r="M670" s="198">
        <f t="shared" si="165"/>
        <v>1.0994868572625407</v>
      </c>
      <c r="N670" s="314">
        <v>1131.6400000000001</v>
      </c>
      <c r="O670" s="190">
        <v>4.62</v>
      </c>
      <c r="P670" s="197">
        <f t="shared" si="166"/>
        <v>4.8382029531888159E-2</v>
      </c>
      <c r="Q670" s="196">
        <f t="shared" si="167"/>
        <v>4.88</v>
      </c>
      <c r="R670" s="197">
        <f t="shared" si="168"/>
        <v>5.1104827730652426E-2</v>
      </c>
      <c r="S670" s="313">
        <f t="shared" si="169"/>
        <v>581.30560000000003</v>
      </c>
      <c r="T670" s="190" t="s">
        <v>179</v>
      </c>
      <c r="U670" s="190" t="s">
        <v>714</v>
      </c>
      <c r="V670" s="190" t="s">
        <v>642</v>
      </c>
      <c r="W670" s="196">
        <v>1</v>
      </c>
      <c r="X670" s="190" t="s">
        <v>430</v>
      </c>
    </row>
    <row r="671" spans="2:24" hidden="1" x14ac:dyDescent="0.25">
      <c r="B671" s="671"/>
      <c r="C671" s="528"/>
      <c r="D671" s="245">
        <v>5</v>
      </c>
      <c r="E671" s="190" t="s">
        <v>483</v>
      </c>
      <c r="F671" s="314">
        <v>549.26</v>
      </c>
      <c r="G671" s="190">
        <v>164.95</v>
      </c>
      <c r="H671" s="190">
        <v>164.95</v>
      </c>
      <c r="I671" s="198">
        <f t="shared" si="163"/>
        <v>1</v>
      </c>
      <c r="J671" s="190">
        <v>5.15</v>
      </c>
      <c r="K671" s="198">
        <f t="shared" si="164"/>
        <v>3.1221582297665963E-2</v>
      </c>
      <c r="L671" s="314">
        <v>212.89</v>
      </c>
      <c r="M671" s="198">
        <f t="shared" si="165"/>
        <v>1.031221582297666</v>
      </c>
      <c r="N671" s="314">
        <v>1096.3800000000001</v>
      </c>
      <c r="O671" s="190">
        <v>2.58</v>
      </c>
      <c r="P671" s="197">
        <f t="shared" si="166"/>
        <v>1.5641103364655958E-2</v>
      </c>
      <c r="Q671" s="196">
        <f t="shared" si="167"/>
        <v>2.5700000000000056</v>
      </c>
      <c r="R671" s="197">
        <f t="shared" si="168"/>
        <v>1.5580478933010037E-2</v>
      </c>
      <c r="S671" s="313">
        <f t="shared" si="169"/>
        <v>547.12730000000113</v>
      </c>
      <c r="T671" s="190" t="s">
        <v>179</v>
      </c>
      <c r="U671" s="190" t="s">
        <v>714</v>
      </c>
      <c r="V671" s="190" t="s">
        <v>509</v>
      </c>
      <c r="W671" s="196">
        <v>1</v>
      </c>
      <c r="X671" s="190" t="s">
        <v>469</v>
      </c>
    </row>
    <row r="672" spans="2:24" hidden="1" x14ac:dyDescent="0.25">
      <c r="B672" s="671"/>
      <c r="C672" s="528"/>
      <c r="D672" s="245">
        <v>6</v>
      </c>
      <c r="E672" s="190" t="s">
        <v>614</v>
      </c>
      <c r="F672" s="314">
        <v>494.81</v>
      </c>
      <c r="G672" s="190">
        <v>332.71</v>
      </c>
      <c r="H672" s="190">
        <v>332.71</v>
      </c>
      <c r="I672" s="198">
        <f t="shared" si="163"/>
        <v>1</v>
      </c>
      <c r="J672" s="190">
        <v>10.38</v>
      </c>
      <c r="K672" s="198">
        <f t="shared" si="164"/>
        <v>3.1198340897478288E-2</v>
      </c>
      <c r="L672" s="314">
        <v>95.34</v>
      </c>
      <c r="M672" s="198">
        <f t="shared" si="165"/>
        <v>1.0311983408974783</v>
      </c>
      <c r="N672" s="314">
        <v>989.63</v>
      </c>
      <c r="O672" s="190">
        <v>5.19</v>
      </c>
      <c r="P672" s="197">
        <f t="shared" si="166"/>
        <v>1.5599170448739144E-2</v>
      </c>
      <c r="Q672" s="196">
        <f t="shared" si="167"/>
        <v>5.1899999999999951</v>
      </c>
      <c r="R672" s="197">
        <f t="shared" si="168"/>
        <v>1.5599170448739128E-2</v>
      </c>
      <c r="S672" s="313">
        <f t="shared" si="169"/>
        <v>494.81459999999953</v>
      </c>
      <c r="T672" s="190" t="s">
        <v>179</v>
      </c>
      <c r="U672" s="190" t="s">
        <v>714</v>
      </c>
      <c r="V672" s="190" t="s">
        <v>642</v>
      </c>
      <c r="W672" s="196">
        <v>1</v>
      </c>
      <c r="X672" s="190" t="s">
        <v>469</v>
      </c>
    </row>
    <row r="673" spans="2:24" hidden="1" x14ac:dyDescent="0.25">
      <c r="B673" s="671"/>
      <c r="C673" s="528"/>
      <c r="D673" s="245">
        <v>7</v>
      </c>
      <c r="E673" s="190" t="s">
        <v>493</v>
      </c>
      <c r="F673" s="314">
        <v>381.98</v>
      </c>
      <c r="G673" s="190">
        <v>27.39</v>
      </c>
      <c r="H673" s="190">
        <v>27.39</v>
      </c>
      <c r="I673" s="198">
        <f t="shared" si="163"/>
        <v>1</v>
      </c>
      <c r="J673" s="190">
        <v>2.73</v>
      </c>
      <c r="K673" s="198">
        <f t="shared" si="164"/>
        <v>9.9671412924424968E-2</v>
      </c>
      <c r="L673" s="314">
        <v>278.82</v>
      </c>
      <c r="M673" s="198">
        <f t="shared" si="165"/>
        <v>1.0996714129244249</v>
      </c>
      <c r="N673" s="314">
        <v>761.18</v>
      </c>
      <c r="O673" s="190">
        <v>1.37</v>
      </c>
      <c r="P673" s="197">
        <f t="shared" si="166"/>
        <v>5.0018254837531952E-2</v>
      </c>
      <c r="Q673" s="196">
        <f t="shared" si="167"/>
        <v>1.3600000000000003</v>
      </c>
      <c r="R673" s="197">
        <f t="shared" si="168"/>
        <v>4.9653158086893037E-2</v>
      </c>
      <c r="S673" s="313">
        <f t="shared" si="169"/>
        <v>379.19520000000006</v>
      </c>
      <c r="T673" s="190" t="s">
        <v>467</v>
      </c>
      <c r="U673" s="190" t="s">
        <v>221</v>
      </c>
      <c r="V673" s="190" t="s">
        <v>512</v>
      </c>
      <c r="W673" s="196">
        <v>1</v>
      </c>
      <c r="X673" s="190" t="s">
        <v>469</v>
      </c>
    </row>
    <row r="674" spans="2:24" hidden="1" x14ac:dyDescent="0.25">
      <c r="B674" s="671"/>
      <c r="C674" s="528"/>
      <c r="D674" s="245">
        <v>8</v>
      </c>
      <c r="E674" s="190" t="s">
        <v>549</v>
      </c>
      <c r="F674" s="314">
        <v>368.19</v>
      </c>
      <c r="G674" s="190">
        <v>59.1</v>
      </c>
      <c r="H674" s="190">
        <v>59.1</v>
      </c>
      <c r="I674" s="198">
        <f t="shared" si="163"/>
        <v>1</v>
      </c>
      <c r="J674" s="190">
        <v>5.91</v>
      </c>
      <c r="K674" s="198">
        <f t="shared" si="164"/>
        <v>0.1</v>
      </c>
      <c r="L674" s="314">
        <v>124.39</v>
      </c>
      <c r="M674" s="198">
        <f t="shared" si="165"/>
        <v>1.1000000000000001</v>
      </c>
      <c r="N674" s="314">
        <v>735.14</v>
      </c>
      <c r="O674" s="190">
        <v>2.96</v>
      </c>
      <c r="P674" s="197">
        <f t="shared" si="166"/>
        <v>5.0084602368866325E-2</v>
      </c>
      <c r="Q674" s="196">
        <f t="shared" si="167"/>
        <v>2.9500000000000037</v>
      </c>
      <c r="R674" s="197">
        <f t="shared" si="168"/>
        <v>4.9915397631133736E-2</v>
      </c>
      <c r="S674" s="313">
        <f t="shared" si="169"/>
        <v>366.95050000000049</v>
      </c>
      <c r="T674" s="190" t="s">
        <v>467</v>
      </c>
      <c r="U674" s="190" t="s">
        <v>221</v>
      </c>
      <c r="V674" s="190" t="s">
        <v>685</v>
      </c>
      <c r="W674" s="196">
        <v>1</v>
      </c>
      <c r="X674" s="190" t="s">
        <v>415</v>
      </c>
    </row>
    <row r="675" spans="2:24" hidden="1" x14ac:dyDescent="0.25">
      <c r="B675" s="671"/>
      <c r="C675" s="528"/>
      <c r="D675" s="245">
        <v>9</v>
      </c>
      <c r="E675" s="190" t="s">
        <v>547</v>
      </c>
      <c r="F675" s="314">
        <v>315.35000000000002</v>
      </c>
      <c r="G675" s="190">
        <v>70.92</v>
      </c>
      <c r="H675" s="190">
        <v>70.92</v>
      </c>
      <c r="I675" s="198">
        <f t="shared" si="163"/>
        <v>1</v>
      </c>
      <c r="J675" s="190">
        <v>7.09</v>
      </c>
      <c r="K675" s="198">
        <f t="shared" si="164"/>
        <v>9.9971799210377882E-2</v>
      </c>
      <c r="L675" s="314">
        <v>90.1</v>
      </c>
      <c r="M675" s="198">
        <f t="shared" si="165"/>
        <v>1.0999717992103779</v>
      </c>
      <c r="N675" s="314">
        <v>638.80999999999995</v>
      </c>
      <c r="O675" s="190">
        <v>3.5</v>
      </c>
      <c r="P675" s="197">
        <f t="shared" si="166"/>
        <v>4.9351381838691484E-2</v>
      </c>
      <c r="Q675" s="196">
        <f t="shared" si="167"/>
        <v>3.5900000000000034</v>
      </c>
      <c r="R675" s="197">
        <f t="shared" si="168"/>
        <v>5.0620417371686453E-2</v>
      </c>
      <c r="S675" s="313">
        <f t="shared" si="169"/>
        <v>323.45900000000029</v>
      </c>
      <c r="T675" s="190" t="s">
        <v>467</v>
      </c>
      <c r="U675" s="190" t="s">
        <v>221</v>
      </c>
      <c r="V675" s="190" t="s">
        <v>685</v>
      </c>
      <c r="W675" s="196">
        <v>1</v>
      </c>
      <c r="X675" s="190" t="s">
        <v>415</v>
      </c>
    </row>
    <row r="676" spans="2:24" hidden="1" x14ac:dyDescent="0.25">
      <c r="B676" s="672"/>
      <c r="C676" s="528"/>
      <c r="D676" s="245">
        <v>10</v>
      </c>
      <c r="E676" s="190" t="s">
        <v>660</v>
      </c>
      <c r="F676" s="314">
        <v>288.01</v>
      </c>
      <c r="G676" s="190">
        <v>54</v>
      </c>
      <c r="H676" s="190">
        <v>54</v>
      </c>
      <c r="I676" s="198">
        <f t="shared" si="163"/>
        <v>1</v>
      </c>
      <c r="J676" s="190">
        <v>2.5299999999999998</v>
      </c>
      <c r="K676" s="198">
        <f t="shared" si="164"/>
        <v>4.6851851851851846E-2</v>
      </c>
      <c r="L676" s="314">
        <v>228.58</v>
      </c>
      <c r="M676" s="198">
        <f t="shared" si="165"/>
        <v>1.0468518518518519</v>
      </c>
      <c r="N676" s="314">
        <v>578.30999999999995</v>
      </c>
      <c r="O676" s="190">
        <v>1.26</v>
      </c>
      <c r="P676" s="197">
        <f t="shared" si="166"/>
        <v>2.3333333333333334E-2</v>
      </c>
      <c r="Q676" s="196">
        <f t="shared" si="167"/>
        <v>1.2700000000000011</v>
      </c>
      <c r="R676" s="197">
        <f t="shared" si="168"/>
        <v>2.3518518518518539E-2</v>
      </c>
      <c r="S676" s="313">
        <f t="shared" si="169"/>
        <v>290.2966000000003</v>
      </c>
      <c r="T676" s="190" t="s">
        <v>179</v>
      </c>
      <c r="U676" s="190" t="s">
        <v>714</v>
      </c>
      <c r="V676" s="190" t="s">
        <v>642</v>
      </c>
      <c r="W676" s="196">
        <v>1</v>
      </c>
      <c r="X676" s="190" t="s">
        <v>634</v>
      </c>
    </row>
    <row r="677" spans="2:24" hidden="1" x14ac:dyDescent="0.25">
      <c r="B677" s="670">
        <v>45937</v>
      </c>
      <c r="C677" s="528" t="str">
        <f t="shared" ref="C677" si="173">RIGHT(TEXT(B677,"aaa"),1)</f>
        <v>二</v>
      </c>
      <c r="D677" s="245">
        <v>1</v>
      </c>
      <c r="E677" s="190" t="s">
        <v>636</v>
      </c>
      <c r="F677" s="314">
        <v>2337.5700000000002</v>
      </c>
      <c r="G677" s="190">
        <v>23777</v>
      </c>
      <c r="H677" s="190">
        <v>23777</v>
      </c>
      <c r="I677" s="198">
        <f t="shared" si="163"/>
        <v>1</v>
      </c>
      <c r="J677" s="190">
        <v>403.03</v>
      </c>
      <c r="K677" s="198">
        <f t="shared" si="164"/>
        <v>1.6950414265887202E-2</v>
      </c>
      <c r="L677" s="314">
        <v>5.8</v>
      </c>
      <c r="M677" s="198">
        <f t="shared" si="165"/>
        <v>1.0169504142658872</v>
      </c>
      <c r="N677" s="314">
        <v>2337.5700000000002</v>
      </c>
      <c r="O677" s="190">
        <v>403.03</v>
      </c>
      <c r="P677" s="197">
        <f t="shared" si="166"/>
        <v>1.6950414265887202E-2</v>
      </c>
      <c r="Q677" s="196">
        <f t="shared" si="167"/>
        <v>-1.1368683772161603E-12</v>
      </c>
      <c r="R677" s="197">
        <f t="shared" si="168"/>
        <v>-4.7813785474036265E-17</v>
      </c>
      <c r="S677" s="313">
        <f t="shared" si="169"/>
        <v>-6.5938365878537297E-12</v>
      </c>
      <c r="T677" s="190" t="s">
        <v>179</v>
      </c>
      <c r="U677" s="190" t="s">
        <v>536</v>
      </c>
      <c r="V677" s="190" t="s">
        <v>702</v>
      </c>
      <c r="W677" s="196">
        <v>1</v>
      </c>
      <c r="X677" s="190" t="s">
        <v>469</v>
      </c>
    </row>
    <row r="678" spans="2:24" hidden="1" x14ac:dyDescent="0.25">
      <c r="B678" s="671"/>
      <c r="C678" s="528"/>
      <c r="D678" s="245">
        <v>2</v>
      </c>
      <c r="E678" s="190" t="s">
        <v>650</v>
      </c>
      <c r="F678" s="314">
        <v>555.04</v>
      </c>
      <c r="G678" s="190">
        <v>12729</v>
      </c>
      <c r="H678" s="190">
        <v>12729</v>
      </c>
      <c r="I678" s="198">
        <f t="shared" si="163"/>
        <v>1</v>
      </c>
      <c r="J678" s="190">
        <v>129.08000000000001</v>
      </c>
      <c r="K678" s="198">
        <f t="shared" si="164"/>
        <v>1.0140623772488021E-2</v>
      </c>
      <c r="L678" s="314">
        <v>4.3</v>
      </c>
      <c r="M678" s="198">
        <f t="shared" si="165"/>
        <v>1.0101406237724879</v>
      </c>
      <c r="N678" s="314">
        <v>555.04</v>
      </c>
      <c r="O678" s="190">
        <v>129.08000000000001</v>
      </c>
      <c r="P678" s="197">
        <f t="shared" si="166"/>
        <v>1.0140623772488021E-2</v>
      </c>
      <c r="Q678" s="196">
        <f t="shared" si="167"/>
        <v>0</v>
      </c>
      <c r="R678" s="197">
        <f t="shared" si="168"/>
        <v>0</v>
      </c>
      <c r="S678" s="313">
        <f t="shared" si="169"/>
        <v>0</v>
      </c>
      <c r="T678" s="190" t="s">
        <v>179</v>
      </c>
      <c r="U678" s="190" t="s">
        <v>536</v>
      </c>
      <c r="V678" s="190" t="s">
        <v>640</v>
      </c>
      <c r="W678" s="196">
        <v>1</v>
      </c>
      <c r="X678" s="190" t="s">
        <v>469</v>
      </c>
    </row>
    <row r="679" spans="2:24" hidden="1" x14ac:dyDescent="0.25">
      <c r="B679" s="671"/>
      <c r="C679" s="528"/>
      <c r="D679" s="245">
        <v>3</v>
      </c>
      <c r="E679" s="190" t="s">
        <v>550</v>
      </c>
      <c r="F679" s="314">
        <v>544.1</v>
      </c>
      <c r="G679" s="190">
        <v>99.49</v>
      </c>
      <c r="H679" s="190">
        <v>99.49</v>
      </c>
      <c r="I679" s="198">
        <f t="shared" si="163"/>
        <v>1</v>
      </c>
      <c r="J679" s="190">
        <v>6.77</v>
      </c>
      <c r="K679" s="198">
        <f t="shared" si="164"/>
        <v>6.8047039903507883E-2</v>
      </c>
      <c r="L679" s="314">
        <v>160.5</v>
      </c>
      <c r="M679" s="198">
        <f t="shared" si="165"/>
        <v>1.0680470399035078</v>
      </c>
      <c r="N679" s="314">
        <v>1086.5899999999999</v>
      </c>
      <c r="O679" s="190">
        <v>3.39</v>
      </c>
      <c r="P679" s="197">
        <f t="shared" si="166"/>
        <v>3.4073776258920496E-2</v>
      </c>
      <c r="Q679" s="196">
        <f t="shared" si="167"/>
        <v>3.3799999999999959</v>
      </c>
      <c r="R679" s="197">
        <f t="shared" si="168"/>
        <v>3.3973263644587359E-2</v>
      </c>
      <c r="S679" s="313">
        <f t="shared" si="169"/>
        <v>542.48999999999933</v>
      </c>
      <c r="T679" s="190" t="s">
        <v>179</v>
      </c>
      <c r="U679" s="190" t="s">
        <v>714</v>
      </c>
      <c r="V679" s="190" t="s">
        <v>509</v>
      </c>
      <c r="W679" s="196">
        <v>1</v>
      </c>
      <c r="X679" s="190" t="s">
        <v>469</v>
      </c>
    </row>
    <row r="680" spans="2:24" hidden="1" x14ac:dyDescent="0.25">
      <c r="B680" s="671"/>
      <c r="C680" s="528"/>
      <c r="D680" s="245">
        <v>4</v>
      </c>
      <c r="E680" s="190" t="s">
        <v>637</v>
      </c>
      <c r="F680" s="314">
        <v>514.75</v>
      </c>
      <c r="G680" s="190">
        <v>7491</v>
      </c>
      <c r="H680" s="190">
        <v>7491</v>
      </c>
      <c r="I680" s="198">
        <f t="shared" si="163"/>
        <v>1</v>
      </c>
      <c r="J680" s="190">
        <v>78.23</v>
      </c>
      <c r="K680" s="198">
        <f t="shared" si="164"/>
        <v>1.0443198504872514E-2</v>
      </c>
      <c r="L680" s="314">
        <v>6.58</v>
      </c>
      <c r="M680" s="198">
        <f t="shared" si="165"/>
        <v>1.0104431985048725</v>
      </c>
      <c r="N680" s="314">
        <v>514.75</v>
      </c>
      <c r="O680" s="190">
        <v>78.23</v>
      </c>
      <c r="P680" s="197">
        <f t="shared" si="166"/>
        <v>1.0443198504872514E-2</v>
      </c>
      <c r="Q680" s="196">
        <f t="shared" si="167"/>
        <v>-4.4053649617126212E-13</v>
      </c>
      <c r="R680" s="197">
        <f t="shared" si="168"/>
        <v>-5.8808770013517834E-17</v>
      </c>
      <c r="S680" s="313">
        <f t="shared" si="169"/>
        <v>-2.8987301448069046E-12</v>
      </c>
      <c r="T680" s="190" t="s">
        <v>467</v>
      </c>
      <c r="U680" s="190" t="s">
        <v>221</v>
      </c>
      <c r="V680" s="190" t="s">
        <v>641</v>
      </c>
      <c r="W680" s="196">
        <v>1</v>
      </c>
      <c r="X680" s="190" t="s">
        <v>469</v>
      </c>
    </row>
    <row r="681" spans="2:24" hidden="1" x14ac:dyDescent="0.25">
      <c r="B681" s="671"/>
      <c r="C681" s="528"/>
      <c r="D681" s="245">
        <v>5</v>
      </c>
      <c r="E681" s="190" t="s">
        <v>663</v>
      </c>
      <c r="F681" s="314">
        <v>392.07</v>
      </c>
      <c r="G681" s="190">
        <v>8110</v>
      </c>
      <c r="H681" s="190">
        <v>8110</v>
      </c>
      <c r="I681" s="198">
        <f t="shared" si="163"/>
        <v>1</v>
      </c>
      <c r="J681" s="190">
        <v>56.01</v>
      </c>
      <c r="K681" s="198">
        <f t="shared" si="164"/>
        <v>6.9062885326757091E-3</v>
      </c>
      <c r="L681" s="314">
        <v>7</v>
      </c>
      <c r="M681" s="198">
        <f t="shared" si="165"/>
        <v>1.0069062885326758</v>
      </c>
      <c r="N681" s="314">
        <v>392.07</v>
      </c>
      <c r="O681" s="190">
        <v>56.01</v>
      </c>
      <c r="P681" s="197">
        <f t="shared" si="166"/>
        <v>6.9062885326757091E-3</v>
      </c>
      <c r="Q681" s="196">
        <f t="shared" si="167"/>
        <v>2.2026824808563106E-13</v>
      </c>
      <c r="R681" s="197">
        <f t="shared" si="168"/>
        <v>2.716007991191505E-17</v>
      </c>
      <c r="S681" s="313">
        <f t="shared" si="169"/>
        <v>1.5418777365994174E-12</v>
      </c>
      <c r="T681" s="190" t="s">
        <v>467</v>
      </c>
      <c r="U681" s="190" t="s">
        <v>221</v>
      </c>
      <c r="V681" s="190" t="s">
        <v>641</v>
      </c>
      <c r="W681" s="196">
        <v>1</v>
      </c>
      <c r="X681" s="190" t="s">
        <v>469</v>
      </c>
    </row>
    <row r="682" spans="2:24" hidden="1" x14ac:dyDescent="0.25">
      <c r="B682" s="671"/>
      <c r="C682" s="528"/>
      <c r="D682" s="245">
        <v>6</v>
      </c>
      <c r="E682" s="190" t="s">
        <v>549</v>
      </c>
      <c r="F682" s="314">
        <v>357</v>
      </c>
      <c r="G682" s="190">
        <v>57.5</v>
      </c>
      <c r="H682" s="190">
        <v>57.5</v>
      </c>
      <c r="I682" s="198">
        <f t="shared" si="163"/>
        <v>1</v>
      </c>
      <c r="J682" s="190">
        <v>5.73</v>
      </c>
      <c r="K682" s="198">
        <f t="shared" si="164"/>
        <v>9.9652173913043485E-2</v>
      </c>
      <c r="L682" s="314">
        <v>124.39</v>
      </c>
      <c r="M682" s="198">
        <f t="shared" si="165"/>
        <v>1.0996521739130436</v>
      </c>
      <c r="N682" s="314">
        <v>712.75</v>
      </c>
      <c r="O682" s="190">
        <v>2.87</v>
      </c>
      <c r="P682" s="197">
        <f t="shared" si="166"/>
        <v>4.9913043478260873E-2</v>
      </c>
      <c r="Q682" s="196">
        <f t="shared" si="167"/>
        <v>2.8600000000000039</v>
      </c>
      <c r="R682" s="197">
        <f t="shared" si="168"/>
        <v>4.9739130434782675E-2</v>
      </c>
      <c r="S682" s="313">
        <f t="shared" si="169"/>
        <v>355.75540000000046</v>
      </c>
      <c r="T682" s="190" t="s">
        <v>467</v>
      </c>
      <c r="U682" s="190" t="s">
        <v>221</v>
      </c>
      <c r="V682" s="190" t="s">
        <v>685</v>
      </c>
      <c r="W682" s="196">
        <v>1</v>
      </c>
      <c r="X682" s="190" t="s">
        <v>415</v>
      </c>
    </row>
    <row r="683" spans="2:24" hidden="1" x14ac:dyDescent="0.25">
      <c r="B683" s="671"/>
      <c r="C683" s="528"/>
      <c r="D683" s="245">
        <v>7</v>
      </c>
      <c r="E683" s="190" t="s">
        <v>547</v>
      </c>
      <c r="F683" s="314">
        <v>307.24</v>
      </c>
      <c r="G683" s="190">
        <v>69</v>
      </c>
      <c r="H683" s="190">
        <v>69</v>
      </c>
      <c r="I683" s="198">
        <f t="shared" si="163"/>
        <v>1</v>
      </c>
      <c r="J683" s="190">
        <v>6.89</v>
      </c>
      <c r="K683" s="198">
        <f t="shared" si="164"/>
        <v>9.985507246376811E-2</v>
      </c>
      <c r="L683" s="314">
        <v>90.1</v>
      </c>
      <c r="M683" s="198">
        <f t="shared" si="165"/>
        <v>1.0998550724637681</v>
      </c>
      <c r="N683" s="314">
        <v>620.79</v>
      </c>
      <c r="O683" s="190">
        <v>3.41</v>
      </c>
      <c r="P683" s="197">
        <f t="shared" si="166"/>
        <v>4.9420289855072463E-2</v>
      </c>
      <c r="Q683" s="196">
        <f t="shared" si="167"/>
        <v>3.4800000000000004</v>
      </c>
      <c r="R683" s="197">
        <f t="shared" si="168"/>
        <v>5.0434782608695661E-2</v>
      </c>
      <c r="S683" s="313">
        <f t="shared" si="169"/>
        <v>313.548</v>
      </c>
      <c r="T683" s="190" t="s">
        <v>467</v>
      </c>
      <c r="U683" s="190" t="s">
        <v>221</v>
      </c>
      <c r="V683" s="190" t="s">
        <v>685</v>
      </c>
      <c r="W683" s="196">
        <v>1</v>
      </c>
      <c r="X683" s="190" t="s">
        <v>415</v>
      </c>
    </row>
    <row r="684" spans="2:24" hidden="1" x14ac:dyDescent="0.25">
      <c r="B684" s="671"/>
      <c r="C684" s="528"/>
      <c r="D684" s="245">
        <v>8</v>
      </c>
      <c r="E684" s="190" t="s">
        <v>798</v>
      </c>
      <c r="F684" s="314">
        <v>279.74</v>
      </c>
      <c r="G684" s="190">
        <v>20.9</v>
      </c>
      <c r="H684" s="190">
        <v>20.9</v>
      </c>
      <c r="I684" s="198">
        <f t="shared" si="163"/>
        <v>1</v>
      </c>
      <c r="J684" s="190">
        <v>2.0699999999999998</v>
      </c>
      <c r="K684" s="198">
        <f t="shared" si="164"/>
        <v>9.9043062200956933E-2</v>
      </c>
      <c r="L684" s="314">
        <v>271.58999999999997</v>
      </c>
      <c r="M684" s="198">
        <f t="shared" si="165"/>
        <v>1.099043062200957</v>
      </c>
      <c r="N684" s="314">
        <v>562.19000000000005</v>
      </c>
      <c r="O684" s="190">
        <v>1.03</v>
      </c>
      <c r="P684" s="197">
        <f t="shared" si="166"/>
        <v>4.9282296650717705E-2</v>
      </c>
      <c r="Q684" s="196">
        <f t="shared" si="167"/>
        <v>1.0400000000000003</v>
      </c>
      <c r="R684" s="197">
        <f t="shared" si="168"/>
        <v>4.9760765550239248E-2</v>
      </c>
      <c r="S684" s="313">
        <f t="shared" si="169"/>
        <v>282.45360000000005</v>
      </c>
      <c r="T684" s="190" t="s">
        <v>179</v>
      </c>
      <c r="U684" s="190" t="s">
        <v>714</v>
      </c>
      <c r="V684" s="190" t="s">
        <v>642</v>
      </c>
      <c r="W684" s="196">
        <v>1</v>
      </c>
      <c r="X684" s="190" t="s">
        <v>442</v>
      </c>
    </row>
    <row r="685" spans="2:24" hidden="1" x14ac:dyDescent="0.25">
      <c r="B685" s="671"/>
      <c r="C685" s="528"/>
      <c r="D685" s="245">
        <v>9</v>
      </c>
      <c r="E685" s="190" t="s">
        <v>471</v>
      </c>
      <c r="F685" s="314">
        <v>277.25</v>
      </c>
      <c r="G685" s="190">
        <v>46.76</v>
      </c>
      <c r="H685" s="190">
        <v>46.76</v>
      </c>
      <c r="I685" s="198">
        <f t="shared" si="163"/>
        <v>1</v>
      </c>
      <c r="J685" s="190">
        <v>4.6399999999999997</v>
      </c>
      <c r="K685" s="198">
        <f t="shared" si="164"/>
        <v>9.9230111206159113E-2</v>
      </c>
      <c r="L685" s="314">
        <v>118.99</v>
      </c>
      <c r="M685" s="198">
        <f t="shared" si="165"/>
        <v>1.0992301112061591</v>
      </c>
      <c r="N685" s="314">
        <v>552.11</v>
      </c>
      <c r="O685" s="190">
        <v>2.33</v>
      </c>
      <c r="P685" s="197">
        <f t="shared" si="166"/>
        <v>4.9828913601368693E-2</v>
      </c>
      <c r="Q685" s="196">
        <f t="shared" si="167"/>
        <v>2.3100000000000005</v>
      </c>
      <c r="R685" s="197">
        <f t="shared" si="168"/>
        <v>4.9401197604790434E-2</v>
      </c>
      <c r="S685" s="313">
        <f t="shared" si="169"/>
        <v>274.86690000000004</v>
      </c>
      <c r="T685" s="190" t="s">
        <v>179</v>
      </c>
      <c r="U685" s="190" t="s">
        <v>714</v>
      </c>
      <c r="V685" s="190" t="s">
        <v>509</v>
      </c>
      <c r="W685" s="196">
        <v>1</v>
      </c>
      <c r="X685" s="190" t="s">
        <v>460</v>
      </c>
    </row>
    <row r="686" spans="2:24" hidden="1" x14ac:dyDescent="0.25">
      <c r="B686" s="672"/>
      <c r="C686" s="528"/>
      <c r="D686" s="245">
        <v>10</v>
      </c>
      <c r="E686" s="190" t="s">
        <v>658</v>
      </c>
      <c r="F686" s="314">
        <v>243.97</v>
      </c>
      <c r="G686" s="190">
        <v>41.23</v>
      </c>
      <c r="H686" s="190">
        <v>41.23</v>
      </c>
      <c r="I686" s="198">
        <f t="shared" si="163"/>
        <v>1</v>
      </c>
      <c r="J686" s="190">
        <v>4.12</v>
      </c>
      <c r="K686" s="198">
        <f t="shared" si="164"/>
        <v>9.9927237448459869E-2</v>
      </c>
      <c r="L686" s="314">
        <v>118.43</v>
      </c>
      <c r="M686" s="198">
        <f t="shared" si="165"/>
        <v>1.0999272374484599</v>
      </c>
      <c r="N686" s="314">
        <v>487.93</v>
      </c>
      <c r="O686" s="190">
        <v>2.06</v>
      </c>
      <c r="P686" s="197">
        <f t="shared" si="166"/>
        <v>4.9963618724229934E-2</v>
      </c>
      <c r="Q686" s="196">
        <f t="shared" si="167"/>
        <v>2.0599999999999974</v>
      </c>
      <c r="R686" s="197">
        <f t="shared" si="168"/>
        <v>4.9963618724229872E-2</v>
      </c>
      <c r="S686" s="313">
        <f t="shared" si="169"/>
        <v>243.96579999999972</v>
      </c>
      <c r="T686" s="190" t="s">
        <v>179</v>
      </c>
      <c r="U686" s="190" t="s">
        <v>536</v>
      </c>
      <c r="V686" s="190" t="s">
        <v>799</v>
      </c>
      <c r="W686" s="196">
        <v>1</v>
      </c>
      <c r="X686" s="190" t="s">
        <v>432</v>
      </c>
    </row>
    <row r="687" spans="2:24" hidden="1" x14ac:dyDescent="0.25">
      <c r="B687" s="670">
        <v>45938</v>
      </c>
      <c r="C687" s="528" t="str">
        <f t="shared" ref="C687" si="174">RIGHT(TEXT(B687,"aaa"),1)</f>
        <v>三</v>
      </c>
      <c r="D687" s="245">
        <v>1</v>
      </c>
      <c r="E687" s="190" t="s">
        <v>636</v>
      </c>
      <c r="F687" s="314">
        <v>2066.13</v>
      </c>
      <c r="G687" s="190">
        <v>19816</v>
      </c>
      <c r="H687" s="190">
        <v>19816</v>
      </c>
      <c r="I687" s="198">
        <f t="shared" si="163"/>
        <v>1</v>
      </c>
      <c r="J687" s="190">
        <v>356.23</v>
      </c>
      <c r="K687" s="198">
        <f t="shared" si="164"/>
        <v>1.7976887363746467E-2</v>
      </c>
      <c r="L687" s="314">
        <v>5.8</v>
      </c>
      <c r="M687" s="198">
        <f t="shared" si="165"/>
        <v>1.0179768873637465</v>
      </c>
      <c r="N687" s="314">
        <v>2066.13</v>
      </c>
      <c r="O687" s="190">
        <v>356.23</v>
      </c>
      <c r="P687" s="197">
        <f t="shared" si="166"/>
        <v>1.7976887363746467E-2</v>
      </c>
      <c r="Q687" s="196">
        <f t="shared" si="167"/>
        <v>-4.5474735088646412E-13</v>
      </c>
      <c r="R687" s="197">
        <f t="shared" si="168"/>
        <v>-2.2948493686236581E-17</v>
      </c>
      <c r="S687" s="313">
        <f t="shared" si="169"/>
        <v>-2.6375346351414918E-12</v>
      </c>
      <c r="T687" s="190" t="s">
        <v>179</v>
      </c>
      <c r="U687" s="190" t="s">
        <v>536</v>
      </c>
      <c r="V687" s="190" t="s">
        <v>702</v>
      </c>
      <c r="W687" s="196">
        <v>1</v>
      </c>
      <c r="X687" s="190" t="s">
        <v>469</v>
      </c>
    </row>
    <row r="688" spans="2:24" hidden="1" x14ac:dyDescent="0.25">
      <c r="B688" s="671"/>
      <c r="C688" s="528"/>
      <c r="D688" s="245">
        <v>2</v>
      </c>
      <c r="E688" s="190" t="s">
        <v>637</v>
      </c>
      <c r="F688" s="314">
        <v>644.04999999999995</v>
      </c>
      <c r="G688" s="190">
        <v>6594</v>
      </c>
      <c r="H688" s="190">
        <v>6594</v>
      </c>
      <c r="I688" s="198">
        <f t="shared" si="163"/>
        <v>1</v>
      </c>
      <c r="J688" s="190">
        <v>97.88</v>
      </c>
      <c r="K688" s="198">
        <f t="shared" si="164"/>
        <v>1.4843797391568091E-2</v>
      </c>
      <c r="L688" s="314">
        <v>6.58</v>
      </c>
      <c r="M688" s="198">
        <f t="shared" si="165"/>
        <v>1.014843797391568</v>
      </c>
      <c r="N688" s="314">
        <v>644.04999999999995</v>
      </c>
      <c r="O688" s="190">
        <v>97.88</v>
      </c>
      <c r="P688" s="197">
        <f t="shared" si="166"/>
        <v>1.4843797391568091E-2</v>
      </c>
      <c r="Q688" s="196">
        <f t="shared" si="167"/>
        <v>1.1368683772161603E-13</v>
      </c>
      <c r="R688" s="197">
        <f t="shared" si="168"/>
        <v>1.7240952035428577E-17</v>
      </c>
      <c r="S688" s="313">
        <f t="shared" si="169"/>
        <v>7.4805939220823348E-13</v>
      </c>
      <c r="T688" s="190" t="s">
        <v>467</v>
      </c>
      <c r="U688" s="190" t="s">
        <v>221</v>
      </c>
      <c r="V688" s="190" t="s">
        <v>641</v>
      </c>
      <c r="W688" s="196">
        <v>1</v>
      </c>
      <c r="X688" s="190" t="s">
        <v>469</v>
      </c>
    </row>
    <row r="689" spans="2:24" hidden="1" x14ac:dyDescent="0.25">
      <c r="B689" s="671"/>
      <c r="C689" s="528"/>
      <c r="D689" s="245">
        <v>3</v>
      </c>
      <c r="E689" s="190" t="s">
        <v>519</v>
      </c>
      <c r="F689" s="314">
        <v>499.56</v>
      </c>
      <c r="G689" s="190">
        <v>230.79</v>
      </c>
      <c r="H689" s="190">
        <v>230.79</v>
      </c>
      <c r="I689" s="198">
        <f t="shared" si="163"/>
        <v>1</v>
      </c>
      <c r="J689" s="190">
        <v>10.34</v>
      </c>
      <c r="K689" s="198">
        <f t="shared" si="164"/>
        <v>4.4802634429568007E-2</v>
      </c>
      <c r="L689" s="314">
        <v>99.12</v>
      </c>
      <c r="M689" s="198">
        <f t="shared" si="165"/>
        <v>1.044802634429568</v>
      </c>
      <c r="N689" s="314">
        <v>1024.9000000000001</v>
      </c>
      <c r="O689" s="190">
        <v>5.04</v>
      </c>
      <c r="P689" s="197">
        <f t="shared" si="166"/>
        <v>2.1838034576888082E-2</v>
      </c>
      <c r="Q689" s="196">
        <f t="shared" si="167"/>
        <v>5.3000000000000034</v>
      </c>
      <c r="R689" s="197">
        <f t="shared" si="168"/>
        <v>2.2964599852679939E-2</v>
      </c>
      <c r="S689" s="313">
        <f t="shared" si="169"/>
        <v>525.33600000000035</v>
      </c>
      <c r="T689" s="190" t="s">
        <v>179</v>
      </c>
      <c r="U689" s="190" t="s">
        <v>714</v>
      </c>
      <c r="V689" s="190" t="s">
        <v>509</v>
      </c>
      <c r="W689" s="196">
        <v>1</v>
      </c>
      <c r="X689" s="190" t="s">
        <v>469</v>
      </c>
    </row>
    <row r="690" spans="2:24" hidden="1" x14ac:dyDescent="0.25">
      <c r="B690" s="671"/>
      <c r="C690" s="528"/>
      <c r="D690" s="245">
        <v>4</v>
      </c>
      <c r="E690" s="190" t="s">
        <v>550</v>
      </c>
      <c r="F690" s="314">
        <v>446.19</v>
      </c>
      <c r="G690" s="190">
        <v>91.09</v>
      </c>
      <c r="H690" s="190">
        <v>91.09</v>
      </c>
      <c r="I690" s="198">
        <f t="shared" si="163"/>
        <v>1</v>
      </c>
      <c r="J690" s="190">
        <v>5.83</v>
      </c>
      <c r="K690" s="198">
        <f t="shared" si="164"/>
        <v>6.4002634756833904E-2</v>
      </c>
      <c r="L690" s="314">
        <v>160.5</v>
      </c>
      <c r="M690" s="198">
        <f t="shared" si="165"/>
        <v>1.0640026347568339</v>
      </c>
      <c r="N690" s="314">
        <v>935.72</v>
      </c>
      <c r="O690" s="190">
        <v>2.78</v>
      </c>
      <c r="P690" s="197">
        <f t="shared" si="166"/>
        <v>3.0519266659347895E-2</v>
      </c>
      <c r="Q690" s="196">
        <f t="shared" si="167"/>
        <v>3.0499999999999985</v>
      </c>
      <c r="R690" s="197">
        <f t="shared" si="168"/>
        <v>3.3483368097485984E-2</v>
      </c>
      <c r="S690" s="313">
        <f t="shared" si="169"/>
        <v>489.52499999999975</v>
      </c>
      <c r="T690" s="190" t="s">
        <v>179</v>
      </c>
      <c r="U690" s="190" t="s">
        <v>714</v>
      </c>
      <c r="V690" s="190" t="s">
        <v>509</v>
      </c>
      <c r="W690" s="196">
        <v>1</v>
      </c>
      <c r="X690" s="190" t="s">
        <v>469</v>
      </c>
    </row>
    <row r="691" spans="2:24" hidden="1" x14ac:dyDescent="0.25">
      <c r="B691" s="671"/>
      <c r="C691" s="528"/>
      <c r="D691" s="245">
        <v>5</v>
      </c>
      <c r="E691" s="190" t="s">
        <v>662</v>
      </c>
      <c r="F691" s="314">
        <v>432.87</v>
      </c>
      <c r="G691" s="190">
        <v>2914</v>
      </c>
      <c r="H691" s="190">
        <v>2914</v>
      </c>
      <c r="I691" s="198">
        <f t="shared" si="163"/>
        <v>1</v>
      </c>
      <c r="J691" s="190">
        <v>98.38</v>
      </c>
      <c r="K691" s="198">
        <f t="shared" si="164"/>
        <v>3.3761153054220998E-2</v>
      </c>
      <c r="L691" s="314">
        <v>4.4000000000000004</v>
      </c>
      <c r="M691" s="198">
        <f t="shared" si="165"/>
        <v>1.033761153054221</v>
      </c>
      <c r="N691" s="314">
        <v>432.87</v>
      </c>
      <c r="O691" s="190">
        <v>98.38</v>
      </c>
      <c r="P691" s="197">
        <f t="shared" si="166"/>
        <v>3.3761153054220998E-2</v>
      </c>
      <c r="Q691" s="196">
        <f t="shared" si="167"/>
        <v>1.1368683772161603E-13</v>
      </c>
      <c r="R691" s="197">
        <f t="shared" si="168"/>
        <v>3.9014014317644484E-17</v>
      </c>
      <c r="S691" s="313">
        <f t="shared" si="169"/>
        <v>5.0022208597511057E-13</v>
      </c>
      <c r="T691" s="190" t="s">
        <v>179</v>
      </c>
      <c r="U691" s="190" t="s">
        <v>536</v>
      </c>
      <c r="V691" s="190" t="s">
        <v>640</v>
      </c>
      <c r="W691" s="196">
        <v>1</v>
      </c>
      <c r="X691" s="190" t="s">
        <v>450</v>
      </c>
    </row>
    <row r="692" spans="2:24" hidden="1" x14ac:dyDescent="0.25">
      <c r="B692" s="671"/>
      <c r="C692" s="528"/>
      <c r="D692" s="245">
        <v>6</v>
      </c>
      <c r="E692" s="190" t="s">
        <v>660</v>
      </c>
      <c r="F692" s="314">
        <v>280.01</v>
      </c>
      <c r="G692" s="190">
        <v>42.55</v>
      </c>
      <c r="H692" s="190">
        <v>42.55</v>
      </c>
      <c r="I692" s="198">
        <f t="shared" si="163"/>
        <v>1</v>
      </c>
      <c r="J692" s="190">
        <v>2.4500000000000002</v>
      </c>
      <c r="K692" s="198">
        <f t="shared" si="164"/>
        <v>5.7579318448883678E-2</v>
      </c>
      <c r="L692" s="314">
        <v>228.58</v>
      </c>
      <c r="M692" s="198">
        <f t="shared" si="165"/>
        <v>1.0575793184488838</v>
      </c>
      <c r="N692" s="314">
        <v>560.02</v>
      </c>
      <c r="O692" s="190">
        <v>1.2250000000000014</v>
      </c>
      <c r="P692" s="197">
        <f t="shared" si="166"/>
        <v>2.878965922444187E-2</v>
      </c>
      <c r="Q692" s="196">
        <f t="shared" si="167"/>
        <v>1.2250000000000014</v>
      </c>
      <c r="R692" s="197">
        <f t="shared" si="168"/>
        <v>2.878965922444187E-2</v>
      </c>
      <c r="S692" s="313">
        <f t="shared" si="169"/>
        <v>280.01050000000032</v>
      </c>
      <c r="T692" s="190" t="s">
        <v>179</v>
      </c>
      <c r="U692" s="190" t="s">
        <v>714</v>
      </c>
      <c r="V692" s="190" t="s">
        <v>642</v>
      </c>
      <c r="W692" s="196">
        <v>1</v>
      </c>
      <c r="X692" s="190" t="s">
        <v>634</v>
      </c>
    </row>
    <row r="693" spans="2:24" hidden="1" x14ac:dyDescent="0.25">
      <c r="B693" s="671"/>
      <c r="C693" s="528"/>
      <c r="D693" s="245">
        <v>7</v>
      </c>
      <c r="E693" s="190" t="s">
        <v>663</v>
      </c>
      <c r="F693" s="314">
        <v>246.26</v>
      </c>
      <c r="G693" s="190">
        <v>7567</v>
      </c>
      <c r="H693" s="190">
        <v>7567</v>
      </c>
      <c r="I693" s="198">
        <f t="shared" si="163"/>
        <v>1</v>
      </c>
      <c r="J693" s="190">
        <v>35.18</v>
      </c>
      <c r="K693" s="198">
        <f t="shared" si="164"/>
        <v>4.6491343993656665E-3</v>
      </c>
      <c r="L693" s="314">
        <v>7</v>
      </c>
      <c r="M693" s="198">
        <f t="shared" si="165"/>
        <v>1.0046491343993658</v>
      </c>
      <c r="N693" s="314">
        <v>246.26</v>
      </c>
      <c r="O693" s="190">
        <v>35.18</v>
      </c>
      <c r="P693" s="197">
        <f t="shared" si="166"/>
        <v>4.6491343993656665E-3</v>
      </c>
      <c r="Q693" s="196">
        <f t="shared" si="167"/>
        <v>2.9132252166164108E-13</v>
      </c>
      <c r="R693" s="197">
        <f t="shared" si="168"/>
        <v>3.8499077793265639E-17</v>
      </c>
      <c r="S693" s="313">
        <f t="shared" si="169"/>
        <v>2.0392576516314875E-12</v>
      </c>
      <c r="T693" s="190" t="s">
        <v>467</v>
      </c>
      <c r="U693" s="190" t="s">
        <v>221</v>
      </c>
      <c r="V693" s="190" t="s">
        <v>641</v>
      </c>
      <c r="W693" s="196">
        <v>1</v>
      </c>
      <c r="X693" s="190" t="s">
        <v>469</v>
      </c>
    </row>
    <row r="694" spans="2:24" hidden="1" x14ac:dyDescent="0.25">
      <c r="B694" s="671"/>
      <c r="C694" s="528"/>
      <c r="D694" s="245">
        <v>8</v>
      </c>
      <c r="E694" s="190" t="s">
        <v>697</v>
      </c>
      <c r="F694" s="314">
        <v>205.61</v>
      </c>
      <c r="G694" s="190">
        <v>18.489999999999998</v>
      </c>
      <c r="H694" s="190">
        <v>18.489999999999998</v>
      </c>
      <c r="I694" s="198">
        <f t="shared" si="163"/>
        <v>1</v>
      </c>
      <c r="J694" s="190">
        <v>1.83</v>
      </c>
      <c r="K694" s="198">
        <f t="shared" si="164"/>
        <v>9.8972417522985412E-2</v>
      </c>
      <c r="L694" s="314">
        <v>225.95</v>
      </c>
      <c r="M694" s="198">
        <f t="shared" si="165"/>
        <v>1.0989724175229856</v>
      </c>
      <c r="N694" s="314">
        <v>413.49</v>
      </c>
      <c r="O694" s="190">
        <v>0.91</v>
      </c>
      <c r="P694" s="197">
        <f t="shared" si="166"/>
        <v>4.921579232017307E-2</v>
      </c>
      <c r="Q694" s="196">
        <f t="shared" si="167"/>
        <v>0.92000000000000182</v>
      </c>
      <c r="R694" s="197">
        <f t="shared" si="168"/>
        <v>4.9756625202812432E-2</v>
      </c>
      <c r="S694" s="313">
        <f t="shared" si="169"/>
        <v>207.87400000000039</v>
      </c>
      <c r="T694" s="190" t="s">
        <v>179</v>
      </c>
      <c r="U694" s="190" t="s">
        <v>714</v>
      </c>
      <c r="V694" s="190" t="s">
        <v>642</v>
      </c>
      <c r="W694" s="196">
        <v>1</v>
      </c>
      <c r="X694" s="190" t="s">
        <v>673</v>
      </c>
    </row>
    <row r="695" spans="2:24" hidden="1" x14ac:dyDescent="0.25">
      <c r="B695" s="671"/>
      <c r="C695" s="528"/>
      <c r="D695" s="245">
        <v>9</v>
      </c>
      <c r="E695" s="190" t="s">
        <v>554</v>
      </c>
      <c r="F695" s="314">
        <v>187.8</v>
      </c>
      <c r="G695" s="190">
        <v>53.53</v>
      </c>
      <c r="H695" s="190">
        <v>53.53</v>
      </c>
      <c r="I695" s="198">
        <f t="shared" si="163"/>
        <v>1</v>
      </c>
      <c r="J695" s="190">
        <v>5.29</v>
      </c>
      <c r="K695" s="198">
        <f t="shared" si="164"/>
        <v>9.8823089856155427E-2</v>
      </c>
      <c r="L695" s="314">
        <v>74.23</v>
      </c>
      <c r="M695" s="198">
        <f t="shared" si="165"/>
        <v>1.0988230898561555</v>
      </c>
      <c r="N695" s="314">
        <v>392.68</v>
      </c>
      <c r="O695" s="190">
        <v>2.5299999999999998</v>
      </c>
      <c r="P695" s="197">
        <f t="shared" si="166"/>
        <v>4.7263216887726507E-2</v>
      </c>
      <c r="Q695" s="196">
        <f t="shared" si="167"/>
        <v>2.7599999999999993</v>
      </c>
      <c r="R695" s="197">
        <f t="shared" si="168"/>
        <v>5.1559872968428906E-2</v>
      </c>
      <c r="S695" s="313">
        <f t="shared" si="169"/>
        <v>204.87479999999996</v>
      </c>
      <c r="T695" s="190" t="s">
        <v>467</v>
      </c>
      <c r="U695" s="190" t="s">
        <v>221</v>
      </c>
      <c r="V695" s="190" t="s">
        <v>685</v>
      </c>
      <c r="W695" s="196">
        <v>1</v>
      </c>
      <c r="X695" s="190" t="s">
        <v>421</v>
      </c>
    </row>
    <row r="696" spans="2:24" hidden="1" x14ac:dyDescent="0.25">
      <c r="B696" s="672"/>
      <c r="C696" s="528"/>
      <c r="D696" s="245">
        <v>10</v>
      </c>
      <c r="E696" s="190" t="s">
        <v>549</v>
      </c>
      <c r="F696" s="314">
        <v>181.61</v>
      </c>
      <c r="G696" s="190">
        <v>50.74</v>
      </c>
      <c r="H696" s="190">
        <v>50.74</v>
      </c>
      <c r="I696" s="198">
        <f t="shared" si="163"/>
        <v>1</v>
      </c>
      <c r="J696" s="190">
        <v>2.92</v>
      </c>
      <c r="K696" s="198">
        <f t="shared" si="164"/>
        <v>5.7548285376428851E-2</v>
      </c>
      <c r="L696" s="314">
        <v>124.39</v>
      </c>
      <c r="M696" s="198">
        <f t="shared" si="165"/>
        <v>1.0575482853764289</v>
      </c>
      <c r="N696" s="314">
        <v>363.22</v>
      </c>
      <c r="O696" s="190">
        <v>1.4600000000000009</v>
      </c>
      <c r="P696" s="197">
        <f t="shared" si="166"/>
        <v>2.8774142688214443E-2</v>
      </c>
      <c r="Q696" s="196">
        <f t="shared" si="167"/>
        <v>1.4600000000000009</v>
      </c>
      <c r="R696" s="197">
        <f t="shared" si="168"/>
        <v>2.8774142688214443E-2</v>
      </c>
      <c r="S696" s="313">
        <f t="shared" si="169"/>
        <v>181.60940000000011</v>
      </c>
      <c r="T696" s="190" t="s">
        <v>467</v>
      </c>
      <c r="U696" s="190" t="s">
        <v>221</v>
      </c>
      <c r="V696" s="190" t="s">
        <v>685</v>
      </c>
      <c r="W696" s="196">
        <v>1</v>
      </c>
      <c r="X696" s="190" t="s">
        <v>415</v>
      </c>
    </row>
    <row r="697" spans="2:24" hidden="1" x14ac:dyDescent="0.25">
      <c r="B697" s="670">
        <v>45939</v>
      </c>
      <c r="C697" s="528" t="str">
        <f t="shared" ref="C697" si="175">RIGHT(TEXT(B697,"aaa"),1)</f>
        <v>四</v>
      </c>
      <c r="D697" s="245">
        <v>1</v>
      </c>
      <c r="E697" s="190" t="s">
        <v>637</v>
      </c>
      <c r="F697" s="314">
        <v>1091.56</v>
      </c>
      <c r="G697" s="190">
        <v>5298</v>
      </c>
      <c r="H697" s="190">
        <v>5298</v>
      </c>
      <c r="I697" s="198">
        <f t="shared" si="163"/>
        <v>1</v>
      </c>
      <c r="J697" s="190">
        <v>165.89</v>
      </c>
      <c r="K697" s="198">
        <f t="shared" si="164"/>
        <v>3.1311815779539447E-2</v>
      </c>
      <c r="L697" s="314">
        <v>6.58</v>
      </c>
      <c r="M697" s="198">
        <f t="shared" si="165"/>
        <v>1.0313118157795396</v>
      </c>
      <c r="N697" s="314">
        <v>1091.56</v>
      </c>
      <c r="O697" s="190">
        <v>165.89</v>
      </c>
      <c r="P697" s="197">
        <f t="shared" si="166"/>
        <v>3.1311815779539447E-2</v>
      </c>
      <c r="Q697" s="196">
        <f t="shared" si="167"/>
        <v>3.4106051316484809E-13</v>
      </c>
      <c r="R697" s="197">
        <f t="shared" si="168"/>
        <v>6.4375332798197077E-17</v>
      </c>
      <c r="S697" s="313">
        <f t="shared" si="169"/>
        <v>2.2441781766247007E-12</v>
      </c>
      <c r="T697" s="190" t="s">
        <v>467</v>
      </c>
      <c r="U697" s="190" t="s">
        <v>221</v>
      </c>
      <c r="V697" s="190" t="s">
        <v>641</v>
      </c>
      <c r="W697" s="196">
        <v>1</v>
      </c>
      <c r="X697" s="190" t="s">
        <v>469</v>
      </c>
    </row>
    <row r="698" spans="2:24" hidden="1" x14ac:dyDescent="0.25">
      <c r="B698" s="671"/>
      <c r="C698" s="528"/>
      <c r="D698" s="245">
        <v>2</v>
      </c>
      <c r="E698" s="190" t="s">
        <v>700</v>
      </c>
      <c r="F698" s="314">
        <v>872.74</v>
      </c>
      <c r="G698" s="190">
        <v>44.16</v>
      </c>
      <c r="H698" s="190">
        <v>44.16</v>
      </c>
      <c r="I698" s="198">
        <f t="shared" si="163"/>
        <v>1</v>
      </c>
      <c r="J698" s="190">
        <v>4.34</v>
      </c>
      <c r="K698" s="198">
        <f t="shared" si="164"/>
        <v>9.8278985507246383E-2</v>
      </c>
      <c r="L698" s="314">
        <v>417.58</v>
      </c>
      <c r="M698" s="198">
        <f t="shared" si="165"/>
        <v>1.0982789855072466</v>
      </c>
      <c r="N698" s="314">
        <v>1812.3</v>
      </c>
      <c r="O698" s="190">
        <v>2.09</v>
      </c>
      <c r="P698" s="197">
        <f t="shared" si="166"/>
        <v>4.732789855072464E-2</v>
      </c>
      <c r="Q698" s="196">
        <f t="shared" si="167"/>
        <v>2.2500000000000036</v>
      </c>
      <c r="R698" s="197">
        <f t="shared" si="168"/>
        <v>5.0951086956521827E-2</v>
      </c>
      <c r="S698" s="313">
        <f t="shared" si="169"/>
        <v>939.55500000000143</v>
      </c>
      <c r="T698" s="190" t="s">
        <v>477</v>
      </c>
      <c r="U698" s="190" t="s">
        <v>222</v>
      </c>
      <c r="V698" s="190" t="s">
        <v>688</v>
      </c>
      <c r="W698" s="196">
        <v>1</v>
      </c>
      <c r="X698" s="190" t="s">
        <v>694</v>
      </c>
    </row>
    <row r="699" spans="2:24" hidden="1" x14ac:dyDescent="0.25">
      <c r="B699" s="671"/>
      <c r="C699" s="528"/>
      <c r="D699" s="245">
        <v>3</v>
      </c>
      <c r="E699" s="190" t="s">
        <v>636</v>
      </c>
      <c r="F699" s="314">
        <v>812.06</v>
      </c>
      <c r="G699" s="190">
        <v>17283</v>
      </c>
      <c r="H699" s="190">
        <v>17283</v>
      </c>
      <c r="I699" s="198">
        <f t="shared" si="163"/>
        <v>1</v>
      </c>
      <c r="J699" s="190">
        <v>140.01</v>
      </c>
      <c r="K699" s="198">
        <f t="shared" si="164"/>
        <v>8.1010241277555978E-3</v>
      </c>
      <c r="L699" s="314">
        <v>5.8</v>
      </c>
      <c r="M699" s="198">
        <f t="shared" si="165"/>
        <v>1.0081010241277555</v>
      </c>
      <c r="N699" s="314">
        <v>812.06</v>
      </c>
      <c r="O699" s="190">
        <v>140.01</v>
      </c>
      <c r="P699" s="197">
        <f t="shared" si="166"/>
        <v>8.1010241277555978E-3</v>
      </c>
      <c r="Q699" s="196">
        <f t="shared" si="167"/>
        <v>-1.5916157281026244E-12</v>
      </c>
      <c r="R699" s="197">
        <f t="shared" si="168"/>
        <v>-9.2091403581705982E-17</v>
      </c>
      <c r="S699" s="313">
        <f t="shared" si="169"/>
        <v>-9.2313712229952219E-12</v>
      </c>
      <c r="T699" s="190" t="s">
        <v>179</v>
      </c>
      <c r="U699" s="190" t="s">
        <v>536</v>
      </c>
      <c r="V699" s="190" t="s">
        <v>702</v>
      </c>
      <c r="W699" s="196">
        <v>1</v>
      </c>
      <c r="X699" s="190" t="s">
        <v>469</v>
      </c>
    </row>
    <row r="700" spans="2:24" hidden="1" x14ac:dyDescent="0.25">
      <c r="B700" s="671"/>
      <c r="C700" s="528"/>
      <c r="D700" s="245">
        <v>4</v>
      </c>
      <c r="E700" s="190" t="s">
        <v>690</v>
      </c>
      <c r="F700" s="314">
        <v>489.22</v>
      </c>
      <c r="G700" s="190">
        <v>79.47</v>
      </c>
      <c r="H700" s="190">
        <v>79.47</v>
      </c>
      <c r="I700" s="198">
        <f t="shared" si="163"/>
        <v>1</v>
      </c>
      <c r="J700" s="190">
        <v>6.92</v>
      </c>
      <c r="K700" s="198">
        <f t="shared" si="164"/>
        <v>8.707688435887756E-2</v>
      </c>
      <c r="L700" s="314">
        <v>313.60000000000002</v>
      </c>
      <c r="M700" s="198">
        <f t="shared" si="165"/>
        <v>1.0870768843588776</v>
      </c>
      <c r="N700" s="314">
        <v>2170.11</v>
      </c>
      <c r="O700" s="190">
        <v>1.56</v>
      </c>
      <c r="P700" s="197">
        <f t="shared" si="166"/>
        <v>1.9630049075122689E-2</v>
      </c>
      <c r="Q700" s="196">
        <f t="shared" si="167"/>
        <v>5.3600000000000012</v>
      </c>
      <c r="R700" s="197">
        <f t="shared" si="168"/>
        <v>6.7446835283754891E-2</v>
      </c>
      <c r="S700" s="313">
        <f t="shared" si="169"/>
        <v>1680.8960000000004</v>
      </c>
      <c r="T700" s="190" t="s">
        <v>467</v>
      </c>
      <c r="U700" s="190" t="s">
        <v>221</v>
      </c>
      <c r="V700" s="190" t="s">
        <v>512</v>
      </c>
      <c r="W700" s="196">
        <v>1</v>
      </c>
      <c r="X700" s="190" t="s">
        <v>469</v>
      </c>
    </row>
    <row r="701" spans="2:24" hidden="1" x14ac:dyDescent="0.25">
      <c r="B701" s="671"/>
      <c r="C701" s="528"/>
      <c r="D701" s="245">
        <v>5</v>
      </c>
      <c r="E701" s="190" t="s">
        <v>465</v>
      </c>
      <c r="F701" s="314">
        <v>488.5</v>
      </c>
      <c r="G701" s="190">
        <v>28.14</v>
      </c>
      <c r="H701" s="190">
        <v>28.14</v>
      </c>
      <c r="I701" s="198">
        <f t="shared" ref="I701:I726" si="176">H701/G701</f>
        <v>1</v>
      </c>
      <c r="J701" s="190">
        <v>2.44</v>
      </c>
      <c r="K701" s="198">
        <f t="shared" ref="K701:K726" si="177">J701/G701</f>
        <v>8.6709310589907607E-2</v>
      </c>
      <c r="L701" s="314">
        <v>814.16</v>
      </c>
      <c r="M701" s="198">
        <f t="shared" ref="M701:M726" si="178">(H701+J701)/G701</f>
        <v>1.0867093105899077</v>
      </c>
      <c r="N701" s="314">
        <v>1986.55</v>
      </c>
      <c r="O701" s="190">
        <v>0.6</v>
      </c>
      <c r="P701" s="197">
        <f t="shared" ref="P701:P726" si="179">O701/G701</f>
        <v>2.1321961620469083E-2</v>
      </c>
      <c r="Q701" s="196">
        <f t="shared" ref="Q701:Q726" si="180">(H701+J701)-G701-O701</f>
        <v>1.8400000000000012</v>
      </c>
      <c r="R701" s="197">
        <f t="shared" ref="R701:R726" si="181">Q701/G701</f>
        <v>6.5387348969438569E-2</v>
      </c>
      <c r="S701" s="313">
        <f t="shared" ref="S701:S726" si="182">Q701*L701</f>
        <v>1498.0544000000009</v>
      </c>
      <c r="T701" s="190" t="s">
        <v>179</v>
      </c>
      <c r="U701" s="190" t="s">
        <v>222</v>
      </c>
      <c r="V701" s="190" t="s">
        <v>688</v>
      </c>
      <c r="W701" s="196">
        <v>1</v>
      </c>
      <c r="X701" s="190" t="s">
        <v>414</v>
      </c>
    </row>
    <row r="702" spans="2:24" hidden="1" x14ac:dyDescent="0.25">
      <c r="B702" s="671"/>
      <c r="C702" s="528"/>
      <c r="D702" s="245">
        <v>6</v>
      </c>
      <c r="E702" s="190" t="s">
        <v>549</v>
      </c>
      <c r="F702" s="314">
        <v>267.44</v>
      </c>
      <c r="G702" s="190">
        <v>45.44</v>
      </c>
      <c r="H702" s="190">
        <v>45.44</v>
      </c>
      <c r="I702" s="198">
        <f t="shared" si="176"/>
        <v>1</v>
      </c>
      <c r="J702" s="190">
        <v>4.5</v>
      </c>
      <c r="K702" s="198">
        <f t="shared" si="177"/>
        <v>9.9031690140845077E-2</v>
      </c>
      <c r="L702" s="314">
        <v>124.39</v>
      </c>
      <c r="M702" s="198">
        <f t="shared" si="178"/>
        <v>1.099031690140845</v>
      </c>
      <c r="N702" s="314">
        <v>559.76</v>
      </c>
      <c r="O702" s="190">
        <v>2.15</v>
      </c>
      <c r="P702" s="197">
        <f t="shared" si="179"/>
        <v>4.7315140845070422E-2</v>
      </c>
      <c r="Q702" s="196">
        <f t="shared" si="180"/>
        <v>2.35</v>
      </c>
      <c r="R702" s="197">
        <f t="shared" si="181"/>
        <v>5.1716549295774655E-2</v>
      </c>
      <c r="S702" s="313">
        <f t="shared" si="182"/>
        <v>292.31650000000002</v>
      </c>
      <c r="T702" s="190" t="s">
        <v>467</v>
      </c>
      <c r="U702" s="190" t="s">
        <v>221</v>
      </c>
      <c r="V702" s="190" t="s">
        <v>685</v>
      </c>
      <c r="W702" s="196">
        <v>1</v>
      </c>
      <c r="X702" s="190" t="s">
        <v>415</v>
      </c>
    </row>
    <row r="703" spans="2:24" hidden="1" x14ac:dyDescent="0.25">
      <c r="B703" s="671"/>
      <c r="C703" s="528"/>
      <c r="D703" s="245">
        <v>7</v>
      </c>
      <c r="E703" s="190" t="s">
        <v>524</v>
      </c>
      <c r="F703" s="314">
        <v>252.59</v>
      </c>
      <c r="G703" s="190">
        <v>20.420000000000002</v>
      </c>
      <c r="H703" s="190">
        <v>20.420000000000002</v>
      </c>
      <c r="I703" s="198">
        <f t="shared" si="176"/>
        <v>1</v>
      </c>
      <c r="J703" s="190">
        <v>1.88</v>
      </c>
      <c r="K703" s="198">
        <f t="shared" si="177"/>
        <v>9.206660137120469E-2</v>
      </c>
      <c r="L703" s="314">
        <v>268.70999999999998</v>
      </c>
      <c r="M703" s="198">
        <f t="shared" si="178"/>
        <v>1.0920666013712046</v>
      </c>
      <c r="N703" s="314">
        <v>505.17</v>
      </c>
      <c r="O703" s="190">
        <v>0.94</v>
      </c>
      <c r="P703" s="197">
        <f t="shared" si="179"/>
        <v>4.6033300685602345E-2</v>
      </c>
      <c r="Q703" s="196">
        <f t="shared" si="180"/>
        <v>0.93999999999999906</v>
      </c>
      <c r="R703" s="197">
        <f t="shared" si="181"/>
        <v>4.6033300685602303E-2</v>
      </c>
      <c r="S703" s="313">
        <f t="shared" si="182"/>
        <v>252.58739999999972</v>
      </c>
      <c r="T703" s="190" t="s">
        <v>179</v>
      </c>
      <c r="U703" s="190" t="s">
        <v>714</v>
      </c>
      <c r="V703" s="190" t="s">
        <v>642</v>
      </c>
      <c r="W703" s="196">
        <v>1</v>
      </c>
      <c r="X703" s="190" t="s">
        <v>434</v>
      </c>
    </row>
    <row r="704" spans="2:24" hidden="1" x14ac:dyDescent="0.25">
      <c r="B704" s="671"/>
      <c r="C704" s="528"/>
      <c r="D704" s="245">
        <v>8</v>
      </c>
      <c r="E704" s="190" t="s">
        <v>800</v>
      </c>
      <c r="F704" s="314">
        <v>243.49</v>
      </c>
      <c r="G704" s="190">
        <v>121.44</v>
      </c>
      <c r="H704" s="190">
        <v>121.44</v>
      </c>
      <c r="I704" s="198">
        <f t="shared" si="176"/>
        <v>1</v>
      </c>
      <c r="J704" s="190">
        <v>12.1</v>
      </c>
      <c r="K704" s="198">
        <f t="shared" si="177"/>
        <v>9.9637681159420288E-2</v>
      </c>
      <c r="L704" s="314">
        <v>41.41</v>
      </c>
      <c r="M704" s="198">
        <f t="shared" si="178"/>
        <v>1.0996376811594202</v>
      </c>
      <c r="N704" s="314">
        <v>501.06</v>
      </c>
      <c r="O704" s="190">
        <v>5.88</v>
      </c>
      <c r="P704" s="197">
        <f t="shared" si="179"/>
        <v>4.8418972332015808E-2</v>
      </c>
      <c r="Q704" s="196">
        <f t="shared" si="180"/>
        <v>6.2199999999999944</v>
      </c>
      <c r="R704" s="197">
        <f t="shared" si="181"/>
        <v>5.1218708827404431E-2</v>
      </c>
      <c r="S704" s="313">
        <f t="shared" si="182"/>
        <v>257.57019999999977</v>
      </c>
      <c r="T704" s="190" t="s">
        <v>179</v>
      </c>
      <c r="U704" s="190" t="s">
        <v>536</v>
      </c>
      <c r="V704" s="190" t="s">
        <v>801</v>
      </c>
      <c r="W704" s="196">
        <v>1</v>
      </c>
      <c r="X704" s="190" t="s">
        <v>694</v>
      </c>
    </row>
    <row r="705" spans="2:24" hidden="1" x14ac:dyDescent="0.25">
      <c r="B705" s="671"/>
      <c r="C705" s="528"/>
      <c r="D705" s="245">
        <v>9</v>
      </c>
      <c r="E705" s="190" t="s">
        <v>547</v>
      </c>
      <c r="F705" s="314">
        <v>221.65</v>
      </c>
      <c r="G705" s="190">
        <v>54.53</v>
      </c>
      <c r="H705" s="190">
        <v>54.53</v>
      </c>
      <c r="I705" s="198">
        <f t="shared" si="176"/>
        <v>1</v>
      </c>
      <c r="J705" s="190">
        <v>5.4</v>
      </c>
      <c r="K705" s="198">
        <f t="shared" si="177"/>
        <v>9.9028057949752432E-2</v>
      </c>
      <c r="L705" s="314">
        <v>90.1</v>
      </c>
      <c r="M705" s="198">
        <f t="shared" si="178"/>
        <v>1.0990280579497524</v>
      </c>
      <c r="N705" s="314">
        <v>486.54</v>
      </c>
      <c r="O705" s="190">
        <v>2.46</v>
      </c>
      <c r="P705" s="197">
        <f t="shared" si="179"/>
        <v>4.5112781954887216E-2</v>
      </c>
      <c r="Q705" s="196">
        <f t="shared" si="180"/>
        <v>2.9399999999999986</v>
      </c>
      <c r="R705" s="197">
        <f t="shared" si="181"/>
        <v>5.3915275994865182E-2</v>
      </c>
      <c r="S705" s="313">
        <f t="shared" si="182"/>
        <v>264.89399999999983</v>
      </c>
      <c r="T705" s="190" t="s">
        <v>467</v>
      </c>
      <c r="U705" s="190" t="s">
        <v>221</v>
      </c>
      <c r="V705" s="190" t="s">
        <v>685</v>
      </c>
      <c r="W705" s="196">
        <v>1</v>
      </c>
      <c r="X705" s="190" t="s">
        <v>415</v>
      </c>
    </row>
    <row r="706" spans="2:24" hidden="1" x14ac:dyDescent="0.25">
      <c r="B706" s="672"/>
      <c r="C706" s="528"/>
      <c r="D706" s="245">
        <v>10</v>
      </c>
      <c r="E706" s="190" t="s">
        <v>548</v>
      </c>
      <c r="F706" s="314">
        <v>213.98</v>
      </c>
      <c r="G706" s="190">
        <v>19.55</v>
      </c>
      <c r="H706" s="190">
        <v>19.55</v>
      </c>
      <c r="I706" s="198">
        <f t="shared" si="176"/>
        <v>1</v>
      </c>
      <c r="J706" s="190">
        <v>1.36</v>
      </c>
      <c r="K706" s="198">
        <f t="shared" si="177"/>
        <v>6.9565217391304349E-2</v>
      </c>
      <c r="L706" s="314">
        <v>930.36</v>
      </c>
      <c r="M706" s="198">
        <f t="shared" si="178"/>
        <v>1.0695652173913044</v>
      </c>
      <c r="N706" s="314">
        <v>1265.29</v>
      </c>
      <c r="O706" s="190">
        <v>0.23</v>
      </c>
      <c r="P706" s="197">
        <f t="shared" si="179"/>
        <v>1.1764705882352941E-2</v>
      </c>
      <c r="Q706" s="196">
        <f t="shared" si="180"/>
        <v>1.1299999999999994</v>
      </c>
      <c r="R706" s="197">
        <f t="shared" si="181"/>
        <v>5.7800511508951373E-2</v>
      </c>
      <c r="S706" s="313">
        <f t="shared" si="182"/>
        <v>1051.3067999999996</v>
      </c>
      <c r="T706" s="190" t="s">
        <v>179</v>
      </c>
      <c r="U706" s="190" t="s">
        <v>714</v>
      </c>
      <c r="V706" s="190" t="s">
        <v>642</v>
      </c>
      <c r="W706" s="196">
        <v>1</v>
      </c>
      <c r="X706" s="190" t="s">
        <v>424</v>
      </c>
    </row>
    <row r="707" spans="2:24" hidden="1" x14ac:dyDescent="0.25">
      <c r="B707" s="670">
        <v>45940</v>
      </c>
      <c r="C707" s="528" t="str">
        <f t="shared" ref="C707" si="183">RIGHT(TEXT(B707,"aaa"),1)</f>
        <v>五</v>
      </c>
      <c r="D707" s="245">
        <v>1</v>
      </c>
      <c r="E707" s="190" t="s">
        <v>559</v>
      </c>
      <c r="F707" s="314">
        <v>632.57000000000005</v>
      </c>
      <c r="G707" s="190">
        <v>141.15</v>
      </c>
      <c r="H707" s="190">
        <v>141.15</v>
      </c>
      <c r="I707" s="198">
        <f t="shared" si="176"/>
        <v>1</v>
      </c>
      <c r="J707" s="190">
        <v>6.92</v>
      </c>
      <c r="K707" s="198">
        <f t="shared" si="177"/>
        <v>4.9025859015232022E-2</v>
      </c>
      <c r="L707" s="314">
        <v>194.04</v>
      </c>
      <c r="M707" s="198">
        <f t="shared" si="178"/>
        <v>1.0490258590152319</v>
      </c>
      <c r="N707" s="314">
        <v>1342.76</v>
      </c>
      <c r="O707" s="190">
        <v>3.26</v>
      </c>
      <c r="P707" s="197">
        <f t="shared" si="179"/>
        <v>2.3095997166135314E-2</v>
      </c>
      <c r="Q707" s="196">
        <f t="shared" si="180"/>
        <v>3.6599999999999877</v>
      </c>
      <c r="R707" s="197">
        <f t="shared" si="181"/>
        <v>2.5929861849096618E-2</v>
      </c>
      <c r="S707" s="313">
        <f t="shared" si="182"/>
        <v>710.18639999999755</v>
      </c>
      <c r="T707" s="190" t="s">
        <v>179</v>
      </c>
      <c r="U707" s="190" t="s">
        <v>714</v>
      </c>
      <c r="V707" s="190" t="s">
        <v>642</v>
      </c>
      <c r="W707" s="196">
        <v>1</v>
      </c>
      <c r="X707" s="190" t="s">
        <v>435</v>
      </c>
    </row>
    <row r="708" spans="2:24" hidden="1" x14ac:dyDescent="0.25">
      <c r="B708" s="671"/>
      <c r="C708" s="528"/>
      <c r="D708" s="245">
        <v>2</v>
      </c>
      <c r="E708" s="190" t="s">
        <v>636</v>
      </c>
      <c r="F708" s="314">
        <v>613.52</v>
      </c>
      <c r="G708" s="190">
        <v>14976</v>
      </c>
      <c r="H708" s="190">
        <v>14976</v>
      </c>
      <c r="I708" s="198">
        <f t="shared" si="176"/>
        <v>1</v>
      </c>
      <c r="J708" s="190">
        <v>105.78</v>
      </c>
      <c r="K708" s="198">
        <f t="shared" si="177"/>
        <v>7.0633012820512818E-3</v>
      </c>
      <c r="L708" s="314">
        <v>5.8</v>
      </c>
      <c r="M708" s="198">
        <f t="shared" si="178"/>
        <v>1.0070633012820513</v>
      </c>
      <c r="N708" s="314">
        <v>613.52</v>
      </c>
      <c r="O708" s="190">
        <v>105.78</v>
      </c>
      <c r="P708" s="197">
        <f t="shared" si="179"/>
        <v>7.0633012820512818E-3</v>
      </c>
      <c r="Q708" s="196">
        <f t="shared" si="180"/>
        <v>6.5369931689929217E-13</v>
      </c>
      <c r="R708" s="197">
        <f t="shared" si="181"/>
        <v>4.3649794130561709E-17</v>
      </c>
      <c r="S708" s="313">
        <f t="shared" si="182"/>
        <v>3.7914560380158948E-12</v>
      </c>
      <c r="T708" s="190" t="s">
        <v>179</v>
      </c>
      <c r="U708" s="190" t="s">
        <v>536</v>
      </c>
      <c r="V708" s="190" t="s">
        <v>702</v>
      </c>
      <c r="W708" s="196">
        <v>1</v>
      </c>
      <c r="X708" s="190" t="s">
        <v>469</v>
      </c>
    </row>
    <row r="709" spans="2:24" hidden="1" x14ac:dyDescent="0.25">
      <c r="B709" s="671"/>
      <c r="C709" s="528"/>
      <c r="D709" s="245">
        <v>3</v>
      </c>
      <c r="E709" s="190" t="s">
        <v>637</v>
      </c>
      <c r="F709" s="314">
        <v>390.72</v>
      </c>
      <c r="G709" s="190">
        <v>5102</v>
      </c>
      <c r="H709" s="190">
        <v>5102</v>
      </c>
      <c r="I709" s="198">
        <f t="shared" si="176"/>
        <v>1</v>
      </c>
      <c r="J709" s="190">
        <v>59.38</v>
      </c>
      <c r="K709" s="198">
        <f t="shared" si="177"/>
        <v>1.163857310858487E-2</v>
      </c>
      <c r="L709" s="314">
        <v>6.58</v>
      </c>
      <c r="M709" s="198">
        <f t="shared" si="178"/>
        <v>1.0116385731085848</v>
      </c>
      <c r="N709" s="314">
        <v>390.72</v>
      </c>
      <c r="O709" s="190">
        <v>59.38</v>
      </c>
      <c r="P709" s="197">
        <f t="shared" si="179"/>
        <v>1.163857310858487E-2</v>
      </c>
      <c r="Q709" s="196">
        <f t="shared" si="180"/>
        <v>1.0658141036401503E-13</v>
      </c>
      <c r="R709" s="197">
        <f t="shared" si="181"/>
        <v>2.0890123552335365E-17</v>
      </c>
      <c r="S709" s="313">
        <f t="shared" si="182"/>
        <v>7.013056801952189E-13</v>
      </c>
      <c r="T709" s="190" t="s">
        <v>467</v>
      </c>
      <c r="U709" s="190" t="s">
        <v>221</v>
      </c>
      <c r="V709" s="190" t="s">
        <v>641</v>
      </c>
      <c r="W709" s="196">
        <v>1</v>
      </c>
      <c r="X709" s="190" t="s">
        <v>469</v>
      </c>
    </row>
    <row r="710" spans="2:24" hidden="1" x14ac:dyDescent="0.25">
      <c r="B710" s="671"/>
      <c r="C710" s="528"/>
      <c r="D710" s="245">
        <v>4</v>
      </c>
      <c r="E710" s="190" t="s">
        <v>481</v>
      </c>
      <c r="F710" s="314">
        <v>355.84</v>
      </c>
      <c r="G710" s="190">
        <v>271.89999999999998</v>
      </c>
      <c r="H710" s="190">
        <v>271.89999999999998</v>
      </c>
      <c r="I710" s="198">
        <f t="shared" si="176"/>
        <v>1</v>
      </c>
      <c r="J710" s="190">
        <v>13.32</v>
      </c>
      <c r="K710" s="198">
        <f t="shared" si="177"/>
        <v>4.8988598749540278E-2</v>
      </c>
      <c r="L710" s="314">
        <v>111.2</v>
      </c>
      <c r="M710" s="198">
        <f t="shared" si="178"/>
        <v>1.0489885987495402</v>
      </c>
      <c r="N710" s="314">
        <v>1481.18</v>
      </c>
      <c r="O710" s="190">
        <v>3.2</v>
      </c>
      <c r="P710" s="197">
        <f t="shared" si="179"/>
        <v>1.176903273262229E-2</v>
      </c>
      <c r="Q710" s="196">
        <f t="shared" si="180"/>
        <v>10.119999999999994</v>
      </c>
      <c r="R710" s="197">
        <f t="shared" si="181"/>
        <v>3.7219566016917963E-2</v>
      </c>
      <c r="S710" s="313">
        <f t="shared" si="182"/>
        <v>1125.3439999999994</v>
      </c>
      <c r="T710" s="190" t="s">
        <v>179</v>
      </c>
      <c r="U710" s="190" t="s">
        <v>714</v>
      </c>
      <c r="V710" s="190" t="s">
        <v>642</v>
      </c>
      <c r="W710" s="196">
        <v>1</v>
      </c>
      <c r="X710" s="190" t="s">
        <v>429</v>
      </c>
    </row>
    <row r="711" spans="2:24" hidden="1" x14ac:dyDescent="0.25">
      <c r="B711" s="671"/>
      <c r="C711" s="528"/>
      <c r="D711" s="245">
        <v>5</v>
      </c>
      <c r="E711" s="190" t="s">
        <v>550</v>
      </c>
      <c r="F711" s="314">
        <v>330.63</v>
      </c>
      <c r="G711" s="190">
        <v>61.94</v>
      </c>
      <c r="H711" s="190">
        <v>61.94</v>
      </c>
      <c r="I711" s="198">
        <f t="shared" si="176"/>
        <v>1</v>
      </c>
      <c r="J711" s="190">
        <v>4.33</v>
      </c>
      <c r="K711" s="198">
        <f t="shared" si="177"/>
        <v>6.9906360994510822E-2</v>
      </c>
      <c r="L711" s="314">
        <v>160.5</v>
      </c>
      <c r="M711" s="198">
        <f t="shared" si="178"/>
        <v>1.0699063609945108</v>
      </c>
      <c r="N711" s="314">
        <v>694.97</v>
      </c>
      <c r="O711" s="190">
        <v>2.06</v>
      </c>
      <c r="P711" s="197">
        <f t="shared" si="179"/>
        <v>3.3257991604778818E-2</v>
      </c>
      <c r="Q711" s="196">
        <f t="shared" si="180"/>
        <v>2.2699999999999982</v>
      </c>
      <c r="R711" s="197">
        <f t="shared" si="181"/>
        <v>3.6648369389731969E-2</v>
      </c>
      <c r="S711" s="313">
        <f t="shared" si="182"/>
        <v>364.3349999999997</v>
      </c>
      <c r="T711" s="190" t="s">
        <v>179</v>
      </c>
      <c r="U711" s="190" t="s">
        <v>714</v>
      </c>
      <c r="V711" s="190" t="s">
        <v>509</v>
      </c>
      <c r="W711" s="196">
        <v>1</v>
      </c>
      <c r="X711" s="190" t="s">
        <v>469</v>
      </c>
    </row>
    <row r="712" spans="2:24" hidden="1" x14ac:dyDescent="0.25">
      <c r="B712" s="671"/>
      <c r="C712" s="528"/>
      <c r="D712" s="245">
        <v>6</v>
      </c>
      <c r="E712" s="190" t="s">
        <v>465</v>
      </c>
      <c r="F712" s="314">
        <v>252.39</v>
      </c>
      <c r="G712" s="190">
        <v>30.17</v>
      </c>
      <c r="H712" s="190">
        <v>30.17</v>
      </c>
      <c r="I712" s="198">
        <f t="shared" si="176"/>
        <v>1</v>
      </c>
      <c r="J712" s="190">
        <v>2.11</v>
      </c>
      <c r="K712" s="198">
        <f t="shared" si="177"/>
        <v>6.9937023533311229E-2</v>
      </c>
      <c r="L712" s="314">
        <v>814.16</v>
      </c>
      <c r="M712" s="198">
        <f t="shared" si="178"/>
        <v>1.0699370235333112</v>
      </c>
      <c r="N712" s="314">
        <v>1717.88</v>
      </c>
      <c r="O712" s="190">
        <v>0.31</v>
      </c>
      <c r="P712" s="197">
        <f t="shared" si="179"/>
        <v>1.0275107722903546E-2</v>
      </c>
      <c r="Q712" s="196">
        <f t="shared" si="180"/>
        <v>1.7999999999999994</v>
      </c>
      <c r="R712" s="197">
        <f t="shared" si="181"/>
        <v>5.9661915810407667E-2</v>
      </c>
      <c r="S712" s="313">
        <f t="shared" si="182"/>
        <v>1465.4879999999994</v>
      </c>
      <c r="T712" s="190" t="s">
        <v>179</v>
      </c>
      <c r="U712" s="190" t="s">
        <v>222</v>
      </c>
      <c r="V712" s="190" t="s">
        <v>688</v>
      </c>
      <c r="W712" s="196">
        <v>1</v>
      </c>
      <c r="X712" s="190" t="s">
        <v>414</v>
      </c>
    </row>
    <row r="713" spans="2:24" hidden="1" x14ac:dyDescent="0.25">
      <c r="B713" s="671"/>
      <c r="C713" s="528"/>
      <c r="D713" s="245">
        <v>7</v>
      </c>
      <c r="E713" s="190" t="s">
        <v>690</v>
      </c>
      <c r="F713" s="314">
        <v>247.74</v>
      </c>
      <c r="G713" s="190">
        <v>76.53</v>
      </c>
      <c r="H713" s="190">
        <v>76.53</v>
      </c>
      <c r="I713" s="198">
        <f t="shared" si="176"/>
        <v>1</v>
      </c>
      <c r="J713" s="190">
        <v>5.36</v>
      </c>
      <c r="K713" s="198">
        <f t="shared" si="177"/>
        <v>7.0037893636482426E-2</v>
      </c>
      <c r="L713" s="314">
        <v>313.60000000000002</v>
      </c>
      <c r="M713" s="198">
        <f t="shared" si="178"/>
        <v>1.0700378936364825</v>
      </c>
      <c r="N713" s="314">
        <v>1680.9</v>
      </c>
      <c r="O713" s="190">
        <v>0.79</v>
      </c>
      <c r="P713" s="197">
        <f t="shared" si="179"/>
        <v>1.0322749248660655E-2</v>
      </c>
      <c r="Q713" s="196">
        <f t="shared" si="180"/>
        <v>4.5699999999999994</v>
      </c>
      <c r="R713" s="197">
        <f t="shared" si="181"/>
        <v>5.9715144387821759E-2</v>
      </c>
      <c r="S713" s="313">
        <f t="shared" si="182"/>
        <v>1433.1519999999998</v>
      </c>
      <c r="T713" s="190" t="s">
        <v>467</v>
      </c>
      <c r="U713" s="190" t="s">
        <v>221</v>
      </c>
      <c r="V713" s="190" t="s">
        <v>512</v>
      </c>
      <c r="W713" s="196">
        <v>1</v>
      </c>
      <c r="X713" s="190" t="s">
        <v>469</v>
      </c>
    </row>
    <row r="714" spans="2:24" hidden="1" x14ac:dyDescent="0.25">
      <c r="B714" s="671"/>
      <c r="C714" s="528"/>
      <c r="D714" s="245">
        <v>8</v>
      </c>
      <c r="E714" s="190" t="s">
        <v>686</v>
      </c>
      <c r="F714" s="314">
        <v>245.39</v>
      </c>
      <c r="G714" s="190">
        <v>57.58</v>
      </c>
      <c r="H714" s="190">
        <v>57.58</v>
      </c>
      <c r="I714" s="198">
        <f t="shared" si="176"/>
        <v>1</v>
      </c>
      <c r="J714" s="190">
        <v>4.68</v>
      </c>
      <c r="K714" s="198">
        <f t="shared" si="177"/>
        <v>8.1278221604723866E-2</v>
      </c>
      <c r="L714" s="314">
        <v>119.12</v>
      </c>
      <c r="M714" s="198">
        <f t="shared" si="178"/>
        <v>1.0812782216047239</v>
      </c>
      <c r="N714" s="314">
        <v>557.48</v>
      </c>
      <c r="O714" s="190">
        <v>2.06</v>
      </c>
      <c r="P714" s="197">
        <f t="shared" si="179"/>
        <v>3.5776311219173323E-2</v>
      </c>
      <c r="Q714" s="196">
        <f t="shared" si="180"/>
        <v>2.6199999999999997</v>
      </c>
      <c r="R714" s="197">
        <f t="shared" si="181"/>
        <v>4.5501910385550536E-2</v>
      </c>
      <c r="S714" s="313">
        <f t="shared" si="182"/>
        <v>312.09439999999995</v>
      </c>
      <c r="T714" s="190" t="s">
        <v>179</v>
      </c>
      <c r="U714" s="190" t="s">
        <v>714</v>
      </c>
      <c r="V714" s="190" t="s">
        <v>642</v>
      </c>
      <c r="W714" s="196">
        <v>1</v>
      </c>
      <c r="X714" s="190" t="s">
        <v>430</v>
      </c>
    </row>
    <row r="715" spans="2:24" hidden="1" x14ac:dyDescent="0.25">
      <c r="B715" s="671"/>
      <c r="C715" s="528"/>
      <c r="D715" s="245">
        <v>9</v>
      </c>
      <c r="E715" s="190" t="s">
        <v>549</v>
      </c>
      <c r="F715" s="314">
        <v>206.49</v>
      </c>
      <c r="G715" s="190">
        <v>47.6</v>
      </c>
      <c r="H715" s="190">
        <v>47.6</v>
      </c>
      <c r="I715" s="198">
        <f t="shared" si="176"/>
        <v>1</v>
      </c>
      <c r="J715" s="190">
        <v>3</v>
      </c>
      <c r="K715" s="198">
        <f t="shared" si="177"/>
        <v>6.3025210084033612E-2</v>
      </c>
      <c r="L715" s="314">
        <v>124.39</v>
      </c>
      <c r="M715" s="198">
        <f t="shared" si="178"/>
        <v>1.0630252100840336</v>
      </c>
      <c r="N715" s="314">
        <v>373.17</v>
      </c>
      <c r="O715" s="190">
        <v>1.66</v>
      </c>
      <c r="P715" s="197">
        <f t="shared" si="179"/>
        <v>3.4873949579831927E-2</v>
      </c>
      <c r="Q715" s="196">
        <f t="shared" si="180"/>
        <v>1.34</v>
      </c>
      <c r="R715" s="197">
        <f t="shared" si="181"/>
        <v>2.8151260504201681E-2</v>
      </c>
      <c r="S715" s="313">
        <f t="shared" si="182"/>
        <v>166.68260000000001</v>
      </c>
      <c r="T715" s="190" t="s">
        <v>467</v>
      </c>
      <c r="U715" s="190" t="s">
        <v>221</v>
      </c>
      <c r="V715" s="190" t="s">
        <v>685</v>
      </c>
      <c r="W715" s="196">
        <v>1</v>
      </c>
      <c r="X715" s="190" t="s">
        <v>415</v>
      </c>
    </row>
    <row r="716" spans="2:24" hidden="1" x14ac:dyDescent="0.25">
      <c r="B716" s="672"/>
      <c r="C716" s="528"/>
      <c r="D716" s="245">
        <v>10</v>
      </c>
      <c r="E716" s="190" t="s">
        <v>516</v>
      </c>
      <c r="F716" s="314">
        <v>202.26</v>
      </c>
      <c r="G716" s="190">
        <v>82</v>
      </c>
      <c r="H716" s="190">
        <v>82</v>
      </c>
      <c r="I716" s="198">
        <f t="shared" si="176"/>
        <v>1</v>
      </c>
      <c r="J716" s="190">
        <v>2.87</v>
      </c>
      <c r="K716" s="198">
        <f t="shared" si="177"/>
        <v>3.5000000000000003E-2</v>
      </c>
      <c r="L716" s="314">
        <v>331.58</v>
      </c>
      <c r="M716" s="198">
        <f t="shared" si="178"/>
        <v>1.0350000000000001</v>
      </c>
      <c r="N716" s="314">
        <v>951.63</v>
      </c>
      <c r="O716" s="190">
        <v>0.61</v>
      </c>
      <c r="P716" s="197">
        <f t="shared" si="179"/>
        <v>7.4390243902439021E-3</v>
      </c>
      <c r="Q716" s="196">
        <f t="shared" si="180"/>
        <v>2.2600000000000047</v>
      </c>
      <c r="R716" s="197">
        <f t="shared" si="181"/>
        <v>2.7560975609756153E-2</v>
      </c>
      <c r="S716" s="313">
        <f t="shared" si="182"/>
        <v>749.37080000000151</v>
      </c>
      <c r="T716" s="190" t="s">
        <v>179</v>
      </c>
      <c r="U716" s="190" t="s">
        <v>222</v>
      </c>
      <c r="V716" s="190" t="s">
        <v>688</v>
      </c>
      <c r="W716" s="196">
        <v>1</v>
      </c>
      <c r="X716" s="190" t="s">
        <v>421</v>
      </c>
    </row>
    <row r="717" spans="2:24" hidden="1" x14ac:dyDescent="0.25">
      <c r="B717" s="670">
        <v>45941</v>
      </c>
      <c r="C717" s="528" t="str">
        <f t="shared" ref="C717" si="184">RIGHT(TEXT(B717,"aaa"),1)</f>
        <v>六</v>
      </c>
      <c r="D717" s="245">
        <v>1</v>
      </c>
      <c r="E717" s="190" t="s">
        <v>701</v>
      </c>
      <c r="F717" s="314">
        <v>983.99</v>
      </c>
      <c r="G717" s="190">
        <v>74.349999999999994</v>
      </c>
      <c r="H717" s="190">
        <v>107.27</v>
      </c>
      <c r="I717" s="198">
        <f t="shared" si="176"/>
        <v>1.442770679219906</v>
      </c>
      <c r="J717" s="190">
        <v>0.6</v>
      </c>
      <c r="K717" s="198">
        <f t="shared" si="177"/>
        <v>8.0699394754539348E-3</v>
      </c>
      <c r="L717" s="314">
        <v>278.75</v>
      </c>
      <c r="M717" s="198">
        <f t="shared" si="178"/>
        <v>1.4508406186953597</v>
      </c>
      <c r="N717" s="314">
        <v>9343.7000000000007</v>
      </c>
      <c r="O717" s="190">
        <v>3.53</v>
      </c>
      <c r="P717" s="197">
        <f t="shared" si="179"/>
        <v>4.7478143913920648E-2</v>
      </c>
      <c r="Q717" s="196">
        <f t="shared" si="180"/>
        <v>29.989999999999995</v>
      </c>
      <c r="R717" s="197">
        <f t="shared" si="181"/>
        <v>0.40336247478143911</v>
      </c>
      <c r="S717" s="313">
        <f t="shared" si="182"/>
        <v>8359.7124999999978</v>
      </c>
      <c r="T717" s="190" t="s">
        <v>467</v>
      </c>
      <c r="U717" s="190" t="s">
        <v>221</v>
      </c>
      <c r="V717" s="190" t="s">
        <v>791</v>
      </c>
      <c r="W717" s="196">
        <v>1</v>
      </c>
      <c r="X717" s="190" t="s">
        <v>469</v>
      </c>
    </row>
    <row r="718" spans="2:24" hidden="1" x14ac:dyDescent="0.25">
      <c r="B718" s="671"/>
      <c r="C718" s="528"/>
      <c r="D718" s="245">
        <v>2</v>
      </c>
      <c r="E718" s="190" t="s">
        <v>636</v>
      </c>
      <c r="F718" s="314">
        <v>952.59</v>
      </c>
      <c r="G718" s="190">
        <v>15988</v>
      </c>
      <c r="H718" s="190">
        <v>15988</v>
      </c>
      <c r="I718" s="198">
        <f t="shared" si="176"/>
        <v>1</v>
      </c>
      <c r="J718" s="190">
        <v>164.24</v>
      </c>
      <c r="K718" s="198">
        <f t="shared" si="177"/>
        <v>1.0272704528396298E-2</v>
      </c>
      <c r="L718" s="314">
        <v>5.8</v>
      </c>
      <c r="M718" s="198">
        <f t="shared" si="178"/>
        <v>1.0102727045283963</v>
      </c>
      <c r="N718" s="314">
        <v>952.59</v>
      </c>
      <c r="O718" s="190">
        <v>164.24</v>
      </c>
      <c r="P718" s="197">
        <f t="shared" si="179"/>
        <v>1.0272704528396298E-2</v>
      </c>
      <c r="Q718" s="196">
        <f t="shared" si="180"/>
        <v>-2.2737367544323206E-13</v>
      </c>
      <c r="R718" s="197">
        <f t="shared" si="181"/>
        <v>-1.4221520855843886E-17</v>
      </c>
      <c r="S718" s="313">
        <f t="shared" si="182"/>
        <v>-1.3187673175707459E-12</v>
      </c>
      <c r="T718" s="190" t="s">
        <v>179</v>
      </c>
      <c r="U718" s="190" t="s">
        <v>536</v>
      </c>
      <c r="V718" s="190" t="s">
        <v>702</v>
      </c>
      <c r="W718" s="196">
        <v>1</v>
      </c>
      <c r="X718" s="190" t="s">
        <v>469</v>
      </c>
    </row>
    <row r="719" spans="2:24" hidden="1" x14ac:dyDescent="0.25">
      <c r="B719" s="671"/>
      <c r="C719" s="528"/>
      <c r="D719" s="245">
        <v>3</v>
      </c>
      <c r="E719" s="190" t="s">
        <v>550</v>
      </c>
      <c r="F719" s="314">
        <v>507.18</v>
      </c>
      <c r="G719" s="190">
        <v>64.87</v>
      </c>
      <c r="H719" s="190">
        <v>64.87</v>
      </c>
      <c r="I719" s="198">
        <f t="shared" si="176"/>
        <v>1</v>
      </c>
      <c r="J719" s="190">
        <v>6.3</v>
      </c>
      <c r="K719" s="198">
        <f t="shared" si="177"/>
        <v>9.7117311546169247E-2</v>
      </c>
      <c r="L719" s="314">
        <v>160.5</v>
      </c>
      <c r="M719" s="198">
        <f t="shared" si="178"/>
        <v>1.0971173115461692</v>
      </c>
      <c r="N719" s="314">
        <v>1011.15</v>
      </c>
      <c r="O719" s="190">
        <v>3.16</v>
      </c>
      <c r="P719" s="197">
        <f t="shared" si="179"/>
        <v>4.871281023585633E-2</v>
      </c>
      <c r="Q719" s="196">
        <f t="shared" si="180"/>
        <v>3.139999999999997</v>
      </c>
      <c r="R719" s="197">
        <f t="shared" si="181"/>
        <v>4.8404501310312882E-2</v>
      </c>
      <c r="S719" s="313">
        <f t="shared" si="182"/>
        <v>503.96999999999952</v>
      </c>
      <c r="T719" s="190" t="s">
        <v>179</v>
      </c>
      <c r="U719" s="190" t="s">
        <v>714</v>
      </c>
      <c r="V719" s="190" t="s">
        <v>509</v>
      </c>
      <c r="W719" s="196">
        <v>1</v>
      </c>
      <c r="X719" s="190" t="s">
        <v>469</v>
      </c>
    </row>
    <row r="720" spans="2:24" hidden="1" x14ac:dyDescent="0.25">
      <c r="B720" s="671"/>
      <c r="C720" s="528"/>
      <c r="D720" s="245">
        <v>4</v>
      </c>
      <c r="E720" s="190" t="s">
        <v>637</v>
      </c>
      <c r="F720" s="314">
        <v>464.22</v>
      </c>
      <c r="G720" s="190">
        <v>5107</v>
      </c>
      <c r="H720" s="190">
        <v>5107</v>
      </c>
      <c r="I720" s="198">
        <f t="shared" si="176"/>
        <v>1</v>
      </c>
      <c r="J720" s="190">
        <v>70.55</v>
      </c>
      <c r="K720" s="198">
        <f t="shared" si="177"/>
        <v>1.3814372429998041E-2</v>
      </c>
      <c r="L720" s="314">
        <v>6.58</v>
      </c>
      <c r="M720" s="198">
        <f t="shared" si="178"/>
        <v>1.0138143724299982</v>
      </c>
      <c r="N720" s="314">
        <v>464.22</v>
      </c>
      <c r="O720" s="190">
        <v>70.55</v>
      </c>
      <c r="P720" s="197">
        <f t="shared" si="179"/>
        <v>1.3814372429998041E-2</v>
      </c>
      <c r="Q720" s="196">
        <f t="shared" si="180"/>
        <v>1.8474111129762605E-13</v>
      </c>
      <c r="R720" s="197">
        <f t="shared" si="181"/>
        <v>3.6174096592446848E-17</v>
      </c>
      <c r="S720" s="313">
        <f t="shared" si="182"/>
        <v>1.2155965123383795E-12</v>
      </c>
      <c r="T720" s="190" t="s">
        <v>467</v>
      </c>
      <c r="U720" s="190" t="s">
        <v>221</v>
      </c>
      <c r="V720" s="190" t="s">
        <v>641</v>
      </c>
      <c r="W720" s="196">
        <v>1</v>
      </c>
      <c r="X720" s="190" t="s">
        <v>469</v>
      </c>
    </row>
    <row r="721" spans="2:24" hidden="1" x14ac:dyDescent="0.25">
      <c r="B721" s="671"/>
      <c r="C721" s="528"/>
      <c r="D721" s="245">
        <v>5</v>
      </c>
      <c r="E721" s="190" t="s">
        <v>647</v>
      </c>
      <c r="F721" s="314">
        <v>399.49</v>
      </c>
      <c r="G721" s="190">
        <v>69.77</v>
      </c>
      <c r="H721" s="190">
        <v>69.77</v>
      </c>
      <c r="I721" s="198">
        <f t="shared" si="176"/>
        <v>1</v>
      </c>
      <c r="J721" s="190">
        <v>6.97</v>
      </c>
      <c r="K721" s="198">
        <f t="shared" si="177"/>
        <v>9.9899670345420674E-2</v>
      </c>
      <c r="L721" s="314">
        <v>114.14</v>
      </c>
      <c r="M721" s="198">
        <f t="shared" si="178"/>
        <v>1.0998996703454207</v>
      </c>
      <c r="N721" s="314">
        <v>795.56</v>
      </c>
      <c r="O721" s="190">
        <v>3.5</v>
      </c>
      <c r="P721" s="197">
        <f t="shared" si="179"/>
        <v>5.016482728966605E-2</v>
      </c>
      <c r="Q721" s="196">
        <f t="shared" si="180"/>
        <v>3.4699999999999989</v>
      </c>
      <c r="R721" s="197">
        <f t="shared" si="181"/>
        <v>4.973484305575461E-2</v>
      </c>
      <c r="S721" s="313">
        <f t="shared" si="182"/>
        <v>396.06579999999985</v>
      </c>
      <c r="T721" s="190" t="s">
        <v>179</v>
      </c>
      <c r="U721" s="190" t="s">
        <v>714</v>
      </c>
      <c r="V721" s="190" t="s">
        <v>642</v>
      </c>
      <c r="W721" s="196">
        <v>1</v>
      </c>
      <c r="X721" s="190" t="s">
        <v>430</v>
      </c>
    </row>
    <row r="722" spans="2:24" hidden="1" x14ac:dyDescent="0.25">
      <c r="B722" s="671"/>
      <c r="C722" s="528"/>
      <c r="D722" s="245">
        <v>6</v>
      </c>
      <c r="E722" s="190" t="s">
        <v>680</v>
      </c>
      <c r="F722" s="314">
        <v>319.29000000000002</v>
      </c>
      <c r="G722" s="190">
        <v>59.6</v>
      </c>
      <c r="H722" s="190">
        <v>59.6</v>
      </c>
      <c r="I722" s="198">
        <f t="shared" si="176"/>
        <v>1</v>
      </c>
      <c r="J722" s="190">
        <v>5.96</v>
      </c>
      <c r="K722" s="198">
        <f t="shared" si="177"/>
        <v>9.9999999999999992E-2</v>
      </c>
      <c r="L722" s="314">
        <v>110.1</v>
      </c>
      <c r="M722" s="198">
        <f t="shared" si="178"/>
        <v>1.1000000000000001</v>
      </c>
      <c r="N722" s="314">
        <v>656.2</v>
      </c>
      <c r="O722" s="190">
        <v>2.9</v>
      </c>
      <c r="P722" s="197">
        <f t="shared" si="179"/>
        <v>4.8657718120805368E-2</v>
      </c>
      <c r="Q722" s="196">
        <f t="shared" si="180"/>
        <v>3.0600000000000009</v>
      </c>
      <c r="R722" s="197">
        <f t="shared" si="181"/>
        <v>5.1342281879194644E-2</v>
      </c>
      <c r="S722" s="313">
        <f t="shared" si="182"/>
        <v>336.90600000000006</v>
      </c>
      <c r="T722" s="190" t="s">
        <v>179</v>
      </c>
      <c r="U722" s="190" t="s">
        <v>714</v>
      </c>
      <c r="V722" s="190" t="s">
        <v>645</v>
      </c>
      <c r="W722" s="196">
        <v>1</v>
      </c>
      <c r="X722" s="190" t="s">
        <v>469</v>
      </c>
    </row>
    <row r="723" spans="2:24" hidden="1" x14ac:dyDescent="0.25">
      <c r="B723" s="671"/>
      <c r="C723" s="528"/>
      <c r="D723" s="245">
        <v>7</v>
      </c>
      <c r="E723" s="190" t="s">
        <v>547</v>
      </c>
      <c r="F723" s="314">
        <v>297.33</v>
      </c>
      <c r="G723" s="190">
        <v>65.760000000000005</v>
      </c>
      <c r="H723" s="190">
        <v>65.760000000000005</v>
      </c>
      <c r="I723" s="198">
        <f t="shared" si="176"/>
        <v>1</v>
      </c>
      <c r="J723" s="190">
        <v>6.57</v>
      </c>
      <c r="K723" s="198">
        <f t="shared" si="177"/>
        <v>9.9908759124087587E-2</v>
      </c>
      <c r="L723" s="314">
        <v>90.1</v>
      </c>
      <c r="M723" s="198">
        <f t="shared" si="178"/>
        <v>1.0999087591240877</v>
      </c>
      <c r="N723" s="314">
        <v>591.96</v>
      </c>
      <c r="O723" s="190">
        <v>3.3</v>
      </c>
      <c r="P723" s="197">
        <f t="shared" si="179"/>
        <v>5.0182481751824812E-2</v>
      </c>
      <c r="Q723" s="196">
        <f t="shared" si="180"/>
        <v>3.2700000000000076</v>
      </c>
      <c r="R723" s="197">
        <f t="shared" si="181"/>
        <v>4.9726277372262886E-2</v>
      </c>
      <c r="S723" s="313">
        <f t="shared" si="182"/>
        <v>294.62700000000063</v>
      </c>
      <c r="T723" s="190" t="s">
        <v>467</v>
      </c>
      <c r="U723" s="190" t="s">
        <v>221</v>
      </c>
      <c r="V723" s="190" t="s">
        <v>685</v>
      </c>
      <c r="W723" s="196">
        <v>1</v>
      </c>
      <c r="X723" s="190" t="s">
        <v>415</v>
      </c>
    </row>
    <row r="724" spans="2:24" hidden="1" x14ac:dyDescent="0.25">
      <c r="B724" s="671"/>
      <c r="C724" s="528"/>
      <c r="D724" s="245">
        <v>8</v>
      </c>
      <c r="E724" s="190" t="s">
        <v>650</v>
      </c>
      <c r="F724" s="314">
        <v>257.05</v>
      </c>
      <c r="G724" s="190">
        <v>10140</v>
      </c>
      <c r="H724" s="190">
        <v>10140</v>
      </c>
      <c r="I724" s="198">
        <f t="shared" si="176"/>
        <v>1</v>
      </c>
      <c r="J724" s="190">
        <v>59.78</v>
      </c>
      <c r="K724" s="198">
        <f t="shared" si="177"/>
        <v>5.895463510848126E-3</v>
      </c>
      <c r="L724" s="314">
        <v>4.3</v>
      </c>
      <c r="M724" s="198">
        <f t="shared" si="178"/>
        <v>1.0058954635108481</v>
      </c>
      <c r="N724" s="314">
        <v>257.05</v>
      </c>
      <c r="O724" s="190">
        <v>59.78</v>
      </c>
      <c r="P724" s="197">
        <f t="shared" si="179"/>
        <v>5.895463510848126E-3</v>
      </c>
      <c r="Q724" s="196">
        <f t="shared" si="180"/>
        <v>6.5369931689929217E-13</v>
      </c>
      <c r="R724" s="197">
        <f t="shared" si="181"/>
        <v>6.4467388254368066E-17</v>
      </c>
      <c r="S724" s="313">
        <f t="shared" si="182"/>
        <v>2.8109070626669561E-12</v>
      </c>
      <c r="T724" s="190" t="s">
        <v>179</v>
      </c>
      <c r="U724" s="190" t="s">
        <v>536</v>
      </c>
      <c r="V724" s="190" t="s">
        <v>640</v>
      </c>
      <c r="W724" s="196">
        <v>1</v>
      </c>
      <c r="X724" s="190" t="s">
        <v>469</v>
      </c>
    </row>
    <row r="725" spans="2:24" hidden="1" x14ac:dyDescent="0.25">
      <c r="B725" s="671"/>
      <c r="C725" s="528"/>
      <c r="D725" s="245">
        <v>9</v>
      </c>
      <c r="E725" s="190" t="s">
        <v>508</v>
      </c>
      <c r="F725" s="314">
        <v>216.68</v>
      </c>
      <c r="G725" s="190">
        <v>10.77</v>
      </c>
      <c r="H725" s="190">
        <v>10.77</v>
      </c>
      <c r="I725" s="198">
        <f t="shared" si="176"/>
        <v>1</v>
      </c>
      <c r="J725" s="190">
        <v>1.07</v>
      </c>
      <c r="K725" s="198">
        <f t="shared" si="177"/>
        <v>9.9350046425255342E-2</v>
      </c>
      <c r="L725" s="314">
        <v>408.83</v>
      </c>
      <c r="M725" s="198">
        <f t="shared" si="178"/>
        <v>1.0993500464252555</v>
      </c>
      <c r="N725" s="314">
        <v>437.45</v>
      </c>
      <c r="O725" s="190">
        <v>0.53</v>
      </c>
      <c r="P725" s="197">
        <f t="shared" si="179"/>
        <v>4.921077065923863E-2</v>
      </c>
      <c r="Q725" s="196">
        <f t="shared" si="180"/>
        <v>0.54000000000000026</v>
      </c>
      <c r="R725" s="197">
        <f t="shared" si="181"/>
        <v>5.013927576601674E-2</v>
      </c>
      <c r="S725" s="313">
        <f t="shared" si="182"/>
        <v>220.76820000000009</v>
      </c>
      <c r="T725" s="190" t="s">
        <v>179</v>
      </c>
      <c r="U725" s="190" t="s">
        <v>714</v>
      </c>
      <c r="V725" s="190" t="s">
        <v>642</v>
      </c>
      <c r="W725" s="196">
        <v>1</v>
      </c>
      <c r="X725" s="190" t="s">
        <v>427</v>
      </c>
    </row>
    <row r="726" spans="2:24" hidden="1" x14ac:dyDescent="0.25">
      <c r="B726" s="672"/>
      <c r="C726" s="528"/>
      <c r="D726" s="245">
        <v>10</v>
      </c>
      <c r="E726" s="190" t="s">
        <v>617</v>
      </c>
      <c r="F726" s="314">
        <v>215.78</v>
      </c>
      <c r="G726" s="190">
        <v>9.2100000000000009</v>
      </c>
      <c r="H726" s="190">
        <v>9.2100000000000009</v>
      </c>
      <c r="I726" s="198">
        <f t="shared" si="176"/>
        <v>1</v>
      </c>
      <c r="J726" s="190">
        <v>0.92</v>
      </c>
      <c r="K726" s="198">
        <f t="shared" si="177"/>
        <v>9.9891422366992388E-2</v>
      </c>
      <c r="L726" s="314">
        <v>469.08</v>
      </c>
      <c r="M726" s="198">
        <f t="shared" si="178"/>
        <v>1.0998914223669924</v>
      </c>
      <c r="N726" s="314">
        <v>431.55</v>
      </c>
      <c r="O726" s="190">
        <v>0.46</v>
      </c>
      <c r="P726" s="197">
        <f t="shared" si="179"/>
        <v>4.9945711183496194E-2</v>
      </c>
      <c r="Q726" s="196">
        <f t="shared" si="180"/>
        <v>0.45999999999999991</v>
      </c>
      <c r="R726" s="197">
        <f t="shared" si="181"/>
        <v>4.9945711183496187E-2</v>
      </c>
      <c r="S726" s="313">
        <f t="shared" si="182"/>
        <v>215.77679999999995</v>
      </c>
      <c r="T726" s="190" t="s">
        <v>467</v>
      </c>
      <c r="U726" s="190" t="s">
        <v>221</v>
      </c>
      <c r="V726" s="190" t="s">
        <v>512</v>
      </c>
      <c r="W726" s="196">
        <v>1</v>
      </c>
      <c r="X726" s="190" t="s">
        <v>460</v>
      </c>
    </row>
    <row r="727" spans="2:24" hidden="1" x14ac:dyDescent="0.25">
      <c r="B727" s="670">
        <v>45942</v>
      </c>
      <c r="C727" s="528" t="str">
        <f t="shared" ref="C727" si="185">RIGHT(TEXT(B727,"aaa"),1)</f>
        <v>日</v>
      </c>
      <c r="D727" s="245">
        <v>1</v>
      </c>
      <c r="E727" s="190" t="s">
        <v>636</v>
      </c>
      <c r="F727" s="314">
        <v>1159.71</v>
      </c>
      <c r="G727" s="190">
        <v>21351</v>
      </c>
      <c r="H727" s="190">
        <v>21351</v>
      </c>
      <c r="I727" s="198">
        <f t="shared" ref="I727:I790" si="186">H727/G727</f>
        <v>1</v>
      </c>
      <c r="J727" s="190">
        <v>199.95</v>
      </c>
      <c r="K727" s="198">
        <f t="shared" ref="K727:K790" si="187">J727/G727</f>
        <v>9.3649009414078967E-3</v>
      </c>
      <c r="L727" s="314">
        <v>5.8</v>
      </c>
      <c r="M727" s="198">
        <f t="shared" ref="M727:M790" si="188">(H727+J727)/G727</f>
        <v>1.0093649009414078</v>
      </c>
      <c r="N727" s="314">
        <v>1159.71</v>
      </c>
      <c r="O727" s="190">
        <v>199.95</v>
      </c>
      <c r="P727" s="197">
        <f t="shared" ref="P727:P790" si="189">O727/G727</f>
        <v>9.3649009414078967E-3</v>
      </c>
      <c r="Q727" s="196">
        <f t="shared" ref="Q727:Q790" si="190">(H727+J727)-G727-O727</f>
        <v>7.3896444519050419E-13</v>
      </c>
      <c r="R727" s="197">
        <f t="shared" ref="R727:R790" si="191">Q727/G727</f>
        <v>3.461029671633667E-17</v>
      </c>
      <c r="S727" s="313">
        <f t="shared" ref="S727:S790" si="192">Q727*L727</f>
        <v>4.2859937821049238E-12</v>
      </c>
      <c r="T727" s="190" t="s">
        <v>179</v>
      </c>
      <c r="U727" s="190" t="s">
        <v>536</v>
      </c>
      <c r="V727" s="190" t="s">
        <v>702</v>
      </c>
      <c r="W727" s="196">
        <v>1</v>
      </c>
      <c r="X727" s="190" t="s">
        <v>469</v>
      </c>
    </row>
    <row r="728" spans="2:24" hidden="1" x14ac:dyDescent="0.25">
      <c r="B728" s="671"/>
      <c r="C728" s="528"/>
      <c r="D728" s="245">
        <v>2</v>
      </c>
      <c r="E728" s="190" t="s">
        <v>637</v>
      </c>
      <c r="F728" s="314">
        <v>1133.08</v>
      </c>
      <c r="G728" s="190">
        <v>7646</v>
      </c>
      <c r="H728" s="190">
        <v>7646</v>
      </c>
      <c r="I728" s="198">
        <f t="shared" si="186"/>
        <v>1</v>
      </c>
      <c r="J728" s="190">
        <v>172.2</v>
      </c>
      <c r="K728" s="198">
        <f t="shared" si="187"/>
        <v>2.2521579911064609E-2</v>
      </c>
      <c r="L728" s="314">
        <v>6.58</v>
      </c>
      <c r="M728" s="198">
        <f t="shared" si="188"/>
        <v>1.0225215799110645</v>
      </c>
      <c r="N728" s="314">
        <v>1133.08</v>
      </c>
      <c r="O728" s="190">
        <v>172.2</v>
      </c>
      <c r="P728" s="197">
        <f t="shared" si="189"/>
        <v>2.2521579911064609E-2</v>
      </c>
      <c r="Q728" s="196">
        <f t="shared" si="190"/>
        <v>0</v>
      </c>
      <c r="R728" s="197">
        <f t="shared" si="191"/>
        <v>0</v>
      </c>
      <c r="S728" s="313">
        <f t="shared" si="192"/>
        <v>0</v>
      </c>
      <c r="T728" s="190" t="s">
        <v>467</v>
      </c>
      <c r="U728" s="190" t="s">
        <v>221</v>
      </c>
      <c r="V728" s="190" t="s">
        <v>641</v>
      </c>
      <c r="W728" s="196">
        <v>1</v>
      </c>
      <c r="X728" s="190" t="s">
        <v>469</v>
      </c>
    </row>
    <row r="729" spans="2:24" hidden="1" x14ac:dyDescent="0.25">
      <c r="B729" s="671"/>
      <c r="C729" s="528"/>
      <c r="D729" s="245">
        <v>3</v>
      </c>
      <c r="E729" s="190" t="s">
        <v>481</v>
      </c>
      <c r="F729" s="314">
        <v>696.11</v>
      </c>
      <c r="G729" s="190">
        <v>350.7</v>
      </c>
      <c r="H729" s="190">
        <v>350.7</v>
      </c>
      <c r="I729" s="198">
        <f t="shared" si="186"/>
        <v>1</v>
      </c>
      <c r="J729" s="190">
        <v>12.52</v>
      </c>
      <c r="K729" s="198">
        <f t="shared" si="187"/>
        <v>3.5700028514399774E-2</v>
      </c>
      <c r="L729" s="314">
        <v>111.2</v>
      </c>
      <c r="M729" s="198">
        <f t="shared" si="188"/>
        <v>1.0357000285143998</v>
      </c>
      <c r="N729" s="314">
        <v>1392.22</v>
      </c>
      <c r="O729" s="190">
        <v>6.26</v>
      </c>
      <c r="P729" s="197">
        <f t="shared" si="189"/>
        <v>1.7850014257199887E-2</v>
      </c>
      <c r="Q729" s="196">
        <f t="shared" si="190"/>
        <v>6.259999999999982</v>
      </c>
      <c r="R729" s="197">
        <f t="shared" si="191"/>
        <v>1.7850014257199835E-2</v>
      </c>
      <c r="S729" s="313">
        <f t="shared" si="192"/>
        <v>696.11199999999803</v>
      </c>
      <c r="T729" s="190" t="s">
        <v>179</v>
      </c>
      <c r="U729" s="190" t="s">
        <v>714</v>
      </c>
      <c r="V729" s="190" t="s">
        <v>642</v>
      </c>
      <c r="W729" s="196">
        <v>1</v>
      </c>
      <c r="X729" s="190" t="s">
        <v>429</v>
      </c>
    </row>
    <row r="730" spans="2:24" hidden="1" x14ac:dyDescent="0.25">
      <c r="B730" s="671"/>
      <c r="C730" s="528"/>
      <c r="D730" s="245">
        <v>4</v>
      </c>
      <c r="E730" s="190" t="s">
        <v>614</v>
      </c>
      <c r="F730" s="314">
        <v>467.17</v>
      </c>
      <c r="G730" s="190">
        <v>320.14</v>
      </c>
      <c r="H730" s="190">
        <v>320.14</v>
      </c>
      <c r="I730" s="198">
        <f t="shared" si="186"/>
        <v>1</v>
      </c>
      <c r="J730" s="190">
        <v>9.8000000000000007</v>
      </c>
      <c r="K730" s="198">
        <f t="shared" si="187"/>
        <v>3.0611607421752986E-2</v>
      </c>
      <c r="L730" s="314">
        <v>95.34</v>
      </c>
      <c r="M730" s="198">
        <f t="shared" si="188"/>
        <v>1.0306116074217531</v>
      </c>
      <c r="N730" s="314">
        <v>934.33</v>
      </c>
      <c r="O730" s="190">
        <v>4.9000000000000057</v>
      </c>
      <c r="P730" s="197">
        <f t="shared" si="189"/>
        <v>1.530580371087651E-2</v>
      </c>
      <c r="Q730" s="196">
        <f t="shared" si="190"/>
        <v>4.9000000000000057</v>
      </c>
      <c r="R730" s="197">
        <f t="shared" si="191"/>
        <v>1.530580371087651E-2</v>
      </c>
      <c r="S730" s="313">
        <f t="shared" si="192"/>
        <v>467.16600000000057</v>
      </c>
      <c r="T730" s="190" t="s">
        <v>179</v>
      </c>
      <c r="U730" s="190" t="s">
        <v>714</v>
      </c>
      <c r="V730" s="190" t="s">
        <v>642</v>
      </c>
      <c r="W730" s="196">
        <v>1</v>
      </c>
      <c r="X730" s="190" t="s">
        <v>469</v>
      </c>
    </row>
    <row r="731" spans="2:24" hidden="1" x14ac:dyDescent="0.25">
      <c r="B731" s="671"/>
      <c r="C731" s="528"/>
      <c r="D731" s="245">
        <v>5</v>
      </c>
      <c r="E731" s="190" t="s">
        <v>626</v>
      </c>
      <c r="F731" s="314">
        <v>464.79</v>
      </c>
      <c r="G731" s="190">
        <v>350.25</v>
      </c>
      <c r="H731" s="190">
        <v>350.25</v>
      </c>
      <c r="I731" s="198">
        <f t="shared" si="186"/>
        <v>1</v>
      </c>
      <c r="J731" s="190">
        <v>16.079999999999998</v>
      </c>
      <c r="K731" s="198">
        <f t="shared" si="187"/>
        <v>4.5910064239828692E-2</v>
      </c>
      <c r="L731" s="314">
        <v>57.81</v>
      </c>
      <c r="M731" s="198">
        <f t="shared" si="188"/>
        <v>1.0459100642398287</v>
      </c>
      <c r="N731" s="314">
        <v>929.58</v>
      </c>
      <c r="O731" s="190">
        <v>8.039999999999992</v>
      </c>
      <c r="P731" s="197">
        <f t="shared" si="189"/>
        <v>2.2955032119914325E-2</v>
      </c>
      <c r="Q731" s="196">
        <f t="shared" si="190"/>
        <v>8.039999999999992</v>
      </c>
      <c r="R731" s="197">
        <f t="shared" si="191"/>
        <v>2.2955032119914325E-2</v>
      </c>
      <c r="S731" s="313">
        <f t="shared" si="192"/>
        <v>464.79239999999953</v>
      </c>
      <c r="T731" s="190" t="s">
        <v>179</v>
      </c>
      <c r="U731" s="190" t="s">
        <v>714</v>
      </c>
      <c r="V731" s="190" t="s">
        <v>645</v>
      </c>
      <c r="W731" s="196">
        <v>1</v>
      </c>
      <c r="X731" s="190" t="s">
        <v>427</v>
      </c>
    </row>
    <row r="732" spans="2:24" hidden="1" x14ac:dyDescent="0.25">
      <c r="B732" s="671"/>
      <c r="C732" s="528"/>
      <c r="D732" s="245">
        <v>6</v>
      </c>
      <c r="E732" s="190" t="s">
        <v>612</v>
      </c>
      <c r="F732" s="314">
        <v>269.76</v>
      </c>
      <c r="G732" s="190">
        <v>24.61</v>
      </c>
      <c r="H732" s="190">
        <v>24.61</v>
      </c>
      <c r="I732" s="198">
        <f t="shared" si="186"/>
        <v>1</v>
      </c>
      <c r="J732" s="190">
        <v>2.3199999999999998</v>
      </c>
      <c r="K732" s="198">
        <f t="shared" si="187"/>
        <v>9.4270621698496537E-2</v>
      </c>
      <c r="L732" s="314">
        <v>232.55</v>
      </c>
      <c r="M732" s="198">
        <f t="shared" si="188"/>
        <v>1.0942706216984965</v>
      </c>
      <c r="N732" s="314">
        <v>539.52</v>
      </c>
      <c r="O732" s="190">
        <v>1.1599999999999999</v>
      </c>
      <c r="P732" s="197">
        <f t="shared" si="189"/>
        <v>4.7135310849248269E-2</v>
      </c>
      <c r="Q732" s="196">
        <f t="shared" si="190"/>
        <v>1.1600000000000004</v>
      </c>
      <c r="R732" s="197">
        <f t="shared" si="191"/>
        <v>4.7135310849248289E-2</v>
      </c>
      <c r="S732" s="313">
        <f t="shared" si="192"/>
        <v>269.7580000000001</v>
      </c>
      <c r="T732" s="190" t="s">
        <v>179</v>
      </c>
      <c r="U732" s="190" t="s">
        <v>714</v>
      </c>
      <c r="V732" s="190" t="s">
        <v>509</v>
      </c>
      <c r="W732" s="196">
        <v>1</v>
      </c>
      <c r="X732" s="190" t="s">
        <v>469</v>
      </c>
    </row>
    <row r="733" spans="2:24" hidden="1" x14ac:dyDescent="0.25">
      <c r="B733" s="671"/>
      <c r="C733" s="528"/>
      <c r="D733" s="245">
        <v>7</v>
      </c>
      <c r="E733" s="190" t="s">
        <v>630</v>
      </c>
      <c r="F733" s="314">
        <v>262.76</v>
      </c>
      <c r="G733" s="190">
        <v>337</v>
      </c>
      <c r="H733" s="190">
        <v>337</v>
      </c>
      <c r="I733" s="198">
        <f t="shared" si="186"/>
        <v>1</v>
      </c>
      <c r="J733" s="190">
        <v>16.75</v>
      </c>
      <c r="K733" s="198">
        <f t="shared" si="187"/>
        <v>4.9703264094955492E-2</v>
      </c>
      <c r="L733" s="314">
        <v>61.25</v>
      </c>
      <c r="M733" s="198">
        <f t="shared" si="188"/>
        <v>1.0497032640949555</v>
      </c>
      <c r="N733" s="314">
        <v>1025.94</v>
      </c>
      <c r="O733" s="190">
        <v>4.29</v>
      </c>
      <c r="P733" s="197">
        <f t="shared" si="189"/>
        <v>1.2729970326409495E-2</v>
      </c>
      <c r="Q733" s="196">
        <f t="shared" si="190"/>
        <v>12.46</v>
      </c>
      <c r="R733" s="197">
        <f t="shared" si="191"/>
        <v>3.6973293768545995E-2</v>
      </c>
      <c r="S733" s="313">
        <f t="shared" si="192"/>
        <v>763.17500000000007</v>
      </c>
      <c r="T733" s="190" t="s">
        <v>179</v>
      </c>
      <c r="U733" s="190" t="s">
        <v>714</v>
      </c>
      <c r="V733" s="190" t="s">
        <v>645</v>
      </c>
      <c r="W733" s="196">
        <v>1</v>
      </c>
      <c r="X733" s="190" t="s">
        <v>461</v>
      </c>
    </row>
    <row r="734" spans="2:24" hidden="1" x14ac:dyDescent="0.25">
      <c r="B734" s="671"/>
      <c r="C734" s="528"/>
      <c r="D734" s="245">
        <v>8</v>
      </c>
      <c r="E734" s="190" t="s">
        <v>663</v>
      </c>
      <c r="F734" s="314">
        <v>227.36</v>
      </c>
      <c r="G734" s="190">
        <v>8315</v>
      </c>
      <c r="H734" s="190">
        <v>8315</v>
      </c>
      <c r="I734" s="198">
        <f t="shared" si="186"/>
        <v>1</v>
      </c>
      <c r="J734" s="190">
        <v>32.479999999999997</v>
      </c>
      <c r="K734" s="198">
        <f t="shared" si="187"/>
        <v>3.9061936259771495E-3</v>
      </c>
      <c r="L734" s="314">
        <v>7</v>
      </c>
      <c r="M734" s="198">
        <f t="shared" si="188"/>
        <v>1.003906193625977</v>
      </c>
      <c r="N734" s="314">
        <v>227.36</v>
      </c>
      <c r="O734" s="190">
        <v>32.479999999999997</v>
      </c>
      <c r="P734" s="197">
        <f t="shared" si="189"/>
        <v>3.9061936259771495E-3</v>
      </c>
      <c r="Q734" s="196">
        <f t="shared" si="190"/>
        <v>-4.3343106881366111E-13</v>
      </c>
      <c r="R734" s="197">
        <f t="shared" si="191"/>
        <v>-5.212640635161288E-17</v>
      </c>
      <c r="S734" s="313">
        <f t="shared" si="192"/>
        <v>-3.0340174816956278E-12</v>
      </c>
      <c r="T734" s="190" t="s">
        <v>467</v>
      </c>
      <c r="U734" s="190" t="s">
        <v>221</v>
      </c>
      <c r="V734" s="190" t="s">
        <v>641</v>
      </c>
      <c r="W734" s="196">
        <v>1</v>
      </c>
      <c r="X734" s="190" t="s">
        <v>469</v>
      </c>
    </row>
    <row r="735" spans="2:24" hidden="1" x14ac:dyDescent="0.25">
      <c r="B735" s="671"/>
      <c r="C735" s="528"/>
      <c r="D735" s="245">
        <v>9</v>
      </c>
      <c r="E735" s="190" t="s">
        <v>802</v>
      </c>
      <c r="F735" s="314">
        <v>226.8</v>
      </c>
      <c r="G735" s="190">
        <v>10.87</v>
      </c>
      <c r="H735" s="190">
        <v>10.87</v>
      </c>
      <c r="I735" s="198">
        <f t="shared" si="186"/>
        <v>1</v>
      </c>
      <c r="J735" s="190">
        <v>1.08</v>
      </c>
      <c r="K735" s="198">
        <f t="shared" si="187"/>
        <v>9.9356025758969652E-2</v>
      </c>
      <c r="L735" s="314">
        <v>420</v>
      </c>
      <c r="M735" s="198">
        <f t="shared" si="188"/>
        <v>1.0993560257589696</v>
      </c>
      <c r="N735" s="314">
        <v>453.6</v>
      </c>
      <c r="O735" s="190">
        <v>0.54</v>
      </c>
      <c r="P735" s="197">
        <f t="shared" si="189"/>
        <v>4.9678012879484826E-2</v>
      </c>
      <c r="Q735" s="196">
        <f t="shared" si="190"/>
        <v>0.54</v>
      </c>
      <c r="R735" s="197">
        <f t="shared" si="191"/>
        <v>4.9678012879484826E-2</v>
      </c>
      <c r="S735" s="313">
        <f t="shared" si="192"/>
        <v>226.8</v>
      </c>
      <c r="T735" s="190" t="s">
        <v>179</v>
      </c>
      <c r="U735" s="190" t="s">
        <v>714</v>
      </c>
      <c r="V735" s="190" t="s">
        <v>509</v>
      </c>
      <c r="W735" s="196">
        <v>1</v>
      </c>
      <c r="X735" s="190" t="s">
        <v>673</v>
      </c>
    </row>
    <row r="736" spans="2:24" hidden="1" x14ac:dyDescent="0.25">
      <c r="B736" s="672"/>
      <c r="C736" s="528"/>
      <c r="D736" s="245">
        <v>10</v>
      </c>
      <c r="E736" s="190" t="s">
        <v>550</v>
      </c>
      <c r="F736" s="314">
        <v>224.7</v>
      </c>
      <c r="G736" s="190">
        <v>97.67</v>
      </c>
      <c r="H736" s="190">
        <v>97.67</v>
      </c>
      <c r="I736" s="198">
        <f t="shared" si="186"/>
        <v>1</v>
      </c>
      <c r="J736" s="190">
        <v>4.9800000000000004</v>
      </c>
      <c r="K736" s="198">
        <f t="shared" si="187"/>
        <v>5.0988020886659165E-2</v>
      </c>
      <c r="L736" s="314">
        <v>160.5</v>
      </c>
      <c r="M736" s="198">
        <f t="shared" si="188"/>
        <v>1.0509880208866591</v>
      </c>
      <c r="N736" s="314">
        <v>799.29</v>
      </c>
      <c r="O736" s="190">
        <v>1.4</v>
      </c>
      <c r="P736" s="197">
        <f t="shared" si="189"/>
        <v>1.4333981775366027E-2</v>
      </c>
      <c r="Q736" s="196">
        <f t="shared" si="190"/>
        <v>3.5800000000000041</v>
      </c>
      <c r="R736" s="197">
        <f t="shared" si="191"/>
        <v>3.6654039111293168E-2</v>
      </c>
      <c r="S736" s="313">
        <f t="shared" si="192"/>
        <v>574.5900000000006</v>
      </c>
      <c r="T736" s="190" t="s">
        <v>179</v>
      </c>
      <c r="U736" s="190" t="s">
        <v>714</v>
      </c>
      <c r="V736" s="190" t="s">
        <v>509</v>
      </c>
      <c r="W736" s="196">
        <v>1</v>
      </c>
      <c r="X736" s="190" t="s">
        <v>469</v>
      </c>
    </row>
    <row r="737" spans="2:24" hidden="1" x14ac:dyDescent="0.25">
      <c r="B737" s="670">
        <v>45943</v>
      </c>
      <c r="C737" s="528" t="str">
        <f t="shared" ref="C737" si="193">RIGHT(TEXT(B737,"aaa"),1)</f>
        <v>一</v>
      </c>
      <c r="D737" s="245">
        <v>1</v>
      </c>
      <c r="E737" s="190" t="s">
        <v>637</v>
      </c>
      <c r="F737" s="314">
        <v>1272.05</v>
      </c>
      <c r="G737" s="190">
        <v>7776</v>
      </c>
      <c r="H737" s="190">
        <v>7776</v>
      </c>
      <c r="I737" s="198">
        <f t="shared" si="186"/>
        <v>1</v>
      </c>
      <c r="J737" s="190">
        <v>193.32</v>
      </c>
      <c r="K737" s="198">
        <f t="shared" si="187"/>
        <v>2.4861111111111112E-2</v>
      </c>
      <c r="L737" s="314">
        <v>6.58</v>
      </c>
      <c r="M737" s="198">
        <f t="shared" si="188"/>
        <v>1.024861111111111</v>
      </c>
      <c r="N737" s="314">
        <v>1272.05</v>
      </c>
      <c r="O737" s="190">
        <v>193.32</v>
      </c>
      <c r="P737" s="197">
        <f t="shared" si="189"/>
        <v>2.4861111111111112E-2</v>
      </c>
      <c r="Q737" s="196">
        <f t="shared" si="190"/>
        <v>-2.8421709430404007E-13</v>
      </c>
      <c r="R737" s="197">
        <f t="shared" si="191"/>
        <v>-3.655055225103396E-17</v>
      </c>
      <c r="S737" s="313">
        <f t="shared" si="192"/>
        <v>-1.8701484805205836E-12</v>
      </c>
      <c r="T737" s="190" t="s">
        <v>467</v>
      </c>
      <c r="U737" s="190" t="s">
        <v>221</v>
      </c>
      <c r="V737" s="190" t="s">
        <v>641</v>
      </c>
      <c r="W737" s="196">
        <v>1</v>
      </c>
      <c r="X737" s="190" t="s">
        <v>469</v>
      </c>
    </row>
    <row r="738" spans="2:24" hidden="1" x14ac:dyDescent="0.25">
      <c r="B738" s="671"/>
      <c r="C738" s="528"/>
      <c r="D738" s="245">
        <v>2</v>
      </c>
      <c r="E738" s="190" t="s">
        <v>636</v>
      </c>
      <c r="F738" s="314">
        <v>1112.6099999999999</v>
      </c>
      <c r="G738" s="190">
        <v>19006</v>
      </c>
      <c r="H738" s="190">
        <v>19006</v>
      </c>
      <c r="I738" s="198">
        <f t="shared" si="186"/>
        <v>1</v>
      </c>
      <c r="J738" s="190">
        <v>191.83</v>
      </c>
      <c r="K738" s="198">
        <f t="shared" si="187"/>
        <v>1.0093128485741346E-2</v>
      </c>
      <c r="L738" s="314">
        <v>5.8</v>
      </c>
      <c r="M738" s="198">
        <f t="shared" si="188"/>
        <v>1.0100931284857415</v>
      </c>
      <c r="N738" s="314">
        <v>1112.6099999999999</v>
      </c>
      <c r="O738" s="190">
        <v>191.83</v>
      </c>
      <c r="P738" s="197">
        <f t="shared" si="189"/>
        <v>1.0093128485741346E-2</v>
      </c>
      <c r="Q738" s="196">
        <f t="shared" si="190"/>
        <v>1.7337242752546445E-12</v>
      </c>
      <c r="R738" s="197">
        <f t="shared" si="191"/>
        <v>9.121983980083366E-17</v>
      </c>
      <c r="S738" s="313">
        <f t="shared" si="192"/>
        <v>1.0055600796476938E-11</v>
      </c>
      <c r="T738" s="190" t="s">
        <v>179</v>
      </c>
      <c r="U738" s="190" t="s">
        <v>536</v>
      </c>
      <c r="V738" s="190" t="s">
        <v>702</v>
      </c>
      <c r="W738" s="196">
        <v>1</v>
      </c>
      <c r="X738" s="190" t="s">
        <v>469</v>
      </c>
    </row>
    <row r="739" spans="2:24" hidden="1" x14ac:dyDescent="0.25">
      <c r="B739" s="671"/>
      <c r="C739" s="528"/>
      <c r="D739" s="245">
        <v>3</v>
      </c>
      <c r="E739" s="190" t="s">
        <v>526</v>
      </c>
      <c r="F739" s="314">
        <v>701.19</v>
      </c>
      <c r="G739" s="190">
        <v>81.95</v>
      </c>
      <c r="H739" s="190">
        <v>81.95</v>
      </c>
      <c r="I739" s="198">
        <f t="shared" si="186"/>
        <v>1</v>
      </c>
      <c r="J739" s="190">
        <v>8.01</v>
      </c>
      <c r="K739" s="198">
        <f t="shared" si="187"/>
        <v>9.7742525930445384E-2</v>
      </c>
      <c r="L739" s="314">
        <v>333.9</v>
      </c>
      <c r="M739" s="198">
        <f t="shared" si="188"/>
        <v>1.0977425259304454</v>
      </c>
      <c r="N739" s="314">
        <v>2674.54</v>
      </c>
      <c r="O739" s="190">
        <v>2.1</v>
      </c>
      <c r="P739" s="197">
        <f t="shared" si="189"/>
        <v>2.5625381330079317E-2</v>
      </c>
      <c r="Q739" s="196">
        <f t="shared" si="190"/>
        <v>5.9100000000000055</v>
      </c>
      <c r="R739" s="197">
        <f t="shared" si="191"/>
        <v>7.211714460036614E-2</v>
      </c>
      <c r="S739" s="313">
        <f t="shared" si="192"/>
        <v>1973.3490000000018</v>
      </c>
      <c r="T739" s="190" t="s">
        <v>179</v>
      </c>
      <c r="U739" s="190" t="s">
        <v>222</v>
      </c>
      <c r="V739" s="190" t="s">
        <v>688</v>
      </c>
      <c r="W739" s="196">
        <v>1</v>
      </c>
      <c r="X739" s="190" t="s">
        <v>415</v>
      </c>
    </row>
    <row r="740" spans="2:24" hidden="1" x14ac:dyDescent="0.25">
      <c r="B740" s="671"/>
      <c r="C740" s="528"/>
      <c r="D740" s="245">
        <v>4</v>
      </c>
      <c r="E740" s="190" t="s">
        <v>550</v>
      </c>
      <c r="F740" s="314">
        <v>698.18</v>
      </c>
      <c r="G740" s="190">
        <v>96.4</v>
      </c>
      <c r="H740" s="190">
        <v>96.4</v>
      </c>
      <c r="I740" s="198">
        <f t="shared" si="186"/>
        <v>1</v>
      </c>
      <c r="J740" s="190">
        <v>9.64</v>
      </c>
      <c r="K740" s="198">
        <f t="shared" si="187"/>
        <v>0.1</v>
      </c>
      <c r="L740" s="314">
        <v>160.5</v>
      </c>
      <c r="M740" s="198">
        <f t="shared" si="188"/>
        <v>1.1000000000000001</v>
      </c>
      <c r="N740" s="314">
        <v>1547.22</v>
      </c>
      <c r="O740" s="190">
        <v>4.3499999999999996</v>
      </c>
      <c r="P740" s="197">
        <f t="shared" si="189"/>
        <v>4.5124481327800822E-2</v>
      </c>
      <c r="Q740" s="196">
        <f t="shared" si="190"/>
        <v>5.2900000000000009</v>
      </c>
      <c r="R740" s="197">
        <f t="shared" si="191"/>
        <v>5.4875518672199176E-2</v>
      </c>
      <c r="S740" s="313">
        <f t="shared" si="192"/>
        <v>849.04500000000019</v>
      </c>
      <c r="T740" s="190" t="s">
        <v>179</v>
      </c>
      <c r="U740" s="190" t="s">
        <v>714</v>
      </c>
      <c r="V740" s="190" t="s">
        <v>509</v>
      </c>
      <c r="W740" s="196">
        <v>1</v>
      </c>
      <c r="X740" s="190" t="s">
        <v>469</v>
      </c>
    </row>
    <row r="741" spans="2:24" hidden="1" x14ac:dyDescent="0.25">
      <c r="B741" s="671"/>
      <c r="C741" s="528"/>
      <c r="D741" s="245">
        <v>5</v>
      </c>
      <c r="E741" s="190" t="s">
        <v>465</v>
      </c>
      <c r="F741" s="314">
        <v>692.04</v>
      </c>
      <c r="G741" s="190">
        <v>39.119999999999997</v>
      </c>
      <c r="H741" s="190">
        <v>39.119999999999997</v>
      </c>
      <c r="I741" s="198">
        <f t="shared" si="186"/>
        <v>1</v>
      </c>
      <c r="J741" s="190">
        <v>3.3</v>
      </c>
      <c r="K741" s="198">
        <f t="shared" si="187"/>
        <v>8.4355828220858894E-2</v>
      </c>
      <c r="L741" s="314">
        <v>814.16</v>
      </c>
      <c r="M741" s="198">
        <f t="shared" si="188"/>
        <v>1.0843558282208587</v>
      </c>
      <c r="N741" s="314">
        <v>2686.73</v>
      </c>
      <c r="O741" s="190">
        <v>0.85</v>
      </c>
      <c r="P741" s="197">
        <f t="shared" si="189"/>
        <v>2.1728016359918202E-2</v>
      </c>
      <c r="Q741" s="196">
        <f t="shared" si="190"/>
        <v>2.4499999999999971</v>
      </c>
      <c r="R741" s="197">
        <f t="shared" si="191"/>
        <v>6.262781186094063E-2</v>
      </c>
      <c r="S741" s="313">
        <f t="shared" si="192"/>
        <v>1994.6919999999975</v>
      </c>
      <c r="T741" s="190" t="s">
        <v>179</v>
      </c>
      <c r="U741" s="190" t="s">
        <v>222</v>
      </c>
      <c r="V741" s="190" t="s">
        <v>688</v>
      </c>
      <c r="W741" s="196">
        <v>1</v>
      </c>
      <c r="X741" s="190" t="s">
        <v>414</v>
      </c>
    </row>
    <row r="742" spans="2:24" hidden="1" x14ac:dyDescent="0.25">
      <c r="B742" s="671"/>
      <c r="C742" s="528"/>
      <c r="D742" s="245">
        <v>6</v>
      </c>
      <c r="E742" s="190" t="s">
        <v>548</v>
      </c>
      <c r="F742" s="314">
        <v>623.34</v>
      </c>
      <c r="G742" s="190">
        <v>27.76</v>
      </c>
      <c r="H742" s="190">
        <v>27.76</v>
      </c>
      <c r="I742" s="198">
        <f t="shared" si="186"/>
        <v>1</v>
      </c>
      <c r="J742" s="190">
        <v>2.65</v>
      </c>
      <c r="K742" s="198">
        <f t="shared" si="187"/>
        <v>9.5461095100864549E-2</v>
      </c>
      <c r="L742" s="314">
        <v>930.36</v>
      </c>
      <c r="M742" s="198">
        <f t="shared" si="188"/>
        <v>1.0954610951008645</v>
      </c>
      <c r="N742" s="314">
        <v>2465.4499999999998</v>
      </c>
      <c r="O742" s="190">
        <v>0.67</v>
      </c>
      <c r="P742" s="197">
        <f t="shared" si="189"/>
        <v>2.4135446685878963E-2</v>
      </c>
      <c r="Q742" s="196">
        <f t="shared" si="190"/>
        <v>1.9799999999999986</v>
      </c>
      <c r="R742" s="197">
        <f t="shared" si="191"/>
        <v>7.1325648414985537E-2</v>
      </c>
      <c r="S742" s="313">
        <f t="shared" si="192"/>
        <v>1842.1127999999987</v>
      </c>
      <c r="T742" s="190" t="s">
        <v>179</v>
      </c>
      <c r="U742" s="190" t="s">
        <v>714</v>
      </c>
      <c r="V742" s="190" t="s">
        <v>642</v>
      </c>
      <c r="W742" s="196">
        <v>1</v>
      </c>
      <c r="X742" s="190" t="s">
        <v>424</v>
      </c>
    </row>
    <row r="743" spans="2:24" hidden="1" x14ac:dyDescent="0.25">
      <c r="B743" s="671"/>
      <c r="C743" s="528"/>
      <c r="D743" s="245">
        <v>7</v>
      </c>
      <c r="E743" s="190" t="s">
        <v>523</v>
      </c>
      <c r="F743" s="314">
        <v>551.83000000000004</v>
      </c>
      <c r="G743" s="190">
        <v>56.52</v>
      </c>
      <c r="H743" s="190">
        <v>56.52</v>
      </c>
      <c r="I743" s="198">
        <f t="shared" si="186"/>
        <v>1</v>
      </c>
      <c r="J743" s="190">
        <v>5.22</v>
      </c>
      <c r="K743" s="198">
        <f t="shared" si="187"/>
        <v>9.2356687898089165E-2</v>
      </c>
      <c r="L743" s="314">
        <v>342.75</v>
      </c>
      <c r="M743" s="198">
        <f t="shared" si="188"/>
        <v>1.092356687898089</v>
      </c>
      <c r="N743" s="314">
        <v>1789.16</v>
      </c>
      <c r="O743" s="190">
        <v>1.61</v>
      </c>
      <c r="P743" s="197">
        <f t="shared" si="189"/>
        <v>2.8485491861288039E-2</v>
      </c>
      <c r="Q743" s="196">
        <f t="shared" si="190"/>
        <v>3.6099999999999985</v>
      </c>
      <c r="R743" s="197">
        <f t="shared" si="191"/>
        <v>6.3871196036801109E-2</v>
      </c>
      <c r="S743" s="313">
        <f t="shared" si="192"/>
        <v>1237.3274999999994</v>
      </c>
      <c r="T743" s="190" t="s">
        <v>179</v>
      </c>
      <c r="U743" s="190" t="s">
        <v>714</v>
      </c>
      <c r="V743" s="190" t="s">
        <v>645</v>
      </c>
      <c r="W743" s="196">
        <v>1</v>
      </c>
      <c r="X743" s="190" t="s">
        <v>425</v>
      </c>
    </row>
    <row r="744" spans="2:24" hidden="1" x14ac:dyDescent="0.25">
      <c r="B744" s="671"/>
      <c r="C744" s="528"/>
      <c r="D744" s="245">
        <v>8</v>
      </c>
      <c r="E744" s="190" t="s">
        <v>708</v>
      </c>
      <c r="F744" s="314">
        <v>529.05999999999995</v>
      </c>
      <c r="G744" s="190">
        <v>36.11</v>
      </c>
      <c r="H744" s="190">
        <v>36.11</v>
      </c>
      <c r="I744" s="198">
        <f t="shared" si="186"/>
        <v>1</v>
      </c>
      <c r="J744" s="190">
        <v>3.61</v>
      </c>
      <c r="K744" s="198">
        <f t="shared" si="187"/>
        <v>9.9972306840210468E-2</v>
      </c>
      <c r="L744" s="314">
        <v>316.8</v>
      </c>
      <c r="M744" s="198">
        <f t="shared" si="188"/>
        <v>1.0999723068402105</v>
      </c>
      <c r="N744" s="314">
        <v>1143.6500000000001</v>
      </c>
      <c r="O744" s="190">
        <v>1.67</v>
      </c>
      <c r="P744" s="197">
        <f t="shared" si="189"/>
        <v>4.6247576848518414E-2</v>
      </c>
      <c r="Q744" s="196">
        <f t="shared" si="190"/>
        <v>1.9399999999999995</v>
      </c>
      <c r="R744" s="197">
        <f t="shared" si="191"/>
        <v>5.372472999169204E-2</v>
      </c>
      <c r="S744" s="313">
        <f t="shared" si="192"/>
        <v>614.59199999999987</v>
      </c>
      <c r="T744" s="190" t="s">
        <v>179</v>
      </c>
      <c r="U744" s="190" t="s">
        <v>714</v>
      </c>
      <c r="V744" s="190" t="s">
        <v>642</v>
      </c>
      <c r="W744" s="196">
        <v>1</v>
      </c>
      <c r="X744" s="190" t="s">
        <v>695</v>
      </c>
    </row>
    <row r="745" spans="2:24" hidden="1" x14ac:dyDescent="0.25">
      <c r="B745" s="671"/>
      <c r="C745" s="528"/>
      <c r="D745" s="245">
        <v>9</v>
      </c>
      <c r="E745" s="190" t="s">
        <v>496</v>
      </c>
      <c r="F745" s="314">
        <v>515.67999999999995</v>
      </c>
      <c r="G745" s="190">
        <v>93.39</v>
      </c>
      <c r="H745" s="190">
        <v>93.39</v>
      </c>
      <c r="I745" s="198">
        <f t="shared" si="186"/>
        <v>1</v>
      </c>
      <c r="J745" s="190">
        <v>7.87</v>
      </c>
      <c r="K745" s="198">
        <f t="shared" si="187"/>
        <v>8.4270264482278617E-2</v>
      </c>
      <c r="L745" s="314">
        <v>318.32</v>
      </c>
      <c r="M745" s="198">
        <f t="shared" si="188"/>
        <v>1.0842702644822786</v>
      </c>
      <c r="N745" s="314">
        <v>2505.1799999999998</v>
      </c>
      <c r="O745" s="190">
        <v>1.62</v>
      </c>
      <c r="P745" s="197">
        <f t="shared" si="189"/>
        <v>1.734661098618696E-2</v>
      </c>
      <c r="Q745" s="196">
        <f t="shared" si="190"/>
        <v>6.2500000000000044</v>
      </c>
      <c r="R745" s="197">
        <f t="shared" si="191"/>
        <v>6.6923653496091709E-2</v>
      </c>
      <c r="S745" s="313">
        <f t="shared" si="192"/>
        <v>1989.5000000000014</v>
      </c>
      <c r="T745" s="190" t="s">
        <v>179</v>
      </c>
      <c r="U745" s="190" t="s">
        <v>222</v>
      </c>
      <c r="V745" s="190" t="s">
        <v>688</v>
      </c>
      <c r="W745" s="196">
        <v>1</v>
      </c>
      <c r="X745" s="190" t="s">
        <v>424</v>
      </c>
    </row>
    <row r="746" spans="2:24" hidden="1" x14ac:dyDescent="0.25">
      <c r="B746" s="672"/>
      <c r="C746" s="528"/>
      <c r="D746" s="245">
        <v>10</v>
      </c>
      <c r="E746" s="190" t="s">
        <v>464</v>
      </c>
      <c r="F746" s="314">
        <v>414.76</v>
      </c>
      <c r="G746" s="190">
        <v>17.54</v>
      </c>
      <c r="H746" s="190">
        <v>17.54</v>
      </c>
      <c r="I746" s="198">
        <f t="shared" si="186"/>
        <v>1</v>
      </c>
      <c r="J746" s="190">
        <v>1.63</v>
      </c>
      <c r="K746" s="198">
        <f t="shared" si="187"/>
        <v>9.2930444697833528E-2</v>
      </c>
      <c r="L746" s="314">
        <v>846.44</v>
      </c>
      <c r="M746" s="198">
        <f t="shared" si="188"/>
        <v>1.0929304446978334</v>
      </c>
      <c r="N746" s="314">
        <v>1379.7</v>
      </c>
      <c r="O746" s="190">
        <v>0.49</v>
      </c>
      <c r="P746" s="197">
        <f t="shared" si="189"/>
        <v>2.7936145952109463E-2</v>
      </c>
      <c r="Q746" s="196">
        <f t="shared" si="190"/>
        <v>1.139999999999999</v>
      </c>
      <c r="R746" s="197">
        <f t="shared" si="191"/>
        <v>6.4994298745724002E-2</v>
      </c>
      <c r="S746" s="313">
        <f t="shared" si="192"/>
        <v>964.9415999999992</v>
      </c>
      <c r="T746" s="190" t="s">
        <v>179</v>
      </c>
      <c r="U746" s="190" t="s">
        <v>714</v>
      </c>
      <c r="V746" s="190" t="s">
        <v>642</v>
      </c>
      <c r="W746" s="196">
        <v>1</v>
      </c>
      <c r="X746" s="190" t="s">
        <v>425</v>
      </c>
    </row>
    <row r="747" spans="2:24" hidden="1" x14ac:dyDescent="0.25">
      <c r="B747" s="670">
        <v>45944</v>
      </c>
      <c r="C747" s="528" t="str">
        <f t="shared" ref="C747" si="194">RIGHT(TEXT(B747,"aaa"),1)</f>
        <v>二</v>
      </c>
      <c r="D747" s="245">
        <v>1</v>
      </c>
      <c r="E747" s="190" t="s">
        <v>637</v>
      </c>
      <c r="F747" s="314">
        <v>1305.21</v>
      </c>
      <c r="G747" s="190">
        <v>7647</v>
      </c>
      <c r="H747" s="190">
        <v>7647</v>
      </c>
      <c r="I747" s="198">
        <f t="shared" si="186"/>
        <v>1</v>
      </c>
      <c r="J747" s="190">
        <v>198.36</v>
      </c>
      <c r="K747" s="198">
        <f t="shared" si="187"/>
        <v>2.5939584150647316E-2</v>
      </c>
      <c r="L747" s="314">
        <v>6.58</v>
      </c>
      <c r="M747" s="198">
        <f t="shared" si="188"/>
        <v>1.0259395841506473</v>
      </c>
      <c r="N747" s="314">
        <v>1305.21</v>
      </c>
      <c r="O747" s="190">
        <v>198.36</v>
      </c>
      <c r="P747" s="197">
        <f t="shared" si="189"/>
        <v>2.5939584150647316E-2</v>
      </c>
      <c r="Q747" s="196">
        <f t="shared" si="190"/>
        <v>-3.4106051316484809E-13</v>
      </c>
      <c r="R747" s="197">
        <f t="shared" si="191"/>
        <v>-4.4600564033588085E-17</v>
      </c>
      <c r="S747" s="313">
        <f t="shared" si="192"/>
        <v>-2.2441781766247007E-12</v>
      </c>
      <c r="T747" s="190" t="s">
        <v>467</v>
      </c>
      <c r="U747" s="190" t="s">
        <v>221</v>
      </c>
      <c r="V747" s="190" t="s">
        <v>641</v>
      </c>
      <c r="W747" s="196">
        <v>1</v>
      </c>
      <c r="X747" s="190" t="s">
        <v>469</v>
      </c>
    </row>
    <row r="748" spans="2:24" hidden="1" x14ac:dyDescent="0.25">
      <c r="B748" s="671"/>
      <c r="C748" s="528"/>
      <c r="D748" s="245">
        <v>2</v>
      </c>
      <c r="E748" s="190" t="s">
        <v>636</v>
      </c>
      <c r="F748" s="314">
        <v>1179.08</v>
      </c>
      <c r="G748" s="190">
        <v>19197</v>
      </c>
      <c r="H748" s="190">
        <v>19197</v>
      </c>
      <c r="I748" s="198">
        <f t="shared" si="186"/>
        <v>1</v>
      </c>
      <c r="J748" s="190">
        <v>203.29</v>
      </c>
      <c r="K748" s="198">
        <f t="shared" si="187"/>
        <v>1.0589675470125541E-2</v>
      </c>
      <c r="L748" s="314">
        <v>5.8</v>
      </c>
      <c r="M748" s="198">
        <f t="shared" si="188"/>
        <v>1.0105896754701256</v>
      </c>
      <c r="N748" s="314">
        <v>1179.08</v>
      </c>
      <c r="O748" s="190">
        <v>203.29</v>
      </c>
      <c r="P748" s="197">
        <f t="shared" si="189"/>
        <v>1.0589675470125541E-2</v>
      </c>
      <c r="Q748" s="196">
        <f t="shared" si="190"/>
        <v>8.8107299234252423E-13</v>
      </c>
      <c r="R748" s="197">
        <f t="shared" si="191"/>
        <v>4.5896389662057831E-17</v>
      </c>
      <c r="S748" s="313">
        <f t="shared" si="192"/>
        <v>5.1102233555866401E-12</v>
      </c>
      <c r="T748" s="190" t="s">
        <v>179</v>
      </c>
      <c r="U748" s="190" t="s">
        <v>536</v>
      </c>
      <c r="V748" s="190" t="s">
        <v>702</v>
      </c>
      <c r="W748" s="196">
        <v>1</v>
      </c>
      <c r="X748" s="190" t="s">
        <v>469</v>
      </c>
    </row>
    <row r="749" spans="2:24" hidden="1" x14ac:dyDescent="0.25">
      <c r="B749" s="671"/>
      <c r="C749" s="528"/>
      <c r="D749" s="245">
        <v>3</v>
      </c>
      <c r="E749" s="190" t="s">
        <v>690</v>
      </c>
      <c r="F749" s="314">
        <v>721.28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196">
        <f t="shared" si="190"/>
        <v>6.9900000000000064</v>
      </c>
      <c r="R749" s="197">
        <f t="shared" si="191"/>
        <v>6.0936274082468891E-2</v>
      </c>
      <c r="S749" s="313">
        <f t="shared" si="192"/>
        <v>2192.0640000000021</v>
      </c>
      <c r="T749" s="190" t="s">
        <v>467</v>
      </c>
      <c r="U749" s="190" t="s">
        <v>221</v>
      </c>
      <c r="V749" s="190" t="s">
        <v>512</v>
      </c>
      <c r="W749" s="196">
        <v>1</v>
      </c>
      <c r="X749" s="190" t="s">
        <v>469</v>
      </c>
    </row>
    <row r="750" spans="2:24" hidden="1" x14ac:dyDescent="0.25">
      <c r="B750" s="671"/>
      <c r="C750" s="528"/>
      <c r="D750" s="245">
        <v>4</v>
      </c>
      <c r="E750" s="190" t="s">
        <v>550</v>
      </c>
      <c r="F750" s="314">
        <v>640.4</v>
      </c>
      <c r="G750" s="190">
        <v>99.6</v>
      </c>
      <c r="H750" s="190">
        <v>99.6</v>
      </c>
      <c r="I750" s="198">
        <f t="shared" si="186"/>
        <v>1</v>
      </c>
      <c r="J750" s="190">
        <v>8.07</v>
      </c>
      <c r="K750" s="198">
        <f t="shared" si="187"/>
        <v>8.1024096385542171E-2</v>
      </c>
      <c r="L750" s="314">
        <v>160.5</v>
      </c>
      <c r="M750" s="198">
        <f t="shared" si="188"/>
        <v>1.0810240963855422</v>
      </c>
      <c r="N750" s="314">
        <v>1295.24</v>
      </c>
      <c r="O750" s="190">
        <v>3.99</v>
      </c>
      <c r="P750" s="197">
        <f t="shared" si="189"/>
        <v>4.0060240963855423E-2</v>
      </c>
      <c r="Q750" s="196">
        <f t="shared" si="190"/>
        <v>4.079999999999993</v>
      </c>
      <c r="R750" s="197">
        <f t="shared" si="191"/>
        <v>4.0963855421686679E-2</v>
      </c>
      <c r="S750" s="313">
        <f t="shared" si="192"/>
        <v>654.83999999999889</v>
      </c>
      <c r="T750" s="190" t="s">
        <v>179</v>
      </c>
      <c r="U750" s="190" t="s">
        <v>714</v>
      </c>
      <c r="V750" s="190" t="s">
        <v>509</v>
      </c>
      <c r="W750" s="196">
        <v>1</v>
      </c>
      <c r="X750" s="190" t="s">
        <v>469</v>
      </c>
    </row>
    <row r="751" spans="2:24" hidden="1" x14ac:dyDescent="0.25">
      <c r="B751" s="671"/>
      <c r="C751" s="528"/>
      <c r="D751" s="245">
        <v>5</v>
      </c>
      <c r="E751" s="190" t="s">
        <v>465</v>
      </c>
      <c r="F751" s="314">
        <v>504.78</v>
      </c>
      <c r="G751" s="190">
        <v>39.799999999999997</v>
      </c>
      <c r="H751" s="190">
        <v>39.799999999999997</v>
      </c>
      <c r="I751" s="198">
        <f t="shared" si="186"/>
        <v>1</v>
      </c>
      <c r="J751" s="190">
        <v>3.22</v>
      </c>
      <c r="K751" s="198">
        <f t="shared" si="187"/>
        <v>8.0904522613065341E-2</v>
      </c>
      <c r="L751" s="314">
        <v>814.16</v>
      </c>
      <c r="M751" s="198">
        <f t="shared" si="188"/>
        <v>1.0809045226130654</v>
      </c>
      <c r="N751" s="314">
        <v>2621.6</v>
      </c>
      <c r="O751" s="190">
        <v>0.62</v>
      </c>
      <c r="P751" s="197">
        <f t="shared" si="189"/>
        <v>1.5577889447236181E-2</v>
      </c>
      <c r="Q751" s="196">
        <f t="shared" si="190"/>
        <v>2.5999999999999988</v>
      </c>
      <c r="R751" s="197">
        <f t="shared" si="191"/>
        <v>6.5326633165829123E-2</v>
      </c>
      <c r="S751" s="313">
        <f t="shared" si="192"/>
        <v>2116.8159999999989</v>
      </c>
      <c r="T751" s="190" t="s">
        <v>179</v>
      </c>
      <c r="U751" s="190" t="s">
        <v>222</v>
      </c>
      <c r="V751" s="190" t="s">
        <v>688</v>
      </c>
      <c r="W751" s="196">
        <v>1</v>
      </c>
      <c r="X751" s="190" t="s">
        <v>414</v>
      </c>
    </row>
    <row r="752" spans="2:24" hidden="1" x14ac:dyDescent="0.25">
      <c r="B752" s="671"/>
      <c r="C752" s="528"/>
      <c r="D752" s="245">
        <v>6</v>
      </c>
      <c r="E752" s="190" t="s">
        <v>686</v>
      </c>
      <c r="F752" s="314">
        <v>275.17</v>
      </c>
      <c r="G752" s="190">
        <v>97.72</v>
      </c>
      <c r="H752" s="190">
        <v>97.72</v>
      </c>
      <c r="I752" s="198">
        <f t="shared" si="186"/>
        <v>1</v>
      </c>
      <c r="J752" s="190">
        <v>9.4600000000000009</v>
      </c>
      <c r="K752" s="198">
        <f t="shared" si="187"/>
        <v>9.6807204257061005E-2</v>
      </c>
      <c r="L752" s="314">
        <v>119.12</v>
      </c>
      <c r="M752" s="198">
        <f t="shared" si="188"/>
        <v>1.0968072042570611</v>
      </c>
      <c r="N752" s="314">
        <v>1126.8800000000001</v>
      </c>
      <c r="O752" s="190">
        <v>2.31</v>
      </c>
      <c r="P752" s="197">
        <f t="shared" si="189"/>
        <v>2.3638968481375359E-2</v>
      </c>
      <c r="Q752" s="196">
        <f t="shared" si="190"/>
        <v>7.1500000000000075</v>
      </c>
      <c r="R752" s="197">
        <f t="shared" si="191"/>
        <v>7.3168235775685708E-2</v>
      </c>
      <c r="S752" s="313">
        <f t="shared" si="192"/>
        <v>851.70800000000088</v>
      </c>
      <c r="T752" s="190" t="s">
        <v>179</v>
      </c>
      <c r="U752" s="190" t="s">
        <v>714</v>
      </c>
      <c r="V752" s="190" t="s">
        <v>642</v>
      </c>
      <c r="W752" s="196">
        <v>1</v>
      </c>
      <c r="X752" s="190" t="s">
        <v>430</v>
      </c>
    </row>
    <row r="753" spans="2:24" hidden="1" x14ac:dyDescent="0.25">
      <c r="B753" s="671"/>
      <c r="C753" s="528"/>
      <c r="D753" s="245">
        <v>7</v>
      </c>
      <c r="E753" s="190" t="s">
        <v>549</v>
      </c>
      <c r="F753" s="314">
        <v>268.68</v>
      </c>
      <c r="G753" s="190">
        <v>61.26</v>
      </c>
      <c r="H753" s="190">
        <v>61.26</v>
      </c>
      <c r="I753" s="198">
        <f t="shared" si="186"/>
        <v>1</v>
      </c>
      <c r="J753" s="190">
        <v>5.91</v>
      </c>
      <c r="K753" s="198">
        <f t="shared" si="187"/>
        <v>9.6474045053868765E-2</v>
      </c>
      <c r="L753" s="314">
        <v>124.39</v>
      </c>
      <c r="M753" s="198">
        <f t="shared" si="188"/>
        <v>1.0964740450538688</v>
      </c>
      <c r="N753" s="314">
        <v>735.14</v>
      </c>
      <c r="O753" s="190">
        <v>2.16</v>
      </c>
      <c r="P753" s="197">
        <f t="shared" si="189"/>
        <v>3.5259549461312441E-2</v>
      </c>
      <c r="Q753" s="196">
        <f t="shared" si="190"/>
        <v>3.7500000000000036</v>
      </c>
      <c r="R753" s="197">
        <f t="shared" si="191"/>
        <v>6.121449559255638E-2</v>
      </c>
      <c r="S753" s="313">
        <f t="shared" si="192"/>
        <v>466.46250000000043</v>
      </c>
      <c r="T753" s="190" t="s">
        <v>467</v>
      </c>
      <c r="U753" s="190" t="s">
        <v>221</v>
      </c>
      <c r="V753" s="190" t="s">
        <v>685</v>
      </c>
      <c r="W753" s="196">
        <v>1</v>
      </c>
      <c r="X753" s="190" t="s">
        <v>415</v>
      </c>
    </row>
    <row r="754" spans="2:24" hidden="1" x14ac:dyDescent="0.25">
      <c r="B754" s="671"/>
      <c r="C754" s="528"/>
      <c r="D754" s="245">
        <v>8</v>
      </c>
      <c r="E754" s="190" t="s">
        <v>471</v>
      </c>
      <c r="F754" s="314">
        <v>265.35000000000002</v>
      </c>
      <c r="G754" s="190">
        <v>48.24</v>
      </c>
      <c r="H754" s="190">
        <v>48.24</v>
      </c>
      <c r="I754" s="198">
        <f t="shared" si="186"/>
        <v>1</v>
      </c>
      <c r="J754" s="190">
        <v>4.76</v>
      </c>
      <c r="K754" s="198">
        <f t="shared" si="187"/>
        <v>9.8673300165837474E-2</v>
      </c>
      <c r="L754" s="314">
        <v>118.99</v>
      </c>
      <c r="M754" s="198">
        <f t="shared" si="188"/>
        <v>1.0986733001658375</v>
      </c>
      <c r="N754" s="314">
        <v>566.39</v>
      </c>
      <c r="O754" s="190">
        <v>2.23</v>
      </c>
      <c r="P754" s="197">
        <f t="shared" si="189"/>
        <v>4.6227197346600329E-2</v>
      </c>
      <c r="Q754" s="196">
        <f t="shared" si="190"/>
        <v>2.529999999999998</v>
      </c>
      <c r="R754" s="197">
        <f t="shared" si="191"/>
        <v>5.2446102819237103E-2</v>
      </c>
      <c r="S754" s="313">
        <f t="shared" si="192"/>
        <v>301.04469999999975</v>
      </c>
      <c r="T754" s="190" t="s">
        <v>179</v>
      </c>
      <c r="U754" s="190" t="s">
        <v>714</v>
      </c>
      <c r="V754" s="190" t="s">
        <v>509</v>
      </c>
      <c r="W754" s="196">
        <v>1</v>
      </c>
      <c r="X754" s="190" t="s">
        <v>460</v>
      </c>
    </row>
    <row r="755" spans="2:24" hidden="1" x14ac:dyDescent="0.25">
      <c r="B755" s="671"/>
      <c r="C755" s="528"/>
      <c r="D755" s="245">
        <v>9</v>
      </c>
      <c r="E755" s="190" t="s">
        <v>612</v>
      </c>
      <c r="F755" s="314">
        <v>262.77999999999997</v>
      </c>
      <c r="G755" s="190">
        <v>25</v>
      </c>
      <c r="H755" s="190">
        <v>25</v>
      </c>
      <c r="I755" s="198">
        <f t="shared" si="186"/>
        <v>1</v>
      </c>
      <c r="J755" s="190">
        <v>2.4900000000000002</v>
      </c>
      <c r="K755" s="198">
        <f t="shared" si="187"/>
        <v>9.9600000000000008E-2</v>
      </c>
      <c r="L755" s="314">
        <v>232.55</v>
      </c>
      <c r="M755" s="198">
        <f t="shared" si="188"/>
        <v>1.0996000000000001</v>
      </c>
      <c r="N755" s="314">
        <v>579.04999999999995</v>
      </c>
      <c r="O755" s="190">
        <v>1.1299999999999999</v>
      </c>
      <c r="P755" s="197">
        <f t="shared" si="189"/>
        <v>4.5199999999999997E-2</v>
      </c>
      <c r="Q755" s="196">
        <f t="shared" si="190"/>
        <v>1.3600000000000021</v>
      </c>
      <c r="R755" s="197">
        <f t="shared" si="191"/>
        <v>5.4400000000000087E-2</v>
      </c>
      <c r="S755" s="313">
        <f t="shared" si="192"/>
        <v>316.26800000000048</v>
      </c>
      <c r="T755" s="190" t="s">
        <v>179</v>
      </c>
      <c r="U755" s="190" t="s">
        <v>714</v>
      </c>
      <c r="V755" s="190" t="s">
        <v>509</v>
      </c>
      <c r="W755" s="196">
        <v>1</v>
      </c>
      <c r="X755" s="190" t="s">
        <v>469</v>
      </c>
    </row>
    <row r="756" spans="2:24" hidden="1" x14ac:dyDescent="0.25">
      <c r="B756" s="672"/>
      <c r="C756" s="528"/>
      <c r="D756" s="245">
        <v>10</v>
      </c>
      <c r="E756" s="190" t="s">
        <v>519</v>
      </c>
      <c r="F756" s="314">
        <v>262.67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196">
        <f t="shared" si="190"/>
        <v>12.530000000000006</v>
      </c>
      <c r="R756" s="197">
        <f t="shared" si="191"/>
        <v>4.6814870166261936E-2</v>
      </c>
      <c r="S756" s="313">
        <f t="shared" si="192"/>
        <v>1241.9736000000007</v>
      </c>
      <c r="T756" s="190" t="s">
        <v>179</v>
      </c>
      <c r="U756" s="190" t="s">
        <v>714</v>
      </c>
      <c r="V756" s="190" t="s">
        <v>509</v>
      </c>
      <c r="W756" s="196">
        <v>1</v>
      </c>
      <c r="X756" s="190" t="s">
        <v>469</v>
      </c>
    </row>
    <row r="757" spans="2:24" hidden="1" x14ac:dyDescent="0.25">
      <c r="B757" s="670">
        <v>45945</v>
      </c>
      <c r="C757" s="528" t="str">
        <f t="shared" ref="C757" si="195">RIGHT(TEXT(B757,"aaa"),1)</f>
        <v>三</v>
      </c>
      <c r="D757" s="245">
        <v>1</v>
      </c>
      <c r="E757" s="190" t="s">
        <v>636</v>
      </c>
      <c r="F757" s="314">
        <v>1509.74</v>
      </c>
      <c r="G757" s="190">
        <v>20133</v>
      </c>
      <c r="H757" s="190">
        <v>20133</v>
      </c>
      <c r="I757" s="198">
        <f t="shared" si="186"/>
        <v>1</v>
      </c>
      <c r="J757" s="190">
        <v>260.3</v>
      </c>
      <c r="K757" s="198">
        <f t="shared" si="187"/>
        <v>1.2929022003675558E-2</v>
      </c>
      <c r="L757" s="314">
        <v>5.8</v>
      </c>
      <c r="M757" s="198">
        <f t="shared" si="188"/>
        <v>1.0129290220036755</v>
      </c>
      <c r="N757" s="314">
        <v>1509.74</v>
      </c>
      <c r="O757" s="190">
        <v>260.3</v>
      </c>
      <c r="P757" s="197">
        <f t="shared" si="189"/>
        <v>1.2929022003675558E-2</v>
      </c>
      <c r="Q757" s="196">
        <f t="shared" si="190"/>
        <v>-7.3896444519050419E-13</v>
      </c>
      <c r="R757" s="197">
        <f t="shared" si="191"/>
        <v>-3.6704139730318591E-17</v>
      </c>
      <c r="S757" s="313">
        <f t="shared" si="192"/>
        <v>-4.2859937821049238E-12</v>
      </c>
      <c r="T757" s="190" t="s">
        <v>179</v>
      </c>
      <c r="U757" s="190" t="s">
        <v>536</v>
      </c>
      <c r="V757" s="190" t="s">
        <v>702</v>
      </c>
      <c r="W757" s="196">
        <v>1</v>
      </c>
      <c r="X757" s="190" t="s">
        <v>469</v>
      </c>
    </row>
    <row r="758" spans="2:24" hidden="1" x14ac:dyDescent="0.25">
      <c r="B758" s="671"/>
      <c r="C758" s="528"/>
      <c r="D758" s="245">
        <v>2</v>
      </c>
      <c r="E758" s="190" t="s">
        <v>637</v>
      </c>
      <c r="F758" s="314">
        <v>1054.25</v>
      </c>
      <c r="G758" s="190">
        <v>7734</v>
      </c>
      <c r="H758" s="190">
        <v>7734</v>
      </c>
      <c r="I758" s="198">
        <f t="shared" si="186"/>
        <v>1</v>
      </c>
      <c r="J758" s="190">
        <v>160.22</v>
      </c>
      <c r="K758" s="198">
        <f t="shared" si="187"/>
        <v>2.0716317558831136E-2</v>
      </c>
      <c r="L758" s="314">
        <v>6.58</v>
      </c>
      <c r="M758" s="198">
        <f t="shared" si="188"/>
        <v>1.0207163175588312</v>
      </c>
      <c r="N758" s="314">
        <v>1054.25</v>
      </c>
      <c r="O758" s="190">
        <v>160.22</v>
      </c>
      <c r="P758" s="197">
        <f t="shared" si="189"/>
        <v>2.0716317558831136E-2</v>
      </c>
      <c r="Q758" s="196">
        <f t="shared" si="190"/>
        <v>2.5579538487363607E-13</v>
      </c>
      <c r="R758" s="197">
        <f t="shared" si="191"/>
        <v>3.3074138204504275E-17</v>
      </c>
      <c r="S758" s="313">
        <f t="shared" si="192"/>
        <v>1.6831336324685253E-12</v>
      </c>
      <c r="T758" s="190" t="s">
        <v>467</v>
      </c>
      <c r="U758" s="190" t="s">
        <v>221</v>
      </c>
      <c r="V758" s="190" t="s">
        <v>641</v>
      </c>
      <c r="W758" s="196">
        <v>1</v>
      </c>
      <c r="X758" s="190" t="s">
        <v>469</v>
      </c>
    </row>
    <row r="759" spans="2:24" hidden="1" x14ac:dyDescent="0.25">
      <c r="B759" s="671"/>
      <c r="C759" s="528"/>
      <c r="D759" s="245">
        <v>3</v>
      </c>
      <c r="E759" s="190" t="s">
        <v>690</v>
      </c>
      <c r="F759" s="314">
        <v>972.16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196">
        <f t="shared" si="190"/>
        <v>7.9199999999999964</v>
      </c>
      <c r="R759" s="197">
        <f t="shared" si="191"/>
        <v>6.8269976726144266E-2</v>
      </c>
      <c r="S759" s="313">
        <f t="shared" si="192"/>
        <v>2483.7119999999991</v>
      </c>
      <c r="T759" s="190" t="s">
        <v>467</v>
      </c>
      <c r="U759" s="190" t="s">
        <v>221</v>
      </c>
      <c r="V759" s="190" t="s">
        <v>512</v>
      </c>
      <c r="W759" s="196">
        <v>1</v>
      </c>
      <c r="X759" s="190" t="s">
        <v>469</v>
      </c>
    </row>
    <row r="760" spans="2:24" hidden="1" x14ac:dyDescent="0.25">
      <c r="B760" s="671"/>
      <c r="C760" s="528"/>
      <c r="D760" s="245">
        <v>4</v>
      </c>
      <c r="E760" s="190" t="s">
        <v>519</v>
      </c>
      <c r="F760" s="314">
        <v>886.13</v>
      </c>
      <c r="G760" s="190">
        <v>270.69</v>
      </c>
      <c r="H760" s="190">
        <v>270.69</v>
      </c>
      <c r="I760" s="198">
        <f t="shared" si="186"/>
        <v>1</v>
      </c>
      <c r="J760" s="190">
        <v>18</v>
      </c>
      <c r="K760" s="198">
        <f t="shared" si="187"/>
        <v>6.6496730577413274E-2</v>
      </c>
      <c r="L760" s="314">
        <v>99.12</v>
      </c>
      <c r="M760" s="198">
        <f t="shared" si="188"/>
        <v>1.0664967305774133</v>
      </c>
      <c r="N760" s="314">
        <v>1784.16</v>
      </c>
      <c r="O760" s="190">
        <v>8.94</v>
      </c>
      <c r="P760" s="197">
        <f t="shared" si="189"/>
        <v>3.3026709520115258E-2</v>
      </c>
      <c r="Q760" s="196">
        <f t="shared" si="190"/>
        <v>9.06</v>
      </c>
      <c r="R760" s="197">
        <f t="shared" si="191"/>
        <v>3.3470021057298016E-2</v>
      </c>
      <c r="S760" s="313">
        <f t="shared" si="192"/>
        <v>898.02720000000011</v>
      </c>
      <c r="T760" s="190" t="s">
        <v>179</v>
      </c>
      <c r="U760" s="190" t="s">
        <v>714</v>
      </c>
      <c r="V760" s="190" t="s">
        <v>509</v>
      </c>
      <c r="W760" s="196">
        <v>1</v>
      </c>
      <c r="X760" s="190" t="s">
        <v>469</v>
      </c>
    </row>
    <row r="761" spans="2:24" hidden="1" x14ac:dyDescent="0.25">
      <c r="B761" s="671"/>
      <c r="C761" s="528"/>
      <c r="D761" s="245">
        <v>5</v>
      </c>
      <c r="E761" s="190" t="s">
        <v>465</v>
      </c>
      <c r="F761" s="314">
        <v>732.74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196">
        <f t="shared" si="190"/>
        <v>2.6099999999999981</v>
      </c>
      <c r="R761" s="197">
        <f t="shared" si="191"/>
        <v>7.0521480680897003E-2</v>
      </c>
      <c r="S761" s="313">
        <f t="shared" si="192"/>
        <v>2124.9575999999984</v>
      </c>
      <c r="T761" s="190" t="s">
        <v>179</v>
      </c>
      <c r="U761" s="190" t="s">
        <v>222</v>
      </c>
      <c r="V761" s="190" t="s">
        <v>688</v>
      </c>
      <c r="W761" s="196">
        <v>1</v>
      </c>
      <c r="X761" s="190" t="s">
        <v>414</v>
      </c>
    </row>
    <row r="762" spans="2:24" hidden="1" x14ac:dyDescent="0.25">
      <c r="B762" s="671"/>
      <c r="C762" s="528"/>
      <c r="D762" s="245">
        <v>6</v>
      </c>
      <c r="E762" s="190" t="s">
        <v>542</v>
      </c>
      <c r="F762" s="314">
        <v>448.39</v>
      </c>
      <c r="G762" s="190">
        <v>75.02</v>
      </c>
      <c r="H762" s="190">
        <v>75.02</v>
      </c>
      <c r="I762" s="198">
        <f t="shared" si="186"/>
        <v>1</v>
      </c>
      <c r="J762" s="190">
        <v>5.7</v>
      </c>
      <c r="K762" s="198">
        <f t="shared" si="187"/>
        <v>7.5979738736336982E-2</v>
      </c>
      <c r="L762" s="314">
        <v>159.57</v>
      </c>
      <c r="M762" s="198">
        <f t="shared" si="188"/>
        <v>1.075979738736337</v>
      </c>
      <c r="N762" s="314">
        <v>909.55</v>
      </c>
      <c r="O762" s="190">
        <v>2.81</v>
      </c>
      <c r="P762" s="197">
        <f t="shared" si="189"/>
        <v>3.7456678219141566E-2</v>
      </c>
      <c r="Q762" s="196">
        <f t="shared" si="190"/>
        <v>2.8900000000000028</v>
      </c>
      <c r="R762" s="197">
        <f t="shared" si="191"/>
        <v>3.8523060517195451E-2</v>
      </c>
      <c r="S762" s="313">
        <f t="shared" si="192"/>
        <v>461.15730000000042</v>
      </c>
      <c r="T762" s="190" t="s">
        <v>179</v>
      </c>
      <c r="U762" s="190" t="s">
        <v>714</v>
      </c>
      <c r="V762" s="190" t="s">
        <v>642</v>
      </c>
      <c r="W762" s="196">
        <v>1</v>
      </c>
      <c r="X762" s="190" t="s">
        <v>469</v>
      </c>
    </row>
    <row r="763" spans="2:24" hidden="1" x14ac:dyDescent="0.25">
      <c r="B763" s="671"/>
      <c r="C763" s="528"/>
      <c r="D763" s="245">
        <v>7</v>
      </c>
      <c r="E763" s="190" t="s">
        <v>496</v>
      </c>
      <c r="F763" s="314">
        <v>420.18</v>
      </c>
      <c r="G763" s="190">
        <v>84.73</v>
      </c>
      <c r="H763" s="190">
        <v>84.73</v>
      </c>
      <c r="I763" s="198">
        <f t="shared" si="186"/>
        <v>1</v>
      </c>
      <c r="J763" s="190">
        <v>6.44</v>
      </c>
      <c r="K763" s="198">
        <f t="shared" si="187"/>
        <v>7.600613714150832E-2</v>
      </c>
      <c r="L763" s="314">
        <v>318.32</v>
      </c>
      <c r="M763" s="198">
        <f t="shared" si="188"/>
        <v>1.0760061371415084</v>
      </c>
      <c r="N763" s="314">
        <v>2049.98</v>
      </c>
      <c r="O763" s="190">
        <v>1.32</v>
      </c>
      <c r="P763" s="197">
        <f t="shared" si="189"/>
        <v>1.5578897674967543E-2</v>
      </c>
      <c r="Q763" s="196">
        <f t="shared" si="190"/>
        <v>5.1199999999999974</v>
      </c>
      <c r="R763" s="197">
        <f t="shared" si="191"/>
        <v>6.0427239466540744E-2</v>
      </c>
      <c r="S763" s="313">
        <f t="shared" si="192"/>
        <v>1629.7983999999992</v>
      </c>
      <c r="T763" s="190" t="s">
        <v>179</v>
      </c>
      <c r="U763" s="190" t="s">
        <v>222</v>
      </c>
      <c r="V763" s="190" t="s">
        <v>688</v>
      </c>
      <c r="W763" s="196">
        <v>1</v>
      </c>
      <c r="X763" s="190" t="s">
        <v>424</v>
      </c>
    </row>
    <row r="764" spans="2:24" hidden="1" x14ac:dyDescent="0.25">
      <c r="B764" s="671"/>
      <c r="C764" s="528"/>
      <c r="D764" s="245">
        <v>8</v>
      </c>
      <c r="E764" s="190" t="s">
        <v>526</v>
      </c>
      <c r="F764" s="314">
        <v>400.68</v>
      </c>
      <c r="G764" s="190">
        <v>76.13</v>
      </c>
      <c r="H764" s="190">
        <v>76.13</v>
      </c>
      <c r="I764" s="198">
        <f t="shared" si="186"/>
        <v>1</v>
      </c>
      <c r="J764" s="190">
        <v>5.79</v>
      </c>
      <c r="K764" s="198">
        <f t="shared" si="187"/>
        <v>7.6054117956127681E-2</v>
      </c>
      <c r="L764" s="314">
        <v>333.9</v>
      </c>
      <c r="M764" s="198">
        <f t="shared" si="188"/>
        <v>1.0760541179561278</v>
      </c>
      <c r="N764" s="314">
        <v>1933.28</v>
      </c>
      <c r="O764" s="190">
        <v>1.2</v>
      </c>
      <c r="P764" s="197">
        <f t="shared" si="189"/>
        <v>1.5762511493497965E-2</v>
      </c>
      <c r="Q764" s="196">
        <f t="shared" si="190"/>
        <v>4.5900000000000061</v>
      </c>
      <c r="R764" s="197">
        <f t="shared" si="191"/>
        <v>6.0291606462629793E-2</v>
      </c>
      <c r="S764" s="313">
        <f t="shared" si="192"/>
        <v>1532.6010000000019</v>
      </c>
      <c r="T764" s="190" t="s">
        <v>179</v>
      </c>
      <c r="U764" s="190" t="s">
        <v>222</v>
      </c>
      <c r="V764" s="190" t="s">
        <v>688</v>
      </c>
      <c r="W764" s="196">
        <v>1</v>
      </c>
      <c r="X764" s="190" t="s">
        <v>415</v>
      </c>
    </row>
    <row r="765" spans="2:24" hidden="1" x14ac:dyDescent="0.25">
      <c r="B765" s="671"/>
      <c r="C765" s="528"/>
      <c r="D765" s="245">
        <v>9</v>
      </c>
      <c r="E765" s="190" t="s">
        <v>805</v>
      </c>
      <c r="F765" s="314">
        <v>372.7</v>
      </c>
      <c r="G765" s="190">
        <v>57.94</v>
      </c>
      <c r="H765" s="190">
        <v>57.94</v>
      </c>
      <c r="I765" s="198">
        <f t="shared" si="186"/>
        <v>1</v>
      </c>
      <c r="J765" s="190">
        <v>4.95</v>
      </c>
      <c r="K765" s="198">
        <f t="shared" si="187"/>
        <v>8.5433206765619607E-2</v>
      </c>
      <c r="L765" s="314">
        <v>161.34</v>
      </c>
      <c r="M765" s="198">
        <f t="shared" si="188"/>
        <v>1.0854332067656196</v>
      </c>
      <c r="N765" s="314">
        <v>798.63</v>
      </c>
      <c r="O765" s="190">
        <v>2.31</v>
      </c>
      <c r="P765" s="197">
        <f t="shared" si="189"/>
        <v>3.9868829823955822E-2</v>
      </c>
      <c r="Q765" s="196">
        <f t="shared" si="190"/>
        <v>2.6400000000000028</v>
      </c>
      <c r="R765" s="197">
        <f t="shared" si="191"/>
        <v>4.5564376941663841E-2</v>
      </c>
      <c r="S765" s="313">
        <f t="shared" si="192"/>
        <v>425.93760000000049</v>
      </c>
      <c r="T765" s="190" t="s">
        <v>179</v>
      </c>
      <c r="U765" s="190" t="s">
        <v>714</v>
      </c>
      <c r="V765" s="190" t="s">
        <v>642</v>
      </c>
      <c r="W765" s="196">
        <v>1</v>
      </c>
      <c r="X765" s="190" t="s">
        <v>797</v>
      </c>
    </row>
    <row r="766" spans="2:24" hidden="1" x14ac:dyDescent="0.25">
      <c r="B766" s="672"/>
      <c r="C766" s="528"/>
      <c r="D766" s="245">
        <v>10</v>
      </c>
      <c r="E766" s="190" t="s">
        <v>806</v>
      </c>
      <c r="F766" s="314">
        <v>330</v>
      </c>
      <c r="G766" s="190">
        <v>69.89</v>
      </c>
      <c r="H766" s="190">
        <v>69.89</v>
      </c>
      <c r="I766" s="198">
        <f t="shared" si="186"/>
        <v>1</v>
      </c>
      <c r="J766" s="190">
        <v>4.6500000000000004</v>
      </c>
      <c r="K766" s="198">
        <f t="shared" si="187"/>
        <v>6.6533123479753903E-2</v>
      </c>
      <c r="L766" s="314">
        <v>550</v>
      </c>
      <c r="M766" s="198">
        <f t="shared" si="188"/>
        <v>1.0665331234797539</v>
      </c>
      <c r="N766" s="314">
        <v>2557.5</v>
      </c>
      <c r="O766" s="190">
        <v>0.6</v>
      </c>
      <c r="P766" s="197">
        <f t="shared" si="189"/>
        <v>8.5849191586779214E-3</v>
      </c>
      <c r="Q766" s="196">
        <f t="shared" si="190"/>
        <v>4.050000000000006</v>
      </c>
      <c r="R766" s="197">
        <f t="shared" si="191"/>
        <v>5.7948204321076065E-2</v>
      </c>
      <c r="S766" s="313">
        <f t="shared" si="192"/>
        <v>2227.5000000000032</v>
      </c>
      <c r="T766" s="190" t="s">
        <v>179</v>
      </c>
      <c r="U766" s="190" t="s">
        <v>714</v>
      </c>
      <c r="V766" s="190" t="s">
        <v>642</v>
      </c>
      <c r="W766" s="196">
        <v>1</v>
      </c>
      <c r="X766" s="190" t="s">
        <v>804</v>
      </c>
    </row>
    <row r="767" spans="2:24" hidden="1" x14ac:dyDescent="0.25">
      <c r="B767" s="670">
        <v>45946</v>
      </c>
      <c r="C767" s="528" t="str">
        <f t="shared" ref="C767" si="196">RIGHT(TEXT(B767,"aaa"),1)</f>
        <v>四</v>
      </c>
      <c r="D767" s="245">
        <v>1</v>
      </c>
      <c r="E767" s="190" t="s">
        <v>636</v>
      </c>
      <c r="F767" s="314">
        <v>1685.31</v>
      </c>
      <c r="G767" s="190">
        <v>19185</v>
      </c>
      <c r="H767" s="190">
        <v>19185</v>
      </c>
      <c r="I767" s="198">
        <f t="shared" si="186"/>
        <v>1</v>
      </c>
      <c r="J767" s="190">
        <v>290.57</v>
      </c>
      <c r="K767" s="198">
        <f t="shared" si="187"/>
        <v>1.5145686734427939E-2</v>
      </c>
      <c r="L767" s="314">
        <v>5.8</v>
      </c>
      <c r="M767" s="198">
        <f t="shared" si="188"/>
        <v>1.015145686734428</v>
      </c>
      <c r="N767" s="314">
        <v>1685.31</v>
      </c>
      <c r="O767" s="190">
        <v>290.57</v>
      </c>
      <c r="P767" s="197">
        <f t="shared" si="189"/>
        <v>1.5145686734427939E-2</v>
      </c>
      <c r="Q767" s="196">
        <f t="shared" si="190"/>
        <v>0</v>
      </c>
      <c r="R767" s="197">
        <f t="shared" si="191"/>
        <v>0</v>
      </c>
      <c r="S767" s="313">
        <f t="shared" si="192"/>
        <v>0</v>
      </c>
      <c r="T767" s="190" t="s">
        <v>179</v>
      </c>
      <c r="U767" s="190" t="s">
        <v>536</v>
      </c>
      <c r="V767" s="190" t="s">
        <v>702</v>
      </c>
      <c r="W767" s="196">
        <v>1</v>
      </c>
      <c r="X767" s="190" t="s">
        <v>469</v>
      </c>
    </row>
    <row r="768" spans="2:24" hidden="1" x14ac:dyDescent="0.25">
      <c r="B768" s="671"/>
      <c r="C768" s="528"/>
      <c r="D768" s="245">
        <v>2</v>
      </c>
      <c r="E768" s="190" t="s">
        <v>637</v>
      </c>
      <c r="F768" s="314">
        <v>1293.23</v>
      </c>
      <c r="G768" s="190">
        <v>7148</v>
      </c>
      <c r="H768" s="190">
        <v>7148</v>
      </c>
      <c r="I768" s="198">
        <f t="shared" si="186"/>
        <v>1</v>
      </c>
      <c r="J768" s="190">
        <v>196.54</v>
      </c>
      <c r="K768" s="198">
        <f t="shared" si="187"/>
        <v>2.7495803021824285E-2</v>
      </c>
      <c r="L768" s="314">
        <v>6.58</v>
      </c>
      <c r="M768" s="198">
        <f t="shared" si="188"/>
        <v>1.0274958030218242</v>
      </c>
      <c r="N768" s="314">
        <v>1293.23</v>
      </c>
      <c r="O768" s="190">
        <v>196.54</v>
      </c>
      <c r="P768" s="197">
        <f t="shared" si="189"/>
        <v>2.7495803021824285E-2</v>
      </c>
      <c r="Q768" s="196">
        <f t="shared" si="190"/>
        <v>0</v>
      </c>
      <c r="R768" s="197">
        <f t="shared" si="191"/>
        <v>0</v>
      </c>
      <c r="S768" s="313">
        <f t="shared" si="192"/>
        <v>0</v>
      </c>
      <c r="T768" s="190" t="s">
        <v>467</v>
      </c>
      <c r="U768" s="190" t="s">
        <v>221</v>
      </c>
      <c r="V768" s="190" t="s">
        <v>641</v>
      </c>
      <c r="W768" s="196">
        <v>1</v>
      </c>
      <c r="X768" s="190" t="s">
        <v>469</v>
      </c>
    </row>
    <row r="769" spans="2:24" hidden="1" x14ac:dyDescent="0.25">
      <c r="B769" s="671"/>
      <c r="C769" s="528"/>
      <c r="D769" s="245">
        <v>3</v>
      </c>
      <c r="E769" s="190" t="s">
        <v>465</v>
      </c>
      <c r="F769" s="314">
        <v>594.34</v>
      </c>
      <c r="G769" s="190">
        <v>30.84</v>
      </c>
      <c r="H769" s="190">
        <v>30.84</v>
      </c>
      <c r="I769" s="198">
        <f t="shared" si="186"/>
        <v>1</v>
      </c>
      <c r="J769" s="190">
        <v>1.45</v>
      </c>
      <c r="K769" s="198">
        <f t="shared" si="187"/>
        <v>4.7016861219195849E-2</v>
      </c>
      <c r="L769" s="314">
        <v>814.16</v>
      </c>
      <c r="M769" s="198">
        <f t="shared" si="188"/>
        <v>1.0470168612191959</v>
      </c>
      <c r="N769" s="314">
        <v>1180.53</v>
      </c>
      <c r="O769" s="190">
        <v>0.73</v>
      </c>
      <c r="P769" s="197">
        <f t="shared" si="189"/>
        <v>2.3670557717250323E-2</v>
      </c>
      <c r="Q769" s="196">
        <f t="shared" si="190"/>
        <v>0.71999999999999931</v>
      </c>
      <c r="R769" s="197">
        <f t="shared" si="191"/>
        <v>2.3346303501945501E-2</v>
      </c>
      <c r="S769" s="313">
        <f t="shared" si="192"/>
        <v>586.19519999999943</v>
      </c>
      <c r="T769" s="190" t="s">
        <v>179</v>
      </c>
      <c r="U769" s="190" t="s">
        <v>222</v>
      </c>
      <c r="V769" s="190" t="s">
        <v>688</v>
      </c>
      <c r="W769" s="196">
        <v>1</v>
      </c>
      <c r="X769" s="190" t="s">
        <v>414</v>
      </c>
    </row>
    <row r="770" spans="2:24" hidden="1" x14ac:dyDescent="0.25">
      <c r="B770" s="671"/>
      <c r="C770" s="528"/>
      <c r="D770" s="245">
        <v>4</v>
      </c>
      <c r="E770" s="190" t="s">
        <v>807</v>
      </c>
      <c r="F770" s="314">
        <v>471.35</v>
      </c>
      <c r="G770" s="190">
        <v>42.84</v>
      </c>
      <c r="H770" s="190">
        <v>42.84</v>
      </c>
      <c r="I770" s="198">
        <f t="shared" si="186"/>
        <v>1</v>
      </c>
      <c r="J770" s="190">
        <v>4.21</v>
      </c>
      <c r="K770" s="198">
        <f t="shared" si="187"/>
        <v>9.8272642390289447E-2</v>
      </c>
      <c r="L770" s="314">
        <v>224.45</v>
      </c>
      <c r="M770" s="198">
        <f t="shared" si="188"/>
        <v>1.0982726423902895</v>
      </c>
      <c r="N770" s="314">
        <v>944.93</v>
      </c>
      <c r="O770" s="190">
        <v>2.1</v>
      </c>
      <c r="P770" s="197">
        <f t="shared" si="189"/>
        <v>4.9019607843137254E-2</v>
      </c>
      <c r="Q770" s="196">
        <f t="shared" si="190"/>
        <v>2.1100000000000008</v>
      </c>
      <c r="R770" s="197">
        <f t="shared" si="191"/>
        <v>4.9253034547152207E-2</v>
      </c>
      <c r="S770" s="313">
        <f t="shared" si="192"/>
        <v>473.58950000000016</v>
      </c>
      <c r="T770" s="190" t="s">
        <v>179</v>
      </c>
      <c r="U770" s="190" t="s">
        <v>714</v>
      </c>
      <c r="V770" s="190" t="s">
        <v>509</v>
      </c>
      <c r="W770" s="196">
        <v>1</v>
      </c>
      <c r="X770" s="190" t="s">
        <v>796</v>
      </c>
    </row>
    <row r="771" spans="2:24" hidden="1" x14ac:dyDescent="0.25">
      <c r="B771" s="671"/>
      <c r="C771" s="528"/>
      <c r="D771" s="245">
        <v>5</v>
      </c>
      <c r="E771" s="190" t="s">
        <v>619</v>
      </c>
      <c r="F771" s="314">
        <v>370</v>
      </c>
      <c r="G771" s="190">
        <v>242.6</v>
      </c>
      <c r="H771" s="190">
        <v>242.6</v>
      </c>
      <c r="I771" s="198">
        <f t="shared" si="186"/>
        <v>1</v>
      </c>
      <c r="J771" s="190">
        <v>15</v>
      </c>
      <c r="K771" s="198">
        <f t="shared" si="187"/>
        <v>6.1830173124484751E-2</v>
      </c>
      <c r="L771" s="314">
        <v>185</v>
      </c>
      <c r="M771" s="198">
        <f t="shared" si="188"/>
        <v>1.0618301731244848</v>
      </c>
      <c r="N771" s="314">
        <v>2775</v>
      </c>
      <c r="O771" s="190">
        <v>2</v>
      </c>
      <c r="P771" s="197">
        <f t="shared" si="189"/>
        <v>8.2440230832646327E-3</v>
      </c>
      <c r="Q771" s="196">
        <f t="shared" si="190"/>
        <v>13.000000000000028</v>
      </c>
      <c r="R771" s="197">
        <f t="shared" si="191"/>
        <v>5.3586150041220235E-2</v>
      </c>
      <c r="S771" s="313">
        <f t="shared" si="192"/>
        <v>2405.0000000000055</v>
      </c>
      <c r="T771" s="190" t="s">
        <v>179</v>
      </c>
      <c r="U771" s="190" t="s">
        <v>714</v>
      </c>
      <c r="V771" s="190" t="s">
        <v>642</v>
      </c>
      <c r="W771" s="196">
        <v>1</v>
      </c>
      <c r="X771" s="190" t="s">
        <v>444</v>
      </c>
    </row>
    <row r="772" spans="2:24" hidden="1" x14ac:dyDescent="0.25">
      <c r="B772" s="671"/>
      <c r="C772" s="528"/>
      <c r="D772" s="245">
        <v>6</v>
      </c>
      <c r="E772" s="190" t="s">
        <v>519</v>
      </c>
      <c r="F772" s="314">
        <v>292.39999999999998</v>
      </c>
      <c r="G772" s="190">
        <v>250.19</v>
      </c>
      <c r="H772" s="190">
        <v>250.19</v>
      </c>
      <c r="I772" s="198">
        <f t="shared" si="186"/>
        <v>1</v>
      </c>
      <c r="J772" s="190">
        <v>8.23</v>
      </c>
      <c r="K772" s="198">
        <f t="shared" si="187"/>
        <v>3.2894999800151883E-2</v>
      </c>
      <c r="L772" s="314">
        <v>99.12</v>
      </c>
      <c r="M772" s="198">
        <f t="shared" si="188"/>
        <v>1.032894999800152</v>
      </c>
      <c r="N772" s="314">
        <v>815.76</v>
      </c>
      <c r="O772" s="190">
        <v>2.95</v>
      </c>
      <c r="P772" s="197">
        <f t="shared" si="189"/>
        <v>1.1791038810504018E-2</v>
      </c>
      <c r="Q772" s="196">
        <f t="shared" si="190"/>
        <v>5.280000000000018</v>
      </c>
      <c r="R772" s="197">
        <f t="shared" si="191"/>
        <v>2.1103960989647941E-2</v>
      </c>
      <c r="S772" s="313">
        <f t="shared" si="192"/>
        <v>523.35360000000185</v>
      </c>
      <c r="T772" s="190" t="s">
        <v>179</v>
      </c>
      <c r="U772" s="190" t="s">
        <v>714</v>
      </c>
      <c r="V772" s="190" t="s">
        <v>509</v>
      </c>
      <c r="W772" s="196">
        <v>1</v>
      </c>
      <c r="X772" s="190" t="s">
        <v>469</v>
      </c>
    </row>
    <row r="773" spans="2:24" hidden="1" x14ac:dyDescent="0.25">
      <c r="B773" s="671"/>
      <c r="C773" s="528"/>
      <c r="D773" s="245">
        <v>7</v>
      </c>
      <c r="E773" s="190" t="s">
        <v>549</v>
      </c>
      <c r="F773" s="314">
        <v>292.32</v>
      </c>
      <c r="G773" s="190">
        <v>49.74</v>
      </c>
      <c r="H773" s="190">
        <v>49.74</v>
      </c>
      <c r="I773" s="198">
        <f t="shared" si="186"/>
        <v>1</v>
      </c>
      <c r="J773" s="190">
        <v>4.97</v>
      </c>
      <c r="K773" s="198">
        <f t="shared" si="187"/>
        <v>9.9919581825492557E-2</v>
      </c>
      <c r="L773" s="314">
        <v>124.39</v>
      </c>
      <c r="M773" s="198">
        <f t="shared" si="188"/>
        <v>1.0999195818254925</v>
      </c>
      <c r="N773" s="314">
        <v>618.22</v>
      </c>
      <c r="O773" s="190">
        <v>2.35</v>
      </c>
      <c r="P773" s="197">
        <f t="shared" si="189"/>
        <v>4.7245677523120228E-2</v>
      </c>
      <c r="Q773" s="196">
        <f t="shared" si="190"/>
        <v>2.6199999999999988</v>
      </c>
      <c r="R773" s="197">
        <f t="shared" si="191"/>
        <v>5.2673904302372308E-2</v>
      </c>
      <c r="S773" s="313">
        <f t="shared" si="192"/>
        <v>325.90179999999987</v>
      </c>
      <c r="T773" s="190" t="s">
        <v>467</v>
      </c>
      <c r="U773" s="190" t="s">
        <v>221</v>
      </c>
      <c r="V773" s="190" t="s">
        <v>685</v>
      </c>
      <c r="W773" s="196">
        <v>1</v>
      </c>
      <c r="X773" s="190" t="s">
        <v>415</v>
      </c>
    </row>
    <row r="774" spans="2:24" hidden="1" x14ac:dyDescent="0.25">
      <c r="B774" s="671"/>
      <c r="C774" s="528"/>
      <c r="D774" s="245">
        <v>8</v>
      </c>
      <c r="E774" s="190" t="s">
        <v>663</v>
      </c>
      <c r="F774" s="314">
        <v>255.36</v>
      </c>
      <c r="G774" s="190">
        <v>7445</v>
      </c>
      <c r="H774" s="190">
        <v>7445</v>
      </c>
      <c r="I774" s="198">
        <f t="shared" si="186"/>
        <v>1</v>
      </c>
      <c r="J774" s="190">
        <v>36.479999999999997</v>
      </c>
      <c r="K774" s="198">
        <f t="shared" si="187"/>
        <v>4.8999328408327733E-3</v>
      </c>
      <c r="L774" s="314">
        <v>7</v>
      </c>
      <c r="M774" s="198">
        <f t="shared" si="188"/>
        <v>1.0048999328408328</v>
      </c>
      <c r="N774" s="314">
        <v>255.36</v>
      </c>
      <c r="O774" s="190">
        <v>36.479999999999997</v>
      </c>
      <c r="P774" s="197">
        <f t="shared" si="189"/>
        <v>4.8999328408327733E-3</v>
      </c>
      <c r="Q774" s="196">
        <f t="shared" si="190"/>
        <v>-4.3343106881366111E-13</v>
      </c>
      <c r="R774" s="197">
        <f t="shared" si="191"/>
        <v>-5.8217739263084094E-17</v>
      </c>
      <c r="S774" s="313">
        <f t="shared" si="192"/>
        <v>-3.0340174816956278E-12</v>
      </c>
      <c r="T774" s="190" t="s">
        <v>467</v>
      </c>
      <c r="U774" s="190" t="s">
        <v>221</v>
      </c>
      <c r="V774" s="190" t="s">
        <v>641</v>
      </c>
      <c r="W774" s="196">
        <v>1</v>
      </c>
      <c r="X774" s="190" t="s">
        <v>469</v>
      </c>
    </row>
    <row r="775" spans="2:24" hidden="1" x14ac:dyDescent="0.25">
      <c r="B775" s="671"/>
      <c r="C775" s="528"/>
      <c r="D775" s="245">
        <v>9</v>
      </c>
      <c r="E775" s="190" t="s">
        <v>471</v>
      </c>
      <c r="F775" s="314">
        <v>247.5</v>
      </c>
      <c r="G775" s="190">
        <v>45.06</v>
      </c>
      <c r="H775" s="190">
        <v>45.06</v>
      </c>
      <c r="I775" s="198">
        <f t="shared" si="186"/>
        <v>1</v>
      </c>
      <c r="J775" s="190">
        <v>4.45</v>
      </c>
      <c r="K775" s="198">
        <f t="shared" si="187"/>
        <v>9.8757212605415007E-2</v>
      </c>
      <c r="L775" s="314">
        <v>118.99</v>
      </c>
      <c r="M775" s="198">
        <f t="shared" si="188"/>
        <v>1.098757212605415</v>
      </c>
      <c r="N775" s="314">
        <v>529.51</v>
      </c>
      <c r="O775" s="190">
        <v>2.08</v>
      </c>
      <c r="P775" s="197">
        <f t="shared" si="189"/>
        <v>4.61606746560142E-2</v>
      </c>
      <c r="Q775" s="196">
        <f t="shared" si="190"/>
        <v>2.3700000000000028</v>
      </c>
      <c r="R775" s="197">
        <f t="shared" si="191"/>
        <v>5.2596537949400855E-2</v>
      </c>
      <c r="S775" s="313">
        <f t="shared" si="192"/>
        <v>282.00630000000029</v>
      </c>
      <c r="T775" s="190" t="s">
        <v>179</v>
      </c>
      <c r="U775" s="190" t="s">
        <v>714</v>
      </c>
      <c r="V775" s="190" t="s">
        <v>509</v>
      </c>
      <c r="W775" s="196">
        <v>1</v>
      </c>
      <c r="X775" s="190" t="s">
        <v>460</v>
      </c>
    </row>
    <row r="776" spans="2:24" hidden="1" x14ac:dyDescent="0.25">
      <c r="B776" s="672"/>
      <c r="C776" s="528"/>
      <c r="D776" s="245">
        <v>10</v>
      </c>
      <c r="E776" s="190" t="s">
        <v>547</v>
      </c>
      <c r="F776" s="314">
        <v>242.37</v>
      </c>
      <c r="G776" s="190">
        <v>59.69</v>
      </c>
      <c r="H776" s="190">
        <v>59.69</v>
      </c>
      <c r="I776" s="198">
        <f t="shared" si="186"/>
        <v>1</v>
      </c>
      <c r="J776" s="190">
        <v>5.91</v>
      </c>
      <c r="K776" s="198">
        <f t="shared" si="187"/>
        <v>9.9011559725247111E-2</v>
      </c>
      <c r="L776" s="314">
        <v>90.1</v>
      </c>
      <c r="M776" s="198">
        <f t="shared" si="188"/>
        <v>1.099011559725247</v>
      </c>
      <c r="N776" s="314">
        <v>532.49</v>
      </c>
      <c r="O776" s="190">
        <v>2.69</v>
      </c>
      <c r="P776" s="197">
        <f t="shared" si="189"/>
        <v>4.5066175238733457E-2</v>
      </c>
      <c r="Q776" s="196">
        <f t="shared" si="190"/>
        <v>3.2199999999999966</v>
      </c>
      <c r="R776" s="197">
        <f t="shared" si="191"/>
        <v>5.3945384486513599E-2</v>
      </c>
      <c r="S776" s="313">
        <f t="shared" si="192"/>
        <v>290.12199999999967</v>
      </c>
      <c r="T776" s="190" t="s">
        <v>467</v>
      </c>
      <c r="U776" s="190" t="s">
        <v>221</v>
      </c>
      <c r="V776" s="190" t="s">
        <v>685</v>
      </c>
      <c r="W776" s="196">
        <v>1</v>
      </c>
      <c r="X776" s="190" t="s">
        <v>415</v>
      </c>
    </row>
    <row r="777" spans="2:24" hidden="1" x14ac:dyDescent="0.25">
      <c r="B777" s="670">
        <v>45947</v>
      </c>
      <c r="C777" s="528" t="str">
        <f t="shared" ref="C777" si="197">RIGHT(TEXT(B777,"aaa"),1)</f>
        <v>五</v>
      </c>
      <c r="D777" s="245">
        <v>1</v>
      </c>
      <c r="E777" s="190" t="s">
        <v>637</v>
      </c>
      <c r="F777" s="314">
        <v>1330.21</v>
      </c>
      <c r="G777" s="190">
        <v>5650</v>
      </c>
      <c r="H777" s="190">
        <v>5650</v>
      </c>
      <c r="I777" s="198">
        <f t="shared" si="186"/>
        <v>1</v>
      </c>
      <c r="J777" s="190">
        <v>202.16</v>
      </c>
      <c r="K777" s="198">
        <f t="shared" si="187"/>
        <v>3.5780530973451324E-2</v>
      </c>
      <c r="L777" s="314">
        <v>6.58</v>
      </c>
      <c r="M777" s="198">
        <f t="shared" si="188"/>
        <v>1.0357805309734514</v>
      </c>
      <c r="N777" s="314">
        <v>1330.21</v>
      </c>
      <c r="O777" s="190">
        <v>202.16</v>
      </c>
      <c r="P777" s="197">
        <f t="shared" si="189"/>
        <v>3.5780530973451324E-2</v>
      </c>
      <c r="Q777" s="196">
        <f t="shared" si="190"/>
        <v>0</v>
      </c>
      <c r="R777" s="197">
        <f t="shared" si="191"/>
        <v>0</v>
      </c>
      <c r="S777" s="313">
        <f t="shared" si="192"/>
        <v>0</v>
      </c>
      <c r="T777" s="190" t="s">
        <v>467</v>
      </c>
      <c r="U777" s="190" t="s">
        <v>221</v>
      </c>
      <c r="V777" s="190" t="s">
        <v>641</v>
      </c>
      <c r="W777" s="196">
        <v>1</v>
      </c>
      <c r="X777" s="190" t="s">
        <v>469</v>
      </c>
    </row>
    <row r="778" spans="2:24" hidden="1" x14ac:dyDescent="0.25">
      <c r="B778" s="671"/>
      <c r="C778" s="528"/>
      <c r="D778" s="245">
        <v>2</v>
      </c>
      <c r="E778" s="190" t="s">
        <v>636</v>
      </c>
      <c r="F778" s="314">
        <v>1124.97</v>
      </c>
      <c r="G778" s="190">
        <v>15885</v>
      </c>
      <c r="H778" s="190">
        <v>15885</v>
      </c>
      <c r="I778" s="198">
        <f t="shared" si="186"/>
        <v>1</v>
      </c>
      <c r="J778" s="190">
        <v>193.96</v>
      </c>
      <c r="K778" s="198">
        <f t="shared" si="187"/>
        <v>1.2210261252754172E-2</v>
      </c>
      <c r="L778" s="314">
        <v>5.8</v>
      </c>
      <c r="M778" s="198">
        <f t="shared" si="188"/>
        <v>1.0122102612527542</v>
      </c>
      <c r="N778" s="314">
        <v>1124.97</v>
      </c>
      <c r="O778" s="190">
        <v>193.96</v>
      </c>
      <c r="P778" s="197">
        <f t="shared" si="189"/>
        <v>1.2210261252754172E-2</v>
      </c>
      <c r="Q778" s="196">
        <f t="shared" si="190"/>
        <v>-8.8107299234252423E-13</v>
      </c>
      <c r="R778" s="197">
        <f t="shared" si="191"/>
        <v>-5.5465721897546376E-17</v>
      </c>
      <c r="S778" s="313">
        <f t="shared" si="192"/>
        <v>-5.1102233555866401E-12</v>
      </c>
      <c r="T778" s="190" t="s">
        <v>179</v>
      </c>
      <c r="U778" s="190" t="s">
        <v>536</v>
      </c>
      <c r="V778" s="190" t="s">
        <v>702</v>
      </c>
      <c r="W778" s="196">
        <v>1</v>
      </c>
      <c r="X778" s="190" t="s">
        <v>469</v>
      </c>
    </row>
    <row r="779" spans="2:24" hidden="1" x14ac:dyDescent="0.25">
      <c r="B779" s="671"/>
      <c r="C779" s="528"/>
      <c r="D779" s="245">
        <v>3</v>
      </c>
      <c r="E779" s="190" t="s">
        <v>462</v>
      </c>
      <c r="F779" s="314">
        <v>470.29</v>
      </c>
      <c r="G779" s="190">
        <v>6.61</v>
      </c>
      <c r="H779" s="190">
        <v>6.61</v>
      </c>
      <c r="I779" s="198">
        <f t="shared" si="186"/>
        <v>1</v>
      </c>
      <c r="J779" s="190">
        <v>0.61</v>
      </c>
      <c r="K779" s="198">
        <f t="shared" si="187"/>
        <v>9.2284417549167927E-2</v>
      </c>
      <c r="L779" s="314">
        <v>1567.63</v>
      </c>
      <c r="M779" s="198">
        <f t="shared" si="188"/>
        <v>1.0922844175491679</v>
      </c>
      <c r="N779" s="314">
        <v>956.25</v>
      </c>
      <c r="O779" s="190">
        <v>0.3</v>
      </c>
      <c r="P779" s="197">
        <f t="shared" si="189"/>
        <v>4.5385779122541603E-2</v>
      </c>
      <c r="Q779" s="196">
        <f t="shared" si="190"/>
        <v>0.31000000000000033</v>
      </c>
      <c r="R779" s="197">
        <f t="shared" si="191"/>
        <v>4.6898638426626373E-2</v>
      </c>
      <c r="S779" s="313">
        <f t="shared" si="192"/>
        <v>485.96530000000052</v>
      </c>
      <c r="T779" s="190" t="s">
        <v>179</v>
      </c>
      <c r="U779" s="190" t="s">
        <v>714</v>
      </c>
      <c r="V779" s="190" t="s">
        <v>509</v>
      </c>
      <c r="W779" s="196">
        <v>1</v>
      </c>
      <c r="X779" s="190" t="s">
        <v>416</v>
      </c>
    </row>
    <row r="780" spans="2:24" hidden="1" x14ac:dyDescent="0.25">
      <c r="B780" s="671"/>
      <c r="C780" s="528"/>
      <c r="D780" s="245">
        <v>4</v>
      </c>
      <c r="E780" s="190" t="s">
        <v>465</v>
      </c>
      <c r="F780" s="314">
        <v>415.22</v>
      </c>
      <c r="G780" s="190">
        <v>29.3</v>
      </c>
      <c r="H780" s="190">
        <v>29.3</v>
      </c>
      <c r="I780" s="198">
        <f t="shared" si="186"/>
        <v>1</v>
      </c>
      <c r="J780" s="190">
        <v>1.55</v>
      </c>
      <c r="K780" s="198">
        <f t="shared" si="187"/>
        <v>5.2901023890784986E-2</v>
      </c>
      <c r="L780" s="314">
        <v>814.16</v>
      </c>
      <c r="M780" s="198">
        <f t="shared" si="188"/>
        <v>1.052901023890785</v>
      </c>
      <c r="N780" s="314">
        <v>1261.95</v>
      </c>
      <c r="O780" s="190">
        <v>0.51</v>
      </c>
      <c r="P780" s="197">
        <f t="shared" si="189"/>
        <v>1.7406143344709898E-2</v>
      </c>
      <c r="Q780" s="196">
        <f t="shared" si="190"/>
        <v>1.0400000000000007</v>
      </c>
      <c r="R780" s="197">
        <f t="shared" si="191"/>
        <v>3.5494880546075108E-2</v>
      </c>
      <c r="S780" s="313">
        <f t="shared" si="192"/>
        <v>846.72640000000058</v>
      </c>
      <c r="T780" s="190" t="s">
        <v>179</v>
      </c>
      <c r="U780" s="190" t="s">
        <v>222</v>
      </c>
      <c r="V780" s="190" t="s">
        <v>688</v>
      </c>
      <c r="W780" s="196">
        <v>1</v>
      </c>
      <c r="X780" s="190" t="s">
        <v>414</v>
      </c>
    </row>
    <row r="781" spans="2:24" hidden="1" x14ac:dyDescent="0.25">
      <c r="B781" s="671"/>
      <c r="C781" s="528"/>
      <c r="D781" s="245">
        <v>5</v>
      </c>
      <c r="E781" s="190" t="s">
        <v>663</v>
      </c>
      <c r="F781" s="314">
        <v>335.58</v>
      </c>
      <c r="G781" s="190">
        <v>6257</v>
      </c>
      <c r="H781" s="190">
        <v>6257</v>
      </c>
      <c r="I781" s="198">
        <f t="shared" si="186"/>
        <v>1</v>
      </c>
      <c r="J781" s="190">
        <v>47.94</v>
      </c>
      <c r="K781" s="198">
        <f t="shared" si="187"/>
        <v>7.661818762985456E-3</v>
      </c>
      <c r="L781" s="314">
        <v>7</v>
      </c>
      <c r="M781" s="198">
        <f t="shared" si="188"/>
        <v>1.0076618187629853</v>
      </c>
      <c r="N781" s="314">
        <v>335.58</v>
      </c>
      <c r="O781" s="190">
        <v>47.94</v>
      </c>
      <c r="P781" s="197">
        <f t="shared" si="189"/>
        <v>7.661818762985456E-3</v>
      </c>
      <c r="Q781" s="196">
        <f t="shared" si="190"/>
        <v>-3.979039320256561E-13</v>
      </c>
      <c r="R781" s="197">
        <f t="shared" si="191"/>
        <v>-6.3593404511052602E-17</v>
      </c>
      <c r="S781" s="313">
        <f t="shared" si="192"/>
        <v>-2.7853275241795927E-12</v>
      </c>
      <c r="T781" s="190" t="s">
        <v>467</v>
      </c>
      <c r="U781" s="190" t="s">
        <v>221</v>
      </c>
      <c r="V781" s="190" t="s">
        <v>641</v>
      </c>
      <c r="W781" s="196">
        <v>1</v>
      </c>
      <c r="X781" s="190" t="s">
        <v>469</v>
      </c>
    </row>
    <row r="782" spans="2:24" hidden="1" x14ac:dyDescent="0.25">
      <c r="B782" s="671"/>
      <c r="C782" s="528"/>
      <c r="D782" s="245">
        <v>6</v>
      </c>
      <c r="E782" s="190" t="s">
        <v>549</v>
      </c>
      <c r="F782" s="314">
        <v>262.45999999999998</v>
      </c>
      <c r="G782" s="190">
        <v>45.7</v>
      </c>
      <c r="H782" s="190">
        <v>45.7</v>
      </c>
      <c r="I782" s="198">
        <f t="shared" si="186"/>
        <v>1</v>
      </c>
      <c r="J782" s="190">
        <v>4.2</v>
      </c>
      <c r="K782" s="198">
        <f t="shared" si="187"/>
        <v>9.1903719912472648E-2</v>
      </c>
      <c r="L782" s="314">
        <v>124.39</v>
      </c>
      <c r="M782" s="198">
        <f t="shared" si="188"/>
        <v>1.0919037199124728</v>
      </c>
      <c r="N782" s="314">
        <v>522.44000000000005</v>
      </c>
      <c r="O782" s="190">
        <v>2.11</v>
      </c>
      <c r="P782" s="197">
        <f t="shared" si="189"/>
        <v>4.6170678336980298E-2</v>
      </c>
      <c r="Q782" s="196">
        <f t="shared" si="190"/>
        <v>2.090000000000003</v>
      </c>
      <c r="R782" s="197">
        <f t="shared" si="191"/>
        <v>4.5733041575492406E-2</v>
      </c>
      <c r="S782" s="313">
        <f t="shared" si="192"/>
        <v>259.9751000000004</v>
      </c>
      <c r="T782" s="190" t="s">
        <v>467</v>
      </c>
      <c r="U782" s="190" t="s">
        <v>221</v>
      </c>
      <c r="V782" s="190" t="s">
        <v>685</v>
      </c>
      <c r="W782" s="196">
        <v>1</v>
      </c>
      <c r="X782" s="190" t="s">
        <v>415</v>
      </c>
    </row>
    <row r="783" spans="2:24" hidden="1" x14ac:dyDescent="0.25">
      <c r="B783" s="671"/>
      <c r="C783" s="528"/>
      <c r="D783" s="245">
        <v>7</v>
      </c>
      <c r="E783" s="190" t="s">
        <v>519</v>
      </c>
      <c r="F783" s="314">
        <v>250.77</v>
      </c>
      <c r="G783" s="190">
        <v>197.75</v>
      </c>
      <c r="H783" s="190">
        <v>197.75</v>
      </c>
      <c r="I783" s="198">
        <f t="shared" si="186"/>
        <v>1</v>
      </c>
      <c r="J783" s="190">
        <v>7.34</v>
      </c>
      <c r="K783" s="198">
        <f t="shared" si="187"/>
        <v>3.7117572692793928E-2</v>
      </c>
      <c r="L783" s="314">
        <v>99.12</v>
      </c>
      <c r="M783" s="198">
        <f t="shared" si="188"/>
        <v>1.0371175726927939</v>
      </c>
      <c r="N783" s="314">
        <v>727.54</v>
      </c>
      <c r="O783" s="190">
        <v>2.5299999999999998</v>
      </c>
      <c r="P783" s="197">
        <f t="shared" si="189"/>
        <v>1.2793931731984828E-2</v>
      </c>
      <c r="Q783" s="196">
        <f t="shared" si="190"/>
        <v>4.8100000000000041</v>
      </c>
      <c r="R783" s="197">
        <f t="shared" si="191"/>
        <v>2.4323640960809124E-2</v>
      </c>
      <c r="S783" s="313">
        <f t="shared" si="192"/>
        <v>476.7672000000004</v>
      </c>
      <c r="T783" s="190" t="s">
        <v>179</v>
      </c>
      <c r="U783" s="190" t="s">
        <v>714</v>
      </c>
      <c r="V783" s="190" t="s">
        <v>509</v>
      </c>
      <c r="W783" s="196">
        <v>1</v>
      </c>
      <c r="X783" s="190" t="s">
        <v>469</v>
      </c>
    </row>
    <row r="784" spans="2:24" hidden="1" x14ac:dyDescent="0.25">
      <c r="B784" s="671"/>
      <c r="C784" s="528"/>
      <c r="D784" s="245">
        <v>8</v>
      </c>
      <c r="E784" s="190" t="s">
        <v>471</v>
      </c>
      <c r="F784" s="314">
        <v>203.47</v>
      </c>
      <c r="G784" s="190">
        <v>36.979999999999997</v>
      </c>
      <c r="H784" s="190">
        <v>36.979999999999997</v>
      </c>
      <c r="I784" s="198">
        <f t="shared" si="186"/>
        <v>1</v>
      </c>
      <c r="J784" s="190">
        <v>3.56</v>
      </c>
      <c r="K784" s="198">
        <f t="shared" si="187"/>
        <v>9.6268253109789079E-2</v>
      </c>
      <c r="L784" s="314">
        <v>118.99</v>
      </c>
      <c r="M784" s="198">
        <f t="shared" si="188"/>
        <v>1.0962682531097891</v>
      </c>
      <c r="N784" s="314">
        <v>423.6</v>
      </c>
      <c r="O784" s="190">
        <v>1.71</v>
      </c>
      <c r="P784" s="197">
        <f t="shared" si="189"/>
        <v>4.6241211465657114E-2</v>
      </c>
      <c r="Q784" s="196">
        <f t="shared" si="190"/>
        <v>1.8500000000000023</v>
      </c>
      <c r="R784" s="197">
        <f t="shared" si="191"/>
        <v>5.0027041644132027E-2</v>
      </c>
      <c r="S784" s="313">
        <f t="shared" si="192"/>
        <v>220.13150000000027</v>
      </c>
      <c r="T784" s="190" t="s">
        <v>179</v>
      </c>
      <c r="U784" s="190" t="s">
        <v>714</v>
      </c>
      <c r="V784" s="190" t="s">
        <v>509</v>
      </c>
      <c r="W784" s="196">
        <v>1</v>
      </c>
      <c r="X784" s="190" t="s">
        <v>460</v>
      </c>
    </row>
    <row r="785" spans="2:24" hidden="1" x14ac:dyDescent="0.25">
      <c r="B785" s="671"/>
      <c r="C785" s="528"/>
      <c r="D785" s="245">
        <v>9</v>
      </c>
      <c r="E785" s="190" t="s">
        <v>617</v>
      </c>
      <c r="F785" s="314">
        <v>201.7</v>
      </c>
      <c r="G785" s="190">
        <v>9.86</v>
      </c>
      <c r="H785" s="190">
        <v>9.86</v>
      </c>
      <c r="I785" s="198">
        <f t="shared" si="186"/>
        <v>1</v>
      </c>
      <c r="J785" s="190">
        <v>0.94</v>
      </c>
      <c r="K785" s="198">
        <f t="shared" si="187"/>
        <v>9.5334685598377281E-2</v>
      </c>
      <c r="L785" s="314">
        <v>469.08</v>
      </c>
      <c r="M785" s="198">
        <f t="shared" si="188"/>
        <v>1.0953346855983772</v>
      </c>
      <c r="N785" s="314">
        <v>440.94</v>
      </c>
      <c r="O785" s="190">
        <v>0.43</v>
      </c>
      <c r="P785" s="197">
        <f t="shared" si="189"/>
        <v>4.3610547667342799E-2</v>
      </c>
      <c r="Q785" s="196">
        <f t="shared" si="190"/>
        <v>0.50999999999999956</v>
      </c>
      <c r="R785" s="197">
        <f t="shared" si="191"/>
        <v>5.172413793103444E-2</v>
      </c>
      <c r="S785" s="313">
        <f t="shared" si="192"/>
        <v>239.23079999999979</v>
      </c>
      <c r="T785" s="190" t="s">
        <v>467</v>
      </c>
      <c r="U785" s="190" t="s">
        <v>221</v>
      </c>
      <c r="V785" s="190" t="s">
        <v>512</v>
      </c>
      <c r="W785" s="196">
        <v>1</v>
      </c>
      <c r="X785" s="190" t="s">
        <v>460</v>
      </c>
    </row>
    <row r="786" spans="2:24" hidden="1" x14ac:dyDescent="0.25">
      <c r="B786" s="672"/>
      <c r="C786" s="528"/>
      <c r="D786" s="245">
        <v>10</v>
      </c>
      <c r="E786" s="190" t="s">
        <v>681</v>
      </c>
      <c r="F786" s="314">
        <v>143.78</v>
      </c>
      <c r="G786" s="190">
        <v>2212</v>
      </c>
      <c r="H786" s="190">
        <v>2212</v>
      </c>
      <c r="I786" s="198">
        <f t="shared" si="186"/>
        <v>1</v>
      </c>
      <c r="J786" s="190">
        <v>19.97</v>
      </c>
      <c r="K786" s="198">
        <f t="shared" si="187"/>
        <v>9.0280289330922237E-3</v>
      </c>
      <c r="L786" s="314">
        <v>7.2</v>
      </c>
      <c r="M786" s="198">
        <f t="shared" si="188"/>
        <v>1.0090280289330922</v>
      </c>
      <c r="N786" s="314">
        <v>143.78</v>
      </c>
      <c r="O786" s="190">
        <v>19.97</v>
      </c>
      <c r="P786" s="197">
        <f t="shared" si="189"/>
        <v>9.0280289330922237E-3</v>
      </c>
      <c r="Q786" s="196">
        <f t="shared" si="190"/>
        <v>-1.9895196601282805E-13</v>
      </c>
      <c r="R786" s="197">
        <f t="shared" si="191"/>
        <v>-8.9942118450645592E-17</v>
      </c>
      <c r="S786" s="313">
        <f t="shared" si="192"/>
        <v>-1.4324541552923619E-12</v>
      </c>
      <c r="T786" s="190" t="s">
        <v>179</v>
      </c>
      <c r="U786" s="190" t="s">
        <v>536</v>
      </c>
      <c r="V786" s="190" t="s">
        <v>640</v>
      </c>
      <c r="W786" s="196">
        <v>1</v>
      </c>
      <c r="X786" s="190" t="s">
        <v>451</v>
      </c>
    </row>
    <row r="787" spans="2:24" hidden="1" x14ac:dyDescent="0.25">
      <c r="B787" s="670">
        <v>45948</v>
      </c>
      <c r="C787" s="528" t="str">
        <f t="shared" ref="C787" si="198">RIGHT(TEXT(B787,"aaa"),1)</f>
        <v>六</v>
      </c>
      <c r="D787" s="245">
        <v>1</v>
      </c>
      <c r="E787" s="190" t="s">
        <v>792</v>
      </c>
      <c r="F787" s="314">
        <v>732.75</v>
      </c>
      <c r="G787" s="190">
        <v>149.69999999999999</v>
      </c>
      <c r="H787" s="190">
        <v>149.69999999999999</v>
      </c>
      <c r="I787" s="198">
        <f t="shared" si="186"/>
        <v>1</v>
      </c>
      <c r="J787" s="190">
        <v>14.81</v>
      </c>
      <c r="K787" s="198">
        <f t="shared" si="187"/>
        <v>9.8931195724782914E-2</v>
      </c>
      <c r="L787" s="314">
        <v>99.02</v>
      </c>
      <c r="M787" s="198">
        <f t="shared" si="188"/>
        <v>1.0989311957247829</v>
      </c>
      <c r="N787" s="314">
        <v>1466.49</v>
      </c>
      <c r="O787" s="190">
        <v>7.4</v>
      </c>
      <c r="P787" s="197">
        <f t="shared" si="189"/>
        <v>4.9432197728790921E-2</v>
      </c>
      <c r="Q787" s="196">
        <f t="shared" si="190"/>
        <v>7.4100000000000019</v>
      </c>
      <c r="R787" s="197">
        <f t="shared" si="191"/>
        <v>4.9498997995992E-2</v>
      </c>
      <c r="S787" s="313">
        <f t="shared" si="192"/>
        <v>733.73820000000012</v>
      </c>
      <c r="T787" s="190" t="s">
        <v>179</v>
      </c>
      <c r="U787" s="190" t="s">
        <v>536</v>
      </c>
      <c r="V787" s="190" t="s">
        <v>801</v>
      </c>
      <c r="W787" s="196">
        <v>1</v>
      </c>
      <c r="X787" s="190" t="s">
        <v>417</v>
      </c>
    </row>
    <row r="788" spans="2:24" hidden="1" x14ac:dyDescent="0.25">
      <c r="B788" s="671"/>
      <c r="C788" s="528"/>
      <c r="D788" s="245">
        <v>2</v>
      </c>
      <c r="E788" s="190" t="s">
        <v>492</v>
      </c>
      <c r="F788" s="314">
        <v>650.47</v>
      </c>
      <c r="G788" s="190">
        <v>174.26</v>
      </c>
      <c r="H788" s="190">
        <v>174.26</v>
      </c>
      <c r="I788" s="198">
        <f t="shared" si="186"/>
        <v>1</v>
      </c>
      <c r="J788" s="190">
        <v>8.31</v>
      </c>
      <c r="K788" s="198">
        <f t="shared" si="187"/>
        <v>4.7687363709399751E-2</v>
      </c>
      <c r="L788" s="314">
        <v>156.74</v>
      </c>
      <c r="M788" s="198">
        <f t="shared" si="188"/>
        <v>1.0476873637093997</v>
      </c>
      <c r="N788" s="314">
        <v>1302.51</v>
      </c>
      <c r="O788" s="190">
        <v>4.1500000000000004</v>
      </c>
      <c r="P788" s="197">
        <f t="shared" si="189"/>
        <v>2.3814989096751983E-2</v>
      </c>
      <c r="Q788" s="196">
        <f t="shared" si="190"/>
        <v>4.1600000000000019</v>
      </c>
      <c r="R788" s="197">
        <f t="shared" si="191"/>
        <v>2.3872374612647781E-2</v>
      </c>
      <c r="S788" s="313">
        <f t="shared" si="192"/>
        <v>652.03840000000037</v>
      </c>
      <c r="T788" s="190" t="s">
        <v>179</v>
      </c>
      <c r="U788" s="190" t="s">
        <v>714</v>
      </c>
      <c r="V788" s="190" t="s">
        <v>509</v>
      </c>
      <c r="W788" s="196">
        <v>1</v>
      </c>
      <c r="X788" s="190" t="s">
        <v>469</v>
      </c>
    </row>
    <row r="789" spans="2:24" hidden="1" x14ac:dyDescent="0.25">
      <c r="B789" s="671"/>
      <c r="C789" s="528"/>
      <c r="D789" s="245">
        <v>3</v>
      </c>
      <c r="E789" s="190" t="s">
        <v>636</v>
      </c>
      <c r="F789" s="314">
        <v>624.49</v>
      </c>
      <c r="G789" s="190">
        <v>16019</v>
      </c>
      <c r="H789" s="190">
        <v>16019</v>
      </c>
      <c r="I789" s="198">
        <f t="shared" si="186"/>
        <v>1</v>
      </c>
      <c r="J789" s="190">
        <v>107.67</v>
      </c>
      <c r="K789" s="198">
        <f t="shared" si="187"/>
        <v>6.7213933454023352E-3</v>
      </c>
      <c r="L789" s="314">
        <v>5.8</v>
      </c>
      <c r="M789" s="198">
        <f t="shared" si="188"/>
        <v>1.0067213933454024</v>
      </c>
      <c r="N789" s="314">
        <v>624.49</v>
      </c>
      <c r="O789" s="190">
        <v>107.67</v>
      </c>
      <c r="P789" s="197">
        <f t="shared" si="189"/>
        <v>6.7213933454023352E-3</v>
      </c>
      <c r="Q789" s="196">
        <f t="shared" si="190"/>
        <v>0</v>
      </c>
      <c r="R789" s="197">
        <f t="shared" si="191"/>
        <v>0</v>
      </c>
      <c r="S789" s="313">
        <f t="shared" si="192"/>
        <v>0</v>
      </c>
      <c r="T789" s="190" t="s">
        <v>179</v>
      </c>
      <c r="U789" s="190" t="s">
        <v>536</v>
      </c>
      <c r="V789" s="190" t="s">
        <v>702</v>
      </c>
      <c r="W789" s="196">
        <v>1</v>
      </c>
      <c r="X789" s="190" t="s">
        <v>469</v>
      </c>
    </row>
    <row r="790" spans="2:24" hidden="1" x14ac:dyDescent="0.25">
      <c r="B790" s="671"/>
      <c r="C790" s="528"/>
      <c r="D790" s="245">
        <v>4</v>
      </c>
      <c r="E790" s="190" t="s">
        <v>559</v>
      </c>
      <c r="F790" s="314">
        <v>591.82000000000005</v>
      </c>
      <c r="G790" s="190">
        <v>166.5</v>
      </c>
      <c r="H790" s="190">
        <v>166.5</v>
      </c>
      <c r="I790" s="198">
        <f t="shared" si="186"/>
        <v>1</v>
      </c>
      <c r="J790" s="190">
        <v>6.18</v>
      </c>
      <c r="K790" s="198">
        <f t="shared" si="187"/>
        <v>3.7117117117117113E-2</v>
      </c>
      <c r="L790" s="314">
        <v>194.04</v>
      </c>
      <c r="M790" s="198">
        <f t="shared" si="188"/>
        <v>1.0371171171171172</v>
      </c>
      <c r="N790" s="314">
        <v>1199.17</v>
      </c>
      <c r="O790" s="190">
        <v>3.05</v>
      </c>
      <c r="P790" s="197">
        <f t="shared" si="189"/>
        <v>1.8318318318318316E-2</v>
      </c>
      <c r="Q790" s="196">
        <f t="shared" si="190"/>
        <v>3.130000000000007</v>
      </c>
      <c r="R790" s="197">
        <f t="shared" si="191"/>
        <v>1.8798798798798842E-2</v>
      </c>
      <c r="S790" s="313">
        <f t="shared" si="192"/>
        <v>607.34520000000134</v>
      </c>
      <c r="T790" s="190" t="s">
        <v>179</v>
      </c>
      <c r="U790" s="190" t="s">
        <v>714</v>
      </c>
      <c r="V790" s="190" t="s">
        <v>642</v>
      </c>
      <c r="W790" s="196">
        <v>1</v>
      </c>
      <c r="X790" s="190" t="s">
        <v>435</v>
      </c>
    </row>
    <row r="791" spans="2:24" hidden="1" x14ac:dyDescent="0.25">
      <c r="B791" s="671"/>
      <c r="C791" s="528"/>
      <c r="D791" s="245">
        <v>5</v>
      </c>
      <c r="E791" s="190" t="s">
        <v>481</v>
      </c>
      <c r="F791" s="314">
        <v>440.35</v>
      </c>
      <c r="G791" s="190">
        <v>296.60000000000002</v>
      </c>
      <c r="H791" s="190">
        <v>296.60000000000002</v>
      </c>
      <c r="I791" s="198">
        <f t="shared" ref="I791:I836" si="199">H791/G791</f>
        <v>1</v>
      </c>
      <c r="J791" s="190">
        <v>12.01</v>
      </c>
      <c r="K791" s="198">
        <f t="shared" ref="K791:K836" si="200">J791/G791</f>
        <v>4.049224544841537E-2</v>
      </c>
      <c r="L791" s="314">
        <v>111.2</v>
      </c>
      <c r="M791" s="198">
        <f t="shared" ref="M791:M836" si="201">(H791+J791)/G791</f>
        <v>1.0404922454484153</v>
      </c>
      <c r="N791" s="314">
        <v>1335.51</v>
      </c>
      <c r="O791" s="190">
        <v>3.96</v>
      </c>
      <c r="P791" s="197">
        <f t="shared" ref="P791:P836" si="202">O791/G791</f>
        <v>1.3351314902225218E-2</v>
      </c>
      <c r="Q791" s="196">
        <f t="shared" ref="Q791:Q836" si="203">(H791+J791)-G791-O791</f>
        <v>8.0499999999999901</v>
      </c>
      <c r="R791" s="197">
        <f t="shared" ref="R791:R836" si="204">Q791/G791</f>
        <v>2.7140930546190118E-2</v>
      </c>
      <c r="S791" s="313">
        <f t="shared" ref="S791:S836" si="205">Q791*L791</f>
        <v>895.15999999999894</v>
      </c>
      <c r="T791" s="190" t="s">
        <v>179</v>
      </c>
      <c r="U791" s="190" t="s">
        <v>714</v>
      </c>
      <c r="V791" s="190" t="s">
        <v>642</v>
      </c>
      <c r="W791" s="196">
        <v>1</v>
      </c>
      <c r="X791" s="190" t="s">
        <v>429</v>
      </c>
    </row>
    <row r="792" spans="2:24" hidden="1" x14ac:dyDescent="0.25">
      <c r="B792" s="671"/>
      <c r="C792" s="528"/>
      <c r="D792" s="245">
        <v>6</v>
      </c>
      <c r="E792" s="190" t="s">
        <v>647</v>
      </c>
      <c r="F792" s="314">
        <v>436.01</v>
      </c>
      <c r="G792" s="190">
        <v>77.58</v>
      </c>
      <c r="H792" s="190">
        <v>77.58</v>
      </c>
      <c r="I792" s="198">
        <f t="shared" si="199"/>
        <v>1</v>
      </c>
      <c r="J792" s="190">
        <v>7.66</v>
      </c>
      <c r="K792" s="198">
        <f t="shared" si="200"/>
        <v>9.8736787831915446E-2</v>
      </c>
      <c r="L792" s="314">
        <v>114.14</v>
      </c>
      <c r="M792" s="198">
        <f t="shared" si="201"/>
        <v>1.0987367878319154</v>
      </c>
      <c r="N792" s="314">
        <v>874.31</v>
      </c>
      <c r="O792" s="190">
        <v>3.82</v>
      </c>
      <c r="P792" s="197">
        <f t="shared" si="202"/>
        <v>4.9239494715132767E-2</v>
      </c>
      <c r="Q792" s="196">
        <f t="shared" si="203"/>
        <v>3.8399999999999967</v>
      </c>
      <c r="R792" s="197">
        <f t="shared" si="204"/>
        <v>4.9497293116782637E-2</v>
      </c>
      <c r="S792" s="313">
        <f t="shared" si="205"/>
        <v>438.29759999999965</v>
      </c>
      <c r="T792" s="190" t="s">
        <v>179</v>
      </c>
      <c r="U792" s="190" t="s">
        <v>714</v>
      </c>
      <c r="V792" s="190" t="s">
        <v>642</v>
      </c>
      <c r="W792" s="196">
        <v>1</v>
      </c>
      <c r="X792" s="190" t="s">
        <v>430</v>
      </c>
    </row>
    <row r="793" spans="2:24" hidden="1" x14ac:dyDescent="0.25">
      <c r="B793" s="671"/>
      <c r="C793" s="528"/>
      <c r="D793" s="245">
        <v>7</v>
      </c>
      <c r="E793" s="190" t="s">
        <v>637</v>
      </c>
      <c r="F793" s="314">
        <v>403.62</v>
      </c>
      <c r="G793" s="190">
        <v>5885</v>
      </c>
      <c r="H793" s="190">
        <v>5885</v>
      </c>
      <c r="I793" s="198">
        <f t="shared" si="199"/>
        <v>1</v>
      </c>
      <c r="J793" s="190">
        <v>61.34</v>
      </c>
      <c r="K793" s="198">
        <f t="shared" si="200"/>
        <v>1.0423109600679695E-2</v>
      </c>
      <c r="L793" s="314">
        <v>6.58</v>
      </c>
      <c r="M793" s="198">
        <f t="shared" si="201"/>
        <v>1.0104231096006797</v>
      </c>
      <c r="N793" s="314">
        <v>403.62</v>
      </c>
      <c r="O793" s="190">
        <v>61.34</v>
      </c>
      <c r="P793" s="197">
        <f t="shared" si="202"/>
        <v>1.0423109600679695E-2</v>
      </c>
      <c r="Q793" s="196">
        <f t="shared" si="203"/>
        <v>1.4210854715202004E-13</v>
      </c>
      <c r="R793" s="197">
        <f t="shared" si="204"/>
        <v>2.4147586601872564E-17</v>
      </c>
      <c r="S793" s="313">
        <f t="shared" si="205"/>
        <v>9.350742402602918E-13</v>
      </c>
      <c r="T793" s="190" t="s">
        <v>467</v>
      </c>
      <c r="U793" s="190" t="s">
        <v>221</v>
      </c>
      <c r="V793" s="190" t="s">
        <v>641</v>
      </c>
      <c r="W793" s="196">
        <v>1</v>
      </c>
      <c r="X793" s="190" t="s">
        <v>469</v>
      </c>
    </row>
    <row r="794" spans="2:24" hidden="1" x14ac:dyDescent="0.25">
      <c r="B794" s="671"/>
      <c r="C794" s="528"/>
      <c r="D794" s="245">
        <v>8</v>
      </c>
      <c r="E794" s="190" t="s">
        <v>663</v>
      </c>
      <c r="F794" s="314">
        <v>342.44</v>
      </c>
      <c r="G794" s="190">
        <v>6547</v>
      </c>
      <c r="H794" s="190">
        <v>6547</v>
      </c>
      <c r="I794" s="198">
        <f t="shared" si="199"/>
        <v>1</v>
      </c>
      <c r="J794" s="190">
        <v>48.92</v>
      </c>
      <c r="K794" s="198">
        <f t="shared" si="200"/>
        <v>7.4721246372384297E-3</v>
      </c>
      <c r="L794" s="314">
        <v>7</v>
      </c>
      <c r="M794" s="198">
        <f t="shared" si="201"/>
        <v>1.0074721246372385</v>
      </c>
      <c r="N794" s="314">
        <v>342.44</v>
      </c>
      <c r="O794" s="190">
        <v>48.92</v>
      </c>
      <c r="P794" s="197">
        <f t="shared" si="202"/>
        <v>7.4721246372384297E-3</v>
      </c>
      <c r="Q794" s="196">
        <f t="shared" si="203"/>
        <v>7.1054273576010019E-14</v>
      </c>
      <c r="R794" s="197">
        <f t="shared" si="204"/>
        <v>1.0852951516115782E-17</v>
      </c>
      <c r="S794" s="313">
        <f t="shared" si="205"/>
        <v>4.9737991503207013E-13</v>
      </c>
      <c r="T794" s="190" t="s">
        <v>467</v>
      </c>
      <c r="U794" s="190" t="s">
        <v>221</v>
      </c>
      <c r="V794" s="190" t="s">
        <v>641</v>
      </c>
      <c r="W794" s="196">
        <v>1</v>
      </c>
      <c r="X794" s="190" t="s">
        <v>469</v>
      </c>
    </row>
    <row r="795" spans="2:24" hidden="1" x14ac:dyDescent="0.25">
      <c r="B795" s="671"/>
      <c r="C795" s="528"/>
      <c r="D795" s="245">
        <v>9</v>
      </c>
      <c r="E795" s="190" t="s">
        <v>544</v>
      </c>
      <c r="F795" s="314">
        <v>257.04000000000002</v>
      </c>
      <c r="G795" s="190">
        <v>238.04</v>
      </c>
      <c r="H795" s="190">
        <v>238.04</v>
      </c>
      <c r="I795" s="198">
        <f t="shared" si="199"/>
        <v>1</v>
      </c>
      <c r="J795" s="190">
        <v>13.35</v>
      </c>
      <c r="K795" s="198">
        <f t="shared" si="200"/>
        <v>5.6083011258611995E-2</v>
      </c>
      <c r="L795" s="314">
        <v>156.72999999999999</v>
      </c>
      <c r="M795" s="198">
        <f t="shared" si="201"/>
        <v>1.0560830112586119</v>
      </c>
      <c r="N795" s="314">
        <v>2092.35</v>
      </c>
      <c r="O795" s="190">
        <v>1.64</v>
      </c>
      <c r="P795" s="197">
        <f t="shared" si="202"/>
        <v>6.8895983868257436E-3</v>
      </c>
      <c r="Q795" s="196">
        <f t="shared" si="203"/>
        <v>11.709999999999994</v>
      </c>
      <c r="R795" s="197">
        <f t="shared" si="204"/>
        <v>4.9193412871786232E-2</v>
      </c>
      <c r="S795" s="313">
        <f t="shared" si="205"/>
        <v>1835.308299999999</v>
      </c>
      <c r="T795" s="190" t="s">
        <v>467</v>
      </c>
      <c r="U795" s="190" t="s">
        <v>221</v>
      </c>
      <c r="V795" s="190" t="s">
        <v>512</v>
      </c>
      <c r="W795" s="196">
        <v>1</v>
      </c>
      <c r="X795" s="190" t="s">
        <v>469</v>
      </c>
    </row>
    <row r="796" spans="2:24" hidden="1" x14ac:dyDescent="0.25">
      <c r="B796" s="672"/>
      <c r="C796" s="528"/>
      <c r="D796" s="245">
        <v>10</v>
      </c>
      <c r="E796" s="190" t="s">
        <v>798</v>
      </c>
      <c r="F796" s="314">
        <v>200.98</v>
      </c>
      <c r="G796" s="190">
        <v>14.98</v>
      </c>
      <c r="H796" s="190">
        <v>14.98</v>
      </c>
      <c r="I796" s="198">
        <f t="shared" si="199"/>
        <v>1</v>
      </c>
      <c r="J796" s="190">
        <v>1.49</v>
      </c>
      <c r="K796" s="198">
        <f t="shared" si="200"/>
        <v>9.9465954606141521E-2</v>
      </c>
      <c r="L796" s="314">
        <v>271.58999999999997</v>
      </c>
      <c r="M796" s="198">
        <f t="shared" si="201"/>
        <v>1.0994659546061414</v>
      </c>
      <c r="N796" s="314">
        <v>404.67</v>
      </c>
      <c r="O796" s="190">
        <v>0.74</v>
      </c>
      <c r="P796" s="197">
        <f t="shared" si="202"/>
        <v>4.9399198931909208E-2</v>
      </c>
      <c r="Q796" s="196">
        <f t="shared" si="203"/>
        <v>0.74999999999999845</v>
      </c>
      <c r="R796" s="197">
        <f t="shared" si="204"/>
        <v>5.0066755674232202E-2</v>
      </c>
      <c r="S796" s="313">
        <f t="shared" si="205"/>
        <v>203.69249999999957</v>
      </c>
      <c r="T796" s="190" t="s">
        <v>179</v>
      </c>
      <c r="U796" s="190" t="s">
        <v>714</v>
      </c>
      <c r="V796" s="190" t="s">
        <v>642</v>
      </c>
      <c r="W796" s="196">
        <v>1</v>
      </c>
      <c r="X796" s="190" t="s">
        <v>442</v>
      </c>
    </row>
    <row r="797" spans="2:24" hidden="1" x14ac:dyDescent="0.25">
      <c r="B797" s="670">
        <v>45949</v>
      </c>
      <c r="C797" s="528" t="str">
        <f t="shared" ref="C797" si="206">RIGHT(TEXT(B797,"aaa"),1)</f>
        <v>日</v>
      </c>
      <c r="D797" s="245">
        <v>1</v>
      </c>
      <c r="E797" s="190" t="s">
        <v>636</v>
      </c>
      <c r="F797" s="314">
        <v>1374.77</v>
      </c>
      <c r="G797" s="190">
        <v>21009</v>
      </c>
      <c r="H797" s="190">
        <v>21009</v>
      </c>
      <c r="I797" s="198">
        <f t="shared" si="199"/>
        <v>1</v>
      </c>
      <c r="J797" s="190">
        <v>237.03</v>
      </c>
      <c r="K797" s="198">
        <f t="shared" si="200"/>
        <v>1.1282307582464658E-2</v>
      </c>
      <c r="L797" s="314">
        <v>5.8</v>
      </c>
      <c r="M797" s="198">
        <f t="shared" si="201"/>
        <v>1.0112823075824646</v>
      </c>
      <c r="N797" s="314">
        <v>1374.77</v>
      </c>
      <c r="O797" s="190">
        <v>237.03</v>
      </c>
      <c r="P797" s="197">
        <f t="shared" si="202"/>
        <v>1.1282307582464658E-2</v>
      </c>
      <c r="Q797" s="196">
        <f t="shared" si="203"/>
        <v>-1.1652900866465643E-12</v>
      </c>
      <c r="R797" s="197">
        <f t="shared" si="204"/>
        <v>-5.5466232883362573E-17</v>
      </c>
      <c r="S797" s="313">
        <f t="shared" si="205"/>
        <v>-6.7586825025500725E-12</v>
      </c>
      <c r="T797" s="190" t="s">
        <v>179</v>
      </c>
      <c r="U797" s="190" t="s">
        <v>536</v>
      </c>
      <c r="V797" s="190" t="s">
        <v>702</v>
      </c>
      <c r="W797" s="196">
        <v>1</v>
      </c>
      <c r="X797" s="190" t="s">
        <v>469</v>
      </c>
    </row>
    <row r="798" spans="2:24" hidden="1" x14ac:dyDescent="0.25">
      <c r="B798" s="671"/>
      <c r="C798" s="528"/>
      <c r="D798" s="245">
        <v>2</v>
      </c>
      <c r="E798" s="190" t="s">
        <v>559</v>
      </c>
      <c r="F798" s="314">
        <v>1276.78</v>
      </c>
      <c r="G798" s="190">
        <v>252.69</v>
      </c>
      <c r="H798" s="190">
        <v>252.69</v>
      </c>
      <c r="I798" s="198">
        <f t="shared" si="199"/>
        <v>1</v>
      </c>
      <c r="J798" s="190">
        <v>11.6</v>
      </c>
      <c r="K798" s="198">
        <f t="shared" si="200"/>
        <v>4.5906050892397798E-2</v>
      </c>
      <c r="L798" s="314">
        <v>194.04</v>
      </c>
      <c r="M798" s="198">
        <f t="shared" si="201"/>
        <v>1.0459060508923979</v>
      </c>
      <c r="N798" s="314">
        <v>2250.86</v>
      </c>
      <c r="O798" s="190">
        <v>6.58</v>
      </c>
      <c r="P798" s="197">
        <f t="shared" si="202"/>
        <v>2.6039811626894616E-2</v>
      </c>
      <c r="Q798" s="196">
        <f t="shared" si="203"/>
        <v>5.0200000000000227</v>
      </c>
      <c r="R798" s="197">
        <f t="shared" si="204"/>
        <v>1.9866239265503276E-2</v>
      </c>
      <c r="S798" s="313">
        <f t="shared" si="205"/>
        <v>974.08080000000439</v>
      </c>
      <c r="T798" s="190" t="s">
        <v>179</v>
      </c>
      <c r="U798" s="190" t="s">
        <v>714</v>
      </c>
      <c r="V798" s="190" t="s">
        <v>642</v>
      </c>
      <c r="W798" s="196">
        <v>1</v>
      </c>
      <c r="X798" s="190" t="s">
        <v>435</v>
      </c>
    </row>
    <row r="799" spans="2:24" hidden="1" x14ac:dyDescent="0.25">
      <c r="B799" s="671"/>
      <c r="C799" s="528"/>
      <c r="D799" s="245">
        <v>3</v>
      </c>
      <c r="E799" s="190" t="s">
        <v>637</v>
      </c>
      <c r="F799" s="314">
        <v>1234.47</v>
      </c>
      <c r="G799" s="190">
        <v>8220</v>
      </c>
      <c r="H799" s="190">
        <v>8220</v>
      </c>
      <c r="I799" s="198">
        <f t="shared" si="199"/>
        <v>1</v>
      </c>
      <c r="J799" s="190">
        <v>187.61</v>
      </c>
      <c r="K799" s="198">
        <f t="shared" si="200"/>
        <v>2.2823600973236012E-2</v>
      </c>
      <c r="L799" s="314">
        <v>6.58</v>
      </c>
      <c r="M799" s="198">
        <f t="shared" si="201"/>
        <v>1.0228236009732361</v>
      </c>
      <c r="N799" s="314">
        <v>1234.47</v>
      </c>
      <c r="O799" s="190">
        <v>187.61</v>
      </c>
      <c r="P799" s="197">
        <f t="shared" si="202"/>
        <v>2.2823600973236012E-2</v>
      </c>
      <c r="Q799" s="196">
        <f t="shared" si="203"/>
        <v>5.6843418860808015E-13</v>
      </c>
      <c r="R799" s="197">
        <f t="shared" si="204"/>
        <v>6.9152577689547465E-17</v>
      </c>
      <c r="S799" s="313">
        <f t="shared" si="205"/>
        <v>3.7402969610411672E-12</v>
      </c>
      <c r="T799" s="190" t="s">
        <v>467</v>
      </c>
      <c r="U799" s="190" t="s">
        <v>221</v>
      </c>
      <c r="V799" s="190" t="s">
        <v>641</v>
      </c>
      <c r="W799" s="196">
        <v>1</v>
      </c>
      <c r="X799" s="190" t="s">
        <v>469</v>
      </c>
    </row>
    <row r="800" spans="2:24" hidden="1" x14ac:dyDescent="0.25">
      <c r="B800" s="671"/>
      <c r="C800" s="528"/>
      <c r="D800" s="245">
        <v>4</v>
      </c>
      <c r="E800" s="190" t="s">
        <v>647</v>
      </c>
      <c r="F800" s="314">
        <v>693.97</v>
      </c>
      <c r="G800" s="190">
        <v>121.62</v>
      </c>
      <c r="H800" s="190">
        <v>121.62</v>
      </c>
      <c r="I800" s="198">
        <f t="shared" si="199"/>
        <v>1</v>
      </c>
      <c r="J800" s="190">
        <v>12.1</v>
      </c>
      <c r="K800" s="198">
        <f t="shared" si="200"/>
        <v>9.949021542509455E-2</v>
      </c>
      <c r="L800" s="314">
        <v>114.14</v>
      </c>
      <c r="M800" s="198">
        <f t="shared" si="201"/>
        <v>1.0994902154250945</v>
      </c>
      <c r="N800" s="314">
        <v>1381.09</v>
      </c>
      <c r="O800" s="190">
        <v>6.08</v>
      </c>
      <c r="P800" s="197">
        <f t="shared" si="202"/>
        <v>4.9991777668146685E-2</v>
      </c>
      <c r="Q800" s="196">
        <f t="shared" si="203"/>
        <v>6.0199999999999942</v>
      </c>
      <c r="R800" s="197">
        <f t="shared" si="204"/>
        <v>4.9498437756947823E-2</v>
      </c>
      <c r="S800" s="313">
        <f t="shared" si="205"/>
        <v>687.1227999999993</v>
      </c>
      <c r="T800" s="190" t="s">
        <v>179</v>
      </c>
      <c r="U800" s="190" t="s">
        <v>714</v>
      </c>
      <c r="V800" s="190" t="s">
        <v>642</v>
      </c>
      <c r="W800" s="196">
        <v>1</v>
      </c>
      <c r="X800" s="190" t="s">
        <v>430</v>
      </c>
    </row>
    <row r="801" spans="2:24" hidden="1" x14ac:dyDescent="0.25">
      <c r="B801" s="671"/>
      <c r="C801" s="528"/>
      <c r="D801" s="245">
        <v>5</v>
      </c>
      <c r="E801" s="190" t="s">
        <v>686</v>
      </c>
      <c r="F801" s="314">
        <v>645.63</v>
      </c>
      <c r="G801" s="190">
        <v>108.82</v>
      </c>
      <c r="H801" s="190">
        <v>108.82</v>
      </c>
      <c r="I801" s="198">
        <f t="shared" si="199"/>
        <v>1</v>
      </c>
      <c r="J801" s="190">
        <v>10.88</v>
      </c>
      <c r="K801" s="198">
        <f t="shared" si="200"/>
        <v>9.9981621025546794E-2</v>
      </c>
      <c r="L801" s="314">
        <v>119.12</v>
      </c>
      <c r="M801" s="198">
        <f t="shared" si="201"/>
        <v>1.0999816210255466</v>
      </c>
      <c r="N801" s="314">
        <v>1296.03</v>
      </c>
      <c r="O801" s="190">
        <v>5.42</v>
      </c>
      <c r="P801" s="197">
        <f t="shared" si="202"/>
        <v>4.9807020768241138E-2</v>
      </c>
      <c r="Q801" s="196">
        <f t="shared" si="203"/>
        <v>5.4599999999999955</v>
      </c>
      <c r="R801" s="197">
        <f t="shared" si="204"/>
        <v>5.0174600257305607E-2</v>
      </c>
      <c r="S801" s="313">
        <f t="shared" si="205"/>
        <v>650.39519999999948</v>
      </c>
      <c r="T801" s="190" t="s">
        <v>179</v>
      </c>
      <c r="U801" s="190" t="s">
        <v>714</v>
      </c>
      <c r="V801" s="190" t="s">
        <v>642</v>
      </c>
      <c r="W801" s="196">
        <v>1</v>
      </c>
      <c r="X801" s="190" t="s">
        <v>430</v>
      </c>
    </row>
    <row r="802" spans="2:24" hidden="1" x14ac:dyDescent="0.25">
      <c r="B802" s="671"/>
      <c r="C802" s="528"/>
      <c r="D802" s="245">
        <v>6</v>
      </c>
      <c r="E802" s="190" t="s">
        <v>549</v>
      </c>
      <c r="F802" s="314">
        <v>393.07</v>
      </c>
      <c r="G802" s="190">
        <v>63.5</v>
      </c>
      <c r="H802" s="190">
        <v>63.5</v>
      </c>
      <c r="I802" s="198">
        <f t="shared" si="199"/>
        <v>1</v>
      </c>
      <c r="J802" s="190">
        <v>6.35</v>
      </c>
      <c r="K802" s="198">
        <f t="shared" si="200"/>
        <v>9.9999999999999992E-2</v>
      </c>
      <c r="L802" s="314">
        <v>124.39</v>
      </c>
      <c r="M802" s="198">
        <f t="shared" si="201"/>
        <v>1.0999999999999999</v>
      </c>
      <c r="N802" s="314">
        <v>789.88</v>
      </c>
      <c r="O802" s="190">
        <v>3.16</v>
      </c>
      <c r="P802" s="197">
        <f t="shared" si="202"/>
        <v>4.976377952755906E-2</v>
      </c>
      <c r="Q802" s="196">
        <f t="shared" si="203"/>
        <v>3.1899999999999942</v>
      </c>
      <c r="R802" s="197">
        <f t="shared" si="204"/>
        <v>5.0236220472440855E-2</v>
      </c>
      <c r="S802" s="313">
        <f t="shared" si="205"/>
        <v>396.80409999999927</v>
      </c>
      <c r="T802" s="190" t="s">
        <v>467</v>
      </c>
      <c r="U802" s="190" t="s">
        <v>221</v>
      </c>
      <c r="V802" s="190" t="s">
        <v>685</v>
      </c>
      <c r="W802" s="196">
        <v>1</v>
      </c>
      <c r="X802" s="190" t="s">
        <v>415</v>
      </c>
    </row>
    <row r="803" spans="2:24" hidden="1" x14ac:dyDescent="0.25">
      <c r="B803" s="671"/>
      <c r="C803" s="528"/>
      <c r="D803" s="245">
        <v>7</v>
      </c>
      <c r="E803" s="190" t="s">
        <v>663</v>
      </c>
      <c r="F803" s="314">
        <v>375.69</v>
      </c>
      <c r="G803" s="190">
        <v>8446</v>
      </c>
      <c r="H803" s="190">
        <v>8446</v>
      </c>
      <c r="I803" s="198">
        <f t="shared" si="199"/>
        <v>1</v>
      </c>
      <c r="J803" s="190">
        <v>53.67</v>
      </c>
      <c r="K803" s="198">
        <f t="shared" si="200"/>
        <v>6.3544873312810796E-3</v>
      </c>
      <c r="L803" s="314">
        <v>7</v>
      </c>
      <c r="M803" s="198">
        <f t="shared" si="201"/>
        <v>1.0063544873312811</v>
      </c>
      <c r="N803" s="314">
        <v>375.69</v>
      </c>
      <c r="O803" s="190">
        <v>53.67</v>
      </c>
      <c r="P803" s="197">
        <f t="shared" si="202"/>
        <v>6.3544873312810796E-3</v>
      </c>
      <c r="Q803" s="196">
        <f t="shared" si="203"/>
        <v>7.1054273576010019E-14</v>
      </c>
      <c r="R803" s="197">
        <f t="shared" si="204"/>
        <v>8.4127721496578286E-18</v>
      </c>
      <c r="S803" s="313">
        <f t="shared" si="205"/>
        <v>4.9737991503207013E-13</v>
      </c>
      <c r="T803" s="190" t="s">
        <v>467</v>
      </c>
      <c r="U803" s="190" t="s">
        <v>221</v>
      </c>
      <c r="V803" s="190" t="s">
        <v>641</v>
      </c>
      <c r="W803" s="196">
        <v>1</v>
      </c>
      <c r="X803" s="190" t="s">
        <v>469</v>
      </c>
    </row>
    <row r="804" spans="2:24" hidden="1" x14ac:dyDescent="0.25">
      <c r="B804" s="671"/>
      <c r="C804" s="528"/>
      <c r="D804" s="245">
        <v>8</v>
      </c>
      <c r="E804" s="190" t="s">
        <v>547</v>
      </c>
      <c r="F804" s="314">
        <v>342.38</v>
      </c>
      <c r="G804" s="190">
        <v>76.2</v>
      </c>
      <c r="H804" s="190">
        <v>76.2</v>
      </c>
      <c r="I804" s="198">
        <f t="shared" si="199"/>
        <v>1</v>
      </c>
      <c r="J804" s="190">
        <v>7.6</v>
      </c>
      <c r="K804" s="198">
        <f t="shared" si="200"/>
        <v>9.9737532808398935E-2</v>
      </c>
      <c r="L804" s="314">
        <v>90.1</v>
      </c>
      <c r="M804" s="198">
        <f t="shared" si="201"/>
        <v>1.0997375328083989</v>
      </c>
      <c r="N804" s="314">
        <v>684.76</v>
      </c>
      <c r="O804" s="190">
        <v>3.8</v>
      </c>
      <c r="P804" s="197">
        <f t="shared" si="202"/>
        <v>4.9868766404199467E-2</v>
      </c>
      <c r="Q804" s="196">
        <f t="shared" si="203"/>
        <v>3.7999999999999945</v>
      </c>
      <c r="R804" s="197">
        <f t="shared" si="204"/>
        <v>4.9868766404199398E-2</v>
      </c>
      <c r="S804" s="313">
        <f t="shared" si="205"/>
        <v>342.37999999999948</v>
      </c>
      <c r="T804" s="190" t="s">
        <v>467</v>
      </c>
      <c r="U804" s="190" t="s">
        <v>221</v>
      </c>
      <c r="V804" s="190" t="s">
        <v>685</v>
      </c>
      <c r="W804" s="196">
        <v>1</v>
      </c>
      <c r="X804" s="190" t="s">
        <v>415</v>
      </c>
    </row>
    <row r="805" spans="2:24" hidden="1" x14ac:dyDescent="0.25">
      <c r="B805" s="671"/>
      <c r="C805" s="528"/>
      <c r="D805" s="245">
        <v>9</v>
      </c>
      <c r="E805" s="190" t="s">
        <v>554</v>
      </c>
      <c r="F805" s="314">
        <v>225.66</v>
      </c>
      <c r="G805" s="190">
        <v>61.25</v>
      </c>
      <c r="H805" s="190">
        <v>61.25</v>
      </c>
      <c r="I805" s="198">
        <f t="shared" si="199"/>
        <v>1</v>
      </c>
      <c r="J805" s="190">
        <v>6.1</v>
      </c>
      <c r="K805" s="198">
        <f t="shared" si="200"/>
        <v>9.9591836734693878E-2</v>
      </c>
      <c r="L805" s="314">
        <v>74.23</v>
      </c>
      <c r="M805" s="198">
        <f t="shared" si="201"/>
        <v>1.0995918367346937</v>
      </c>
      <c r="N805" s="314">
        <v>452.8</v>
      </c>
      <c r="O805" s="190">
        <v>3.04</v>
      </c>
      <c r="P805" s="197">
        <f t="shared" si="202"/>
        <v>4.963265306122449E-2</v>
      </c>
      <c r="Q805" s="196">
        <f t="shared" si="203"/>
        <v>3.0599999999999943</v>
      </c>
      <c r="R805" s="197">
        <f t="shared" si="204"/>
        <v>4.9959183673469292E-2</v>
      </c>
      <c r="S805" s="313">
        <f t="shared" si="205"/>
        <v>227.1437999999996</v>
      </c>
      <c r="T805" s="190" t="s">
        <v>467</v>
      </c>
      <c r="U805" s="190" t="s">
        <v>221</v>
      </c>
      <c r="V805" s="190" t="s">
        <v>685</v>
      </c>
      <c r="W805" s="196">
        <v>1</v>
      </c>
      <c r="X805" s="190" t="s">
        <v>421</v>
      </c>
    </row>
    <row r="806" spans="2:24" hidden="1" x14ac:dyDescent="0.25">
      <c r="B806" s="672"/>
      <c r="C806" s="528"/>
      <c r="D806" s="245">
        <v>10</v>
      </c>
      <c r="E806" s="190" t="s">
        <v>698</v>
      </c>
      <c r="F806" s="314">
        <v>201.94</v>
      </c>
      <c r="G806" s="190">
        <v>11.41</v>
      </c>
      <c r="H806" s="190">
        <v>11.41</v>
      </c>
      <c r="I806" s="198">
        <f t="shared" si="199"/>
        <v>1</v>
      </c>
      <c r="J806" s="190">
        <v>1.1399999999999999</v>
      </c>
      <c r="K806" s="198">
        <f t="shared" si="200"/>
        <v>9.9912357581069228E-2</v>
      </c>
      <c r="L806" s="314">
        <v>354.28</v>
      </c>
      <c r="M806" s="198">
        <f t="shared" si="201"/>
        <v>1.0999123575810692</v>
      </c>
      <c r="N806" s="314">
        <v>403.88</v>
      </c>
      <c r="O806" s="190">
        <v>0.56999999999999995</v>
      </c>
      <c r="P806" s="197">
        <f t="shared" si="202"/>
        <v>4.9956178790534614E-2</v>
      </c>
      <c r="Q806" s="196">
        <f t="shared" si="203"/>
        <v>0.57000000000000062</v>
      </c>
      <c r="R806" s="197">
        <f t="shared" si="204"/>
        <v>4.9956178790534669E-2</v>
      </c>
      <c r="S806" s="313">
        <f t="shared" si="205"/>
        <v>201.93960000000021</v>
      </c>
      <c r="T806" s="190" t="s">
        <v>179</v>
      </c>
      <c r="U806" s="190" t="s">
        <v>714</v>
      </c>
      <c r="V806" s="190" t="s">
        <v>509</v>
      </c>
      <c r="W806" s="196">
        <v>1</v>
      </c>
      <c r="X806" s="190" t="s">
        <v>673</v>
      </c>
    </row>
    <row r="807" spans="2:24" hidden="1" x14ac:dyDescent="0.25">
      <c r="B807" s="670">
        <v>45950</v>
      </c>
      <c r="C807" s="528" t="str">
        <f t="shared" ref="C807" si="207">RIGHT(TEXT(B807,"aaa"),1)</f>
        <v>一</v>
      </c>
      <c r="D807" s="245">
        <v>1</v>
      </c>
      <c r="E807" s="190" t="s">
        <v>636</v>
      </c>
      <c r="F807" s="314">
        <v>1431.32</v>
      </c>
      <c r="G807" s="190">
        <v>20941</v>
      </c>
      <c r="H807" s="190">
        <v>20941</v>
      </c>
      <c r="I807" s="198">
        <f t="shared" si="199"/>
        <v>1</v>
      </c>
      <c r="J807" s="190">
        <v>246.78</v>
      </c>
      <c r="K807" s="198">
        <f t="shared" si="200"/>
        <v>1.1784537510147557E-2</v>
      </c>
      <c r="L807" s="314">
        <v>5.8</v>
      </c>
      <c r="M807" s="198">
        <f t="shared" si="201"/>
        <v>1.0117845375101475</v>
      </c>
      <c r="N807" s="314">
        <v>1431.32</v>
      </c>
      <c r="O807" s="190">
        <v>246.78</v>
      </c>
      <c r="P807" s="197">
        <f t="shared" si="202"/>
        <v>1.1784537510147557E-2</v>
      </c>
      <c r="Q807" s="196">
        <f t="shared" si="203"/>
        <v>-1.1652900866465643E-12</v>
      </c>
      <c r="R807" s="197">
        <f t="shared" si="204"/>
        <v>-5.5646343853997623E-17</v>
      </c>
      <c r="S807" s="313">
        <f t="shared" si="205"/>
        <v>-6.7586825025500725E-12</v>
      </c>
      <c r="T807" s="190" t="s">
        <v>179</v>
      </c>
      <c r="U807" s="190" t="s">
        <v>536</v>
      </c>
      <c r="V807" s="190" t="s">
        <v>702</v>
      </c>
      <c r="W807" s="196">
        <v>1</v>
      </c>
      <c r="X807" s="190" t="s">
        <v>469</v>
      </c>
    </row>
    <row r="808" spans="2:24" hidden="1" x14ac:dyDescent="0.25">
      <c r="B808" s="671"/>
      <c r="C808" s="528"/>
      <c r="D808" s="245">
        <v>2</v>
      </c>
      <c r="E808" s="190" t="s">
        <v>637</v>
      </c>
      <c r="F808" s="314">
        <v>966.01</v>
      </c>
      <c r="G808" s="190">
        <v>7817</v>
      </c>
      <c r="H808" s="190">
        <v>7817</v>
      </c>
      <c r="I808" s="198">
        <f t="shared" si="199"/>
        <v>1</v>
      </c>
      <c r="J808" s="190">
        <v>146.81</v>
      </c>
      <c r="K808" s="198">
        <f t="shared" si="200"/>
        <v>1.8780862223359344E-2</v>
      </c>
      <c r="L808" s="314">
        <v>6.58</v>
      </c>
      <c r="M808" s="198">
        <f t="shared" si="201"/>
        <v>1.0187808622233594</v>
      </c>
      <c r="N808" s="314">
        <v>966.01</v>
      </c>
      <c r="O808" s="190">
        <v>146.81</v>
      </c>
      <c r="P808" s="197">
        <f t="shared" si="202"/>
        <v>1.8780862223359344E-2</v>
      </c>
      <c r="Q808" s="196">
        <f t="shared" si="203"/>
        <v>3.979039320256561E-13</v>
      </c>
      <c r="R808" s="197">
        <f t="shared" si="204"/>
        <v>5.0902383526372793E-17</v>
      </c>
      <c r="S808" s="313">
        <f t="shared" si="205"/>
        <v>2.6182078727288173E-12</v>
      </c>
      <c r="T808" s="190" t="s">
        <v>467</v>
      </c>
      <c r="U808" s="190" t="s">
        <v>221</v>
      </c>
      <c r="V808" s="190" t="s">
        <v>641</v>
      </c>
      <c r="W808" s="196">
        <v>1</v>
      </c>
      <c r="X808" s="190" t="s">
        <v>469</v>
      </c>
    </row>
    <row r="809" spans="2:24" hidden="1" x14ac:dyDescent="0.25">
      <c r="B809" s="671"/>
      <c r="C809" s="528"/>
      <c r="D809" s="245">
        <v>3</v>
      </c>
      <c r="E809" s="190" t="s">
        <v>701</v>
      </c>
      <c r="F809" s="314">
        <v>677.36</v>
      </c>
      <c r="G809" s="190">
        <v>120.21</v>
      </c>
      <c r="H809" s="190">
        <v>173.47</v>
      </c>
      <c r="I809" s="198">
        <f t="shared" si="199"/>
        <v>1.4430579818650695</v>
      </c>
      <c r="J809" s="190">
        <v>0</v>
      </c>
      <c r="K809" s="198">
        <f t="shared" si="200"/>
        <v>0</v>
      </c>
      <c r="L809" s="314">
        <v>278.75</v>
      </c>
      <c r="M809" s="198">
        <f t="shared" si="201"/>
        <v>1.4430579818650695</v>
      </c>
      <c r="N809" s="314">
        <v>14846.23</v>
      </c>
      <c r="O809" s="190">
        <v>2.4300000000000002</v>
      </c>
      <c r="P809" s="197">
        <f t="shared" si="202"/>
        <v>2.021462440728725E-2</v>
      </c>
      <c r="Q809" s="196">
        <f t="shared" si="203"/>
        <v>50.830000000000005</v>
      </c>
      <c r="R809" s="197">
        <f t="shared" si="204"/>
        <v>0.42284335745778229</v>
      </c>
      <c r="S809" s="313">
        <f t="shared" si="205"/>
        <v>14168.862500000001</v>
      </c>
      <c r="T809" s="190" t="s">
        <v>467</v>
      </c>
      <c r="U809" s="190" t="s">
        <v>221</v>
      </c>
      <c r="V809" s="190" t="s">
        <v>791</v>
      </c>
      <c r="W809" s="196">
        <v>1</v>
      </c>
      <c r="X809" s="190" t="s">
        <v>469</v>
      </c>
    </row>
    <row r="810" spans="2:24" hidden="1" x14ac:dyDescent="0.25">
      <c r="B810" s="671"/>
      <c r="C810" s="528"/>
      <c r="D810" s="245">
        <v>4</v>
      </c>
      <c r="E810" s="190" t="s">
        <v>663</v>
      </c>
      <c r="F810" s="314">
        <v>477.4</v>
      </c>
      <c r="G810" s="190">
        <v>7956</v>
      </c>
      <c r="H810" s="190">
        <v>7956</v>
      </c>
      <c r="I810" s="198">
        <f t="shared" si="199"/>
        <v>1</v>
      </c>
      <c r="J810" s="190">
        <v>68.2</v>
      </c>
      <c r="K810" s="198">
        <f t="shared" si="200"/>
        <v>8.5721468074409259E-3</v>
      </c>
      <c r="L810" s="314">
        <v>7</v>
      </c>
      <c r="M810" s="198">
        <f t="shared" si="201"/>
        <v>1.0085721468074409</v>
      </c>
      <c r="N810" s="314">
        <v>477.4</v>
      </c>
      <c r="O810" s="190">
        <v>68.2</v>
      </c>
      <c r="P810" s="197">
        <f t="shared" si="202"/>
        <v>8.5721468074409259E-3</v>
      </c>
      <c r="Q810" s="196">
        <f t="shared" si="203"/>
        <v>-1.8474111129762605E-13</v>
      </c>
      <c r="R810" s="197">
        <f t="shared" si="204"/>
        <v>-2.322035084183334E-17</v>
      </c>
      <c r="S810" s="313">
        <f t="shared" si="205"/>
        <v>-1.2931877790833823E-12</v>
      </c>
      <c r="T810" s="190" t="s">
        <v>467</v>
      </c>
      <c r="U810" s="190" t="s">
        <v>221</v>
      </c>
      <c r="V810" s="190" t="s">
        <v>641</v>
      </c>
      <c r="W810" s="196">
        <v>1</v>
      </c>
      <c r="X810" s="190" t="s">
        <v>469</v>
      </c>
    </row>
    <row r="811" spans="2:24" hidden="1" x14ac:dyDescent="0.25">
      <c r="B811" s="671"/>
      <c r="C811" s="528"/>
      <c r="D811" s="245">
        <v>5</v>
      </c>
      <c r="E811" s="190" t="s">
        <v>807</v>
      </c>
      <c r="F811" s="314">
        <v>433.19</v>
      </c>
      <c r="G811" s="190">
        <v>43.89</v>
      </c>
      <c r="H811" s="190">
        <v>43.89</v>
      </c>
      <c r="I811" s="198">
        <f t="shared" si="199"/>
        <v>1</v>
      </c>
      <c r="J811" s="190">
        <v>4.38</v>
      </c>
      <c r="K811" s="198">
        <f t="shared" si="200"/>
        <v>9.9794941900205048E-2</v>
      </c>
      <c r="L811" s="314">
        <v>224.45</v>
      </c>
      <c r="M811" s="198">
        <f t="shared" si="201"/>
        <v>1.0997949419002051</v>
      </c>
      <c r="N811" s="314">
        <v>983.09</v>
      </c>
      <c r="O811" s="190">
        <v>1.93</v>
      </c>
      <c r="P811" s="197">
        <f t="shared" si="202"/>
        <v>4.3973570289359762E-2</v>
      </c>
      <c r="Q811" s="196">
        <f t="shared" si="203"/>
        <v>2.4500000000000028</v>
      </c>
      <c r="R811" s="197">
        <f t="shared" si="204"/>
        <v>5.5821371610845362E-2</v>
      </c>
      <c r="S811" s="313">
        <f t="shared" si="205"/>
        <v>549.9025000000006</v>
      </c>
      <c r="T811" s="190" t="s">
        <v>179</v>
      </c>
      <c r="U811" s="190" t="s">
        <v>714</v>
      </c>
      <c r="V811" s="190" t="s">
        <v>509</v>
      </c>
      <c r="W811" s="196">
        <v>1</v>
      </c>
      <c r="X811" s="190" t="s">
        <v>796</v>
      </c>
    </row>
    <row r="812" spans="2:24" hidden="1" x14ac:dyDescent="0.25">
      <c r="B812" s="671"/>
      <c r="C812" s="528"/>
      <c r="D812" s="245">
        <v>6</v>
      </c>
      <c r="E812" s="190" t="s">
        <v>549</v>
      </c>
      <c r="F812" s="314">
        <v>404.27</v>
      </c>
      <c r="G812" s="190">
        <v>65.58</v>
      </c>
      <c r="H812" s="190">
        <v>65.58</v>
      </c>
      <c r="I812" s="198">
        <f t="shared" si="199"/>
        <v>1</v>
      </c>
      <c r="J812" s="190">
        <v>6.51</v>
      </c>
      <c r="K812" s="198">
        <f t="shared" si="200"/>
        <v>9.9268069533394329E-2</v>
      </c>
      <c r="L812" s="314">
        <v>124.39</v>
      </c>
      <c r="M812" s="198">
        <f t="shared" si="201"/>
        <v>1.0992680695333945</v>
      </c>
      <c r="N812" s="314">
        <v>809.78</v>
      </c>
      <c r="O812" s="190">
        <v>3.25</v>
      </c>
      <c r="P812" s="197">
        <f t="shared" si="202"/>
        <v>4.9557792009759072E-2</v>
      </c>
      <c r="Q812" s="196">
        <f t="shared" si="203"/>
        <v>3.2600000000000051</v>
      </c>
      <c r="R812" s="197">
        <f t="shared" si="204"/>
        <v>4.9710277523635334E-2</v>
      </c>
      <c r="S812" s="313">
        <f t="shared" si="205"/>
        <v>405.51140000000066</v>
      </c>
      <c r="T812" s="190" t="s">
        <v>467</v>
      </c>
      <c r="U812" s="190" t="s">
        <v>221</v>
      </c>
      <c r="V812" s="190" t="s">
        <v>685</v>
      </c>
      <c r="W812" s="196">
        <v>1</v>
      </c>
      <c r="X812" s="190" t="s">
        <v>415</v>
      </c>
    </row>
    <row r="813" spans="2:24" hidden="1" x14ac:dyDescent="0.25">
      <c r="B813" s="671"/>
      <c r="C813" s="528"/>
      <c r="D813" s="245">
        <v>7</v>
      </c>
      <c r="E813" s="190" t="s">
        <v>519</v>
      </c>
      <c r="F813" s="314">
        <v>397.47</v>
      </c>
      <c r="G813" s="190">
        <v>273.60000000000002</v>
      </c>
      <c r="H813" s="190">
        <v>273.60000000000002</v>
      </c>
      <c r="I813" s="198">
        <f t="shared" si="199"/>
        <v>1</v>
      </c>
      <c r="J813" s="190">
        <v>14.36</v>
      </c>
      <c r="K813" s="198">
        <f t="shared" si="200"/>
        <v>5.2485380116959059E-2</v>
      </c>
      <c r="L813" s="314">
        <v>99.12</v>
      </c>
      <c r="M813" s="198">
        <f t="shared" si="201"/>
        <v>1.0524853801169591</v>
      </c>
      <c r="N813" s="314">
        <v>1423.36</v>
      </c>
      <c r="O813" s="190">
        <v>4.01</v>
      </c>
      <c r="P813" s="197">
        <f t="shared" si="202"/>
        <v>1.465643274853801E-2</v>
      </c>
      <c r="Q813" s="196">
        <f t="shared" si="203"/>
        <v>10.350000000000014</v>
      </c>
      <c r="R813" s="197">
        <f t="shared" si="204"/>
        <v>3.7828947368421101E-2</v>
      </c>
      <c r="S813" s="313">
        <f t="shared" si="205"/>
        <v>1025.8920000000014</v>
      </c>
      <c r="T813" s="190" t="s">
        <v>179</v>
      </c>
      <c r="U813" s="190" t="s">
        <v>714</v>
      </c>
      <c r="V813" s="190" t="s">
        <v>509</v>
      </c>
      <c r="W813" s="196">
        <v>1</v>
      </c>
      <c r="X813" s="190" t="s">
        <v>469</v>
      </c>
    </row>
    <row r="814" spans="2:24" hidden="1" x14ac:dyDescent="0.25">
      <c r="B814" s="671"/>
      <c r="C814" s="528"/>
      <c r="D814" s="245">
        <v>8</v>
      </c>
      <c r="E814" s="190" t="s">
        <v>805</v>
      </c>
      <c r="F814" s="314">
        <v>390.44</v>
      </c>
      <c r="G814" s="190">
        <v>51.24</v>
      </c>
      <c r="H814" s="190">
        <v>51.24</v>
      </c>
      <c r="I814" s="198">
        <f t="shared" si="199"/>
        <v>1</v>
      </c>
      <c r="J814" s="190">
        <v>5.12</v>
      </c>
      <c r="K814" s="198">
        <f t="shared" si="200"/>
        <v>9.9921935987509758E-2</v>
      </c>
      <c r="L814" s="314">
        <v>161.34</v>
      </c>
      <c r="M814" s="198">
        <f t="shared" si="201"/>
        <v>1.0999219359875096</v>
      </c>
      <c r="N814" s="314">
        <v>826.06</v>
      </c>
      <c r="O814" s="190">
        <v>2.42</v>
      </c>
      <c r="P814" s="197">
        <f t="shared" si="202"/>
        <v>4.7228727556596406E-2</v>
      </c>
      <c r="Q814" s="196">
        <f t="shared" si="203"/>
        <v>2.6999999999999975</v>
      </c>
      <c r="R814" s="197">
        <f t="shared" si="204"/>
        <v>5.2693208430913296E-2</v>
      </c>
      <c r="S814" s="313">
        <f t="shared" si="205"/>
        <v>435.6179999999996</v>
      </c>
      <c r="T814" s="190" t="s">
        <v>179</v>
      </c>
      <c r="U814" s="190" t="s">
        <v>714</v>
      </c>
      <c r="V814" s="190" t="s">
        <v>642</v>
      </c>
      <c r="W814" s="196">
        <v>1</v>
      </c>
      <c r="X814" s="190" t="s">
        <v>797</v>
      </c>
    </row>
    <row r="815" spans="2:24" hidden="1" x14ac:dyDescent="0.25">
      <c r="B815" s="671"/>
      <c r="C815" s="528"/>
      <c r="D815" s="245">
        <v>9</v>
      </c>
      <c r="E815" s="190" t="s">
        <v>547</v>
      </c>
      <c r="F815" s="314">
        <v>354.09</v>
      </c>
      <c r="G815" s="190">
        <v>78.7</v>
      </c>
      <c r="H815" s="190">
        <v>78.7</v>
      </c>
      <c r="I815" s="198">
        <f t="shared" si="199"/>
        <v>1</v>
      </c>
      <c r="J815" s="190">
        <v>7.86</v>
      </c>
      <c r="K815" s="198">
        <f t="shared" si="200"/>
        <v>9.9872935196950452E-2</v>
      </c>
      <c r="L815" s="314">
        <v>90.1</v>
      </c>
      <c r="M815" s="198">
        <f t="shared" si="201"/>
        <v>1.0998729351969505</v>
      </c>
      <c r="N815" s="314">
        <v>708.19</v>
      </c>
      <c r="O815" s="190">
        <v>3.93</v>
      </c>
      <c r="P815" s="197">
        <f t="shared" si="202"/>
        <v>4.9936467598475226E-2</v>
      </c>
      <c r="Q815" s="196">
        <f t="shared" si="203"/>
        <v>3.9299999999999993</v>
      </c>
      <c r="R815" s="197">
        <f t="shared" si="204"/>
        <v>4.9936467598475212E-2</v>
      </c>
      <c r="S815" s="313">
        <f t="shared" si="205"/>
        <v>354.0929999999999</v>
      </c>
      <c r="T815" s="190" t="s">
        <v>467</v>
      </c>
      <c r="U815" s="190" t="s">
        <v>221</v>
      </c>
      <c r="V815" s="190" t="s">
        <v>685</v>
      </c>
      <c r="W815" s="196">
        <v>1</v>
      </c>
      <c r="X815" s="190" t="s">
        <v>415</v>
      </c>
    </row>
    <row r="816" spans="2:24" hidden="1" x14ac:dyDescent="0.25">
      <c r="B816" s="672"/>
      <c r="C816" s="528"/>
      <c r="D816" s="245">
        <v>10</v>
      </c>
      <c r="E816" s="190" t="s">
        <v>464</v>
      </c>
      <c r="F816" s="314">
        <v>313.18</v>
      </c>
      <c r="G816" s="190">
        <v>18.72</v>
      </c>
      <c r="H816" s="190">
        <v>18.72</v>
      </c>
      <c r="I816" s="198">
        <f t="shared" si="199"/>
        <v>1</v>
      </c>
      <c r="J816" s="190">
        <v>1.1299999999999999</v>
      </c>
      <c r="K816" s="198">
        <f t="shared" si="200"/>
        <v>6.0363247863247864E-2</v>
      </c>
      <c r="L816" s="314">
        <v>846.44</v>
      </c>
      <c r="M816" s="198">
        <f t="shared" si="201"/>
        <v>1.0603632478632479</v>
      </c>
      <c r="N816" s="314">
        <v>956.48</v>
      </c>
      <c r="O816" s="190">
        <v>0.37</v>
      </c>
      <c r="P816" s="197">
        <f t="shared" si="202"/>
        <v>1.9764957264957268E-2</v>
      </c>
      <c r="Q816" s="196">
        <f t="shared" si="203"/>
        <v>0.75999999999999901</v>
      </c>
      <c r="R816" s="197">
        <f t="shared" si="204"/>
        <v>4.0598290598290551E-2</v>
      </c>
      <c r="S816" s="313">
        <f t="shared" si="205"/>
        <v>643.2943999999992</v>
      </c>
      <c r="T816" s="190" t="s">
        <v>179</v>
      </c>
      <c r="U816" s="190" t="s">
        <v>714</v>
      </c>
      <c r="V816" s="190" t="s">
        <v>642</v>
      </c>
      <c r="W816" s="196">
        <v>1</v>
      </c>
      <c r="X816" s="190" t="s">
        <v>425</v>
      </c>
    </row>
    <row r="817" spans="2:24" hidden="1" x14ac:dyDescent="0.25">
      <c r="B817" s="670">
        <v>45951</v>
      </c>
      <c r="C817" s="528" t="str">
        <f t="shared" ref="C817" si="208">RIGHT(TEXT(B817,"aaa"),1)</f>
        <v>二</v>
      </c>
      <c r="D817" s="245">
        <v>1</v>
      </c>
      <c r="E817" s="190" t="s">
        <v>636</v>
      </c>
      <c r="F817" s="314">
        <v>3155.84</v>
      </c>
      <c r="G817" s="190">
        <v>19776</v>
      </c>
      <c r="H817" s="190">
        <v>19776</v>
      </c>
      <c r="I817" s="198">
        <f t="shared" si="199"/>
        <v>1</v>
      </c>
      <c r="J817" s="190">
        <v>544.11</v>
      </c>
      <c r="K817" s="198">
        <f t="shared" si="200"/>
        <v>2.751365291262136E-2</v>
      </c>
      <c r="L817" s="314">
        <v>5.8</v>
      </c>
      <c r="M817" s="198">
        <f t="shared" si="201"/>
        <v>1.0275136529126214</v>
      </c>
      <c r="N817" s="314">
        <v>3155.84</v>
      </c>
      <c r="O817" s="190">
        <v>544.11</v>
      </c>
      <c r="P817" s="197">
        <f t="shared" si="202"/>
        <v>2.751365291262136E-2</v>
      </c>
      <c r="Q817" s="196">
        <f t="shared" si="203"/>
        <v>0</v>
      </c>
      <c r="R817" s="197">
        <f t="shared" si="204"/>
        <v>0</v>
      </c>
      <c r="S817" s="313">
        <f t="shared" si="205"/>
        <v>0</v>
      </c>
      <c r="T817" s="190" t="s">
        <v>179</v>
      </c>
      <c r="U817" s="190" t="s">
        <v>536</v>
      </c>
      <c r="V817" s="190" t="s">
        <v>702</v>
      </c>
      <c r="W817" s="196">
        <v>1</v>
      </c>
      <c r="X817" s="190" t="s">
        <v>469</v>
      </c>
    </row>
    <row r="818" spans="2:24" hidden="1" x14ac:dyDescent="0.25">
      <c r="B818" s="671"/>
      <c r="C818" s="528"/>
      <c r="D818" s="245">
        <v>2</v>
      </c>
      <c r="E818" s="190" t="s">
        <v>637</v>
      </c>
      <c r="F818" s="314">
        <v>1322.65</v>
      </c>
      <c r="G818" s="190">
        <v>7497</v>
      </c>
      <c r="H818" s="190">
        <v>7497</v>
      </c>
      <c r="I818" s="198">
        <f t="shared" si="199"/>
        <v>1</v>
      </c>
      <c r="J818" s="190">
        <v>201.01</v>
      </c>
      <c r="K818" s="198">
        <f t="shared" si="200"/>
        <v>2.6812058156595972E-2</v>
      </c>
      <c r="L818" s="314">
        <v>6.58</v>
      </c>
      <c r="M818" s="198">
        <f t="shared" si="201"/>
        <v>1.026812058156596</v>
      </c>
      <c r="N818" s="314">
        <v>1322.65</v>
      </c>
      <c r="O818" s="190">
        <v>201.01</v>
      </c>
      <c r="P818" s="197">
        <f t="shared" si="202"/>
        <v>2.6812058156595972E-2</v>
      </c>
      <c r="Q818" s="196">
        <f t="shared" si="203"/>
        <v>2.2737367544323206E-13</v>
      </c>
      <c r="R818" s="197">
        <f t="shared" si="204"/>
        <v>3.0328621507700686E-17</v>
      </c>
      <c r="S818" s="313">
        <f t="shared" si="205"/>
        <v>1.496118784416467E-12</v>
      </c>
      <c r="T818" s="190" t="s">
        <v>467</v>
      </c>
      <c r="U818" s="190" t="s">
        <v>221</v>
      </c>
      <c r="V818" s="190" t="s">
        <v>641</v>
      </c>
      <c r="W818" s="196">
        <v>1</v>
      </c>
      <c r="X818" s="190" t="s">
        <v>469</v>
      </c>
    </row>
    <row r="819" spans="2:24" hidden="1" x14ac:dyDescent="0.25">
      <c r="B819" s="671"/>
      <c r="C819" s="528"/>
      <c r="D819" s="245">
        <v>3</v>
      </c>
      <c r="E819" s="190" t="s">
        <v>519</v>
      </c>
      <c r="F819" s="314">
        <v>539.21</v>
      </c>
      <c r="G819" s="190">
        <v>262.39999999999998</v>
      </c>
      <c r="H819" s="190">
        <v>262.39999999999998</v>
      </c>
      <c r="I819" s="198">
        <f t="shared" si="199"/>
        <v>1</v>
      </c>
      <c r="J819" s="190">
        <v>11</v>
      </c>
      <c r="K819" s="198">
        <f t="shared" si="200"/>
        <v>4.1920731707317076E-2</v>
      </c>
      <c r="L819" s="314">
        <v>99.12</v>
      </c>
      <c r="M819" s="198">
        <f t="shared" si="201"/>
        <v>1.0419207317073171</v>
      </c>
      <c r="N819" s="314">
        <v>1090.32</v>
      </c>
      <c r="O819" s="190">
        <v>5.44</v>
      </c>
      <c r="P819" s="197">
        <f t="shared" si="202"/>
        <v>2.0731707317073175E-2</v>
      </c>
      <c r="Q819" s="196">
        <f t="shared" si="203"/>
        <v>5.56</v>
      </c>
      <c r="R819" s="197">
        <f t="shared" si="204"/>
        <v>2.1189024390243904E-2</v>
      </c>
      <c r="S819" s="313">
        <f t="shared" si="205"/>
        <v>551.10720000000003</v>
      </c>
      <c r="T819" s="190" t="s">
        <v>179</v>
      </c>
      <c r="U819" s="190" t="s">
        <v>714</v>
      </c>
      <c r="V819" s="190" t="s">
        <v>509</v>
      </c>
      <c r="W819" s="196">
        <v>1</v>
      </c>
      <c r="X819" s="190" t="s">
        <v>469</v>
      </c>
    </row>
    <row r="820" spans="2:24" hidden="1" x14ac:dyDescent="0.25">
      <c r="B820" s="671"/>
      <c r="C820" s="528"/>
      <c r="D820" s="245">
        <v>4</v>
      </c>
      <c r="E820" s="190" t="s">
        <v>663</v>
      </c>
      <c r="F820" s="314">
        <v>301.56</v>
      </c>
      <c r="G820" s="190">
        <v>7428</v>
      </c>
      <c r="H820" s="190">
        <v>7428</v>
      </c>
      <c r="I820" s="198">
        <f t="shared" si="199"/>
        <v>1</v>
      </c>
      <c r="J820" s="190">
        <v>43.08</v>
      </c>
      <c r="K820" s="198">
        <f t="shared" si="200"/>
        <v>5.7996768982229397E-3</v>
      </c>
      <c r="L820" s="314">
        <v>7</v>
      </c>
      <c r="M820" s="198">
        <f t="shared" si="201"/>
        <v>1.0057996768982229</v>
      </c>
      <c r="N820" s="314">
        <v>301.56</v>
      </c>
      <c r="O820" s="190">
        <v>43.08</v>
      </c>
      <c r="P820" s="197">
        <f t="shared" si="202"/>
        <v>5.7996768982229397E-3</v>
      </c>
      <c r="Q820" s="196">
        <f t="shared" si="203"/>
        <v>-7.1054273576010019E-14</v>
      </c>
      <c r="R820" s="197">
        <f t="shared" si="204"/>
        <v>-9.5657341917084027E-18</v>
      </c>
      <c r="S820" s="313">
        <f t="shared" si="205"/>
        <v>-4.9737991503207013E-13</v>
      </c>
      <c r="T820" s="190" t="s">
        <v>467</v>
      </c>
      <c r="U820" s="190" t="s">
        <v>221</v>
      </c>
      <c r="V820" s="190" t="s">
        <v>641</v>
      </c>
      <c r="W820" s="196">
        <v>1</v>
      </c>
      <c r="X820" s="190" t="s">
        <v>469</v>
      </c>
    </row>
    <row r="821" spans="2:24" hidden="1" x14ac:dyDescent="0.25">
      <c r="B821" s="671"/>
      <c r="C821" s="528"/>
      <c r="D821" s="245">
        <v>5</v>
      </c>
      <c r="E821" s="190" t="s">
        <v>471</v>
      </c>
      <c r="F821" s="314">
        <v>254.64</v>
      </c>
      <c r="G821" s="190">
        <v>43.17</v>
      </c>
      <c r="H821" s="190">
        <v>43.17</v>
      </c>
      <c r="I821" s="198">
        <f t="shared" si="199"/>
        <v>1</v>
      </c>
      <c r="J821" s="190">
        <v>4.3</v>
      </c>
      <c r="K821" s="198">
        <f t="shared" si="200"/>
        <v>9.9606208014825101E-2</v>
      </c>
      <c r="L821" s="314">
        <v>118.99</v>
      </c>
      <c r="M821" s="198">
        <f t="shared" si="201"/>
        <v>1.099606208014825</v>
      </c>
      <c r="N821" s="314">
        <v>511.66</v>
      </c>
      <c r="O821" s="190">
        <v>2.14</v>
      </c>
      <c r="P821" s="197">
        <f t="shared" si="202"/>
        <v>4.9571461663192033E-2</v>
      </c>
      <c r="Q821" s="196">
        <f t="shared" si="203"/>
        <v>2.159999999999997</v>
      </c>
      <c r="R821" s="197">
        <f t="shared" si="204"/>
        <v>5.0034746351633005E-2</v>
      </c>
      <c r="S821" s="313">
        <f t="shared" si="205"/>
        <v>257.01839999999964</v>
      </c>
      <c r="T821" s="190" t="s">
        <v>179</v>
      </c>
      <c r="U821" s="190" t="s">
        <v>714</v>
      </c>
      <c r="V821" s="190" t="s">
        <v>509</v>
      </c>
      <c r="W821" s="196">
        <v>1</v>
      </c>
      <c r="X821" s="190" t="s">
        <v>460</v>
      </c>
    </row>
    <row r="822" spans="2:24" hidden="1" x14ac:dyDescent="0.25">
      <c r="B822" s="671"/>
      <c r="C822" s="528"/>
      <c r="D822" s="245">
        <v>6</v>
      </c>
      <c r="E822" s="190" t="s">
        <v>650</v>
      </c>
      <c r="F822" s="314">
        <v>196.9</v>
      </c>
      <c r="G822" s="190">
        <v>8279</v>
      </c>
      <c r="H822" s="190">
        <v>8279</v>
      </c>
      <c r="I822" s="198">
        <f t="shared" si="199"/>
        <v>1</v>
      </c>
      <c r="J822" s="190">
        <v>45.79</v>
      </c>
      <c r="K822" s="198">
        <f t="shared" si="200"/>
        <v>5.5308612151225992E-3</v>
      </c>
      <c r="L822" s="314">
        <v>4.3</v>
      </c>
      <c r="M822" s="198">
        <f t="shared" si="201"/>
        <v>1.0055308612151228</v>
      </c>
      <c r="N822" s="314">
        <v>196.9</v>
      </c>
      <c r="O822" s="190">
        <v>45.79</v>
      </c>
      <c r="P822" s="197">
        <f t="shared" si="202"/>
        <v>5.5308612151225992E-3</v>
      </c>
      <c r="Q822" s="196">
        <f t="shared" si="203"/>
        <v>8.7396756498492323E-13</v>
      </c>
      <c r="R822" s="197">
        <f t="shared" si="204"/>
        <v>1.0556438760537785E-16</v>
      </c>
      <c r="S822" s="313">
        <f t="shared" si="205"/>
        <v>3.7580605294351697E-12</v>
      </c>
      <c r="T822" s="190" t="s">
        <v>179</v>
      </c>
      <c r="U822" s="190" t="s">
        <v>536</v>
      </c>
      <c r="V822" s="190" t="s">
        <v>640</v>
      </c>
      <c r="W822" s="196">
        <v>1</v>
      </c>
      <c r="X822" s="190" t="s">
        <v>469</v>
      </c>
    </row>
    <row r="823" spans="2:24" hidden="1" x14ac:dyDescent="0.25">
      <c r="B823" s="671"/>
      <c r="C823" s="528"/>
      <c r="D823" s="245">
        <v>7</v>
      </c>
      <c r="E823" s="190" t="s">
        <v>549</v>
      </c>
      <c r="F823" s="314">
        <v>191.56</v>
      </c>
      <c r="G823" s="190">
        <v>69.56</v>
      </c>
      <c r="H823" s="190">
        <v>69.56</v>
      </c>
      <c r="I823" s="198">
        <f t="shared" si="199"/>
        <v>1</v>
      </c>
      <c r="J823" s="190">
        <v>3.07</v>
      </c>
      <c r="K823" s="198">
        <f t="shared" si="200"/>
        <v>4.4134560092006898E-2</v>
      </c>
      <c r="L823" s="314">
        <v>124.39</v>
      </c>
      <c r="M823" s="198">
        <f t="shared" si="201"/>
        <v>1.0441345600920069</v>
      </c>
      <c r="N823" s="314">
        <v>381.88</v>
      </c>
      <c r="O823" s="190">
        <v>1.54</v>
      </c>
      <c r="P823" s="197">
        <f t="shared" si="202"/>
        <v>2.2139160437032776E-2</v>
      </c>
      <c r="Q823" s="196">
        <f t="shared" si="203"/>
        <v>1.5299999999999931</v>
      </c>
      <c r="R823" s="197">
        <f t="shared" si="204"/>
        <v>2.1995399654974025E-2</v>
      </c>
      <c r="S823" s="313">
        <f t="shared" si="205"/>
        <v>190.31669999999914</v>
      </c>
      <c r="T823" s="190" t="s">
        <v>467</v>
      </c>
      <c r="U823" s="190" t="s">
        <v>221</v>
      </c>
      <c r="V823" s="190" t="s">
        <v>685</v>
      </c>
      <c r="W823" s="196">
        <v>1</v>
      </c>
      <c r="X823" s="190" t="s">
        <v>415</v>
      </c>
    </row>
    <row r="824" spans="2:24" hidden="1" x14ac:dyDescent="0.25">
      <c r="B824" s="671"/>
      <c r="C824" s="528"/>
      <c r="D824" s="245">
        <v>8</v>
      </c>
      <c r="E824" s="190" t="s">
        <v>638</v>
      </c>
      <c r="F824" s="314">
        <v>189.18</v>
      </c>
      <c r="G824" s="190">
        <v>5252</v>
      </c>
      <c r="H824" s="190">
        <v>5252</v>
      </c>
      <c r="I824" s="198">
        <f t="shared" si="199"/>
        <v>1</v>
      </c>
      <c r="J824" s="190">
        <v>43.49</v>
      </c>
      <c r="K824" s="198">
        <f t="shared" si="200"/>
        <v>8.2806549885757804E-3</v>
      </c>
      <c r="L824" s="314">
        <v>4.3499999999999996</v>
      </c>
      <c r="M824" s="198">
        <f t="shared" si="201"/>
        <v>1.0082806549885757</v>
      </c>
      <c r="N824" s="314">
        <v>189.18</v>
      </c>
      <c r="O824" s="190">
        <v>43.49</v>
      </c>
      <c r="P824" s="197">
        <f t="shared" si="202"/>
        <v>8.2806549885757804E-3</v>
      </c>
      <c r="Q824" s="196">
        <f t="shared" si="203"/>
        <v>-2.2026824808563106E-13</v>
      </c>
      <c r="R824" s="197">
        <f t="shared" si="204"/>
        <v>-4.1939879681194031E-17</v>
      </c>
      <c r="S824" s="313">
        <f t="shared" si="205"/>
        <v>-9.5816687917249506E-13</v>
      </c>
      <c r="T824" s="190" t="s">
        <v>179</v>
      </c>
      <c r="U824" s="190" t="s">
        <v>536</v>
      </c>
      <c r="V824" s="190" t="s">
        <v>640</v>
      </c>
      <c r="W824" s="196">
        <v>1</v>
      </c>
      <c r="X824" s="190" t="s">
        <v>447</v>
      </c>
    </row>
    <row r="825" spans="2:24" hidden="1" x14ac:dyDescent="0.25">
      <c r="B825" s="671"/>
      <c r="C825" s="528"/>
      <c r="D825" s="245">
        <v>9</v>
      </c>
      <c r="E825" s="190" t="s">
        <v>802</v>
      </c>
      <c r="F825" s="314">
        <v>180.6</v>
      </c>
      <c r="G825" s="190">
        <v>8.75</v>
      </c>
      <c r="H825" s="190">
        <v>8.75</v>
      </c>
      <c r="I825" s="198">
        <f t="shared" si="199"/>
        <v>1</v>
      </c>
      <c r="J825" s="190">
        <v>0.87</v>
      </c>
      <c r="K825" s="198">
        <f t="shared" si="200"/>
        <v>9.9428571428571422E-2</v>
      </c>
      <c r="L825" s="314">
        <v>420</v>
      </c>
      <c r="M825" s="198">
        <f t="shared" si="201"/>
        <v>1.0994285714285714</v>
      </c>
      <c r="N825" s="314">
        <v>365.4</v>
      </c>
      <c r="O825" s="190">
        <v>0.43</v>
      </c>
      <c r="P825" s="197">
        <f t="shared" si="202"/>
        <v>4.9142857142857141E-2</v>
      </c>
      <c r="Q825" s="196">
        <f t="shared" si="203"/>
        <v>0.43999999999999923</v>
      </c>
      <c r="R825" s="197">
        <f t="shared" si="204"/>
        <v>5.0285714285714198E-2</v>
      </c>
      <c r="S825" s="313">
        <f t="shared" si="205"/>
        <v>184.79999999999967</v>
      </c>
      <c r="T825" s="190" t="s">
        <v>179</v>
      </c>
      <c r="U825" s="190" t="s">
        <v>714</v>
      </c>
      <c r="V825" s="190" t="s">
        <v>509</v>
      </c>
      <c r="W825" s="196">
        <v>1</v>
      </c>
      <c r="X825" s="190" t="s">
        <v>673</v>
      </c>
    </row>
    <row r="826" spans="2:24" hidden="1" x14ac:dyDescent="0.25">
      <c r="B826" s="672"/>
      <c r="C826" s="528"/>
      <c r="D826" s="245">
        <v>10</v>
      </c>
      <c r="E826" s="190" t="s">
        <v>505</v>
      </c>
      <c r="F826" s="314">
        <v>173.17</v>
      </c>
      <c r="G826" s="190">
        <v>30.54</v>
      </c>
      <c r="H826" s="190">
        <v>30.54</v>
      </c>
      <c r="I826" s="198">
        <f t="shared" si="199"/>
        <v>1</v>
      </c>
      <c r="J826" s="190">
        <v>3.05</v>
      </c>
      <c r="K826" s="198">
        <f t="shared" si="200"/>
        <v>9.9869024230517356E-2</v>
      </c>
      <c r="L826" s="314">
        <v>113.18</v>
      </c>
      <c r="M826" s="198">
        <f t="shared" si="201"/>
        <v>1.0998690242305174</v>
      </c>
      <c r="N826" s="314">
        <v>345.2</v>
      </c>
      <c r="O826" s="190">
        <v>1.53</v>
      </c>
      <c r="P826" s="197">
        <f t="shared" si="202"/>
        <v>5.0098231827111983E-2</v>
      </c>
      <c r="Q826" s="196">
        <f t="shared" si="203"/>
        <v>1.5199999999999971</v>
      </c>
      <c r="R826" s="197">
        <f t="shared" si="204"/>
        <v>4.9770792403405276E-2</v>
      </c>
      <c r="S826" s="313">
        <f t="shared" si="205"/>
        <v>172.03359999999969</v>
      </c>
      <c r="T826" s="190" t="s">
        <v>179</v>
      </c>
      <c r="U826" s="190" t="s">
        <v>714</v>
      </c>
      <c r="V826" s="190" t="s">
        <v>509</v>
      </c>
      <c r="W826" s="196">
        <v>1</v>
      </c>
      <c r="X826" s="190" t="s">
        <v>461</v>
      </c>
    </row>
    <row r="827" spans="2:24" hidden="1" x14ac:dyDescent="0.25">
      <c r="B827" s="670">
        <v>45952</v>
      </c>
      <c r="C827" s="528" t="str">
        <f t="shared" ref="C827" si="209">RIGHT(TEXT(B827,"aaa"),1)</f>
        <v>三</v>
      </c>
      <c r="D827" s="245">
        <v>1</v>
      </c>
      <c r="E827" s="190" t="s">
        <v>636</v>
      </c>
      <c r="F827" s="314">
        <v>1821.72</v>
      </c>
      <c r="G827" s="190">
        <v>19202</v>
      </c>
      <c r="H827" s="190">
        <v>19202</v>
      </c>
      <c r="I827" s="198">
        <f t="shared" si="199"/>
        <v>1</v>
      </c>
      <c r="J827" s="190">
        <v>314.08999999999997</v>
      </c>
      <c r="K827" s="198">
        <f t="shared" si="200"/>
        <v>1.6357150296844078E-2</v>
      </c>
      <c r="L827" s="314">
        <v>5.8</v>
      </c>
      <c r="M827" s="198">
        <f t="shared" si="201"/>
        <v>1.016357150296844</v>
      </c>
      <c r="N827" s="314">
        <v>1821.72</v>
      </c>
      <c r="O827" s="190">
        <v>314.08999999999997</v>
      </c>
      <c r="P827" s="197">
        <f t="shared" si="202"/>
        <v>1.6357150296844078E-2</v>
      </c>
      <c r="Q827" s="196">
        <f t="shared" si="203"/>
        <v>0</v>
      </c>
      <c r="R827" s="197">
        <f t="shared" si="204"/>
        <v>0</v>
      </c>
      <c r="S827" s="313">
        <f t="shared" si="205"/>
        <v>0</v>
      </c>
      <c r="T827" s="190" t="s">
        <v>179</v>
      </c>
      <c r="U827" s="190" t="s">
        <v>536</v>
      </c>
      <c r="V827" s="190" t="s">
        <v>702</v>
      </c>
      <c r="W827" s="196">
        <v>1</v>
      </c>
      <c r="X827" s="190" t="s">
        <v>469</v>
      </c>
    </row>
    <row r="828" spans="2:24" hidden="1" x14ac:dyDescent="0.25">
      <c r="B828" s="671"/>
      <c r="C828" s="528"/>
      <c r="D828" s="245">
        <v>2</v>
      </c>
      <c r="E828" s="190" t="s">
        <v>614</v>
      </c>
      <c r="F828" s="314">
        <v>1039.21</v>
      </c>
      <c r="G828" s="190">
        <v>329.09</v>
      </c>
      <c r="H828" s="190">
        <v>329.09</v>
      </c>
      <c r="I828" s="198">
        <f t="shared" si="199"/>
        <v>1</v>
      </c>
      <c r="J828" s="190">
        <v>24.22</v>
      </c>
      <c r="K828" s="198">
        <f t="shared" si="200"/>
        <v>7.3596888389194454E-2</v>
      </c>
      <c r="L828" s="314">
        <v>95.34</v>
      </c>
      <c r="M828" s="198">
        <f t="shared" si="201"/>
        <v>1.0735968883891944</v>
      </c>
      <c r="N828" s="314">
        <v>2309.13</v>
      </c>
      <c r="O828" s="190">
        <v>10.9</v>
      </c>
      <c r="P828" s="197">
        <f t="shared" si="202"/>
        <v>3.31216384575648E-2</v>
      </c>
      <c r="Q828" s="196">
        <f t="shared" si="203"/>
        <v>13.31999999999997</v>
      </c>
      <c r="R828" s="197">
        <f t="shared" si="204"/>
        <v>4.0475249931629556E-2</v>
      </c>
      <c r="S828" s="313">
        <f t="shared" si="205"/>
        <v>1269.9287999999972</v>
      </c>
      <c r="T828" s="190" t="s">
        <v>179</v>
      </c>
      <c r="U828" s="190" t="s">
        <v>714</v>
      </c>
      <c r="V828" s="190" t="s">
        <v>642</v>
      </c>
      <c r="W828" s="196">
        <v>1</v>
      </c>
      <c r="X828" s="190" t="s">
        <v>469</v>
      </c>
    </row>
    <row r="829" spans="2:24" hidden="1" x14ac:dyDescent="0.25">
      <c r="B829" s="671"/>
      <c r="C829" s="528"/>
      <c r="D829" s="245">
        <v>3</v>
      </c>
      <c r="E829" s="190" t="s">
        <v>649</v>
      </c>
      <c r="F829" s="314">
        <v>838.86</v>
      </c>
      <c r="G829" s="190">
        <v>88.56</v>
      </c>
      <c r="H829" s="190">
        <v>88.56</v>
      </c>
      <c r="I829" s="198">
        <f t="shared" si="199"/>
        <v>1</v>
      </c>
      <c r="J829" s="190">
        <v>8.84</v>
      </c>
      <c r="K829" s="198">
        <f t="shared" si="200"/>
        <v>9.9819331526648597E-2</v>
      </c>
      <c r="L829" s="314">
        <v>194.63</v>
      </c>
      <c r="M829" s="198">
        <f t="shared" si="201"/>
        <v>1.0998193315266487</v>
      </c>
      <c r="N829" s="314">
        <v>1720.53</v>
      </c>
      <c r="O829" s="190">
        <v>4.3099999999999996</v>
      </c>
      <c r="P829" s="197">
        <f t="shared" si="202"/>
        <v>4.866757000903342E-2</v>
      </c>
      <c r="Q829" s="196">
        <f t="shared" si="203"/>
        <v>4.5300000000000038</v>
      </c>
      <c r="R829" s="197">
        <f t="shared" si="204"/>
        <v>5.1151761517615218E-2</v>
      </c>
      <c r="S829" s="313">
        <f t="shared" si="205"/>
        <v>881.67390000000069</v>
      </c>
      <c r="T829" s="190" t="s">
        <v>179</v>
      </c>
      <c r="U829" s="190" t="s">
        <v>536</v>
      </c>
      <c r="V829" s="190" t="s">
        <v>801</v>
      </c>
      <c r="W829" s="196">
        <v>1</v>
      </c>
      <c r="X829" s="190" t="s">
        <v>443</v>
      </c>
    </row>
    <row r="830" spans="2:24" hidden="1" x14ac:dyDescent="0.25">
      <c r="B830" s="671"/>
      <c r="C830" s="528"/>
      <c r="D830" s="245">
        <v>4</v>
      </c>
      <c r="E830" s="190" t="s">
        <v>550</v>
      </c>
      <c r="F830" s="314">
        <v>706.2</v>
      </c>
      <c r="G830" s="190">
        <v>101.14</v>
      </c>
      <c r="H830" s="190">
        <v>101.14</v>
      </c>
      <c r="I830" s="198">
        <f t="shared" si="199"/>
        <v>1</v>
      </c>
      <c r="J830" s="190">
        <v>10</v>
      </c>
      <c r="K830" s="198">
        <f t="shared" si="200"/>
        <v>9.887284951552304E-2</v>
      </c>
      <c r="L830" s="314">
        <v>160.5</v>
      </c>
      <c r="M830" s="198">
        <f t="shared" si="201"/>
        <v>1.0988728495155231</v>
      </c>
      <c r="N830" s="314">
        <v>1605</v>
      </c>
      <c r="O830" s="190">
        <v>4.4000000000000004</v>
      </c>
      <c r="P830" s="197">
        <f t="shared" si="202"/>
        <v>4.3504053786830137E-2</v>
      </c>
      <c r="Q830" s="196">
        <f t="shared" si="203"/>
        <v>5.6</v>
      </c>
      <c r="R830" s="197">
        <f t="shared" si="204"/>
        <v>5.5368795728692896E-2</v>
      </c>
      <c r="S830" s="313">
        <f t="shared" si="205"/>
        <v>898.8</v>
      </c>
      <c r="T830" s="190" t="s">
        <v>179</v>
      </c>
      <c r="U830" s="190" t="s">
        <v>714</v>
      </c>
      <c r="V830" s="190" t="s">
        <v>509</v>
      </c>
      <c r="W830" s="196">
        <v>1</v>
      </c>
      <c r="X830" s="190" t="s">
        <v>469</v>
      </c>
    </row>
    <row r="831" spans="2:24" hidden="1" x14ac:dyDescent="0.25">
      <c r="B831" s="671"/>
      <c r="C831" s="528"/>
      <c r="D831" s="245">
        <v>5</v>
      </c>
      <c r="E831" s="190" t="s">
        <v>519</v>
      </c>
      <c r="F831" s="314">
        <v>437.12</v>
      </c>
      <c r="G831" s="190">
        <v>249.76</v>
      </c>
      <c r="H831" s="190">
        <v>249.76</v>
      </c>
      <c r="I831" s="198">
        <f t="shared" si="199"/>
        <v>1</v>
      </c>
      <c r="J831" s="190">
        <v>9.4</v>
      </c>
      <c r="K831" s="198">
        <f t="shared" si="200"/>
        <v>3.7636130685458041E-2</v>
      </c>
      <c r="L831" s="314">
        <v>99.12</v>
      </c>
      <c r="M831" s="198">
        <f t="shared" si="201"/>
        <v>1.037636130685458</v>
      </c>
      <c r="N831" s="314">
        <v>931.73</v>
      </c>
      <c r="O831" s="190">
        <v>4.41</v>
      </c>
      <c r="P831" s="197">
        <f t="shared" si="202"/>
        <v>1.7656950672645742E-2</v>
      </c>
      <c r="Q831" s="196">
        <f t="shared" si="203"/>
        <v>4.9899999999999771</v>
      </c>
      <c r="R831" s="197">
        <f t="shared" si="204"/>
        <v>1.9979180012812209E-2</v>
      </c>
      <c r="S831" s="313">
        <f t="shared" si="205"/>
        <v>494.60879999999776</v>
      </c>
      <c r="T831" s="190" t="s">
        <v>179</v>
      </c>
      <c r="U831" s="190" t="s">
        <v>714</v>
      </c>
      <c r="V831" s="190" t="s">
        <v>509</v>
      </c>
      <c r="W831" s="196">
        <v>1</v>
      </c>
      <c r="X831" s="190" t="s">
        <v>469</v>
      </c>
    </row>
    <row r="832" spans="2:24" hidden="1" x14ac:dyDescent="0.25">
      <c r="B832" s="671"/>
      <c r="C832" s="528"/>
      <c r="D832" s="245">
        <v>6</v>
      </c>
      <c r="E832" s="190" t="s">
        <v>465</v>
      </c>
      <c r="F832" s="314">
        <v>407.08</v>
      </c>
      <c r="G832" s="190">
        <v>37.35</v>
      </c>
      <c r="H832" s="190">
        <v>37.35</v>
      </c>
      <c r="I832" s="198">
        <f t="shared" si="199"/>
        <v>1</v>
      </c>
      <c r="J832" s="190">
        <v>1.83</v>
      </c>
      <c r="K832" s="198">
        <f t="shared" si="200"/>
        <v>4.8995983935742969E-2</v>
      </c>
      <c r="L832" s="314">
        <v>814.16</v>
      </c>
      <c r="M832" s="198">
        <f t="shared" si="201"/>
        <v>1.048995983935743</v>
      </c>
      <c r="N832" s="314">
        <v>1489.91</v>
      </c>
      <c r="O832" s="190">
        <v>0.5</v>
      </c>
      <c r="P832" s="197">
        <f t="shared" si="202"/>
        <v>1.3386880856760375E-2</v>
      </c>
      <c r="Q832" s="196">
        <f t="shared" si="203"/>
        <v>1.3299999999999983</v>
      </c>
      <c r="R832" s="197">
        <f t="shared" si="204"/>
        <v>3.5609103078982553E-2</v>
      </c>
      <c r="S832" s="313">
        <f t="shared" si="205"/>
        <v>1082.8327999999985</v>
      </c>
      <c r="T832" s="190" t="s">
        <v>179</v>
      </c>
      <c r="U832" s="190" t="s">
        <v>222</v>
      </c>
      <c r="V832" s="190" t="s">
        <v>688</v>
      </c>
      <c r="W832" s="196">
        <v>1</v>
      </c>
      <c r="X832" s="190" t="s">
        <v>414</v>
      </c>
    </row>
    <row r="833" spans="2:24" hidden="1" x14ac:dyDescent="0.25">
      <c r="B833" s="671"/>
      <c r="C833" s="528"/>
      <c r="D833" s="245">
        <v>7</v>
      </c>
      <c r="E833" s="190" t="s">
        <v>663</v>
      </c>
      <c r="F833" s="314">
        <v>305.06</v>
      </c>
      <c r="G833" s="190">
        <v>6886</v>
      </c>
      <c r="H833" s="190">
        <v>6886</v>
      </c>
      <c r="I833" s="198">
        <f t="shared" si="199"/>
        <v>1</v>
      </c>
      <c r="J833" s="190">
        <v>43.58</v>
      </c>
      <c r="K833" s="198">
        <f t="shared" si="200"/>
        <v>6.3287830380482132E-3</v>
      </c>
      <c r="L833" s="314">
        <v>7</v>
      </c>
      <c r="M833" s="198">
        <f t="shared" si="201"/>
        <v>1.0063287830380483</v>
      </c>
      <c r="N833" s="314">
        <v>305.06</v>
      </c>
      <c r="O833" s="190">
        <v>43.58</v>
      </c>
      <c r="P833" s="197">
        <f t="shared" si="202"/>
        <v>6.3287830380482132E-3</v>
      </c>
      <c r="Q833" s="196">
        <f t="shared" si="203"/>
        <v>-7.1054273576010019E-14</v>
      </c>
      <c r="R833" s="197">
        <f t="shared" si="204"/>
        <v>-1.0318657214058963E-17</v>
      </c>
      <c r="S833" s="313">
        <f t="shared" si="205"/>
        <v>-4.9737991503207013E-13</v>
      </c>
      <c r="T833" s="190" t="s">
        <v>467</v>
      </c>
      <c r="U833" s="190" t="s">
        <v>221</v>
      </c>
      <c r="V833" s="190" t="s">
        <v>641</v>
      </c>
      <c r="W833" s="196">
        <v>1</v>
      </c>
      <c r="X833" s="190" t="s">
        <v>469</v>
      </c>
    </row>
    <row r="834" spans="2:24" hidden="1" x14ac:dyDescent="0.25">
      <c r="B834" s="671"/>
      <c r="C834" s="528"/>
      <c r="D834" s="245">
        <v>8</v>
      </c>
      <c r="E834" s="190" t="s">
        <v>549</v>
      </c>
      <c r="F834" s="314">
        <v>299.77999999999997</v>
      </c>
      <c r="G834" s="190">
        <v>65.400000000000006</v>
      </c>
      <c r="H834" s="190">
        <v>65.400000000000006</v>
      </c>
      <c r="I834" s="198">
        <f t="shared" si="199"/>
        <v>1</v>
      </c>
      <c r="J834" s="190">
        <v>6</v>
      </c>
      <c r="K834" s="198">
        <f t="shared" si="200"/>
        <v>9.1743119266055037E-2</v>
      </c>
      <c r="L834" s="314">
        <v>124.39</v>
      </c>
      <c r="M834" s="198">
        <f t="shared" si="201"/>
        <v>1.0917431192660549</v>
      </c>
      <c r="N834" s="314">
        <v>746.34</v>
      </c>
      <c r="O834" s="190">
        <v>2.41</v>
      </c>
      <c r="P834" s="197">
        <f t="shared" si="202"/>
        <v>3.6850152905198774E-2</v>
      </c>
      <c r="Q834" s="196">
        <f t="shared" si="203"/>
        <v>3.59</v>
      </c>
      <c r="R834" s="197">
        <f t="shared" si="204"/>
        <v>5.4892966360856263E-2</v>
      </c>
      <c r="S834" s="313">
        <f t="shared" si="205"/>
        <v>446.56009999999998</v>
      </c>
      <c r="T834" s="190" t="s">
        <v>467</v>
      </c>
      <c r="U834" s="190" t="s">
        <v>221</v>
      </c>
      <c r="V834" s="190" t="s">
        <v>685</v>
      </c>
      <c r="W834" s="196">
        <v>1</v>
      </c>
      <c r="X834" s="190" t="s">
        <v>415</v>
      </c>
    </row>
    <row r="835" spans="2:24" hidden="1" x14ac:dyDescent="0.25">
      <c r="B835" s="671"/>
      <c r="C835" s="528"/>
      <c r="D835" s="245">
        <v>9</v>
      </c>
      <c r="E835" s="190" t="s">
        <v>542</v>
      </c>
      <c r="F835" s="314">
        <v>191.48</v>
      </c>
      <c r="G835" s="190">
        <v>67.010000000000005</v>
      </c>
      <c r="H835" s="190">
        <v>67.010000000000005</v>
      </c>
      <c r="I835" s="198">
        <f t="shared" si="199"/>
        <v>1</v>
      </c>
      <c r="J835" s="190">
        <v>5.4</v>
      </c>
      <c r="K835" s="198">
        <f t="shared" si="200"/>
        <v>8.0584987315326068E-2</v>
      </c>
      <c r="L835" s="314">
        <v>159.57</v>
      </c>
      <c r="M835" s="198">
        <f t="shared" si="201"/>
        <v>1.0805849873153262</v>
      </c>
      <c r="N835" s="314">
        <v>861.68</v>
      </c>
      <c r="O835" s="190">
        <v>1.2</v>
      </c>
      <c r="P835" s="197">
        <f t="shared" si="202"/>
        <v>1.7907774958961346E-2</v>
      </c>
      <c r="Q835" s="196">
        <f t="shared" si="203"/>
        <v>4.2000000000000055</v>
      </c>
      <c r="R835" s="197">
        <f t="shared" si="204"/>
        <v>6.2677212356364795E-2</v>
      </c>
      <c r="S835" s="313">
        <f t="shared" si="205"/>
        <v>670.19400000000087</v>
      </c>
      <c r="T835" s="190" t="s">
        <v>179</v>
      </c>
      <c r="U835" s="190" t="s">
        <v>714</v>
      </c>
      <c r="V835" s="190" t="s">
        <v>642</v>
      </c>
      <c r="W835" s="196">
        <v>1</v>
      </c>
      <c r="X835" s="190" t="s">
        <v>469</v>
      </c>
    </row>
    <row r="836" spans="2:24" hidden="1" x14ac:dyDescent="0.25">
      <c r="B836" s="672"/>
      <c r="C836" s="528"/>
      <c r="D836" s="245">
        <v>10</v>
      </c>
      <c r="E836" s="190" t="s">
        <v>464</v>
      </c>
      <c r="F836" s="314">
        <v>177.75</v>
      </c>
      <c r="G836" s="190">
        <v>15.32</v>
      </c>
      <c r="H836" s="190">
        <v>15.32</v>
      </c>
      <c r="I836" s="198">
        <f t="shared" si="199"/>
        <v>1</v>
      </c>
      <c r="J836" s="190">
        <v>0.6</v>
      </c>
      <c r="K836" s="198">
        <f t="shared" si="200"/>
        <v>3.9164490861618793E-2</v>
      </c>
      <c r="L836" s="314">
        <v>846.44</v>
      </c>
      <c r="M836" s="198">
        <f t="shared" si="201"/>
        <v>1.0391644908616189</v>
      </c>
      <c r="N836" s="314">
        <v>507.86</v>
      </c>
      <c r="O836" s="190">
        <v>0.21</v>
      </c>
      <c r="P836" s="197">
        <f t="shared" si="202"/>
        <v>1.3707571801566579E-2</v>
      </c>
      <c r="Q836" s="196">
        <f t="shared" si="203"/>
        <v>0.38999999999999968</v>
      </c>
      <c r="R836" s="197">
        <f t="shared" si="204"/>
        <v>2.5456919060052197E-2</v>
      </c>
      <c r="S836" s="313">
        <f t="shared" si="205"/>
        <v>330.11159999999973</v>
      </c>
      <c r="T836" s="190" t="s">
        <v>179</v>
      </c>
      <c r="U836" s="190" t="s">
        <v>714</v>
      </c>
      <c r="V836" s="190" t="s">
        <v>642</v>
      </c>
      <c r="W836" s="196">
        <v>1</v>
      </c>
      <c r="X836" s="190" t="s">
        <v>425</v>
      </c>
    </row>
    <row r="837" spans="2:24" hidden="1" x14ac:dyDescent="0.25">
      <c r="B837" s="670">
        <v>45953</v>
      </c>
      <c r="C837" s="528" t="str">
        <f t="shared" ref="C837" si="210">RIGHT(TEXT(B837,"aaa"),1)</f>
        <v>四</v>
      </c>
      <c r="D837" s="245">
        <v>1</v>
      </c>
      <c r="E837" s="190" t="s">
        <v>636</v>
      </c>
      <c r="F837" s="314">
        <v>1548.14</v>
      </c>
      <c r="G837" s="190">
        <v>15993</v>
      </c>
      <c r="H837" s="190">
        <v>15993</v>
      </c>
      <c r="I837" s="198">
        <f t="shared" ref="I837:I876" si="211">H837/G837</f>
        <v>1</v>
      </c>
      <c r="J837" s="190">
        <v>266.92</v>
      </c>
      <c r="K837" s="198">
        <f t="shared" ref="K837:K876" si="212">J837/G837</f>
        <v>1.6689801788282374E-2</v>
      </c>
      <c r="L837" s="314">
        <v>5.8</v>
      </c>
      <c r="M837" s="198">
        <f t="shared" ref="M837:M876" si="213">(H837+J837)/G837</f>
        <v>1.0166898017882824</v>
      </c>
      <c r="N837" s="314">
        <v>1548.14</v>
      </c>
      <c r="O837" s="190">
        <v>266.92</v>
      </c>
      <c r="P837" s="197">
        <f t="shared" ref="P837:P876" si="214">O837/G837</f>
        <v>1.6689801788282374E-2</v>
      </c>
      <c r="Q837" s="196">
        <f t="shared" ref="Q837:Q876" si="215">(H837+J837)-G837-O837</f>
        <v>0</v>
      </c>
      <c r="R837" s="197">
        <f t="shared" ref="R837:R876" si="216">Q837/G837</f>
        <v>0</v>
      </c>
      <c r="S837" s="313">
        <f t="shared" ref="S837:S876" si="217">Q837*L837</f>
        <v>0</v>
      </c>
      <c r="T837" s="190" t="s">
        <v>179</v>
      </c>
      <c r="U837" s="190" t="s">
        <v>536</v>
      </c>
      <c r="V837" s="190" t="s">
        <v>702</v>
      </c>
      <c r="W837" s="196">
        <v>1</v>
      </c>
      <c r="X837" s="190" t="s">
        <v>469</v>
      </c>
    </row>
    <row r="838" spans="2:24" hidden="1" x14ac:dyDescent="0.25">
      <c r="B838" s="671"/>
      <c r="C838" s="528"/>
      <c r="D838" s="245">
        <v>2</v>
      </c>
      <c r="E838" s="190" t="s">
        <v>544</v>
      </c>
      <c r="F838" s="314">
        <v>675.51</v>
      </c>
      <c r="G838" s="190">
        <v>244.32</v>
      </c>
      <c r="H838" s="190">
        <v>244.32</v>
      </c>
      <c r="I838" s="198">
        <f t="shared" si="211"/>
        <v>1</v>
      </c>
      <c r="J838" s="190">
        <v>18.47</v>
      </c>
      <c r="K838" s="198">
        <f t="shared" si="212"/>
        <v>7.5597576948264564E-2</v>
      </c>
      <c r="L838" s="314">
        <v>156.72999999999999</v>
      </c>
      <c r="M838" s="198">
        <f t="shared" si="213"/>
        <v>1.0755975769482644</v>
      </c>
      <c r="N838" s="314">
        <v>2894.8</v>
      </c>
      <c r="O838" s="190">
        <v>4.3099999999999996</v>
      </c>
      <c r="P838" s="197">
        <f t="shared" si="214"/>
        <v>1.7640798952193844E-2</v>
      </c>
      <c r="Q838" s="196">
        <f t="shared" si="215"/>
        <v>14.159999999999972</v>
      </c>
      <c r="R838" s="197">
        <f t="shared" si="216"/>
        <v>5.7956777996070616E-2</v>
      </c>
      <c r="S838" s="313">
        <f t="shared" si="217"/>
        <v>2219.2967999999955</v>
      </c>
      <c r="T838" s="190" t="s">
        <v>467</v>
      </c>
      <c r="U838" s="190" t="s">
        <v>221</v>
      </c>
      <c r="V838" s="190" t="s">
        <v>512</v>
      </c>
      <c r="W838" s="196">
        <v>1</v>
      </c>
      <c r="X838" s="190" t="s">
        <v>469</v>
      </c>
    </row>
    <row r="839" spans="2:24" hidden="1" x14ac:dyDescent="0.25">
      <c r="B839" s="671"/>
      <c r="C839" s="528"/>
      <c r="D839" s="245">
        <v>3</v>
      </c>
      <c r="E839" s="190" t="s">
        <v>523</v>
      </c>
      <c r="F839" s="314">
        <v>479.85</v>
      </c>
      <c r="G839" s="190">
        <v>46.4</v>
      </c>
      <c r="H839" s="190">
        <v>46.4</v>
      </c>
      <c r="I839" s="198">
        <f t="shared" si="211"/>
        <v>1</v>
      </c>
      <c r="J839" s="190">
        <v>4.4000000000000004</v>
      </c>
      <c r="K839" s="198">
        <f t="shared" si="212"/>
        <v>9.4827586206896561E-2</v>
      </c>
      <c r="L839" s="314">
        <v>342.75</v>
      </c>
      <c r="M839" s="198">
        <f t="shared" si="213"/>
        <v>1.0948275862068966</v>
      </c>
      <c r="N839" s="314">
        <v>1508.1</v>
      </c>
      <c r="O839" s="190">
        <v>1.4</v>
      </c>
      <c r="P839" s="197">
        <f t="shared" si="214"/>
        <v>3.0172413793103446E-2</v>
      </c>
      <c r="Q839" s="196">
        <f t="shared" si="215"/>
        <v>2.9999999999999987</v>
      </c>
      <c r="R839" s="197">
        <f t="shared" si="216"/>
        <v>6.465517241379308E-2</v>
      </c>
      <c r="S839" s="313">
        <f t="shared" si="217"/>
        <v>1028.2499999999995</v>
      </c>
      <c r="T839" s="190" t="s">
        <v>179</v>
      </c>
      <c r="U839" s="190" t="s">
        <v>222</v>
      </c>
      <c r="V839" s="190" t="s">
        <v>688</v>
      </c>
      <c r="W839" s="196">
        <v>1</v>
      </c>
      <c r="X839" s="190" t="s">
        <v>425</v>
      </c>
    </row>
    <row r="840" spans="2:24" hidden="1" x14ac:dyDescent="0.25">
      <c r="B840" s="671"/>
      <c r="C840" s="528"/>
      <c r="D840" s="245">
        <v>4</v>
      </c>
      <c r="E840" s="190" t="s">
        <v>519</v>
      </c>
      <c r="F840" s="314">
        <v>475.78</v>
      </c>
      <c r="G840" s="190">
        <v>172.83</v>
      </c>
      <c r="H840" s="190">
        <v>172.83</v>
      </c>
      <c r="I840" s="198">
        <f t="shared" si="211"/>
        <v>1</v>
      </c>
      <c r="J840" s="190">
        <v>10.16</v>
      </c>
      <c r="K840" s="198">
        <f t="shared" si="212"/>
        <v>5.8786090377827921E-2</v>
      </c>
      <c r="L840" s="314">
        <v>99.12</v>
      </c>
      <c r="M840" s="198">
        <f t="shared" si="213"/>
        <v>1.0587860903778279</v>
      </c>
      <c r="N840" s="314">
        <v>1007.06</v>
      </c>
      <c r="O840" s="190">
        <v>4.8</v>
      </c>
      <c r="P840" s="197">
        <f t="shared" si="214"/>
        <v>2.777295608401319E-2</v>
      </c>
      <c r="Q840" s="196">
        <f t="shared" si="215"/>
        <v>5.3599999999999968</v>
      </c>
      <c r="R840" s="197">
        <f t="shared" si="216"/>
        <v>3.101313429381471E-2</v>
      </c>
      <c r="S840" s="313">
        <f t="shared" si="217"/>
        <v>531.28319999999974</v>
      </c>
      <c r="T840" s="190" t="s">
        <v>179</v>
      </c>
      <c r="U840" s="190" t="s">
        <v>714</v>
      </c>
      <c r="V840" s="190" t="s">
        <v>509</v>
      </c>
      <c r="W840" s="196">
        <v>1</v>
      </c>
      <c r="X840" s="190" t="s">
        <v>469</v>
      </c>
    </row>
    <row r="841" spans="2:24" hidden="1" x14ac:dyDescent="0.25">
      <c r="B841" s="671"/>
      <c r="C841" s="528"/>
      <c r="D841" s="245">
        <v>5</v>
      </c>
      <c r="E841" s="190" t="s">
        <v>637</v>
      </c>
      <c r="F841" s="314">
        <v>464.28</v>
      </c>
      <c r="G841" s="190">
        <v>4938</v>
      </c>
      <c r="H841" s="190">
        <v>4938</v>
      </c>
      <c r="I841" s="198">
        <f t="shared" si="211"/>
        <v>1</v>
      </c>
      <c r="J841" s="190">
        <v>70.56</v>
      </c>
      <c r="K841" s="198">
        <f t="shared" si="212"/>
        <v>1.4289185905224789E-2</v>
      </c>
      <c r="L841" s="314">
        <v>6.58</v>
      </c>
      <c r="M841" s="198">
        <f t="shared" si="213"/>
        <v>1.0142891859052248</v>
      </c>
      <c r="N841" s="314">
        <v>464.28</v>
      </c>
      <c r="O841" s="190">
        <v>70.56</v>
      </c>
      <c r="P841" s="197">
        <f t="shared" si="214"/>
        <v>1.4289185905224789E-2</v>
      </c>
      <c r="Q841" s="196">
        <f t="shared" si="215"/>
        <v>3.979039320256561E-13</v>
      </c>
      <c r="R841" s="197">
        <f t="shared" si="216"/>
        <v>8.057997813399273E-17</v>
      </c>
      <c r="S841" s="313">
        <f t="shared" si="217"/>
        <v>2.6182078727288173E-12</v>
      </c>
      <c r="T841" s="190" t="s">
        <v>467</v>
      </c>
      <c r="U841" s="190" t="s">
        <v>221</v>
      </c>
      <c r="V841" s="190" t="s">
        <v>641</v>
      </c>
      <c r="W841" s="196">
        <v>1</v>
      </c>
      <c r="X841" s="190" t="s">
        <v>469</v>
      </c>
    </row>
    <row r="842" spans="2:24" hidden="1" x14ac:dyDescent="0.25">
      <c r="B842" s="671"/>
      <c r="C842" s="528"/>
      <c r="D842" s="245">
        <v>6</v>
      </c>
      <c r="E842" s="190" t="s">
        <v>464</v>
      </c>
      <c r="F842" s="314">
        <v>389.36</v>
      </c>
      <c r="G842" s="190">
        <v>14.4</v>
      </c>
      <c r="H842" s="190">
        <v>14.4</v>
      </c>
      <c r="I842" s="198">
        <f t="shared" si="211"/>
        <v>1</v>
      </c>
      <c r="J842" s="190">
        <v>0.97</v>
      </c>
      <c r="K842" s="198">
        <f t="shared" si="212"/>
        <v>6.7361111111111108E-2</v>
      </c>
      <c r="L842" s="314">
        <v>846.44</v>
      </c>
      <c r="M842" s="198">
        <f t="shared" si="213"/>
        <v>1.0673611111111112</v>
      </c>
      <c r="N842" s="314">
        <v>821.05</v>
      </c>
      <c r="O842" s="190">
        <v>0.46</v>
      </c>
      <c r="P842" s="197">
        <f t="shared" si="214"/>
        <v>3.1944444444444442E-2</v>
      </c>
      <c r="Q842" s="196">
        <f t="shared" si="215"/>
        <v>0.51000000000000068</v>
      </c>
      <c r="R842" s="197">
        <f t="shared" si="216"/>
        <v>3.5416666666666714E-2</v>
      </c>
      <c r="S842" s="313">
        <f t="shared" si="217"/>
        <v>431.68440000000061</v>
      </c>
      <c r="T842" s="190" t="s">
        <v>179</v>
      </c>
      <c r="U842" s="190" t="s">
        <v>714</v>
      </c>
      <c r="V842" s="190" t="s">
        <v>642</v>
      </c>
      <c r="W842" s="196">
        <v>1</v>
      </c>
      <c r="X842" s="190" t="s">
        <v>425</v>
      </c>
    </row>
    <row r="843" spans="2:24" hidden="1" x14ac:dyDescent="0.25">
      <c r="B843" s="671"/>
      <c r="C843" s="528"/>
      <c r="D843" s="245">
        <v>7</v>
      </c>
      <c r="E843" s="190" t="s">
        <v>516</v>
      </c>
      <c r="F843" s="314">
        <v>364.74</v>
      </c>
      <c r="G843" s="190">
        <v>100.47</v>
      </c>
      <c r="H843" s="190">
        <v>100.47</v>
      </c>
      <c r="I843" s="198">
        <f t="shared" si="211"/>
        <v>1</v>
      </c>
      <c r="J843" s="190">
        <v>4.22</v>
      </c>
      <c r="K843" s="198">
        <f t="shared" si="212"/>
        <v>4.2002587837165324E-2</v>
      </c>
      <c r="L843" s="314">
        <v>331.58</v>
      </c>
      <c r="M843" s="198">
        <f t="shared" si="213"/>
        <v>1.0420025878371653</v>
      </c>
      <c r="N843" s="314">
        <v>1399.27</v>
      </c>
      <c r="O843" s="190">
        <v>1.1000000000000001</v>
      </c>
      <c r="P843" s="197">
        <f t="shared" si="214"/>
        <v>1.0948541853289541E-2</v>
      </c>
      <c r="Q843" s="196">
        <f t="shared" si="215"/>
        <v>3.1199999999999988</v>
      </c>
      <c r="R843" s="197">
        <f t="shared" si="216"/>
        <v>3.1054045983875771E-2</v>
      </c>
      <c r="S843" s="313">
        <f t="shared" si="217"/>
        <v>1034.5295999999996</v>
      </c>
      <c r="T843" s="190" t="s">
        <v>179</v>
      </c>
      <c r="U843" s="190" t="s">
        <v>222</v>
      </c>
      <c r="V843" s="190" t="s">
        <v>688</v>
      </c>
      <c r="W843" s="196">
        <v>1</v>
      </c>
      <c r="X843" s="190" t="s">
        <v>421</v>
      </c>
    </row>
    <row r="844" spans="2:24" hidden="1" x14ac:dyDescent="0.25">
      <c r="B844" s="671"/>
      <c r="C844" s="528"/>
      <c r="D844" s="245">
        <v>8</v>
      </c>
      <c r="E844" s="190" t="s">
        <v>550</v>
      </c>
      <c r="F844" s="314">
        <v>353.1</v>
      </c>
      <c r="G844" s="190">
        <v>78.5</v>
      </c>
      <c r="H844" s="190">
        <v>78.5</v>
      </c>
      <c r="I844" s="198">
        <f t="shared" si="211"/>
        <v>1</v>
      </c>
      <c r="J844" s="190">
        <v>6.59</v>
      </c>
      <c r="K844" s="198">
        <f t="shared" si="212"/>
        <v>8.3949044585987259E-2</v>
      </c>
      <c r="L844" s="314">
        <v>160.5</v>
      </c>
      <c r="M844" s="198">
        <f t="shared" si="213"/>
        <v>1.0839490445859874</v>
      </c>
      <c r="N844" s="314">
        <v>1057.7</v>
      </c>
      <c r="O844" s="190">
        <v>2.2000000000000002</v>
      </c>
      <c r="P844" s="197">
        <f t="shared" si="214"/>
        <v>2.802547770700637E-2</v>
      </c>
      <c r="Q844" s="196">
        <f t="shared" si="215"/>
        <v>4.3900000000000032</v>
      </c>
      <c r="R844" s="197">
        <f t="shared" si="216"/>
        <v>5.5923566878980931E-2</v>
      </c>
      <c r="S844" s="313">
        <f t="shared" si="217"/>
        <v>704.59500000000048</v>
      </c>
      <c r="T844" s="190" t="s">
        <v>179</v>
      </c>
      <c r="U844" s="190" t="s">
        <v>714</v>
      </c>
      <c r="V844" s="190" t="s">
        <v>509</v>
      </c>
      <c r="W844" s="196">
        <v>1</v>
      </c>
      <c r="X844" s="190" t="s">
        <v>469</v>
      </c>
    </row>
    <row r="845" spans="2:24" hidden="1" x14ac:dyDescent="0.25">
      <c r="B845" s="671"/>
      <c r="C845" s="528"/>
      <c r="D845" s="245">
        <v>9</v>
      </c>
      <c r="E845" s="190" t="s">
        <v>691</v>
      </c>
      <c r="F845" s="314">
        <v>261.27999999999997</v>
      </c>
      <c r="G845" s="190">
        <v>7739</v>
      </c>
      <c r="H845" s="190">
        <v>7739</v>
      </c>
      <c r="I845" s="198">
        <f t="shared" si="211"/>
        <v>1</v>
      </c>
      <c r="J845" s="190">
        <v>50</v>
      </c>
      <c r="K845" s="198">
        <f t="shared" si="212"/>
        <v>6.4607830469052847E-3</v>
      </c>
      <c r="L845" s="314">
        <v>17.75</v>
      </c>
      <c r="M845" s="198">
        <f t="shared" si="213"/>
        <v>1.0064607830469052</v>
      </c>
      <c r="N845" s="314">
        <v>887.5</v>
      </c>
      <c r="O845" s="190">
        <v>14.72</v>
      </c>
      <c r="P845" s="197">
        <f t="shared" si="214"/>
        <v>1.9020545290089159E-3</v>
      </c>
      <c r="Q845" s="196">
        <f t="shared" si="215"/>
        <v>35.28</v>
      </c>
      <c r="R845" s="197">
        <f t="shared" si="216"/>
        <v>4.5587285178963688E-3</v>
      </c>
      <c r="S845" s="313">
        <f t="shared" si="217"/>
        <v>626.22</v>
      </c>
      <c r="T845" s="190" t="s">
        <v>179</v>
      </c>
      <c r="U845" s="190" t="s">
        <v>536</v>
      </c>
      <c r="V845" s="190" t="s">
        <v>812</v>
      </c>
      <c r="W845" s="196">
        <v>1</v>
      </c>
      <c r="X845" s="190" t="s">
        <v>432</v>
      </c>
    </row>
    <row r="846" spans="2:24" hidden="1" x14ac:dyDescent="0.25">
      <c r="B846" s="672"/>
      <c r="C846" s="528"/>
      <c r="D846" s="245">
        <v>10</v>
      </c>
      <c r="E846" s="190" t="s">
        <v>648</v>
      </c>
      <c r="F846" s="314">
        <v>213.19</v>
      </c>
      <c r="G846" s="190">
        <v>173.6</v>
      </c>
      <c r="H846" s="190">
        <v>173.6</v>
      </c>
      <c r="I846" s="198">
        <f t="shared" si="211"/>
        <v>1</v>
      </c>
      <c r="J846" s="190">
        <v>7.29</v>
      </c>
      <c r="K846" s="198">
        <f t="shared" si="212"/>
        <v>4.1993087557603691E-2</v>
      </c>
      <c r="L846" s="314">
        <v>59.22</v>
      </c>
      <c r="M846" s="198">
        <f t="shared" si="213"/>
        <v>1.0419930875576036</v>
      </c>
      <c r="N846" s="314">
        <v>431.71</v>
      </c>
      <c r="O846" s="190">
        <v>3.6</v>
      </c>
      <c r="P846" s="197">
        <f t="shared" si="214"/>
        <v>2.0737327188940093E-2</v>
      </c>
      <c r="Q846" s="196">
        <f t="shared" si="215"/>
        <v>3.689999999999992</v>
      </c>
      <c r="R846" s="197">
        <f t="shared" si="216"/>
        <v>2.125576036866355E-2</v>
      </c>
      <c r="S846" s="313">
        <f t="shared" si="217"/>
        <v>218.52179999999953</v>
      </c>
      <c r="T846" s="190" t="s">
        <v>179</v>
      </c>
      <c r="U846" s="190" t="s">
        <v>536</v>
      </c>
      <c r="V846" s="190" t="s">
        <v>813</v>
      </c>
      <c r="W846" s="196">
        <v>1</v>
      </c>
      <c r="X846" s="190" t="s">
        <v>426</v>
      </c>
    </row>
    <row r="847" spans="2:24" hidden="1" x14ac:dyDescent="0.25">
      <c r="B847" s="670">
        <v>45954</v>
      </c>
      <c r="C847" s="528" t="str">
        <f t="shared" ref="C847" si="218">RIGHT(TEXT(B847,"aaa"),1)</f>
        <v>五</v>
      </c>
      <c r="D847" s="245">
        <v>1</v>
      </c>
      <c r="E847" s="190" t="s">
        <v>636</v>
      </c>
      <c r="F847" s="314">
        <v>1179.3699999999999</v>
      </c>
      <c r="G847" s="190">
        <v>15079</v>
      </c>
      <c r="H847" s="190">
        <v>15079</v>
      </c>
      <c r="I847" s="198">
        <f t="shared" si="211"/>
        <v>1</v>
      </c>
      <c r="J847" s="190">
        <v>203.34</v>
      </c>
      <c r="K847" s="198">
        <f t="shared" si="212"/>
        <v>1.3484979110020558E-2</v>
      </c>
      <c r="L847" s="314">
        <v>5.8</v>
      </c>
      <c r="M847" s="198">
        <f t="shared" si="213"/>
        <v>1.0134849791100207</v>
      </c>
      <c r="N847" s="314">
        <v>1179.3699999999999</v>
      </c>
      <c r="O847" s="190">
        <v>203.34</v>
      </c>
      <c r="P847" s="197">
        <f t="shared" si="214"/>
        <v>1.3484979110020558E-2</v>
      </c>
      <c r="Q847" s="196">
        <f t="shared" si="215"/>
        <v>0</v>
      </c>
      <c r="R847" s="197">
        <f t="shared" si="216"/>
        <v>0</v>
      </c>
      <c r="S847" s="313">
        <f t="shared" si="217"/>
        <v>0</v>
      </c>
      <c r="T847" s="190" t="s">
        <v>179</v>
      </c>
      <c r="U847" s="190" t="s">
        <v>536</v>
      </c>
      <c r="V847" s="190" t="s">
        <v>702</v>
      </c>
      <c r="W847" s="196">
        <v>1</v>
      </c>
      <c r="X847" s="190" t="s">
        <v>469</v>
      </c>
    </row>
    <row r="848" spans="2:24" hidden="1" x14ac:dyDescent="0.25">
      <c r="B848" s="671"/>
      <c r="C848" s="528"/>
      <c r="D848" s="245">
        <v>2</v>
      </c>
      <c r="E848" s="190" t="s">
        <v>544</v>
      </c>
      <c r="F848" s="314">
        <v>730.36</v>
      </c>
      <c r="G848" s="190">
        <v>207.07</v>
      </c>
      <c r="H848" s="190">
        <v>207.07</v>
      </c>
      <c r="I848" s="198">
        <f t="shared" si="211"/>
        <v>1</v>
      </c>
      <c r="J848" s="190">
        <v>12.12</v>
      </c>
      <c r="K848" s="198">
        <f t="shared" si="212"/>
        <v>5.8530931569034626E-2</v>
      </c>
      <c r="L848" s="314">
        <v>156.72999999999999</v>
      </c>
      <c r="M848" s="198">
        <f t="shared" si="213"/>
        <v>1.0585309315690345</v>
      </c>
      <c r="N848" s="314">
        <v>1899.57</v>
      </c>
      <c r="O848" s="190">
        <v>4.66</v>
      </c>
      <c r="P848" s="197">
        <f t="shared" si="214"/>
        <v>2.2504467088424206E-2</v>
      </c>
      <c r="Q848" s="196">
        <f t="shared" si="215"/>
        <v>7.4600000000000044</v>
      </c>
      <c r="R848" s="197">
        <f t="shared" si="216"/>
        <v>3.6026464480610441E-2</v>
      </c>
      <c r="S848" s="313">
        <f t="shared" si="217"/>
        <v>1169.2058000000006</v>
      </c>
      <c r="T848" s="190" t="s">
        <v>467</v>
      </c>
      <c r="U848" s="190" t="s">
        <v>221</v>
      </c>
      <c r="V848" s="190" t="s">
        <v>512</v>
      </c>
      <c r="W848" s="196">
        <v>1</v>
      </c>
      <c r="X848" s="190" t="s">
        <v>469</v>
      </c>
    </row>
    <row r="849" spans="2:24" hidden="1" x14ac:dyDescent="0.25">
      <c r="B849" s="671"/>
      <c r="C849" s="528"/>
      <c r="D849" s="245">
        <v>3</v>
      </c>
      <c r="E849" s="190" t="s">
        <v>637</v>
      </c>
      <c r="F849" s="314">
        <v>676.29</v>
      </c>
      <c r="G849" s="190">
        <v>4911</v>
      </c>
      <c r="H849" s="190">
        <v>4911</v>
      </c>
      <c r="I849" s="198">
        <f t="shared" si="211"/>
        <v>1</v>
      </c>
      <c r="J849" s="190">
        <v>102.78</v>
      </c>
      <c r="K849" s="198">
        <f t="shared" si="212"/>
        <v>2.0928527794746486E-2</v>
      </c>
      <c r="L849" s="314">
        <v>6.58</v>
      </c>
      <c r="M849" s="198">
        <f t="shared" si="213"/>
        <v>1.0209285277947464</v>
      </c>
      <c r="N849" s="314">
        <v>676.29</v>
      </c>
      <c r="O849" s="190">
        <v>102.78</v>
      </c>
      <c r="P849" s="197">
        <f t="shared" si="214"/>
        <v>2.0928527794746486E-2</v>
      </c>
      <c r="Q849" s="196">
        <f t="shared" si="215"/>
        <v>-2.5579538487363607E-13</v>
      </c>
      <c r="R849" s="197">
        <f t="shared" si="216"/>
        <v>-5.2086211540141738E-17</v>
      </c>
      <c r="S849" s="313">
        <f t="shared" si="217"/>
        <v>-1.6831336324685253E-12</v>
      </c>
      <c r="T849" s="190" t="s">
        <v>467</v>
      </c>
      <c r="U849" s="190" t="s">
        <v>221</v>
      </c>
      <c r="V849" s="190" t="s">
        <v>641</v>
      </c>
      <c r="W849" s="196">
        <v>1</v>
      </c>
      <c r="X849" s="190" t="s">
        <v>469</v>
      </c>
    </row>
    <row r="850" spans="2:24" hidden="1" x14ac:dyDescent="0.25">
      <c r="B850" s="671"/>
      <c r="C850" s="528"/>
      <c r="D850" s="245">
        <v>4</v>
      </c>
      <c r="E850" s="190" t="s">
        <v>706</v>
      </c>
      <c r="F850" s="314">
        <v>393.42</v>
      </c>
      <c r="G850" s="190">
        <v>83.35</v>
      </c>
      <c r="H850" s="190">
        <v>83.35</v>
      </c>
      <c r="I850" s="198">
        <f t="shared" si="211"/>
        <v>1</v>
      </c>
      <c r="J850" s="190">
        <v>4.34</v>
      </c>
      <c r="K850" s="198">
        <f t="shared" si="212"/>
        <v>5.2069586082783448E-2</v>
      </c>
      <c r="L850" s="314">
        <v>195.73</v>
      </c>
      <c r="M850" s="198">
        <f t="shared" si="213"/>
        <v>1.0520695860827836</v>
      </c>
      <c r="N850" s="314">
        <v>849.47</v>
      </c>
      <c r="O850" s="190">
        <v>2.0099999999999998</v>
      </c>
      <c r="P850" s="197">
        <f t="shared" si="214"/>
        <v>2.4115176964607077E-2</v>
      </c>
      <c r="Q850" s="196">
        <f t="shared" si="215"/>
        <v>2.3300000000000036</v>
      </c>
      <c r="R850" s="197">
        <f t="shared" si="216"/>
        <v>2.7954409118176409E-2</v>
      </c>
      <c r="S850" s="313">
        <f t="shared" si="217"/>
        <v>456.05090000000069</v>
      </c>
      <c r="T850" s="190" t="s">
        <v>179</v>
      </c>
      <c r="U850" s="190" t="s">
        <v>714</v>
      </c>
      <c r="V850" s="190" t="s">
        <v>642</v>
      </c>
      <c r="W850" s="196">
        <v>1</v>
      </c>
      <c r="X850" s="190" t="s">
        <v>705</v>
      </c>
    </row>
    <row r="851" spans="2:24" hidden="1" x14ac:dyDescent="0.25">
      <c r="B851" s="671"/>
      <c r="C851" s="528"/>
      <c r="D851" s="245">
        <v>5</v>
      </c>
      <c r="E851" s="190" t="s">
        <v>519</v>
      </c>
      <c r="F851" s="314">
        <v>327.10000000000002</v>
      </c>
      <c r="G851" s="190">
        <v>171.89</v>
      </c>
      <c r="H851" s="190">
        <v>171.89</v>
      </c>
      <c r="I851" s="198">
        <f t="shared" si="211"/>
        <v>1</v>
      </c>
      <c r="J851" s="190">
        <v>7.82</v>
      </c>
      <c r="K851" s="198">
        <f t="shared" si="212"/>
        <v>4.5494211414276578E-2</v>
      </c>
      <c r="L851" s="314">
        <v>99.12</v>
      </c>
      <c r="M851" s="198">
        <f t="shared" si="213"/>
        <v>1.0454942114142765</v>
      </c>
      <c r="N851" s="314">
        <v>775.12</v>
      </c>
      <c r="O851" s="190">
        <v>3.3</v>
      </c>
      <c r="P851" s="197">
        <f t="shared" si="214"/>
        <v>1.9198324509860958E-2</v>
      </c>
      <c r="Q851" s="196">
        <f t="shared" si="215"/>
        <v>4.5199999999999934</v>
      </c>
      <c r="R851" s="197">
        <f t="shared" si="216"/>
        <v>2.6295886904415578E-2</v>
      </c>
      <c r="S851" s="313">
        <f t="shared" si="217"/>
        <v>448.02239999999938</v>
      </c>
      <c r="T851" s="190" t="s">
        <v>179</v>
      </c>
      <c r="U851" s="190" t="s">
        <v>714</v>
      </c>
      <c r="V851" s="190" t="s">
        <v>509</v>
      </c>
      <c r="W851" s="196">
        <v>1</v>
      </c>
      <c r="X851" s="190" t="s">
        <v>469</v>
      </c>
    </row>
    <row r="852" spans="2:24" hidden="1" x14ac:dyDescent="0.25">
      <c r="B852" s="671"/>
      <c r="C852" s="528"/>
      <c r="D852" s="245">
        <v>6</v>
      </c>
      <c r="E852" s="190" t="s">
        <v>465</v>
      </c>
      <c r="F852" s="314">
        <v>244.25</v>
      </c>
      <c r="G852" s="190">
        <v>34.54</v>
      </c>
      <c r="H852" s="190">
        <v>34.54</v>
      </c>
      <c r="I852" s="198">
        <f t="shared" si="211"/>
        <v>1</v>
      </c>
      <c r="J852" s="190">
        <v>2.2400000000000002</v>
      </c>
      <c r="K852" s="198">
        <f t="shared" si="212"/>
        <v>6.4852345107122192E-2</v>
      </c>
      <c r="L852" s="314">
        <v>814.16</v>
      </c>
      <c r="M852" s="198">
        <f t="shared" si="213"/>
        <v>1.0648523451071223</v>
      </c>
      <c r="N852" s="314">
        <v>1823.72</v>
      </c>
      <c r="O852" s="190">
        <v>0.3</v>
      </c>
      <c r="P852" s="197">
        <f t="shared" si="214"/>
        <v>8.6855819339895779E-3</v>
      </c>
      <c r="Q852" s="196">
        <f t="shared" si="215"/>
        <v>1.9400000000000019</v>
      </c>
      <c r="R852" s="197">
        <f t="shared" si="216"/>
        <v>5.6166763173132656E-2</v>
      </c>
      <c r="S852" s="313">
        <f t="shared" si="217"/>
        <v>1579.4704000000015</v>
      </c>
      <c r="T852" s="190" t="s">
        <v>179</v>
      </c>
      <c r="U852" s="190" t="s">
        <v>222</v>
      </c>
      <c r="V852" s="190" t="s">
        <v>688</v>
      </c>
      <c r="W852" s="196">
        <v>1</v>
      </c>
      <c r="X852" s="190" t="s">
        <v>414</v>
      </c>
    </row>
    <row r="853" spans="2:24" hidden="1" x14ac:dyDescent="0.25">
      <c r="B853" s="671"/>
      <c r="C853" s="528"/>
      <c r="D853" s="245">
        <v>7</v>
      </c>
      <c r="E853" s="190" t="s">
        <v>549</v>
      </c>
      <c r="F853" s="314">
        <v>206.49</v>
      </c>
      <c r="G853" s="190">
        <v>56.84</v>
      </c>
      <c r="H853" s="190">
        <v>56.84</v>
      </c>
      <c r="I853" s="198">
        <f t="shared" si="211"/>
        <v>1</v>
      </c>
      <c r="J853" s="190">
        <v>3.33</v>
      </c>
      <c r="K853" s="198">
        <f t="shared" si="212"/>
        <v>5.8585503166783952E-2</v>
      </c>
      <c r="L853" s="314">
        <v>124.39</v>
      </c>
      <c r="M853" s="198">
        <f t="shared" si="213"/>
        <v>1.0585855031667839</v>
      </c>
      <c r="N853" s="314">
        <v>414.22</v>
      </c>
      <c r="O853" s="190">
        <v>1.66</v>
      </c>
      <c r="P853" s="197">
        <f t="shared" si="214"/>
        <v>2.9204785362420826E-2</v>
      </c>
      <c r="Q853" s="196">
        <f t="shared" si="215"/>
        <v>1.6699999999999984</v>
      </c>
      <c r="R853" s="197">
        <f t="shared" si="216"/>
        <v>2.9380717804363094E-2</v>
      </c>
      <c r="S853" s="313">
        <f t="shared" si="217"/>
        <v>207.73129999999981</v>
      </c>
      <c r="T853" s="190" t="s">
        <v>467</v>
      </c>
      <c r="U853" s="190" t="s">
        <v>221</v>
      </c>
      <c r="V853" s="190" t="s">
        <v>685</v>
      </c>
      <c r="W853" s="196">
        <v>1</v>
      </c>
      <c r="X853" s="190" t="s">
        <v>415</v>
      </c>
    </row>
    <row r="854" spans="2:24" hidden="1" x14ac:dyDescent="0.25">
      <c r="B854" s="671"/>
      <c r="C854" s="528"/>
      <c r="D854" s="245">
        <v>8</v>
      </c>
      <c r="E854" s="190" t="s">
        <v>660</v>
      </c>
      <c r="F854" s="314">
        <v>173.72</v>
      </c>
      <c r="G854" s="190">
        <v>26.13</v>
      </c>
      <c r="H854" s="190">
        <v>26.13</v>
      </c>
      <c r="I854" s="198">
        <f t="shared" si="211"/>
        <v>1</v>
      </c>
      <c r="J854" s="190">
        <v>1.53</v>
      </c>
      <c r="K854" s="198">
        <f t="shared" si="212"/>
        <v>5.8553386911595867E-2</v>
      </c>
      <c r="L854" s="314">
        <v>228.58</v>
      </c>
      <c r="M854" s="198">
        <f t="shared" si="213"/>
        <v>1.058553386911596</v>
      </c>
      <c r="N854" s="314">
        <v>349.73</v>
      </c>
      <c r="O854" s="190">
        <v>0.76</v>
      </c>
      <c r="P854" s="197">
        <f t="shared" si="214"/>
        <v>2.9085342518178341E-2</v>
      </c>
      <c r="Q854" s="196">
        <f t="shared" si="215"/>
        <v>0.77000000000000113</v>
      </c>
      <c r="R854" s="197">
        <f t="shared" si="216"/>
        <v>2.9468044393417572E-2</v>
      </c>
      <c r="S854" s="313">
        <f t="shared" si="217"/>
        <v>176.00660000000028</v>
      </c>
      <c r="T854" s="190" t="s">
        <v>179</v>
      </c>
      <c r="U854" s="190" t="s">
        <v>714</v>
      </c>
      <c r="V854" s="190" t="s">
        <v>642</v>
      </c>
      <c r="W854" s="196">
        <v>1</v>
      </c>
      <c r="X854" s="190" t="s">
        <v>634</v>
      </c>
    </row>
    <row r="855" spans="2:24" hidden="1" x14ac:dyDescent="0.25">
      <c r="B855" s="671"/>
      <c r="C855" s="528"/>
      <c r="D855" s="245">
        <v>9</v>
      </c>
      <c r="E855" s="190" t="s">
        <v>617</v>
      </c>
      <c r="F855" s="314">
        <v>164.18</v>
      </c>
      <c r="G855" s="190">
        <v>7.96</v>
      </c>
      <c r="H855" s="190">
        <v>7.96</v>
      </c>
      <c r="I855" s="198">
        <f t="shared" si="211"/>
        <v>1</v>
      </c>
      <c r="J855" s="190">
        <v>0.79</v>
      </c>
      <c r="K855" s="198">
        <f t="shared" si="212"/>
        <v>9.9246231155778894E-2</v>
      </c>
      <c r="L855" s="314">
        <v>469.08</v>
      </c>
      <c r="M855" s="198">
        <f t="shared" si="213"/>
        <v>1.0992462311557789</v>
      </c>
      <c r="N855" s="314">
        <v>370.57</v>
      </c>
      <c r="O855" s="190">
        <v>0.35</v>
      </c>
      <c r="P855" s="197">
        <f t="shared" si="214"/>
        <v>4.3969849246231152E-2</v>
      </c>
      <c r="Q855" s="196">
        <f t="shared" si="215"/>
        <v>0.44000000000000006</v>
      </c>
      <c r="R855" s="197">
        <f t="shared" si="216"/>
        <v>5.5276381909547749E-2</v>
      </c>
      <c r="S855" s="313">
        <f t="shared" si="217"/>
        <v>206.39520000000002</v>
      </c>
      <c r="T855" s="190" t="s">
        <v>467</v>
      </c>
      <c r="U855" s="190" t="s">
        <v>221</v>
      </c>
      <c r="V855" s="190" t="s">
        <v>512</v>
      </c>
      <c r="W855" s="196">
        <v>1</v>
      </c>
      <c r="X855" s="190" t="s">
        <v>460</v>
      </c>
    </row>
    <row r="856" spans="2:24" hidden="1" x14ac:dyDescent="0.25">
      <c r="B856" s="672"/>
      <c r="C856" s="528"/>
      <c r="D856" s="245">
        <v>10</v>
      </c>
      <c r="E856" s="190" t="s">
        <v>547</v>
      </c>
      <c r="F856" s="314">
        <v>163.08000000000001</v>
      </c>
      <c r="G856" s="190">
        <v>68.209999999999994</v>
      </c>
      <c r="H856" s="190">
        <v>68.209999999999994</v>
      </c>
      <c r="I856" s="198">
        <f t="shared" si="211"/>
        <v>1</v>
      </c>
      <c r="J856" s="190">
        <v>3.6</v>
      </c>
      <c r="K856" s="198">
        <f t="shared" si="212"/>
        <v>5.2778185016859706E-2</v>
      </c>
      <c r="L856" s="314">
        <v>90.1</v>
      </c>
      <c r="M856" s="198">
        <f t="shared" si="213"/>
        <v>1.0527781850168596</v>
      </c>
      <c r="N856" s="314">
        <v>324.36</v>
      </c>
      <c r="O856" s="190">
        <v>1.81</v>
      </c>
      <c r="P856" s="197">
        <f t="shared" si="214"/>
        <v>2.6535698577921128E-2</v>
      </c>
      <c r="Q856" s="196">
        <f t="shared" si="215"/>
        <v>1.7899999999999943</v>
      </c>
      <c r="R856" s="197">
        <f t="shared" si="216"/>
        <v>2.6242486438938489E-2</v>
      </c>
      <c r="S856" s="313">
        <f t="shared" si="217"/>
        <v>161.27899999999948</v>
      </c>
      <c r="T856" s="190" t="s">
        <v>467</v>
      </c>
      <c r="U856" s="190" t="s">
        <v>221</v>
      </c>
      <c r="V856" s="190" t="s">
        <v>685</v>
      </c>
      <c r="W856" s="196">
        <v>1</v>
      </c>
      <c r="X856" s="190" t="s">
        <v>415</v>
      </c>
    </row>
    <row r="857" spans="2:24" hidden="1" x14ac:dyDescent="0.25">
      <c r="B857" s="670">
        <v>45955</v>
      </c>
      <c r="C857" s="528" t="str">
        <f t="shared" ref="C857" si="219">RIGHT(TEXT(B857,"aaa"),1)</f>
        <v>六</v>
      </c>
      <c r="D857" s="245">
        <v>1</v>
      </c>
      <c r="E857" s="190" t="s">
        <v>465</v>
      </c>
      <c r="F857" s="314">
        <v>1636.46</v>
      </c>
      <c r="G857" s="190">
        <v>42.43</v>
      </c>
      <c r="H857" s="190">
        <v>42.43</v>
      </c>
      <c r="I857" s="198">
        <f t="shared" si="211"/>
        <v>1</v>
      </c>
      <c r="J857" s="190">
        <v>4.21</v>
      </c>
      <c r="K857" s="198">
        <f t="shared" si="212"/>
        <v>9.9222248409144467E-2</v>
      </c>
      <c r="L857" s="314">
        <v>814.16</v>
      </c>
      <c r="M857" s="198">
        <f t="shared" si="213"/>
        <v>1.0992222484091445</v>
      </c>
      <c r="N857" s="314">
        <v>3427.61</v>
      </c>
      <c r="O857" s="190">
        <v>2.0099999999999998</v>
      </c>
      <c r="P857" s="197">
        <f t="shared" si="214"/>
        <v>4.7372142352109355E-2</v>
      </c>
      <c r="Q857" s="196">
        <f t="shared" si="215"/>
        <v>2.2000000000000011</v>
      </c>
      <c r="R857" s="197">
        <f t="shared" si="216"/>
        <v>5.185010605703514E-2</v>
      </c>
      <c r="S857" s="313">
        <f t="shared" si="217"/>
        <v>1791.1520000000007</v>
      </c>
      <c r="T857" s="190" t="s">
        <v>179</v>
      </c>
      <c r="U857" s="190" t="s">
        <v>222</v>
      </c>
      <c r="V857" s="190" t="s">
        <v>688</v>
      </c>
      <c r="W857" s="196">
        <v>1</v>
      </c>
      <c r="X857" s="190" t="s">
        <v>414</v>
      </c>
    </row>
    <row r="858" spans="2:24" hidden="1" x14ac:dyDescent="0.25">
      <c r="B858" s="671"/>
      <c r="C858" s="528"/>
      <c r="D858" s="245">
        <v>2</v>
      </c>
      <c r="E858" s="190" t="s">
        <v>636</v>
      </c>
      <c r="F858" s="314">
        <v>821.69</v>
      </c>
      <c r="G858" s="190">
        <v>15393</v>
      </c>
      <c r="H858" s="190">
        <v>15393</v>
      </c>
      <c r="I858" s="198">
        <f t="shared" si="211"/>
        <v>1</v>
      </c>
      <c r="J858" s="190">
        <v>141.66999999999999</v>
      </c>
      <c r="K858" s="198">
        <f t="shared" si="212"/>
        <v>9.2035340739297072E-3</v>
      </c>
      <c r="L858" s="314">
        <v>5.8</v>
      </c>
      <c r="M858" s="198">
        <f t="shared" si="213"/>
        <v>1.0092035340739298</v>
      </c>
      <c r="N858" s="314">
        <v>821.69</v>
      </c>
      <c r="O858" s="190">
        <v>141.66999999999999</v>
      </c>
      <c r="P858" s="197">
        <f t="shared" si="214"/>
        <v>9.2035340739297072E-3</v>
      </c>
      <c r="Q858" s="196">
        <f t="shared" si="215"/>
        <v>0</v>
      </c>
      <c r="R858" s="197">
        <f t="shared" si="216"/>
        <v>0</v>
      </c>
      <c r="S858" s="313">
        <f t="shared" si="217"/>
        <v>0</v>
      </c>
      <c r="T858" s="190" t="s">
        <v>179</v>
      </c>
      <c r="U858" s="190" t="s">
        <v>536</v>
      </c>
      <c r="V858" s="190" t="s">
        <v>702</v>
      </c>
      <c r="W858" s="196">
        <v>1</v>
      </c>
      <c r="X858" s="190" t="s">
        <v>469</v>
      </c>
    </row>
    <row r="859" spans="2:24" hidden="1" x14ac:dyDescent="0.25">
      <c r="B859" s="671"/>
      <c r="C859" s="528"/>
      <c r="D859" s="245">
        <v>3</v>
      </c>
      <c r="E859" s="190" t="s">
        <v>544</v>
      </c>
      <c r="F859" s="314">
        <v>711.55</v>
      </c>
      <c r="G859" s="190">
        <v>212.41</v>
      </c>
      <c r="H859" s="190">
        <v>212.41</v>
      </c>
      <c r="I859" s="198">
        <f t="shared" si="211"/>
        <v>1</v>
      </c>
      <c r="J859" s="190">
        <v>19.690000000000001</v>
      </c>
      <c r="K859" s="198">
        <f t="shared" si="212"/>
        <v>9.2698083894355257E-2</v>
      </c>
      <c r="L859" s="314">
        <v>156.72999999999999</v>
      </c>
      <c r="M859" s="198">
        <f t="shared" si="213"/>
        <v>1.0926980838943552</v>
      </c>
      <c r="N859" s="314">
        <v>3086.01</v>
      </c>
      <c r="O859" s="190">
        <v>4.54</v>
      </c>
      <c r="P859" s="197">
        <f t="shared" si="214"/>
        <v>2.137375829763194E-2</v>
      </c>
      <c r="Q859" s="196">
        <f t="shared" si="215"/>
        <v>15.149999999999999</v>
      </c>
      <c r="R859" s="197">
        <f t="shared" si="216"/>
        <v>7.1324325596723318E-2</v>
      </c>
      <c r="S859" s="313">
        <f t="shared" si="217"/>
        <v>2374.4594999999995</v>
      </c>
      <c r="T859" s="190" t="s">
        <v>467</v>
      </c>
      <c r="U859" s="190" t="s">
        <v>221</v>
      </c>
      <c r="V859" s="190" t="s">
        <v>512</v>
      </c>
      <c r="W859" s="196">
        <v>1</v>
      </c>
      <c r="X859" s="190" t="s">
        <v>469</v>
      </c>
    </row>
    <row r="860" spans="2:24" hidden="1" x14ac:dyDescent="0.25">
      <c r="B860" s="671"/>
      <c r="C860" s="528"/>
      <c r="D860" s="245">
        <v>4</v>
      </c>
      <c r="E860" s="190" t="s">
        <v>681</v>
      </c>
      <c r="F860" s="314">
        <v>531.36</v>
      </c>
      <c r="G860" s="190">
        <v>2405</v>
      </c>
      <c r="H860" s="190">
        <v>2405</v>
      </c>
      <c r="I860" s="198">
        <f t="shared" si="211"/>
        <v>1</v>
      </c>
      <c r="J860" s="190">
        <v>73.8</v>
      </c>
      <c r="K860" s="198">
        <f t="shared" si="212"/>
        <v>3.0686070686070686E-2</v>
      </c>
      <c r="L860" s="314">
        <v>7.2</v>
      </c>
      <c r="M860" s="198">
        <f t="shared" si="213"/>
        <v>1.0306860706860708</v>
      </c>
      <c r="N860" s="314">
        <v>531.36</v>
      </c>
      <c r="O860" s="190">
        <v>73.8</v>
      </c>
      <c r="P860" s="197">
        <f t="shared" si="214"/>
        <v>3.0686070686070686E-2</v>
      </c>
      <c r="Q860" s="196">
        <f t="shared" si="215"/>
        <v>1.8474111129762605E-13</v>
      </c>
      <c r="R860" s="197">
        <f t="shared" si="216"/>
        <v>7.6815430892983808E-17</v>
      </c>
      <c r="S860" s="313">
        <f t="shared" si="217"/>
        <v>1.3301360013429077E-12</v>
      </c>
      <c r="T860" s="190" t="s">
        <v>179</v>
      </c>
      <c r="U860" s="190" t="s">
        <v>536</v>
      </c>
      <c r="V860" s="190" t="s">
        <v>640</v>
      </c>
      <c r="W860" s="196">
        <v>1</v>
      </c>
      <c r="X860" s="190" t="s">
        <v>451</v>
      </c>
    </row>
    <row r="861" spans="2:24" hidden="1" x14ac:dyDescent="0.25">
      <c r="B861" s="671"/>
      <c r="C861" s="528"/>
      <c r="D861" s="245">
        <v>5</v>
      </c>
      <c r="E861" s="190" t="s">
        <v>637</v>
      </c>
      <c r="F861" s="314">
        <v>355.58</v>
      </c>
      <c r="G861" s="190">
        <v>4982</v>
      </c>
      <c r="H861" s="190">
        <v>4982</v>
      </c>
      <c r="I861" s="198">
        <f t="shared" si="211"/>
        <v>1</v>
      </c>
      <c r="J861" s="190">
        <v>54.04</v>
      </c>
      <c r="K861" s="198">
        <f t="shared" si="212"/>
        <v>1.0847049377759935E-2</v>
      </c>
      <c r="L861" s="314">
        <v>6.58</v>
      </c>
      <c r="M861" s="198">
        <f t="shared" si="213"/>
        <v>1.0108470493777599</v>
      </c>
      <c r="N861" s="314">
        <v>355.58</v>
      </c>
      <c r="O861" s="190">
        <v>54.04</v>
      </c>
      <c r="P861" s="197">
        <f t="shared" si="214"/>
        <v>1.0847049377759935E-2</v>
      </c>
      <c r="Q861" s="196">
        <f t="shared" si="215"/>
        <v>0</v>
      </c>
      <c r="R861" s="197">
        <f t="shared" si="216"/>
        <v>0</v>
      </c>
      <c r="S861" s="313">
        <f t="shared" si="217"/>
        <v>0</v>
      </c>
      <c r="T861" s="190" t="s">
        <v>467</v>
      </c>
      <c r="U861" s="190" t="s">
        <v>221</v>
      </c>
      <c r="V861" s="190" t="s">
        <v>641</v>
      </c>
      <c r="W861" s="196">
        <v>1</v>
      </c>
      <c r="X861" s="190" t="s">
        <v>469</v>
      </c>
    </row>
    <row r="862" spans="2:24" hidden="1" x14ac:dyDescent="0.25">
      <c r="B862" s="671"/>
      <c r="C862" s="528"/>
      <c r="D862" s="245">
        <v>6</v>
      </c>
      <c r="E862" s="190" t="s">
        <v>691</v>
      </c>
      <c r="F862" s="314">
        <v>318.08</v>
      </c>
      <c r="G862" s="190">
        <v>6939</v>
      </c>
      <c r="H862" s="190">
        <v>6939</v>
      </c>
      <c r="I862" s="198">
        <f t="shared" si="211"/>
        <v>1</v>
      </c>
      <c r="J862" s="190">
        <v>300</v>
      </c>
      <c r="K862" s="198">
        <f t="shared" si="212"/>
        <v>4.3233895373973194E-2</v>
      </c>
      <c r="L862" s="314">
        <v>17.75</v>
      </c>
      <c r="M862" s="198">
        <f t="shared" si="213"/>
        <v>1.0432338953739733</v>
      </c>
      <c r="N862" s="314">
        <v>5325</v>
      </c>
      <c r="O862" s="190">
        <v>17.920000000000002</v>
      </c>
      <c r="P862" s="197">
        <f t="shared" si="214"/>
        <v>2.582504683671999E-3</v>
      </c>
      <c r="Q862" s="196">
        <f t="shared" si="215"/>
        <v>282.08</v>
      </c>
      <c r="R862" s="197">
        <f t="shared" si="216"/>
        <v>4.0651390690301194E-2</v>
      </c>
      <c r="S862" s="313">
        <f t="shared" si="217"/>
        <v>5006.92</v>
      </c>
      <c r="T862" s="190" t="s">
        <v>179</v>
      </c>
      <c r="U862" s="190" t="s">
        <v>536</v>
      </c>
      <c r="V862" s="190" t="s">
        <v>812</v>
      </c>
      <c r="W862" s="196">
        <v>1</v>
      </c>
      <c r="X862" s="190" t="s">
        <v>432</v>
      </c>
    </row>
    <row r="863" spans="2:24" hidden="1" x14ac:dyDescent="0.25">
      <c r="B863" s="671"/>
      <c r="C863" s="528"/>
      <c r="D863" s="245">
        <v>7</v>
      </c>
      <c r="E863" s="190" t="s">
        <v>549</v>
      </c>
      <c r="F863" s="314">
        <v>268.68</v>
      </c>
      <c r="G863" s="190">
        <v>65.599999999999994</v>
      </c>
      <c r="H863" s="190">
        <v>65.599999999999994</v>
      </c>
      <c r="I863" s="198">
        <f t="shared" si="211"/>
        <v>1</v>
      </c>
      <c r="J863" s="190">
        <v>6.08</v>
      </c>
      <c r="K863" s="198">
        <f t="shared" si="212"/>
        <v>9.2682926829268306E-2</v>
      </c>
      <c r="L863" s="314">
        <v>124.39</v>
      </c>
      <c r="M863" s="198">
        <f t="shared" si="213"/>
        <v>1.0926829268292684</v>
      </c>
      <c r="N863" s="314">
        <v>756.29</v>
      </c>
      <c r="O863" s="190">
        <v>2.16</v>
      </c>
      <c r="P863" s="197">
        <f t="shared" si="214"/>
        <v>3.2926829268292691E-2</v>
      </c>
      <c r="Q863" s="196">
        <f t="shared" si="215"/>
        <v>3.9199999999999982</v>
      </c>
      <c r="R863" s="197">
        <f t="shared" si="216"/>
        <v>5.9756097560975587E-2</v>
      </c>
      <c r="S863" s="313">
        <f t="shared" si="217"/>
        <v>487.60879999999975</v>
      </c>
      <c r="T863" s="190" t="s">
        <v>467</v>
      </c>
      <c r="U863" s="190" t="s">
        <v>221</v>
      </c>
      <c r="V863" s="190" t="s">
        <v>685</v>
      </c>
      <c r="W863" s="196">
        <v>1</v>
      </c>
      <c r="X863" s="190" t="s">
        <v>415</v>
      </c>
    </row>
    <row r="864" spans="2:24" hidden="1" x14ac:dyDescent="0.25">
      <c r="B864" s="671"/>
      <c r="C864" s="528"/>
      <c r="D864" s="245">
        <v>8</v>
      </c>
      <c r="E864" s="190" t="s">
        <v>814</v>
      </c>
      <c r="F864" s="314">
        <v>260.49</v>
      </c>
      <c r="G864" s="190">
        <v>25.45</v>
      </c>
      <c r="H864" s="190">
        <v>25.45</v>
      </c>
      <c r="I864" s="198">
        <f t="shared" si="211"/>
        <v>1</v>
      </c>
      <c r="J864" s="190">
        <v>1.3</v>
      </c>
      <c r="K864" s="198">
        <f t="shared" si="212"/>
        <v>5.1080550098231828E-2</v>
      </c>
      <c r="L864" s="314">
        <v>206.74</v>
      </c>
      <c r="M864" s="198">
        <f t="shared" si="213"/>
        <v>1.0510805500982319</v>
      </c>
      <c r="N864" s="314">
        <v>268.76</v>
      </c>
      <c r="O864" s="190">
        <v>1.26</v>
      </c>
      <c r="P864" s="197">
        <f t="shared" si="214"/>
        <v>4.950884086444008E-2</v>
      </c>
      <c r="Q864" s="196">
        <f t="shared" si="215"/>
        <v>4.0000000000000702E-2</v>
      </c>
      <c r="R864" s="197">
        <f t="shared" si="216"/>
        <v>1.5717092337917762E-3</v>
      </c>
      <c r="S864" s="313">
        <f t="shared" si="217"/>
        <v>8.2696000000001462</v>
      </c>
      <c r="T864" s="190" t="s">
        <v>179</v>
      </c>
      <c r="U864" s="190" t="s">
        <v>714</v>
      </c>
      <c r="V864" s="190" t="s">
        <v>642</v>
      </c>
      <c r="W864" s="196">
        <v>1</v>
      </c>
      <c r="X864" s="190" t="s">
        <v>469</v>
      </c>
    </row>
    <row r="865" spans="2:24" hidden="1" x14ac:dyDescent="0.25">
      <c r="B865" s="671"/>
      <c r="C865" s="528"/>
      <c r="D865" s="245">
        <v>9</v>
      </c>
      <c r="E865" s="190" t="s">
        <v>462</v>
      </c>
      <c r="F865" s="314">
        <v>250.82</v>
      </c>
      <c r="G865" s="190">
        <v>8.9499999999999993</v>
      </c>
      <c r="H865" s="190">
        <v>8.9499999999999993</v>
      </c>
      <c r="I865" s="198">
        <f t="shared" si="211"/>
        <v>1</v>
      </c>
      <c r="J865" s="190">
        <v>0.46</v>
      </c>
      <c r="K865" s="198">
        <f t="shared" si="212"/>
        <v>5.1396648044692746E-2</v>
      </c>
      <c r="L865" s="314">
        <v>1567.63</v>
      </c>
      <c r="M865" s="198">
        <f t="shared" si="213"/>
        <v>1.0513966480446928</v>
      </c>
      <c r="N865" s="314">
        <v>721.11</v>
      </c>
      <c r="O865" s="190">
        <v>0.16</v>
      </c>
      <c r="P865" s="197">
        <f t="shared" si="214"/>
        <v>1.7877094972067041E-2</v>
      </c>
      <c r="Q865" s="196">
        <f t="shared" si="215"/>
        <v>0.30000000000000082</v>
      </c>
      <c r="R865" s="197">
        <f t="shared" si="216"/>
        <v>3.3519553072625795E-2</v>
      </c>
      <c r="S865" s="313">
        <f t="shared" si="217"/>
        <v>470.28900000000129</v>
      </c>
      <c r="T865" s="190" t="s">
        <v>179</v>
      </c>
      <c r="U865" s="190" t="s">
        <v>714</v>
      </c>
      <c r="V865" s="190" t="s">
        <v>509</v>
      </c>
      <c r="W865" s="196">
        <v>1</v>
      </c>
      <c r="X865" s="190" t="s">
        <v>416</v>
      </c>
    </row>
    <row r="866" spans="2:24" hidden="1" x14ac:dyDescent="0.25">
      <c r="B866" s="672"/>
      <c r="C866" s="528"/>
      <c r="D866" s="245">
        <v>10</v>
      </c>
      <c r="E866" s="190" t="s">
        <v>550</v>
      </c>
      <c r="F866" s="314">
        <v>247.17</v>
      </c>
      <c r="G866" s="190">
        <v>64.09</v>
      </c>
      <c r="H866" s="190">
        <v>64.09</v>
      </c>
      <c r="I866" s="198">
        <f t="shared" si="211"/>
        <v>1</v>
      </c>
      <c r="J866" s="190">
        <v>6.26</v>
      </c>
      <c r="K866" s="198">
        <f t="shared" si="212"/>
        <v>9.7675144328288332E-2</v>
      </c>
      <c r="L866" s="314">
        <v>160.5</v>
      </c>
      <c r="M866" s="198">
        <f t="shared" si="213"/>
        <v>1.0976751443282884</v>
      </c>
      <c r="N866" s="314">
        <v>1004.73</v>
      </c>
      <c r="O866" s="190">
        <v>1.54</v>
      </c>
      <c r="P866" s="197">
        <f t="shared" si="214"/>
        <v>2.4028709627086909E-2</v>
      </c>
      <c r="Q866" s="196">
        <f t="shared" si="215"/>
        <v>4.7200000000000051</v>
      </c>
      <c r="R866" s="197">
        <f t="shared" si="216"/>
        <v>7.364643470120151E-2</v>
      </c>
      <c r="S866" s="313">
        <f t="shared" si="217"/>
        <v>757.56000000000085</v>
      </c>
      <c r="T866" s="190" t="s">
        <v>179</v>
      </c>
      <c r="U866" s="190" t="s">
        <v>714</v>
      </c>
      <c r="V866" s="190" t="s">
        <v>509</v>
      </c>
      <c r="W866" s="196">
        <v>1</v>
      </c>
      <c r="X866" s="190" t="s">
        <v>469</v>
      </c>
    </row>
    <row r="867" spans="2:24" hidden="1" x14ac:dyDescent="0.25">
      <c r="B867" s="670">
        <v>45956</v>
      </c>
      <c r="C867" s="528" t="str">
        <f t="shared" ref="C867" si="220">RIGHT(TEXT(B867,"aaa"),1)</f>
        <v>日</v>
      </c>
      <c r="D867" s="245">
        <v>1</v>
      </c>
      <c r="E867" s="190" t="s">
        <v>637</v>
      </c>
      <c r="F867" s="314">
        <v>2149.5500000000002</v>
      </c>
      <c r="G867" s="190">
        <v>7513</v>
      </c>
      <c r="H867" s="190">
        <v>7513</v>
      </c>
      <c r="I867" s="198">
        <f t="shared" si="211"/>
        <v>1</v>
      </c>
      <c r="J867" s="190">
        <v>326.68</v>
      </c>
      <c r="K867" s="198">
        <f t="shared" si="212"/>
        <v>4.3481964594702514E-2</v>
      </c>
      <c r="L867" s="314">
        <v>6.58</v>
      </c>
      <c r="M867" s="198">
        <f t="shared" si="213"/>
        <v>1.0434819645947027</v>
      </c>
      <c r="N867" s="314">
        <v>2149.5500000000002</v>
      </c>
      <c r="O867" s="190">
        <v>326.68</v>
      </c>
      <c r="P867" s="197">
        <f t="shared" si="214"/>
        <v>4.3481964594702514E-2</v>
      </c>
      <c r="Q867" s="196">
        <f t="shared" si="215"/>
        <v>0</v>
      </c>
      <c r="R867" s="197">
        <f t="shared" si="216"/>
        <v>0</v>
      </c>
      <c r="S867" s="313">
        <f t="shared" si="217"/>
        <v>0</v>
      </c>
      <c r="T867" s="190" t="s">
        <v>467</v>
      </c>
      <c r="U867" s="190" t="s">
        <v>221</v>
      </c>
      <c r="V867" s="190" t="s">
        <v>641</v>
      </c>
      <c r="W867" s="196">
        <v>1</v>
      </c>
      <c r="X867" s="190" t="s">
        <v>469</v>
      </c>
    </row>
    <row r="868" spans="2:24" hidden="1" x14ac:dyDescent="0.25">
      <c r="B868" s="671"/>
      <c r="C868" s="528"/>
      <c r="D868" s="245">
        <v>2</v>
      </c>
      <c r="E868" s="190" t="s">
        <v>636</v>
      </c>
      <c r="F868" s="314">
        <v>1819.11</v>
      </c>
      <c r="G868" s="190">
        <v>20319</v>
      </c>
      <c r="H868" s="190">
        <v>20319</v>
      </c>
      <c r="I868" s="198">
        <f t="shared" si="211"/>
        <v>1</v>
      </c>
      <c r="J868" s="190">
        <v>313.64</v>
      </c>
      <c r="K868" s="198">
        <f t="shared" si="212"/>
        <v>1.5435799005856586E-2</v>
      </c>
      <c r="L868" s="314">
        <v>5.8</v>
      </c>
      <c r="M868" s="198">
        <f t="shared" si="213"/>
        <v>1.0154357990058565</v>
      </c>
      <c r="N868" s="314">
        <v>1819.11</v>
      </c>
      <c r="O868" s="190">
        <v>313.64</v>
      </c>
      <c r="P868" s="197">
        <f t="shared" si="214"/>
        <v>1.5435799005856586E-2</v>
      </c>
      <c r="Q868" s="196">
        <f t="shared" si="215"/>
        <v>-5.6843418860808015E-13</v>
      </c>
      <c r="R868" s="197">
        <f t="shared" si="216"/>
        <v>-2.7975500202179248E-17</v>
      </c>
      <c r="S868" s="313">
        <f t="shared" si="217"/>
        <v>-3.2969182939268649E-12</v>
      </c>
      <c r="T868" s="190" t="s">
        <v>179</v>
      </c>
      <c r="U868" s="190" t="s">
        <v>536</v>
      </c>
      <c r="V868" s="190" t="s">
        <v>702</v>
      </c>
      <c r="W868" s="196">
        <v>1</v>
      </c>
      <c r="X868" s="190" t="s">
        <v>469</v>
      </c>
    </row>
    <row r="869" spans="2:24" hidden="1" x14ac:dyDescent="0.25">
      <c r="B869" s="671"/>
      <c r="C869" s="528"/>
      <c r="D869" s="245">
        <v>3</v>
      </c>
      <c r="E869" s="190" t="s">
        <v>647</v>
      </c>
      <c r="F869" s="314">
        <v>609.51</v>
      </c>
      <c r="G869" s="190">
        <v>110.35</v>
      </c>
      <c r="H869" s="190">
        <v>110.35</v>
      </c>
      <c r="I869" s="198">
        <f t="shared" si="211"/>
        <v>1</v>
      </c>
      <c r="J869" s="190">
        <v>11</v>
      </c>
      <c r="K869" s="198">
        <f t="shared" si="212"/>
        <v>9.9682827367467156E-2</v>
      </c>
      <c r="L869" s="314">
        <v>114.14</v>
      </c>
      <c r="M869" s="198">
        <f t="shared" si="213"/>
        <v>1.0996828273674673</v>
      </c>
      <c r="N869" s="314">
        <v>1255.54</v>
      </c>
      <c r="O869" s="190">
        <v>5.34</v>
      </c>
      <c r="P869" s="197">
        <f t="shared" si="214"/>
        <v>4.8391481649297692E-2</v>
      </c>
      <c r="Q869" s="196">
        <f t="shared" si="215"/>
        <v>5.66</v>
      </c>
      <c r="R869" s="197">
        <f t="shared" si="216"/>
        <v>5.1291345718169463E-2</v>
      </c>
      <c r="S869" s="313">
        <f t="shared" si="217"/>
        <v>646.03240000000005</v>
      </c>
      <c r="T869" s="190" t="s">
        <v>179</v>
      </c>
      <c r="U869" s="190" t="s">
        <v>714</v>
      </c>
      <c r="V869" s="190" t="s">
        <v>642</v>
      </c>
      <c r="W869" s="196">
        <v>1</v>
      </c>
      <c r="X869" s="190" t="s">
        <v>430</v>
      </c>
    </row>
    <row r="870" spans="2:24" hidden="1" x14ac:dyDescent="0.25">
      <c r="B870" s="671"/>
      <c r="C870" s="528"/>
      <c r="D870" s="245">
        <v>4</v>
      </c>
      <c r="E870" s="190" t="s">
        <v>663</v>
      </c>
      <c r="F870" s="314">
        <v>348.18</v>
      </c>
      <c r="G870" s="190">
        <v>7470</v>
      </c>
      <c r="H870" s="190">
        <v>7470</v>
      </c>
      <c r="I870" s="198">
        <f t="shared" si="211"/>
        <v>1</v>
      </c>
      <c r="J870" s="190">
        <v>49.74</v>
      </c>
      <c r="K870" s="198">
        <f t="shared" si="212"/>
        <v>6.6586345381526111E-3</v>
      </c>
      <c r="L870" s="314">
        <v>7</v>
      </c>
      <c r="M870" s="198">
        <f t="shared" si="213"/>
        <v>1.0066586345381525</v>
      </c>
      <c r="N870" s="314">
        <v>348.18</v>
      </c>
      <c r="O870" s="190">
        <v>49.74</v>
      </c>
      <c r="P870" s="197">
        <f t="shared" si="214"/>
        <v>6.6586345381526111E-3</v>
      </c>
      <c r="Q870" s="196">
        <f t="shared" si="215"/>
        <v>-2.2026824808563106E-13</v>
      </c>
      <c r="R870" s="197">
        <f t="shared" si="216"/>
        <v>-2.9487047936496794E-17</v>
      </c>
      <c r="S870" s="313">
        <f t="shared" si="217"/>
        <v>-1.5418777365994174E-12</v>
      </c>
      <c r="T870" s="190" t="s">
        <v>467</v>
      </c>
      <c r="U870" s="190" t="s">
        <v>221</v>
      </c>
      <c r="V870" s="190" t="s">
        <v>641</v>
      </c>
      <c r="W870" s="196">
        <v>1</v>
      </c>
      <c r="X870" s="190" t="s">
        <v>469</v>
      </c>
    </row>
    <row r="871" spans="2:24" hidden="1" x14ac:dyDescent="0.25">
      <c r="B871" s="671"/>
      <c r="C871" s="528"/>
      <c r="D871" s="245">
        <v>5</v>
      </c>
      <c r="E871" s="190" t="s">
        <v>519</v>
      </c>
      <c r="F871" s="314">
        <v>347.91</v>
      </c>
      <c r="G871" s="190">
        <v>262.95</v>
      </c>
      <c r="H871" s="190">
        <v>262.95</v>
      </c>
      <c r="I871" s="198">
        <f t="shared" si="211"/>
        <v>1</v>
      </c>
      <c r="J871" s="190">
        <v>8.65</v>
      </c>
      <c r="K871" s="198">
        <f t="shared" si="212"/>
        <v>3.2895987830386005E-2</v>
      </c>
      <c r="L871" s="314">
        <v>99.12</v>
      </c>
      <c r="M871" s="198">
        <f t="shared" si="213"/>
        <v>1.0328959878303858</v>
      </c>
      <c r="N871" s="314">
        <v>857.39</v>
      </c>
      <c r="O871" s="190">
        <v>3.51</v>
      </c>
      <c r="P871" s="197">
        <f t="shared" si="214"/>
        <v>1.3348545350827154E-2</v>
      </c>
      <c r="Q871" s="196">
        <f t="shared" si="215"/>
        <v>5.1399999999999775</v>
      </c>
      <c r="R871" s="197">
        <f t="shared" si="216"/>
        <v>1.9547442479558766E-2</v>
      </c>
      <c r="S871" s="313">
        <f t="shared" si="217"/>
        <v>509.47679999999781</v>
      </c>
      <c r="T871" s="190" t="s">
        <v>179</v>
      </c>
      <c r="U871" s="190" t="s">
        <v>714</v>
      </c>
      <c r="V871" s="190" t="s">
        <v>509</v>
      </c>
      <c r="W871" s="196">
        <v>1</v>
      </c>
      <c r="X871" s="190" t="s">
        <v>469</v>
      </c>
    </row>
    <row r="872" spans="2:24" hidden="1" x14ac:dyDescent="0.25">
      <c r="B872" s="671"/>
      <c r="C872" s="528"/>
      <c r="D872" s="245">
        <v>6</v>
      </c>
      <c r="E872" s="190" t="s">
        <v>550</v>
      </c>
      <c r="F872" s="314">
        <v>251.99</v>
      </c>
      <c r="G872" s="190">
        <v>101.34</v>
      </c>
      <c r="H872" s="190">
        <v>101.34</v>
      </c>
      <c r="I872" s="198">
        <f t="shared" si="211"/>
        <v>1</v>
      </c>
      <c r="J872" s="190">
        <v>4.76</v>
      </c>
      <c r="K872" s="198">
        <f t="shared" si="212"/>
        <v>4.6970594039865796E-2</v>
      </c>
      <c r="L872" s="314">
        <v>160.5</v>
      </c>
      <c r="M872" s="198">
        <f t="shared" si="213"/>
        <v>1.0469705940398659</v>
      </c>
      <c r="N872" s="314">
        <v>763.98</v>
      </c>
      <c r="O872" s="190">
        <v>1.57</v>
      </c>
      <c r="P872" s="197">
        <f t="shared" si="214"/>
        <v>1.5492401815670022E-2</v>
      </c>
      <c r="Q872" s="196">
        <f t="shared" si="215"/>
        <v>3.1900000000000048</v>
      </c>
      <c r="R872" s="197">
        <f t="shared" si="216"/>
        <v>3.1478192224195824E-2</v>
      </c>
      <c r="S872" s="313">
        <f t="shared" si="217"/>
        <v>511.9950000000008</v>
      </c>
      <c r="T872" s="190" t="s">
        <v>179</v>
      </c>
      <c r="U872" s="190" t="s">
        <v>714</v>
      </c>
      <c r="V872" s="190" t="s">
        <v>509</v>
      </c>
      <c r="W872" s="196">
        <v>1</v>
      </c>
      <c r="X872" s="190" t="s">
        <v>469</v>
      </c>
    </row>
    <row r="873" spans="2:24" hidden="1" x14ac:dyDescent="0.25">
      <c r="B873" s="671"/>
      <c r="C873" s="528"/>
      <c r="D873" s="245">
        <v>7</v>
      </c>
      <c r="E873" s="190" t="s">
        <v>471</v>
      </c>
      <c r="F873" s="314">
        <v>239.17</v>
      </c>
      <c r="G873" s="190">
        <v>45.54</v>
      </c>
      <c r="H873" s="190">
        <v>45.54</v>
      </c>
      <c r="I873" s="198">
        <f t="shared" si="211"/>
        <v>1</v>
      </c>
      <c r="J873" s="190">
        <v>4.12</v>
      </c>
      <c r="K873" s="198">
        <f t="shared" si="212"/>
        <v>9.0469916556873087E-2</v>
      </c>
      <c r="L873" s="314">
        <v>118.99</v>
      </c>
      <c r="M873" s="198">
        <f t="shared" si="213"/>
        <v>1.090469916556873</v>
      </c>
      <c r="N873" s="314">
        <v>490.24</v>
      </c>
      <c r="O873" s="190">
        <v>2.0099999999999998</v>
      </c>
      <c r="P873" s="197">
        <f t="shared" si="214"/>
        <v>4.413702239789196E-2</v>
      </c>
      <c r="Q873" s="196">
        <f t="shared" si="215"/>
        <v>2.1099999999999977</v>
      </c>
      <c r="R873" s="197">
        <f t="shared" si="216"/>
        <v>4.6332894158981064E-2</v>
      </c>
      <c r="S873" s="313">
        <f t="shared" si="217"/>
        <v>251.0688999999997</v>
      </c>
      <c r="T873" s="190" t="s">
        <v>179</v>
      </c>
      <c r="U873" s="190" t="s">
        <v>714</v>
      </c>
      <c r="V873" s="190" t="s">
        <v>509</v>
      </c>
      <c r="W873" s="196">
        <v>1</v>
      </c>
      <c r="X873" s="190" t="s">
        <v>460</v>
      </c>
    </row>
    <row r="874" spans="2:24" hidden="1" x14ac:dyDescent="0.25">
      <c r="B874" s="671"/>
      <c r="C874" s="528"/>
      <c r="D874" s="245">
        <v>8</v>
      </c>
      <c r="E874" s="190" t="s">
        <v>505</v>
      </c>
      <c r="F874" s="314">
        <v>176.56</v>
      </c>
      <c r="G874" s="190">
        <v>31.97</v>
      </c>
      <c r="H874" s="190">
        <v>31.97</v>
      </c>
      <c r="I874" s="198">
        <f t="shared" si="211"/>
        <v>1</v>
      </c>
      <c r="J874" s="190">
        <v>3.15</v>
      </c>
      <c r="K874" s="198">
        <f t="shared" si="212"/>
        <v>9.8529871754770099E-2</v>
      </c>
      <c r="L874" s="314">
        <v>113.18</v>
      </c>
      <c r="M874" s="198">
        <f t="shared" si="213"/>
        <v>1.09852987175477</v>
      </c>
      <c r="N874" s="314">
        <v>356.52</v>
      </c>
      <c r="O874" s="190">
        <v>1.56</v>
      </c>
      <c r="P874" s="197">
        <f t="shared" si="214"/>
        <v>4.8795746011886146E-2</v>
      </c>
      <c r="Q874" s="196">
        <f t="shared" si="215"/>
        <v>1.5899999999999985</v>
      </c>
      <c r="R874" s="197">
        <f t="shared" si="216"/>
        <v>4.9734125742883911E-2</v>
      </c>
      <c r="S874" s="313">
        <f t="shared" si="217"/>
        <v>179.95619999999985</v>
      </c>
      <c r="T874" s="190" t="s">
        <v>179</v>
      </c>
      <c r="U874" s="190" t="s">
        <v>714</v>
      </c>
      <c r="V874" s="190" t="s">
        <v>509</v>
      </c>
      <c r="W874" s="196">
        <v>1</v>
      </c>
      <c r="X874" s="190" t="s">
        <v>461</v>
      </c>
    </row>
    <row r="875" spans="2:24" hidden="1" x14ac:dyDescent="0.25">
      <c r="B875" s="671"/>
      <c r="C875" s="528"/>
      <c r="D875" s="245">
        <v>9</v>
      </c>
      <c r="E875" s="190" t="s">
        <v>650</v>
      </c>
      <c r="F875" s="314">
        <v>159.69999999999999</v>
      </c>
      <c r="G875" s="190">
        <v>8357</v>
      </c>
      <c r="H875" s="190">
        <v>8357</v>
      </c>
      <c r="I875" s="198">
        <f t="shared" si="211"/>
        <v>1</v>
      </c>
      <c r="J875" s="190">
        <v>37.14</v>
      </c>
      <c r="K875" s="198">
        <f t="shared" si="212"/>
        <v>4.4441785329663759E-3</v>
      </c>
      <c r="L875" s="314">
        <v>4.3</v>
      </c>
      <c r="M875" s="198">
        <f t="shared" si="213"/>
        <v>1.0044441785329663</v>
      </c>
      <c r="N875" s="314">
        <v>159.69999999999999</v>
      </c>
      <c r="O875" s="190">
        <v>37.14</v>
      </c>
      <c r="P875" s="197">
        <f t="shared" si="214"/>
        <v>4.4441785329663759E-3</v>
      </c>
      <c r="Q875" s="196">
        <f t="shared" si="215"/>
        <v>-5.8264504332328215E-13</v>
      </c>
      <c r="R875" s="197">
        <f t="shared" si="216"/>
        <v>-6.971940209683884E-17</v>
      </c>
      <c r="S875" s="313">
        <f t="shared" si="217"/>
        <v>-2.505373686290113E-12</v>
      </c>
      <c r="T875" s="190" t="s">
        <v>179</v>
      </c>
      <c r="U875" s="190" t="s">
        <v>536</v>
      </c>
      <c r="V875" s="190" t="s">
        <v>640</v>
      </c>
      <c r="W875" s="196">
        <v>1</v>
      </c>
      <c r="X875" s="190" t="s">
        <v>469</v>
      </c>
    </row>
    <row r="876" spans="2:24" hidden="1" x14ac:dyDescent="0.25">
      <c r="B876" s="672"/>
      <c r="C876" s="528"/>
      <c r="D876" s="245">
        <v>10</v>
      </c>
      <c r="E876" s="190" t="s">
        <v>815</v>
      </c>
      <c r="F876" s="314">
        <v>158.27000000000001</v>
      </c>
      <c r="G876" s="190">
        <v>23.86</v>
      </c>
      <c r="H876" s="190">
        <v>23.86</v>
      </c>
      <c r="I876" s="198">
        <f t="shared" si="211"/>
        <v>1</v>
      </c>
      <c r="J876" s="190">
        <v>2.33</v>
      </c>
      <c r="K876" s="198">
        <f t="shared" si="212"/>
        <v>9.7652975691533958E-2</v>
      </c>
      <c r="L876" s="314">
        <v>137.63</v>
      </c>
      <c r="M876" s="198">
        <f t="shared" si="213"/>
        <v>1.0976529756915339</v>
      </c>
      <c r="N876" s="314">
        <v>320.68</v>
      </c>
      <c r="O876" s="190">
        <v>1.1499999999999999</v>
      </c>
      <c r="P876" s="197">
        <f t="shared" si="214"/>
        <v>4.8197820620284992E-2</v>
      </c>
      <c r="Q876" s="196">
        <f t="shared" si="215"/>
        <v>1.1799999999999984</v>
      </c>
      <c r="R876" s="197">
        <f t="shared" si="216"/>
        <v>4.9455155071248882E-2</v>
      </c>
      <c r="S876" s="313">
        <f t="shared" si="217"/>
        <v>162.40339999999978</v>
      </c>
      <c r="T876" s="190" t="s">
        <v>179</v>
      </c>
      <c r="U876" s="190" t="s">
        <v>714</v>
      </c>
      <c r="V876" s="190" t="s">
        <v>642</v>
      </c>
      <c r="W876" s="196">
        <v>1</v>
      </c>
      <c r="X876" s="190" t="s">
        <v>451</v>
      </c>
    </row>
    <row r="877" spans="2:24" hidden="1" x14ac:dyDescent="0.25">
      <c r="B877" s="670">
        <v>45957</v>
      </c>
      <c r="C877" s="528" t="str">
        <f t="shared" ref="C877" si="221">RIGHT(TEXT(B877,"aaa"),1)</f>
        <v>一</v>
      </c>
      <c r="D877" s="245">
        <v>1</v>
      </c>
      <c r="E877" s="190" t="s">
        <v>636</v>
      </c>
      <c r="F877" s="314">
        <v>1490.6</v>
      </c>
      <c r="G877" s="190">
        <v>20225</v>
      </c>
      <c r="H877" s="190">
        <v>20225</v>
      </c>
      <c r="I877" s="198">
        <f t="shared" ref="I877:I906" si="222">H877/G877</f>
        <v>1</v>
      </c>
      <c r="J877" s="190">
        <v>257</v>
      </c>
      <c r="K877" s="198">
        <f t="shared" ref="K877:K906" si="223">J877/G877</f>
        <v>1.2707045735475896E-2</v>
      </c>
      <c r="L877" s="314">
        <v>5.8</v>
      </c>
      <c r="M877" s="198">
        <f t="shared" ref="M877:M906" si="224">(H877+J877)/G877</f>
        <v>1.0127070457354759</v>
      </c>
      <c r="N877" s="314">
        <v>1490.6</v>
      </c>
      <c r="O877" s="190">
        <v>257</v>
      </c>
      <c r="P877" s="197">
        <f t="shared" ref="P877:P906" si="225">O877/G877</f>
        <v>1.2707045735475896E-2</v>
      </c>
      <c r="Q877" s="196">
        <f t="shared" ref="Q877:Q906" si="226">(H877+J877)-G877-O877</f>
        <v>0</v>
      </c>
      <c r="R877" s="197">
        <f t="shared" ref="R877:R906" si="227">Q877/G877</f>
        <v>0</v>
      </c>
      <c r="S877" s="313">
        <f t="shared" ref="S877:S906" si="228">Q877*L877</f>
        <v>0</v>
      </c>
      <c r="T877" s="190" t="s">
        <v>179</v>
      </c>
      <c r="U877" s="190" t="s">
        <v>536</v>
      </c>
      <c r="V877" s="190" t="s">
        <v>702</v>
      </c>
      <c r="W877" s="196">
        <v>1</v>
      </c>
      <c r="X877" s="190" t="s">
        <v>469</v>
      </c>
    </row>
    <row r="878" spans="2:24" hidden="1" x14ac:dyDescent="0.25">
      <c r="B878" s="671"/>
      <c r="C878" s="528"/>
      <c r="D878" s="245">
        <v>2</v>
      </c>
      <c r="E878" s="190" t="s">
        <v>637</v>
      </c>
      <c r="F878" s="314">
        <v>1177.03</v>
      </c>
      <c r="G878" s="190">
        <v>7509</v>
      </c>
      <c r="H878" s="190">
        <v>7509</v>
      </c>
      <c r="I878" s="198">
        <f t="shared" si="222"/>
        <v>1</v>
      </c>
      <c r="J878" s="190">
        <v>178.88</v>
      </c>
      <c r="K878" s="198">
        <f t="shared" si="223"/>
        <v>2.3822080170462112E-2</v>
      </c>
      <c r="L878" s="314">
        <v>6.58</v>
      </c>
      <c r="M878" s="198">
        <f t="shared" si="224"/>
        <v>1.0238220801704621</v>
      </c>
      <c r="N878" s="314">
        <v>1177.03</v>
      </c>
      <c r="O878" s="190">
        <v>178.88</v>
      </c>
      <c r="P878" s="197">
        <f t="shared" si="225"/>
        <v>2.3822080170462112E-2</v>
      </c>
      <c r="Q878" s="196">
        <f t="shared" si="226"/>
        <v>0</v>
      </c>
      <c r="R878" s="197">
        <f t="shared" si="227"/>
        <v>0</v>
      </c>
      <c r="S878" s="313">
        <f t="shared" si="228"/>
        <v>0</v>
      </c>
      <c r="T878" s="190" t="s">
        <v>467</v>
      </c>
      <c r="U878" s="190" t="s">
        <v>221</v>
      </c>
      <c r="V878" s="190" t="s">
        <v>641</v>
      </c>
      <c r="W878" s="196">
        <v>1</v>
      </c>
      <c r="X878" s="190" t="s">
        <v>469</v>
      </c>
    </row>
    <row r="879" spans="2:24" hidden="1" x14ac:dyDescent="0.25">
      <c r="B879" s="671"/>
      <c r="C879" s="528"/>
      <c r="D879" s="245">
        <v>3</v>
      </c>
      <c r="E879" s="190" t="s">
        <v>496</v>
      </c>
      <c r="F879" s="314">
        <v>636.64</v>
      </c>
      <c r="G879" s="190">
        <v>98.9</v>
      </c>
      <c r="H879" s="190">
        <v>98.9</v>
      </c>
      <c r="I879" s="198">
        <f t="shared" si="222"/>
        <v>1</v>
      </c>
      <c r="J879" s="190">
        <v>8.4</v>
      </c>
      <c r="K879" s="198">
        <f t="shared" si="223"/>
        <v>8.4934277047522752E-2</v>
      </c>
      <c r="L879" s="314">
        <v>318.32</v>
      </c>
      <c r="M879" s="198">
        <f t="shared" si="224"/>
        <v>1.0849342770475228</v>
      </c>
      <c r="N879" s="314">
        <v>2673.89</v>
      </c>
      <c r="O879" s="190">
        <v>2</v>
      </c>
      <c r="P879" s="197">
        <f t="shared" si="225"/>
        <v>2.0222446916076844E-2</v>
      </c>
      <c r="Q879" s="196">
        <f t="shared" si="226"/>
        <v>6.4000000000000057</v>
      </c>
      <c r="R879" s="197">
        <f t="shared" si="227"/>
        <v>6.4711830131445963E-2</v>
      </c>
      <c r="S879" s="313">
        <f t="shared" si="228"/>
        <v>2037.2480000000019</v>
      </c>
      <c r="T879" s="190" t="s">
        <v>179</v>
      </c>
      <c r="U879" s="190" t="s">
        <v>222</v>
      </c>
      <c r="V879" s="190" t="s">
        <v>688</v>
      </c>
      <c r="W879" s="196">
        <v>1</v>
      </c>
      <c r="X879" s="190" t="s">
        <v>424</v>
      </c>
    </row>
    <row r="880" spans="2:24" hidden="1" x14ac:dyDescent="0.25">
      <c r="B880" s="671"/>
      <c r="C880" s="528"/>
      <c r="D880" s="245">
        <v>4</v>
      </c>
      <c r="E880" s="190" t="s">
        <v>614</v>
      </c>
      <c r="F880" s="314">
        <v>549.16</v>
      </c>
      <c r="G880" s="190">
        <v>353.1</v>
      </c>
      <c r="H880" s="190">
        <v>353.1</v>
      </c>
      <c r="I880" s="198">
        <f t="shared" si="222"/>
        <v>1</v>
      </c>
      <c r="J880" s="190">
        <v>14.2</v>
      </c>
      <c r="K880" s="198">
        <f t="shared" si="223"/>
        <v>4.0215236476918714E-2</v>
      </c>
      <c r="L880" s="314">
        <v>95.34</v>
      </c>
      <c r="M880" s="198">
        <f t="shared" si="224"/>
        <v>1.0402152364769186</v>
      </c>
      <c r="N880" s="314">
        <v>1353.83</v>
      </c>
      <c r="O880" s="190">
        <v>5.76</v>
      </c>
      <c r="P880" s="197">
        <f t="shared" si="225"/>
        <v>1.6312659303313506E-2</v>
      </c>
      <c r="Q880" s="196">
        <f t="shared" si="226"/>
        <v>8.4399999999999888</v>
      </c>
      <c r="R880" s="197">
        <f t="shared" si="227"/>
        <v>2.3902577173605177E-2</v>
      </c>
      <c r="S880" s="313">
        <f t="shared" si="228"/>
        <v>804.66959999999892</v>
      </c>
      <c r="T880" s="190" t="s">
        <v>179</v>
      </c>
      <c r="U880" s="190" t="s">
        <v>714</v>
      </c>
      <c r="V880" s="190" t="s">
        <v>642</v>
      </c>
      <c r="W880" s="196">
        <v>1</v>
      </c>
      <c r="X880" s="190" t="s">
        <v>469</v>
      </c>
    </row>
    <row r="881" spans="2:24" hidden="1" x14ac:dyDescent="0.25">
      <c r="B881" s="671"/>
      <c r="C881" s="528"/>
      <c r="D881" s="245">
        <v>5</v>
      </c>
      <c r="E881" s="190" t="s">
        <v>647</v>
      </c>
      <c r="F881" s="314">
        <v>531.89</v>
      </c>
      <c r="G881" s="190">
        <v>115.65</v>
      </c>
      <c r="H881" s="190">
        <v>115.65</v>
      </c>
      <c r="I881" s="198">
        <f t="shared" si="222"/>
        <v>1</v>
      </c>
      <c r="J881" s="190">
        <v>10.59</v>
      </c>
      <c r="K881" s="198">
        <f t="shared" si="223"/>
        <v>9.1569390402075221E-2</v>
      </c>
      <c r="L881" s="314">
        <v>114.14</v>
      </c>
      <c r="M881" s="198">
        <f t="shared" si="224"/>
        <v>1.0915693904020753</v>
      </c>
      <c r="N881" s="314">
        <v>1208.74</v>
      </c>
      <c r="O881" s="190">
        <v>4.66</v>
      </c>
      <c r="P881" s="197">
        <f t="shared" si="225"/>
        <v>4.029399048854302E-2</v>
      </c>
      <c r="Q881" s="196">
        <f t="shared" si="226"/>
        <v>5.9300000000000033</v>
      </c>
      <c r="R881" s="197">
        <f t="shared" si="227"/>
        <v>5.1275399913532235E-2</v>
      </c>
      <c r="S881" s="313">
        <f t="shared" si="228"/>
        <v>676.85020000000043</v>
      </c>
      <c r="T881" s="190" t="s">
        <v>179</v>
      </c>
      <c r="U881" s="190" t="s">
        <v>714</v>
      </c>
      <c r="V881" s="190" t="s">
        <v>642</v>
      </c>
      <c r="W881" s="196">
        <v>1</v>
      </c>
      <c r="X881" s="190" t="s">
        <v>430</v>
      </c>
    </row>
    <row r="882" spans="2:24" hidden="1" x14ac:dyDescent="0.25">
      <c r="B882" s="671"/>
      <c r="C882" s="528"/>
      <c r="D882" s="245">
        <v>6</v>
      </c>
      <c r="E882" s="190" t="s">
        <v>526</v>
      </c>
      <c r="F882" s="314">
        <v>520.88</v>
      </c>
      <c r="G882" s="190">
        <v>84.16</v>
      </c>
      <c r="H882" s="190">
        <v>84.16</v>
      </c>
      <c r="I882" s="198">
        <f t="shared" si="222"/>
        <v>1</v>
      </c>
      <c r="J882" s="190">
        <v>4.51</v>
      </c>
      <c r="K882" s="198">
        <f t="shared" si="223"/>
        <v>5.3588403041825092E-2</v>
      </c>
      <c r="L882" s="314">
        <v>333.9</v>
      </c>
      <c r="M882" s="198">
        <f t="shared" si="224"/>
        <v>1.0535884030418252</v>
      </c>
      <c r="N882" s="314">
        <v>1505.89</v>
      </c>
      <c r="O882" s="190">
        <v>1.56</v>
      </c>
      <c r="P882" s="197">
        <f t="shared" si="225"/>
        <v>1.8536121673003805E-2</v>
      </c>
      <c r="Q882" s="196">
        <f t="shared" si="226"/>
        <v>2.9500000000000051</v>
      </c>
      <c r="R882" s="197">
        <f t="shared" si="227"/>
        <v>3.5052281368821353E-2</v>
      </c>
      <c r="S882" s="313">
        <f t="shared" si="228"/>
        <v>985.00500000000159</v>
      </c>
      <c r="T882" s="190" t="s">
        <v>179</v>
      </c>
      <c r="U882" s="190" t="s">
        <v>222</v>
      </c>
      <c r="V882" s="190" t="s">
        <v>688</v>
      </c>
      <c r="W882" s="196">
        <v>1</v>
      </c>
      <c r="X882" s="190" t="s">
        <v>415</v>
      </c>
    </row>
    <row r="883" spans="2:24" hidden="1" x14ac:dyDescent="0.25">
      <c r="B883" s="671"/>
      <c r="C883" s="528"/>
      <c r="D883" s="245">
        <v>7</v>
      </c>
      <c r="E883" s="190" t="s">
        <v>686</v>
      </c>
      <c r="F883" s="314">
        <v>496.73</v>
      </c>
      <c r="G883" s="190">
        <v>103.48</v>
      </c>
      <c r="H883" s="190">
        <v>103.48</v>
      </c>
      <c r="I883" s="198">
        <f t="shared" si="222"/>
        <v>1</v>
      </c>
      <c r="J883" s="190">
        <v>9.48</v>
      </c>
      <c r="K883" s="198">
        <f t="shared" si="223"/>
        <v>9.1611905682257438E-2</v>
      </c>
      <c r="L883" s="314">
        <v>119.12</v>
      </c>
      <c r="M883" s="198">
        <f t="shared" si="224"/>
        <v>1.0916119056822575</v>
      </c>
      <c r="N883" s="314">
        <v>1129.26</v>
      </c>
      <c r="O883" s="190">
        <v>4.17</v>
      </c>
      <c r="P883" s="197">
        <f t="shared" si="225"/>
        <v>4.0297642056436024E-2</v>
      </c>
      <c r="Q883" s="196">
        <f t="shared" si="226"/>
        <v>5.3100000000000041</v>
      </c>
      <c r="R883" s="197">
        <f t="shared" si="227"/>
        <v>5.1314263625821449E-2</v>
      </c>
      <c r="S883" s="313">
        <f t="shared" si="228"/>
        <v>632.52720000000056</v>
      </c>
      <c r="T883" s="190" t="s">
        <v>179</v>
      </c>
      <c r="U883" s="190" t="s">
        <v>714</v>
      </c>
      <c r="V883" s="190" t="s">
        <v>642</v>
      </c>
      <c r="W883" s="196">
        <v>1</v>
      </c>
      <c r="X883" s="190" t="s">
        <v>430</v>
      </c>
    </row>
    <row r="884" spans="2:24" hidden="1" x14ac:dyDescent="0.25">
      <c r="B884" s="671"/>
      <c r="C884" s="528"/>
      <c r="D884" s="245">
        <v>8</v>
      </c>
      <c r="E884" s="190" t="s">
        <v>663</v>
      </c>
      <c r="F884" s="314">
        <v>446.46</v>
      </c>
      <c r="G884" s="190">
        <v>7587</v>
      </c>
      <c r="H884" s="190">
        <v>7587</v>
      </c>
      <c r="I884" s="198">
        <f t="shared" si="222"/>
        <v>1</v>
      </c>
      <c r="J884" s="190">
        <v>63.78</v>
      </c>
      <c r="K884" s="198">
        <f t="shared" si="223"/>
        <v>8.4064847765915381E-3</v>
      </c>
      <c r="L884" s="314">
        <v>7</v>
      </c>
      <c r="M884" s="198">
        <f t="shared" si="224"/>
        <v>1.0084064847765914</v>
      </c>
      <c r="N884" s="314">
        <v>446.46</v>
      </c>
      <c r="O884" s="190">
        <v>63.78</v>
      </c>
      <c r="P884" s="197">
        <f t="shared" si="225"/>
        <v>8.4064847765915381E-3</v>
      </c>
      <c r="Q884" s="196">
        <f t="shared" si="226"/>
        <v>-2.5579538487363607E-13</v>
      </c>
      <c r="R884" s="197">
        <f t="shared" si="227"/>
        <v>-3.3714957805935954E-17</v>
      </c>
      <c r="S884" s="313">
        <f t="shared" si="228"/>
        <v>-1.7905676941154525E-12</v>
      </c>
      <c r="T884" s="190" t="s">
        <v>467</v>
      </c>
      <c r="U884" s="190" t="s">
        <v>221</v>
      </c>
      <c r="V884" s="190" t="s">
        <v>641</v>
      </c>
      <c r="W884" s="196">
        <v>1</v>
      </c>
      <c r="X884" s="190" t="s">
        <v>469</v>
      </c>
    </row>
    <row r="885" spans="2:24" hidden="1" x14ac:dyDescent="0.25">
      <c r="B885" s="671"/>
      <c r="C885" s="528"/>
      <c r="D885" s="245">
        <v>9</v>
      </c>
      <c r="E885" s="190" t="s">
        <v>497</v>
      </c>
      <c r="F885" s="314">
        <v>320.58</v>
      </c>
      <c r="G885" s="190">
        <v>344.72</v>
      </c>
      <c r="H885" s="190">
        <v>344.72</v>
      </c>
      <c r="I885" s="198">
        <f t="shared" si="222"/>
        <v>1</v>
      </c>
      <c r="J885" s="190">
        <v>11.55</v>
      </c>
      <c r="K885" s="198">
        <f t="shared" si="223"/>
        <v>3.3505453701554881E-2</v>
      </c>
      <c r="L885" s="314">
        <v>78</v>
      </c>
      <c r="M885" s="198">
        <f t="shared" si="224"/>
        <v>1.0335054537015549</v>
      </c>
      <c r="N885" s="314">
        <v>900.9</v>
      </c>
      <c r="O885" s="190">
        <v>4.1100000000000003</v>
      </c>
      <c r="P885" s="197">
        <f t="shared" si="225"/>
        <v>1.1922719888605245E-2</v>
      </c>
      <c r="Q885" s="196">
        <f t="shared" si="226"/>
        <v>7.440000000000011</v>
      </c>
      <c r="R885" s="197">
        <f t="shared" si="227"/>
        <v>2.1582733812949669E-2</v>
      </c>
      <c r="S885" s="313">
        <f t="shared" si="228"/>
        <v>580.32000000000085</v>
      </c>
      <c r="T885" s="190" t="s">
        <v>179</v>
      </c>
      <c r="U885" s="190" t="s">
        <v>536</v>
      </c>
      <c r="V885" s="190" t="s">
        <v>817</v>
      </c>
      <c r="W885" s="196">
        <v>1</v>
      </c>
      <c r="X885" s="190" t="s">
        <v>469</v>
      </c>
    </row>
    <row r="886" spans="2:24" hidden="1" x14ac:dyDescent="0.25">
      <c r="B886" s="672"/>
      <c r="C886" s="528"/>
      <c r="D886" s="245">
        <v>10</v>
      </c>
      <c r="E886" s="190" t="s">
        <v>660</v>
      </c>
      <c r="F886" s="314">
        <v>274.3</v>
      </c>
      <c r="G886" s="190">
        <v>41.45</v>
      </c>
      <c r="H886" s="190">
        <v>41.45</v>
      </c>
      <c r="I886" s="198">
        <f t="shared" si="222"/>
        <v>1</v>
      </c>
      <c r="J886" s="190">
        <v>2.5</v>
      </c>
      <c r="K886" s="198">
        <f t="shared" si="223"/>
        <v>6.0313630880579006E-2</v>
      </c>
      <c r="L886" s="314">
        <v>228.58</v>
      </c>
      <c r="M886" s="198">
        <f t="shared" si="224"/>
        <v>1.060313630880579</v>
      </c>
      <c r="N886" s="314">
        <v>571.45000000000005</v>
      </c>
      <c r="O886" s="190">
        <v>1.2</v>
      </c>
      <c r="P886" s="197">
        <f t="shared" si="225"/>
        <v>2.8950542822677922E-2</v>
      </c>
      <c r="Q886" s="196">
        <f t="shared" si="226"/>
        <v>1.3</v>
      </c>
      <c r="R886" s="197">
        <f t="shared" si="227"/>
        <v>3.1363088057901084E-2</v>
      </c>
      <c r="S886" s="313">
        <f t="shared" si="228"/>
        <v>297.15400000000005</v>
      </c>
      <c r="T886" s="190" t="s">
        <v>179</v>
      </c>
      <c r="U886" s="190" t="s">
        <v>714</v>
      </c>
      <c r="V886" s="190" t="s">
        <v>642</v>
      </c>
      <c r="W886" s="196">
        <v>1</v>
      </c>
      <c r="X886" s="190" t="s">
        <v>634</v>
      </c>
    </row>
    <row r="887" spans="2:24" hidden="1" x14ac:dyDescent="0.25">
      <c r="B887" s="670">
        <v>45958</v>
      </c>
      <c r="C887" s="528" t="str">
        <f t="shared" ref="C887" si="229">RIGHT(TEXT(B887,"aaa"),1)</f>
        <v>二</v>
      </c>
      <c r="D887" s="245">
        <v>1</v>
      </c>
      <c r="E887" s="190" t="s">
        <v>690</v>
      </c>
      <c r="F887" s="314">
        <v>1301.44</v>
      </c>
      <c r="G887" s="190">
        <v>109.78</v>
      </c>
      <c r="H887" s="190">
        <v>109.78</v>
      </c>
      <c r="I887" s="198">
        <f t="shared" si="222"/>
        <v>1</v>
      </c>
      <c r="J887" s="190">
        <v>10.4</v>
      </c>
      <c r="K887" s="198">
        <f t="shared" si="223"/>
        <v>9.4734924394243039E-2</v>
      </c>
      <c r="L887" s="314">
        <v>313.60000000000002</v>
      </c>
      <c r="M887" s="198">
        <f t="shared" si="224"/>
        <v>1.094734924394243</v>
      </c>
      <c r="N887" s="314">
        <v>3261.44</v>
      </c>
      <c r="O887" s="190">
        <v>4.1500000000000004</v>
      </c>
      <c r="P887" s="197">
        <f t="shared" si="225"/>
        <v>3.7802878484241215E-2</v>
      </c>
      <c r="Q887" s="196">
        <f t="shared" si="226"/>
        <v>6.2500000000000053</v>
      </c>
      <c r="R887" s="197">
        <f t="shared" si="227"/>
        <v>5.6932045910001873E-2</v>
      </c>
      <c r="S887" s="313">
        <f t="shared" si="228"/>
        <v>1960.0000000000018</v>
      </c>
      <c r="T887" s="190" t="s">
        <v>467</v>
      </c>
      <c r="U887" s="190" t="s">
        <v>221</v>
      </c>
      <c r="V887" s="190" t="s">
        <v>512</v>
      </c>
      <c r="W887" s="196">
        <v>1</v>
      </c>
      <c r="X887" s="190" t="s">
        <v>469</v>
      </c>
    </row>
    <row r="888" spans="2:24" hidden="1" x14ac:dyDescent="0.25">
      <c r="B888" s="671"/>
      <c r="C888" s="528"/>
      <c r="D888" s="245">
        <v>2</v>
      </c>
      <c r="E888" s="190" t="s">
        <v>637</v>
      </c>
      <c r="F888" s="314">
        <v>1221.51</v>
      </c>
      <c r="G888" s="190">
        <v>7318</v>
      </c>
      <c r="H888" s="190">
        <v>7318</v>
      </c>
      <c r="I888" s="198">
        <f t="shared" si="222"/>
        <v>1</v>
      </c>
      <c r="J888" s="190">
        <v>185.64</v>
      </c>
      <c r="K888" s="198">
        <f t="shared" si="223"/>
        <v>2.5367586772342167E-2</v>
      </c>
      <c r="L888" s="314">
        <v>6.58</v>
      </c>
      <c r="M888" s="198">
        <f t="shared" si="224"/>
        <v>1.0253675867723422</v>
      </c>
      <c r="N888" s="314">
        <v>1221.51</v>
      </c>
      <c r="O888" s="190">
        <v>185.64</v>
      </c>
      <c r="P888" s="197">
        <f t="shared" si="225"/>
        <v>2.5367586772342167E-2</v>
      </c>
      <c r="Q888" s="196">
        <f t="shared" si="226"/>
        <v>3.4106051316484809E-13</v>
      </c>
      <c r="R888" s="197">
        <f t="shared" si="227"/>
        <v>4.6605700077186131E-17</v>
      </c>
      <c r="S888" s="313">
        <f t="shared" si="228"/>
        <v>2.2441781766247007E-12</v>
      </c>
      <c r="T888" s="190" t="s">
        <v>467</v>
      </c>
      <c r="U888" s="190" t="s">
        <v>221</v>
      </c>
      <c r="V888" s="190" t="s">
        <v>641</v>
      </c>
      <c r="W888" s="196">
        <v>1</v>
      </c>
      <c r="X888" s="190" t="s">
        <v>469</v>
      </c>
    </row>
    <row r="889" spans="2:24" hidden="1" x14ac:dyDescent="0.25">
      <c r="B889" s="671"/>
      <c r="C889" s="528"/>
      <c r="D889" s="245">
        <v>3</v>
      </c>
      <c r="E889" s="190" t="s">
        <v>822</v>
      </c>
      <c r="F889" s="314">
        <v>1216.53</v>
      </c>
      <c r="G889" s="190">
        <v>9325</v>
      </c>
      <c r="H889" s="190">
        <v>9325</v>
      </c>
      <c r="I889" s="198">
        <f t="shared" si="222"/>
        <v>1</v>
      </c>
      <c r="J889" s="190">
        <v>173.79</v>
      </c>
      <c r="K889" s="198">
        <f t="shared" si="223"/>
        <v>1.8636997319034853E-2</v>
      </c>
      <c r="L889" s="314">
        <v>7</v>
      </c>
      <c r="M889" s="198">
        <f t="shared" si="224"/>
        <v>1.018636997319035</v>
      </c>
      <c r="N889" s="314">
        <v>1216.53</v>
      </c>
      <c r="O889" s="190">
        <v>173.79</v>
      </c>
      <c r="P889" s="197">
        <f t="shared" si="225"/>
        <v>1.8636997319034853E-2</v>
      </c>
      <c r="Q889" s="196">
        <f t="shared" si="226"/>
        <v>8.8107299234252423E-13</v>
      </c>
      <c r="R889" s="197">
        <f t="shared" si="227"/>
        <v>9.4485039393300181E-17</v>
      </c>
      <c r="S889" s="313">
        <f t="shared" si="228"/>
        <v>6.1675109463976696E-12</v>
      </c>
      <c r="T889" s="190" t="s">
        <v>179</v>
      </c>
      <c r="U889" s="190" t="s">
        <v>536</v>
      </c>
      <c r="V889" s="190" t="s">
        <v>640</v>
      </c>
      <c r="W889" s="196">
        <v>1</v>
      </c>
      <c r="X889" s="190" t="s">
        <v>820</v>
      </c>
    </row>
    <row r="890" spans="2:24" hidden="1" x14ac:dyDescent="0.25">
      <c r="B890" s="671"/>
      <c r="C890" s="528"/>
      <c r="D890" s="245">
        <v>4</v>
      </c>
      <c r="E890" s="190" t="s">
        <v>465</v>
      </c>
      <c r="F890" s="314">
        <v>1172.3900000000001</v>
      </c>
      <c r="G890" s="190">
        <v>40.869999999999997</v>
      </c>
      <c r="H890" s="190">
        <v>40.869999999999997</v>
      </c>
      <c r="I890" s="198">
        <f t="shared" si="222"/>
        <v>1</v>
      </c>
      <c r="J890" s="190">
        <v>3.4</v>
      </c>
      <c r="K890" s="198">
        <f t="shared" si="223"/>
        <v>8.3190604355272812E-2</v>
      </c>
      <c r="L890" s="314">
        <v>814.16</v>
      </c>
      <c r="M890" s="198">
        <f t="shared" si="224"/>
        <v>1.0831906043552728</v>
      </c>
      <c r="N890" s="314">
        <v>2768.14</v>
      </c>
      <c r="O890" s="190">
        <v>1.44</v>
      </c>
      <c r="P890" s="197">
        <f t="shared" si="225"/>
        <v>3.5233667726939075E-2</v>
      </c>
      <c r="Q890" s="196">
        <f t="shared" si="226"/>
        <v>1.9599999999999986</v>
      </c>
      <c r="R890" s="197">
        <f t="shared" si="227"/>
        <v>4.795693662833371E-2</v>
      </c>
      <c r="S890" s="313">
        <f t="shared" si="228"/>
        <v>1595.7535999999989</v>
      </c>
      <c r="T890" s="190" t="s">
        <v>179</v>
      </c>
      <c r="U890" s="190" t="s">
        <v>222</v>
      </c>
      <c r="V890" s="190" t="s">
        <v>688</v>
      </c>
      <c r="W890" s="196">
        <v>1</v>
      </c>
      <c r="X890" s="190" t="s">
        <v>414</v>
      </c>
    </row>
    <row r="891" spans="2:24" hidden="1" x14ac:dyDescent="0.25">
      <c r="B891" s="671"/>
      <c r="C891" s="528"/>
      <c r="D891" s="245">
        <v>5</v>
      </c>
      <c r="E891" s="190" t="s">
        <v>636</v>
      </c>
      <c r="F891" s="314">
        <v>690.14</v>
      </c>
      <c r="G891" s="190">
        <v>18718</v>
      </c>
      <c r="H891" s="190">
        <v>18718</v>
      </c>
      <c r="I891" s="198">
        <f t="shared" si="222"/>
        <v>1</v>
      </c>
      <c r="J891" s="190">
        <v>118.99</v>
      </c>
      <c r="K891" s="198">
        <f t="shared" si="223"/>
        <v>6.3569825836093594E-3</v>
      </c>
      <c r="L891" s="314">
        <v>5.8</v>
      </c>
      <c r="M891" s="198">
        <f t="shared" si="224"/>
        <v>1.0063569825836094</v>
      </c>
      <c r="N891" s="314">
        <v>690.14</v>
      </c>
      <c r="O891" s="190">
        <v>118.99</v>
      </c>
      <c r="P891" s="197">
        <f t="shared" si="225"/>
        <v>6.3569825836093594E-3</v>
      </c>
      <c r="Q891" s="196">
        <f t="shared" si="226"/>
        <v>1.6058265828178264E-12</v>
      </c>
      <c r="R891" s="197">
        <f t="shared" si="227"/>
        <v>8.5790500203965515E-17</v>
      </c>
      <c r="S891" s="313">
        <f t="shared" si="228"/>
        <v>9.3137941803433929E-12</v>
      </c>
      <c r="T891" s="190" t="s">
        <v>179</v>
      </c>
      <c r="U891" s="190" t="s">
        <v>536</v>
      </c>
      <c r="V891" s="190" t="s">
        <v>702</v>
      </c>
      <c r="W891" s="196">
        <v>1</v>
      </c>
      <c r="X891" s="190" t="s">
        <v>469</v>
      </c>
    </row>
    <row r="892" spans="2:24" hidden="1" x14ac:dyDescent="0.25">
      <c r="B892" s="671"/>
      <c r="C892" s="528"/>
      <c r="D892" s="245">
        <v>6</v>
      </c>
      <c r="E892" s="190" t="s">
        <v>614</v>
      </c>
      <c r="F892" s="314">
        <v>615.9</v>
      </c>
      <c r="G892" s="190">
        <v>337.63</v>
      </c>
      <c r="H892" s="190">
        <v>337.63</v>
      </c>
      <c r="I892" s="198">
        <f t="shared" si="222"/>
        <v>1</v>
      </c>
      <c r="J892" s="190">
        <v>22.49</v>
      </c>
      <c r="K892" s="198">
        <f t="shared" si="223"/>
        <v>6.6611379320558009E-2</v>
      </c>
      <c r="L892" s="314">
        <v>95.34</v>
      </c>
      <c r="M892" s="198">
        <f t="shared" si="224"/>
        <v>1.0666113793205581</v>
      </c>
      <c r="N892" s="314">
        <v>2144.1999999999998</v>
      </c>
      <c r="O892" s="190">
        <v>6.46</v>
      </c>
      <c r="P892" s="197">
        <f t="shared" si="225"/>
        <v>1.9133370849746763E-2</v>
      </c>
      <c r="Q892" s="196">
        <f t="shared" si="226"/>
        <v>16.030000000000008</v>
      </c>
      <c r="R892" s="197">
        <f t="shared" si="227"/>
        <v>4.7478008470811267E-2</v>
      </c>
      <c r="S892" s="313">
        <f t="shared" si="228"/>
        <v>1528.3002000000008</v>
      </c>
      <c r="T892" s="190" t="s">
        <v>179</v>
      </c>
      <c r="U892" s="190" t="s">
        <v>714</v>
      </c>
      <c r="V892" s="190" t="s">
        <v>642</v>
      </c>
      <c r="W892" s="196">
        <v>1</v>
      </c>
      <c r="X892" s="190" t="s">
        <v>469</v>
      </c>
    </row>
    <row r="893" spans="2:24" hidden="1" x14ac:dyDescent="0.25">
      <c r="B893" s="671"/>
      <c r="C893" s="528"/>
      <c r="D893" s="245">
        <v>7</v>
      </c>
      <c r="E893" s="190" t="s">
        <v>661</v>
      </c>
      <c r="F893" s="314">
        <v>520.04999999999995</v>
      </c>
      <c r="G893" s="190">
        <v>9316</v>
      </c>
      <c r="H893" s="190">
        <v>9316</v>
      </c>
      <c r="I893" s="198">
        <f t="shared" si="222"/>
        <v>1</v>
      </c>
      <c r="J893" s="190">
        <v>71.239999999999995</v>
      </c>
      <c r="K893" s="198">
        <f t="shared" si="223"/>
        <v>7.6470588235294113E-3</v>
      </c>
      <c r="L893" s="314">
        <v>7.3</v>
      </c>
      <c r="M893" s="198">
        <f t="shared" si="224"/>
        <v>1.0076470588235293</v>
      </c>
      <c r="N893" s="314">
        <v>520.04999999999995</v>
      </c>
      <c r="O893" s="190">
        <v>71.239999999999995</v>
      </c>
      <c r="P893" s="197">
        <f t="shared" si="225"/>
        <v>7.6470588235294113E-3</v>
      </c>
      <c r="Q893" s="196">
        <f t="shared" si="226"/>
        <v>-2.1316282072803006E-13</v>
      </c>
      <c r="R893" s="197">
        <f t="shared" si="227"/>
        <v>-2.288136761786497E-17</v>
      </c>
      <c r="S893" s="313">
        <f t="shared" si="228"/>
        <v>-1.5560885913146194E-12</v>
      </c>
      <c r="T893" s="190" t="s">
        <v>179</v>
      </c>
      <c r="U893" s="190" t="s">
        <v>536</v>
      </c>
      <c r="V893" s="190" t="s">
        <v>640</v>
      </c>
      <c r="W893" s="196">
        <v>1</v>
      </c>
      <c r="X893" s="190" t="s">
        <v>821</v>
      </c>
    </row>
    <row r="894" spans="2:24" hidden="1" x14ac:dyDescent="0.25">
      <c r="B894" s="671"/>
      <c r="C894" s="528"/>
      <c r="D894" s="245">
        <v>8</v>
      </c>
      <c r="E894" s="190" t="s">
        <v>823</v>
      </c>
      <c r="F894" s="314">
        <v>498</v>
      </c>
      <c r="G894" s="190">
        <v>93.25</v>
      </c>
      <c r="H894" s="190">
        <v>93.25</v>
      </c>
      <c r="I894" s="198">
        <f t="shared" si="222"/>
        <v>1</v>
      </c>
      <c r="J894" s="190">
        <v>5.17</v>
      </c>
      <c r="K894" s="198">
        <f t="shared" si="223"/>
        <v>5.5442359249329755E-2</v>
      </c>
      <c r="L894" s="314">
        <v>200</v>
      </c>
      <c r="M894" s="198">
        <f t="shared" si="224"/>
        <v>1.0554423592493298</v>
      </c>
      <c r="N894" s="314">
        <v>1034</v>
      </c>
      <c r="O894" s="190">
        <v>2.4900000000000002</v>
      </c>
      <c r="P894" s="197">
        <f t="shared" si="225"/>
        <v>2.6702412868632709E-2</v>
      </c>
      <c r="Q894" s="196">
        <f t="shared" si="226"/>
        <v>2.6800000000000015</v>
      </c>
      <c r="R894" s="197">
        <f t="shared" si="227"/>
        <v>2.8739946380697066E-2</v>
      </c>
      <c r="S894" s="313">
        <f t="shared" si="228"/>
        <v>536.00000000000034</v>
      </c>
      <c r="T894" s="190" t="s">
        <v>179</v>
      </c>
      <c r="U894" s="190" t="s">
        <v>714</v>
      </c>
      <c r="V894" s="190" t="s">
        <v>509</v>
      </c>
      <c r="W894" s="196">
        <v>1</v>
      </c>
      <c r="X894" s="190" t="s">
        <v>820</v>
      </c>
    </row>
    <row r="895" spans="2:24" hidden="1" x14ac:dyDescent="0.25">
      <c r="B895" s="671"/>
      <c r="C895" s="528"/>
      <c r="D895" s="245">
        <v>9</v>
      </c>
      <c r="E895" s="190" t="s">
        <v>707</v>
      </c>
      <c r="F895" s="314">
        <v>430.1</v>
      </c>
      <c r="G895" s="190">
        <v>104.1</v>
      </c>
      <c r="H895" s="190">
        <v>104.1</v>
      </c>
      <c r="I895" s="198">
        <f t="shared" si="222"/>
        <v>1</v>
      </c>
      <c r="J895" s="190">
        <v>9.25</v>
      </c>
      <c r="K895" s="198">
        <f t="shared" si="223"/>
        <v>8.8856868395773295E-2</v>
      </c>
      <c r="L895" s="314">
        <v>155.27000000000001</v>
      </c>
      <c r="M895" s="198">
        <f t="shared" si="224"/>
        <v>1.0888568683957733</v>
      </c>
      <c r="N895" s="314">
        <v>1436.25</v>
      </c>
      <c r="O895" s="190">
        <v>2.77</v>
      </c>
      <c r="P895" s="197">
        <f t="shared" si="225"/>
        <v>2.6609029779058598E-2</v>
      </c>
      <c r="Q895" s="196">
        <f t="shared" si="226"/>
        <v>6.48</v>
      </c>
      <c r="R895" s="197">
        <f t="shared" si="227"/>
        <v>6.2247838616714707E-2</v>
      </c>
      <c r="S895" s="313">
        <f t="shared" si="228"/>
        <v>1006.1496000000001</v>
      </c>
      <c r="T895" s="190" t="s">
        <v>179</v>
      </c>
      <c r="U895" s="190" t="s">
        <v>714</v>
      </c>
      <c r="V895" s="190" t="s">
        <v>642</v>
      </c>
      <c r="W895" s="196">
        <v>1</v>
      </c>
      <c r="X895" s="190" t="s">
        <v>705</v>
      </c>
    </row>
    <row r="896" spans="2:24" hidden="1" x14ac:dyDescent="0.25">
      <c r="B896" s="672"/>
      <c r="C896" s="528"/>
      <c r="D896" s="245">
        <v>10</v>
      </c>
      <c r="E896" s="190" t="s">
        <v>519</v>
      </c>
      <c r="F896" s="314">
        <v>426.22</v>
      </c>
      <c r="G896" s="190">
        <v>256.14</v>
      </c>
      <c r="H896" s="190">
        <v>256.14</v>
      </c>
      <c r="I896" s="198">
        <f t="shared" si="222"/>
        <v>1</v>
      </c>
      <c r="J896" s="190">
        <v>19.899999999999999</v>
      </c>
      <c r="K896" s="198">
        <f t="shared" si="223"/>
        <v>7.769188724916061E-2</v>
      </c>
      <c r="L896" s="314">
        <v>99.12</v>
      </c>
      <c r="M896" s="198">
        <f t="shared" si="224"/>
        <v>1.0776918872491605</v>
      </c>
      <c r="N896" s="314">
        <v>1972.49</v>
      </c>
      <c r="O896" s="190">
        <v>4.3</v>
      </c>
      <c r="P896" s="197">
        <f t="shared" si="225"/>
        <v>1.6787694229718122E-2</v>
      </c>
      <c r="Q896" s="196">
        <f t="shared" si="226"/>
        <v>15.599999999999977</v>
      </c>
      <c r="R896" s="197">
        <f t="shared" si="227"/>
        <v>6.0904193019442401E-2</v>
      </c>
      <c r="S896" s="313">
        <f t="shared" si="228"/>
        <v>1546.2719999999977</v>
      </c>
      <c r="T896" s="190" t="s">
        <v>179</v>
      </c>
      <c r="U896" s="190" t="s">
        <v>714</v>
      </c>
      <c r="V896" s="190" t="s">
        <v>509</v>
      </c>
      <c r="W896" s="196">
        <v>1</v>
      </c>
      <c r="X896" s="190" t="s">
        <v>469</v>
      </c>
    </row>
    <row r="897" spans="2:24" hidden="1" x14ac:dyDescent="0.25">
      <c r="B897" s="670">
        <v>45959</v>
      </c>
      <c r="C897" s="528" t="str">
        <f t="shared" ref="C897" si="230">RIGHT(TEXT(B897,"aaa"),1)</f>
        <v>三</v>
      </c>
      <c r="D897" s="245">
        <v>1</v>
      </c>
      <c r="E897" s="190" t="s">
        <v>544</v>
      </c>
      <c r="F897" s="314">
        <v>1739.7</v>
      </c>
      <c r="G897" s="190">
        <v>308.08999999999997</v>
      </c>
      <c r="H897" s="190">
        <v>308.08999999999997</v>
      </c>
      <c r="I897" s="198">
        <f t="shared" si="222"/>
        <v>1</v>
      </c>
      <c r="J897" s="190">
        <v>24.13</v>
      </c>
      <c r="K897" s="198">
        <f t="shared" si="223"/>
        <v>7.8321269758836701E-2</v>
      </c>
      <c r="L897" s="314">
        <v>156.72999999999999</v>
      </c>
      <c r="M897" s="198">
        <f t="shared" si="224"/>
        <v>1.0783212697588367</v>
      </c>
      <c r="N897" s="314">
        <v>3781.89</v>
      </c>
      <c r="O897" s="190">
        <v>11.1</v>
      </c>
      <c r="P897" s="197">
        <f t="shared" si="225"/>
        <v>3.6028433250024347E-2</v>
      </c>
      <c r="Q897" s="196">
        <f t="shared" si="226"/>
        <v>13.029999999999996</v>
      </c>
      <c r="R897" s="197">
        <f t="shared" si="227"/>
        <v>4.2292836508812347E-2</v>
      </c>
      <c r="S897" s="313">
        <f t="shared" si="228"/>
        <v>2042.1918999999991</v>
      </c>
      <c r="T897" s="190" t="s">
        <v>467</v>
      </c>
      <c r="U897" s="190" t="s">
        <v>221</v>
      </c>
      <c r="V897" s="190" t="s">
        <v>512</v>
      </c>
      <c r="W897" s="196">
        <v>1</v>
      </c>
      <c r="X897" s="190" t="s">
        <v>469</v>
      </c>
    </row>
    <row r="898" spans="2:24" hidden="1" x14ac:dyDescent="0.25">
      <c r="B898" s="671"/>
      <c r="C898" s="528"/>
      <c r="D898" s="245">
        <v>2</v>
      </c>
      <c r="E898" s="190" t="s">
        <v>636</v>
      </c>
      <c r="F898" s="314">
        <v>1664.25</v>
      </c>
      <c r="G898" s="190">
        <v>18491</v>
      </c>
      <c r="H898" s="190">
        <v>18491</v>
      </c>
      <c r="I898" s="198">
        <f t="shared" si="222"/>
        <v>1</v>
      </c>
      <c r="J898" s="190">
        <v>286.94</v>
      </c>
      <c r="K898" s="198">
        <f t="shared" si="223"/>
        <v>1.5517819479746904E-2</v>
      </c>
      <c r="L898" s="314">
        <v>5.8</v>
      </c>
      <c r="M898" s="198">
        <f t="shared" si="224"/>
        <v>1.0155178194797467</v>
      </c>
      <c r="N898" s="314">
        <v>1664.25</v>
      </c>
      <c r="O898" s="190">
        <v>286.94</v>
      </c>
      <c r="P898" s="197">
        <f t="shared" si="225"/>
        <v>1.5517819479746904E-2</v>
      </c>
      <c r="Q898" s="196">
        <f t="shared" si="226"/>
        <v>-1.3073986337985843E-12</v>
      </c>
      <c r="R898" s="197">
        <f t="shared" si="227"/>
        <v>-7.0704593250694083E-17</v>
      </c>
      <c r="S898" s="313">
        <f t="shared" si="228"/>
        <v>-7.5829120760317895E-12</v>
      </c>
      <c r="T898" s="190" t="s">
        <v>179</v>
      </c>
      <c r="U898" s="190" t="s">
        <v>536</v>
      </c>
      <c r="V898" s="190" t="s">
        <v>702</v>
      </c>
      <c r="W898" s="196">
        <v>1</v>
      </c>
      <c r="X898" s="190" t="s">
        <v>469</v>
      </c>
    </row>
    <row r="899" spans="2:24" hidden="1" x14ac:dyDescent="0.25">
      <c r="B899" s="671"/>
      <c r="C899" s="528"/>
      <c r="D899" s="245">
        <v>3</v>
      </c>
      <c r="E899" s="190" t="s">
        <v>637</v>
      </c>
      <c r="F899" s="314">
        <v>861.26</v>
      </c>
      <c r="G899" s="190">
        <v>6875</v>
      </c>
      <c r="H899" s="190">
        <v>6875</v>
      </c>
      <c r="I899" s="198">
        <f t="shared" si="222"/>
        <v>1</v>
      </c>
      <c r="J899" s="190">
        <v>130.88999999999999</v>
      </c>
      <c r="K899" s="198">
        <f t="shared" si="223"/>
        <v>1.9038545454545454E-2</v>
      </c>
      <c r="L899" s="314">
        <v>6.58</v>
      </c>
      <c r="M899" s="198">
        <f t="shared" si="224"/>
        <v>1.0190385454545454</v>
      </c>
      <c r="N899" s="314">
        <v>861.26</v>
      </c>
      <c r="O899" s="190">
        <v>130.88999999999999</v>
      </c>
      <c r="P899" s="197">
        <f t="shared" si="225"/>
        <v>1.9038545454545454E-2</v>
      </c>
      <c r="Q899" s="196">
        <f t="shared" si="226"/>
        <v>3.4106051316484809E-13</v>
      </c>
      <c r="R899" s="197">
        <f t="shared" si="227"/>
        <v>4.9608801914886995E-17</v>
      </c>
      <c r="S899" s="313">
        <f t="shared" si="228"/>
        <v>2.2441781766247007E-12</v>
      </c>
      <c r="T899" s="190" t="s">
        <v>467</v>
      </c>
      <c r="U899" s="190" t="s">
        <v>221</v>
      </c>
      <c r="V899" s="190" t="s">
        <v>641</v>
      </c>
      <c r="W899" s="196">
        <v>1</v>
      </c>
      <c r="X899" s="190" t="s">
        <v>469</v>
      </c>
    </row>
    <row r="900" spans="2:24" hidden="1" x14ac:dyDescent="0.25">
      <c r="B900" s="671"/>
      <c r="C900" s="528"/>
      <c r="D900" s="245">
        <v>4</v>
      </c>
      <c r="E900" s="190" t="s">
        <v>650</v>
      </c>
      <c r="F900" s="314">
        <v>615.54999999999995</v>
      </c>
      <c r="G900" s="190">
        <v>7391</v>
      </c>
      <c r="H900" s="190">
        <v>7391</v>
      </c>
      <c r="I900" s="198">
        <f t="shared" si="222"/>
        <v>1</v>
      </c>
      <c r="J900" s="190">
        <v>143.15</v>
      </c>
      <c r="K900" s="198">
        <f t="shared" si="223"/>
        <v>1.9368150453253959E-2</v>
      </c>
      <c r="L900" s="314">
        <v>4.3</v>
      </c>
      <c r="M900" s="198">
        <f t="shared" si="224"/>
        <v>1.0193681504532539</v>
      </c>
      <c r="N900" s="314">
        <v>615.54</v>
      </c>
      <c r="O900" s="190">
        <v>143.15</v>
      </c>
      <c r="P900" s="197">
        <f t="shared" si="225"/>
        <v>1.9368150453253959E-2</v>
      </c>
      <c r="Q900" s="196">
        <f t="shared" si="226"/>
        <v>-3.694822225952521E-13</v>
      </c>
      <c r="R900" s="197">
        <f t="shared" si="227"/>
        <v>-4.9990829738229209E-17</v>
      </c>
      <c r="S900" s="313">
        <f t="shared" si="228"/>
        <v>-1.588773557159584E-12</v>
      </c>
      <c r="T900" s="190" t="s">
        <v>179</v>
      </c>
      <c r="U900" s="190" t="s">
        <v>536</v>
      </c>
      <c r="V900" s="190" t="s">
        <v>640</v>
      </c>
      <c r="W900" s="196">
        <v>1</v>
      </c>
      <c r="X900" s="190" t="s">
        <v>469</v>
      </c>
    </row>
    <row r="901" spans="2:24" hidden="1" x14ac:dyDescent="0.25">
      <c r="B901" s="671"/>
      <c r="C901" s="528"/>
      <c r="D901" s="245">
        <v>5</v>
      </c>
      <c r="E901" s="190" t="s">
        <v>614</v>
      </c>
      <c r="F901" s="314">
        <v>529.14</v>
      </c>
      <c r="G901" s="190">
        <v>318.94</v>
      </c>
      <c r="H901" s="190">
        <v>318.94</v>
      </c>
      <c r="I901" s="198">
        <f t="shared" si="222"/>
        <v>1</v>
      </c>
      <c r="J901" s="190">
        <v>16.649999999999999</v>
      </c>
      <c r="K901" s="198">
        <f t="shared" si="223"/>
        <v>5.2204176334106726E-2</v>
      </c>
      <c r="L901" s="314">
        <v>95.34</v>
      </c>
      <c r="M901" s="198">
        <f t="shared" si="224"/>
        <v>1.0522041763341066</v>
      </c>
      <c r="N901" s="314">
        <v>1587.41</v>
      </c>
      <c r="O901" s="190">
        <v>5.55</v>
      </c>
      <c r="P901" s="197">
        <f t="shared" si="225"/>
        <v>1.7401392111368909E-2</v>
      </c>
      <c r="Q901" s="196">
        <f t="shared" si="226"/>
        <v>11.099999999999977</v>
      </c>
      <c r="R901" s="197">
        <f t="shared" si="227"/>
        <v>3.4802784222737748E-2</v>
      </c>
      <c r="S901" s="313">
        <f t="shared" si="228"/>
        <v>1058.2739999999978</v>
      </c>
      <c r="T901" s="190" t="s">
        <v>179</v>
      </c>
      <c r="U901" s="190" t="s">
        <v>714</v>
      </c>
      <c r="V901" s="190" t="s">
        <v>642</v>
      </c>
      <c r="W901" s="196">
        <v>1</v>
      </c>
      <c r="X901" s="190" t="s">
        <v>469</v>
      </c>
    </row>
    <row r="902" spans="2:24" hidden="1" x14ac:dyDescent="0.25">
      <c r="B902" s="671"/>
      <c r="C902" s="528"/>
      <c r="D902" s="245">
        <v>6</v>
      </c>
      <c r="E902" s="190" t="s">
        <v>663</v>
      </c>
      <c r="F902" s="314">
        <v>432.25</v>
      </c>
      <c r="G902" s="190">
        <v>7002</v>
      </c>
      <c r="H902" s="190">
        <v>7002</v>
      </c>
      <c r="I902" s="198">
        <f t="shared" si="222"/>
        <v>1</v>
      </c>
      <c r="J902" s="190">
        <v>61.75</v>
      </c>
      <c r="K902" s="198">
        <f t="shared" si="223"/>
        <v>8.8189088831762356E-3</v>
      </c>
      <c r="L902" s="314">
        <v>7</v>
      </c>
      <c r="M902" s="198">
        <f t="shared" si="224"/>
        <v>1.0088189088831763</v>
      </c>
      <c r="N902" s="314">
        <v>432.25</v>
      </c>
      <c r="O902" s="190">
        <v>61.75</v>
      </c>
      <c r="P902" s="197">
        <f t="shared" si="225"/>
        <v>8.8189088831762356E-3</v>
      </c>
      <c r="Q902" s="196">
        <f t="shared" si="226"/>
        <v>0</v>
      </c>
      <c r="R902" s="197">
        <f t="shared" si="227"/>
        <v>0</v>
      </c>
      <c r="S902" s="313">
        <f t="shared" si="228"/>
        <v>0</v>
      </c>
      <c r="T902" s="190" t="s">
        <v>467</v>
      </c>
      <c r="U902" s="190" t="s">
        <v>221</v>
      </c>
      <c r="V902" s="190" t="s">
        <v>641</v>
      </c>
      <c r="W902" s="196">
        <v>1</v>
      </c>
      <c r="X902" s="190" t="s">
        <v>469</v>
      </c>
    </row>
    <row r="903" spans="2:24" hidden="1" x14ac:dyDescent="0.25">
      <c r="B903" s="671"/>
      <c r="C903" s="528"/>
      <c r="D903" s="245">
        <v>7</v>
      </c>
      <c r="E903" s="190" t="s">
        <v>822</v>
      </c>
      <c r="F903" s="314">
        <v>314.08999999999997</v>
      </c>
      <c r="G903" s="190">
        <v>6263</v>
      </c>
      <c r="H903" s="190">
        <v>6263</v>
      </c>
      <c r="I903" s="198">
        <f t="shared" si="222"/>
        <v>1</v>
      </c>
      <c r="J903" s="190">
        <v>44.87</v>
      </c>
      <c r="K903" s="198">
        <f t="shared" si="223"/>
        <v>7.1642982596199899E-3</v>
      </c>
      <c r="L903" s="314">
        <v>7</v>
      </c>
      <c r="M903" s="198">
        <f t="shared" si="224"/>
        <v>1.0071642982596201</v>
      </c>
      <c r="N903" s="314">
        <v>314.08999999999997</v>
      </c>
      <c r="O903" s="190">
        <v>44.87</v>
      </c>
      <c r="P903" s="197">
        <f t="shared" si="225"/>
        <v>7.1642982596199899E-3</v>
      </c>
      <c r="Q903" s="196">
        <f t="shared" si="226"/>
        <v>-1.0658141036401503E-13</v>
      </c>
      <c r="R903" s="197">
        <f t="shared" si="227"/>
        <v>-1.7017628989943322E-17</v>
      </c>
      <c r="S903" s="313">
        <f t="shared" si="228"/>
        <v>-7.460698725481052E-13</v>
      </c>
      <c r="T903" s="190" t="s">
        <v>179</v>
      </c>
      <c r="U903" s="190" t="s">
        <v>536</v>
      </c>
      <c r="V903" s="190" t="s">
        <v>640</v>
      </c>
      <c r="W903" s="196">
        <v>1</v>
      </c>
      <c r="X903" s="190" t="s">
        <v>820</v>
      </c>
    </row>
    <row r="904" spans="2:24" hidden="1" x14ac:dyDescent="0.25">
      <c r="B904" s="671"/>
      <c r="C904" s="528"/>
      <c r="D904" s="245">
        <v>8</v>
      </c>
      <c r="E904" s="190" t="s">
        <v>661</v>
      </c>
      <c r="F904" s="314">
        <v>275.72000000000003</v>
      </c>
      <c r="G904" s="190">
        <v>6323</v>
      </c>
      <c r="H904" s="190">
        <v>6323</v>
      </c>
      <c r="I904" s="198">
        <f t="shared" si="222"/>
        <v>1</v>
      </c>
      <c r="J904" s="190">
        <v>37.770000000000003</v>
      </c>
      <c r="K904" s="198">
        <f t="shared" si="223"/>
        <v>5.9734303337023566E-3</v>
      </c>
      <c r="L904" s="314">
        <v>7.3</v>
      </c>
      <c r="M904" s="198">
        <f t="shared" si="224"/>
        <v>1.0059734303337025</v>
      </c>
      <c r="N904" s="314">
        <v>275.72000000000003</v>
      </c>
      <c r="O904" s="190">
        <v>37.770000000000003</v>
      </c>
      <c r="P904" s="197">
        <f t="shared" si="225"/>
        <v>5.9734303337023566E-3</v>
      </c>
      <c r="Q904" s="196">
        <f t="shared" si="226"/>
        <v>4.3343106881366111E-13</v>
      </c>
      <c r="R904" s="197">
        <f t="shared" si="227"/>
        <v>6.8548326556011563E-17</v>
      </c>
      <c r="S904" s="313">
        <f t="shared" si="228"/>
        <v>3.1640468023397262E-12</v>
      </c>
      <c r="T904" s="190" t="s">
        <v>179</v>
      </c>
      <c r="U904" s="190" t="s">
        <v>536</v>
      </c>
      <c r="V904" s="190" t="s">
        <v>640</v>
      </c>
      <c r="W904" s="196">
        <v>1</v>
      </c>
      <c r="X904" s="190" t="s">
        <v>821</v>
      </c>
    </row>
    <row r="905" spans="2:24" hidden="1" x14ac:dyDescent="0.25">
      <c r="B905" s="671"/>
      <c r="C905" s="528"/>
      <c r="D905" s="245">
        <v>9</v>
      </c>
      <c r="E905" s="190" t="s">
        <v>547</v>
      </c>
      <c r="F905" s="314">
        <v>275.70999999999998</v>
      </c>
      <c r="G905" s="190">
        <v>67.92</v>
      </c>
      <c r="H905" s="190">
        <v>67.92</v>
      </c>
      <c r="I905" s="198">
        <f t="shared" si="222"/>
        <v>1</v>
      </c>
      <c r="J905" s="190">
        <v>6.78</v>
      </c>
      <c r="K905" s="198">
        <f t="shared" si="223"/>
        <v>9.982332155477032E-2</v>
      </c>
      <c r="L905" s="314">
        <v>90.1</v>
      </c>
      <c r="M905" s="198">
        <f t="shared" si="224"/>
        <v>1.0998233215547704</v>
      </c>
      <c r="N905" s="314">
        <v>610.88</v>
      </c>
      <c r="O905" s="190">
        <v>3.06</v>
      </c>
      <c r="P905" s="197">
        <f t="shared" si="225"/>
        <v>4.5053003533568906E-2</v>
      </c>
      <c r="Q905" s="196">
        <f t="shared" si="226"/>
        <v>3.7200000000000011</v>
      </c>
      <c r="R905" s="197">
        <f t="shared" si="227"/>
        <v>5.4770318021201428E-2</v>
      </c>
      <c r="S905" s="313">
        <f t="shared" si="228"/>
        <v>335.17200000000008</v>
      </c>
      <c r="T905" s="190" t="s">
        <v>467</v>
      </c>
      <c r="U905" s="190" t="s">
        <v>221</v>
      </c>
      <c r="V905" s="190" t="s">
        <v>685</v>
      </c>
      <c r="W905" s="196">
        <v>1</v>
      </c>
      <c r="X905" s="190" t="s">
        <v>415</v>
      </c>
    </row>
    <row r="906" spans="2:24" hidden="1" x14ac:dyDescent="0.25">
      <c r="B906" s="672"/>
      <c r="C906" s="528"/>
      <c r="D906" s="245">
        <v>10</v>
      </c>
      <c r="E906" s="190" t="s">
        <v>508</v>
      </c>
      <c r="F906" s="314">
        <v>273.92</v>
      </c>
      <c r="G906" s="190">
        <v>14.88</v>
      </c>
      <c r="H906" s="190">
        <v>14.88</v>
      </c>
      <c r="I906" s="198">
        <f t="shared" si="222"/>
        <v>1</v>
      </c>
      <c r="J906" s="190">
        <v>1.48</v>
      </c>
      <c r="K906" s="198">
        <f t="shared" si="223"/>
        <v>9.9462365591397844E-2</v>
      </c>
      <c r="L906" s="314">
        <v>408.83</v>
      </c>
      <c r="M906" s="198">
        <f t="shared" si="224"/>
        <v>1.0994623655913978</v>
      </c>
      <c r="N906" s="314">
        <v>605.07000000000005</v>
      </c>
      <c r="O906" s="190">
        <v>0.67</v>
      </c>
      <c r="P906" s="197">
        <f t="shared" si="225"/>
        <v>4.5026881720430109E-2</v>
      </c>
      <c r="Q906" s="196">
        <f t="shared" si="226"/>
        <v>0.80999999999999861</v>
      </c>
      <c r="R906" s="197">
        <f t="shared" si="227"/>
        <v>5.4435483870967645E-2</v>
      </c>
      <c r="S906" s="313">
        <f t="shared" si="228"/>
        <v>331.1522999999994</v>
      </c>
      <c r="T906" s="190" t="s">
        <v>179</v>
      </c>
      <c r="U906" s="190" t="s">
        <v>714</v>
      </c>
      <c r="V906" s="190" t="s">
        <v>642</v>
      </c>
      <c r="W906" s="196">
        <v>1</v>
      </c>
      <c r="X906" s="190" t="s">
        <v>427</v>
      </c>
    </row>
    <row r="907" spans="2:24" hidden="1" x14ac:dyDescent="0.25">
      <c r="B907" s="670">
        <v>45960</v>
      </c>
      <c r="C907" s="528" t="str">
        <f t="shared" ref="C907" si="231">RIGHT(TEXT(B907,"aaa"),1)</f>
        <v>四</v>
      </c>
      <c r="D907" s="245">
        <v>1</v>
      </c>
      <c r="E907" s="190" t="s">
        <v>636</v>
      </c>
      <c r="F907" s="314">
        <v>1160</v>
      </c>
      <c r="G907" s="190">
        <v>17435</v>
      </c>
      <c r="H907" s="190">
        <v>17435</v>
      </c>
      <c r="I907" s="198">
        <f t="shared" ref="I907:I926" si="232">H907/G907</f>
        <v>1</v>
      </c>
      <c r="J907" s="190">
        <v>200</v>
      </c>
      <c r="K907" s="198">
        <f t="shared" ref="K907:K926" si="233">J907/G907</f>
        <v>1.1471178663607686E-2</v>
      </c>
      <c r="L907" s="314">
        <v>5.8</v>
      </c>
      <c r="M907" s="198">
        <f t="shared" ref="M907:M926" si="234">(H907+J907)/G907</f>
        <v>1.0114711786636077</v>
      </c>
      <c r="N907" s="314">
        <v>1160</v>
      </c>
      <c r="O907" s="190">
        <v>200</v>
      </c>
      <c r="P907" s="197">
        <f t="shared" ref="P907:P926" si="235">O907/G907</f>
        <v>1.1471178663607686E-2</v>
      </c>
      <c r="Q907" s="196">
        <f t="shared" ref="Q907:Q926" si="236">(H907+J907)-G907-O907</f>
        <v>0</v>
      </c>
      <c r="R907" s="197">
        <f t="shared" ref="R907:R926" si="237">Q907/G907</f>
        <v>0</v>
      </c>
      <c r="S907" s="313">
        <f t="shared" ref="S907:S926" si="238">Q907*L907</f>
        <v>0</v>
      </c>
      <c r="T907" s="190" t="s">
        <v>179</v>
      </c>
      <c r="U907" s="190" t="s">
        <v>536</v>
      </c>
      <c r="V907" s="190" t="s">
        <v>702</v>
      </c>
      <c r="W907" s="196">
        <v>1</v>
      </c>
      <c r="X907" s="190" t="s">
        <v>469</v>
      </c>
    </row>
    <row r="908" spans="2:24" hidden="1" x14ac:dyDescent="0.25">
      <c r="B908" s="671"/>
      <c r="C908" s="528"/>
      <c r="D908" s="245">
        <v>2</v>
      </c>
      <c r="E908" s="190" t="s">
        <v>544</v>
      </c>
      <c r="F908" s="314">
        <v>1112.78</v>
      </c>
      <c r="G908" s="190">
        <v>287.27</v>
      </c>
      <c r="H908" s="190">
        <v>287.27</v>
      </c>
      <c r="I908" s="198">
        <f t="shared" si="232"/>
        <v>1</v>
      </c>
      <c r="J908" s="190">
        <v>28.41</v>
      </c>
      <c r="K908" s="198">
        <f t="shared" si="233"/>
        <v>9.8896508511156764E-2</v>
      </c>
      <c r="L908" s="314">
        <v>156.72999999999999</v>
      </c>
      <c r="M908" s="198">
        <f t="shared" si="234"/>
        <v>1.0988965085111568</v>
      </c>
      <c r="N908" s="314">
        <v>4452.7</v>
      </c>
      <c r="O908" s="190">
        <v>7.1</v>
      </c>
      <c r="P908" s="197">
        <f t="shared" si="235"/>
        <v>2.4715424513523862E-2</v>
      </c>
      <c r="Q908" s="196">
        <f t="shared" si="236"/>
        <v>21.310000000000024</v>
      </c>
      <c r="R908" s="197">
        <f t="shared" si="237"/>
        <v>7.4181083997632971E-2</v>
      </c>
      <c r="S908" s="313">
        <f t="shared" si="238"/>
        <v>3339.9163000000035</v>
      </c>
      <c r="T908" s="190" t="s">
        <v>467</v>
      </c>
      <c r="U908" s="190" t="s">
        <v>221</v>
      </c>
      <c r="V908" s="190" t="s">
        <v>512</v>
      </c>
      <c r="W908" s="196">
        <v>1</v>
      </c>
      <c r="X908" s="190" t="s">
        <v>469</v>
      </c>
    </row>
    <row r="909" spans="2:24" hidden="1" x14ac:dyDescent="0.25">
      <c r="B909" s="671"/>
      <c r="C909" s="528"/>
      <c r="D909" s="245">
        <v>3</v>
      </c>
      <c r="E909" s="190" t="s">
        <v>496</v>
      </c>
      <c r="F909" s="314">
        <v>668.47</v>
      </c>
      <c r="G909" s="190">
        <v>75.22</v>
      </c>
      <c r="H909" s="190">
        <v>75.22</v>
      </c>
      <c r="I909" s="198">
        <f t="shared" si="232"/>
        <v>1</v>
      </c>
      <c r="J909" s="190">
        <v>7.45</v>
      </c>
      <c r="K909" s="198">
        <f t="shared" si="233"/>
        <v>9.9042807763892585E-2</v>
      </c>
      <c r="L909" s="314">
        <v>318.32</v>
      </c>
      <c r="M909" s="198">
        <f t="shared" si="234"/>
        <v>1.0990428077638925</v>
      </c>
      <c r="N909" s="314">
        <v>2371.48</v>
      </c>
      <c r="O909" s="190">
        <v>2.1</v>
      </c>
      <c r="P909" s="197">
        <f t="shared" si="235"/>
        <v>2.7918106886466367E-2</v>
      </c>
      <c r="Q909" s="196">
        <f t="shared" si="236"/>
        <v>5.3500000000000032</v>
      </c>
      <c r="R909" s="197">
        <f t="shared" si="237"/>
        <v>7.1124700877426256E-2</v>
      </c>
      <c r="S909" s="313">
        <f t="shared" si="238"/>
        <v>1703.0120000000011</v>
      </c>
      <c r="T909" s="190" t="s">
        <v>179</v>
      </c>
      <c r="U909" s="190" t="s">
        <v>222</v>
      </c>
      <c r="V909" s="190" t="s">
        <v>688</v>
      </c>
      <c r="W909" s="196">
        <v>1</v>
      </c>
      <c r="X909" s="190" t="s">
        <v>424</v>
      </c>
    </row>
    <row r="910" spans="2:24" hidden="1" x14ac:dyDescent="0.25">
      <c r="B910" s="671"/>
      <c r="C910" s="528"/>
      <c r="D910" s="245">
        <v>4</v>
      </c>
      <c r="E910" s="190" t="s">
        <v>465</v>
      </c>
      <c r="F910" s="314">
        <v>635.04</v>
      </c>
      <c r="G910" s="190">
        <v>31.64</v>
      </c>
      <c r="H910" s="190">
        <v>31.64</v>
      </c>
      <c r="I910" s="198">
        <f t="shared" si="232"/>
        <v>1</v>
      </c>
      <c r="J910" s="190">
        <v>3.14</v>
      </c>
      <c r="K910" s="198">
        <f t="shared" si="233"/>
        <v>9.924146649810367E-2</v>
      </c>
      <c r="L910" s="314">
        <v>814.16</v>
      </c>
      <c r="M910" s="198">
        <f t="shared" si="234"/>
        <v>1.0992414664981036</v>
      </c>
      <c r="N910" s="314">
        <v>2556.46</v>
      </c>
      <c r="O910" s="190">
        <v>0.78</v>
      </c>
      <c r="P910" s="197">
        <f t="shared" si="235"/>
        <v>2.4652338811630849E-2</v>
      </c>
      <c r="Q910" s="196">
        <f t="shared" si="236"/>
        <v>2.3600000000000003</v>
      </c>
      <c r="R910" s="197">
        <f t="shared" si="237"/>
        <v>7.4589127686472828E-2</v>
      </c>
      <c r="S910" s="313">
        <f t="shared" si="238"/>
        <v>1921.4176000000002</v>
      </c>
      <c r="T910" s="190" t="s">
        <v>179</v>
      </c>
      <c r="U910" s="190" t="s">
        <v>222</v>
      </c>
      <c r="V910" s="190" t="s">
        <v>688</v>
      </c>
      <c r="W910" s="196">
        <v>1</v>
      </c>
      <c r="X910" s="190" t="s">
        <v>414</v>
      </c>
    </row>
    <row r="911" spans="2:24" hidden="1" x14ac:dyDescent="0.25">
      <c r="B911" s="671"/>
      <c r="C911" s="528"/>
      <c r="D911" s="245">
        <v>5</v>
      </c>
      <c r="E911" s="190" t="s">
        <v>637</v>
      </c>
      <c r="F911" s="314">
        <v>613.72</v>
      </c>
      <c r="G911" s="190">
        <v>6188</v>
      </c>
      <c r="H911" s="190">
        <v>6188</v>
      </c>
      <c r="I911" s="198">
        <f t="shared" si="232"/>
        <v>1</v>
      </c>
      <c r="J911" s="190">
        <v>93.27</v>
      </c>
      <c r="K911" s="198">
        <f t="shared" si="233"/>
        <v>1.5072721396250807E-2</v>
      </c>
      <c r="L911" s="314">
        <v>6.58</v>
      </c>
      <c r="M911" s="198">
        <f t="shared" si="234"/>
        <v>1.0150727213962509</v>
      </c>
      <c r="N911" s="314">
        <v>613.72</v>
      </c>
      <c r="O911" s="190">
        <v>93.27</v>
      </c>
      <c r="P911" s="197">
        <f t="shared" si="235"/>
        <v>1.5072721396250807E-2</v>
      </c>
      <c r="Q911" s="196">
        <f t="shared" si="236"/>
        <v>4.4053649617126212E-13</v>
      </c>
      <c r="R911" s="197">
        <f t="shared" si="237"/>
        <v>7.1192064668917607E-17</v>
      </c>
      <c r="S911" s="313">
        <f t="shared" si="238"/>
        <v>2.8987301448069046E-12</v>
      </c>
      <c r="T911" s="190" t="s">
        <v>467</v>
      </c>
      <c r="U911" s="190" t="s">
        <v>221</v>
      </c>
      <c r="V911" s="190" t="s">
        <v>641</v>
      </c>
      <c r="W911" s="196">
        <v>1</v>
      </c>
      <c r="X911" s="190" t="s">
        <v>469</v>
      </c>
    </row>
    <row r="912" spans="2:24" hidden="1" x14ac:dyDescent="0.25">
      <c r="B912" s="671"/>
      <c r="C912" s="528"/>
      <c r="D912" s="245">
        <v>6</v>
      </c>
      <c r="E912" s="190" t="s">
        <v>488</v>
      </c>
      <c r="F912" s="314">
        <v>584.96</v>
      </c>
      <c r="G912" s="190">
        <v>63.95</v>
      </c>
      <c r="H912" s="190">
        <v>63.95</v>
      </c>
      <c r="I912" s="198">
        <f t="shared" si="232"/>
        <v>1</v>
      </c>
      <c r="J912" s="190">
        <v>6.1</v>
      </c>
      <c r="K912" s="198">
        <f t="shared" si="233"/>
        <v>9.5387021110242373E-2</v>
      </c>
      <c r="L912" s="314">
        <v>365.6</v>
      </c>
      <c r="M912" s="198">
        <f t="shared" si="234"/>
        <v>1.0953870211102423</v>
      </c>
      <c r="N912" s="314">
        <v>2230.16</v>
      </c>
      <c r="O912" s="190">
        <v>1.6</v>
      </c>
      <c r="P912" s="197">
        <f t="shared" si="235"/>
        <v>2.5019546520719312E-2</v>
      </c>
      <c r="Q912" s="196">
        <f t="shared" si="236"/>
        <v>4.4999999999999947</v>
      </c>
      <c r="R912" s="197">
        <f t="shared" si="237"/>
        <v>7.0367474589522985E-2</v>
      </c>
      <c r="S912" s="313">
        <f t="shared" si="238"/>
        <v>1645.1999999999982</v>
      </c>
      <c r="T912" s="190" t="s">
        <v>179</v>
      </c>
      <c r="U912" s="190" t="s">
        <v>222</v>
      </c>
      <c r="V912" s="190" t="s">
        <v>688</v>
      </c>
      <c r="W912" s="196">
        <v>1</v>
      </c>
      <c r="X912" s="190" t="s">
        <v>418</v>
      </c>
    </row>
    <row r="913" spans="2:24" hidden="1" x14ac:dyDescent="0.25">
      <c r="B913" s="671"/>
      <c r="C913" s="528"/>
      <c r="D913" s="245">
        <v>7</v>
      </c>
      <c r="E913" s="190" t="s">
        <v>526</v>
      </c>
      <c r="F913" s="314">
        <v>517.54999999999995</v>
      </c>
      <c r="G913" s="190">
        <v>67.89</v>
      </c>
      <c r="H913" s="190">
        <v>67.89</v>
      </c>
      <c r="I913" s="198">
        <f t="shared" si="232"/>
        <v>1</v>
      </c>
      <c r="J913" s="190">
        <v>6.4</v>
      </c>
      <c r="K913" s="198">
        <f t="shared" si="233"/>
        <v>9.4270142878185303E-2</v>
      </c>
      <c r="L913" s="314">
        <v>333.9</v>
      </c>
      <c r="M913" s="198">
        <f t="shared" si="234"/>
        <v>1.0942701428781854</v>
      </c>
      <c r="N913" s="314">
        <v>2136.96</v>
      </c>
      <c r="O913" s="190">
        <v>1.55</v>
      </c>
      <c r="P913" s="197">
        <f t="shared" si="235"/>
        <v>2.2831050228310501E-2</v>
      </c>
      <c r="Q913" s="196">
        <f t="shared" si="236"/>
        <v>4.8500000000000059</v>
      </c>
      <c r="R913" s="197">
        <f t="shared" si="237"/>
        <v>7.1439092649874886E-2</v>
      </c>
      <c r="S913" s="313">
        <f t="shared" si="238"/>
        <v>1619.4150000000018</v>
      </c>
      <c r="T913" s="190" t="s">
        <v>179</v>
      </c>
      <c r="U913" s="190" t="s">
        <v>222</v>
      </c>
      <c r="V913" s="190" t="s">
        <v>688</v>
      </c>
      <c r="W913" s="196">
        <v>1</v>
      </c>
      <c r="X913" s="190" t="s">
        <v>415</v>
      </c>
    </row>
    <row r="914" spans="2:24" hidden="1" x14ac:dyDescent="0.25">
      <c r="B914" s="671"/>
      <c r="C914" s="528"/>
      <c r="D914" s="245">
        <v>8</v>
      </c>
      <c r="E914" s="190" t="s">
        <v>548</v>
      </c>
      <c r="F914" s="314">
        <v>511.7</v>
      </c>
      <c r="G914" s="190">
        <v>22.36</v>
      </c>
      <c r="H914" s="190">
        <v>22.36</v>
      </c>
      <c r="I914" s="198">
        <f t="shared" si="232"/>
        <v>1</v>
      </c>
      <c r="J914" s="190">
        <v>2.21</v>
      </c>
      <c r="K914" s="198">
        <f t="shared" si="233"/>
        <v>9.8837209302325577E-2</v>
      </c>
      <c r="L914" s="314">
        <v>930.36</v>
      </c>
      <c r="M914" s="198">
        <f t="shared" si="234"/>
        <v>1.0988372093023255</v>
      </c>
      <c r="N914" s="314">
        <v>2056.1</v>
      </c>
      <c r="O914" s="190">
        <v>0.55000000000000004</v>
      </c>
      <c r="P914" s="197">
        <f t="shared" si="235"/>
        <v>2.4597495527728087E-2</v>
      </c>
      <c r="Q914" s="196">
        <f t="shared" si="236"/>
        <v>1.6600000000000008</v>
      </c>
      <c r="R914" s="197">
        <f t="shared" si="237"/>
        <v>7.4239713774597538E-2</v>
      </c>
      <c r="S914" s="313">
        <f t="shared" si="238"/>
        <v>1544.3976000000007</v>
      </c>
      <c r="T914" s="190" t="s">
        <v>179</v>
      </c>
      <c r="U914" s="190" t="s">
        <v>714</v>
      </c>
      <c r="V914" s="190" t="s">
        <v>642</v>
      </c>
      <c r="W914" s="196">
        <v>1</v>
      </c>
      <c r="X914" s="190" t="s">
        <v>424</v>
      </c>
    </row>
    <row r="915" spans="2:24" hidden="1" x14ac:dyDescent="0.25">
      <c r="B915" s="671"/>
      <c r="C915" s="528"/>
      <c r="D915" s="245">
        <v>9</v>
      </c>
      <c r="E915" s="190" t="s">
        <v>650</v>
      </c>
      <c r="F915" s="314">
        <v>494.8</v>
      </c>
      <c r="G915" s="190">
        <v>6890</v>
      </c>
      <c r="H915" s="190">
        <v>6890</v>
      </c>
      <c r="I915" s="198">
        <f t="shared" si="232"/>
        <v>1</v>
      </c>
      <c r="J915" s="190">
        <v>115.07</v>
      </c>
      <c r="K915" s="198">
        <f t="shared" si="233"/>
        <v>1.6701015965166908E-2</v>
      </c>
      <c r="L915" s="314">
        <v>4.3</v>
      </c>
      <c r="M915" s="198">
        <f t="shared" si="234"/>
        <v>1.0167010159651668</v>
      </c>
      <c r="N915" s="314">
        <v>494.8</v>
      </c>
      <c r="O915" s="190">
        <v>115.07</v>
      </c>
      <c r="P915" s="197">
        <f t="shared" si="235"/>
        <v>1.6701015965166908E-2</v>
      </c>
      <c r="Q915" s="196">
        <f t="shared" si="236"/>
        <v>-2.8421709430404007E-13</v>
      </c>
      <c r="R915" s="197">
        <f t="shared" si="237"/>
        <v>-4.1250666807552986E-17</v>
      </c>
      <c r="S915" s="313">
        <f t="shared" si="238"/>
        <v>-1.2221335055073723E-12</v>
      </c>
      <c r="T915" s="190" t="s">
        <v>179</v>
      </c>
      <c r="U915" s="190" t="s">
        <v>536</v>
      </c>
      <c r="V915" s="190" t="s">
        <v>640</v>
      </c>
      <c r="W915" s="196">
        <v>1</v>
      </c>
      <c r="X915" s="190" t="s">
        <v>469</v>
      </c>
    </row>
    <row r="916" spans="2:24" hidden="1" x14ac:dyDescent="0.25">
      <c r="B916" s="672"/>
      <c r="C916" s="528"/>
      <c r="D916" s="245">
        <v>10</v>
      </c>
      <c r="E916" s="190" t="s">
        <v>523</v>
      </c>
      <c r="F916" s="314">
        <v>490.13</v>
      </c>
      <c r="G916" s="190">
        <v>44.25</v>
      </c>
      <c r="H916" s="190">
        <v>44.25</v>
      </c>
      <c r="I916" s="198">
        <f t="shared" si="232"/>
        <v>1</v>
      </c>
      <c r="J916" s="190">
        <v>4.3</v>
      </c>
      <c r="K916" s="198">
        <f t="shared" si="233"/>
        <v>9.7175141242937843E-2</v>
      </c>
      <c r="L916" s="314">
        <v>342.75</v>
      </c>
      <c r="M916" s="198">
        <f t="shared" si="234"/>
        <v>1.0971751412429378</v>
      </c>
      <c r="N916" s="314">
        <v>1473.83</v>
      </c>
      <c r="O916" s="190">
        <v>1.43</v>
      </c>
      <c r="P916" s="197">
        <f t="shared" si="235"/>
        <v>3.2316384180790962E-2</v>
      </c>
      <c r="Q916" s="196">
        <f t="shared" si="236"/>
        <v>2.8699999999999974</v>
      </c>
      <c r="R916" s="197">
        <f t="shared" si="237"/>
        <v>6.4858757062146832E-2</v>
      </c>
      <c r="S916" s="313">
        <f t="shared" si="238"/>
        <v>983.69249999999909</v>
      </c>
      <c r="T916" s="190" t="s">
        <v>179</v>
      </c>
      <c r="U916" s="190" t="s">
        <v>222</v>
      </c>
      <c r="V916" s="190" t="s">
        <v>688</v>
      </c>
      <c r="W916" s="196">
        <v>1</v>
      </c>
      <c r="X916" s="190" t="s">
        <v>425</v>
      </c>
    </row>
    <row r="917" spans="2:24" hidden="1" x14ac:dyDescent="0.25">
      <c r="B917" s="670">
        <v>45961</v>
      </c>
      <c r="C917" s="528" t="str">
        <f t="shared" ref="C917" si="239">RIGHT(TEXT(B917,"aaa"),1)</f>
        <v>五</v>
      </c>
      <c r="D917" s="245">
        <v>1</v>
      </c>
      <c r="E917" s="190" t="s">
        <v>636</v>
      </c>
      <c r="F917" s="314">
        <v>1116.6199999999999</v>
      </c>
      <c r="G917" s="190">
        <v>13470</v>
      </c>
      <c r="H917" s="190">
        <v>13470</v>
      </c>
      <c r="I917" s="198">
        <f t="shared" si="232"/>
        <v>1</v>
      </c>
      <c r="J917" s="190">
        <v>192.52</v>
      </c>
      <c r="K917" s="198">
        <f t="shared" si="233"/>
        <v>1.4292501855976244E-2</v>
      </c>
      <c r="L917" s="314">
        <v>5.8</v>
      </c>
      <c r="M917" s="198">
        <f t="shared" si="234"/>
        <v>1.0142925018559763</v>
      </c>
      <c r="N917" s="314">
        <v>1116.6199999999999</v>
      </c>
      <c r="O917" s="190">
        <v>192.52</v>
      </c>
      <c r="P917" s="197">
        <f t="shared" si="235"/>
        <v>1.4292501855976244E-2</v>
      </c>
      <c r="Q917" s="196">
        <f t="shared" si="236"/>
        <v>4.2632564145606011E-13</v>
      </c>
      <c r="R917" s="197">
        <f t="shared" si="237"/>
        <v>3.1650010501563481E-17</v>
      </c>
      <c r="S917" s="313">
        <f t="shared" si="238"/>
        <v>2.4726887204451486E-12</v>
      </c>
      <c r="T917" s="190" t="s">
        <v>179</v>
      </c>
      <c r="U917" s="190" t="s">
        <v>536</v>
      </c>
      <c r="V917" s="190" t="s">
        <v>702</v>
      </c>
      <c r="W917" s="196">
        <v>1</v>
      </c>
      <c r="X917" s="190" t="s">
        <v>469</v>
      </c>
    </row>
    <row r="918" spans="2:24" hidden="1" x14ac:dyDescent="0.25">
      <c r="B918" s="671"/>
      <c r="C918" s="528"/>
      <c r="D918" s="245">
        <v>2</v>
      </c>
      <c r="E918" s="190" t="s">
        <v>544</v>
      </c>
      <c r="F918" s="314">
        <v>658.27</v>
      </c>
      <c r="G918" s="190">
        <v>218.33</v>
      </c>
      <c r="H918" s="190">
        <v>218.33</v>
      </c>
      <c r="I918" s="198">
        <f t="shared" si="232"/>
        <v>1</v>
      </c>
      <c r="J918" s="190">
        <v>16.309999999999999</v>
      </c>
      <c r="K918" s="198">
        <f t="shared" si="233"/>
        <v>7.4703430586726502E-2</v>
      </c>
      <c r="L918" s="314">
        <v>156.72999999999999</v>
      </c>
      <c r="M918" s="198">
        <f t="shared" si="234"/>
        <v>1.0747034305867265</v>
      </c>
      <c r="N918" s="314">
        <v>2556.27</v>
      </c>
      <c r="O918" s="190">
        <v>4.2</v>
      </c>
      <c r="P918" s="197">
        <f t="shared" si="235"/>
        <v>1.923693491503687E-2</v>
      </c>
      <c r="Q918" s="196">
        <f t="shared" si="236"/>
        <v>12.110000000000003</v>
      </c>
      <c r="R918" s="197">
        <f t="shared" si="237"/>
        <v>5.5466495671689653E-2</v>
      </c>
      <c r="S918" s="313">
        <f t="shared" si="238"/>
        <v>1898.0003000000004</v>
      </c>
      <c r="T918" s="190" t="s">
        <v>467</v>
      </c>
      <c r="U918" s="190" t="s">
        <v>221</v>
      </c>
      <c r="V918" s="190" t="s">
        <v>512</v>
      </c>
      <c r="W918" s="196">
        <v>1</v>
      </c>
      <c r="X918" s="190" t="s">
        <v>469</v>
      </c>
    </row>
    <row r="919" spans="2:24" hidden="1" x14ac:dyDescent="0.25">
      <c r="B919" s="671"/>
      <c r="C919" s="528"/>
      <c r="D919" s="245">
        <v>3</v>
      </c>
      <c r="E919" s="190" t="s">
        <v>824</v>
      </c>
      <c r="F919" s="314">
        <v>603.12</v>
      </c>
      <c r="G919" s="190">
        <v>476.06</v>
      </c>
      <c r="H919" s="190">
        <v>476.06</v>
      </c>
      <c r="I919" s="198">
        <f t="shared" si="232"/>
        <v>1</v>
      </c>
      <c r="J919" s="190">
        <v>35.57</v>
      </c>
      <c r="K919" s="198">
        <f t="shared" si="233"/>
        <v>7.4717472587488967E-2</v>
      </c>
      <c r="L919" s="314">
        <v>100.52</v>
      </c>
      <c r="M919" s="198">
        <f t="shared" si="234"/>
        <v>1.0747174725874891</v>
      </c>
      <c r="N919" s="314">
        <v>3575.5</v>
      </c>
      <c r="O919" s="190">
        <v>6</v>
      </c>
      <c r="P919" s="197">
        <f t="shared" si="235"/>
        <v>1.2603453346216863E-2</v>
      </c>
      <c r="Q919" s="196">
        <f t="shared" si="236"/>
        <v>29.569999999999993</v>
      </c>
      <c r="R919" s="197">
        <f t="shared" si="237"/>
        <v>6.2114019241272092E-2</v>
      </c>
      <c r="S919" s="313">
        <f t="shared" si="238"/>
        <v>2972.3763999999992</v>
      </c>
      <c r="T919" s="190" t="s">
        <v>179</v>
      </c>
      <c r="U919" s="190" t="s">
        <v>714</v>
      </c>
      <c r="V919" s="190" t="s">
        <v>688</v>
      </c>
      <c r="W919" s="196">
        <v>1</v>
      </c>
      <c r="X919" s="190" t="s">
        <v>820</v>
      </c>
    </row>
    <row r="920" spans="2:24" hidden="1" x14ac:dyDescent="0.25">
      <c r="B920" s="671"/>
      <c r="C920" s="528"/>
      <c r="D920" s="245">
        <v>4</v>
      </c>
      <c r="E920" s="190" t="s">
        <v>614</v>
      </c>
      <c r="F920" s="314">
        <v>514.84</v>
      </c>
      <c r="G920" s="190">
        <v>216.04</v>
      </c>
      <c r="H920" s="190">
        <v>216.04</v>
      </c>
      <c r="I920" s="198">
        <f t="shared" si="232"/>
        <v>1</v>
      </c>
      <c r="J920" s="190">
        <v>10.76</v>
      </c>
      <c r="K920" s="198">
        <f t="shared" si="233"/>
        <v>4.9805591557119056E-2</v>
      </c>
      <c r="L920" s="314">
        <v>95.34</v>
      </c>
      <c r="M920" s="198">
        <f t="shared" si="234"/>
        <v>1.0498055915571189</v>
      </c>
      <c r="N920" s="314">
        <v>1025.8599999999999</v>
      </c>
      <c r="O920" s="190">
        <v>5.4</v>
      </c>
      <c r="P920" s="197">
        <f t="shared" si="235"/>
        <v>2.4995371227550457E-2</v>
      </c>
      <c r="Q920" s="196">
        <f t="shared" si="236"/>
        <v>5.3599999999999905</v>
      </c>
      <c r="R920" s="197">
        <f t="shared" si="237"/>
        <v>2.4810220329568554E-2</v>
      </c>
      <c r="S920" s="313">
        <f t="shared" si="238"/>
        <v>511.0223999999991</v>
      </c>
      <c r="T920" s="190" t="s">
        <v>179</v>
      </c>
      <c r="U920" s="190" t="s">
        <v>714</v>
      </c>
      <c r="V920" s="190" t="s">
        <v>642</v>
      </c>
      <c r="W920" s="196">
        <v>1</v>
      </c>
      <c r="X920" s="190" t="s">
        <v>469</v>
      </c>
    </row>
    <row r="921" spans="2:24" hidden="1" x14ac:dyDescent="0.25">
      <c r="B921" s="671"/>
      <c r="C921" s="528"/>
      <c r="D921" s="245">
        <v>5</v>
      </c>
      <c r="E921" s="190" t="s">
        <v>548</v>
      </c>
      <c r="F921" s="314">
        <v>474.48</v>
      </c>
      <c r="G921" s="190">
        <v>20.56</v>
      </c>
      <c r="H921" s="190">
        <v>20.56</v>
      </c>
      <c r="I921" s="198">
        <f t="shared" si="232"/>
        <v>1</v>
      </c>
      <c r="J921" s="190">
        <v>1.97</v>
      </c>
      <c r="K921" s="198">
        <f t="shared" si="233"/>
        <v>9.58171206225681E-2</v>
      </c>
      <c r="L921" s="314">
        <v>930.36</v>
      </c>
      <c r="M921" s="198">
        <f t="shared" si="234"/>
        <v>1.095817120622568</v>
      </c>
      <c r="N921" s="314">
        <v>1832.81</v>
      </c>
      <c r="O921" s="190">
        <v>0.51</v>
      </c>
      <c r="P921" s="197">
        <f t="shared" si="235"/>
        <v>2.4805447470817123E-2</v>
      </c>
      <c r="Q921" s="196">
        <f t="shared" si="236"/>
        <v>1.4599999999999989</v>
      </c>
      <c r="R921" s="197">
        <f t="shared" si="237"/>
        <v>7.1011673151750915E-2</v>
      </c>
      <c r="S921" s="313">
        <f t="shared" si="238"/>
        <v>1358.325599999999</v>
      </c>
      <c r="T921" s="190" t="s">
        <v>179</v>
      </c>
      <c r="U921" s="190" t="s">
        <v>714</v>
      </c>
      <c r="V921" s="190" t="s">
        <v>642</v>
      </c>
      <c r="W921" s="196">
        <v>1</v>
      </c>
      <c r="X921" s="190" t="s">
        <v>424</v>
      </c>
    </row>
    <row r="922" spans="2:24" hidden="1" x14ac:dyDescent="0.25">
      <c r="B922" s="671"/>
      <c r="C922" s="528"/>
      <c r="D922" s="245">
        <v>6</v>
      </c>
      <c r="E922" s="190" t="s">
        <v>637</v>
      </c>
      <c r="F922" s="314">
        <v>458.1</v>
      </c>
      <c r="G922" s="190">
        <v>5125</v>
      </c>
      <c r="H922" s="190">
        <v>5125</v>
      </c>
      <c r="I922" s="198">
        <f t="shared" si="232"/>
        <v>1</v>
      </c>
      <c r="J922" s="190">
        <v>69.62</v>
      </c>
      <c r="K922" s="198">
        <f t="shared" si="233"/>
        <v>1.358439024390244E-2</v>
      </c>
      <c r="L922" s="314">
        <v>6.58</v>
      </c>
      <c r="M922" s="198">
        <f t="shared" si="234"/>
        <v>1.0135843902439023</v>
      </c>
      <c r="N922" s="314">
        <v>458.1</v>
      </c>
      <c r="O922" s="190">
        <v>69.62</v>
      </c>
      <c r="P922" s="197">
        <f t="shared" si="235"/>
        <v>1.358439024390244E-2</v>
      </c>
      <c r="Q922" s="196">
        <f t="shared" si="236"/>
        <v>-1.1368683772161603E-13</v>
      </c>
      <c r="R922" s="197">
        <f t="shared" si="237"/>
        <v>-2.2182797604217763E-17</v>
      </c>
      <c r="S922" s="313">
        <f t="shared" si="238"/>
        <v>-7.4805939220823348E-13</v>
      </c>
      <c r="T922" s="190" t="s">
        <v>467</v>
      </c>
      <c r="U922" s="190" t="s">
        <v>221</v>
      </c>
      <c r="V922" s="190" t="s">
        <v>641</v>
      </c>
      <c r="W922" s="196">
        <v>1</v>
      </c>
      <c r="X922" s="190" t="s">
        <v>469</v>
      </c>
    </row>
    <row r="923" spans="2:24" hidden="1" x14ac:dyDescent="0.25">
      <c r="B923" s="671"/>
      <c r="C923" s="528"/>
      <c r="D923" s="245">
        <v>7</v>
      </c>
      <c r="E923" s="190" t="s">
        <v>823</v>
      </c>
      <c r="F923" s="314">
        <v>300</v>
      </c>
      <c r="G923" s="190">
        <v>72.13</v>
      </c>
      <c r="H923" s="190">
        <v>72.13</v>
      </c>
      <c r="I923" s="198">
        <f t="shared" si="232"/>
        <v>1</v>
      </c>
      <c r="J923" s="190">
        <v>3</v>
      </c>
      <c r="K923" s="198">
        <f t="shared" si="233"/>
        <v>4.1591570774989602E-2</v>
      </c>
      <c r="L923" s="314">
        <v>200</v>
      </c>
      <c r="M923" s="198">
        <f t="shared" si="234"/>
        <v>1.0415915707749897</v>
      </c>
      <c r="N923" s="314">
        <v>600</v>
      </c>
      <c r="O923" s="190">
        <v>1.5</v>
      </c>
      <c r="P923" s="197">
        <f t="shared" si="235"/>
        <v>2.0795785387494801E-2</v>
      </c>
      <c r="Q923" s="196">
        <f t="shared" si="236"/>
        <v>1.5</v>
      </c>
      <c r="R923" s="197">
        <f t="shared" si="237"/>
        <v>2.0795785387494801E-2</v>
      </c>
      <c r="S923" s="313">
        <f t="shared" si="238"/>
        <v>300</v>
      </c>
      <c r="T923" s="190" t="s">
        <v>179</v>
      </c>
      <c r="U923" s="190" t="s">
        <v>714</v>
      </c>
      <c r="V923" s="190" t="s">
        <v>509</v>
      </c>
      <c r="W923" s="196">
        <v>1</v>
      </c>
      <c r="X923" s="190" t="s">
        <v>820</v>
      </c>
    </row>
    <row r="924" spans="2:24" hidden="1" x14ac:dyDescent="0.25">
      <c r="B924" s="671"/>
      <c r="C924" s="528"/>
      <c r="D924" s="245">
        <v>8</v>
      </c>
      <c r="E924" s="190" t="s">
        <v>549</v>
      </c>
      <c r="F924" s="314">
        <v>212.71</v>
      </c>
      <c r="G924" s="190">
        <v>45.74</v>
      </c>
      <c r="H924" s="190">
        <v>45.74</v>
      </c>
      <c r="I924" s="198">
        <f t="shared" si="232"/>
        <v>1</v>
      </c>
      <c r="J924" s="190">
        <v>3.42</v>
      </c>
      <c r="K924" s="198">
        <f t="shared" si="233"/>
        <v>7.4770441626585041E-2</v>
      </c>
      <c r="L924" s="314">
        <v>124.39</v>
      </c>
      <c r="M924" s="198">
        <f t="shared" si="234"/>
        <v>1.0747704416265851</v>
      </c>
      <c r="N924" s="314">
        <v>425.41</v>
      </c>
      <c r="O924" s="190">
        <v>1.71</v>
      </c>
      <c r="P924" s="197">
        <f t="shared" si="235"/>
        <v>3.738522081329252E-2</v>
      </c>
      <c r="Q924" s="196">
        <f t="shared" si="236"/>
        <v>1.7100000000000017</v>
      </c>
      <c r="R924" s="197">
        <f t="shared" si="237"/>
        <v>3.7385220813292562E-2</v>
      </c>
      <c r="S924" s="313">
        <f t="shared" si="238"/>
        <v>212.70690000000022</v>
      </c>
      <c r="T924" s="190" t="s">
        <v>467</v>
      </c>
      <c r="U924" s="190" t="s">
        <v>221</v>
      </c>
      <c r="V924" s="190" t="s">
        <v>685</v>
      </c>
      <c r="W924" s="196">
        <v>1</v>
      </c>
      <c r="X924" s="190" t="s">
        <v>415</v>
      </c>
    </row>
    <row r="925" spans="2:24" hidden="1" x14ac:dyDescent="0.25">
      <c r="B925" s="671"/>
      <c r="C925" s="528"/>
      <c r="D925" s="245">
        <v>9</v>
      </c>
      <c r="E925" s="190" t="s">
        <v>822</v>
      </c>
      <c r="F925" s="314">
        <v>203.14</v>
      </c>
      <c r="G925" s="190">
        <v>7213</v>
      </c>
      <c r="H925" s="190">
        <v>7213</v>
      </c>
      <c r="I925" s="198">
        <f t="shared" si="232"/>
        <v>1</v>
      </c>
      <c r="J925" s="190">
        <v>29.02</v>
      </c>
      <c r="K925" s="198">
        <f t="shared" si="233"/>
        <v>4.0232912796339939E-3</v>
      </c>
      <c r="L925" s="314">
        <v>7</v>
      </c>
      <c r="M925" s="198">
        <f t="shared" si="234"/>
        <v>1.0040232912796341</v>
      </c>
      <c r="N925" s="314">
        <v>203.14</v>
      </c>
      <c r="O925" s="190">
        <v>29.02</v>
      </c>
      <c r="P925" s="197">
        <f t="shared" si="235"/>
        <v>4.0232912796339939E-3</v>
      </c>
      <c r="Q925" s="196">
        <f t="shared" si="236"/>
        <v>4.3698378249246161E-13</v>
      </c>
      <c r="R925" s="197">
        <f t="shared" si="237"/>
        <v>6.0582806390192936E-17</v>
      </c>
      <c r="S925" s="313">
        <f t="shared" si="238"/>
        <v>3.0588864774472313E-12</v>
      </c>
      <c r="T925" s="190" t="s">
        <v>179</v>
      </c>
      <c r="U925" s="190" t="s">
        <v>536</v>
      </c>
      <c r="V925" s="190" t="s">
        <v>640</v>
      </c>
      <c r="W925" s="196">
        <v>1</v>
      </c>
      <c r="X925" s="190" t="s">
        <v>820</v>
      </c>
    </row>
    <row r="926" spans="2:24" hidden="1" x14ac:dyDescent="0.25">
      <c r="B926" s="672"/>
      <c r="C926" s="528"/>
      <c r="D926" s="245">
        <v>10</v>
      </c>
      <c r="E926" s="190" t="s">
        <v>508</v>
      </c>
      <c r="F926" s="314">
        <v>196.24</v>
      </c>
      <c r="G926" s="190">
        <v>10.69</v>
      </c>
      <c r="H926" s="190">
        <v>10.54</v>
      </c>
      <c r="I926" s="198">
        <f t="shared" si="232"/>
        <v>0.98596819457436857</v>
      </c>
      <c r="J926" s="190">
        <v>1.18</v>
      </c>
      <c r="K926" s="198">
        <f t="shared" si="233"/>
        <v>0.11038353601496725</v>
      </c>
      <c r="L926" s="314">
        <v>408.83</v>
      </c>
      <c r="M926" s="198">
        <f t="shared" si="234"/>
        <v>1.0963517305893358</v>
      </c>
      <c r="N926" s="314">
        <v>421.09</v>
      </c>
      <c r="O926" s="190">
        <v>0.48</v>
      </c>
      <c r="P926" s="197">
        <f t="shared" si="235"/>
        <v>4.4901777362020577E-2</v>
      </c>
      <c r="Q926" s="196">
        <f t="shared" si="236"/>
        <v>0.54999999999999938</v>
      </c>
      <c r="R926" s="197">
        <f t="shared" si="237"/>
        <v>5.1449953227315194E-2</v>
      </c>
      <c r="S926" s="313">
        <f t="shared" si="238"/>
        <v>224.85649999999973</v>
      </c>
      <c r="T926" s="190" t="s">
        <v>179</v>
      </c>
      <c r="U926" s="190" t="s">
        <v>714</v>
      </c>
      <c r="V926" s="190" t="s">
        <v>642</v>
      </c>
      <c r="W926" s="196">
        <v>1</v>
      </c>
      <c r="X926" s="190" t="s">
        <v>427</v>
      </c>
    </row>
    <row r="927" spans="2:24" hidden="1" x14ac:dyDescent="0.25">
      <c r="B927" s="670">
        <v>45962</v>
      </c>
      <c r="C927" s="528" t="str">
        <f t="shared" ref="C927" si="240">RIGHT(TEXT(B927,"aaa"),1)</f>
        <v>六</v>
      </c>
      <c r="D927" s="245">
        <v>1</v>
      </c>
      <c r="E927" s="190" t="s">
        <v>824</v>
      </c>
      <c r="F927" s="314">
        <v>1849.57</v>
      </c>
      <c r="G927" s="190">
        <v>715.24</v>
      </c>
      <c r="H927" s="190">
        <v>715.24</v>
      </c>
      <c r="I927" s="198">
        <f t="shared" ref="I927:I946" si="241">H927/G927</f>
        <v>1</v>
      </c>
      <c r="J927" s="190">
        <v>56.65</v>
      </c>
      <c r="K927" s="198">
        <f t="shared" ref="K927:K946" si="242">J927/G927</f>
        <v>7.9204183211229795E-2</v>
      </c>
      <c r="L927" s="314">
        <v>100.52</v>
      </c>
      <c r="M927" s="198">
        <f t="shared" ref="M927:M946" si="243">(H927+J927)/G927</f>
        <v>1.0792041832112298</v>
      </c>
      <c r="N927" s="314">
        <v>5694.46</v>
      </c>
      <c r="O927" s="190">
        <v>18.399999999999999</v>
      </c>
      <c r="P927" s="197">
        <f t="shared" ref="P927:P946" si="244">O927/G927</f>
        <v>2.5725630557575076E-2</v>
      </c>
      <c r="Q927" s="196">
        <f t="shared" ref="Q927:Q946" si="245">(H927+J927)-G927-O927</f>
        <v>38.249999999999979</v>
      </c>
      <c r="R927" s="197">
        <f t="shared" ref="R927:R946" si="246">Q927/G927</f>
        <v>5.3478552653654685E-2</v>
      </c>
      <c r="S927" s="313">
        <f t="shared" ref="S927:S946" si="247">Q927*L927</f>
        <v>3844.8899999999976</v>
      </c>
      <c r="T927" s="190" t="s">
        <v>179</v>
      </c>
      <c r="U927" s="190" t="s">
        <v>714</v>
      </c>
      <c r="V927" s="190" t="s">
        <v>688</v>
      </c>
      <c r="W927" s="196">
        <v>1</v>
      </c>
      <c r="X927" s="190" t="s">
        <v>820</v>
      </c>
    </row>
    <row r="928" spans="2:24" hidden="1" x14ac:dyDescent="0.25">
      <c r="B928" s="671"/>
      <c r="C928" s="528"/>
      <c r="D928" s="245">
        <v>2</v>
      </c>
      <c r="E928" s="190" t="s">
        <v>636</v>
      </c>
      <c r="F928" s="314">
        <v>661.32</v>
      </c>
      <c r="G928" s="190">
        <v>14139</v>
      </c>
      <c r="H928" s="190">
        <v>14139</v>
      </c>
      <c r="I928" s="198">
        <f t="shared" si="241"/>
        <v>1</v>
      </c>
      <c r="J928" s="190">
        <v>114.02</v>
      </c>
      <c r="K928" s="198">
        <f t="shared" si="242"/>
        <v>8.0642195346205536E-3</v>
      </c>
      <c r="L928" s="314">
        <v>5.8</v>
      </c>
      <c r="M928" s="198">
        <f t="shared" si="243"/>
        <v>1.0080642195346206</v>
      </c>
      <c r="N928" s="314">
        <v>661.32</v>
      </c>
      <c r="O928" s="190">
        <v>114.02</v>
      </c>
      <c r="P928" s="197">
        <f t="shared" si="244"/>
        <v>8.0642195346205536E-3</v>
      </c>
      <c r="Q928" s="196">
        <f t="shared" si="245"/>
        <v>4.4053649617126212E-13</v>
      </c>
      <c r="R928" s="197">
        <f t="shared" si="246"/>
        <v>3.1157542695470835E-17</v>
      </c>
      <c r="S928" s="313">
        <f t="shared" si="247"/>
        <v>2.55511167779332E-12</v>
      </c>
      <c r="T928" s="190" t="s">
        <v>179</v>
      </c>
      <c r="U928" s="190" t="s">
        <v>536</v>
      </c>
      <c r="V928" s="190" t="s">
        <v>702</v>
      </c>
      <c r="W928" s="196">
        <v>1</v>
      </c>
      <c r="X928" s="190" t="s">
        <v>469</v>
      </c>
    </row>
    <row r="929" spans="2:24" hidden="1" x14ac:dyDescent="0.25">
      <c r="B929" s="671"/>
      <c r="C929" s="528"/>
      <c r="D929" s="245">
        <v>3</v>
      </c>
      <c r="E929" s="190" t="s">
        <v>822</v>
      </c>
      <c r="F929" s="314">
        <v>641.13</v>
      </c>
      <c r="G929" s="190">
        <v>10837</v>
      </c>
      <c r="H929" s="190">
        <v>10837</v>
      </c>
      <c r="I929" s="198">
        <f t="shared" si="241"/>
        <v>1</v>
      </c>
      <c r="J929" s="190">
        <v>91.59</v>
      </c>
      <c r="K929" s="198">
        <f t="shared" si="242"/>
        <v>8.4516009965857706E-3</v>
      </c>
      <c r="L929" s="314">
        <v>7</v>
      </c>
      <c r="M929" s="198">
        <f t="shared" si="243"/>
        <v>1.0084516009965858</v>
      </c>
      <c r="N929" s="314">
        <v>641.13</v>
      </c>
      <c r="O929" s="190">
        <v>91.59</v>
      </c>
      <c r="P929" s="197">
        <f t="shared" si="244"/>
        <v>8.4516009965857706E-3</v>
      </c>
      <c r="Q929" s="196">
        <f t="shared" si="245"/>
        <v>1.4210854715202004E-13</v>
      </c>
      <c r="R929" s="197">
        <f t="shared" si="246"/>
        <v>1.3113273706009046E-17</v>
      </c>
      <c r="S929" s="313">
        <f t="shared" si="247"/>
        <v>9.9475983006414026E-13</v>
      </c>
      <c r="T929" s="190" t="s">
        <v>179</v>
      </c>
      <c r="U929" s="190" t="s">
        <v>536</v>
      </c>
      <c r="V929" s="190" t="s">
        <v>640</v>
      </c>
      <c r="W929" s="196">
        <v>1</v>
      </c>
      <c r="X929" s="190" t="s">
        <v>820</v>
      </c>
    </row>
    <row r="930" spans="2:24" hidden="1" x14ac:dyDescent="0.25">
      <c r="B930" s="671"/>
      <c r="C930" s="528"/>
      <c r="D930" s="245">
        <v>4</v>
      </c>
      <c r="E930" s="190" t="s">
        <v>614</v>
      </c>
      <c r="F930" s="314">
        <v>552.97</v>
      </c>
      <c r="G930" s="190">
        <v>221.45</v>
      </c>
      <c r="H930" s="190">
        <v>221.45</v>
      </c>
      <c r="I930" s="198">
        <f t="shared" si="241"/>
        <v>1</v>
      </c>
      <c r="J930" s="190">
        <v>11.7</v>
      </c>
      <c r="K930" s="198">
        <f t="shared" si="242"/>
        <v>5.2833596748701736E-2</v>
      </c>
      <c r="L930" s="314">
        <v>95.34</v>
      </c>
      <c r="M930" s="198">
        <f t="shared" si="243"/>
        <v>1.0528335967487017</v>
      </c>
      <c r="N930" s="314">
        <v>1115.48</v>
      </c>
      <c r="O930" s="190">
        <v>5.8</v>
      </c>
      <c r="P930" s="197">
        <f t="shared" si="244"/>
        <v>2.6191013772860691E-2</v>
      </c>
      <c r="Q930" s="196">
        <f t="shared" si="245"/>
        <v>5.8999999999999888</v>
      </c>
      <c r="R930" s="197">
        <f t="shared" si="246"/>
        <v>2.6642582975841E-2</v>
      </c>
      <c r="S930" s="313">
        <f t="shared" si="247"/>
        <v>562.50599999999895</v>
      </c>
      <c r="T930" s="190" t="s">
        <v>179</v>
      </c>
      <c r="U930" s="190" t="s">
        <v>714</v>
      </c>
      <c r="V930" s="190" t="s">
        <v>642</v>
      </c>
      <c r="W930" s="196">
        <v>1</v>
      </c>
      <c r="X930" s="190" t="s">
        <v>469</v>
      </c>
    </row>
    <row r="931" spans="2:24" hidden="1" x14ac:dyDescent="0.25">
      <c r="B931" s="671"/>
      <c r="C931" s="528"/>
      <c r="D931" s="245">
        <v>5</v>
      </c>
      <c r="E931" s="190" t="s">
        <v>823</v>
      </c>
      <c r="F931" s="314">
        <v>480</v>
      </c>
      <c r="G931" s="190">
        <v>108.37</v>
      </c>
      <c r="H931" s="190">
        <v>108.37</v>
      </c>
      <c r="I931" s="198">
        <f t="shared" si="241"/>
        <v>1</v>
      </c>
      <c r="J931" s="190">
        <v>4.7699999999999996</v>
      </c>
      <c r="K931" s="198">
        <f t="shared" si="242"/>
        <v>4.401587155116729E-2</v>
      </c>
      <c r="L931" s="314">
        <v>200</v>
      </c>
      <c r="M931" s="198">
        <f t="shared" si="243"/>
        <v>1.0440158715511672</v>
      </c>
      <c r="N931" s="314">
        <v>954</v>
      </c>
      <c r="O931" s="190">
        <v>2.4</v>
      </c>
      <c r="P931" s="197">
        <f t="shared" si="244"/>
        <v>2.2146350465996122E-2</v>
      </c>
      <c r="Q931" s="196">
        <f t="shared" si="245"/>
        <v>2.3699999999999961</v>
      </c>
      <c r="R931" s="197">
        <f t="shared" si="246"/>
        <v>2.1869521085171137E-2</v>
      </c>
      <c r="S931" s="313">
        <f t="shared" si="247"/>
        <v>473.9999999999992</v>
      </c>
      <c r="T931" s="190" t="s">
        <v>179</v>
      </c>
      <c r="U931" s="190" t="s">
        <v>714</v>
      </c>
      <c r="V931" s="190" t="s">
        <v>509</v>
      </c>
      <c r="W931" s="196">
        <v>1</v>
      </c>
      <c r="X931" s="190" t="s">
        <v>820</v>
      </c>
    </row>
    <row r="932" spans="2:24" hidden="1" x14ac:dyDescent="0.25">
      <c r="B932" s="671"/>
      <c r="C932" s="528"/>
      <c r="D932" s="245">
        <v>6</v>
      </c>
      <c r="E932" s="190" t="s">
        <v>637</v>
      </c>
      <c r="F932" s="314">
        <v>383.02</v>
      </c>
      <c r="G932" s="190">
        <v>5122</v>
      </c>
      <c r="H932" s="190">
        <v>5122</v>
      </c>
      <c r="I932" s="198">
        <f t="shared" si="241"/>
        <v>1</v>
      </c>
      <c r="J932" s="190">
        <v>58.21</v>
      </c>
      <c r="K932" s="198">
        <f t="shared" si="242"/>
        <v>1.1364701288559157E-2</v>
      </c>
      <c r="L932" s="314">
        <v>6.58</v>
      </c>
      <c r="M932" s="198">
        <f t="shared" si="243"/>
        <v>1.0113647012885592</v>
      </c>
      <c r="N932" s="314">
        <v>383.02</v>
      </c>
      <c r="O932" s="190">
        <v>58.21</v>
      </c>
      <c r="P932" s="197">
        <f t="shared" si="244"/>
        <v>1.1364701288559157E-2</v>
      </c>
      <c r="Q932" s="196">
        <f t="shared" si="245"/>
        <v>0</v>
      </c>
      <c r="R932" s="197">
        <f t="shared" si="246"/>
        <v>0</v>
      </c>
      <c r="S932" s="313">
        <f t="shared" si="247"/>
        <v>0</v>
      </c>
      <c r="T932" s="190" t="s">
        <v>467</v>
      </c>
      <c r="U932" s="190" t="s">
        <v>221</v>
      </c>
      <c r="V932" s="190" t="s">
        <v>641</v>
      </c>
      <c r="W932" s="196">
        <v>1</v>
      </c>
      <c r="X932" s="190" t="s">
        <v>469</v>
      </c>
    </row>
    <row r="933" spans="2:24" hidden="1" x14ac:dyDescent="0.25">
      <c r="B933" s="671"/>
      <c r="C933" s="528"/>
      <c r="D933" s="245">
        <v>7</v>
      </c>
      <c r="E933" s="190" t="s">
        <v>663</v>
      </c>
      <c r="F933" s="314">
        <v>217.91</v>
      </c>
      <c r="G933" s="190">
        <v>5295</v>
      </c>
      <c r="H933" s="190">
        <v>5295</v>
      </c>
      <c r="I933" s="198">
        <f t="shared" si="241"/>
        <v>1</v>
      </c>
      <c r="J933" s="190">
        <v>31.13</v>
      </c>
      <c r="K933" s="198">
        <f t="shared" si="242"/>
        <v>5.8791312559017938E-3</v>
      </c>
      <c r="L933" s="314">
        <v>7</v>
      </c>
      <c r="M933" s="198">
        <f t="shared" si="243"/>
        <v>1.0058791312559019</v>
      </c>
      <c r="N933" s="314">
        <v>217.91</v>
      </c>
      <c r="O933" s="190">
        <v>31.13</v>
      </c>
      <c r="P933" s="197">
        <f t="shared" si="244"/>
        <v>5.8791312559017938E-3</v>
      </c>
      <c r="Q933" s="196">
        <f t="shared" si="245"/>
        <v>1.1013412404281553E-13</v>
      </c>
      <c r="R933" s="197">
        <f t="shared" si="246"/>
        <v>2.0799645711579893E-17</v>
      </c>
      <c r="S933" s="313">
        <f t="shared" si="247"/>
        <v>7.709388682997087E-13</v>
      </c>
      <c r="T933" s="190" t="s">
        <v>467</v>
      </c>
      <c r="U933" s="190" t="s">
        <v>221</v>
      </c>
      <c r="V933" s="190" t="s">
        <v>641</v>
      </c>
      <c r="W933" s="196">
        <v>1</v>
      </c>
      <c r="X933" s="190" t="s">
        <v>469</v>
      </c>
    </row>
    <row r="934" spans="2:24" hidden="1" x14ac:dyDescent="0.25">
      <c r="B934" s="671"/>
      <c r="C934" s="528"/>
      <c r="D934" s="245">
        <v>8</v>
      </c>
      <c r="E934" s="190" t="s">
        <v>806</v>
      </c>
      <c r="F934" s="314">
        <v>209</v>
      </c>
      <c r="G934" s="190">
        <v>25.52</v>
      </c>
      <c r="H934" s="190">
        <v>25.52</v>
      </c>
      <c r="I934" s="198">
        <f t="shared" si="241"/>
        <v>1</v>
      </c>
      <c r="J934" s="190">
        <v>1.58</v>
      </c>
      <c r="K934" s="198">
        <f t="shared" si="242"/>
        <v>6.1912225705329157E-2</v>
      </c>
      <c r="L934" s="314">
        <v>550</v>
      </c>
      <c r="M934" s="198">
        <f t="shared" si="243"/>
        <v>1.0619122257053293</v>
      </c>
      <c r="N934" s="314">
        <v>869</v>
      </c>
      <c r="O934" s="190">
        <v>0.38</v>
      </c>
      <c r="P934" s="197">
        <f t="shared" si="244"/>
        <v>1.4890282131661442E-2</v>
      </c>
      <c r="Q934" s="196">
        <f t="shared" si="245"/>
        <v>1.200000000000002</v>
      </c>
      <c r="R934" s="197">
        <f t="shared" si="246"/>
        <v>4.702194357366779E-2</v>
      </c>
      <c r="S934" s="313">
        <f t="shared" si="247"/>
        <v>660.00000000000102</v>
      </c>
      <c r="T934" s="190" t="s">
        <v>179</v>
      </c>
      <c r="U934" s="190" t="s">
        <v>714</v>
      </c>
      <c r="V934" s="190" t="s">
        <v>642</v>
      </c>
      <c r="W934" s="196">
        <v>1</v>
      </c>
      <c r="X934" s="190" t="s">
        <v>804</v>
      </c>
    </row>
    <row r="935" spans="2:24" hidden="1" x14ac:dyDescent="0.25">
      <c r="B935" s="671"/>
      <c r="C935" s="528"/>
      <c r="D935" s="245">
        <v>9</v>
      </c>
      <c r="E935" s="190" t="s">
        <v>826</v>
      </c>
      <c r="F935" s="314">
        <v>207.41</v>
      </c>
      <c r="G935" s="190">
        <v>12.67</v>
      </c>
      <c r="H935" s="190">
        <v>12.67</v>
      </c>
      <c r="I935" s="198">
        <f t="shared" si="241"/>
        <v>1</v>
      </c>
      <c r="J935" s="190">
        <v>1.02</v>
      </c>
      <c r="K935" s="198">
        <f t="shared" si="242"/>
        <v>8.050513022888714E-2</v>
      </c>
      <c r="L935" s="314">
        <v>406.68</v>
      </c>
      <c r="M935" s="198">
        <f t="shared" si="243"/>
        <v>1.0805051302288871</v>
      </c>
      <c r="N935" s="314">
        <v>414.81</v>
      </c>
      <c r="O935" s="190">
        <v>0.51</v>
      </c>
      <c r="P935" s="197">
        <f t="shared" si="244"/>
        <v>4.025256511444357E-2</v>
      </c>
      <c r="Q935" s="196">
        <f t="shared" si="245"/>
        <v>0.50999999999999956</v>
      </c>
      <c r="R935" s="197">
        <f t="shared" si="246"/>
        <v>4.0252565114443535E-2</v>
      </c>
      <c r="S935" s="313">
        <f t="shared" si="247"/>
        <v>207.40679999999983</v>
      </c>
      <c r="T935" s="190" t="s">
        <v>179</v>
      </c>
      <c r="U935" s="190" t="s">
        <v>714</v>
      </c>
      <c r="V935" s="190" t="s">
        <v>642</v>
      </c>
      <c r="W935" s="196">
        <v>1</v>
      </c>
      <c r="X935" s="190" t="s">
        <v>695</v>
      </c>
    </row>
    <row r="936" spans="2:24" hidden="1" x14ac:dyDescent="0.25">
      <c r="B936" s="672"/>
      <c r="C936" s="528"/>
      <c r="D936" s="245">
        <v>10</v>
      </c>
      <c r="E936" s="190" t="s">
        <v>550</v>
      </c>
      <c r="F936" s="314">
        <v>207.05</v>
      </c>
      <c r="G936" s="190">
        <v>68.48</v>
      </c>
      <c r="H936" s="190">
        <v>68.48</v>
      </c>
      <c r="I936" s="198">
        <f t="shared" si="241"/>
        <v>1</v>
      </c>
      <c r="J936" s="190">
        <v>6.03</v>
      </c>
      <c r="K936" s="198">
        <f t="shared" si="242"/>
        <v>8.8054906542056069E-2</v>
      </c>
      <c r="L936" s="314">
        <v>160.5</v>
      </c>
      <c r="M936" s="198">
        <f t="shared" si="243"/>
        <v>1.0880549065420562</v>
      </c>
      <c r="N936" s="314">
        <v>967.82</v>
      </c>
      <c r="O936" s="190">
        <v>1.29</v>
      </c>
      <c r="P936" s="197">
        <f t="shared" si="244"/>
        <v>1.8837616822429907E-2</v>
      </c>
      <c r="Q936" s="196">
        <f t="shared" si="245"/>
        <v>4.7400000000000011</v>
      </c>
      <c r="R936" s="197">
        <f t="shared" si="246"/>
        <v>6.9217289719626179E-2</v>
      </c>
      <c r="S936" s="313">
        <f t="shared" si="247"/>
        <v>760.77000000000021</v>
      </c>
      <c r="T936" s="190" t="s">
        <v>179</v>
      </c>
      <c r="U936" s="190" t="s">
        <v>714</v>
      </c>
      <c r="V936" s="190" t="s">
        <v>509</v>
      </c>
      <c r="W936" s="196">
        <v>1</v>
      </c>
      <c r="X936" s="190" t="s">
        <v>469</v>
      </c>
    </row>
    <row r="937" spans="2:24" hidden="1" x14ac:dyDescent="0.25">
      <c r="B937" s="670">
        <v>45963</v>
      </c>
      <c r="C937" s="528" t="str">
        <f t="shared" ref="C937" si="248">RIGHT(TEXT(B937,"aaa"),1)</f>
        <v>日</v>
      </c>
      <c r="D937" s="245">
        <v>1</v>
      </c>
      <c r="E937" s="190" t="s">
        <v>636</v>
      </c>
      <c r="F937" s="314">
        <v>1875.55</v>
      </c>
      <c r="G937" s="190">
        <v>18931</v>
      </c>
      <c r="H937" s="190">
        <v>18931</v>
      </c>
      <c r="I937" s="198">
        <f t="shared" si="241"/>
        <v>1</v>
      </c>
      <c r="J937" s="190">
        <v>323.37</v>
      </c>
      <c r="K937" s="198">
        <f t="shared" si="242"/>
        <v>1.7081506523691302E-2</v>
      </c>
      <c r="L937" s="314">
        <v>5.8</v>
      </c>
      <c r="M937" s="198">
        <f t="shared" si="243"/>
        <v>1.0170815065236913</v>
      </c>
      <c r="N937" s="314">
        <v>1875.55</v>
      </c>
      <c r="O937" s="190">
        <v>323.37</v>
      </c>
      <c r="P937" s="197">
        <f t="shared" si="244"/>
        <v>1.7081506523691302E-2</v>
      </c>
      <c r="Q937" s="196">
        <f t="shared" si="245"/>
        <v>-1.0231815394945443E-12</v>
      </c>
      <c r="R937" s="197">
        <f t="shared" si="246"/>
        <v>-5.4047939332023893E-17</v>
      </c>
      <c r="S937" s="313">
        <f t="shared" si="247"/>
        <v>-5.9344529290683563E-12</v>
      </c>
      <c r="T937" s="190" t="s">
        <v>179</v>
      </c>
      <c r="U937" s="190" t="s">
        <v>536</v>
      </c>
      <c r="V937" s="190" t="s">
        <v>702</v>
      </c>
      <c r="W937" s="196">
        <v>1</v>
      </c>
      <c r="X937" s="190" t="s">
        <v>469</v>
      </c>
    </row>
    <row r="938" spans="2:24" hidden="1" x14ac:dyDescent="0.25">
      <c r="B938" s="671"/>
      <c r="C938" s="528"/>
      <c r="D938" s="245">
        <v>2</v>
      </c>
      <c r="E938" s="190" t="s">
        <v>544</v>
      </c>
      <c r="F938" s="314">
        <v>1857.25</v>
      </c>
      <c r="G938" s="190">
        <v>319.7</v>
      </c>
      <c r="H938" s="190">
        <v>319.7</v>
      </c>
      <c r="I938" s="198">
        <f t="shared" si="241"/>
        <v>1</v>
      </c>
      <c r="J938" s="190">
        <v>24.5</v>
      </c>
      <c r="K938" s="198">
        <f t="shared" si="242"/>
        <v>7.6634344698154527E-2</v>
      </c>
      <c r="L938" s="314">
        <v>156.72999999999999</v>
      </c>
      <c r="M938" s="198">
        <f t="shared" si="243"/>
        <v>1.0766343446981546</v>
      </c>
      <c r="N938" s="314">
        <v>3839.89</v>
      </c>
      <c r="O938" s="190">
        <v>11.85</v>
      </c>
      <c r="P938" s="197">
        <f t="shared" si="244"/>
        <v>3.7065999374413516E-2</v>
      </c>
      <c r="Q938" s="196">
        <f t="shared" si="245"/>
        <v>12.65</v>
      </c>
      <c r="R938" s="197">
        <f t="shared" si="246"/>
        <v>3.9568345323741011E-2</v>
      </c>
      <c r="S938" s="313">
        <f t="shared" si="247"/>
        <v>1982.6344999999999</v>
      </c>
      <c r="T938" s="190" t="s">
        <v>467</v>
      </c>
      <c r="U938" s="190" t="s">
        <v>221</v>
      </c>
      <c r="V938" s="190" t="s">
        <v>512</v>
      </c>
      <c r="W938" s="196">
        <v>1</v>
      </c>
      <c r="X938" s="190" t="s">
        <v>469</v>
      </c>
    </row>
    <row r="939" spans="2:24" hidden="1" x14ac:dyDescent="0.25">
      <c r="B939" s="671"/>
      <c r="C939" s="528"/>
      <c r="D939" s="245">
        <v>3</v>
      </c>
      <c r="E939" s="190" t="s">
        <v>614</v>
      </c>
      <c r="F939" s="314">
        <v>954.35</v>
      </c>
      <c r="G939" s="190">
        <v>335.99</v>
      </c>
      <c r="H939" s="190">
        <v>335.99</v>
      </c>
      <c r="I939" s="198">
        <f t="shared" si="241"/>
        <v>1</v>
      </c>
      <c r="J939" s="190">
        <v>19.96</v>
      </c>
      <c r="K939" s="198">
        <f t="shared" si="242"/>
        <v>5.9406529956248698E-2</v>
      </c>
      <c r="L939" s="314">
        <v>95.34</v>
      </c>
      <c r="M939" s="198">
        <f t="shared" si="243"/>
        <v>1.0594065299562487</v>
      </c>
      <c r="N939" s="314">
        <v>1902.99</v>
      </c>
      <c r="O939" s="190">
        <v>10.01</v>
      </c>
      <c r="P939" s="197">
        <f t="shared" si="244"/>
        <v>2.9792553349802076E-2</v>
      </c>
      <c r="Q939" s="196">
        <f t="shared" si="245"/>
        <v>9.9499999999999797</v>
      </c>
      <c r="R939" s="197">
        <f t="shared" si="246"/>
        <v>2.961397660644656E-2</v>
      </c>
      <c r="S939" s="313">
        <f t="shared" si="247"/>
        <v>948.63299999999811</v>
      </c>
      <c r="T939" s="190" t="s">
        <v>179</v>
      </c>
      <c r="U939" s="190" t="s">
        <v>714</v>
      </c>
      <c r="V939" s="190" t="s">
        <v>642</v>
      </c>
      <c r="W939" s="196">
        <v>1</v>
      </c>
      <c r="X939" s="190" t="s">
        <v>469</v>
      </c>
    </row>
    <row r="940" spans="2:24" hidden="1" x14ac:dyDescent="0.25">
      <c r="B940" s="671"/>
      <c r="C940" s="528"/>
      <c r="D940" s="245">
        <v>4</v>
      </c>
      <c r="E940" s="190" t="s">
        <v>823</v>
      </c>
      <c r="F940" s="314">
        <v>622</v>
      </c>
      <c r="G940" s="190">
        <v>105.15</v>
      </c>
      <c r="H940" s="190">
        <v>105.15</v>
      </c>
      <c r="I940" s="198">
        <f t="shared" si="241"/>
        <v>1</v>
      </c>
      <c r="J940" s="190">
        <v>6.21</v>
      </c>
      <c r="K940" s="198">
        <f t="shared" si="242"/>
        <v>5.9058487874465049E-2</v>
      </c>
      <c r="L940" s="314">
        <v>200</v>
      </c>
      <c r="M940" s="198">
        <f t="shared" si="243"/>
        <v>1.0590584878744649</v>
      </c>
      <c r="N940" s="314">
        <v>1242</v>
      </c>
      <c r="O940" s="190">
        <v>3.11</v>
      </c>
      <c r="P940" s="197">
        <f t="shared" si="244"/>
        <v>2.9576795054683781E-2</v>
      </c>
      <c r="Q940" s="196">
        <f t="shared" si="245"/>
        <v>3.0999999999999939</v>
      </c>
      <c r="R940" s="197">
        <f t="shared" si="246"/>
        <v>2.9481692819781205E-2</v>
      </c>
      <c r="S940" s="313">
        <f t="shared" si="247"/>
        <v>619.99999999999875</v>
      </c>
      <c r="T940" s="190" t="s">
        <v>179</v>
      </c>
      <c r="U940" s="190" t="s">
        <v>714</v>
      </c>
      <c r="V940" s="190" t="s">
        <v>509</v>
      </c>
      <c r="W940" s="196">
        <v>1</v>
      </c>
      <c r="X940" s="190" t="s">
        <v>820</v>
      </c>
    </row>
    <row r="941" spans="2:24" hidden="1" x14ac:dyDescent="0.25">
      <c r="B941" s="671"/>
      <c r="C941" s="528"/>
      <c r="D941" s="245">
        <v>5</v>
      </c>
      <c r="E941" s="190" t="s">
        <v>647</v>
      </c>
      <c r="F941" s="314">
        <v>422.32</v>
      </c>
      <c r="G941" s="190">
        <v>107.06</v>
      </c>
      <c r="H941" s="190">
        <v>107.06</v>
      </c>
      <c r="I941" s="198">
        <f t="shared" si="241"/>
        <v>1</v>
      </c>
      <c r="J941" s="190">
        <v>7.4</v>
      </c>
      <c r="K941" s="198">
        <f t="shared" si="242"/>
        <v>6.9120119559125726E-2</v>
      </c>
      <c r="L941" s="314">
        <v>114.14</v>
      </c>
      <c r="M941" s="198">
        <f t="shared" si="243"/>
        <v>1.0691201195591258</v>
      </c>
      <c r="N941" s="314">
        <v>844.64</v>
      </c>
      <c r="O941" s="190">
        <v>3.7</v>
      </c>
      <c r="P941" s="197">
        <f t="shared" si="244"/>
        <v>3.4560059779562863E-2</v>
      </c>
      <c r="Q941" s="196">
        <f t="shared" si="245"/>
        <v>3.7000000000000055</v>
      </c>
      <c r="R941" s="197">
        <f t="shared" si="246"/>
        <v>3.4560059779562911E-2</v>
      </c>
      <c r="S941" s="313">
        <f t="shared" si="247"/>
        <v>422.31800000000061</v>
      </c>
      <c r="T941" s="190" t="s">
        <v>179</v>
      </c>
      <c r="U941" s="190" t="s">
        <v>714</v>
      </c>
      <c r="V941" s="190" t="s">
        <v>642</v>
      </c>
      <c r="W941" s="196">
        <v>1</v>
      </c>
      <c r="X941" s="190" t="s">
        <v>430</v>
      </c>
    </row>
    <row r="942" spans="2:24" hidden="1" x14ac:dyDescent="0.25">
      <c r="B942" s="671"/>
      <c r="C942" s="528"/>
      <c r="D942" s="245">
        <v>6</v>
      </c>
      <c r="E942" s="190" t="s">
        <v>686</v>
      </c>
      <c r="F942" s="314">
        <v>416.92</v>
      </c>
      <c r="G942" s="190">
        <v>95.8</v>
      </c>
      <c r="H942" s="190">
        <v>95.8</v>
      </c>
      <c r="I942" s="198">
        <f t="shared" si="241"/>
        <v>1</v>
      </c>
      <c r="J942" s="190">
        <v>7.01</v>
      </c>
      <c r="K942" s="198">
        <f t="shared" si="242"/>
        <v>7.3173277661795405E-2</v>
      </c>
      <c r="L942" s="314">
        <v>119.12</v>
      </c>
      <c r="M942" s="198">
        <f t="shared" si="243"/>
        <v>1.0731732776617955</v>
      </c>
      <c r="N942" s="314">
        <v>835.03</v>
      </c>
      <c r="O942" s="190">
        <v>3.5</v>
      </c>
      <c r="P942" s="197">
        <f t="shared" si="244"/>
        <v>3.6534446764091857E-2</v>
      </c>
      <c r="Q942" s="196">
        <f t="shared" si="245"/>
        <v>3.5100000000000051</v>
      </c>
      <c r="R942" s="197">
        <f t="shared" si="246"/>
        <v>3.6638830897703603E-2</v>
      </c>
      <c r="S942" s="313">
        <f t="shared" si="247"/>
        <v>418.11120000000062</v>
      </c>
      <c r="T942" s="190" t="s">
        <v>179</v>
      </c>
      <c r="U942" s="190" t="s">
        <v>714</v>
      </c>
      <c r="V942" s="190" t="s">
        <v>642</v>
      </c>
      <c r="W942" s="196">
        <v>1</v>
      </c>
      <c r="X942" s="190" t="s">
        <v>430</v>
      </c>
    </row>
    <row r="943" spans="2:24" hidden="1" x14ac:dyDescent="0.25">
      <c r="B943" s="671"/>
      <c r="C943" s="528"/>
      <c r="D943" s="245">
        <v>7</v>
      </c>
      <c r="E943" s="190" t="s">
        <v>822</v>
      </c>
      <c r="F943" s="314">
        <v>392.35</v>
      </c>
      <c r="G943" s="190">
        <v>10515</v>
      </c>
      <c r="H943" s="190">
        <v>10515</v>
      </c>
      <c r="I943" s="198">
        <f t="shared" si="241"/>
        <v>1</v>
      </c>
      <c r="J943" s="190">
        <v>56.05</v>
      </c>
      <c r="K943" s="198">
        <f t="shared" si="242"/>
        <v>5.3304802662862572E-3</v>
      </c>
      <c r="L943" s="314">
        <v>7</v>
      </c>
      <c r="M943" s="198">
        <f t="shared" si="243"/>
        <v>1.0053304802662861</v>
      </c>
      <c r="N943" s="314">
        <v>392.35</v>
      </c>
      <c r="O943" s="190">
        <v>56.05</v>
      </c>
      <c r="P943" s="197">
        <f t="shared" si="244"/>
        <v>5.3304802662862572E-3</v>
      </c>
      <c r="Q943" s="196">
        <f t="shared" si="245"/>
        <v>-7.2475359047530219E-13</v>
      </c>
      <c r="R943" s="197">
        <f t="shared" si="246"/>
        <v>-6.8925686207827119E-17</v>
      </c>
      <c r="S943" s="313">
        <f t="shared" si="247"/>
        <v>-5.0732751333271153E-12</v>
      </c>
      <c r="T943" s="190" t="s">
        <v>179</v>
      </c>
      <c r="U943" s="190" t="s">
        <v>536</v>
      </c>
      <c r="V943" s="190" t="s">
        <v>640</v>
      </c>
      <c r="W943" s="196">
        <v>1</v>
      </c>
      <c r="X943" s="190" t="s">
        <v>820</v>
      </c>
    </row>
    <row r="944" spans="2:24" hidden="1" x14ac:dyDescent="0.25">
      <c r="B944" s="671"/>
      <c r="C944" s="528"/>
      <c r="D944" s="245">
        <v>8</v>
      </c>
      <c r="E944" s="190" t="s">
        <v>701</v>
      </c>
      <c r="F944" s="314">
        <v>340.08</v>
      </c>
      <c r="G944" s="190">
        <v>108.03</v>
      </c>
      <c r="H944" s="190">
        <v>150.4</v>
      </c>
      <c r="I944" s="198">
        <f t="shared" si="241"/>
        <v>1.3922058687401648</v>
      </c>
      <c r="J944" s="190">
        <v>0</v>
      </c>
      <c r="K944" s="198">
        <f t="shared" si="242"/>
        <v>0</v>
      </c>
      <c r="L944" s="314">
        <v>278.75</v>
      </c>
      <c r="M944" s="198">
        <f t="shared" si="243"/>
        <v>1.3922058687401648</v>
      </c>
      <c r="N944" s="314">
        <v>11810.64</v>
      </c>
      <c r="O944" s="190">
        <v>1.22</v>
      </c>
      <c r="P944" s="197">
        <f t="shared" si="244"/>
        <v>1.129315930759974E-2</v>
      </c>
      <c r="Q944" s="196">
        <f t="shared" si="245"/>
        <v>41.150000000000006</v>
      </c>
      <c r="R944" s="197">
        <f t="shared" si="246"/>
        <v>0.38091270943256506</v>
      </c>
      <c r="S944" s="313">
        <f t="shared" si="247"/>
        <v>11470.562500000002</v>
      </c>
      <c r="T944" s="190" t="s">
        <v>467</v>
      </c>
      <c r="U944" s="190" t="s">
        <v>221</v>
      </c>
      <c r="V944" s="190" t="s">
        <v>829</v>
      </c>
      <c r="W944" s="196">
        <v>1</v>
      </c>
      <c r="X944" s="190" t="s">
        <v>469</v>
      </c>
    </row>
    <row r="945" spans="2:34" hidden="1" x14ac:dyDescent="0.25">
      <c r="B945" s="671"/>
      <c r="C945" s="528"/>
      <c r="D945" s="245">
        <v>9</v>
      </c>
      <c r="E945" s="190" t="s">
        <v>547</v>
      </c>
      <c r="F945" s="314">
        <v>335.17</v>
      </c>
      <c r="G945" s="190">
        <v>74.52</v>
      </c>
      <c r="H945" s="190">
        <v>74.52</v>
      </c>
      <c r="I945" s="198">
        <f t="shared" si="241"/>
        <v>1</v>
      </c>
      <c r="J945" s="190">
        <v>7.45</v>
      </c>
      <c r="K945" s="198">
        <f t="shared" si="242"/>
        <v>9.997316156736448E-2</v>
      </c>
      <c r="L945" s="314">
        <v>90.1</v>
      </c>
      <c r="M945" s="198">
        <f t="shared" si="243"/>
        <v>1.0999731615673645</v>
      </c>
      <c r="N945" s="314">
        <v>671.25</v>
      </c>
      <c r="O945" s="190">
        <v>3.72</v>
      </c>
      <c r="P945" s="197">
        <f t="shared" si="244"/>
        <v>4.9919484702093404E-2</v>
      </c>
      <c r="Q945" s="196">
        <f t="shared" si="245"/>
        <v>3.7300000000000026</v>
      </c>
      <c r="R945" s="197">
        <f t="shared" si="246"/>
        <v>5.0053676865271103E-2</v>
      </c>
      <c r="S945" s="313">
        <f t="shared" si="247"/>
        <v>336.07300000000021</v>
      </c>
      <c r="T945" s="190" t="s">
        <v>467</v>
      </c>
      <c r="U945" s="190" t="s">
        <v>221</v>
      </c>
      <c r="V945" s="190" t="s">
        <v>685</v>
      </c>
      <c r="W945" s="196">
        <v>1</v>
      </c>
      <c r="X945" s="190" t="s">
        <v>415</v>
      </c>
    </row>
    <row r="946" spans="2:34" hidden="1" x14ac:dyDescent="0.25">
      <c r="B946" s="672"/>
      <c r="C946" s="528"/>
      <c r="D946" s="245">
        <v>10</v>
      </c>
      <c r="E946" s="190" t="s">
        <v>637</v>
      </c>
      <c r="F946" s="314">
        <v>320.58</v>
      </c>
      <c r="G946" s="190">
        <v>7377</v>
      </c>
      <c r="H946" s="190">
        <v>7377</v>
      </c>
      <c r="I946" s="198">
        <f t="shared" si="241"/>
        <v>1</v>
      </c>
      <c r="J946" s="190">
        <v>48.72</v>
      </c>
      <c r="K946" s="198">
        <f t="shared" si="242"/>
        <v>6.6043106954046362E-3</v>
      </c>
      <c r="L946" s="314">
        <v>6.58</v>
      </c>
      <c r="M946" s="198">
        <f t="shared" si="243"/>
        <v>1.0066043106954046</v>
      </c>
      <c r="N946" s="314">
        <v>320.58</v>
      </c>
      <c r="O946" s="190">
        <v>48.72</v>
      </c>
      <c r="P946" s="197">
        <f t="shared" si="244"/>
        <v>6.6043106954046362E-3</v>
      </c>
      <c r="Q946" s="196">
        <f t="shared" si="245"/>
        <v>2.5579538487363607E-13</v>
      </c>
      <c r="R946" s="197">
        <f t="shared" si="246"/>
        <v>3.4674716669870686E-17</v>
      </c>
      <c r="S946" s="313">
        <f t="shared" si="247"/>
        <v>1.6831336324685253E-12</v>
      </c>
      <c r="T946" s="190" t="s">
        <v>467</v>
      </c>
      <c r="U946" s="190" t="s">
        <v>221</v>
      </c>
      <c r="V946" s="190" t="s">
        <v>641</v>
      </c>
      <c r="W946" s="196">
        <v>1</v>
      </c>
      <c r="X946" s="190" t="s">
        <v>469</v>
      </c>
    </row>
    <row r="947" spans="2:34" hidden="1" x14ac:dyDescent="0.25">
      <c r="B947" s="670">
        <v>45964</v>
      </c>
      <c r="C947" s="528" t="str">
        <f t="shared" ref="C947" si="249">RIGHT(TEXT(B947,"aaa"),1)</f>
        <v>一</v>
      </c>
      <c r="D947" s="245">
        <f>D937</f>
        <v>1</v>
      </c>
      <c r="E947" s="190" t="s">
        <v>636</v>
      </c>
      <c r="F947" s="314">
        <v>2802.15</v>
      </c>
      <c r="G947" s="190">
        <v>18802</v>
      </c>
      <c r="H947" s="190">
        <v>18802</v>
      </c>
      <c r="I947" s="198">
        <f t="shared" ref="I947:I956" si="250">H947/G947</f>
        <v>1</v>
      </c>
      <c r="J947" s="190">
        <v>483.13</v>
      </c>
      <c r="K947" s="198">
        <f t="shared" ref="K947:K956" si="251">J947/G947</f>
        <v>2.5695670673332623E-2</v>
      </c>
      <c r="L947" s="314">
        <v>5.8</v>
      </c>
      <c r="M947" s="198">
        <f t="shared" ref="M947:M956" si="252">(H947+J947)/G947</f>
        <v>1.0256956706733327</v>
      </c>
      <c r="N947" s="314">
        <v>2802.15</v>
      </c>
      <c r="O947" s="190">
        <v>483.13</v>
      </c>
      <c r="P947" s="197">
        <f t="shared" ref="P947:P956" si="253">O947/G947</f>
        <v>2.5695670673332623E-2</v>
      </c>
      <c r="Q947" s="196">
        <f t="shared" ref="Q947:Q956" si="254">(H947+J947)-G947-O947</f>
        <v>1.0231815394945443E-12</v>
      </c>
      <c r="R947" s="197">
        <f t="shared" ref="R947:R956" si="255">Q947/G947</f>
        <v>5.4418760743247754E-17</v>
      </c>
      <c r="S947" s="313">
        <f t="shared" ref="S947:S956" si="256">Q947*L947</f>
        <v>5.9344529290683563E-12</v>
      </c>
      <c r="T947" s="190" t="s">
        <v>179</v>
      </c>
      <c r="U947" s="190" t="s">
        <v>536</v>
      </c>
      <c r="V947" s="190" t="s">
        <v>702</v>
      </c>
      <c r="W947" s="196">
        <v>1</v>
      </c>
      <c r="X947" s="190" t="s">
        <v>469</v>
      </c>
    </row>
    <row r="948" spans="2:34" hidden="1" x14ac:dyDescent="0.25">
      <c r="B948" s="671"/>
      <c r="C948" s="528"/>
      <c r="D948" s="245">
        <f t="shared" ref="D948:D1011" si="257">D938</f>
        <v>2</v>
      </c>
      <c r="E948" s="190" t="s">
        <v>544</v>
      </c>
      <c r="F948" s="314">
        <v>514.07000000000005</v>
      </c>
      <c r="G948" s="190">
        <v>316.27</v>
      </c>
      <c r="H948" s="190">
        <v>316.27</v>
      </c>
      <c r="I948" s="198">
        <f t="shared" si="250"/>
        <v>1</v>
      </c>
      <c r="J948" s="190">
        <v>19.350000000000001</v>
      </c>
      <c r="K948" s="198">
        <f t="shared" si="251"/>
        <v>6.1181901539823579E-2</v>
      </c>
      <c r="L948" s="314">
        <v>156.72999999999999</v>
      </c>
      <c r="M948" s="198">
        <f t="shared" si="252"/>
        <v>1.0611819015398236</v>
      </c>
      <c r="N948" s="314">
        <v>3032.73</v>
      </c>
      <c r="O948" s="190">
        <v>3.28</v>
      </c>
      <c r="P948" s="197">
        <f t="shared" si="253"/>
        <v>1.0370885635691024E-2</v>
      </c>
      <c r="Q948" s="196">
        <f t="shared" si="254"/>
        <v>16.070000000000022</v>
      </c>
      <c r="R948" s="197">
        <f t="shared" si="255"/>
        <v>5.0811015904132617E-2</v>
      </c>
      <c r="S948" s="313">
        <f t="shared" si="256"/>
        <v>2518.6511000000032</v>
      </c>
      <c r="T948" s="190" t="s">
        <v>467</v>
      </c>
      <c r="U948" s="190" t="s">
        <v>221</v>
      </c>
      <c r="V948" s="190" t="s">
        <v>512</v>
      </c>
      <c r="W948" s="196">
        <v>1</v>
      </c>
      <c r="X948" s="190" t="s">
        <v>469</v>
      </c>
    </row>
    <row r="949" spans="2:34" hidden="1" x14ac:dyDescent="0.25">
      <c r="B949" s="671"/>
      <c r="C949" s="528"/>
      <c r="D949" s="245">
        <f t="shared" si="257"/>
        <v>3</v>
      </c>
      <c r="E949" s="190" t="s">
        <v>822</v>
      </c>
      <c r="F949" s="314">
        <v>447.37</v>
      </c>
      <c r="G949" s="190">
        <v>8326</v>
      </c>
      <c r="H949" s="190">
        <v>8326</v>
      </c>
      <c r="I949" s="198">
        <f t="shared" si="250"/>
        <v>1</v>
      </c>
      <c r="J949" s="190">
        <v>63.91</v>
      </c>
      <c r="K949" s="198">
        <f t="shared" si="251"/>
        <v>7.6759548402594276E-3</v>
      </c>
      <c r="L949" s="314">
        <v>7</v>
      </c>
      <c r="M949" s="198">
        <f t="shared" si="252"/>
        <v>1.0076759548402594</v>
      </c>
      <c r="N949" s="314">
        <v>447.37</v>
      </c>
      <c r="O949" s="190">
        <v>63.91</v>
      </c>
      <c r="P949" s="197">
        <f t="shared" si="253"/>
        <v>7.6759548402594276E-3</v>
      </c>
      <c r="Q949" s="196">
        <f t="shared" si="254"/>
        <v>-1.4210854715202004E-13</v>
      </c>
      <c r="R949" s="197">
        <f t="shared" si="255"/>
        <v>-1.7068045538316124E-17</v>
      </c>
      <c r="S949" s="313">
        <f t="shared" si="256"/>
        <v>-9.9475983006414026E-13</v>
      </c>
      <c r="T949" s="190" t="s">
        <v>179</v>
      </c>
      <c r="U949" s="190" t="s">
        <v>536</v>
      </c>
      <c r="V949" s="190" t="s">
        <v>640</v>
      </c>
      <c r="W949" s="196">
        <v>1</v>
      </c>
      <c r="X949" s="190" t="s">
        <v>820</v>
      </c>
    </row>
    <row r="950" spans="2:34" hidden="1" x14ac:dyDescent="0.25">
      <c r="B950" s="671"/>
      <c r="C950" s="528"/>
      <c r="D950" s="245">
        <f t="shared" si="257"/>
        <v>4</v>
      </c>
      <c r="E950" s="190" t="s">
        <v>519</v>
      </c>
      <c r="F950" s="314">
        <v>390.53</v>
      </c>
      <c r="G950" s="190">
        <v>254.03</v>
      </c>
      <c r="H950" s="190">
        <v>254.03</v>
      </c>
      <c r="I950" s="198">
        <f t="shared" si="250"/>
        <v>1</v>
      </c>
      <c r="J950" s="190">
        <v>12.09</v>
      </c>
      <c r="K950" s="198">
        <f t="shared" si="251"/>
        <v>4.7592803999527616E-2</v>
      </c>
      <c r="L950" s="314">
        <v>99.12</v>
      </c>
      <c r="M950" s="198">
        <f t="shared" si="252"/>
        <v>1.0475928039995277</v>
      </c>
      <c r="N950" s="314">
        <v>1198.3599999999999</v>
      </c>
      <c r="O950" s="190">
        <v>3.94</v>
      </c>
      <c r="P950" s="197">
        <f t="shared" si="253"/>
        <v>1.5509979136322481E-2</v>
      </c>
      <c r="Q950" s="196">
        <f t="shared" si="254"/>
        <v>8.1500000000000039</v>
      </c>
      <c r="R950" s="197">
        <f t="shared" si="255"/>
        <v>3.2082824863205149E-2</v>
      </c>
      <c r="S950" s="313">
        <f t="shared" si="256"/>
        <v>807.82800000000043</v>
      </c>
      <c r="T950" s="190" t="s">
        <v>179</v>
      </c>
      <c r="U950" s="190" t="s">
        <v>714</v>
      </c>
      <c r="V950" s="190" t="s">
        <v>509</v>
      </c>
      <c r="W950" s="196">
        <v>1</v>
      </c>
      <c r="X950" s="190" t="s">
        <v>469</v>
      </c>
    </row>
    <row r="951" spans="2:34" hidden="1" x14ac:dyDescent="0.25">
      <c r="B951" s="671"/>
      <c r="C951" s="528"/>
      <c r="D951" s="245">
        <f t="shared" si="257"/>
        <v>5</v>
      </c>
      <c r="E951" s="190" t="s">
        <v>637</v>
      </c>
      <c r="F951" s="314">
        <v>380.39</v>
      </c>
      <c r="G951" s="190">
        <v>7258</v>
      </c>
      <c r="H951" s="190">
        <v>7258</v>
      </c>
      <c r="I951" s="198">
        <f t="shared" si="250"/>
        <v>1</v>
      </c>
      <c r="J951" s="190">
        <v>57.81</v>
      </c>
      <c r="K951" s="198">
        <f t="shared" si="251"/>
        <v>7.9650041333700749E-3</v>
      </c>
      <c r="L951" s="314">
        <v>6.58</v>
      </c>
      <c r="M951" s="198">
        <f t="shared" si="252"/>
        <v>1.0079650041333701</v>
      </c>
      <c r="N951" s="314">
        <v>380.39</v>
      </c>
      <c r="O951" s="190">
        <v>57.81</v>
      </c>
      <c r="P951" s="197">
        <f t="shared" si="253"/>
        <v>7.9650041333700749E-3</v>
      </c>
      <c r="Q951" s="196">
        <f t="shared" si="254"/>
        <v>3.979039320256561E-13</v>
      </c>
      <c r="R951" s="197">
        <f t="shared" si="255"/>
        <v>5.4822806837373396E-17</v>
      </c>
      <c r="S951" s="313">
        <f t="shared" si="256"/>
        <v>2.6182078727288173E-12</v>
      </c>
      <c r="T951" s="190" t="s">
        <v>467</v>
      </c>
      <c r="U951" s="190" t="s">
        <v>221</v>
      </c>
      <c r="V951" s="190" t="s">
        <v>641</v>
      </c>
      <c r="W951" s="196">
        <v>1</v>
      </c>
      <c r="X951" s="190" t="s">
        <v>469</v>
      </c>
    </row>
    <row r="952" spans="2:34" hidden="1" x14ac:dyDescent="0.25">
      <c r="B952" s="671"/>
      <c r="C952" s="528"/>
      <c r="D952" s="245">
        <f t="shared" si="257"/>
        <v>6</v>
      </c>
      <c r="E952" s="190" t="s">
        <v>662</v>
      </c>
      <c r="F952" s="314">
        <v>260.22000000000003</v>
      </c>
      <c r="G952" s="190">
        <v>3219</v>
      </c>
      <c r="H952" s="190">
        <v>3219</v>
      </c>
      <c r="I952" s="198">
        <f t="shared" si="250"/>
        <v>1</v>
      </c>
      <c r="J952" s="190">
        <v>59.14</v>
      </c>
      <c r="K952" s="198">
        <f t="shared" si="251"/>
        <v>1.8372165268716992E-2</v>
      </c>
      <c r="L952" s="314">
        <v>4.4000000000000004</v>
      </c>
      <c r="M952" s="198">
        <f t="shared" si="252"/>
        <v>1.018372165268717</v>
      </c>
      <c r="N952" s="314">
        <v>260.22000000000003</v>
      </c>
      <c r="O952" s="190">
        <v>59.14</v>
      </c>
      <c r="P952" s="197">
        <f t="shared" si="253"/>
        <v>1.8372165268716992E-2</v>
      </c>
      <c r="Q952" s="196">
        <f t="shared" si="254"/>
        <v>-1.2789769243681803E-13</v>
      </c>
      <c r="R952" s="197">
        <f t="shared" si="255"/>
        <v>-3.9732119427405418E-17</v>
      </c>
      <c r="S952" s="313">
        <f t="shared" si="256"/>
        <v>-5.6274984672199937E-13</v>
      </c>
      <c r="T952" s="190" t="s">
        <v>179</v>
      </c>
      <c r="U952" s="190" t="s">
        <v>536</v>
      </c>
      <c r="V952" s="190" t="s">
        <v>640</v>
      </c>
      <c r="W952" s="196">
        <v>1</v>
      </c>
      <c r="X952" s="190" t="s">
        <v>450</v>
      </c>
    </row>
    <row r="953" spans="2:34" hidden="1" x14ac:dyDescent="0.25">
      <c r="B953" s="671"/>
      <c r="C953" s="528"/>
      <c r="D953" s="245">
        <f t="shared" si="257"/>
        <v>7</v>
      </c>
      <c r="E953" s="190" t="s">
        <v>490</v>
      </c>
      <c r="F953" s="314">
        <v>245.88</v>
      </c>
      <c r="G953" s="190">
        <v>159.68</v>
      </c>
      <c r="H953" s="190">
        <v>159.68</v>
      </c>
      <c r="I953" s="198">
        <f t="shared" si="250"/>
        <v>1</v>
      </c>
      <c r="J953" s="190">
        <v>9.77</v>
      </c>
      <c r="K953" s="198">
        <f t="shared" si="251"/>
        <v>6.1184869739478953E-2</v>
      </c>
      <c r="L953" s="314">
        <v>127.4</v>
      </c>
      <c r="M953" s="198">
        <f t="shared" si="252"/>
        <v>1.061184869739479</v>
      </c>
      <c r="N953" s="314">
        <v>1244.7</v>
      </c>
      <c r="O953" s="190">
        <v>1.93</v>
      </c>
      <c r="P953" s="197">
        <f t="shared" si="253"/>
        <v>1.2086673346693387E-2</v>
      </c>
      <c r="Q953" s="196">
        <f t="shared" si="254"/>
        <v>7.8400000000000105</v>
      </c>
      <c r="R953" s="197">
        <f t="shared" si="255"/>
        <v>4.9098196392785634E-2</v>
      </c>
      <c r="S953" s="313">
        <f t="shared" si="256"/>
        <v>998.8160000000014</v>
      </c>
      <c r="T953" s="190" t="s">
        <v>179</v>
      </c>
      <c r="U953" s="190" t="s">
        <v>714</v>
      </c>
      <c r="V953" s="190" t="s">
        <v>642</v>
      </c>
      <c r="W953" s="196">
        <v>1</v>
      </c>
      <c r="X953" s="190" t="s">
        <v>469</v>
      </c>
    </row>
    <row r="954" spans="2:34" hidden="1" x14ac:dyDescent="0.25">
      <c r="B954" s="671"/>
      <c r="C954" s="528"/>
      <c r="D954" s="245">
        <f t="shared" si="257"/>
        <v>8</v>
      </c>
      <c r="E954" s="190" t="s">
        <v>663</v>
      </c>
      <c r="F954" s="314">
        <v>244.93</v>
      </c>
      <c r="G954" s="190">
        <v>7151</v>
      </c>
      <c r="H954" s="190">
        <v>7151</v>
      </c>
      <c r="I954" s="198">
        <f t="shared" si="250"/>
        <v>1</v>
      </c>
      <c r="J954" s="190">
        <v>34.99</v>
      </c>
      <c r="K954" s="198">
        <f t="shared" si="251"/>
        <v>4.8930219549713329E-3</v>
      </c>
      <c r="L954" s="314">
        <v>7</v>
      </c>
      <c r="M954" s="198">
        <f t="shared" si="252"/>
        <v>1.0048930219549712</v>
      </c>
      <c r="N954" s="314">
        <v>244.93</v>
      </c>
      <c r="O954" s="190">
        <v>34.99</v>
      </c>
      <c r="P954" s="197">
        <f t="shared" si="253"/>
        <v>4.8930219549713329E-3</v>
      </c>
      <c r="Q954" s="196">
        <f t="shared" si="254"/>
        <v>-2.2026824808563106E-13</v>
      </c>
      <c r="R954" s="197">
        <f t="shared" si="255"/>
        <v>-3.0802439950444843E-17</v>
      </c>
      <c r="S954" s="313">
        <f t="shared" si="256"/>
        <v>-1.5418777365994174E-12</v>
      </c>
      <c r="T954" s="190" t="s">
        <v>467</v>
      </c>
      <c r="U954" s="190" t="s">
        <v>221</v>
      </c>
      <c r="V954" s="190" t="s">
        <v>641</v>
      </c>
      <c r="W954" s="196">
        <v>1</v>
      </c>
      <c r="X954" s="190" t="s">
        <v>469</v>
      </c>
    </row>
    <row r="955" spans="2:34" hidden="1" x14ac:dyDescent="0.25">
      <c r="B955" s="671"/>
      <c r="C955" s="528"/>
      <c r="D955" s="245">
        <f t="shared" si="257"/>
        <v>9</v>
      </c>
      <c r="E955" s="190" t="s">
        <v>617</v>
      </c>
      <c r="F955" s="314">
        <v>239.23</v>
      </c>
      <c r="G955" s="190">
        <v>11.59</v>
      </c>
      <c r="H955" s="190">
        <v>11.59</v>
      </c>
      <c r="I955" s="198">
        <f t="shared" si="250"/>
        <v>1</v>
      </c>
      <c r="J955" s="190">
        <v>1.1499999999999999</v>
      </c>
      <c r="K955" s="198">
        <f t="shared" si="251"/>
        <v>9.9223468507333906E-2</v>
      </c>
      <c r="L955" s="314">
        <v>469.08</v>
      </c>
      <c r="M955" s="198">
        <f t="shared" si="252"/>
        <v>1.0992234685073339</v>
      </c>
      <c r="N955" s="314">
        <v>539.44000000000005</v>
      </c>
      <c r="O955" s="190">
        <v>0.51</v>
      </c>
      <c r="P955" s="197">
        <f t="shared" si="253"/>
        <v>4.4003451251078518E-2</v>
      </c>
      <c r="Q955" s="196">
        <f t="shared" si="254"/>
        <v>0.64000000000000035</v>
      </c>
      <c r="R955" s="197">
        <f t="shared" si="255"/>
        <v>5.5220017256255423E-2</v>
      </c>
      <c r="S955" s="313">
        <f t="shared" si="256"/>
        <v>300.21120000000013</v>
      </c>
      <c r="T955" s="190" t="s">
        <v>467</v>
      </c>
      <c r="U955" s="190" t="s">
        <v>221</v>
      </c>
      <c r="V955" s="190" t="s">
        <v>512</v>
      </c>
      <c r="W955" s="196">
        <v>1</v>
      </c>
      <c r="X955" s="190" t="s">
        <v>460</v>
      </c>
    </row>
    <row r="956" spans="2:34" hidden="1" x14ac:dyDescent="0.25">
      <c r="B956" s="672"/>
      <c r="C956" s="528"/>
      <c r="D956" s="245">
        <f t="shared" si="257"/>
        <v>10</v>
      </c>
      <c r="E956" s="190" t="s">
        <v>471</v>
      </c>
      <c r="F956" s="314">
        <v>239.17</v>
      </c>
      <c r="G956" s="190">
        <v>43.47</v>
      </c>
      <c r="H956" s="190">
        <v>43.47</v>
      </c>
      <c r="I956" s="198">
        <f t="shared" si="250"/>
        <v>1</v>
      </c>
      <c r="J956" s="190">
        <v>4.34</v>
      </c>
      <c r="K956" s="198">
        <f t="shared" si="251"/>
        <v>9.9838969404186795E-2</v>
      </c>
      <c r="L956" s="314">
        <v>118.99</v>
      </c>
      <c r="M956" s="198">
        <f t="shared" si="252"/>
        <v>1.0998389694041868</v>
      </c>
      <c r="N956" s="314">
        <v>516.41999999999996</v>
      </c>
      <c r="O956" s="190">
        <v>2.0099999999999998</v>
      </c>
      <c r="P956" s="197">
        <f t="shared" si="253"/>
        <v>4.6238785369220145E-2</v>
      </c>
      <c r="Q956" s="196">
        <f t="shared" si="254"/>
        <v>2.3300000000000036</v>
      </c>
      <c r="R956" s="197">
        <f t="shared" si="255"/>
        <v>5.3600184034966726E-2</v>
      </c>
      <c r="S956" s="313">
        <f t="shared" si="256"/>
        <v>277.24670000000043</v>
      </c>
      <c r="T956" s="190" t="s">
        <v>179</v>
      </c>
      <c r="U956" s="190" t="s">
        <v>714</v>
      </c>
      <c r="V956" s="190" t="s">
        <v>509</v>
      </c>
      <c r="W956" s="196">
        <v>1</v>
      </c>
      <c r="X956" s="190" t="s">
        <v>460</v>
      </c>
    </row>
    <row r="957" spans="2:34" x14ac:dyDescent="0.25">
      <c r="B957" s="670">
        <v>45965</v>
      </c>
      <c r="C957" s="528" t="str">
        <f t="shared" ref="C957" si="258">RIGHT(TEXT(B957,"aaa"),1)</f>
        <v>二</v>
      </c>
      <c r="D957" s="245">
        <f>D947</f>
        <v>1</v>
      </c>
      <c r="E957" s="190" t="s">
        <v>636</v>
      </c>
      <c r="F957" s="314">
        <v>2120.6</v>
      </c>
      <c r="G957" s="190">
        <v>18443</v>
      </c>
      <c r="H957" s="190">
        <v>18443</v>
      </c>
      <c r="I957" s="198">
        <f t="shared" ref="I957:I966" si="259">H957/G957</f>
        <v>1</v>
      </c>
      <c r="J957" s="190">
        <v>365.62</v>
      </c>
      <c r="K957" s="198">
        <f t="shared" ref="K957:K966" si="260">J957/G957</f>
        <v>1.9824323591606571E-2</v>
      </c>
      <c r="L957" s="314">
        <v>5.8</v>
      </c>
      <c r="M957" s="198">
        <f t="shared" ref="M957:M966" si="261">(H957+J957)/G957</f>
        <v>1.0198243235916065</v>
      </c>
      <c r="N957" s="314">
        <v>2120.6</v>
      </c>
      <c r="O957" s="190">
        <v>365.62</v>
      </c>
      <c r="P957" s="197">
        <f t="shared" ref="P957:P966" si="262">O957/G957</f>
        <v>1.9824323591606571E-2</v>
      </c>
      <c r="Q957" s="196">
        <f t="shared" ref="Q957:Q966" si="263">(H957+J957)-G957-O957</f>
        <v>-1.0231815394945443E-12</v>
      </c>
      <c r="R957" s="197">
        <f t="shared" ref="R957:R966" si="264">Q957/G957</f>
        <v>-5.5478042590388994E-17</v>
      </c>
      <c r="S957" s="313">
        <f t="shared" ref="S957:S966" si="265">Q957*L957</f>
        <v>-5.9344529290683563E-12</v>
      </c>
      <c r="T957" s="190" t="s">
        <v>179</v>
      </c>
      <c r="U957" s="190" t="s">
        <v>536</v>
      </c>
      <c r="V957" s="190" t="s">
        <v>702</v>
      </c>
      <c r="W957" s="196">
        <v>1</v>
      </c>
      <c r="X957" s="190" t="s">
        <v>469</v>
      </c>
      <c r="Z957" s="673" t="s">
        <v>371</v>
      </c>
      <c r="AA957" s="673"/>
      <c r="AB957" s="673"/>
      <c r="AC957" s="673"/>
      <c r="AD957" s="673"/>
      <c r="AE957" s="673"/>
      <c r="AF957" s="673"/>
      <c r="AG957" s="673"/>
      <c r="AH957" s="673"/>
    </row>
    <row r="958" spans="2:34" x14ac:dyDescent="0.25">
      <c r="B958" s="671"/>
      <c r="C958" s="528"/>
      <c r="D958" s="245">
        <f t="shared" si="257"/>
        <v>2</v>
      </c>
      <c r="E958" s="190" t="s">
        <v>637</v>
      </c>
      <c r="F958" s="314">
        <v>850.79</v>
      </c>
      <c r="G958" s="190">
        <v>6933</v>
      </c>
      <c r="H958" s="190">
        <v>6933</v>
      </c>
      <c r="I958" s="198">
        <f t="shared" si="259"/>
        <v>1</v>
      </c>
      <c r="J958" s="190">
        <v>129.30000000000001</v>
      </c>
      <c r="K958" s="198">
        <f t="shared" si="260"/>
        <v>1.864993509303332E-2</v>
      </c>
      <c r="L958" s="314">
        <v>6.58</v>
      </c>
      <c r="M958" s="198">
        <f t="shared" si="261"/>
        <v>1.0186499350930334</v>
      </c>
      <c r="N958" s="314">
        <v>850.79</v>
      </c>
      <c r="O958" s="190">
        <v>129.30000000000001</v>
      </c>
      <c r="P958" s="197">
        <f t="shared" si="262"/>
        <v>1.864993509303332E-2</v>
      </c>
      <c r="Q958" s="196">
        <f t="shared" si="263"/>
        <v>0</v>
      </c>
      <c r="R958" s="197">
        <f t="shared" si="264"/>
        <v>0</v>
      </c>
      <c r="S958" s="313">
        <f t="shared" si="265"/>
        <v>0</v>
      </c>
      <c r="T958" s="190" t="s">
        <v>467</v>
      </c>
      <c r="U958" s="190" t="s">
        <v>221</v>
      </c>
      <c r="V958" s="190" t="s">
        <v>641</v>
      </c>
      <c r="W958" s="196">
        <v>1</v>
      </c>
      <c r="X958" s="190" t="s">
        <v>469</v>
      </c>
      <c r="Z958" s="673"/>
      <c r="AA958" s="673"/>
      <c r="AB958" s="673"/>
      <c r="AC958" s="673"/>
      <c r="AD958" s="673"/>
      <c r="AE958" s="673"/>
      <c r="AF958" s="673"/>
      <c r="AG958" s="673"/>
      <c r="AH958" s="673"/>
    </row>
    <row r="959" spans="2:34" x14ac:dyDescent="0.25">
      <c r="B959" s="671"/>
      <c r="C959" s="528"/>
      <c r="D959" s="245">
        <f t="shared" si="257"/>
        <v>3</v>
      </c>
      <c r="E959" s="190" t="s">
        <v>681</v>
      </c>
      <c r="F959" s="314">
        <v>721.8</v>
      </c>
      <c r="G959" s="190">
        <v>2907</v>
      </c>
      <c r="H959" s="190">
        <v>2907</v>
      </c>
      <c r="I959" s="198">
        <f t="shared" si="259"/>
        <v>1</v>
      </c>
      <c r="J959" s="190">
        <v>100.25</v>
      </c>
      <c r="K959" s="198">
        <f t="shared" si="260"/>
        <v>3.4485724114207084E-2</v>
      </c>
      <c r="L959" s="314">
        <v>7.2</v>
      </c>
      <c r="M959" s="198">
        <f t="shared" si="261"/>
        <v>1.0344857241142071</v>
      </c>
      <c r="N959" s="314">
        <v>721.8</v>
      </c>
      <c r="O959" s="190">
        <v>100.25</v>
      </c>
      <c r="P959" s="197">
        <f t="shared" si="262"/>
        <v>3.4485724114207084E-2</v>
      </c>
      <c r="Q959" s="196">
        <f t="shared" si="263"/>
        <v>0</v>
      </c>
      <c r="R959" s="197">
        <f t="shared" si="264"/>
        <v>0</v>
      </c>
      <c r="S959" s="313">
        <f t="shared" si="265"/>
        <v>0</v>
      </c>
      <c r="T959" s="190" t="s">
        <v>179</v>
      </c>
      <c r="U959" s="190" t="s">
        <v>536</v>
      </c>
      <c r="V959" s="190" t="s">
        <v>640</v>
      </c>
      <c r="W959" s="196">
        <v>1</v>
      </c>
      <c r="X959" s="190" t="s">
        <v>451</v>
      </c>
      <c r="Z959" s="673"/>
      <c r="AA959" s="673"/>
      <c r="AB959" s="673"/>
      <c r="AC959" s="673"/>
      <c r="AD959" s="673"/>
      <c r="AE959" s="673"/>
      <c r="AF959" s="673"/>
      <c r="AG959" s="673"/>
      <c r="AH959" s="673"/>
    </row>
    <row r="960" spans="2:34" x14ac:dyDescent="0.25">
      <c r="B960" s="671"/>
      <c r="C960" s="528"/>
      <c r="D960" s="245">
        <f t="shared" si="257"/>
        <v>4</v>
      </c>
      <c r="E960" s="190" t="s">
        <v>822</v>
      </c>
      <c r="F960" s="314">
        <v>576.79999999999995</v>
      </c>
      <c r="G960" s="190">
        <v>8605</v>
      </c>
      <c r="H960" s="190">
        <v>8605</v>
      </c>
      <c r="I960" s="198">
        <f t="shared" si="259"/>
        <v>1</v>
      </c>
      <c r="J960" s="190">
        <v>82.4</v>
      </c>
      <c r="K960" s="198">
        <f t="shared" si="260"/>
        <v>9.5758280069726913E-3</v>
      </c>
      <c r="L960" s="314">
        <v>7</v>
      </c>
      <c r="M960" s="198">
        <f t="shared" si="261"/>
        <v>1.0095758280069727</v>
      </c>
      <c r="N960" s="314">
        <v>576.79999999999995</v>
      </c>
      <c r="O960" s="190">
        <v>82.4</v>
      </c>
      <c r="P960" s="197">
        <f t="shared" si="262"/>
        <v>9.5758280069726913E-3</v>
      </c>
      <c r="Q960" s="196">
        <f t="shared" si="263"/>
        <v>-3.694822225952521E-13</v>
      </c>
      <c r="R960" s="197">
        <f t="shared" si="264"/>
        <v>-4.2938085135996755E-17</v>
      </c>
      <c r="S960" s="313">
        <f t="shared" si="265"/>
        <v>-2.5863755581667647E-12</v>
      </c>
      <c r="T960" s="190" t="s">
        <v>179</v>
      </c>
      <c r="U960" s="190" t="s">
        <v>536</v>
      </c>
      <c r="V960" s="190" t="s">
        <v>640</v>
      </c>
      <c r="W960" s="196">
        <v>1</v>
      </c>
      <c r="X960" s="190" t="s">
        <v>820</v>
      </c>
      <c r="Z960" s="261" t="s">
        <v>376</v>
      </c>
      <c r="AA960" s="261" t="s">
        <v>377</v>
      </c>
      <c r="AB960" s="447" t="s">
        <v>378</v>
      </c>
      <c r="AC960" s="447" t="s">
        <v>200</v>
      </c>
      <c r="AD960" s="447" t="s">
        <v>784</v>
      </c>
      <c r="AE960" s="447" t="s">
        <v>399</v>
      </c>
      <c r="AF960" s="447" t="s">
        <v>379</v>
      </c>
      <c r="AG960" s="447" t="s">
        <v>401</v>
      </c>
      <c r="AH960" s="447" t="s">
        <v>380</v>
      </c>
    </row>
    <row r="961" spans="2:34" x14ac:dyDescent="0.25">
      <c r="B961" s="671"/>
      <c r="C961" s="528"/>
      <c r="D961" s="245">
        <f t="shared" si="257"/>
        <v>5</v>
      </c>
      <c r="E961" s="190" t="s">
        <v>823</v>
      </c>
      <c r="F961" s="314">
        <v>452</v>
      </c>
      <c r="G961" s="190">
        <v>86.05</v>
      </c>
      <c r="H961" s="190">
        <v>86.05</v>
      </c>
      <c r="I961" s="198">
        <f t="shared" si="259"/>
        <v>1</v>
      </c>
      <c r="J961" s="190">
        <v>4.54</v>
      </c>
      <c r="K961" s="198">
        <f t="shared" si="260"/>
        <v>5.2760023242300988E-2</v>
      </c>
      <c r="L961" s="314">
        <v>200</v>
      </c>
      <c r="M961" s="198">
        <f t="shared" si="261"/>
        <v>1.0527600232423011</v>
      </c>
      <c r="N961" s="314">
        <v>908</v>
      </c>
      <c r="O961" s="190">
        <v>2.2599999999999998</v>
      </c>
      <c r="P961" s="197">
        <f t="shared" si="262"/>
        <v>2.6263800116211503E-2</v>
      </c>
      <c r="Q961" s="196">
        <f t="shared" si="263"/>
        <v>2.2800000000000065</v>
      </c>
      <c r="R961" s="197">
        <f t="shared" si="264"/>
        <v>2.6496223126089558E-2</v>
      </c>
      <c r="S961" s="313">
        <f t="shared" si="265"/>
        <v>456.00000000000131</v>
      </c>
      <c r="T961" s="190" t="s">
        <v>179</v>
      </c>
      <c r="U961" s="190" t="s">
        <v>714</v>
      </c>
      <c r="V961" s="190" t="s">
        <v>509</v>
      </c>
      <c r="W961" s="196">
        <v>1</v>
      </c>
      <c r="X961" s="190" t="s">
        <v>820</v>
      </c>
      <c r="Y961" s="193" t="s">
        <v>403</v>
      </c>
      <c r="Z961" s="262">
        <f>SUM(W957:W1026)</f>
        <v>70</v>
      </c>
      <c r="AA961" s="263">
        <f>SUMIF(U957:U1026,TRIM(AA960),W957:W1026)</f>
        <v>0</v>
      </c>
      <c r="AB961" s="263">
        <f>SUMIF(U957:U1026,TRIM(AB960),W957:W1026)</f>
        <v>0</v>
      </c>
      <c r="AC961" s="263">
        <f>SUMIF(U957:U1026,TRIM(AC960),W957:W1026)</f>
        <v>0</v>
      </c>
      <c r="AD961" s="263">
        <f>SUMIF(U957:U1026,TRIM(AD960),W957:W1026)</f>
        <v>32</v>
      </c>
      <c r="AE961" s="263">
        <f>SUMIF(U957:U1026,TRIM(AE960),W957:W1026)</f>
        <v>17</v>
      </c>
      <c r="AF961" s="263">
        <f>SUMIF(U957:U1026,TRIM(AF960),W957:W1026)</f>
        <v>2</v>
      </c>
      <c r="AG961" s="263">
        <f>SUMIF(U957:U1026,TRIM(AG960),W957:W1026)</f>
        <v>19</v>
      </c>
      <c r="AH961" s="263">
        <f>SUMIF(U957:U1026,TRIM(AH960),W957:W1026)</f>
        <v>0</v>
      </c>
    </row>
    <row r="962" spans="2:34" x14ac:dyDescent="0.25">
      <c r="B962" s="671"/>
      <c r="C962" s="528"/>
      <c r="D962" s="245">
        <f t="shared" si="257"/>
        <v>6</v>
      </c>
      <c r="E962" s="190" t="s">
        <v>550</v>
      </c>
      <c r="F962" s="314">
        <v>433.35</v>
      </c>
      <c r="G962" s="190">
        <v>92.21</v>
      </c>
      <c r="H962" s="190">
        <v>92.21</v>
      </c>
      <c r="I962" s="198">
        <f t="shared" si="259"/>
        <v>1</v>
      </c>
      <c r="J962" s="190">
        <v>5.44</v>
      </c>
      <c r="K962" s="198">
        <f t="shared" si="260"/>
        <v>5.8995770523804371E-2</v>
      </c>
      <c r="L962" s="314">
        <v>160.5</v>
      </c>
      <c r="M962" s="198">
        <f t="shared" si="261"/>
        <v>1.0589957705238044</v>
      </c>
      <c r="N962" s="314">
        <v>873.12</v>
      </c>
      <c r="O962" s="190">
        <v>2.7</v>
      </c>
      <c r="P962" s="197">
        <f t="shared" si="262"/>
        <v>2.9280989046741139E-2</v>
      </c>
      <c r="Q962" s="196">
        <f t="shared" si="263"/>
        <v>2.7399999999999975</v>
      </c>
      <c r="R962" s="197">
        <f t="shared" si="264"/>
        <v>2.9714781477063201E-2</v>
      </c>
      <c r="S962" s="313">
        <f t="shared" si="265"/>
        <v>439.76999999999958</v>
      </c>
      <c r="T962" s="190" t="s">
        <v>179</v>
      </c>
      <c r="U962" s="190" t="s">
        <v>714</v>
      </c>
      <c r="V962" s="190" t="s">
        <v>509</v>
      </c>
      <c r="W962" s="196">
        <v>1</v>
      </c>
      <c r="X962" s="190" t="s">
        <v>469</v>
      </c>
      <c r="Y962" s="193" t="s">
        <v>389</v>
      </c>
      <c r="Z962" s="262"/>
      <c r="AA962" s="264">
        <f>SUMIF(U957:U1026,TRIM(AA960),F957:F1026)</f>
        <v>0</v>
      </c>
      <c r="AB962" s="264">
        <f>SUMIF(U957:U1026,TRIM(AB960),F957:F1026)</f>
        <v>0</v>
      </c>
      <c r="AC962" s="264">
        <f>SUMIF(U957:U1026,TRIM(AC960),F957:F1026)</f>
        <v>0</v>
      </c>
      <c r="AD962" s="264">
        <f>SUMIF(U957:U1026,TRIM(AD960),F957:F1026)</f>
        <v>11103.31</v>
      </c>
      <c r="AE962" s="264">
        <f>SUMIF(U957:U1026,TRIM(AE960),F957:F1026)</f>
        <v>9439.7599999999984</v>
      </c>
      <c r="AF962" s="264">
        <f>SUMIF(U957:U1026,TRIM(AF960),F957:F1026)</f>
        <v>1311.66</v>
      </c>
      <c r="AG962" s="264">
        <f>SUMIF(U957:U1026,TRIM(AG960),F957:F1026)</f>
        <v>18986.98</v>
      </c>
      <c r="AH962" s="264">
        <f>SUMIF(U957:U1026,TRIM(AH960),F957:F1026)</f>
        <v>0</v>
      </c>
    </row>
    <row r="963" spans="2:34" x14ac:dyDescent="0.25">
      <c r="B963" s="671"/>
      <c r="C963" s="528"/>
      <c r="D963" s="245">
        <f t="shared" si="257"/>
        <v>7</v>
      </c>
      <c r="E963" s="190" t="s">
        <v>519</v>
      </c>
      <c r="F963" s="314">
        <v>405.4</v>
      </c>
      <c r="G963" s="190">
        <v>242.66</v>
      </c>
      <c r="H963" s="190">
        <v>242.66</v>
      </c>
      <c r="I963" s="198">
        <f t="shared" si="259"/>
        <v>1</v>
      </c>
      <c r="J963" s="190">
        <v>10.02</v>
      </c>
      <c r="K963" s="198">
        <f t="shared" si="260"/>
        <v>4.1292343196241657E-2</v>
      </c>
      <c r="L963" s="314">
        <v>99.12</v>
      </c>
      <c r="M963" s="198">
        <f t="shared" si="261"/>
        <v>1.0412923431962418</v>
      </c>
      <c r="N963" s="314">
        <v>993.18</v>
      </c>
      <c r="O963" s="190">
        <v>4.09</v>
      </c>
      <c r="P963" s="197">
        <f t="shared" si="262"/>
        <v>1.685485864996291E-2</v>
      </c>
      <c r="Q963" s="196">
        <f t="shared" si="263"/>
        <v>5.9300000000000104</v>
      </c>
      <c r="R963" s="197">
        <f t="shared" si="264"/>
        <v>2.4437484546278788E-2</v>
      </c>
      <c r="S963" s="313">
        <f t="shared" si="265"/>
        <v>587.78160000000105</v>
      </c>
      <c r="T963" s="190" t="s">
        <v>179</v>
      </c>
      <c r="U963" s="190" t="s">
        <v>714</v>
      </c>
      <c r="V963" s="190" t="s">
        <v>509</v>
      </c>
      <c r="W963" s="196">
        <v>1</v>
      </c>
      <c r="X963" s="190" t="s">
        <v>469</v>
      </c>
      <c r="Y963" s="193"/>
      <c r="Z963" s="262"/>
      <c r="AA963" s="450">
        <f t="shared" ref="AA963:AH963" si="266">AA961/$Z961</f>
        <v>0</v>
      </c>
      <c r="AB963" s="450">
        <f t="shared" si="266"/>
        <v>0</v>
      </c>
      <c r="AC963" s="450">
        <f t="shared" si="266"/>
        <v>0</v>
      </c>
      <c r="AD963" s="450">
        <f t="shared" si="266"/>
        <v>0.45714285714285713</v>
      </c>
      <c r="AE963" s="450">
        <f t="shared" si="266"/>
        <v>0.24285714285714285</v>
      </c>
      <c r="AF963" s="450">
        <f t="shared" si="266"/>
        <v>2.8571428571428571E-2</v>
      </c>
      <c r="AG963" s="450">
        <f t="shared" si="266"/>
        <v>0.27142857142857141</v>
      </c>
      <c r="AH963" s="450">
        <f t="shared" si="266"/>
        <v>0</v>
      </c>
    </row>
    <row r="964" spans="2:34" x14ac:dyDescent="0.25">
      <c r="B964" s="671"/>
      <c r="C964" s="528"/>
      <c r="D964" s="245">
        <f t="shared" si="257"/>
        <v>8</v>
      </c>
      <c r="E964" s="190" t="s">
        <v>549</v>
      </c>
      <c r="F964" s="314">
        <v>286.10000000000002</v>
      </c>
      <c r="G964" s="190">
        <v>62.22</v>
      </c>
      <c r="H964" s="190">
        <v>62.22</v>
      </c>
      <c r="I964" s="198">
        <f t="shared" si="259"/>
        <v>1</v>
      </c>
      <c r="J964" s="190">
        <v>5.3</v>
      </c>
      <c r="K964" s="198">
        <f t="shared" si="260"/>
        <v>8.5181613629058184E-2</v>
      </c>
      <c r="L964" s="314">
        <v>124.39</v>
      </c>
      <c r="M964" s="198">
        <f t="shared" si="261"/>
        <v>1.0851816136290582</v>
      </c>
      <c r="N964" s="314">
        <v>659.27</v>
      </c>
      <c r="O964" s="190">
        <v>2.2999999999999998</v>
      </c>
      <c r="P964" s="197">
        <f t="shared" si="262"/>
        <v>3.6965605914496942E-2</v>
      </c>
      <c r="Q964" s="196">
        <f t="shared" si="263"/>
        <v>2.9999999999999973</v>
      </c>
      <c r="R964" s="197">
        <f t="shared" si="264"/>
        <v>4.8216007714561193E-2</v>
      </c>
      <c r="S964" s="313">
        <f t="shared" si="265"/>
        <v>373.16999999999967</v>
      </c>
      <c r="T964" s="190" t="s">
        <v>467</v>
      </c>
      <c r="U964" s="190" t="s">
        <v>221</v>
      </c>
      <c r="V964" s="190" t="s">
        <v>685</v>
      </c>
      <c r="W964" s="196">
        <v>1</v>
      </c>
      <c r="X964" s="190" t="s">
        <v>415</v>
      </c>
      <c r="Y964" s="193" t="s">
        <v>362</v>
      </c>
      <c r="Z964" s="262">
        <f>SUM(W1027:W1096)</f>
        <v>70</v>
      </c>
      <c r="AA964" s="263">
        <f>SUMIF(U1027:U1096,TRIM(AA960),W1027:W1096)</f>
        <v>0</v>
      </c>
      <c r="AB964" s="263">
        <f>SUMIF(U1027:U1096,TRIM(AB960),W1027:W1096)</f>
        <v>0</v>
      </c>
      <c r="AC964" s="263">
        <f>SUMIF(U1027:U1096,TRIM(AC960),W1027:W1096)</f>
        <v>0</v>
      </c>
      <c r="AD964" s="263">
        <f>SUMIF(U1027:U1096,TRIM(AD960),W1027:W1096)</f>
        <v>32</v>
      </c>
      <c r="AE964" s="263">
        <f>SUMIF(U1027:U1096,TRIM(AE960),W1027:W1096)</f>
        <v>23</v>
      </c>
      <c r="AF964" s="263">
        <f>SUMIF(U1027:U1096,TRIM(AF960),W1027:W1096)</f>
        <v>1</v>
      </c>
      <c r="AG964" s="263">
        <f>SUMIF(U1027:U1096,TRIM(AG960),W1027:W1096)</f>
        <v>14</v>
      </c>
      <c r="AH964" s="263">
        <f>SUMIF(U1027:U1096,TRIM(AH960),W1027:W1096)</f>
        <v>0</v>
      </c>
    </row>
    <row r="965" spans="2:34" x14ac:dyDescent="0.25">
      <c r="B965" s="671"/>
      <c r="C965" s="528"/>
      <c r="D965" s="245">
        <f t="shared" si="257"/>
        <v>9</v>
      </c>
      <c r="E965" s="190" t="s">
        <v>547</v>
      </c>
      <c r="F965" s="314">
        <v>237.86</v>
      </c>
      <c r="G965" s="190">
        <v>74.66</v>
      </c>
      <c r="H965" s="190">
        <v>74.66</v>
      </c>
      <c r="I965" s="198">
        <f t="shared" si="259"/>
        <v>1</v>
      </c>
      <c r="J965" s="190">
        <v>5.52</v>
      </c>
      <c r="K965" s="198">
        <f t="shared" si="260"/>
        <v>7.3935172783284223E-2</v>
      </c>
      <c r="L965" s="314">
        <v>90.1</v>
      </c>
      <c r="M965" s="198">
        <f t="shared" si="261"/>
        <v>1.0739351727832842</v>
      </c>
      <c r="N965" s="314">
        <v>497.35</v>
      </c>
      <c r="O965" s="190">
        <v>2.64</v>
      </c>
      <c r="P965" s="197">
        <f t="shared" si="262"/>
        <v>3.5360300026788111E-2</v>
      </c>
      <c r="Q965" s="196">
        <f t="shared" si="263"/>
        <v>2.8799999999999959</v>
      </c>
      <c r="R965" s="197">
        <f t="shared" si="264"/>
        <v>3.8574872756496063E-2</v>
      </c>
      <c r="S965" s="313">
        <f t="shared" si="265"/>
        <v>259.4879999999996</v>
      </c>
      <c r="T965" s="190" t="s">
        <v>467</v>
      </c>
      <c r="U965" s="190" t="s">
        <v>221</v>
      </c>
      <c r="V965" s="190" t="s">
        <v>685</v>
      </c>
      <c r="W965" s="196">
        <v>1</v>
      </c>
      <c r="X965" s="190" t="s">
        <v>415</v>
      </c>
      <c r="Y965" s="193" t="s">
        <v>389</v>
      </c>
      <c r="Z965" s="263"/>
      <c r="AA965" s="264">
        <f>SUMIF(U1027:U1096,TRIM(AA960),F1027:F1096)</f>
        <v>0</v>
      </c>
      <c r="AB965" s="264">
        <f>SUMIF(U1027:U1096,TRIM(AB960),F1027:F1096)</f>
        <v>0</v>
      </c>
      <c r="AC965" s="264">
        <f>SUMIF(U1027:U1096,TRIM(AC960),F1027:F1096)</f>
        <v>0</v>
      </c>
      <c r="AD965" s="264">
        <f>SUMIF(U1027:U1096,TRIM(AD960),F1027:F1096)</f>
        <v>17763.230000000003</v>
      </c>
      <c r="AE965" s="264">
        <f>SUMIF(U1027:U1096,TRIM(AE960),F1027:F1096)</f>
        <v>15027.260000000002</v>
      </c>
      <c r="AF965" s="264">
        <f>SUMIF(U1027:U1096,TRIM(AF960),F1027:F1096)</f>
        <v>1188.67</v>
      </c>
      <c r="AG965" s="264">
        <f>SUMIF(U1027:U1096,TRIM(AG960),F1027:F1096)</f>
        <v>13598.800000000003</v>
      </c>
      <c r="AH965" s="264">
        <f>SUMIF(U1027:U1096,TRIM(AH960),F1027:F1096)</f>
        <v>0</v>
      </c>
    </row>
    <row r="966" spans="2:34" x14ac:dyDescent="0.25">
      <c r="B966" s="672"/>
      <c r="C966" s="528"/>
      <c r="D966" s="245">
        <f t="shared" si="257"/>
        <v>10</v>
      </c>
      <c r="E966" s="190" t="s">
        <v>612</v>
      </c>
      <c r="F966" s="314">
        <v>220.92</v>
      </c>
      <c r="G966" s="190">
        <v>24.07</v>
      </c>
      <c r="H966" s="190">
        <v>24.07</v>
      </c>
      <c r="I966" s="198">
        <f t="shared" si="259"/>
        <v>1</v>
      </c>
      <c r="J966" s="190">
        <v>2.0699999999999998</v>
      </c>
      <c r="K966" s="198">
        <f t="shared" si="260"/>
        <v>8.5999169090153704E-2</v>
      </c>
      <c r="L966" s="314">
        <v>232.55</v>
      </c>
      <c r="M966" s="198">
        <f t="shared" si="261"/>
        <v>1.0859991690901538</v>
      </c>
      <c r="N966" s="314">
        <v>481.38</v>
      </c>
      <c r="O966" s="190">
        <v>0.95</v>
      </c>
      <c r="P966" s="197">
        <f t="shared" si="262"/>
        <v>3.9468217698379722E-2</v>
      </c>
      <c r="Q966" s="196">
        <f t="shared" si="263"/>
        <v>1.1200000000000003</v>
      </c>
      <c r="R966" s="197">
        <f t="shared" si="264"/>
        <v>4.6530951391774003E-2</v>
      </c>
      <c r="S966" s="313">
        <f t="shared" si="265"/>
        <v>260.45600000000007</v>
      </c>
      <c r="T966" s="190" t="s">
        <v>179</v>
      </c>
      <c r="U966" s="190" t="s">
        <v>714</v>
      </c>
      <c r="V966" s="190" t="s">
        <v>509</v>
      </c>
      <c r="W966" s="196">
        <v>1</v>
      </c>
      <c r="X966" s="190" t="s">
        <v>469</v>
      </c>
      <c r="Y966" s="193"/>
      <c r="Z966" s="263"/>
      <c r="AA966" s="450">
        <f t="shared" ref="AA966:AH966" si="267">AA964/$Z964</f>
        <v>0</v>
      </c>
      <c r="AB966" s="450">
        <f t="shared" si="267"/>
        <v>0</v>
      </c>
      <c r="AC966" s="450">
        <f t="shared" si="267"/>
        <v>0</v>
      </c>
      <c r="AD966" s="450">
        <f t="shared" si="267"/>
        <v>0.45714285714285713</v>
      </c>
      <c r="AE966" s="450">
        <f t="shared" si="267"/>
        <v>0.32857142857142857</v>
      </c>
      <c r="AF966" s="450">
        <f t="shared" si="267"/>
        <v>1.4285714285714285E-2</v>
      </c>
      <c r="AG966" s="450">
        <f t="shared" si="267"/>
        <v>0.2</v>
      </c>
      <c r="AH966" s="450">
        <f t="shared" si="267"/>
        <v>0</v>
      </c>
    </row>
    <row r="967" spans="2:34" x14ac:dyDescent="0.25">
      <c r="B967" s="670">
        <v>45966</v>
      </c>
      <c r="C967" s="528" t="str">
        <f t="shared" ref="C967" si="268">RIGHT(TEXT(B967,"aaa"),1)</f>
        <v>三</v>
      </c>
      <c r="D967" s="245">
        <f t="shared" si="257"/>
        <v>1</v>
      </c>
      <c r="E967" s="190" t="s">
        <v>636</v>
      </c>
      <c r="F967" s="314">
        <v>2035.39</v>
      </c>
      <c r="G967" s="190">
        <v>18717</v>
      </c>
      <c r="H967" s="190">
        <v>18717</v>
      </c>
      <c r="I967" s="198">
        <f t="shared" ref="I967:I1030" si="269">H967/G967</f>
        <v>1</v>
      </c>
      <c r="J967" s="190">
        <v>350.93</v>
      </c>
      <c r="K967" s="198">
        <f t="shared" ref="K967:K1030" si="270">J967/G967</f>
        <v>1.8749265373724421E-2</v>
      </c>
      <c r="L967" s="314">
        <v>5.8</v>
      </c>
      <c r="M967" s="198">
        <f t="shared" ref="M967:M1030" si="271">(H967+J967)/G967</f>
        <v>1.0187492653737245</v>
      </c>
      <c r="N967" s="314">
        <v>2035.39</v>
      </c>
      <c r="O967" s="190">
        <v>350.93</v>
      </c>
      <c r="P967" s="197">
        <f t="shared" ref="P967:P1030" si="272">O967/G967</f>
        <v>1.8749265373724421E-2</v>
      </c>
      <c r="Q967" s="196">
        <f t="shared" ref="Q967:Q1030" si="273">(H967+J967)-G967-O967</f>
        <v>0</v>
      </c>
      <c r="R967" s="197">
        <f t="shared" ref="R967:R1030" si="274">Q967/G967</f>
        <v>0</v>
      </c>
      <c r="S967" s="313">
        <f t="shared" ref="S967:S1030" si="275">Q967*L967</f>
        <v>0</v>
      </c>
      <c r="T967" s="190" t="s">
        <v>179</v>
      </c>
      <c r="U967" s="190" t="s">
        <v>536</v>
      </c>
      <c r="V967" s="190" t="s">
        <v>702</v>
      </c>
      <c r="W967" s="196">
        <v>1</v>
      </c>
      <c r="X967" s="190" t="s">
        <v>469</v>
      </c>
      <c r="Y967" s="193" t="s">
        <v>363</v>
      </c>
      <c r="Z967" s="262">
        <f>SUM(W1097:W1166)</f>
        <v>70</v>
      </c>
      <c r="AA967" s="263">
        <f>SUMIF(U1097:U1166,TRIM(AA960),W1097:W1166)</f>
        <v>0</v>
      </c>
      <c r="AB967" s="263">
        <f>SUMIF(U1097:U1166,TRIM(AB960),W1097:W1166)</f>
        <v>0</v>
      </c>
      <c r="AC967" s="263">
        <f>SUMIF(U1097:U1166,TRIM(AC960),W1097:W1166)</f>
        <v>0</v>
      </c>
      <c r="AD967" s="263">
        <f>SUMIF(U1097:U1166,TRIM(AD960),W1097:W1166)</f>
        <v>27</v>
      </c>
      <c r="AE967" s="263">
        <f>SUMIF(U1097:U1166,TRIM(AE960),W1097:W1166)</f>
        <v>27</v>
      </c>
      <c r="AF967" s="263">
        <f>SUMIF(U1097:U1166,TRIM(AF960),W1097:W1166)</f>
        <v>6</v>
      </c>
      <c r="AG967" s="263">
        <f>SUMIF(U1097:U1166,TRIM(AG960),W1097:W1166)</f>
        <v>10</v>
      </c>
      <c r="AH967" s="263">
        <f>SUMIF(U1097:U1166,TRIM(AH960),W1097:W1166)</f>
        <v>0</v>
      </c>
    </row>
    <row r="968" spans="2:34" x14ac:dyDescent="0.25">
      <c r="B968" s="671"/>
      <c r="C968" s="528"/>
      <c r="D968" s="245">
        <f t="shared" si="257"/>
        <v>2</v>
      </c>
      <c r="E968" s="190" t="s">
        <v>681</v>
      </c>
      <c r="F968" s="314">
        <v>723.38</v>
      </c>
      <c r="G968" s="190">
        <v>2882</v>
      </c>
      <c r="H968" s="190">
        <v>2882</v>
      </c>
      <c r="I968" s="198">
        <f t="shared" si="269"/>
        <v>1</v>
      </c>
      <c r="J968" s="190">
        <v>100.47</v>
      </c>
      <c r="K968" s="198">
        <f t="shared" si="270"/>
        <v>3.4861207494795279E-2</v>
      </c>
      <c r="L968" s="314">
        <v>7.2</v>
      </c>
      <c r="M968" s="198">
        <f t="shared" si="271"/>
        <v>1.0348612074947952</v>
      </c>
      <c r="N968" s="314">
        <v>723.38</v>
      </c>
      <c r="O968" s="190">
        <v>100.47</v>
      </c>
      <c r="P968" s="197">
        <f t="shared" si="272"/>
        <v>3.4861207494795279E-2</v>
      </c>
      <c r="Q968" s="196">
        <f t="shared" si="273"/>
        <v>-1.9895196601282805E-13</v>
      </c>
      <c r="R968" s="197">
        <f t="shared" si="274"/>
        <v>-6.9032604445811258E-17</v>
      </c>
      <c r="S968" s="313">
        <f t="shared" si="275"/>
        <v>-1.4324541552923619E-12</v>
      </c>
      <c r="T968" s="190" t="s">
        <v>179</v>
      </c>
      <c r="U968" s="190" t="s">
        <v>536</v>
      </c>
      <c r="V968" s="190" t="s">
        <v>640</v>
      </c>
      <c r="W968" s="196">
        <v>1</v>
      </c>
      <c r="X968" s="190" t="s">
        <v>451</v>
      </c>
      <c r="Y968" s="193" t="s">
        <v>389</v>
      </c>
      <c r="Z968" s="263"/>
      <c r="AA968" s="264">
        <f>SUMIF(U1097:U1166,TRIM(AA960),F1097:F1166)</f>
        <v>0</v>
      </c>
      <c r="AB968" s="264">
        <f>SUMIF(U1097:U1166,TRIM(AB960),F1097:F1166)</f>
        <v>0</v>
      </c>
      <c r="AC968" s="264">
        <f>SUMIF(U1097:U1166,TRIM(AC960),F1097:F1166)</f>
        <v>0</v>
      </c>
      <c r="AD968" s="264">
        <f>SUMIF(U1097:U1166,TRIM(AD960),F1097:F1166)</f>
        <v>12229.2</v>
      </c>
      <c r="AE968" s="264">
        <f>SUMIF(U1097:U1166,TRIM(AE960),F1097:F1166)</f>
        <v>17529.289999999994</v>
      </c>
      <c r="AF968" s="264">
        <f>SUMIF(U1097:U1166,TRIM(AF960),F1097:F1166)</f>
        <v>4514.29</v>
      </c>
      <c r="AG968" s="264">
        <f>SUMIF(U1097:U1166,TRIM(AG960),F1097:F1166)</f>
        <v>12647.72</v>
      </c>
      <c r="AH968" s="264">
        <f>SUMIF(U1097:U1166,TRIM(AH960),F1097:F1166)</f>
        <v>0</v>
      </c>
    </row>
    <row r="969" spans="2:34" x14ac:dyDescent="0.25">
      <c r="B969" s="671"/>
      <c r="C969" s="528"/>
      <c r="D969" s="245">
        <f t="shared" si="257"/>
        <v>3</v>
      </c>
      <c r="E969" s="190" t="s">
        <v>465</v>
      </c>
      <c r="F969" s="314">
        <v>643.19000000000005</v>
      </c>
      <c r="G969" s="190">
        <v>34.94</v>
      </c>
      <c r="H969" s="190">
        <v>34.94</v>
      </c>
      <c r="I969" s="198">
        <f t="shared" si="269"/>
        <v>1</v>
      </c>
      <c r="J969" s="190">
        <v>3.01</v>
      </c>
      <c r="K969" s="198">
        <f t="shared" si="270"/>
        <v>8.6147681740125936E-2</v>
      </c>
      <c r="L969" s="314">
        <v>814.16</v>
      </c>
      <c r="M969" s="198">
        <f t="shared" si="271"/>
        <v>1.0861476817401259</v>
      </c>
      <c r="N969" s="314">
        <v>2450.62</v>
      </c>
      <c r="O969" s="190">
        <v>0.79</v>
      </c>
      <c r="P969" s="197">
        <f t="shared" si="272"/>
        <v>2.2610188895249E-2</v>
      </c>
      <c r="Q969" s="196">
        <f t="shared" si="273"/>
        <v>2.219999999999998</v>
      </c>
      <c r="R969" s="197">
        <f t="shared" si="274"/>
        <v>6.3537492844876878E-2</v>
      </c>
      <c r="S969" s="313">
        <f t="shared" si="275"/>
        <v>1807.4351999999983</v>
      </c>
      <c r="T969" s="190" t="s">
        <v>179</v>
      </c>
      <c r="U969" s="190" t="s">
        <v>222</v>
      </c>
      <c r="V969" s="190" t="s">
        <v>688</v>
      </c>
      <c r="W969" s="196">
        <v>1</v>
      </c>
      <c r="X969" s="190" t="s">
        <v>414</v>
      </c>
      <c r="Y969" s="193"/>
      <c r="Z969" s="263"/>
      <c r="AA969" s="450">
        <f t="shared" ref="AA969:AH969" si="276">AA967/$Z967</f>
        <v>0</v>
      </c>
      <c r="AB969" s="450">
        <f t="shared" si="276"/>
        <v>0</v>
      </c>
      <c r="AC969" s="450">
        <f t="shared" si="276"/>
        <v>0</v>
      </c>
      <c r="AD969" s="450">
        <f t="shared" si="276"/>
        <v>0.38571428571428573</v>
      </c>
      <c r="AE969" s="450">
        <f t="shared" si="276"/>
        <v>0.38571428571428573</v>
      </c>
      <c r="AF969" s="450">
        <f t="shared" si="276"/>
        <v>8.5714285714285715E-2</v>
      </c>
      <c r="AG969" s="450">
        <f t="shared" si="276"/>
        <v>0.14285714285714285</v>
      </c>
      <c r="AH969" s="450">
        <f t="shared" si="276"/>
        <v>0</v>
      </c>
    </row>
    <row r="970" spans="2:34" x14ac:dyDescent="0.25">
      <c r="B970" s="671"/>
      <c r="C970" s="528"/>
      <c r="D970" s="245">
        <f t="shared" si="257"/>
        <v>4</v>
      </c>
      <c r="E970" s="190" t="s">
        <v>822</v>
      </c>
      <c r="F970" s="314">
        <v>560.70000000000005</v>
      </c>
      <c r="G970" s="190">
        <v>8216</v>
      </c>
      <c r="H970" s="190">
        <v>8216</v>
      </c>
      <c r="I970" s="198">
        <f t="shared" si="269"/>
        <v>1</v>
      </c>
      <c r="J970" s="190">
        <v>80.099999999999994</v>
      </c>
      <c r="K970" s="198">
        <f t="shared" si="270"/>
        <v>9.7492697176241472E-3</v>
      </c>
      <c r="L970" s="314">
        <v>7</v>
      </c>
      <c r="M970" s="198">
        <f t="shared" si="271"/>
        <v>1.0097492697176242</v>
      </c>
      <c r="N970" s="314">
        <v>560.70000000000005</v>
      </c>
      <c r="O970" s="190">
        <v>80.099999999999994</v>
      </c>
      <c r="P970" s="197">
        <f t="shared" si="272"/>
        <v>9.7492697176241472E-3</v>
      </c>
      <c r="Q970" s="196">
        <f t="shared" si="273"/>
        <v>3.694822225952521E-13</v>
      </c>
      <c r="R970" s="197">
        <f t="shared" si="274"/>
        <v>4.4971059225322796E-17</v>
      </c>
      <c r="S970" s="313">
        <f t="shared" si="275"/>
        <v>2.5863755581667647E-12</v>
      </c>
      <c r="T970" s="190" t="s">
        <v>179</v>
      </c>
      <c r="U970" s="190" t="s">
        <v>536</v>
      </c>
      <c r="V970" s="190" t="s">
        <v>640</v>
      </c>
      <c r="W970" s="196">
        <v>1</v>
      </c>
      <c r="X970" s="190" t="s">
        <v>820</v>
      </c>
      <c r="Y970" s="193" t="s">
        <v>364</v>
      </c>
      <c r="Z970" s="262">
        <f>SUM(W1167:W1236)</f>
        <v>70</v>
      </c>
      <c r="AA970" s="263">
        <f>SUMIF(U1167:U1236,TRIM(AA960),W1167:W1236)</f>
        <v>0</v>
      </c>
      <c r="AB970" s="263">
        <f>SUMIF(U1167:U1236,TRIM(AB960),W1167:W1236)</f>
        <v>0</v>
      </c>
      <c r="AC970" s="263">
        <f>SUMIF(U1167:U1236,TRIM(AC960),W1167:W1236)</f>
        <v>0</v>
      </c>
      <c r="AD970" s="263">
        <f>SUMIF(U1167:U1236,TRIM(AD960),W1167:W1236)</f>
        <v>0</v>
      </c>
      <c r="AE970" s="263">
        <f>SUMIF(U1167:U1236,TRIM(AE960),W1167:W1236)</f>
        <v>0</v>
      </c>
      <c r="AF970" s="263">
        <f>SUMIF(U1167:U1236,TRIM(AF960),W1167:W1236)</f>
        <v>0</v>
      </c>
      <c r="AG970" s="263">
        <f>SUMIF(U1167:U1236,TRIM(AG960),W1167:W1236)</f>
        <v>0</v>
      </c>
      <c r="AH970" s="263">
        <f>SUMIF(U1167:U1236,TRIM(AH960),W1167:W1236)</f>
        <v>0</v>
      </c>
    </row>
    <row r="971" spans="2:34" x14ac:dyDescent="0.25">
      <c r="B971" s="671"/>
      <c r="C971" s="528"/>
      <c r="D971" s="245">
        <f t="shared" si="257"/>
        <v>5</v>
      </c>
      <c r="E971" s="190" t="s">
        <v>824</v>
      </c>
      <c r="F971" s="314">
        <v>512.65</v>
      </c>
      <c r="G971" s="190">
        <v>542.26</v>
      </c>
      <c r="H971" s="190">
        <v>542.26</v>
      </c>
      <c r="I971" s="198">
        <f t="shared" si="269"/>
        <v>1</v>
      </c>
      <c r="J971" s="190">
        <v>36.6</v>
      </c>
      <c r="K971" s="198">
        <f t="shared" si="270"/>
        <v>6.7495297458783618E-2</v>
      </c>
      <c r="L971" s="314">
        <v>100.52</v>
      </c>
      <c r="M971" s="198">
        <f t="shared" si="271"/>
        <v>1.0674952974587837</v>
      </c>
      <c r="N971" s="314">
        <v>3679.03</v>
      </c>
      <c r="O971" s="190">
        <v>5.0999999999999996</v>
      </c>
      <c r="P971" s="197">
        <f t="shared" si="272"/>
        <v>9.4050824327813216E-3</v>
      </c>
      <c r="Q971" s="196">
        <f t="shared" si="273"/>
        <v>31.500000000000021</v>
      </c>
      <c r="R971" s="197">
        <f t="shared" si="274"/>
        <v>5.8090215026002326E-2</v>
      </c>
      <c r="S971" s="313">
        <f t="shared" si="275"/>
        <v>3166.3800000000019</v>
      </c>
      <c r="T971" s="190" t="s">
        <v>179</v>
      </c>
      <c r="U971" s="190" t="s">
        <v>714</v>
      </c>
      <c r="V971" s="190" t="s">
        <v>688</v>
      </c>
      <c r="W971" s="196">
        <v>1</v>
      </c>
      <c r="X971" s="190" t="s">
        <v>820</v>
      </c>
      <c r="Y971" s="193" t="s">
        <v>389</v>
      </c>
      <c r="Z971" s="263"/>
      <c r="AA971" s="264">
        <f>SUMIF(U1167:U1236,TRIM(AA960),F1167:F1236)</f>
        <v>0</v>
      </c>
      <c r="AB971" s="264">
        <f>SUMIF(U1167:U1236,TRIM(AB960),F1167:F1236)</f>
        <v>0</v>
      </c>
      <c r="AC971" s="264">
        <f>SUMIF(U1167:U1236,TRIM(AC960),F1167:F1236)</f>
        <v>0</v>
      </c>
      <c r="AD971" s="264">
        <f>SUMIF(U1167:U1236,TRIM(AD960),F1167:F1236)</f>
        <v>0</v>
      </c>
      <c r="AE971" s="264">
        <f>SUMIF(U1167:U1236,TRIM(AE960),F1167:F1236)</f>
        <v>0</v>
      </c>
      <c r="AF971" s="264">
        <f>SUMIF(U1167:U1236,TRIM(AF960),F1167:F1236)</f>
        <v>0</v>
      </c>
      <c r="AG971" s="264">
        <f>SUMIF(U1167:U1236,TRIM(AG960),F1167:F1236)</f>
        <v>0</v>
      </c>
      <c r="AH971" s="264">
        <f>SUMIF(U1167:U1236,TRIM(AH960),F1167:F1236)</f>
        <v>0</v>
      </c>
    </row>
    <row r="972" spans="2:34" x14ac:dyDescent="0.25">
      <c r="B972" s="671"/>
      <c r="C972" s="528"/>
      <c r="D972" s="245">
        <f t="shared" si="257"/>
        <v>6</v>
      </c>
      <c r="E972" s="190" t="s">
        <v>519</v>
      </c>
      <c r="F972" s="314">
        <v>465.86</v>
      </c>
      <c r="G972" s="190">
        <v>240.63</v>
      </c>
      <c r="H972" s="190">
        <v>240.63</v>
      </c>
      <c r="I972" s="198">
        <f t="shared" si="269"/>
        <v>1</v>
      </c>
      <c r="J972" s="190">
        <v>12.63</v>
      </c>
      <c r="K972" s="198">
        <f t="shared" si="270"/>
        <v>5.2487221044757518E-2</v>
      </c>
      <c r="L972" s="314">
        <v>99.12</v>
      </c>
      <c r="M972" s="198">
        <f t="shared" si="271"/>
        <v>1.0524872210447576</v>
      </c>
      <c r="N972" s="314">
        <v>1251.8900000000001</v>
      </c>
      <c r="O972" s="190">
        <v>4.7</v>
      </c>
      <c r="P972" s="197">
        <f t="shared" si="272"/>
        <v>1.9532061671445788E-2</v>
      </c>
      <c r="Q972" s="196">
        <f t="shared" si="273"/>
        <v>7.9299999999999953</v>
      </c>
      <c r="R972" s="197">
        <f t="shared" si="274"/>
        <v>3.2955159373311706E-2</v>
      </c>
      <c r="S972" s="313">
        <f t="shared" si="275"/>
        <v>786.02159999999958</v>
      </c>
      <c r="T972" s="190" t="s">
        <v>179</v>
      </c>
      <c r="U972" s="190" t="s">
        <v>714</v>
      </c>
      <c r="V972" s="190" t="s">
        <v>509</v>
      </c>
      <c r="W972" s="196">
        <v>1</v>
      </c>
      <c r="X972" s="190" t="s">
        <v>469</v>
      </c>
      <c r="Y972" s="193"/>
      <c r="Z972" s="263"/>
      <c r="AA972" s="450">
        <f t="shared" ref="AA972:AH972" si="277">AA970/$Z970</f>
        <v>0</v>
      </c>
      <c r="AB972" s="450">
        <f t="shared" si="277"/>
        <v>0</v>
      </c>
      <c r="AC972" s="450">
        <f t="shared" si="277"/>
        <v>0</v>
      </c>
      <c r="AD972" s="450">
        <f t="shared" si="277"/>
        <v>0</v>
      </c>
      <c r="AE972" s="450">
        <f t="shared" si="277"/>
        <v>0</v>
      </c>
      <c r="AF972" s="450">
        <f t="shared" si="277"/>
        <v>0</v>
      </c>
      <c r="AG972" s="450">
        <f t="shared" si="277"/>
        <v>0</v>
      </c>
      <c r="AH972" s="450">
        <f t="shared" si="277"/>
        <v>0</v>
      </c>
    </row>
    <row r="973" spans="2:34" x14ac:dyDescent="0.25">
      <c r="B973" s="671"/>
      <c r="C973" s="528"/>
      <c r="D973" s="245">
        <f t="shared" si="257"/>
        <v>7</v>
      </c>
      <c r="E973" s="190" t="s">
        <v>637</v>
      </c>
      <c r="F973" s="314">
        <v>418.29</v>
      </c>
      <c r="G973" s="190">
        <v>6875</v>
      </c>
      <c r="H973" s="190">
        <v>6875</v>
      </c>
      <c r="I973" s="198">
        <f t="shared" si="269"/>
        <v>1</v>
      </c>
      <c r="J973" s="190">
        <v>63.57</v>
      </c>
      <c r="K973" s="198">
        <f t="shared" si="270"/>
        <v>9.2465454545454552E-3</v>
      </c>
      <c r="L973" s="314">
        <v>6.58</v>
      </c>
      <c r="M973" s="198">
        <f t="shared" si="271"/>
        <v>1.0092465454545454</v>
      </c>
      <c r="N973" s="314">
        <v>418.29</v>
      </c>
      <c r="O973" s="190">
        <v>63.57</v>
      </c>
      <c r="P973" s="197">
        <f t="shared" si="272"/>
        <v>9.2465454545454552E-3</v>
      </c>
      <c r="Q973" s="196">
        <f t="shared" si="273"/>
        <v>-2.9132252166164108E-13</v>
      </c>
      <c r="R973" s="197">
        <f t="shared" si="274"/>
        <v>-4.2374184968965975E-17</v>
      </c>
      <c r="S973" s="313">
        <f t="shared" si="275"/>
        <v>-1.9169021925335985E-12</v>
      </c>
      <c r="T973" s="190" t="s">
        <v>467</v>
      </c>
      <c r="U973" s="190" t="s">
        <v>221</v>
      </c>
      <c r="V973" s="190" t="s">
        <v>641</v>
      </c>
      <c r="W973" s="196">
        <v>1</v>
      </c>
      <c r="X973" s="190" t="s">
        <v>469</v>
      </c>
      <c r="Y973" s="193" t="s">
        <v>684</v>
      </c>
      <c r="Z973" s="262">
        <f>SUM(W1237:W1306)</f>
        <v>0</v>
      </c>
      <c r="AA973" s="263">
        <f>SUMIF($U1237:$U1306,TRIM(AA960),$W1237:$W1306)</f>
        <v>0</v>
      </c>
      <c r="AB973" s="263">
        <f t="shared" ref="AB973:AH973" si="278">SUMIF($U1237:$U1306,TRIM(AB960),$W1237:$W1306)</f>
        <v>0</v>
      </c>
      <c r="AC973" s="263">
        <f t="shared" si="278"/>
        <v>0</v>
      </c>
      <c r="AD973" s="263">
        <f t="shared" si="278"/>
        <v>0</v>
      </c>
      <c r="AE973" s="263">
        <f t="shared" si="278"/>
        <v>0</v>
      </c>
      <c r="AF973" s="263">
        <f t="shared" si="278"/>
        <v>0</v>
      </c>
      <c r="AG973" s="263">
        <f t="shared" si="278"/>
        <v>0</v>
      </c>
      <c r="AH973" s="263">
        <f t="shared" si="278"/>
        <v>0</v>
      </c>
    </row>
    <row r="974" spans="2:34" x14ac:dyDescent="0.25">
      <c r="B974" s="671"/>
      <c r="C974" s="528"/>
      <c r="D974" s="245">
        <f t="shared" si="257"/>
        <v>8</v>
      </c>
      <c r="E974" s="190" t="s">
        <v>464</v>
      </c>
      <c r="F974" s="314">
        <v>380.9</v>
      </c>
      <c r="G974" s="190">
        <v>15.76</v>
      </c>
      <c r="H974" s="190">
        <v>15.76</v>
      </c>
      <c r="I974" s="198">
        <f t="shared" si="269"/>
        <v>1</v>
      </c>
      <c r="J974" s="190">
        <v>0.94</v>
      </c>
      <c r="K974" s="198">
        <f t="shared" si="270"/>
        <v>5.964467005076142E-2</v>
      </c>
      <c r="L974" s="314">
        <v>846.44</v>
      </c>
      <c r="M974" s="198">
        <f t="shared" si="271"/>
        <v>1.0596446700507614</v>
      </c>
      <c r="N974" s="314">
        <v>795.65</v>
      </c>
      <c r="O974" s="190">
        <v>0.45</v>
      </c>
      <c r="P974" s="197">
        <f t="shared" si="272"/>
        <v>2.8553299492385789E-2</v>
      </c>
      <c r="Q974" s="196">
        <f t="shared" si="273"/>
        <v>0.48999999999999949</v>
      </c>
      <c r="R974" s="197">
        <f t="shared" si="274"/>
        <v>3.1091370558375603E-2</v>
      </c>
      <c r="S974" s="313">
        <f t="shared" si="275"/>
        <v>414.75559999999962</v>
      </c>
      <c r="T974" s="190" t="s">
        <v>179</v>
      </c>
      <c r="U974" s="190" t="s">
        <v>714</v>
      </c>
      <c r="V974" s="190" t="s">
        <v>642</v>
      </c>
      <c r="W974" s="196">
        <v>1</v>
      </c>
      <c r="X974" s="190" t="s">
        <v>425</v>
      </c>
      <c r="Y974" s="193" t="s">
        <v>389</v>
      </c>
      <c r="Z974" s="263"/>
      <c r="AA974" s="264">
        <f>SUMIF($U1237:$U1306,TRIM(AA960),$F1237:$F1306)</f>
        <v>0</v>
      </c>
      <c r="AB974" s="264">
        <f t="shared" ref="AB974:AH974" si="279">SUMIF($U1237:$U1306,TRIM(AB960),$F1237:$F1306)</f>
        <v>0</v>
      </c>
      <c r="AC974" s="264">
        <f t="shared" si="279"/>
        <v>0</v>
      </c>
      <c r="AD974" s="264">
        <f t="shared" si="279"/>
        <v>0</v>
      </c>
      <c r="AE974" s="264">
        <f t="shared" si="279"/>
        <v>0</v>
      </c>
      <c r="AF974" s="264">
        <f t="shared" si="279"/>
        <v>0</v>
      </c>
      <c r="AG974" s="264">
        <f t="shared" si="279"/>
        <v>0</v>
      </c>
      <c r="AH974" s="264">
        <f t="shared" si="279"/>
        <v>0</v>
      </c>
    </row>
    <row r="975" spans="2:34" x14ac:dyDescent="0.25">
      <c r="B975" s="671"/>
      <c r="C975" s="528"/>
      <c r="D975" s="245">
        <f t="shared" si="257"/>
        <v>9</v>
      </c>
      <c r="E975" s="190" t="s">
        <v>823</v>
      </c>
      <c r="F975" s="314">
        <v>300</v>
      </c>
      <c r="G975" s="190">
        <v>82.16</v>
      </c>
      <c r="H975" s="190">
        <v>82.16</v>
      </c>
      <c r="I975" s="198">
        <f t="shared" si="269"/>
        <v>1</v>
      </c>
      <c r="J975" s="190">
        <v>3.08</v>
      </c>
      <c r="K975" s="198">
        <f t="shared" si="270"/>
        <v>3.7487828627069134E-2</v>
      </c>
      <c r="L975" s="314">
        <v>200</v>
      </c>
      <c r="M975" s="198">
        <f t="shared" si="271"/>
        <v>1.037487828627069</v>
      </c>
      <c r="N975" s="314">
        <v>616</v>
      </c>
      <c r="O975" s="190">
        <v>1.5</v>
      </c>
      <c r="P975" s="197">
        <f t="shared" si="272"/>
        <v>1.8257059396299902E-2</v>
      </c>
      <c r="Q975" s="196">
        <f t="shared" si="273"/>
        <v>1.5799999999999983</v>
      </c>
      <c r="R975" s="197">
        <f t="shared" si="274"/>
        <v>1.9230769230769211E-2</v>
      </c>
      <c r="S975" s="313">
        <f t="shared" si="275"/>
        <v>315.99999999999966</v>
      </c>
      <c r="T975" s="190" t="s">
        <v>179</v>
      </c>
      <c r="U975" s="190" t="s">
        <v>714</v>
      </c>
      <c r="V975" s="190" t="s">
        <v>509</v>
      </c>
      <c r="W975" s="196">
        <v>1</v>
      </c>
      <c r="X975" s="190" t="s">
        <v>820</v>
      </c>
      <c r="Y975" s="193"/>
      <c r="Z975" s="263"/>
      <c r="AA975" s="450" t="e">
        <f t="shared" ref="AA975:AH975" si="280">AA973/$Z973</f>
        <v>#DIV/0!</v>
      </c>
      <c r="AB975" s="450" t="e">
        <f t="shared" si="280"/>
        <v>#DIV/0!</v>
      </c>
      <c r="AC975" s="450" t="e">
        <f t="shared" si="280"/>
        <v>#DIV/0!</v>
      </c>
      <c r="AD975" s="450" t="e">
        <f t="shared" si="280"/>
        <v>#DIV/0!</v>
      </c>
      <c r="AE975" s="450" t="e">
        <f t="shared" si="280"/>
        <v>#DIV/0!</v>
      </c>
      <c r="AF975" s="450" t="e">
        <f t="shared" si="280"/>
        <v>#DIV/0!</v>
      </c>
      <c r="AG975" s="450" t="e">
        <f t="shared" si="280"/>
        <v>#DIV/0!</v>
      </c>
      <c r="AH975" s="450" t="e">
        <f t="shared" si="280"/>
        <v>#DIV/0!</v>
      </c>
    </row>
    <row r="976" spans="2:34" x14ac:dyDescent="0.25">
      <c r="B976" s="672"/>
      <c r="C976" s="528"/>
      <c r="D976" s="245">
        <f t="shared" si="257"/>
        <v>10</v>
      </c>
      <c r="E976" s="190" t="s">
        <v>549</v>
      </c>
      <c r="F976" s="314">
        <v>238.83</v>
      </c>
      <c r="G976" s="190">
        <v>56.76</v>
      </c>
      <c r="H976" s="190">
        <v>56.76</v>
      </c>
      <c r="I976" s="198">
        <f t="shared" si="269"/>
        <v>1</v>
      </c>
      <c r="J976" s="190">
        <v>3.83</v>
      </c>
      <c r="K976" s="198">
        <f t="shared" si="270"/>
        <v>6.7477096546863999E-2</v>
      </c>
      <c r="L976" s="314">
        <v>124.39</v>
      </c>
      <c r="M976" s="198">
        <f t="shared" si="271"/>
        <v>1.0674770965468641</v>
      </c>
      <c r="N976" s="314">
        <v>476.41</v>
      </c>
      <c r="O976" s="190">
        <v>1.92</v>
      </c>
      <c r="P976" s="197">
        <f t="shared" si="272"/>
        <v>3.382663847780127E-2</v>
      </c>
      <c r="Q976" s="196">
        <f t="shared" si="273"/>
        <v>1.9099999999999984</v>
      </c>
      <c r="R976" s="197">
        <f t="shared" si="274"/>
        <v>3.3650458069062694E-2</v>
      </c>
      <c r="S976" s="313">
        <f t="shared" si="275"/>
        <v>237.58489999999981</v>
      </c>
      <c r="T976" s="190" t="s">
        <v>467</v>
      </c>
      <c r="U976" s="190" t="s">
        <v>221</v>
      </c>
      <c r="V976" s="190" t="s">
        <v>685</v>
      </c>
      <c r="W976" s="196">
        <v>1</v>
      </c>
      <c r="X976" s="190" t="s">
        <v>415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x14ac:dyDescent="0.25">
      <c r="B977" s="670">
        <v>45967</v>
      </c>
      <c r="C977" s="528" t="str">
        <f t="shared" ref="C977" si="281">RIGHT(TEXT(B977,"aaa"),1)</f>
        <v>四</v>
      </c>
      <c r="D977" s="245">
        <f t="shared" si="257"/>
        <v>1</v>
      </c>
      <c r="E977" s="190" t="s">
        <v>636</v>
      </c>
      <c r="F977" s="314">
        <v>2485.1799999999998</v>
      </c>
      <c r="G977" s="190">
        <v>17640</v>
      </c>
      <c r="H977" s="190">
        <v>17640</v>
      </c>
      <c r="I977" s="198">
        <f t="shared" si="269"/>
        <v>1</v>
      </c>
      <c r="J977" s="190">
        <v>428.48</v>
      </c>
      <c r="K977" s="198">
        <f t="shared" si="270"/>
        <v>2.4290249433106578E-2</v>
      </c>
      <c r="L977" s="314">
        <v>5.8</v>
      </c>
      <c r="M977" s="198">
        <f t="shared" si="271"/>
        <v>1.0242902494331065</v>
      </c>
      <c r="N977" s="314">
        <v>2485.1799999999998</v>
      </c>
      <c r="O977" s="190">
        <v>428.48</v>
      </c>
      <c r="P977" s="197">
        <f t="shared" si="272"/>
        <v>2.4290249433106578E-2</v>
      </c>
      <c r="Q977" s="196">
        <f t="shared" si="273"/>
        <v>-4.5474735088646412E-13</v>
      </c>
      <c r="R977" s="197">
        <f t="shared" si="274"/>
        <v>-2.5779328281545586E-17</v>
      </c>
      <c r="S977" s="313">
        <f t="shared" si="275"/>
        <v>-2.6375346351414918E-12</v>
      </c>
      <c r="T977" s="190" t="s">
        <v>179</v>
      </c>
      <c r="U977" s="190" t="s">
        <v>536</v>
      </c>
      <c r="V977" s="190" t="s">
        <v>702</v>
      </c>
      <c r="W977" s="196">
        <v>1</v>
      </c>
      <c r="X977" s="190" t="s">
        <v>469</v>
      </c>
      <c r="Y977" s="188" t="s">
        <v>833</v>
      </c>
      <c r="Z977" s="262">
        <f>Z961+Z964+Z967+Z970+Z973</f>
        <v>280</v>
      </c>
      <c r="AA977" s="262">
        <f t="shared" ref="AA977:AH977" si="282">AA961+AA964+AA967+AA970+AA973</f>
        <v>0</v>
      </c>
      <c r="AB977" s="262">
        <f t="shared" si="282"/>
        <v>0</v>
      </c>
      <c r="AC977" s="262">
        <f t="shared" si="282"/>
        <v>0</v>
      </c>
      <c r="AD977" s="262">
        <f t="shared" si="282"/>
        <v>91</v>
      </c>
      <c r="AE977" s="262">
        <f t="shared" si="282"/>
        <v>67</v>
      </c>
      <c r="AF977" s="262">
        <f t="shared" si="282"/>
        <v>9</v>
      </c>
      <c r="AG977" s="262">
        <f t="shared" si="282"/>
        <v>43</v>
      </c>
      <c r="AH977" s="262">
        <f t="shared" si="282"/>
        <v>0</v>
      </c>
    </row>
    <row r="978" spans="2:34" x14ac:dyDescent="0.25">
      <c r="B978" s="671"/>
      <c r="C978" s="528"/>
      <c r="D978" s="245">
        <f t="shared" si="257"/>
        <v>2</v>
      </c>
      <c r="E978" s="190" t="s">
        <v>481</v>
      </c>
      <c r="F978" s="314">
        <v>834</v>
      </c>
      <c r="G978" s="190">
        <v>326.5</v>
      </c>
      <c r="H978" s="190">
        <v>326.5</v>
      </c>
      <c r="I978" s="198">
        <f t="shared" si="269"/>
        <v>1</v>
      </c>
      <c r="J978" s="190">
        <v>15.32</v>
      </c>
      <c r="K978" s="198">
        <f t="shared" si="270"/>
        <v>4.6921898928024501E-2</v>
      </c>
      <c r="L978" s="314">
        <v>111.2</v>
      </c>
      <c r="M978" s="198">
        <f t="shared" si="271"/>
        <v>1.0469218989280245</v>
      </c>
      <c r="N978" s="314">
        <v>1703.58</v>
      </c>
      <c r="O978" s="190">
        <v>7.5</v>
      </c>
      <c r="P978" s="197">
        <f t="shared" si="272"/>
        <v>2.2970903522205207E-2</v>
      </c>
      <c r="Q978" s="196">
        <f t="shared" si="273"/>
        <v>7.8199999999999932</v>
      </c>
      <c r="R978" s="197">
        <f t="shared" si="274"/>
        <v>2.3950995405819273E-2</v>
      </c>
      <c r="S978" s="313">
        <f t="shared" si="275"/>
        <v>869.58399999999926</v>
      </c>
      <c r="T978" s="190" t="s">
        <v>179</v>
      </c>
      <c r="U978" s="190" t="s">
        <v>714</v>
      </c>
      <c r="V978" s="190" t="s">
        <v>642</v>
      </c>
      <c r="W978" s="196">
        <v>1</v>
      </c>
      <c r="X978" s="190" t="s">
        <v>429</v>
      </c>
      <c r="Y978" s="193" t="s">
        <v>389</v>
      </c>
      <c r="Z978" s="263"/>
      <c r="AA978" s="264">
        <f>AA962+AA965+AA968+AA971+AA974</f>
        <v>0</v>
      </c>
      <c r="AB978" s="264">
        <f t="shared" ref="AB978:AH978" si="283">AB962+AB965+AB968+AB971+AB974</f>
        <v>0</v>
      </c>
      <c r="AC978" s="264">
        <f t="shared" si="283"/>
        <v>0</v>
      </c>
      <c r="AD978" s="264">
        <f t="shared" si="283"/>
        <v>41095.740000000005</v>
      </c>
      <c r="AE978" s="264">
        <f t="shared" si="283"/>
        <v>41996.31</v>
      </c>
      <c r="AF978" s="264">
        <f t="shared" si="283"/>
        <v>7014.62</v>
      </c>
      <c r="AG978" s="264">
        <f t="shared" si="283"/>
        <v>45233.5</v>
      </c>
      <c r="AH978" s="264">
        <f t="shared" si="283"/>
        <v>0</v>
      </c>
    </row>
    <row r="979" spans="2:34" x14ac:dyDescent="0.25">
      <c r="B979" s="671"/>
      <c r="C979" s="528"/>
      <c r="D979" s="245">
        <f t="shared" si="257"/>
        <v>3</v>
      </c>
      <c r="E979" s="190" t="s">
        <v>496</v>
      </c>
      <c r="F979" s="314">
        <v>668.47</v>
      </c>
      <c r="G979" s="190">
        <v>83.1</v>
      </c>
      <c r="H979" s="190">
        <v>83.1</v>
      </c>
      <c r="I979" s="198">
        <f t="shared" si="269"/>
        <v>1</v>
      </c>
      <c r="J979" s="190">
        <v>4.46</v>
      </c>
      <c r="K979" s="198">
        <f t="shared" si="270"/>
        <v>5.3670276774969917E-2</v>
      </c>
      <c r="L979" s="314">
        <v>318.32</v>
      </c>
      <c r="M979" s="198">
        <f t="shared" si="271"/>
        <v>1.0536702767749699</v>
      </c>
      <c r="N979" s="314">
        <v>1419.71</v>
      </c>
      <c r="O979" s="190">
        <v>2.1</v>
      </c>
      <c r="P979" s="197">
        <f t="shared" si="272"/>
        <v>2.5270758122743684E-2</v>
      </c>
      <c r="Q979" s="196">
        <f t="shared" si="273"/>
        <v>2.3599999999999937</v>
      </c>
      <c r="R979" s="197">
        <f t="shared" si="274"/>
        <v>2.8399518652226161E-2</v>
      </c>
      <c r="S979" s="313">
        <f t="shared" si="275"/>
        <v>751.23519999999792</v>
      </c>
      <c r="T979" s="190" t="s">
        <v>179</v>
      </c>
      <c r="U979" s="190" t="s">
        <v>222</v>
      </c>
      <c r="V979" s="190" t="s">
        <v>688</v>
      </c>
      <c r="W979" s="196">
        <v>1</v>
      </c>
      <c r="X979" s="190" t="s">
        <v>424</v>
      </c>
      <c r="AA979" s="450">
        <f t="shared" ref="AA979:AH979" si="284">AA977/$Z977</f>
        <v>0</v>
      </c>
      <c r="AB979" s="450">
        <f t="shared" si="284"/>
        <v>0</v>
      </c>
      <c r="AC979" s="450">
        <f t="shared" si="284"/>
        <v>0</v>
      </c>
      <c r="AD979" s="450">
        <f t="shared" si="284"/>
        <v>0.32500000000000001</v>
      </c>
      <c r="AE979" s="450">
        <f t="shared" si="284"/>
        <v>0.2392857142857143</v>
      </c>
      <c r="AF979" s="450">
        <f t="shared" si="284"/>
        <v>3.214285714285714E-2</v>
      </c>
      <c r="AG979" s="450">
        <f t="shared" si="284"/>
        <v>0.15357142857142858</v>
      </c>
      <c r="AH979" s="450">
        <f t="shared" si="284"/>
        <v>0</v>
      </c>
    </row>
    <row r="980" spans="2:34" x14ac:dyDescent="0.25">
      <c r="B980" s="671"/>
      <c r="C980" s="528"/>
      <c r="D980" s="245">
        <f t="shared" si="257"/>
        <v>4</v>
      </c>
      <c r="E980" s="190" t="s">
        <v>483</v>
      </c>
      <c r="F980" s="314">
        <v>553.51</v>
      </c>
      <c r="G980" s="190">
        <v>141.36000000000001</v>
      </c>
      <c r="H980" s="190">
        <v>141.36000000000001</v>
      </c>
      <c r="I980" s="198">
        <f t="shared" si="269"/>
        <v>1</v>
      </c>
      <c r="J980" s="190">
        <v>5.68</v>
      </c>
      <c r="K980" s="198">
        <f t="shared" si="270"/>
        <v>4.0181097906055459E-2</v>
      </c>
      <c r="L980" s="314">
        <v>212.89</v>
      </c>
      <c r="M980" s="198">
        <f t="shared" si="271"/>
        <v>1.0401810979060555</v>
      </c>
      <c r="N980" s="314">
        <v>1209.22</v>
      </c>
      <c r="O980" s="190">
        <v>2.6</v>
      </c>
      <c r="P980" s="197">
        <f t="shared" si="272"/>
        <v>1.8392756083757782E-2</v>
      </c>
      <c r="Q980" s="196">
        <f t="shared" si="273"/>
        <v>3.0800000000000067</v>
      </c>
      <c r="R980" s="197">
        <f t="shared" si="274"/>
        <v>2.1788341822297726E-2</v>
      </c>
      <c r="S980" s="313">
        <f t="shared" si="275"/>
        <v>655.70120000000134</v>
      </c>
      <c r="T980" s="190" t="s">
        <v>179</v>
      </c>
      <c r="U980" s="190" t="s">
        <v>714</v>
      </c>
      <c r="V980" s="190" t="s">
        <v>509</v>
      </c>
      <c r="W980" s="196">
        <v>1</v>
      </c>
      <c r="X980" s="190" t="s">
        <v>469</v>
      </c>
    </row>
    <row r="981" spans="2:34" x14ac:dyDescent="0.25">
      <c r="B981" s="671"/>
      <c r="C981" s="528"/>
      <c r="D981" s="245">
        <f t="shared" si="257"/>
        <v>5</v>
      </c>
      <c r="E981" s="190" t="s">
        <v>647</v>
      </c>
      <c r="F981" s="314">
        <v>397.21</v>
      </c>
      <c r="G981" s="190">
        <v>97.22</v>
      </c>
      <c r="H981" s="190">
        <v>97.22</v>
      </c>
      <c r="I981" s="198">
        <f t="shared" si="269"/>
        <v>1</v>
      </c>
      <c r="J981" s="190">
        <v>7.91</v>
      </c>
      <c r="K981" s="198">
        <f t="shared" si="270"/>
        <v>8.1361859699650277E-2</v>
      </c>
      <c r="L981" s="314">
        <v>114.14</v>
      </c>
      <c r="M981" s="198">
        <f t="shared" si="271"/>
        <v>1.0813618596996502</v>
      </c>
      <c r="N981" s="314">
        <v>902.85</v>
      </c>
      <c r="O981" s="190">
        <v>3.48</v>
      </c>
      <c r="P981" s="197">
        <f t="shared" si="272"/>
        <v>3.5795103888088868E-2</v>
      </c>
      <c r="Q981" s="196">
        <f t="shared" si="273"/>
        <v>4.4299999999999962</v>
      </c>
      <c r="R981" s="197">
        <f t="shared" si="274"/>
        <v>4.5566755811561367E-2</v>
      </c>
      <c r="S981" s="313">
        <f t="shared" si="275"/>
        <v>505.64019999999954</v>
      </c>
      <c r="T981" s="190" t="s">
        <v>179</v>
      </c>
      <c r="U981" s="190" t="s">
        <v>714</v>
      </c>
      <c r="V981" s="190" t="s">
        <v>642</v>
      </c>
      <c r="W981" s="196">
        <v>1</v>
      </c>
      <c r="X981" s="190" t="s">
        <v>430</v>
      </c>
    </row>
    <row r="982" spans="2:34" x14ac:dyDescent="0.25">
      <c r="B982" s="671"/>
      <c r="C982" s="528"/>
      <c r="D982" s="245">
        <f t="shared" si="257"/>
        <v>6</v>
      </c>
      <c r="E982" s="190" t="s">
        <v>494</v>
      </c>
      <c r="F982" s="314">
        <v>330.16</v>
      </c>
      <c r="G982" s="190">
        <v>184.9</v>
      </c>
      <c r="H982" s="190">
        <v>184.9</v>
      </c>
      <c r="I982" s="198">
        <f t="shared" si="269"/>
        <v>1</v>
      </c>
      <c r="J982" s="190">
        <v>12.39</v>
      </c>
      <c r="K982" s="198">
        <f t="shared" si="270"/>
        <v>6.7009194159004873E-2</v>
      </c>
      <c r="L982" s="314">
        <v>53.51</v>
      </c>
      <c r="M982" s="198">
        <f t="shared" si="271"/>
        <v>1.067009194159005</v>
      </c>
      <c r="N982" s="314">
        <v>662.99</v>
      </c>
      <c r="O982" s="190">
        <v>6.17</v>
      </c>
      <c r="P982" s="197">
        <f t="shared" si="272"/>
        <v>3.3369388858842615E-2</v>
      </c>
      <c r="Q982" s="196">
        <f t="shared" si="273"/>
        <v>6.2200000000000149</v>
      </c>
      <c r="R982" s="197">
        <f t="shared" si="274"/>
        <v>3.3639805300162327E-2</v>
      </c>
      <c r="S982" s="313">
        <f t="shared" si="275"/>
        <v>332.8322000000008</v>
      </c>
      <c r="T982" s="190" t="s">
        <v>179</v>
      </c>
      <c r="U982" s="190" t="s">
        <v>536</v>
      </c>
      <c r="V982" s="190" t="s">
        <v>801</v>
      </c>
      <c r="W982" s="196">
        <v>1</v>
      </c>
      <c r="X982" s="190" t="s">
        <v>414</v>
      </c>
    </row>
    <row r="983" spans="2:34" x14ac:dyDescent="0.25">
      <c r="B983" s="671"/>
      <c r="C983" s="528"/>
      <c r="D983" s="245">
        <f t="shared" si="257"/>
        <v>7</v>
      </c>
      <c r="E983" s="190" t="s">
        <v>822</v>
      </c>
      <c r="F983" s="314">
        <v>252.35</v>
      </c>
      <c r="G983" s="190">
        <v>8158</v>
      </c>
      <c r="H983" s="190">
        <v>8158</v>
      </c>
      <c r="I983" s="198">
        <f t="shared" si="269"/>
        <v>1</v>
      </c>
      <c r="J983" s="190">
        <v>36.049999999999997</v>
      </c>
      <c r="K983" s="198">
        <f t="shared" si="270"/>
        <v>4.4189752390291735E-3</v>
      </c>
      <c r="L983" s="314">
        <v>7</v>
      </c>
      <c r="M983" s="198">
        <f t="shared" si="271"/>
        <v>1.0044189752390291</v>
      </c>
      <c r="N983" s="314">
        <v>252.35</v>
      </c>
      <c r="O983" s="190">
        <v>36.049999999999997</v>
      </c>
      <c r="P983" s="197">
        <f t="shared" si="272"/>
        <v>4.4189752390291735E-3</v>
      </c>
      <c r="Q983" s="196">
        <f t="shared" si="273"/>
        <v>-7.2475359047530219E-13</v>
      </c>
      <c r="R983" s="197">
        <f t="shared" si="274"/>
        <v>-8.8839616385793358E-17</v>
      </c>
      <c r="S983" s="313">
        <f t="shared" si="275"/>
        <v>-5.0732751333271153E-12</v>
      </c>
      <c r="T983" s="190" t="s">
        <v>179</v>
      </c>
      <c r="U983" s="190" t="s">
        <v>536</v>
      </c>
      <c r="V983" s="190" t="s">
        <v>640</v>
      </c>
      <c r="W983" s="196">
        <v>1</v>
      </c>
      <c r="X983" s="190" t="s">
        <v>820</v>
      </c>
    </row>
    <row r="984" spans="2:34" x14ac:dyDescent="0.25">
      <c r="B984" s="671"/>
      <c r="C984" s="528"/>
      <c r="D984" s="245">
        <f t="shared" si="257"/>
        <v>8</v>
      </c>
      <c r="E984" s="190" t="s">
        <v>524</v>
      </c>
      <c r="F984" s="314">
        <v>249.9</v>
      </c>
      <c r="G984" s="190">
        <v>31.38</v>
      </c>
      <c r="H984" s="190">
        <v>31.38</v>
      </c>
      <c r="I984" s="198">
        <f t="shared" si="269"/>
        <v>1</v>
      </c>
      <c r="J984" s="190">
        <v>1.89</v>
      </c>
      <c r="K984" s="198">
        <f t="shared" si="270"/>
        <v>6.022944550669216E-2</v>
      </c>
      <c r="L984" s="314">
        <v>268.70999999999998</v>
      </c>
      <c r="M984" s="198">
        <f t="shared" si="271"/>
        <v>1.0602294455066921</v>
      </c>
      <c r="N984" s="314">
        <v>507.86</v>
      </c>
      <c r="O984" s="190">
        <v>0.93</v>
      </c>
      <c r="P984" s="197">
        <f t="shared" si="272"/>
        <v>2.963671128107075E-2</v>
      </c>
      <c r="Q984" s="196">
        <f t="shared" si="273"/>
        <v>0.95999999999999697</v>
      </c>
      <c r="R984" s="197">
        <f t="shared" si="274"/>
        <v>3.059273422562132E-2</v>
      </c>
      <c r="S984" s="313">
        <f t="shared" si="275"/>
        <v>257.96159999999918</v>
      </c>
      <c r="T984" s="190" t="s">
        <v>179</v>
      </c>
      <c r="U984" s="190" t="s">
        <v>714</v>
      </c>
      <c r="V984" s="190" t="s">
        <v>642</v>
      </c>
      <c r="W984" s="196">
        <v>1</v>
      </c>
      <c r="X984" s="190" t="s">
        <v>434</v>
      </c>
    </row>
    <row r="985" spans="2:34" x14ac:dyDescent="0.25">
      <c r="B985" s="671"/>
      <c r="C985" s="528"/>
      <c r="D985" s="245">
        <f t="shared" si="257"/>
        <v>9</v>
      </c>
      <c r="E985" s="190" t="s">
        <v>660</v>
      </c>
      <c r="F985" s="314">
        <v>230.87</v>
      </c>
      <c r="G985" s="190">
        <v>33.65</v>
      </c>
      <c r="H985" s="190">
        <v>33.65</v>
      </c>
      <c r="I985" s="198">
        <f t="shared" si="269"/>
        <v>1</v>
      </c>
      <c r="J985" s="190">
        <v>2.0299999999999998</v>
      </c>
      <c r="K985" s="198">
        <f t="shared" si="270"/>
        <v>6.032689450222882E-2</v>
      </c>
      <c r="L985" s="314">
        <v>228.58</v>
      </c>
      <c r="M985" s="198">
        <f t="shared" si="271"/>
        <v>1.0603268945022288</v>
      </c>
      <c r="N985" s="314">
        <v>464.02</v>
      </c>
      <c r="O985" s="190">
        <v>1.01</v>
      </c>
      <c r="P985" s="197">
        <f t="shared" si="272"/>
        <v>3.0014858841010402E-2</v>
      </c>
      <c r="Q985" s="196">
        <f t="shared" si="273"/>
        <v>1.0200000000000011</v>
      </c>
      <c r="R985" s="197">
        <f t="shared" si="274"/>
        <v>3.031203566121846E-2</v>
      </c>
      <c r="S985" s="313">
        <f t="shared" si="275"/>
        <v>233.15160000000026</v>
      </c>
      <c r="T985" s="190" t="s">
        <v>179</v>
      </c>
      <c r="U985" s="190" t="s">
        <v>714</v>
      </c>
      <c r="V985" s="190" t="s">
        <v>642</v>
      </c>
      <c r="W985" s="196">
        <v>1</v>
      </c>
      <c r="X985" s="190" t="s">
        <v>634</v>
      </c>
    </row>
    <row r="986" spans="2:34" x14ac:dyDescent="0.25">
      <c r="B986" s="672"/>
      <c r="C986" s="528"/>
      <c r="D986" s="245">
        <f t="shared" si="257"/>
        <v>10</v>
      </c>
      <c r="E986" s="190" t="s">
        <v>629</v>
      </c>
      <c r="F986" s="314">
        <v>192.91</v>
      </c>
      <c r="G986" s="190">
        <v>90.08</v>
      </c>
      <c r="H986" s="190">
        <v>90.08</v>
      </c>
      <c r="I986" s="198">
        <f t="shared" si="269"/>
        <v>1</v>
      </c>
      <c r="J986" s="190">
        <v>4.2300000000000004</v>
      </c>
      <c r="K986" s="198">
        <f t="shared" si="270"/>
        <v>4.695825932504441E-2</v>
      </c>
      <c r="L986" s="314">
        <v>104.84</v>
      </c>
      <c r="M986" s="198">
        <f t="shared" si="271"/>
        <v>1.0469582593250444</v>
      </c>
      <c r="N986" s="314">
        <v>443.47</v>
      </c>
      <c r="O986" s="190">
        <v>1.84</v>
      </c>
      <c r="P986" s="197">
        <f t="shared" si="272"/>
        <v>2.0426287744227355E-2</v>
      </c>
      <c r="Q986" s="196">
        <f t="shared" si="273"/>
        <v>2.3900000000000041</v>
      </c>
      <c r="R986" s="197">
        <f t="shared" si="274"/>
        <v>2.6531971580817097E-2</v>
      </c>
      <c r="S986" s="313">
        <f t="shared" si="275"/>
        <v>250.56760000000045</v>
      </c>
      <c r="T986" s="190" t="s">
        <v>179</v>
      </c>
      <c r="U986" s="190" t="s">
        <v>714</v>
      </c>
      <c r="V986" s="190" t="s">
        <v>509</v>
      </c>
      <c r="W986" s="196">
        <v>1</v>
      </c>
      <c r="X986" s="190" t="s">
        <v>469</v>
      </c>
    </row>
    <row r="987" spans="2:34" x14ac:dyDescent="0.25">
      <c r="B987" s="670">
        <v>45968</v>
      </c>
      <c r="C987" s="528" t="str">
        <f t="shared" ref="C987" si="285">RIGHT(TEXT(B987,"aaa"),1)</f>
        <v>五</v>
      </c>
      <c r="D987" s="245">
        <f t="shared" si="257"/>
        <v>1</v>
      </c>
      <c r="E987" s="190" t="s">
        <v>636</v>
      </c>
      <c r="F987" s="314">
        <v>1158.72</v>
      </c>
      <c r="G987" s="190">
        <v>14532</v>
      </c>
      <c r="H987" s="190">
        <v>14532</v>
      </c>
      <c r="I987" s="198">
        <f t="shared" si="269"/>
        <v>1</v>
      </c>
      <c r="J987" s="190">
        <v>199.78</v>
      </c>
      <c r="K987" s="198">
        <f t="shared" si="270"/>
        <v>1.3747591522157996E-2</v>
      </c>
      <c r="L987" s="314">
        <v>5.8</v>
      </c>
      <c r="M987" s="198">
        <f t="shared" si="271"/>
        <v>1.0137475915221581</v>
      </c>
      <c r="N987" s="314">
        <v>1158.72</v>
      </c>
      <c r="O987" s="190">
        <v>199.78</v>
      </c>
      <c r="P987" s="197">
        <f t="shared" si="272"/>
        <v>1.3747591522157996E-2</v>
      </c>
      <c r="Q987" s="196">
        <f t="shared" si="273"/>
        <v>6.5369931689929217E-13</v>
      </c>
      <c r="R987" s="197">
        <f t="shared" si="274"/>
        <v>4.4983437716714299E-17</v>
      </c>
      <c r="S987" s="313">
        <f t="shared" si="275"/>
        <v>3.7914560380158948E-12</v>
      </c>
      <c r="T987" s="190" t="s">
        <v>179</v>
      </c>
      <c r="U987" s="190" t="s">
        <v>536</v>
      </c>
      <c r="V987" s="190" t="s">
        <v>702</v>
      </c>
      <c r="W987" s="196">
        <v>1</v>
      </c>
      <c r="X987" s="190" t="s">
        <v>469</v>
      </c>
    </row>
    <row r="988" spans="2:34" x14ac:dyDescent="0.25">
      <c r="B988" s="671"/>
      <c r="C988" s="528"/>
      <c r="D988" s="245">
        <f t="shared" si="257"/>
        <v>2</v>
      </c>
      <c r="E988" s="190" t="s">
        <v>822</v>
      </c>
      <c r="F988" s="314">
        <v>931.42</v>
      </c>
      <c r="G988" s="190">
        <v>6758</v>
      </c>
      <c r="H988" s="190">
        <v>6758</v>
      </c>
      <c r="I988" s="198">
        <f t="shared" si="269"/>
        <v>1</v>
      </c>
      <c r="J988" s="190">
        <v>133.06</v>
      </c>
      <c r="K988" s="198">
        <f t="shared" si="270"/>
        <v>1.9689257176679492E-2</v>
      </c>
      <c r="L988" s="314">
        <v>7</v>
      </c>
      <c r="M988" s="198">
        <f t="shared" si="271"/>
        <v>1.0196892571766796</v>
      </c>
      <c r="N988" s="314">
        <v>931.42</v>
      </c>
      <c r="O988" s="190">
        <v>133.06</v>
      </c>
      <c r="P988" s="197">
        <f t="shared" si="272"/>
        <v>1.9689257176679492E-2</v>
      </c>
      <c r="Q988" s="196">
        <f t="shared" si="273"/>
        <v>3.979039320256561E-13</v>
      </c>
      <c r="R988" s="197">
        <f t="shared" si="274"/>
        <v>5.8878948213325846E-17</v>
      </c>
      <c r="S988" s="313">
        <f t="shared" si="275"/>
        <v>2.7853275241795927E-12</v>
      </c>
      <c r="T988" s="190" t="s">
        <v>179</v>
      </c>
      <c r="U988" s="190" t="s">
        <v>536</v>
      </c>
      <c r="V988" s="190" t="s">
        <v>640</v>
      </c>
      <c r="W988" s="196">
        <v>1</v>
      </c>
      <c r="X988" s="190" t="s">
        <v>820</v>
      </c>
    </row>
    <row r="989" spans="2:34" x14ac:dyDescent="0.25">
      <c r="B989" s="671"/>
      <c r="C989" s="528"/>
      <c r="D989" s="245">
        <f t="shared" si="257"/>
        <v>3</v>
      </c>
      <c r="E989" s="190" t="s">
        <v>637</v>
      </c>
      <c r="F989" s="314">
        <v>461.32</v>
      </c>
      <c r="G989" s="190">
        <v>5376</v>
      </c>
      <c r="H989" s="190">
        <v>5376</v>
      </c>
      <c r="I989" s="198">
        <f t="shared" si="269"/>
        <v>1</v>
      </c>
      <c r="J989" s="190">
        <v>70.11</v>
      </c>
      <c r="K989" s="198">
        <f t="shared" si="270"/>
        <v>1.3041294642857143E-2</v>
      </c>
      <c r="L989" s="314">
        <v>6.58</v>
      </c>
      <c r="M989" s="198">
        <f t="shared" si="271"/>
        <v>1.0130412946428571</v>
      </c>
      <c r="N989" s="314">
        <v>461.32</v>
      </c>
      <c r="O989" s="190">
        <v>70.11</v>
      </c>
      <c r="P989" s="197">
        <f t="shared" si="272"/>
        <v>1.3041294642857143E-2</v>
      </c>
      <c r="Q989" s="196">
        <f t="shared" si="273"/>
        <v>-3.2684965844964609E-13</v>
      </c>
      <c r="R989" s="197">
        <f t="shared" si="274"/>
        <v>-6.0797927538996674E-17</v>
      </c>
      <c r="S989" s="313">
        <f t="shared" si="275"/>
        <v>-2.1506707525986713E-12</v>
      </c>
      <c r="T989" s="190" t="s">
        <v>467</v>
      </c>
      <c r="U989" s="190" t="s">
        <v>221</v>
      </c>
      <c r="V989" s="190" t="s">
        <v>641</v>
      </c>
      <c r="W989" s="196">
        <v>1</v>
      </c>
      <c r="X989" s="190" t="s">
        <v>469</v>
      </c>
    </row>
    <row r="990" spans="2:34" x14ac:dyDescent="0.25">
      <c r="B990" s="671"/>
      <c r="C990" s="528"/>
      <c r="D990" s="245">
        <f t="shared" si="257"/>
        <v>4</v>
      </c>
      <c r="E990" s="190" t="s">
        <v>823</v>
      </c>
      <c r="F990" s="314">
        <v>460</v>
      </c>
      <c r="G990" s="190">
        <v>67.58</v>
      </c>
      <c r="H990" s="190">
        <v>67.58</v>
      </c>
      <c r="I990" s="198">
        <f t="shared" si="269"/>
        <v>1</v>
      </c>
      <c r="J990" s="190">
        <v>5.61</v>
      </c>
      <c r="K990" s="198">
        <f t="shared" si="270"/>
        <v>8.301272565847885E-2</v>
      </c>
      <c r="L990" s="314">
        <v>200</v>
      </c>
      <c r="M990" s="198">
        <f t="shared" si="271"/>
        <v>1.0830127256584787</v>
      </c>
      <c r="N990" s="314">
        <v>1122</v>
      </c>
      <c r="O990" s="190">
        <v>2.2999999999999998</v>
      </c>
      <c r="P990" s="197">
        <f t="shared" si="272"/>
        <v>3.4033737792246228E-2</v>
      </c>
      <c r="Q990" s="196">
        <f t="shared" si="273"/>
        <v>3.3099999999999996</v>
      </c>
      <c r="R990" s="197">
        <f t="shared" si="274"/>
        <v>4.8978987866232608E-2</v>
      </c>
      <c r="S990" s="313">
        <f t="shared" si="275"/>
        <v>661.99999999999989</v>
      </c>
      <c r="T990" s="190" t="s">
        <v>179</v>
      </c>
      <c r="U990" s="190" t="s">
        <v>714</v>
      </c>
      <c r="V990" s="190" t="s">
        <v>509</v>
      </c>
      <c r="W990" s="196">
        <v>1</v>
      </c>
      <c r="X990" s="190" t="s">
        <v>820</v>
      </c>
    </row>
    <row r="991" spans="2:34" x14ac:dyDescent="0.25">
      <c r="B991" s="671"/>
      <c r="C991" s="528"/>
      <c r="D991" s="245">
        <f t="shared" si="257"/>
        <v>5</v>
      </c>
      <c r="E991" s="190" t="s">
        <v>824</v>
      </c>
      <c r="F991" s="314">
        <v>331.72</v>
      </c>
      <c r="G991" s="190">
        <v>446.03</v>
      </c>
      <c r="H991" s="190">
        <v>446.03</v>
      </c>
      <c r="I991" s="198">
        <f t="shared" si="269"/>
        <v>1</v>
      </c>
      <c r="J991" s="190">
        <v>14.85</v>
      </c>
      <c r="K991" s="198">
        <f t="shared" si="270"/>
        <v>3.3293724637356234E-2</v>
      </c>
      <c r="L991" s="314">
        <v>100.52</v>
      </c>
      <c r="M991" s="198">
        <f t="shared" si="271"/>
        <v>1.0332937246373564</v>
      </c>
      <c r="N991" s="314">
        <v>1492.72</v>
      </c>
      <c r="O991" s="190">
        <v>3.3</v>
      </c>
      <c r="P991" s="197">
        <f t="shared" si="272"/>
        <v>7.3986054749680518E-3</v>
      </c>
      <c r="Q991" s="196">
        <f t="shared" si="273"/>
        <v>11.550000000000022</v>
      </c>
      <c r="R991" s="197">
        <f t="shared" si="274"/>
        <v>2.5895119162388232E-2</v>
      </c>
      <c r="S991" s="313">
        <f t="shared" si="275"/>
        <v>1161.0060000000021</v>
      </c>
      <c r="T991" s="190" t="s">
        <v>179</v>
      </c>
      <c r="U991" s="190" t="s">
        <v>714</v>
      </c>
      <c r="V991" s="190" t="s">
        <v>688</v>
      </c>
      <c r="W991" s="196">
        <v>1</v>
      </c>
      <c r="X991" s="190" t="s">
        <v>820</v>
      </c>
    </row>
    <row r="992" spans="2:34" x14ac:dyDescent="0.25">
      <c r="B992" s="671"/>
      <c r="C992" s="528"/>
      <c r="D992" s="245">
        <f t="shared" si="257"/>
        <v>6</v>
      </c>
      <c r="E992" s="190" t="s">
        <v>614</v>
      </c>
      <c r="F992" s="314">
        <v>242.16</v>
      </c>
      <c r="G992" s="190">
        <v>228.34</v>
      </c>
      <c r="H992" s="190">
        <v>228.34</v>
      </c>
      <c r="I992" s="198">
        <f t="shared" si="269"/>
        <v>1</v>
      </c>
      <c r="J992" s="190">
        <v>5.07</v>
      </c>
      <c r="K992" s="198">
        <f t="shared" si="270"/>
        <v>2.2203731277918894E-2</v>
      </c>
      <c r="L992" s="314">
        <v>95.34</v>
      </c>
      <c r="M992" s="198">
        <f t="shared" si="271"/>
        <v>1.0222037312779189</v>
      </c>
      <c r="N992" s="314">
        <v>483.37</v>
      </c>
      <c r="O992" s="190">
        <v>2.54</v>
      </c>
      <c r="P992" s="197">
        <f t="shared" si="272"/>
        <v>1.1123762809844968E-2</v>
      </c>
      <c r="Q992" s="196">
        <f t="shared" si="273"/>
        <v>2.5299999999999931</v>
      </c>
      <c r="R992" s="197">
        <f t="shared" si="274"/>
        <v>1.1079968468073895E-2</v>
      </c>
      <c r="S992" s="313">
        <f t="shared" si="275"/>
        <v>241.21019999999936</v>
      </c>
      <c r="T992" s="190" t="s">
        <v>179</v>
      </c>
      <c r="U992" s="190" t="s">
        <v>714</v>
      </c>
      <c r="V992" s="190" t="s">
        <v>642</v>
      </c>
      <c r="W992" s="196">
        <v>1</v>
      </c>
      <c r="X992" s="190" t="s">
        <v>469</v>
      </c>
    </row>
    <row r="993" spans="2:24" x14ac:dyDescent="0.25">
      <c r="B993" s="671"/>
      <c r="C993" s="528"/>
      <c r="D993" s="245">
        <f t="shared" si="257"/>
        <v>7</v>
      </c>
      <c r="E993" s="190" t="s">
        <v>519</v>
      </c>
      <c r="F993" s="314">
        <v>238.88</v>
      </c>
      <c r="G993" s="190">
        <v>188.16</v>
      </c>
      <c r="H993" s="190">
        <v>188.16</v>
      </c>
      <c r="I993" s="198">
        <f t="shared" si="269"/>
        <v>1</v>
      </c>
      <c r="J993" s="190">
        <v>4.87</v>
      </c>
      <c r="K993" s="198">
        <f t="shared" si="270"/>
        <v>2.5882227891156465E-2</v>
      </c>
      <c r="L993" s="314">
        <v>99.12</v>
      </c>
      <c r="M993" s="198">
        <f t="shared" si="271"/>
        <v>1.0258822278911566</v>
      </c>
      <c r="N993" s="314">
        <v>482.71</v>
      </c>
      <c r="O993" s="190">
        <v>2.41</v>
      </c>
      <c r="P993" s="197">
        <f t="shared" si="272"/>
        <v>1.2808248299319728E-2</v>
      </c>
      <c r="Q993" s="196">
        <f t="shared" si="273"/>
        <v>2.4600000000000044</v>
      </c>
      <c r="R993" s="197">
        <f t="shared" si="274"/>
        <v>1.3073979591836758E-2</v>
      </c>
      <c r="S993" s="313">
        <f t="shared" si="275"/>
        <v>243.83520000000044</v>
      </c>
      <c r="T993" s="190" t="s">
        <v>179</v>
      </c>
      <c r="U993" s="190" t="s">
        <v>714</v>
      </c>
      <c r="V993" s="190" t="s">
        <v>509</v>
      </c>
      <c r="W993" s="196">
        <v>1</v>
      </c>
      <c r="X993" s="190" t="s">
        <v>469</v>
      </c>
    </row>
    <row r="994" spans="2:24" x14ac:dyDescent="0.25">
      <c r="B994" s="671"/>
      <c r="C994" s="528"/>
      <c r="D994" s="245">
        <f t="shared" si="257"/>
        <v>8</v>
      </c>
      <c r="E994" s="190" t="s">
        <v>650</v>
      </c>
      <c r="F994" s="314">
        <v>226.57</v>
      </c>
      <c r="G994" s="190">
        <v>4414</v>
      </c>
      <c r="H994" s="190">
        <v>4414</v>
      </c>
      <c r="I994" s="198">
        <f t="shared" si="269"/>
        <v>1</v>
      </c>
      <c r="J994" s="190">
        <v>52.69</v>
      </c>
      <c r="K994" s="198">
        <f t="shared" si="270"/>
        <v>1.1937018577254191E-2</v>
      </c>
      <c r="L994" s="314">
        <v>4.3</v>
      </c>
      <c r="M994" s="198">
        <f t="shared" si="271"/>
        <v>1.011937018577254</v>
      </c>
      <c r="N994" s="314">
        <v>226.57</v>
      </c>
      <c r="O994" s="190">
        <v>52.69</v>
      </c>
      <c r="P994" s="197">
        <f t="shared" si="272"/>
        <v>1.1937018577254191E-2</v>
      </c>
      <c r="Q994" s="196">
        <f t="shared" si="273"/>
        <v>-3.979039320256561E-13</v>
      </c>
      <c r="R994" s="197">
        <f t="shared" si="274"/>
        <v>-9.0145884011249689E-17</v>
      </c>
      <c r="S994" s="313">
        <f t="shared" si="275"/>
        <v>-1.7109869077103211E-12</v>
      </c>
      <c r="T994" s="190" t="s">
        <v>179</v>
      </c>
      <c r="U994" s="190" t="s">
        <v>536</v>
      </c>
      <c r="V994" s="190" t="s">
        <v>640</v>
      </c>
      <c r="W994" s="196">
        <v>1</v>
      </c>
      <c r="X994" s="190" t="s">
        <v>469</v>
      </c>
    </row>
    <row r="995" spans="2:24" x14ac:dyDescent="0.25">
      <c r="B995" s="671"/>
      <c r="C995" s="528"/>
      <c r="D995" s="245">
        <f t="shared" si="257"/>
        <v>9</v>
      </c>
      <c r="E995" s="190" t="s">
        <v>471</v>
      </c>
      <c r="F995" s="314">
        <v>135.65</v>
      </c>
      <c r="G995" s="190">
        <v>32.659999999999997</v>
      </c>
      <c r="H995" s="190">
        <v>32.659999999999997</v>
      </c>
      <c r="I995" s="198">
        <f t="shared" si="269"/>
        <v>1</v>
      </c>
      <c r="J995" s="190">
        <v>2.71</v>
      </c>
      <c r="K995" s="198">
        <f t="shared" si="270"/>
        <v>8.2976117575015315E-2</v>
      </c>
      <c r="L995" s="314">
        <v>118.99</v>
      </c>
      <c r="M995" s="198">
        <f t="shared" si="271"/>
        <v>1.0829761175750154</v>
      </c>
      <c r="N995" s="314">
        <v>322.45999999999998</v>
      </c>
      <c r="O995" s="190">
        <v>1.1399999999999999</v>
      </c>
      <c r="P995" s="197">
        <f t="shared" si="272"/>
        <v>3.4905082669932641E-2</v>
      </c>
      <c r="Q995" s="196">
        <f t="shared" si="273"/>
        <v>1.570000000000001</v>
      </c>
      <c r="R995" s="197">
        <f t="shared" si="274"/>
        <v>4.8071034905082702E-2</v>
      </c>
      <c r="S995" s="313">
        <f t="shared" si="275"/>
        <v>186.81430000000012</v>
      </c>
      <c r="T995" s="190" t="s">
        <v>179</v>
      </c>
      <c r="U995" s="190" t="s">
        <v>714</v>
      </c>
      <c r="V995" s="190" t="s">
        <v>509</v>
      </c>
      <c r="W995" s="196">
        <v>1</v>
      </c>
      <c r="X995" s="190" t="s">
        <v>460</v>
      </c>
    </row>
    <row r="996" spans="2:24" x14ac:dyDescent="0.25">
      <c r="B996" s="672"/>
      <c r="C996" s="528"/>
      <c r="D996" s="245">
        <f t="shared" si="257"/>
        <v>10</v>
      </c>
      <c r="E996" s="190" t="s">
        <v>533</v>
      </c>
      <c r="F996" s="314">
        <v>103.63</v>
      </c>
      <c r="G996" s="190">
        <v>19.149999999999999</v>
      </c>
      <c r="H996" s="190">
        <v>19.149999999999999</v>
      </c>
      <c r="I996" s="198">
        <f t="shared" si="269"/>
        <v>1</v>
      </c>
      <c r="J996" s="190">
        <v>1.59</v>
      </c>
      <c r="K996" s="198">
        <f t="shared" si="270"/>
        <v>8.3028720626631858E-2</v>
      </c>
      <c r="L996" s="314">
        <v>148.04</v>
      </c>
      <c r="M996" s="198">
        <f t="shared" si="271"/>
        <v>1.0830287206266318</v>
      </c>
      <c r="N996" s="314">
        <v>235.38</v>
      </c>
      <c r="O996" s="190">
        <v>0.7</v>
      </c>
      <c r="P996" s="197">
        <f t="shared" si="272"/>
        <v>3.6553524804177548E-2</v>
      </c>
      <c r="Q996" s="196">
        <f t="shared" si="273"/>
        <v>0.8899999999999999</v>
      </c>
      <c r="R996" s="197">
        <f t="shared" si="274"/>
        <v>4.6475195822454303E-2</v>
      </c>
      <c r="S996" s="313">
        <f t="shared" si="275"/>
        <v>131.75559999999999</v>
      </c>
      <c r="T996" s="190" t="s">
        <v>179</v>
      </c>
      <c r="U996" s="190" t="s">
        <v>714</v>
      </c>
      <c r="V996" s="190" t="s">
        <v>509</v>
      </c>
      <c r="W996" s="196">
        <v>1</v>
      </c>
      <c r="X996" s="190" t="s">
        <v>414</v>
      </c>
    </row>
    <row r="997" spans="2:24" x14ac:dyDescent="0.25">
      <c r="B997" s="670">
        <v>45969</v>
      </c>
      <c r="C997" s="528" t="str">
        <f t="shared" ref="C997" si="286">RIGHT(TEXT(B997,"aaa"),1)</f>
        <v>六</v>
      </c>
      <c r="D997" s="245">
        <f t="shared" si="257"/>
        <v>1</v>
      </c>
      <c r="E997" s="190" t="s">
        <v>636</v>
      </c>
      <c r="F997" s="314">
        <v>1359.75</v>
      </c>
      <c r="G997" s="190">
        <v>14866</v>
      </c>
      <c r="H997" s="190">
        <v>14866</v>
      </c>
      <c r="I997" s="198">
        <f t="shared" si="269"/>
        <v>1</v>
      </c>
      <c r="J997" s="190">
        <v>234.44</v>
      </c>
      <c r="K997" s="198">
        <f t="shared" si="270"/>
        <v>1.5770213910937709E-2</v>
      </c>
      <c r="L997" s="314">
        <v>5.8</v>
      </c>
      <c r="M997" s="198">
        <f t="shared" si="271"/>
        <v>1.0157702139109377</v>
      </c>
      <c r="N997" s="314">
        <v>1359.75</v>
      </c>
      <c r="O997" s="190">
        <v>234.44</v>
      </c>
      <c r="P997" s="197">
        <f t="shared" si="272"/>
        <v>1.5770213910937709E-2</v>
      </c>
      <c r="Q997" s="196">
        <f t="shared" si="273"/>
        <v>5.1159076974727213E-13</v>
      </c>
      <c r="R997" s="197">
        <f t="shared" si="274"/>
        <v>3.4413478390103065E-17</v>
      </c>
      <c r="S997" s="313">
        <f t="shared" si="275"/>
        <v>2.9672264645341781E-12</v>
      </c>
      <c r="T997" s="190" t="s">
        <v>179</v>
      </c>
      <c r="U997" s="190" t="s">
        <v>536</v>
      </c>
      <c r="V997" s="190" t="s">
        <v>702</v>
      </c>
      <c r="W997" s="196">
        <v>1</v>
      </c>
      <c r="X997" s="190" t="s">
        <v>469</v>
      </c>
    </row>
    <row r="998" spans="2:24" x14ac:dyDescent="0.25">
      <c r="B998" s="671"/>
      <c r="C998" s="528"/>
      <c r="D998" s="245">
        <f t="shared" si="257"/>
        <v>2</v>
      </c>
      <c r="E998" s="190" t="s">
        <v>637</v>
      </c>
      <c r="F998" s="314">
        <v>725.77</v>
      </c>
      <c r="G998" s="190">
        <v>5648</v>
      </c>
      <c r="H998" s="190">
        <v>5648</v>
      </c>
      <c r="I998" s="198">
        <f t="shared" si="269"/>
        <v>1</v>
      </c>
      <c r="J998" s="190">
        <v>110.3</v>
      </c>
      <c r="K998" s="198">
        <f t="shared" si="270"/>
        <v>1.9529036827195468E-2</v>
      </c>
      <c r="L998" s="314">
        <v>6.58</v>
      </c>
      <c r="M998" s="198">
        <f t="shared" si="271"/>
        <v>1.0195290368271954</v>
      </c>
      <c r="N998" s="314">
        <v>725.77</v>
      </c>
      <c r="O998" s="190">
        <v>110.3</v>
      </c>
      <c r="P998" s="197">
        <f t="shared" si="272"/>
        <v>1.9529036827195468E-2</v>
      </c>
      <c r="Q998" s="196">
        <f t="shared" si="273"/>
        <v>1.8474111129762605E-13</v>
      </c>
      <c r="R998" s="197">
        <f t="shared" si="274"/>
        <v>3.270912027224257E-17</v>
      </c>
      <c r="S998" s="313">
        <f t="shared" si="275"/>
        <v>1.2155965123383795E-12</v>
      </c>
      <c r="T998" s="190" t="s">
        <v>467</v>
      </c>
      <c r="U998" s="190" t="s">
        <v>221</v>
      </c>
      <c r="V998" s="190" t="s">
        <v>641</v>
      </c>
      <c r="W998" s="196">
        <v>1</v>
      </c>
      <c r="X998" s="190" t="s">
        <v>469</v>
      </c>
    </row>
    <row r="999" spans="2:24" x14ac:dyDescent="0.25">
      <c r="B999" s="671"/>
      <c r="C999" s="528"/>
      <c r="D999" s="245">
        <f t="shared" si="257"/>
        <v>3</v>
      </c>
      <c r="E999" s="190" t="s">
        <v>466</v>
      </c>
      <c r="F999" s="314">
        <v>525.03</v>
      </c>
      <c r="G999" s="190">
        <v>87.22</v>
      </c>
      <c r="H999" s="190">
        <v>87.22</v>
      </c>
      <c r="I999" s="198">
        <f t="shared" si="269"/>
        <v>1</v>
      </c>
      <c r="J999" s="190">
        <v>5.14</v>
      </c>
      <c r="K999" s="198">
        <f t="shared" si="270"/>
        <v>5.893143774363678E-2</v>
      </c>
      <c r="L999" s="314">
        <v>203.5</v>
      </c>
      <c r="M999" s="198">
        <f t="shared" si="271"/>
        <v>1.0589314377436367</v>
      </c>
      <c r="N999" s="314">
        <v>1045.99</v>
      </c>
      <c r="O999" s="190">
        <v>2.58</v>
      </c>
      <c r="P999" s="197">
        <f t="shared" si="272"/>
        <v>2.958037147443247E-2</v>
      </c>
      <c r="Q999" s="196">
        <f t="shared" si="273"/>
        <v>2.5600000000000005</v>
      </c>
      <c r="R999" s="197">
        <f t="shared" si="274"/>
        <v>2.9351066269204317E-2</v>
      </c>
      <c r="S999" s="313">
        <f t="shared" si="275"/>
        <v>520.96000000000015</v>
      </c>
      <c r="T999" s="190" t="s">
        <v>467</v>
      </c>
      <c r="U999" s="190" t="s">
        <v>221</v>
      </c>
      <c r="V999" s="190" t="s">
        <v>512</v>
      </c>
      <c r="W999" s="196">
        <v>1</v>
      </c>
      <c r="X999" s="190" t="s">
        <v>469</v>
      </c>
    </row>
    <row r="1000" spans="2:24" x14ac:dyDescent="0.25">
      <c r="B1000" s="671"/>
      <c r="C1000" s="528"/>
      <c r="D1000" s="245">
        <f t="shared" si="257"/>
        <v>4</v>
      </c>
      <c r="E1000" s="190" t="s">
        <v>544</v>
      </c>
      <c r="F1000" s="314">
        <v>509.37</v>
      </c>
      <c r="G1000" s="190">
        <v>225.9</v>
      </c>
      <c r="H1000" s="190">
        <v>225.9</v>
      </c>
      <c r="I1000" s="198">
        <f t="shared" si="269"/>
        <v>1</v>
      </c>
      <c r="J1000" s="190">
        <v>11.99</v>
      </c>
      <c r="K1000" s="198">
        <f t="shared" si="270"/>
        <v>5.3076582558654273E-2</v>
      </c>
      <c r="L1000" s="314">
        <v>156.72999999999999</v>
      </c>
      <c r="M1000" s="198">
        <f t="shared" si="271"/>
        <v>1.0530765825586543</v>
      </c>
      <c r="N1000" s="314">
        <v>1879.19</v>
      </c>
      <c r="O1000" s="190">
        <v>3.25</v>
      </c>
      <c r="P1000" s="197">
        <f t="shared" si="272"/>
        <v>1.4386896857016378E-2</v>
      </c>
      <c r="Q1000" s="196">
        <f t="shared" si="273"/>
        <v>8.7400000000000091</v>
      </c>
      <c r="R1000" s="197">
        <f t="shared" si="274"/>
        <v>3.868968570163793E-2</v>
      </c>
      <c r="S1000" s="313">
        <f t="shared" si="275"/>
        <v>1369.8202000000013</v>
      </c>
      <c r="T1000" s="190" t="s">
        <v>467</v>
      </c>
      <c r="U1000" s="190" t="s">
        <v>221</v>
      </c>
      <c r="V1000" s="190" t="s">
        <v>512</v>
      </c>
      <c r="W1000" s="196">
        <v>1</v>
      </c>
      <c r="X1000" s="190" t="s">
        <v>469</v>
      </c>
    </row>
    <row r="1001" spans="2:24" x14ac:dyDescent="0.25">
      <c r="B1001" s="671"/>
      <c r="C1001" s="528"/>
      <c r="D1001" s="245">
        <f t="shared" si="257"/>
        <v>5</v>
      </c>
      <c r="E1001" s="190" t="s">
        <v>614</v>
      </c>
      <c r="F1001" s="314">
        <v>390.89</v>
      </c>
      <c r="G1001" s="190">
        <v>231.28</v>
      </c>
      <c r="H1001" s="190">
        <v>231.28</v>
      </c>
      <c r="I1001" s="198">
        <f t="shared" si="269"/>
        <v>1</v>
      </c>
      <c r="J1001" s="190">
        <v>8.19</v>
      </c>
      <c r="K1001" s="198">
        <f t="shared" si="270"/>
        <v>3.5411622276029051E-2</v>
      </c>
      <c r="L1001" s="314">
        <v>95.34</v>
      </c>
      <c r="M1001" s="198">
        <f t="shared" si="271"/>
        <v>1.035411622276029</v>
      </c>
      <c r="N1001" s="314">
        <v>780.83</v>
      </c>
      <c r="O1001" s="190">
        <v>4.0999999999999996</v>
      </c>
      <c r="P1001" s="197">
        <f t="shared" si="272"/>
        <v>1.7727429955032858E-2</v>
      </c>
      <c r="Q1001" s="196">
        <f t="shared" si="273"/>
        <v>4.0899999999999981</v>
      </c>
      <c r="R1001" s="197">
        <f t="shared" si="274"/>
        <v>1.7684192320996186E-2</v>
      </c>
      <c r="S1001" s="313">
        <f t="shared" si="275"/>
        <v>389.94059999999985</v>
      </c>
      <c r="T1001" s="190" t="s">
        <v>179</v>
      </c>
      <c r="U1001" s="190" t="s">
        <v>714</v>
      </c>
      <c r="V1001" s="190" t="s">
        <v>642</v>
      </c>
      <c r="W1001" s="196">
        <v>1</v>
      </c>
      <c r="X1001" s="190" t="s">
        <v>469</v>
      </c>
    </row>
    <row r="1002" spans="2:24" x14ac:dyDescent="0.25">
      <c r="B1002" s="671"/>
      <c r="C1002" s="528"/>
      <c r="D1002" s="245">
        <f t="shared" si="257"/>
        <v>6</v>
      </c>
      <c r="E1002" s="190" t="s">
        <v>550</v>
      </c>
      <c r="F1002" s="314">
        <v>287.3</v>
      </c>
      <c r="G1002" s="190">
        <v>70.099999999999994</v>
      </c>
      <c r="H1002" s="190">
        <v>70.099999999999994</v>
      </c>
      <c r="I1002" s="198">
        <f t="shared" si="269"/>
        <v>1</v>
      </c>
      <c r="J1002" s="190">
        <v>4.1399999999999997</v>
      </c>
      <c r="K1002" s="198">
        <f t="shared" si="270"/>
        <v>5.9058487874465049E-2</v>
      </c>
      <c r="L1002" s="314">
        <v>160.5</v>
      </c>
      <c r="M1002" s="198">
        <f t="shared" si="271"/>
        <v>1.0590584878744651</v>
      </c>
      <c r="N1002" s="314">
        <v>664.47</v>
      </c>
      <c r="O1002" s="190">
        <v>1.79</v>
      </c>
      <c r="P1002" s="197">
        <f t="shared" si="272"/>
        <v>2.5534950071326678E-2</v>
      </c>
      <c r="Q1002" s="196">
        <f t="shared" si="273"/>
        <v>2.3500000000000005</v>
      </c>
      <c r="R1002" s="197">
        <f t="shared" si="274"/>
        <v>3.3523537803138381E-2</v>
      </c>
      <c r="S1002" s="313">
        <f t="shared" si="275"/>
        <v>377.17500000000007</v>
      </c>
      <c r="T1002" s="190" t="s">
        <v>179</v>
      </c>
      <c r="U1002" s="190" t="s">
        <v>714</v>
      </c>
      <c r="V1002" s="190" t="s">
        <v>509</v>
      </c>
      <c r="W1002" s="196">
        <v>1</v>
      </c>
      <c r="X1002" s="190" t="s">
        <v>469</v>
      </c>
    </row>
    <row r="1003" spans="2:24" x14ac:dyDescent="0.25">
      <c r="B1003" s="671"/>
      <c r="C1003" s="528"/>
      <c r="D1003" s="245">
        <f t="shared" si="257"/>
        <v>7</v>
      </c>
      <c r="E1003" s="190" t="s">
        <v>822</v>
      </c>
      <c r="F1003" s="314">
        <v>247.8</v>
      </c>
      <c r="G1003" s="190">
        <v>6591</v>
      </c>
      <c r="H1003" s="190">
        <v>6591</v>
      </c>
      <c r="I1003" s="198">
        <f t="shared" si="269"/>
        <v>1</v>
      </c>
      <c r="J1003" s="190">
        <v>35.4</v>
      </c>
      <c r="K1003" s="198">
        <f t="shared" si="270"/>
        <v>5.3709604005461988E-3</v>
      </c>
      <c r="L1003" s="314">
        <v>7</v>
      </c>
      <c r="M1003" s="198">
        <f t="shared" si="271"/>
        <v>1.0053709604005461</v>
      </c>
      <c r="N1003" s="314">
        <v>247.8</v>
      </c>
      <c r="O1003" s="190">
        <v>35.4</v>
      </c>
      <c r="P1003" s="197">
        <f t="shared" si="272"/>
        <v>5.3709604005461988E-3</v>
      </c>
      <c r="Q1003" s="196">
        <f t="shared" si="273"/>
        <v>-3.6237679523765109E-13</v>
      </c>
      <c r="R1003" s="197">
        <f t="shared" si="274"/>
        <v>-5.4980548511250355E-17</v>
      </c>
      <c r="S1003" s="313">
        <f t="shared" si="275"/>
        <v>-2.5366375666635577E-12</v>
      </c>
      <c r="T1003" s="190" t="s">
        <v>179</v>
      </c>
      <c r="U1003" s="190" t="s">
        <v>536</v>
      </c>
      <c r="V1003" s="190" t="s">
        <v>640</v>
      </c>
      <c r="W1003" s="196">
        <v>1</v>
      </c>
      <c r="X1003" s="190" t="s">
        <v>820</v>
      </c>
    </row>
    <row r="1004" spans="2:24" x14ac:dyDescent="0.25">
      <c r="B1004" s="671"/>
      <c r="C1004" s="528"/>
      <c r="D1004" s="245">
        <f t="shared" si="257"/>
        <v>8</v>
      </c>
      <c r="E1004" s="190" t="s">
        <v>555</v>
      </c>
      <c r="F1004" s="314">
        <v>239.91</v>
      </c>
      <c r="G1004" s="190">
        <v>117.6</v>
      </c>
      <c r="H1004" s="190">
        <v>117.6</v>
      </c>
      <c r="I1004" s="198">
        <f t="shared" si="269"/>
        <v>1</v>
      </c>
      <c r="J1004" s="190">
        <v>6.24</v>
      </c>
      <c r="K1004" s="198">
        <f t="shared" si="270"/>
        <v>5.3061224489795923E-2</v>
      </c>
      <c r="L1004" s="314">
        <v>77.39</v>
      </c>
      <c r="M1004" s="198">
        <f t="shared" si="271"/>
        <v>1.0530612244897959</v>
      </c>
      <c r="N1004" s="314">
        <v>482.91</v>
      </c>
      <c r="O1004" s="190">
        <v>3.1</v>
      </c>
      <c r="P1004" s="197">
        <f t="shared" si="272"/>
        <v>2.6360544217687076E-2</v>
      </c>
      <c r="Q1004" s="196">
        <f t="shared" si="273"/>
        <v>3.1399999999999948</v>
      </c>
      <c r="R1004" s="197">
        <f t="shared" si="274"/>
        <v>2.6700680272108802E-2</v>
      </c>
      <c r="S1004" s="313">
        <f t="shared" si="275"/>
        <v>243.00459999999961</v>
      </c>
      <c r="T1004" s="190" t="s">
        <v>179</v>
      </c>
      <c r="U1004" s="190" t="s">
        <v>536</v>
      </c>
      <c r="V1004" s="190" t="s">
        <v>801</v>
      </c>
      <c r="W1004" s="196">
        <v>1</v>
      </c>
      <c r="X1004" s="190" t="s">
        <v>416</v>
      </c>
    </row>
    <row r="1005" spans="2:24" x14ac:dyDescent="0.25">
      <c r="B1005" s="671"/>
      <c r="C1005" s="528"/>
      <c r="D1005" s="245">
        <f t="shared" si="257"/>
        <v>9</v>
      </c>
      <c r="E1005" s="190" t="s">
        <v>823</v>
      </c>
      <c r="F1005" s="314">
        <v>198</v>
      </c>
      <c r="G1005" s="190">
        <v>65.91</v>
      </c>
      <c r="H1005" s="190">
        <v>65.91</v>
      </c>
      <c r="I1005" s="198">
        <f t="shared" si="269"/>
        <v>1</v>
      </c>
      <c r="J1005" s="190">
        <v>1.95</v>
      </c>
      <c r="K1005" s="198">
        <f t="shared" si="270"/>
        <v>2.9585798816568049E-2</v>
      </c>
      <c r="L1005" s="314">
        <v>200</v>
      </c>
      <c r="M1005" s="198">
        <f t="shared" si="271"/>
        <v>1.0295857988165682</v>
      </c>
      <c r="N1005" s="314">
        <v>390</v>
      </c>
      <c r="O1005" s="190">
        <v>0.99</v>
      </c>
      <c r="P1005" s="197">
        <f t="shared" si="272"/>
        <v>1.5020482476103778E-2</v>
      </c>
      <c r="Q1005" s="196">
        <f t="shared" si="273"/>
        <v>0.96000000000000285</v>
      </c>
      <c r="R1005" s="197">
        <f t="shared" si="274"/>
        <v>1.4565316340464313E-2</v>
      </c>
      <c r="S1005" s="313">
        <f t="shared" si="275"/>
        <v>192.00000000000057</v>
      </c>
      <c r="T1005" s="190" t="s">
        <v>179</v>
      </c>
      <c r="U1005" s="190" t="s">
        <v>714</v>
      </c>
      <c r="V1005" s="190" t="s">
        <v>509</v>
      </c>
      <c r="W1005" s="196">
        <v>1</v>
      </c>
      <c r="X1005" s="190" t="s">
        <v>820</v>
      </c>
    </row>
    <row r="1006" spans="2:24" x14ac:dyDescent="0.25">
      <c r="B1006" s="672"/>
      <c r="C1006" s="528"/>
      <c r="D1006" s="245">
        <f t="shared" si="257"/>
        <v>10</v>
      </c>
      <c r="E1006" s="190" t="s">
        <v>612</v>
      </c>
      <c r="F1006" s="314">
        <v>193.02</v>
      </c>
      <c r="G1006" s="190">
        <v>18.350000000000001</v>
      </c>
      <c r="H1006" s="190">
        <v>18.350000000000001</v>
      </c>
      <c r="I1006" s="198">
        <f t="shared" si="269"/>
        <v>1</v>
      </c>
      <c r="J1006" s="190">
        <v>1.82</v>
      </c>
      <c r="K1006" s="198">
        <f t="shared" si="270"/>
        <v>9.9182561307901901E-2</v>
      </c>
      <c r="L1006" s="314">
        <v>232.55</v>
      </c>
      <c r="M1006" s="198">
        <f t="shared" si="271"/>
        <v>1.0991825613079018</v>
      </c>
      <c r="N1006" s="314">
        <v>423.24</v>
      </c>
      <c r="O1006" s="190">
        <v>0.83</v>
      </c>
      <c r="P1006" s="197">
        <f t="shared" si="272"/>
        <v>4.5231607629427788E-2</v>
      </c>
      <c r="Q1006" s="196">
        <f t="shared" si="273"/>
        <v>0.99000000000000032</v>
      </c>
      <c r="R1006" s="197">
        <f t="shared" si="274"/>
        <v>5.3950953678474127E-2</v>
      </c>
      <c r="S1006" s="313">
        <f t="shared" si="275"/>
        <v>230.22450000000009</v>
      </c>
      <c r="T1006" s="190" t="s">
        <v>179</v>
      </c>
      <c r="U1006" s="190" t="s">
        <v>714</v>
      </c>
      <c r="V1006" s="190" t="s">
        <v>509</v>
      </c>
      <c r="W1006" s="196">
        <v>1</v>
      </c>
      <c r="X1006" s="190" t="s">
        <v>469</v>
      </c>
    </row>
    <row r="1007" spans="2:24" x14ac:dyDescent="0.25">
      <c r="B1007" s="670">
        <v>45970</v>
      </c>
      <c r="C1007" s="528" t="str">
        <f t="shared" ref="C1007" si="287">RIGHT(TEXT(B1007,"aaa"),1)</f>
        <v>日</v>
      </c>
      <c r="D1007" s="245">
        <f t="shared" si="257"/>
        <v>1</v>
      </c>
      <c r="E1007" s="190" t="s">
        <v>636</v>
      </c>
      <c r="F1007" s="314">
        <v>2053.0300000000002</v>
      </c>
      <c r="G1007" s="190">
        <v>19859</v>
      </c>
      <c r="H1007" s="190">
        <v>19859</v>
      </c>
      <c r="I1007" s="198">
        <f t="shared" si="269"/>
        <v>1</v>
      </c>
      <c r="J1007" s="190">
        <v>353.97</v>
      </c>
      <c r="K1007" s="198">
        <f t="shared" si="270"/>
        <v>1.7824160330328818E-2</v>
      </c>
      <c r="L1007" s="314">
        <v>5.8</v>
      </c>
      <c r="M1007" s="198">
        <f t="shared" si="271"/>
        <v>1.0178241603303289</v>
      </c>
      <c r="N1007" s="314">
        <v>2053.0300000000002</v>
      </c>
      <c r="O1007" s="190">
        <v>353.97</v>
      </c>
      <c r="P1007" s="197">
        <f t="shared" si="272"/>
        <v>1.7824160330328818E-2</v>
      </c>
      <c r="Q1007" s="196">
        <f t="shared" si="273"/>
        <v>1.1368683772161603E-12</v>
      </c>
      <c r="R1007" s="197">
        <f t="shared" si="274"/>
        <v>5.724701028330532E-17</v>
      </c>
      <c r="S1007" s="313">
        <f t="shared" si="275"/>
        <v>6.5938365878537297E-12</v>
      </c>
      <c r="T1007" s="190" t="s">
        <v>179</v>
      </c>
      <c r="U1007" s="190" t="s">
        <v>536</v>
      </c>
      <c r="V1007" s="190" t="s">
        <v>702</v>
      </c>
      <c r="W1007" s="196">
        <v>1</v>
      </c>
      <c r="X1007" s="190" t="s">
        <v>469</v>
      </c>
    </row>
    <row r="1008" spans="2:24" x14ac:dyDescent="0.25">
      <c r="B1008" s="671"/>
      <c r="C1008" s="528"/>
      <c r="D1008" s="245">
        <f t="shared" si="257"/>
        <v>2</v>
      </c>
      <c r="E1008" s="190" t="s">
        <v>637</v>
      </c>
      <c r="F1008" s="314">
        <v>754.13</v>
      </c>
      <c r="G1008" s="190">
        <v>7845</v>
      </c>
      <c r="H1008" s="190">
        <v>7845</v>
      </c>
      <c r="I1008" s="198">
        <f t="shared" si="269"/>
        <v>1</v>
      </c>
      <c r="J1008" s="190">
        <v>114.61</v>
      </c>
      <c r="K1008" s="198">
        <f t="shared" si="270"/>
        <v>1.4609305289993626E-2</v>
      </c>
      <c r="L1008" s="314">
        <v>6.58</v>
      </c>
      <c r="M1008" s="198">
        <f t="shared" si="271"/>
        <v>1.0146093052899936</v>
      </c>
      <c r="N1008" s="314">
        <v>754.13</v>
      </c>
      <c r="O1008" s="190">
        <v>114.61</v>
      </c>
      <c r="P1008" s="197">
        <f t="shared" si="272"/>
        <v>1.4609305289993626E-2</v>
      </c>
      <c r="Q1008" s="196">
        <f t="shared" si="273"/>
        <v>-3.2684965844964609E-13</v>
      </c>
      <c r="R1008" s="197">
        <f t="shared" si="274"/>
        <v>-4.1663436386188157E-17</v>
      </c>
      <c r="S1008" s="313">
        <f t="shared" si="275"/>
        <v>-2.1506707525986713E-12</v>
      </c>
      <c r="T1008" s="190" t="s">
        <v>467</v>
      </c>
      <c r="U1008" s="190" t="s">
        <v>221</v>
      </c>
      <c r="V1008" s="190" t="s">
        <v>641</v>
      </c>
      <c r="W1008" s="196">
        <v>1</v>
      </c>
      <c r="X1008" s="190" t="s">
        <v>469</v>
      </c>
    </row>
    <row r="1009" spans="2:24" x14ac:dyDescent="0.25">
      <c r="B1009" s="671"/>
      <c r="C1009" s="528"/>
      <c r="D1009" s="245">
        <f t="shared" si="257"/>
        <v>3</v>
      </c>
      <c r="E1009" s="190" t="s">
        <v>822</v>
      </c>
      <c r="F1009" s="314">
        <v>597.24</v>
      </c>
      <c r="G1009" s="190">
        <v>7392</v>
      </c>
      <c r="H1009" s="190">
        <v>7392</v>
      </c>
      <c r="I1009" s="198">
        <f t="shared" si="269"/>
        <v>1</v>
      </c>
      <c r="J1009" s="190">
        <v>85.32</v>
      </c>
      <c r="K1009" s="198">
        <f t="shared" si="270"/>
        <v>1.1542207792207791E-2</v>
      </c>
      <c r="L1009" s="314">
        <v>7</v>
      </c>
      <c r="M1009" s="198">
        <f t="shared" si="271"/>
        <v>1.0115422077922078</v>
      </c>
      <c r="N1009" s="314">
        <v>597.24</v>
      </c>
      <c r="O1009" s="190">
        <v>85.32</v>
      </c>
      <c r="P1009" s="197">
        <f t="shared" si="272"/>
        <v>1.1542207792207791E-2</v>
      </c>
      <c r="Q1009" s="196">
        <f t="shared" si="273"/>
        <v>-2.8421709430404007E-13</v>
      </c>
      <c r="R1009" s="197">
        <f t="shared" si="274"/>
        <v>-3.8449282238100658E-17</v>
      </c>
      <c r="S1009" s="313">
        <f t="shared" si="275"/>
        <v>-1.9895196601282805E-12</v>
      </c>
      <c r="T1009" s="190" t="s">
        <v>179</v>
      </c>
      <c r="U1009" s="190" t="s">
        <v>536</v>
      </c>
      <c r="V1009" s="190" t="s">
        <v>640</v>
      </c>
      <c r="W1009" s="196">
        <v>1</v>
      </c>
      <c r="X1009" s="190" t="s">
        <v>820</v>
      </c>
    </row>
    <row r="1010" spans="2:24" x14ac:dyDescent="0.25">
      <c r="B1010" s="671"/>
      <c r="C1010" s="528"/>
      <c r="D1010" s="245">
        <f t="shared" si="257"/>
        <v>4</v>
      </c>
      <c r="E1010" s="190" t="s">
        <v>544</v>
      </c>
      <c r="F1010" s="314">
        <v>509.37</v>
      </c>
      <c r="G1010" s="190">
        <v>206.44</v>
      </c>
      <c r="H1010" s="190">
        <v>206.44</v>
      </c>
      <c r="I1010" s="198">
        <f t="shared" si="269"/>
        <v>1</v>
      </c>
      <c r="J1010" s="190">
        <v>11.89</v>
      </c>
      <c r="K1010" s="198">
        <f t="shared" si="270"/>
        <v>5.759542724278241E-2</v>
      </c>
      <c r="L1010" s="314">
        <v>156.72999999999999</v>
      </c>
      <c r="M1010" s="198">
        <f t="shared" si="271"/>
        <v>1.0575954272427823</v>
      </c>
      <c r="N1010" s="314">
        <v>1863.52</v>
      </c>
      <c r="O1010" s="190">
        <v>3.25</v>
      </c>
      <c r="P1010" s="197">
        <f t="shared" si="272"/>
        <v>1.5743073047858942E-2</v>
      </c>
      <c r="Q1010" s="196">
        <f t="shared" si="273"/>
        <v>8.6399999999999864</v>
      </c>
      <c r="R1010" s="197">
        <f t="shared" si="274"/>
        <v>4.1852354194923398E-2</v>
      </c>
      <c r="S1010" s="313">
        <f t="shared" si="275"/>
        <v>1354.1471999999978</v>
      </c>
      <c r="T1010" s="190" t="s">
        <v>467</v>
      </c>
      <c r="U1010" s="190" t="s">
        <v>221</v>
      </c>
      <c r="V1010" s="190" t="s">
        <v>512</v>
      </c>
      <c r="W1010" s="196">
        <v>1</v>
      </c>
      <c r="X1010" s="190" t="s">
        <v>469</v>
      </c>
    </row>
    <row r="1011" spans="2:24" x14ac:dyDescent="0.25">
      <c r="B1011" s="671"/>
      <c r="C1011" s="528"/>
      <c r="D1011" s="245">
        <f t="shared" si="257"/>
        <v>5</v>
      </c>
      <c r="E1011" s="190" t="s">
        <v>492</v>
      </c>
      <c r="F1011" s="314">
        <v>460.82</v>
      </c>
      <c r="G1011" s="190">
        <v>208.43</v>
      </c>
      <c r="H1011" s="190">
        <v>208.43</v>
      </c>
      <c r="I1011" s="198">
        <f t="shared" si="269"/>
        <v>1</v>
      </c>
      <c r="J1011" s="190">
        <v>12.01</v>
      </c>
      <c r="K1011" s="198">
        <f t="shared" si="270"/>
        <v>5.7621263733627595E-2</v>
      </c>
      <c r="L1011" s="314">
        <v>156.74</v>
      </c>
      <c r="M1011" s="198">
        <f t="shared" si="271"/>
        <v>1.0576212637336275</v>
      </c>
      <c r="N1011" s="314">
        <v>1882.45</v>
      </c>
      <c r="O1011" s="190">
        <v>2.94</v>
      </c>
      <c r="P1011" s="197">
        <f t="shared" si="272"/>
        <v>1.4105455068848053E-2</v>
      </c>
      <c r="Q1011" s="196">
        <f t="shared" si="273"/>
        <v>9.0699999999999914</v>
      </c>
      <c r="R1011" s="197">
        <f t="shared" si="274"/>
        <v>4.3515808664779498E-2</v>
      </c>
      <c r="S1011" s="313">
        <f t="shared" si="275"/>
        <v>1421.6317999999987</v>
      </c>
      <c r="T1011" s="190" t="s">
        <v>467</v>
      </c>
      <c r="U1011" s="190" t="s">
        <v>221</v>
      </c>
      <c r="V1011" s="190" t="s">
        <v>512</v>
      </c>
      <c r="W1011" s="196">
        <v>1</v>
      </c>
      <c r="X1011" s="190" t="s">
        <v>469</v>
      </c>
    </row>
    <row r="1012" spans="2:24" x14ac:dyDescent="0.25">
      <c r="B1012" s="671"/>
      <c r="C1012" s="528"/>
      <c r="D1012" s="245">
        <f t="shared" ref="D1012:D1075" si="288">D1002</f>
        <v>6</v>
      </c>
      <c r="E1012" s="190" t="s">
        <v>490</v>
      </c>
      <c r="F1012" s="314">
        <v>416.6</v>
      </c>
      <c r="G1012" s="190">
        <v>172.59</v>
      </c>
      <c r="H1012" s="190">
        <v>172.59</v>
      </c>
      <c r="I1012" s="198">
        <f t="shared" si="269"/>
        <v>1</v>
      </c>
      <c r="J1012" s="190">
        <v>9.94</v>
      </c>
      <c r="K1012" s="198">
        <f t="shared" si="270"/>
        <v>5.7593139811113039E-2</v>
      </c>
      <c r="L1012" s="314">
        <v>127.4</v>
      </c>
      <c r="M1012" s="198">
        <f t="shared" si="271"/>
        <v>1.0575931398111131</v>
      </c>
      <c r="N1012" s="314">
        <v>1266.3599999999999</v>
      </c>
      <c r="O1012" s="190">
        <v>3.27</v>
      </c>
      <c r="P1012" s="197">
        <f t="shared" si="272"/>
        <v>1.8946636537458716E-2</v>
      </c>
      <c r="Q1012" s="196">
        <f t="shared" si="273"/>
        <v>6.6699999999999982</v>
      </c>
      <c r="R1012" s="197">
        <f t="shared" si="274"/>
        <v>3.8646503273654313E-2</v>
      </c>
      <c r="S1012" s="313">
        <f t="shared" si="275"/>
        <v>849.75799999999981</v>
      </c>
      <c r="T1012" s="190" t="s">
        <v>179</v>
      </c>
      <c r="U1012" s="190" t="s">
        <v>714</v>
      </c>
      <c r="V1012" s="190" t="s">
        <v>642</v>
      </c>
      <c r="W1012" s="196">
        <v>1</v>
      </c>
      <c r="X1012" s="190" t="s">
        <v>469</v>
      </c>
    </row>
    <row r="1013" spans="2:24" x14ac:dyDescent="0.25">
      <c r="B1013" s="671"/>
      <c r="C1013" s="528"/>
      <c r="D1013" s="245">
        <f t="shared" si="288"/>
        <v>7</v>
      </c>
      <c r="E1013" s="190" t="s">
        <v>823</v>
      </c>
      <c r="F1013" s="314">
        <v>338</v>
      </c>
      <c r="G1013" s="190">
        <v>73.92</v>
      </c>
      <c r="H1013" s="190">
        <v>73.92</v>
      </c>
      <c r="I1013" s="198">
        <f t="shared" si="269"/>
        <v>1</v>
      </c>
      <c r="J1013" s="190">
        <v>3.37</v>
      </c>
      <c r="K1013" s="198">
        <f t="shared" si="270"/>
        <v>4.558982683982684E-2</v>
      </c>
      <c r="L1013" s="314">
        <v>200</v>
      </c>
      <c r="M1013" s="198">
        <f t="shared" si="271"/>
        <v>1.0455898268398269</v>
      </c>
      <c r="N1013" s="314">
        <v>674</v>
      </c>
      <c r="O1013" s="190">
        <v>1.69</v>
      </c>
      <c r="P1013" s="197">
        <f t="shared" si="272"/>
        <v>2.2862554112554112E-2</v>
      </c>
      <c r="Q1013" s="196">
        <f t="shared" si="273"/>
        <v>1.6800000000000046</v>
      </c>
      <c r="R1013" s="197">
        <f t="shared" si="274"/>
        <v>2.272727272727279E-2</v>
      </c>
      <c r="S1013" s="313">
        <f t="shared" si="275"/>
        <v>336.00000000000091</v>
      </c>
      <c r="T1013" s="190" t="s">
        <v>179</v>
      </c>
      <c r="U1013" s="190" t="s">
        <v>714</v>
      </c>
      <c r="V1013" s="190" t="s">
        <v>509</v>
      </c>
      <c r="W1013" s="196">
        <v>1</v>
      </c>
      <c r="X1013" s="190" t="s">
        <v>820</v>
      </c>
    </row>
    <row r="1014" spans="2:24" x14ac:dyDescent="0.25">
      <c r="B1014" s="671"/>
      <c r="C1014" s="528"/>
      <c r="D1014" s="245">
        <f t="shared" si="288"/>
        <v>8</v>
      </c>
      <c r="E1014" s="190" t="s">
        <v>549</v>
      </c>
      <c r="F1014" s="314">
        <v>241.32</v>
      </c>
      <c r="G1014" s="190">
        <v>60.02</v>
      </c>
      <c r="H1014" s="190">
        <v>60.02</v>
      </c>
      <c r="I1014" s="198">
        <f t="shared" si="269"/>
        <v>1</v>
      </c>
      <c r="J1014" s="190">
        <v>3.86</v>
      </c>
      <c r="K1014" s="198">
        <f t="shared" si="270"/>
        <v>6.4311896034655106E-2</v>
      </c>
      <c r="L1014" s="314">
        <v>124.39</v>
      </c>
      <c r="M1014" s="198">
        <f t="shared" si="271"/>
        <v>1.0643118960346551</v>
      </c>
      <c r="N1014" s="314">
        <v>480.15</v>
      </c>
      <c r="O1014" s="190">
        <v>1.94</v>
      </c>
      <c r="P1014" s="197">
        <f t="shared" si="272"/>
        <v>3.2322559146951015E-2</v>
      </c>
      <c r="Q1014" s="196">
        <f t="shared" si="273"/>
        <v>1.9199999999999995</v>
      </c>
      <c r="R1014" s="197">
        <f t="shared" si="274"/>
        <v>3.1989336887704091E-2</v>
      </c>
      <c r="S1014" s="313">
        <f t="shared" si="275"/>
        <v>238.82879999999994</v>
      </c>
      <c r="T1014" s="190" t="s">
        <v>467</v>
      </c>
      <c r="U1014" s="190" t="s">
        <v>221</v>
      </c>
      <c r="V1014" s="190" t="s">
        <v>685</v>
      </c>
      <c r="W1014" s="196">
        <v>1</v>
      </c>
      <c r="X1014" s="190" t="s">
        <v>415</v>
      </c>
    </row>
    <row r="1015" spans="2:24" x14ac:dyDescent="0.25">
      <c r="B1015" s="671"/>
      <c r="C1015" s="528"/>
      <c r="D1015" s="245">
        <f t="shared" si="288"/>
        <v>9</v>
      </c>
      <c r="E1015" s="190" t="s">
        <v>547</v>
      </c>
      <c r="F1015" s="314">
        <v>183.8</v>
      </c>
      <c r="G1015" s="190">
        <v>72.02</v>
      </c>
      <c r="H1015" s="190">
        <v>72.02</v>
      </c>
      <c r="I1015" s="198">
        <f t="shared" si="269"/>
        <v>1</v>
      </c>
      <c r="J1015" s="190">
        <v>4.09</v>
      </c>
      <c r="K1015" s="198">
        <f t="shared" si="270"/>
        <v>5.6789780616495422E-2</v>
      </c>
      <c r="L1015" s="314">
        <v>90.1</v>
      </c>
      <c r="M1015" s="198">
        <f t="shared" si="271"/>
        <v>1.0567897806164954</v>
      </c>
      <c r="N1015" s="314">
        <v>368.51</v>
      </c>
      <c r="O1015" s="190">
        <v>2.04</v>
      </c>
      <c r="P1015" s="197">
        <f t="shared" si="272"/>
        <v>2.8325465148569845E-2</v>
      </c>
      <c r="Q1015" s="196">
        <f t="shared" si="273"/>
        <v>2.0500000000000034</v>
      </c>
      <c r="R1015" s="197">
        <f t="shared" si="274"/>
        <v>2.8464315467925626E-2</v>
      </c>
      <c r="S1015" s="313">
        <f t="shared" si="275"/>
        <v>184.7050000000003</v>
      </c>
      <c r="T1015" s="190" t="s">
        <v>467</v>
      </c>
      <c r="U1015" s="190" t="s">
        <v>221</v>
      </c>
      <c r="V1015" s="190" t="s">
        <v>685</v>
      </c>
      <c r="W1015" s="196">
        <v>1</v>
      </c>
      <c r="X1015" s="190" t="s">
        <v>415</v>
      </c>
    </row>
    <row r="1016" spans="2:24" x14ac:dyDescent="0.25">
      <c r="B1016" s="672"/>
      <c r="C1016" s="528"/>
      <c r="D1016" s="245">
        <f t="shared" si="288"/>
        <v>10</v>
      </c>
      <c r="E1016" s="190" t="s">
        <v>505</v>
      </c>
      <c r="F1016" s="314">
        <v>182.22</v>
      </c>
      <c r="G1016" s="190">
        <v>32.11</v>
      </c>
      <c r="H1016" s="190">
        <v>32.11</v>
      </c>
      <c r="I1016" s="198">
        <f t="shared" si="269"/>
        <v>1</v>
      </c>
      <c r="J1016" s="190">
        <v>3.21</v>
      </c>
      <c r="K1016" s="198">
        <f t="shared" si="270"/>
        <v>9.99688570538773E-2</v>
      </c>
      <c r="L1016" s="314">
        <v>113.18</v>
      </c>
      <c r="M1016" s="198">
        <f t="shared" si="271"/>
        <v>1.0999688570538773</v>
      </c>
      <c r="N1016" s="314">
        <v>363.31</v>
      </c>
      <c r="O1016" s="190">
        <v>1.61</v>
      </c>
      <c r="P1016" s="197">
        <f t="shared" si="272"/>
        <v>5.0140143257552165E-2</v>
      </c>
      <c r="Q1016" s="196">
        <f t="shared" si="273"/>
        <v>1.6000000000000008</v>
      </c>
      <c r="R1016" s="197">
        <f t="shared" si="274"/>
        <v>4.9828713796325155E-2</v>
      </c>
      <c r="S1016" s="313">
        <f t="shared" si="275"/>
        <v>181.08800000000011</v>
      </c>
      <c r="T1016" s="190" t="s">
        <v>179</v>
      </c>
      <c r="U1016" s="190" t="s">
        <v>714</v>
      </c>
      <c r="V1016" s="190" t="s">
        <v>509</v>
      </c>
      <c r="W1016" s="196">
        <v>1</v>
      </c>
      <c r="X1016" s="190" t="s">
        <v>461</v>
      </c>
    </row>
    <row r="1017" spans="2:24" x14ac:dyDescent="0.25">
      <c r="B1017" s="670">
        <v>45971</v>
      </c>
      <c r="C1017" s="528" t="str">
        <f t="shared" ref="C1017" si="289">RIGHT(TEXT(B1017,"aaa"),1)</f>
        <v>一</v>
      </c>
      <c r="D1017" s="245">
        <f t="shared" si="288"/>
        <v>1</v>
      </c>
      <c r="E1017" s="190" t="s">
        <v>636</v>
      </c>
      <c r="F1017" s="314">
        <v>2067.35</v>
      </c>
      <c r="G1017" s="190">
        <v>19282</v>
      </c>
      <c r="H1017" s="190">
        <v>19282</v>
      </c>
      <c r="I1017" s="198">
        <f t="shared" si="269"/>
        <v>1</v>
      </c>
      <c r="J1017" s="190">
        <v>356.44</v>
      </c>
      <c r="K1017" s="198">
        <f t="shared" si="270"/>
        <v>1.8485634270303912E-2</v>
      </c>
      <c r="L1017" s="314">
        <v>5.8</v>
      </c>
      <c r="M1017" s="198">
        <f t="shared" si="271"/>
        <v>1.0184856342703039</v>
      </c>
      <c r="N1017" s="314">
        <v>2067.35</v>
      </c>
      <c r="O1017" s="190">
        <v>356.44</v>
      </c>
      <c r="P1017" s="197">
        <f t="shared" si="272"/>
        <v>1.8485634270303912E-2</v>
      </c>
      <c r="Q1017" s="196">
        <f t="shared" si="273"/>
        <v>-1.3073986337985843E-12</v>
      </c>
      <c r="R1017" s="197">
        <f t="shared" si="274"/>
        <v>-6.7804098838221361E-17</v>
      </c>
      <c r="S1017" s="313">
        <f t="shared" si="275"/>
        <v>-7.5829120760317895E-12</v>
      </c>
      <c r="T1017" s="190" t="s">
        <v>179</v>
      </c>
      <c r="U1017" s="190" t="s">
        <v>536</v>
      </c>
      <c r="V1017" s="190" t="s">
        <v>702</v>
      </c>
      <c r="W1017" s="196">
        <v>1</v>
      </c>
      <c r="X1017" s="190" t="s">
        <v>469</v>
      </c>
    </row>
    <row r="1018" spans="2:24" x14ac:dyDescent="0.25">
      <c r="B1018" s="671"/>
      <c r="C1018" s="528"/>
      <c r="D1018" s="245">
        <f t="shared" si="288"/>
        <v>2</v>
      </c>
      <c r="E1018" s="190" t="s">
        <v>544</v>
      </c>
      <c r="F1018" s="314">
        <v>1222.49</v>
      </c>
      <c r="G1018" s="190">
        <v>204.89</v>
      </c>
      <c r="H1018" s="190">
        <v>204.89</v>
      </c>
      <c r="I1018" s="198">
        <f t="shared" si="269"/>
        <v>1</v>
      </c>
      <c r="J1018" s="190">
        <v>15.6</v>
      </c>
      <c r="K1018" s="198">
        <f t="shared" si="270"/>
        <v>7.6138415735272594E-2</v>
      </c>
      <c r="L1018" s="314">
        <v>156.72999999999999</v>
      </c>
      <c r="M1018" s="198">
        <f t="shared" si="271"/>
        <v>1.0761384157352725</v>
      </c>
      <c r="N1018" s="314">
        <v>2444.9899999999998</v>
      </c>
      <c r="O1018" s="190">
        <v>7.8</v>
      </c>
      <c r="P1018" s="197">
        <f t="shared" si="272"/>
        <v>3.8069207867636297E-2</v>
      </c>
      <c r="Q1018" s="196">
        <f t="shared" si="273"/>
        <v>7.7999999999999945</v>
      </c>
      <c r="R1018" s="197">
        <f t="shared" si="274"/>
        <v>3.8069207867636269E-2</v>
      </c>
      <c r="S1018" s="313">
        <f t="shared" si="275"/>
        <v>1222.493999999999</v>
      </c>
      <c r="T1018" s="190" t="s">
        <v>467</v>
      </c>
      <c r="U1018" s="190" t="s">
        <v>221</v>
      </c>
      <c r="V1018" s="190" t="s">
        <v>512</v>
      </c>
      <c r="W1018" s="196">
        <v>1</v>
      </c>
      <c r="X1018" s="190" t="s">
        <v>469</v>
      </c>
    </row>
    <row r="1019" spans="2:24" x14ac:dyDescent="0.25">
      <c r="B1019" s="671"/>
      <c r="C1019" s="528"/>
      <c r="D1019" s="245">
        <f t="shared" si="288"/>
        <v>3</v>
      </c>
      <c r="E1019" s="190" t="s">
        <v>637</v>
      </c>
      <c r="F1019" s="314">
        <v>1155.9100000000001</v>
      </c>
      <c r="G1019" s="190">
        <v>7611</v>
      </c>
      <c r="H1019" s="190">
        <v>7611</v>
      </c>
      <c r="I1019" s="198">
        <f t="shared" si="269"/>
        <v>1</v>
      </c>
      <c r="J1019" s="190">
        <v>175.67</v>
      </c>
      <c r="K1019" s="198">
        <f t="shared" si="270"/>
        <v>2.3081066876888712E-2</v>
      </c>
      <c r="L1019" s="314">
        <v>6.58</v>
      </c>
      <c r="M1019" s="198">
        <f t="shared" si="271"/>
        <v>1.0230810668768888</v>
      </c>
      <c r="N1019" s="314">
        <v>1155.9100000000001</v>
      </c>
      <c r="O1019" s="190">
        <v>175.67</v>
      </c>
      <c r="P1019" s="197">
        <f t="shared" si="272"/>
        <v>2.3081066876888712E-2</v>
      </c>
      <c r="Q1019" s="196">
        <f t="shared" si="273"/>
        <v>0</v>
      </c>
      <c r="R1019" s="197">
        <f t="shared" si="274"/>
        <v>0</v>
      </c>
      <c r="S1019" s="313">
        <f t="shared" si="275"/>
        <v>0</v>
      </c>
      <c r="T1019" s="190" t="s">
        <v>467</v>
      </c>
      <c r="U1019" s="190" t="s">
        <v>221</v>
      </c>
      <c r="V1019" s="190" t="s">
        <v>641</v>
      </c>
      <c r="W1019" s="196">
        <v>1</v>
      </c>
      <c r="X1019" s="190" t="s">
        <v>469</v>
      </c>
    </row>
    <row r="1020" spans="2:24" x14ac:dyDescent="0.25">
      <c r="B1020" s="671"/>
      <c r="C1020" s="528"/>
      <c r="D1020" s="245">
        <f t="shared" si="288"/>
        <v>4</v>
      </c>
      <c r="E1020" s="190" t="s">
        <v>823</v>
      </c>
      <c r="F1020" s="314">
        <v>780</v>
      </c>
      <c r="G1020" s="190">
        <v>78.39</v>
      </c>
      <c r="H1020" s="190">
        <v>78.39</v>
      </c>
      <c r="I1020" s="198">
        <f t="shared" si="269"/>
        <v>1</v>
      </c>
      <c r="J1020" s="190">
        <v>7.82</v>
      </c>
      <c r="K1020" s="198">
        <f t="shared" si="270"/>
        <v>9.9757622145681846E-2</v>
      </c>
      <c r="L1020" s="314">
        <v>200</v>
      </c>
      <c r="M1020" s="198">
        <f t="shared" si="271"/>
        <v>1.099757622145682</v>
      </c>
      <c r="N1020" s="314">
        <v>1564</v>
      </c>
      <c r="O1020" s="190">
        <v>3.9</v>
      </c>
      <c r="P1020" s="197">
        <f t="shared" si="272"/>
        <v>4.9751243781094523E-2</v>
      </c>
      <c r="Q1020" s="196">
        <f t="shared" si="273"/>
        <v>3.9200000000000075</v>
      </c>
      <c r="R1020" s="197">
        <f t="shared" si="274"/>
        <v>5.0006378364587413E-2</v>
      </c>
      <c r="S1020" s="313">
        <f t="shared" si="275"/>
        <v>784.00000000000148</v>
      </c>
      <c r="T1020" s="190" t="s">
        <v>179</v>
      </c>
      <c r="U1020" s="190" t="s">
        <v>714</v>
      </c>
      <c r="V1020" s="190" t="s">
        <v>509</v>
      </c>
      <c r="W1020" s="196">
        <v>1</v>
      </c>
      <c r="X1020" s="190" t="s">
        <v>820</v>
      </c>
    </row>
    <row r="1021" spans="2:24" x14ac:dyDescent="0.25">
      <c r="B1021" s="671"/>
      <c r="C1021" s="528"/>
      <c r="D1021" s="245">
        <f t="shared" si="288"/>
        <v>5</v>
      </c>
      <c r="E1021" s="190" t="s">
        <v>834</v>
      </c>
      <c r="F1021" s="314">
        <v>658.56</v>
      </c>
      <c r="G1021" s="190">
        <v>196.64</v>
      </c>
      <c r="H1021" s="190">
        <v>196.64</v>
      </c>
      <c r="I1021" s="198">
        <f t="shared" si="269"/>
        <v>1</v>
      </c>
      <c r="J1021" s="190">
        <v>19.66</v>
      </c>
      <c r="K1021" s="198">
        <f t="shared" si="270"/>
        <v>9.9979658258746953E-2</v>
      </c>
      <c r="L1021" s="314">
        <v>67.2</v>
      </c>
      <c r="M1021" s="198">
        <f t="shared" si="271"/>
        <v>1.0999796582587469</v>
      </c>
      <c r="N1021" s="314">
        <v>1321.15</v>
      </c>
      <c r="O1021" s="190">
        <v>9.8000000000000007</v>
      </c>
      <c r="P1021" s="197">
        <f t="shared" si="272"/>
        <v>4.98372660699756E-2</v>
      </c>
      <c r="Q1021" s="196">
        <f t="shared" si="273"/>
        <v>9.8599999999999959</v>
      </c>
      <c r="R1021" s="197">
        <f t="shared" si="274"/>
        <v>5.014239218877134E-2</v>
      </c>
      <c r="S1021" s="313">
        <f t="shared" si="275"/>
        <v>662.59199999999976</v>
      </c>
      <c r="T1021" s="190" t="s">
        <v>467</v>
      </c>
      <c r="U1021" s="190" t="s">
        <v>221</v>
      </c>
      <c r="V1021" s="190" t="s">
        <v>685</v>
      </c>
      <c r="W1021" s="196">
        <v>1</v>
      </c>
      <c r="X1021" s="190" t="s">
        <v>469</v>
      </c>
    </row>
    <row r="1022" spans="2:24" x14ac:dyDescent="0.25">
      <c r="B1022" s="671"/>
      <c r="C1022" s="528"/>
      <c r="D1022" s="245">
        <f t="shared" si="288"/>
        <v>6</v>
      </c>
      <c r="E1022" s="190" t="s">
        <v>647</v>
      </c>
      <c r="F1022" s="314">
        <v>422.32</v>
      </c>
      <c r="G1022" s="190">
        <v>113.92</v>
      </c>
      <c r="H1022" s="190">
        <v>113.92</v>
      </c>
      <c r="I1022" s="198">
        <f t="shared" si="269"/>
        <v>1</v>
      </c>
      <c r="J1022" s="190">
        <v>7.5</v>
      </c>
      <c r="K1022" s="198">
        <f t="shared" si="270"/>
        <v>6.5835674157303375E-2</v>
      </c>
      <c r="L1022" s="314">
        <v>114.14</v>
      </c>
      <c r="M1022" s="198">
        <f t="shared" si="271"/>
        <v>1.0658356741573034</v>
      </c>
      <c r="N1022" s="314">
        <v>856.05</v>
      </c>
      <c r="O1022" s="190">
        <v>3.7</v>
      </c>
      <c r="P1022" s="197">
        <f t="shared" si="272"/>
        <v>3.2478932584269662E-2</v>
      </c>
      <c r="Q1022" s="196">
        <f t="shared" si="273"/>
        <v>3.8</v>
      </c>
      <c r="R1022" s="197">
        <f t="shared" si="274"/>
        <v>3.3356741573033706E-2</v>
      </c>
      <c r="S1022" s="313">
        <f t="shared" si="275"/>
        <v>433.73199999999997</v>
      </c>
      <c r="T1022" s="190" t="s">
        <v>179</v>
      </c>
      <c r="U1022" s="190" t="s">
        <v>714</v>
      </c>
      <c r="V1022" s="190" t="s">
        <v>642</v>
      </c>
      <c r="W1022" s="196">
        <v>1</v>
      </c>
      <c r="X1022" s="190" t="s">
        <v>430</v>
      </c>
    </row>
    <row r="1023" spans="2:24" x14ac:dyDescent="0.25">
      <c r="B1023" s="671"/>
      <c r="C1023" s="528"/>
      <c r="D1023" s="245">
        <f t="shared" si="288"/>
        <v>7</v>
      </c>
      <c r="E1023" s="190" t="s">
        <v>822</v>
      </c>
      <c r="F1023" s="314">
        <v>298.83</v>
      </c>
      <c r="G1023" s="190">
        <v>7839</v>
      </c>
      <c r="H1023" s="190">
        <v>7839</v>
      </c>
      <c r="I1023" s="198">
        <f t="shared" si="269"/>
        <v>1</v>
      </c>
      <c r="J1023" s="190">
        <v>42.69</v>
      </c>
      <c r="K1023" s="198">
        <f t="shared" si="270"/>
        <v>5.4458476846536543E-3</v>
      </c>
      <c r="L1023" s="314">
        <v>7</v>
      </c>
      <c r="M1023" s="198">
        <f t="shared" si="271"/>
        <v>1.0054458476846535</v>
      </c>
      <c r="N1023" s="314">
        <v>298.83</v>
      </c>
      <c r="O1023" s="190">
        <v>42.69</v>
      </c>
      <c r="P1023" s="197">
        <f t="shared" si="272"/>
        <v>5.4458476846536543E-3</v>
      </c>
      <c r="Q1023" s="196">
        <f t="shared" si="273"/>
        <v>-3.979039320256561E-13</v>
      </c>
      <c r="R1023" s="197">
        <f t="shared" si="274"/>
        <v>-5.0759526983755085E-17</v>
      </c>
      <c r="S1023" s="313">
        <f t="shared" si="275"/>
        <v>-2.7853275241795927E-12</v>
      </c>
      <c r="T1023" s="190" t="s">
        <v>179</v>
      </c>
      <c r="U1023" s="190" t="s">
        <v>536</v>
      </c>
      <c r="V1023" s="190" t="s">
        <v>640</v>
      </c>
      <c r="W1023" s="196">
        <v>1</v>
      </c>
      <c r="X1023" s="190" t="s">
        <v>820</v>
      </c>
    </row>
    <row r="1024" spans="2:24" x14ac:dyDescent="0.25">
      <c r="B1024" s="671"/>
      <c r="C1024" s="528"/>
      <c r="D1024" s="245">
        <f t="shared" si="288"/>
        <v>8</v>
      </c>
      <c r="E1024" s="190" t="s">
        <v>658</v>
      </c>
      <c r="F1024" s="314">
        <v>258.18</v>
      </c>
      <c r="G1024" s="190">
        <v>43.69</v>
      </c>
      <c r="H1024" s="190">
        <v>43.69</v>
      </c>
      <c r="I1024" s="198">
        <f t="shared" si="269"/>
        <v>1</v>
      </c>
      <c r="J1024" s="190">
        <v>4.3600000000000003</v>
      </c>
      <c r="K1024" s="198">
        <f t="shared" si="270"/>
        <v>9.9794003204394605E-2</v>
      </c>
      <c r="L1024" s="314">
        <v>118.43</v>
      </c>
      <c r="M1024" s="198">
        <f t="shared" si="271"/>
        <v>1.0997940032043947</v>
      </c>
      <c r="N1024" s="314">
        <v>516.35</v>
      </c>
      <c r="O1024" s="190">
        <v>2.1800000000000002</v>
      </c>
      <c r="P1024" s="197">
        <f t="shared" si="272"/>
        <v>4.9897001602197302E-2</v>
      </c>
      <c r="Q1024" s="196">
        <f t="shared" si="273"/>
        <v>2.1799999999999993</v>
      </c>
      <c r="R1024" s="197">
        <f t="shared" si="274"/>
        <v>4.9897001602197288E-2</v>
      </c>
      <c r="S1024" s="313">
        <f t="shared" si="275"/>
        <v>258.17739999999992</v>
      </c>
      <c r="T1024" s="190" t="s">
        <v>179</v>
      </c>
      <c r="U1024" s="190" t="s">
        <v>714</v>
      </c>
      <c r="V1024" s="190" t="s">
        <v>839</v>
      </c>
      <c r="W1024" s="196">
        <v>1</v>
      </c>
      <c r="X1024" s="190" t="s">
        <v>432</v>
      </c>
    </row>
    <row r="1025" spans="2:24" x14ac:dyDescent="0.25">
      <c r="B1025" s="671"/>
      <c r="C1025" s="528"/>
      <c r="D1025" s="245">
        <f t="shared" si="288"/>
        <v>9</v>
      </c>
      <c r="E1025" s="190" t="s">
        <v>471</v>
      </c>
      <c r="F1025" s="314">
        <v>255.83</v>
      </c>
      <c r="G1025" s="190">
        <v>43.24</v>
      </c>
      <c r="H1025" s="190">
        <v>43.24</v>
      </c>
      <c r="I1025" s="198">
        <f t="shared" si="269"/>
        <v>1</v>
      </c>
      <c r="J1025" s="190">
        <v>4.32</v>
      </c>
      <c r="K1025" s="198">
        <f t="shared" si="270"/>
        <v>9.9907493061979644E-2</v>
      </c>
      <c r="L1025" s="314">
        <v>118.99</v>
      </c>
      <c r="M1025" s="198">
        <f t="shared" si="271"/>
        <v>1.0999074930619797</v>
      </c>
      <c r="N1025" s="314">
        <v>514.04</v>
      </c>
      <c r="O1025" s="190">
        <v>2.15</v>
      </c>
      <c r="P1025" s="197">
        <f t="shared" si="272"/>
        <v>4.9722479185938938E-2</v>
      </c>
      <c r="Q1025" s="196">
        <f t="shared" si="273"/>
        <v>2.1700000000000004</v>
      </c>
      <c r="R1025" s="197">
        <f t="shared" si="274"/>
        <v>5.0185013876040713E-2</v>
      </c>
      <c r="S1025" s="313">
        <f t="shared" si="275"/>
        <v>258.20830000000001</v>
      </c>
      <c r="T1025" s="190" t="s">
        <v>179</v>
      </c>
      <c r="U1025" s="190" t="s">
        <v>714</v>
      </c>
      <c r="V1025" s="190" t="s">
        <v>509</v>
      </c>
      <c r="W1025" s="196">
        <v>1</v>
      </c>
      <c r="X1025" s="190" t="s">
        <v>460</v>
      </c>
    </row>
    <row r="1026" spans="2:24" x14ac:dyDescent="0.25">
      <c r="B1026" s="672"/>
      <c r="C1026" s="528"/>
      <c r="D1026" s="245">
        <f t="shared" si="288"/>
        <v>10</v>
      </c>
      <c r="E1026" s="190" t="s">
        <v>686</v>
      </c>
      <c r="F1026" s="314">
        <v>239.43</v>
      </c>
      <c r="G1026" s="190">
        <v>101.93</v>
      </c>
      <c r="H1026" s="190">
        <v>101.93</v>
      </c>
      <c r="I1026" s="198">
        <f t="shared" si="269"/>
        <v>1</v>
      </c>
      <c r="J1026" s="190">
        <v>4.03</v>
      </c>
      <c r="K1026" s="198">
        <f t="shared" si="270"/>
        <v>3.9536937113705484E-2</v>
      </c>
      <c r="L1026" s="314">
        <v>119.12</v>
      </c>
      <c r="M1026" s="198">
        <f t="shared" si="271"/>
        <v>1.0395369371137055</v>
      </c>
      <c r="N1026" s="314">
        <v>480.05</v>
      </c>
      <c r="O1026" s="190">
        <v>2.0099999999999998</v>
      </c>
      <c r="P1026" s="197">
        <f t="shared" si="272"/>
        <v>1.9719415284999507E-2</v>
      </c>
      <c r="Q1026" s="196">
        <f t="shared" si="273"/>
        <v>2.0200000000000014</v>
      </c>
      <c r="R1026" s="197">
        <f t="shared" si="274"/>
        <v>1.9817521828705987E-2</v>
      </c>
      <c r="S1026" s="313">
        <f t="shared" si="275"/>
        <v>240.62240000000017</v>
      </c>
      <c r="T1026" s="190" t="s">
        <v>179</v>
      </c>
      <c r="U1026" s="190" t="s">
        <v>714</v>
      </c>
      <c r="V1026" s="190" t="s">
        <v>642</v>
      </c>
      <c r="W1026" s="196">
        <v>1</v>
      </c>
      <c r="X1026" s="190" t="s">
        <v>430</v>
      </c>
    </row>
    <row r="1027" spans="2:24" x14ac:dyDescent="0.25">
      <c r="B1027" s="670">
        <v>45972</v>
      </c>
      <c r="C1027" s="528" t="str">
        <f t="shared" ref="C1027" si="290">RIGHT(TEXT(B1027,"aaa"),1)</f>
        <v>二</v>
      </c>
      <c r="D1027" s="245">
        <f t="shared" si="288"/>
        <v>1</v>
      </c>
      <c r="E1027" s="190" t="s">
        <v>822</v>
      </c>
      <c r="F1027" s="314">
        <v>1396.29</v>
      </c>
      <c r="G1027" s="190">
        <v>6609</v>
      </c>
      <c r="H1027" s="190">
        <v>6609</v>
      </c>
      <c r="I1027" s="198">
        <f t="shared" si="269"/>
        <v>1</v>
      </c>
      <c r="J1027" s="190">
        <v>199.47</v>
      </c>
      <c r="K1027" s="198">
        <f t="shared" si="270"/>
        <v>3.0181570585565139E-2</v>
      </c>
      <c r="L1027" s="314">
        <v>7</v>
      </c>
      <c r="M1027" s="198">
        <f t="shared" si="271"/>
        <v>1.0301815705855653</v>
      </c>
      <c r="N1027" s="314">
        <v>1396.29</v>
      </c>
      <c r="O1027" s="190">
        <v>199.47</v>
      </c>
      <c r="P1027" s="197">
        <f t="shared" si="272"/>
        <v>3.0181570585565139E-2</v>
      </c>
      <c r="Q1027" s="196">
        <f t="shared" si="273"/>
        <v>2.5579538487363607E-13</v>
      </c>
      <c r="R1027" s="197">
        <f t="shared" si="274"/>
        <v>3.8704098180305048E-17</v>
      </c>
      <c r="S1027" s="313">
        <f t="shared" si="275"/>
        <v>1.7905676941154525E-12</v>
      </c>
      <c r="T1027" s="190" t="s">
        <v>179</v>
      </c>
      <c r="U1027" s="190" t="s">
        <v>536</v>
      </c>
      <c r="V1027" s="190" t="s">
        <v>640</v>
      </c>
      <c r="W1027" s="196">
        <v>1</v>
      </c>
      <c r="X1027" s="190" t="s">
        <v>820</v>
      </c>
    </row>
    <row r="1028" spans="2:24" x14ac:dyDescent="0.25">
      <c r="B1028" s="671"/>
      <c r="C1028" s="528"/>
      <c r="D1028" s="245">
        <f t="shared" si="288"/>
        <v>2</v>
      </c>
      <c r="E1028" s="190" t="s">
        <v>544</v>
      </c>
      <c r="F1028" s="314">
        <v>1018.75</v>
      </c>
      <c r="G1028" s="190">
        <v>367.52</v>
      </c>
      <c r="H1028" s="190">
        <v>367.52</v>
      </c>
      <c r="I1028" s="198">
        <f t="shared" si="269"/>
        <v>1</v>
      </c>
      <c r="J1028" s="190">
        <v>15.58</v>
      </c>
      <c r="K1028" s="198">
        <f t="shared" si="270"/>
        <v>4.2392250761863301E-2</v>
      </c>
      <c r="L1028" s="314">
        <v>156.72999999999999</v>
      </c>
      <c r="M1028" s="198">
        <f t="shared" si="271"/>
        <v>1.0423922507618633</v>
      </c>
      <c r="N1028" s="314">
        <v>2441.85</v>
      </c>
      <c r="O1028" s="190">
        <v>6.5</v>
      </c>
      <c r="P1028" s="197">
        <f t="shared" si="272"/>
        <v>1.7686112320417936E-2</v>
      </c>
      <c r="Q1028" s="196">
        <f t="shared" si="273"/>
        <v>9.0799999999999841</v>
      </c>
      <c r="R1028" s="197">
        <f t="shared" si="274"/>
        <v>2.470613844144532E-2</v>
      </c>
      <c r="S1028" s="313">
        <f t="shared" si="275"/>
        <v>1423.1083999999973</v>
      </c>
      <c r="T1028" s="190" t="s">
        <v>467</v>
      </c>
      <c r="U1028" s="190" t="s">
        <v>221</v>
      </c>
      <c r="V1028" s="190" t="s">
        <v>512</v>
      </c>
      <c r="W1028" s="196">
        <v>1</v>
      </c>
      <c r="X1028" s="190" t="s">
        <v>469</v>
      </c>
    </row>
    <row r="1029" spans="2:24" x14ac:dyDescent="0.25">
      <c r="B1029" s="671"/>
      <c r="C1029" s="528"/>
      <c r="D1029" s="245">
        <f t="shared" si="288"/>
        <v>3</v>
      </c>
      <c r="E1029" s="190" t="s">
        <v>636</v>
      </c>
      <c r="F1029" s="314">
        <v>864.2</v>
      </c>
      <c r="G1029" s="190">
        <v>18234</v>
      </c>
      <c r="H1029" s="190">
        <v>18234</v>
      </c>
      <c r="I1029" s="198">
        <f t="shared" si="269"/>
        <v>1</v>
      </c>
      <c r="J1029" s="190">
        <v>149</v>
      </c>
      <c r="K1029" s="198">
        <f t="shared" si="270"/>
        <v>8.1715476582209061E-3</v>
      </c>
      <c r="L1029" s="314">
        <v>5.8</v>
      </c>
      <c r="M1029" s="198">
        <f t="shared" si="271"/>
        <v>1.0081715476582209</v>
      </c>
      <c r="N1029" s="314">
        <v>864.2</v>
      </c>
      <c r="O1029" s="190">
        <v>149</v>
      </c>
      <c r="P1029" s="197">
        <f t="shared" si="272"/>
        <v>8.1715476582209061E-3</v>
      </c>
      <c r="Q1029" s="196">
        <f t="shared" si="273"/>
        <v>0</v>
      </c>
      <c r="R1029" s="197">
        <f t="shared" si="274"/>
        <v>0</v>
      </c>
      <c r="S1029" s="313">
        <f t="shared" si="275"/>
        <v>0</v>
      </c>
      <c r="T1029" s="190" t="s">
        <v>179</v>
      </c>
      <c r="U1029" s="190" t="s">
        <v>536</v>
      </c>
      <c r="V1029" s="190" t="s">
        <v>702</v>
      </c>
      <c r="W1029" s="196">
        <v>1</v>
      </c>
      <c r="X1029" s="190" t="s">
        <v>469</v>
      </c>
    </row>
    <row r="1030" spans="2:24" x14ac:dyDescent="0.25">
      <c r="B1030" s="671"/>
      <c r="C1030" s="528"/>
      <c r="D1030" s="245">
        <f t="shared" si="288"/>
        <v>4</v>
      </c>
      <c r="E1030" s="190" t="s">
        <v>681</v>
      </c>
      <c r="F1030" s="314">
        <v>811.22</v>
      </c>
      <c r="G1030" s="190">
        <v>3016</v>
      </c>
      <c r="H1030" s="190">
        <v>3016</v>
      </c>
      <c r="I1030" s="198">
        <f t="shared" si="269"/>
        <v>1</v>
      </c>
      <c r="J1030" s="190">
        <v>112.67</v>
      </c>
      <c r="K1030" s="198">
        <f t="shared" si="270"/>
        <v>3.735742705570292E-2</v>
      </c>
      <c r="L1030" s="314">
        <v>7.2</v>
      </c>
      <c r="M1030" s="198">
        <f t="shared" si="271"/>
        <v>1.0373574270557029</v>
      </c>
      <c r="N1030" s="314">
        <v>811.22</v>
      </c>
      <c r="O1030" s="190">
        <v>112.67</v>
      </c>
      <c r="P1030" s="197">
        <f t="shared" si="272"/>
        <v>3.735742705570292E-2</v>
      </c>
      <c r="Q1030" s="196">
        <f t="shared" si="273"/>
        <v>0</v>
      </c>
      <c r="R1030" s="197">
        <f t="shared" si="274"/>
        <v>0</v>
      </c>
      <c r="S1030" s="313">
        <f t="shared" si="275"/>
        <v>0</v>
      </c>
      <c r="T1030" s="190" t="s">
        <v>179</v>
      </c>
      <c r="U1030" s="190" t="s">
        <v>536</v>
      </c>
      <c r="V1030" s="190" t="s">
        <v>640</v>
      </c>
      <c r="W1030" s="196">
        <v>1</v>
      </c>
      <c r="X1030" s="190" t="s">
        <v>451</v>
      </c>
    </row>
    <row r="1031" spans="2:24" x14ac:dyDescent="0.25">
      <c r="B1031" s="671"/>
      <c r="C1031" s="528"/>
      <c r="D1031" s="245">
        <f t="shared" si="288"/>
        <v>5</v>
      </c>
      <c r="E1031" s="190" t="s">
        <v>637</v>
      </c>
      <c r="F1031" s="314">
        <v>759.79</v>
      </c>
      <c r="G1031" s="190">
        <v>7524</v>
      </c>
      <c r="H1031" s="190">
        <v>7524</v>
      </c>
      <c r="I1031" s="198">
        <f t="shared" ref="I1031:I1094" si="291">H1031/G1031</f>
        <v>1</v>
      </c>
      <c r="J1031" s="190">
        <v>115.47</v>
      </c>
      <c r="K1031" s="198">
        <f t="shared" ref="K1031:K1094" si="292">J1031/G1031</f>
        <v>1.5346889952153111E-2</v>
      </c>
      <c r="L1031" s="314">
        <v>6.58</v>
      </c>
      <c r="M1031" s="198">
        <f t="shared" ref="M1031:M1094" si="293">(H1031+J1031)/G1031</f>
        <v>1.0153468899521532</v>
      </c>
      <c r="N1031" s="314">
        <v>759.79</v>
      </c>
      <c r="O1031" s="190">
        <v>115.47</v>
      </c>
      <c r="P1031" s="197">
        <f t="shared" ref="P1031:P1094" si="294">O1031/G1031</f>
        <v>1.5346889952153111E-2</v>
      </c>
      <c r="Q1031" s="196">
        <f t="shared" ref="Q1031:Q1094" si="295">(H1031+J1031)-G1031-O1031</f>
        <v>2.5579538487363607E-13</v>
      </c>
      <c r="R1031" s="197">
        <f t="shared" ref="R1031:R1094" si="296">Q1031/G1031</f>
        <v>3.3997260084215319E-17</v>
      </c>
      <c r="S1031" s="313">
        <f t="shared" ref="S1031:S1094" si="297">Q1031*L1031</f>
        <v>1.6831336324685253E-12</v>
      </c>
      <c r="T1031" s="190" t="s">
        <v>467</v>
      </c>
      <c r="U1031" s="190" t="s">
        <v>221</v>
      </c>
      <c r="V1031" s="190" t="s">
        <v>641</v>
      </c>
      <c r="W1031" s="196">
        <v>1</v>
      </c>
      <c r="X1031" s="190" t="s">
        <v>469</v>
      </c>
    </row>
    <row r="1032" spans="2:24" x14ac:dyDescent="0.25">
      <c r="B1032" s="671"/>
      <c r="C1032" s="528"/>
      <c r="D1032" s="245">
        <f t="shared" si="288"/>
        <v>6</v>
      </c>
      <c r="E1032" s="190" t="s">
        <v>823</v>
      </c>
      <c r="F1032" s="314">
        <v>620</v>
      </c>
      <c r="G1032" s="190">
        <v>66.09</v>
      </c>
      <c r="H1032" s="190">
        <v>66.09</v>
      </c>
      <c r="I1032" s="198">
        <f t="shared" si="291"/>
        <v>1</v>
      </c>
      <c r="J1032" s="190">
        <v>6.17</v>
      </c>
      <c r="K1032" s="198">
        <f t="shared" si="292"/>
        <v>9.3357542744742006E-2</v>
      </c>
      <c r="L1032" s="314">
        <v>200</v>
      </c>
      <c r="M1032" s="198">
        <f t="shared" si="293"/>
        <v>1.093357542744742</v>
      </c>
      <c r="N1032" s="314">
        <v>1234</v>
      </c>
      <c r="O1032" s="190">
        <v>3.1</v>
      </c>
      <c r="P1032" s="197">
        <f t="shared" si="294"/>
        <v>4.6905734604327433E-2</v>
      </c>
      <c r="Q1032" s="196">
        <f t="shared" si="295"/>
        <v>3.0700000000000016</v>
      </c>
      <c r="R1032" s="197">
        <f t="shared" si="296"/>
        <v>4.6451808140414608E-2</v>
      </c>
      <c r="S1032" s="313">
        <f t="shared" si="297"/>
        <v>614.00000000000034</v>
      </c>
      <c r="T1032" s="190" t="s">
        <v>179</v>
      </c>
      <c r="U1032" s="190" t="s">
        <v>714</v>
      </c>
      <c r="V1032" s="190" t="s">
        <v>509</v>
      </c>
      <c r="W1032" s="196">
        <v>1</v>
      </c>
      <c r="X1032" s="190" t="s">
        <v>820</v>
      </c>
    </row>
    <row r="1033" spans="2:24" x14ac:dyDescent="0.25">
      <c r="B1033" s="671"/>
      <c r="C1033" s="528"/>
      <c r="D1033" s="245">
        <f t="shared" si="288"/>
        <v>7</v>
      </c>
      <c r="E1033" s="190" t="s">
        <v>647</v>
      </c>
      <c r="F1033" s="314">
        <v>582.11</v>
      </c>
      <c r="G1033" s="190">
        <v>109.08</v>
      </c>
      <c r="H1033" s="190">
        <v>109.08</v>
      </c>
      <c r="I1033" s="198">
        <f t="shared" si="291"/>
        <v>1</v>
      </c>
      <c r="J1033" s="190">
        <v>10.18</v>
      </c>
      <c r="K1033" s="198">
        <f t="shared" si="292"/>
        <v>9.3325999266593324E-2</v>
      </c>
      <c r="L1033" s="314">
        <v>114.14</v>
      </c>
      <c r="M1033" s="198">
        <f t="shared" si="293"/>
        <v>1.0933259992665934</v>
      </c>
      <c r="N1033" s="314">
        <v>1161.95</v>
      </c>
      <c r="O1033" s="190">
        <v>5.0999999999999996</v>
      </c>
      <c r="P1033" s="197">
        <f t="shared" si="294"/>
        <v>4.6754675467546754E-2</v>
      </c>
      <c r="Q1033" s="196">
        <f t="shared" si="295"/>
        <v>5.079999999999993</v>
      </c>
      <c r="R1033" s="197">
        <f t="shared" si="296"/>
        <v>4.6571323799046507E-2</v>
      </c>
      <c r="S1033" s="313">
        <f t="shared" si="297"/>
        <v>579.83119999999917</v>
      </c>
      <c r="T1033" s="190" t="s">
        <v>179</v>
      </c>
      <c r="U1033" s="190" t="s">
        <v>714</v>
      </c>
      <c r="V1033" s="190" t="s">
        <v>642</v>
      </c>
      <c r="W1033" s="196">
        <v>1</v>
      </c>
      <c r="X1033" s="190" t="s">
        <v>430</v>
      </c>
    </row>
    <row r="1034" spans="2:24" x14ac:dyDescent="0.25">
      <c r="B1034" s="671"/>
      <c r="C1034" s="528"/>
      <c r="D1034" s="245">
        <f t="shared" si="288"/>
        <v>8</v>
      </c>
      <c r="E1034" s="190" t="s">
        <v>493</v>
      </c>
      <c r="F1034" s="314">
        <v>560.42999999999995</v>
      </c>
      <c r="G1034" s="190">
        <v>77.290000000000006</v>
      </c>
      <c r="H1034" s="190">
        <v>77.290000000000006</v>
      </c>
      <c r="I1034" s="198">
        <f t="shared" si="291"/>
        <v>1</v>
      </c>
      <c r="J1034" s="190">
        <v>4.0199999999999996</v>
      </c>
      <c r="K1034" s="198">
        <f t="shared" si="292"/>
        <v>5.2011903221632801E-2</v>
      </c>
      <c r="L1034" s="314">
        <v>278.82</v>
      </c>
      <c r="M1034" s="198">
        <f t="shared" si="293"/>
        <v>1.0520119032216328</v>
      </c>
      <c r="N1034" s="314">
        <v>1120.8599999999999</v>
      </c>
      <c r="O1034" s="190">
        <v>2.0099999999999998</v>
      </c>
      <c r="P1034" s="197">
        <f t="shared" si="294"/>
        <v>2.60059516108164E-2</v>
      </c>
      <c r="Q1034" s="196">
        <f t="shared" si="295"/>
        <v>2.0099999999999962</v>
      </c>
      <c r="R1034" s="197">
        <f t="shared" si="296"/>
        <v>2.6005951610816355E-2</v>
      </c>
      <c r="S1034" s="313">
        <f t="shared" si="297"/>
        <v>560.42819999999892</v>
      </c>
      <c r="T1034" s="190" t="s">
        <v>467</v>
      </c>
      <c r="U1034" s="190" t="s">
        <v>221</v>
      </c>
      <c r="V1034" s="190" t="s">
        <v>512</v>
      </c>
      <c r="W1034" s="196">
        <v>1</v>
      </c>
      <c r="X1034" s="190" t="s">
        <v>469</v>
      </c>
    </row>
    <row r="1035" spans="2:24" x14ac:dyDescent="0.25">
      <c r="B1035" s="671"/>
      <c r="C1035" s="528"/>
      <c r="D1035" s="245">
        <f t="shared" si="288"/>
        <v>9</v>
      </c>
      <c r="E1035" s="190" t="s">
        <v>550</v>
      </c>
      <c r="F1035" s="314">
        <v>508.79</v>
      </c>
      <c r="G1035" s="190">
        <v>122.93</v>
      </c>
      <c r="H1035" s="190">
        <v>122.93</v>
      </c>
      <c r="I1035" s="198">
        <f t="shared" si="291"/>
        <v>1</v>
      </c>
      <c r="J1035" s="190">
        <v>6.39</v>
      </c>
      <c r="K1035" s="198">
        <f t="shared" si="292"/>
        <v>5.1980802082485962E-2</v>
      </c>
      <c r="L1035" s="314">
        <v>160.5</v>
      </c>
      <c r="M1035" s="198">
        <f t="shared" si="293"/>
        <v>1.0519808020824859</v>
      </c>
      <c r="N1035" s="314">
        <v>1025.5999999999999</v>
      </c>
      <c r="O1035" s="190">
        <v>3.17</v>
      </c>
      <c r="P1035" s="197">
        <f t="shared" si="294"/>
        <v>2.5787033270967215E-2</v>
      </c>
      <c r="Q1035" s="196">
        <f t="shared" si="295"/>
        <v>3.2199999999999864</v>
      </c>
      <c r="R1035" s="197">
        <f t="shared" si="296"/>
        <v>2.619376881151864E-2</v>
      </c>
      <c r="S1035" s="313">
        <f t="shared" si="297"/>
        <v>516.80999999999779</v>
      </c>
      <c r="T1035" s="190" t="s">
        <v>179</v>
      </c>
      <c r="U1035" s="190" t="s">
        <v>714</v>
      </c>
      <c r="V1035" s="190" t="s">
        <v>509</v>
      </c>
      <c r="W1035" s="196">
        <v>1</v>
      </c>
      <c r="X1035" s="190" t="s">
        <v>469</v>
      </c>
    </row>
    <row r="1036" spans="2:24" x14ac:dyDescent="0.25">
      <c r="B1036" s="672"/>
      <c r="C1036" s="528"/>
      <c r="D1036" s="245">
        <f t="shared" si="288"/>
        <v>10</v>
      </c>
      <c r="E1036" s="190" t="s">
        <v>807</v>
      </c>
      <c r="F1036" s="314">
        <v>327.7</v>
      </c>
      <c r="G1036" s="190">
        <v>31.38</v>
      </c>
      <c r="H1036" s="190">
        <v>31.38</v>
      </c>
      <c r="I1036" s="198">
        <f t="shared" si="291"/>
        <v>1</v>
      </c>
      <c r="J1036" s="190">
        <v>2.93</v>
      </c>
      <c r="K1036" s="198">
        <f t="shared" si="292"/>
        <v>9.3371574251115363E-2</v>
      </c>
      <c r="L1036" s="314">
        <v>224.45</v>
      </c>
      <c r="M1036" s="198">
        <f t="shared" si="293"/>
        <v>1.0933715742511154</v>
      </c>
      <c r="N1036" s="314">
        <v>657.64</v>
      </c>
      <c r="O1036" s="190">
        <v>1.46</v>
      </c>
      <c r="P1036" s="197">
        <f t="shared" si="294"/>
        <v>4.6526449968132572E-2</v>
      </c>
      <c r="Q1036" s="196">
        <f t="shared" si="295"/>
        <v>1.4700000000000033</v>
      </c>
      <c r="R1036" s="197">
        <f t="shared" si="296"/>
        <v>4.6845124282982896E-2</v>
      </c>
      <c r="S1036" s="313">
        <f t="shared" si="297"/>
        <v>329.9415000000007</v>
      </c>
      <c r="T1036" s="190" t="s">
        <v>179</v>
      </c>
      <c r="U1036" s="190" t="s">
        <v>714</v>
      </c>
      <c r="V1036" s="190" t="s">
        <v>509</v>
      </c>
      <c r="W1036" s="196">
        <v>1</v>
      </c>
      <c r="X1036" s="190" t="s">
        <v>796</v>
      </c>
    </row>
    <row r="1037" spans="2:24" x14ac:dyDescent="0.25">
      <c r="B1037" s="670">
        <v>45973</v>
      </c>
      <c r="C1037" s="528" t="str">
        <f t="shared" ref="C1037" si="298">RIGHT(TEXT(B1037,"aaa"),1)</f>
        <v>三</v>
      </c>
      <c r="D1037" s="245">
        <f t="shared" si="288"/>
        <v>1</v>
      </c>
      <c r="E1037" s="190" t="s">
        <v>636</v>
      </c>
      <c r="F1037" s="314">
        <v>1843.82</v>
      </c>
      <c r="G1037" s="190">
        <v>18679</v>
      </c>
      <c r="H1037" s="190">
        <v>18679</v>
      </c>
      <c r="I1037" s="198">
        <f t="shared" si="291"/>
        <v>1</v>
      </c>
      <c r="J1037" s="190">
        <v>317.89999999999998</v>
      </c>
      <c r="K1037" s="198">
        <f t="shared" si="292"/>
        <v>1.7019112372182663E-2</v>
      </c>
      <c r="L1037" s="314">
        <v>5.8</v>
      </c>
      <c r="M1037" s="198">
        <f t="shared" si="293"/>
        <v>1.0170191123721828</v>
      </c>
      <c r="N1037" s="314">
        <v>1843.82</v>
      </c>
      <c r="O1037" s="190">
        <v>317.89999999999998</v>
      </c>
      <c r="P1037" s="197">
        <f t="shared" si="294"/>
        <v>1.7019112372182663E-2</v>
      </c>
      <c r="Q1037" s="196">
        <f t="shared" si="295"/>
        <v>1.4779288903810084E-12</v>
      </c>
      <c r="R1037" s="197">
        <f t="shared" si="296"/>
        <v>7.9122484628781435E-17</v>
      </c>
      <c r="S1037" s="313">
        <f t="shared" si="297"/>
        <v>8.5719875642098477E-12</v>
      </c>
      <c r="T1037" s="190" t="s">
        <v>179</v>
      </c>
      <c r="U1037" s="190" t="s">
        <v>536</v>
      </c>
      <c r="V1037" s="190" t="s">
        <v>702</v>
      </c>
      <c r="W1037" s="196">
        <v>1</v>
      </c>
      <c r="X1037" s="190" t="s">
        <v>469</v>
      </c>
    </row>
    <row r="1038" spans="2:24" x14ac:dyDescent="0.25">
      <c r="B1038" s="671"/>
      <c r="C1038" s="528"/>
      <c r="D1038" s="245">
        <f t="shared" si="288"/>
        <v>2</v>
      </c>
      <c r="E1038" s="190" t="s">
        <v>844</v>
      </c>
      <c r="F1038" s="314">
        <v>1303.94</v>
      </c>
      <c r="G1038" s="190">
        <v>619.78</v>
      </c>
      <c r="H1038" s="190">
        <v>619.78</v>
      </c>
      <c r="I1038" s="198">
        <f t="shared" si="291"/>
        <v>1</v>
      </c>
      <c r="J1038" s="190">
        <v>39.049999999999997</v>
      </c>
      <c r="K1038" s="198">
        <f t="shared" si="292"/>
        <v>6.3006228016392912E-2</v>
      </c>
      <c r="L1038" s="314">
        <v>101.87</v>
      </c>
      <c r="M1038" s="198">
        <f t="shared" si="293"/>
        <v>1.0630062280163928</v>
      </c>
      <c r="N1038" s="314">
        <v>3978.02</v>
      </c>
      <c r="O1038" s="190">
        <v>12.8</v>
      </c>
      <c r="P1038" s="197">
        <f t="shared" si="294"/>
        <v>2.0652489593081417E-2</v>
      </c>
      <c r="Q1038" s="196">
        <f t="shared" si="295"/>
        <v>26.249999999999954</v>
      </c>
      <c r="R1038" s="197">
        <f t="shared" si="296"/>
        <v>4.2353738423311423E-2</v>
      </c>
      <c r="S1038" s="313">
        <f t="shared" si="297"/>
        <v>2674.0874999999955</v>
      </c>
      <c r="T1038" s="190" t="s">
        <v>179</v>
      </c>
      <c r="U1038" s="190" t="s">
        <v>714</v>
      </c>
      <c r="V1038" s="190" t="s">
        <v>850</v>
      </c>
      <c r="W1038" s="196">
        <v>1</v>
      </c>
      <c r="X1038" s="190" t="s">
        <v>842</v>
      </c>
    </row>
    <row r="1039" spans="2:24" x14ac:dyDescent="0.25">
      <c r="B1039" s="671"/>
      <c r="C1039" s="528"/>
      <c r="D1039" s="245">
        <f t="shared" si="288"/>
        <v>3</v>
      </c>
      <c r="E1039" s="190" t="s">
        <v>637</v>
      </c>
      <c r="F1039" s="314">
        <v>907.65</v>
      </c>
      <c r="G1039" s="190">
        <v>7232</v>
      </c>
      <c r="H1039" s="190">
        <v>7232</v>
      </c>
      <c r="I1039" s="198">
        <f t="shared" si="291"/>
        <v>1</v>
      </c>
      <c r="J1039" s="190">
        <v>137.94</v>
      </c>
      <c r="K1039" s="198">
        <f t="shared" si="292"/>
        <v>1.9073561946902656E-2</v>
      </c>
      <c r="L1039" s="314">
        <v>6.58</v>
      </c>
      <c r="M1039" s="198">
        <f t="shared" si="293"/>
        <v>1.0190735619469027</v>
      </c>
      <c r="N1039" s="314">
        <v>907.65</v>
      </c>
      <c r="O1039" s="190">
        <v>137.94</v>
      </c>
      <c r="P1039" s="197">
        <f t="shared" si="294"/>
        <v>1.9073561946902656E-2</v>
      </c>
      <c r="Q1039" s="196">
        <f t="shared" si="295"/>
        <v>-3.979039320256561E-13</v>
      </c>
      <c r="R1039" s="197">
        <f t="shared" si="296"/>
        <v>-5.5019902105317492E-17</v>
      </c>
      <c r="S1039" s="313">
        <f t="shared" si="297"/>
        <v>-2.6182078727288173E-12</v>
      </c>
      <c r="T1039" s="190" t="s">
        <v>467</v>
      </c>
      <c r="U1039" s="190" t="s">
        <v>221</v>
      </c>
      <c r="V1039" s="190" t="s">
        <v>641</v>
      </c>
      <c r="W1039" s="196">
        <v>1</v>
      </c>
      <c r="X1039" s="190" t="s">
        <v>469</v>
      </c>
    </row>
    <row r="1040" spans="2:24" x14ac:dyDescent="0.25">
      <c r="B1040" s="671"/>
      <c r="C1040" s="528"/>
      <c r="D1040" s="245">
        <f t="shared" si="288"/>
        <v>4</v>
      </c>
      <c r="E1040" s="190" t="s">
        <v>845</v>
      </c>
      <c r="F1040" s="314">
        <v>788.56</v>
      </c>
      <c r="G1040" s="190">
        <v>272.25</v>
      </c>
      <c r="H1040" s="190">
        <v>272.25</v>
      </c>
      <c r="I1040" s="198">
        <f t="shared" si="291"/>
        <v>1</v>
      </c>
      <c r="J1040" s="190">
        <v>15.44</v>
      </c>
      <c r="K1040" s="198">
        <f t="shared" si="292"/>
        <v>5.6712580348943983E-2</v>
      </c>
      <c r="L1040" s="314">
        <v>102.41</v>
      </c>
      <c r="M1040" s="198">
        <f t="shared" si="293"/>
        <v>1.0567125803489439</v>
      </c>
      <c r="N1040" s="314">
        <v>1581.21</v>
      </c>
      <c r="O1040" s="190">
        <v>7.7</v>
      </c>
      <c r="P1040" s="197">
        <f t="shared" si="294"/>
        <v>2.8282828282828285E-2</v>
      </c>
      <c r="Q1040" s="196">
        <f t="shared" si="295"/>
        <v>7.7399999999999975</v>
      </c>
      <c r="R1040" s="197">
        <f t="shared" si="296"/>
        <v>2.8429752066115692E-2</v>
      </c>
      <c r="S1040" s="313">
        <f t="shared" si="297"/>
        <v>792.65339999999969</v>
      </c>
      <c r="T1040" s="190" t="s">
        <v>467</v>
      </c>
      <c r="U1040" s="190" t="s">
        <v>221</v>
      </c>
      <c r="V1040" s="190" t="s">
        <v>685</v>
      </c>
      <c r="W1040" s="196">
        <v>1</v>
      </c>
      <c r="X1040" s="190" t="s">
        <v>469</v>
      </c>
    </row>
    <row r="1041" spans="2:24" x14ac:dyDescent="0.25">
      <c r="B1041" s="671"/>
      <c r="C1041" s="528"/>
      <c r="D1041" s="245">
        <f t="shared" si="288"/>
        <v>5</v>
      </c>
      <c r="E1041" s="190" t="s">
        <v>823</v>
      </c>
      <c r="F1041" s="314">
        <v>648</v>
      </c>
      <c r="G1041" s="190">
        <v>67.47</v>
      </c>
      <c r="H1041" s="190">
        <v>67.47</v>
      </c>
      <c r="I1041" s="198">
        <f t="shared" si="291"/>
        <v>1</v>
      </c>
      <c r="J1041" s="190">
        <v>6.46</v>
      </c>
      <c r="K1041" s="198">
        <f t="shared" si="292"/>
        <v>9.5746257595968581E-2</v>
      </c>
      <c r="L1041" s="314">
        <v>200</v>
      </c>
      <c r="M1041" s="198">
        <f t="shared" si="293"/>
        <v>1.0957462575959684</v>
      </c>
      <c r="N1041" s="314">
        <v>1292</v>
      </c>
      <c r="O1041" s="190">
        <v>3.24</v>
      </c>
      <c r="P1041" s="197">
        <f t="shared" si="294"/>
        <v>4.8021342819030685E-2</v>
      </c>
      <c r="Q1041" s="196">
        <f t="shared" si="295"/>
        <v>3.2199999999999935</v>
      </c>
      <c r="R1041" s="197">
        <f t="shared" si="296"/>
        <v>4.7724914776937806E-2</v>
      </c>
      <c r="S1041" s="313">
        <f t="shared" si="297"/>
        <v>643.99999999999875</v>
      </c>
      <c r="T1041" s="190" t="s">
        <v>179</v>
      </c>
      <c r="U1041" s="190" t="s">
        <v>714</v>
      </c>
      <c r="V1041" s="190" t="s">
        <v>509</v>
      </c>
      <c r="W1041" s="196">
        <v>1</v>
      </c>
      <c r="X1041" s="190" t="s">
        <v>820</v>
      </c>
    </row>
    <row r="1042" spans="2:24" x14ac:dyDescent="0.25">
      <c r="B1042" s="671"/>
      <c r="C1042" s="528"/>
      <c r="D1042" s="245">
        <f t="shared" si="288"/>
        <v>6</v>
      </c>
      <c r="E1042" s="190" t="s">
        <v>686</v>
      </c>
      <c r="F1042" s="314">
        <v>607.51</v>
      </c>
      <c r="G1042" s="190">
        <v>105.96</v>
      </c>
      <c r="H1042" s="190">
        <v>105.96</v>
      </c>
      <c r="I1042" s="198">
        <f t="shared" si="291"/>
        <v>1</v>
      </c>
      <c r="J1042" s="190">
        <v>10.18</v>
      </c>
      <c r="K1042" s="198">
        <f t="shared" si="292"/>
        <v>9.6073990184975464E-2</v>
      </c>
      <c r="L1042" s="314">
        <v>119.12</v>
      </c>
      <c r="M1042" s="198">
        <f t="shared" si="293"/>
        <v>1.0960739901849754</v>
      </c>
      <c r="N1042" s="314">
        <v>1212.6400000000001</v>
      </c>
      <c r="O1042" s="190">
        <v>5.0999999999999996</v>
      </c>
      <c r="P1042" s="197">
        <f t="shared" si="294"/>
        <v>4.8131370328425821E-2</v>
      </c>
      <c r="Q1042" s="196">
        <f t="shared" si="295"/>
        <v>5.079999999999993</v>
      </c>
      <c r="R1042" s="197">
        <f t="shared" si="296"/>
        <v>4.794261985654958E-2</v>
      </c>
      <c r="S1042" s="313">
        <f t="shared" si="297"/>
        <v>605.12959999999919</v>
      </c>
      <c r="T1042" s="190" t="s">
        <v>179</v>
      </c>
      <c r="U1042" s="190" t="s">
        <v>714</v>
      </c>
      <c r="V1042" s="190" t="s">
        <v>642</v>
      </c>
      <c r="W1042" s="196">
        <v>1</v>
      </c>
      <c r="X1042" s="190" t="s">
        <v>430</v>
      </c>
    </row>
    <row r="1043" spans="2:24" x14ac:dyDescent="0.25">
      <c r="B1043" s="671"/>
      <c r="C1043" s="528"/>
      <c r="D1043" s="245">
        <f t="shared" si="288"/>
        <v>7</v>
      </c>
      <c r="E1043" s="190" t="s">
        <v>822</v>
      </c>
      <c r="F1043" s="314">
        <v>383.95</v>
      </c>
      <c r="G1043" s="190">
        <v>6747</v>
      </c>
      <c r="H1043" s="190">
        <v>6747</v>
      </c>
      <c r="I1043" s="198">
        <f t="shared" si="291"/>
        <v>1</v>
      </c>
      <c r="J1043" s="190">
        <v>54.85</v>
      </c>
      <c r="K1043" s="198">
        <f t="shared" si="292"/>
        <v>8.129539054394546E-3</v>
      </c>
      <c r="L1043" s="314">
        <v>7</v>
      </c>
      <c r="M1043" s="198">
        <f t="shared" si="293"/>
        <v>1.0081295390543945</v>
      </c>
      <c r="N1043" s="314">
        <v>383.95</v>
      </c>
      <c r="O1043" s="190">
        <v>54.85</v>
      </c>
      <c r="P1043" s="197">
        <f t="shared" si="294"/>
        <v>8.129539054394546E-3</v>
      </c>
      <c r="Q1043" s="196">
        <f t="shared" si="295"/>
        <v>3.6237679523765109E-13</v>
      </c>
      <c r="R1043" s="197">
        <f t="shared" si="296"/>
        <v>5.3709321956076936E-17</v>
      </c>
      <c r="S1043" s="313">
        <f t="shared" si="297"/>
        <v>2.5366375666635577E-12</v>
      </c>
      <c r="T1043" s="190" t="s">
        <v>179</v>
      </c>
      <c r="U1043" s="190" t="s">
        <v>536</v>
      </c>
      <c r="V1043" s="190" t="s">
        <v>640</v>
      </c>
      <c r="W1043" s="196">
        <v>1</v>
      </c>
      <c r="X1043" s="190" t="s">
        <v>820</v>
      </c>
    </row>
    <row r="1044" spans="2:24" x14ac:dyDescent="0.25">
      <c r="B1044" s="671"/>
      <c r="C1044" s="528"/>
      <c r="D1044" s="245">
        <f t="shared" si="288"/>
        <v>8</v>
      </c>
      <c r="E1044" s="190" t="s">
        <v>508</v>
      </c>
      <c r="F1044" s="314">
        <v>314.8</v>
      </c>
      <c r="G1044" s="190">
        <v>15.5</v>
      </c>
      <c r="H1044" s="190">
        <v>15.5</v>
      </c>
      <c r="I1044" s="198">
        <f t="shared" si="291"/>
        <v>1</v>
      </c>
      <c r="J1044" s="190">
        <v>1.55</v>
      </c>
      <c r="K1044" s="198">
        <f t="shared" si="292"/>
        <v>0.1</v>
      </c>
      <c r="L1044" s="314">
        <v>408.83</v>
      </c>
      <c r="M1044" s="198">
        <f t="shared" si="293"/>
        <v>1.1000000000000001</v>
      </c>
      <c r="N1044" s="314">
        <v>633.69000000000005</v>
      </c>
      <c r="O1044" s="190">
        <v>0.77</v>
      </c>
      <c r="P1044" s="197">
        <f t="shared" si="294"/>
        <v>4.9677419354838707E-2</v>
      </c>
      <c r="Q1044" s="196">
        <f t="shared" si="295"/>
        <v>0.78000000000000069</v>
      </c>
      <c r="R1044" s="197">
        <f t="shared" si="296"/>
        <v>5.0322580645161333E-2</v>
      </c>
      <c r="S1044" s="313">
        <f t="shared" si="297"/>
        <v>318.8874000000003</v>
      </c>
      <c r="T1044" s="190" t="s">
        <v>179</v>
      </c>
      <c r="U1044" s="190" t="s">
        <v>714</v>
      </c>
      <c r="V1044" s="190" t="s">
        <v>642</v>
      </c>
      <c r="W1044" s="196">
        <v>1</v>
      </c>
      <c r="X1044" s="190" t="s">
        <v>427</v>
      </c>
    </row>
    <row r="1045" spans="2:24" x14ac:dyDescent="0.25">
      <c r="B1045" s="671"/>
      <c r="C1045" s="528"/>
      <c r="D1045" s="245">
        <f t="shared" si="288"/>
        <v>9</v>
      </c>
      <c r="E1045" s="190" t="s">
        <v>834</v>
      </c>
      <c r="F1045" s="314">
        <v>309.12</v>
      </c>
      <c r="G1045" s="190">
        <v>181.5</v>
      </c>
      <c r="H1045" s="190">
        <v>181.5</v>
      </c>
      <c r="I1045" s="198">
        <f t="shared" si="291"/>
        <v>1</v>
      </c>
      <c r="J1045" s="190">
        <v>9.15</v>
      </c>
      <c r="K1045" s="198">
        <f t="shared" si="292"/>
        <v>5.0413223140495872E-2</v>
      </c>
      <c r="L1045" s="314">
        <v>67.2</v>
      </c>
      <c r="M1045" s="198">
        <f t="shared" si="293"/>
        <v>1.0504132231404959</v>
      </c>
      <c r="N1045" s="314">
        <v>614.88</v>
      </c>
      <c r="O1045" s="190">
        <v>4.5999999999999996</v>
      </c>
      <c r="P1045" s="197">
        <f t="shared" si="294"/>
        <v>2.5344352617079888E-2</v>
      </c>
      <c r="Q1045" s="196">
        <f t="shared" si="295"/>
        <v>4.550000000000006</v>
      </c>
      <c r="R1045" s="197">
        <f t="shared" si="296"/>
        <v>2.5068870523416012E-2</v>
      </c>
      <c r="S1045" s="313">
        <f t="shared" si="297"/>
        <v>305.76000000000045</v>
      </c>
      <c r="T1045" s="190" t="s">
        <v>467</v>
      </c>
      <c r="U1045" s="190" t="s">
        <v>221</v>
      </c>
      <c r="V1045" s="190" t="s">
        <v>685</v>
      </c>
      <c r="W1045" s="196">
        <v>1</v>
      </c>
      <c r="X1045" s="190" t="s">
        <v>469</v>
      </c>
    </row>
    <row r="1046" spans="2:24" x14ac:dyDescent="0.25">
      <c r="B1046" s="672"/>
      <c r="C1046" s="528"/>
      <c r="D1046" s="245">
        <f t="shared" si="288"/>
        <v>10</v>
      </c>
      <c r="E1046" s="190" t="s">
        <v>542</v>
      </c>
      <c r="F1046" s="314">
        <v>287.23</v>
      </c>
      <c r="G1046" s="190">
        <v>71.44</v>
      </c>
      <c r="H1046" s="190">
        <v>71.44</v>
      </c>
      <c r="I1046" s="198">
        <f t="shared" si="291"/>
        <v>1</v>
      </c>
      <c r="J1046" s="190">
        <v>3.6</v>
      </c>
      <c r="K1046" s="198">
        <f t="shared" si="292"/>
        <v>5.0391937290033599E-2</v>
      </c>
      <c r="L1046" s="314">
        <v>159.57</v>
      </c>
      <c r="M1046" s="198">
        <f t="shared" si="293"/>
        <v>1.0503919372900334</v>
      </c>
      <c r="N1046" s="314">
        <v>574.45000000000005</v>
      </c>
      <c r="O1046" s="190">
        <v>1.8</v>
      </c>
      <c r="P1046" s="197">
        <f t="shared" si="294"/>
        <v>2.51959686450168E-2</v>
      </c>
      <c r="Q1046" s="196">
        <f t="shared" si="295"/>
        <v>1.7999999999999943</v>
      </c>
      <c r="R1046" s="197">
        <f t="shared" si="296"/>
        <v>2.5195968645016716E-2</v>
      </c>
      <c r="S1046" s="313">
        <f t="shared" si="297"/>
        <v>287.22599999999909</v>
      </c>
      <c r="T1046" s="190" t="s">
        <v>179</v>
      </c>
      <c r="U1046" s="190" t="s">
        <v>714</v>
      </c>
      <c r="V1046" s="190" t="s">
        <v>642</v>
      </c>
      <c r="W1046" s="196">
        <v>1</v>
      </c>
      <c r="X1046" s="190" t="s">
        <v>469</v>
      </c>
    </row>
    <row r="1047" spans="2:24" x14ac:dyDescent="0.25">
      <c r="B1047" s="670">
        <v>45974</v>
      </c>
      <c r="C1047" s="528" t="str">
        <f t="shared" ref="C1047" si="299">RIGHT(TEXT(B1047,"aaa"),1)</f>
        <v>四</v>
      </c>
      <c r="D1047" s="245">
        <f t="shared" si="288"/>
        <v>1</v>
      </c>
      <c r="E1047" s="190" t="s">
        <v>636</v>
      </c>
      <c r="F1047" s="314">
        <v>1504.46</v>
      </c>
      <c r="G1047" s="190">
        <v>16499</v>
      </c>
      <c r="H1047" s="190">
        <v>16499</v>
      </c>
      <c r="I1047" s="198">
        <f t="shared" si="291"/>
        <v>1</v>
      </c>
      <c r="J1047" s="190">
        <v>259.39</v>
      </c>
      <c r="K1047" s="198">
        <f t="shared" si="292"/>
        <v>1.5721558882356504E-2</v>
      </c>
      <c r="L1047" s="314">
        <v>5.8</v>
      </c>
      <c r="M1047" s="198">
        <f t="shared" si="293"/>
        <v>1.0157215588823565</v>
      </c>
      <c r="N1047" s="314">
        <v>1504.46</v>
      </c>
      <c r="O1047" s="190">
        <v>259.39</v>
      </c>
      <c r="P1047" s="197">
        <f t="shared" si="294"/>
        <v>1.5721558882356504E-2</v>
      </c>
      <c r="Q1047" s="196">
        <f t="shared" si="295"/>
        <v>-5.6843418860808015E-13</v>
      </c>
      <c r="R1047" s="197">
        <f t="shared" si="296"/>
        <v>-3.4452644924424521E-17</v>
      </c>
      <c r="S1047" s="313">
        <f t="shared" si="297"/>
        <v>-3.2969182939268649E-12</v>
      </c>
      <c r="T1047" s="190" t="s">
        <v>179</v>
      </c>
      <c r="U1047" s="190" t="s">
        <v>536</v>
      </c>
      <c r="V1047" s="190" t="s">
        <v>702</v>
      </c>
      <c r="W1047" s="196">
        <v>1</v>
      </c>
      <c r="X1047" s="190" t="s">
        <v>469</v>
      </c>
    </row>
    <row r="1048" spans="2:24" x14ac:dyDescent="0.25">
      <c r="B1048" s="671"/>
      <c r="C1048" s="528"/>
      <c r="D1048" s="245">
        <f t="shared" si="288"/>
        <v>2</v>
      </c>
      <c r="E1048" s="190" t="s">
        <v>824</v>
      </c>
      <c r="F1048" s="314">
        <v>794.11</v>
      </c>
      <c r="G1048" s="190">
        <v>383.39</v>
      </c>
      <c r="H1048" s="190">
        <v>383.39</v>
      </c>
      <c r="I1048" s="198">
        <f t="shared" si="291"/>
        <v>1</v>
      </c>
      <c r="J1048" s="190">
        <v>24.16</v>
      </c>
      <c r="K1048" s="198">
        <f t="shared" si="292"/>
        <v>6.3016771433788046E-2</v>
      </c>
      <c r="L1048" s="314">
        <v>100.52</v>
      </c>
      <c r="M1048" s="198">
        <f t="shared" si="293"/>
        <v>1.0630167714337881</v>
      </c>
      <c r="N1048" s="314">
        <v>2428.56</v>
      </c>
      <c r="O1048" s="190">
        <v>7.9</v>
      </c>
      <c r="P1048" s="197">
        <f t="shared" si="294"/>
        <v>2.0605649599624406E-2</v>
      </c>
      <c r="Q1048" s="196">
        <f t="shared" si="295"/>
        <v>16.260000000000026</v>
      </c>
      <c r="R1048" s="197">
        <f t="shared" si="296"/>
        <v>4.2411121834163713E-2</v>
      </c>
      <c r="S1048" s="313">
        <f t="shared" si="297"/>
        <v>1634.4552000000026</v>
      </c>
      <c r="T1048" s="190" t="s">
        <v>179</v>
      </c>
      <c r="U1048" s="190" t="s">
        <v>714</v>
      </c>
      <c r="V1048" s="190" t="s">
        <v>688</v>
      </c>
      <c r="W1048" s="196">
        <v>1</v>
      </c>
      <c r="X1048" s="190" t="s">
        <v>820</v>
      </c>
    </row>
    <row r="1049" spans="2:24" x14ac:dyDescent="0.25">
      <c r="B1049" s="671"/>
      <c r="C1049" s="528"/>
      <c r="D1049" s="245">
        <f t="shared" si="288"/>
        <v>3</v>
      </c>
      <c r="E1049" s="190" t="s">
        <v>822</v>
      </c>
      <c r="F1049" s="314">
        <v>746.55</v>
      </c>
      <c r="G1049" s="190">
        <v>5809</v>
      </c>
      <c r="H1049" s="190">
        <v>5809</v>
      </c>
      <c r="I1049" s="198">
        <f t="shared" si="291"/>
        <v>1</v>
      </c>
      <c r="J1049" s="190">
        <v>106.65</v>
      </c>
      <c r="K1049" s="198">
        <f t="shared" si="292"/>
        <v>1.8359442244792565E-2</v>
      </c>
      <c r="L1049" s="314">
        <v>7</v>
      </c>
      <c r="M1049" s="198">
        <f t="shared" si="293"/>
        <v>1.0183594422447926</v>
      </c>
      <c r="N1049" s="314">
        <v>746.55</v>
      </c>
      <c r="O1049" s="190">
        <v>106.65</v>
      </c>
      <c r="P1049" s="197">
        <f t="shared" si="294"/>
        <v>1.8359442244792565E-2</v>
      </c>
      <c r="Q1049" s="196">
        <f t="shared" si="295"/>
        <v>-3.694822225952521E-13</v>
      </c>
      <c r="R1049" s="197">
        <f t="shared" si="296"/>
        <v>-6.3605133860432454E-17</v>
      </c>
      <c r="S1049" s="313">
        <f t="shared" si="297"/>
        <v>-2.5863755581667647E-12</v>
      </c>
      <c r="T1049" s="190" t="s">
        <v>179</v>
      </c>
      <c r="U1049" s="190" t="s">
        <v>536</v>
      </c>
      <c r="V1049" s="190" t="s">
        <v>640</v>
      </c>
      <c r="W1049" s="196">
        <v>1</v>
      </c>
      <c r="X1049" s="190" t="s">
        <v>820</v>
      </c>
    </row>
    <row r="1050" spans="2:24" x14ac:dyDescent="0.25">
      <c r="B1050" s="671"/>
      <c r="C1050" s="528"/>
      <c r="D1050" s="245">
        <f t="shared" si="288"/>
        <v>4</v>
      </c>
      <c r="E1050" s="190" t="s">
        <v>548</v>
      </c>
      <c r="F1050" s="314">
        <v>614.04</v>
      </c>
      <c r="G1050" s="190">
        <v>24.27</v>
      </c>
      <c r="H1050" s="190">
        <v>24.27</v>
      </c>
      <c r="I1050" s="198">
        <f t="shared" si="291"/>
        <v>1</v>
      </c>
      <c r="J1050" s="190">
        <v>1.36</v>
      </c>
      <c r="K1050" s="198">
        <f t="shared" si="292"/>
        <v>5.6036258755665438E-2</v>
      </c>
      <c r="L1050" s="314">
        <v>930.36</v>
      </c>
      <c r="M1050" s="198">
        <f t="shared" si="293"/>
        <v>1.0560362587556653</v>
      </c>
      <c r="N1050" s="314">
        <v>1265.29</v>
      </c>
      <c r="O1050" s="190">
        <v>0.66</v>
      </c>
      <c r="P1050" s="197">
        <f t="shared" si="294"/>
        <v>2.7194066749072932E-2</v>
      </c>
      <c r="Q1050" s="196">
        <f t="shared" si="295"/>
        <v>0.6999999999999994</v>
      </c>
      <c r="R1050" s="197">
        <f t="shared" si="296"/>
        <v>2.8842192006592476E-2</v>
      </c>
      <c r="S1050" s="313">
        <f t="shared" si="297"/>
        <v>651.2519999999995</v>
      </c>
      <c r="T1050" s="190" t="s">
        <v>179</v>
      </c>
      <c r="U1050" s="190" t="s">
        <v>714</v>
      </c>
      <c r="V1050" s="190" t="s">
        <v>642</v>
      </c>
      <c r="W1050" s="196">
        <v>1</v>
      </c>
      <c r="X1050" s="190" t="s">
        <v>424</v>
      </c>
    </row>
    <row r="1051" spans="2:24" x14ac:dyDescent="0.25">
      <c r="B1051" s="671"/>
      <c r="C1051" s="528"/>
      <c r="D1051" s="245">
        <f t="shared" si="288"/>
        <v>5</v>
      </c>
      <c r="E1051" s="190" t="s">
        <v>550</v>
      </c>
      <c r="F1051" s="314">
        <v>547.30999999999995</v>
      </c>
      <c r="G1051" s="190">
        <v>97.79</v>
      </c>
      <c r="H1051" s="190">
        <v>97.79</v>
      </c>
      <c r="I1051" s="198">
        <f t="shared" si="291"/>
        <v>1</v>
      </c>
      <c r="J1051" s="190">
        <v>6.85</v>
      </c>
      <c r="K1051" s="198">
        <f t="shared" si="292"/>
        <v>7.0048062174046424E-2</v>
      </c>
      <c r="L1051" s="314">
        <v>160.5</v>
      </c>
      <c r="M1051" s="198">
        <f t="shared" si="293"/>
        <v>1.0700480621740465</v>
      </c>
      <c r="N1051" s="314">
        <v>1099.43</v>
      </c>
      <c r="O1051" s="190">
        <v>3.41</v>
      </c>
      <c r="P1051" s="197">
        <f t="shared" si="294"/>
        <v>3.4870641169853771E-2</v>
      </c>
      <c r="Q1051" s="196">
        <f t="shared" si="295"/>
        <v>3.4399999999999942</v>
      </c>
      <c r="R1051" s="197">
        <f t="shared" si="296"/>
        <v>3.5177421004192598E-2</v>
      </c>
      <c r="S1051" s="313">
        <f t="shared" si="297"/>
        <v>552.1199999999991</v>
      </c>
      <c r="T1051" s="190" t="s">
        <v>179</v>
      </c>
      <c r="U1051" s="190" t="s">
        <v>714</v>
      </c>
      <c r="V1051" s="190" t="s">
        <v>509</v>
      </c>
      <c r="W1051" s="196">
        <v>1</v>
      </c>
      <c r="X1051" s="190" t="s">
        <v>469</v>
      </c>
    </row>
    <row r="1052" spans="2:24" x14ac:dyDescent="0.25">
      <c r="B1052" s="671"/>
      <c r="C1052" s="528"/>
      <c r="D1052" s="245">
        <f t="shared" si="288"/>
        <v>6</v>
      </c>
      <c r="E1052" s="190" t="s">
        <v>637</v>
      </c>
      <c r="F1052" s="314">
        <v>510.21</v>
      </c>
      <c r="G1052" s="190">
        <v>6455</v>
      </c>
      <c r="H1052" s="190">
        <v>6455</v>
      </c>
      <c r="I1052" s="198">
        <f t="shared" si="291"/>
        <v>1</v>
      </c>
      <c r="J1052" s="190">
        <v>77.540000000000006</v>
      </c>
      <c r="K1052" s="198">
        <f t="shared" si="292"/>
        <v>1.2012393493415957E-2</v>
      </c>
      <c r="L1052" s="314">
        <v>6.58</v>
      </c>
      <c r="M1052" s="198">
        <f t="shared" si="293"/>
        <v>1.012012393493416</v>
      </c>
      <c r="N1052" s="314">
        <v>510.21</v>
      </c>
      <c r="O1052" s="190">
        <v>77.540000000000006</v>
      </c>
      <c r="P1052" s="197">
        <f t="shared" si="294"/>
        <v>1.2012393493415957E-2</v>
      </c>
      <c r="Q1052" s="196">
        <f t="shared" si="295"/>
        <v>0</v>
      </c>
      <c r="R1052" s="197">
        <f t="shared" si="296"/>
        <v>0</v>
      </c>
      <c r="S1052" s="313">
        <f t="shared" si="297"/>
        <v>0</v>
      </c>
      <c r="T1052" s="190" t="s">
        <v>467</v>
      </c>
      <c r="U1052" s="190" t="s">
        <v>221</v>
      </c>
      <c r="V1052" s="190" t="s">
        <v>641</v>
      </c>
      <c r="W1052" s="196">
        <v>1</v>
      </c>
      <c r="X1052" s="190" t="s">
        <v>469</v>
      </c>
    </row>
    <row r="1053" spans="2:24" x14ac:dyDescent="0.25">
      <c r="B1053" s="671"/>
      <c r="C1053" s="528"/>
      <c r="D1053" s="245">
        <f t="shared" si="288"/>
        <v>7</v>
      </c>
      <c r="E1053" s="190" t="s">
        <v>845</v>
      </c>
      <c r="F1053" s="314">
        <v>502.83</v>
      </c>
      <c r="G1053" s="190">
        <v>156.69</v>
      </c>
      <c r="H1053" s="190">
        <v>156.69</v>
      </c>
      <c r="I1053" s="198">
        <f t="shared" si="291"/>
        <v>1</v>
      </c>
      <c r="J1053" s="190">
        <v>9.8699999999999992</v>
      </c>
      <c r="K1053" s="198">
        <f t="shared" si="292"/>
        <v>6.2990618418533401E-2</v>
      </c>
      <c r="L1053" s="314">
        <v>102.41</v>
      </c>
      <c r="M1053" s="198">
        <f t="shared" si="293"/>
        <v>1.0629906184185334</v>
      </c>
      <c r="N1053" s="314">
        <v>1010.79</v>
      </c>
      <c r="O1053" s="190">
        <v>4.91</v>
      </c>
      <c r="P1053" s="197">
        <f t="shared" si="294"/>
        <v>3.133575850405259E-2</v>
      </c>
      <c r="Q1053" s="196">
        <f t="shared" si="295"/>
        <v>4.9600000000000044</v>
      </c>
      <c r="R1053" s="197">
        <f t="shared" si="296"/>
        <v>3.1654859914480853E-2</v>
      </c>
      <c r="S1053" s="313">
        <f t="shared" si="297"/>
        <v>507.95360000000045</v>
      </c>
      <c r="T1053" s="190" t="s">
        <v>467</v>
      </c>
      <c r="U1053" s="190" t="s">
        <v>221</v>
      </c>
      <c r="V1053" s="190" t="s">
        <v>685</v>
      </c>
      <c r="W1053" s="196">
        <v>1</v>
      </c>
      <c r="X1053" s="190" t="s">
        <v>469</v>
      </c>
    </row>
    <row r="1054" spans="2:24" x14ac:dyDescent="0.25">
      <c r="B1054" s="671"/>
      <c r="C1054" s="528"/>
      <c r="D1054" s="245">
        <f t="shared" si="288"/>
        <v>8</v>
      </c>
      <c r="E1054" s="190" t="s">
        <v>686</v>
      </c>
      <c r="F1054" s="314">
        <v>489.58</v>
      </c>
      <c r="G1054" s="190">
        <v>96.61</v>
      </c>
      <c r="H1054" s="190">
        <v>96.61</v>
      </c>
      <c r="I1054" s="198">
        <f t="shared" si="291"/>
        <v>1</v>
      </c>
      <c r="J1054" s="190">
        <v>8.23</v>
      </c>
      <c r="K1054" s="198">
        <f t="shared" si="292"/>
        <v>8.5187868750646933E-2</v>
      </c>
      <c r="L1054" s="314">
        <v>119.12</v>
      </c>
      <c r="M1054" s="198">
        <f t="shared" si="293"/>
        <v>1.0851878687506469</v>
      </c>
      <c r="N1054" s="314">
        <v>980.36</v>
      </c>
      <c r="O1054" s="190">
        <v>4.1100000000000003</v>
      </c>
      <c r="P1054" s="197">
        <f t="shared" si="294"/>
        <v>4.2542179898561232E-2</v>
      </c>
      <c r="Q1054" s="196">
        <f t="shared" si="295"/>
        <v>4.1200000000000037</v>
      </c>
      <c r="R1054" s="197">
        <f t="shared" si="296"/>
        <v>4.2645688852085743E-2</v>
      </c>
      <c r="S1054" s="313">
        <f t="shared" si="297"/>
        <v>490.77440000000047</v>
      </c>
      <c r="T1054" s="190" t="s">
        <v>179</v>
      </c>
      <c r="U1054" s="190" t="s">
        <v>714</v>
      </c>
      <c r="V1054" s="190" t="s">
        <v>642</v>
      </c>
      <c r="W1054" s="196">
        <v>1</v>
      </c>
      <c r="X1054" s="190" t="s">
        <v>430</v>
      </c>
    </row>
    <row r="1055" spans="2:24" x14ac:dyDescent="0.25">
      <c r="B1055" s="671"/>
      <c r="C1055" s="528"/>
      <c r="D1055" s="245">
        <f t="shared" si="288"/>
        <v>9</v>
      </c>
      <c r="E1055" s="190" t="s">
        <v>661</v>
      </c>
      <c r="F1055" s="314">
        <v>331.06</v>
      </c>
      <c r="G1055" s="190">
        <v>3407</v>
      </c>
      <c r="H1055" s="190">
        <v>3407</v>
      </c>
      <c r="I1055" s="198">
        <f t="shared" si="291"/>
        <v>1</v>
      </c>
      <c r="J1055" s="190">
        <v>45.35</v>
      </c>
      <c r="K1055" s="198">
        <f t="shared" si="292"/>
        <v>1.3310830642794248E-2</v>
      </c>
      <c r="L1055" s="314">
        <v>7.3</v>
      </c>
      <c r="M1055" s="198">
        <f t="shared" si="293"/>
        <v>1.0133108306427943</v>
      </c>
      <c r="N1055" s="314">
        <v>331.05</v>
      </c>
      <c r="O1055" s="190">
        <v>45.35</v>
      </c>
      <c r="P1055" s="197">
        <f t="shared" si="294"/>
        <v>1.3310830642794248E-2</v>
      </c>
      <c r="Q1055" s="196">
        <f t="shared" si="295"/>
        <v>-9.2370555648813024E-14</v>
      </c>
      <c r="R1055" s="197">
        <f t="shared" si="296"/>
        <v>-2.7111991678547997E-17</v>
      </c>
      <c r="S1055" s="313">
        <f t="shared" si="297"/>
        <v>-6.7430505623633502E-13</v>
      </c>
      <c r="T1055" s="190" t="s">
        <v>179</v>
      </c>
      <c r="U1055" s="190" t="s">
        <v>536</v>
      </c>
      <c r="V1055" s="190" t="s">
        <v>640</v>
      </c>
      <c r="W1055" s="196">
        <v>1</v>
      </c>
      <c r="X1055" s="190" t="s">
        <v>821</v>
      </c>
    </row>
    <row r="1056" spans="2:24" x14ac:dyDescent="0.25">
      <c r="B1056" s="672"/>
      <c r="C1056" s="528"/>
      <c r="D1056" s="245">
        <f t="shared" si="288"/>
        <v>10</v>
      </c>
      <c r="E1056" s="190" t="s">
        <v>658</v>
      </c>
      <c r="F1056" s="314">
        <v>216.73</v>
      </c>
      <c r="G1056" s="190">
        <v>37.82</v>
      </c>
      <c r="H1056" s="190">
        <v>37.82</v>
      </c>
      <c r="I1056" s="198">
        <f t="shared" si="291"/>
        <v>1</v>
      </c>
      <c r="J1056" s="190">
        <v>3.71</v>
      </c>
      <c r="K1056" s="198">
        <f t="shared" si="292"/>
        <v>9.8096245372818608E-2</v>
      </c>
      <c r="L1056" s="314">
        <v>118.43</v>
      </c>
      <c r="M1056" s="198">
        <f t="shared" si="293"/>
        <v>1.0980962453728187</v>
      </c>
      <c r="N1056" s="314">
        <v>439.38</v>
      </c>
      <c r="O1056" s="190">
        <v>1.83</v>
      </c>
      <c r="P1056" s="197">
        <f t="shared" si="294"/>
        <v>4.8387096774193547E-2</v>
      </c>
      <c r="Q1056" s="196">
        <f t="shared" si="295"/>
        <v>1.8800000000000008</v>
      </c>
      <c r="R1056" s="197">
        <f t="shared" si="296"/>
        <v>4.9709148598625089E-2</v>
      </c>
      <c r="S1056" s="313">
        <f t="shared" si="297"/>
        <v>222.64840000000009</v>
      </c>
      <c r="T1056" s="190" t="s">
        <v>179</v>
      </c>
      <c r="U1056" s="190" t="s">
        <v>714</v>
      </c>
      <c r="V1056" s="190" t="s">
        <v>839</v>
      </c>
      <c r="W1056" s="196">
        <v>1</v>
      </c>
      <c r="X1056" s="190" t="s">
        <v>432</v>
      </c>
    </row>
    <row r="1057" spans="2:24" x14ac:dyDescent="0.25">
      <c r="B1057" s="670">
        <v>45975</v>
      </c>
      <c r="C1057" s="528" t="str">
        <f t="shared" ref="C1057" si="300">RIGHT(TEXT(B1057,"aaa"),1)</f>
        <v>五</v>
      </c>
      <c r="D1057" s="245">
        <f t="shared" si="288"/>
        <v>1</v>
      </c>
      <c r="E1057" s="190" t="s">
        <v>636</v>
      </c>
      <c r="F1057" s="314">
        <v>804.58</v>
      </c>
      <c r="G1057" s="190">
        <v>13040</v>
      </c>
      <c r="H1057" s="190">
        <v>13040</v>
      </c>
      <c r="I1057" s="198">
        <f t="shared" si="291"/>
        <v>1</v>
      </c>
      <c r="J1057" s="190">
        <v>138.72</v>
      </c>
      <c r="K1057" s="198">
        <f t="shared" si="292"/>
        <v>1.063803680981595E-2</v>
      </c>
      <c r="L1057" s="314">
        <v>5.8</v>
      </c>
      <c r="M1057" s="198">
        <f t="shared" si="293"/>
        <v>1.010638036809816</v>
      </c>
      <c r="N1057" s="314">
        <v>804.58</v>
      </c>
      <c r="O1057" s="190">
        <v>138.72</v>
      </c>
      <c r="P1057" s="197">
        <f t="shared" si="294"/>
        <v>1.063803680981595E-2</v>
      </c>
      <c r="Q1057" s="196">
        <f t="shared" si="295"/>
        <v>-6.5369931689929217E-13</v>
      </c>
      <c r="R1057" s="197">
        <f t="shared" si="296"/>
        <v>-5.0130315713135903E-17</v>
      </c>
      <c r="S1057" s="313">
        <f t="shared" si="297"/>
        <v>-3.7914560380158948E-12</v>
      </c>
      <c r="T1057" s="190" t="s">
        <v>179</v>
      </c>
      <c r="U1057" s="190" t="s">
        <v>536</v>
      </c>
      <c r="V1057" s="190" t="s">
        <v>702</v>
      </c>
      <c r="W1057" s="196">
        <v>1</v>
      </c>
      <c r="X1057" s="190" t="s">
        <v>469</v>
      </c>
    </row>
    <row r="1058" spans="2:24" x14ac:dyDescent="0.25">
      <c r="B1058" s="671"/>
      <c r="C1058" s="528"/>
      <c r="D1058" s="245">
        <f t="shared" si="288"/>
        <v>2</v>
      </c>
      <c r="E1058" s="190" t="s">
        <v>637</v>
      </c>
      <c r="F1058" s="314">
        <v>746.9</v>
      </c>
      <c r="G1058" s="190">
        <v>4969</v>
      </c>
      <c r="H1058" s="190">
        <v>4969</v>
      </c>
      <c r="I1058" s="198">
        <f t="shared" si="291"/>
        <v>1</v>
      </c>
      <c r="J1058" s="190">
        <v>113.51</v>
      </c>
      <c r="K1058" s="198">
        <f t="shared" si="292"/>
        <v>2.2843630509156772E-2</v>
      </c>
      <c r="L1058" s="314">
        <v>6.58</v>
      </c>
      <c r="M1058" s="198">
        <f t="shared" si="293"/>
        <v>1.0228436305091568</v>
      </c>
      <c r="N1058" s="314">
        <v>746.9</v>
      </c>
      <c r="O1058" s="190">
        <v>113.51</v>
      </c>
      <c r="P1058" s="197">
        <f t="shared" si="294"/>
        <v>2.2843630509156772E-2</v>
      </c>
      <c r="Q1058" s="196">
        <f t="shared" si="295"/>
        <v>2.1316282072803006E-13</v>
      </c>
      <c r="R1058" s="197">
        <f t="shared" si="296"/>
        <v>4.2898535062996592E-17</v>
      </c>
      <c r="S1058" s="313">
        <f t="shared" si="297"/>
        <v>1.4026113603904378E-12</v>
      </c>
      <c r="T1058" s="190" t="s">
        <v>467</v>
      </c>
      <c r="U1058" s="190" t="s">
        <v>221</v>
      </c>
      <c r="V1058" s="190" t="s">
        <v>641</v>
      </c>
      <c r="W1058" s="196">
        <v>1</v>
      </c>
      <c r="X1058" s="190" t="s">
        <v>469</v>
      </c>
    </row>
    <row r="1059" spans="2:24" x14ac:dyDescent="0.25">
      <c r="B1059" s="671"/>
      <c r="C1059" s="528"/>
      <c r="D1059" s="245">
        <f t="shared" si="288"/>
        <v>3</v>
      </c>
      <c r="E1059" s="190" t="s">
        <v>690</v>
      </c>
      <c r="F1059" s="314">
        <v>696.19</v>
      </c>
      <c r="G1059" s="190">
        <v>74.540000000000006</v>
      </c>
      <c r="H1059" s="190">
        <v>74.540000000000006</v>
      </c>
      <c r="I1059" s="198">
        <f t="shared" si="291"/>
        <v>1</v>
      </c>
      <c r="J1059" s="190">
        <v>4.99</v>
      </c>
      <c r="K1059" s="198">
        <f t="shared" si="292"/>
        <v>6.6943922726053123E-2</v>
      </c>
      <c r="L1059" s="314">
        <v>313.60000000000002</v>
      </c>
      <c r="M1059" s="198">
        <f t="shared" si="293"/>
        <v>1.0669439227260531</v>
      </c>
      <c r="N1059" s="314">
        <v>1564.86</v>
      </c>
      <c r="O1059" s="190">
        <v>2.2200000000000002</v>
      </c>
      <c r="P1059" s="197">
        <f t="shared" si="294"/>
        <v>2.9782667024416423E-2</v>
      </c>
      <c r="Q1059" s="196">
        <f t="shared" si="295"/>
        <v>2.7699999999999947</v>
      </c>
      <c r="R1059" s="197">
        <f t="shared" si="296"/>
        <v>3.7161255701636628E-2</v>
      </c>
      <c r="S1059" s="313">
        <f t="shared" si="297"/>
        <v>868.67199999999843</v>
      </c>
      <c r="T1059" s="190" t="s">
        <v>467</v>
      </c>
      <c r="U1059" s="190" t="s">
        <v>221</v>
      </c>
      <c r="V1059" s="190" t="s">
        <v>512</v>
      </c>
      <c r="W1059" s="196">
        <v>1</v>
      </c>
      <c r="X1059" s="190" t="s">
        <v>469</v>
      </c>
    </row>
    <row r="1060" spans="2:24" x14ac:dyDescent="0.25">
      <c r="B1060" s="671"/>
      <c r="C1060" s="528"/>
      <c r="D1060" s="245">
        <f t="shared" si="288"/>
        <v>4</v>
      </c>
      <c r="E1060" s="190" t="s">
        <v>481</v>
      </c>
      <c r="F1060" s="314">
        <v>599.37</v>
      </c>
      <c r="G1060" s="190">
        <v>257.5</v>
      </c>
      <c r="H1060" s="190">
        <v>257.5</v>
      </c>
      <c r="I1060" s="198">
        <f t="shared" si="291"/>
        <v>1</v>
      </c>
      <c r="J1060" s="190">
        <v>12.08</v>
      </c>
      <c r="K1060" s="198">
        <f t="shared" si="292"/>
        <v>4.6912621359223299E-2</v>
      </c>
      <c r="L1060" s="314">
        <v>111.2</v>
      </c>
      <c r="M1060" s="198">
        <f t="shared" si="293"/>
        <v>1.0469126213592232</v>
      </c>
      <c r="N1060" s="314">
        <v>1343.3</v>
      </c>
      <c r="O1060" s="190">
        <v>5.39</v>
      </c>
      <c r="P1060" s="197">
        <f t="shared" si="294"/>
        <v>2.0932038834951455E-2</v>
      </c>
      <c r="Q1060" s="196">
        <f t="shared" si="295"/>
        <v>6.6899999999999844</v>
      </c>
      <c r="R1060" s="197">
        <f t="shared" si="296"/>
        <v>2.5980582524271784E-2</v>
      </c>
      <c r="S1060" s="313">
        <f t="shared" si="297"/>
        <v>743.92799999999829</v>
      </c>
      <c r="T1060" s="190" t="s">
        <v>179</v>
      </c>
      <c r="U1060" s="190" t="s">
        <v>714</v>
      </c>
      <c r="V1060" s="190" t="s">
        <v>642</v>
      </c>
      <c r="W1060" s="196">
        <v>1</v>
      </c>
      <c r="X1060" s="190" t="s">
        <v>429</v>
      </c>
    </row>
    <row r="1061" spans="2:24" x14ac:dyDescent="0.25">
      <c r="B1061" s="671"/>
      <c r="C1061" s="528"/>
      <c r="D1061" s="245">
        <f t="shared" si="288"/>
        <v>5</v>
      </c>
      <c r="E1061" s="190" t="s">
        <v>492</v>
      </c>
      <c r="F1061" s="314">
        <v>594.04</v>
      </c>
      <c r="G1061" s="190">
        <v>129.72999999999999</v>
      </c>
      <c r="H1061" s="190">
        <v>129.72999999999999</v>
      </c>
      <c r="I1061" s="198">
        <f t="shared" si="291"/>
        <v>1</v>
      </c>
      <c r="J1061" s="190">
        <v>7.83</v>
      </c>
      <c r="K1061" s="198">
        <f t="shared" si="292"/>
        <v>6.0356124258074469E-2</v>
      </c>
      <c r="L1061" s="314">
        <v>156.74</v>
      </c>
      <c r="M1061" s="198">
        <f t="shared" si="293"/>
        <v>1.0603561242580746</v>
      </c>
      <c r="N1061" s="314">
        <v>1227.27</v>
      </c>
      <c r="O1061" s="190">
        <v>3.79</v>
      </c>
      <c r="P1061" s="197">
        <f t="shared" si="294"/>
        <v>2.9214522469744857E-2</v>
      </c>
      <c r="Q1061" s="196">
        <f t="shared" si="295"/>
        <v>4.0400000000000125</v>
      </c>
      <c r="R1061" s="197">
        <f t="shared" si="296"/>
        <v>3.1141601788329705E-2</v>
      </c>
      <c r="S1061" s="313">
        <f t="shared" si="297"/>
        <v>633.22960000000194</v>
      </c>
      <c r="T1061" s="190" t="s">
        <v>467</v>
      </c>
      <c r="U1061" s="190" t="s">
        <v>221</v>
      </c>
      <c r="V1061" s="190" t="s">
        <v>512</v>
      </c>
      <c r="W1061" s="196">
        <v>1</v>
      </c>
      <c r="X1061" s="190" t="s">
        <v>469</v>
      </c>
    </row>
    <row r="1062" spans="2:24" x14ac:dyDescent="0.25">
      <c r="B1062" s="671"/>
      <c r="C1062" s="528"/>
      <c r="D1062" s="245">
        <f t="shared" si="288"/>
        <v>6</v>
      </c>
      <c r="E1062" s="190" t="s">
        <v>559</v>
      </c>
      <c r="F1062" s="314">
        <v>411.36</v>
      </c>
      <c r="G1062" s="190">
        <v>158.07</v>
      </c>
      <c r="H1062" s="190">
        <v>158.07</v>
      </c>
      <c r="I1062" s="198">
        <f t="shared" si="291"/>
        <v>1</v>
      </c>
      <c r="J1062" s="190">
        <v>10</v>
      </c>
      <c r="K1062" s="198">
        <f t="shared" si="292"/>
        <v>6.3263111279812739E-2</v>
      </c>
      <c r="L1062" s="314">
        <v>194.04</v>
      </c>
      <c r="M1062" s="198">
        <f t="shared" si="293"/>
        <v>1.0632631112798128</v>
      </c>
      <c r="N1062" s="314">
        <v>1940.4</v>
      </c>
      <c r="O1062" s="190">
        <v>2.12</v>
      </c>
      <c r="P1062" s="197">
        <f t="shared" si="294"/>
        <v>1.3411779591320302E-2</v>
      </c>
      <c r="Q1062" s="196">
        <f t="shared" si="295"/>
        <v>7.88</v>
      </c>
      <c r="R1062" s="197">
        <f t="shared" si="296"/>
        <v>4.9851331688492442E-2</v>
      </c>
      <c r="S1062" s="313">
        <f t="shared" si="297"/>
        <v>1529.0351999999998</v>
      </c>
      <c r="T1062" s="190" t="s">
        <v>179</v>
      </c>
      <c r="U1062" s="190" t="s">
        <v>714</v>
      </c>
      <c r="V1062" s="190" t="s">
        <v>642</v>
      </c>
      <c r="W1062" s="196">
        <v>1</v>
      </c>
      <c r="X1062" s="190" t="s">
        <v>435</v>
      </c>
    </row>
    <row r="1063" spans="2:24" x14ac:dyDescent="0.25">
      <c r="B1063" s="671"/>
      <c r="C1063" s="528"/>
      <c r="D1063" s="245">
        <f t="shared" si="288"/>
        <v>7</v>
      </c>
      <c r="E1063" s="190" t="s">
        <v>493</v>
      </c>
      <c r="F1063" s="314">
        <v>395.92</v>
      </c>
      <c r="G1063" s="190">
        <v>45.56</v>
      </c>
      <c r="H1063" s="190">
        <v>45.56</v>
      </c>
      <c r="I1063" s="198">
        <f t="shared" si="291"/>
        <v>1</v>
      </c>
      <c r="J1063" s="190">
        <v>3.06</v>
      </c>
      <c r="K1063" s="198">
        <f t="shared" si="292"/>
        <v>6.7164179104477612E-2</v>
      </c>
      <c r="L1063" s="314">
        <v>278.82</v>
      </c>
      <c r="M1063" s="198">
        <f t="shared" si="293"/>
        <v>1.0671641791044777</v>
      </c>
      <c r="N1063" s="314">
        <v>853.19</v>
      </c>
      <c r="O1063" s="190">
        <v>1.42</v>
      </c>
      <c r="P1063" s="197">
        <f t="shared" si="294"/>
        <v>3.1167690956979802E-2</v>
      </c>
      <c r="Q1063" s="196">
        <f t="shared" si="295"/>
        <v>1.6400000000000023</v>
      </c>
      <c r="R1063" s="197">
        <f t="shared" si="296"/>
        <v>3.5996488147497854E-2</v>
      </c>
      <c r="S1063" s="313">
        <f t="shared" si="297"/>
        <v>457.26480000000066</v>
      </c>
      <c r="T1063" s="190" t="s">
        <v>467</v>
      </c>
      <c r="U1063" s="190" t="s">
        <v>221</v>
      </c>
      <c r="V1063" s="190" t="s">
        <v>512</v>
      </c>
      <c r="W1063" s="196">
        <v>1</v>
      </c>
      <c r="X1063" s="190" t="s">
        <v>469</v>
      </c>
    </row>
    <row r="1064" spans="2:24" x14ac:dyDescent="0.25">
      <c r="B1064" s="671"/>
      <c r="C1064" s="528"/>
      <c r="D1064" s="245">
        <f t="shared" si="288"/>
        <v>8</v>
      </c>
      <c r="E1064" s="190" t="s">
        <v>845</v>
      </c>
      <c r="F1064" s="314">
        <v>348.19</v>
      </c>
      <c r="G1064" s="190">
        <v>137.19</v>
      </c>
      <c r="H1064" s="190">
        <v>137.19</v>
      </c>
      <c r="I1064" s="198">
        <f t="shared" si="291"/>
        <v>1</v>
      </c>
      <c r="J1064" s="190">
        <v>8.27</v>
      </c>
      <c r="K1064" s="198">
        <f t="shared" si="292"/>
        <v>6.0281361615278077E-2</v>
      </c>
      <c r="L1064" s="314">
        <v>102.41</v>
      </c>
      <c r="M1064" s="198">
        <f t="shared" si="293"/>
        <v>1.0602813616152782</v>
      </c>
      <c r="N1064" s="314">
        <v>846.93</v>
      </c>
      <c r="O1064" s="190">
        <v>3.4</v>
      </c>
      <c r="P1064" s="197">
        <f t="shared" si="294"/>
        <v>2.4783147459727387E-2</v>
      </c>
      <c r="Q1064" s="196">
        <f t="shared" si="295"/>
        <v>4.8700000000000099</v>
      </c>
      <c r="R1064" s="197">
        <f t="shared" si="296"/>
        <v>3.5498214155550767E-2</v>
      </c>
      <c r="S1064" s="313">
        <f t="shared" si="297"/>
        <v>498.73670000000101</v>
      </c>
      <c r="T1064" s="190" t="s">
        <v>467</v>
      </c>
      <c r="U1064" s="190" t="s">
        <v>221</v>
      </c>
      <c r="V1064" s="190" t="s">
        <v>685</v>
      </c>
      <c r="W1064" s="196">
        <v>1</v>
      </c>
      <c r="X1064" s="190" t="s">
        <v>469</v>
      </c>
    </row>
    <row r="1065" spans="2:24" x14ac:dyDescent="0.25">
      <c r="B1065" s="671"/>
      <c r="C1065" s="528"/>
      <c r="D1065" s="245">
        <f t="shared" si="288"/>
        <v>9</v>
      </c>
      <c r="E1065" s="190" t="s">
        <v>687</v>
      </c>
      <c r="F1065" s="314">
        <v>234.22</v>
      </c>
      <c r="G1065" s="190">
        <v>28.19</v>
      </c>
      <c r="H1065" s="190">
        <v>28.19</v>
      </c>
      <c r="I1065" s="198">
        <f t="shared" si="291"/>
        <v>1</v>
      </c>
      <c r="J1065" s="190">
        <v>1.7</v>
      </c>
      <c r="K1065" s="198">
        <f t="shared" si="292"/>
        <v>6.0305072720822986E-2</v>
      </c>
      <c r="L1065" s="314">
        <v>278.83</v>
      </c>
      <c r="M1065" s="198">
        <f t="shared" si="293"/>
        <v>1.060305072720823</v>
      </c>
      <c r="N1065" s="314">
        <v>474.01</v>
      </c>
      <c r="O1065" s="190">
        <v>0.84</v>
      </c>
      <c r="P1065" s="197">
        <f t="shared" si="294"/>
        <v>2.9797800638524295E-2</v>
      </c>
      <c r="Q1065" s="196">
        <f t="shared" si="295"/>
        <v>0.85999999999999932</v>
      </c>
      <c r="R1065" s="197">
        <f t="shared" si="296"/>
        <v>3.0507272082298663E-2</v>
      </c>
      <c r="S1065" s="313">
        <f t="shared" si="297"/>
        <v>239.79379999999981</v>
      </c>
      <c r="T1065" s="190" t="s">
        <v>179</v>
      </c>
      <c r="U1065" s="190" t="s">
        <v>714</v>
      </c>
      <c r="V1065" s="190" t="s">
        <v>642</v>
      </c>
      <c r="W1065" s="196">
        <v>1</v>
      </c>
      <c r="X1065" s="190" t="s">
        <v>431</v>
      </c>
    </row>
    <row r="1066" spans="2:24" x14ac:dyDescent="0.25">
      <c r="B1066" s="672"/>
      <c r="C1066" s="528"/>
      <c r="D1066" s="245">
        <f t="shared" si="288"/>
        <v>10</v>
      </c>
      <c r="E1066" s="190" t="s">
        <v>680</v>
      </c>
      <c r="F1066" s="314">
        <v>188.27</v>
      </c>
      <c r="G1066" s="190">
        <v>35.299999999999997</v>
      </c>
      <c r="H1066" s="190">
        <v>35.299999999999997</v>
      </c>
      <c r="I1066" s="198">
        <f t="shared" si="291"/>
        <v>1</v>
      </c>
      <c r="J1066" s="190">
        <v>3.51</v>
      </c>
      <c r="K1066" s="198">
        <f t="shared" si="292"/>
        <v>9.9433427762039658E-2</v>
      </c>
      <c r="L1066" s="314">
        <v>110.1</v>
      </c>
      <c r="M1066" s="198">
        <f t="shared" si="293"/>
        <v>1.0994334277620397</v>
      </c>
      <c r="N1066" s="314">
        <v>386.45</v>
      </c>
      <c r="O1066" s="190">
        <v>1.71</v>
      </c>
      <c r="P1066" s="197">
        <f t="shared" si="294"/>
        <v>4.8441926345609065E-2</v>
      </c>
      <c r="Q1066" s="196">
        <f t="shared" si="295"/>
        <v>1.799999999999998</v>
      </c>
      <c r="R1066" s="197">
        <f t="shared" si="296"/>
        <v>5.0991501416430544E-2</v>
      </c>
      <c r="S1066" s="313">
        <f t="shared" si="297"/>
        <v>198.17999999999978</v>
      </c>
      <c r="T1066" s="190" t="s">
        <v>179</v>
      </c>
      <c r="U1066" s="190" t="s">
        <v>714</v>
      </c>
      <c r="V1066" s="190" t="s">
        <v>642</v>
      </c>
      <c r="W1066" s="196">
        <v>1</v>
      </c>
      <c r="X1066" s="190" t="s">
        <v>469</v>
      </c>
    </row>
    <row r="1067" spans="2:24" x14ac:dyDescent="0.25">
      <c r="B1067" s="670">
        <v>45976</v>
      </c>
      <c r="C1067" s="528" t="str">
        <f t="shared" ref="C1067" si="301">RIGHT(TEXT(B1067,"aaa"),1)</f>
        <v>六</v>
      </c>
      <c r="D1067" s="245">
        <f t="shared" si="288"/>
        <v>1</v>
      </c>
      <c r="E1067" s="190" t="s">
        <v>636</v>
      </c>
      <c r="F1067" s="314">
        <v>1421.29</v>
      </c>
      <c r="G1067" s="190">
        <v>13856</v>
      </c>
      <c r="H1067" s="190">
        <v>13856</v>
      </c>
      <c r="I1067" s="198">
        <f t="shared" si="291"/>
        <v>1</v>
      </c>
      <c r="J1067" s="190">
        <v>245.05</v>
      </c>
      <c r="K1067" s="198">
        <f t="shared" si="292"/>
        <v>1.76854792147806E-2</v>
      </c>
      <c r="L1067" s="314">
        <v>5.8</v>
      </c>
      <c r="M1067" s="198">
        <f t="shared" si="293"/>
        <v>1.0176854792147805</v>
      </c>
      <c r="N1067" s="314">
        <v>1421.29</v>
      </c>
      <c r="O1067" s="190">
        <v>245.05</v>
      </c>
      <c r="P1067" s="197">
        <f t="shared" si="294"/>
        <v>1.76854792147806E-2</v>
      </c>
      <c r="Q1067" s="196">
        <f t="shared" si="295"/>
        <v>-7.3896444519050419E-13</v>
      </c>
      <c r="R1067" s="197">
        <f t="shared" si="296"/>
        <v>-5.3331729589383963E-17</v>
      </c>
      <c r="S1067" s="313">
        <f t="shared" si="297"/>
        <v>-4.2859937821049238E-12</v>
      </c>
      <c r="T1067" s="190" t="s">
        <v>179</v>
      </c>
      <c r="U1067" s="190" t="s">
        <v>536</v>
      </c>
      <c r="V1067" s="190" t="s">
        <v>702</v>
      </c>
      <c r="W1067" s="196">
        <v>1</v>
      </c>
      <c r="X1067" s="190" t="s">
        <v>469</v>
      </c>
    </row>
    <row r="1068" spans="2:24" x14ac:dyDescent="0.25">
      <c r="B1068" s="671"/>
      <c r="C1068" s="528"/>
      <c r="D1068" s="245">
        <f t="shared" si="288"/>
        <v>2</v>
      </c>
      <c r="E1068" s="190" t="s">
        <v>668</v>
      </c>
      <c r="F1068" s="314">
        <v>1064.23</v>
      </c>
      <c r="G1068" s="190">
        <v>507.55</v>
      </c>
      <c r="H1068" s="190">
        <v>507.55</v>
      </c>
      <c r="I1068" s="198">
        <f t="shared" si="291"/>
        <v>1</v>
      </c>
      <c r="J1068" s="190">
        <v>30.61</v>
      </c>
      <c r="K1068" s="198">
        <f t="shared" si="292"/>
        <v>6.030932913013496E-2</v>
      </c>
      <c r="L1068" s="314">
        <v>85.48</v>
      </c>
      <c r="M1068" s="198">
        <f t="shared" si="293"/>
        <v>1.0603093291301349</v>
      </c>
      <c r="N1068" s="314">
        <v>2616.54</v>
      </c>
      <c r="O1068" s="190">
        <v>12.45</v>
      </c>
      <c r="P1068" s="197">
        <f t="shared" si="294"/>
        <v>2.4529602994778837E-2</v>
      </c>
      <c r="Q1068" s="196">
        <f t="shared" si="295"/>
        <v>18.159999999999958</v>
      </c>
      <c r="R1068" s="197">
        <f t="shared" si="296"/>
        <v>3.5779726135356037E-2</v>
      </c>
      <c r="S1068" s="313">
        <f t="shared" si="297"/>
        <v>1552.3167999999964</v>
      </c>
      <c r="T1068" s="190" t="s">
        <v>179</v>
      </c>
      <c r="U1068" s="190" t="s">
        <v>714</v>
      </c>
      <c r="V1068" s="190" t="s">
        <v>850</v>
      </c>
      <c r="W1068" s="196">
        <v>1</v>
      </c>
      <c r="X1068" s="190" t="s">
        <v>425</v>
      </c>
    </row>
    <row r="1069" spans="2:24" x14ac:dyDescent="0.25">
      <c r="B1069" s="671"/>
      <c r="C1069" s="528"/>
      <c r="D1069" s="245">
        <f t="shared" si="288"/>
        <v>3</v>
      </c>
      <c r="E1069" s="190" t="s">
        <v>844</v>
      </c>
      <c r="F1069" s="314">
        <v>932.11</v>
      </c>
      <c r="G1069" s="190">
        <v>464.93</v>
      </c>
      <c r="H1069" s="190">
        <v>464.93</v>
      </c>
      <c r="I1069" s="198">
        <f t="shared" si="291"/>
        <v>1</v>
      </c>
      <c r="J1069" s="190">
        <v>31.15</v>
      </c>
      <c r="K1069" s="198">
        <f t="shared" si="292"/>
        <v>6.6999333232959798E-2</v>
      </c>
      <c r="L1069" s="314">
        <v>101.87</v>
      </c>
      <c r="M1069" s="198">
        <f t="shared" si="293"/>
        <v>1.0669993332329597</v>
      </c>
      <c r="N1069" s="314">
        <v>3173.25</v>
      </c>
      <c r="O1069" s="190">
        <v>9.15</v>
      </c>
      <c r="P1069" s="197">
        <f t="shared" si="294"/>
        <v>1.9680381992988192E-2</v>
      </c>
      <c r="Q1069" s="196">
        <f t="shared" si="295"/>
        <v>21.999999999999979</v>
      </c>
      <c r="R1069" s="197">
        <f t="shared" si="296"/>
        <v>4.7318951239971561E-2</v>
      </c>
      <c r="S1069" s="313">
        <f t="shared" si="297"/>
        <v>2241.1399999999981</v>
      </c>
      <c r="T1069" s="190" t="s">
        <v>179</v>
      </c>
      <c r="U1069" s="190" t="s">
        <v>714</v>
      </c>
      <c r="V1069" s="190" t="s">
        <v>850</v>
      </c>
      <c r="W1069" s="196">
        <v>1</v>
      </c>
      <c r="X1069" s="190" t="s">
        <v>842</v>
      </c>
    </row>
    <row r="1070" spans="2:24" x14ac:dyDescent="0.25">
      <c r="B1070" s="671"/>
      <c r="C1070" s="528"/>
      <c r="D1070" s="245">
        <f t="shared" si="288"/>
        <v>4</v>
      </c>
      <c r="E1070" s="190" t="s">
        <v>691</v>
      </c>
      <c r="F1070" s="314">
        <v>472.15</v>
      </c>
      <c r="G1070" s="190">
        <v>7373</v>
      </c>
      <c r="H1070" s="190">
        <v>7399.6</v>
      </c>
      <c r="I1070" s="198">
        <f t="shared" si="291"/>
        <v>1.0036077580360776</v>
      </c>
      <c r="J1070" s="190">
        <v>0</v>
      </c>
      <c r="K1070" s="198">
        <f t="shared" si="292"/>
        <v>0</v>
      </c>
      <c r="L1070" s="314">
        <v>17.75</v>
      </c>
      <c r="M1070" s="198">
        <f t="shared" si="293"/>
        <v>1.0036077580360776</v>
      </c>
      <c r="N1070" s="314">
        <v>472.15</v>
      </c>
      <c r="O1070" s="190">
        <v>26.6</v>
      </c>
      <c r="P1070" s="197">
        <f t="shared" si="294"/>
        <v>3.6077580360775806E-3</v>
      </c>
      <c r="Q1070" s="196">
        <f t="shared" si="295"/>
        <v>3.6237679523765109E-13</v>
      </c>
      <c r="R1070" s="197">
        <f t="shared" si="296"/>
        <v>4.9149165229574267E-17</v>
      </c>
      <c r="S1070" s="313">
        <f t="shared" si="297"/>
        <v>6.4321881154683069E-12</v>
      </c>
      <c r="T1070" s="190" t="s">
        <v>467</v>
      </c>
      <c r="U1070" s="190" t="s">
        <v>221</v>
      </c>
      <c r="V1070" s="190" t="s">
        <v>851</v>
      </c>
      <c r="W1070" s="196">
        <v>1</v>
      </c>
      <c r="X1070" s="190" t="s">
        <v>432</v>
      </c>
    </row>
    <row r="1071" spans="2:24" x14ac:dyDescent="0.25">
      <c r="B1071" s="671"/>
      <c r="C1071" s="528"/>
      <c r="D1071" s="245">
        <f t="shared" si="288"/>
        <v>5</v>
      </c>
      <c r="E1071" s="190" t="s">
        <v>550</v>
      </c>
      <c r="F1071" s="314">
        <v>316.19</v>
      </c>
      <c r="G1071" s="190">
        <v>85.96</v>
      </c>
      <c r="H1071" s="190">
        <v>85.96</v>
      </c>
      <c r="I1071" s="198">
        <f t="shared" si="291"/>
        <v>1</v>
      </c>
      <c r="J1071" s="190">
        <v>5.76</v>
      </c>
      <c r="K1071" s="198">
        <f t="shared" si="292"/>
        <v>6.7007910656119121E-2</v>
      </c>
      <c r="L1071" s="314">
        <v>160.5</v>
      </c>
      <c r="M1071" s="198">
        <f t="shared" si="293"/>
        <v>1.0670079106561192</v>
      </c>
      <c r="N1071" s="314">
        <v>924.48</v>
      </c>
      <c r="O1071" s="190">
        <v>1.97</v>
      </c>
      <c r="P1071" s="197">
        <f t="shared" si="294"/>
        <v>2.2917636109818521E-2</v>
      </c>
      <c r="Q1071" s="196">
        <f t="shared" si="295"/>
        <v>3.7900000000000054</v>
      </c>
      <c r="R1071" s="197">
        <f t="shared" si="296"/>
        <v>4.409027454630067E-2</v>
      </c>
      <c r="S1071" s="313">
        <f t="shared" si="297"/>
        <v>608.29500000000087</v>
      </c>
      <c r="T1071" s="190" t="s">
        <v>179</v>
      </c>
      <c r="U1071" s="190" t="s">
        <v>714</v>
      </c>
      <c r="V1071" s="190" t="s">
        <v>509</v>
      </c>
      <c r="W1071" s="196">
        <v>1</v>
      </c>
      <c r="X1071" s="190" t="s">
        <v>469</v>
      </c>
    </row>
    <row r="1072" spans="2:24" x14ac:dyDescent="0.25">
      <c r="B1072" s="671"/>
      <c r="C1072" s="528"/>
      <c r="D1072" s="245">
        <f t="shared" si="288"/>
        <v>6</v>
      </c>
      <c r="E1072" s="190" t="s">
        <v>822</v>
      </c>
      <c r="F1072" s="314">
        <v>254.31</v>
      </c>
      <c r="G1072" s="190">
        <v>4144</v>
      </c>
      <c r="H1072" s="190">
        <v>4144</v>
      </c>
      <c r="I1072" s="198">
        <f t="shared" si="291"/>
        <v>1</v>
      </c>
      <c r="J1072" s="190">
        <v>36.33</v>
      </c>
      <c r="K1072" s="198">
        <f t="shared" si="292"/>
        <v>8.7668918918918908E-3</v>
      </c>
      <c r="L1072" s="314">
        <v>7</v>
      </c>
      <c r="M1072" s="198">
        <f t="shared" si="293"/>
        <v>1.0087668918918919</v>
      </c>
      <c r="N1072" s="314">
        <v>254.31</v>
      </c>
      <c r="O1072" s="190">
        <v>36.33</v>
      </c>
      <c r="P1072" s="197">
        <f t="shared" si="294"/>
        <v>8.7668918918918908E-3</v>
      </c>
      <c r="Q1072" s="196">
        <f t="shared" si="295"/>
        <v>-7.1054273576010019E-14</v>
      </c>
      <c r="R1072" s="197">
        <f t="shared" si="296"/>
        <v>-1.7146301538612456E-17</v>
      </c>
      <c r="S1072" s="313">
        <f t="shared" si="297"/>
        <v>-4.9737991503207013E-13</v>
      </c>
      <c r="T1072" s="190" t="s">
        <v>179</v>
      </c>
      <c r="U1072" s="190" t="s">
        <v>536</v>
      </c>
      <c r="V1072" s="190" t="s">
        <v>640</v>
      </c>
      <c r="W1072" s="196">
        <v>1</v>
      </c>
      <c r="X1072" s="190" t="s">
        <v>820</v>
      </c>
    </row>
    <row r="1073" spans="2:24" x14ac:dyDescent="0.25">
      <c r="B1073" s="671"/>
      <c r="C1073" s="528"/>
      <c r="D1073" s="245">
        <f t="shared" si="288"/>
        <v>7</v>
      </c>
      <c r="E1073" s="190" t="s">
        <v>637</v>
      </c>
      <c r="F1073" s="314">
        <v>247.41</v>
      </c>
      <c r="G1073" s="190">
        <v>5496</v>
      </c>
      <c r="H1073" s="190">
        <v>5496</v>
      </c>
      <c r="I1073" s="198">
        <f t="shared" si="291"/>
        <v>1</v>
      </c>
      <c r="J1073" s="190">
        <v>37.6</v>
      </c>
      <c r="K1073" s="198">
        <f t="shared" si="292"/>
        <v>6.8413391557496364E-3</v>
      </c>
      <c r="L1073" s="314">
        <v>6.58</v>
      </c>
      <c r="M1073" s="198">
        <f t="shared" si="293"/>
        <v>1.0068413391557498</v>
      </c>
      <c r="N1073" s="314">
        <v>247.41</v>
      </c>
      <c r="O1073" s="190">
        <v>37.6</v>
      </c>
      <c r="P1073" s="197">
        <f t="shared" si="294"/>
        <v>6.8413391557496364E-3</v>
      </c>
      <c r="Q1073" s="196">
        <f t="shared" si="295"/>
        <v>3.6237679523765109E-13</v>
      </c>
      <c r="R1073" s="197">
        <f t="shared" si="296"/>
        <v>6.5934642510489652E-17</v>
      </c>
      <c r="S1073" s="313">
        <f t="shared" si="297"/>
        <v>2.3844393126637441E-12</v>
      </c>
      <c r="T1073" s="190" t="s">
        <v>467</v>
      </c>
      <c r="U1073" s="190" t="s">
        <v>221</v>
      </c>
      <c r="V1073" s="190" t="s">
        <v>641</v>
      </c>
      <c r="W1073" s="196">
        <v>1</v>
      </c>
      <c r="X1073" s="190" t="s">
        <v>469</v>
      </c>
    </row>
    <row r="1074" spans="2:24" x14ac:dyDescent="0.25">
      <c r="B1074" s="671"/>
      <c r="C1074" s="528"/>
      <c r="D1074" s="245">
        <f t="shared" si="288"/>
        <v>8</v>
      </c>
      <c r="E1074" s="190" t="s">
        <v>647</v>
      </c>
      <c r="F1074" s="314">
        <v>224.86</v>
      </c>
      <c r="G1074" s="190">
        <v>79.06</v>
      </c>
      <c r="H1074" s="190">
        <v>79.06</v>
      </c>
      <c r="I1074" s="198">
        <f t="shared" si="291"/>
        <v>1</v>
      </c>
      <c r="J1074" s="190">
        <v>4.01</v>
      </c>
      <c r="K1074" s="198">
        <f t="shared" si="292"/>
        <v>5.0720971414115856E-2</v>
      </c>
      <c r="L1074" s="314">
        <v>114.14</v>
      </c>
      <c r="M1074" s="198">
        <f t="shared" si="293"/>
        <v>1.0507209714141159</v>
      </c>
      <c r="N1074" s="314">
        <v>457.7</v>
      </c>
      <c r="O1074" s="190">
        <v>1.97</v>
      </c>
      <c r="P1074" s="197">
        <f t="shared" si="294"/>
        <v>2.4917783961548191E-2</v>
      </c>
      <c r="Q1074" s="196">
        <f t="shared" si="295"/>
        <v>2.0400000000000054</v>
      </c>
      <c r="R1074" s="197">
        <f t="shared" si="296"/>
        <v>2.5803187452567738E-2</v>
      </c>
      <c r="S1074" s="313">
        <f t="shared" si="297"/>
        <v>232.84560000000062</v>
      </c>
      <c r="T1074" s="190" t="s">
        <v>179</v>
      </c>
      <c r="U1074" s="190" t="s">
        <v>714</v>
      </c>
      <c r="V1074" s="190" t="s">
        <v>642</v>
      </c>
      <c r="W1074" s="196">
        <v>1</v>
      </c>
      <c r="X1074" s="190" t="s">
        <v>430</v>
      </c>
    </row>
    <row r="1075" spans="2:24" x14ac:dyDescent="0.25">
      <c r="B1075" s="671"/>
      <c r="C1075" s="528"/>
      <c r="D1075" s="245">
        <f t="shared" si="288"/>
        <v>9</v>
      </c>
      <c r="E1075" s="190" t="s">
        <v>834</v>
      </c>
      <c r="F1075" s="314">
        <v>216.38</v>
      </c>
      <c r="G1075" s="190">
        <v>143.97999999999999</v>
      </c>
      <c r="H1075" s="190">
        <v>143.97999999999999</v>
      </c>
      <c r="I1075" s="198">
        <f t="shared" si="291"/>
        <v>1</v>
      </c>
      <c r="J1075" s="190">
        <v>7.72</v>
      </c>
      <c r="K1075" s="198">
        <f t="shared" si="292"/>
        <v>5.3618558133074042E-2</v>
      </c>
      <c r="L1075" s="314">
        <v>67.2</v>
      </c>
      <c r="M1075" s="198">
        <f t="shared" si="293"/>
        <v>1.0536185581330739</v>
      </c>
      <c r="N1075" s="314">
        <v>518.78</v>
      </c>
      <c r="O1075" s="190">
        <v>3.22</v>
      </c>
      <c r="P1075" s="197">
        <f t="shared" si="294"/>
        <v>2.2364217252396169E-2</v>
      </c>
      <c r="Q1075" s="196">
        <f t="shared" si="295"/>
        <v>4.4999999999999982</v>
      </c>
      <c r="R1075" s="197">
        <f t="shared" si="296"/>
        <v>3.1254340880677862E-2</v>
      </c>
      <c r="S1075" s="313">
        <f t="shared" si="297"/>
        <v>302.39999999999992</v>
      </c>
      <c r="T1075" s="190" t="s">
        <v>467</v>
      </c>
      <c r="U1075" s="190" t="s">
        <v>221</v>
      </c>
      <c r="V1075" s="190" t="s">
        <v>685</v>
      </c>
      <c r="W1075" s="196">
        <v>1</v>
      </c>
      <c r="X1075" s="190" t="s">
        <v>469</v>
      </c>
    </row>
    <row r="1076" spans="2:24" x14ac:dyDescent="0.25">
      <c r="B1076" s="672"/>
      <c r="C1076" s="528"/>
      <c r="D1076" s="245">
        <f t="shared" ref="D1076:D1139" si="302">D1066</f>
        <v>10</v>
      </c>
      <c r="E1076" s="190" t="s">
        <v>544</v>
      </c>
      <c r="F1076" s="314">
        <v>211.59</v>
      </c>
      <c r="G1076" s="190">
        <v>258.25</v>
      </c>
      <c r="H1076" s="190">
        <v>258.25</v>
      </c>
      <c r="I1076" s="198">
        <f t="shared" si="291"/>
        <v>1</v>
      </c>
      <c r="J1076" s="190">
        <v>15.57</v>
      </c>
      <c r="K1076" s="198">
        <f t="shared" si="292"/>
        <v>6.0290416263310748E-2</v>
      </c>
      <c r="L1076" s="314">
        <v>156.72999999999999</v>
      </c>
      <c r="M1076" s="198">
        <f t="shared" si="293"/>
        <v>1.0602904162633107</v>
      </c>
      <c r="N1076" s="314">
        <v>2440.29</v>
      </c>
      <c r="O1076" s="190">
        <v>1.35</v>
      </c>
      <c r="P1076" s="197">
        <f t="shared" si="294"/>
        <v>5.227492739593418E-3</v>
      </c>
      <c r="Q1076" s="196">
        <f t="shared" si="295"/>
        <v>14.219999999999994</v>
      </c>
      <c r="R1076" s="197">
        <f t="shared" si="296"/>
        <v>5.5062923523717305E-2</v>
      </c>
      <c r="S1076" s="313">
        <f t="shared" si="297"/>
        <v>2228.7005999999988</v>
      </c>
      <c r="T1076" s="190" t="s">
        <v>467</v>
      </c>
      <c r="U1076" s="190" t="s">
        <v>221</v>
      </c>
      <c r="V1076" s="190" t="s">
        <v>512</v>
      </c>
      <c r="W1076" s="196">
        <v>1</v>
      </c>
      <c r="X1076" s="190" t="s">
        <v>469</v>
      </c>
    </row>
    <row r="1077" spans="2:24" x14ac:dyDescent="0.25">
      <c r="B1077" s="670">
        <v>45977</v>
      </c>
      <c r="C1077" s="528" t="str">
        <f t="shared" ref="C1077" si="303">RIGHT(TEXT(B1077,"aaa"),1)</f>
        <v>日</v>
      </c>
      <c r="D1077" s="245">
        <f t="shared" si="302"/>
        <v>1</v>
      </c>
      <c r="E1077" s="190" t="s">
        <v>636</v>
      </c>
      <c r="F1077" s="314">
        <v>1334.7</v>
      </c>
      <c r="G1077" s="190">
        <v>18752</v>
      </c>
      <c r="H1077" s="190">
        <v>18752</v>
      </c>
      <c r="I1077" s="198">
        <f t="shared" si="291"/>
        <v>1</v>
      </c>
      <c r="J1077" s="190">
        <v>230.12</v>
      </c>
      <c r="K1077" s="198">
        <f t="shared" si="292"/>
        <v>1.2271757679180888E-2</v>
      </c>
      <c r="L1077" s="314">
        <v>5.8</v>
      </c>
      <c r="M1077" s="198">
        <f t="shared" si="293"/>
        <v>1.0122717576791809</v>
      </c>
      <c r="N1077" s="314">
        <v>1334.7</v>
      </c>
      <c r="O1077" s="190">
        <v>230.12</v>
      </c>
      <c r="P1077" s="197">
        <f t="shared" si="294"/>
        <v>1.2271757679180888E-2</v>
      </c>
      <c r="Q1077" s="196">
        <f t="shared" si="295"/>
        <v>-1.0231815394945443E-12</v>
      </c>
      <c r="R1077" s="197">
        <f t="shared" si="296"/>
        <v>-5.4563861961099842E-17</v>
      </c>
      <c r="S1077" s="313">
        <f t="shared" si="297"/>
        <v>-5.9344529290683563E-12</v>
      </c>
      <c r="T1077" s="190" t="s">
        <v>179</v>
      </c>
      <c r="U1077" s="190" t="s">
        <v>536</v>
      </c>
      <c r="V1077" s="190" t="s">
        <v>702</v>
      </c>
      <c r="W1077" s="196">
        <v>1</v>
      </c>
      <c r="X1077" s="190" t="s">
        <v>469</v>
      </c>
    </row>
    <row r="1078" spans="2:24" x14ac:dyDescent="0.25">
      <c r="B1078" s="671"/>
      <c r="C1078" s="528"/>
      <c r="D1078" s="245">
        <f t="shared" si="302"/>
        <v>2</v>
      </c>
      <c r="E1078" s="190" t="s">
        <v>544</v>
      </c>
      <c r="F1078" s="314">
        <v>1130.02</v>
      </c>
      <c r="G1078" s="190">
        <v>343.94</v>
      </c>
      <c r="H1078" s="190">
        <v>343.94</v>
      </c>
      <c r="I1078" s="198">
        <f t="shared" si="291"/>
        <v>1</v>
      </c>
      <c r="J1078" s="190">
        <v>19.809999999999999</v>
      </c>
      <c r="K1078" s="198">
        <f t="shared" si="292"/>
        <v>5.7597255335232883E-2</v>
      </c>
      <c r="L1078" s="314">
        <v>156.72999999999999</v>
      </c>
      <c r="M1078" s="198">
        <f t="shared" si="293"/>
        <v>1.0575972553352329</v>
      </c>
      <c r="N1078" s="314">
        <v>3104.82</v>
      </c>
      <c r="O1078" s="190">
        <v>7.21</v>
      </c>
      <c r="P1078" s="197">
        <f t="shared" si="294"/>
        <v>2.0962958655579463E-2</v>
      </c>
      <c r="Q1078" s="196">
        <f t="shared" si="295"/>
        <v>12.600000000000001</v>
      </c>
      <c r="R1078" s="197">
        <f t="shared" si="296"/>
        <v>3.6634296679653434E-2</v>
      </c>
      <c r="S1078" s="313">
        <f t="shared" si="297"/>
        <v>1974.798</v>
      </c>
      <c r="T1078" s="190" t="s">
        <v>467</v>
      </c>
      <c r="U1078" s="190" t="s">
        <v>221</v>
      </c>
      <c r="V1078" s="190" t="s">
        <v>512</v>
      </c>
      <c r="W1078" s="196">
        <v>1</v>
      </c>
      <c r="X1078" s="190" t="s">
        <v>469</v>
      </c>
    </row>
    <row r="1079" spans="2:24" x14ac:dyDescent="0.25">
      <c r="B1079" s="671"/>
      <c r="C1079" s="528"/>
      <c r="D1079" s="245">
        <f t="shared" si="302"/>
        <v>3</v>
      </c>
      <c r="E1079" s="190" t="s">
        <v>824</v>
      </c>
      <c r="F1079" s="314">
        <v>1080.5899999999999</v>
      </c>
      <c r="G1079" s="190">
        <v>374.62</v>
      </c>
      <c r="H1079" s="190">
        <v>374.62</v>
      </c>
      <c r="I1079" s="198">
        <f t="shared" si="291"/>
        <v>1</v>
      </c>
      <c r="J1079" s="190">
        <v>21.58</v>
      </c>
      <c r="K1079" s="198">
        <f t="shared" si="292"/>
        <v>5.7605039773637283E-2</v>
      </c>
      <c r="L1079" s="314">
        <v>100.52</v>
      </c>
      <c r="M1079" s="198">
        <f t="shared" si="293"/>
        <v>1.0576050397736372</v>
      </c>
      <c r="N1079" s="314">
        <v>2169.2199999999998</v>
      </c>
      <c r="O1079" s="190">
        <v>10.75</v>
      </c>
      <c r="P1079" s="197">
        <f t="shared" si="294"/>
        <v>2.8695745021621911E-2</v>
      </c>
      <c r="Q1079" s="196">
        <f t="shared" si="295"/>
        <v>10.829999999999984</v>
      </c>
      <c r="R1079" s="197">
        <f t="shared" si="296"/>
        <v>2.8909294752015334E-2</v>
      </c>
      <c r="S1079" s="313">
        <f t="shared" si="297"/>
        <v>1088.6315999999983</v>
      </c>
      <c r="T1079" s="190" t="s">
        <v>179</v>
      </c>
      <c r="U1079" s="190" t="s">
        <v>714</v>
      </c>
      <c r="V1079" s="190" t="s">
        <v>688</v>
      </c>
      <c r="W1079" s="196">
        <v>1</v>
      </c>
      <c r="X1079" s="190" t="s">
        <v>820</v>
      </c>
    </row>
    <row r="1080" spans="2:24" x14ac:dyDescent="0.25">
      <c r="B1080" s="671"/>
      <c r="C1080" s="528"/>
      <c r="D1080" s="245">
        <f t="shared" si="302"/>
        <v>4</v>
      </c>
      <c r="E1080" s="190" t="s">
        <v>637</v>
      </c>
      <c r="F1080" s="314">
        <v>985.36</v>
      </c>
      <c r="G1080" s="190">
        <v>7578</v>
      </c>
      <c r="H1080" s="190">
        <v>7578</v>
      </c>
      <c r="I1080" s="198">
        <f t="shared" si="291"/>
        <v>1</v>
      </c>
      <c r="J1080" s="190">
        <v>149.75</v>
      </c>
      <c r="K1080" s="198">
        <f t="shared" si="292"/>
        <v>1.9761150699392979E-2</v>
      </c>
      <c r="L1080" s="314">
        <v>6.58</v>
      </c>
      <c r="M1080" s="198">
        <f t="shared" si="293"/>
        <v>1.0197611506993929</v>
      </c>
      <c r="N1080" s="314">
        <v>985.36</v>
      </c>
      <c r="O1080" s="190">
        <v>149.75</v>
      </c>
      <c r="P1080" s="197">
        <f t="shared" si="294"/>
        <v>1.9761150699392979E-2</v>
      </c>
      <c r="Q1080" s="196">
        <f t="shared" si="295"/>
        <v>0</v>
      </c>
      <c r="R1080" s="197">
        <f t="shared" si="296"/>
        <v>0</v>
      </c>
      <c r="S1080" s="313">
        <f t="shared" si="297"/>
        <v>0</v>
      </c>
      <c r="T1080" s="190" t="s">
        <v>467</v>
      </c>
      <c r="U1080" s="190" t="s">
        <v>221</v>
      </c>
      <c r="V1080" s="190" t="s">
        <v>641</v>
      </c>
      <c r="W1080" s="196">
        <v>1</v>
      </c>
      <c r="X1080" s="190" t="s">
        <v>469</v>
      </c>
    </row>
    <row r="1081" spans="2:24" x14ac:dyDescent="0.25">
      <c r="B1081" s="671"/>
      <c r="C1081" s="528"/>
      <c r="D1081" s="245">
        <f t="shared" si="302"/>
        <v>5</v>
      </c>
      <c r="E1081" s="190" t="s">
        <v>490</v>
      </c>
      <c r="F1081" s="314">
        <v>611.52</v>
      </c>
      <c r="G1081" s="190">
        <v>166.71</v>
      </c>
      <c r="H1081" s="190">
        <v>166.71</v>
      </c>
      <c r="I1081" s="198">
        <f t="shared" si="291"/>
        <v>1</v>
      </c>
      <c r="J1081" s="190">
        <v>9.6</v>
      </c>
      <c r="K1081" s="198">
        <f t="shared" si="292"/>
        <v>5.758502789274788E-2</v>
      </c>
      <c r="L1081" s="314">
        <v>127.4</v>
      </c>
      <c r="M1081" s="198">
        <f t="shared" si="293"/>
        <v>1.0575850278927479</v>
      </c>
      <c r="N1081" s="314">
        <v>1223.04</v>
      </c>
      <c r="O1081" s="190">
        <v>4.8</v>
      </c>
      <c r="P1081" s="197">
        <f t="shared" si="294"/>
        <v>2.879251394637394E-2</v>
      </c>
      <c r="Q1081" s="196">
        <f t="shared" si="295"/>
        <v>4.7999999999999945</v>
      </c>
      <c r="R1081" s="197">
        <f t="shared" si="296"/>
        <v>2.8792513946373909E-2</v>
      </c>
      <c r="S1081" s="313">
        <f t="shared" si="297"/>
        <v>611.5199999999993</v>
      </c>
      <c r="T1081" s="190" t="s">
        <v>179</v>
      </c>
      <c r="U1081" s="190" t="s">
        <v>714</v>
      </c>
      <c r="V1081" s="190" t="s">
        <v>642</v>
      </c>
      <c r="W1081" s="196">
        <v>1</v>
      </c>
      <c r="X1081" s="190" t="s">
        <v>469</v>
      </c>
    </row>
    <row r="1082" spans="2:24" x14ac:dyDescent="0.25">
      <c r="B1082" s="671"/>
      <c r="C1082" s="528"/>
      <c r="D1082" s="245">
        <f t="shared" si="302"/>
        <v>6</v>
      </c>
      <c r="E1082" s="190" t="s">
        <v>519</v>
      </c>
      <c r="F1082" s="314">
        <v>584.80999999999995</v>
      </c>
      <c r="G1082" s="190">
        <v>265.24</v>
      </c>
      <c r="H1082" s="190">
        <v>265.24</v>
      </c>
      <c r="I1082" s="198">
        <f t="shared" si="291"/>
        <v>1</v>
      </c>
      <c r="J1082" s="190">
        <v>11.88</v>
      </c>
      <c r="K1082" s="198">
        <f t="shared" si="292"/>
        <v>4.4789624491026997E-2</v>
      </c>
      <c r="L1082" s="314">
        <v>99.12</v>
      </c>
      <c r="M1082" s="198">
        <f t="shared" si="293"/>
        <v>1.0447896244910271</v>
      </c>
      <c r="N1082" s="314">
        <v>1177.55</v>
      </c>
      <c r="O1082" s="190">
        <v>5.9</v>
      </c>
      <c r="P1082" s="197">
        <f t="shared" si="294"/>
        <v>2.2244005429045394E-2</v>
      </c>
      <c r="Q1082" s="196">
        <f t="shared" si="295"/>
        <v>5.9799999999999951</v>
      </c>
      <c r="R1082" s="197">
        <f t="shared" si="296"/>
        <v>2.2545619061981582E-2</v>
      </c>
      <c r="S1082" s="313">
        <f t="shared" si="297"/>
        <v>592.73759999999959</v>
      </c>
      <c r="T1082" s="190" t="s">
        <v>179</v>
      </c>
      <c r="U1082" s="190" t="s">
        <v>714</v>
      </c>
      <c r="V1082" s="190" t="s">
        <v>509</v>
      </c>
      <c r="W1082" s="196">
        <v>1</v>
      </c>
      <c r="X1082" s="190" t="s">
        <v>469</v>
      </c>
    </row>
    <row r="1083" spans="2:24" x14ac:dyDescent="0.25">
      <c r="B1083" s="671"/>
      <c r="C1083" s="528"/>
      <c r="D1083" s="245">
        <f t="shared" si="302"/>
        <v>7</v>
      </c>
      <c r="E1083" s="190" t="s">
        <v>686</v>
      </c>
      <c r="F1083" s="314">
        <v>575.35</v>
      </c>
      <c r="G1083" s="190">
        <v>111.52</v>
      </c>
      <c r="H1083" s="190">
        <v>111.52</v>
      </c>
      <c r="I1083" s="198">
        <f t="shared" si="291"/>
        <v>1</v>
      </c>
      <c r="J1083" s="190">
        <v>10.98</v>
      </c>
      <c r="K1083" s="198">
        <f t="shared" si="292"/>
        <v>9.8457675753228127E-2</v>
      </c>
      <c r="L1083" s="314">
        <v>119.12</v>
      </c>
      <c r="M1083" s="198">
        <f t="shared" si="293"/>
        <v>1.0984576757532281</v>
      </c>
      <c r="N1083" s="314">
        <v>1307.94</v>
      </c>
      <c r="O1083" s="190">
        <v>4.83</v>
      </c>
      <c r="P1083" s="197">
        <f t="shared" si="294"/>
        <v>4.331061692969871E-2</v>
      </c>
      <c r="Q1083" s="196">
        <f t="shared" si="295"/>
        <v>6.1500000000000039</v>
      </c>
      <c r="R1083" s="197">
        <f t="shared" si="296"/>
        <v>5.5147058823529452E-2</v>
      </c>
      <c r="S1083" s="313">
        <f t="shared" si="297"/>
        <v>732.58800000000053</v>
      </c>
      <c r="T1083" s="190" t="s">
        <v>179</v>
      </c>
      <c r="U1083" s="190" t="s">
        <v>714</v>
      </c>
      <c r="V1083" s="190" t="s">
        <v>642</v>
      </c>
      <c r="W1083" s="196">
        <v>1</v>
      </c>
      <c r="X1083" s="190" t="s">
        <v>430</v>
      </c>
    </row>
    <row r="1084" spans="2:24" x14ac:dyDescent="0.25">
      <c r="B1084" s="671"/>
      <c r="C1084" s="528"/>
      <c r="D1084" s="245">
        <f t="shared" si="302"/>
        <v>8</v>
      </c>
      <c r="E1084" s="190" t="s">
        <v>493</v>
      </c>
      <c r="F1084" s="314">
        <v>566</v>
      </c>
      <c r="G1084" s="190">
        <v>63.89</v>
      </c>
      <c r="H1084" s="190">
        <v>63.89</v>
      </c>
      <c r="I1084" s="198">
        <f t="shared" si="291"/>
        <v>1</v>
      </c>
      <c r="J1084" s="190">
        <v>4.09</v>
      </c>
      <c r="K1084" s="198">
        <f t="shared" si="292"/>
        <v>6.4016277977774302E-2</v>
      </c>
      <c r="L1084" s="314">
        <v>278.82</v>
      </c>
      <c r="M1084" s="198">
        <f t="shared" si="293"/>
        <v>1.0640162779777744</v>
      </c>
      <c r="N1084" s="314">
        <v>1140.3699999999999</v>
      </c>
      <c r="O1084" s="190">
        <v>2.0299999999999998</v>
      </c>
      <c r="P1084" s="197">
        <f t="shared" si="294"/>
        <v>3.1773360463296284E-2</v>
      </c>
      <c r="Q1084" s="196">
        <f t="shared" si="295"/>
        <v>2.0600000000000036</v>
      </c>
      <c r="R1084" s="197">
        <f t="shared" si="296"/>
        <v>3.2242917514478067E-2</v>
      </c>
      <c r="S1084" s="313">
        <f t="shared" si="297"/>
        <v>574.369200000001</v>
      </c>
      <c r="T1084" s="190" t="s">
        <v>467</v>
      </c>
      <c r="U1084" s="190" t="s">
        <v>221</v>
      </c>
      <c r="V1084" s="190" t="s">
        <v>512</v>
      </c>
      <c r="W1084" s="196">
        <v>1</v>
      </c>
      <c r="X1084" s="190" t="s">
        <v>469</v>
      </c>
    </row>
    <row r="1085" spans="2:24" x14ac:dyDescent="0.25">
      <c r="B1085" s="671"/>
      <c r="C1085" s="528"/>
      <c r="D1085" s="245">
        <f t="shared" si="302"/>
        <v>9</v>
      </c>
      <c r="E1085" s="190" t="s">
        <v>823</v>
      </c>
      <c r="F1085" s="314">
        <v>560</v>
      </c>
      <c r="G1085" s="190">
        <v>56.76</v>
      </c>
      <c r="H1085" s="190">
        <v>56.76</v>
      </c>
      <c r="I1085" s="198">
        <f t="shared" si="291"/>
        <v>1</v>
      </c>
      <c r="J1085" s="190">
        <v>5.59</v>
      </c>
      <c r="K1085" s="198">
        <f t="shared" si="292"/>
        <v>9.8484848484848481E-2</v>
      </c>
      <c r="L1085" s="314">
        <v>200</v>
      </c>
      <c r="M1085" s="198">
        <f t="shared" si="293"/>
        <v>1.0984848484848484</v>
      </c>
      <c r="N1085" s="314">
        <v>1118</v>
      </c>
      <c r="O1085" s="190">
        <v>2.8</v>
      </c>
      <c r="P1085" s="197">
        <f t="shared" si="294"/>
        <v>4.9330514446793518E-2</v>
      </c>
      <c r="Q1085" s="196">
        <f t="shared" si="295"/>
        <v>2.7899999999999965</v>
      </c>
      <c r="R1085" s="197">
        <f t="shared" si="296"/>
        <v>4.9154334038054907E-2</v>
      </c>
      <c r="S1085" s="313">
        <f t="shared" si="297"/>
        <v>557.99999999999932</v>
      </c>
      <c r="T1085" s="190" t="s">
        <v>179</v>
      </c>
      <c r="U1085" s="190" t="s">
        <v>714</v>
      </c>
      <c r="V1085" s="190" t="s">
        <v>509</v>
      </c>
      <c r="W1085" s="196">
        <v>1</v>
      </c>
      <c r="X1085" s="190" t="s">
        <v>820</v>
      </c>
    </row>
    <row r="1086" spans="2:24" x14ac:dyDescent="0.25">
      <c r="B1086" s="672"/>
      <c r="C1086" s="528"/>
      <c r="D1086" s="245">
        <f t="shared" si="302"/>
        <v>10</v>
      </c>
      <c r="E1086" s="190" t="s">
        <v>548</v>
      </c>
      <c r="F1086" s="314">
        <v>307.02</v>
      </c>
      <c r="G1086" s="190">
        <v>28.35</v>
      </c>
      <c r="H1086" s="190">
        <v>28.35</v>
      </c>
      <c r="I1086" s="198">
        <f t="shared" si="291"/>
        <v>1</v>
      </c>
      <c r="J1086" s="190">
        <v>1.45</v>
      </c>
      <c r="K1086" s="198">
        <f t="shared" si="292"/>
        <v>5.114638447971781E-2</v>
      </c>
      <c r="L1086" s="314">
        <v>930.36</v>
      </c>
      <c r="M1086" s="198">
        <f t="shared" si="293"/>
        <v>1.0511463844797178</v>
      </c>
      <c r="N1086" s="314">
        <v>1349.02</v>
      </c>
      <c r="O1086" s="190">
        <v>0.33</v>
      </c>
      <c r="P1086" s="197">
        <f t="shared" si="294"/>
        <v>1.164021164021164E-2</v>
      </c>
      <c r="Q1086" s="196">
        <f t="shared" si="295"/>
        <v>1.1199999999999992</v>
      </c>
      <c r="R1086" s="197">
        <f t="shared" si="296"/>
        <v>3.9506172839506144E-2</v>
      </c>
      <c r="S1086" s="313">
        <f t="shared" si="297"/>
        <v>1042.0031999999992</v>
      </c>
      <c r="T1086" s="190" t="s">
        <v>179</v>
      </c>
      <c r="U1086" s="190" t="s">
        <v>714</v>
      </c>
      <c r="V1086" s="190" t="s">
        <v>642</v>
      </c>
      <c r="W1086" s="196">
        <v>1</v>
      </c>
      <c r="X1086" s="190" t="s">
        <v>424</v>
      </c>
    </row>
    <row r="1087" spans="2:24" x14ac:dyDescent="0.25">
      <c r="B1087" s="670">
        <v>45978</v>
      </c>
      <c r="C1087" s="528" t="str">
        <f t="shared" ref="C1087" si="304">RIGHT(TEXT(B1087,"aaa"),1)</f>
        <v>一</v>
      </c>
      <c r="D1087" s="245">
        <f t="shared" si="302"/>
        <v>1</v>
      </c>
      <c r="E1087" s="190" t="s">
        <v>690</v>
      </c>
      <c r="F1087" s="314">
        <v>1411.2</v>
      </c>
      <c r="G1087" s="190">
        <v>106.85</v>
      </c>
      <c r="H1087" s="190">
        <v>106.85</v>
      </c>
      <c r="I1087" s="198">
        <f t="shared" si="291"/>
        <v>1</v>
      </c>
      <c r="J1087" s="190">
        <v>10.65</v>
      </c>
      <c r="K1087" s="198">
        <f t="shared" si="292"/>
        <v>9.9672437997192331E-2</v>
      </c>
      <c r="L1087" s="314">
        <v>313.60000000000002</v>
      </c>
      <c r="M1087" s="198">
        <f t="shared" si="293"/>
        <v>1.0996724379971923</v>
      </c>
      <c r="N1087" s="314">
        <v>3339.84</v>
      </c>
      <c r="O1087" s="190">
        <v>4.5</v>
      </c>
      <c r="P1087" s="197">
        <f t="shared" si="294"/>
        <v>4.2115114646700987E-2</v>
      </c>
      <c r="Q1087" s="196">
        <f t="shared" si="295"/>
        <v>6.1500000000000057</v>
      </c>
      <c r="R1087" s="197">
        <f t="shared" si="296"/>
        <v>5.75573233504914E-2</v>
      </c>
      <c r="S1087" s="313">
        <f t="shared" si="297"/>
        <v>1928.6400000000019</v>
      </c>
      <c r="T1087" s="190" t="s">
        <v>467</v>
      </c>
      <c r="U1087" s="190" t="s">
        <v>221</v>
      </c>
      <c r="V1087" s="190" t="s">
        <v>512</v>
      </c>
      <c r="W1087" s="196">
        <v>1</v>
      </c>
      <c r="X1087" s="190" t="s">
        <v>469</v>
      </c>
    </row>
    <row r="1088" spans="2:24" x14ac:dyDescent="0.25">
      <c r="B1088" s="671"/>
      <c r="C1088" s="528"/>
      <c r="D1088" s="245">
        <f t="shared" si="302"/>
        <v>2</v>
      </c>
      <c r="E1088" s="190" t="s">
        <v>636</v>
      </c>
      <c r="F1088" s="314">
        <v>1281.68</v>
      </c>
      <c r="G1088" s="190">
        <v>24908</v>
      </c>
      <c r="H1088" s="190">
        <v>24908</v>
      </c>
      <c r="I1088" s="198">
        <f t="shared" si="291"/>
        <v>1</v>
      </c>
      <c r="J1088" s="190">
        <v>220.98</v>
      </c>
      <c r="K1088" s="198">
        <f t="shared" si="292"/>
        <v>8.8718484021198009E-3</v>
      </c>
      <c r="L1088" s="314">
        <v>5.8</v>
      </c>
      <c r="M1088" s="198">
        <f t="shared" si="293"/>
        <v>1.0088718484021197</v>
      </c>
      <c r="N1088" s="314">
        <v>1281.68</v>
      </c>
      <c r="O1088" s="190">
        <v>220.98</v>
      </c>
      <c r="P1088" s="197">
        <f t="shared" si="294"/>
        <v>8.8718484021198009E-3</v>
      </c>
      <c r="Q1088" s="196">
        <f t="shared" si="295"/>
        <v>-4.2632564145606011E-13</v>
      </c>
      <c r="R1088" s="197">
        <f t="shared" si="296"/>
        <v>-1.7116012584553561E-17</v>
      </c>
      <c r="S1088" s="313">
        <f t="shared" si="297"/>
        <v>-2.4726887204451486E-12</v>
      </c>
      <c r="T1088" s="190" t="s">
        <v>179</v>
      </c>
      <c r="U1088" s="190" t="s">
        <v>536</v>
      </c>
      <c r="V1088" s="190" t="s">
        <v>702</v>
      </c>
      <c r="W1088" s="196">
        <v>1</v>
      </c>
      <c r="X1088" s="190" t="s">
        <v>469</v>
      </c>
    </row>
    <row r="1089" spans="2:24" x14ac:dyDescent="0.25">
      <c r="B1089" s="671"/>
      <c r="C1089" s="528"/>
      <c r="D1089" s="245">
        <f t="shared" si="302"/>
        <v>3</v>
      </c>
      <c r="E1089" s="190" t="s">
        <v>465</v>
      </c>
      <c r="F1089" s="314">
        <v>1188.67</v>
      </c>
      <c r="G1089" s="190">
        <v>36.200000000000003</v>
      </c>
      <c r="H1089" s="190">
        <v>36.200000000000003</v>
      </c>
      <c r="I1089" s="198">
        <f t="shared" si="291"/>
        <v>1</v>
      </c>
      <c r="J1089" s="190">
        <v>3.3</v>
      </c>
      <c r="K1089" s="198">
        <f t="shared" si="292"/>
        <v>9.1160220994475127E-2</v>
      </c>
      <c r="L1089" s="314">
        <v>814.16</v>
      </c>
      <c r="M1089" s="198">
        <f t="shared" si="293"/>
        <v>1.0911602209944751</v>
      </c>
      <c r="N1089" s="314">
        <v>2686.73</v>
      </c>
      <c r="O1089" s="190">
        <v>1.46</v>
      </c>
      <c r="P1089" s="197">
        <f t="shared" si="294"/>
        <v>4.0331491712707175E-2</v>
      </c>
      <c r="Q1089" s="196">
        <f t="shared" si="295"/>
        <v>1.8399999999999972</v>
      </c>
      <c r="R1089" s="197">
        <f t="shared" si="296"/>
        <v>5.0828729281767876E-2</v>
      </c>
      <c r="S1089" s="313">
        <f t="shared" si="297"/>
        <v>1498.0543999999977</v>
      </c>
      <c r="T1089" s="190" t="s">
        <v>179</v>
      </c>
      <c r="U1089" s="190" t="s">
        <v>222</v>
      </c>
      <c r="V1089" s="190" t="s">
        <v>688</v>
      </c>
      <c r="W1089" s="196">
        <v>1</v>
      </c>
      <c r="X1089" s="190" t="s">
        <v>414</v>
      </c>
    </row>
    <row r="1090" spans="2:24" x14ac:dyDescent="0.25">
      <c r="B1090" s="671"/>
      <c r="C1090" s="528"/>
      <c r="D1090" s="245">
        <f t="shared" si="302"/>
        <v>4</v>
      </c>
      <c r="E1090" s="190" t="s">
        <v>637</v>
      </c>
      <c r="F1090" s="314">
        <v>1044.1099999999999</v>
      </c>
      <c r="G1090" s="190">
        <v>7123</v>
      </c>
      <c r="H1090" s="190">
        <v>7123</v>
      </c>
      <c r="I1090" s="198">
        <f t="shared" si="291"/>
        <v>1</v>
      </c>
      <c r="J1090" s="190">
        <v>158.68</v>
      </c>
      <c r="K1090" s="198">
        <f t="shared" si="292"/>
        <v>2.2277130422574759E-2</v>
      </c>
      <c r="L1090" s="314">
        <v>6.58</v>
      </c>
      <c r="M1090" s="198">
        <f t="shared" si="293"/>
        <v>1.0222771304225748</v>
      </c>
      <c r="N1090" s="314">
        <v>1044.1099999999999</v>
      </c>
      <c r="O1090" s="190">
        <v>158.68</v>
      </c>
      <c r="P1090" s="197">
        <f t="shared" si="294"/>
        <v>2.2277130422574759E-2</v>
      </c>
      <c r="Q1090" s="196">
        <f t="shared" si="295"/>
        <v>2.8421709430404007E-13</v>
      </c>
      <c r="R1090" s="197">
        <f t="shared" si="296"/>
        <v>3.9901318869021492E-17</v>
      </c>
      <c r="S1090" s="313">
        <f t="shared" si="297"/>
        <v>1.8701484805205836E-12</v>
      </c>
      <c r="T1090" s="190" t="s">
        <v>467</v>
      </c>
      <c r="U1090" s="190" t="s">
        <v>221</v>
      </c>
      <c r="V1090" s="190" t="s">
        <v>641</v>
      </c>
      <c r="W1090" s="196">
        <v>1</v>
      </c>
      <c r="X1090" s="190" t="s">
        <v>469</v>
      </c>
    </row>
    <row r="1091" spans="2:24" x14ac:dyDescent="0.25">
      <c r="B1091" s="671"/>
      <c r="C1091" s="528"/>
      <c r="D1091" s="245">
        <f t="shared" si="302"/>
        <v>5</v>
      </c>
      <c r="E1091" s="190" t="s">
        <v>481</v>
      </c>
      <c r="F1091" s="314">
        <v>779.51</v>
      </c>
      <c r="G1091" s="190">
        <v>329.2</v>
      </c>
      <c r="H1091" s="190">
        <v>329.2</v>
      </c>
      <c r="I1091" s="198">
        <f t="shared" si="291"/>
        <v>1</v>
      </c>
      <c r="J1091" s="190">
        <v>20.2</v>
      </c>
      <c r="K1091" s="198">
        <f t="shared" si="292"/>
        <v>6.1360874848116649E-2</v>
      </c>
      <c r="L1091" s="314">
        <v>111.2</v>
      </c>
      <c r="M1091" s="198">
        <f t="shared" si="293"/>
        <v>1.0613608748481167</v>
      </c>
      <c r="N1091" s="314">
        <v>2246.2399999999998</v>
      </c>
      <c r="O1091" s="190">
        <v>7.01</v>
      </c>
      <c r="P1091" s="197">
        <f t="shared" si="294"/>
        <v>2.129404617253949E-2</v>
      </c>
      <c r="Q1091" s="196">
        <f t="shared" si="295"/>
        <v>13.189999999999989</v>
      </c>
      <c r="R1091" s="197">
        <f t="shared" si="296"/>
        <v>4.0066828675577121E-2</v>
      </c>
      <c r="S1091" s="313">
        <f t="shared" si="297"/>
        <v>1466.7279999999987</v>
      </c>
      <c r="T1091" s="190" t="s">
        <v>179</v>
      </c>
      <c r="U1091" s="190" t="s">
        <v>714</v>
      </c>
      <c r="V1091" s="190" t="s">
        <v>642</v>
      </c>
      <c r="W1091" s="196">
        <v>1</v>
      </c>
      <c r="X1091" s="190" t="s">
        <v>429</v>
      </c>
    </row>
    <row r="1092" spans="2:24" x14ac:dyDescent="0.25">
      <c r="B1092" s="671"/>
      <c r="C1092" s="528"/>
      <c r="D1092" s="245">
        <f t="shared" si="302"/>
        <v>6</v>
      </c>
      <c r="E1092" s="190" t="s">
        <v>822</v>
      </c>
      <c r="F1092" s="314">
        <v>620.69000000000005</v>
      </c>
      <c r="G1092" s="190">
        <v>5694</v>
      </c>
      <c r="H1092" s="190">
        <v>5694</v>
      </c>
      <c r="I1092" s="198">
        <f t="shared" si="291"/>
        <v>1</v>
      </c>
      <c r="J1092" s="190">
        <v>88.67</v>
      </c>
      <c r="K1092" s="198">
        <f t="shared" si="292"/>
        <v>1.5572532490340709E-2</v>
      </c>
      <c r="L1092" s="314">
        <v>7</v>
      </c>
      <c r="M1092" s="198">
        <f t="shared" si="293"/>
        <v>1.0155725324903406</v>
      </c>
      <c r="N1092" s="314">
        <v>620.69000000000005</v>
      </c>
      <c r="O1092" s="190">
        <v>88.67</v>
      </c>
      <c r="P1092" s="197">
        <f t="shared" si="294"/>
        <v>1.5572532490340709E-2</v>
      </c>
      <c r="Q1092" s="196">
        <f t="shared" si="295"/>
        <v>0</v>
      </c>
      <c r="R1092" s="197">
        <f t="shared" si="296"/>
        <v>0</v>
      </c>
      <c r="S1092" s="313">
        <f t="shared" si="297"/>
        <v>0</v>
      </c>
      <c r="T1092" s="190" t="s">
        <v>179</v>
      </c>
      <c r="U1092" s="190" t="s">
        <v>536</v>
      </c>
      <c r="V1092" s="190" t="s">
        <v>640</v>
      </c>
      <c r="W1092" s="196">
        <v>1</v>
      </c>
      <c r="X1092" s="190" t="s">
        <v>820</v>
      </c>
    </row>
    <row r="1093" spans="2:24" x14ac:dyDescent="0.25">
      <c r="B1093" s="671"/>
      <c r="C1093" s="528"/>
      <c r="D1093" s="245">
        <f t="shared" si="302"/>
        <v>7</v>
      </c>
      <c r="E1093" s="190" t="s">
        <v>846</v>
      </c>
      <c r="F1093" s="314">
        <v>604.46</v>
      </c>
      <c r="G1093" s="190">
        <v>88.8</v>
      </c>
      <c r="H1093" s="190">
        <v>88.8</v>
      </c>
      <c r="I1093" s="198">
        <f t="shared" si="291"/>
        <v>1</v>
      </c>
      <c r="J1093" s="190">
        <v>8.77</v>
      </c>
      <c r="K1093" s="198">
        <f t="shared" si="292"/>
        <v>9.8761261261261266E-2</v>
      </c>
      <c r="L1093" s="314">
        <v>147.43</v>
      </c>
      <c r="M1093" s="198">
        <f t="shared" si="293"/>
        <v>1.0987612612612612</v>
      </c>
      <c r="N1093" s="314">
        <v>1292.96</v>
      </c>
      <c r="O1093" s="190">
        <v>4.0999999999999996</v>
      </c>
      <c r="P1093" s="197">
        <f t="shared" si="294"/>
        <v>4.6171171171171171E-2</v>
      </c>
      <c r="Q1093" s="196">
        <f t="shared" si="295"/>
        <v>4.6699999999999964</v>
      </c>
      <c r="R1093" s="197">
        <f t="shared" si="296"/>
        <v>5.2590090090090053E-2</v>
      </c>
      <c r="S1093" s="313">
        <f t="shared" si="297"/>
        <v>688.49809999999945</v>
      </c>
      <c r="T1093" s="190" t="s">
        <v>467</v>
      </c>
      <c r="U1093" s="190" t="s">
        <v>221</v>
      </c>
      <c r="V1093" s="190" t="s">
        <v>849</v>
      </c>
      <c r="W1093" s="196">
        <v>1</v>
      </c>
      <c r="X1093" s="190" t="s">
        <v>847</v>
      </c>
    </row>
    <row r="1094" spans="2:24" x14ac:dyDescent="0.25">
      <c r="B1094" s="671"/>
      <c r="C1094" s="528"/>
      <c r="D1094" s="245">
        <f t="shared" si="302"/>
        <v>8</v>
      </c>
      <c r="E1094" s="190" t="s">
        <v>823</v>
      </c>
      <c r="F1094" s="314">
        <v>514</v>
      </c>
      <c r="G1094" s="190">
        <v>56.94</v>
      </c>
      <c r="H1094" s="190">
        <v>56.94</v>
      </c>
      <c r="I1094" s="198">
        <f t="shared" si="291"/>
        <v>1</v>
      </c>
      <c r="J1094" s="190">
        <v>5.26</v>
      </c>
      <c r="K1094" s="198">
        <f t="shared" si="292"/>
        <v>9.2377941693010182E-2</v>
      </c>
      <c r="L1094" s="314">
        <v>200</v>
      </c>
      <c r="M1094" s="198">
        <f t="shared" si="293"/>
        <v>1.0923779416930102</v>
      </c>
      <c r="N1094" s="314">
        <v>1052</v>
      </c>
      <c r="O1094" s="190">
        <v>2.57</v>
      </c>
      <c r="P1094" s="197">
        <f t="shared" si="294"/>
        <v>4.5135230066736913E-2</v>
      </c>
      <c r="Q1094" s="196">
        <f t="shared" si="295"/>
        <v>2.6899999999999982</v>
      </c>
      <c r="R1094" s="197">
        <f t="shared" si="296"/>
        <v>4.7242711626273241E-2</v>
      </c>
      <c r="S1094" s="313">
        <f t="shared" si="297"/>
        <v>537.99999999999966</v>
      </c>
      <c r="T1094" s="190" t="s">
        <v>179</v>
      </c>
      <c r="U1094" s="190" t="s">
        <v>714</v>
      </c>
      <c r="V1094" s="190" t="s">
        <v>509</v>
      </c>
      <c r="W1094" s="196">
        <v>1</v>
      </c>
      <c r="X1094" s="190" t="s">
        <v>820</v>
      </c>
    </row>
    <row r="1095" spans="2:24" x14ac:dyDescent="0.25">
      <c r="B1095" s="671"/>
      <c r="C1095" s="528"/>
      <c r="D1095" s="245">
        <f t="shared" si="302"/>
        <v>9</v>
      </c>
      <c r="E1095" s="190" t="s">
        <v>629</v>
      </c>
      <c r="F1095" s="314">
        <v>466.54</v>
      </c>
      <c r="G1095" s="190">
        <v>91.86</v>
      </c>
      <c r="H1095" s="190">
        <v>91.86</v>
      </c>
      <c r="I1095" s="198">
        <f t="shared" ref="I1095:I1146" si="305">H1095/G1095</f>
        <v>1</v>
      </c>
      <c r="J1095" s="190">
        <v>9.1</v>
      </c>
      <c r="K1095" s="198">
        <f t="shared" ref="K1095:K1146" si="306">J1095/G1095</f>
        <v>9.906379272806444E-2</v>
      </c>
      <c r="L1095" s="314">
        <v>104.84</v>
      </c>
      <c r="M1095" s="198">
        <f t="shared" ref="M1095:M1146" si="307">(H1095+J1095)/G1095</f>
        <v>1.0990637927280644</v>
      </c>
      <c r="N1095" s="314">
        <v>954.04</v>
      </c>
      <c r="O1095" s="190">
        <v>4.45</v>
      </c>
      <c r="P1095" s="197">
        <f t="shared" ref="P1095:P1146" si="308">O1095/G1095</f>
        <v>4.8443283257130418E-2</v>
      </c>
      <c r="Q1095" s="196">
        <f t="shared" ref="Q1095:Q1146" si="309">(H1095+J1095)-G1095-O1095</f>
        <v>4.6499999999999941</v>
      </c>
      <c r="R1095" s="197">
        <f t="shared" ref="R1095:R1146" si="310">Q1095/G1095</f>
        <v>5.0620509470933966E-2</v>
      </c>
      <c r="S1095" s="313">
        <f t="shared" ref="S1095:S1146" si="311">Q1095*L1095</f>
        <v>487.5059999999994</v>
      </c>
      <c r="T1095" s="190" t="s">
        <v>179</v>
      </c>
      <c r="U1095" s="190" t="s">
        <v>714</v>
      </c>
      <c r="V1095" s="190" t="s">
        <v>509</v>
      </c>
      <c r="W1095" s="196">
        <v>1</v>
      </c>
      <c r="X1095" s="190" t="s">
        <v>469</v>
      </c>
    </row>
    <row r="1096" spans="2:24" x14ac:dyDescent="0.25">
      <c r="B1096" s="672"/>
      <c r="C1096" s="528"/>
      <c r="D1096" s="245">
        <f t="shared" si="302"/>
        <v>10</v>
      </c>
      <c r="E1096" s="190" t="s">
        <v>524</v>
      </c>
      <c r="F1096" s="314">
        <v>451.43</v>
      </c>
      <c r="G1096" s="190">
        <v>35.619999999999997</v>
      </c>
      <c r="H1096" s="190">
        <v>35.619999999999997</v>
      </c>
      <c r="I1096" s="198">
        <f t="shared" si="305"/>
        <v>1</v>
      </c>
      <c r="J1096" s="190">
        <v>3.5</v>
      </c>
      <c r="K1096" s="198">
        <f t="shared" si="306"/>
        <v>9.8259404828747898E-2</v>
      </c>
      <c r="L1096" s="314">
        <v>268.70999999999998</v>
      </c>
      <c r="M1096" s="198">
        <f t="shared" si="307"/>
        <v>1.098259404828748</v>
      </c>
      <c r="N1096" s="314">
        <v>940.49</v>
      </c>
      <c r="O1096" s="190">
        <v>1.68</v>
      </c>
      <c r="P1096" s="197">
        <f t="shared" si="308"/>
        <v>4.7164514317798993E-2</v>
      </c>
      <c r="Q1096" s="196">
        <f t="shared" si="309"/>
        <v>1.82</v>
      </c>
      <c r="R1096" s="197">
        <f t="shared" si="310"/>
        <v>5.1094890510948912E-2</v>
      </c>
      <c r="S1096" s="313">
        <f t="shared" si="311"/>
        <v>489.05219999999997</v>
      </c>
      <c r="T1096" s="190" t="s">
        <v>179</v>
      </c>
      <c r="U1096" s="190" t="s">
        <v>714</v>
      </c>
      <c r="V1096" s="190" t="s">
        <v>642</v>
      </c>
      <c r="W1096" s="196">
        <v>1</v>
      </c>
      <c r="X1096" s="190" t="s">
        <v>434</v>
      </c>
    </row>
    <row r="1097" spans="2:24" x14ac:dyDescent="0.25">
      <c r="B1097" s="670">
        <v>45979</v>
      </c>
      <c r="C1097" s="528" t="str">
        <f t="shared" ref="C1097" si="312">RIGHT(TEXT(B1097,"aaa"),1)</f>
        <v>二</v>
      </c>
      <c r="D1097" s="245">
        <f t="shared" si="302"/>
        <v>1</v>
      </c>
      <c r="E1097" s="190" t="s">
        <v>636</v>
      </c>
      <c r="F1097" s="314">
        <v>2183.06</v>
      </c>
      <c r="G1097" s="190">
        <v>18543</v>
      </c>
      <c r="H1097" s="190">
        <v>18543</v>
      </c>
      <c r="I1097" s="198">
        <f t="shared" si="305"/>
        <v>1</v>
      </c>
      <c r="J1097" s="190">
        <v>376.39</v>
      </c>
      <c r="K1097" s="198">
        <f t="shared" si="306"/>
        <v>2.0298225745564363E-2</v>
      </c>
      <c r="L1097" s="314">
        <v>5.8</v>
      </c>
      <c r="M1097" s="198">
        <f t="shared" si="307"/>
        <v>1.0202982257455644</v>
      </c>
      <c r="N1097" s="314">
        <v>2183.06</v>
      </c>
      <c r="O1097" s="190">
        <v>376.39</v>
      </c>
      <c r="P1097" s="197">
        <f t="shared" si="308"/>
        <v>2.0298225745564363E-2</v>
      </c>
      <c r="Q1097" s="196">
        <f t="shared" si="309"/>
        <v>-5.6843418860808015E-13</v>
      </c>
      <c r="R1097" s="197">
        <f t="shared" si="310"/>
        <v>-3.0654920380093847E-17</v>
      </c>
      <c r="S1097" s="313">
        <f t="shared" si="311"/>
        <v>-3.2969182939268649E-12</v>
      </c>
      <c r="T1097" s="190" t="s">
        <v>179</v>
      </c>
      <c r="U1097" s="190" t="s">
        <v>536</v>
      </c>
      <c r="V1097" s="190" t="s">
        <v>702</v>
      </c>
      <c r="W1097" s="196">
        <v>1</v>
      </c>
      <c r="X1097" s="190" t="s">
        <v>469</v>
      </c>
    </row>
    <row r="1098" spans="2:24" x14ac:dyDescent="0.25">
      <c r="B1098" s="671"/>
      <c r="C1098" s="528"/>
      <c r="D1098" s="245">
        <f t="shared" si="302"/>
        <v>2</v>
      </c>
      <c r="E1098" s="190" t="s">
        <v>544</v>
      </c>
      <c r="F1098" s="314">
        <v>1172.3399999999999</v>
      </c>
      <c r="G1098" s="190">
        <v>281.77</v>
      </c>
      <c r="H1098" s="190">
        <v>281.77</v>
      </c>
      <c r="I1098" s="198">
        <f t="shared" si="305"/>
        <v>1</v>
      </c>
      <c r="J1098" s="190">
        <v>21.56</v>
      </c>
      <c r="K1098" s="198">
        <f t="shared" si="306"/>
        <v>7.6516307626787808E-2</v>
      </c>
      <c r="L1098" s="314">
        <v>156.72999999999999</v>
      </c>
      <c r="M1098" s="198">
        <f t="shared" si="307"/>
        <v>1.0765163076267878</v>
      </c>
      <c r="N1098" s="314">
        <v>3379.1</v>
      </c>
      <c r="O1098" s="190">
        <v>7.48</v>
      </c>
      <c r="P1098" s="197">
        <f t="shared" si="308"/>
        <v>2.6546474074599855E-2</v>
      </c>
      <c r="Q1098" s="196">
        <f t="shared" si="309"/>
        <v>14.080000000000002</v>
      </c>
      <c r="R1098" s="197">
        <f t="shared" si="310"/>
        <v>4.9969833552187967E-2</v>
      </c>
      <c r="S1098" s="313">
        <f t="shared" si="311"/>
        <v>2206.7584000000002</v>
      </c>
      <c r="T1098" s="190" t="s">
        <v>467</v>
      </c>
      <c r="U1098" s="190" t="s">
        <v>221</v>
      </c>
      <c r="V1098" s="190" t="s">
        <v>512</v>
      </c>
      <c r="W1098" s="196">
        <v>1</v>
      </c>
      <c r="X1098" s="190" t="s">
        <v>469</v>
      </c>
    </row>
    <row r="1099" spans="2:24" x14ac:dyDescent="0.25">
      <c r="B1099" s="671"/>
      <c r="C1099" s="528"/>
      <c r="D1099" s="245">
        <f t="shared" si="302"/>
        <v>3</v>
      </c>
      <c r="E1099" s="190" t="s">
        <v>548</v>
      </c>
      <c r="F1099" s="314">
        <v>837.32</v>
      </c>
      <c r="G1099" s="190">
        <v>27.3</v>
      </c>
      <c r="H1099" s="190">
        <v>27.3</v>
      </c>
      <c r="I1099" s="198">
        <f t="shared" si="305"/>
        <v>1</v>
      </c>
      <c r="J1099" s="190">
        <v>1.85</v>
      </c>
      <c r="K1099" s="198">
        <f t="shared" si="306"/>
        <v>6.7765567765567761E-2</v>
      </c>
      <c r="L1099" s="314">
        <v>930.36</v>
      </c>
      <c r="M1099" s="198">
        <f t="shared" si="307"/>
        <v>1.0677655677655677</v>
      </c>
      <c r="N1099" s="314">
        <v>1721.17</v>
      </c>
      <c r="O1099" s="190">
        <v>0.9</v>
      </c>
      <c r="P1099" s="197">
        <f t="shared" si="308"/>
        <v>3.2967032967032968E-2</v>
      </c>
      <c r="Q1099" s="196">
        <f t="shared" si="309"/>
        <v>0.9500000000000014</v>
      </c>
      <c r="R1099" s="197">
        <f t="shared" si="310"/>
        <v>3.4798534798534848E-2</v>
      </c>
      <c r="S1099" s="313">
        <f t="shared" si="311"/>
        <v>883.84200000000135</v>
      </c>
      <c r="T1099" s="190" t="s">
        <v>179</v>
      </c>
      <c r="U1099" s="190" t="s">
        <v>714</v>
      </c>
      <c r="V1099" s="190" t="s">
        <v>642</v>
      </c>
      <c r="W1099" s="196">
        <v>1</v>
      </c>
      <c r="X1099" s="190" t="s">
        <v>424</v>
      </c>
    </row>
    <row r="1100" spans="2:24" x14ac:dyDescent="0.25">
      <c r="B1100" s="671"/>
      <c r="C1100" s="528"/>
      <c r="D1100" s="245">
        <f t="shared" si="302"/>
        <v>4</v>
      </c>
      <c r="E1100" s="190" t="s">
        <v>663</v>
      </c>
      <c r="F1100" s="314">
        <v>798.56</v>
      </c>
      <c r="G1100" s="190">
        <v>5608</v>
      </c>
      <c r="H1100" s="190">
        <v>5608</v>
      </c>
      <c r="I1100" s="198">
        <f t="shared" si="305"/>
        <v>1</v>
      </c>
      <c r="J1100" s="190">
        <v>114.08</v>
      </c>
      <c r="K1100" s="198">
        <f t="shared" si="306"/>
        <v>2.0342368045649071E-2</v>
      </c>
      <c r="L1100" s="314">
        <v>7</v>
      </c>
      <c r="M1100" s="198">
        <f t="shared" si="307"/>
        <v>1.0203423680456492</v>
      </c>
      <c r="N1100" s="314">
        <v>798.56</v>
      </c>
      <c r="O1100" s="190">
        <v>114.08</v>
      </c>
      <c r="P1100" s="197">
        <f t="shared" si="308"/>
        <v>2.0342368045649071E-2</v>
      </c>
      <c r="Q1100" s="196">
        <f t="shared" si="309"/>
        <v>0</v>
      </c>
      <c r="R1100" s="197">
        <f t="shared" si="310"/>
        <v>0</v>
      </c>
      <c r="S1100" s="313">
        <f t="shared" si="311"/>
        <v>0</v>
      </c>
      <c r="T1100" s="190" t="s">
        <v>467</v>
      </c>
      <c r="U1100" s="190" t="s">
        <v>221</v>
      </c>
      <c r="V1100" s="190" t="s">
        <v>641</v>
      </c>
      <c r="W1100" s="196">
        <v>1</v>
      </c>
      <c r="X1100" s="190" t="s">
        <v>469</v>
      </c>
    </row>
    <row r="1101" spans="2:24" x14ac:dyDescent="0.25">
      <c r="B1101" s="671"/>
      <c r="C1101" s="528"/>
      <c r="D1101" s="245">
        <f t="shared" si="302"/>
        <v>5</v>
      </c>
      <c r="E1101" s="190" t="s">
        <v>822</v>
      </c>
      <c r="F1101" s="314">
        <v>539.84</v>
      </c>
      <c r="G1101" s="190">
        <v>5168</v>
      </c>
      <c r="H1101" s="190">
        <v>5168</v>
      </c>
      <c r="I1101" s="198">
        <f t="shared" si="305"/>
        <v>1</v>
      </c>
      <c r="J1101" s="190">
        <v>77.12</v>
      </c>
      <c r="K1101" s="198">
        <f t="shared" si="306"/>
        <v>1.4922600619195047E-2</v>
      </c>
      <c r="L1101" s="314">
        <v>7</v>
      </c>
      <c r="M1101" s="198">
        <f t="shared" si="307"/>
        <v>1.0149226006191949</v>
      </c>
      <c r="N1101" s="314">
        <v>539.84</v>
      </c>
      <c r="O1101" s="190">
        <v>77.12</v>
      </c>
      <c r="P1101" s="197">
        <f t="shared" si="308"/>
        <v>1.4922600619195047E-2</v>
      </c>
      <c r="Q1101" s="196">
        <f t="shared" si="309"/>
        <v>-1.1368683772161603E-13</v>
      </c>
      <c r="R1101" s="197">
        <f t="shared" si="310"/>
        <v>-2.1998227113315797E-17</v>
      </c>
      <c r="S1101" s="313">
        <f t="shared" si="311"/>
        <v>-7.9580786405131221E-13</v>
      </c>
      <c r="T1101" s="190" t="s">
        <v>179</v>
      </c>
      <c r="U1101" s="190" t="s">
        <v>536</v>
      </c>
      <c r="V1101" s="190" t="s">
        <v>640</v>
      </c>
      <c r="W1101" s="196">
        <v>1</v>
      </c>
      <c r="X1101" s="190" t="s">
        <v>820</v>
      </c>
    </row>
    <row r="1102" spans="2:24" x14ac:dyDescent="0.25">
      <c r="B1102" s="671"/>
      <c r="C1102" s="528"/>
      <c r="D1102" s="245">
        <f t="shared" si="302"/>
        <v>6</v>
      </c>
      <c r="E1102" s="190" t="s">
        <v>823</v>
      </c>
      <c r="F1102" s="314">
        <v>510</v>
      </c>
      <c r="G1102" s="190">
        <v>51.68</v>
      </c>
      <c r="H1102" s="190">
        <v>51.68</v>
      </c>
      <c r="I1102" s="198">
        <f t="shared" si="305"/>
        <v>1</v>
      </c>
      <c r="J1102" s="190">
        <v>5.16</v>
      </c>
      <c r="K1102" s="198">
        <f t="shared" si="306"/>
        <v>9.9845201238390094E-2</v>
      </c>
      <c r="L1102" s="314">
        <v>200</v>
      </c>
      <c r="M1102" s="198">
        <f t="shared" si="307"/>
        <v>1.0998452012383901</v>
      </c>
      <c r="N1102" s="314">
        <v>1032</v>
      </c>
      <c r="O1102" s="190">
        <v>2.5499999999999998</v>
      </c>
      <c r="P1102" s="197">
        <f t="shared" si="308"/>
        <v>4.9342105263157889E-2</v>
      </c>
      <c r="Q1102" s="196">
        <f t="shared" si="309"/>
        <v>2.6100000000000039</v>
      </c>
      <c r="R1102" s="197">
        <f t="shared" si="310"/>
        <v>5.0503095975232275E-2</v>
      </c>
      <c r="S1102" s="313">
        <f t="shared" si="311"/>
        <v>522.0000000000008</v>
      </c>
      <c r="T1102" s="190" t="s">
        <v>179</v>
      </c>
      <c r="U1102" s="190" t="s">
        <v>714</v>
      </c>
      <c r="V1102" s="190" t="s">
        <v>509</v>
      </c>
      <c r="W1102" s="196">
        <v>1</v>
      </c>
      <c r="X1102" s="190" t="s">
        <v>820</v>
      </c>
    </row>
    <row r="1103" spans="2:24" x14ac:dyDescent="0.25">
      <c r="B1103" s="671"/>
      <c r="C1103" s="528"/>
      <c r="D1103" s="245">
        <f t="shared" si="302"/>
        <v>7</v>
      </c>
      <c r="E1103" s="190" t="s">
        <v>555</v>
      </c>
      <c r="F1103" s="314">
        <v>355.99</v>
      </c>
      <c r="G1103" s="190">
        <v>95.13</v>
      </c>
      <c r="H1103" s="190">
        <v>95.13</v>
      </c>
      <c r="I1103" s="198">
        <f t="shared" si="305"/>
        <v>1</v>
      </c>
      <c r="J1103" s="190">
        <v>9.5</v>
      </c>
      <c r="K1103" s="198">
        <f t="shared" si="306"/>
        <v>9.9863344896457484E-2</v>
      </c>
      <c r="L1103" s="314">
        <v>77.39</v>
      </c>
      <c r="M1103" s="198">
        <f t="shared" si="307"/>
        <v>1.0998633448964574</v>
      </c>
      <c r="N1103" s="314">
        <v>735.21</v>
      </c>
      <c r="O1103" s="190">
        <v>4.5999999999999996</v>
      </c>
      <c r="P1103" s="197">
        <f t="shared" si="308"/>
        <v>4.8354882791968881E-2</v>
      </c>
      <c r="Q1103" s="196">
        <f t="shared" si="309"/>
        <v>4.9000000000000004</v>
      </c>
      <c r="R1103" s="197">
        <f t="shared" si="310"/>
        <v>5.1508462104488603E-2</v>
      </c>
      <c r="S1103" s="313">
        <f t="shared" si="311"/>
        <v>379.21100000000001</v>
      </c>
      <c r="T1103" s="190" t="s">
        <v>179</v>
      </c>
      <c r="U1103" s="190" t="s">
        <v>222</v>
      </c>
      <c r="V1103" s="190" t="s">
        <v>688</v>
      </c>
      <c r="W1103" s="196">
        <v>1</v>
      </c>
      <c r="X1103" s="190" t="s">
        <v>416</v>
      </c>
    </row>
    <row r="1104" spans="2:24" x14ac:dyDescent="0.25">
      <c r="B1104" s="671"/>
      <c r="C1104" s="528"/>
      <c r="D1104" s="245">
        <f t="shared" si="302"/>
        <v>8</v>
      </c>
      <c r="E1104" s="190" t="s">
        <v>629</v>
      </c>
      <c r="F1104" s="314">
        <v>256.86</v>
      </c>
      <c r="G1104" s="190">
        <v>82.04</v>
      </c>
      <c r="H1104" s="190">
        <v>82.04</v>
      </c>
      <c r="I1104" s="198">
        <f t="shared" si="305"/>
        <v>1</v>
      </c>
      <c r="J1104" s="190">
        <v>4.88</v>
      </c>
      <c r="K1104" s="198">
        <f t="shared" si="306"/>
        <v>5.9483178937103844E-2</v>
      </c>
      <c r="L1104" s="314">
        <v>104.84</v>
      </c>
      <c r="M1104" s="198">
        <f t="shared" si="307"/>
        <v>1.0594831789371038</v>
      </c>
      <c r="N1104" s="314">
        <v>511.62</v>
      </c>
      <c r="O1104" s="190">
        <v>2.4500000000000002</v>
      </c>
      <c r="P1104" s="197">
        <f t="shared" si="308"/>
        <v>2.9863481228668942E-2</v>
      </c>
      <c r="Q1104" s="196">
        <f t="shared" si="309"/>
        <v>2.4299999999999953</v>
      </c>
      <c r="R1104" s="197">
        <f t="shared" si="310"/>
        <v>2.9619697708434849E-2</v>
      </c>
      <c r="S1104" s="313">
        <f t="shared" si="311"/>
        <v>254.76119999999952</v>
      </c>
      <c r="T1104" s="190" t="s">
        <v>179</v>
      </c>
      <c r="U1104" s="190" t="s">
        <v>714</v>
      </c>
      <c r="V1104" s="190" t="s">
        <v>509</v>
      </c>
      <c r="W1104" s="196">
        <v>1</v>
      </c>
      <c r="X1104" s="190" t="s">
        <v>469</v>
      </c>
    </row>
    <row r="1105" spans="2:24" x14ac:dyDescent="0.25">
      <c r="B1105" s="671"/>
      <c r="C1105" s="528"/>
      <c r="D1105" s="245">
        <f t="shared" si="302"/>
        <v>9</v>
      </c>
      <c r="E1105" s="190" t="s">
        <v>826</v>
      </c>
      <c r="F1105" s="314">
        <v>244.01</v>
      </c>
      <c r="G1105" s="190">
        <v>12.23</v>
      </c>
      <c r="H1105" s="190">
        <v>12.23</v>
      </c>
      <c r="I1105" s="198">
        <f t="shared" si="305"/>
        <v>1</v>
      </c>
      <c r="J1105" s="190">
        <v>1.22</v>
      </c>
      <c r="K1105" s="198">
        <f t="shared" si="306"/>
        <v>9.9754701553556827E-2</v>
      </c>
      <c r="L1105" s="314">
        <v>406.68</v>
      </c>
      <c r="M1105" s="198">
        <f t="shared" si="307"/>
        <v>1.0997547015535569</v>
      </c>
      <c r="N1105" s="314">
        <v>496.15</v>
      </c>
      <c r="O1105" s="190">
        <v>0.6</v>
      </c>
      <c r="P1105" s="197">
        <f t="shared" si="308"/>
        <v>4.9059689288634502E-2</v>
      </c>
      <c r="Q1105" s="196">
        <f t="shared" si="309"/>
        <v>0.62000000000000066</v>
      </c>
      <c r="R1105" s="197">
        <f t="shared" si="310"/>
        <v>5.0695012264922373E-2</v>
      </c>
      <c r="S1105" s="313">
        <f t="shared" si="311"/>
        <v>252.14160000000027</v>
      </c>
      <c r="T1105" s="190" t="s">
        <v>179</v>
      </c>
      <c r="U1105" s="190" t="s">
        <v>714</v>
      </c>
      <c r="V1105" s="190" t="s">
        <v>642</v>
      </c>
      <c r="W1105" s="196">
        <v>1</v>
      </c>
      <c r="X1105" s="190" t="s">
        <v>695</v>
      </c>
    </row>
    <row r="1106" spans="2:24" x14ac:dyDescent="0.25">
      <c r="B1106" s="672"/>
      <c r="C1106" s="528"/>
      <c r="D1106" s="245">
        <f t="shared" si="302"/>
        <v>10</v>
      </c>
      <c r="E1106" s="190" t="s">
        <v>708</v>
      </c>
      <c r="F1106" s="314">
        <v>237.6</v>
      </c>
      <c r="G1106" s="190">
        <v>22.02</v>
      </c>
      <c r="H1106" s="190">
        <v>22.02</v>
      </c>
      <c r="I1106" s="198">
        <f t="shared" si="305"/>
        <v>1</v>
      </c>
      <c r="J1106" s="190">
        <v>1.5</v>
      </c>
      <c r="K1106" s="198">
        <f t="shared" si="306"/>
        <v>6.8119891008174394E-2</v>
      </c>
      <c r="L1106" s="314">
        <v>316.8</v>
      </c>
      <c r="M1106" s="198">
        <f t="shared" si="307"/>
        <v>1.0681198910081744</v>
      </c>
      <c r="N1106" s="314">
        <v>475.2</v>
      </c>
      <c r="O1106" s="190">
        <v>0.75</v>
      </c>
      <c r="P1106" s="197">
        <f t="shared" si="308"/>
        <v>3.4059945504087197E-2</v>
      </c>
      <c r="Q1106" s="196">
        <f t="shared" si="309"/>
        <v>0.75</v>
      </c>
      <c r="R1106" s="197">
        <f t="shared" si="310"/>
        <v>3.4059945504087197E-2</v>
      </c>
      <c r="S1106" s="313">
        <f t="shared" si="311"/>
        <v>237.60000000000002</v>
      </c>
      <c r="T1106" s="190" t="s">
        <v>179</v>
      </c>
      <c r="U1106" s="190" t="s">
        <v>714</v>
      </c>
      <c r="V1106" s="190" t="s">
        <v>642</v>
      </c>
      <c r="W1106" s="196">
        <v>1</v>
      </c>
      <c r="X1106" s="190" t="s">
        <v>695</v>
      </c>
    </row>
    <row r="1107" spans="2:24" x14ac:dyDescent="0.25">
      <c r="B1107" s="670">
        <v>45980</v>
      </c>
      <c r="C1107" s="528" t="str">
        <f t="shared" ref="C1107" si="313">RIGHT(TEXT(B1107,"aaa"),1)</f>
        <v>三</v>
      </c>
      <c r="D1107" s="245">
        <f t="shared" si="302"/>
        <v>1</v>
      </c>
      <c r="E1107" s="190" t="s">
        <v>636</v>
      </c>
      <c r="F1107" s="314">
        <v>1789.88</v>
      </c>
      <c r="G1107" s="190">
        <v>18611</v>
      </c>
      <c r="H1107" s="190">
        <v>18611</v>
      </c>
      <c r="I1107" s="198">
        <f t="shared" si="305"/>
        <v>1</v>
      </c>
      <c r="J1107" s="190">
        <v>308.60000000000002</v>
      </c>
      <c r="K1107" s="198">
        <f t="shared" si="306"/>
        <v>1.6581591531889744E-2</v>
      </c>
      <c r="L1107" s="314">
        <v>5.8</v>
      </c>
      <c r="M1107" s="198">
        <f t="shared" si="307"/>
        <v>1.0165815915318897</v>
      </c>
      <c r="N1107" s="314">
        <v>1789.88</v>
      </c>
      <c r="O1107" s="190">
        <v>308.60000000000002</v>
      </c>
      <c r="P1107" s="197">
        <f t="shared" si="308"/>
        <v>1.6581591531889744E-2</v>
      </c>
      <c r="Q1107" s="196">
        <f t="shared" si="309"/>
        <v>-1.4779288903810084E-12</v>
      </c>
      <c r="R1107" s="197">
        <f t="shared" si="310"/>
        <v>-7.9411578656762586E-17</v>
      </c>
      <c r="S1107" s="313">
        <f t="shared" si="311"/>
        <v>-8.5719875642098477E-12</v>
      </c>
      <c r="T1107" s="190" t="s">
        <v>179</v>
      </c>
      <c r="U1107" s="190" t="s">
        <v>536</v>
      </c>
      <c r="V1107" s="190" t="s">
        <v>702</v>
      </c>
      <c r="W1107" s="196">
        <v>1</v>
      </c>
      <c r="X1107" s="190" t="s">
        <v>469</v>
      </c>
    </row>
    <row r="1108" spans="2:24" x14ac:dyDescent="0.25">
      <c r="B1108" s="671"/>
      <c r="C1108" s="528"/>
      <c r="D1108" s="245">
        <f t="shared" si="302"/>
        <v>2</v>
      </c>
      <c r="E1108" s="190" t="s">
        <v>690</v>
      </c>
      <c r="F1108" s="314">
        <v>1003.52</v>
      </c>
      <c r="G1108" s="190">
        <v>92.54</v>
      </c>
      <c r="H1108" s="190">
        <v>92.54</v>
      </c>
      <c r="I1108" s="198">
        <f t="shared" si="305"/>
        <v>1</v>
      </c>
      <c r="J1108" s="190">
        <v>9.25</v>
      </c>
      <c r="K1108" s="198">
        <f t="shared" si="306"/>
        <v>9.9956775448454716E-2</v>
      </c>
      <c r="L1108" s="314">
        <v>313.60000000000002</v>
      </c>
      <c r="M1108" s="198">
        <f t="shared" si="307"/>
        <v>1.0999567754484547</v>
      </c>
      <c r="N1108" s="314">
        <v>2900.8</v>
      </c>
      <c r="O1108" s="190">
        <v>3.2</v>
      </c>
      <c r="P1108" s="197">
        <f t="shared" si="308"/>
        <v>3.4579641236222175E-2</v>
      </c>
      <c r="Q1108" s="196">
        <f t="shared" si="309"/>
        <v>6.05</v>
      </c>
      <c r="R1108" s="197">
        <f t="shared" si="310"/>
        <v>6.5377134212232541E-2</v>
      </c>
      <c r="S1108" s="313">
        <f t="shared" si="311"/>
        <v>1897.28</v>
      </c>
      <c r="T1108" s="190" t="s">
        <v>467</v>
      </c>
      <c r="U1108" s="190" t="s">
        <v>221</v>
      </c>
      <c r="V1108" s="190" t="s">
        <v>512</v>
      </c>
      <c r="W1108" s="196">
        <v>1</v>
      </c>
      <c r="X1108" s="190" t="s">
        <v>469</v>
      </c>
    </row>
    <row r="1109" spans="2:24" x14ac:dyDescent="0.25">
      <c r="B1109" s="671"/>
      <c r="C1109" s="528"/>
      <c r="D1109" s="245">
        <f t="shared" si="302"/>
        <v>3</v>
      </c>
      <c r="E1109" s="190" t="s">
        <v>465</v>
      </c>
      <c r="F1109" s="314">
        <v>976.99</v>
      </c>
      <c r="G1109" s="190">
        <v>34.96</v>
      </c>
      <c r="H1109" s="190">
        <v>34.96</v>
      </c>
      <c r="I1109" s="198">
        <f t="shared" si="305"/>
        <v>1</v>
      </c>
      <c r="J1109" s="190">
        <v>3.49</v>
      </c>
      <c r="K1109" s="198">
        <f t="shared" si="306"/>
        <v>9.9828375286041188E-2</v>
      </c>
      <c r="L1109" s="314">
        <v>814.16</v>
      </c>
      <c r="M1109" s="198">
        <f t="shared" si="307"/>
        <v>1.0998283752860412</v>
      </c>
      <c r="N1109" s="314">
        <v>2841.42</v>
      </c>
      <c r="O1109" s="190">
        <v>1.2</v>
      </c>
      <c r="P1109" s="197">
        <f t="shared" si="308"/>
        <v>3.4324942791762014E-2</v>
      </c>
      <c r="Q1109" s="196">
        <f t="shared" si="309"/>
        <v>2.2900000000000018</v>
      </c>
      <c r="R1109" s="197">
        <f t="shared" si="310"/>
        <v>6.5503432494279229E-2</v>
      </c>
      <c r="S1109" s="313">
        <f t="shared" si="311"/>
        <v>1864.4264000000014</v>
      </c>
      <c r="T1109" s="190" t="s">
        <v>179</v>
      </c>
      <c r="U1109" s="190" t="s">
        <v>222</v>
      </c>
      <c r="V1109" s="190" t="s">
        <v>688</v>
      </c>
      <c r="W1109" s="196">
        <v>1</v>
      </c>
      <c r="X1109" s="190" t="s">
        <v>414</v>
      </c>
    </row>
    <row r="1110" spans="2:24" x14ac:dyDescent="0.25">
      <c r="B1110" s="671"/>
      <c r="C1110" s="528"/>
      <c r="D1110" s="245">
        <f t="shared" si="302"/>
        <v>4</v>
      </c>
      <c r="E1110" s="190" t="s">
        <v>492</v>
      </c>
      <c r="F1110" s="314">
        <v>658.31</v>
      </c>
      <c r="G1110" s="190">
        <v>168.78</v>
      </c>
      <c r="H1110" s="190">
        <v>168.78</v>
      </c>
      <c r="I1110" s="198">
        <f t="shared" si="305"/>
        <v>1</v>
      </c>
      <c r="J1110" s="190">
        <v>16.86</v>
      </c>
      <c r="K1110" s="198">
        <f t="shared" si="306"/>
        <v>9.9893352292925702E-2</v>
      </c>
      <c r="L1110" s="314">
        <v>156.74</v>
      </c>
      <c r="M1110" s="198">
        <f t="shared" si="307"/>
        <v>1.0998933522929255</v>
      </c>
      <c r="N1110" s="314">
        <v>2642.64</v>
      </c>
      <c r="O1110" s="190">
        <v>4.2</v>
      </c>
      <c r="P1110" s="197">
        <f t="shared" si="308"/>
        <v>2.4884464984002846E-2</v>
      </c>
      <c r="Q1110" s="196">
        <f t="shared" si="309"/>
        <v>12.659999999999986</v>
      </c>
      <c r="R1110" s="197">
        <f t="shared" si="310"/>
        <v>7.5008887308922773E-2</v>
      </c>
      <c r="S1110" s="313">
        <f t="shared" si="311"/>
        <v>1984.3283999999978</v>
      </c>
      <c r="T1110" s="190" t="s">
        <v>467</v>
      </c>
      <c r="U1110" s="190" t="s">
        <v>221</v>
      </c>
      <c r="V1110" s="190" t="s">
        <v>512</v>
      </c>
      <c r="W1110" s="196">
        <v>1</v>
      </c>
      <c r="X1110" s="190" t="s">
        <v>469</v>
      </c>
    </row>
    <row r="1111" spans="2:24" x14ac:dyDescent="0.25">
      <c r="B1111" s="671"/>
      <c r="C1111" s="528"/>
      <c r="D1111" s="245">
        <f t="shared" si="302"/>
        <v>5</v>
      </c>
      <c r="E1111" s="190" t="s">
        <v>493</v>
      </c>
      <c r="F1111" s="314">
        <v>646.86</v>
      </c>
      <c r="G1111" s="190">
        <v>50.26</v>
      </c>
      <c r="H1111" s="190">
        <v>50.26</v>
      </c>
      <c r="I1111" s="198">
        <f t="shared" si="305"/>
        <v>1</v>
      </c>
      <c r="J1111" s="190">
        <v>5.0199999999999996</v>
      </c>
      <c r="K1111" s="198">
        <f t="shared" si="306"/>
        <v>9.9880620771985673E-2</v>
      </c>
      <c r="L1111" s="314">
        <v>278.82</v>
      </c>
      <c r="M1111" s="198">
        <f t="shared" si="307"/>
        <v>1.0998806207719858</v>
      </c>
      <c r="N1111" s="314">
        <v>1399.68</v>
      </c>
      <c r="O1111" s="190">
        <v>2.3199999999999998</v>
      </c>
      <c r="P1111" s="197">
        <f t="shared" si="308"/>
        <v>4.6159968165539196E-2</v>
      </c>
      <c r="Q1111" s="196">
        <f t="shared" si="309"/>
        <v>2.7000000000000033</v>
      </c>
      <c r="R1111" s="197">
        <f t="shared" si="310"/>
        <v>5.3720652606446546E-2</v>
      </c>
      <c r="S1111" s="313">
        <f t="shared" si="311"/>
        <v>752.81400000000087</v>
      </c>
      <c r="T1111" s="190" t="s">
        <v>467</v>
      </c>
      <c r="U1111" s="190" t="s">
        <v>221</v>
      </c>
      <c r="V1111" s="190" t="s">
        <v>512</v>
      </c>
      <c r="W1111" s="196">
        <v>1</v>
      </c>
      <c r="X1111" s="190" t="s">
        <v>469</v>
      </c>
    </row>
    <row r="1112" spans="2:24" x14ac:dyDescent="0.25">
      <c r="B1112" s="671"/>
      <c r="C1112" s="528"/>
      <c r="D1112" s="245">
        <f t="shared" si="302"/>
        <v>6</v>
      </c>
      <c r="E1112" s="190" t="s">
        <v>846</v>
      </c>
      <c r="F1112" s="314">
        <v>569.08000000000004</v>
      </c>
      <c r="G1112" s="190">
        <v>83.42</v>
      </c>
      <c r="H1112" s="190">
        <v>83.42</v>
      </c>
      <c r="I1112" s="198">
        <f t="shared" si="305"/>
        <v>1</v>
      </c>
      <c r="J1112" s="190">
        <v>8.34</v>
      </c>
      <c r="K1112" s="198">
        <f t="shared" si="306"/>
        <v>9.9976024934068569E-2</v>
      </c>
      <c r="L1112" s="314">
        <v>147.43</v>
      </c>
      <c r="M1112" s="198">
        <f t="shared" si="307"/>
        <v>1.0999760249340687</v>
      </c>
      <c r="N1112" s="314">
        <v>1229.57</v>
      </c>
      <c r="O1112" s="190">
        <v>3.86</v>
      </c>
      <c r="P1112" s="197">
        <f t="shared" si="308"/>
        <v>4.6271877247662428E-2</v>
      </c>
      <c r="Q1112" s="196">
        <f t="shared" si="309"/>
        <v>4.480000000000004</v>
      </c>
      <c r="R1112" s="197">
        <f t="shared" si="310"/>
        <v>5.3704147686406183E-2</v>
      </c>
      <c r="S1112" s="313">
        <f t="shared" si="311"/>
        <v>660.48640000000057</v>
      </c>
      <c r="T1112" s="190" t="s">
        <v>467</v>
      </c>
      <c r="U1112" s="190" t="s">
        <v>221</v>
      </c>
      <c r="V1112" s="190" t="s">
        <v>849</v>
      </c>
      <c r="W1112" s="196">
        <v>1</v>
      </c>
      <c r="X1112" s="190" t="s">
        <v>847</v>
      </c>
    </row>
    <row r="1113" spans="2:24" x14ac:dyDescent="0.25">
      <c r="B1113" s="671"/>
      <c r="C1113" s="528"/>
      <c r="D1113" s="245">
        <f t="shared" si="302"/>
        <v>7</v>
      </c>
      <c r="E1113" s="190" t="s">
        <v>637</v>
      </c>
      <c r="F1113" s="314">
        <v>561.34</v>
      </c>
      <c r="G1113" s="190">
        <v>6169</v>
      </c>
      <c r="H1113" s="190">
        <v>6169</v>
      </c>
      <c r="I1113" s="198">
        <f t="shared" si="305"/>
        <v>1</v>
      </c>
      <c r="J1113" s="190">
        <v>85.31</v>
      </c>
      <c r="K1113" s="198">
        <f t="shared" si="306"/>
        <v>1.3828821526989788E-2</v>
      </c>
      <c r="L1113" s="314">
        <v>6.58</v>
      </c>
      <c r="M1113" s="198">
        <f t="shared" si="307"/>
        <v>1.0138288215269899</v>
      </c>
      <c r="N1113" s="314">
        <v>561.34</v>
      </c>
      <c r="O1113" s="190">
        <v>85.31</v>
      </c>
      <c r="P1113" s="197">
        <f t="shared" si="308"/>
        <v>1.3828821526989788E-2</v>
      </c>
      <c r="Q1113" s="196">
        <f t="shared" si="309"/>
        <v>3.979039320256561E-13</v>
      </c>
      <c r="R1113" s="197">
        <f t="shared" si="310"/>
        <v>6.4500556334196159E-17</v>
      </c>
      <c r="S1113" s="313">
        <f t="shared" si="311"/>
        <v>2.6182078727288173E-12</v>
      </c>
      <c r="T1113" s="190" t="s">
        <v>467</v>
      </c>
      <c r="U1113" s="190" t="s">
        <v>221</v>
      </c>
      <c r="V1113" s="190" t="s">
        <v>641</v>
      </c>
      <c r="W1113" s="196">
        <v>1</v>
      </c>
      <c r="X1113" s="190" t="s">
        <v>469</v>
      </c>
    </row>
    <row r="1114" spans="2:24" x14ac:dyDescent="0.25">
      <c r="B1114" s="671"/>
      <c r="C1114" s="528"/>
      <c r="D1114" s="245">
        <f t="shared" si="302"/>
        <v>8</v>
      </c>
      <c r="E1114" s="190" t="s">
        <v>823</v>
      </c>
      <c r="F1114" s="314">
        <v>480</v>
      </c>
      <c r="G1114" s="190">
        <v>48.25</v>
      </c>
      <c r="H1114" s="190">
        <v>48.25</v>
      </c>
      <c r="I1114" s="198">
        <f t="shared" si="305"/>
        <v>1</v>
      </c>
      <c r="J1114" s="190">
        <v>4.8</v>
      </c>
      <c r="K1114" s="198">
        <f t="shared" si="306"/>
        <v>9.9481865284974089E-2</v>
      </c>
      <c r="L1114" s="314">
        <v>200</v>
      </c>
      <c r="M1114" s="198">
        <f t="shared" si="307"/>
        <v>1.099481865284974</v>
      </c>
      <c r="N1114" s="314">
        <v>960</v>
      </c>
      <c r="O1114" s="190">
        <v>2.4</v>
      </c>
      <c r="P1114" s="197">
        <f t="shared" si="308"/>
        <v>4.9740932642487044E-2</v>
      </c>
      <c r="Q1114" s="196">
        <f t="shared" si="309"/>
        <v>2.3999999999999972</v>
      </c>
      <c r="R1114" s="197">
        <f t="shared" si="310"/>
        <v>4.9740932642486989E-2</v>
      </c>
      <c r="S1114" s="313">
        <f t="shared" si="311"/>
        <v>479.99999999999943</v>
      </c>
      <c r="T1114" s="190" t="s">
        <v>179</v>
      </c>
      <c r="U1114" s="190" t="s">
        <v>714</v>
      </c>
      <c r="V1114" s="190" t="s">
        <v>509</v>
      </c>
      <c r="W1114" s="196">
        <v>1</v>
      </c>
      <c r="X1114" s="190" t="s">
        <v>820</v>
      </c>
    </row>
    <row r="1115" spans="2:24" x14ac:dyDescent="0.25">
      <c r="B1115" s="671"/>
      <c r="C1115" s="528"/>
      <c r="D1115" s="245">
        <f t="shared" si="302"/>
        <v>9</v>
      </c>
      <c r="E1115" s="190" t="s">
        <v>822</v>
      </c>
      <c r="F1115" s="314">
        <v>393.33</v>
      </c>
      <c r="G1115" s="190">
        <v>4825</v>
      </c>
      <c r="H1115" s="190">
        <v>4825</v>
      </c>
      <c r="I1115" s="198">
        <f t="shared" si="305"/>
        <v>1</v>
      </c>
      <c r="J1115" s="190">
        <v>56.19</v>
      </c>
      <c r="K1115" s="198">
        <f t="shared" si="306"/>
        <v>1.1645595854922279E-2</v>
      </c>
      <c r="L1115" s="314">
        <v>7</v>
      </c>
      <c r="M1115" s="198">
        <f t="shared" si="307"/>
        <v>1.0116455958549222</v>
      </c>
      <c r="N1115" s="314">
        <v>393.33</v>
      </c>
      <c r="O1115" s="190">
        <v>56.19</v>
      </c>
      <c r="P1115" s="197">
        <f t="shared" si="308"/>
        <v>1.1645595854922279E-2</v>
      </c>
      <c r="Q1115" s="196">
        <f t="shared" si="309"/>
        <v>-3.979039320256561E-13</v>
      </c>
      <c r="R1115" s="197">
        <f t="shared" si="310"/>
        <v>-8.246713617112044E-17</v>
      </c>
      <c r="S1115" s="313">
        <f t="shared" si="311"/>
        <v>-2.7853275241795927E-12</v>
      </c>
      <c r="T1115" s="190" t="s">
        <v>179</v>
      </c>
      <c r="U1115" s="190" t="s">
        <v>536</v>
      </c>
      <c r="V1115" s="190" t="s">
        <v>640</v>
      </c>
      <c r="W1115" s="196">
        <v>1</v>
      </c>
      <c r="X1115" s="190" t="s">
        <v>820</v>
      </c>
    </row>
    <row r="1116" spans="2:24" x14ac:dyDescent="0.25">
      <c r="B1116" s="672"/>
      <c r="C1116" s="528"/>
      <c r="D1116" s="245">
        <f t="shared" si="302"/>
        <v>10</v>
      </c>
      <c r="E1116" s="190" t="s">
        <v>483</v>
      </c>
      <c r="F1116" s="314">
        <v>372.56</v>
      </c>
      <c r="G1116" s="190">
        <v>157.54</v>
      </c>
      <c r="H1116" s="190">
        <v>157.54</v>
      </c>
      <c r="I1116" s="198">
        <f t="shared" si="305"/>
        <v>1</v>
      </c>
      <c r="J1116" s="190">
        <v>10.49</v>
      </c>
      <c r="K1116" s="198">
        <f t="shared" si="306"/>
        <v>6.6586263806017523E-2</v>
      </c>
      <c r="L1116" s="314">
        <v>212.89</v>
      </c>
      <c r="M1116" s="198">
        <f t="shared" si="307"/>
        <v>1.0665862638060175</v>
      </c>
      <c r="N1116" s="314">
        <v>2233.2199999999998</v>
      </c>
      <c r="O1116" s="190">
        <v>1.75</v>
      </c>
      <c r="P1116" s="197">
        <f t="shared" si="308"/>
        <v>1.1108289958105878E-2</v>
      </c>
      <c r="Q1116" s="196">
        <f t="shared" si="309"/>
        <v>8.7400000000000091</v>
      </c>
      <c r="R1116" s="197">
        <f t="shared" si="310"/>
        <v>5.5477973847911699E-2</v>
      </c>
      <c r="S1116" s="313">
        <f t="shared" si="311"/>
        <v>1860.6586000000018</v>
      </c>
      <c r="T1116" s="190" t="s">
        <v>179</v>
      </c>
      <c r="U1116" s="190" t="s">
        <v>714</v>
      </c>
      <c r="V1116" s="190" t="s">
        <v>509</v>
      </c>
      <c r="W1116" s="196">
        <v>1</v>
      </c>
      <c r="X1116" s="190" t="s">
        <v>469</v>
      </c>
    </row>
    <row r="1117" spans="2:24" x14ac:dyDescent="0.25">
      <c r="B1117" s="670">
        <v>45981</v>
      </c>
      <c r="C1117" s="528" t="str">
        <f t="shared" ref="C1117" si="314">RIGHT(TEXT(B1117,"aaa"),1)</f>
        <v>四</v>
      </c>
      <c r="D1117" s="245">
        <f t="shared" si="302"/>
        <v>1</v>
      </c>
      <c r="E1117" s="190" t="s">
        <v>636</v>
      </c>
      <c r="F1117" s="314">
        <v>1000.73</v>
      </c>
      <c r="G1117" s="190">
        <v>17540</v>
      </c>
      <c r="H1117" s="190">
        <v>17540</v>
      </c>
      <c r="I1117" s="198">
        <f t="shared" si="305"/>
        <v>1</v>
      </c>
      <c r="J1117" s="190">
        <v>172.54</v>
      </c>
      <c r="K1117" s="198">
        <f t="shared" si="306"/>
        <v>9.8369441277080961E-3</v>
      </c>
      <c r="L1117" s="314">
        <v>5.8</v>
      </c>
      <c r="M1117" s="198">
        <f t="shared" si="307"/>
        <v>1.0098369441277082</v>
      </c>
      <c r="N1117" s="314">
        <v>1000.73</v>
      </c>
      <c r="O1117" s="190">
        <v>172.54</v>
      </c>
      <c r="P1117" s="197">
        <f t="shared" si="308"/>
        <v>9.8369441277080961E-3</v>
      </c>
      <c r="Q1117" s="196">
        <f t="shared" si="309"/>
        <v>8.8107299234252423E-13</v>
      </c>
      <c r="R1117" s="197">
        <f t="shared" si="310"/>
        <v>5.0232211650086901E-17</v>
      </c>
      <c r="S1117" s="313">
        <f t="shared" si="311"/>
        <v>5.1102233555866401E-12</v>
      </c>
      <c r="T1117" s="190" t="s">
        <v>179</v>
      </c>
      <c r="U1117" s="190" t="s">
        <v>536</v>
      </c>
      <c r="V1117" s="190" t="s">
        <v>702</v>
      </c>
      <c r="W1117" s="196">
        <v>1</v>
      </c>
      <c r="X1117" s="190" t="s">
        <v>469</v>
      </c>
    </row>
    <row r="1118" spans="2:24" x14ac:dyDescent="0.25">
      <c r="B1118" s="671"/>
      <c r="C1118" s="528"/>
      <c r="D1118" s="245">
        <f t="shared" si="302"/>
        <v>2</v>
      </c>
      <c r="E1118" s="190" t="s">
        <v>690</v>
      </c>
      <c r="F1118" s="314">
        <v>827.9</v>
      </c>
      <c r="G1118" s="190">
        <v>91.73</v>
      </c>
      <c r="H1118" s="190">
        <v>91.73</v>
      </c>
      <c r="I1118" s="198">
        <f t="shared" si="305"/>
        <v>1</v>
      </c>
      <c r="J1118" s="190">
        <v>9.09</v>
      </c>
      <c r="K1118" s="198">
        <f t="shared" si="306"/>
        <v>9.909517060939714E-2</v>
      </c>
      <c r="L1118" s="314">
        <v>313.60000000000002</v>
      </c>
      <c r="M1118" s="198">
        <f t="shared" si="307"/>
        <v>1.0990951706093972</v>
      </c>
      <c r="N1118" s="314">
        <v>2850.62</v>
      </c>
      <c r="O1118" s="190">
        <v>2.64</v>
      </c>
      <c r="P1118" s="197">
        <f t="shared" si="308"/>
        <v>2.8780115556524582E-2</v>
      </c>
      <c r="Q1118" s="196">
        <f t="shared" si="309"/>
        <v>6.4500000000000028</v>
      </c>
      <c r="R1118" s="197">
        <f t="shared" si="310"/>
        <v>7.0315055052872583E-2</v>
      </c>
      <c r="S1118" s="313">
        <f t="shared" si="311"/>
        <v>2022.7200000000009</v>
      </c>
      <c r="T1118" s="190" t="s">
        <v>467</v>
      </c>
      <c r="U1118" s="190" t="s">
        <v>221</v>
      </c>
      <c r="V1118" s="190" t="s">
        <v>512</v>
      </c>
      <c r="W1118" s="196">
        <v>1</v>
      </c>
      <c r="X1118" s="190" t="s">
        <v>469</v>
      </c>
    </row>
    <row r="1119" spans="2:24" x14ac:dyDescent="0.25">
      <c r="B1119" s="671"/>
      <c r="C1119" s="528"/>
      <c r="D1119" s="245">
        <f t="shared" si="302"/>
        <v>3</v>
      </c>
      <c r="E1119" s="190" t="s">
        <v>836</v>
      </c>
      <c r="F1119" s="314">
        <v>787.67</v>
      </c>
      <c r="G1119" s="190">
        <v>81.41</v>
      </c>
      <c r="H1119" s="190">
        <v>81.41</v>
      </c>
      <c r="I1119" s="198">
        <f t="shared" si="305"/>
        <v>1</v>
      </c>
      <c r="J1119" s="190">
        <v>7.96</v>
      </c>
      <c r="K1119" s="198">
        <f t="shared" si="306"/>
        <v>9.7776685910821767E-2</v>
      </c>
      <c r="L1119" s="314">
        <v>335.18</v>
      </c>
      <c r="M1119" s="198">
        <f t="shared" si="307"/>
        <v>1.0977766859108218</v>
      </c>
      <c r="N1119" s="314">
        <v>2668.03</v>
      </c>
      <c r="O1119" s="190">
        <v>2.35</v>
      </c>
      <c r="P1119" s="197">
        <f t="shared" si="308"/>
        <v>2.8866232649551654E-2</v>
      </c>
      <c r="Q1119" s="196">
        <f t="shared" si="309"/>
        <v>5.6099999999999941</v>
      </c>
      <c r="R1119" s="197">
        <f t="shared" si="310"/>
        <v>6.8910453261270044E-2</v>
      </c>
      <c r="S1119" s="313">
        <f t="shared" si="311"/>
        <v>1880.3597999999981</v>
      </c>
      <c r="T1119" s="190" t="s">
        <v>179</v>
      </c>
      <c r="U1119" s="190" t="s">
        <v>222</v>
      </c>
      <c r="V1119" s="190" t="s">
        <v>688</v>
      </c>
      <c r="W1119" s="196">
        <v>1</v>
      </c>
      <c r="X1119" s="190" t="s">
        <v>831</v>
      </c>
    </row>
    <row r="1120" spans="2:24" x14ac:dyDescent="0.25">
      <c r="B1120" s="671"/>
      <c r="C1120" s="528"/>
      <c r="D1120" s="245">
        <f t="shared" si="302"/>
        <v>4</v>
      </c>
      <c r="E1120" s="190" t="s">
        <v>465</v>
      </c>
      <c r="F1120" s="314">
        <v>692.04</v>
      </c>
      <c r="G1120" s="190">
        <v>29.13</v>
      </c>
      <c r="H1120" s="190">
        <v>29.13</v>
      </c>
      <c r="I1120" s="198">
        <f t="shared" si="305"/>
        <v>1</v>
      </c>
      <c r="J1120" s="190">
        <v>2.82</v>
      </c>
      <c r="K1120" s="198">
        <f t="shared" si="306"/>
        <v>9.6807415036045313E-2</v>
      </c>
      <c r="L1120" s="314">
        <v>814.16</v>
      </c>
      <c r="M1120" s="198">
        <f t="shared" si="307"/>
        <v>1.0968074150360454</v>
      </c>
      <c r="N1120" s="314">
        <v>2295.9299999999998</v>
      </c>
      <c r="O1120" s="190">
        <v>0.85</v>
      </c>
      <c r="P1120" s="197">
        <f t="shared" si="308"/>
        <v>2.9179539993134225E-2</v>
      </c>
      <c r="Q1120" s="196">
        <f t="shared" si="309"/>
        <v>1.9700000000000002</v>
      </c>
      <c r="R1120" s="197">
        <f t="shared" si="310"/>
        <v>6.7627875042911095E-2</v>
      </c>
      <c r="S1120" s="313">
        <f t="shared" si="311"/>
        <v>1603.8952000000002</v>
      </c>
      <c r="T1120" s="190" t="s">
        <v>179</v>
      </c>
      <c r="U1120" s="190" t="s">
        <v>222</v>
      </c>
      <c r="V1120" s="190" t="s">
        <v>688</v>
      </c>
      <c r="W1120" s="196">
        <v>1</v>
      </c>
      <c r="X1120" s="190" t="s">
        <v>414</v>
      </c>
    </row>
    <row r="1121" spans="2:24" x14ac:dyDescent="0.25">
      <c r="B1121" s="671"/>
      <c r="C1121" s="528"/>
      <c r="D1121" s="245">
        <f t="shared" si="302"/>
        <v>5</v>
      </c>
      <c r="E1121" s="190" t="s">
        <v>614</v>
      </c>
      <c r="F1121" s="314">
        <v>690.26</v>
      </c>
      <c r="G1121" s="190">
        <v>273.22000000000003</v>
      </c>
      <c r="H1121" s="190">
        <v>273.22000000000003</v>
      </c>
      <c r="I1121" s="198">
        <f t="shared" si="305"/>
        <v>1</v>
      </c>
      <c r="J1121" s="190">
        <v>18.850000000000001</v>
      </c>
      <c r="K1121" s="198">
        <f t="shared" si="306"/>
        <v>6.8992021081912006E-2</v>
      </c>
      <c r="L1121" s="314">
        <v>95.34</v>
      </c>
      <c r="M1121" s="198">
        <f t="shared" si="307"/>
        <v>1.0689920210819122</v>
      </c>
      <c r="N1121" s="314">
        <v>1797.16</v>
      </c>
      <c r="O1121" s="190">
        <v>7.24</v>
      </c>
      <c r="P1121" s="197">
        <f t="shared" si="308"/>
        <v>2.6498792182124295E-2</v>
      </c>
      <c r="Q1121" s="196">
        <f t="shared" si="309"/>
        <v>11.610000000000023</v>
      </c>
      <c r="R1121" s="197">
        <f t="shared" si="310"/>
        <v>4.2493228899787794E-2</v>
      </c>
      <c r="S1121" s="313">
        <f t="shared" si="311"/>
        <v>1106.8974000000021</v>
      </c>
      <c r="T1121" s="190" t="s">
        <v>179</v>
      </c>
      <c r="U1121" s="190" t="s">
        <v>714</v>
      </c>
      <c r="V1121" s="190" t="s">
        <v>642</v>
      </c>
      <c r="W1121" s="196">
        <v>1</v>
      </c>
      <c r="X1121" s="190" t="s">
        <v>469</v>
      </c>
    </row>
    <row r="1122" spans="2:24" x14ac:dyDescent="0.25">
      <c r="B1122" s="671"/>
      <c r="C1122" s="528"/>
      <c r="D1122" s="245">
        <f t="shared" si="302"/>
        <v>6</v>
      </c>
      <c r="E1122" s="190" t="s">
        <v>550</v>
      </c>
      <c r="F1122" s="314">
        <v>667.68</v>
      </c>
      <c r="G1122" s="190">
        <v>92.13</v>
      </c>
      <c r="H1122" s="190">
        <v>92.13</v>
      </c>
      <c r="I1122" s="198">
        <f t="shared" si="305"/>
        <v>1</v>
      </c>
      <c r="J1122" s="190">
        <v>9.1300000000000008</v>
      </c>
      <c r="K1122" s="198">
        <f t="shared" si="306"/>
        <v>9.9099099099099114E-2</v>
      </c>
      <c r="L1122" s="314">
        <v>160.5</v>
      </c>
      <c r="M1122" s="198">
        <f t="shared" si="307"/>
        <v>1.099099099099099</v>
      </c>
      <c r="N1122" s="314">
        <v>1465.37</v>
      </c>
      <c r="O1122" s="190">
        <v>4.16</v>
      </c>
      <c r="P1122" s="197">
        <f t="shared" si="308"/>
        <v>4.5153587322262025E-2</v>
      </c>
      <c r="Q1122" s="196">
        <f t="shared" si="309"/>
        <v>4.9699999999999953</v>
      </c>
      <c r="R1122" s="197">
        <f t="shared" si="310"/>
        <v>5.3945511776837027E-2</v>
      </c>
      <c r="S1122" s="313">
        <f t="shared" si="311"/>
        <v>797.68499999999926</v>
      </c>
      <c r="T1122" s="190" t="s">
        <v>179</v>
      </c>
      <c r="U1122" s="190" t="s">
        <v>714</v>
      </c>
      <c r="V1122" s="190" t="s">
        <v>509</v>
      </c>
      <c r="W1122" s="196">
        <v>1</v>
      </c>
      <c r="X1122" s="190" t="s">
        <v>469</v>
      </c>
    </row>
    <row r="1123" spans="2:24" x14ac:dyDescent="0.25">
      <c r="B1123" s="671"/>
      <c r="C1123" s="528"/>
      <c r="D1123" s="245">
        <f t="shared" si="302"/>
        <v>7</v>
      </c>
      <c r="E1123" s="190" t="s">
        <v>637</v>
      </c>
      <c r="F1123" s="314">
        <v>450.07</v>
      </c>
      <c r="G1123" s="190">
        <v>6115</v>
      </c>
      <c r="H1123" s="190">
        <v>6115</v>
      </c>
      <c r="I1123" s="198">
        <f t="shared" si="305"/>
        <v>1</v>
      </c>
      <c r="J1123" s="190">
        <v>68.400000000000006</v>
      </c>
      <c r="K1123" s="198">
        <f t="shared" si="306"/>
        <v>1.1185609157808668E-2</v>
      </c>
      <c r="L1123" s="314">
        <v>6.58</v>
      </c>
      <c r="M1123" s="198">
        <f t="shared" si="307"/>
        <v>1.0111856091578086</v>
      </c>
      <c r="N1123" s="314">
        <v>450.07</v>
      </c>
      <c r="O1123" s="190">
        <v>68.400000000000006</v>
      </c>
      <c r="P1123" s="197">
        <f t="shared" si="308"/>
        <v>1.1185609157808668E-2</v>
      </c>
      <c r="Q1123" s="196">
        <f t="shared" si="309"/>
        <v>-3.694822225952521E-13</v>
      </c>
      <c r="R1123" s="197">
        <f t="shared" si="310"/>
        <v>-6.0422276793990531E-17</v>
      </c>
      <c r="S1123" s="313">
        <f t="shared" si="311"/>
        <v>-2.431193024676759E-12</v>
      </c>
      <c r="T1123" s="190" t="s">
        <v>467</v>
      </c>
      <c r="U1123" s="190" t="s">
        <v>221</v>
      </c>
      <c r="V1123" s="190" t="s">
        <v>641</v>
      </c>
      <c r="W1123" s="196">
        <v>1</v>
      </c>
      <c r="X1123" s="190" t="s">
        <v>469</v>
      </c>
    </row>
    <row r="1124" spans="2:24" x14ac:dyDescent="0.25">
      <c r="B1124" s="671"/>
      <c r="C1124" s="528"/>
      <c r="D1124" s="245">
        <f t="shared" si="302"/>
        <v>8</v>
      </c>
      <c r="E1124" s="190" t="s">
        <v>846</v>
      </c>
      <c r="F1124" s="314">
        <v>380.37</v>
      </c>
      <c r="G1124" s="190">
        <v>55.82</v>
      </c>
      <c r="H1124" s="190">
        <v>55.82</v>
      </c>
      <c r="I1124" s="198">
        <f t="shared" si="305"/>
        <v>1</v>
      </c>
      <c r="J1124" s="190">
        <v>5.54</v>
      </c>
      <c r="K1124" s="198">
        <f t="shared" si="306"/>
        <v>9.9247581512002872E-2</v>
      </c>
      <c r="L1124" s="314">
        <v>147.43</v>
      </c>
      <c r="M1124" s="198">
        <f t="shared" si="307"/>
        <v>1.0992475815120029</v>
      </c>
      <c r="N1124" s="314">
        <v>816.76</v>
      </c>
      <c r="O1124" s="190">
        <v>2.58</v>
      </c>
      <c r="P1124" s="197">
        <f t="shared" si="308"/>
        <v>4.6219992834109637E-2</v>
      </c>
      <c r="Q1124" s="196">
        <f t="shared" si="309"/>
        <v>2.9599999999999991</v>
      </c>
      <c r="R1124" s="197">
        <f t="shared" si="310"/>
        <v>5.3027588677893214E-2</v>
      </c>
      <c r="S1124" s="313">
        <f t="shared" si="311"/>
        <v>436.39279999999991</v>
      </c>
      <c r="T1124" s="190" t="s">
        <v>467</v>
      </c>
      <c r="U1124" s="190" t="s">
        <v>221</v>
      </c>
      <c r="V1124" s="190" t="s">
        <v>849</v>
      </c>
      <c r="W1124" s="196">
        <v>1</v>
      </c>
      <c r="X1124" s="190" t="s">
        <v>847</v>
      </c>
    </row>
    <row r="1125" spans="2:24" x14ac:dyDescent="0.25">
      <c r="B1125" s="671"/>
      <c r="C1125" s="528"/>
      <c r="D1125" s="245">
        <f t="shared" si="302"/>
        <v>9</v>
      </c>
      <c r="E1125" s="190" t="s">
        <v>524</v>
      </c>
      <c r="F1125" s="314">
        <v>378.88</v>
      </c>
      <c r="G1125" s="190">
        <v>30.59</v>
      </c>
      <c r="H1125" s="190">
        <v>30.59</v>
      </c>
      <c r="I1125" s="198">
        <f t="shared" si="305"/>
        <v>1</v>
      </c>
      <c r="J1125" s="190">
        <v>2.96</v>
      </c>
      <c r="K1125" s="198">
        <f t="shared" si="306"/>
        <v>9.6763648251062442E-2</v>
      </c>
      <c r="L1125" s="314">
        <v>268.70999999999998</v>
      </c>
      <c r="M1125" s="198">
        <f t="shared" si="307"/>
        <v>1.0967636482510623</v>
      </c>
      <c r="N1125" s="314">
        <v>795.38</v>
      </c>
      <c r="O1125" s="190">
        <v>1.41</v>
      </c>
      <c r="P1125" s="197">
        <f t="shared" si="308"/>
        <v>4.6093494606080414E-2</v>
      </c>
      <c r="Q1125" s="196">
        <f t="shared" si="309"/>
        <v>1.5499999999999974</v>
      </c>
      <c r="R1125" s="197">
        <f t="shared" si="310"/>
        <v>5.0670153644981931E-2</v>
      </c>
      <c r="S1125" s="313">
        <f t="shared" si="311"/>
        <v>416.50049999999925</v>
      </c>
      <c r="T1125" s="190" t="s">
        <v>179</v>
      </c>
      <c r="U1125" s="190" t="s">
        <v>714</v>
      </c>
      <c r="V1125" s="190" t="s">
        <v>642</v>
      </c>
      <c r="W1125" s="196">
        <v>1</v>
      </c>
      <c r="X1125" s="190" t="s">
        <v>434</v>
      </c>
    </row>
    <row r="1126" spans="2:24" x14ac:dyDescent="0.25">
      <c r="B1126" s="672"/>
      <c r="C1126" s="528"/>
      <c r="D1126" s="245">
        <f t="shared" si="302"/>
        <v>10</v>
      </c>
      <c r="E1126" s="190" t="s">
        <v>647</v>
      </c>
      <c r="F1126" s="314">
        <v>311.60000000000002</v>
      </c>
      <c r="G1126" s="190">
        <v>94.81</v>
      </c>
      <c r="H1126" s="190">
        <v>94.81</v>
      </c>
      <c r="I1126" s="198">
        <f t="shared" si="305"/>
        <v>1</v>
      </c>
      <c r="J1126" s="190">
        <v>5.45</v>
      </c>
      <c r="K1126" s="198">
        <f t="shared" si="306"/>
        <v>5.7483387828288157E-2</v>
      </c>
      <c r="L1126" s="314">
        <v>114.14</v>
      </c>
      <c r="M1126" s="198">
        <f t="shared" si="307"/>
        <v>1.0574833878282881</v>
      </c>
      <c r="N1126" s="314">
        <v>622.05999999999995</v>
      </c>
      <c r="O1126" s="190">
        <v>2.73</v>
      </c>
      <c r="P1126" s="197">
        <f t="shared" si="308"/>
        <v>2.8794430967197551E-2</v>
      </c>
      <c r="Q1126" s="196">
        <f t="shared" si="309"/>
        <v>2.7200000000000029</v>
      </c>
      <c r="R1126" s="197">
        <f t="shared" si="310"/>
        <v>2.8688956861090631E-2</v>
      </c>
      <c r="S1126" s="313">
        <f t="shared" si="311"/>
        <v>310.46080000000035</v>
      </c>
      <c r="T1126" s="190" t="s">
        <v>179</v>
      </c>
      <c r="U1126" s="190" t="s">
        <v>714</v>
      </c>
      <c r="V1126" s="190" t="s">
        <v>642</v>
      </c>
      <c r="W1126" s="196">
        <v>1</v>
      </c>
      <c r="X1126" s="190" t="s">
        <v>430</v>
      </c>
    </row>
    <row r="1127" spans="2:24" x14ac:dyDescent="0.25">
      <c r="B1127" s="670">
        <v>45982</v>
      </c>
      <c r="C1127" s="528" t="str">
        <f t="shared" ref="C1127" si="315">RIGHT(TEXT(B1127,"aaa"),1)</f>
        <v>五</v>
      </c>
      <c r="D1127" s="245">
        <f t="shared" si="302"/>
        <v>1</v>
      </c>
      <c r="E1127" s="190" t="s">
        <v>636</v>
      </c>
      <c r="F1127" s="314">
        <v>1302.6199999999999</v>
      </c>
      <c r="G1127" s="190">
        <v>14724</v>
      </c>
      <c r="H1127" s="190">
        <v>14724</v>
      </c>
      <c r="I1127" s="198">
        <f t="shared" si="305"/>
        <v>1</v>
      </c>
      <c r="J1127" s="190">
        <v>224.59</v>
      </c>
      <c r="K1127" s="198">
        <f t="shared" si="306"/>
        <v>1.5253327900027166E-2</v>
      </c>
      <c r="L1127" s="314">
        <v>5.8</v>
      </c>
      <c r="M1127" s="198">
        <f t="shared" si="307"/>
        <v>1.0152533279000271</v>
      </c>
      <c r="N1127" s="314">
        <v>1302.6199999999999</v>
      </c>
      <c r="O1127" s="190">
        <v>224.59</v>
      </c>
      <c r="P1127" s="197">
        <f t="shared" si="308"/>
        <v>1.5253327900027166E-2</v>
      </c>
      <c r="Q1127" s="196">
        <f t="shared" si="309"/>
        <v>0</v>
      </c>
      <c r="R1127" s="197">
        <f t="shared" si="310"/>
        <v>0</v>
      </c>
      <c r="S1127" s="313">
        <f t="shared" si="311"/>
        <v>0</v>
      </c>
      <c r="T1127" s="190" t="s">
        <v>179</v>
      </c>
      <c r="U1127" s="190" t="s">
        <v>536</v>
      </c>
      <c r="V1127" s="190" t="s">
        <v>702</v>
      </c>
      <c r="W1127" s="196">
        <v>1</v>
      </c>
      <c r="X1127" s="190" t="s">
        <v>469</v>
      </c>
    </row>
    <row r="1128" spans="2:24" x14ac:dyDescent="0.25">
      <c r="B1128" s="671"/>
      <c r="C1128" s="528"/>
      <c r="D1128" s="245">
        <f t="shared" si="302"/>
        <v>2</v>
      </c>
      <c r="E1128" s="190" t="s">
        <v>465</v>
      </c>
      <c r="F1128" s="314">
        <v>806.02</v>
      </c>
      <c r="G1128" s="190">
        <v>27.42</v>
      </c>
      <c r="H1128" s="190">
        <v>27.42</v>
      </c>
      <c r="I1128" s="198">
        <f t="shared" si="305"/>
        <v>1</v>
      </c>
      <c r="J1128" s="190">
        <v>2.72</v>
      </c>
      <c r="K1128" s="198">
        <f t="shared" si="306"/>
        <v>9.919766593727207E-2</v>
      </c>
      <c r="L1128" s="314">
        <v>814.16</v>
      </c>
      <c r="M1128" s="198">
        <f t="shared" si="307"/>
        <v>1.099197665937272</v>
      </c>
      <c r="N1128" s="314">
        <v>2214.52</v>
      </c>
      <c r="O1128" s="190">
        <v>0.99</v>
      </c>
      <c r="P1128" s="197">
        <f t="shared" si="308"/>
        <v>3.6105032822757108E-2</v>
      </c>
      <c r="Q1128" s="196">
        <f t="shared" si="309"/>
        <v>1.7299999999999989</v>
      </c>
      <c r="R1128" s="197">
        <f t="shared" si="310"/>
        <v>6.3092633114514907E-2</v>
      </c>
      <c r="S1128" s="313">
        <f t="shared" si="311"/>
        <v>1408.496799999999</v>
      </c>
      <c r="T1128" s="190" t="s">
        <v>179</v>
      </c>
      <c r="U1128" s="190" t="s">
        <v>222</v>
      </c>
      <c r="V1128" s="190" t="s">
        <v>688</v>
      </c>
      <c r="W1128" s="196">
        <v>1</v>
      </c>
      <c r="X1128" s="190" t="s">
        <v>414</v>
      </c>
    </row>
    <row r="1129" spans="2:24" x14ac:dyDescent="0.25">
      <c r="B1129" s="671"/>
      <c r="C1129" s="528"/>
      <c r="D1129" s="245">
        <f t="shared" si="302"/>
        <v>3</v>
      </c>
      <c r="E1129" s="190" t="s">
        <v>690</v>
      </c>
      <c r="F1129" s="314">
        <v>733.82</v>
      </c>
      <c r="G1129" s="190">
        <v>76.569999999999993</v>
      </c>
      <c r="H1129" s="190">
        <v>76.569999999999993</v>
      </c>
      <c r="I1129" s="198">
        <f t="shared" si="305"/>
        <v>1</v>
      </c>
      <c r="J1129" s="190">
        <v>7.62</v>
      </c>
      <c r="K1129" s="198">
        <f t="shared" si="306"/>
        <v>9.9516782029515485E-2</v>
      </c>
      <c r="L1129" s="314">
        <v>313.60000000000002</v>
      </c>
      <c r="M1129" s="198">
        <f t="shared" si="307"/>
        <v>1.0995167820295155</v>
      </c>
      <c r="N1129" s="314">
        <v>2389.63</v>
      </c>
      <c r="O1129" s="190">
        <v>2.34</v>
      </c>
      <c r="P1129" s="197">
        <f t="shared" si="308"/>
        <v>3.0560271646859084E-2</v>
      </c>
      <c r="Q1129" s="196">
        <f t="shared" si="309"/>
        <v>5.2800000000000047</v>
      </c>
      <c r="R1129" s="197">
        <f t="shared" si="310"/>
        <v>6.8956510382656461E-2</v>
      </c>
      <c r="S1129" s="313">
        <f t="shared" si="311"/>
        <v>1655.8080000000016</v>
      </c>
      <c r="T1129" s="190" t="s">
        <v>467</v>
      </c>
      <c r="U1129" s="190" t="s">
        <v>221</v>
      </c>
      <c r="V1129" s="190" t="s">
        <v>512</v>
      </c>
      <c r="W1129" s="196">
        <v>1</v>
      </c>
      <c r="X1129" s="190" t="s">
        <v>469</v>
      </c>
    </row>
    <row r="1130" spans="2:24" x14ac:dyDescent="0.25">
      <c r="B1130" s="671"/>
      <c r="C1130" s="528"/>
      <c r="D1130" s="245">
        <f t="shared" si="302"/>
        <v>4</v>
      </c>
      <c r="E1130" s="190" t="s">
        <v>637</v>
      </c>
      <c r="F1130" s="314">
        <v>636.41999999999996</v>
      </c>
      <c r="G1130" s="190">
        <v>5105</v>
      </c>
      <c r="H1130" s="190">
        <v>5105</v>
      </c>
      <c r="I1130" s="198">
        <f t="shared" si="305"/>
        <v>1</v>
      </c>
      <c r="J1130" s="190">
        <v>96.72</v>
      </c>
      <c r="K1130" s="198">
        <f t="shared" si="306"/>
        <v>1.8946131243878551E-2</v>
      </c>
      <c r="L1130" s="314">
        <v>6.58</v>
      </c>
      <c r="M1130" s="198">
        <f t="shared" si="307"/>
        <v>1.0189461312438786</v>
      </c>
      <c r="N1130" s="314">
        <v>636.41999999999996</v>
      </c>
      <c r="O1130" s="190">
        <v>96.72</v>
      </c>
      <c r="P1130" s="197">
        <f t="shared" si="308"/>
        <v>1.8946131243878551E-2</v>
      </c>
      <c r="Q1130" s="196">
        <f t="shared" si="309"/>
        <v>2.5579538487363607E-13</v>
      </c>
      <c r="R1130" s="197">
        <f t="shared" si="310"/>
        <v>5.0106833471819017E-17</v>
      </c>
      <c r="S1130" s="313">
        <f t="shared" si="311"/>
        <v>1.6831336324685253E-12</v>
      </c>
      <c r="T1130" s="190" t="s">
        <v>467</v>
      </c>
      <c r="U1130" s="190" t="s">
        <v>221</v>
      </c>
      <c r="V1130" s="190" t="s">
        <v>641</v>
      </c>
      <c r="W1130" s="196">
        <v>1</v>
      </c>
      <c r="X1130" s="190" t="s">
        <v>469</v>
      </c>
    </row>
    <row r="1131" spans="2:24" x14ac:dyDescent="0.25">
      <c r="B1131" s="671"/>
      <c r="C1131" s="528"/>
      <c r="D1131" s="245">
        <f t="shared" si="302"/>
        <v>5</v>
      </c>
      <c r="E1131" s="190" t="s">
        <v>630</v>
      </c>
      <c r="F1131" s="314">
        <v>387.71</v>
      </c>
      <c r="G1131" s="190">
        <v>211.8</v>
      </c>
      <c r="H1131" s="190">
        <v>211.8</v>
      </c>
      <c r="I1131" s="198">
        <f t="shared" si="305"/>
        <v>1</v>
      </c>
      <c r="J1131" s="190">
        <v>18.3</v>
      </c>
      <c r="K1131" s="198">
        <f t="shared" si="306"/>
        <v>8.640226628895184E-2</v>
      </c>
      <c r="L1131" s="314">
        <v>61.25</v>
      </c>
      <c r="M1131" s="198">
        <f t="shared" si="307"/>
        <v>1.0864022662889519</v>
      </c>
      <c r="N1131" s="314">
        <v>1120.8800000000001</v>
      </c>
      <c r="O1131" s="190">
        <v>6.33</v>
      </c>
      <c r="P1131" s="197">
        <f t="shared" si="308"/>
        <v>2.9886685552407932E-2</v>
      </c>
      <c r="Q1131" s="196">
        <f t="shared" si="309"/>
        <v>11.970000000000011</v>
      </c>
      <c r="R1131" s="197">
        <f t="shared" si="310"/>
        <v>5.6515580736543961E-2</v>
      </c>
      <c r="S1131" s="313">
        <f t="shared" si="311"/>
        <v>733.1625000000007</v>
      </c>
      <c r="T1131" s="190" t="s">
        <v>179</v>
      </c>
      <c r="U1131" s="190" t="s">
        <v>714</v>
      </c>
      <c r="V1131" s="190" t="s">
        <v>688</v>
      </c>
      <c r="W1131" s="196">
        <v>1</v>
      </c>
      <c r="X1131" s="190" t="s">
        <v>461</v>
      </c>
    </row>
    <row r="1132" spans="2:24" x14ac:dyDescent="0.25">
      <c r="B1132" s="671"/>
      <c r="C1132" s="528"/>
      <c r="D1132" s="245">
        <f t="shared" si="302"/>
        <v>6</v>
      </c>
      <c r="E1132" s="190" t="s">
        <v>550</v>
      </c>
      <c r="F1132" s="314">
        <v>380.39</v>
      </c>
      <c r="G1132" s="190">
        <v>63.57</v>
      </c>
      <c r="H1132" s="190">
        <v>63.57</v>
      </c>
      <c r="I1132" s="198">
        <f t="shared" si="305"/>
        <v>1</v>
      </c>
      <c r="J1132" s="190">
        <v>6.29</v>
      </c>
      <c r="K1132" s="198">
        <f t="shared" si="306"/>
        <v>9.8946043731319808E-2</v>
      </c>
      <c r="L1132" s="314">
        <v>160.5</v>
      </c>
      <c r="M1132" s="198">
        <f t="shared" si="307"/>
        <v>1.0989460437313199</v>
      </c>
      <c r="N1132" s="314">
        <v>1009.55</v>
      </c>
      <c r="O1132" s="190">
        <v>2.37</v>
      </c>
      <c r="P1132" s="197">
        <f t="shared" si="308"/>
        <v>3.7281736668239737E-2</v>
      </c>
      <c r="Q1132" s="196">
        <f t="shared" si="309"/>
        <v>3.919999999999999</v>
      </c>
      <c r="R1132" s="197">
        <f t="shared" si="310"/>
        <v>6.1664307063080057E-2</v>
      </c>
      <c r="S1132" s="313">
        <f t="shared" si="311"/>
        <v>629.15999999999985</v>
      </c>
      <c r="T1132" s="190" t="s">
        <v>179</v>
      </c>
      <c r="U1132" s="190" t="s">
        <v>714</v>
      </c>
      <c r="V1132" s="190" t="s">
        <v>509</v>
      </c>
      <c r="W1132" s="196">
        <v>1</v>
      </c>
      <c r="X1132" s="190" t="s">
        <v>469</v>
      </c>
    </row>
    <row r="1133" spans="2:24" x14ac:dyDescent="0.25">
      <c r="B1133" s="671"/>
      <c r="C1133" s="528"/>
      <c r="D1133" s="245">
        <f t="shared" si="302"/>
        <v>7</v>
      </c>
      <c r="E1133" s="190" t="s">
        <v>493</v>
      </c>
      <c r="F1133" s="314">
        <v>373.62</v>
      </c>
      <c r="G1133" s="190">
        <v>39.909999999999997</v>
      </c>
      <c r="H1133" s="190">
        <v>39.909999999999997</v>
      </c>
      <c r="I1133" s="198">
        <f t="shared" si="305"/>
        <v>1</v>
      </c>
      <c r="J1133" s="190">
        <v>3.99</v>
      </c>
      <c r="K1133" s="198">
        <f t="shared" si="306"/>
        <v>9.997494362315211E-2</v>
      </c>
      <c r="L1133" s="314">
        <v>278.82</v>
      </c>
      <c r="M1133" s="198">
        <f t="shared" si="307"/>
        <v>1.0999749436231521</v>
      </c>
      <c r="N1133" s="314">
        <v>1112.49</v>
      </c>
      <c r="O1133" s="190">
        <v>1.34</v>
      </c>
      <c r="P1133" s="197">
        <f t="shared" si="308"/>
        <v>3.3575544976196449E-2</v>
      </c>
      <c r="Q1133" s="196">
        <f t="shared" si="309"/>
        <v>2.6500000000000021</v>
      </c>
      <c r="R1133" s="197">
        <f t="shared" si="310"/>
        <v>6.639939864695571E-2</v>
      </c>
      <c r="S1133" s="313">
        <f t="shared" si="311"/>
        <v>738.87300000000062</v>
      </c>
      <c r="T1133" s="190" t="s">
        <v>467</v>
      </c>
      <c r="U1133" s="190" t="s">
        <v>221</v>
      </c>
      <c r="V1133" s="190" t="s">
        <v>512</v>
      </c>
      <c r="W1133" s="196">
        <v>1</v>
      </c>
      <c r="X1133" s="190" t="s">
        <v>469</v>
      </c>
    </row>
    <row r="1134" spans="2:24" x14ac:dyDescent="0.25">
      <c r="B1134" s="671"/>
      <c r="C1134" s="528"/>
      <c r="D1134" s="245">
        <f t="shared" si="302"/>
        <v>8</v>
      </c>
      <c r="E1134" s="190" t="s">
        <v>823</v>
      </c>
      <c r="F1134" s="314">
        <v>306</v>
      </c>
      <c r="G1134" s="190">
        <v>33.96</v>
      </c>
      <c r="H1134" s="190">
        <v>33.96</v>
      </c>
      <c r="I1134" s="198">
        <f t="shared" si="305"/>
        <v>1</v>
      </c>
      <c r="J1134" s="190">
        <v>3.34</v>
      </c>
      <c r="K1134" s="198">
        <f t="shared" si="306"/>
        <v>9.8351001177856293E-2</v>
      </c>
      <c r="L1134" s="314">
        <v>200</v>
      </c>
      <c r="M1134" s="198">
        <f t="shared" si="307"/>
        <v>1.0983510011778561</v>
      </c>
      <c r="N1134" s="314">
        <v>668</v>
      </c>
      <c r="O1134" s="190">
        <v>1.53</v>
      </c>
      <c r="P1134" s="197">
        <f t="shared" si="308"/>
        <v>4.5053003533568906E-2</v>
      </c>
      <c r="Q1134" s="196">
        <f t="shared" si="309"/>
        <v>1.8099999999999963</v>
      </c>
      <c r="R1134" s="197">
        <f t="shared" si="310"/>
        <v>5.3297997644287283E-2</v>
      </c>
      <c r="S1134" s="313">
        <f t="shared" si="311"/>
        <v>361.99999999999926</v>
      </c>
      <c r="T1134" s="190" t="s">
        <v>179</v>
      </c>
      <c r="U1134" s="190" t="s">
        <v>714</v>
      </c>
      <c r="V1134" s="190" t="s">
        <v>509</v>
      </c>
      <c r="W1134" s="196">
        <v>1</v>
      </c>
      <c r="X1134" s="190" t="s">
        <v>820</v>
      </c>
    </row>
    <row r="1135" spans="2:24" x14ac:dyDescent="0.25">
      <c r="B1135" s="671"/>
      <c r="C1135" s="528"/>
      <c r="D1135" s="245">
        <f t="shared" si="302"/>
        <v>9</v>
      </c>
      <c r="E1135" s="190" t="s">
        <v>530</v>
      </c>
      <c r="F1135" s="314">
        <v>289.31</v>
      </c>
      <c r="G1135" s="190">
        <v>28.18</v>
      </c>
      <c r="H1135" s="190">
        <v>28.18</v>
      </c>
      <c r="I1135" s="198">
        <f t="shared" si="305"/>
        <v>1</v>
      </c>
      <c r="J1135" s="190">
        <v>2.81</v>
      </c>
      <c r="K1135" s="198">
        <f t="shared" si="306"/>
        <v>9.9716110716820447E-2</v>
      </c>
      <c r="L1135" s="314">
        <v>212.73</v>
      </c>
      <c r="M1135" s="198">
        <f t="shared" si="307"/>
        <v>1.0997161107168203</v>
      </c>
      <c r="N1135" s="314">
        <v>597.77</v>
      </c>
      <c r="O1135" s="190">
        <v>1.36</v>
      </c>
      <c r="P1135" s="197">
        <f t="shared" si="308"/>
        <v>4.8261178140525197E-2</v>
      </c>
      <c r="Q1135" s="196">
        <f t="shared" si="309"/>
        <v>1.4499999999999986</v>
      </c>
      <c r="R1135" s="197">
        <f t="shared" si="310"/>
        <v>5.1454932576295194E-2</v>
      </c>
      <c r="S1135" s="313">
        <f t="shared" si="311"/>
        <v>308.45849999999967</v>
      </c>
      <c r="T1135" s="190" t="s">
        <v>179</v>
      </c>
      <c r="U1135" s="190" t="s">
        <v>714</v>
      </c>
      <c r="V1135" s="190" t="s">
        <v>642</v>
      </c>
      <c r="W1135" s="196">
        <v>1</v>
      </c>
      <c r="X1135" s="190" t="s">
        <v>436</v>
      </c>
    </row>
    <row r="1136" spans="2:24" x14ac:dyDescent="0.25">
      <c r="B1136" s="672"/>
      <c r="C1136" s="528"/>
      <c r="D1136" s="245">
        <f t="shared" si="302"/>
        <v>10</v>
      </c>
      <c r="E1136" s="190" t="s">
        <v>519</v>
      </c>
      <c r="F1136" s="314">
        <v>254.74</v>
      </c>
      <c r="G1136" s="190">
        <v>178.67</v>
      </c>
      <c r="H1136" s="190">
        <v>178.67</v>
      </c>
      <c r="I1136" s="198">
        <f t="shared" si="305"/>
        <v>1</v>
      </c>
      <c r="J1136" s="190">
        <v>13.51</v>
      </c>
      <c r="K1136" s="198">
        <f t="shared" si="306"/>
        <v>7.5614260927967761E-2</v>
      </c>
      <c r="L1136" s="314">
        <v>99.12</v>
      </c>
      <c r="M1136" s="198">
        <f t="shared" si="307"/>
        <v>1.0756142609279677</v>
      </c>
      <c r="N1136" s="314">
        <v>1339.11</v>
      </c>
      <c r="O1136" s="190">
        <v>2.57</v>
      </c>
      <c r="P1136" s="197">
        <f t="shared" si="308"/>
        <v>1.4384059998880618E-2</v>
      </c>
      <c r="Q1136" s="196">
        <f t="shared" si="309"/>
        <v>10.939999999999991</v>
      </c>
      <c r="R1136" s="197">
        <f t="shared" si="310"/>
        <v>6.1230200929087097E-2</v>
      </c>
      <c r="S1136" s="313">
        <f t="shared" si="311"/>
        <v>1084.3727999999992</v>
      </c>
      <c r="T1136" s="190" t="s">
        <v>179</v>
      </c>
      <c r="U1136" s="190" t="s">
        <v>714</v>
      </c>
      <c r="V1136" s="190" t="s">
        <v>509</v>
      </c>
      <c r="W1136" s="196">
        <v>1</v>
      </c>
      <c r="X1136" s="190" t="s">
        <v>469</v>
      </c>
    </row>
    <row r="1137" spans="2:24" x14ac:dyDescent="0.25">
      <c r="B1137" s="670">
        <v>45983</v>
      </c>
      <c r="C1137" s="528" t="str">
        <f t="shared" ref="C1137" si="316">RIGHT(TEXT(B1137,"aaa"),1)</f>
        <v>六</v>
      </c>
      <c r="D1137" s="245">
        <f t="shared" si="302"/>
        <v>1</v>
      </c>
      <c r="E1137" s="190" t="s">
        <v>636</v>
      </c>
      <c r="F1137" s="314">
        <v>1472.27</v>
      </c>
      <c r="G1137" s="190">
        <v>15006</v>
      </c>
      <c r="H1137" s="190">
        <v>15006</v>
      </c>
      <c r="I1137" s="198">
        <f t="shared" si="305"/>
        <v>1</v>
      </c>
      <c r="J1137" s="190">
        <v>253.84</v>
      </c>
      <c r="K1137" s="198">
        <f t="shared" si="306"/>
        <v>1.6915900306544048E-2</v>
      </c>
      <c r="L1137" s="314">
        <v>5.8</v>
      </c>
      <c r="M1137" s="198">
        <f t="shared" si="307"/>
        <v>1.016915900306544</v>
      </c>
      <c r="N1137" s="314">
        <v>1472.27</v>
      </c>
      <c r="O1137" s="190">
        <v>253.84</v>
      </c>
      <c r="P1137" s="197">
        <f t="shared" si="308"/>
        <v>1.6915900306544048E-2</v>
      </c>
      <c r="Q1137" s="196">
        <f t="shared" si="309"/>
        <v>0</v>
      </c>
      <c r="R1137" s="197">
        <f t="shared" si="310"/>
        <v>0</v>
      </c>
      <c r="S1137" s="313">
        <f t="shared" si="311"/>
        <v>0</v>
      </c>
      <c r="T1137" s="190" t="s">
        <v>179</v>
      </c>
      <c r="U1137" s="190" t="s">
        <v>536</v>
      </c>
      <c r="V1137" s="190" t="s">
        <v>702</v>
      </c>
      <c r="W1137" s="196">
        <v>1</v>
      </c>
      <c r="X1137" s="190" t="s">
        <v>469</v>
      </c>
    </row>
    <row r="1138" spans="2:24" x14ac:dyDescent="0.25">
      <c r="B1138" s="671"/>
      <c r="C1138" s="528"/>
      <c r="D1138" s="245">
        <f t="shared" si="302"/>
        <v>2</v>
      </c>
      <c r="E1138" s="190" t="s">
        <v>845</v>
      </c>
      <c r="F1138" s="314">
        <v>1025.1199999999999</v>
      </c>
      <c r="G1138" s="190">
        <v>201.12</v>
      </c>
      <c r="H1138" s="190">
        <v>201.12</v>
      </c>
      <c r="I1138" s="198">
        <f t="shared" si="305"/>
        <v>1</v>
      </c>
      <c r="J1138" s="190">
        <v>20.11</v>
      </c>
      <c r="K1138" s="198">
        <f t="shared" si="306"/>
        <v>9.9990055688146381E-2</v>
      </c>
      <c r="L1138" s="314">
        <v>102.41</v>
      </c>
      <c r="M1138" s="198">
        <f t="shared" si="307"/>
        <v>1.0999900556881463</v>
      </c>
      <c r="N1138" s="314">
        <v>2059.4699999999998</v>
      </c>
      <c r="O1138" s="190">
        <v>10.01</v>
      </c>
      <c r="P1138" s="197">
        <f t="shared" si="308"/>
        <v>4.9771280827366746E-2</v>
      </c>
      <c r="Q1138" s="196">
        <f t="shared" si="309"/>
        <v>10.100000000000014</v>
      </c>
      <c r="R1138" s="197">
        <f t="shared" si="310"/>
        <v>5.0218774860779705E-2</v>
      </c>
      <c r="S1138" s="313">
        <f t="shared" si="311"/>
        <v>1034.3410000000015</v>
      </c>
      <c r="T1138" s="190" t="s">
        <v>467</v>
      </c>
      <c r="U1138" s="190" t="s">
        <v>221</v>
      </c>
      <c r="V1138" s="190" t="s">
        <v>685</v>
      </c>
      <c r="W1138" s="196">
        <v>1</v>
      </c>
      <c r="X1138" s="190" t="s">
        <v>469</v>
      </c>
    </row>
    <row r="1139" spans="2:24" x14ac:dyDescent="0.25">
      <c r="B1139" s="671"/>
      <c r="C1139" s="528"/>
      <c r="D1139" s="245">
        <f t="shared" si="302"/>
        <v>3</v>
      </c>
      <c r="E1139" s="190" t="s">
        <v>466</v>
      </c>
      <c r="F1139" s="314">
        <v>594.22</v>
      </c>
      <c r="G1139" s="190">
        <v>83.6</v>
      </c>
      <c r="H1139" s="190">
        <v>83.6</v>
      </c>
      <c r="I1139" s="198">
        <f t="shared" si="305"/>
        <v>1</v>
      </c>
      <c r="J1139" s="190">
        <v>5.85</v>
      </c>
      <c r="K1139" s="198">
        <f t="shared" si="306"/>
        <v>6.9976076555023928E-2</v>
      </c>
      <c r="L1139" s="314">
        <v>203.5</v>
      </c>
      <c r="M1139" s="198">
        <f t="shared" si="307"/>
        <v>1.0699760765550239</v>
      </c>
      <c r="N1139" s="314">
        <v>1190.48</v>
      </c>
      <c r="O1139" s="190">
        <v>2.92</v>
      </c>
      <c r="P1139" s="197">
        <f t="shared" si="308"/>
        <v>3.4928229665071774E-2</v>
      </c>
      <c r="Q1139" s="196">
        <f t="shared" si="309"/>
        <v>2.9299999999999944</v>
      </c>
      <c r="R1139" s="197">
        <f t="shared" si="310"/>
        <v>3.5047846889952092E-2</v>
      </c>
      <c r="S1139" s="313">
        <f t="shared" si="311"/>
        <v>596.25499999999886</v>
      </c>
      <c r="T1139" s="190" t="s">
        <v>467</v>
      </c>
      <c r="U1139" s="190" t="s">
        <v>221</v>
      </c>
      <c r="V1139" s="190" t="s">
        <v>512</v>
      </c>
      <c r="W1139" s="196">
        <v>1</v>
      </c>
      <c r="X1139" s="190" t="s">
        <v>469</v>
      </c>
    </row>
    <row r="1140" spans="2:24" x14ac:dyDescent="0.25">
      <c r="B1140" s="671"/>
      <c r="C1140" s="528"/>
      <c r="D1140" s="245">
        <f t="shared" ref="D1140:D1203" si="317">D1130</f>
        <v>4</v>
      </c>
      <c r="E1140" s="190" t="s">
        <v>492</v>
      </c>
      <c r="F1140" s="314">
        <v>554.86</v>
      </c>
      <c r="G1140" s="190">
        <v>136.76</v>
      </c>
      <c r="H1140" s="190">
        <v>136.76</v>
      </c>
      <c r="I1140" s="198">
        <f t="shared" si="305"/>
        <v>1</v>
      </c>
      <c r="J1140" s="190">
        <v>8.6199999999999992</v>
      </c>
      <c r="K1140" s="198">
        <f t="shared" si="306"/>
        <v>6.3030125767768355E-2</v>
      </c>
      <c r="L1140" s="314">
        <v>156.74</v>
      </c>
      <c r="M1140" s="198">
        <f t="shared" si="307"/>
        <v>1.0630301257677683</v>
      </c>
      <c r="N1140" s="314">
        <v>1351.1</v>
      </c>
      <c r="O1140" s="190">
        <v>3.54</v>
      </c>
      <c r="P1140" s="197">
        <f t="shared" si="308"/>
        <v>2.5884761626206496E-2</v>
      </c>
      <c r="Q1140" s="196">
        <f t="shared" si="309"/>
        <v>5.0800000000000045</v>
      </c>
      <c r="R1140" s="197">
        <f t="shared" si="310"/>
        <v>3.7145364141561894E-2</v>
      </c>
      <c r="S1140" s="313">
        <f t="shared" si="311"/>
        <v>796.23920000000078</v>
      </c>
      <c r="T1140" s="190" t="s">
        <v>467</v>
      </c>
      <c r="U1140" s="190" t="s">
        <v>221</v>
      </c>
      <c r="V1140" s="190" t="s">
        <v>512</v>
      </c>
      <c r="W1140" s="196">
        <v>1</v>
      </c>
      <c r="X1140" s="190" t="s">
        <v>469</v>
      </c>
    </row>
    <row r="1141" spans="2:24" x14ac:dyDescent="0.25">
      <c r="B1141" s="671"/>
      <c r="C1141" s="528"/>
      <c r="D1141" s="245">
        <f t="shared" si="317"/>
        <v>5</v>
      </c>
      <c r="E1141" s="190" t="s">
        <v>519</v>
      </c>
      <c r="F1141" s="314">
        <v>397.47</v>
      </c>
      <c r="G1141" s="190">
        <v>184.07</v>
      </c>
      <c r="H1141" s="190">
        <v>184.07</v>
      </c>
      <c r="I1141" s="198">
        <f t="shared" si="305"/>
        <v>1</v>
      </c>
      <c r="J1141" s="190">
        <v>9.02</v>
      </c>
      <c r="K1141" s="198">
        <f t="shared" si="306"/>
        <v>4.900309664801434E-2</v>
      </c>
      <c r="L1141" s="314">
        <v>99.12</v>
      </c>
      <c r="M1141" s="198">
        <f t="shared" si="307"/>
        <v>1.0490030966480144</v>
      </c>
      <c r="N1141" s="314">
        <v>894.06</v>
      </c>
      <c r="O1141" s="190">
        <v>4.01</v>
      </c>
      <c r="P1141" s="197">
        <f t="shared" si="308"/>
        <v>2.1785190416689304E-2</v>
      </c>
      <c r="Q1141" s="196">
        <f t="shared" si="309"/>
        <v>5.0100000000000104</v>
      </c>
      <c r="R1141" s="197">
        <f t="shared" si="310"/>
        <v>2.7217906231325098E-2</v>
      </c>
      <c r="S1141" s="313">
        <f t="shared" si="311"/>
        <v>496.59120000000104</v>
      </c>
      <c r="T1141" s="190" t="s">
        <v>179</v>
      </c>
      <c r="U1141" s="190" t="s">
        <v>714</v>
      </c>
      <c r="V1141" s="190" t="s">
        <v>509</v>
      </c>
      <c r="W1141" s="196">
        <v>1</v>
      </c>
      <c r="X1141" s="190" t="s">
        <v>469</v>
      </c>
    </row>
    <row r="1142" spans="2:24" x14ac:dyDescent="0.25">
      <c r="B1142" s="671"/>
      <c r="C1142" s="528"/>
      <c r="D1142" s="245">
        <f t="shared" si="317"/>
        <v>6</v>
      </c>
      <c r="E1142" s="190" t="s">
        <v>846</v>
      </c>
      <c r="F1142" s="314">
        <v>361.2</v>
      </c>
      <c r="G1142" s="190">
        <v>48.85</v>
      </c>
      <c r="H1142" s="190">
        <v>48.85</v>
      </c>
      <c r="I1142" s="198">
        <f t="shared" si="305"/>
        <v>1</v>
      </c>
      <c r="J1142" s="190">
        <v>4.88</v>
      </c>
      <c r="K1142" s="198">
        <f t="shared" si="306"/>
        <v>9.9897645854657102E-2</v>
      </c>
      <c r="L1142" s="314">
        <v>147.43</v>
      </c>
      <c r="M1142" s="198">
        <f t="shared" si="307"/>
        <v>1.0998976458546572</v>
      </c>
      <c r="N1142" s="314">
        <v>719.46</v>
      </c>
      <c r="O1142" s="190">
        <v>2.4500000000000002</v>
      </c>
      <c r="P1142" s="197">
        <f t="shared" si="308"/>
        <v>5.015353121801433E-2</v>
      </c>
      <c r="Q1142" s="196">
        <f t="shared" si="309"/>
        <v>2.4300000000000024</v>
      </c>
      <c r="R1142" s="197">
        <f t="shared" si="310"/>
        <v>4.9744114636642835E-2</v>
      </c>
      <c r="S1142" s="313">
        <f t="shared" si="311"/>
        <v>358.25490000000036</v>
      </c>
      <c r="T1142" s="190" t="s">
        <v>467</v>
      </c>
      <c r="U1142" s="190" t="s">
        <v>221</v>
      </c>
      <c r="V1142" s="190" t="s">
        <v>849</v>
      </c>
      <c r="W1142" s="196">
        <v>1</v>
      </c>
      <c r="X1142" s="190" t="s">
        <v>847</v>
      </c>
    </row>
    <row r="1143" spans="2:24" x14ac:dyDescent="0.25">
      <c r="B1143" s="671"/>
      <c r="C1143" s="528"/>
      <c r="D1143" s="245">
        <f t="shared" si="317"/>
        <v>7</v>
      </c>
      <c r="E1143" s="190" t="s">
        <v>637</v>
      </c>
      <c r="F1143" s="314">
        <v>333.8</v>
      </c>
      <c r="G1143" s="190">
        <v>5259</v>
      </c>
      <c r="H1143" s="190">
        <v>5259</v>
      </c>
      <c r="I1143" s="198">
        <f t="shared" si="305"/>
        <v>1</v>
      </c>
      <c r="J1143" s="190">
        <v>50.73</v>
      </c>
      <c r="K1143" s="198">
        <f t="shared" si="306"/>
        <v>9.6463205932686823E-3</v>
      </c>
      <c r="L1143" s="314">
        <v>6.58</v>
      </c>
      <c r="M1143" s="198">
        <f t="shared" si="307"/>
        <v>1.0096463205932686</v>
      </c>
      <c r="N1143" s="314">
        <v>333.8</v>
      </c>
      <c r="O1143" s="190">
        <v>50.73</v>
      </c>
      <c r="P1143" s="197">
        <f t="shared" si="308"/>
        <v>9.6463205932686823E-3</v>
      </c>
      <c r="Q1143" s="196">
        <f t="shared" si="309"/>
        <v>-4.3343106881366111E-13</v>
      </c>
      <c r="R1143" s="197">
        <f t="shared" si="310"/>
        <v>-8.2417012514482056E-17</v>
      </c>
      <c r="S1143" s="313">
        <f t="shared" si="311"/>
        <v>-2.8519764327938901E-12</v>
      </c>
      <c r="T1143" s="190" t="s">
        <v>467</v>
      </c>
      <c r="U1143" s="190" t="s">
        <v>221</v>
      </c>
      <c r="V1143" s="190" t="s">
        <v>641</v>
      </c>
      <c r="W1143" s="196">
        <v>1</v>
      </c>
      <c r="X1143" s="190" t="s">
        <v>469</v>
      </c>
    </row>
    <row r="1144" spans="2:24" x14ac:dyDescent="0.25">
      <c r="B1144" s="671"/>
      <c r="C1144" s="528"/>
      <c r="D1144" s="245">
        <f t="shared" si="317"/>
        <v>8</v>
      </c>
      <c r="E1144" s="190" t="s">
        <v>823</v>
      </c>
      <c r="F1144" s="314">
        <v>314</v>
      </c>
      <c r="G1144" s="190">
        <v>34.86</v>
      </c>
      <c r="H1144" s="190">
        <v>34.86</v>
      </c>
      <c r="I1144" s="198">
        <f t="shared" si="305"/>
        <v>1</v>
      </c>
      <c r="J1144" s="190">
        <v>3.45</v>
      </c>
      <c r="K1144" s="198">
        <f t="shared" si="306"/>
        <v>9.8967297762478493E-2</v>
      </c>
      <c r="L1144" s="314">
        <v>200</v>
      </c>
      <c r="M1144" s="198">
        <f t="shared" si="307"/>
        <v>1.0989672977624785</v>
      </c>
      <c r="N1144" s="314">
        <v>690</v>
      </c>
      <c r="O1144" s="190">
        <v>1.57</v>
      </c>
      <c r="P1144" s="197">
        <f t="shared" si="308"/>
        <v>4.5037292025243834E-2</v>
      </c>
      <c r="Q1144" s="196">
        <f t="shared" si="309"/>
        <v>1.8800000000000028</v>
      </c>
      <c r="R1144" s="197">
        <f t="shared" si="310"/>
        <v>5.3930005737234735E-2</v>
      </c>
      <c r="S1144" s="313">
        <f t="shared" si="311"/>
        <v>376.00000000000057</v>
      </c>
      <c r="T1144" s="190" t="s">
        <v>179</v>
      </c>
      <c r="U1144" s="190" t="s">
        <v>714</v>
      </c>
      <c r="V1144" s="190" t="s">
        <v>509</v>
      </c>
      <c r="W1144" s="196">
        <v>1</v>
      </c>
      <c r="X1144" s="190" t="s">
        <v>820</v>
      </c>
    </row>
    <row r="1145" spans="2:24" x14ac:dyDescent="0.25">
      <c r="B1145" s="671"/>
      <c r="C1145" s="528"/>
      <c r="D1145" s="245">
        <f t="shared" si="317"/>
        <v>9</v>
      </c>
      <c r="E1145" s="190" t="s">
        <v>612</v>
      </c>
      <c r="F1145" s="314">
        <v>181.39</v>
      </c>
      <c r="G1145" s="190">
        <v>15.74</v>
      </c>
      <c r="H1145" s="190">
        <v>15.74</v>
      </c>
      <c r="I1145" s="198">
        <f t="shared" si="305"/>
        <v>1</v>
      </c>
      <c r="J1145" s="190">
        <v>1.57</v>
      </c>
      <c r="K1145" s="198">
        <f t="shared" si="306"/>
        <v>9.9745870393900898E-2</v>
      </c>
      <c r="L1145" s="314">
        <v>232.55</v>
      </c>
      <c r="M1145" s="198">
        <f t="shared" si="307"/>
        <v>1.0997458703939007</v>
      </c>
      <c r="N1145" s="314">
        <v>365.1</v>
      </c>
      <c r="O1145" s="190">
        <v>0.78</v>
      </c>
      <c r="P1145" s="197">
        <f t="shared" si="308"/>
        <v>4.9555273189326558E-2</v>
      </c>
      <c r="Q1145" s="196">
        <f t="shared" si="309"/>
        <v>0.78999999999999848</v>
      </c>
      <c r="R1145" s="197">
        <f t="shared" si="310"/>
        <v>5.0190597204574236E-2</v>
      </c>
      <c r="S1145" s="313">
        <f t="shared" si="311"/>
        <v>183.71449999999965</v>
      </c>
      <c r="T1145" s="190" t="s">
        <v>179</v>
      </c>
      <c r="U1145" s="190" t="s">
        <v>714</v>
      </c>
      <c r="V1145" s="190" t="s">
        <v>509</v>
      </c>
      <c r="W1145" s="196">
        <v>1</v>
      </c>
      <c r="X1145" s="190" t="s">
        <v>469</v>
      </c>
    </row>
    <row r="1146" spans="2:24" x14ac:dyDescent="0.25">
      <c r="B1146" s="672"/>
      <c r="C1146" s="528"/>
      <c r="D1146" s="245">
        <f t="shared" si="317"/>
        <v>10</v>
      </c>
      <c r="E1146" s="190" t="s">
        <v>617</v>
      </c>
      <c r="F1146" s="314">
        <v>173.56</v>
      </c>
      <c r="G1146" s="190">
        <v>7.87</v>
      </c>
      <c r="H1146" s="190">
        <v>7.87</v>
      </c>
      <c r="I1146" s="198">
        <f t="shared" si="305"/>
        <v>1</v>
      </c>
      <c r="J1146" s="190">
        <v>0.75</v>
      </c>
      <c r="K1146" s="198">
        <f t="shared" si="306"/>
        <v>9.5298602287166453E-2</v>
      </c>
      <c r="L1146" s="314">
        <v>469.08</v>
      </c>
      <c r="M1146" s="198">
        <f t="shared" si="307"/>
        <v>1.0952986022871665</v>
      </c>
      <c r="N1146" s="314">
        <v>351.81</v>
      </c>
      <c r="O1146" s="190">
        <v>0.37</v>
      </c>
      <c r="P1146" s="197">
        <f t="shared" si="308"/>
        <v>4.7013977128335452E-2</v>
      </c>
      <c r="Q1146" s="196">
        <f t="shared" si="309"/>
        <v>0.38000000000000089</v>
      </c>
      <c r="R1146" s="197">
        <f t="shared" si="310"/>
        <v>4.828462515883112E-2</v>
      </c>
      <c r="S1146" s="313">
        <f t="shared" si="311"/>
        <v>178.25040000000041</v>
      </c>
      <c r="T1146" s="190" t="s">
        <v>467</v>
      </c>
      <c r="U1146" s="190" t="s">
        <v>221</v>
      </c>
      <c r="V1146" s="190" t="s">
        <v>512</v>
      </c>
      <c r="W1146" s="196">
        <v>1</v>
      </c>
      <c r="X1146" s="190" t="s">
        <v>460</v>
      </c>
    </row>
    <row r="1147" spans="2:24" x14ac:dyDescent="0.25">
      <c r="B1147" s="670">
        <v>45984</v>
      </c>
      <c r="C1147" s="528" t="str">
        <f t="shared" ref="C1147" si="318">RIGHT(TEXT(B1147,"aaa"),1)</f>
        <v>日</v>
      </c>
      <c r="D1147" s="245">
        <f t="shared" si="317"/>
        <v>1</v>
      </c>
      <c r="E1147" s="190" t="s">
        <v>544</v>
      </c>
      <c r="F1147" s="314">
        <v>1255.4100000000001</v>
      </c>
      <c r="G1147" s="190">
        <v>293.87</v>
      </c>
      <c r="H1147" s="190">
        <v>293.87</v>
      </c>
      <c r="I1147" s="198">
        <f t="shared" ref="I1147:I1210" si="319">H1147/G1147</f>
        <v>1</v>
      </c>
      <c r="J1147" s="190">
        <v>29.38</v>
      </c>
      <c r="K1147" s="198">
        <f t="shared" ref="K1147:K1210" si="320">J1147/G1147</f>
        <v>9.9976179943512433E-2</v>
      </c>
      <c r="L1147" s="314">
        <v>156.72999999999999</v>
      </c>
      <c r="M1147" s="198">
        <f t="shared" ref="M1147:M1210" si="321">(H1147+J1147)/G1147</f>
        <v>1.0999761799435124</v>
      </c>
      <c r="N1147" s="314">
        <v>4604.7299999999996</v>
      </c>
      <c r="O1147" s="190">
        <v>8.01</v>
      </c>
      <c r="P1147" s="197">
        <f t="shared" ref="P1147:P1210" si="322">O1147/G1147</f>
        <v>2.7256950352196548E-2</v>
      </c>
      <c r="Q1147" s="196">
        <f t="shared" ref="Q1147:Q1210" si="323">(H1147+J1147)-G1147-O1147</f>
        <v>21.369999999999997</v>
      </c>
      <c r="R1147" s="197">
        <f t="shared" ref="R1147:R1210" si="324">Q1147/G1147</f>
        <v>7.2719229591315881E-2</v>
      </c>
      <c r="S1147" s="313">
        <f t="shared" ref="S1147:S1210" si="325">Q1147*L1147</f>
        <v>3349.3200999999995</v>
      </c>
      <c r="T1147" s="190" t="s">
        <v>467</v>
      </c>
      <c r="U1147" s="190" t="s">
        <v>221</v>
      </c>
      <c r="V1147" s="190" t="s">
        <v>512</v>
      </c>
      <c r="W1147" s="196">
        <v>1</v>
      </c>
      <c r="X1147" s="190" t="s">
        <v>469</v>
      </c>
    </row>
    <row r="1148" spans="2:24" x14ac:dyDescent="0.25">
      <c r="B1148" s="671"/>
      <c r="C1148" s="528"/>
      <c r="D1148" s="245">
        <f t="shared" si="317"/>
        <v>2</v>
      </c>
      <c r="E1148" s="190" t="s">
        <v>636</v>
      </c>
      <c r="F1148" s="314">
        <v>1171.25</v>
      </c>
      <c r="G1148" s="190">
        <v>19605</v>
      </c>
      <c r="H1148" s="190">
        <v>19605</v>
      </c>
      <c r="I1148" s="198">
        <f t="shared" si="319"/>
        <v>1</v>
      </c>
      <c r="J1148" s="190">
        <v>201.94</v>
      </c>
      <c r="K1148" s="198">
        <f t="shared" si="320"/>
        <v>1.0300433562866616E-2</v>
      </c>
      <c r="L1148" s="314">
        <v>5.8</v>
      </c>
      <c r="M1148" s="198">
        <f t="shared" si="321"/>
        <v>1.0103004335628665</v>
      </c>
      <c r="N1148" s="314">
        <v>1171.25</v>
      </c>
      <c r="O1148" s="190">
        <v>201.94</v>
      </c>
      <c r="P1148" s="197">
        <f t="shared" si="322"/>
        <v>1.0300433562866616E-2</v>
      </c>
      <c r="Q1148" s="196">
        <f t="shared" si="323"/>
        <v>-1.3073986337985843E-12</v>
      </c>
      <c r="R1148" s="197">
        <f t="shared" si="324"/>
        <v>-6.6686999938718921E-17</v>
      </c>
      <c r="S1148" s="313">
        <f t="shared" si="325"/>
        <v>-7.5829120760317895E-12</v>
      </c>
      <c r="T1148" s="190" t="s">
        <v>179</v>
      </c>
      <c r="U1148" s="190" t="s">
        <v>536</v>
      </c>
      <c r="V1148" s="190" t="s">
        <v>702</v>
      </c>
      <c r="W1148" s="196">
        <v>1</v>
      </c>
      <c r="X1148" s="190" t="s">
        <v>469</v>
      </c>
    </row>
    <row r="1149" spans="2:24" x14ac:dyDescent="0.25">
      <c r="B1149" s="671"/>
      <c r="C1149" s="528"/>
      <c r="D1149" s="245">
        <f t="shared" si="317"/>
        <v>3</v>
      </c>
      <c r="E1149" s="190" t="s">
        <v>465</v>
      </c>
      <c r="F1149" s="314">
        <v>895.58</v>
      </c>
      <c r="G1149" s="190">
        <v>35.380000000000003</v>
      </c>
      <c r="H1149" s="190">
        <v>35.380000000000003</v>
      </c>
      <c r="I1149" s="198">
        <f t="shared" si="319"/>
        <v>1</v>
      </c>
      <c r="J1149" s="190">
        <v>3.53</v>
      </c>
      <c r="K1149" s="198">
        <f t="shared" si="320"/>
        <v>9.9773883550028253E-2</v>
      </c>
      <c r="L1149" s="314">
        <v>814.16</v>
      </c>
      <c r="M1149" s="198">
        <f t="shared" si="321"/>
        <v>1.0997738835500284</v>
      </c>
      <c r="N1149" s="314">
        <v>2873.98</v>
      </c>
      <c r="O1149" s="190">
        <v>1.1000000000000001</v>
      </c>
      <c r="P1149" s="197">
        <f t="shared" si="322"/>
        <v>3.1091011871113624E-2</v>
      </c>
      <c r="Q1149" s="196">
        <f t="shared" si="323"/>
        <v>2.430000000000001</v>
      </c>
      <c r="R1149" s="197">
        <f t="shared" si="324"/>
        <v>6.8682871678914667E-2</v>
      </c>
      <c r="S1149" s="313">
        <f t="shared" si="325"/>
        <v>1978.4088000000008</v>
      </c>
      <c r="T1149" s="190" t="s">
        <v>179</v>
      </c>
      <c r="U1149" s="190" t="s">
        <v>222</v>
      </c>
      <c r="V1149" s="190" t="s">
        <v>688</v>
      </c>
      <c r="W1149" s="196">
        <v>1</v>
      </c>
      <c r="X1149" s="190" t="s">
        <v>414</v>
      </c>
    </row>
    <row r="1150" spans="2:24" x14ac:dyDescent="0.25">
      <c r="B1150" s="671"/>
      <c r="C1150" s="528"/>
      <c r="D1150" s="245">
        <f t="shared" si="317"/>
        <v>4</v>
      </c>
      <c r="E1150" s="190" t="s">
        <v>464</v>
      </c>
      <c r="F1150" s="314">
        <v>727.94</v>
      </c>
      <c r="G1150" s="190">
        <v>17.41</v>
      </c>
      <c r="H1150" s="190">
        <v>17.41</v>
      </c>
      <c r="I1150" s="198">
        <f t="shared" si="319"/>
        <v>1</v>
      </c>
      <c r="J1150" s="190">
        <v>1.74</v>
      </c>
      <c r="K1150" s="198">
        <f t="shared" si="320"/>
        <v>9.9942561746122913E-2</v>
      </c>
      <c r="L1150" s="314">
        <v>846.44</v>
      </c>
      <c r="M1150" s="198">
        <f t="shared" si="321"/>
        <v>1.0999425617461229</v>
      </c>
      <c r="N1150" s="314">
        <v>1472.81</v>
      </c>
      <c r="O1150" s="190">
        <v>0.86</v>
      </c>
      <c r="P1150" s="197">
        <f t="shared" si="322"/>
        <v>4.9396898334290638E-2</v>
      </c>
      <c r="Q1150" s="196">
        <f t="shared" si="323"/>
        <v>0.87999999999999845</v>
      </c>
      <c r="R1150" s="197">
        <f t="shared" si="324"/>
        <v>5.0545663411832191E-2</v>
      </c>
      <c r="S1150" s="313">
        <f t="shared" si="325"/>
        <v>744.86719999999877</v>
      </c>
      <c r="T1150" s="190" t="s">
        <v>179</v>
      </c>
      <c r="U1150" s="190" t="s">
        <v>714</v>
      </c>
      <c r="V1150" s="190" t="s">
        <v>642</v>
      </c>
      <c r="W1150" s="196">
        <v>1</v>
      </c>
      <c r="X1150" s="190" t="s">
        <v>425</v>
      </c>
    </row>
    <row r="1151" spans="2:24" x14ac:dyDescent="0.25">
      <c r="B1151" s="671"/>
      <c r="C1151" s="528"/>
      <c r="D1151" s="245">
        <f t="shared" si="317"/>
        <v>5</v>
      </c>
      <c r="E1151" s="190" t="s">
        <v>637</v>
      </c>
      <c r="F1151" s="314">
        <v>690.83</v>
      </c>
      <c r="G1151" s="190">
        <v>7290</v>
      </c>
      <c r="H1151" s="190">
        <v>7290</v>
      </c>
      <c r="I1151" s="198">
        <f t="shared" si="319"/>
        <v>1</v>
      </c>
      <c r="J1151" s="190">
        <v>104.99</v>
      </c>
      <c r="K1151" s="198">
        <f t="shared" si="320"/>
        <v>1.4401920438957475E-2</v>
      </c>
      <c r="L1151" s="314">
        <v>6.58</v>
      </c>
      <c r="M1151" s="198">
        <f t="shared" si="321"/>
        <v>1.0144019204389574</v>
      </c>
      <c r="N1151" s="314">
        <v>690.83</v>
      </c>
      <c r="O1151" s="190">
        <v>104.99</v>
      </c>
      <c r="P1151" s="197">
        <f t="shared" si="322"/>
        <v>1.4401920438957475E-2</v>
      </c>
      <c r="Q1151" s="196">
        <f t="shared" si="323"/>
        <v>-2.1316282072803006E-13</v>
      </c>
      <c r="R1151" s="197">
        <f t="shared" si="324"/>
        <v>-2.9240441800827171E-17</v>
      </c>
      <c r="S1151" s="313">
        <f t="shared" si="325"/>
        <v>-1.4026113603904378E-12</v>
      </c>
      <c r="T1151" s="190" t="s">
        <v>467</v>
      </c>
      <c r="U1151" s="190" t="s">
        <v>221</v>
      </c>
      <c r="V1151" s="190" t="s">
        <v>641</v>
      </c>
      <c r="W1151" s="196">
        <v>1</v>
      </c>
      <c r="X1151" s="190" t="s">
        <v>469</v>
      </c>
    </row>
    <row r="1152" spans="2:24" x14ac:dyDescent="0.25">
      <c r="B1152" s="671"/>
      <c r="C1152" s="528"/>
      <c r="D1152" s="245">
        <f t="shared" si="317"/>
        <v>6</v>
      </c>
      <c r="E1152" s="190" t="s">
        <v>493</v>
      </c>
      <c r="F1152" s="314">
        <v>677.53</v>
      </c>
      <c r="G1152" s="190">
        <v>49.34</v>
      </c>
      <c r="H1152" s="190">
        <v>49.34</v>
      </c>
      <c r="I1152" s="198">
        <f t="shared" si="319"/>
        <v>1</v>
      </c>
      <c r="J1152" s="190">
        <v>4.93</v>
      </c>
      <c r="K1152" s="198">
        <f t="shared" si="320"/>
        <v>9.9918929874341297E-2</v>
      </c>
      <c r="L1152" s="314">
        <v>278.82</v>
      </c>
      <c r="M1152" s="198">
        <f t="shared" si="321"/>
        <v>1.0999189298743413</v>
      </c>
      <c r="N1152" s="314">
        <v>1374.58</v>
      </c>
      <c r="O1152" s="190">
        <v>2.4300000000000002</v>
      </c>
      <c r="P1152" s="197">
        <f t="shared" si="322"/>
        <v>4.9250101337657073E-2</v>
      </c>
      <c r="Q1152" s="196">
        <f t="shared" si="323"/>
        <v>2.4999999999999996</v>
      </c>
      <c r="R1152" s="197">
        <f t="shared" si="324"/>
        <v>5.0668828536684217E-2</v>
      </c>
      <c r="S1152" s="313">
        <f t="shared" si="325"/>
        <v>697.04999999999984</v>
      </c>
      <c r="T1152" s="190" t="s">
        <v>467</v>
      </c>
      <c r="U1152" s="190" t="s">
        <v>221</v>
      </c>
      <c r="V1152" s="190" t="s">
        <v>512</v>
      </c>
      <c r="W1152" s="196">
        <v>1</v>
      </c>
      <c r="X1152" s="190" t="s">
        <v>469</v>
      </c>
    </row>
    <row r="1153" spans="2:24" x14ac:dyDescent="0.25">
      <c r="B1153" s="671"/>
      <c r="C1153" s="528"/>
      <c r="D1153" s="245">
        <f t="shared" si="317"/>
        <v>7</v>
      </c>
      <c r="E1153" s="190" t="s">
        <v>701</v>
      </c>
      <c r="F1153" s="314">
        <v>655.05999999999995</v>
      </c>
      <c r="G1153" s="190">
        <v>106.21</v>
      </c>
      <c r="H1153" s="190">
        <v>145.35</v>
      </c>
      <c r="I1153" s="198">
        <f t="shared" si="319"/>
        <v>1.368515205724508</v>
      </c>
      <c r="J1153" s="190">
        <v>0</v>
      </c>
      <c r="K1153" s="198">
        <f t="shared" si="320"/>
        <v>0</v>
      </c>
      <c r="L1153" s="314">
        <v>278.75</v>
      </c>
      <c r="M1153" s="198">
        <f t="shared" si="321"/>
        <v>1.368515205724508</v>
      </c>
      <c r="N1153" s="314">
        <v>10910.28</v>
      </c>
      <c r="O1153" s="190">
        <v>2.35</v>
      </c>
      <c r="P1153" s="197">
        <f t="shared" si="322"/>
        <v>2.2125976838339143E-2</v>
      </c>
      <c r="Q1153" s="196">
        <f t="shared" si="323"/>
        <v>36.79</v>
      </c>
      <c r="R1153" s="197">
        <f t="shared" si="324"/>
        <v>0.34638922888616891</v>
      </c>
      <c r="S1153" s="313">
        <f t="shared" si="325"/>
        <v>10255.2125</v>
      </c>
      <c r="T1153" s="190" t="s">
        <v>467</v>
      </c>
      <c r="U1153" s="190" t="s">
        <v>221</v>
      </c>
      <c r="V1153" s="190" t="s">
        <v>866</v>
      </c>
      <c r="W1153" s="196">
        <v>1</v>
      </c>
      <c r="X1153" s="190" t="s">
        <v>469</v>
      </c>
    </row>
    <row r="1154" spans="2:24" x14ac:dyDescent="0.25">
      <c r="B1154" s="671"/>
      <c r="C1154" s="528"/>
      <c r="D1154" s="245">
        <f t="shared" si="317"/>
        <v>8</v>
      </c>
      <c r="E1154" s="190" t="s">
        <v>848</v>
      </c>
      <c r="F1154" s="314">
        <v>654.33000000000004</v>
      </c>
      <c r="G1154" s="190">
        <v>43.22</v>
      </c>
      <c r="H1154" s="190">
        <v>43.22</v>
      </c>
      <c r="I1154" s="198">
        <f t="shared" si="319"/>
        <v>1</v>
      </c>
      <c r="J1154" s="190">
        <v>4.32</v>
      </c>
      <c r="K1154" s="198">
        <f t="shared" si="320"/>
        <v>9.9953725127255907E-2</v>
      </c>
      <c r="L1154" s="314">
        <v>536.34</v>
      </c>
      <c r="M1154" s="198">
        <f t="shared" si="321"/>
        <v>1.099953725127256</v>
      </c>
      <c r="N1154" s="314">
        <v>2316.9899999999998</v>
      </c>
      <c r="O1154" s="190">
        <v>1.22</v>
      </c>
      <c r="P1154" s="197">
        <f t="shared" si="322"/>
        <v>2.8227672373900971E-2</v>
      </c>
      <c r="Q1154" s="196">
        <f t="shared" si="323"/>
        <v>3.1000000000000005</v>
      </c>
      <c r="R1154" s="197">
        <f t="shared" si="324"/>
        <v>7.1726052753354946E-2</v>
      </c>
      <c r="S1154" s="313">
        <f t="shared" si="325"/>
        <v>1662.6540000000005</v>
      </c>
      <c r="T1154" s="190" t="s">
        <v>179</v>
      </c>
      <c r="U1154" s="190" t="s">
        <v>714</v>
      </c>
      <c r="V1154" s="190" t="s">
        <v>509</v>
      </c>
      <c r="W1154" s="196">
        <v>1</v>
      </c>
      <c r="X1154" s="190" t="s">
        <v>847</v>
      </c>
    </row>
    <row r="1155" spans="2:24" x14ac:dyDescent="0.25">
      <c r="B1155" s="671"/>
      <c r="C1155" s="528"/>
      <c r="D1155" s="245">
        <f t="shared" si="317"/>
        <v>9</v>
      </c>
      <c r="E1155" s="190" t="s">
        <v>548</v>
      </c>
      <c r="F1155" s="314">
        <v>651.25</v>
      </c>
      <c r="G1155" s="190">
        <v>27.25</v>
      </c>
      <c r="H1155" s="190">
        <v>27.25</v>
      </c>
      <c r="I1155" s="198">
        <f t="shared" si="319"/>
        <v>1</v>
      </c>
      <c r="J1155" s="190">
        <v>2.71</v>
      </c>
      <c r="K1155" s="198">
        <f t="shared" si="320"/>
        <v>9.944954128440367E-2</v>
      </c>
      <c r="L1155" s="314">
        <v>930.36</v>
      </c>
      <c r="M1155" s="198">
        <f t="shared" si="321"/>
        <v>1.0994495412844036</v>
      </c>
      <c r="N1155" s="314">
        <v>2521.2800000000002</v>
      </c>
      <c r="O1155" s="190">
        <v>0.7</v>
      </c>
      <c r="P1155" s="197">
        <f t="shared" si="322"/>
        <v>2.5688073394495411E-2</v>
      </c>
      <c r="Q1155" s="196">
        <f t="shared" si="323"/>
        <v>2.0100000000000007</v>
      </c>
      <c r="R1155" s="197">
        <f t="shared" si="324"/>
        <v>7.3761467889908283E-2</v>
      </c>
      <c r="S1155" s="313">
        <f t="shared" si="325"/>
        <v>1870.0236000000007</v>
      </c>
      <c r="T1155" s="190" t="s">
        <v>179</v>
      </c>
      <c r="U1155" s="190" t="s">
        <v>714</v>
      </c>
      <c r="V1155" s="190" t="s">
        <v>642</v>
      </c>
      <c r="W1155" s="196">
        <v>1</v>
      </c>
      <c r="X1155" s="190" t="s">
        <v>424</v>
      </c>
    </row>
    <row r="1156" spans="2:24" x14ac:dyDescent="0.25">
      <c r="B1156" s="672"/>
      <c r="C1156" s="528"/>
      <c r="D1156" s="245">
        <f t="shared" si="317"/>
        <v>10</v>
      </c>
      <c r="E1156" s="190" t="s">
        <v>845</v>
      </c>
      <c r="F1156" s="314">
        <v>650.29999999999995</v>
      </c>
      <c r="G1156" s="190">
        <v>215.34</v>
      </c>
      <c r="H1156" s="190">
        <v>215.34</v>
      </c>
      <c r="I1156" s="198">
        <f t="shared" si="319"/>
        <v>1</v>
      </c>
      <c r="J1156" s="190">
        <v>21.51</v>
      </c>
      <c r="K1156" s="198">
        <f t="shared" si="320"/>
        <v>9.9888548342156588E-2</v>
      </c>
      <c r="L1156" s="314">
        <v>102.41</v>
      </c>
      <c r="M1156" s="198">
        <f t="shared" si="321"/>
        <v>1.0998885483421565</v>
      </c>
      <c r="N1156" s="314">
        <v>2202.84</v>
      </c>
      <c r="O1156" s="190">
        <v>6.35</v>
      </c>
      <c r="P1156" s="197">
        <f t="shared" si="322"/>
        <v>2.948825113773567E-2</v>
      </c>
      <c r="Q1156" s="196">
        <f t="shared" si="323"/>
        <v>15.159999999999991</v>
      </c>
      <c r="R1156" s="197">
        <f t="shared" si="324"/>
        <v>7.040029720442087E-2</v>
      </c>
      <c r="S1156" s="313">
        <f t="shared" si="325"/>
        <v>1552.535599999999</v>
      </c>
      <c r="T1156" s="190" t="s">
        <v>467</v>
      </c>
      <c r="U1156" s="190" t="s">
        <v>221</v>
      </c>
      <c r="V1156" s="190" t="s">
        <v>685</v>
      </c>
      <c r="W1156" s="196">
        <v>1</v>
      </c>
      <c r="X1156" s="190" t="s">
        <v>469</v>
      </c>
    </row>
    <row r="1157" spans="2:24" x14ac:dyDescent="0.25">
      <c r="B1157" s="670">
        <v>45985</v>
      </c>
      <c r="C1157" s="528" t="str">
        <f t="shared" ref="C1157" si="326">RIGHT(TEXT(B1157,"aaa"),1)</f>
        <v>一</v>
      </c>
      <c r="D1157" s="245">
        <f t="shared" si="317"/>
        <v>1</v>
      </c>
      <c r="E1157" s="190" t="s">
        <v>636</v>
      </c>
      <c r="F1157" s="314">
        <v>2541.9699999999998</v>
      </c>
      <c r="G1157" s="190">
        <v>19374</v>
      </c>
      <c r="H1157" s="190">
        <v>19374</v>
      </c>
      <c r="I1157" s="198">
        <f t="shared" si="319"/>
        <v>1</v>
      </c>
      <c r="J1157" s="190">
        <v>438.27</v>
      </c>
      <c r="K1157" s="198">
        <f t="shared" si="320"/>
        <v>2.2621554660885723E-2</v>
      </c>
      <c r="L1157" s="314">
        <v>5.8</v>
      </c>
      <c r="M1157" s="198">
        <f t="shared" si="321"/>
        <v>1.0226215546608857</v>
      </c>
      <c r="N1157" s="314">
        <v>2541.9699999999998</v>
      </c>
      <c r="O1157" s="190">
        <v>438.27</v>
      </c>
      <c r="P1157" s="197">
        <f t="shared" si="322"/>
        <v>2.2621554660885723E-2</v>
      </c>
      <c r="Q1157" s="196">
        <f t="shared" si="323"/>
        <v>4.5474735088646412E-13</v>
      </c>
      <c r="R1157" s="197">
        <f t="shared" si="324"/>
        <v>2.3472042473751631E-17</v>
      </c>
      <c r="S1157" s="313">
        <f t="shared" si="325"/>
        <v>2.6375346351414918E-12</v>
      </c>
      <c r="T1157" s="190" t="s">
        <v>179</v>
      </c>
      <c r="U1157" s="190" t="s">
        <v>536</v>
      </c>
      <c r="V1157" s="190" t="s">
        <v>702</v>
      </c>
      <c r="W1157" s="196">
        <v>1</v>
      </c>
      <c r="X1157" s="190" t="s">
        <v>469</v>
      </c>
    </row>
    <row r="1158" spans="2:24" x14ac:dyDescent="0.25">
      <c r="B1158" s="671"/>
      <c r="C1158" s="528"/>
      <c r="D1158" s="245">
        <f t="shared" si="317"/>
        <v>2</v>
      </c>
      <c r="E1158" s="190" t="s">
        <v>690</v>
      </c>
      <c r="F1158" s="314">
        <v>969.02</v>
      </c>
      <c r="G1158" s="190">
        <v>104.67</v>
      </c>
      <c r="H1158" s="190">
        <v>104.67</v>
      </c>
      <c r="I1158" s="198">
        <f t="shared" si="319"/>
        <v>1</v>
      </c>
      <c r="J1158" s="190">
        <v>8.06</v>
      </c>
      <c r="K1158" s="198">
        <f t="shared" si="320"/>
        <v>7.7003917072704695E-2</v>
      </c>
      <c r="L1158" s="314">
        <v>313.60000000000002</v>
      </c>
      <c r="M1158" s="198">
        <f t="shared" si="321"/>
        <v>1.0770039170727048</v>
      </c>
      <c r="N1158" s="314">
        <v>2527.62</v>
      </c>
      <c r="O1158" s="190">
        <v>3.09</v>
      </c>
      <c r="P1158" s="197">
        <f t="shared" si="322"/>
        <v>2.9521352823158497E-2</v>
      </c>
      <c r="Q1158" s="196">
        <f t="shared" si="323"/>
        <v>4.9700000000000024</v>
      </c>
      <c r="R1158" s="197">
        <f t="shared" si="324"/>
        <v>4.7482564249546215E-2</v>
      </c>
      <c r="S1158" s="313">
        <f t="shared" si="325"/>
        <v>1558.5920000000008</v>
      </c>
      <c r="T1158" s="190" t="s">
        <v>467</v>
      </c>
      <c r="U1158" s="190" t="s">
        <v>221</v>
      </c>
      <c r="V1158" s="190" t="s">
        <v>512</v>
      </c>
      <c r="W1158" s="196">
        <v>1</v>
      </c>
      <c r="X1158" s="190" t="s">
        <v>469</v>
      </c>
    </row>
    <row r="1159" spans="2:24" x14ac:dyDescent="0.25">
      <c r="B1159" s="671"/>
      <c r="C1159" s="528"/>
      <c r="D1159" s="245">
        <f t="shared" si="317"/>
        <v>3</v>
      </c>
      <c r="E1159" s="190" t="s">
        <v>481</v>
      </c>
      <c r="F1159" s="314">
        <v>889.6</v>
      </c>
      <c r="G1159" s="190">
        <v>329</v>
      </c>
      <c r="H1159" s="190">
        <v>329</v>
      </c>
      <c r="I1159" s="198">
        <f t="shared" si="319"/>
        <v>1</v>
      </c>
      <c r="J1159" s="190">
        <v>17.73</v>
      </c>
      <c r="K1159" s="198">
        <f t="shared" si="320"/>
        <v>5.3890577507598784E-2</v>
      </c>
      <c r="L1159" s="314">
        <v>111.2</v>
      </c>
      <c r="M1159" s="198">
        <f t="shared" si="321"/>
        <v>1.0538905775075988</v>
      </c>
      <c r="N1159" s="314">
        <v>1971.58</v>
      </c>
      <c r="O1159" s="190">
        <v>8</v>
      </c>
      <c r="P1159" s="197">
        <f t="shared" si="322"/>
        <v>2.4316109422492401E-2</v>
      </c>
      <c r="Q1159" s="196">
        <f t="shared" si="323"/>
        <v>9.7300000000000182</v>
      </c>
      <c r="R1159" s="197">
        <f t="shared" si="324"/>
        <v>2.9574468085106439E-2</v>
      </c>
      <c r="S1159" s="313">
        <f t="shared" si="325"/>
        <v>1081.9760000000022</v>
      </c>
      <c r="T1159" s="190" t="s">
        <v>179</v>
      </c>
      <c r="U1159" s="190" t="s">
        <v>714</v>
      </c>
      <c r="V1159" s="190" t="s">
        <v>642</v>
      </c>
      <c r="W1159" s="196">
        <v>1</v>
      </c>
      <c r="X1159" s="190" t="s">
        <v>429</v>
      </c>
    </row>
    <row r="1160" spans="2:24" x14ac:dyDescent="0.25">
      <c r="B1160" s="671"/>
      <c r="C1160" s="528"/>
      <c r="D1160" s="245">
        <f t="shared" si="317"/>
        <v>4</v>
      </c>
      <c r="E1160" s="190" t="s">
        <v>614</v>
      </c>
      <c r="F1160" s="314">
        <v>723.63</v>
      </c>
      <c r="G1160" s="190">
        <v>328.59</v>
      </c>
      <c r="H1160" s="190">
        <v>328.59</v>
      </c>
      <c r="I1160" s="198">
        <f t="shared" si="319"/>
        <v>1</v>
      </c>
      <c r="J1160" s="190">
        <v>15.18</v>
      </c>
      <c r="K1160" s="198">
        <f t="shared" si="320"/>
        <v>4.6197388843239297E-2</v>
      </c>
      <c r="L1160" s="314">
        <v>95.34</v>
      </c>
      <c r="M1160" s="198">
        <f t="shared" si="321"/>
        <v>1.0461973888432394</v>
      </c>
      <c r="N1160" s="314">
        <v>1447.26</v>
      </c>
      <c r="O1160" s="190">
        <v>7.59</v>
      </c>
      <c r="P1160" s="197">
        <f t="shared" si="322"/>
        <v>2.3098694421619648E-2</v>
      </c>
      <c r="Q1160" s="196">
        <f t="shared" si="323"/>
        <v>7.590000000000007</v>
      </c>
      <c r="R1160" s="197">
        <f t="shared" si="324"/>
        <v>2.3098694421619669E-2</v>
      </c>
      <c r="S1160" s="313">
        <f t="shared" si="325"/>
        <v>723.63060000000064</v>
      </c>
      <c r="T1160" s="190" t="s">
        <v>179</v>
      </c>
      <c r="U1160" s="190" t="s">
        <v>714</v>
      </c>
      <c r="V1160" s="190" t="s">
        <v>642</v>
      </c>
      <c r="W1160" s="196">
        <v>1</v>
      </c>
      <c r="X1160" s="190" t="s">
        <v>469</v>
      </c>
    </row>
    <row r="1161" spans="2:24" x14ac:dyDescent="0.25">
      <c r="B1161" s="671"/>
      <c r="C1161" s="528"/>
      <c r="D1161" s="245">
        <f t="shared" si="317"/>
        <v>5</v>
      </c>
      <c r="E1161" s="190" t="s">
        <v>637</v>
      </c>
      <c r="F1161" s="314">
        <v>553.64</v>
      </c>
      <c r="G1161" s="190">
        <v>6978</v>
      </c>
      <c r="H1161" s="190">
        <v>6978</v>
      </c>
      <c r="I1161" s="198">
        <f t="shared" si="319"/>
        <v>1</v>
      </c>
      <c r="J1161" s="190">
        <v>84.14</v>
      </c>
      <c r="K1161" s="198">
        <f t="shared" si="320"/>
        <v>1.2057896245342505E-2</v>
      </c>
      <c r="L1161" s="314">
        <v>6.58</v>
      </c>
      <c r="M1161" s="198">
        <f t="shared" si="321"/>
        <v>1.0120578962453426</v>
      </c>
      <c r="N1161" s="314">
        <v>553.64</v>
      </c>
      <c r="O1161" s="190">
        <v>84.14</v>
      </c>
      <c r="P1161" s="197">
        <f t="shared" si="322"/>
        <v>1.2057896245342505E-2</v>
      </c>
      <c r="Q1161" s="196">
        <f t="shared" si="323"/>
        <v>3.2684965844964609E-13</v>
      </c>
      <c r="R1161" s="197">
        <f t="shared" si="324"/>
        <v>4.6840019840877914E-17</v>
      </c>
      <c r="S1161" s="313">
        <f t="shared" si="325"/>
        <v>2.1506707525986713E-12</v>
      </c>
      <c r="T1161" s="190" t="s">
        <v>467</v>
      </c>
      <c r="U1161" s="190" t="s">
        <v>221</v>
      </c>
      <c r="V1161" s="190" t="s">
        <v>641</v>
      </c>
      <c r="W1161" s="196">
        <v>1</v>
      </c>
      <c r="X1161" s="190" t="s">
        <v>469</v>
      </c>
    </row>
    <row r="1162" spans="2:24" x14ac:dyDescent="0.25">
      <c r="B1162" s="671"/>
      <c r="C1162" s="528"/>
      <c r="D1162" s="245">
        <f t="shared" si="317"/>
        <v>6</v>
      </c>
      <c r="E1162" s="190" t="s">
        <v>823</v>
      </c>
      <c r="F1162" s="314">
        <v>508</v>
      </c>
      <c r="G1162" s="190">
        <v>47.49</v>
      </c>
      <c r="H1162" s="190">
        <v>47.49</v>
      </c>
      <c r="I1162" s="198">
        <f t="shared" si="319"/>
        <v>1</v>
      </c>
      <c r="J1162" s="190">
        <v>4.01</v>
      </c>
      <c r="K1162" s="198">
        <f t="shared" si="320"/>
        <v>8.4438829227205719E-2</v>
      </c>
      <c r="L1162" s="314">
        <v>200</v>
      </c>
      <c r="M1162" s="198">
        <f t="shared" si="321"/>
        <v>1.0844388292272056</v>
      </c>
      <c r="N1162" s="314">
        <v>802</v>
      </c>
      <c r="O1162" s="190">
        <v>2.54</v>
      </c>
      <c r="P1162" s="197">
        <f t="shared" si="322"/>
        <v>5.3484944198778687E-2</v>
      </c>
      <c r="Q1162" s="196">
        <f t="shared" si="323"/>
        <v>1.469999999999998</v>
      </c>
      <c r="R1162" s="197">
        <f t="shared" si="324"/>
        <v>3.0953885028426994E-2</v>
      </c>
      <c r="S1162" s="313">
        <f t="shared" si="325"/>
        <v>293.9999999999996</v>
      </c>
      <c r="T1162" s="190" t="s">
        <v>179</v>
      </c>
      <c r="U1162" s="190" t="s">
        <v>714</v>
      </c>
      <c r="V1162" s="190" t="s">
        <v>509</v>
      </c>
      <c r="W1162" s="196">
        <v>1</v>
      </c>
      <c r="X1162" s="190" t="s">
        <v>820</v>
      </c>
    </row>
    <row r="1163" spans="2:24" x14ac:dyDescent="0.25">
      <c r="B1163" s="671"/>
      <c r="C1163" s="528"/>
      <c r="D1163" s="245">
        <f t="shared" si="317"/>
        <v>7</v>
      </c>
      <c r="E1163" s="190" t="s">
        <v>708</v>
      </c>
      <c r="F1163" s="314">
        <v>310.45999999999998</v>
      </c>
      <c r="G1163" s="190">
        <v>21.22</v>
      </c>
      <c r="H1163" s="190">
        <v>21.22</v>
      </c>
      <c r="I1163" s="198">
        <f t="shared" si="319"/>
        <v>1</v>
      </c>
      <c r="J1163" s="190">
        <v>2.0099999999999998</v>
      </c>
      <c r="K1163" s="198">
        <f t="shared" si="320"/>
        <v>9.4721960414703099E-2</v>
      </c>
      <c r="L1163" s="314">
        <v>316.8</v>
      </c>
      <c r="M1163" s="198">
        <f t="shared" si="321"/>
        <v>1.0947219604147029</v>
      </c>
      <c r="N1163" s="314">
        <v>636.77</v>
      </c>
      <c r="O1163" s="190">
        <v>0.98</v>
      </c>
      <c r="P1163" s="197">
        <f t="shared" si="322"/>
        <v>4.6182846371347785E-2</v>
      </c>
      <c r="Q1163" s="196">
        <f t="shared" si="323"/>
        <v>1.029999999999998</v>
      </c>
      <c r="R1163" s="197">
        <f t="shared" si="324"/>
        <v>4.8539114043355237E-2</v>
      </c>
      <c r="S1163" s="313">
        <f t="shared" si="325"/>
        <v>326.30399999999941</v>
      </c>
      <c r="T1163" s="190" t="s">
        <v>179</v>
      </c>
      <c r="U1163" s="190" t="s">
        <v>714</v>
      </c>
      <c r="V1163" s="190" t="s">
        <v>642</v>
      </c>
      <c r="W1163" s="196">
        <v>1</v>
      </c>
      <c r="X1163" s="190" t="s">
        <v>695</v>
      </c>
    </row>
    <row r="1164" spans="2:24" x14ac:dyDescent="0.25">
      <c r="B1164" s="671"/>
      <c r="C1164" s="528"/>
      <c r="D1164" s="245">
        <f t="shared" si="317"/>
        <v>8</v>
      </c>
      <c r="E1164" s="190" t="s">
        <v>805</v>
      </c>
      <c r="F1164" s="314">
        <v>266.20999999999998</v>
      </c>
      <c r="G1164" s="190">
        <v>34.86</v>
      </c>
      <c r="H1164" s="190">
        <v>34.86</v>
      </c>
      <c r="I1164" s="198">
        <f t="shared" si="319"/>
        <v>1</v>
      </c>
      <c r="J1164" s="190">
        <v>3.45</v>
      </c>
      <c r="K1164" s="198">
        <f t="shared" si="320"/>
        <v>9.8967297762478493E-2</v>
      </c>
      <c r="L1164" s="314">
        <v>161.34</v>
      </c>
      <c r="M1164" s="198">
        <f t="shared" si="321"/>
        <v>1.0989672977624785</v>
      </c>
      <c r="N1164" s="314">
        <v>556.62</v>
      </c>
      <c r="O1164" s="190">
        <v>1.65</v>
      </c>
      <c r="P1164" s="197">
        <f t="shared" si="322"/>
        <v>4.7332185886402749E-2</v>
      </c>
      <c r="Q1164" s="196">
        <f t="shared" si="323"/>
        <v>1.8000000000000029</v>
      </c>
      <c r="R1164" s="197">
        <f t="shared" si="324"/>
        <v>5.1635111876075813E-2</v>
      </c>
      <c r="S1164" s="313">
        <f t="shared" si="325"/>
        <v>290.41200000000049</v>
      </c>
      <c r="T1164" s="190" t="s">
        <v>179</v>
      </c>
      <c r="U1164" s="190" t="s">
        <v>714</v>
      </c>
      <c r="V1164" s="190" t="s">
        <v>642</v>
      </c>
      <c r="W1164" s="196">
        <v>1</v>
      </c>
      <c r="X1164" s="190" t="s">
        <v>797</v>
      </c>
    </row>
    <row r="1165" spans="2:24" x14ac:dyDescent="0.25">
      <c r="B1165" s="671"/>
      <c r="C1165" s="528"/>
      <c r="D1165" s="245">
        <f t="shared" si="317"/>
        <v>9</v>
      </c>
      <c r="E1165" s="190" t="s">
        <v>822</v>
      </c>
      <c r="F1165" s="314">
        <v>252.77</v>
      </c>
      <c r="G1165" s="190">
        <v>4749</v>
      </c>
      <c r="H1165" s="190">
        <v>4749</v>
      </c>
      <c r="I1165" s="198">
        <f t="shared" si="319"/>
        <v>1</v>
      </c>
      <c r="J1165" s="190">
        <v>36.11</v>
      </c>
      <c r="K1165" s="198">
        <f t="shared" si="320"/>
        <v>7.6037060433775533E-3</v>
      </c>
      <c r="L1165" s="314">
        <v>7</v>
      </c>
      <c r="M1165" s="198">
        <f t="shared" si="321"/>
        <v>1.0076037060433776</v>
      </c>
      <c r="N1165" s="314">
        <v>252.77</v>
      </c>
      <c r="O1165" s="190">
        <v>36.11</v>
      </c>
      <c r="P1165" s="197">
        <f t="shared" si="322"/>
        <v>7.6037060433775533E-3</v>
      </c>
      <c r="Q1165" s="196">
        <f t="shared" si="323"/>
        <v>-3.2684965844964609E-13</v>
      </c>
      <c r="R1165" s="197">
        <f t="shared" si="324"/>
        <v>-6.8824943872319662E-17</v>
      </c>
      <c r="S1165" s="313">
        <f t="shared" si="325"/>
        <v>-2.2879476091475226E-12</v>
      </c>
      <c r="T1165" s="190" t="s">
        <v>179</v>
      </c>
      <c r="U1165" s="190" t="s">
        <v>536</v>
      </c>
      <c r="V1165" s="190" t="s">
        <v>640</v>
      </c>
      <c r="W1165" s="196">
        <v>1</v>
      </c>
      <c r="X1165" s="190" t="s">
        <v>820</v>
      </c>
    </row>
    <row r="1166" spans="2:24" x14ac:dyDescent="0.25">
      <c r="B1166" s="672"/>
      <c r="C1166" s="528"/>
      <c r="D1166" s="245">
        <f t="shared" si="317"/>
        <v>10</v>
      </c>
      <c r="E1166" s="190" t="s">
        <v>663</v>
      </c>
      <c r="F1166" s="314">
        <v>222.53</v>
      </c>
      <c r="G1166" s="190">
        <v>6178</v>
      </c>
      <c r="H1166" s="190">
        <v>6178</v>
      </c>
      <c r="I1166" s="198">
        <f t="shared" si="319"/>
        <v>1</v>
      </c>
      <c r="J1166" s="190">
        <v>31.79</v>
      </c>
      <c r="K1166" s="198">
        <f t="shared" si="320"/>
        <v>5.1456782130139206E-3</v>
      </c>
      <c r="L1166" s="314">
        <v>7</v>
      </c>
      <c r="M1166" s="198">
        <f t="shared" si="321"/>
        <v>1.0051456782130139</v>
      </c>
      <c r="N1166" s="314">
        <v>222.53</v>
      </c>
      <c r="O1166" s="190">
        <v>31.79</v>
      </c>
      <c r="P1166" s="197">
        <f t="shared" si="322"/>
        <v>5.1456782130139206E-3</v>
      </c>
      <c r="Q1166" s="196">
        <f t="shared" si="323"/>
        <v>-3.5527136788005009E-14</v>
      </c>
      <c r="R1166" s="197">
        <f t="shared" si="324"/>
        <v>-5.7505886675307559E-18</v>
      </c>
      <c r="S1166" s="313">
        <f t="shared" si="325"/>
        <v>-2.4868995751603507E-13</v>
      </c>
      <c r="T1166" s="190" t="s">
        <v>467</v>
      </c>
      <c r="U1166" s="190" t="s">
        <v>221</v>
      </c>
      <c r="V1166" s="190" t="s">
        <v>641</v>
      </c>
      <c r="W1166" s="196">
        <v>1</v>
      </c>
      <c r="X1166" s="190" t="s">
        <v>469</v>
      </c>
    </row>
    <row r="1167" spans="2:24" x14ac:dyDescent="0.25">
      <c r="B1167" s="670">
        <v>45986</v>
      </c>
      <c r="C1167" s="528" t="str">
        <f t="shared" ref="C1167" si="327">RIGHT(TEXT(B1167,"aaa"),1)</f>
        <v>二</v>
      </c>
      <c r="D1167" s="245">
        <f t="shared" si="317"/>
        <v>1</v>
      </c>
      <c r="E1167" s="190"/>
      <c r="F1167" s="314"/>
      <c r="G1167" s="190"/>
      <c r="H1167" s="190"/>
      <c r="I1167" s="198" t="e">
        <f t="shared" si="319"/>
        <v>#DIV/0!</v>
      </c>
      <c r="J1167" s="190"/>
      <c r="K1167" s="198" t="e">
        <f t="shared" si="320"/>
        <v>#DIV/0!</v>
      </c>
      <c r="L1167" s="314"/>
      <c r="M1167" s="198" t="e">
        <f t="shared" si="321"/>
        <v>#DIV/0!</v>
      </c>
      <c r="N1167" s="314"/>
      <c r="O1167" s="190"/>
      <c r="P1167" s="197" t="e">
        <f t="shared" si="322"/>
        <v>#DIV/0!</v>
      </c>
      <c r="Q1167" s="196">
        <f t="shared" si="323"/>
        <v>0</v>
      </c>
      <c r="R1167" s="197" t="e">
        <f t="shared" si="324"/>
        <v>#DIV/0!</v>
      </c>
      <c r="S1167" s="313">
        <f t="shared" si="325"/>
        <v>0</v>
      </c>
      <c r="T1167" s="190"/>
      <c r="U1167" s="190"/>
      <c r="V1167" s="190"/>
      <c r="W1167" s="196">
        <v>1</v>
      </c>
      <c r="X1167" s="190"/>
    </row>
    <row r="1168" spans="2:24" x14ac:dyDescent="0.25">
      <c r="B1168" s="671"/>
      <c r="C1168" s="528"/>
      <c r="D1168" s="245">
        <f t="shared" si="317"/>
        <v>2</v>
      </c>
      <c r="E1168" s="190"/>
      <c r="F1168" s="314"/>
      <c r="G1168" s="190"/>
      <c r="H1168" s="190"/>
      <c r="I1168" s="198" t="e">
        <f t="shared" si="319"/>
        <v>#DIV/0!</v>
      </c>
      <c r="J1168" s="190"/>
      <c r="K1168" s="198" t="e">
        <f t="shared" si="320"/>
        <v>#DIV/0!</v>
      </c>
      <c r="L1168" s="314"/>
      <c r="M1168" s="198" t="e">
        <f t="shared" si="321"/>
        <v>#DIV/0!</v>
      </c>
      <c r="N1168" s="314"/>
      <c r="O1168" s="190"/>
      <c r="P1168" s="197" t="e">
        <f t="shared" si="322"/>
        <v>#DIV/0!</v>
      </c>
      <c r="Q1168" s="196">
        <f t="shared" si="323"/>
        <v>0</v>
      </c>
      <c r="R1168" s="197" t="e">
        <f t="shared" si="324"/>
        <v>#DIV/0!</v>
      </c>
      <c r="S1168" s="313">
        <f t="shared" si="325"/>
        <v>0</v>
      </c>
      <c r="T1168" s="190"/>
      <c r="U1168" s="190"/>
      <c r="V1168" s="190"/>
      <c r="W1168" s="196">
        <v>1</v>
      </c>
      <c r="X1168" s="190"/>
    </row>
    <row r="1169" spans="2:24" x14ac:dyDescent="0.25">
      <c r="B1169" s="671"/>
      <c r="C1169" s="528"/>
      <c r="D1169" s="245">
        <f t="shared" si="317"/>
        <v>3</v>
      </c>
      <c r="E1169" s="190"/>
      <c r="F1169" s="314"/>
      <c r="G1169" s="190"/>
      <c r="H1169" s="190"/>
      <c r="I1169" s="198" t="e">
        <f t="shared" si="319"/>
        <v>#DIV/0!</v>
      </c>
      <c r="J1169" s="190"/>
      <c r="K1169" s="198" t="e">
        <f t="shared" si="320"/>
        <v>#DIV/0!</v>
      </c>
      <c r="L1169" s="314"/>
      <c r="M1169" s="198" t="e">
        <f t="shared" si="321"/>
        <v>#DIV/0!</v>
      </c>
      <c r="N1169" s="314"/>
      <c r="O1169" s="190"/>
      <c r="P1169" s="197" t="e">
        <f t="shared" si="322"/>
        <v>#DIV/0!</v>
      </c>
      <c r="Q1169" s="196">
        <f t="shared" si="323"/>
        <v>0</v>
      </c>
      <c r="R1169" s="197" t="e">
        <f t="shared" si="324"/>
        <v>#DIV/0!</v>
      </c>
      <c r="S1169" s="313">
        <f t="shared" si="325"/>
        <v>0</v>
      </c>
      <c r="T1169" s="190"/>
      <c r="U1169" s="190"/>
      <c r="V1169" s="190"/>
      <c r="W1169" s="196">
        <v>1</v>
      </c>
      <c r="X1169" s="190"/>
    </row>
    <row r="1170" spans="2:24" x14ac:dyDescent="0.25">
      <c r="B1170" s="671"/>
      <c r="C1170" s="528"/>
      <c r="D1170" s="245">
        <f t="shared" si="317"/>
        <v>4</v>
      </c>
      <c r="E1170" s="190"/>
      <c r="F1170" s="314"/>
      <c r="G1170" s="190"/>
      <c r="H1170" s="190"/>
      <c r="I1170" s="198" t="e">
        <f t="shared" si="319"/>
        <v>#DIV/0!</v>
      </c>
      <c r="J1170" s="190"/>
      <c r="K1170" s="198" t="e">
        <f t="shared" si="320"/>
        <v>#DIV/0!</v>
      </c>
      <c r="L1170" s="314"/>
      <c r="M1170" s="198" t="e">
        <f t="shared" si="321"/>
        <v>#DIV/0!</v>
      </c>
      <c r="N1170" s="314"/>
      <c r="O1170" s="190"/>
      <c r="P1170" s="197" t="e">
        <f t="shared" si="322"/>
        <v>#DIV/0!</v>
      </c>
      <c r="Q1170" s="196">
        <f t="shared" si="323"/>
        <v>0</v>
      </c>
      <c r="R1170" s="197" t="e">
        <f t="shared" si="324"/>
        <v>#DIV/0!</v>
      </c>
      <c r="S1170" s="313">
        <f t="shared" si="325"/>
        <v>0</v>
      </c>
      <c r="T1170" s="190"/>
      <c r="U1170" s="190"/>
      <c r="V1170" s="190"/>
      <c r="W1170" s="196">
        <v>1</v>
      </c>
      <c r="X1170" s="190"/>
    </row>
    <row r="1171" spans="2:24" x14ac:dyDescent="0.25">
      <c r="B1171" s="671"/>
      <c r="C1171" s="528"/>
      <c r="D1171" s="245">
        <f t="shared" si="317"/>
        <v>5</v>
      </c>
      <c r="E1171" s="190"/>
      <c r="F1171" s="314"/>
      <c r="G1171" s="190"/>
      <c r="H1171" s="190"/>
      <c r="I1171" s="198" t="e">
        <f t="shared" si="319"/>
        <v>#DIV/0!</v>
      </c>
      <c r="J1171" s="190"/>
      <c r="K1171" s="198" t="e">
        <f t="shared" si="320"/>
        <v>#DIV/0!</v>
      </c>
      <c r="L1171" s="314"/>
      <c r="M1171" s="198" t="e">
        <f t="shared" si="321"/>
        <v>#DIV/0!</v>
      </c>
      <c r="N1171" s="314"/>
      <c r="O1171" s="190"/>
      <c r="P1171" s="197" t="e">
        <f t="shared" si="322"/>
        <v>#DIV/0!</v>
      </c>
      <c r="Q1171" s="196">
        <f t="shared" si="323"/>
        <v>0</v>
      </c>
      <c r="R1171" s="197" t="e">
        <f t="shared" si="324"/>
        <v>#DIV/0!</v>
      </c>
      <c r="S1171" s="313">
        <f t="shared" si="325"/>
        <v>0</v>
      </c>
      <c r="T1171" s="190"/>
      <c r="U1171" s="190"/>
      <c r="V1171" s="190"/>
      <c r="W1171" s="196">
        <v>1</v>
      </c>
      <c r="X1171" s="190"/>
    </row>
    <row r="1172" spans="2:24" x14ac:dyDescent="0.25">
      <c r="B1172" s="671"/>
      <c r="C1172" s="528"/>
      <c r="D1172" s="245">
        <f t="shared" si="317"/>
        <v>6</v>
      </c>
      <c r="E1172" s="190"/>
      <c r="F1172" s="314"/>
      <c r="G1172" s="190"/>
      <c r="H1172" s="190"/>
      <c r="I1172" s="198" t="e">
        <f t="shared" si="319"/>
        <v>#DIV/0!</v>
      </c>
      <c r="J1172" s="190"/>
      <c r="K1172" s="198" t="e">
        <f t="shared" si="320"/>
        <v>#DIV/0!</v>
      </c>
      <c r="L1172" s="314"/>
      <c r="M1172" s="198" t="e">
        <f t="shared" si="321"/>
        <v>#DIV/0!</v>
      </c>
      <c r="N1172" s="314"/>
      <c r="O1172" s="190"/>
      <c r="P1172" s="197" t="e">
        <f t="shared" si="322"/>
        <v>#DIV/0!</v>
      </c>
      <c r="Q1172" s="196">
        <f t="shared" si="323"/>
        <v>0</v>
      </c>
      <c r="R1172" s="197" t="e">
        <f t="shared" si="324"/>
        <v>#DIV/0!</v>
      </c>
      <c r="S1172" s="313">
        <f t="shared" si="325"/>
        <v>0</v>
      </c>
      <c r="T1172" s="190"/>
      <c r="U1172" s="190"/>
      <c r="V1172" s="190"/>
      <c r="W1172" s="196">
        <v>1</v>
      </c>
      <c r="X1172" s="190"/>
    </row>
    <row r="1173" spans="2:24" x14ac:dyDescent="0.25">
      <c r="B1173" s="671"/>
      <c r="C1173" s="528"/>
      <c r="D1173" s="245">
        <f t="shared" si="317"/>
        <v>7</v>
      </c>
      <c r="E1173" s="190"/>
      <c r="F1173" s="314"/>
      <c r="G1173" s="190"/>
      <c r="H1173" s="190"/>
      <c r="I1173" s="198" t="e">
        <f t="shared" si="319"/>
        <v>#DIV/0!</v>
      </c>
      <c r="J1173" s="190"/>
      <c r="K1173" s="198" t="e">
        <f t="shared" si="320"/>
        <v>#DIV/0!</v>
      </c>
      <c r="L1173" s="314"/>
      <c r="M1173" s="198" t="e">
        <f t="shared" si="321"/>
        <v>#DIV/0!</v>
      </c>
      <c r="N1173" s="314"/>
      <c r="O1173" s="190"/>
      <c r="P1173" s="197" t="e">
        <f t="shared" si="322"/>
        <v>#DIV/0!</v>
      </c>
      <c r="Q1173" s="196">
        <f t="shared" si="323"/>
        <v>0</v>
      </c>
      <c r="R1173" s="197" t="e">
        <f t="shared" si="324"/>
        <v>#DIV/0!</v>
      </c>
      <c r="S1173" s="313">
        <f t="shared" si="325"/>
        <v>0</v>
      </c>
      <c r="T1173" s="190"/>
      <c r="U1173" s="190"/>
      <c r="V1173" s="190"/>
      <c r="W1173" s="196">
        <v>1</v>
      </c>
      <c r="X1173" s="190"/>
    </row>
    <row r="1174" spans="2:24" x14ac:dyDescent="0.25">
      <c r="B1174" s="671"/>
      <c r="C1174" s="528"/>
      <c r="D1174" s="245">
        <f t="shared" si="317"/>
        <v>8</v>
      </c>
      <c r="E1174" s="190"/>
      <c r="F1174" s="314"/>
      <c r="G1174" s="190"/>
      <c r="H1174" s="190"/>
      <c r="I1174" s="198" t="e">
        <f t="shared" si="319"/>
        <v>#DIV/0!</v>
      </c>
      <c r="J1174" s="190"/>
      <c r="K1174" s="198" t="e">
        <f t="shared" si="320"/>
        <v>#DIV/0!</v>
      </c>
      <c r="L1174" s="314"/>
      <c r="M1174" s="198" t="e">
        <f t="shared" si="321"/>
        <v>#DIV/0!</v>
      </c>
      <c r="N1174" s="314"/>
      <c r="O1174" s="190"/>
      <c r="P1174" s="197" t="e">
        <f t="shared" si="322"/>
        <v>#DIV/0!</v>
      </c>
      <c r="Q1174" s="196">
        <f t="shared" si="323"/>
        <v>0</v>
      </c>
      <c r="R1174" s="197" t="e">
        <f t="shared" si="324"/>
        <v>#DIV/0!</v>
      </c>
      <c r="S1174" s="313">
        <f t="shared" si="325"/>
        <v>0</v>
      </c>
      <c r="T1174" s="190"/>
      <c r="U1174" s="190"/>
      <c r="V1174" s="190"/>
      <c r="W1174" s="196">
        <v>1</v>
      </c>
      <c r="X1174" s="190"/>
    </row>
    <row r="1175" spans="2:24" x14ac:dyDescent="0.25">
      <c r="B1175" s="671"/>
      <c r="C1175" s="528"/>
      <c r="D1175" s="245">
        <f t="shared" si="317"/>
        <v>9</v>
      </c>
      <c r="E1175" s="190"/>
      <c r="F1175" s="314"/>
      <c r="G1175" s="190"/>
      <c r="H1175" s="190"/>
      <c r="I1175" s="198" t="e">
        <f t="shared" si="319"/>
        <v>#DIV/0!</v>
      </c>
      <c r="J1175" s="190"/>
      <c r="K1175" s="198" t="e">
        <f t="shared" si="320"/>
        <v>#DIV/0!</v>
      </c>
      <c r="L1175" s="314"/>
      <c r="M1175" s="198" t="e">
        <f t="shared" si="321"/>
        <v>#DIV/0!</v>
      </c>
      <c r="N1175" s="314"/>
      <c r="O1175" s="190"/>
      <c r="P1175" s="197" t="e">
        <f t="shared" si="322"/>
        <v>#DIV/0!</v>
      </c>
      <c r="Q1175" s="196">
        <f t="shared" si="323"/>
        <v>0</v>
      </c>
      <c r="R1175" s="197" t="e">
        <f t="shared" si="324"/>
        <v>#DIV/0!</v>
      </c>
      <c r="S1175" s="313">
        <f t="shared" si="325"/>
        <v>0</v>
      </c>
      <c r="T1175" s="190"/>
      <c r="U1175" s="190"/>
      <c r="V1175" s="190"/>
      <c r="W1175" s="196">
        <v>1</v>
      </c>
      <c r="X1175" s="190"/>
    </row>
    <row r="1176" spans="2:24" x14ac:dyDescent="0.25">
      <c r="B1176" s="672"/>
      <c r="C1176" s="528"/>
      <c r="D1176" s="245">
        <f t="shared" si="317"/>
        <v>10</v>
      </c>
      <c r="E1176" s="190"/>
      <c r="F1176" s="314"/>
      <c r="G1176" s="190"/>
      <c r="H1176" s="190"/>
      <c r="I1176" s="198" t="e">
        <f t="shared" si="319"/>
        <v>#DIV/0!</v>
      </c>
      <c r="J1176" s="190"/>
      <c r="K1176" s="198" t="e">
        <f t="shared" si="320"/>
        <v>#DIV/0!</v>
      </c>
      <c r="L1176" s="314"/>
      <c r="M1176" s="198" t="e">
        <f t="shared" si="321"/>
        <v>#DIV/0!</v>
      </c>
      <c r="N1176" s="314"/>
      <c r="O1176" s="190"/>
      <c r="P1176" s="197" t="e">
        <f t="shared" si="322"/>
        <v>#DIV/0!</v>
      </c>
      <c r="Q1176" s="196">
        <f t="shared" si="323"/>
        <v>0</v>
      </c>
      <c r="R1176" s="197" t="e">
        <f t="shared" si="324"/>
        <v>#DIV/0!</v>
      </c>
      <c r="S1176" s="313">
        <f t="shared" si="325"/>
        <v>0</v>
      </c>
      <c r="T1176" s="190"/>
      <c r="U1176" s="190"/>
      <c r="V1176" s="190"/>
      <c r="W1176" s="196">
        <v>1</v>
      </c>
      <c r="X1176" s="190"/>
    </row>
    <row r="1177" spans="2:24" x14ac:dyDescent="0.25">
      <c r="B1177" s="670">
        <v>45987</v>
      </c>
      <c r="C1177" s="528" t="str">
        <f t="shared" ref="C1177" si="328">RIGHT(TEXT(B1177,"aaa"),1)</f>
        <v>三</v>
      </c>
      <c r="D1177" s="245">
        <f t="shared" si="317"/>
        <v>1</v>
      </c>
      <c r="E1177" s="190"/>
      <c r="F1177" s="314"/>
      <c r="G1177" s="190"/>
      <c r="H1177" s="190"/>
      <c r="I1177" s="198" t="e">
        <f t="shared" si="319"/>
        <v>#DIV/0!</v>
      </c>
      <c r="J1177" s="190"/>
      <c r="K1177" s="198" t="e">
        <f t="shared" si="320"/>
        <v>#DIV/0!</v>
      </c>
      <c r="L1177" s="314"/>
      <c r="M1177" s="198" t="e">
        <f t="shared" si="321"/>
        <v>#DIV/0!</v>
      </c>
      <c r="N1177" s="314"/>
      <c r="O1177" s="190"/>
      <c r="P1177" s="197" t="e">
        <f t="shared" si="322"/>
        <v>#DIV/0!</v>
      </c>
      <c r="Q1177" s="196">
        <f t="shared" si="323"/>
        <v>0</v>
      </c>
      <c r="R1177" s="197" t="e">
        <f t="shared" si="324"/>
        <v>#DIV/0!</v>
      </c>
      <c r="S1177" s="313">
        <f t="shared" si="325"/>
        <v>0</v>
      </c>
      <c r="T1177" s="190"/>
      <c r="U1177" s="190"/>
      <c r="V1177" s="190"/>
      <c r="W1177" s="196">
        <v>1</v>
      </c>
      <c r="X1177" s="190"/>
    </row>
    <row r="1178" spans="2:24" x14ac:dyDescent="0.25">
      <c r="B1178" s="671"/>
      <c r="C1178" s="528"/>
      <c r="D1178" s="245">
        <f t="shared" si="317"/>
        <v>2</v>
      </c>
      <c r="E1178" s="190"/>
      <c r="F1178" s="314"/>
      <c r="G1178" s="190"/>
      <c r="H1178" s="190"/>
      <c r="I1178" s="198" t="e">
        <f t="shared" si="319"/>
        <v>#DIV/0!</v>
      </c>
      <c r="J1178" s="190"/>
      <c r="K1178" s="198" t="e">
        <f t="shared" si="320"/>
        <v>#DIV/0!</v>
      </c>
      <c r="L1178" s="314"/>
      <c r="M1178" s="198" t="e">
        <f t="shared" si="321"/>
        <v>#DIV/0!</v>
      </c>
      <c r="N1178" s="314"/>
      <c r="O1178" s="190"/>
      <c r="P1178" s="197" t="e">
        <f t="shared" si="322"/>
        <v>#DIV/0!</v>
      </c>
      <c r="Q1178" s="196">
        <f t="shared" si="323"/>
        <v>0</v>
      </c>
      <c r="R1178" s="197" t="e">
        <f t="shared" si="324"/>
        <v>#DIV/0!</v>
      </c>
      <c r="S1178" s="313">
        <f t="shared" si="325"/>
        <v>0</v>
      </c>
      <c r="T1178" s="190"/>
      <c r="U1178" s="190"/>
      <c r="V1178" s="190"/>
      <c r="W1178" s="196">
        <v>1</v>
      </c>
      <c r="X1178" s="190"/>
    </row>
    <row r="1179" spans="2:24" x14ac:dyDescent="0.25">
      <c r="B1179" s="671"/>
      <c r="C1179" s="528"/>
      <c r="D1179" s="245">
        <f t="shared" si="317"/>
        <v>3</v>
      </c>
      <c r="E1179" s="190"/>
      <c r="F1179" s="314"/>
      <c r="G1179" s="190"/>
      <c r="H1179" s="190"/>
      <c r="I1179" s="198" t="e">
        <f t="shared" si="319"/>
        <v>#DIV/0!</v>
      </c>
      <c r="J1179" s="190"/>
      <c r="K1179" s="198" t="e">
        <f t="shared" si="320"/>
        <v>#DIV/0!</v>
      </c>
      <c r="L1179" s="314"/>
      <c r="M1179" s="198" t="e">
        <f t="shared" si="321"/>
        <v>#DIV/0!</v>
      </c>
      <c r="N1179" s="314"/>
      <c r="O1179" s="190"/>
      <c r="P1179" s="197" t="e">
        <f t="shared" si="322"/>
        <v>#DIV/0!</v>
      </c>
      <c r="Q1179" s="196">
        <f t="shared" si="323"/>
        <v>0</v>
      </c>
      <c r="R1179" s="197" t="e">
        <f t="shared" si="324"/>
        <v>#DIV/0!</v>
      </c>
      <c r="S1179" s="313">
        <f t="shared" si="325"/>
        <v>0</v>
      </c>
      <c r="T1179" s="190"/>
      <c r="U1179" s="190"/>
      <c r="V1179" s="190"/>
      <c r="W1179" s="196">
        <v>1</v>
      </c>
      <c r="X1179" s="190"/>
    </row>
    <row r="1180" spans="2:24" x14ac:dyDescent="0.25">
      <c r="B1180" s="671"/>
      <c r="C1180" s="528"/>
      <c r="D1180" s="245">
        <f t="shared" si="317"/>
        <v>4</v>
      </c>
      <c r="E1180" s="190"/>
      <c r="F1180" s="314"/>
      <c r="G1180" s="190"/>
      <c r="H1180" s="190"/>
      <c r="I1180" s="198" t="e">
        <f t="shared" si="319"/>
        <v>#DIV/0!</v>
      </c>
      <c r="J1180" s="190"/>
      <c r="K1180" s="198" t="e">
        <f t="shared" si="320"/>
        <v>#DIV/0!</v>
      </c>
      <c r="L1180" s="314"/>
      <c r="M1180" s="198" t="e">
        <f t="shared" si="321"/>
        <v>#DIV/0!</v>
      </c>
      <c r="N1180" s="314"/>
      <c r="O1180" s="190"/>
      <c r="P1180" s="197" t="e">
        <f t="shared" si="322"/>
        <v>#DIV/0!</v>
      </c>
      <c r="Q1180" s="196">
        <f t="shared" si="323"/>
        <v>0</v>
      </c>
      <c r="R1180" s="197" t="e">
        <f t="shared" si="324"/>
        <v>#DIV/0!</v>
      </c>
      <c r="S1180" s="313">
        <f t="shared" si="325"/>
        <v>0</v>
      </c>
      <c r="T1180" s="190"/>
      <c r="U1180" s="190"/>
      <c r="V1180" s="190"/>
      <c r="W1180" s="196">
        <v>1</v>
      </c>
      <c r="X1180" s="190"/>
    </row>
    <row r="1181" spans="2:24" x14ac:dyDescent="0.25">
      <c r="B1181" s="671"/>
      <c r="C1181" s="528"/>
      <c r="D1181" s="245">
        <f t="shared" si="317"/>
        <v>5</v>
      </c>
      <c r="E1181" s="190"/>
      <c r="F1181" s="314"/>
      <c r="G1181" s="190"/>
      <c r="H1181" s="190"/>
      <c r="I1181" s="198" t="e">
        <f t="shared" si="319"/>
        <v>#DIV/0!</v>
      </c>
      <c r="J1181" s="190"/>
      <c r="K1181" s="198" t="e">
        <f t="shared" si="320"/>
        <v>#DIV/0!</v>
      </c>
      <c r="L1181" s="314"/>
      <c r="M1181" s="198" t="e">
        <f t="shared" si="321"/>
        <v>#DIV/0!</v>
      </c>
      <c r="N1181" s="314"/>
      <c r="O1181" s="190"/>
      <c r="P1181" s="197" t="e">
        <f t="shared" si="322"/>
        <v>#DIV/0!</v>
      </c>
      <c r="Q1181" s="196">
        <f t="shared" si="323"/>
        <v>0</v>
      </c>
      <c r="R1181" s="197" t="e">
        <f t="shared" si="324"/>
        <v>#DIV/0!</v>
      </c>
      <c r="S1181" s="313">
        <f t="shared" si="325"/>
        <v>0</v>
      </c>
      <c r="T1181" s="190"/>
      <c r="U1181" s="190"/>
      <c r="V1181" s="190"/>
      <c r="W1181" s="196">
        <v>1</v>
      </c>
      <c r="X1181" s="190"/>
    </row>
    <row r="1182" spans="2:24" x14ac:dyDescent="0.25">
      <c r="B1182" s="671"/>
      <c r="C1182" s="528"/>
      <c r="D1182" s="245">
        <f t="shared" si="317"/>
        <v>6</v>
      </c>
      <c r="E1182" s="190"/>
      <c r="F1182" s="314"/>
      <c r="G1182" s="190"/>
      <c r="H1182" s="190"/>
      <c r="I1182" s="198" t="e">
        <f t="shared" si="319"/>
        <v>#DIV/0!</v>
      </c>
      <c r="J1182" s="190"/>
      <c r="K1182" s="198" t="e">
        <f t="shared" si="320"/>
        <v>#DIV/0!</v>
      </c>
      <c r="L1182" s="314"/>
      <c r="M1182" s="198" t="e">
        <f t="shared" si="321"/>
        <v>#DIV/0!</v>
      </c>
      <c r="N1182" s="314"/>
      <c r="O1182" s="190"/>
      <c r="P1182" s="197" t="e">
        <f t="shared" si="322"/>
        <v>#DIV/0!</v>
      </c>
      <c r="Q1182" s="196">
        <f t="shared" si="323"/>
        <v>0</v>
      </c>
      <c r="R1182" s="197" t="e">
        <f t="shared" si="324"/>
        <v>#DIV/0!</v>
      </c>
      <c r="S1182" s="313">
        <f t="shared" si="325"/>
        <v>0</v>
      </c>
      <c r="T1182" s="190"/>
      <c r="U1182" s="190"/>
      <c r="V1182" s="190"/>
      <c r="W1182" s="196">
        <v>1</v>
      </c>
      <c r="X1182" s="190"/>
    </row>
    <row r="1183" spans="2:24" x14ac:dyDescent="0.25">
      <c r="B1183" s="671"/>
      <c r="C1183" s="528"/>
      <c r="D1183" s="245">
        <f t="shared" si="317"/>
        <v>7</v>
      </c>
      <c r="E1183" s="190"/>
      <c r="F1183" s="314"/>
      <c r="G1183" s="190"/>
      <c r="H1183" s="190"/>
      <c r="I1183" s="198" t="e">
        <f t="shared" si="319"/>
        <v>#DIV/0!</v>
      </c>
      <c r="J1183" s="190"/>
      <c r="K1183" s="198" t="e">
        <f t="shared" si="320"/>
        <v>#DIV/0!</v>
      </c>
      <c r="L1183" s="314"/>
      <c r="M1183" s="198" t="e">
        <f t="shared" si="321"/>
        <v>#DIV/0!</v>
      </c>
      <c r="N1183" s="314"/>
      <c r="O1183" s="190"/>
      <c r="P1183" s="197" t="e">
        <f t="shared" si="322"/>
        <v>#DIV/0!</v>
      </c>
      <c r="Q1183" s="196">
        <f t="shared" si="323"/>
        <v>0</v>
      </c>
      <c r="R1183" s="197" t="e">
        <f t="shared" si="324"/>
        <v>#DIV/0!</v>
      </c>
      <c r="S1183" s="313">
        <f t="shared" si="325"/>
        <v>0</v>
      </c>
      <c r="T1183" s="190"/>
      <c r="U1183" s="190"/>
      <c r="V1183" s="190"/>
      <c r="W1183" s="196">
        <v>1</v>
      </c>
      <c r="X1183" s="190"/>
    </row>
    <row r="1184" spans="2:24" x14ac:dyDescent="0.25">
      <c r="B1184" s="671"/>
      <c r="C1184" s="528"/>
      <c r="D1184" s="245">
        <f t="shared" si="317"/>
        <v>8</v>
      </c>
      <c r="E1184" s="190"/>
      <c r="F1184" s="314"/>
      <c r="G1184" s="190"/>
      <c r="H1184" s="190"/>
      <c r="I1184" s="198" t="e">
        <f t="shared" si="319"/>
        <v>#DIV/0!</v>
      </c>
      <c r="J1184" s="190"/>
      <c r="K1184" s="198" t="e">
        <f t="shared" si="320"/>
        <v>#DIV/0!</v>
      </c>
      <c r="L1184" s="314"/>
      <c r="M1184" s="198" t="e">
        <f t="shared" si="321"/>
        <v>#DIV/0!</v>
      </c>
      <c r="N1184" s="314"/>
      <c r="O1184" s="190"/>
      <c r="P1184" s="197" t="e">
        <f t="shared" si="322"/>
        <v>#DIV/0!</v>
      </c>
      <c r="Q1184" s="196">
        <f t="shared" si="323"/>
        <v>0</v>
      </c>
      <c r="R1184" s="197" t="e">
        <f t="shared" si="324"/>
        <v>#DIV/0!</v>
      </c>
      <c r="S1184" s="313">
        <f t="shared" si="325"/>
        <v>0</v>
      </c>
      <c r="T1184" s="190"/>
      <c r="U1184" s="190"/>
      <c r="V1184" s="190"/>
      <c r="W1184" s="196">
        <v>1</v>
      </c>
      <c r="X1184" s="190"/>
    </row>
    <row r="1185" spans="2:24" x14ac:dyDescent="0.25">
      <c r="B1185" s="671"/>
      <c r="C1185" s="528"/>
      <c r="D1185" s="245">
        <f t="shared" si="317"/>
        <v>9</v>
      </c>
      <c r="E1185" s="190"/>
      <c r="F1185" s="314"/>
      <c r="G1185" s="190"/>
      <c r="H1185" s="190"/>
      <c r="I1185" s="198" t="e">
        <f t="shared" si="319"/>
        <v>#DIV/0!</v>
      </c>
      <c r="J1185" s="190"/>
      <c r="K1185" s="198" t="e">
        <f t="shared" si="320"/>
        <v>#DIV/0!</v>
      </c>
      <c r="L1185" s="314"/>
      <c r="M1185" s="198" t="e">
        <f t="shared" si="321"/>
        <v>#DIV/0!</v>
      </c>
      <c r="N1185" s="314"/>
      <c r="O1185" s="190"/>
      <c r="P1185" s="197" t="e">
        <f t="shared" si="322"/>
        <v>#DIV/0!</v>
      </c>
      <c r="Q1185" s="196">
        <f t="shared" si="323"/>
        <v>0</v>
      </c>
      <c r="R1185" s="197" t="e">
        <f t="shared" si="324"/>
        <v>#DIV/0!</v>
      </c>
      <c r="S1185" s="313">
        <f t="shared" si="325"/>
        <v>0</v>
      </c>
      <c r="T1185" s="190"/>
      <c r="U1185" s="190"/>
      <c r="V1185" s="190"/>
      <c r="W1185" s="196">
        <v>1</v>
      </c>
      <c r="X1185" s="190"/>
    </row>
    <row r="1186" spans="2:24" x14ac:dyDescent="0.25">
      <c r="B1186" s="672"/>
      <c r="C1186" s="528"/>
      <c r="D1186" s="245">
        <f t="shared" si="317"/>
        <v>10</v>
      </c>
      <c r="E1186" s="190"/>
      <c r="F1186" s="314"/>
      <c r="G1186" s="190"/>
      <c r="H1186" s="190"/>
      <c r="I1186" s="198" t="e">
        <f t="shared" si="319"/>
        <v>#DIV/0!</v>
      </c>
      <c r="J1186" s="190"/>
      <c r="K1186" s="198" t="e">
        <f t="shared" si="320"/>
        <v>#DIV/0!</v>
      </c>
      <c r="L1186" s="314"/>
      <c r="M1186" s="198" t="e">
        <f t="shared" si="321"/>
        <v>#DIV/0!</v>
      </c>
      <c r="N1186" s="314"/>
      <c r="O1186" s="190"/>
      <c r="P1186" s="197" t="e">
        <f t="shared" si="322"/>
        <v>#DIV/0!</v>
      </c>
      <c r="Q1186" s="196">
        <f t="shared" si="323"/>
        <v>0</v>
      </c>
      <c r="R1186" s="197" t="e">
        <f t="shared" si="324"/>
        <v>#DIV/0!</v>
      </c>
      <c r="S1186" s="313">
        <f t="shared" si="325"/>
        <v>0</v>
      </c>
      <c r="T1186" s="190"/>
      <c r="U1186" s="190"/>
      <c r="V1186" s="190"/>
      <c r="W1186" s="196">
        <v>1</v>
      </c>
      <c r="X1186" s="190"/>
    </row>
    <row r="1187" spans="2:24" x14ac:dyDescent="0.25">
      <c r="B1187" s="670">
        <v>45988</v>
      </c>
      <c r="C1187" s="528" t="str">
        <f t="shared" ref="C1187" si="329">RIGHT(TEXT(B1187,"aaa"),1)</f>
        <v>四</v>
      </c>
      <c r="D1187" s="245">
        <f t="shared" si="317"/>
        <v>1</v>
      </c>
      <c r="E1187" s="190"/>
      <c r="F1187" s="314"/>
      <c r="G1187" s="190"/>
      <c r="H1187" s="190"/>
      <c r="I1187" s="198" t="e">
        <f t="shared" si="319"/>
        <v>#DIV/0!</v>
      </c>
      <c r="J1187" s="190"/>
      <c r="K1187" s="198" t="e">
        <f t="shared" si="320"/>
        <v>#DIV/0!</v>
      </c>
      <c r="L1187" s="314"/>
      <c r="M1187" s="198" t="e">
        <f t="shared" si="321"/>
        <v>#DIV/0!</v>
      </c>
      <c r="N1187" s="314"/>
      <c r="O1187" s="190"/>
      <c r="P1187" s="197" t="e">
        <f t="shared" si="322"/>
        <v>#DIV/0!</v>
      </c>
      <c r="Q1187" s="196">
        <f t="shared" si="323"/>
        <v>0</v>
      </c>
      <c r="R1187" s="197" t="e">
        <f t="shared" si="324"/>
        <v>#DIV/0!</v>
      </c>
      <c r="S1187" s="313">
        <f t="shared" si="325"/>
        <v>0</v>
      </c>
      <c r="T1187" s="190"/>
      <c r="U1187" s="190"/>
      <c r="V1187" s="190"/>
      <c r="W1187" s="196">
        <v>1</v>
      </c>
      <c r="X1187" s="190"/>
    </row>
    <row r="1188" spans="2:24" x14ac:dyDescent="0.25">
      <c r="B1188" s="671"/>
      <c r="C1188" s="528"/>
      <c r="D1188" s="245">
        <f t="shared" si="317"/>
        <v>2</v>
      </c>
      <c r="E1188" s="190"/>
      <c r="F1188" s="314"/>
      <c r="G1188" s="190"/>
      <c r="H1188" s="190"/>
      <c r="I1188" s="198" t="e">
        <f t="shared" si="319"/>
        <v>#DIV/0!</v>
      </c>
      <c r="J1188" s="190"/>
      <c r="K1188" s="198" t="e">
        <f t="shared" si="320"/>
        <v>#DIV/0!</v>
      </c>
      <c r="L1188" s="314"/>
      <c r="M1188" s="198" t="e">
        <f t="shared" si="321"/>
        <v>#DIV/0!</v>
      </c>
      <c r="N1188" s="314"/>
      <c r="O1188" s="190"/>
      <c r="P1188" s="197" t="e">
        <f t="shared" si="322"/>
        <v>#DIV/0!</v>
      </c>
      <c r="Q1188" s="196">
        <f t="shared" si="323"/>
        <v>0</v>
      </c>
      <c r="R1188" s="197" t="e">
        <f t="shared" si="324"/>
        <v>#DIV/0!</v>
      </c>
      <c r="S1188" s="313">
        <f t="shared" si="325"/>
        <v>0</v>
      </c>
      <c r="T1188" s="190"/>
      <c r="U1188" s="190"/>
      <c r="V1188" s="190"/>
      <c r="W1188" s="196">
        <v>1</v>
      </c>
      <c r="X1188" s="190"/>
    </row>
    <row r="1189" spans="2:24" x14ac:dyDescent="0.25">
      <c r="B1189" s="671"/>
      <c r="C1189" s="528"/>
      <c r="D1189" s="245">
        <f t="shared" si="317"/>
        <v>3</v>
      </c>
      <c r="E1189" s="190"/>
      <c r="F1189" s="314"/>
      <c r="G1189" s="190"/>
      <c r="H1189" s="190"/>
      <c r="I1189" s="198" t="e">
        <f t="shared" si="319"/>
        <v>#DIV/0!</v>
      </c>
      <c r="J1189" s="190"/>
      <c r="K1189" s="198" t="e">
        <f t="shared" si="320"/>
        <v>#DIV/0!</v>
      </c>
      <c r="L1189" s="314"/>
      <c r="M1189" s="198" t="e">
        <f t="shared" si="321"/>
        <v>#DIV/0!</v>
      </c>
      <c r="N1189" s="314"/>
      <c r="O1189" s="190"/>
      <c r="P1189" s="197" t="e">
        <f t="shared" si="322"/>
        <v>#DIV/0!</v>
      </c>
      <c r="Q1189" s="196">
        <f t="shared" si="323"/>
        <v>0</v>
      </c>
      <c r="R1189" s="197" t="e">
        <f t="shared" si="324"/>
        <v>#DIV/0!</v>
      </c>
      <c r="S1189" s="313">
        <f t="shared" si="325"/>
        <v>0</v>
      </c>
      <c r="T1189" s="190"/>
      <c r="U1189" s="190"/>
      <c r="V1189" s="190"/>
      <c r="W1189" s="196">
        <v>1</v>
      </c>
      <c r="X1189" s="190"/>
    </row>
    <row r="1190" spans="2:24" x14ac:dyDescent="0.25">
      <c r="B1190" s="671"/>
      <c r="C1190" s="528"/>
      <c r="D1190" s="245">
        <f t="shared" si="317"/>
        <v>4</v>
      </c>
      <c r="E1190" s="190"/>
      <c r="F1190" s="314"/>
      <c r="G1190" s="190"/>
      <c r="H1190" s="190"/>
      <c r="I1190" s="198" t="e">
        <f t="shared" si="319"/>
        <v>#DIV/0!</v>
      </c>
      <c r="J1190" s="190"/>
      <c r="K1190" s="198" t="e">
        <f t="shared" si="320"/>
        <v>#DIV/0!</v>
      </c>
      <c r="L1190" s="314"/>
      <c r="M1190" s="198" t="e">
        <f t="shared" si="321"/>
        <v>#DIV/0!</v>
      </c>
      <c r="N1190" s="314"/>
      <c r="O1190" s="190"/>
      <c r="P1190" s="197" t="e">
        <f t="shared" si="322"/>
        <v>#DIV/0!</v>
      </c>
      <c r="Q1190" s="196">
        <f t="shared" si="323"/>
        <v>0</v>
      </c>
      <c r="R1190" s="197" t="e">
        <f t="shared" si="324"/>
        <v>#DIV/0!</v>
      </c>
      <c r="S1190" s="313">
        <f t="shared" si="325"/>
        <v>0</v>
      </c>
      <c r="T1190" s="190"/>
      <c r="U1190" s="190"/>
      <c r="V1190" s="190"/>
      <c r="W1190" s="196">
        <v>1</v>
      </c>
      <c r="X1190" s="190"/>
    </row>
    <row r="1191" spans="2:24" x14ac:dyDescent="0.25">
      <c r="B1191" s="671"/>
      <c r="C1191" s="528"/>
      <c r="D1191" s="245">
        <f t="shared" si="317"/>
        <v>5</v>
      </c>
      <c r="E1191" s="190"/>
      <c r="F1191" s="314"/>
      <c r="G1191" s="190"/>
      <c r="H1191" s="190"/>
      <c r="I1191" s="198" t="e">
        <f t="shared" si="319"/>
        <v>#DIV/0!</v>
      </c>
      <c r="J1191" s="190"/>
      <c r="K1191" s="198" t="e">
        <f t="shared" si="320"/>
        <v>#DIV/0!</v>
      </c>
      <c r="L1191" s="314"/>
      <c r="M1191" s="198" t="e">
        <f t="shared" si="321"/>
        <v>#DIV/0!</v>
      </c>
      <c r="N1191" s="314"/>
      <c r="O1191" s="190"/>
      <c r="P1191" s="197" t="e">
        <f t="shared" si="322"/>
        <v>#DIV/0!</v>
      </c>
      <c r="Q1191" s="196">
        <f t="shared" si="323"/>
        <v>0</v>
      </c>
      <c r="R1191" s="197" t="e">
        <f t="shared" si="324"/>
        <v>#DIV/0!</v>
      </c>
      <c r="S1191" s="313">
        <f t="shared" si="325"/>
        <v>0</v>
      </c>
      <c r="T1191" s="190"/>
      <c r="U1191" s="190"/>
      <c r="V1191" s="190"/>
      <c r="W1191" s="196">
        <v>1</v>
      </c>
      <c r="X1191" s="190"/>
    </row>
    <row r="1192" spans="2:24" x14ac:dyDescent="0.25">
      <c r="B1192" s="671"/>
      <c r="C1192" s="528"/>
      <c r="D1192" s="245">
        <f t="shared" si="317"/>
        <v>6</v>
      </c>
      <c r="E1192" s="190"/>
      <c r="F1192" s="314"/>
      <c r="G1192" s="190"/>
      <c r="H1192" s="190"/>
      <c r="I1192" s="198" t="e">
        <f t="shared" si="319"/>
        <v>#DIV/0!</v>
      </c>
      <c r="J1192" s="190"/>
      <c r="K1192" s="198" t="e">
        <f t="shared" si="320"/>
        <v>#DIV/0!</v>
      </c>
      <c r="L1192" s="314"/>
      <c r="M1192" s="198" t="e">
        <f t="shared" si="321"/>
        <v>#DIV/0!</v>
      </c>
      <c r="N1192" s="314"/>
      <c r="O1192" s="190"/>
      <c r="P1192" s="197" t="e">
        <f t="shared" si="322"/>
        <v>#DIV/0!</v>
      </c>
      <c r="Q1192" s="196">
        <f t="shared" si="323"/>
        <v>0</v>
      </c>
      <c r="R1192" s="197" t="e">
        <f t="shared" si="324"/>
        <v>#DIV/0!</v>
      </c>
      <c r="S1192" s="313">
        <f t="shared" si="325"/>
        <v>0</v>
      </c>
      <c r="T1192" s="190"/>
      <c r="U1192" s="190"/>
      <c r="V1192" s="190"/>
      <c r="W1192" s="196">
        <v>1</v>
      </c>
      <c r="X1192" s="190"/>
    </row>
    <row r="1193" spans="2:24" x14ac:dyDescent="0.25">
      <c r="B1193" s="671"/>
      <c r="C1193" s="528"/>
      <c r="D1193" s="245">
        <f t="shared" si="317"/>
        <v>7</v>
      </c>
      <c r="E1193" s="190"/>
      <c r="F1193" s="314"/>
      <c r="G1193" s="190"/>
      <c r="H1193" s="190"/>
      <c r="I1193" s="198" t="e">
        <f t="shared" si="319"/>
        <v>#DIV/0!</v>
      </c>
      <c r="J1193" s="190"/>
      <c r="K1193" s="198" t="e">
        <f t="shared" si="320"/>
        <v>#DIV/0!</v>
      </c>
      <c r="L1193" s="314"/>
      <c r="M1193" s="198" t="e">
        <f t="shared" si="321"/>
        <v>#DIV/0!</v>
      </c>
      <c r="N1193" s="314"/>
      <c r="O1193" s="190"/>
      <c r="P1193" s="197" t="e">
        <f t="shared" si="322"/>
        <v>#DIV/0!</v>
      </c>
      <c r="Q1193" s="196">
        <f t="shared" si="323"/>
        <v>0</v>
      </c>
      <c r="R1193" s="197" t="e">
        <f t="shared" si="324"/>
        <v>#DIV/0!</v>
      </c>
      <c r="S1193" s="313">
        <f t="shared" si="325"/>
        <v>0</v>
      </c>
      <c r="T1193" s="190"/>
      <c r="U1193" s="190"/>
      <c r="V1193" s="190"/>
      <c r="W1193" s="196">
        <v>1</v>
      </c>
      <c r="X1193" s="190"/>
    </row>
    <row r="1194" spans="2:24" x14ac:dyDescent="0.25">
      <c r="B1194" s="671"/>
      <c r="C1194" s="528"/>
      <c r="D1194" s="245">
        <f t="shared" si="317"/>
        <v>8</v>
      </c>
      <c r="E1194" s="190"/>
      <c r="F1194" s="314"/>
      <c r="G1194" s="190"/>
      <c r="H1194" s="190"/>
      <c r="I1194" s="198" t="e">
        <f t="shared" si="319"/>
        <v>#DIV/0!</v>
      </c>
      <c r="J1194" s="190"/>
      <c r="K1194" s="198" t="e">
        <f t="shared" si="320"/>
        <v>#DIV/0!</v>
      </c>
      <c r="L1194" s="314"/>
      <c r="M1194" s="198" t="e">
        <f t="shared" si="321"/>
        <v>#DIV/0!</v>
      </c>
      <c r="N1194" s="314"/>
      <c r="O1194" s="190"/>
      <c r="P1194" s="197" t="e">
        <f t="shared" si="322"/>
        <v>#DIV/0!</v>
      </c>
      <c r="Q1194" s="196">
        <f t="shared" si="323"/>
        <v>0</v>
      </c>
      <c r="R1194" s="197" t="e">
        <f t="shared" si="324"/>
        <v>#DIV/0!</v>
      </c>
      <c r="S1194" s="313">
        <f t="shared" si="325"/>
        <v>0</v>
      </c>
      <c r="T1194" s="190"/>
      <c r="U1194" s="190"/>
      <c r="V1194" s="190"/>
      <c r="W1194" s="196">
        <v>1</v>
      </c>
      <c r="X1194" s="190"/>
    </row>
    <row r="1195" spans="2:24" x14ac:dyDescent="0.25">
      <c r="B1195" s="671"/>
      <c r="C1195" s="528"/>
      <c r="D1195" s="245">
        <f t="shared" si="317"/>
        <v>9</v>
      </c>
      <c r="E1195" s="190"/>
      <c r="F1195" s="314"/>
      <c r="G1195" s="190"/>
      <c r="H1195" s="190"/>
      <c r="I1195" s="198" t="e">
        <f t="shared" si="319"/>
        <v>#DIV/0!</v>
      </c>
      <c r="J1195" s="190"/>
      <c r="K1195" s="198" t="e">
        <f t="shared" si="320"/>
        <v>#DIV/0!</v>
      </c>
      <c r="L1195" s="314"/>
      <c r="M1195" s="198" t="e">
        <f t="shared" si="321"/>
        <v>#DIV/0!</v>
      </c>
      <c r="N1195" s="314"/>
      <c r="O1195" s="190"/>
      <c r="P1195" s="197" t="e">
        <f t="shared" si="322"/>
        <v>#DIV/0!</v>
      </c>
      <c r="Q1195" s="196">
        <f t="shared" si="323"/>
        <v>0</v>
      </c>
      <c r="R1195" s="197" t="e">
        <f t="shared" si="324"/>
        <v>#DIV/0!</v>
      </c>
      <c r="S1195" s="313">
        <f t="shared" si="325"/>
        <v>0</v>
      </c>
      <c r="T1195" s="190"/>
      <c r="U1195" s="190"/>
      <c r="V1195" s="190"/>
      <c r="W1195" s="196">
        <v>1</v>
      </c>
      <c r="X1195" s="190"/>
    </row>
    <row r="1196" spans="2:24" x14ac:dyDescent="0.25">
      <c r="B1196" s="672"/>
      <c r="C1196" s="528"/>
      <c r="D1196" s="245">
        <f t="shared" si="317"/>
        <v>10</v>
      </c>
      <c r="E1196" s="190"/>
      <c r="F1196" s="314"/>
      <c r="G1196" s="190"/>
      <c r="H1196" s="190"/>
      <c r="I1196" s="198" t="e">
        <f t="shared" si="319"/>
        <v>#DIV/0!</v>
      </c>
      <c r="J1196" s="190"/>
      <c r="K1196" s="198" t="e">
        <f t="shared" si="320"/>
        <v>#DIV/0!</v>
      </c>
      <c r="L1196" s="314"/>
      <c r="M1196" s="198" t="e">
        <f t="shared" si="321"/>
        <v>#DIV/0!</v>
      </c>
      <c r="N1196" s="314"/>
      <c r="O1196" s="190"/>
      <c r="P1196" s="197" t="e">
        <f t="shared" si="322"/>
        <v>#DIV/0!</v>
      </c>
      <c r="Q1196" s="196">
        <f t="shared" si="323"/>
        <v>0</v>
      </c>
      <c r="R1196" s="197" t="e">
        <f t="shared" si="324"/>
        <v>#DIV/0!</v>
      </c>
      <c r="S1196" s="313">
        <f t="shared" si="325"/>
        <v>0</v>
      </c>
      <c r="T1196" s="190"/>
      <c r="U1196" s="190"/>
      <c r="V1196" s="190"/>
      <c r="W1196" s="196">
        <v>1</v>
      </c>
      <c r="X1196" s="190"/>
    </row>
    <row r="1197" spans="2:24" x14ac:dyDescent="0.25">
      <c r="B1197" s="670">
        <v>45989</v>
      </c>
      <c r="C1197" s="528" t="str">
        <f t="shared" ref="C1197" si="330">RIGHT(TEXT(B1197,"aaa"),1)</f>
        <v>五</v>
      </c>
      <c r="D1197" s="245">
        <f t="shared" si="317"/>
        <v>1</v>
      </c>
      <c r="E1197" s="190"/>
      <c r="F1197" s="314"/>
      <c r="G1197" s="190"/>
      <c r="H1197" s="190"/>
      <c r="I1197" s="198" t="e">
        <f t="shared" si="319"/>
        <v>#DIV/0!</v>
      </c>
      <c r="J1197" s="190"/>
      <c r="K1197" s="198" t="e">
        <f t="shared" si="320"/>
        <v>#DIV/0!</v>
      </c>
      <c r="L1197" s="314"/>
      <c r="M1197" s="198" t="e">
        <f t="shared" si="321"/>
        <v>#DIV/0!</v>
      </c>
      <c r="N1197" s="314"/>
      <c r="O1197" s="190"/>
      <c r="P1197" s="197" t="e">
        <f t="shared" si="322"/>
        <v>#DIV/0!</v>
      </c>
      <c r="Q1197" s="196">
        <f t="shared" si="323"/>
        <v>0</v>
      </c>
      <c r="R1197" s="197" t="e">
        <f t="shared" si="324"/>
        <v>#DIV/0!</v>
      </c>
      <c r="S1197" s="313">
        <f t="shared" si="325"/>
        <v>0</v>
      </c>
      <c r="T1197" s="190"/>
      <c r="U1197" s="190"/>
      <c r="V1197" s="190"/>
      <c r="W1197" s="196">
        <v>1</v>
      </c>
      <c r="X1197" s="190"/>
    </row>
    <row r="1198" spans="2:24" x14ac:dyDescent="0.25">
      <c r="B1198" s="671"/>
      <c r="C1198" s="528"/>
      <c r="D1198" s="245">
        <f t="shared" si="317"/>
        <v>2</v>
      </c>
      <c r="E1198" s="190"/>
      <c r="F1198" s="314"/>
      <c r="G1198" s="190"/>
      <c r="H1198" s="190"/>
      <c r="I1198" s="198" t="e">
        <f t="shared" si="319"/>
        <v>#DIV/0!</v>
      </c>
      <c r="J1198" s="190"/>
      <c r="K1198" s="198" t="e">
        <f t="shared" si="320"/>
        <v>#DIV/0!</v>
      </c>
      <c r="L1198" s="314"/>
      <c r="M1198" s="198" t="e">
        <f t="shared" si="321"/>
        <v>#DIV/0!</v>
      </c>
      <c r="N1198" s="314"/>
      <c r="O1198" s="190"/>
      <c r="P1198" s="197" t="e">
        <f t="shared" si="322"/>
        <v>#DIV/0!</v>
      </c>
      <c r="Q1198" s="196">
        <f t="shared" si="323"/>
        <v>0</v>
      </c>
      <c r="R1198" s="197" t="e">
        <f t="shared" si="324"/>
        <v>#DIV/0!</v>
      </c>
      <c r="S1198" s="313">
        <f t="shared" si="325"/>
        <v>0</v>
      </c>
      <c r="T1198" s="190"/>
      <c r="U1198" s="190"/>
      <c r="V1198" s="190"/>
      <c r="W1198" s="196">
        <v>1</v>
      </c>
      <c r="X1198" s="190"/>
    </row>
    <row r="1199" spans="2:24" x14ac:dyDescent="0.25">
      <c r="B1199" s="671"/>
      <c r="C1199" s="528"/>
      <c r="D1199" s="245">
        <f t="shared" si="317"/>
        <v>3</v>
      </c>
      <c r="E1199" s="190"/>
      <c r="F1199" s="314"/>
      <c r="G1199" s="190"/>
      <c r="H1199" s="190"/>
      <c r="I1199" s="198" t="e">
        <f t="shared" si="319"/>
        <v>#DIV/0!</v>
      </c>
      <c r="J1199" s="190"/>
      <c r="K1199" s="198" t="e">
        <f t="shared" si="320"/>
        <v>#DIV/0!</v>
      </c>
      <c r="L1199" s="314"/>
      <c r="M1199" s="198" t="e">
        <f t="shared" si="321"/>
        <v>#DIV/0!</v>
      </c>
      <c r="N1199" s="314"/>
      <c r="O1199" s="190"/>
      <c r="P1199" s="197" t="e">
        <f t="shared" si="322"/>
        <v>#DIV/0!</v>
      </c>
      <c r="Q1199" s="196">
        <f t="shared" si="323"/>
        <v>0</v>
      </c>
      <c r="R1199" s="197" t="e">
        <f t="shared" si="324"/>
        <v>#DIV/0!</v>
      </c>
      <c r="S1199" s="313">
        <f t="shared" si="325"/>
        <v>0</v>
      </c>
      <c r="T1199" s="190"/>
      <c r="U1199" s="190"/>
      <c r="V1199" s="190"/>
      <c r="W1199" s="196">
        <v>1</v>
      </c>
      <c r="X1199" s="190"/>
    </row>
    <row r="1200" spans="2:24" x14ac:dyDescent="0.25">
      <c r="B1200" s="671"/>
      <c r="C1200" s="528"/>
      <c r="D1200" s="245">
        <f t="shared" si="317"/>
        <v>4</v>
      </c>
      <c r="E1200" s="190"/>
      <c r="F1200" s="314"/>
      <c r="G1200" s="190"/>
      <c r="H1200" s="190"/>
      <c r="I1200" s="198" t="e">
        <f t="shared" si="319"/>
        <v>#DIV/0!</v>
      </c>
      <c r="J1200" s="190"/>
      <c r="K1200" s="198" t="e">
        <f t="shared" si="320"/>
        <v>#DIV/0!</v>
      </c>
      <c r="L1200" s="314"/>
      <c r="M1200" s="198" t="e">
        <f t="shared" si="321"/>
        <v>#DIV/0!</v>
      </c>
      <c r="N1200" s="314"/>
      <c r="O1200" s="190"/>
      <c r="P1200" s="197" t="e">
        <f t="shared" si="322"/>
        <v>#DIV/0!</v>
      </c>
      <c r="Q1200" s="196">
        <f t="shared" si="323"/>
        <v>0</v>
      </c>
      <c r="R1200" s="197" t="e">
        <f t="shared" si="324"/>
        <v>#DIV/0!</v>
      </c>
      <c r="S1200" s="313">
        <f t="shared" si="325"/>
        <v>0</v>
      </c>
      <c r="T1200" s="190"/>
      <c r="U1200" s="190"/>
      <c r="V1200" s="190"/>
      <c r="W1200" s="196">
        <v>1</v>
      </c>
      <c r="X1200" s="190"/>
    </row>
    <row r="1201" spans="2:24" x14ac:dyDescent="0.25">
      <c r="B1201" s="671"/>
      <c r="C1201" s="528"/>
      <c r="D1201" s="245">
        <f t="shared" si="317"/>
        <v>5</v>
      </c>
      <c r="E1201" s="190"/>
      <c r="F1201" s="314"/>
      <c r="G1201" s="190"/>
      <c r="H1201" s="190"/>
      <c r="I1201" s="198" t="e">
        <f t="shared" si="319"/>
        <v>#DIV/0!</v>
      </c>
      <c r="J1201" s="190"/>
      <c r="K1201" s="198" t="e">
        <f t="shared" si="320"/>
        <v>#DIV/0!</v>
      </c>
      <c r="L1201" s="314"/>
      <c r="M1201" s="198" t="e">
        <f t="shared" si="321"/>
        <v>#DIV/0!</v>
      </c>
      <c r="N1201" s="314"/>
      <c r="O1201" s="190"/>
      <c r="P1201" s="197" t="e">
        <f t="shared" si="322"/>
        <v>#DIV/0!</v>
      </c>
      <c r="Q1201" s="196">
        <f t="shared" si="323"/>
        <v>0</v>
      </c>
      <c r="R1201" s="197" t="e">
        <f t="shared" si="324"/>
        <v>#DIV/0!</v>
      </c>
      <c r="S1201" s="313">
        <f t="shared" si="325"/>
        <v>0</v>
      </c>
      <c r="T1201" s="190"/>
      <c r="U1201" s="190"/>
      <c r="V1201" s="190"/>
      <c r="W1201" s="196">
        <v>1</v>
      </c>
      <c r="X1201" s="190"/>
    </row>
    <row r="1202" spans="2:24" x14ac:dyDescent="0.25">
      <c r="B1202" s="671"/>
      <c r="C1202" s="528"/>
      <c r="D1202" s="245">
        <f t="shared" si="317"/>
        <v>6</v>
      </c>
      <c r="E1202" s="190"/>
      <c r="F1202" s="314"/>
      <c r="G1202" s="190"/>
      <c r="H1202" s="190"/>
      <c r="I1202" s="198" t="e">
        <f t="shared" si="319"/>
        <v>#DIV/0!</v>
      </c>
      <c r="J1202" s="190"/>
      <c r="K1202" s="198" t="e">
        <f t="shared" si="320"/>
        <v>#DIV/0!</v>
      </c>
      <c r="L1202" s="314"/>
      <c r="M1202" s="198" t="e">
        <f t="shared" si="321"/>
        <v>#DIV/0!</v>
      </c>
      <c r="N1202" s="314"/>
      <c r="O1202" s="190"/>
      <c r="P1202" s="197" t="e">
        <f t="shared" si="322"/>
        <v>#DIV/0!</v>
      </c>
      <c r="Q1202" s="196">
        <f t="shared" si="323"/>
        <v>0</v>
      </c>
      <c r="R1202" s="197" t="e">
        <f t="shared" si="324"/>
        <v>#DIV/0!</v>
      </c>
      <c r="S1202" s="313">
        <f t="shared" si="325"/>
        <v>0</v>
      </c>
      <c r="T1202" s="190"/>
      <c r="U1202" s="190"/>
      <c r="V1202" s="190"/>
      <c r="W1202" s="196">
        <v>1</v>
      </c>
      <c r="X1202" s="190"/>
    </row>
    <row r="1203" spans="2:24" x14ac:dyDescent="0.25">
      <c r="B1203" s="671"/>
      <c r="C1203" s="528"/>
      <c r="D1203" s="245">
        <f t="shared" si="317"/>
        <v>7</v>
      </c>
      <c r="E1203" s="190"/>
      <c r="F1203" s="314"/>
      <c r="G1203" s="190"/>
      <c r="H1203" s="190"/>
      <c r="I1203" s="198" t="e">
        <f t="shared" si="319"/>
        <v>#DIV/0!</v>
      </c>
      <c r="J1203" s="190"/>
      <c r="K1203" s="198" t="e">
        <f t="shared" si="320"/>
        <v>#DIV/0!</v>
      </c>
      <c r="L1203" s="314"/>
      <c r="M1203" s="198" t="e">
        <f t="shared" si="321"/>
        <v>#DIV/0!</v>
      </c>
      <c r="N1203" s="314"/>
      <c r="O1203" s="190"/>
      <c r="P1203" s="197" t="e">
        <f t="shared" si="322"/>
        <v>#DIV/0!</v>
      </c>
      <c r="Q1203" s="196">
        <f t="shared" si="323"/>
        <v>0</v>
      </c>
      <c r="R1203" s="197" t="e">
        <f t="shared" si="324"/>
        <v>#DIV/0!</v>
      </c>
      <c r="S1203" s="313">
        <f t="shared" si="325"/>
        <v>0</v>
      </c>
      <c r="T1203" s="190"/>
      <c r="U1203" s="190"/>
      <c r="V1203" s="190"/>
      <c r="W1203" s="196">
        <v>1</v>
      </c>
      <c r="X1203" s="190"/>
    </row>
    <row r="1204" spans="2:24" x14ac:dyDescent="0.25">
      <c r="B1204" s="671"/>
      <c r="C1204" s="528"/>
      <c r="D1204" s="245">
        <f t="shared" ref="D1204:D1236" si="331">D1194</f>
        <v>8</v>
      </c>
      <c r="E1204" s="190"/>
      <c r="F1204" s="314"/>
      <c r="G1204" s="190"/>
      <c r="H1204" s="190"/>
      <c r="I1204" s="198" t="e">
        <f t="shared" si="319"/>
        <v>#DIV/0!</v>
      </c>
      <c r="J1204" s="190"/>
      <c r="K1204" s="198" t="e">
        <f t="shared" si="320"/>
        <v>#DIV/0!</v>
      </c>
      <c r="L1204" s="314"/>
      <c r="M1204" s="198" t="e">
        <f t="shared" si="321"/>
        <v>#DIV/0!</v>
      </c>
      <c r="N1204" s="314"/>
      <c r="O1204" s="190"/>
      <c r="P1204" s="197" t="e">
        <f t="shared" si="322"/>
        <v>#DIV/0!</v>
      </c>
      <c r="Q1204" s="196">
        <f t="shared" si="323"/>
        <v>0</v>
      </c>
      <c r="R1204" s="197" t="e">
        <f t="shared" si="324"/>
        <v>#DIV/0!</v>
      </c>
      <c r="S1204" s="313">
        <f t="shared" si="325"/>
        <v>0</v>
      </c>
      <c r="T1204" s="190"/>
      <c r="U1204" s="190"/>
      <c r="V1204" s="190"/>
      <c r="W1204" s="196">
        <v>1</v>
      </c>
      <c r="X1204" s="190"/>
    </row>
    <row r="1205" spans="2:24" x14ac:dyDescent="0.25">
      <c r="B1205" s="671"/>
      <c r="C1205" s="528"/>
      <c r="D1205" s="245">
        <f t="shared" si="331"/>
        <v>9</v>
      </c>
      <c r="E1205" s="190"/>
      <c r="F1205" s="314"/>
      <c r="G1205" s="190"/>
      <c r="H1205" s="190"/>
      <c r="I1205" s="198" t="e">
        <f t="shared" si="319"/>
        <v>#DIV/0!</v>
      </c>
      <c r="J1205" s="190"/>
      <c r="K1205" s="198" t="e">
        <f t="shared" si="320"/>
        <v>#DIV/0!</v>
      </c>
      <c r="L1205" s="314"/>
      <c r="M1205" s="198" t="e">
        <f t="shared" si="321"/>
        <v>#DIV/0!</v>
      </c>
      <c r="N1205" s="314"/>
      <c r="O1205" s="190"/>
      <c r="P1205" s="197" t="e">
        <f t="shared" si="322"/>
        <v>#DIV/0!</v>
      </c>
      <c r="Q1205" s="196">
        <f t="shared" si="323"/>
        <v>0</v>
      </c>
      <c r="R1205" s="197" t="e">
        <f t="shared" si="324"/>
        <v>#DIV/0!</v>
      </c>
      <c r="S1205" s="313">
        <f t="shared" si="325"/>
        <v>0</v>
      </c>
      <c r="T1205" s="190"/>
      <c r="U1205" s="190"/>
      <c r="V1205" s="190"/>
      <c r="W1205" s="196">
        <v>1</v>
      </c>
      <c r="X1205" s="190"/>
    </row>
    <row r="1206" spans="2:24" x14ac:dyDescent="0.25">
      <c r="B1206" s="672"/>
      <c r="C1206" s="528"/>
      <c r="D1206" s="245">
        <f t="shared" si="331"/>
        <v>10</v>
      </c>
      <c r="E1206" s="190"/>
      <c r="F1206" s="314"/>
      <c r="G1206" s="190"/>
      <c r="H1206" s="190"/>
      <c r="I1206" s="198" t="e">
        <f t="shared" si="319"/>
        <v>#DIV/0!</v>
      </c>
      <c r="J1206" s="190"/>
      <c r="K1206" s="198" t="e">
        <f t="shared" si="320"/>
        <v>#DIV/0!</v>
      </c>
      <c r="L1206" s="314"/>
      <c r="M1206" s="198" t="e">
        <f t="shared" si="321"/>
        <v>#DIV/0!</v>
      </c>
      <c r="N1206" s="314"/>
      <c r="O1206" s="190"/>
      <c r="P1206" s="197" t="e">
        <f t="shared" si="322"/>
        <v>#DIV/0!</v>
      </c>
      <c r="Q1206" s="196">
        <f t="shared" si="323"/>
        <v>0</v>
      </c>
      <c r="R1206" s="197" t="e">
        <f t="shared" si="324"/>
        <v>#DIV/0!</v>
      </c>
      <c r="S1206" s="313">
        <f t="shared" si="325"/>
        <v>0</v>
      </c>
      <c r="T1206" s="190"/>
      <c r="U1206" s="190"/>
      <c r="V1206" s="190"/>
      <c r="W1206" s="196">
        <v>1</v>
      </c>
      <c r="X1206" s="190"/>
    </row>
    <row r="1207" spans="2:24" x14ac:dyDescent="0.25">
      <c r="B1207" s="670">
        <v>45990</v>
      </c>
      <c r="C1207" s="528" t="str">
        <f t="shared" ref="C1207" si="332">RIGHT(TEXT(B1207,"aaa"),1)</f>
        <v>六</v>
      </c>
      <c r="D1207" s="245">
        <f t="shared" si="331"/>
        <v>1</v>
      </c>
      <c r="E1207" s="190"/>
      <c r="F1207" s="314"/>
      <c r="G1207" s="190"/>
      <c r="H1207" s="190"/>
      <c r="I1207" s="198" t="e">
        <f t="shared" si="319"/>
        <v>#DIV/0!</v>
      </c>
      <c r="J1207" s="190"/>
      <c r="K1207" s="198" t="e">
        <f t="shared" si="320"/>
        <v>#DIV/0!</v>
      </c>
      <c r="L1207" s="314"/>
      <c r="M1207" s="198" t="e">
        <f t="shared" si="321"/>
        <v>#DIV/0!</v>
      </c>
      <c r="N1207" s="314"/>
      <c r="O1207" s="190"/>
      <c r="P1207" s="197" t="e">
        <f t="shared" si="322"/>
        <v>#DIV/0!</v>
      </c>
      <c r="Q1207" s="196">
        <f t="shared" si="323"/>
        <v>0</v>
      </c>
      <c r="R1207" s="197" t="e">
        <f t="shared" si="324"/>
        <v>#DIV/0!</v>
      </c>
      <c r="S1207" s="313">
        <f t="shared" si="325"/>
        <v>0</v>
      </c>
      <c r="T1207" s="190"/>
      <c r="U1207" s="190"/>
      <c r="V1207" s="190"/>
      <c r="W1207" s="196">
        <v>1</v>
      </c>
      <c r="X1207" s="190"/>
    </row>
    <row r="1208" spans="2:24" x14ac:dyDescent="0.25">
      <c r="B1208" s="671"/>
      <c r="C1208" s="528"/>
      <c r="D1208" s="245">
        <f t="shared" si="331"/>
        <v>2</v>
      </c>
      <c r="E1208" s="190"/>
      <c r="F1208" s="314"/>
      <c r="G1208" s="190"/>
      <c r="H1208" s="190"/>
      <c r="I1208" s="198" t="e">
        <f t="shared" si="319"/>
        <v>#DIV/0!</v>
      </c>
      <c r="J1208" s="190"/>
      <c r="K1208" s="198" t="e">
        <f t="shared" si="320"/>
        <v>#DIV/0!</v>
      </c>
      <c r="L1208" s="314"/>
      <c r="M1208" s="198" t="e">
        <f t="shared" si="321"/>
        <v>#DIV/0!</v>
      </c>
      <c r="N1208" s="314"/>
      <c r="O1208" s="190"/>
      <c r="P1208" s="197" t="e">
        <f t="shared" si="322"/>
        <v>#DIV/0!</v>
      </c>
      <c r="Q1208" s="196">
        <f t="shared" si="323"/>
        <v>0</v>
      </c>
      <c r="R1208" s="197" t="e">
        <f t="shared" si="324"/>
        <v>#DIV/0!</v>
      </c>
      <c r="S1208" s="313">
        <f t="shared" si="325"/>
        <v>0</v>
      </c>
      <c r="T1208" s="190"/>
      <c r="U1208" s="190"/>
      <c r="V1208" s="190"/>
      <c r="W1208" s="196">
        <v>1</v>
      </c>
      <c r="X1208" s="190"/>
    </row>
    <row r="1209" spans="2:24" x14ac:dyDescent="0.25">
      <c r="B1209" s="671"/>
      <c r="C1209" s="528"/>
      <c r="D1209" s="245">
        <f t="shared" si="331"/>
        <v>3</v>
      </c>
      <c r="E1209" s="190"/>
      <c r="F1209" s="314"/>
      <c r="G1209" s="190"/>
      <c r="H1209" s="190"/>
      <c r="I1209" s="198" t="e">
        <f t="shared" si="319"/>
        <v>#DIV/0!</v>
      </c>
      <c r="J1209" s="190"/>
      <c r="K1209" s="198" t="e">
        <f t="shared" si="320"/>
        <v>#DIV/0!</v>
      </c>
      <c r="L1209" s="314"/>
      <c r="M1209" s="198" t="e">
        <f t="shared" si="321"/>
        <v>#DIV/0!</v>
      </c>
      <c r="N1209" s="314"/>
      <c r="O1209" s="190"/>
      <c r="P1209" s="197" t="e">
        <f t="shared" si="322"/>
        <v>#DIV/0!</v>
      </c>
      <c r="Q1209" s="196">
        <f t="shared" si="323"/>
        <v>0</v>
      </c>
      <c r="R1209" s="197" t="e">
        <f t="shared" si="324"/>
        <v>#DIV/0!</v>
      </c>
      <c r="S1209" s="313">
        <f t="shared" si="325"/>
        <v>0</v>
      </c>
      <c r="T1209" s="190"/>
      <c r="U1209" s="190"/>
      <c r="V1209" s="190"/>
      <c r="W1209" s="196">
        <v>1</v>
      </c>
      <c r="X1209" s="190"/>
    </row>
    <row r="1210" spans="2:24" x14ac:dyDescent="0.25">
      <c r="B1210" s="671"/>
      <c r="C1210" s="528"/>
      <c r="D1210" s="245">
        <f t="shared" si="331"/>
        <v>4</v>
      </c>
      <c r="E1210" s="190"/>
      <c r="F1210" s="314"/>
      <c r="G1210" s="190"/>
      <c r="H1210" s="190"/>
      <c r="I1210" s="198" t="e">
        <f t="shared" si="319"/>
        <v>#DIV/0!</v>
      </c>
      <c r="J1210" s="190"/>
      <c r="K1210" s="198" t="e">
        <f t="shared" si="320"/>
        <v>#DIV/0!</v>
      </c>
      <c r="L1210" s="314"/>
      <c r="M1210" s="198" t="e">
        <f t="shared" si="321"/>
        <v>#DIV/0!</v>
      </c>
      <c r="N1210" s="314"/>
      <c r="O1210" s="190"/>
      <c r="P1210" s="197" t="e">
        <f t="shared" si="322"/>
        <v>#DIV/0!</v>
      </c>
      <c r="Q1210" s="196">
        <f t="shared" si="323"/>
        <v>0</v>
      </c>
      <c r="R1210" s="197" t="e">
        <f t="shared" si="324"/>
        <v>#DIV/0!</v>
      </c>
      <c r="S1210" s="313">
        <f t="shared" si="325"/>
        <v>0</v>
      </c>
      <c r="T1210" s="190"/>
      <c r="U1210" s="190"/>
      <c r="V1210" s="190"/>
      <c r="W1210" s="196">
        <v>1</v>
      </c>
      <c r="X1210" s="190"/>
    </row>
    <row r="1211" spans="2:24" x14ac:dyDescent="0.25">
      <c r="B1211" s="671"/>
      <c r="C1211" s="528"/>
      <c r="D1211" s="245">
        <f t="shared" si="331"/>
        <v>5</v>
      </c>
      <c r="E1211" s="190"/>
      <c r="F1211" s="314"/>
      <c r="G1211" s="190"/>
      <c r="H1211" s="190"/>
      <c r="I1211" s="198" t="e">
        <f t="shared" ref="I1211:I1220" si="333">H1211/G1211</f>
        <v>#DIV/0!</v>
      </c>
      <c r="J1211" s="190"/>
      <c r="K1211" s="198" t="e">
        <f t="shared" ref="K1211:K1220" si="334">J1211/G1211</f>
        <v>#DIV/0!</v>
      </c>
      <c r="L1211" s="314"/>
      <c r="M1211" s="198" t="e">
        <f t="shared" ref="M1211:M1220" si="335">(H1211+J1211)/G1211</f>
        <v>#DIV/0!</v>
      </c>
      <c r="N1211" s="314"/>
      <c r="O1211" s="190"/>
      <c r="P1211" s="197" t="e">
        <f t="shared" ref="P1211:P1220" si="336">O1211/G1211</f>
        <v>#DIV/0!</v>
      </c>
      <c r="Q1211" s="196">
        <f t="shared" ref="Q1211:Q1220" si="337">(H1211+J1211)-G1211-O1211</f>
        <v>0</v>
      </c>
      <c r="R1211" s="197" t="e">
        <f t="shared" ref="R1211:R1220" si="338">Q1211/G1211</f>
        <v>#DIV/0!</v>
      </c>
      <c r="S1211" s="313">
        <f t="shared" ref="S1211:S1220" si="339">Q1211*L1211</f>
        <v>0</v>
      </c>
      <c r="T1211" s="190"/>
      <c r="U1211" s="190"/>
      <c r="V1211" s="190"/>
      <c r="W1211" s="196">
        <v>1</v>
      </c>
      <c r="X1211" s="190"/>
    </row>
    <row r="1212" spans="2:24" x14ac:dyDescent="0.25">
      <c r="B1212" s="671"/>
      <c r="C1212" s="528"/>
      <c r="D1212" s="245">
        <f t="shared" si="331"/>
        <v>6</v>
      </c>
      <c r="E1212" s="190"/>
      <c r="F1212" s="314"/>
      <c r="G1212" s="190"/>
      <c r="H1212" s="190"/>
      <c r="I1212" s="198" t="e">
        <f t="shared" si="333"/>
        <v>#DIV/0!</v>
      </c>
      <c r="J1212" s="190"/>
      <c r="K1212" s="198" t="e">
        <f t="shared" si="334"/>
        <v>#DIV/0!</v>
      </c>
      <c r="L1212" s="314"/>
      <c r="M1212" s="198" t="e">
        <f t="shared" si="335"/>
        <v>#DIV/0!</v>
      </c>
      <c r="N1212" s="314"/>
      <c r="O1212" s="190"/>
      <c r="P1212" s="197" t="e">
        <f t="shared" si="336"/>
        <v>#DIV/0!</v>
      </c>
      <c r="Q1212" s="196">
        <f t="shared" si="337"/>
        <v>0</v>
      </c>
      <c r="R1212" s="197" t="e">
        <f t="shared" si="338"/>
        <v>#DIV/0!</v>
      </c>
      <c r="S1212" s="313">
        <f t="shared" si="339"/>
        <v>0</v>
      </c>
      <c r="T1212" s="190"/>
      <c r="U1212" s="190"/>
      <c r="V1212" s="190"/>
      <c r="W1212" s="196">
        <v>1</v>
      </c>
      <c r="X1212" s="190"/>
    </row>
    <row r="1213" spans="2:24" x14ac:dyDescent="0.25">
      <c r="B1213" s="671"/>
      <c r="C1213" s="528"/>
      <c r="D1213" s="245">
        <f t="shared" si="331"/>
        <v>7</v>
      </c>
      <c r="E1213" s="190"/>
      <c r="F1213" s="314"/>
      <c r="G1213" s="190"/>
      <c r="H1213" s="190"/>
      <c r="I1213" s="198" t="e">
        <f t="shared" si="333"/>
        <v>#DIV/0!</v>
      </c>
      <c r="J1213" s="190"/>
      <c r="K1213" s="198" t="e">
        <f t="shared" si="334"/>
        <v>#DIV/0!</v>
      </c>
      <c r="L1213" s="314"/>
      <c r="M1213" s="198" t="e">
        <f t="shared" si="335"/>
        <v>#DIV/0!</v>
      </c>
      <c r="N1213" s="314"/>
      <c r="O1213" s="190"/>
      <c r="P1213" s="197" t="e">
        <f t="shared" si="336"/>
        <v>#DIV/0!</v>
      </c>
      <c r="Q1213" s="196">
        <f t="shared" si="337"/>
        <v>0</v>
      </c>
      <c r="R1213" s="197" t="e">
        <f t="shared" si="338"/>
        <v>#DIV/0!</v>
      </c>
      <c r="S1213" s="313">
        <f t="shared" si="339"/>
        <v>0</v>
      </c>
      <c r="T1213" s="190"/>
      <c r="U1213" s="190"/>
      <c r="V1213" s="190"/>
      <c r="W1213" s="196">
        <v>1</v>
      </c>
      <c r="X1213" s="190"/>
    </row>
    <row r="1214" spans="2:24" x14ac:dyDescent="0.25">
      <c r="B1214" s="671"/>
      <c r="C1214" s="528"/>
      <c r="D1214" s="245">
        <f t="shared" si="331"/>
        <v>8</v>
      </c>
      <c r="E1214" s="190"/>
      <c r="F1214" s="314"/>
      <c r="G1214" s="190"/>
      <c r="H1214" s="190"/>
      <c r="I1214" s="198" t="e">
        <f t="shared" si="333"/>
        <v>#DIV/0!</v>
      </c>
      <c r="J1214" s="190"/>
      <c r="K1214" s="198" t="e">
        <f t="shared" si="334"/>
        <v>#DIV/0!</v>
      </c>
      <c r="L1214" s="314"/>
      <c r="M1214" s="198" t="e">
        <f t="shared" si="335"/>
        <v>#DIV/0!</v>
      </c>
      <c r="N1214" s="314"/>
      <c r="O1214" s="190"/>
      <c r="P1214" s="197" t="e">
        <f t="shared" si="336"/>
        <v>#DIV/0!</v>
      </c>
      <c r="Q1214" s="196">
        <f t="shared" si="337"/>
        <v>0</v>
      </c>
      <c r="R1214" s="197" t="e">
        <f t="shared" si="338"/>
        <v>#DIV/0!</v>
      </c>
      <c r="S1214" s="313">
        <f t="shared" si="339"/>
        <v>0</v>
      </c>
      <c r="T1214" s="190"/>
      <c r="U1214" s="190"/>
      <c r="V1214" s="190"/>
      <c r="W1214" s="196">
        <v>1</v>
      </c>
      <c r="X1214" s="190"/>
    </row>
    <row r="1215" spans="2:24" x14ac:dyDescent="0.25">
      <c r="B1215" s="671"/>
      <c r="C1215" s="528"/>
      <c r="D1215" s="245">
        <f t="shared" si="331"/>
        <v>9</v>
      </c>
      <c r="E1215" s="190"/>
      <c r="F1215" s="314"/>
      <c r="G1215" s="190"/>
      <c r="H1215" s="190"/>
      <c r="I1215" s="198" t="e">
        <f t="shared" si="333"/>
        <v>#DIV/0!</v>
      </c>
      <c r="J1215" s="190"/>
      <c r="K1215" s="198" t="e">
        <f t="shared" si="334"/>
        <v>#DIV/0!</v>
      </c>
      <c r="L1215" s="314"/>
      <c r="M1215" s="198" t="e">
        <f t="shared" si="335"/>
        <v>#DIV/0!</v>
      </c>
      <c r="N1215" s="314"/>
      <c r="O1215" s="190"/>
      <c r="P1215" s="197" t="e">
        <f t="shared" si="336"/>
        <v>#DIV/0!</v>
      </c>
      <c r="Q1215" s="196">
        <f t="shared" si="337"/>
        <v>0</v>
      </c>
      <c r="R1215" s="197" t="e">
        <f t="shared" si="338"/>
        <v>#DIV/0!</v>
      </c>
      <c r="S1215" s="313">
        <f t="shared" si="339"/>
        <v>0</v>
      </c>
      <c r="T1215" s="190"/>
      <c r="U1215" s="190"/>
      <c r="V1215" s="190"/>
      <c r="W1215" s="196">
        <v>1</v>
      </c>
      <c r="X1215" s="190"/>
    </row>
    <row r="1216" spans="2:24" x14ac:dyDescent="0.25">
      <c r="B1216" s="672"/>
      <c r="C1216" s="528"/>
      <c r="D1216" s="245">
        <f t="shared" si="331"/>
        <v>10</v>
      </c>
      <c r="E1216" s="190"/>
      <c r="F1216" s="314"/>
      <c r="G1216" s="190"/>
      <c r="H1216" s="190"/>
      <c r="I1216" s="198" t="e">
        <f t="shared" si="333"/>
        <v>#DIV/0!</v>
      </c>
      <c r="J1216" s="190"/>
      <c r="K1216" s="198" t="e">
        <f t="shared" si="334"/>
        <v>#DIV/0!</v>
      </c>
      <c r="L1216" s="314"/>
      <c r="M1216" s="198" t="e">
        <f t="shared" si="335"/>
        <v>#DIV/0!</v>
      </c>
      <c r="N1216" s="314"/>
      <c r="O1216" s="190"/>
      <c r="P1216" s="197" t="e">
        <f t="shared" si="336"/>
        <v>#DIV/0!</v>
      </c>
      <c r="Q1216" s="196">
        <f t="shared" si="337"/>
        <v>0</v>
      </c>
      <c r="R1216" s="197" t="e">
        <f t="shared" si="338"/>
        <v>#DIV/0!</v>
      </c>
      <c r="S1216" s="313">
        <f t="shared" si="339"/>
        <v>0</v>
      </c>
      <c r="T1216" s="190"/>
      <c r="U1216" s="190"/>
      <c r="V1216" s="190"/>
      <c r="W1216" s="196">
        <v>1</v>
      </c>
      <c r="X1216" s="190"/>
    </row>
    <row r="1217" spans="2:24" x14ac:dyDescent="0.25">
      <c r="B1217" s="670">
        <v>45991</v>
      </c>
      <c r="C1217" s="528" t="str">
        <f t="shared" ref="C1217" si="340">RIGHT(TEXT(B1217,"aaa"),1)</f>
        <v>日</v>
      </c>
      <c r="D1217" s="245">
        <f t="shared" si="331"/>
        <v>1</v>
      </c>
      <c r="E1217" s="190"/>
      <c r="F1217" s="314"/>
      <c r="G1217" s="190"/>
      <c r="H1217" s="190"/>
      <c r="I1217" s="198" t="e">
        <f t="shared" si="333"/>
        <v>#DIV/0!</v>
      </c>
      <c r="J1217" s="190"/>
      <c r="K1217" s="198" t="e">
        <f t="shared" si="334"/>
        <v>#DIV/0!</v>
      </c>
      <c r="L1217" s="314"/>
      <c r="M1217" s="198" t="e">
        <f t="shared" si="335"/>
        <v>#DIV/0!</v>
      </c>
      <c r="N1217" s="314"/>
      <c r="O1217" s="190"/>
      <c r="P1217" s="197" t="e">
        <f t="shared" si="336"/>
        <v>#DIV/0!</v>
      </c>
      <c r="Q1217" s="196">
        <f t="shared" si="337"/>
        <v>0</v>
      </c>
      <c r="R1217" s="197" t="e">
        <f t="shared" si="338"/>
        <v>#DIV/0!</v>
      </c>
      <c r="S1217" s="313">
        <f t="shared" si="339"/>
        <v>0</v>
      </c>
      <c r="T1217" s="190"/>
      <c r="U1217" s="190"/>
      <c r="V1217" s="190"/>
      <c r="W1217" s="196">
        <v>1</v>
      </c>
      <c r="X1217" s="190"/>
    </row>
    <row r="1218" spans="2:24" x14ac:dyDescent="0.25">
      <c r="B1218" s="671"/>
      <c r="C1218" s="528"/>
      <c r="D1218" s="245">
        <f t="shared" si="331"/>
        <v>2</v>
      </c>
      <c r="E1218" s="190"/>
      <c r="F1218" s="314"/>
      <c r="G1218" s="190"/>
      <c r="H1218" s="190"/>
      <c r="I1218" s="198" t="e">
        <f t="shared" si="333"/>
        <v>#DIV/0!</v>
      </c>
      <c r="J1218" s="190"/>
      <c r="K1218" s="198" t="e">
        <f t="shared" si="334"/>
        <v>#DIV/0!</v>
      </c>
      <c r="L1218" s="314"/>
      <c r="M1218" s="198" t="e">
        <f t="shared" si="335"/>
        <v>#DIV/0!</v>
      </c>
      <c r="N1218" s="314"/>
      <c r="O1218" s="190"/>
      <c r="P1218" s="197" t="e">
        <f t="shared" si="336"/>
        <v>#DIV/0!</v>
      </c>
      <c r="Q1218" s="196">
        <f t="shared" si="337"/>
        <v>0</v>
      </c>
      <c r="R1218" s="197" t="e">
        <f t="shared" si="338"/>
        <v>#DIV/0!</v>
      </c>
      <c r="S1218" s="313">
        <f t="shared" si="339"/>
        <v>0</v>
      </c>
      <c r="T1218" s="190"/>
      <c r="U1218" s="190"/>
      <c r="V1218" s="190"/>
      <c r="W1218" s="196">
        <v>1</v>
      </c>
      <c r="X1218" s="190"/>
    </row>
    <row r="1219" spans="2:24" x14ac:dyDescent="0.25">
      <c r="B1219" s="671"/>
      <c r="C1219" s="528"/>
      <c r="D1219" s="245">
        <f t="shared" si="331"/>
        <v>3</v>
      </c>
      <c r="E1219" s="190"/>
      <c r="F1219" s="314"/>
      <c r="G1219" s="190"/>
      <c r="H1219" s="190"/>
      <c r="I1219" s="198" t="e">
        <f t="shared" si="333"/>
        <v>#DIV/0!</v>
      </c>
      <c r="J1219" s="190"/>
      <c r="K1219" s="198" t="e">
        <f t="shared" si="334"/>
        <v>#DIV/0!</v>
      </c>
      <c r="L1219" s="314"/>
      <c r="M1219" s="198" t="e">
        <f t="shared" si="335"/>
        <v>#DIV/0!</v>
      </c>
      <c r="N1219" s="314"/>
      <c r="O1219" s="190"/>
      <c r="P1219" s="197" t="e">
        <f t="shared" si="336"/>
        <v>#DIV/0!</v>
      </c>
      <c r="Q1219" s="196">
        <f t="shared" si="337"/>
        <v>0</v>
      </c>
      <c r="R1219" s="197" t="e">
        <f t="shared" si="338"/>
        <v>#DIV/0!</v>
      </c>
      <c r="S1219" s="313">
        <f t="shared" si="339"/>
        <v>0</v>
      </c>
      <c r="T1219" s="190"/>
      <c r="U1219" s="190"/>
      <c r="V1219" s="190"/>
      <c r="W1219" s="196">
        <v>1</v>
      </c>
      <c r="X1219" s="190"/>
    </row>
    <row r="1220" spans="2:24" x14ac:dyDescent="0.25">
      <c r="B1220" s="671"/>
      <c r="C1220" s="528"/>
      <c r="D1220" s="245">
        <f t="shared" si="331"/>
        <v>4</v>
      </c>
      <c r="E1220" s="190"/>
      <c r="F1220" s="314"/>
      <c r="G1220" s="190"/>
      <c r="H1220" s="190"/>
      <c r="I1220" s="198" t="e">
        <f t="shared" si="333"/>
        <v>#DIV/0!</v>
      </c>
      <c r="J1220" s="190"/>
      <c r="K1220" s="198" t="e">
        <f t="shared" si="334"/>
        <v>#DIV/0!</v>
      </c>
      <c r="L1220" s="314"/>
      <c r="M1220" s="198" t="e">
        <f t="shared" si="335"/>
        <v>#DIV/0!</v>
      </c>
      <c r="N1220" s="314"/>
      <c r="O1220" s="190"/>
      <c r="P1220" s="197" t="e">
        <f t="shared" si="336"/>
        <v>#DIV/0!</v>
      </c>
      <c r="Q1220" s="196">
        <f t="shared" si="337"/>
        <v>0</v>
      </c>
      <c r="R1220" s="197" t="e">
        <f t="shared" si="338"/>
        <v>#DIV/0!</v>
      </c>
      <c r="S1220" s="313">
        <f t="shared" si="339"/>
        <v>0</v>
      </c>
      <c r="T1220" s="190"/>
      <c r="U1220" s="190"/>
      <c r="V1220" s="190"/>
      <c r="W1220" s="196">
        <v>1</v>
      </c>
      <c r="X1220" s="190"/>
    </row>
    <row r="1221" spans="2:24" x14ac:dyDescent="0.25">
      <c r="B1221" s="671"/>
      <c r="C1221" s="528"/>
      <c r="D1221" s="245">
        <f t="shared" si="331"/>
        <v>5</v>
      </c>
      <c r="E1221" s="190"/>
      <c r="F1221" s="314"/>
      <c r="G1221" s="190"/>
      <c r="H1221" s="190"/>
      <c r="I1221" s="198" t="e">
        <f t="shared" ref="I1221:I1236" si="341">H1221/G1221</f>
        <v>#DIV/0!</v>
      </c>
      <c r="J1221" s="190"/>
      <c r="K1221" s="198" t="e">
        <f t="shared" ref="K1221:K1236" si="342">J1221/G1221</f>
        <v>#DIV/0!</v>
      </c>
      <c r="L1221" s="314"/>
      <c r="M1221" s="198" t="e">
        <f t="shared" ref="M1221:M1236" si="343">(H1221+J1221)/G1221</f>
        <v>#DIV/0!</v>
      </c>
      <c r="N1221" s="314"/>
      <c r="O1221" s="190"/>
      <c r="P1221" s="197" t="e">
        <f t="shared" ref="P1221:P1236" si="344">O1221/G1221</f>
        <v>#DIV/0!</v>
      </c>
      <c r="Q1221" s="196">
        <f t="shared" ref="Q1221:Q1236" si="345">(H1221+J1221)-G1221-O1221</f>
        <v>0</v>
      </c>
      <c r="R1221" s="197" t="e">
        <f t="shared" ref="R1221:R1236" si="346">Q1221/G1221</f>
        <v>#DIV/0!</v>
      </c>
      <c r="S1221" s="313">
        <f t="shared" ref="S1221:S1236" si="347">Q1221*L1221</f>
        <v>0</v>
      </c>
      <c r="T1221" s="190"/>
      <c r="U1221" s="190"/>
      <c r="V1221" s="190"/>
      <c r="W1221" s="196">
        <v>1</v>
      </c>
      <c r="X1221" s="190"/>
    </row>
    <row r="1222" spans="2:24" x14ac:dyDescent="0.25">
      <c r="B1222" s="671"/>
      <c r="C1222" s="528"/>
      <c r="D1222" s="245">
        <f t="shared" si="331"/>
        <v>6</v>
      </c>
      <c r="E1222" s="190"/>
      <c r="F1222" s="314"/>
      <c r="G1222" s="190"/>
      <c r="H1222" s="190"/>
      <c r="I1222" s="198" t="e">
        <f t="shared" si="341"/>
        <v>#DIV/0!</v>
      </c>
      <c r="J1222" s="190"/>
      <c r="K1222" s="198" t="e">
        <f t="shared" si="342"/>
        <v>#DIV/0!</v>
      </c>
      <c r="L1222" s="314"/>
      <c r="M1222" s="198" t="e">
        <f t="shared" si="343"/>
        <v>#DIV/0!</v>
      </c>
      <c r="N1222" s="314"/>
      <c r="O1222" s="190"/>
      <c r="P1222" s="197" t="e">
        <f t="shared" si="344"/>
        <v>#DIV/0!</v>
      </c>
      <c r="Q1222" s="196">
        <f t="shared" si="345"/>
        <v>0</v>
      </c>
      <c r="R1222" s="197" t="e">
        <f t="shared" si="346"/>
        <v>#DIV/0!</v>
      </c>
      <c r="S1222" s="313">
        <f t="shared" si="347"/>
        <v>0</v>
      </c>
      <c r="T1222" s="190"/>
      <c r="U1222" s="190"/>
      <c r="V1222" s="190"/>
      <c r="W1222" s="196">
        <v>1</v>
      </c>
      <c r="X1222" s="190"/>
    </row>
    <row r="1223" spans="2:24" x14ac:dyDescent="0.25">
      <c r="B1223" s="671"/>
      <c r="C1223" s="528"/>
      <c r="D1223" s="245">
        <f t="shared" si="331"/>
        <v>7</v>
      </c>
      <c r="E1223" s="190"/>
      <c r="F1223" s="314"/>
      <c r="G1223" s="190"/>
      <c r="H1223" s="190"/>
      <c r="I1223" s="198" t="e">
        <f t="shared" si="341"/>
        <v>#DIV/0!</v>
      </c>
      <c r="J1223" s="190"/>
      <c r="K1223" s="198" t="e">
        <f t="shared" si="342"/>
        <v>#DIV/0!</v>
      </c>
      <c r="L1223" s="314"/>
      <c r="M1223" s="198" t="e">
        <f t="shared" si="343"/>
        <v>#DIV/0!</v>
      </c>
      <c r="N1223" s="314"/>
      <c r="O1223" s="190"/>
      <c r="P1223" s="197" t="e">
        <f t="shared" si="344"/>
        <v>#DIV/0!</v>
      </c>
      <c r="Q1223" s="196">
        <f t="shared" si="345"/>
        <v>0</v>
      </c>
      <c r="R1223" s="197" t="e">
        <f t="shared" si="346"/>
        <v>#DIV/0!</v>
      </c>
      <c r="S1223" s="313">
        <f t="shared" si="347"/>
        <v>0</v>
      </c>
      <c r="T1223" s="190"/>
      <c r="U1223" s="190"/>
      <c r="V1223" s="190"/>
      <c r="W1223" s="196">
        <v>1</v>
      </c>
      <c r="X1223" s="190"/>
    </row>
    <row r="1224" spans="2:24" x14ac:dyDescent="0.25">
      <c r="B1224" s="671"/>
      <c r="C1224" s="528"/>
      <c r="D1224" s="245">
        <f t="shared" si="331"/>
        <v>8</v>
      </c>
      <c r="E1224" s="190"/>
      <c r="F1224" s="314"/>
      <c r="G1224" s="190"/>
      <c r="H1224" s="190"/>
      <c r="I1224" s="198" t="e">
        <f t="shared" si="341"/>
        <v>#DIV/0!</v>
      </c>
      <c r="J1224" s="190"/>
      <c r="K1224" s="198" t="e">
        <f t="shared" si="342"/>
        <v>#DIV/0!</v>
      </c>
      <c r="L1224" s="314"/>
      <c r="M1224" s="198" t="e">
        <f t="shared" si="343"/>
        <v>#DIV/0!</v>
      </c>
      <c r="N1224" s="314"/>
      <c r="O1224" s="190"/>
      <c r="P1224" s="197" t="e">
        <f t="shared" si="344"/>
        <v>#DIV/0!</v>
      </c>
      <c r="Q1224" s="196">
        <f t="shared" si="345"/>
        <v>0</v>
      </c>
      <c r="R1224" s="197" t="e">
        <f t="shared" si="346"/>
        <v>#DIV/0!</v>
      </c>
      <c r="S1224" s="313">
        <f t="shared" si="347"/>
        <v>0</v>
      </c>
      <c r="T1224" s="190"/>
      <c r="U1224" s="190"/>
      <c r="V1224" s="190"/>
      <c r="W1224" s="196">
        <v>1</v>
      </c>
      <c r="X1224" s="190"/>
    </row>
    <row r="1225" spans="2:24" x14ac:dyDescent="0.25">
      <c r="B1225" s="671"/>
      <c r="C1225" s="528"/>
      <c r="D1225" s="245">
        <f t="shared" si="331"/>
        <v>9</v>
      </c>
      <c r="E1225" s="190"/>
      <c r="F1225" s="314"/>
      <c r="G1225" s="190"/>
      <c r="H1225" s="190"/>
      <c r="I1225" s="198" t="e">
        <f t="shared" si="341"/>
        <v>#DIV/0!</v>
      </c>
      <c r="J1225" s="190"/>
      <c r="K1225" s="198" t="e">
        <f t="shared" si="342"/>
        <v>#DIV/0!</v>
      </c>
      <c r="L1225" s="314"/>
      <c r="M1225" s="198" t="e">
        <f t="shared" si="343"/>
        <v>#DIV/0!</v>
      </c>
      <c r="N1225" s="314"/>
      <c r="O1225" s="190"/>
      <c r="P1225" s="197" t="e">
        <f t="shared" si="344"/>
        <v>#DIV/0!</v>
      </c>
      <c r="Q1225" s="196">
        <f t="shared" si="345"/>
        <v>0</v>
      </c>
      <c r="R1225" s="197" t="e">
        <f t="shared" si="346"/>
        <v>#DIV/0!</v>
      </c>
      <c r="S1225" s="313">
        <f t="shared" si="347"/>
        <v>0</v>
      </c>
      <c r="T1225" s="190"/>
      <c r="U1225" s="190"/>
      <c r="V1225" s="190"/>
      <c r="W1225" s="196">
        <v>1</v>
      </c>
      <c r="X1225" s="190"/>
    </row>
    <row r="1226" spans="2:24" x14ac:dyDescent="0.25">
      <c r="B1226" s="672"/>
      <c r="C1226" s="528"/>
      <c r="D1226" s="245">
        <f t="shared" si="331"/>
        <v>10</v>
      </c>
      <c r="E1226" s="190"/>
      <c r="F1226" s="314"/>
      <c r="G1226" s="190"/>
      <c r="H1226" s="190"/>
      <c r="I1226" s="198" t="e">
        <f t="shared" si="341"/>
        <v>#DIV/0!</v>
      </c>
      <c r="J1226" s="190"/>
      <c r="K1226" s="198" t="e">
        <f t="shared" si="342"/>
        <v>#DIV/0!</v>
      </c>
      <c r="L1226" s="314"/>
      <c r="M1226" s="198" t="e">
        <f t="shared" si="343"/>
        <v>#DIV/0!</v>
      </c>
      <c r="N1226" s="314"/>
      <c r="O1226" s="190"/>
      <c r="P1226" s="197" t="e">
        <f t="shared" si="344"/>
        <v>#DIV/0!</v>
      </c>
      <c r="Q1226" s="196">
        <f t="shared" si="345"/>
        <v>0</v>
      </c>
      <c r="R1226" s="197" t="e">
        <f t="shared" si="346"/>
        <v>#DIV/0!</v>
      </c>
      <c r="S1226" s="313">
        <f t="shared" si="347"/>
        <v>0</v>
      </c>
      <c r="T1226" s="190"/>
      <c r="U1226" s="190"/>
      <c r="V1226" s="190"/>
      <c r="W1226" s="196">
        <v>1</v>
      </c>
      <c r="X1226" s="190"/>
    </row>
    <row r="1227" spans="2:24" x14ac:dyDescent="0.25">
      <c r="B1227" s="670">
        <v>45992</v>
      </c>
      <c r="C1227" s="528" t="str">
        <f t="shared" ref="C1227" si="348">RIGHT(TEXT(B1227,"aaa"),1)</f>
        <v>一</v>
      </c>
      <c r="D1227" s="245">
        <f t="shared" si="331"/>
        <v>1</v>
      </c>
      <c r="E1227" s="190"/>
      <c r="F1227" s="314"/>
      <c r="G1227" s="190"/>
      <c r="H1227" s="190"/>
      <c r="I1227" s="198" t="e">
        <f t="shared" si="341"/>
        <v>#DIV/0!</v>
      </c>
      <c r="J1227" s="190"/>
      <c r="K1227" s="198" t="e">
        <f t="shared" si="342"/>
        <v>#DIV/0!</v>
      </c>
      <c r="L1227" s="314"/>
      <c r="M1227" s="198" t="e">
        <f t="shared" si="343"/>
        <v>#DIV/0!</v>
      </c>
      <c r="N1227" s="314"/>
      <c r="O1227" s="190"/>
      <c r="P1227" s="197" t="e">
        <f t="shared" si="344"/>
        <v>#DIV/0!</v>
      </c>
      <c r="Q1227" s="196">
        <f t="shared" si="345"/>
        <v>0</v>
      </c>
      <c r="R1227" s="197" t="e">
        <f t="shared" si="346"/>
        <v>#DIV/0!</v>
      </c>
      <c r="S1227" s="313">
        <f t="shared" si="347"/>
        <v>0</v>
      </c>
      <c r="T1227" s="190"/>
      <c r="U1227" s="190"/>
      <c r="V1227" s="190"/>
      <c r="W1227" s="196">
        <v>1</v>
      </c>
      <c r="X1227" s="190"/>
    </row>
    <row r="1228" spans="2:24" x14ac:dyDescent="0.25">
      <c r="B1228" s="671"/>
      <c r="C1228" s="528"/>
      <c r="D1228" s="245">
        <f t="shared" si="331"/>
        <v>2</v>
      </c>
      <c r="E1228" s="190"/>
      <c r="F1228" s="314"/>
      <c r="G1228" s="190"/>
      <c r="H1228" s="190"/>
      <c r="I1228" s="198" t="e">
        <f t="shared" si="341"/>
        <v>#DIV/0!</v>
      </c>
      <c r="J1228" s="190"/>
      <c r="K1228" s="198" t="e">
        <f t="shared" si="342"/>
        <v>#DIV/0!</v>
      </c>
      <c r="L1228" s="314"/>
      <c r="M1228" s="198" t="e">
        <f t="shared" si="343"/>
        <v>#DIV/0!</v>
      </c>
      <c r="N1228" s="314"/>
      <c r="O1228" s="190"/>
      <c r="P1228" s="197" t="e">
        <f t="shared" si="344"/>
        <v>#DIV/0!</v>
      </c>
      <c r="Q1228" s="196">
        <f t="shared" si="345"/>
        <v>0</v>
      </c>
      <c r="R1228" s="197" t="e">
        <f t="shared" si="346"/>
        <v>#DIV/0!</v>
      </c>
      <c r="S1228" s="313">
        <f t="shared" si="347"/>
        <v>0</v>
      </c>
      <c r="T1228" s="190"/>
      <c r="U1228" s="190"/>
      <c r="V1228" s="190"/>
      <c r="W1228" s="196">
        <v>1</v>
      </c>
      <c r="X1228" s="190"/>
    </row>
    <row r="1229" spans="2:24" x14ac:dyDescent="0.25">
      <c r="B1229" s="671"/>
      <c r="C1229" s="528"/>
      <c r="D1229" s="245">
        <f t="shared" si="331"/>
        <v>3</v>
      </c>
      <c r="E1229" s="190"/>
      <c r="F1229" s="314"/>
      <c r="G1229" s="190"/>
      <c r="H1229" s="190"/>
      <c r="I1229" s="198" t="e">
        <f t="shared" si="341"/>
        <v>#DIV/0!</v>
      </c>
      <c r="J1229" s="190"/>
      <c r="K1229" s="198" t="e">
        <f t="shared" si="342"/>
        <v>#DIV/0!</v>
      </c>
      <c r="L1229" s="314"/>
      <c r="M1229" s="198" t="e">
        <f t="shared" si="343"/>
        <v>#DIV/0!</v>
      </c>
      <c r="N1229" s="314"/>
      <c r="O1229" s="190"/>
      <c r="P1229" s="197" t="e">
        <f t="shared" si="344"/>
        <v>#DIV/0!</v>
      </c>
      <c r="Q1229" s="196">
        <f t="shared" si="345"/>
        <v>0</v>
      </c>
      <c r="R1229" s="197" t="e">
        <f t="shared" si="346"/>
        <v>#DIV/0!</v>
      </c>
      <c r="S1229" s="313">
        <f t="shared" si="347"/>
        <v>0</v>
      </c>
      <c r="T1229" s="190"/>
      <c r="U1229" s="190"/>
      <c r="V1229" s="190"/>
      <c r="W1229" s="196">
        <v>1</v>
      </c>
      <c r="X1229" s="190"/>
    </row>
    <row r="1230" spans="2:24" x14ac:dyDescent="0.25">
      <c r="B1230" s="671"/>
      <c r="C1230" s="528"/>
      <c r="D1230" s="245">
        <f t="shared" si="331"/>
        <v>4</v>
      </c>
      <c r="E1230" s="190"/>
      <c r="F1230" s="314"/>
      <c r="G1230" s="190"/>
      <c r="H1230" s="190"/>
      <c r="I1230" s="198" t="e">
        <f t="shared" si="341"/>
        <v>#DIV/0!</v>
      </c>
      <c r="J1230" s="190"/>
      <c r="K1230" s="198" t="e">
        <f t="shared" si="342"/>
        <v>#DIV/0!</v>
      </c>
      <c r="L1230" s="314"/>
      <c r="M1230" s="198" t="e">
        <f t="shared" si="343"/>
        <v>#DIV/0!</v>
      </c>
      <c r="N1230" s="314"/>
      <c r="O1230" s="190"/>
      <c r="P1230" s="197" t="e">
        <f t="shared" si="344"/>
        <v>#DIV/0!</v>
      </c>
      <c r="Q1230" s="196">
        <f t="shared" si="345"/>
        <v>0</v>
      </c>
      <c r="R1230" s="197" t="e">
        <f t="shared" si="346"/>
        <v>#DIV/0!</v>
      </c>
      <c r="S1230" s="313">
        <f t="shared" si="347"/>
        <v>0</v>
      </c>
      <c r="T1230" s="190"/>
      <c r="U1230" s="190"/>
      <c r="V1230" s="190"/>
      <c r="W1230" s="196">
        <v>1</v>
      </c>
      <c r="X1230" s="190"/>
    </row>
    <row r="1231" spans="2:24" x14ac:dyDescent="0.25">
      <c r="B1231" s="671"/>
      <c r="C1231" s="528"/>
      <c r="D1231" s="245">
        <f t="shared" si="331"/>
        <v>5</v>
      </c>
      <c r="E1231" s="190"/>
      <c r="F1231" s="314"/>
      <c r="G1231" s="190"/>
      <c r="H1231" s="190"/>
      <c r="I1231" s="198" t="e">
        <f t="shared" si="341"/>
        <v>#DIV/0!</v>
      </c>
      <c r="J1231" s="190"/>
      <c r="K1231" s="198" t="e">
        <f t="shared" si="342"/>
        <v>#DIV/0!</v>
      </c>
      <c r="L1231" s="314"/>
      <c r="M1231" s="198" t="e">
        <f t="shared" si="343"/>
        <v>#DIV/0!</v>
      </c>
      <c r="N1231" s="314"/>
      <c r="O1231" s="190"/>
      <c r="P1231" s="197" t="e">
        <f t="shared" si="344"/>
        <v>#DIV/0!</v>
      </c>
      <c r="Q1231" s="196">
        <f t="shared" si="345"/>
        <v>0</v>
      </c>
      <c r="R1231" s="197" t="e">
        <f t="shared" si="346"/>
        <v>#DIV/0!</v>
      </c>
      <c r="S1231" s="313">
        <f t="shared" si="347"/>
        <v>0</v>
      </c>
      <c r="T1231" s="190"/>
      <c r="U1231" s="190"/>
      <c r="V1231" s="190"/>
      <c r="W1231" s="196">
        <v>1</v>
      </c>
      <c r="X1231" s="190"/>
    </row>
    <row r="1232" spans="2:24" x14ac:dyDescent="0.25">
      <c r="B1232" s="671"/>
      <c r="C1232" s="528"/>
      <c r="D1232" s="245">
        <f t="shared" si="331"/>
        <v>6</v>
      </c>
      <c r="E1232" s="190"/>
      <c r="F1232" s="314"/>
      <c r="G1232" s="190"/>
      <c r="H1232" s="190"/>
      <c r="I1232" s="198" t="e">
        <f t="shared" si="341"/>
        <v>#DIV/0!</v>
      </c>
      <c r="J1232" s="190"/>
      <c r="K1232" s="198" t="e">
        <f t="shared" si="342"/>
        <v>#DIV/0!</v>
      </c>
      <c r="L1232" s="314"/>
      <c r="M1232" s="198" t="e">
        <f t="shared" si="343"/>
        <v>#DIV/0!</v>
      </c>
      <c r="N1232" s="314"/>
      <c r="O1232" s="190"/>
      <c r="P1232" s="197" t="e">
        <f t="shared" si="344"/>
        <v>#DIV/0!</v>
      </c>
      <c r="Q1232" s="196">
        <f t="shared" si="345"/>
        <v>0</v>
      </c>
      <c r="R1232" s="197" t="e">
        <f t="shared" si="346"/>
        <v>#DIV/0!</v>
      </c>
      <c r="S1232" s="313">
        <f t="shared" si="347"/>
        <v>0</v>
      </c>
      <c r="T1232" s="190"/>
      <c r="U1232" s="190"/>
      <c r="V1232" s="190"/>
      <c r="W1232" s="196">
        <v>1</v>
      </c>
      <c r="X1232" s="190"/>
    </row>
    <row r="1233" spans="2:24" x14ac:dyDescent="0.25">
      <c r="B1233" s="671"/>
      <c r="C1233" s="528"/>
      <c r="D1233" s="245">
        <f t="shared" si="331"/>
        <v>7</v>
      </c>
      <c r="E1233" s="190"/>
      <c r="F1233" s="314"/>
      <c r="G1233" s="190"/>
      <c r="H1233" s="190"/>
      <c r="I1233" s="198" t="e">
        <f t="shared" si="341"/>
        <v>#DIV/0!</v>
      </c>
      <c r="J1233" s="190"/>
      <c r="K1233" s="198" t="e">
        <f t="shared" si="342"/>
        <v>#DIV/0!</v>
      </c>
      <c r="L1233" s="314"/>
      <c r="M1233" s="198" t="e">
        <f t="shared" si="343"/>
        <v>#DIV/0!</v>
      </c>
      <c r="N1233" s="314"/>
      <c r="O1233" s="190"/>
      <c r="P1233" s="197" t="e">
        <f t="shared" si="344"/>
        <v>#DIV/0!</v>
      </c>
      <c r="Q1233" s="196">
        <f t="shared" si="345"/>
        <v>0</v>
      </c>
      <c r="R1233" s="197" t="e">
        <f t="shared" si="346"/>
        <v>#DIV/0!</v>
      </c>
      <c r="S1233" s="313">
        <f t="shared" si="347"/>
        <v>0</v>
      </c>
      <c r="T1233" s="190"/>
      <c r="U1233" s="190"/>
      <c r="V1233" s="190"/>
      <c r="W1233" s="196">
        <v>1</v>
      </c>
      <c r="X1233" s="190"/>
    </row>
    <row r="1234" spans="2:24" x14ac:dyDescent="0.25">
      <c r="B1234" s="671"/>
      <c r="C1234" s="528"/>
      <c r="D1234" s="245">
        <f t="shared" si="331"/>
        <v>8</v>
      </c>
      <c r="E1234" s="190"/>
      <c r="F1234" s="314"/>
      <c r="G1234" s="190"/>
      <c r="H1234" s="190"/>
      <c r="I1234" s="198" t="e">
        <f t="shared" si="341"/>
        <v>#DIV/0!</v>
      </c>
      <c r="J1234" s="190"/>
      <c r="K1234" s="198" t="e">
        <f t="shared" si="342"/>
        <v>#DIV/0!</v>
      </c>
      <c r="L1234" s="314"/>
      <c r="M1234" s="198" t="e">
        <f t="shared" si="343"/>
        <v>#DIV/0!</v>
      </c>
      <c r="N1234" s="314"/>
      <c r="O1234" s="190"/>
      <c r="P1234" s="197" t="e">
        <f t="shared" si="344"/>
        <v>#DIV/0!</v>
      </c>
      <c r="Q1234" s="196">
        <f t="shared" si="345"/>
        <v>0</v>
      </c>
      <c r="R1234" s="197" t="e">
        <f t="shared" si="346"/>
        <v>#DIV/0!</v>
      </c>
      <c r="S1234" s="313">
        <f t="shared" si="347"/>
        <v>0</v>
      </c>
      <c r="T1234" s="190"/>
      <c r="U1234" s="190"/>
      <c r="V1234" s="190"/>
      <c r="W1234" s="196">
        <v>1</v>
      </c>
      <c r="X1234" s="190"/>
    </row>
    <row r="1235" spans="2:24" x14ac:dyDescent="0.25">
      <c r="B1235" s="671"/>
      <c r="C1235" s="528"/>
      <c r="D1235" s="245">
        <f t="shared" si="331"/>
        <v>9</v>
      </c>
      <c r="E1235" s="190"/>
      <c r="F1235" s="314"/>
      <c r="G1235" s="190"/>
      <c r="H1235" s="190"/>
      <c r="I1235" s="198" t="e">
        <f t="shared" si="341"/>
        <v>#DIV/0!</v>
      </c>
      <c r="J1235" s="190"/>
      <c r="K1235" s="198" t="e">
        <f t="shared" si="342"/>
        <v>#DIV/0!</v>
      </c>
      <c r="L1235" s="314"/>
      <c r="M1235" s="198" t="e">
        <f t="shared" si="343"/>
        <v>#DIV/0!</v>
      </c>
      <c r="N1235" s="314"/>
      <c r="O1235" s="190"/>
      <c r="P1235" s="197" t="e">
        <f t="shared" si="344"/>
        <v>#DIV/0!</v>
      </c>
      <c r="Q1235" s="196">
        <f t="shared" si="345"/>
        <v>0</v>
      </c>
      <c r="R1235" s="197" t="e">
        <f t="shared" si="346"/>
        <v>#DIV/0!</v>
      </c>
      <c r="S1235" s="313">
        <f t="shared" si="347"/>
        <v>0</v>
      </c>
      <c r="T1235" s="190"/>
      <c r="U1235" s="190"/>
      <c r="V1235" s="190"/>
      <c r="W1235" s="196">
        <v>1</v>
      </c>
      <c r="X1235" s="190"/>
    </row>
    <row r="1236" spans="2:24" x14ac:dyDescent="0.25">
      <c r="B1236" s="672"/>
      <c r="C1236" s="528"/>
      <c r="D1236" s="245">
        <f t="shared" si="331"/>
        <v>10</v>
      </c>
      <c r="E1236" s="190"/>
      <c r="F1236" s="314"/>
      <c r="G1236" s="190"/>
      <c r="H1236" s="190"/>
      <c r="I1236" s="198" t="e">
        <f t="shared" si="341"/>
        <v>#DIV/0!</v>
      </c>
      <c r="J1236" s="190"/>
      <c r="K1236" s="198" t="e">
        <f t="shared" si="342"/>
        <v>#DIV/0!</v>
      </c>
      <c r="L1236" s="314"/>
      <c r="M1236" s="198" t="e">
        <f t="shared" si="343"/>
        <v>#DIV/0!</v>
      </c>
      <c r="N1236" s="314"/>
      <c r="O1236" s="190"/>
      <c r="P1236" s="197" t="e">
        <f t="shared" si="344"/>
        <v>#DIV/0!</v>
      </c>
      <c r="Q1236" s="196">
        <f t="shared" si="345"/>
        <v>0</v>
      </c>
      <c r="R1236" s="197" t="e">
        <f t="shared" si="346"/>
        <v>#DIV/0!</v>
      </c>
      <c r="S1236" s="313">
        <f t="shared" si="347"/>
        <v>0</v>
      </c>
      <c r="T1236" s="190"/>
      <c r="U1236" s="190"/>
      <c r="V1236" s="190"/>
      <c r="W1236" s="196">
        <v>1</v>
      </c>
      <c r="X1236" s="190"/>
    </row>
  </sheetData>
  <mergeCells count="268"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I19 U7:U1236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FFCC"/>
    <pageSetUpPr fitToPage="1"/>
  </sheetPr>
  <dimension ref="B2:AH1236"/>
  <sheetViews>
    <sheetView zoomScale="70" zoomScaleNormal="70" workbookViewId="0">
      <pane xSplit="5" ySplit="6" topLeftCell="F1146" activePane="bottomRight" state="frozen"/>
      <selection pane="topRight" activeCell="F1" sqref="F1"/>
      <selection pane="bottomLeft" activeCell="A7" sqref="A7"/>
      <selection pane="bottomRight" activeCell="V1163" sqref="V1163"/>
    </sheetView>
  </sheetViews>
  <sheetFormatPr defaultColWidth="8.85546875" defaultRowHeight="16.5" x14ac:dyDescent="0.25"/>
  <cols>
    <col min="1" max="1" width="0" style="188" hidden="1" customWidth="1"/>
    <col min="2" max="2" width="13.42578125" style="188" bestFit="1" customWidth="1"/>
    <col min="3" max="3" width="4.5703125" style="188" bestFit="1" customWidth="1"/>
    <col min="4" max="4" width="6.85546875" style="188" customWidth="1"/>
    <col min="5" max="5" width="35.28515625" style="188" bestFit="1" customWidth="1"/>
    <col min="6" max="6" width="12.140625" style="188" bestFit="1" customWidth="1"/>
    <col min="7" max="8" width="11.5703125" style="188" bestFit="1" customWidth="1"/>
    <col min="9" max="9" width="16.85546875" style="188" customWidth="1"/>
    <col min="10" max="10" width="8.7109375" style="188" bestFit="1" customWidth="1"/>
    <col min="11" max="11" width="11.5703125" style="188" bestFit="1" customWidth="1"/>
    <col min="12" max="12" width="10.140625" style="188" bestFit="1" customWidth="1"/>
    <col min="13" max="13" width="18.28515625" style="188" bestFit="1" customWidth="1"/>
    <col min="14" max="14" width="10.140625" style="188" bestFit="1" customWidth="1"/>
    <col min="15" max="15" width="9.85546875" style="188" bestFit="1" customWidth="1"/>
    <col min="16" max="16" width="11.7109375" style="188" bestFit="1" customWidth="1"/>
    <col min="17" max="17" width="10.140625" style="188" bestFit="1" customWidth="1"/>
    <col min="18" max="18" width="9.85546875" style="188" bestFit="1" customWidth="1"/>
    <col min="19" max="19" width="11.7109375" style="188" bestFit="1" customWidth="1"/>
    <col min="20" max="20" width="10.140625" style="188" customWidth="1"/>
    <col min="21" max="21" width="15.5703125" style="188" customWidth="1"/>
    <col min="22" max="22" width="70.7109375" style="188" customWidth="1"/>
    <col min="23" max="23" width="7.5703125" style="188" bestFit="1" customWidth="1"/>
    <col min="24" max="24" width="32.5703125" style="188" bestFit="1" customWidth="1"/>
    <col min="25" max="25" width="8.85546875" style="188"/>
    <col min="26" max="27" width="21.5703125" style="188" customWidth="1"/>
    <col min="28" max="33" width="14.42578125" style="188" customWidth="1"/>
    <col min="34" max="34" width="11.5703125" style="188" bestFit="1" customWidth="1"/>
    <col min="35" max="16384" width="8.85546875" style="188"/>
  </cols>
  <sheetData>
    <row r="2" spans="2:34" ht="41.1" customHeight="1" x14ac:dyDescent="0.25">
      <c r="B2" s="674" t="s">
        <v>586</v>
      </c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P2" s="675"/>
      <c r="Q2" s="675"/>
      <c r="R2" s="675"/>
      <c r="S2" s="675"/>
      <c r="T2" s="675"/>
      <c r="U2" s="675"/>
      <c r="V2" s="675"/>
      <c r="W2" s="675"/>
      <c r="X2" s="675"/>
      <c r="Z2" s="189"/>
      <c r="AA2" s="189"/>
    </row>
    <row r="3" spans="2:34" ht="17.100000000000001" customHeight="1" x14ac:dyDescent="0.25">
      <c r="B3" s="676" t="s">
        <v>391</v>
      </c>
      <c r="C3" s="677"/>
      <c r="D3" s="673" t="s">
        <v>175</v>
      </c>
      <c r="E3" s="673"/>
      <c r="F3" s="673"/>
      <c r="G3" s="673" t="s">
        <v>189</v>
      </c>
      <c r="H3" s="673"/>
      <c r="I3" s="673"/>
      <c r="J3" s="673"/>
      <c r="K3" s="673"/>
      <c r="L3" s="673"/>
      <c r="M3" s="673"/>
      <c r="N3" s="673"/>
      <c r="O3" s="673"/>
      <c r="P3" s="673"/>
      <c r="Q3" s="673"/>
      <c r="R3" s="673"/>
      <c r="S3" s="673"/>
      <c r="T3" s="673" t="s">
        <v>176</v>
      </c>
      <c r="U3" s="682" t="s">
        <v>392</v>
      </c>
      <c r="V3" s="685" t="s">
        <v>587</v>
      </c>
      <c r="W3" s="685" t="s">
        <v>393</v>
      </c>
      <c r="X3" s="688" t="s">
        <v>177</v>
      </c>
      <c r="Z3" s="673" t="s">
        <v>394</v>
      </c>
      <c r="AA3" s="673"/>
      <c r="AB3" s="673"/>
      <c r="AC3" s="673"/>
      <c r="AD3" s="673"/>
      <c r="AE3" s="673"/>
      <c r="AF3" s="673"/>
      <c r="AG3" s="673"/>
      <c r="AH3" s="673"/>
    </row>
    <row r="4" spans="2:34" ht="17.100000000000001" customHeight="1" x14ac:dyDescent="0.25">
      <c r="B4" s="678"/>
      <c r="C4" s="679"/>
      <c r="D4" s="690" t="s">
        <v>174</v>
      </c>
      <c r="E4" s="673" t="s">
        <v>178</v>
      </c>
      <c r="F4" s="673"/>
      <c r="G4" s="673" t="s">
        <v>190</v>
      </c>
      <c r="H4" s="673"/>
      <c r="I4" s="673"/>
      <c r="J4" s="673"/>
      <c r="K4" s="673"/>
      <c r="L4" s="673"/>
      <c r="M4" s="673"/>
      <c r="N4" s="673"/>
      <c r="O4" s="673" t="s">
        <v>179</v>
      </c>
      <c r="P4" s="673"/>
      <c r="Q4" s="673"/>
      <c r="R4" s="673"/>
      <c r="S4" s="673"/>
      <c r="T4" s="673"/>
      <c r="U4" s="683"/>
      <c r="V4" s="686"/>
      <c r="W4" s="686"/>
      <c r="X4" s="688"/>
      <c r="Z4" s="673"/>
      <c r="AA4" s="673"/>
      <c r="AB4" s="673"/>
      <c r="AC4" s="673"/>
      <c r="AD4" s="673"/>
      <c r="AE4" s="673"/>
      <c r="AF4" s="673"/>
      <c r="AG4" s="673"/>
      <c r="AH4" s="673"/>
    </row>
    <row r="5" spans="2:34" ht="17.100000000000001" customHeight="1" x14ac:dyDescent="0.25">
      <c r="B5" s="678"/>
      <c r="C5" s="679"/>
      <c r="D5" s="690"/>
      <c r="E5" s="690" t="s">
        <v>180</v>
      </c>
      <c r="F5" s="688" t="s">
        <v>588</v>
      </c>
      <c r="G5" s="691" t="s">
        <v>191</v>
      </c>
      <c r="H5" s="691"/>
      <c r="I5" s="691"/>
      <c r="J5" s="691"/>
      <c r="K5" s="691"/>
      <c r="L5" s="691"/>
      <c r="M5" s="691"/>
      <c r="N5" s="691"/>
      <c r="O5" s="694" t="s">
        <v>173</v>
      </c>
      <c r="P5" s="695"/>
      <c r="Q5" s="696"/>
      <c r="R5" s="691" t="s">
        <v>181</v>
      </c>
      <c r="S5" s="691"/>
      <c r="T5" s="673"/>
      <c r="U5" s="683"/>
      <c r="V5" s="686"/>
      <c r="W5" s="686"/>
      <c r="X5" s="688"/>
      <c r="Z5" s="673"/>
      <c r="AA5" s="673"/>
      <c r="AB5" s="673"/>
      <c r="AC5" s="673"/>
      <c r="AD5" s="673"/>
      <c r="AE5" s="673"/>
      <c r="AF5" s="673"/>
      <c r="AG5" s="673"/>
      <c r="AH5" s="673"/>
    </row>
    <row r="6" spans="2:34" ht="38.450000000000003" customHeight="1" x14ac:dyDescent="0.25">
      <c r="B6" s="680"/>
      <c r="C6" s="681"/>
      <c r="D6" s="690"/>
      <c r="E6" s="690"/>
      <c r="F6" s="688"/>
      <c r="G6" s="294" t="s">
        <v>182</v>
      </c>
      <c r="H6" s="294" t="s">
        <v>589</v>
      </c>
      <c r="I6" s="294" t="s">
        <v>590</v>
      </c>
      <c r="J6" s="294" t="s">
        <v>183</v>
      </c>
      <c r="K6" s="294" t="s">
        <v>395</v>
      </c>
      <c r="L6" s="294" t="s">
        <v>184</v>
      </c>
      <c r="M6" s="294" t="s">
        <v>192</v>
      </c>
      <c r="N6" s="294" t="s">
        <v>185</v>
      </c>
      <c r="O6" s="293" t="s">
        <v>186</v>
      </c>
      <c r="P6" s="293" t="s">
        <v>187</v>
      </c>
      <c r="Q6" s="294" t="s">
        <v>188</v>
      </c>
      <c r="R6" s="293" t="s">
        <v>186</v>
      </c>
      <c r="S6" s="293" t="s">
        <v>187</v>
      </c>
      <c r="T6" s="673"/>
      <c r="U6" s="684"/>
      <c r="V6" s="687"/>
      <c r="W6" s="687"/>
      <c r="X6" s="688"/>
      <c r="Z6" s="261" t="s">
        <v>396</v>
      </c>
      <c r="AA6" s="261" t="s">
        <v>397</v>
      </c>
      <c r="AB6" s="295" t="s">
        <v>591</v>
      </c>
      <c r="AC6" s="295" t="s">
        <v>398</v>
      </c>
      <c r="AD6" s="295" t="s">
        <v>786</v>
      </c>
      <c r="AE6" s="295" t="s">
        <v>399</v>
      </c>
      <c r="AF6" s="295" t="s">
        <v>400</v>
      </c>
      <c r="AG6" s="295" t="s">
        <v>401</v>
      </c>
      <c r="AH6" s="295" t="s">
        <v>592</v>
      </c>
    </row>
    <row r="7" spans="2:34" hidden="1" x14ac:dyDescent="0.25">
      <c r="B7" s="689">
        <v>45870</v>
      </c>
      <c r="C7" s="528" t="s">
        <v>402</v>
      </c>
      <c r="D7" s="245">
        <v>1</v>
      </c>
      <c r="E7" s="190" t="s">
        <v>481</v>
      </c>
      <c r="F7" s="314">
        <v>4059.9100000000003</v>
      </c>
      <c r="G7" s="190">
        <v>268.60000000000002</v>
      </c>
      <c r="H7" s="190">
        <v>279</v>
      </c>
      <c r="I7" s="198">
        <f>H7/G7</f>
        <v>1.0387192851824274</v>
      </c>
      <c r="J7" s="190">
        <v>27.95</v>
      </c>
      <c r="K7" s="198">
        <f>J7/G7</f>
        <v>0.10405807892777363</v>
      </c>
      <c r="L7" s="314">
        <v>111.2</v>
      </c>
      <c r="M7" s="198">
        <f>(H7+J7)/G7</f>
        <v>1.1427773641102008</v>
      </c>
      <c r="N7" s="314">
        <v>4264.5200000000004</v>
      </c>
      <c r="O7" s="190">
        <v>1.84</v>
      </c>
      <c r="P7" s="197">
        <f t="shared" ref="P7:P15" si="0">O7/G7</f>
        <v>6.8503350707371556E-3</v>
      </c>
      <c r="Q7" s="314">
        <f t="shared" ref="Q7:Q15" si="1">O7*L7</f>
        <v>204.608</v>
      </c>
      <c r="R7" s="190">
        <f t="shared" ref="R7:R15" si="2">(H7+J7)-G7-O7</f>
        <v>36.509999999999962</v>
      </c>
      <c r="S7" s="192">
        <f t="shared" ref="S7:S15" si="3">R7/G7</f>
        <v>0.13592702903946374</v>
      </c>
      <c r="T7" s="190" t="s">
        <v>477</v>
      </c>
      <c r="U7" s="190" t="s">
        <v>536</v>
      </c>
      <c r="V7" s="190" t="s">
        <v>482</v>
      </c>
      <c r="W7" s="190">
        <v>1</v>
      </c>
      <c r="X7" s="190" t="s">
        <v>429</v>
      </c>
      <c r="Y7" s="193" t="s">
        <v>403</v>
      </c>
      <c r="Z7" s="315">
        <f>SUM(W7:W46)</f>
        <v>40</v>
      </c>
      <c r="AA7" s="315">
        <f>SUMIF($U$7:$U$46,TRIM(AA6),$W$7:$W$46)</f>
        <v>0</v>
      </c>
      <c r="AB7" s="315">
        <f t="shared" ref="AB7:AH7" si="4">SUMIF($U$7:$U$46,TRIM(AB6),$W$7:$W$46)</f>
        <v>0</v>
      </c>
      <c r="AC7" s="315">
        <f t="shared" si="4"/>
        <v>0</v>
      </c>
      <c r="AD7" s="315">
        <f t="shared" si="4"/>
        <v>24</v>
      </c>
      <c r="AE7" s="315">
        <f t="shared" si="4"/>
        <v>8</v>
      </c>
      <c r="AF7" s="315">
        <f t="shared" si="4"/>
        <v>1</v>
      </c>
      <c r="AG7" s="315">
        <f t="shared" si="4"/>
        <v>7</v>
      </c>
      <c r="AH7" s="315">
        <f t="shared" si="4"/>
        <v>0</v>
      </c>
    </row>
    <row r="8" spans="2:34" hidden="1" x14ac:dyDescent="0.25">
      <c r="B8" s="528"/>
      <c r="C8" s="528"/>
      <c r="D8" s="245">
        <v>2</v>
      </c>
      <c r="E8" s="190" t="s">
        <v>483</v>
      </c>
      <c r="F8" s="314">
        <v>3540.3599999999997</v>
      </c>
      <c r="G8" s="190">
        <v>76.3</v>
      </c>
      <c r="H8" s="190">
        <v>78.62</v>
      </c>
      <c r="I8" s="198">
        <f t="shared" ref="I8:I16" si="5">H8/G8</f>
        <v>1.0304062909567497</v>
      </c>
      <c r="J8" s="190">
        <v>15.3</v>
      </c>
      <c r="K8" s="198">
        <f t="shared" ref="K8:K16" si="6">J8/G8</f>
        <v>0.20052424639580604</v>
      </c>
      <c r="L8" s="314">
        <v>212.89</v>
      </c>
      <c r="M8" s="198">
        <f t="shared" ref="M8:M16" si="7">(H8+J8)/G8</f>
        <v>1.2309305373525559</v>
      </c>
      <c r="N8" s="314">
        <v>3751.12</v>
      </c>
      <c r="O8" s="190">
        <v>0.99</v>
      </c>
      <c r="P8" s="197">
        <f t="shared" si="0"/>
        <v>1.2975098296199214E-2</v>
      </c>
      <c r="Q8" s="314">
        <f t="shared" si="1"/>
        <v>210.76109999999997</v>
      </c>
      <c r="R8" s="190">
        <f t="shared" si="2"/>
        <v>16.630000000000006</v>
      </c>
      <c r="S8" s="192">
        <f t="shared" si="3"/>
        <v>0.21795543905635659</v>
      </c>
      <c r="T8" s="190" t="s">
        <v>484</v>
      </c>
      <c r="U8" s="190" t="s">
        <v>714</v>
      </c>
      <c r="V8" s="190" t="s">
        <v>485</v>
      </c>
      <c r="W8" s="190">
        <v>1</v>
      </c>
      <c r="X8" s="190" t="s">
        <v>469</v>
      </c>
      <c r="Y8" s="193" t="s">
        <v>411</v>
      </c>
      <c r="Z8" s="315"/>
      <c r="AA8" s="316">
        <f>SUMIF($U$7:$U$46,TRIM(AA6),$F$7:$F$46)</f>
        <v>0</v>
      </c>
      <c r="AB8" s="316">
        <f>SUMIF($U$7:$U$46,TRIM(AB6),$F$7:$F$46)</f>
        <v>0</v>
      </c>
      <c r="AC8" s="316">
        <f t="shared" ref="AC8:AH8" si="8">SUMIF($U$7:$U$46,TRIM(AC6),$F$7:$F$46)</f>
        <v>0</v>
      </c>
      <c r="AD8" s="316">
        <f t="shared" si="8"/>
        <v>60928.479999999989</v>
      </c>
      <c r="AE8" s="316">
        <f t="shared" si="8"/>
        <v>17955.359999999997</v>
      </c>
      <c r="AF8" s="316">
        <f t="shared" si="8"/>
        <v>1833.52</v>
      </c>
      <c r="AG8" s="316">
        <f t="shared" si="8"/>
        <v>17174.04</v>
      </c>
      <c r="AH8" s="316">
        <f t="shared" si="8"/>
        <v>0</v>
      </c>
    </row>
    <row r="9" spans="2:34" hidden="1" x14ac:dyDescent="0.25">
      <c r="B9" s="528"/>
      <c r="C9" s="528"/>
      <c r="D9" s="245">
        <v>3</v>
      </c>
      <c r="E9" s="190" t="s">
        <v>486</v>
      </c>
      <c r="F9" s="314">
        <v>2858.81</v>
      </c>
      <c r="G9" s="190">
        <v>70.44</v>
      </c>
      <c r="H9" s="190">
        <v>72.3</v>
      </c>
      <c r="I9" s="198">
        <f t="shared" si="5"/>
        <v>1.026405451448041</v>
      </c>
      <c r="J9" s="190">
        <v>5.6</v>
      </c>
      <c r="K9" s="198">
        <f t="shared" si="6"/>
        <v>7.9500283929585455E-2</v>
      </c>
      <c r="L9" s="314">
        <v>410.16</v>
      </c>
      <c r="M9" s="198">
        <f t="shared" si="7"/>
        <v>1.1059057353776263</v>
      </c>
      <c r="N9" s="314">
        <v>3059.79</v>
      </c>
      <c r="O9" s="190">
        <v>0.49</v>
      </c>
      <c r="P9" s="197">
        <f t="shared" si="0"/>
        <v>6.9562748438387282E-3</v>
      </c>
      <c r="Q9" s="314">
        <f t="shared" si="1"/>
        <v>200.97840000000002</v>
      </c>
      <c r="R9" s="190">
        <f t="shared" si="2"/>
        <v>6.9699999999999935</v>
      </c>
      <c r="S9" s="192">
        <f t="shared" si="3"/>
        <v>9.8949460533787531E-2</v>
      </c>
      <c r="T9" s="190" t="s">
        <v>477</v>
      </c>
      <c r="U9" s="190" t="s">
        <v>536</v>
      </c>
      <c r="V9" s="190" t="s">
        <v>487</v>
      </c>
      <c r="W9" s="190">
        <v>1</v>
      </c>
      <c r="X9" s="190" t="s">
        <v>469</v>
      </c>
      <c r="Y9" s="193" t="s">
        <v>362</v>
      </c>
      <c r="Z9" s="315">
        <f>SUM(W47:W116)</f>
        <v>70</v>
      </c>
      <c r="AA9" s="315">
        <f t="shared" ref="AA9:AH9" si="9">SUMIF($U$47:$U$116,TRIM(AA6),$W$47:$W$116)</f>
        <v>0</v>
      </c>
      <c r="AB9" s="315">
        <f t="shared" si="9"/>
        <v>0</v>
      </c>
      <c r="AC9" s="315">
        <f t="shared" si="9"/>
        <v>0</v>
      </c>
      <c r="AD9" s="315">
        <f t="shared" si="9"/>
        <v>54</v>
      </c>
      <c r="AE9" s="315">
        <f t="shared" si="9"/>
        <v>12</v>
      </c>
      <c r="AF9" s="315">
        <f t="shared" si="9"/>
        <v>4</v>
      </c>
      <c r="AG9" s="315">
        <f t="shared" si="9"/>
        <v>0</v>
      </c>
      <c r="AH9" s="315">
        <f t="shared" si="9"/>
        <v>0</v>
      </c>
    </row>
    <row r="10" spans="2:34" hidden="1" x14ac:dyDescent="0.25">
      <c r="B10" s="528"/>
      <c r="C10" s="528"/>
      <c r="D10" s="245">
        <v>4</v>
      </c>
      <c r="E10" s="190" t="s">
        <v>488</v>
      </c>
      <c r="F10" s="314">
        <v>2383.71</v>
      </c>
      <c r="G10" s="190">
        <v>49.8</v>
      </c>
      <c r="H10" s="190">
        <v>52.33</v>
      </c>
      <c r="I10" s="198">
        <f t="shared" si="5"/>
        <v>1.0508032128514055</v>
      </c>
      <c r="J10" s="190">
        <v>4.55</v>
      </c>
      <c r="K10" s="198">
        <f t="shared" si="6"/>
        <v>9.1365461847389556E-2</v>
      </c>
      <c r="L10" s="314">
        <v>365.6</v>
      </c>
      <c r="M10" s="198">
        <f t="shared" si="7"/>
        <v>1.1421686746987951</v>
      </c>
      <c r="N10" s="314">
        <v>2588.4499999999998</v>
      </c>
      <c r="O10" s="190">
        <v>0.56000000000000005</v>
      </c>
      <c r="P10" s="197">
        <f t="shared" si="0"/>
        <v>1.1244979919678717E-2</v>
      </c>
      <c r="Q10" s="314">
        <f t="shared" si="1"/>
        <v>204.73600000000002</v>
      </c>
      <c r="R10" s="190">
        <f t="shared" si="2"/>
        <v>6.5199999999999978</v>
      </c>
      <c r="S10" s="192">
        <f t="shared" si="3"/>
        <v>0.13092369477911642</v>
      </c>
      <c r="T10" s="190" t="s">
        <v>467</v>
      </c>
      <c r="U10" s="190" t="s">
        <v>536</v>
      </c>
      <c r="V10" s="190" t="s">
        <v>489</v>
      </c>
      <c r="W10" s="190">
        <v>1</v>
      </c>
      <c r="X10" s="190" t="s">
        <v>418</v>
      </c>
      <c r="Y10" s="193" t="s">
        <v>411</v>
      </c>
      <c r="Z10" s="315"/>
      <c r="AA10" s="316">
        <f t="shared" ref="AA10:AH10" si="10">SUMIF($U$47:$U$116,TRIM(AA6),$F$47:$F$116)</f>
        <v>0</v>
      </c>
      <c r="AB10" s="316">
        <f t="shared" si="10"/>
        <v>0</v>
      </c>
      <c r="AC10" s="316">
        <f t="shared" si="10"/>
        <v>0</v>
      </c>
      <c r="AD10" s="316">
        <f t="shared" si="10"/>
        <v>149279.18000000002</v>
      </c>
      <c r="AE10" s="316">
        <f t="shared" si="10"/>
        <v>41102.519999999997</v>
      </c>
      <c r="AF10" s="316">
        <f t="shared" si="10"/>
        <v>11520</v>
      </c>
      <c r="AG10" s="316">
        <f t="shared" si="10"/>
        <v>0</v>
      </c>
      <c r="AH10" s="316">
        <f t="shared" si="10"/>
        <v>0</v>
      </c>
    </row>
    <row r="11" spans="2:34" hidden="1" x14ac:dyDescent="0.25">
      <c r="B11" s="528"/>
      <c r="C11" s="528"/>
      <c r="D11" s="245">
        <v>5</v>
      </c>
      <c r="E11" s="190" t="s">
        <v>490</v>
      </c>
      <c r="F11" s="314">
        <v>2112.29</v>
      </c>
      <c r="G11" s="190">
        <v>106.35</v>
      </c>
      <c r="H11" s="190">
        <v>109.3</v>
      </c>
      <c r="I11" s="198">
        <f t="shared" si="5"/>
        <v>1.0277385989656793</v>
      </c>
      <c r="J11" s="190">
        <v>15.4</v>
      </c>
      <c r="K11" s="198">
        <f t="shared" si="6"/>
        <v>0.14480488951574991</v>
      </c>
      <c r="L11" s="314">
        <v>127.4</v>
      </c>
      <c r="M11" s="198">
        <f t="shared" si="7"/>
        <v>1.1725434884814294</v>
      </c>
      <c r="N11" s="314">
        <v>2337.79</v>
      </c>
      <c r="O11" s="190">
        <v>1.77</v>
      </c>
      <c r="P11" s="197">
        <f t="shared" si="0"/>
        <v>1.6643159379407618E-2</v>
      </c>
      <c r="Q11" s="314">
        <f t="shared" si="1"/>
        <v>225.49800000000002</v>
      </c>
      <c r="R11" s="190">
        <f t="shared" si="2"/>
        <v>16.580000000000009</v>
      </c>
      <c r="S11" s="192">
        <f t="shared" si="3"/>
        <v>0.15590032910202173</v>
      </c>
      <c r="T11" s="190" t="s">
        <v>477</v>
      </c>
      <c r="U11" s="190" t="s">
        <v>536</v>
      </c>
      <c r="V11" s="190" t="s">
        <v>491</v>
      </c>
      <c r="W11" s="190">
        <v>1</v>
      </c>
      <c r="X11" s="190" t="s">
        <v>469</v>
      </c>
      <c r="Y11" s="193"/>
      <c r="Z11" s="315"/>
      <c r="AA11" s="315"/>
      <c r="AB11" s="315"/>
      <c r="AC11" s="315"/>
      <c r="AD11" s="315"/>
      <c r="AE11" s="315"/>
      <c r="AF11" s="315"/>
      <c r="AG11" s="315"/>
      <c r="AH11" s="315"/>
    </row>
    <row r="12" spans="2:34" hidden="1" x14ac:dyDescent="0.25">
      <c r="B12" s="528"/>
      <c r="C12" s="528"/>
      <c r="D12" s="245">
        <v>6</v>
      </c>
      <c r="E12" s="190" t="s">
        <v>492</v>
      </c>
      <c r="F12" s="314">
        <v>2072.11</v>
      </c>
      <c r="G12" s="190">
        <v>174.45</v>
      </c>
      <c r="H12" s="190">
        <v>180.3</v>
      </c>
      <c r="I12" s="198">
        <f t="shared" si="5"/>
        <v>1.0335339638865007</v>
      </c>
      <c r="J12" s="190">
        <v>8.6999999999999993</v>
      </c>
      <c r="K12" s="198">
        <f t="shared" si="6"/>
        <v>4.9871023215821153E-2</v>
      </c>
      <c r="L12" s="314">
        <v>156.74</v>
      </c>
      <c r="M12" s="198">
        <f t="shared" si="7"/>
        <v>1.0834049871023217</v>
      </c>
      <c r="N12" s="314">
        <v>2280.5700000000002</v>
      </c>
      <c r="O12" s="190">
        <v>1.33</v>
      </c>
      <c r="P12" s="197">
        <f t="shared" si="0"/>
        <v>7.623961020349671E-3</v>
      </c>
      <c r="Q12" s="314">
        <f t="shared" si="1"/>
        <v>208.46420000000003</v>
      </c>
      <c r="R12" s="190">
        <f t="shared" si="2"/>
        <v>13.220000000000011</v>
      </c>
      <c r="S12" s="192">
        <f t="shared" si="3"/>
        <v>7.5781026081971986E-2</v>
      </c>
      <c r="T12" s="190" t="s">
        <v>477</v>
      </c>
      <c r="U12" s="190" t="s">
        <v>536</v>
      </c>
      <c r="V12" s="190" t="s">
        <v>489</v>
      </c>
      <c r="W12" s="190">
        <v>1</v>
      </c>
      <c r="X12" s="190" t="s">
        <v>469</v>
      </c>
      <c r="Y12" s="193" t="s">
        <v>363</v>
      </c>
      <c r="Z12" s="315">
        <f>SUM(W117:W186)</f>
        <v>70</v>
      </c>
      <c r="AA12" s="315">
        <f t="shared" ref="AA12:AH12" si="11">SUMIF($U$117:$U$186,TRIM(AA6),$W$117:$W$186)</f>
        <v>0</v>
      </c>
      <c r="AB12" s="315">
        <f t="shared" si="11"/>
        <v>0</v>
      </c>
      <c r="AC12" s="315">
        <f t="shared" si="11"/>
        <v>0</v>
      </c>
      <c r="AD12" s="315">
        <f t="shared" si="11"/>
        <v>64</v>
      </c>
      <c r="AE12" s="315">
        <f t="shared" si="11"/>
        <v>6</v>
      </c>
      <c r="AF12" s="315">
        <f t="shared" si="11"/>
        <v>0</v>
      </c>
      <c r="AG12" s="315">
        <f t="shared" si="11"/>
        <v>0</v>
      </c>
      <c r="AH12" s="315">
        <f t="shared" si="11"/>
        <v>0</v>
      </c>
    </row>
    <row r="13" spans="2:34" hidden="1" x14ac:dyDescent="0.25">
      <c r="B13" s="528"/>
      <c r="C13" s="528"/>
      <c r="D13" s="245">
        <v>7</v>
      </c>
      <c r="E13" s="190" t="s">
        <v>493</v>
      </c>
      <c r="F13" s="314">
        <v>2049.3200000000002</v>
      </c>
      <c r="G13" s="190">
        <v>49.25</v>
      </c>
      <c r="H13" s="190">
        <v>53.44</v>
      </c>
      <c r="I13" s="198">
        <f t="shared" si="5"/>
        <v>1.0850761421319797</v>
      </c>
      <c r="J13" s="190">
        <v>3.9</v>
      </c>
      <c r="K13" s="198">
        <f t="shared" si="6"/>
        <v>7.9187817258883242E-2</v>
      </c>
      <c r="L13" s="314">
        <v>278.82</v>
      </c>
      <c r="M13" s="198">
        <f t="shared" si="7"/>
        <v>1.1642639593908628</v>
      </c>
      <c r="N13" s="314">
        <v>2255.65</v>
      </c>
      <c r="O13" s="190">
        <v>0.74</v>
      </c>
      <c r="P13" s="197">
        <f t="shared" si="0"/>
        <v>1.5025380710659899E-2</v>
      </c>
      <c r="Q13" s="314">
        <f t="shared" si="1"/>
        <v>206.32679999999999</v>
      </c>
      <c r="R13" s="190">
        <f t="shared" si="2"/>
        <v>7.3499999999999961</v>
      </c>
      <c r="S13" s="192">
        <f t="shared" si="3"/>
        <v>0.14923857868020296</v>
      </c>
      <c r="T13" s="190" t="s">
        <v>467</v>
      </c>
      <c r="U13" s="190" t="s">
        <v>714</v>
      </c>
      <c r="V13" s="190" t="s">
        <v>468</v>
      </c>
      <c r="W13" s="190">
        <v>1</v>
      </c>
      <c r="X13" s="190" t="s">
        <v>469</v>
      </c>
      <c r="Y13" s="193" t="s">
        <v>411</v>
      </c>
      <c r="Z13" s="315"/>
      <c r="AA13" s="316">
        <f t="shared" ref="AA13:AH13" si="12">SUMIF($U$117:$U$186,TRIM(AA6),$F$117:$F$186)</f>
        <v>0</v>
      </c>
      <c r="AB13" s="316">
        <f t="shared" si="12"/>
        <v>0</v>
      </c>
      <c r="AC13" s="316">
        <f t="shared" si="12"/>
        <v>0</v>
      </c>
      <c r="AD13" s="316">
        <f t="shared" si="12"/>
        <v>187054.96000000002</v>
      </c>
      <c r="AE13" s="316">
        <f t="shared" si="12"/>
        <v>12896.55</v>
      </c>
      <c r="AF13" s="316">
        <f t="shared" si="12"/>
        <v>0</v>
      </c>
      <c r="AG13" s="316">
        <f t="shared" si="12"/>
        <v>0</v>
      </c>
      <c r="AH13" s="316">
        <f t="shared" si="12"/>
        <v>0</v>
      </c>
    </row>
    <row r="14" spans="2:34" hidden="1" x14ac:dyDescent="0.25">
      <c r="B14" s="528"/>
      <c r="C14" s="528"/>
      <c r="D14" s="245">
        <v>8</v>
      </c>
      <c r="E14" s="190" t="s">
        <v>494</v>
      </c>
      <c r="F14" s="314">
        <v>1922.07</v>
      </c>
      <c r="G14" s="190">
        <v>174.8</v>
      </c>
      <c r="H14" s="190">
        <v>185.22</v>
      </c>
      <c r="I14" s="198">
        <f t="shared" si="5"/>
        <v>1.0596109839816932</v>
      </c>
      <c r="J14" s="190">
        <v>30</v>
      </c>
      <c r="K14" s="198">
        <f t="shared" si="6"/>
        <v>0.17162471395881007</v>
      </c>
      <c r="L14" s="314">
        <v>53.51</v>
      </c>
      <c r="M14" s="198">
        <f t="shared" si="7"/>
        <v>1.2312356979405032</v>
      </c>
      <c r="N14" s="314">
        <v>2162.87</v>
      </c>
      <c r="O14" s="190">
        <v>4.5</v>
      </c>
      <c r="P14" s="197">
        <f t="shared" si="0"/>
        <v>2.5743707093821507E-2</v>
      </c>
      <c r="Q14" s="314">
        <f t="shared" si="1"/>
        <v>240.79499999999999</v>
      </c>
      <c r="R14" s="190">
        <f t="shared" si="2"/>
        <v>35.919999999999987</v>
      </c>
      <c r="S14" s="192">
        <f t="shared" si="3"/>
        <v>0.20549199084668185</v>
      </c>
      <c r="T14" s="190" t="s">
        <v>477</v>
      </c>
      <c r="U14" s="190" t="s">
        <v>536</v>
      </c>
      <c r="V14" s="190" t="s">
        <v>495</v>
      </c>
      <c r="W14" s="190">
        <v>1</v>
      </c>
      <c r="X14" s="190" t="s">
        <v>414</v>
      </c>
      <c r="Y14" s="193"/>
      <c r="Z14" s="315"/>
      <c r="AA14" s="315"/>
      <c r="AB14" s="315"/>
      <c r="AC14" s="315"/>
      <c r="AD14" s="315"/>
      <c r="AE14" s="315"/>
      <c r="AF14" s="315"/>
      <c r="AG14" s="315"/>
      <c r="AH14" s="315"/>
    </row>
    <row r="15" spans="2:34" hidden="1" x14ac:dyDescent="0.25">
      <c r="B15" s="528"/>
      <c r="C15" s="528"/>
      <c r="D15" s="245">
        <v>9</v>
      </c>
      <c r="E15" s="190" t="s">
        <v>496</v>
      </c>
      <c r="F15" s="314">
        <v>1833.52</v>
      </c>
      <c r="G15" s="190">
        <v>59.09</v>
      </c>
      <c r="H15" s="190">
        <v>60.08</v>
      </c>
      <c r="I15" s="198">
        <f t="shared" si="5"/>
        <v>1.0167541039092909</v>
      </c>
      <c r="J15" s="190">
        <v>5.55</v>
      </c>
      <c r="K15" s="198">
        <f t="shared" si="6"/>
        <v>9.3924521915721773E-2</v>
      </c>
      <c r="L15" s="314">
        <v>318.32</v>
      </c>
      <c r="M15" s="198">
        <f t="shared" si="7"/>
        <v>1.1106786258250125</v>
      </c>
      <c r="N15" s="314">
        <v>2081.81</v>
      </c>
      <c r="O15" s="190">
        <v>0.78</v>
      </c>
      <c r="P15" s="197">
        <f t="shared" si="0"/>
        <v>1.3200203080047384E-2</v>
      </c>
      <c r="Q15" s="314">
        <f t="shared" si="1"/>
        <v>248.28960000000001</v>
      </c>
      <c r="R15" s="190">
        <f t="shared" si="2"/>
        <v>5.7599999999999918</v>
      </c>
      <c r="S15" s="192">
        <f t="shared" si="3"/>
        <v>9.7478422744965168E-2</v>
      </c>
      <c r="T15" s="190" t="s">
        <v>484</v>
      </c>
      <c r="U15" s="190" t="s">
        <v>222</v>
      </c>
      <c r="V15" s="190" t="s">
        <v>489</v>
      </c>
      <c r="W15" s="190">
        <v>1</v>
      </c>
      <c r="X15" s="190" t="s">
        <v>424</v>
      </c>
      <c r="Y15" s="193" t="s">
        <v>364</v>
      </c>
      <c r="Z15" s="315">
        <f>SUM(W187:W256)</f>
        <v>70</v>
      </c>
      <c r="AA15" s="315">
        <f t="shared" ref="AA15:AH15" si="13">SUMIF($U$187:$U$256,TRIM(AA6),$W$187:$W$256)</f>
        <v>0</v>
      </c>
      <c r="AB15" s="315">
        <f t="shared" si="13"/>
        <v>0</v>
      </c>
      <c r="AC15" s="315">
        <f t="shared" si="13"/>
        <v>0</v>
      </c>
      <c r="AD15" s="315">
        <f t="shared" si="13"/>
        <v>70</v>
      </c>
      <c r="AE15" s="315">
        <f t="shared" si="13"/>
        <v>0</v>
      </c>
      <c r="AF15" s="315">
        <f t="shared" si="13"/>
        <v>0</v>
      </c>
      <c r="AG15" s="315">
        <f t="shared" si="13"/>
        <v>0</v>
      </c>
      <c r="AH15" s="315">
        <f t="shared" si="13"/>
        <v>0</v>
      </c>
    </row>
    <row r="16" spans="2:34" hidden="1" x14ac:dyDescent="0.25">
      <c r="B16" s="528"/>
      <c r="C16" s="528"/>
      <c r="D16" s="245">
        <v>10</v>
      </c>
      <c r="E16" s="190" t="s">
        <v>497</v>
      </c>
      <c r="F16" s="314">
        <v>1765.14</v>
      </c>
      <c r="G16" s="190">
        <v>161.94999999999999</v>
      </c>
      <c r="H16" s="190">
        <v>187.33</v>
      </c>
      <c r="I16" s="198">
        <f t="shared" si="5"/>
        <v>1.1567150355047855</v>
      </c>
      <c r="J16" s="190">
        <v>0</v>
      </c>
      <c r="K16" s="198">
        <f t="shared" si="6"/>
        <v>0</v>
      </c>
      <c r="L16" s="314">
        <v>78</v>
      </c>
      <c r="M16" s="198">
        <f t="shared" si="7"/>
        <v>1.1567150355047855</v>
      </c>
      <c r="N16" s="314">
        <v>1979.64</v>
      </c>
      <c r="O16" s="190">
        <v>2.75</v>
      </c>
      <c r="P16" s="197">
        <f>O16/G16</f>
        <v>1.6980549552330967E-2</v>
      </c>
      <c r="Q16" s="314">
        <f>O16*L16</f>
        <v>214.5</v>
      </c>
      <c r="R16" s="190">
        <f>(H16+J16)-G16-O16</f>
        <v>22.630000000000024</v>
      </c>
      <c r="S16" s="192">
        <f>R16/G16</f>
        <v>0.13973448595245461</v>
      </c>
      <c r="T16" s="190" t="s">
        <v>477</v>
      </c>
      <c r="U16" s="190" t="s">
        <v>536</v>
      </c>
      <c r="V16" s="190" t="s">
        <v>498</v>
      </c>
      <c r="W16" s="190">
        <v>1</v>
      </c>
      <c r="X16" s="190" t="s">
        <v>469</v>
      </c>
      <c r="Y16" s="193" t="s">
        <v>411</v>
      </c>
      <c r="Z16" s="315"/>
      <c r="AA16" s="316">
        <f t="shared" ref="AA16:AH16" si="14">SUMIF($U$187:$U$256,TRIM(AA6),$F$187:$F$256)</f>
        <v>0</v>
      </c>
      <c r="AB16" s="316">
        <f t="shared" si="14"/>
        <v>0</v>
      </c>
      <c r="AC16" s="316">
        <f t="shared" si="14"/>
        <v>0</v>
      </c>
      <c r="AD16" s="316">
        <f t="shared" si="14"/>
        <v>81495.154499999975</v>
      </c>
      <c r="AE16" s="316">
        <f t="shared" si="14"/>
        <v>0</v>
      </c>
      <c r="AF16" s="316">
        <f t="shared" si="14"/>
        <v>0</v>
      </c>
      <c r="AG16" s="316">
        <f t="shared" si="14"/>
        <v>0</v>
      </c>
      <c r="AH16" s="316">
        <f t="shared" si="14"/>
        <v>0</v>
      </c>
    </row>
    <row r="17" spans="2:34" hidden="1" x14ac:dyDescent="0.25">
      <c r="B17" s="689">
        <v>45871</v>
      </c>
      <c r="C17" s="528" t="s">
        <v>321</v>
      </c>
      <c r="D17" s="245">
        <v>1</v>
      </c>
      <c r="E17" s="190" t="s">
        <v>515</v>
      </c>
      <c r="F17" s="313">
        <v>2705.71</v>
      </c>
      <c r="G17" s="196">
        <v>300.45999999999998</v>
      </c>
      <c r="H17" s="196">
        <v>321.7</v>
      </c>
      <c r="I17" s="198">
        <f t="shared" ref="I17:I71" si="15">H17/G17</f>
        <v>1.0706916062038208</v>
      </c>
      <c r="J17" s="196">
        <v>0</v>
      </c>
      <c r="K17" s="198">
        <f t="shared" ref="K17:K71" si="16">J17/G17</f>
        <v>0</v>
      </c>
      <c r="L17" s="313">
        <v>133.88</v>
      </c>
      <c r="M17" s="198">
        <f t="shared" ref="M17:M71" si="17">(H17+J17)/G17</f>
        <v>1.0706916062038208</v>
      </c>
      <c r="N17" s="313">
        <v>2843.61</v>
      </c>
      <c r="O17" s="196">
        <v>1.03</v>
      </c>
      <c r="P17" s="197">
        <f t="shared" ref="P17:P80" si="18">O17/G17</f>
        <v>3.4280769486786928E-3</v>
      </c>
      <c r="Q17" s="314">
        <f t="shared" ref="Q17:Q80" si="19">O17*L17</f>
        <v>137.8964</v>
      </c>
      <c r="R17" s="190">
        <f t="shared" ref="R17:R80" si="20">(H17+J17)-G17-O17</f>
        <v>20.210000000000008</v>
      </c>
      <c r="S17" s="192">
        <f t="shared" ref="S17:S80" si="21">R17/G17</f>
        <v>6.7263529255142146E-2</v>
      </c>
      <c r="T17" s="196" t="s">
        <v>477</v>
      </c>
      <c r="U17" s="190" t="s">
        <v>714</v>
      </c>
      <c r="V17" s="196" t="s">
        <v>520</v>
      </c>
      <c r="W17" s="196">
        <v>1</v>
      </c>
      <c r="X17" s="196" t="s">
        <v>413</v>
      </c>
      <c r="Y17" s="193"/>
      <c r="Z17" s="315"/>
      <c r="AA17" s="315"/>
      <c r="AB17" s="315"/>
      <c r="AC17" s="315"/>
      <c r="AD17" s="315"/>
      <c r="AE17" s="315"/>
      <c r="AF17" s="315"/>
      <c r="AG17" s="315"/>
      <c r="AH17" s="315"/>
    </row>
    <row r="18" spans="2:34" hidden="1" x14ac:dyDescent="0.25">
      <c r="B18" s="528"/>
      <c r="C18" s="528"/>
      <c r="D18" s="245">
        <v>2</v>
      </c>
      <c r="E18" s="190" t="s">
        <v>483</v>
      </c>
      <c r="F18" s="313">
        <v>2671.77</v>
      </c>
      <c r="G18" s="196">
        <v>75.709999999999994</v>
      </c>
      <c r="H18" s="196">
        <v>77.599999999999994</v>
      </c>
      <c r="I18" s="198">
        <f t="shared" si="15"/>
        <v>1.0249636771892749</v>
      </c>
      <c r="J18" s="196">
        <v>11.4</v>
      </c>
      <c r="K18" s="198">
        <f t="shared" si="16"/>
        <v>0.15057456082419762</v>
      </c>
      <c r="L18" s="313">
        <v>212.89</v>
      </c>
      <c r="M18" s="198">
        <f t="shared" si="17"/>
        <v>1.1755382380134725</v>
      </c>
      <c r="N18" s="313">
        <v>2829.31</v>
      </c>
      <c r="O18" s="196">
        <v>0.74</v>
      </c>
      <c r="P18" s="197">
        <f t="shared" si="18"/>
        <v>9.7741381587637035E-3</v>
      </c>
      <c r="Q18" s="314">
        <f t="shared" si="19"/>
        <v>157.53859999999997</v>
      </c>
      <c r="R18" s="190">
        <f t="shared" si="20"/>
        <v>12.550000000000006</v>
      </c>
      <c r="S18" s="192">
        <f t="shared" si="21"/>
        <v>0.16576409985470886</v>
      </c>
      <c r="T18" s="196" t="s">
        <v>477</v>
      </c>
      <c r="U18" s="190" t="s">
        <v>714</v>
      </c>
      <c r="V18" s="196" t="s">
        <v>485</v>
      </c>
      <c r="W18" s="196">
        <v>1</v>
      </c>
      <c r="X18" s="196" t="s">
        <v>469</v>
      </c>
      <c r="Y18" s="193" t="s">
        <v>365</v>
      </c>
      <c r="Z18" s="315">
        <f>SUM(W257:W326)</f>
        <v>70</v>
      </c>
      <c r="AA18" s="315">
        <f t="shared" ref="AA18:AH18" si="22">SUMIF($U$257:$U$326,TRIM(AA6),$W$257:$W$326)</f>
        <v>0</v>
      </c>
      <c r="AB18" s="315">
        <f t="shared" si="22"/>
        <v>0</v>
      </c>
      <c r="AC18" s="315">
        <f t="shared" si="22"/>
        <v>0</v>
      </c>
      <c r="AD18" s="315">
        <f t="shared" si="22"/>
        <v>70</v>
      </c>
      <c r="AE18" s="315">
        <f t="shared" si="22"/>
        <v>0</v>
      </c>
      <c r="AF18" s="315">
        <f t="shared" si="22"/>
        <v>0</v>
      </c>
      <c r="AG18" s="315">
        <f t="shared" si="22"/>
        <v>0</v>
      </c>
      <c r="AH18" s="315">
        <f t="shared" si="22"/>
        <v>0</v>
      </c>
    </row>
    <row r="19" spans="2:34" hidden="1" x14ac:dyDescent="0.25">
      <c r="B19" s="528"/>
      <c r="C19" s="528"/>
      <c r="D19" s="245">
        <v>3</v>
      </c>
      <c r="E19" s="190" t="s">
        <v>492</v>
      </c>
      <c r="F19" s="313">
        <v>2658.31</v>
      </c>
      <c r="G19" s="196">
        <v>178.84</v>
      </c>
      <c r="H19" s="196">
        <v>177.62</v>
      </c>
      <c r="I19" s="198">
        <f t="shared" si="15"/>
        <v>0.99317825989711472</v>
      </c>
      <c r="J19" s="196">
        <v>18.899999999999999</v>
      </c>
      <c r="K19" s="198">
        <f t="shared" si="16"/>
        <v>0.10568105569223886</v>
      </c>
      <c r="L19" s="313">
        <v>156.74</v>
      </c>
      <c r="M19" s="198">
        <f t="shared" si="17"/>
        <v>1.0988593155893536</v>
      </c>
      <c r="N19" s="313">
        <v>2771.16</v>
      </c>
      <c r="O19" s="196">
        <v>0.72</v>
      </c>
      <c r="P19" s="197">
        <f t="shared" si="18"/>
        <v>4.0259449787519571E-3</v>
      </c>
      <c r="Q19" s="314">
        <f t="shared" si="19"/>
        <v>112.8528</v>
      </c>
      <c r="R19" s="190">
        <f t="shared" si="20"/>
        <v>16.960000000000008</v>
      </c>
      <c r="S19" s="192">
        <f t="shared" si="21"/>
        <v>9.4833370610601694E-2</v>
      </c>
      <c r="T19" s="196" t="s">
        <v>477</v>
      </c>
      <c r="U19" s="196" t="s">
        <v>714</v>
      </c>
      <c r="V19" s="196" t="s">
        <v>489</v>
      </c>
      <c r="W19" s="196">
        <v>1</v>
      </c>
      <c r="X19" s="196" t="s">
        <v>469</v>
      </c>
      <c r="Y19" s="193" t="s">
        <v>411</v>
      </c>
      <c r="Z19" s="315"/>
      <c r="AA19" s="316">
        <f t="shared" ref="AA19:AH19" si="23">SUMIF($U$257:$U$326,TRIM(AA6),$F$257:$F$326)</f>
        <v>0</v>
      </c>
      <c r="AB19" s="316">
        <f t="shared" si="23"/>
        <v>0</v>
      </c>
      <c r="AC19" s="316">
        <f t="shared" si="23"/>
        <v>0</v>
      </c>
      <c r="AD19" s="316">
        <f t="shared" si="23"/>
        <v>93651.549999999988</v>
      </c>
      <c r="AE19" s="316">
        <f t="shared" si="23"/>
        <v>0</v>
      </c>
      <c r="AF19" s="316">
        <f t="shared" si="23"/>
        <v>0</v>
      </c>
      <c r="AG19" s="316">
        <f t="shared" si="23"/>
        <v>0</v>
      </c>
      <c r="AH19" s="316">
        <f t="shared" si="23"/>
        <v>0</v>
      </c>
    </row>
    <row r="20" spans="2:34" hidden="1" x14ac:dyDescent="0.25">
      <c r="B20" s="528"/>
      <c r="C20" s="528"/>
      <c r="D20" s="245">
        <v>4</v>
      </c>
      <c r="E20" s="190" t="s">
        <v>516</v>
      </c>
      <c r="F20" s="313">
        <v>2539.9</v>
      </c>
      <c r="G20" s="196">
        <v>80.040000000000006</v>
      </c>
      <c r="H20" s="196">
        <v>83.75</v>
      </c>
      <c r="I20" s="198">
        <f t="shared" si="15"/>
        <v>1.0463518240879559</v>
      </c>
      <c r="J20" s="196">
        <v>4.6500000000000004</v>
      </c>
      <c r="K20" s="198">
        <f t="shared" si="16"/>
        <v>5.8095952023988005E-2</v>
      </c>
      <c r="L20" s="313">
        <v>331.58</v>
      </c>
      <c r="M20" s="198">
        <f t="shared" si="17"/>
        <v>1.104447776111944</v>
      </c>
      <c r="N20" s="313">
        <v>2772.01</v>
      </c>
      <c r="O20" s="196">
        <v>0.7</v>
      </c>
      <c r="P20" s="197">
        <f t="shared" si="18"/>
        <v>8.7456271864067951E-3</v>
      </c>
      <c r="Q20" s="314">
        <f t="shared" si="19"/>
        <v>232.10599999999997</v>
      </c>
      <c r="R20" s="190">
        <f t="shared" si="20"/>
        <v>7.6599999999999993</v>
      </c>
      <c r="S20" s="192">
        <f t="shared" si="21"/>
        <v>9.5702148925537217E-2</v>
      </c>
      <c r="T20" s="196" t="s">
        <v>484</v>
      </c>
      <c r="U20" s="196" t="s">
        <v>221</v>
      </c>
      <c r="V20" s="196" t="s">
        <v>489</v>
      </c>
      <c r="W20" s="196">
        <v>1</v>
      </c>
      <c r="X20" s="196" t="s">
        <v>421</v>
      </c>
      <c r="Y20" s="193"/>
      <c r="Z20" s="315"/>
      <c r="AA20" s="315"/>
      <c r="AB20" s="315"/>
      <c r="AC20" s="315"/>
      <c r="AD20" s="315"/>
      <c r="AE20" s="315"/>
      <c r="AF20" s="315"/>
      <c r="AG20" s="315"/>
      <c r="AH20" s="315"/>
    </row>
    <row r="21" spans="2:34" hidden="1" x14ac:dyDescent="0.25">
      <c r="B21" s="528"/>
      <c r="C21" s="528"/>
      <c r="D21" s="245">
        <v>5</v>
      </c>
      <c r="E21" s="190" t="s">
        <v>481</v>
      </c>
      <c r="F21" s="313">
        <v>2175.0700000000002</v>
      </c>
      <c r="G21" s="196">
        <v>272.60000000000002</v>
      </c>
      <c r="H21" s="196">
        <v>278.39999999999998</v>
      </c>
      <c r="I21" s="198">
        <f t="shared" si="15"/>
        <v>1.0212765957446808</v>
      </c>
      <c r="J21" s="196">
        <v>20</v>
      </c>
      <c r="K21" s="198">
        <f t="shared" si="16"/>
        <v>7.3367571533382234E-2</v>
      </c>
      <c r="L21" s="313">
        <v>111.2</v>
      </c>
      <c r="M21" s="198">
        <f t="shared" si="17"/>
        <v>1.0946441672780629</v>
      </c>
      <c r="N21" s="313">
        <v>2868.96</v>
      </c>
      <c r="O21" s="196">
        <v>6.24</v>
      </c>
      <c r="P21" s="197">
        <f t="shared" si="18"/>
        <v>2.2890682318415258E-2</v>
      </c>
      <c r="Q21" s="314">
        <f t="shared" si="19"/>
        <v>693.88800000000003</v>
      </c>
      <c r="R21" s="190">
        <f t="shared" si="20"/>
        <v>19.559999999999953</v>
      </c>
      <c r="S21" s="192">
        <f t="shared" si="21"/>
        <v>7.1753484959647659E-2</v>
      </c>
      <c r="T21" s="196" t="s">
        <v>477</v>
      </c>
      <c r="U21" s="190" t="s">
        <v>714</v>
      </c>
      <c r="V21" s="196" t="s">
        <v>482</v>
      </c>
      <c r="W21" s="196">
        <v>1</v>
      </c>
      <c r="X21" s="196" t="s">
        <v>429</v>
      </c>
      <c r="Y21" s="193"/>
      <c r="Z21" s="317"/>
      <c r="AA21" s="317"/>
      <c r="AB21" s="317"/>
      <c r="AC21" s="317"/>
      <c r="AD21" s="317"/>
      <c r="AE21" s="317"/>
      <c r="AF21" s="317"/>
      <c r="AG21" s="317"/>
      <c r="AH21" s="317"/>
    </row>
    <row r="22" spans="2:34" hidden="1" x14ac:dyDescent="0.25">
      <c r="B22" s="528"/>
      <c r="C22" s="528"/>
      <c r="D22" s="245">
        <v>6</v>
      </c>
      <c r="E22" s="190" t="s">
        <v>466</v>
      </c>
      <c r="F22" s="313">
        <v>2140.8200000000002</v>
      </c>
      <c r="G22" s="196">
        <v>65.260000000000005</v>
      </c>
      <c r="H22" s="196">
        <v>65.239999999999995</v>
      </c>
      <c r="I22" s="198">
        <f t="shared" si="15"/>
        <v>0.99969353355807522</v>
      </c>
      <c r="J22" s="196">
        <v>11.2</v>
      </c>
      <c r="K22" s="198">
        <f t="shared" si="16"/>
        <v>0.17162120747778115</v>
      </c>
      <c r="L22" s="313">
        <v>203.5</v>
      </c>
      <c r="M22" s="198">
        <f t="shared" si="17"/>
        <v>1.1713147410358564</v>
      </c>
      <c r="N22" s="313">
        <v>2275.13</v>
      </c>
      <c r="O22" s="196">
        <v>0.66</v>
      </c>
      <c r="P22" s="197">
        <f t="shared" si="18"/>
        <v>1.0113392583512106E-2</v>
      </c>
      <c r="Q22" s="314">
        <f t="shared" si="19"/>
        <v>134.31</v>
      </c>
      <c r="R22" s="190">
        <f t="shared" si="20"/>
        <v>10.519999999999992</v>
      </c>
      <c r="S22" s="192">
        <f t="shared" si="21"/>
        <v>0.16120134845234435</v>
      </c>
      <c r="T22" s="196" t="s">
        <v>467</v>
      </c>
      <c r="U22" s="196" t="s">
        <v>221</v>
      </c>
      <c r="V22" s="196" t="s">
        <v>468</v>
      </c>
      <c r="W22" s="196">
        <v>1</v>
      </c>
      <c r="X22" s="196" t="s">
        <v>469</v>
      </c>
      <c r="Y22" s="188" t="s">
        <v>383</v>
      </c>
      <c r="Z22" s="315">
        <f>SUM(W7:W9860)</f>
        <v>1230</v>
      </c>
      <c r="AA22" s="315">
        <f t="shared" ref="AA22:AH22" si="24">SUMIF($U$7:$U$9860,TRIM(AA6),$W$7:$W$9860)</f>
        <v>0</v>
      </c>
      <c r="AB22" s="315">
        <f t="shared" si="24"/>
        <v>0</v>
      </c>
      <c r="AC22" s="315">
        <f t="shared" si="24"/>
        <v>0</v>
      </c>
      <c r="AD22" s="315">
        <f t="shared" si="24"/>
        <v>777</v>
      </c>
      <c r="AE22" s="315">
        <f t="shared" si="24"/>
        <v>136</v>
      </c>
      <c r="AF22" s="315">
        <f t="shared" si="24"/>
        <v>240</v>
      </c>
      <c r="AG22" s="315">
        <f t="shared" si="24"/>
        <v>7</v>
      </c>
      <c r="AH22" s="315">
        <f t="shared" si="24"/>
        <v>0</v>
      </c>
    </row>
    <row r="23" spans="2:34" hidden="1" x14ac:dyDescent="0.25">
      <c r="B23" s="528"/>
      <c r="C23" s="528"/>
      <c r="D23" s="245">
        <v>7</v>
      </c>
      <c r="E23" s="190" t="s">
        <v>517</v>
      </c>
      <c r="F23" s="313">
        <v>2088.86</v>
      </c>
      <c r="G23" s="196">
        <v>27.85</v>
      </c>
      <c r="H23" s="196">
        <v>35.6</v>
      </c>
      <c r="I23" s="198">
        <f t="shared" si="15"/>
        <v>1.2782764811490126</v>
      </c>
      <c r="J23" s="196">
        <v>0</v>
      </c>
      <c r="K23" s="198">
        <f t="shared" si="16"/>
        <v>0</v>
      </c>
      <c r="L23" s="313">
        <v>294.62</v>
      </c>
      <c r="M23" s="198">
        <f t="shared" si="17"/>
        <v>1.2782764811490126</v>
      </c>
      <c r="N23" s="313">
        <v>2283.31</v>
      </c>
      <c r="O23" s="196">
        <v>0.66</v>
      </c>
      <c r="P23" s="197">
        <f t="shared" si="18"/>
        <v>2.3698384201077199E-2</v>
      </c>
      <c r="Q23" s="314">
        <f t="shared" si="19"/>
        <v>194.44920000000002</v>
      </c>
      <c r="R23" s="190">
        <f t="shared" si="20"/>
        <v>7.09</v>
      </c>
      <c r="S23" s="192">
        <f t="shared" si="21"/>
        <v>0.25457809694793537</v>
      </c>
      <c r="T23" s="196" t="s">
        <v>467</v>
      </c>
      <c r="U23" s="196" t="s">
        <v>221</v>
      </c>
      <c r="V23" s="196" t="s">
        <v>521</v>
      </c>
      <c r="W23" s="196">
        <v>1</v>
      </c>
      <c r="X23" s="196" t="s">
        <v>469</v>
      </c>
      <c r="Y23" s="193" t="s">
        <v>411</v>
      </c>
      <c r="Z23" s="315"/>
      <c r="AA23" s="316">
        <f t="shared" ref="AA23:AH23" si="25">SUMIF($U$7:$U$9860,TRIM(AA6),$F$7:$F$9860)</f>
        <v>0</v>
      </c>
      <c r="AB23" s="316">
        <f t="shared" si="25"/>
        <v>0</v>
      </c>
      <c r="AC23" s="316">
        <f t="shared" si="25"/>
        <v>0</v>
      </c>
      <c r="AD23" s="316">
        <f t="shared" si="25"/>
        <v>1360980.9245000004</v>
      </c>
      <c r="AE23" s="316">
        <f t="shared" si="25"/>
        <v>1068724.7500000002</v>
      </c>
      <c r="AF23" s="316">
        <f t="shared" si="25"/>
        <v>463534.56999999995</v>
      </c>
      <c r="AG23" s="316">
        <f t="shared" si="25"/>
        <v>17174.04</v>
      </c>
      <c r="AH23" s="316">
        <f t="shared" si="25"/>
        <v>0</v>
      </c>
    </row>
    <row r="24" spans="2:34" hidden="1" x14ac:dyDescent="0.25">
      <c r="B24" s="528"/>
      <c r="C24" s="528"/>
      <c r="D24" s="245">
        <v>8</v>
      </c>
      <c r="E24" s="190" t="s">
        <v>486</v>
      </c>
      <c r="F24" s="313">
        <v>1800.6100000000001</v>
      </c>
      <c r="G24" s="196">
        <v>73.180000000000007</v>
      </c>
      <c r="H24" s="196">
        <v>73.099999999999994</v>
      </c>
      <c r="I24" s="198">
        <f t="shared" si="15"/>
        <v>0.99890680513801566</v>
      </c>
      <c r="J24" s="196">
        <v>7.62</v>
      </c>
      <c r="K24" s="198">
        <f t="shared" si="16"/>
        <v>0.10412681060399015</v>
      </c>
      <c r="L24" s="313">
        <v>410.16</v>
      </c>
      <c r="M24" s="198">
        <f t="shared" si="17"/>
        <v>1.103033615742006</v>
      </c>
      <c r="N24" s="313">
        <v>3092.61</v>
      </c>
      <c r="O24" s="196">
        <v>3.15</v>
      </c>
      <c r="P24" s="197">
        <f t="shared" si="18"/>
        <v>4.3044547690625851E-2</v>
      </c>
      <c r="Q24" s="314">
        <f t="shared" si="19"/>
        <v>1292.0040000000001</v>
      </c>
      <c r="R24" s="190">
        <f t="shared" si="20"/>
        <v>4.3899999999999917</v>
      </c>
      <c r="S24" s="192">
        <f t="shared" si="21"/>
        <v>5.9989068051380039E-2</v>
      </c>
      <c r="T24" s="196" t="s">
        <v>477</v>
      </c>
      <c r="U24" s="190" t="s">
        <v>714</v>
      </c>
      <c r="V24" s="196" t="s">
        <v>489</v>
      </c>
      <c r="W24" s="196">
        <v>1</v>
      </c>
      <c r="X24" s="196" t="s">
        <v>469</v>
      </c>
    </row>
    <row r="25" spans="2:34" hidden="1" x14ac:dyDescent="0.25">
      <c r="B25" s="528"/>
      <c r="C25" s="528"/>
      <c r="D25" s="245">
        <v>9</v>
      </c>
      <c r="E25" s="190" t="s">
        <v>518</v>
      </c>
      <c r="F25" s="313">
        <v>1735.8</v>
      </c>
      <c r="G25" s="196">
        <v>100.77</v>
      </c>
      <c r="H25" s="196">
        <v>106.95</v>
      </c>
      <c r="I25" s="198">
        <f t="shared" si="15"/>
        <v>1.0613277761238464</v>
      </c>
      <c r="J25" s="196">
        <v>10.5</v>
      </c>
      <c r="K25" s="198">
        <f t="shared" si="16"/>
        <v>0.10419767788032153</v>
      </c>
      <c r="L25" s="313">
        <v>110</v>
      </c>
      <c r="M25" s="198">
        <f t="shared" si="17"/>
        <v>1.165525454004168</v>
      </c>
      <c r="N25" s="313">
        <v>1834.8</v>
      </c>
      <c r="O25" s="196">
        <v>0.9</v>
      </c>
      <c r="P25" s="197">
        <f t="shared" si="18"/>
        <v>8.9312295325989881E-3</v>
      </c>
      <c r="Q25" s="314">
        <f t="shared" si="19"/>
        <v>99</v>
      </c>
      <c r="R25" s="190">
        <f t="shared" si="20"/>
        <v>15.780000000000006</v>
      </c>
      <c r="S25" s="192">
        <f t="shared" si="21"/>
        <v>0.15659422447156898</v>
      </c>
      <c r="T25" s="196" t="s">
        <v>467</v>
      </c>
      <c r="U25" s="196" t="s">
        <v>221</v>
      </c>
      <c r="V25" s="196" t="s">
        <v>521</v>
      </c>
      <c r="W25" s="196">
        <v>1</v>
      </c>
      <c r="X25" s="196" t="s">
        <v>469</v>
      </c>
    </row>
    <row r="26" spans="2:34" hidden="1" x14ac:dyDescent="0.25">
      <c r="B26" s="528"/>
      <c r="C26" s="528"/>
      <c r="D26" s="245">
        <v>10</v>
      </c>
      <c r="E26" s="190" t="s">
        <v>519</v>
      </c>
      <c r="F26" s="313">
        <v>1571.05</v>
      </c>
      <c r="G26" s="196">
        <v>173.36</v>
      </c>
      <c r="H26" s="196">
        <v>174.3</v>
      </c>
      <c r="I26" s="198">
        <f t="shared" si="15"/>
        <v>1.0054222427318873</v>
      </c>
      <c r="J26" s="196">
        <v>15.75</v>
      </c>
      <c r="K26" s="198">
        <f t="shared" si="16"/>
        <v>9.0851407475772944E-2</v>
      </c>
      <c r="L26" s="313">
        <v>99.12</v>
      </c>
      <c r="M26" s="198">
        <f t="shared" si="17"/>
        <v>1.0962736502076604</v>
      </c>
      <c r="N26" s="313">
        <v>1654.31</v>
      </c>
      <c r="O26" s="196">
        <v>0.84</v>
      </c>
      <c r="P26" s="197">
        <f t="shared" si="18"/>
        <v>4.8454083987078903E-3</v>
      </c>
      <c r="Q26" s="314">
        <f t="shared" si="19"/>
        <v>83.260800000000003</v>
      </c>
      <c r="R26" s="190">
        <f t="shared" si="20"/>
        <v>15.849999999999998</v>
      </c>
      <c r="S26" s="192">
        <f t="shared" si="21"/>
        <v>9.1428241808952454E-2</v>
      </c>
      <c r="T26" s="196" t="s">
        <v>477</v>
      </c>
      <c r="U26" s="190" t="s">
        <v>714</v>
      </c>
      <c r="V26" s="196" t="s">
        <v>522</v>
      </c>
      <c r="W26" s="196">
        <v>1</v>
      </c>
      <c r="X26" s="196" t="s">
        <v>469</v>
      </c>
    </row>
    <row r="27" spans="2:34" hidden="1" x14ac:dyDescent="0.25">
      <c r="B27" s="689">
        <v>45872</v>
      </c>
      <c r="C27" s="528" t="s">
        <v>313</v>
      </c>
      <c r="D27" s="245">
        <v>1</v>
      </c>
      <c r="E27" s="190" t="s">
        <v>492</v>
      </c>
      <c r="F27" s="314">
        <v>5559.5599999999995</v>
      </c>
      <c r="G27" s="190">
        <v>237.98</v>
      </c>
      <c r="H27" s="190">
        <v>245.89999999999998</v>
      </c>
      <c r="I27" s="198">
        <f t="shared" si="15"/>
        <v>1.0332801075720648</v>
      </c>
      <c r="J27" s="190">
        <v>28.8</v>
      </c>
      <c r="K27" s="198">
        <f t="shared" si="16"/>
        <v>0.12101857298932685</v>
      </c>
      <c r="L27" s="314">
        <v>156.74</v>
      </c>
      <c r="M27" s="198">
        <f t="shared" si="17"/>
        <v>1.1542986805613917</v>
      </c>
      <c r="N27" s="314">
        <v>5755.49</v>
      </c>
      <c r="O27" s="190">
        <v>1.25</v>
      </c>
      <c r="P27" s="197">
        <f t="shared" si="18"/>
        <v>5.2525422304395327E-3</v>
      </c>
      <c r="Q27" s="314">
        <f t="shared" si="19"/>
        <v>195.92500000000001</v>
      </c>
      <c r="R27" s="190">
        <f t="shared" si="20"/>
        <v>35.47</v>
      </c>
      <c r="S27" s="192">
        <f t="shared" si="21"/>
        <v>0.14904613833095218</v>
      </c>
      <c r="T27" s="190" t="s">
        <v>477</v>
      </c>
      <c r="U27" s="196" t="s">
        <v>714</v>
      </c>
      <c r="V27" s="190" t="s">
        <v>489</v>
      </c>
      <c r="W27" s="196">
        <v>1</v>
      </c>
      <c r="X27" s="190" t="s">
        <v>469</v>
      </c>
    </row>
    <row r="28" spans="2:34" hidden="1" x14ac:dyDescent="0.25">
      <c r="B28" s="528"/>
      <c r="C28" s="528"/>
      <c r="D28" s="245">
        <v>2</v>
      </c>
      <c r="E28" s="190" t="s">
        <v>483</v>
      </c>
      <c r="F28" s="314">
        <v>4772.99</v>
      </c>
      <c r="G28" s="190">
        <v>108.69</v>
      </c>
      <c r="H28" s="190">
        <v>117.23000000000002</v>
      </c>
      <c r="I28" s="198">
        <f t="shared" si="15"/>
        <v>1.0785720857484591</v>
      </c>
      <c r="J28" s="190">
        <v>15.6</v>
      </c>
      <c r="K28" s="198">
        <f t="shared" si="16"/>
        <v>0.14352746342809827</v>
      </c>
      <c r="L28" s="314">
        <v>212.89</v>
      </c>
      <c r="M28" s="198">
        <f t="shared" si="17"/>
        <v>1.2220995491765574</v>
      </c>
      <c r="N28" s="314">
        <v>5139.16</v>
      </c>
      <c r="O28" s="190">
        <v>1.72</v>
      </c>
      <c r="P28" s="197">
        <f t="shared" si="18"/>
        <v>1.5824822890790322E-2</v>
      </c>
      <c r="Q28" s="314">
        <f t="shared" si="19"/>
        <v>366.17079999999999</v>
      </c>
      <c r="R28" s="190">
        <f t="shared" si="20"/>
        <v>22.420000000000016</v>
      </c>
      <c r="S28" s="192">
        <f t="shared" si="21"/>
        <v>0.20627472628576701</v>
      </c>
      <c r="T28" s="190" t="s">
        <v>477</v>
      </c>
      <c r="U28" s="190" t="s">
        <v>714</v>
      </c>
      <c r="V28" s="190" t="s">
        <v>485</v>
      </c>
      <c r="W28" s="196">
        <v>1</v>
      </c>
      <c r="X28" s="190" t="s">
        <v>469</v>
      </c>
    </row>
    <row r="29" spans="2:34" hidden="1" x14ac:dyDescent="0.25">
      <c r="B29" s="528"/>
      <c r="C29" s="528"/>
      <c r="D29" s="245">
        <v>3</v>
      </c>
      <c r="E29" s="190" t="s">
        <v>488</v>
      </c>
      <c r="F29" s="314">
        <v>3933.8599999999997</v>
      </c>
      <c r="G29" s="190">
        <v>70.31</v>
      </c>
      <c r="H29" s="190">
        <v>73.489999999999995</v>
      </c>
      <c r="I29" s="198">
        <f t="shared" si="15"/>
        <v>1.0452282747831032</v>
      </c>
      <c r="J29" s="190">
        <v>8.75</v>
      </c>
      <c r="K29" s="198">
        <f t="shared" si="16"/>
        <v>0.12444886929313041</v>
      </c>
      <c r="L29" s="314">
        <v>365.6</v>
      </c>
      <c r="M29" s="198">
        <f t="shared" si="17"/>
        <v>1.1696771440762337</v>
      </c>
      <c r="N29" s="314">
        <v>4361.6099999999997</v>
      </c>
      <c r="O29" s="190">
        <v>1.17</v>
      </c>
      <c r="P29" s="197">
        <f t="shared" si="18"/>
        <v>1.6640591665481437E-2</v>
      </c>
      <c r="Q29" s="314">
        <f t="shared" si="19"/>
        <v>427.75200000000001</v>
      </c>
      <c r="R29" s="190">
        <f t="shared" si="20"/>
        <v>10.759999999999993</v>
      </c>
      <c r="S29" s="192">
        <f t="shared" si="21"/>
        <v>0.15303655241075229</v>
      </c>
      <c r="T29" s="190" t="s">
        <v>477</v>
      </c>
      <c r="U29" s="196" t="s">
        <v>221</v>
      </c>
      <c r="V29" s="190" t="s">
        <v>489</v>
      </c>
      <c r="W29" s="196">
        <v>1</v>
      </c>
      <c r="X29" s="190" t="s">
        <v>418</v>
      </c>
    </row>
    <row r="30" spans="2:34" hidden="1" x14ac:dyDescent="0.25">
      <c r="B30" s="528"/>
      <c r="C30" s="528"/>
      <c r="D30" s="245">
        <v>4</v>
      </c>
      <c r="E30" s="190" t="s">
        <v>493</v>
      </c>
      <c r="F30" s="314">
        <v>3725.03</v>
      </c>
      <c r="G30" s="190">
        <v>63.82</v>
      </c>
      <c r="H30" s="190">
        <v>66.2</v>
      </c>
      <c r="I30" s="198">
        <f t="shared" si="15"/>
        <v>1.037292384832341</v>
      </c>
      <c r="J30" s="190">
        <v>12.5</v>
      </c>
      <c r="K30" s="198">
        <f t="shared" si="16"/>
        <v>0.19586336571607646</v>
      </c>
      <c r="L30" s="314">
        <v>278.82</v>
      </c>
      <c r="M30" s="198">
        <f t="shared" si="17"/>
        <v>1.2331557505484174</v>
      </c>
      <c r="N30" s="314">
        <v>4148.84</v>
      </c>
      <c r="O30" s="190">
        <v>1.52</v>
      </c>
      <c r="P30" s="197">
        <f t="shared" si="18"/>
        <v>2.3816985271074897E-2</v>
      </c>
      <c r="Q30" s="314">
        <f t="shared" si="19"/>
        <v>423.8064</v>
      </c>
      <c r="R30" s="190">
        <f t="shared" si="20"/>
        <v>13.360000000000003</v>
      </c>
      <c r="S30" s="192">
        <f t="shared" si="21"/>
        <v>0.20933876527734258</v>
      </c>
      <c r="T30" s="190" t="s">
        <v>467</v>
      </c>
      <c r="U30" s="196" t="s">
        <v>714</v>
      </c>
      <c r="V30" s="190" t="s">
        <v>468</v>
      </c>
      <c r="W30" s="196">
        <v>1</v>
      </c>
      <c r="X30" s="190" t="s">
        <v>469</v>
      </c>
    </row>
    <row r="31" spans="2:34" hidden="1" x14ac:dyDescent="0.25">
      <c r="B31" s="528"/>
      <c r="C31" s="528"/>
      <c r="D31" s="245">
        <v>5</v>
      </c>
      <c r="E31" s="190" t="s">
        <v>481</v>
      </c>
      <c r="F31" s="314">
        <v>2824.48</v>
      </c>
      <c r="G31" s="190">
        <v>344.1</v>
      </c>
      <c r="H31" s="190">
        <v>357.56</v>
      </c>
      <c r="I31" s="198">
        <f t="shared" si="15"/>
        <v>1.0391165358907293</v>
      </c>
      <c r="J31" s="190">
        <v>20</v>
      </c>
      <c r="K31" s="198">
        <f t="shared" si="16"/>
        <v>5.8122638767800057E-2</v>
      </c>
      <c r="L31" s="314">
        <v>111.2</v>
      </c>
      <c r="M31" s="198">
        <f t="shared" si="17"/>
        <v>1.0972391746585295</v>
      </c>
      <c r="N31" s="314">
        <v>3720.75</v>
      </c>
      <c r="O31" s="190">
        <v>8.06</v>
      </c>
      <c r="P31" s="197">
        <f t="shared" si="18"/>
        <v>2.3423423423423424E-2</v>
      </c>
      <c r="Q31" s="314">
        <f t="shared" si="19"/>
        <v>896.27200000000005</v>
      </c>
      <c r="R31" s="190">
        <f t="shared" si="20"/>
        <v>25.399999999999977</v>
      </c>
      <c r="S31" s="192">
        <f t="shared" si="21"/>
        <v>7.3815751235106003E-2</v>
      </c>
      <c r="T31" s="190" t="s">
        <v>477</v>
      </c>
      <c r="U31" s="190" t="s">
        <v>714</v>
      </c>
      <c r="V31" s="190" t="s">
        <v>482</v>
      </c>
      <c r="W31" s="196">
        <v>1</v>
      </c>
      <c r="X31" s="190" t="s">
        <v>429</v>
      </c>
    </row>
    <row r="32" spans="2:34" hidden="1" x14ac:dyDescent="0.25">
      <c r="B32" s="528"/>
      <c r="C32" s="528"/>
      <c r="D32" s="245">
        <v>6</v>
      </c>
      <c r="E32" s="190" t="s">
        <v>528</v>
      </c>
      <c r="F32" s="314">
        <v>2515.77</v>
      </c>
      <c r="G32" s="190">
        <v>53.38</v>
      </c>
      <c r="H32" s="190">
        <v>55.34</v>
      </c>
      <c r="I32" s="198">
        <f t="shared" si="15"/>
        <v>1.0367178718621206</v>
      </c>
      <c r="J32" s="190">
        <v>10.5</v>
      </c>
      <c r="K32" s="198">
        <f t="shared" si="16"/>
        <v>0.19670288497564631</v>
      </c>
      <c r="L32" s="314">
        <v>235.78</v>
      </c>
      <c r="M32" s="198">
        <f t="shared" si="17"/>
        <v>1.2334207568377669</v>
      </c>
      <c r="N32" s="314">
        <v>2937.82</v>
      </c>
      <c r="O32" s="190">
        <v>1.79</v>
      </c>
      <c r="P32" s="197">
        <f t="shared" si="18"/>
        <v>3.3533158486324467E-2</v>
      </c>
      <c r="Q32" s="314">
        <f t="shared" si="19"/>
        <v>422.0462</v>
      </c>
      <c r="R32" s="190">
        <f t="shared" si="20"/>
        <v>10.670000000000002</v>
      </c>
      <c r="S32" s="192">
        <f t="shared" si="21"/>
        <v>0.19988759835144251</v>
      </c>
      <c r="T32" s="190" t="s">
        <v>477</v>
      </c>
      <c r="U32" s="190" t="s">
        <v>714</v>
      </c>
      <c r="V32" s="190" t="s">
        <v>522</v>
      </c>
      <c r="W32" s="196">
        <v>1</v>
      </c>
      <c r="X32" s="190" t="s">
        <v>469</v>
      </c>
    </row>
    <row r="33" spans="2:24" hidden="1" x14ac:dyDescent="0.25">
      <c r="B33" s="528"/>
      <c r="C33" s="528"/>
      <c r="D33" s="245">
        <v>7</v>
      </c>
      <c r="E33" s="190" t="s">
        <v>490</v>
      </c>
      <c r="F33" s="314">
        <v>1735.19</v>
      </c>
      <c r="G33" s="190">
        <v>150.08000000000001</v>
      </c>
      <c r="H33" s="190">
        <v>171.06</v>
      </c>
      <c r="I33" s="198">
        <f t="shared" si="15"/>
        <v>1.1397921108742004</v>
      </c>
      <c r="J33" s="190">
        <v>0</v>
      </c>
      <c r="K33" s="198">
        <f t="shared" si="16"/>
        <v>0</v>
      </c>
      <c r="L33" s="314">
        <v>127.4</v>
      </c>
      <c r="M33" s="198">
        <f t="shared" si="17"/>
        <v>1.1397921108742004</v>
      </c>
      <c r="N33" s="314">
        <v>2672.85</v>
      </c>
      <c r="O33" s="190">
        <v>7.36</v>
      </c>
      <c r="P33" s="197">
        <f t="shared" si="18"/>
        <v>4.9040511727078892E-2</v>
      </c>
      <c r="Q33" s="314">
        <f t="shared" si="19"/>
        <v>937.6640000000001</v>
      </c>
      <c r="R33" s="190">
        <f t="shared" si="20"/>
        <v>13.61999999999999</v>
      </c>
      <c r="S33" s="192">
        <f t="shared" si="21"/>
        <v>9.075159914712147E-2</v>
      </c>
      <c r="T33" s="190" t="s">
        <v>477</v>
      </c>
      <c r="U33" s="190" t="s">
        <v>714</v>
      </c>
      <c r="V33" s="190" t="s">
        <v>482</v>
      </c>
      <c r="W33" s="196">
        <v>1</v>
      </c>
      <c r="X33" s="190" t="s">
        <v>469</v>
      </c>
    </row>
    <row r="34" spans="2:24" hidden="1" x14ac:dyDescent="0.25">
      <c r="B34" s="528"/>
      <c r="C34" s="528"/>
      <c r="D34" s="245">
        <v>8</v>
      </c>
      <c r="E34" s="190" t="s">
        <v>529</v>
      </c>
      <c r="F34" s="314">
        <v>1707.6000000000001</v>
      </c>
      <c r="G34" s="190">
        <v>520.38</v>
      </c>
      <c r="H34" s="190">
        <v>533.67999999999995</v>
      </c>
      <c r="I34" s="198">
        <f t="shared" si="15"/>
        <v>1.0255582458972288</v>
      </c>
      <c r="J34" s="190">
        <v>9</v>
      </c>
      <c r="K34" s="198">
        <f t="shared" si="16"/>
        <v>1.7295053614666205E-2</v>
      </c>
      <c r="L34" s="314">
        <v>79.459999999999994</v>
      </c>
      <c r="M34" s="198">
        <f t="shared" si="17"/>
        <v>1.0428532995118951</v>
      </c>
     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    <v>64.3626</v>
      </c>
      <c r="R34" s="190">
        <f t="shared" si="20"/>
        <v>21.489999999999956</v>
      </c>
      <c r="S34" s="192">
        <f t="shared" si="21"/>
        <v>4.1296744686575113E-2</v>
      </c>
      <c r="T34" s="190" t="s">
        <v>477</v>
      </c>
      <c r="U34" s="190" t="s">
        <v>714</v>
      </c>
      <c r="V34" s="190" t="s">
        <v>531</v>
      </c>
      <c r="W34" s="196">
        <v>1</v>
      </c>
      <c r="X34" s="190" t="s">
        <v>415</v>
      </c>
    </row>
    <row r="35" spans="2:24" hidden="1" x14ac:dyDescent="0.25">
      <c r="B35" s="528"/>
      <c r="C35" s="528"/>
      <c r="D35" s="245">
        <v>9</v>
      </c>
      <c r="E35" s="190" t="s">
        <v>530</v>
      </c>
      <c r="F35" s="314">
        <v>1697.5899999999997</v>
      </c>
      <c r="G35" s="190">
        <v>33.96</v>
      </c>
      <c r="H35" s="190">
        <v>35.9</v>
      </c>
      <c r="I35" s="198">
        <f t="shared" si="15"/>
        <v>1.0571260306242638</v>
      </c>
      <c r="J35" s="190">
        <v>7.7</v>
      </c>
      <c r="K35" s="198">
        <f t="shared" si="16"/>
        <v>0.22673733804475854</v>
      </c>
      <c r="L35" s="314">
        <v>212.73</v>
      </c>
      <c r="M35" s="198">
        <f t="shared" si="17"/>
        <v>1.2838633686690224</v>
      </c>
      <c r="N35" s="314">
        <v>2050.7199999999998</v>
      </c>
      <c r="O35" s="190">
        <v>1.66</v>
      </c>
      <c r="P35" s="197">
        <f t="shared" si="18"/>
        <v>4.8881036513545341E-2</v>
      </c>
      <c r="Q35" s="314">
        <f t="shared" si="19"/>
        <v>353.13179999999994</v>
      </c>
      <c r="R35" s="190">
        <f t="shared" si="20"/>
        <v>7.98</v>
      </c>
      <c r="S35" s="192">
        <f t="shared" si="21"/>
        <v>0.23498233215547704</v>
      </c>
      <c r="T35" s="190" t="s">
        <v>477</v>
      </c>
      <c r="U35" s="190" t="s">
        <v>714</v>
      </c>
      <c r="V35" s="190" t="s">
        <v>482</v>
      </c>
      <c r="W35" s="196">
        <v>1</v>
      </c>
      <c r="X35" s="190" t="s">
        <v>436</v>
      </c>
    </row>
    <row r="36" spans="2:24" hidden="1" x14ac:dyDescent="0.25">
      <c r="B36" s="528"/>
      <c r="C36" s="528"/>
      <c r="D36" s="245">
        <v>10</v>
      </c>
      <c r="E36" s="190" t="s">
        <v>523</v>
      </c>
      <c r="F36" s="314">
        <v>1662.3300000000002</v>
      </c>
      <c r="G36" s="190">
        <v>47.88</v>
      </c>
      <c r="H36" s="190">
        <v>55.75</v>
      </c>
      <c r="I36" s="198">
        <f t="shared" si="15"/>
        <v>1.1643692564745196</v>
      </c>
      <c r="J36" s="190">
        <v>0</v>
      </c>
      <c r="K36" s="198">
        <f t="shared" si="16"/>
        <v>0</v>
      </c>
      <c r="L36" s="314">
        <v>342.75</v>
      </c>
      <c r="M36" s="198">
        <f t="shared" si="17"/>
        <v>1.1643692564745196</v>
      </c>
      <c r="N36" s="314">
        <v>2697.44</v>
      </c>
      <c r="O36" s="190">
        <v>3.02</v>
      </c>
      <c r="P36" s="197">
        <f t="shared" si="18"/>
        <v>6.3074352548036755E-2</v>
      </c>
      <c r="Q36" s="314">
        <f t="shared" si="19"/>
        <v>1035.105</v>
      </c>
      <c r="R36" s="190">
        <f t="shared" si="20"/>
        <v>4.8499999999999979</v>
      </c>
      <c r="S36" s="192">
        <f t="shared" si="21"/>
        <v>0.10129490392648283</v>
      </c>
      <c r="T36" s="190" t="s">
        <v>477</v>
      </c>
      <c r="U36" s="190" t="s">
        <v>714</v>
      </c>
      <c r="V36" s="190" t="s">
        <v>489</v>
      </c>
      <c r="W36" s="196">
        <v>1</v>
      </c>
      <c r="X36" s="190" t="s">
        <v>425</v>
      </c>
    </row>
    <row r="37" spans="2:24" hidden="1" x14ac:dyDescent="0.25">
      <c r="B37" s="689">
        <v>45873</v>
      </c>
      <c r="C37" s="528" t="s">
        <v>404</v>
      </c>
      <c r="D37" s="245">
        <v>1</v>
      </c>
      <c r="E37" s="190" t="s">
        <v>493</v>
      </c>
      <c r="F37" s="314">
        <v>2796.57</v>
      </c>
      <c r="G37" s="190">
        <v>62.93</v>
      </c>
      <c r="H37" s="190">
        <v>63.32</v>
      </c>
      <c r="I37" s="198">
        <f t="shared" si="15"/>
        <v>1.0061973621484188</v>
      </c>
      <c r="J37" s="190">
        <v>10.9</v>
      </c>
      <c r="K37" s="198">
        <f t="shared" si="16"/>
        <v>0.17320832671221995</v>
      </c>
      <c r="L37" s="314">
        <v>278.82</v>
      </c>
      <c r="M37" s="198">
        <f t="shared" si="17"/>
        <v>1.1794056888606388</v>
      </c>
      <c r="N37" s="314">
        <v>3147.88</v>
      </c>
      <c r="O37" s="190">
        <v>1.26</v>
      </c>
      <c r="P37" s="197">
        <f t="shared" si="18"/>
        <v>2.0022246941045607E-2</v>
      </c>
      <c r="Q37" s="314">
        <f t="shared" si="19"/>
        <v>351.31319999999999</v>
      </c>
      <c r="R37" s="190">
        <f t="shared" si="20"/>
        <v>10.029999999999999</v>
      </c>
      <c r="S37" s="192">
        <f t="shared" si="21"/>
        <v>0.15938344191959319</v>
      </c>
      <c r="T37" s="190" t="s">
        <v>467</v>
      </c>
      <c r="U37" s="196" t="s">
        <v>714</v>
      </c>
      <c r="V37" s="190" t="s">
        <v>468</v>
      </c>
      <c r="W37" s="196">
        <v>1</v>
      </c>
      <c r="X37" s="190" t="s">
        <v>469</v>
      </c>
    </row>
    <row r="38" spans="2:24" hidden="1" x14ac:dyDescent="0.25">
      <c r="B38" s="528"/>
      <c r="C38" s="528"/>
      <c r="D38" s="245">
        <v>2</v>
      </c>
      <c r="E38" s="190" t="s">
        <v>486</v>
      </c>
      <c r="F38" s="314">
        <v>2571.7099999999996</v>
      </c>
      <c r="G38" s="190">
        <v>95.4</v>
      </c>
      <c r="H38" s="190">
        <v>95.789999999999992</v>
      </c>
      <c r="I38" s="198">
        <f t="shared" si="15"/>
        <v>1.0040880503144654</v>
      </c>
      <c r="J38" s="190">
        <v>6.4</v>
      </c>
      <c r="K38" s="198">
        <f t="shared" si="16"/>
        <v>6.7085953878406712E-2</v>
      </c>
      <c r="L38" s="314">
        <v>410.16</v>
      </c>
      <c r="M38" s="198">
        <f t="shared" si="17"/>
        <v>1.0711740041928721</v>
      </c>
      <c r="N38" s="314">
        <v>2784.99</v>
      </c>
      <c r="O38" s="190">
        <v>0.52</v>
      </c>
      <c r="P38" s="197">
        <f t="shared" si="18"/>
        <v>5.450733752620545E-3</v>
      </c>
      <c r="Q38" s="314">
        <f t="shared" si="19"/>
        <v>213.28320000000002</v>
      </c>
      <c r="R38" s="190">
        <f t="shared" si="20"/>
        <v>6.2699999999999925</v>
      </c>
      <c r="S38" s="192">
        <f t="shared" si="21"/>
        <v>6.5723270440251488E-2</v>
      </c>
      <c r="T38" s="190" t="s">
        <v>477</v>
      </c>
      <c r="U38" s="190" t="s">
        <v>714</v>
      </c>
      <c r="V38" s="190" t="s">
        <v>489</v>
      </c>
      <c r="W38" s="196">
        <v>1</v>
      </c>
      <c r="X38" s="190" t="s">
        <v>469</v>
      </c>
    </row>
    <row r="39" spans="2:24" hidden="1" x14ac:dyDescent="0.25">
      <c r="B39" s="528"/>
      <c r="C39" s="528"/>
      <c r="D39" s="245">
        <v>3</v>
      </c>
      <c r="E39" s="190" t="s">
        <v>523</v>
      </c>
      <c r="F39" s="314">
        <v>2334.1200000000003</v>
      </c>
      <c r="G39" s="190">
        <v>47.39</v>
      </c>
      <c r="H39" s="190">
        <v>49.06</v>
      </c>
      <c r="I39" s="198">
        <f t="shared" si="15"/>
        <v>1.0352395020046423</v>
      </c>
      <c r="J39" s="190">
        <v>5.8</v>
      </c>
      <c r="K39" s="198">
        <f t="shared" si="16"/>
        <v>0.12238868959696138</v>
      </c>
      <c r="L39" s="314">
        <v>342.75</v>
      </c>
      <c r="M39" s="198">
        <f t="shared" si="17"/>
        <v>1.1576281916016038</v>
      </c>
      <c r="N39" s="314">
        <v>2560.34</v>
      </c>
      <c r="O39" s="190">
        <v>0.66</v>
      </c>
      <c r="P39" s="197">
        <f t="shared" si="18"/>
        <v>1.3926988816205951E-2</v>
      </c>
      <c r="Q39" s="314">
        <f t="shared" si="19"/>
        <v>226.215</v>
      </c>
      <c r="R39" s="190">
        <f t="shared" si="20"/>
        <v>6.8099999999999987</v>
      </c>
      <c r="S39" s="192">
        <f t="shared" si="21"/>
        <v>0.14370120278539775</v>
      </c>
      <c r="T39" s="190" t="s">
        <v>477</v>
      </c>
      <c r="U39" s="190" t="s">
        <v>714</v>
      </c>
      <c r="V39" s="190" t="s">
        <v>489</v>
      </c>
      <c r="W39" s="196">
        <v>1</v>
      </c>
      <c r="X39" s="190" t="s">
        <v>425</v>
      </c>
    </row>
    <row r="40" spans="2:24" hidden="1" x14ac:dyDescent="0.25">
      <c r="B40" s="528"/>
      <c r="C40" s="528"/>
      <c r="D40" s="245">
        <v>4</v>
      </c>
      <c r="E40" s="190" t="s">
        <v>488</v>
      </c>
      <c r="F40" s="314">
        <v>2332.5300000000002</v>
      </c>
      <c r="G40" s="190">
        <v>69.89</v>
      </c>
      <c r="H40" s="190">
        <v>73.17</v>
      </c>
      <c r="I40" s="198">
        <f t="shared" si="15"/>
        <v>1.0469308914007727</v>
      </c>
      <c r="J40" s="190">
        <v>3.85</v>
      </c>
      <c r="K40" s="198">
        <f t="shared" si="16"/>
        <v>5.5086564601516667E-2</v>
      </c>
      <c r="L40" s="314">
        <v>365.6</v>
      </c>
      <c r="M40" s="198">
        <f t="shared" si="17"/>
        <v>1.1020174560022893</v>
      </c>
      <c r="N40" s="314">
        <v>2606.73</v>
      </c>
      <c r="O40" s="190">
        <v>0.75</v>
      </c>
      <c r="P40" s="197">
        <f t="shared" si="18"/>
        <v>1.0731148948347403E-2</v>
      </c>
      <c r="Q40" s="314">
        <f t="shared" si="19"/>
        <v>274.20000000000005</v>
      </c>
      <c r="R40" s="190">
        <f t="shared" si="20"/>
        <v>6.3799999999999955</v>
      </c>
      <c r="S40" s="192">
        <f t="shared" si="21"/>
        <v>9.1286307053941848E-2</v>
      </c>
      <c r="T40" s="190" t="s">
        <v>484</v>
      </c>
      <c r="U40" s="196" t="s">
        <v>221</v>
      </c>
      <c r="V40" s="190" t="s">
        <v>489</v>
      </c>
      <c r="W40" s="196">
        <v>1</v>
      </c>
      <c r="X40" s="190" t="s">
        <v>418</v>
      </c>
    </row>
    <row r="41" spans="2:24" hidden="1" x14ac:dyDescent="0.25">
      <c r="B41" s="528"/>
      <c r="C41" s="528"/>
      <c r="D41" s="245">
        <v>5</v>
      </c>
      <c r="E41" s="190" t="s">
        <v>528</v>
      </c>
      <c r="F41" s="314">
        <v>2296.5</v>
      </c>
      <c r="G41" s="190">
        <v>52.43</v>
      </c>
      <c r="H41" s="190">
        <v>54.77</v>
      </c>
      <c r="I41" s="198">
        <f t="shared" si="15"/>
        <v>1.0446309364867443</v>
      </c>
      <c r="J41" s="190">
        <v>9</v>
      </c>
      <c r="K41" s="198">
        <f t="shared" si="16"/>
        <v>0.17165744802593935</v>
      </c>
      <c r="L41" s="314">
        <v>235.78</v>
      </c>
      <c r="M41" s="198">
        <f t="shared" si="17"/>
        <v>1.2162883845126837</v>
      </c>
      <c r="N41" s="314">
        <v>2673.75</v>
      </c>
      <c r="O41" s="190">
        <v>1.6</v>
      </c>
      <c r="P41" s="197">
        <f t="shared" si="18"/>
        <v>3.0516879649055886E-2</v>
      </c>
      <c r="Q41" s="314">
        <f t="shared" si="19"/>
        <v>377.24800000000005</v>
      </c>
      <c r="R41" s="190">
        <f t="shared" si="20"/>
        <v>9.7400000000000038</v>
      </c>
      <c r="S41" s="192">
        <f t="shared" si="21"/>
        <v>0.18577150486362776</v>
      </c>
      <c r="T41" s="190" t="s">
        <v>477</v>
      </c>
      <c r="U41" s="190" t="s">
        <v>714</v>
      </c>
      <c r="V41" s="190" t="s">
        <v>522</v>
      </c>
      <c r="W41" s="196">
        <v>1</v>
      </c>
      <c r="X41" s="190" t="s">
        <v>469</v>
      </c>
    </row>
    <row r="42" spans="2:24" hidden="1" x14ac:dyDescent="0.25">
      <c r="B42" s="528"/>
      <c r="C42" s="528"/>
      <c r="D42" s="245">
        <v>6</v>
      </c>
      <c r="E42" s="190" t="s">
        <v>481</v>
      </c>
      <c r="F42" s="314">
        <v>1998.27</v>
      </c>
      <c r="G42" s="190">
        <v>338.5</v>
      </c>
      <c r="H42" s="190">
        <v>345.89</v>
      </c>
      <c r="I42" s="198">
        <f t="shared" si="15"/>
        <v>1.021831610044313</v>
      </c>
      <c r="J42" s="190">
        <v>15</v>
      </c>
      <c r="K42" s="198">
        <f t="shared" si="16"/>
        <v>4.4313146233382568E-2</v>
      </c>
      <c r="L42" s="314">
        <v>111.2</v>
      </c>
      <c r="M42" s="198">
        <f t="shared" si="17"/>
        <v>1.0661447562776958</v>
      </c>
      <c r="N42" s="314">
        <v>2489.77</v>
      </c>
      <c r="O42" s="190">
        <v>4.42</v>
      </c>
      <c r="P42" s="197">
        <f t="shared" si="18"/>
        <v>1.3057607090103398E-2</v>
      </c>
      <c r="Q42" s="314">
        <f t="shared" si="19"/>
        <v>491.50400000000002</v>
      </c>
      <c r="R42" s="190">
        <f t="shared" si="20"/>
        <v>17.969999999999985</v>
      </c>
      <c r="S42" s="192">
        <f t="shared" si="21"/>
        <v>5.3087149187592275E-2</v>
      </c>
      <c r="T42" s="190" t="s">
        <v>477</v>
      </c>
      <c r="U42" s="190" t="s">
        <v>714</v>
      </c>
      <c r="V42" s="190" t="s">
        <v>482</v>
      </c>
      <c r="W42" s="196">
        <v>1</v>
      </c>
      <c r="X42" s="190" t="s">
        <v>429</v>
      </c>
    </row>
    <row r="43" spans="2:24" hidden="1" x14ac:dyDescent="0.25">
      <c r="B43" s="528"/>
      <c r="C43" s="528"/>
      <c r="D43" s="245">
        <v>7</v>
      </c>
      <c r="E43" s="190" t="s">
        <v>465</v>
      </c>
      <c r="F43" s="314">
        <v>1945.8400000000001</v>
      </c>
      <c r="G43" s="190">
        <v>42.64</v>
      </c>
      <c r="H43" s="190">
        <v>42.23</v>
      </c>
      <c r="I43" s="198">
        <f t="shared" si="15"/>
        <v>0.99038461538461531</v>
      </c>
      <c r="J43" s="190">
        <v>3.25</v>
      </c>
      <c r="K43" s="198">
        <f t="shared" si="16"/>
        <v>7.621951219512195E-2</v>
      </c>
      <c r="L43" s="314">
        <v>814.16</v>
      </c>
      <c r="M43" s="198">
        <f t="shared" si="17"/>
        <v>1.0666041275797373</v>
      </c>
      <c r="N43" s="314">
        <v>2312.21</v>
      </c>
      <c r="O43" s="190">
        <v>0.45</v>
      </c>
      <c r="P43" s="197">
        <f t="shared" si="18"/>
        <v>1.0553470919324579E-2</v>
      </c>
      <c r="Q43" s="314">
        <f t="shared" si="19"/>
        <v>366.37200000000001</v>
      </c>
      <c r="R43" s="190">
        <f t="shared" si="20"/>
        <v>2.3899999999999961</v>
      </c>
      <c r="S43" s="192">
        <f t="shared" si="21"/>
        <v>5.6050656660412666E-2</v>
      </c>
      <c r="T43" s="190" t="s">
        <v>484</v>
      </c>
      <c r="U43" s="196" t="s">
        <v>714</v>
      </c>
      <c r="V43" s="190" t="s">
        <v>489</v>
      </c>
      <c r="W43" s="196">
        <v>1</v>
      </c>
      <c r="X43" s="190" t="s">
        <v>414</v>
      </c>
    </row>
    <row r="44" spans="2:24" hidden="1" x14ac:dyDescent="0.25">
      <c r="B44" s="528"/>
      <c r="C44" s="528"/>
      <c r="D44" s="245">
        <v>8</v>
      </c>
      <c r="E44" s="190" t="s">
        <v>466</v>
      </c>
      <c r="F44" s="314">
        <v>1628</v>
      </c>
      <c r="G44" s="190">
        <v>96.23</v>
      </c>
      <c r="H44" s="190">
        <v>97.84</v>
      </c>
      <c r="I44" s="198">
        <f t="shared" si="15"/>
        <v>1.0167307492465967</v>
      </c>
      <c r="J44" s="190">
        <v>10.4</v>
      </c>
      <c r="K44" s="198">
        <f t="shared" si="16"/>
        <v>0.10807440507118363</v>
      </c>
      <c r="L44" s="314">
        <v>203.5</v>
      </c>
      <c r="M44" s="198">
        <f t="shared" si="17"/>
        <v>1.1248051543177804</v>
      </c>
      <c r="N44" s="314">
        <v>2444.04</v>
      </c>
      <c r="O44" s="190">
        <v>4.01</v>
      </c>
      <c r="P44" s="197">
        <f t="shared" si="18"/>
        <v>4.167099657071599E-2</v>
      </c>
      <c r="Q44" s="314">
        <f t="shared" si="19"/>
        <v>816.03499999999997</v>
      </c>
      <c r="R44" s="190">
        <f t="shared" si="20"/>
        <v>8.0000000000000053</v>
      </c>
      <c r="S44" s="192">
        <f t="shared" si="21"/>
        <v>8.3134157747064383E-2</v>
      </c>
      <c r="T44" s="190" t="s">
        <v>467</v>
      </c>
      <c r="U44" s="196" t="s">
        <v>221</v>
      </c>
      <c r="V44" s="190" t="s">
        <v>468</v>
      </c>
      <c r="W44" s="196">
        <v>1</v>
      </c>
      <c r="X44" s="190" t="s">
        <v>469</v>
      </c>
    </row>
    <row r="45" spans="2:24" hidden="1" x14ac:dyDescent="0.25">
      <c r="B45" s="528"/>
      <c r="C45" s="528"/>
      <c r="D45" s="245">
        <v>9</v>
      </c>
      <c r="E45" s="190" t="s">
        <v>526</v>
      </c>
      <c r="F45" s="314">
        <v>1612.73</v>
      </c>
      <c r="G45" s="190">
        <v>75.63</v>
      </c>
      <c r="H45" s="190">
        <v>78.099999999999994</v>
      </c>
      <c r="I45" s="198">
        <f t="shared" si="15"/>
        <v>1.0326589977522147</v>
      </c>
      <c r="J45" s="190">
        <v>4.2</v>
      </c>
      <c r="K45" s="198">
        <f t="shared" si="16"/>
        <v>5.5533518445061492E-2</v>
      </c>
      <c r="L45" s="314">
        <v>333.9</v>
      </c>
      <c r="M45" s="198">
        <f t="shared" si="17"/>
        <v>1.0881925161972763</v>
      </c>
      <c r="N45" s="314">
        <v>2227.11</v>
      </c>
      <c r="O45" s="190">
        <v>1.84</v>
      </c>
      <c r="P45" s="197">
        <f t="shared" si="18"/>
        <v>2.4328969985455511E-2</v>
      </c>
      <c r="Q45" s="314">
        <f t="shared" si="19"/>
        <v>614.37599999999998</v>
      </c>
      <c r="R45" s="190">
        <f t="shared" si="20"/>
        <v>4.8300000000000018</v>
      </c>
      <c r="S45" s="192">
        <f t="shared" si="21"/>
        <v>6.3863546211820735E-2</v>
      </c>
      <c r="T45" s="190" t="s">
        <v>484</v>
      </c>
      <c r="U45" s="196" t="s">
        <v>714</v>
      </c>
      <c r="V45" s="190" t="s">
        <v>489</v>
      </c>
      <c r="W45" s="196">
        <v>1</v>
      </c>
      <c r="X45" s="190" t="s">
        <v>415</v>
      </c>
    </row>
    <row r="46" spans="2:24" hidden="1" x14ac:dyDescent="0.25">
      <c r="B46" s="528"/>
      <c r="C46" s="528"/>
      <c r="D46" s="245">
        <v>10</v>
      </c>
      <c r="E46" s="190" t="s">
        <v>517</v>
      </c>
      <c r="F46" s="314">
        <v>1555.5900000000001</v>
      </c>
      <c r="G46" s="190">
        <v>34.950000000000003</v>
      </c>
      <c r="H46" s="190">
        <v>44.52</v>
      </c>
      <c r="I46" s="198">
        <f t="shared" si="15"/>
        <v>1.2738197424892703</v>
      </c>
      <c r="J46" s="190">
        <v>0</v>
      </c>
      <c r="K46" s="198">
        <f t="shared" si="16"/>
        <v>0</v>
      </c>
      <c r="L46" s="314">
        <v>294.62</v>
      </c>
      <c r="M46" s="198">
        <f t="shared" si="17"/>
        <v>1.2738197424892703</v>
      </c>
      <c r="N46" s="314">
        <v>2819.51</v>
      </c>
      <c r="O46" s="190">
        <v>4.29</v>
      </c>
      <c r="P46" s="197">
        <f t="shared" si="18"/>
        <v>0.12274678111587982</v>
      </c>
      <c r="Q46" s="314">
        <f t="shared" si="19"/>
        <v>1263.9198000000001</v>
      </c>
      <c r="R46" s="190">
        <f t="shared" si="20"/>
        <v>5.28</v>
      </c>
      <c r="S46" s="192">
        <f t="shared" si="21"/>
        <v>0.15107296137339055</v>
      </c>
      <c r="T46" s="190" t="s">
        <v>467</v>
      </c>
      <c r="U46" s="196" t="s">
        <v>221</v>
      </c>
      <c r="V46" s="190" t="s">
        <v>521</v>
      </c>
      <c r="W46" s="196">
        <v>1</v>
      </c>
      <c r="X46" s="190" t="s">
        <v>469</v>
      </c>
    </row>
    <row r="47" spans="2:24" hidden="1" x14ac:dyDescent="0.25">
      <c r="B47" s="689">
        <v>45874</v>
      </c>
      <c r="C47" s="528" t="s">
        <v>405</v>
      </c>
      <c r="D47" s="245">
        <v>1</v>
      </c>
      <c r="E47" s="190" t="s">
        <v>593</v>
      </c>
      <c r="F47" s="314">
        <v>8763.66</v>
      </c>
      <c r="G47" s="190">
        <v>96.81</v>
      </c>
      <c r="H47" s="190">
        <v>111.78999999999999</v>
      </c>
      <c r="I47" s="198">
        <f t="shared" si="15"/>
        <v>1.1547360809833693</v>
      </c>
      <c r="J47" s="190">
        <v>12.4</v>
      </c>
      <c r="K47" s="198">
        <f t="shared" si="16"/>
        <v>0.12808594153496539</v>
      </c>
      <c r="L47" s="314">
        <v>331.58</v>
      </c>
      <c r="M47" s="198">
        <f t="shared" si="17"/>
        <v>1.2828220225183349</v>
      </c>
      <c r="N47" s="314">
        <v>9078.66</v>
      </c>
      <c r="O47" s="190">
        <v>0.95</v>
      </c>
      <c r="P47" s="197">
        <f t="shared" si="18"/>
        <v>9.813035843404606E-3</v>
      </c>
      <c r="Q47" s="314">
        <f t="shared" si="19"/>
        <v>315.00099999999998</v>
      </c>
      <c r="R47" s="190">
        <f t="shared" si="20"/>
        <v>26.429999999999996</v>
      </c>
      <c r="S47" s="192">
        <f t="shared" si="21"/>
        <v>0.27300898667493023</v>
      </c>
      <c r="T47" s="190" t="s">
        <v>484</v>
      </c>
      <c r="U47" s="196" t="s">
        <v>221</v>
      </c>
      <c r="V47" s="190" t="s">
        <v>489</v>
      </c>
      <c r="W47" s="196">
        <v>1</v>
      </c>
      <c r="X47" s="190" t="s">
        <v>421</v>
      </c>
    </row>
    <row r="48" spans="2:24" hidden="1" x14ac:dyDescent="0.25">
      <c r="B48" s="528"/>
      <c r="C48" s="528"/>
      <c r="D48" s="245">
        <v>2</v>
      </c>
      <c r="E48" s="190" t="s">
        <v>486</v>
      </c>
      <c r="F48" s="314">
        <v>3393.2999999999997</v>
      </c>
      <c r="G48" s="190">
        <v>91.66</v>
      </c>
      <c r="H48" s="190">
        <v>95.65</v>
      </c>
      <c r="I48" s="198">
        <f t="shared" si="15"/>
        <v>1.0435304385773512</v>
      </c>
      <c r="J48" s="190">
        <v>8</v>
      </c>
      <c r="K48" s="198">
        <f t="shared" si="16"/>
        <v>8.7279074841806678E-2</v>
      </c>
      <c r="L48" s="314">
        <v>410.16</v>
      </c>
      <c r="M48" s="198">
        <f t="shared" si="17"/>
        <v>1.1308095134191578</v>
      </c>
      <c r="N48" s="314">
        <v>4917.82</v>
      </c>
      <c r="O48" s="190">
        <v>3.716900000000003</v>
      </c>
      <c r="P48" s="197">
        <f t="shared" si="18"/>
        <v>4.055094915993894E-2</v>
      </c>
      <c r="Q48" s="314">
        <f t="shared" si="19"/>
        <v>1524.5237040000013</v>
      </c>
      <c r="R48" s="190">
        <f t="shared" si="20"/>
        <v>8.2731000000000066</v>
      </c>
      <c r="S48" s="192">
        <f t="shared" si="21"/>
        <v>9.0258564259218924E-2</v>
      </c>
      <c r="T48" s="190" t="s">
        <v>477</v>
      </c>
      <c r="U48" s="190" t="s">
        <v>714</v>
      </c>
      <c r="V48" s="190" t="s">
        <v>489</v>
      </c>
      <c r="W48" s="196">
        <v>1</v>
      </c>
      <c r="X48" s="190" t="s">
        <v>469</v>
      </c>
    </row>
    <row r="49" spans="2:24" hidden="1" x14ac:dyDescent="0.25">
      <c r="B49" s="528"/>
      <c r="C49" s="528"/>
      <c r="D49" s="245">
        <v>3</v>
      </c>
      <c r="E49" s="190" t="s">
        <v>496</v>
      </c>
      <c r="F49" s="314">
        <v>3094.07</v>
      </c>
      <c r="G49" s="190">
        <v>81.22</v>
      </c>
      <c r="H49" s="190">
        <v>84.53</v>
      </c>
      <c r="I49" s="198">
        <f t="shared" si="15"/>
        <v>1.0407535089879341</v>
      </c>
      <c r="J49" s="190">
        <v>7.4</v>
      </c>
      <c r="K49" s="198">
        <f t="shared" si="16"/>
        <v>9.1110563900517125E-2</v>
      </c>
      <c r="L49" s="314">
        <v>318.32</v>
      </c>
      <c r="M49" s="198">
        <f t="shared" si="17"/>
        <v>1.1318640728884513</v>
      </c>
      <c r="N49" s="314">
        <v>3409.21</v>
      </c>
      <c r="O49" s="190">
        <v>0.99</v>
      </c>
      <c r="P49" s="197">
        <f t="shared" si="18"/>
        <v>1.2189115981285397E-2</v>
      </c>
      <c r="Q49" s="314">
        <f t="shared" si="19"/>
        <v>315.13679999999999</v>
      </c>
      <c r="R49" s="190">
        <f t="shared" si="20"/>
        <v>9.7200000000000077</v>
      </c>
      <c r="S49" s="192">
        <f t="shared" si="21"/>
        <v>0.11967495690716581</v>
      </c>
      <c r="T49" s="190" t="s">
        <v>484</v>
      </c>
      <c r="U49" s="190" t="s">
        <v>222</v>
      </c>
      <c r="V49" s="190" t="s">
        <v>489</v>
      </c>
      <c r="W49" s="196">
        <v>1</v>
      </c>
      <c r="X49" s="190" t="s">
        <v>424</v>
      </c>
    </row>
    <row r="50" spans="2:24" hidden="1" x14ac:dyDescent="0.25">
      <c r="B50" s="528"/>
      <c r="C50" s="528"/>
      <c r="D50" s="245">
        <v>4</v>
      </c>
      <c r="E50" s="190" t="s">
        <v>466</v>
      </c>
      <c r="F50" s="314">
        <v>3024.0099999999998</v>
      </c>
      <c r="G50" s="190">
        <v>107.37</v>
      </c>
      <c r="H50" s="190">
        <v>119.83000000000001</v>
      </c>
      <c r="I50" s="198">
        <f t="shared" si="15"/>
        <v>1.1160473130297104</v>
      </c>
      <c r="J50" s="190">
        <v>12</v>
      </c>
      <c r="K50" s="198">
        <f t="shared" si="16"/>
        <v>0.11176306230790724</v>
      </c>
      <c r="L50" s="314">
        <v>203.5</v>
      </c>
      <c r="M50" s="198">
        <f t="shared" si="17"/>
        <v>1.2278103753376177</v>
      </c>
      <c r="N50" s="314">
        <v>4977.6099999999997</v>
      </c>
      <c r="O50" s="190">
        <v>9.6</v>
      </c>
      <c r="P50" s="197">
        <f t="shared" si="18"/>
        <v>8.9410449846325776E-2</v>
      </c>
      <c r="Q50" s="314">
        <f t="shared" si="19"/>
        <v>1953.6</v>
      </c>
      <c r="R50" s="190">
        <f t="shared" si="20"/>
        <v>14.860000000000008</v>
      </c>
      <c r="S50" s="192">
        <f t="shared" si="21"/>
        <v>0.13839992549129188</v>
      </c>
      <c r="T50" s="190" t="s">
        <v>467</v>
      </c>
      <c r="U50" s="190" t="s">
        <v>221</v>
      </c>
      <c r="V50" s="190" t="s">
        <v>468</v>
      </c>
      <c r="W50" s="196">
        <v>1</v>
      </c>
      <c r="X50" s="190" t="s">
        <v>469</v>
      </c>
    </row>
    <row r="51" spans="2:24" hidden="1" x14ac:dyDescent="0.25">
      <c r="B51" s="528"/>
      <c r="C51" s="528"/>
      <c r="D51" s="245">
        <v>5</v>
      </c>
      <c r="E51" s="190" t="s">
        <v>518</v>
      </c>
      <c r="F51" s="314">
        <v>2846.7999999999997</v>
      </c>
      <c r="G51" s="190">
        <v>112.95</v>
      </c>
      <c r="H51" s="190">
        <v>129.71</v>
      </c>
      <c r="I51" s="198">
        <f t="shared" si="15"/>
        <v>1.1483842408145197</v>
      </c>
      <c r="J51" s="190">
        <v>12</v>
      </c>
      <c r="K51" s="198">
        <f t="shared" si="16"/>
        <v>0.10624169986719788</v>
      </c>
      <c r="L51" s="314">
        <v>110</v>
      </c>
      <c r="M51" s="198">
        <f t="shared" si="17"/>
        <v>1.2546259406817175</v>
      </c>
      <c r="N51" s="314">
        <v>3163.6</v>
      </c>
      <c r="O51" s="190">
        <v>2.88</v>
      </c>
      <c r="P51" s="197">
        <f t="shared" si="18"/>
        <v>2.5498007968127488E-2</v>
      </c>
      <c r="Q51" s="314">
        <f t="shared" si="19"/>
        <v>316.8</v>
      </c>
      <c r="R51" s="190">
        <f t="shared" si="20"/>
        <v>25.880000000000006</v>
      </c>
      <c r="S51" s="192">
        <f t="shared" si="21"/>
        <v>0.22912793271359014</v>
      </c>
      <c r="T51" s="190" t="s">
        <v>467</v>
      </c>
      <c r="U51" s="190" t="s">
        <v>221</v>
      </c>
      <c r="V51" s="190" t="s">
        <v>521</v>
      </c>
      <c r="W51" s="196">
        <v>1</v>
      </c>
      <c r="X51" s="190" t="s">
        <v>458</v>
      </c>
    </row>
    <row r="52" spans="2:24" hidden="1" x14ac:dyDescent="0.25">
      <c r="B52" s="528"/>
      <c r="C52" s="528"/>
      <c r="D52" s="245">
        <v>6</v>
      </c>
      <c r="E52" s="190" t="s">
        <v>541</v>
      </c>
      <c r="F52" s="314">
        <v>2762.4399999999996</v>
      </c>
      <c r="G52" s="190">
        <v>45.18</v>
      </c>
      <c r="H52" s="190">
        <v>53.819999999999993</v>
      </c>
      <c r="I52" s="198">
        <f t="shared" si="15"/>
        <v>1.191235059760956</v>
      </c>
      <c r="J52" s="190">
        <v>12</v>
      </c>
      <c r="K52" s="198">
        <f t="shared" si="16"/>
        <v>0.26560424966799467</v>
      </c>
      <c r="L52" s="314">
        <v>149.16</v>
      </c>
      <c r="M52" s="198">
        <f t="shared" si="17"/>
        <v>1.4568393094289507</v>
      </c>
      <c r="N52" s="314">
        <v>3078.66</v>
      </c>
      <c r="O52" s="190">
        <v>2.12</v>
      </c>
      <c r="P52" s="197">
        <f t="shared" si="18"/>
        <v>4.6923417441345733E-2</v>
      </c>
      <c r="Q52" s="314">
        <f t="shared" si="19"/>
        <v>316.2192</v>
      </c>
      <c r="R52" s="190">
        <f t="shared" si="20"/>
        <v>18.519999999999992</v>
      </c>
      <c r="S52" s="192">
        <f t="shared" si="21"/>
        <v>0.40991589198760497</v>
      </c>
      <c r="T52" s="190" t="s">
        <v>477</v>
      </c>
      <c r="U52" s="190" t="s">
        <v>714</v>
      </c>
      <c r="V52" s="190" t="s">
        <v>543</v>
      </c>
      <c r="W52" s="196">
        <v>1</v>
      </c>
      <c r="X52" s="190" t="s">
        <v>458</v>
      </c>
    </row>
    <row r="53" spans="2:24" hidden="1" x14ac:dyDescent="0.25">
      <c r="B53" s="528"/>
      <c r="C53" s="528"/>
      <c r="D53" s="245">
        <v>7</v>
      </c>
      <c r="E53" s="190" t="s">
        <v>490</v>
      </c>
      <c r="F53" s="314">
        <v>2739.1000000000004</v>
      </c>
      <c r="G53" s="190">
        <v>142.05000000000001</v>
      </c>
      <c r="H53" s="190">
        <v>159.43</v>
      </c>
      <c r="I53" s="198">
        <f t="shared" si="15"/>
        <v>1.1223512847588877</v>
      </c>
      <c r="J53" s="190">
        <v>6.6</v>
      </c>
      <c r="K53" s="198">
        <f t="shared" si="16"/>
        <v>4.6462513199577608E-2</v>
      </c>
      <c r="L53" s="314">
        <v>127.4</v>
      </c>
      <c r="M53" s="198">
        <f t="shared" si="17"/>
        <v>1.1688137979584652</v>
      </c>
      <c r="N53" s="314">
        <v>3055.05</v>
      </c>
      <c r="O53" s="190">
        <v>2.48</v>
      </c>
      <c r="P53" s="197">
        <f t="shared" si="18"/>
        <v>1.7458641323477648E-2</v>
      </c>
      <c r="Q53" s="314">
        <f t="shared" si="19"/>
        <v>315.952</v>
      </c>
      <c r="R53" s="190">
        <f t="shared" si="20"/>
        <v>21.499999999999989</v>
      </c>
      <c r="S53" s="192">
        <f t="shared" si="21"/>
        <v>0.15135515663498758</v>
      </c>
      <c r="T53" s="190" t="s">
        <v>477</v>
      </c>
      <c r="U53" s="190" t="s">
        <v>714</v>
      </c>
      <c r="V53" s="190" t="s">
        <v>482</v>
      </c>
      <c r="W53" s="196">
        <v>1</v>
      </c>
      <c r="X53" s="190" t="s">
        <v>469</v>
      </c>
    </row>
    <row r="54" spans="2:24" hidden="1" x14ac:dyDescent="0.25">
      <c r="B54" s="528"/>
      <c r="C54" s="528"/>
      <c r="D54" s="245">
        <v>8</v>
      </c>
      <c r="E54" s="190" t="s">
        <v>542</v>
      </c>
      <c r="F54" s="314">
        <v>2672.8</v>
      </c>
      <c r="G54" s="190">
        <v>68.75</v>
      </c>
      <c r="H54" s="190">
        <v>75.48</v>
      </c>
      <c r="I54" s="198">
        <f t="shared" si="15"/>
        <v>1.0978909090909093</v>
      </c>
      <c r="J54" s="190">
        <v>12</v>
      </c>
      <c r="K54" s="198">
        <f t="shared" si="16"/>
        <v>0.17454545454545456</v>
      </c>
      <c r="L54" s="314">
        <v>159.57</v>
      </c>
      <c r="M54" s="198">
        <f t="shared" si="17"/>
        <v>1.2724363636363636</v>
      </c>
      <c r="N54" s="314">
        <v>2988.75</v>
      </c>
      <c r="O54" s="190">
        <v>1.98</v>
      </c>
      <c r="P54" s="197">
        <f t="shared" si="18"/>
        <v>2.8799999999999999E-2</v>
      </c>
      <c r="Q54" s="314">
        <f t="shared" si="19"/>
        <v>315.9486</v>
      </c>
      <c r="R54" s="190">
        <f t="shared" si="20"/>
        <v>16.750000000000004</v>
      </c>
      <c r="S54" s="192">
        <f t="shared" si="21"/>
        <v>0.24363636363636368</v>
      </c>
      <c r="T54" s="190" t="s">
        <v>477</v>
      </c>
      <c r="U54" s="190" t="s">
        <v>714</v>
      </c>
      <c r="V54" s="190" t="s">
        <v>482</v>
      </c>
      <c r="W54" s="196">
        <v>1</v>
      </c>
      <c r="X54" s="190" t="s">
        <v>469</v>
      </c>
    </row>
    <row r="55" spans="2:24" hidden="1" x14ac:dyDescent="0.25">
      <c r="B55" s="528"/>
      <c r="C55" s="528"/>
      <c r="D55" s="245">
        <v>9</v>
      </c>
      <c r="E55" s="190" t="s">
        <v>493</v>
      </c>
      <c r="F55" s="314">
        <v>2540.0499999999997</v>
      </c>
      <c r="G55" s="190">
        <v>58.59</v>
      </c>
      <c r="H55" s="190">
        <v>64.48</v>
      </c>
      <c r="I55" s="198">
        <f t="shared" si="15"/>
        <v>1.1005291005291005</v>
      </c>
      <c r="J55" s="190">
        <v>4.3499999999999996</v>
      </c>
      <c r="K55" s="198">
        <f t="shared" si="16"/>
        <v>7.424475166410649E-2</v>
      </c>
      <c r="L55" s="314">
        <v>278.82</v>
      </c>
      <c r="M55" s="198">
        <f t="shared" si="17"/>
        <v>1.174773852193207</v>
      </c>
      <c r="N55" s="314">
        <v>2855.12</v>
      </c>
      <c r="O55" s="190">
        <v>1.1299999999999999</v>
      </c>
      <c r="P55" s="197">
        <f t="shared" si="18"/>
        <v>1.9286567673664445E-2</v>
      </c>
      <c r="Q55" s="314">
        <f t="shared" si="19"/>
        <v>315.06659999999994</v>
      </c>
      <c r="R55" s="190">
        <f t="shared" si="20"/>
        <v>9.1099999999999959</v>
      </c>
      <c r="S55" s="192">
        <f t="shared" si="21"/>
        <v>0.1554872845195425</v>
      </c>
      <c r="T55" s="190" t="s">
        <v>467</v>
      </c>
      <c r="U55" s="190" t="s">
        <v>714</v>
      </c>
      <c r="V55" s="190" t="s">
        <v>468</v>
      </c>
      <c r="W55" s="196">
        <v>1</v>
      </c>
      <c r="X55" s="190" t="s">
        <v>469</v>
      </c>
    </row>
    <row r="56" spans="2:24" hidden="1" x14ac:dyDescent="0.25">
      <c r="B56" s="528"/>
      <c r="C56" s="528"/>
      <c r="D56" s="245">
        <v>10</v>
      </c>
      <c r="E56" s="190" t="s">
        <v>530</v>
      </c>
      <c r="F56" s="314">
        <v>1153</v>
      </c>
      <c r="G56" s="190">
        <v>32.840000000000003</v>
      </c>
      <c r="H56" s="190">
        <v>30.94</v>
      </c>
      <c r="I56" s="198">
        <f t="shared" si="15"/>
        <v>0.94214372716199746</v>
      </c>
      <c r="J56" s="190">
        <v>11.1</v>
      </c>
      <c r="K56" s="198">
        <f t="shared" si="16"/>
        <v>0.33800243605359315</v>
      </c>
      <c r="L56" s="314">
        <v>212.73</v>
      </c>
      <c r="M56" s="198">
        <f t="shared" si="17"/>
        <v>1.2801461632155906</v>
      </c>
      <c r="N56" s="314">
        <v>1957.12</v>
      </c>
      <c r="O56" s="190">
        <v>3.78</v>
      </c>
      <c r="P56" s="197">
        <f t="shared" si="18"/>
        <v>0.11510353227771009</v>
      </c>
      <c r="Q56" s="314">
        <f t="shared" si="19"/>
        <v>804.11939999999993</v>
      </c>
      <c r="R56" s="190">
        <f t="shared" si="20"/>
        <v>5.4199999999999964</v>
      </c>
      <c r="S56" s="192">
        <f t="shared" si="21"/>
        <v>0.16504263093788052</v>
      </c>
      <c r="T56" s="190" t="s">
        <v>477</v>
      </c>
      <c r="U56" s="190" t="s">
        <v>714</v>
      </c>
      <c r="V56" s="190" t="s">
        <v>482</v>
      </c>
      <c r="W56" s="196">
        <v>1</v>
      </c>
      <c r="X56" s="190" t="s">
        <v>436</v>
      </c>
    </row>
    <row r="57" spans="2:24" hidden="1" x14ac:dyDescent="0.25">
      <c r="B57" s="689">
        <v>45875</v>
      </c>
      <c r="C57" s="528" t="s">
        <v>406</v>
      </c>
      <c r="D57" s="245">
        <v>1</v>
      </c>
      <c r="E57" s="190" t="s">
        <v>526</v>
      </c>
      <c r="F57" s="314">
        <v>4437.53</v>
      </c>
      <c r="G57" s="190">
        <v>72.150000000000006</v>
      </c>
      <c r="H57" s="190">
        <v>83.45</v>
      </c>
      <c r="I57" s="198">
        <f t="shared" si="15"/>
        <v>1.1566181566181566</v>
      </c>
      <c r="J57" s="190">
        <v>2.89</v>
      </c>
      <c r="K57" s="198">
        <f t="shared" si="16"/>
        <v>4.0055440055440053E-2</v>
      </c>
      <c r="L57" s="314">
        <v>333.9</v>
      </c>
      <c r="M57" s="198">
        <f t="shared" si="17"/>
        <v>1.1966735966735966</v>
      </c>
      <c r="N57" s="314">
        <v>4738.04</v>
      </c>
      <c r="O57" s="190">
        <v>0.9</v>
      </c>
      <c r="P57" s="197">
        <f t="shared" si="18"/>
        <v>1.2474012474012473E-2</v>
      </c>
      <c r="Q57" s="314">
        <f t="shared" si="19"/>
        <v>300.51</v>
      </c>
      <c r="R57" s="190">
        <f t="shared" si="20"/>
        <v>13.289999999999997</v>
      </c>
      <c r="S57" s="192">
        <f t="shared" si="21"/>
        <v>0.18419958419958415</v>
      </c>
      <c r="T57" s="190" t="s">
        <v>477</v>
      </c>
      <c r="U57" s="190" t="s">
        <v>714</v>
      </c>
      <c r="V57" s="190" t="s">
        <v>489</v>
      </c>
      <c r="W57" s="196">
        <v>1</v>
      </c>
      <c r="X57" s="190" t="s">
        <v>415</v>
      </c>
    </row>
    <row r="58" spans="2:24" hidden="1" x14ac:dyDescent="0.25">
      <c r="B58" s="528"/>
      <c r="C58" s="528"/>
      <c r="D58" s="245">
        <v>2</v>
      </c>
      <c r="E58" s="190" t="s">
        <v>486</v>
      </c>
      <c r="F58" s="314">
        <v>4384.6100000000006</v>
      </c>
      <c r="G58" s="190">
        <v>91.72</v>
      </c>
      <c r="H58" s="190">
        <v>96.72999999999999</v>
      </c>
      <c r="I58" s="198">
        <f t="shared" si="15"/>
        <v>1.0546227649367639</v>
      </c>
      <c r="J58" s="190">
        <v>6.4</v>
      </c>
      <c r="K58" s="198">
        <f t="shared" si="16"/>
        <v>6.97775839511557E-2</v>
      </c>
      <c r="L58" s="314">
        <v>410.16</v>
      </c>
      <c r="M58" s="198">
        <f t="shared" si="17"/>
        <v>1.1244003488879197</v>
      </c>
      <c r="N58" s="314">
        <v>4679.93</v>
      </c>
      <c r="O58" s="190">
        <v>0.72</v>
      </c>
      <c r="P58" s="197">
        <f t="shared" si="18"/>
        <v>7.849978194505015E-3</v>
      </c>
      <c r="Q58" s="314">
        <f t="shared" si="19"/>
        <v>295.3152</v>
      </c>
      <c r="R58" s="190">
        <f t="shared" si="20"/>
        <v>10.689999999999996</v>
      </c>
      <c r="S58" s="192">
        <f t="shared" si="21"/>
        <v>0.1165503706934147</v>
      </c>
      <c r="T58" s="190" t="s">
        <v>477</v>
      </c>
      <c r="U58" s="190" t="s">
        <v>714</v>
      </c>
      <c r="V58" s="190" t="s">
        <v>489</v>
      </c>
      <c r="W58" s="196">
        <v>1</v>
      </c>
      <c r="X58" s="190" t="s">
        <v>469</v>
      </c>
    </row>
    <row r="59" spans="2:24" hidden="1" x14ac:dyDescent="0.25">
      <c r="B59" s="528"/>
      <c r="C59" s="528"/>
      <c r="D59" s="245">
        <v>3</v>
      </c>
      <c r="E59" s="190" t="s">
        <v>488</v>
      </c>
      <c r="F59" s="314">
        <v>4208.0600000000004</v>
      </c>
      <c r="G59" s="190">
        <v>64.33</v>
      </c>
      <c r="H59" s="190">
        <v>69.66</v>
      </c>
      <c r="I59" s="198">
        <f t="shared" si="15"/>
        <v>1.0828540338877661</v>
      </c>
      <c r="J59" s="190">
        <v>7</v>
      </c>
      <c r="K59" s="198">
        <f t="shared" si="16"/>
        <v>0.1088139281828074</v>
      </c>
      <c r="L59" s="314">
        <v>365.6</v>
      </c>
      <c r="M59" s="198">
        <f t="shared" si="17"/>
        <v>1.1916679620705737</v>
      </c>
      <c r="N59" s="314">
        <v>4507.8500000000004</v>
      </c>
      <c r="O59" s="190">
        <v>0.82</v>
      </c>
      <c r="P59" s="197">
        <f t="shared" si="18"/>
        <v>1.2746774444271724E-2</v>
      </c>
      <c r="Q59" s="314">
        <f t="shared" si="19"/>
        <v>299.79199999999997</v>
      </c>
      <c r="R59" s="190">
        <f t="shared" si="20"/>
        <v>11.509999999999998</v>
      </c>
      <c r="S59" s="192">
        <f t="shared" si="21"/>
        <v>0.17892118762630185</v>
      </c>
      <c r="T59" s="190" t="s">
        <v>477</v>
      </c>
      <c r="U59" s="190" t="s">
        <v>714</v>
      </c>
      <c r="V59" s="190" t="s">
        <v>489</v>
      </c>
      <c r="W59" s="196">
        <v>1</v>
      </c>
      <c r="X59" s="190" t="s">
        <v>418</v>
      </c>
    </row>
    <row r="60" spans="2:24" hidden="1" x14ac:dyDescent="0.25">
      <c r="B60" s="528"/>
      <c r="C60" s="528"/>
      <c r="D60" s="245">
        <v>4</v>
      </c>
      <c r="E60" s="190" t="s">
        <v>523</v>
      </c>
      <c r="F60" s="314">
        <v>4157.5600000000004</v>
      </c>
      <c r="G60" s="190">
        <v>45.41</v>
      </c>
      <c r="H60" s="190">
        <v>54.059999999999995</v>
      </c>
      <c r="I60" s="198">
        <f t="shared" si="15"/>
        <v>1.1904866769434046</v>
      </c>
      <c r="J60" s="190">
        <v>4.3499999999999996</v>
      </c>
      <c r="K60" s="198">
        <f t="shared" si="16"/>
        <v>9.5793878000440424E-2</v>
      </c>
      <c r="L60" s="314">
        <v>342.75</v>
      </c>
      <c r="M60" s="198">
        <f t="shared" si="17"/>
        <v>1.286280554943845</v>
      </c>
      <c r="N60" s="314">
        <v>4455.75</v>
      </c>
      <c r="O60" s="190">
        <v>0.87</v>
      </c>
      <c r="P60" s="197">
        <f t="shared" si="18"/>
        <v>1.9158775600088086E-2</v>
      </c>
      <c r="Q60" s="314">
        <f t="shared" si="19"/>
        <v>298.1925</v>
      </c>
      <c r="R60" s="190">
        <f t="shared" si="20"/>
        <v>12.13</v>
      </c>
      <c r="S60" s="192">
        <f t="shared" si="21"/>
        <v>0.26712177934375692</v>
      </c>
      <c r="T60" s="190" t="s">
        <v>477</v>
      </c>
      <c r="U60" s="190" t="s">
        <v>714</v>
      </c>
      <c r="V60" s="190" t="s">
        <v>489</v>
      </c>
      <c r="W60" s="196">
        <v>1</v>
      </c>
      <c r="X60" s="190" t="s">
        <v>425</v>
      </c>
    </row>
    <row r="61" spans="2:24" hidden="1" x14ac:dyDescent="0.25">
      <c r="B61" s="528"/>
      <c r="C61" s="528"/>
      <c r="D61" s="245">
        <v>5</v>
      </c>
      <c r="E61" s="190" t="s">
        <v>481</v>
      </c>
      <c r="F61" s="314">
        <v>3431.63</v>
      </c>
      <c r="G61" s="190">
        <v>327.39999999999998</v>
      </c>
      <c r="H61" s="190">
        <v>340.95</v>
      </c>
      <c r="I61" s="198">
        <f t="shared" si="15"/>
        <v>1.0413866829566281</v>
      </c>
      <c r="J61" s="190">
        <v>20</v>
      </c>
      <c r="K61" s="198">
        <f t="shared" si="16"/>
        <v>6.1087354917532075E-2</v>
      </c>
      <c r="L61" s="314">
        <v>111.2</v>
      </c>
      <c r="M61" s="198">
        <f t="shared" si="17"/>
        <v>1.10247403787416</v>
      </c>
      <c r="N61" s="314">
        <v>3730.76</v>
      </c>
      <c r="O61" s="190">
        <v>2.69</v>
      </c>
      <c r="P61" s="197">
        <f t="shared" si="18"/>
        <v>8.2162492364080634E-3</v>
      </c>
      <c r="Q61" s="314">
        <f t="shared" si="19"/>
        <v>299.12799999999999</v>
      </c>
      <c r="R61" s="190">
        <f t="shared" si="20"/>
        <v>30.86000000000001</v>
      </c>
      <c r="S61" s="192">
        <f t="shared" si="21"/>
        <v>9.4257788637752027E-2</v>
      </c>
      <c r="T61" s="190" t="s">
        <v>477</v>
      </c>
      <c r="U61" s="190" t="s">
        <v>714</v>
      </c>
      <c r="V61" s="190" t="s">
        <v>482</v>
      </c>
      <c r="W61" s="196">
        <v>1</v>
      </c>
      <c r="X61" s="190" t="s">
        <v>429</v>
      </c>
    </row>
    <row r="62" spans="2:24" hidden="1" x14ac:dyDescent="0.25">
      <c r="B62" s="528"/>
      <c r="C62" s="528"/>
      <c r="D62" s="245">
        <v>6</v>
      </c>
      <c r="E62" s="190" t="s">
        <v>545</v>
      </c>
      <c r="F62" s="314">
        <v>3346.19</v>
      </c>
      <c r="G62" s="190">
        <v>144.4</v>
      </c>
      <c r="H62" s="190">
        <v>154.29</v>
      </c>
      <c r="I62" s="198">
        <f t="shared" si="15"/>
        <v>1.0684903047091412</v>
      </c>
      <c r="J62" s="190">
        <v>12</v>
      </c>
      <c r="K62" s="198">
        <f t="shared" si="16"/>
        <v>8.3102493074792241E-2</v>
      </c>
      <c r="L62" s="314">
        <v>166.56</v>
      </c>
      <c r="M62" s="198">
        <f t="shared" si="17"/>
        <v>1.1515927977839333</v>
      </c>
      <c r="N62" s="314">
        <v>3646</v>
      </c>
      <c r="O62" s="190">
        <v>1.8</v>
      </c>
      <c r="P62" s="197">
        <f t="shared" si="18"/>
        <v>1.2465373961218837E-2</v>
      </c>
      <c r="Q62" s="314">
        <f t="shared" si="19"/>
        <v>299.80799999999999</v>
      </c>
      <c r="R62" s="190">
        <f t="shared" si="20"/>
        <v>20.089999999999986</v>
      </c>
      <c r="S62" s="192">
        <f t="shared" si="21"/>
        <v>0.13912742382271456</v>
      </c>
      <c r="T62" s="190" t="s">
        <v>477</v>
      </c>
      <c r="U62" s="190" t="s">
        <v>714</v>
      </c>
      <c r="V62" s="190" t="s">
        <v>482</v>
      </c>
      <c r="W62" s="196">
        <v>1</v>
      </c>
      <c r="X62" s="190" t="s">
        <v>461</v>
      </c>
    </row>
    <row r="63" spans="2:24" hidden="1" x14ac:dyDescent="0.25">
      <c r="B63" s="528"/>
      <c r="C63" s="528"/>
      <c r="D63" s="245">
        <v>7</v>
      </c>
      <c r="E63" s="190" t="s">
        <v>546</v>
      </c>
      <c r="F63" s="314">
        <v>3123.2200000000003</v>
      </c>
      <c r="G63" s="190">
        <v>46.53</v>
      </c>
      <c r="H63" s="190">
        <v>55.260000000000005</v>
      </c>
      <c r="I63" s="198">
        <f t="shared" si="15"/>
        <v>1.1876208897485494</v>
      </c>
      <c r="J63" s="190">
        <v>15</v>
      </c>
      <c r="K63" s="198">
        <f t="shared" si="16"/>
        <v>0.32237266279819471</v>
      </c>
      <c r="L63" s="314">
        <v>143.07</v>
      </c>
      <c r="M63" s="198">
        <f t="shared" si="17"/>
        <v>1.5099935525467441</v>
      </c>
      <c r="N63" s="314">
        <v>3395.05</v>
      </c>
      <c r="O63" s="190">
        <v>1.9</v>
      </c>
      <c r="P63" s="197">
        <f t="shared" si="18"/>
        <v>4.0833870621104662E-2</v>
      </c>
      <c r="Q63" s="314">
        <f t="shared" si="19"/>
        <v>271.83299999999997</v>
      </c>
      <c r="R63" s="190">
        <f t="shared" si="20"/>
        <v>21.830000000000005</v>
      </c>
      <c r="S63" s="192">
        <f t="shared" si="21"/>
        <v>0.4691596819256395</v>
      </c>
      <c r="T63" s="190" t="s">
        <v>477</v>
      </c>
      <c r="U63" s="190" t="s">
        <v>714</v>
      </c>
      <c r="V63" s="190" t="s">
        <v>482</v>
      </c>
      <c r="W63" s="196">
        <v>1</v>
      </c>
      <c r="X63" s="190" t="s">
        <v>439</v>
      </c>
    </row>
    <row r="64" spans="2:24" hidden="1" x14ac:dyDescent="0.25">
      <c r="B64" s="528"/>
      <c r="C64" s="528"/>
      <c r="D64" s="245">
        <v>8</v>
      </c>
      <c r="E64" s="190" t="s">
        <v>542</v>
      </c>
      <c r="F64" s="314">
        <v>2811.62</v>
      </c>
      <c r="G64" s="190">
        <v>68.790000000000006</v>
      </c>
      <c r="H64" s="190">
        <v>80.78</v>
      </c>
      <c r="I64" s="198">
        <f t="shared" si="15"/>
        <v>1.1742985899113243</v>
      </c>
      <c r="J64" s="190">
        <v>7.5</v>
      </c>
      <c r="K64" s="198">
        <f t="shared" si="16"/>
        <v>0.10902747492368076</v>
      </c>
      <c r="L64" s="314">
        <v>159.57</v>
      </c>
      <c r="M64" s="198">
        <f t="shared" si="17"/>
        <v>1.2833260648350049</v>
      </c>
      <c r="N64" s="314">
        <v>3110.02</v>
      </c>
      <c r="O64" s="190">
        <v>1.87</v>
      </c>
      <c r="P64" s="197">
        <f t="shared" si="18"/>
        <v>2.7184183747637737E-2</v>
      </c>
      <c r="Q64" s="314">
        <f t="shared" si="19"/>
        <v>298.39589999999998</v>
      </c>
      <c r="R64" s="190">
        <f t="shared" si="20"/>
        <v>17.619999999999994</v>
      </c>
      <c r="S64" s="192">
        <f t="shared" si="21"/>
        <v>0.25614188108736724</v>
      </c>
      <c r="T64" s="190" t="s">
        <v>477</v>
      </c>
      <c r="U64" s="190" t="s">
        <v>714</v>
      </c>
      <c r="V64" s="190" t="s">
        <v>482</v>
      </c>
      <c r="W64" s="196">
        <v>1</v>
      </c>
      <c r="X64" s="190" t="s">
        <v>469</v>
      </c>
    </row>
    <row r="65" spans="2:24" hidden="1" x14ac:dyDescent="0.25">
      <c r="B65" s="528"/>
      <c r="C65" s="528"/>
      <c r="D65" s="245">
        <v>9</v>
      </c>
      <c r="E65" s="190" t="s">
        <v>530</v>
      </c>
      <c r="F65" s="314">
        <v>2508.08</v>
      </c>
      <c r="G65" s="190">
        <v>31.85</v>
      </c>
      <c r="H65" s="190">
        <v>37.29</v>
      </c>
      <c r="I65" s="198">
        <f t="shared" si="15"/>
        <v>1.1708006279434851</v>
      </c>
      <c r="J65" s="190">
        <v>7.7</v>
      </c>
      <c r="K65" s="198">
        <f t="shared" si="16"/>
        <v>0.24175824175824176</v>
      </c>
      <c r="L65" s="314">
        <v>212.73</v>
      </c>
      <c r="M65" s="198">
        <f t="shared" si="17"/>
        <v>1.4125588697017268</v>
      </c>
      <c r="N65" s="314">
        <v>2795.27</v>
      </c>
      <c r="O65" s="190">
        <v>1.35</v>
      </c>
      <c r="P65" s="197">
        <f t="shared" si="18"/>
        <v>4.2386185243328101E-2</v>
      </c>
      <c r="Q65" s="314">
        <f t="shared" si="19"/>
        <v>287.18549999999999</v>
      </c>
      <c r="R65" s="190">
        <f t="shared" si="20"/>
        <v>11.790000000000001</v>
      </c>
      <c r="S65" s="192">
        <f t="shared" si="21"/>
        <v>0.37017268445839874</v>
      </c>
      <c r="T65" s="190" t="s">
        <v>477</v>
      </c>
      <c r="U65" s="190" t="s">
        <v>714</v>
      </c>
      <c r="V65" s="190" t="s">
        <v>482</v>
      </c>
      <c r="W65" s="196">
        <v>1</v>
      </c>
      <c r="X65" s="190" t="s">
        <v>436</v>
      </c>
    </row>
    <row r="66" spans="2:24" hidden="1" x14ac:dyDescent="0.25">
      <c r="B66" s="528"/>
      <c r="C66" s="528"/>
      <c r="D66" s="245">
        <v>10</v>
      </c>
      <c r="E66" s="190" t="s">
        <v>528</v>
      </c>
      <c r="F66" s="314">
        <v>1841.4400000000003</v>
      </c>
      <c r="G66" s="190">
        <v>51.78</v>
      </c>
      <c r="H66" s="190">
        <v>50.73</v>
      </c>
      <c r="I66" s="198">
        <f t="shared" si="15"/>
        <v>0.97972190034762452</v>
      </c>
      <c r="J66" s="190">
        <v>16.5</v>
      </c>
      <c r="K66" s="198">
        <f t="shared" si="16"/>
        <v>0.3186558516801854</v>
      </c>
      <c r="L66" s="314">
        <v>235.78</v>
      </c>
      <c r="M66" s="198">
        <f t="shared" si="17"/>
        <v>1.2983777520278097</v>
      </c>
      <c r="N66" s="314">
        <v>3642.8</v>
      </c>
      <c r="O66" s="190">
        <v>7.64</v>
      </c>
      <c r="P66" s="197">
        <f t="shared" si="18"/>
        <v>0.14754731556585554</v>
      </c>
      <c r="Q66" s="314">
        <f t="shared" si="19"/>
        <v>1801.3591999999999</v>
      </c>
      <c r="R66" s="190">
        <f t="shared" si="20"/>
        <v>7.809999999999989</v>
      </c>
      <c r="S66" s="192">
        <f t="shared" si="21"/>
        <v>0.15083043646195421</v>
      </c>
      <c r="T66" s="190" t="s">
        <v>477</v>
      </c>
      <c r="U66" s="190" t="s">
        <v>714</v>
      </c>
      <c r="V66" s="190" t="s">
        <v>522</v>
      </c>
      <c r="W66" s="196">
        <v>1</v>
      </c>
      <c r="X66" s="190" t="s">
        <v>469</v>
      </c>
    </row>
    <row r="67" spans="2:24" hidden="1" x14ac:dyDescent="0.25">
      <c r="B67" s="689">
        <v>45876</v>
      </c>
      <c r="C67" s="528" t="s">
        <v>322</v>
      </c>
      <c r="D67" s="245">
        <v>1</v>
      </c>
      <c r="E67" s="190" t="s">
        <v>492</v>
      </c>
      <c r="F67" s="314">
        <v>3000.01</v>
      </c>
      <c r="G67" s="190">
        <v>348.78</v>
      </c>
      <c r="H67" s="190">
        <v>338.06</v>
      </c>
      <c r="I67" s="198">
        <f t="shared" si="15"/>
        <v>0.9692642926773325</v>
      </c>
      <c r="J67" s="190">
        <v>35.200000000000003</v>
      </c>
      <c r="K67" s="198">
        <f t="shared" si="16"/>
        <v>0.10092321807443089</v>
      </c>
      <c r="L67" s="314">
        <v>156.74</v>
      </c>
      <c r="M67" s="198">
        <f t="shared" si="17"/>
        <v>1.0701875107517633</v>
      </c>
      <c r="N67" s="314">
        <v>3837</v>
      </c>
      <c r="O67" s="190">
        <v>5.34</v>
      </c>
      <c r="P67" s="197">
        <f t="shared" si="18"/>
        <v>1.5310510923791503E-2</v>
      </c>
      <c r="Q67" s="314">
        <f t="shared" si="19"/>
        <v>836.99160000000006</v>
      </c>
      <c r="R67" s="190">
        <f t="shared" si="20"/>
        <v>19.140000000000018</v>
      </c>
      <c r="S67" s="192">
        <f t="shared" si="21"/>
        <v>5.4876999827971847E-2</v>
      </c>
      <c r="T67" s="190" t="s">
        <v>477</v>
      </c>
      <c r="U67" s="190" t="s">
        <v>714</v>
      </c>
      <c r="V67" s="190" t="s">
        <v>489</v>
      </c>
      <c r="W67" s="196">
        <v>1</v>
      </c>
      <c r="X67" s="190" t="s">
        <v>469</v>
      </c>
    </row>
    <row r="68" spans="2:24" hidden="1" x14ac:dyDescent="0.25">
      <c r="B68" s="528"/>
      <c r="C68" s="528"/>
      <c r="D68" s="245">
        <v>2</v>
      </c>
      <c r="E68" s="190" t="s">
        <v>483</v>
      </c>
      <c r="F68" s="314">
        <v>2748.41</v>
      </c>
      <c r="G68" s="190">
        <v>106.24</v>
      </c>
      <c r="H68" s="190">
        <v>106.84</v>
      </c>
      <c r="I68" s="198">
        <f t="shared" si="15"/>
        <v>1.0056475903614459</v>
      </c>
      <c r="J68" s="190">
        <v>13.5</v>
      </c>
      <c r="K68" s="198">
        <f t="shared" si="16"/>
        <v>0.12707078313253012</v>
      </c>
      <c r="L68" s="314">
        <v>212.89</v>
      </c>
      <c r="M68" s="198">
        <f t="shared" si="17"/>
        <v>1.1327183734939761</v>
      </c>
      <c r="N68" s="314">
        <v>3001.75</v>
      </c>
      <c r="O68" s="190">
        <v>1.19</v>
      </c>
      <c r="P68" s="197">
        <f t="shared" si="18"/>
        <v>1.120105421686747E-2</v>
      </c>
      <c r="Q68" s="314">
        <f t="shared" si="19"/>
        <v>253.33909999999997</v>
      </c>
      <c r="R68" s="190">
        <f t="shared" si="20"/>
        <v>12.910000000000009</v>
      </c>
      <c r="S68" s="192">
        <f t="shared" si="21"/>
        <v>0.12151731927710853</v>
      </c>
      <c r="T68" s="190" t="s">
        <v>477</v>
      </c>
      <c r="U68" s="190" t="s">
        <v>714</v>
      </c>
      <c r="V68" s="190" t="s">
        <v>485</v>
      </c>
      <c r="W68" s="196">
        <v>1</v>
      </c>
      <c r="X68" s="190" t="s">
        <v>469</v>
      </c>
    </row>
    <row r="69" spans="2:24" hidden="1" x14ac:dyDescent="0.25">
      <c r="B69" s="528"/>
      <c r="C69" s="528"/>
      <c r="D69" s="245">
        <v>3</v>
      </c>
      <c r="E69" s="190" t="s">
        <v>481</v>
      </c>
      <c r="F69" s="314">
        <v>2603.19</v>
      </c>
      <c r="G69" s="190">
        <v>327.2</v>
      </c>
      <c r="H69" s="190">
        <v>332.74</v>
      </c>
      <c r="I69" s="198">
        <f t="shared" si="15"/>
        <v>1.0169315403422983</v>
      </c>
      <c r="J69" s="190">
        <v>20</v>
      </c>
      <c r="K69" s="198">
        <f t="shared" si="16"/>
        <v>6.1124694376528121E-2</v>
      </c>
      <c r="L69" s="314">
        <v>111.2</v>
      </c>
      <c r="M69" s="198">
        <f t="shared" si="17"/>
        <v>1.0780562347188265</v>
      </c>
      <c r="N69" s="314">
        <v>2840.05</v>
      </c>
      <c r="O69" s="190">
        <v>2.13</v>
      </c>
      <c r="P69" s="197">
        <f t="shared" si="18"/>
        <v>6.5097799511002448E-3</v>
      </c>
      <c r="Q69" s="314">
        <f t="shared" si="19"/>
        <v>236.85599999999999</v>
      </c>
      <c r="R69" s="190">
        <f t="shared" si="20"/>
        <v>23.410000000000021</v>
      </c>
      <c r="S69" s="192">
        <f t="shared" si="21"/>
        <v>7.1546454767726225E-2</v>
      </c>
      <c r="T69" s="190" t="s">
        <v>477</v>
      </c>
      <c r="U69" s="190" t="s">
        <v>714</v>
      </c>
      <c r="V69" s="190" t="s">
        <v>482</v>
      </c>
      <c r="W69" s="196">
        <v>1</v>
      </c>
      <c r="X69" s="190" t="s">
        <v>429</v>
      </c>
    </row>
    <row r="70" spans="2:24" hidden="1" x14ac:dyDescent="0.25">
      <c r="B70" s="528"/>
      <c r="C70" s="528"/>
      <c r="D70" s="245">
        <v>4</v>
      </c>
      <c r="E70" s="190" t="s">
        <v>528</v>
      </c>
      <c r="F70" s="314">
        <v>2503.9899999999998</v>
      </c>
      <c r="G70" s="190">
        <v>50.46</v>
      </c>
      <c r="H70" s="190">
        <v>54.8</v>
      </c>
      <c r="I70" s="198">
        <f t="shared" si="15"/>
        <v>1.0860087197780419</v>
      </c>
      <c r="J70" s="190">
        <v>7.5</v>
      </c>
      <c r="K70" s="198">
        <f t="shared" si="16"/>
        <v>0.14863258026159334</v>
      </c>
      <c r="L70" s="314">
        <v>235.78</v>
      </c>
      <c r="M70" s="198">
        <f t="shared" si="17"/>
        <v>1.2346413000396352</v>
      </c>
      <c r="N70" s="314">
        <v>2791.64</v>
      </c>
      <c r="O70" s="190">
        <v>1.22</v>
      </c>
      <c r="P70" s="197">
        <f t="shared" si="18"/>
        <v>2.4177566389219182E-2</v>
      </c>
      <c r="Q70" s="314">
        <f t="shared" si="19"/>
        <v>287.65159999999997</v>
      </c>
      <c r="R70" s="190">
        <f t="shared" si="20"/>
        <v>10.619999999999996</v>
      </c>
      <c r="S70" s="192">
        <f t="shared" si="21"/>
        <v>0.21046373365041607</v>
      </c>
      <c r="T70" s="190" t="s">
        <v>477</v>
      </c>
      <c r="U70" s="190" t="s">
        <v>714</v>
      </c>
      <c r="V70" s="190" t="s">
        <v>522</v>
      </c>
      <c r="W70" s="196">
        <v>1</v>
      </c>
      <c r="X70" s="190" t="s">
        <v>469</v>
      </c>
    </row>
    <row r="71" spans="2:24" hidden="1" x14ac:dyDescent="0.25">
      <c r="B71" s="528"/>
      <c r="C71" s="528"/>
      <c r="D71" s="245">
        <v>5</v>
      </c>
      <c r="E71" s="190" t="s">
        <v>490</v>
      </c>
      <c r="F71" s="314">
        <v>2382.38</v>
      </c>
      <c r="G71" s="190">
        <v>138.82</v>
      </c>
      <c r="H71" s="190">
        <v>148.71</v>
      </c>
      <c r="I71" s="198">
        <f t="shared" si="15"/>
        <v>1.0712433366950009</v>
      </c>
      <c r="J71" s="190">
        <v>10.84</v>
      </c>
      <c r="K71" s="198">
        <f t="shared" si="16"/>
        <v>7.8086731018585223E-2</v>
      </c>
      <c r="L71" s="314">
        <v>127.4</v>
      </c>
      <c r="M71" s="198">
        <f t="shared" si="17"/>
        <v>1.149330067713586</v>
      </c>
      <c r="N71" s="314">
        <v>2641</v>
      </c>
      <c r="O71" s="190">
        <v>2.0299999999999998</v>
      </c>
      <c r="P71" s="197">
        <f t="shared" si="18"/>
        <v>1.4623253133554242E-2</v>
      </c>
      <c r="Q71" s="314">
        <f t="shared" si="19"/>
        <v>258.62200000000001</v>
      </c>
      <c r="R71" s="190">
        <f t="shared" si="20"/>
        <v>18.700000000000017</v>
      </c>
      <c r="S71" s="192">
        <f t="shared" si="21"/>
        <v>0.13470681458003184</v>
      </c>
      <c r="T71" s="190" t="s">
        <v>477</v>
      </c>
      <c r="U71" s="190" t="s">
        <v>714</v>
      </c>
      <c r="V71" s="190" t="s">
        <v>482</v>
      </c>
      <c r="W71" s="196">
        <v>1</v>
      </c>
      <c r="X71" s="190" t="s">
        <v>469</v>
      </c>
    </row>
    <row r="72" spans="2:24" hidden="1" x14ac:dyDescent="0.25">
      <c r="B72" s="528"/>
      <c r="C72" s="528"/>
      <c r="D72" s="245">
        <v>6</v>
      </c>
      <c r="E72" s="190" t="s">
        <v>486</v>
      </c>
      <c r="F72" s="314">
        <v>2378.9299999999998</v>
      </c>
      <c r="G72" s="190">
        <v>88.24</v>
      </c>
      <c r="H72" s="190">
        <v>90.59</v>
      </c>
      <c r="I72" s="198">
        <f t="shared" ref="I72:I135" si="26">H72/G72</f>
        <v>1.026631912964642</v>
      </c>
      <c r="J72" s="190">
        <v>4</v>
      </c>
      <c r="K72" s="198">
        <f t="shared" ref="K72:K135" si="27">J72/G72</f>
        <v>4.5330915684496827E-2</v>
      </c>
      <c r="L72" s="314">
        <v>410.16</v>
      </c>
      <c r="M72" s="198">
        <f t="shared" ref="M72:M135" si="28">(H72+J72)/G72</f>
        <v>1.0719628286491387</v>
      </c>
      <c r="N72" s="314">
        <v>2604.52</v>
      </c>
      <c r="O72" s="190">
        <v>0.55000000000000004</v>
      </c>
      <c r="P72" s="197">
        <f t="shared" si="18"/>
        <v>6.233000906618315E-3</v>
      </c>
      <c r="Q72" s="314">
        <f t="shared" si="19"/>
        <v>225.58800000000002</v>
      </c>
      <c r="R72" s="190">
        <f t="shared" si="20"/>
        <v>5.8000000000000087</v>
      </c>
      <c r="S72" s="192">
        <f t="shared" si="21"/>
        <v>6.5729827742520508E-2</v>
      </c>
      <c r="T72" s="190" t="s">
        <v>477</v>
      </c>
      <c r="U72" s="190" t="s">
        <v>714</v>
      </c>
      <c r="V72" s="190" t="s">
        <v>489</v>
      </c>
      <c r="W72" s="196">
        <v>1</v>
      </c>
      <c r="X72" s="190" t="s">
        <v>469</v>
      </c>
    </row>
    <row r="73" spans="2:24" hidden="1" x14ac:dyDescent="0.25">
      <c r="B73" s="528"/>
      <c r="C73" s="528"/>
      <c r="D73" s="245">
        <v>7</v>
      </c>
      <c r="E73" s="190" t="s">
        <v>516</v>
      </c>
      <c r="F73" s="314">
        <v>2138.6899999999996</v>
      </c>
      <c r="G73" s="190">
        <v>85.53</v>
      </c>
      <c r="H73" s="190">
        <v>87.12</v>
      </c>
      <c r="I73" s="198">
        <f t="shared" si="26"/>
        <v>1.0185899684321291</v>
      </c>
      <c r="J73" s="190">
        <v>5.58</v>
      </c>
      <c r="K73" s="198">
        <f t="shared" si="27"/>
        <v>6.5240266573132241E-2</v>
      </c>
      <c r="L73" s="314">
        <v>331.58</v>
      </c>
      <c r="M73" s="198">
        <f t="shared" si="28"/>
        <v>1.0838302350052613</v>
      </c>
      <c r="N73" s="314">
        <v>2377.4299999999998</v>
      </c>
      <c r="O73" s="190">
        <v>0.72</v>
      </c>
      <c r="P73" s="197">
        <f t="shared" si="18"/>
        <v>8.4180989126622242E-3</v>
      </c>
      <c r="Q73" s="314">
        <f t="shared" si="19"/>
        <v>238.73759999999999</v>
      </c>
      <c r="R73" s="190">
        <f t="shared" si="20"/>
        <v>6.450000000000002</v>
      </c>
      <c r="S73" s="192">
        <f t="shared" si="21"/>
        <v>7.5412136092599114E-2</v>
      </c>
      <c r="T73" s="190" t="s">
        <v>477</v>
      </c>
      <c r="U73" s="190" t="s">
        <v>221</v>
      </c>
      <c r="V73" s="190" t="s">
        <v>489</v>
      </c>
      <c r="W73" s="196">
        <v>1</v>
      </c>
      <c r="X73" s="190" t="s">
        <v>421</v>
      </c>
    </row>
    <row r="74" spans="2:24" hidden="1" x14ac:dyDescent="0.25">
      <c r="B74" s="528"/>
      <c r="C74" s="528"/>
      <c r="D74" s="245">
        <v>8</v>
      </c>
      <c r="E74" s="190" t="s">
        <v>526</v>
      </c>
      <c r="F74" s="314">
        <v>2020.09</v>
      </c>
      <c r="G74" s="190">
        <v>65.34</v>
      </c>
      <c r="H74" s="190">
        <v>66.900000000000006</v>
      </c>
      <c r="I74" s="198">
        <f t="shared" si="26"/>
        <v>1.0238751147842058</v>
      </c>
      <c r="J74" s="190">
        <v>5.2</v>
      </c>
      <c r="K74" s="198">
        <f t="shared" si="27"/>
        <v>7.9583715947352307E-2</v>
      </c>
      <c r="L74" s="314">
        <v>333.9</v>
      </c>
      <c r="M74" s="198">
        <f t="shared" si="28"/>
        <v>1.103458830731558</v>
      </c>
      <c r="N74" s="314">
        <v>2257.16</v>
      </c>
      <c r="O74" s="190">
        <v>0.71</v>
      </c>
      <c r="P74" s="197">
        <f t="shared" si="18"/>
        <v>1.0866238138965411E-2</v>
      </c>
      <c r="Q74" s="314">
        <f t="shared" si="19"/>
        <v>237.06899999999996</v>
      </c>
      <c r="R74" s="190">
        <f t="shared" si="20"/>
        <v>6.0500000000000052</v>
      </c>
      <c r="S74" s="192">
        <f t="shared" si="21"/>
        <v>9.2592592592592671E-2</v>
      </c>
      <c r="T74" s="190" t="s">
        <v>477</v>
      </c>
      <c r="U74" s="190" t="s">
        <v>714</v>
      </c>
      <c r="V74" s="190" t="s">
        <v>489</v>
      </c>
      <c r="W74" s="196">
        <v>1</v>
      </c>
      <c r="X74" s="190" t="s">
        <v>415</v>
      </c>
    </row>
    <row r="75" spans="2:24" hidden="1" x14ac:dyDescent="0.25">
      <c r="B75" s="528"/>
      <c r="C75" s="528"/>
      <c r="D75" s="245">
        <v>9</v>
      </c>
      <c r="E75" s="190" t="s">
        <v>530</v>
      </c>
      <c r="F75" s="314">
        <v>1948.6100000000001</v>
      </c>
      <c r="G75" s="190">
        <v>29.29</v>
      </c>
      <c r="H75" s="190">
        <v>35.51</v>
      </c>
      <c r="I75" s="198">
        <f t="shared" si="26"/>
        <v>1.2123591669511777</v>
      </c>
      <c r="J75" s="190">
        <v>4.2</v>
      </c>
      <c r="K75" s="198">
        <f t="shared" si="27"/>
        <v>0.14339364970979857</v>
      </c>
      <c r="L75" s="314">
        <v>212.73</v>
      </c>
      <c r="M75" s="198">
        <f t="shared" si="28"/>
        <v>1.3557528166609765</v>
      </c>
      <c r="N75" s="314">
        <v>2216.65</v>
      </c>
      <c r="O75" s="190">
        <v>1.26</v>
      </c>
      <c r="P75" s="197">
        <f t="shared" si="18"/>
        <v>4.3018094912939571E-2</v>
      </c>
      <c r="Q75" s="314">
        <f t="shared" si="19"/>
        <v>268.03980000000001</v>
      </c>
      <c r="R75" s="190">
        <f t="shared" si="20"/>
        <v>9.1600000000000019</v>
      </c>
      <c r="S75" s="192">
        <f t="shared" si="21"/>
        <v>0.31273472174803696</v>
      </c>
      <c r="T75" s="190" t="s">
        <v>477</v>
      </c>
      <c r="U75" s="190" t="s">
        <v>714</v>
      </c>
      <c r="V75" s="190" t="s">
        <v>482</v>
      </c>
      <c r="W75" s="196">
        <v>1</v>
      </c>
      <c r="X75" s="190" t="s">
        <v>436</v>
      </c>
    </row>
    <row r="76" spans="2:24" hidden="1" x14ac:dyDescent="0.25">
      <c r="B76" s="528"/>
      <c r="C76" s="528"/>
      <c r="D76" s="245">
        <v>10</v>
      </c>
      <c r="E76" s="190" t="s">
        <v>519</v>
      </c>
      <c r="F76" s="314">
        <v>1784.16</v>
      </c>
      <c r="G76" s="190">
        <v>220.85</v>
      </c>
      <c r="H76" s="190">
        <v>221.5</v>
      </c>
      <c r="I76" s="198">
        <f t="shared" si="26"/>
        <v>1.0029431741000678</v>
      </c>
      <c r="J76" s="190">
        <v>25.55</v>
      </c>
      <c r="K76" s="198">
        <f t="shared" si="27"/>
        <v>0.11568938193343899</v>
      </c>
      <c r="L76" s="314">
        <v>99.12</v>
      </c>
      <c r="M76" s="198">
        <f t="shared" si="28"/>
        <v>1.1186325560335071</v>
      </c>
      <c r="N76" s="314">
        <v>2596.94</v>
      </c>
      <c r="O76" s="190">
        <v>8.1999999999999993</v>
      </c>
      <c r="P76" s="197">
        <f t="shared" si="18"/>
        <v>3.712927326239529E-2</v>
      </c>
      <c r="Q76" s="314">
        <f t="shared" si="19"/>
        <v>812.78399999999999</v>
      </c>
      <c r="R76" s="190">
        <f t="shared" si="20"/>
        <v>18.000000000000018</v>
      </c>
      <c r="S76" s="192">
        <f t="shared" si="21"/>
        <v>8.1503282771111699E-2</v>
      </c>
      <c r="T76" s="190" t="s">
        <v>477</v>
      </c>
      <c r="U76" s="190" t="s">
        <v>714</v>
      </c>
      <c r="V76" s="190" t="s">
        <v>522</v>
      </c>
      <c r="W76" s="196">
        <v>1</v>
      </c>
      <c r="X76" s="190" t="s">
        <v>469</v>
      </c>
    </row>
    <row r="77" spans="2:24" hidden="1" x14ac:dyDescent="0.25">
      <c r="B77" s="689">
        <v>45877</v>
      </c>
      <c r="C77" s="528" t="s">
        <v>407</v>
      </c>
      <c r="D77" s="245">
        <v>1</v>
      </c>
      <c r="E77" s="190" t="s">
        <v>492</v>
      </c>
      <c r="F77" s="314">
        <v>3257.0600000000004</v>
      </c>
      <c r="G77" s="190">
        <v>287.10000000000002</v>
      </c>
      <c r="H77" s="190">
        <v>291.45</v>
      </c>
      <c r="I77" s="198">
        <f t="shared" si="26"/>
        <v>1.0151515151515151</v>
      </c>
      <c r="J77" s="190">
        <v>30</v>
      </c>
      <c r="K77" s="198">
        <f t="shared" si="27"/>
        <v>0.1044932079414838</v>
      </c>
      <c r="L77" s="314">
        <v>156.74</v>
      </c>
      <c r="M77" s="198">
        <f t="shared" si="28"/>
        <v>1.1196447230929989</v>
      </c>
      <c r="N77" s="314">
        <v>5384.02</v>
      </c>
      <c r="O77" s="190">
        <v>13.57</v>
      </c>
      <c r="P77" s="197">
        <f t="shared" si="18"/>
        <v>4.7265761058864507E-2</v>
      </c>
      <c r="Q77" s="314">
        <f t="shared" si="19"/>
        <v>2126.9618</v>
      </c>
      <c r="R77" s="190">
        <f t="shared" si="20"/>
        <v>20.779999999999966</v>
      </c>
      <c r="S77" s="192">
        <f t="shared" si="21"/>
        <v>7.2378962034134325E-2</v>
      </c>
      <c r="T77" s="190" t="s">
        <v>477</v>
      </c>
      <c r="U77" s="190" t="s">
        <v>714</v>
      </c>
      <c r="V77" s="190" t="s">
        <v>489</v>
      </c>
      <c r="W77" s="196">
        <v>1</v>
      </c>
      <c r="X77" s="190" t="s">
        <v>469</v>
      </c>
    </row>
    <row r="78" spans="2:24" hidden="1" x14ac:dyDescent="0.25">
      <c r="B78" s="528"/>
      <c r="C78" s="528"/>
      <c r="D78" s="245">
        <v>2</v>
      </c>
      <c r="E78" s="190" t="s">
        <v>526</v>
      </c>
      <c r="F78" s="314">
        <v>3088.57</v>
      </c>
      <c r="G78" s="190">
        <v>56.26</v>
      </c>
      <c r="H78" s="190">
        <v>58.879999999999995</v>
      </c>
      <c r="I78" s="198">
        <f t="shared" si="26"/>
        <v>1.0465694987557768</v>
      </c>
      <c r="J78" s="190">
        <v>7.28</v>
      </c>
      <c r="K78" s="198">
        <f t="shared" si="27"/>
        <v>0.1293992179168148</v>
      </c>
      <c r="L78" s="314">
        <v>333.9</v>
      </c>
      <c r="M78" s="198">
        <f t="shared" si="28"/>
        <v>1.1759687166725916</v>
      </c>
      <c r="N78" s="314">
        <v>3305.61</v>
      </c>
      <c r="O78" s="190">
        <v>0.65</v>
      </c>
      <c r="P78" s="197">
        <f t="shared" si="18"/>
        <v>1.1553501599715608E-2</v>
      </c>
      <c r="Q78" s="314">
        <f t="shared" si="19"/>
        <v>217.035</v>
      </c>
      <c r="R78" s="190">
        <f t="shared" si="20"/>
        <v>9.2499999999999982</v>
      </c>
      <c r="S78" s="192">
        <f t="shared" si="21"/>
        <v>0.1644152150728759</v>
      </c>
      <c r="T78" s="190" t="s">
        <v>477</v>
      </c>
      <c r="U78" s="190" t="s">
        <v>714</v>
      </c>
      <c r="V78" s="190" t="s">
        <v>489</v>
      </c>
      <c r="W78" s="196">
        <v>1</v>
      </c>
      <c r="X78" s="190" t="s">
        <v>415</v>
      </c>
    </row>
    <row r="79" spans="2:24" hidden="1" x14ac:dyDescent="0.25">
      <c r="B79" s="528"/>
      <c r="C79" s="528"/>
      <c r="D79" s="245">
        <v>3</v>
      </c>
      <c r="E79" s="190" t="s">
        <v>466</v>
      </c>
      <c r="F79" s="314">
        <v>2651.6099999999997</v>
      </c>
      <c r="G79" s="190">
        <v>67.33</v>
      </c>
      <c r="H79" s="190">
        <v>69.38</v>
      </c>
      <c r="I79" s="198">
        <f t="shared" si="26"/>
        <v>1.0304470518342492</v>
      </c>
      <c r="J79" s="190">
        <v>12</v>
      </c>
      <c r="K79" s="198">
        <f t="shared" si="27"/>
        <v>0.17822664488341008</v>
      </c>
      <c r="L79" s="314">
        <v>203.5</v>
      </c>
      <c r="M79" s="198">
        <f t="shared" si="28"/>
        <v>1.2086736967176592</v>
      </c>
      <c r="N79" s="314">
        <v>2859.18</v>
      </c>
      <c r="O79" s="190">
        <v>1.02</v>
      </c>
      <c r="P79" s="197">
        <f t="shared" si="18"/>
        <v>1.5149264815089856E-2</v>
      </c>
      <c r="Q79" s="314">
        <f t="shared" si="19"/>
        <v>207.57</v>
      </c>
      <c r="R79" s="190">
        <f t="shared" si="20"/>
        <v>13.029999999999998</v>
      </c>
      <c r="S79" s="192">
        <f t="shared" si="21"/>
        <v>0.1935244319025694</v>
      </c>
      <c r="T79" s="190" t="s">
        <v>467</v>
      </c>
      <c r="U79" s="190" t="s">
        <v>221</v>
      </c>
      <c r="V79" s="190" t="s">
        <v>468</v>
      </c>
      <c r="W79" s="196">
        <v>1</v>
      </c>
      <c r="X79" s="190" t="s">
        <v>469</v>
      </c>
    </row>
    <row r="80" spans="2:24" hidden="1" x14ac:dyDescent="0.25">
      <c r="B80" s="528"/>
      <c r="C80" s="528"/>
      <c r="D80" s="245">
        <v>4</v>
      </c>
      <c r="E80" s="190" t="s">
        <v>559</v>
      </c>
      <c r="F80" s="314">
        <v>2404.15</v>
      </c>
      <c r="G80" s="190">
        <v>129.33000000000001</v>
      </c>
      <c r="H80" s="190">
        <v>142.44</v>
      </c>
      <c r="I80" s="198">
        <f t="shared" si="26"/>
        <v>1.1013685919740199</v>
      </c>
      <c r="J80" s="190">
        <v>0</v>
      </c>
      <c r="K80" s="198">
        <f t="shared" si="27"/>
        <v>0</v>
      </c>
      <c r="L80" s="314">
        <v>194.04</v>
      </c>
      <c r="M80" s="198">
        <f t="shared" si="28"/>
        <v>1.1013685919740199</v>
      </c>
      <c r="N80" s="314">
        <v>2543.86</v>
      </c>
      <c r="O80" s="190">
        <v>0.72</v>
      </c>
      <c r="P80" s="197">
        <f t="shared" si="18"/>
        <v>5.5671537926235207E-3</v>
      </c>
      <c r="Q80" s="314">
        <f t="shared" si="19"/>
        <v>139.7088</v>
      </c>
      <c r="R80" s="190">
        <f t="shared" si="20"/>
        <v>12.389999999999985</v>
      </c>
      <c r="S80" s="192">
        <f t="shared" si="21"/>
        <v>9.5801438181396303E-2</v>
      </c>
      <c r="T80" s="190" t="s">
        <v>477</v>
      </c>
      <c r="U80" s="190" t="s">
        <v>714</v>
      </c>
      <c r="V80" s="190" t="s">
        <v>491</v>
      </c>
      <c r="W80" s="196">
        <v>1</v>
      </c>
      <c r="X80" s="190" t="s">
        <v>435</v>
      </c>
    </row>
    <row r="81" spans="2:24" hidden="1" x14ac:dyDescent="0.25">
      <c r="B81" s="528"/>
      <c r="C81" s="528"/>
      <c r="D81" s="245">
        <v>5</v>
      </c>
      <c r="E81" s="190" t="s">
        <v>483</v>
      </c>
      <c r="F81" s="314">
        <v>2352.4300000000003</v>
      </c>
      <c r="G81" s="190">
        <v>77.13</v>
      </c>
      <c r="H81" s="190">
        <v>80.02</v>
      </c>
      <c r="I81" s="198">
        <f t="shared" si="26"/>
        <v>1.0374692078309349</v>
      </c>
      <c r="J81" s="190">
        <v>9</v>
      </c>
      <c r="K81" s="198">
        <f t="shared" si="27"/>
        <v>0.11668611435239207</v>
      </c>
      <c r="L81" s="314">
        <v>212.89</v>
      </c>
      <c r="M81" s="198">
        <f t="shared" si="28"/>
        <v>1.1541553221833269</v>
      </c>
      <c r="N81" s="314">
        <v>2531.2600000000002</v>
      </c>
      <c r="O81" s="190">
        <v>0.84</v>
      </c>
      <c r="P81" s="197">
        <f t="shared" ref="P81:P144" si="29">O81/G81</f>
        <v>1.0890704006223259E-2</v>
      </c>
      <c r="Q81" s="314">
        <f t="shared" ref="Q81:Q144" si="30">O81*L81</f>
        <v>178.82759999999999</v>
      </c>
      <c r="R81" s="190">
        <f t="shared" ref="R81:R144" si="31">(H81+J81)-G81-O81</f>
        <v>11.05</v>
      </c>
      <c r="S81" s="192">
        <f t="shared" ref="S81:S144" si="32">R81/G81</f>
        <v>0.14326461817710362</v>
      </c>
      <c r="T81" s="190" t="s">
        <v>484</v>
      </c>
      <c r="U81" s="190" t="s">
        <v>714</v>
      </c>
      <c r="V81" s="190" t="s">
        <v>485</v>
      </c>
      <c r="W81" s="196">
        <v>1</v>
      </c>
      <c r="X81" s="190" t="s">
        <v>469</v>
      </c>
    </row>
    <row r="82" spans="2:24" hidden="1" x14ac:dyDescent="0.25">
      <c r="B82" s="528"/>
      <c r="C82" s="528"/>
      <c r="D82" s="245">
        <v>6</v>
      </c>
      <c r="E82" s="190" t="s">
        <v>523</v>
      </c>
      <c r="F82" s="314">
        <v>2121.63</v>
      </c>
      <c r="G82" s="190">
        <v>35.35</v>
      </c>
      <c r="H82" s="190">
        <v>39.270000000000003</v>
      </c>
      <c r="I82" s="198">
        <f t="shared" si="26"/>
        <v>1.110891089108911</v>
      </c>
      <c r="J82" s="190">
        <v>2.9</v>
      </c>
      <c r="K82" s="198">
        <f t="shared" si="27"/>
        <v>8.2036775106082024E-2</v>
      </c>
      <c r="L82" s="314">
        <v>342.75</v>
      </c>
      <c r="M82" s="198">
        <f t="shared" si="28"/>
        <v>1.192927864214993</v>
      </c>
      <c r="N82" s="314">
        <v>2337.56</v>
      </c>
      <c r="O82" s="190">
        <v>0.63</v>
      </c>
      <c r="P82" s="197">
        <f t="shared" si="29"/>
        <v>1.782178217821782E-2</v>
      </c>
      <c r="Q82" s="314">
        <f t="shared" si="30"/>
        <v>215.9325</v>
      </c>
      <c r="R82" s="190">
        <f t="shared" si="31"/>
        <v>6.19</v>
      </c>
      <c r="S82" s="192">
        <f t="shared" si="32"/>
        <v>0.17510608203677511</v>
      </c>
      <c r="T82" s="190" t="s">
        <v>477</v>
      </c>
      <c r="U82" s="190" t="s">
        <v>714</v>
      </c>
      <c r="V82" s="190" t="s">
        <v>489</v>
      </c>
      <c r="W82" s="196">
        <v>1</v>
      </c>
      <c r="X82" s="190" t="s">
        <v>425</v>
      </c>
    </row>
    <row r="83" spans="2:24" hidden="1" x14ac:dyDescent="0.25">
      <c r="B83" s="528"/>
      <c r="C83" s="528"/>
      <c r="D83" s="245">
        <v>7</v>
      </c>
      <c r="E83" s="190" t="s">
        <v>516</v>
      </c>
      <c r="F83" s="314">
        <v>2052.48</v>
      </c>
      <c r="G83" s="190">
        <v>73.47</v>
      </c>
      <c r="H83" s="190">
        <v>74.7</v>
      </c>
      <c r="I83" s="198">
        <f t="shared" si="26"/>
        <v>1.0167415271539404</v>
      </c>
      <c r="J83" s="190">
        <v>5.58</v>
      </c>
      <c r="K83" s="198">
        <f t="shared" si="27"/>
        <v>7.5949367088607597E-2</v>
      </c>
      <c r="L83" s="314">
        <v>331.58</v>
      </c>
      <c r="M83" s="198">
        <f t="shared" si="28"/>
        <v>1.0926908942425479</v>
      </c>
      <c r="N83" s="314">
        <v>2258.06</v>
      </c>
      <c r="O83" s="190">
        <v>0.62</v>
      </c>
      <c r="P83" s="197">
        <f t="shared" si="29"/>
        <v>8.4388185654008432E-3</v>
      </c>
      <c r="Q83" s="314">
        <f t="shared" si="30"/>
        <v>205.5796</v>
      </c>
      <c r="R83" s="190">
        <f t="shared" si="31"/>
        <v>6.1900000000000022</v>
      </c>
      <c r="S83" s="192">
        <f t="shared" si="32"/>
        <v>8.4252075677147167E-2</v>
      </c>
      <c r="T83" s="190" t="s">
        <v>477</v>
      </c>
      <c r="U83" s="190" t="s">
        <v>221</v>
      </c>
      <c r="V83" s="190" t="s">
        <v>489</v>
      </c>
      <c r="W83" s="196">
        <v>1</v>
      </c>
      <c r="X83" s="190" t="s">
        <v>421</v>
      </c>
    </row>
    <row r="84" spans="2:24" hidden="1" x14ac:dyDescent="0.25">
      <c r="B84" s="528"/>
      <c r="C84" s="528"/>
      <c r="D84" s="245">
        <v>8</v>
      </c>
      <c r="E84" s="190" t="s">
        <v>496</v>
      </c>
      <c r="F84" s="314">
        <v>1929.02</v>
      </c>
      <c r="G84" s="190">
        <v>61.23</v>
      </c>
      <c r="H84" s="190">
        <v>64.179999999999993</v>
      </c>
      <c r="I84" s="198">
        <f t="shared" si="26"/>
        <v>1.0481789972235831</v>
      </c>
      <c r="J84" s="190">
        <v>3.7</v>
      </c>
      <c r="K84" s="198">
        <f t="shared" si="27"/>
        <v>6.042789482279929E-2</v>
      </c>
      <c r="L84" s="314">
        <v>318.32</v>
      </c>
      <c r="M84" s="198">
        <f t="shared" si="28"/>
        <v>1.1086068920463825</v>
      </c>
      <c r="N84" s="314">
        <v>2116.83</v>
      </c>
      <c r="O84" s="190">
        <v>0.59</v>
      </c>
      <c r="P84" s="197">
        <f t="shared" si="29"/>
        <v>9.6357994447166424E-3</v>
      </c>
      <c r="Q84" s="314">
        <f t="shared" si="30"/>
        <v>187.80879999999999</v>
      </c>
      <c r="R84" s="190">
        <f t="shared" si="31"/>
        <v>6.0599999999999987</v>
      </c>
      <c r="S84" s="192">
        <f t="shared" si="32"/>
        <v>9.8971092601665839E-2</v>
      </c>
      <c r="T84" s="190" t="s">
        <v>484</v>
      </c>
      <c r="U84" s="190" t="s">
        <v>222</v>
      </c>
      <c r="V84" s="190" t="s">
        <v>489</v>
      </c>
      <c r="W84" s="196">
        <v>1</v>
      </c>
      <c r="X84" s="190" t="s">
        <v>424</v>
      </c>
    </row>
    <row r="85" spans="2:24" hidden="1" x14ac:dyDescent="0.25">
      <c r="B85" s="528"/>
      <c r="C85" s="528"/>
      <c r="D85" s="245">
        <v>9</v>
      </c>
      <c r="E85" s="190" t="s">
        <v>486</v>
      </c>
      <c r="F85" s="314">
        <v>1439.6599999999999</v>
      </c>
      <c r="G85" s="190">
        <v>73.84</v>
      </c>
      <c r="H85" s="190">
        <v>73.930000000000007</v>
      </c>
      <c r="I85" s="198">
        <f t="shared" si="26"/>
        <v>1.0012188515709644</v>
      </c>
      <c r="J85" s="190">
        <v>4</v>
      </c>
      <c r="K85" s="198">
        <f t="shared" si="27"/>
        <v>5.4171180931744313E-2</v>
      </c>
      <c r="L85" s="314">
        <v>410.16</v>
      </c>
      <c r="M85" s="198">
        <f t="shared" si="28"/>
        <v>1.0553900325027086</v>
      </c>
      <c r="N85" s="314">
        <v>1677.55</v>
      </c>
      <c r="O85" s="190">
        <v>0.57999999999999996</v>
      </c>
      <c r="P85" s="197">
        <f t="shared" si="29"/>
        <v>7.8548212351029247E-3</v>
      </c>
      <c r="Q85" s="314">
        <f t="shared" si="30"/>
        <v>237.89279999999999</v>
      </c>
      <c r="R85" s="190">
        <f t="shared" si="31"/>
        <v>3.5100000000000033</v>
      </c>
      <c r="S85" s="192">
        <f t="shared" si="32"/>
        <v>4.7535211267605675E-2</v>
      </c>
      <c r="T85" s="190" t="s">
        <v>477</v>
      </c>
      <c r="U85" s="190" t="s">
        <v>714</v>
      </c>
      <c r="V85" s="190" t="s">
        <v>487</v>
      </c>
      <c r="W85" s="196">
        <v>1</v>
      </c>
      <c r="X85" s="190" t="s">
        <v>469</v>
      </c>
    </row>
    <row r="86" spans="2:24" hidden="1" x14ac:dyDescent="0.25">
      <c r="B86" s="528"/>
      <c r="C86" s="528"/>
      <c r="D86" s="245">
        <v>10</v>
      </c>
      <c r="E86" s="190" t="s">
        <v>490</v>
      </c>
      <c r="F86" s="314">
        <v>1401.4</v>
      </c>
      <c r="G86" s="190">
        <v>111.56</v>
      </c>
      <c r="H86" s="190">
        <v>114.39</v>
      </c>
      <c r="I86" s="198">
        <f t="shared" si="26"/>
        <v>1.0253675152384367</v>
      </c>
      <c r="J86" s="190">
        <v>8.8000000000000007</v>
      </c>
      <c r="K86" s="198">
        <f t="shared" si="27"/>
        <v>7.8881319469343861E-2</v>
      </c>
      <c r="L86" s="314">
        <v>127.4</v>
      </c>
      <c r="M86" s="198">
        <f t="shared" si="28"/>
        <v>1.1042488347077806</v>
      </c>
      <c r="N86" s="314">
        <v>1481.66</v>
      </c>
      <c r="O86" s="190">
        <v>0.63</v>
      </c>
      <c r="P86" s="197">
        <f t="shared" si="29"/>
        <v>5.6471853711007533E-3</v>
      </c>
      <c r="Q86" s="314">
        <f t="shared" si="30"/>
        <v>80.262</v>
      </c>
      <c r="R86" s="190">
        <f t="shared" si="31"/>
        <v>10.999999999999995</v>
      </c>
      <c r="S86" s="192">
        <f t="shared" si="32"/>
        <v>9.8601649336679767E-2</v>
      </c>
      <c r="T86" s="190" t="s">
        <v>477</v>
      </c>
      <c r="U86" s="190" t="s">
        <v>714</v>
      </c>
      <c r="V86" s="190" t="s">
        <v>491</v>
      </c>
      <c r="W86" s="196">
        <v>1</v>
      </c>
      <c r="X86" s="190" t="s">
        <v>469</v>
      </c>
    </row>
    <row r="87" spans="2:24" hidden="1" x14ac:dyDescent="0.25">
      <c r="B87" s="689">
        <v>45878</v>
      </c>
      <c r="C87" s="528" t="s">
        <v>321</v>
      </c>
      <c r="D87" s="245">
        <v>1</v>
      </c>
      <c r="E87" s="190" t="s">
        <v>492</v>
      </c>
      <c r="F87" s="314">
        <v>6192.8</v>
      </c>
      <c r="G87" s="190">
        <v>286.77999999999997</v>
      </c>
      <c r="H87" s="190">
        <v>298.27999999999997</v>
      </c>
      <c r="I87" s="198">
        <f t="shared" si="26"/>
        <v>1.0401004254132087</v>
      </c>
      <c r="J87" s="190">
        <v>29.55</v>
      </c>
      <c r="K87" s="198">
        <f t="shared" si="27"/>
        <v>0.10304065834437549</v>
      </c>
      <c r="L87" s="314">
        <v>156.74</v>
      </c>
      <c r="M87" s="198">
        <f t="shared" si="28"/>
        <v>1.1431410837575842</v>
      </c>
      <c r="N87" s="314">
        <v>6434.18</v>
      </c>
      <c r="O87" s="190">
        <v>1.54</v>
      </c>
      <c r="P87" s="197">
        <f t="shared" si="29"/>
        <v>5.3699700118557785E-3</v>
      </c>
      <c r="Q87" s="314">
        <f t="shared" si="30"/>
        <v>241.37960000000001</v>
      </c>
      <c r="R87" s="190">
        <f t="shared" si="31"/>
        <v>39.510000000000012</v>
      </c>
      <c r="S87" s="192">
        <f t="shared" si="32"/>
        <v>0.13777111374572848</v>
      </c>
      <c r="T87" s="190" t="s">
        <v>477</v>
      </c>
      <c r="U87" s="190" t="s">
        <v>714</v>
      </c>
      <c r="V87" s="190" t="s">
        <v>489</v>
      </c>
      <c r="W87" s="196">
        <v>1</v>
      </c>
      <c r="X87" s="190" t="s">
        <v>469</v>
      </c>
    </row>
    <row r="88" spans="2:24" hidden="1" x14ac:dyDescent="0.25">
      <c r="B88" s="528"/>
      <c r="C88" s="528"/>
      <c r="D88" s="245">
        <v>2</v>
      </c>
      <c r="E88" s="190" t="s">
        <v>516</v>
      </c>
      <c r="F88" s="314">
        <v>4267.4399999999996</v>
      </c>
      <c r="G88" s="190">
        <v>79.2</v>
      </c>
      <c r="H88" s="190">
        <v>86.6</v>
      </c>
      <c r="I88" s="198">
        <f t="shared" si="26"/>
        <v>1.0934343434343434</v>
      </c>
      <c r="J88" s="190">
        <v>6.2</v>
      </c>
      <c r="K88" s="198">
        <f t="shared" si="27"/>
        <v>7.8282828282828287E-2</v>
      </c>
      <c r="L88" s="314">
        <v>331.58</v>
      </c>
      <c r="M88" s="198">
        <f t="shared" si="28"/>
        <v>1.1717171717171717</v>
      </c>
      <c r="N88" s="314">
        <v>4509.49</v>
      </c>
      <c r="O88" s="190">
        <v>0.73</v>
      </c>
      <c r="P88" s="197">
        <f t="shared" si="29"/>
        <v>9.2171717171717158E-3</v>
      </c>
      <c r="Q88" s="314">
        <f t="shared" si="30"/>
        <v>242.05339999999998</v>
      </c>
      <c r="R88" s="190">
        <f t="shared" si="31"/>
        <v>12.869999999999994</v>
      </c>
      <c r="S88" s="192">
        <f t="shared" si="32"/>
        <v>0.16249999999999992</v>
      </c>
      <c r="T88" s="190" t="s">
        <v>477</v>
      </c>
      <c r="U88" s="190" t="s">
        <v>221</v>
      </c>
      <c r="V88" s="190" t="s">
        <v>489</v>
      </c>
      <c r="W88" s="196">
        <v>1</v>
      </c>
      <c r="X88" s="190" t="s">
        <v>421</v>
      </c>
    </row>
    <row r="89" spans="2:24" hidden="1" x14ac:dyDescent="0.25">
      <c r="B89" s="528"/>
      <c r="C89" s="528"/>
      <c r="D89" s="245">
        <v>3</v>
      </c>
      <c r="E89" s="190" t="s">
        <v>465</v>
      </c>
      <c r="F89" s="314">
        <v>2735.58</v>
      </c>
      <c r="G89" s="190">
        <v>36.270000000000003</v>
      </c>
      <c r="H89" s="190">
        <v>41.18</v>
      </c>
      <c r="I89" s="198">
        <f t="shared" si="26"/>
        <v>1.13537358698649</v>
      </c>
      <c r="J89" s="190">
        <v>0</v>
      </c>
      <c r="K89" s="198">
        <f t="shared" si="27"/>
        <v>0</v>
      </c>
      <c r="L89" s="314">
        <v>814.16</v>
      </c>
      <c r="M89" s="198">
        <f t="shared" si="28"/>
        <v>1.13537358698649</v>
      </c>
      <c r="N89" s="314">
        <v>3997.53</v>
      </c>
      <c r="O89" s="190">
        <v>1.55</v>
      </c>
      <c r="P89" s="197">
        <f t="shared" si="29"/>
        <v>4.2735042735042736E-2</v>
      </c>
      <c r="Q89" s="314">
        <f t="shared" si="30"/>
        <v>1261.9480000000001</v>
      </c>
      <c r="R89" s="190">
        <f t="shared" si="31"/>
        <v>3.3599999999999968</v>
      </c>
      <c r="S89" s="192">
        <f t="shared" si="32"/>
        <v>9.263854425144738E-2</v>
      </c>
      <c r="T89" s="190" t="s">
        <v>484</v>
      </c>
      <c r="U89" s="190" t="s">
        <v>714</v>
      </c>
      <c r="V89" s="190" t="s">
        <v>489</v>
      </c>
      <c r="W89" s="196">
        <v>1</v>
      </c>
      <c r="X89" s="190" t="s">
        <v>414</v>
      </c>
    </row>
    <row r="90" spans="2:24" hidden="1" x14ac:dyDescent="0.25">
      <c r="B90" s="528"/>
      <c r="C90" s="528"/>
      <c r="D90" s="245">
        <v>4</v>
      </c>
      <c r="E90" s="190" t="s">
        <v>528</v>
      </c>
      <c r="F90" s="314">
        <v>2155.0300000000002</v>
      </c>
      <c r="G90" s="190">
        <v>41.99</v>
      </c>
      <c r="H90" s="190">
        <v>43.09</v>
      </c>
      <c r="I90" s="198">
        <f t="shared" si="26"/>
        <v>1.0261967135032151</v>
      </c>
      <c r="J90" s="190">
        <v>9</v>
      </c>
      <c r="K90" s="198">
        <f t="shared" si="27"/>
        <v>0.21433674684448678</v>
      </c>
      <c r="L90" s="314">
        <v>235.78</v>
      </c>
      <c r="M90" s="198">
        <f t="shared" si="28"/>
        <v>1.2405334603477018</v>
      </c>
      <c r="N90" s="314">
        <v>2381.38</v>
      </c>
      <c r="O90" s="190">
        <v>0.96</v>
      </c>
      <c r="P90" s="197">
        <f t="shared" si="29"/>
        <v>2.2862586330078587E-2</v>
      </c>
      <c r="Q90" s="314">
        <f t="shared" si="30"/>
        <v>226.34879999999998</v>
      </c>
      <c r="R90" s="190">
        <f t="shared" si="31"/>
        <v>9.14</v>
      </c>
      <c r="S90" s="192">
        <f t="shared" si="32"/>
        <v>0.21767087401762325</v>
      </c>
      <c r="T90" s="190" t="s">
        <v>477</v>
      </c>
      <c r="U90" s="190" t="s">
        <v>714</v>
      </c>
      <c r="V90" s="190" t="s">
        <v>522</v>
      </c>
      <c r="W90" s="196">
        <v>1</v>
      </c>
      <c r="X90" s="190" t="s">
        <v>469</v>
      </c>
    </row>
    <row r="91" spans="2:24" hidden="1" x14ac:dyDescent="0.25">
      <c r="B91" s="528"/>
      <c r="C91" s="528"/>
      <c r="D91" s="245">
        <v>5</v>
      </c>
      <c r="E91" s="190" t="s">
        <v>481</v>
      </c>
      <c r="F91" s="314">
        <v>1986.0300000000002</v>
      </c>
      <c r="G91" s="190">
        <v>278.3</v>
      </c>
      <c r="H91" s="190">
        <v>286.74</v>
      </c>
      <c r="I91" s="198">
        <f t="shared" si="26"/>
        <v>1.0303269852676966</v>
      </c>
      <c r="J91" s="190">
        <v>10</v>
      </c>
      <c r="K91" s="198">
        <f t="shared" si="27"/>
        <v>3.5932446999640676E-2</v>
      </c>
      <c r="L91" s="314">
        <v>111.2</v>
      </c>
      <c r="M91" s="198">
        <f t="shared" si="28"/>
        <v>1.0662594322673373</v>
      </c>
      <c r="N91" s="314">
        <v>2050.5300000000002</v>
      </c>
      <c r="O91" s="190">
        <v>0.57999999999999996</v>
      </c>
      <c r="P91" s="197">
        <f t="shared" si="29"/>
        <v>2.084081925979159E-3</v>
      </c>
      <c r="Q91" s="314">
        <f t="shared" si="30"/>
        <v>64.495999999999995</v>
      </c>
      <c r="R91" s="190">
        <f t="shared" si="31"/>
        <v>17.86</v>
      </c>
      <c r="S91" s="192">
        <f t="shared" si="32"/>
        <v>6.4175350341358239E-2</v>
      </c>
      <c r="T91" s="190" t="s">
        <v>477</v>
      </c>
      <c r="U91" s="190" t="s">
        <v>714</v>
      </c>
      <c r="V91" s="190" t="s">
        <v>482</v>
      </c>
      <c r="W91" s="196">
        <v>1</v>
      </c>
      <c r="X91" s="190" t="s">
        <v>429</v>
      </c>
    </row>
    <row r="92" spans="2:24" hidden="1" x14ac:dyDescent="0.25">
      <c r="B92" s="528"/>
      <c r="C92" s="528"/>
      <c r="D92" s="245">
        <v>6</v>
      </c>
      <c r="E92" s="190" t="s">
        <v>462</v>
      </c>
      <c r="F92" s="314">
        <v>1881.15</v>
      </c>
      <c r="G92" s="190">
        <v>12.03</v>
      </c>
      <c r="H92" s="190">
        <v>13.83</v>
      </c>
      <c r="I92" s="198">
        <f t="shared" si="26"/>
        <v>1.1496259351620948</v>
      </c>
      <c r="J92" s="190">
        <v>0</v>
      </c>
      <c r="K92" s="198">
        <f t="shared" si="27"/>
        <v>0</v>
      </c>
      <c r="L92" s="314">
        <v>1567.63</v>
      </c>
      <c r="M92" s="198">
        <f t="shared" si="28"/>
        <v>1.1496259351620948</v>
      </c>
      <c r="N92" s="314">
        <v>2821.73</v>
      </c>
      <c r="O92" s="190">
        <v>0.6</v>
      </c>
      <c r="P92" s="197">
        <f t="shared" si="29"/>
        <v>4.9875311720698257E-2</v>
      </c>
      <c r="Q92" s="314">
        <f t="shared" si="30"/>
        <v>940.57799999999997</v>
      </c>
      <c r="R92" s="190">
        <f t="shared" si="31"/>
        <v>1.2000000000000006</v>
      </c>
      <c r="S92" s="192">
        <f t="shared" si="32"/>
        <v>9.9750623441396569E-2</v>
      </c>
      <c r="T92" s="190" t="s">
        <v>477</v>
      </c>
      <c r="U92" s="190" t="s">
        <v>714</v>
      </c>
      <c r="V92" s="190" t="s">
        <v>562</v>
      </c>
      <c r="W92" s="196">
        <v>1</v>
      </c>
      <c r="X92" s="190" t="s">
        <v>416</v>
      </c>
    </row>
    <row r="93" spans="2:24" hidden="1" x14ac:dyDescent="0.25">
      <c r="B93" s="528"/>
      <c r="C93" s="528"/>
      <c r="D93" s="245">
        <v>7</v>
      </c>
      <c r="E93" s="190" t="s">
        <v>523</v>
      </c>
      <c r="F93" s="314">
        <v>1816.5700000000002</v>
      </c>
      <c r="G93" s="190">
        <v>41.33</v>
      </c>
      <c r="H93" s="190">
        <v>47.2</v>
      </c>
      <c r="I93" s="198">
        <f t="shared" si="26"/>
        <v>1.1420275828695863</v>
      </c>
      <c r="J93" s="190">
        <v>0</v>
      </c>
      <c r="K93" s="198">
        <f t="shared" si="27"/>
        <v>0</v>
      </c>
      <c r="L93" s="314">
        <v>342.75</v>
      </c>
      <c r="M93" s="198">
        <f t="shared" si="28"/>
        <v>1.1420275828695863</v>
      </c>
      <c r="N93" s="314">
        <v>2011.94</v>
      </c>
      <c r="O93" s="190">
        <v>0.56999999999999995</v>
      </c>
      <c r="P93" s="197">
        <f t="shared" si="29"/>
        <v>1.3791434793128478E-2</v>
      </c>
      <c r="Q93" s="314">
        <f t="shared" si="30"/>
        <v>195.36749999999998</v>
      </c>
      <c r="R93" s="190">
        <f t="shared" si="31"/>
        <v>5.3000000000000043</v>
      </c>
      <c r="S93" s="192">
        <f t="shared" si="32"/>
        <v>0.12823614807645789</v>
      </c>
      <c r="T93" s="190" t="s">
        <v>477</v>
      </c>
      <c r="U93" s="190" t="s">
        <v>714</v>
      </c>
      <c r="V93" s="190" t="s">
        <v>489</v>
      </c>
      <c r="W93" s="196">
        <v>1</v>
      </c>
      <c r="X93" s="190" t="s">
        <v>425</v>
      </c>
    </row>
    <row r="94" spans="2:24" hidden="1" x14ac:dyDescent="0.25">
      <c r="B94" s="528"/>
      <c r="C94" s="528"/>
      <c r="D94" s="245">
        <v>8</v>
      </c>
      <c r="E94" s="190" t="s">
        <v>466</v>
      </c>
      <c r="F94" s="314">
        <v>1644.28</v>
      </c>
      <c r="G94" s="190">
        <v>65.09</v>
      </c>
      <c r="H94" s="190">
        <v>72.12</v>
      </c>
      <c r="I94" s="198">
        <f t="shared" si="26"/>
        <v>1.1080043017360577</v>
      </c>
      <c r="J94" s="190">
        <v>1.6</v>
      </c>
      <c r="K94" s="198">
        <f t="shared" si="27"/>
        <v>2.4581348901520972E-2</v>
      </c>
      <c r="L94" s="314">
        <v>203.5</v>
      </c>
      <c r="M94" s="198">
        <f t="shared" si="28"/>
        <v>1.1325856506375787</v>
      </c>
      <c r="N94" s="314">
        <v>1756.21</v>
      </c>
      <c r="O94" s="190">
        <v>0.55000000000000004</v>
      </c>
      <c r="P94" s="197">
        <f t="shared" si="29"/>
        <v>8.4498386848978341E-3</v>
      </c>
      <c r="Q94" s="314">
        <f t="shared" si="30"/>
        <v>111.92500000000001</v>
      </c>
      <c r="R94" s="190">
        <f t="shared" si="31"/>
        <v>8.0799999999999947</v>
      </c>
      <c r="S94" s="192">
        <f t="shared" si="32"/>
        <v>0.12413581195268082</v>
      </c>
      <c r="T94" s="190" t="s">
        <v>467</v>
      </c>
      <c r="U94" s="190" t="s">
        <v>221</v>
      </c>
      <c r="V94" s="190" t="s">
        <v>468</v>
      </c>
      <c r="W94" s="196">
        <v>1</v>
      </c>
      <c r="X94" s="190" t="s">
        <v>469</v>
      </c>
    </row>
    <row r="95" spans="2:24" hidden="1" x14ac:dyDescent="0.25">
      <c r="B95" s="528"/>
      <c r="C95" s="528"/>
      <c r="D95" s="245">
        <v>9</v>
      </c>
      <c r="E95" s="190" t="s">
        <v>541</v>
      </c>
      <c r="F95" s="314">
        <v>1506.51</v>
      </c>
      <c r="G95" s="190">
        <v>41.02</v>
      </c>
      <c r="H95" s="190">
        <v>45.72</v>
      </c>
      <c r="I95" s="198">
        <f t="shared" si="26"/>
        <v>1.1145782545099949</v>
      </c>
      <c r="J95" s="190">
        <v>6</v>
      </c>
      <c r="K95" s="198">
        <f t="shared" si="27"/>
        <v>0.14627011214041929</v>
      </c>
      <c r="L95" s="314">
        <v>149.16</v>
      </c>
      <c r="M95" s="198">
        <f t="shared" si="28"/>
        <v>1.2608483666504142</v>
      </c>
      <c r="N95" s="314">
        <v>1596.01</v>
      </c>
      <c r="O95" s="190">
        <v>0.6</v>
      </c>
      <c r="P95" s="197">
        <f t="shared" si="29"/>
        <v>1.4627011214041929E-2</v>
      </c>
      <c r="Q95" s="314">
        <f t="shared" si="30"/>
        <v>89.495999999999995</v>
      </c>
      <c r="R95" s="190">
        <f t="shared" si="31"/>
        <v>10.099999999999996</v>
      </c>
      <c r="S95" s="192">
        <f t="shared" si="32"/>
        <v>0.24622135543637239</v>
      </c>
      <c r="T95" s="190" t="s">
        <v>477</v>
      </c>
      <c r="U95" s="190" t="s">
        <v>714</v>
      </c>
      <c r="V95" s="190" t="s">
        <v>543</v>
      </c>
      <c r="W95" s="196">
        <v>1</v>
      </c>
      <c r="X95" s="190" t="s">
        <v>458</v>
      </c>
    </row>
    <row r="96" spans="2:24" hidden="1" x14ac:dyDescent="0.25">
      <c r="B96" s="528"/>
      <c r="C96" s="528"/>
      <c r="D96" s="245">
        <v>10</v>
      </c>
      <c r="E96" s="190" t="s">
        <v>545</v>
      </c>
      <c r="F96" s="314">
        <v>1434.08</v>
      </c>
      <c r="G96" s="190">
        <v>117.04</v>
      </c>
      <c r="H96" s="190">
        <v>118.24</v>
      </c>
      <c r="I96" s="198">
        <f t="shared" si="26"/>
        <v>1.0102529049897471</v>
      </c>
      <c r="J96" s="190">
        <v>8</v>
      </c>
      <c r="K96" s="198">
        <f t="shared" si="27"/>
        <v>6.835269993164729E-2</v>
      </c>
      <c r="L96" s="314">
        <v>166.56</v>
      </c>
      <c r="M96" s="198">
        <f t="shared" si="28"/>
        <v>1.0786056049213943</v>
      </c>
      <c r="N96" s="314">
        <v>1532.35</v>
      </c>
      <c r="O96" s="190">
        <v>0.59</v>
      </c>
      <c r="P96" s="197">
        <f t="shared" si="29"/>
        <v>5.0410116199589875E-3</v>
      </c>
      <c r="Q96" s="314">
        <f t="shared" si="30"/>
        <v>98.270399999999995</v>
      </c>
      <c r="R96" s="190">
        <f t="shared" si="31"/>
        <v>8.6099999999999888</v>
      </c>
      <c r="S96" s="192">
        <f t="shared" si="32"/>
        <v>7.3564593301435305E-2</v>
      </c>
      <c r="T96" s="190" t="s">
        <v>477</v>
      </c>
      <c r="U96" s="190" t="s">
        <v>714</v>
      </c>
      <c r="V96" s="190" t="s">
        <v>491</v>
      </c>
      <c r="W96" s="196">
        <v>1</v>
      </c>
      <c r="X96" s="190" t="s">
        <v>461</v>
      </c>
    </row>
    <row r="97" spans="2:24" hidden="1" x14ac:dyDescent="0.25">
      <c r="B97" s="689">
        <v>45879</v>
      </c>
      <c r="C97" s="528" t="s">
        <v>313</v>
      </c>
      <c r="D97" s="245">
        <v>1</v>
      </c>
      <c r="E97" s="190" t="s">
        <v>528</v>
      </c>
      <c r="F97" s="314">
        <v>4043.63</v>
      </c>
      <c r="G97" s="190">
        <v>54</v>
      </c>
      <c r="H97" s="190">
        <v>54.24</v>
      </c>
      <c r="I97" s="198">
        <f t="shared" si="26"/>
        <v>1.0044444444444445</v>
      </c>
      <c r="J97" s="190">
        <v>18</v>
      </c>
      <c r="K97" s="198">
        <f t="shared" si="27"/>
        <v>0.33333333333333331</v>
      </c>
      <c r="L97" s="314">
        <v>235.78</v>
      </c>
      <c r="M97" s="198">
        <f t="shared" si="28"/>
        <v>1.337777777777778</v>
      </c>
      <c r="N97" s="314">
        <v>4300.63</v>
      </c>
      <c r="O97" s="190">
        <v>1.0900000000000001</v>
      </c>
      <c r="P97" s="197">
        <f t="shared" si="29"/>
        <v>2.0185185185185188E-2</v>
      </c>
      <c r="Q97" s="314">
        <f t="shared" si="30"/>
        <v>257.00020000000001</v>
      </c>
      <c r="R97" s="190">
        <f t="shared" si="31"/>
        <v>17.150000000000009</v>
      </c>
      <c r="S97" s="192">
        <f t="shared" si="32"/>
        <v>0.31759259259259276</v>
      </c>
      <c r="T97" s="190" t="s">
        <v>477</v>
      </c>
      <c r="U97" s="190" t="s">
        <v>714</v>
      </c>
      <c r="V97" s="190" t="s">
        <v>522</v>
      </c>
      <c r="W97" s="196">
        <v>1</v>
      </c>
      <c r="X97" s="190" t="s">
        <v>469</v>
      </c>
    </row>
    <row r="98" spans="2:24" hidden="1" x14ac:dyDescent="0.25">
      <c r="B98" s="528"/>
      <c r="C98" s="528"/>
      <c r="D98" s="245">
        <v>2</v>
      </c>
      <c r="E98" s="190" t="s">
        <v>560</v>
      </c>
      <c r="F98" s="314">
        <v>3833.73</v>
      </c>
      <c r="G98" s="190">
        <v>599.48</v>
      </c>
      <c r="H98" s="190">
        <v>647</v>
      </c>
      <c r="I98" s="198">
        <f t="shared" si="26"/>
        <v>1.079268699539601</v>
      </c>
      <c r="J98" s="190">
        <v>19.600000000000001</v>
      </c>
      <c r="K98" s="198">
        <f t="shared" si="27"/>
        <v>3.2695002335357312E-2</v>
      </c>
      <c r="L98" s="314">
        <v>60.94</v>
      </c>
      <c r="M98" s="198">
        <f t="shared" si="28"/>
        <v>1.1119637018749584</v>
      </c>
      <c r="N98" s="314">
        <v>4090.29</v>
      </c>
      <c r="O98" s="190">
        <v>4.21</v>
      </c>
      <c r="P98" s="197">
        <f t="shared" si="29"/>
        <v>7.0227530526456262E-3</v>
      </c>
      <c r="Q98" s="314">
        <f t="shared" si="30"/>
        <v>256.55739999999997</v>
      </c>
      <c r="R98" s="190">
        <f t="shared" si="31"/>
        <v>62.910000000000004</v>
      </c>
      <c r="S98" s="192">
        <f t="shared" si="32"/>
        <v>0.10494094882231267</v>
      </c>
      <c r="T98" s="190" t="s">
        <v>477</v>
      </c>
      <c r="U98" s="190" t="s">
        <v>714</v>
      </c>
      <c r="V98" s="190" t="s">
        <v>563</v>
      </c>
      <c r="W98" s="196">
        <v>1</v>
      </c>
      <c r="X98" s="190" t="s">
        <v>424</v>
      </c>
    </row>
    <row r="99" spans="2:24" hidden="1" x14ac:dyDescent="0.25">
      <c r="B99" s="528"/>
      <c r="C99" s="528"/>
      <c r="D99" s="245">
        <v>3</v>
      </c>
      <c r="E99" s="190" t="s">
        <v>516</v>
      </c>
      <c r="F99" s="314">
        <v>3750.1699999999996</v>
      </c>
      <c r="G99" s="190">
        <v>90.89</v>
      </c>
      <c r="H99" s="190">
        <v>98.77</v>
      </c>
      <c r="I99" s="198">
        <f t="shared" si="26"/>
        <v>1.0866982066233908</v>
      </c>
      <c r="J99" s="190">
        <v>4.2</v>
      </c>
      <c r="K99" s="198">
        <f t="shared" si="27"/>
        <v>4.6209704037847951E-2</v>
      </c>
      <c r="L99" s="314">
        <v>331.58</v>
      </c>
      <c r="M99" s="198">
        <f t="shared" si="28"/>
        <v>1.1329079106612387</v>
      </c>
      <c r="N99" s="314">
        <v>4005.49</v>
      </c>
      <c r="O99" s="190">
        <v>0.77</v>
      </c>
      <c r="P99" s="197">
        <f t="shared" si="29"/>
        <v>8.4717790736054573E-3</v>
      </c>
      <c r="Q99" s="314">
        <f t="shared" si="30"/>
        <v>255.31659999999999</v>
      </c>
      <c r="R99" s="190">
        <f t="shared" si="31"/>
        <v>11.309999999999999</v>
      </c>
      <c r="S99" s="192">
        <f t="shared" si="32"/>
        <v>0.12443613158763339</v>
      </c>
      <c r="T99" s="190" t="s">
        <v>477</v>
      </c>
      <c r="U99" s="190" t="s">
        <v>221</v>
      </c>
      <c r="V99" s="190" t="s">
        <v>489</v>
      </c>
      <c r="W99" s="196">
        <v>1</v>
      </c>
      <c r="X99" s="190" t="s">
        <v>421</v>
      </c>
    </row>
    <row r="100" spans="2:24" hidden="1" x14ac:dyDescent="0.25">
      <c r="B100" s="528"/>
      <c r="C100" s="528"/>
      <c r="D100" s="245">
        <v>4</v>
      </c>
      <c r="E100" s="190" t="s">
        <v>523</v>
      </c>
      <c r="F100" s="314">
        <v>3444.64</v>
      </c>
      <c r="G100" s="190">
        <v>46.2</v>
      </c>
      <c r="H100" s="190">
        <v>57</v>
      </c>
      <c r="I100" s="198">
        <f t="shared" si="26"/>
        <v>1.2337662337662336</v>
      </c>
      <c r="J100" s="190">
        <v>0</v>
      </c>
      <c r="K100" s="198">
        <f t="shared" si="27"/>
        <v>0</v>
      </c>
      <c r="L100" s="314">
        <v>342.75</v>
      </c>
      <c r="M100" s="198">
        <f t="shared" si="28"/>
        <v>1.2337662337662336</v>
      </c>
      <c r="N100" s="314">
        <v>3701.7</v>
      </c>
      <c r="O100" s="190">
        <v>0.75</v>
      </c>
      <c r="P100" s="197">
        <f t="shared" si="29"/>
        <v>1.6233766233766232E-2</v>
      </c>
      <c r="Q100" s="314">
        <f t="shared" si="30"/>
        <v>257.0625</v>
      </c>
      <c r="R100" s="190">
        <f t="shared" si="31"/>
        <v>10.049999999999997</v>
      </c>
      <c r="S100" s="192">
        <f t="shared" si="32"/>
        <v>0.21753246753246747</v>
      </c>
      <c r="T100" s="190" t="s">
        <v>477</v>
      </c>
      <c r="U100" s="190" t="s">
        <v>714</v>
      </c>
      <c r="V100" s="190" t="s">
        <v>489</v>
      </c>
      <c r="W100" s="196">
        <v>1</v>
      </c>
      <c r="X100" s="190" t="s">
        <v>425</v>
      </c>
    </row>
    <row r="101" spans="2:24" hidden="1" x14ac:dyDescent="0.25">
      <c r="B101" s="528"/>
      <c r="C101" s="528"/>
      <c r="D101" s="245">
        <v>5</v>
      </c>
      <c r="E101" s="190" t="s">
        <v>492</v>
      </c>
      <c r="F101" s="314">
        <v>3058</v>
      </c>
      <c r="G101" s="190">
        <v>377.98</v>
      </c>
      <c r="H101" s="190">
        <v>380.83</v>
      </c>
      <c r="I101" s="198">
        <f t="shared" si="26"/>
        <v>1.0075400814857929</v>
      </c>
      <c r="J101" s="190">
        <v>18.3</v>
      </c>
      <c r="K101" s="198">
        <f t="shared" si="27"/>
        <v>4.8415260066670192E-2</v>
      </c>
      <c r="L101" s="314">
        <v>156.74</v>
      </c>
      <c r="M101" s="198">
        <f t="shared" si="28"/>
        <v>1.055955341552463</v>
      </c>
      <c r="N101" s="314">
        <v>3315.05</v>
      </c>
      <c r="O101" s="190">
        <v>1.64</v>
      </c>
      <c r="P101" s="197">
        <f t="shared" si="29"/>
        <v>4.3388539076141593E-3</v>
      </c>
      <c r="Q101" s="314">
        <f t="shared" si="30"/>
        <v>257.05360000000002</v>
      </c>
      <c r="R101" s="190">
        <f t="shared" si="31"/>
        <v>19.509999999999977</v>
      </c>
      <c r="S101" s="192">
        <f t="shared" si="32"/>
        <v>5.1616487644848871E-2</v>
      </c>
      <c r="T101" s="190" t="s">
        <v>477</v>
      </c>
      <c r="U101" s="190" t="s">
        <v>714</v>
      </c>
      <c r="V101" s="190" t="s">
        <v>489</v>
      </c>
      <c r="W101" s="196">
        <v>1</v>
      </c>
      <c r="X101" s="190" t="s">
        <v>469</v>
      </c>
    </row>
    <row r="102" spans="2:24" hidden="1" x14ac:dyDescent="0.25">
      <c r="B102" s="528"/>
      <c r="C102" s="528"/>
      <c r="D102" s="245">
        <v>6</v>
      </c>
      <c r="E102" s="190" t="s">
        <v>490</v>
      </c>
      <c r="F102" s="314">
        <v>2918.74</v>
      </c>
      <c r="G102" s="190">
        <v>150.72</v>
      </c>
      <c r="H102" s="190">
        <v>153.63999999999999</v>
      </c>
      <c r="I102" s="198">
        <f t="shared" si="26"/>
        <v>1.0193736730360934</v>
      </c>
      <c r="J102" s="190">
        <v>22</v>
      </c>
      <c r="K102" s="198">
        <f t="shared" si="27"/>
        <v>0.1459660297239915</v>
      </c>
      <c r="L102" s="314">
        <v>127.4</v>
      </c>
      <c r="M102" s="198">
        <f t="shared" si="28"/>
        <v>1.1653397027600849</v>
      </c>
      <c r="N102" s="314">
        <v>3174.81</v>
      </c>
      <c r="O102" s="190">
        <v>2.0099999999999998</v>
      </c>
      <c r="P102" s="197">
        <f t="shared" si="29"/>
        <v>1.3335987261146496E-2</v>
      </c>
      <c r="Q102" s="314">
        <f t="shared" si="30"/>
        <v>256.07400000000001</v>
      </c>
      <c r="R102" s="190">
        <f t="shared" si="31"/>
        <v>22.909999999999989</v>
      </c>
      <c r="S102" s="192">
        <f t="shared" si="32"/>
        <v>0.15200371549893835</v>
      </c>
      <c r="T102" s="190" t="s">
        <v>477</v>
      </c>
      <c r="U102" s="190" t="s">
        <v>714</v>
      </c>
      <c r="V102" s="190" t="s">
        <v>491</v>
      </c>
      <c r="W102" s="196">
        <v>1</v>
      </c>
      <c r="X102" s="190" t="s">
        <v>469</v>
      </c>
    </row>
    <row r="103" spans="2:24" hidden="1" x14ac:dyDescent="0.25">
      <c r="B103" s="528"/>
      <c r="C103" s="528"/>
      <c r="D103" s="245">
        <v>7</v>
      </c>
      <c r="E103" s="190" t="s">
        <v>496</v>
      </c>
      <c r="F103" s="314">
        <v>2524.27</v>
      </c>
      <c r="G103" s="190">
        <v>79.22</v>
      </c>
      <c r="H103" s="190">
        <v>80.55</v>
      </c>
      <c r="I103" s="198">
        <f t="shared" si="26"/>
        <v>1.0167886897248168</v>
      </c>
      <c r="J103" s="190">
        <v>7.4</v>
      </c>
      <c r="K103" s="198">
        <f t="shared" si="27"/>
        <v>9.3410754859883871E-2</v>
      </c>
      <c r="L103" s="314">
        <v>318.32</v>
      </c>
      <c r="M103" s="198">
        <f t="shared" si="28"/>
        <v>1.110199444584701</v>
      </c>
      <c r="N103" s="314">
        <v>2778.93</v>
      </c>
      <c r="O103" s="190">
        <v>0.8</v>
      </c>
      <c r="P103" s="197">
        <f t="shared" si="29"/>
        <v>1.0098459984852311E-2</v>
      </c>
      <c r="Q103" s="314">
        <f t="shared" si="30"/>
        <v>254.65600000000001</v>
      </c>
      <c r="R103" s="190">
        <f t="shared" si="31"/>
        <v>7.9300000000000042</v>
      </c>
      <c r="S103" s="192">
        <f t="shared" si="32"/>
        <v>0.10010098459984858</v>
      </c>
      <c r="T103" s="190" t="s">
        <v>477</v>
      </c>
      <c r="U103" s="190" t="s">
        <v>222</v>
      </c>
      <c r="V103" s="190" t="s">
        <v>489</v>
      </c>
      <c r="W103" s="196">
        <v>1</v>
      </c>
      <c r="X103" s="190" t="s">
        <v>424</v>
      </c>
    </row>
    <row r="104" spans="2:24" hidden="1" x14ac:dyDescent="0.25">
      <c r="B104" s="528"/>
      <c r="C104" s="528"/>
      <c r="D104" s="245">
        <v>8</v>
      </c>
      <c r="E104" s="190" t="s">
        <v>483</v>
      </c>
      <c r="F104" s="314">
        <v>2288.5700000000002</v>
      </c>
      <c r="G104" s="190">
        <v>118.05</v>
      </c>
      <c r="H104" s="190">
        <v>123.7</v>
      </c>
      <c r="I104" s="198">
        <f t="shared" si="26"/>
        <v>1.0478610758153326</v>
      </c>
      <c r="J104" s="190">
        <v>6.3</v>
      </c>
      <c r="K104" s="198">
        <f t="shared" si="27"/>
        <v>5.3367217280813214E-2</v>
      </c>
      <c r="L104" s="314">
        <v>212.89</v>
      </c>
      <c r="M104" s="198">
        <f t="shared" si="28"/>
        <v>1.1012282930961457</v>
      </c>
      <c r="N104" s="314">
        <v>2544.04</v>
      </c>
      <c r="O104" s="190">
        <v>1.2</v>
      </c>
      <c r="P104" s="197">
        <f t="shared" si="29"/>
        <v>1.0165184243964422E-2</v>
      </c>
      <c r="Q104" s="314">
        <f t="shared" si="30"/>
        <v>255.46799999999996</v>
      </c>
      <c r="R104" s="190">
        <f t="shared" si="31"/>
        <v>10.750000000000004</v>
      </c>
      <c r="S104" s="192">
        <f t="shared" si="32"/>
        <v>9.1063108852181315E-2</v>
      </c>
      <c r="T104" s="190" t="s">
        <v>477</v>
      </c>
      <c r="U104" s="190" t="s">
        <v>714</v>
      </c>
      <c r="V104" s="190" t="s">
        <v>485</v>
      </c>
      <c r="W104" s="196">
        <v>1</v>
      </c>
      <c r="X104" s="190" t="s">
        <v>469</v>
      </c>
    </row>
    <row r="105" spans="2:24" hidden="1" x14ac:dyDescent="0.25">
      <c r="B105" s="528"/>
      <c r="C105" s="528"/>
      <c r="D105" s="245">
        <v>9</v>
      </c>
      <c r="E105" s="190" t="s">
        <v>530</v>
      </c>
      <c r="F105" s="314">
        <v>2114.5300000000002</v>
      </c>
      <c r="G105" s="190">
        <v>32.61</v>
      </c>
      <c r="H105" s="190">
        <v>33.28</v>
      </c>
      <c r="I105" s="198">
        <f t="shared" si="26"/>
        <v>1.0205458448328735</v>
      </c>
      <c r="J105" s="190">
        <v>9.8000000000000007</v>
      </c>
      <c r="K105" s="198">
        <f t="shared" si="27"/>
        <v>0.30052131248083414</v>
      </c>
      <c r="L105" s="314">
        <v>212.73</v>
      </c>
      <c r="M105" s="198">
        <f t="shared" si="28"/>
        <v>1.3210671573137074</v>
      </c>
      <c r="N105" s="314">
        <v>2227.2800000000002</v>
      </c>
      <c r="O105" s="190">
        <v>0.53</v>
      </c>
      <c r="P105" s="197">
        <f t="shared" si="29"/>
        <v>1.6252683226004296E-2</v>
      </c>
      <c r="Q105" s="314">
        <f t="shared" si="30"/>
        <v>112.7469</v>
      </c>
      <c r="R105" s="190">
        <f t="shared" si="31"/>
        <v>9.94</v>
      </c>
      <c r="S105" s="192">
        <f t="shared" si="32"/>
        <v>0.30481447408770312</v>
      </c>
      <c r="T105" s="190" t="s">
        <v>477</v>
      </c>
      <c r="U105" s="190" t="s">
        <v>714</v>
      </c>
      <c r="V105" s="190" t="s">
        <v>491</v>
      </c>
      <c r="W105" s="196">
        <v>1</v>
      </c>
      <c r="X105" s="190" t="s">
        <v>436</v>
      </c>
    </row>
    <row r="106" spans="2:24" hidden="1" x14ac:dyDescent="0.25">
      <c r="B106" s="528"/>
      <c r="C106" s="528"/>
      <c r="D106" s="245">
        <v>10</v>
      </c>
      <c r="E106" s="190" t="s">
        <v>561</v>
      </c>
      <c r="F106" s="314">
        <v>2089.8000000000002</v>
      </c>
      <c r="G106" s="190">
        <v>30.09</v>
      </c>
      <c r="H106" s="190">
        <v>31.2</v>
      </c>
      <c r="I106" s="198">
        <f t="shared" si="26"/>
        <v>1.036889332003988</v>
      </c>
      <c r="J106" s="190">
        <v>9.8000000000000007</v>
      </c>
      <c r="K106" s="198">
        <f t="shared" si="27"/>
        <v>0.32568959787304758</v>
      </c>
      <c r="L106" s="314">
        <v>215</v>
      </c>
      <c r="M106" s="198">
        <f t="shared" si="28"/>
        <v>1.3625789298770357</v>
      </c>
      <c r="N106" s="314">
        <v>2345.65</v>
      </c>
      <c r="O106" s="190">
        <v>1.19</v>
      </c>
      <c r="P106" s="197">
        <f t="shared" si="29"/>
        <v>3.9548022598870053E-2</v>
      </c>
      <c r="Q106" s="314">
        <f t="shared" si="30"/>
        <v>255.85</v>
      </c>
      <c r="R106" s="190">
        <f t="shared" si="31"/>
        <v>9.7200000000000006</v>
      </c>
      <c r="S106" s="192">
        <f t="shared" si="32"/>
        <v>0.32303090727816552</v>
      </c>
      <c r="T106" s="190" t="s">
        <v>477</v>
      </c>
      <c r="U106" s="190" t="s">
        <v>714</v>
      </c>
      <c r="V106" s="190" t="s">
        <v>491</v>
      </c>
      <c r="W106" s="196">
        <v>1</v>
      </c>
      <c r="X106" s="190" t="s">
        <v>434</v>
      </c>
    </row>
    <row r="107" spans="2:24" hidden="1" x14ac:dyDescent="0.25">
      <c r="B107" s="689">
        <v>45880</v>
      </c>
      <c r="C107" s="528" t="s">
        <v>404</v>
      </c>
      <c r="D107" s="245">
        <v>1</v>
      </c>
      <c r="E107" s="190" t="s">
        <v>481</v>
      </c>
      <c r="F107" s="314">
        <v>4218.93</v>
      </c>
      <c r="G107" s="190">
        <v>338.4</v>
      </c>
      <c r="H107" s="190">
        <v>356.43</v>
      </c>
      <c r="I107" s="198">
        <f t="shared" si="26"/>
        <v>1.0532801418439717</v>
      </c>
      <c r="J107" s="190">
        <v>23</v>
      </c>
      <c r="K107" s="198">
        <f t="shared" si="27"/>
        <v>6.7966903073286053E-2</v>
      </c>
      <c r="L107" s="314">
        <v>111.2</v>
      </c>
      <c r="M107" s="198">
        <f t="shared" si="28"/>
        <v>1.1212470449172578</v>
      </c>
      <c r="N107" s="314">
        <v>4562.54</v>
      </c>
      <c r="O107" s="190">
        <v>3.09</v>
      </c>
      <c r="P107" s="197">
        <f t="shared" si="29"/>
        <v>9.1312056737588663E-3</v>
      </c>
      <c r="Q107" s="314">
        <f t="shared" si="30"/>
        <v>343.608</v>
      </c>
      <c r="R107" s="190">
        <f t="shared" si="31"/>
        <v>37.940000000000026</v>
      </c>
      <c r="S107" s="192">
        <f t="shared" si="32"/>
        <v>0.1121158392434989</v>
      </c>
      <c r="T107" s="190" t="s">
        <v>477</v>
      </c>
      <c r="U107" s="190" t="s">
        <v>714</v>
      </c>
      <c r="V107" s="190" t="s">
        <v>491</v>
      </c>
      <c r="W107" s="196">
        <v>1</v>
      </c>
      <c r="X107" s="190" t="s">
        <v>429</v>
      </c>
    </row>
    <row r="108" spans="2:24" hidden="1" x14ac:dyDescent="0.25">
      <c r="B108" s="528"/>
      <c r="C108" s="528"/>
      <c r="D108" s="245">
        <v>2</v>
      </c>
      <c r="E108" s="190" t="s">
        <v>516</v>
      </c>
      <c r="F108" s="314">
        <v>4171.2700000000004</v>
      </c>
      <c r="G108" s="190">
        <v>92.57</v>
      </c>
      <c r="H108" s="190">
        <v>96.88000000000001</v>
      </c>
      <c r="I108" s="198">
        <f t="shared" si="26"/>
        <v>1.0465593604839583</v>
      </c>
      <c r="J108" s="190">
        <v>9.3000000000000007</v>
      </c>
      <c r="K108" s="198">
        <f t="shared" si="27"/>
        <v>0.10046451334125528</v>
      </c>
      <c r="L108" s="314">
        <v>331.58</v>
      </c>
      <c r="M108" s="198">
        <f t="shared" si="28"/>
        <v>1.1470238738252134</v>
      </c>
      <c r="N108" s="314">
        <v>4512.8</v>
      </c>
      <c r="O108" s="190">
        <v>1.03</v>
      </c>
      <c r="P108" s="197">
        <f t="shared" si="29"/>
        <v>1.1126714918440101E-2</v>
      </c>
      <c r="Q108" s="314">
        <f t="shared" si="30"/>
        <v>341.5274</v>
      </c>
      <c r="R108" s="190">
        <f t="shared" si="31"/>
        <v>12.580000000000014</v>
      </c>
      <c r="S108" s="192">
        <f t="shared" si="32"/>
        <v>0.13589715890677342</v>
      </c>
      <c r="T108" s="190" t="s">
        <v>477</v>
      </c>
      <c r="U108" s="190" t="s">
        <v>221</v>
      </c>
      <c r="V108" s="190" t="s">
        <v>489</v>
      </c>
      <c r="W108" s="196">
        <v>1</v>
      </c>
      <c r="X108" s="190" t="s">
        <v>421</v>
      </c>
    </row>
    <row r="109" spans="2:24" hidden="1" x14ac:dyDescent="0.25">
      <c r="B109" s="528"/>
      <c r="C109" s="528"/>
      <c r="D109" s="245">
        <v>3</v>
      </c>
      <c r="E109" s="190" t="s">
        <v>528</v>
      </c>
      <c r="F109" s="314">
        <v>4069.5599999999995</v>
      </c>
      <c r="G109" s="190">
        <v>54.09</v>
      </c>
      <c r="H109" s="190">
        <v>60.8</v>
      </c>
      <c r="I109" s="198">
        <f t="shared" si="26"/>
        <v>1.124052505084119</v>
      </c>
      <c r="J109" s="190">
        <v>12</v>
      </c>
      <c r="K109" s="198">
        <f t="shared" si="27"/>
        <v>0.22185246810870771</v>
      </c>
      <c r="L109" s="314">
        <v>235.78</v>
      </c>
      <c r="M109" s="198">
        <f t="shared" si="28"/>
        <v>1.3459049731928265</v>
      </c>
      <c r="N109" s="314">
        <v>4411.4399999999996</v>
      </c>
      <c r="O109" s="190">
        <v>1.45</v>
      </c>
      <c r="P109" s="197">
        <f t="shared" si="29"/>
        <v>2.6807173229802177E-2</v>
      </c>
      <c r="Q109" s="314">
        <f t="shared" si="30"/>
        <v>341.88099999999997</v>
      </c>
      <c r="R109" s="190">
        <f t="shared" si="31"/>
        <v>17.259999999999994</v>
      </c>
      <c r="S109" s="192">
        <f t="shared" si="32"/>
        <v>0.31909779996302445</v>
      </c>
      <c r="T109" s="190" t="s">
        <v>477</v>
      </c>
      <c r="U109" s="190" t="s">
        <v>714</v>
      </c>
      <c r="V109" s="190" t="s">
        <v>522</v>
      </c>
      <c r="W109" s="196">
        <v>1</v>
      </c>
      <c r="X109" s="190" t="s">
        <v>469</v>
      </c>
    </row>
    <row r="110" spans="2:24" hidden="1" x14ac:dyDescent="0.25">
      <c r="B110" s="528"/>
      <c r="C110" s="528"/>
      <c r="D110" s="245">
        <v>4</v>
      </c>
      <c r="E110" s="190" t="s">
        <v>496</v>
      </c>
      <c r="F110" s="314">
        <v>3972.64</v>
      </c>
      <c r="G110" s="190">
        <v>79.25</v>
      </c>
      <c r="H110" s="190">
        <v>85.399999999999991</v>
      </c>
      <c r="I110" s="198">
        <f t="shared" si="26"/>
        <v>1.0776025236593059</v>
      </c>
      <c r="J110" s="190">
        <v>7.4</v>
      </c>
      <c r="K110" s="198">
        <f t="shared" si="27"/>
        <v>9.3375394321766572E-2</v>
      </c>
      <c r="L110" s="314">
        <v>318.32</v>
      </c>
      <c r="M110" s="198">
        <f t="shared" si="28"/>
        <v>1.1709779179810724</v>
      </c>
      <c r="N110" s="314">
        <v>4313.24</v>
      </c>
      <c r="O110" s="190">
        <v>1.07</v>
      </c>
      <c r="P110" s="197">
        <f t="shared" si="29"/>
        <v>1.3501577287066246E-2</v>
      </c>
      <c r="Q110" s="314">
        <f t="shared" si="30"/>
        <v>340.60239999999999</v>
      </c>
      <c r="R110" s="190">
        <f t="shared" si="31"/>
        <v>12.479999999999997</v>
      </c>
      <c r="S110" s="192">
        <f t="shared" si="32"/>
        <v>0.15747634069400626</v>
      </c>
      <c r="T110" s="190" t="s">
        <v>477</v>
      </c>
      <c r="U110" s="190" t="s">
        <v>222</v>
      </c>
      <c r="V110" s="190" t="s">
        <v>489</v>
      </c>
      <c r="W110" s="196">
        <v>1</v>
      </c>
      <c r="X110" s="190" t="s">
        <v>424</v>
      </c>
    </row>
    <row r="111" spans="2:24" hidden="1" x14ac:dyDescent="0.25">
      <c r="B111" s="528"/>
      <c r="C111" s="528"/>
      <c r="D111" s="245">
        <v>5</v>
      </c>
      <c r="E111" s="190" t="s">
        <v>490</v>
      </c>
      <c r="F111" s="314">
        <v>3348.07</v>
      </c>
      <c r="G111" s="190">
        <v>147.91</v>
      </c>
      <c r="H111" s="190">
        <v>158.18</v>
      </c>
      <c r="I111" s="198">
        <f t="shared" si="26"/>
        <v>1.0694341153404099</v>
      </c>
      <c r="J111" s="190">
        <v>18.7</v>
      </c>
      <c r="K111" s="198">
        <f t="shared" si="27"/>
        <v>0.12642823338516665</v>
      </c>
      <c r="L111" s="314">
        <v>127.4</v>
      </c>
      <c r="M111" s="198">
        <f t="shared" si="28"/>
        <v>1.1958623487255764</v>
      </c>
      <c r="N111" s="314">
        <v>3690.78</v>
      </c>
      <c r="O111" s="190">
        <v>2.69</v>
      </c>
      <c r="P111" s="197">
        <f t="shared" si="29"/>
        <v>1.8186735176796701E-2</v>
      </c>
      <c r="Q111" s="314">
        <f t="shared" si="30"/>
        <v>342.70600000000002</v>
      </c>
      <c r="R111" s="190">
        <f t="shared" si="31"/>
        <v>26.279999999999998</v>
      </c>
      <c r="S111" s="192">
        <f t="shared" si="32"/>
        <v>0.17767561354877964</v>
      </c>
      <c r="T111" s="190" t="s">
        <v>477</v>
      </c>
      <c r="U111" s="190" t="s">
        <v>714</v>
      </c>
      <c r="V111" s="190" t="s">
        <v>491</v>
      </c>
      <c r="W111" s="196">
        <v>1</v>
      </c>
      <c r="X111" s="190" t="s">
        <v>469</v>
      </c>
    </row>
    <row r="112" spans="2:24" hidden="1" x14ac:dyDescent="0.25">
      <c r="B112" s="528"/>
      <c r="C112" s="528"/>
      <c r="D112" s="245">
        <v>6</v>
      </c>
      <c r="E112" s="190" t="s">
        <v>517</v>
      </c>
      <c r="F112" s="314">
        <v>3329.21</v>
      </c>
      <c r="G112" s="190">
        <v>36.06</v>
      </c>
      <c r="H112" s="190">
        <v>48.52</v>
      </c>
      <c r="I112" s="198">
        <f t="shared" si="26"/>
        <v>1.3455352190793122</v>
      </c>
      <c r="J112" s="190">
        <v>0</v>
      </c>
      <c r="K112" s="198">
        <f t="shared" si="27"/>
        <v>0</v>
      </c>
      <c r="L112" s="314">
        <v>294.62</v>
      </c>
      <c r="M112" s="198">
        <f t="shared" si="28"/>
        <v>1.3455352190793122</v>
      </c>
      <c r="N112" s="314">
        <v>3670.97</v>
      </c>
      <c r="O112" s="190">
        <v>1.1599999999999999</v>
      </c>
      <c r="P112" s="197">
        <f t="shared" si="29"/>
        <v>3.2168607875762617E-2</v>
      </c>
      <c r="Q112" s="314">
        <f t="shared" si="30"/>
        <v>341.75919999999996</v>
      </c>
      <c r="R112" s="190">
        <f t="shared" si="31"/>
        <v>11.3</v>
      </c>
      <c r="S112" s="192">
        <f t="shared" si="32"/>
        <v>0.31336661120354964</v>
      </c>
      <c r="T112" s="190" t="s">
        <v>467</v>
      </c>
      <c r="U112" s="190" t="s">
        <v>221</v>
      </c>
      <c r="V112" s="190" t="s">
        <v>564</v>
      </c>
      <c r="W112" s="196">
        <v>1</v>
      </c>
      <c r="X112" s="190" t="s">
        <v>469</v>
      </c>
    </row>
    <row r="113" spans="2:25" hidden="1" x14ac:dyDescent="0.25">
      <c r="B113" s="528"/>
      <c r="C113" s="528"/>
      <c r="D113" s="245">
        <v>7</v>
      </c>
      <c r="E113" s="190" t="s">
        <v>545</v>
      </c>
      <c r="F113" s="314">
        <v>2861.5</v>
      </c>
      <c r="G113" s="190">
        <v>144.32</v>
      </c>
      <c r="H113" s="190">
        <v>152.76</v>
      </c>
      <c r="I113" s="198">
        <f t="shared" si="26"/>
        <v>1.058481152993348</v>
      </c>
      <c r="J113" s="190">
        <v>10.8</v>
      </c>
      <c r="K113" s="198">
        <f t="shared" si="27"/>
        <v>7.483370288248338E-2</v>
      </c>
      <c r="L113" s="314">
        <v>166.56</v>
      </c>
      <c r="M113" s="198">
        <f t="shared" si="28"/>
        <v>1.1333148558758315</v>
      </c>
      <c r="N113" s="314">
        <v>3204.61</v>
      </c>
      <c r="O113" s="190">
        <v>2.06</v>
      </c>
      <c r="P113" s="197">
        <f t="shared" si="29"/>
        <v>1.4273835920177384E-2</v>
      </c>
      <c r="Q113" s="314">
        <f t="shared" si="30"/>
        <v>343.11360000000002</v>
      </c>
      <c r="R113" s="190">
        <f t="shared" si="31"/>
        <v>17.18000000000001</v>
      </c>
      <c r="S113" s="192">
        <f t="shared" si="32"/>
        <v>0.11904101995565418</v>
      </c>
      <c r="T113" s="190" t="s">
        <v>477</v>
      </c>
      <c r="U113" s="190" t="s">
        <v>714</v>
      </c>
      <c r="V113" s="190" t="s">
        <v>491</v>
      </c>
      <c r="W113" s="196">
        <v>1</v>
      </c>
      <c r="X113" s="190" t="s">
        <v>461</v>
      </c>
    </row>
    <row r="114" spans="2:25" hidden="1" x14ac:dyDescent="0.25">
      <c r="B114" s="528"/>
      <c r="C114" s="528"/>
      <c r="D114" s="245">
        <v>8</v>
      </c>
      <c r="E114" s="190" t="s">
        <v>523</v>
      </c>
      <c r="F114" s="314">
        <v>2776.28</v>
      </c>
      <c r="G114" s="190">
        <v>47.56</v>
      </c>
      <c r="H114" s="190">
        <v>53.76</v>
      </c>
      <c r="I114" s="198">
        <f t="shared" si="26"/>
        <v>1.1303616484440706</v>
      </c>
      <c r="J114" s="190">
        <v>2.9</v>
      </c>
      <c r="K114" s="198">
        <f t="shared" si="27"/>
        <v>6.097560975609756E-2</v>
      </c>
      <c r="L114" s="314">
        <v>342.75</v>
      </c>
      <c r="M114" s="198">
        <f t="shared" si="28"/>
        <v>1.191337258200168</v>
      </c>
      <c r="N114" s="314">
        <v>3119.03</v>
      </c>
      <c r="O114" s="190">
        <v>1</v>
      </c>
      <c r="P114" s="197">
        <f t="shared" si="29"/>
        <v>2.1026072329688814E-2</v>
      </c>
      <c r="Q114" s="314">
        <f t="shared" si="30"/>
        <v>342.75</v>
      </c>
      <c r="R114" s="190">
        <f t="shared" si="31"/>
        <v>8.0999999999999943</v>
      </c>
      <c r="S114" s="192">
        <f t="shared" si="32"/>
        <v>0.17031118587047928</v>
      </c>
      <c r="T114" s="190" t="s">
        <v>477</v>
      </c>
      <c r="U114" s="190" t="s">
        <v>714</v>
      </c>
      <c r="V114" s="190" t="s">
        <v>489</v>
      </c>
      <c r="W114" s="196">
        <v>1</v>
      </c>
      <c r="X114" s="190" t="s">
        <v>425</v>
      </c>
    </row>
    <row r="115" spans="2:25" hidden="1" x14ac:dyDescent="0.25">
      <c r="B115" s="528"/>
      <c r="C115" s="528"/>
      <c r="D115" s="245">
        <v>9</v>
      </c>
      <c r="E115" s="190" t="s">
        <v>518</v>
      </c>
      <c r="F115" s="314">
        <v>2462.9</v>
      </c>
      <c r="G115" s="190">
        <v>120.51</v>
      </c>
      <c r="H115" s="190">
        <v>132.52000000000001</v>
      </c>
      <c r="I115" s="198">
        <f t="shared" si="26"/>
        <v>1.0996597792714298</v>
      </c>
      <c r="J115" s="190">
        <v>13.5</v>
      </c>
      <c r="K115" s="198">
        <f t="shared" si="27"/>
        <v>0.11202389843166542</v>
      </c>
      <c r="L115" s="314">
        <v>110</v>
      </c>
      <c r="M115" s="198">
        <f t="shared" si="28"/>
        <v>1.2116836777030953</v>
      </c>
      <c r="N115" s="314">
        <v>2806.1</v>
      </c>
      <c r="O115" s="190">
        <v>3.12</v>
      </c>
      <c r="P115" s="197">
        <f t="shared" si="29"/>
        <v>2.5889967637540454E-2</v>
      </c>
      <c r="Q115" s="314">
        <f t="shared" si="30"/>
        <v>343.2</v>
      </c>
      <c r="R115" s="190">
        <f t="shared" si="31"/>
        <v>22.390000000000004</v>
      </c>
      <c r="S115" s="192">
        <f t="shared" si="32"/>
        <v>0.18579371006555476</v>
      </c>
      <c r="T115" s="190" t="s">
        <v>467</v>
      </c>
      <c r="U115" s="190" t="s">
        <v>221</v>
      </c>
      <c r="V115" s="190" t="s">
        <v>565</v>
      </c>
      <c r="W115" s="196">
        <v>1</v>
      </c>
      <c r="X115" s="190" t="s">
        <v>469</v>
      </c>
    </row>
    <row r="116" spans="2:25" hidden="1" x14ac:dyDescent="0.25">
      <c r="B116" s="528"/>
      <c r="C116" s="528"/>
      <c r="D116" s="245">
        <v>10</v>
      </c>
      <c r="E116" s="190" t="s">
        <v>519</v>
      </c>
      <c r="F116" s="314">
        <v>1560.15</v>
      </c>
      <c r="G116" s="190">
        <v>235.31</v>
      </c>
      <c r="H116" s="190">
        <v>246.34</v>
      </c>
      <c r="I116" s="198">
        <f t="shared" si="26"/>
        <v>1.0468743359823212</v>
      </c>
      <c r="J116" s="190">
        <v>10.25</v>
      </c>
      <c r="K116" s="198">
        <f t="shared" si="27"/>
        <v>4.3559559729718242E-2</v>
      </c>
      <c r="L116" s="314">
        <v>99.12</v>
      </c>
      <c r="M116" s="198">
        <f t="shared" si="28"/>
        <v>1.0904338957120396</v>
      </c>
      <c r="N116" s="314">
        <v>2109.27</v>
      </c>
      <c r="O116" s="190">
        <v>5.54</v>
      </c>
      <c r="P116" s="197">
        <f t="shared" si="29"/>
        <v>2.3543410819769666E-2</v>
      </c>
      <c r="Q116" s="314">
        <f t="shared" si="30"/>
        <v>549.12480000000005</v>
      </c>
      <c r="R116" s="190">
        <f t="shared" si="31"/>
        <v>15.74000000000003</v>
      </c>
      <c r="S116" s="192">
        <f t="shared" si="32"/>
        <v>6.6890484892269897E-2</v>
      </c>
      <c r="T116" s="190" t="s">
        <v>477</v>
      </c>
      <c r="U116" s="190" t="s">
        <v>714</v>
      </c>
      <c r="V116" s="190" t="s">
        <v>522</v>
      </c>
      <c r="W116" s="196">
        <v>1</v>
      </c>
      <c r="X116" s="190" t="s">
        <v>469</v>
      </c>
    </row>
    <row r="117" spans="2:25" hidden="1" x14ac:dyDescent="0.25">
      <c r="B117" s="689">
        <v>45881</v>
      </c>
      <c r="C117" s="528" t="s">
        <v>324</v>
      </c>
      <c r="D117" s="245">
        <v>1</v>
      </c>
      <c r="E117" s="190" t="s">
        <v>492</v>
      </c>
      <c r="F117" s="314">
        <v>5456.12</v>
      </c>
      <c r="G117" s="190">
        <v>338.48</v>
      </c>
      <c r="H117" s="190">
        <v>341.2</v>
      </c>
      <c r="I117" s="198">
        <f t="shared" si="26"/>
        <v>1.0080359253131645</v>
      </c>
      <c r="J117" s="190">
        <v>32.880000000000003</v>
      </c>
      <c r="K117" s="198">
        <f t="shared" si="27"/>
        <v>9.7140155991491381E-2</v>
      </c>
      <c r="L117" s="314">
        <v>156.74</v>
      </c>
      <c r="M117" s="198">
        <f t="shared" si="28"/>
        <v>1.1051760813046561</v>
      </c>
      <c r="N117" s="314">
        <v>5579.94</v>
      </c>
      <c r="O117" s="190">
        <v>0.79</v>
      </c>
      <c r="P117" s="197">
        <f t="shared" si="29"/>
        <v>2.3339636019853462E-3</v>
      </c>
      <c r="Q117" s="314">
        <f t="shared" si="30"/>
        <v>123.82460000000002</v>
      </c>
      <c r="R117" s="190">
        <f t="shared" si="31"/>
        <v>34.809999999999967</v>
      </c>
      <c r="S117" s="192">
        <f t="shared" si="32"/>
        <v>0.10284211770267065</v>
      </c>
      <c r="T117" s="190" t="s">
        <v>477</v>
      </c>
      <c r="U117" s="190" t="s">
        <v>714</v>
      </c>
      <c r="V117" s="190" t="s">
        <v>489</v>
      </c>
      <c r="W117" s="196">
        <v>1</v>
      </c>
      <c r="X117" s="190" t="s">
        <v>469</v>
      </c>
    </row>
    <row r="118" spans="2:25" hidden="1" x14ac:dyDescent="0.25">
      <c r="B118" s="528"/>
      <c r="C118" s="528"/>
      <c r="D118" s="245">
        <v>2</v>
      </c>
      <c r="E118" s="190" t="s">
        <v>619</v>
      </c>
      <c r="F118" s="314">
        <v>3770.3</v>
      </c>
      <c r="G118" s="190">
        <v>195.95</v>
      </c>
      <c r="H118" s="190">
        <v>217.2</v>
      </c>
      <c r="I118" s="198">
        <f t="shared" si="26"/>
        <v>1.108446032151059</v>
      </c>
      <c r="J118" s="190">
        <v>0</v>
      </c>
      <c r="K118" s="198">
        <f t="shared" si="27"/>
        <v>0</v>
      </c>
      <c r="L118" s="314">
        <v>185</v>
      </c>
      <c r="M118" s="198">
        <f t="shared" si="28"/>
        <v>1.108446032151059</v>
      </c>
      <c r="N118" s="314">
        <v>3931.25</v>
      </c>
      <c r="O118" s="190">
        <v>0.87</v>
      </c>
      <c r="P118" s="197">
        <f t="shared" si="29"/>
        <v>4.4399081398315901E-3</v>
      </c>
      <c r="Q118" s="314">
        <f t="shared" si="30"/>
        <v>160.94999999999999</v>
      </c>
      <c r="R118" s="190">
        <f t="shared" si="31"/>
        <v>20.38</v>
      </c>
      <c r="S118" s="192">
        <f t="shared" si="32"/>
        <v>0.10400612401122736</v>
      </c>
      <c r="T118" s="190" t="s">
        <v>477</v>
      </c>
      <c r="U118" s="190" t="s">
        <v>714</v>
      </c>
      <c r="V118" s="190" t="s">
        <v>491</v>
      </c>
      <c r="W118" s="196">
        <v>1</v>
      </c>
      <c r="X118" s="190" t="s">
        <v>444</v>
      </c>
    </row>
    <row r="119" spans="2:25" hidden="1" x14ac:dyDescent="0.25">
      <c r="B119" s="528"/>
      <c r="C119" s="528"/>
      <c r="D119" s="245">
        <v>3</v>
      </c>
      <c r="E119" s="190" t="s">
        <v>622</v>
      </c>
      <c r="F119" s="314">
        <v>3615.71</v>
      </c>
      <c r="G119" s="190">
        <v>34.159999999999997</v>
      </c>
      <c r="H119" s="190">
        <v>37.58</v>
      </c>
      <c r="I119" s="198">
        <f t="shared" si="26"/>
        <v>1.1001170960187354</v>
      </c>
      <c r="J119" s="190">
        <v>16</v>
      </c>
      <c r="K119" s="198">
        <f t="shared" si="27"/>
        <v>0.46838407494145201</v>
      </c>
      <c r="L119" s="314">
        <v>194.08</v>
      </c>
      <c r="M119" s="198">
        <f t="shared" si="28"/>
        <v>1.5685011709601875</v>
      </c>
      <c r="N119" s="314">
        <v>3769.03</v>
      </c>
      <c r="O119" s="190">
        <v>0.79</v>
      </c>
      <c r="P119" s="197">
        <f t="shared" si="29"/>
        <v>2.3126463700234197E-2</v>
      </c>
      <c r="Q119" s="314">
        <f t="shared" si="30"/>
        <v>153.32320000000001</v>
      </c>
      <c r="R119" s="190">
        <f t="shared" si="31"/>
        <v>18.630000000000003</v>
      </c>
      <c r="S119" s="192">
        <f t="shared" si="32"/>
        <v>0.5453747072599533</v>
      </c>
      <c r="T119" s="190" t="s">
        <v>477</v>
      </c>
      <c r="U119" s="190" t="s">
        <v>714</v>
      </c>
      <c r="V119" s="190" t="s">
        <v>623</v>
      </c>
      <c r="W119" s="196">
        <v>1</v>
      </c>
      <c r="X119" s="190" t="s">
        <v>461</v>
      </c>
    </row>
    <row r="120" spans="2:25" hidden="1" x14ac:dyDescent="0.25">
      <c r="B120" s="528"/>
      <c r="C120" s="528"/>
      <c r="D120" s="245">
        <v>4</v>
      </c>
      <c r="E120" s="190" t="s">
        <v>528</v>
      </c>
      <c r="F120" s="314">
        <v>2760.9900000000002</v>
      </c>
      <c r="G120" s="190">
        <v>49.79</v>
      </c>
      <c r="H120" s="190">
        <v>50.4</v>
      </c>
      <c r="I120" s="198">
        <f t="shared" si="26"/>
        <v>1.0122514561156859</v>
      </c>
      <c r="J120" s="190">
        <v>12</v>
      </c>
      <c r="K120" s="198">
        <f t="shared" si="27"/>
        <v>0.24101225145611568</v>
      </c>
      <c r="L120" s="314">
        <v>235.78</v>
      </c>
      <c r="M120" s="198">
        <f t="shared" si="28"/>
        <v>1.2532637075718016</v>
      </c>
      <c r="N120" s="314">
        <v>2973.19</v>
      </c>
      <c r="O120" s="190">
        <v>0.9</v>
      </c>
      <c r="P120" s="197">
        <f t="shared" si="29"/>
        <v>1.8075918859208676E-2</v>
      </c>
      <c r="Q120" s="314">
        <f t="shared" si="30"/>
        <v>212.202</v>
      </c>
      <c r="R120" s="190">
        <f t="shared" si="31"/>
        <v>11.709999999999999</v>
      </c>
      <c r="S120" s="192">
        <f t="shared" si="32"/>
        <v>0.23518778871259288</v>
      </c>
      <c r="T120" s="190" t="s">
        <v>477</v>
      </c>
      <c r="U120" s="190" t="s">
        <v>714</v>
      </c>
      <c r="V120" s="190" t="s">
        <v>522</v>
      </c>
      <c r="W120" s="196">
        <v>1</v>
      </c>
      <c r="X120" s="190" t="s">
        <v>469</v>
      </c>
    </row>
    <row r="121" spans="2:25" hidden="1" x14ac:dyDescent="0.25">
      <c r="B121" s="528"/>
      <c r="C121" s="528"/>
      <c r="D121" s="245">
        <v>5</v>
      </c>
      <c r="E121" s="190" t="s">
        <v>481</v>
      </c>
      <c r="F121" s="314">
        <v>2654.3399999999997</v>
      </c>
      <c r="G121" s="190">
        <v>318.7</v>
      </c>
      <c r="H121" s="190">
        <v>318.67</v>
      </c>
      <c r="I121" s="198">
        <f t="shared" si="26"/>
        <v>0.99990586758707256</v>
      </c>
      <c r="J121" s="190">
        <v>25</v>
      </c>
      <c r="K121" s="198">
        <f t="shared" si="27"/>
        <v>7.8443677439598375E-2</v>
      </c>
      <c r="L121" s="314">
        <v>111.2</v>
      </c>
      <c r="M121" s="198">
        <f t="shared" si="28"/>
        <v>1.0783495450266709</v>
      </c>
      <c r="N121" s="314">
        <v>2776.66</v>
      </c>
      <c r="O121" s="190">
        <v>1.1000000000000001</v>
      </c>
      <c r="P121" s="197">
        <f t="shared" si="29"/>
        <v>3.4515218073423288E-3</v>
      </c>
      <c r="Q121" s="314">
        <f t="shared" si="30"/>
        <v>122.32000000000001</v>
      </c>
      <c r="R121" s="190">
        <f t="shared" si="31"/>
        <v>23.870000000000026</v>
      </c>
      <c r="S121" s="192">
        <f t="shared" si="32"/>
        <v>7.4898023219328605E-2</v>
      </c>
      <c r="T121" s="190" t="s">
        <v>477</v>
      </c>
      <c r="U121" s="190" t="s">
        <v>714</v>
      </c>
      <c r="V121" s="190" t="s">
        <v>491</v>
      </c>
      <c r="W121" s="196">
        <v>1</v>
      </c>
      <c r="X121" s="190" t="s">
        <v>429</v>
      </c>
    </row>
    <row r="122" spans="2:25" hidden="1" x14ac:dyDescent="0.25">
      <c r="B122" s="528"/>
      <c r="C122" s="528"/>
      <c r="D122" s="245">
        <v>6</v>
      </c>
      <c r="E122" s="190" t="s">
        <v>523</v>
      </c>
      <c r="F122" s="314">
        <v>1912.55</v>
      </c>
      <c r="G122" s="190">
        <v>48.52</v>
      </c>
      <c r="H122" s="190">
        <v>54.9</v>
      </c>
      <c r="I122" s="198">
        <f t="shared" si="26"/>
        <v>1.1314921681780707</v>
      </c>
      <c r="J122" s="190">
        <v>0</v>
      </c>
      <c r="K122" s="198">
        <f t="shared" si="27"/>
        <v>0</v>
      </c>
      <c r="L122" s="314">
        <v>342.75</v>
      </c>
      <c r="M122" s="198">
        <f t="shared" si="28"/>
        <v>1.1314921681780707</v>
      </c>
      <c r="N122" s="314">
        <v>2186.75</v>
      </c>
      <c r="O122" s="190">
        <v>0.8</v>
      </c>
      <c r="P122" s="197">
        <f t="shared" si="29"/>
        <v>1.6488046166529265E-2</v>
      </c>
      <c r="Q122" s="314">
        <f t="shared" si="30"/>
        <v>274.2</v>
      </c>
      <c r="R122" s="190">
        <f t="shared" si="31"/>
        <v>5.5799999999999956</v>
      </c>
      <c r="S122" s="192">
        <f t="shared" si="32"/>
        <v>0.11500412201154153</v>
      </c>
      <c r="T122" s="190" t="s">
        <v>477</v>
      </c>
      <c r="U122" s="190" t="s">
        <v>714</v>
      </c>
      <c r="V122" s="190" t="s">
        <v>489</v>
      </c>
      <c r="W122" s="196">
        <v>1</v>
      </c>
      <c r="X122" s="190" t="s">
        <v>425</v>
      </c>
    </row>
    <row r="123" spans="2:25" hidden="1" x14ac:dyDescent="0.25">
      <c r="B123" s="528"/>
      <c r="C123" s="528"/>
      <c r="D123" s="245">
        <v>7</v>
      </c>
      <c r="E123" s="190" t="s">
        <v>530</v>
      </c>
      <c r="F123" s="314">
        <v>1857.77</v>
      </c>
      <c r="G123" s="190">
        <v>29.04</v>
      </c>
      <c r="H123" s="190">
        <v>31.553000000000001</v>
      </c>
      <c r="I123" s="198">
        <f t="shared" si="26"/>
        <v>1.0865358126721765</v>
      </c>
      <c r="J123" s="190">
        <v>7</v>
      </c>
      <c r="K123" s="198">
        <f t="shared" si="27"/>
        <v>0.24104683195592289</v>
      </c>
      <c r="L123" s="314">
        <v>212.73</v>
      </c>
      <c r="M123" s="198">
        <f t="shared" si="28"/>
        <v>1.3275826446280992</v>
      </c>
      <c r="N123" s="314">
        <v>2023.7</v>
      </c>
      <c r="O123" s="190">
        <v>0.78</v>
      </c>
      <c r="P123" s="197">
        <f t="shared" si="29"/>
        <v>2.6859504132231406E-2</v>
      </c>
      <c r="Q123" s="314">
        <f t="shared" si="30"/>
        <v>165.92939999999999</v>
      </c>
      <c r="R123" s="190">
        <f t="shared" si="31"/>
        <v>8.7329999999999988</v>
      </c>
      <c r="S123" s="192">
        <f t="shared" si="32"/>
        <v>0.30072314049586774</v>
      </c>
      <c r="T123" s="190" t="s">
        <v>477</v>
      </c>
      <c r="U123" s="190" t="s">
        <v>714</v>
      </c>
      <c r="V123" s="190" t="s">
        <v>491</v>
      </c>
      <c r="W123" s="196">
        <v>1</v>
      </c>
      <c r="X123" s="190" t="s">
        <v>436</v>
      </c>
    </row>
    <row r="124" spans="2:25" hidden="1" x14ac:dyDescent="0.25">
      <c r="B124" s="528"/>
      <c r="C124" s="528"/>
      <c r="D124" s="245">
        <v>8</v>
      </c>
      <c r="E124" s="190" t="s">
        <v>518</v>
      </c>
      <c r="F124" s="314">
        <v>1838.1</v>
      </c>
      <c r="G124" s="190">
        <v>110.7</v>
      </c>
      <c r="H124" s="190">
        <v>112.21</v>
      </c>
      <c r="I124" s="198">
        <f t="shared" si="26"/>
        <v>1.0136404697380306</v>
      </c>
      <c r="J124" s="190">
        <v>13.8</v>
      </c>
      <c r="K124" s="198">
        <f t="shared" si="27"/>
        <v>0.12466124661246612</v>
      </c>
      <c r="L124" s="314">
        <v>110</v>
      </c>
      <c r="M124" s="198">
        <f t="shared" si="28"/>
        <v>1.1383017163504967</v>
      </c>
      <c r="N124" s="314">
        <v>1903</v>
      </c>
      <c r="O124" s="190">
        <v>0.89</v>
      </c>
      <c r="P124" s="197">
        <f t="shared" si="29"/>
        <v>8.0397470641373082E-3</v>
      </c>
      <c r="Q124" s="314">
        <f t="shared" si="30"/>
        <v>97.9</v>
      </c>
      <c r="R124" s="190">
        <f t="shared" si="31"/>
        <v>14.419999999999987</v>
      </c>
      <c r="S124" s="192">
        <f t="shared" si="32"/>
        <v>0.13026196928635941</v>
      </c>
      <c r="T124" s="190" t="s">
        <v>467</v>
      </c>
      <c r="U124" s="190" t="s">
        <v>221</v>
      </c>
      <c r="V124" s="190" t="s">
        <v>521</v>
      </c>
      <c r="W124" s="196">
        <v>1</v>
      </c>
      <c r="X124" s="190" t="s">
        <v>469</v>
      </c>
    </row>
    <row r="125" spans="2:25" hidden="1" x14ac:dyDescent="0.25">
      <c r="B125" s="528"/>
      <c r="C125" s="528"/>
      <c r="D125" s="245">
        <v>9</v>
      </c>
      <c r="E125" s="190" t="s">
        <v>493</v>
      </c>
      <c r="F125" s="314">
        <v>1558.6</v>
      </c>
      <c r="G125" s="190">
        <v>20.21</v>
      </c>
      <c r="H125" s="190">
        <v>21.07</v>
      </c>
      <c r="I125" s="198">
        <f t="shared" si="26"/>
        <v>1.0425531914893618</v>
      </c>
      <c r="J125" s="190">
        <v>5.58</v>
      </c>
      <c r="K125" s="198">
        <f t="shared" si="27"/>
        <v>0.27610094012864916</v>
      </c>
      <c r="L125" s="314">
        <v>278.82</v>
      </c>
      <c r="M125" s="198">
        <f t="shared" si="28"/>
        <v>1.3186541316180107</v>
      </c>
      <c r="N125" s="314">
        <v>1795.6</v>
      </c>
      <c r="O125" s="190">
        <v>0.85</v>
      </c>
      <c r="P125" s="197">
        <f t="shared" si="29"/>
        <v>4.2058386937159818E-2</v>
      </c>
      <c r="Q125" s="314">
        <f t="shared" si="30"/>
        <v>236.99699999999999</v>
      </c>
      <c r="R125" s="190">
        <f t="shared" si="31"/>
        <v>5.5899999999999981</v>
      </c>
      <c r="S125" s="192">
        <f t="shared" si="32"/>
        <v>0.27659574468085096</v>
      </c>
      <c r="T125" s="190" t="s">
        <v>477</v>
      </c>
      <c r="U125" s="190" t="s">
        <v>714</v>
      </c>
      <c r="V125" s="190" t="s">
        <v>468</v>
      </c>
      <c r="W125" s="196">
        <v>1</v>
      </c>
      <c r="X125" s="190" t="s">
        <v>469</v>
      </c>
    </row>
    <row r="126" spans="2:25" hidden="1" x14ac:dyDescent="0.25">
      <c r="B126" s="528"/>
      <c r="C126" s="528"/>
      <c r="D126" s="245">
        <v>10</v>
      </c>
      <c r="E126" s="190" t="s">
        <v>556</v>
      </c>
      <c r="F126" s="314">
        <v>1434.6999999999998</v>
      </c>
      <c r="G126" s="190">
        <v>54.36</v>
      </c>
      <c r="H126" s="190">
        <v>54.97</v>
      </c>
      <c r="I126" s="198">
        <f t="shared" si="26"/>
        <v>1.0112214863870492</v>
      </c>
      <c r="J126" s="190">
        <v>6.3</v>
      </c>
      <c r="K126" s="198">
        <f t="shared" si="27"/>
        <v>0.11589403973509933</v>
      </c>
      <c r="L126" s="314">
        <v>230.66</v>
      </c>
      <c r="M126" s="198">
        <f t="shared" si="28"/>
        <v>1.1271155261221486</v>
      </c>
      <c r="N126" s="314">
        <v>1593.86</v>
      </c>
      <c r="O126" s="190">
        <v>0.69</v>
      </c>
      <c r="P126" s="197">
        <f t="shared" si="29"/>
        <v>1.2693156732891831E-2</v>
      </c>
      <c r="Q126" s="314">
        <f t="shared" si="30"/>
        <v>159.15539999999999</v>
      </c>
      <c r="R126" s="190">
        <f t="shared" si="31"/>
        <v>6.2199999999999971</v>
      </c>
      <c r="S126" s="192">
        <f t="shared" si="32"/>
        <v>0.11442236938925675</v>
      </c>
      <c r="T126" s="190" t="s">
        <v>477</v>
      </c>
      <c r="U126" s="190" t="s">
        <v>714</v>
      </c>
      <c r="V126" s="190" t="s">
        <v>491</v>
      </c>
      <c r="W126" s="196">
        <v>1</v>
      </c>
      <c r="X126" s="190" t="s">
        <v>469</v>
      </c>
    </row>
    <row r="127" spans="2:25" hidden="1" x14ac:dyDescent="0.25">
      <c r="B127" s="689">
        <v>45882</v>
      </c>
      <c r="C127" s="528" t="s">
        <v>325</v>
      </c>
      <c r="D127" s="245">
        <v>1</v>
      </c>
      <c r="E127" s="190" t="s">
        <v>515</v>
      </c>
      <c r="F127" s="314">
        <v>4043.1700000000005</v>
      </c>
      <c r="G127" s="190">
        <v>317.45999999999998</v>
      </c>
      <c r="H127" s="190">
        <v>349.2</v>
      </c>
      <c r="I127" s="198">
        <f t="shared" si="26"/>
        <v>1.0999810999810999</v>
      </c>
      <c r="J127" s="190">
        <v>0</v>
      </c>
      <c r="K127" s="198">
        <f t="shared" si="27"/>
        <v>0</v>
      </c>
      <c r="L127" s="314">
        <v>133.88</v>
      </c>
      <c r="M127" s="198">
        <f t="shared" si="28"/>
        <v>1.0999810999810999</v>
      </c>
      <c r="N127" s="314">
        <v>4249.3500000000004</v>
      </c>
      <c r="O127" s="190">
        <v>1.54</v>
      </c>
      <c r="P127" s="197">
        <f t="shared" si="29"/>
        <v>4.8510048510048516E-3</v>
      </c>
      <c r="Q127" s="314">
        <f t="shared" si="30"/>
        <v>206.17519999999999</v>
      </c>
      <c r="R127" s="190">
        <f t="shared" si="31"/>
        <v>30.20000000000001</v>
      </c>
      <c r="S127" s="192">
        <f t="shared" si="32"/>
        <v>9.5130095130095169E-2</v>
      </c>
      <c r="T127" s="190" t="s">
        <v>477</v>
      </c>
      <c r="U127" s="190" t="s">
        <v>714</v>
      </c>
      <c r="V127" s="190" t="s">
        <v>625</v>
      </c>
      <c r="W127" s="196">
        <v>1</v>
      </c>
      <c r="X127" s="190" t="s">
        <v>413</v>
      </c>
      <c r="Y127" s="193" t="s">
        <v>408</v>
      </c>
    </row>
    <row r="128" spans="2:25" hidden="1" x14ac:dyDescent="0.25">
      <c r="B128" s="528"/>
      <c r="C128" s="528"/>
      <c r="D128" s="245">
        <v>2</v>
      </c>
      <c r="E128" s="190" t="s">
        <v>492</v>
      </c>
      <c r="F128" s="314">
        <v>3775.87</v>
      </c>
      <c r="G128" s="190">
        <v>354.2</v>
      </c>
      <c r="H128" s="190">
        <v>362.92</v>
      </c>
      <c r="I128" s="198">
        <f t="shared" si="26"/>
        <v>1.0246188594014682</v>
      </c>
      <c r="J128" s="190">
        <v>22.9</v>
      </c>
      <c r="K128" s="198">
        <f t="shared" si="27"/>
        <v>6.4652738565782047E-2</v>
      </c>
      <c r="L128" s="314">
        <v>156.74</v>
      </c>
      <c r="M128" s="198">
        <f t="shared" si="28"/>
        <v>1.0892715979672503</v>
      </c>
      <c r="N128" s="314">
        <v>4956.12</v>
      </c>
      <c r="O128" s="190">
        <v>7.53</v>
      </c>
      <c r="P128" s="197">
        <f t="shared" si="29"/>
        <v>2.1259175607001694E-2</v>
      </c>
      <c r="Q128" s="314">
        <f t="shared" si="30"/>
        <v>1180.2522000000001</v>
      </c>
      <c r="R128" s="190">
        <f t="shared" si="31"/>
        <v>24.090000000000003</v>
      </c>
      <c r="S128" s="192">
        <f t="shared" si="32"/>
        <v>6.8012422360248459E-2</v>
      </c>
      <c r="T128" s="190" t="s">
        <v>477</v>
      </c>
      <c r="U128" s="190" t="s">
        <v>714</v>
      </c>
      <c r="V128" s="190" t="s">
        <v>489</v>
      </c>
      <c r="W128" s="196">
        <v>1</v>
      </c>
      <c r="X128" s="190" t="s">
        <v>469</v>
      </c>
      <c r="Y128" s="195" t="s">
        <v>409</v>
      </c>
    </row>
    <row r="129" spans="2:24" hidden="1" x14ac:dyDescent="0.25">
      <c r="B129" s="528"/>
      <c r="C129" s="528"/>
      <c r="D129" s="245">
        <v>3</v>
      </c>
      <c r="E129" s="190" t="s">
        <v>523</v>
      </c>
      <c r="F129" s="314">
        <v>3293.83</v>
      </c>
      <c r="G129" s="190">
        <v>46.52</v>
      </c>
      <c r="H129" s="190">
        <v>50.94</v>
      </c>
      <c r="I129" s="198">
        <f t="shared" si="26"/>
        <v>1.0950128976784177</v>
      </c>
      <c r="J129" s="190">
        <v>5.8</v>
      </c>
      <c r="K129" s="198">
        <f t="shared" si="27"/>
        <v>0.12467755803955287</v>
      </c>
      <c r="L129" s="314">
        <v>342.75</v>
      </c>
      <c r="M129" s="198">
        <f t="shared" si="28"/>
        <v>1.2196904557179706</v>
      </c>
      <c r="N129" s="314">
        <v>3502.91</v>
      </c>
      <c r="O129" s="190">
        <v>0.61</v>
      </c>
      <c r="P129" s="197">
        <f t="shared" si="29"/>
        <v>1.3112639724849526E-2</v>
      </c>
      <c r="Q129" s="314">
        <f t="shared" si="30"/>
        <v>209.07749999999999</v>
      </c>
      <c r="R129" s="190">
        <f t="shared" si="31"/>
        <v>9.6099999999999923</v>
      </c>
      <c r="S129" s="192">
        <f t="shared" si="32"/>
        <v>0.20657781599312106</v>
      </c>
      <c r="T129" s="190" t="s">
        <v>477</v>
      </c>
      <c r="U129" s="190" t="s">
        <v>714</v>
      </c>
      <c r="V129" s="190" t="s">
        <v>489</v>
      </c>
      <c r="W129" s="196">
        <v>1</v>
      </c>
      <c r="X129" s="190" t="s">
        <v>425</v>
      </c>
    </row>
    <row r="130" spans="2:24" hidden="1" x14ac:dyDescent="0.25">
      <c r="B130" s="528"/>
      <c r="C130" s="528"/>
      <c r="D130" s="245">
        <v>4</v>
      </c>
      <c r="E130" s="190" t="s">
        <v>486</v>
      </c>
      <c r="F130" s="314">
        <v>2551.1899999999996</v>
      </c>
      <c r="G130" s="190">
        <v>94.28</v>
      </c>
      <c r="H130" s="190">
        <v>96.1</v>
      </c>
      <c r="I130" s="198">
        <f t="shared" si="26"/>
        <v>1.0193042002545607</v>
      </c>
      <c r="J130" s="190">
        <v>6</v>
      </c>
      <c r="K130" s="198">
        <f t="shared" si="27"/>
        <v>6.3640220619431476E-2</v>
      </c>
      <c r="L130" s="314">
        <v>410.16</v>
      </c>
      <c r="M130" s="198">
        <f t="shared" si="28"/>
        <v>1.0829444208739922</v>
      </c>
      <c r="N130" s="314">
        <v>3207.45</v>
      </c>
      <c r="O130" s="190">
        <v>1.6</v>
      </c>
      <c r="P130" s="197">
        <f t="shared" si="29"/>
        <v>1.6970725498515062E-2</v>
      </c>
      <c r="Q130" s="314">
        <f t="shared" si="30"/>
        <v>656.25600000000009</v>
      </c>
      <c r="R130" s="190">
        <f t="shared" si="31"/>
        <v>6.2199999999999935</v>
      </c>
      <c r="S130" s="192">
        <f t="shared" si="32"/>
        <v>6.5973695375477232E-2</v>
      </c>
      <c r="T130" s="190" t="s">
        <v>477</v>
      </c>
      <c r="U130" s="190" t="s">
        <v>714</v>
      </c>
      <c r="V130" s="190" t="s">
        <v>489</v>
      </c>
      <c r="W130" s="196">
        <v>1</v>
      </c>
      <c r="X130" s="190" t="s">
        <v>469</v>
      </c>
    </row>
    <row r="131" spans="2:24" hidden="1" x14ac:dyDescent="0.25">
      <c r="B131" s="528"/>
      <c r="C131" s="528"/>
      <c r="D131" s="245">
        <v>5</v>
      </c>
      <c r="E131" s="190" t="s">
        <v>488</v>
      </c>
      <c r="F131" s="314">
        <v>2482.4300000000003</v>
      </c>
      <c r="G131" s="190">
        <v>71.92</v>
      </c>
      <c r="H131" s="190">
        <v>72.3</v>
      </c>
      <c r="I131" s="198">
        <f t="shared" si="26"/>
        <v>1.0052836484983314</v>
      </c>
      <c r="J131" s="190">
        <v>7</v>
      </c>
      <c r="K131" s="198">
        <f t="shared" si="27"/>
        <v>9.7330367074527246E-2</v>
      </c>
      <c r="L131" s="314">
        <v>365.6</v>
      </c>
      <c r="M131" s="198">
        <f t="shared" si="28"/>
        <v>1.1026140155728588</v>
      </c>
      <c r="N131" s="314">
        <v>2698.13</v>
      </c>
      <c r="O131" s="190">
        <v>0.59</v>
      </c>
      <c r="P131" s="197">
        <f t="shared" si="29"/>
        <v>8.2035595105672959E-3</v>
      </c>
      <c r="Q131" s="314">
        <f t="shared" si="30"/>
        <v>215.70400000000001</v>
      </c>
      <c r="R131" s="190">
        <f t="shared" si="31"/>
        <v>6.7899999999999956</v>
      </c>
      <c r="S131" s="192">
        <f t="shared" si="32"/>
        <v>9.441045606229137E-2</v>
      </c>
      <c r="T131" s="190" t="s">
        <v>477</v>
      </c>
      <c r="U131" s="190" t="s">
        <v>714</v>
      </c>
      <c r="V131" s="190" t="s">
        <v>489</v>
      </c>
      <c r="W131" s="196">
        <v>1</v>
      </c>
      <c r="X131" s="190" t="s">
        <v>418</v>
      </c>
    </row>
    <row r="132" spans="2:24" hidden="1" x14ac:dyDescent="0.25">
      <c r="B132" s="528"/>
      <c r="C132" s="528"/>
      <c r="D132" s="245">
        <v>6</v>
      </c>
      <c r="E132" s="190" t="s">
        <v>490</v>
      </c>
      <c r="F132" s="314">
        <v>2346.7000000000003</v>
      </c>
      <c r="G132" s="190">
        <v>138.91</v>
      </c>
      <c r="H132" s="190">
        <v>139.22</v>
      </c>
      <c r="I132" s="198">
        <f t="shared" si="26"/>
        <v>1.0022316607875603</v>
      </c>
      <c r="J132" s="190">
        <v>19.8</v>
      </c>
      <c r="K132" s="198">
        <f t="shared" si="27"/>
        <v>0.14253833417320569</v>
      </c>
      <c r="L132" s="314">
        <v>127.4</v>
      </c>
      <c r="M132" s="198">
        <f t="shared" si="28"/>
        <v>1.1447699949607661</v>
      </c>
      <c r="N132" s="314">
        <v>2562.0100000000002</v>
      </c>
      <c r="O132" s="190">
        <v>1.69</v>
      </c>
      <c r="P132" s="197">
        <f t="shared" si="29"/>
        <v>1.2166150745086746E-2</v>
      </c>
      <c r="Q132" s="314">
        <f t="shared" si="30"/>
        <v>215.30600000000001</v>
      </c>
      <c r="R132" s="190">
        <f t="shared" si="31"/>
        <v>18.420000000000012</v>
      </c>
      <c r="S132" s="192">
        <f t="shared" si="32"/>
        <v>0.13260384421567931</v>
      </c>
      <c r="T132" s="190" t="s">
        <v>477</v>
      </c>
      <c r="U132" s="190" t="s">
        <v>714</v>
      </c>
      <c r="V132" s="190" t="s">
        <v>491</v>
      </c>
      <c r="W132" s="196">
        <v>1</v>
      </c>
      <c r="X132" s="190" t="s">
        <v>469</v>
      </c>
    </row>
    <row r="133" spans="2:24" hidden="1" x14ac:dyDescent="0.25">
      <c r="B133" s="528"/>
      <c r="C133" s="528"/>
      <c r="D133" s="245">
        <v>7</v>
      </c>
      <c r="E133" s="190" t="s">
        <v>517</v>
      </c>
      <c r="F133" s="314">
        <v>2115.37</v>
      </c>
      <c r="G133" s="190">
        <v>33.99</v>
      </c>
      <c r="H133" s="190">
        <v>41.9</v>
      </c>
      <c r="I133" s="198">
        <f t="shared" si="26"/>
        <v>1.2327155045601645</v>
      </c>
      <c r="J133" s="190">
        <v>0</v>
      </c>
      <c r="K133" s="198">
        <f t="shared" si="27"/>
        <v>0</v>
      </c>
      <c r="L133" s="314">
        <v>294.62</v>
      </c>
      <c r="M133" s="198">
        <f t="shared" si="28"/>
        <v>1.2327155045601645</v>
      </c>
      <c r="N133" s="314">
        <v>2330.44</v>
      </c>
      <c r="O133" s="190">
        <v>0.73</v>
      </c>
      <c r="P133" s="197">
        <f t="shared" si="29"/>
        <v>2.1476904972050601E-2</v>
      </c>
      <c r="Q133" s="314">
        <f t="shared" si="30"/>
        <v>215.07259999999999</v>
      </c>
      <c r="R133" s="190">
        <f t="shared" si="31"/>
        <v>7.1799999999999962</v>
      </c>
      <c r="S133" s="192">
        <f t="shared" si="32"/>
        <v>0.21123859958811403</v>
      </c>
      <c r="T133" s="190" t="s">
        <v>467</v>
      </c>
      <c r="U133" s="190" t="s">
        <v>221</v>
      </c>
      <c r="V133" s="190" t="s">
        <v>521</v>
      </c>
      <c r="W133" s="196">
        <v>1</v>
      </c>
      <c r="X133" s="190" t="s">
        <v>469</v>
      </c>
    </row>
    <row r="134" spans="2:24" hidden="1" x14ac:dyDescent="0.25">
      <c r="B134" s="528"/>
      <c r="C134" s="528"/>
      <c r="D134" s="245">
        <v>8</v>
      </c>
      <c r="E134" s="190" t="s">
        <v>493</v>
      </c>
      <c r="F134" s="314">
        <v>2057.69</v>
      </c>
      <c r="G134" s="190">
        <v>20.64</v>
      </c>
      <c r="H134" s="190">
        <v>23.85</v>
      </c>
      <c r="I134" s="198">
        <f t="shared" si="26"/>
        <v>1.1555232558139534</v>
      </c>
      <c r="J134" s="190">
        <v>4.95</v>
      </c>
      <c r="K134" s="198">
        <f t="shared" si="27"/>
        <v>0.23982558139534885</v>
      </c>
      <c r="L134" s="314">
        <v>278.82</v>
      </c>
      <c r="M134" s="198">
        <f t="shared" si="28"/>
        <v>1.3953488372093024</v>
      </c>
      <c r="N134" s="314">
        <v>2275.17</v>
      </c>
      <c r="O134" s="190">
        <v>0.78</v>
      </c>
      <c r="P134" s="197">
        <f t="shared" si="29"/>
        <v>3.7790697674418602E-2</v>
      </c>
      <c r="Q134" s="314">
        <f t="shared" si="30"/>
        <v>217.4796</v>
      </c>
      <c r="R134" s="190">
        <f t="shared" si="31"/>
        <v>7.38</v>
      </c>
      <c r="S134" s="192">
        <f t="shared" si="32"/>
        <v>0.35755813953488369</v>
      </c>
      <c r="T134" s="190" t="s">
        <v>477</v>
      </c>
      <c r="U134" s="190" t="s">
        <v>714</v>
      </c>
      <c r="V134" s="190" t="s">
        <v>468</v>
      </c>
      <c r="W134" s="196">
        <v>1</v>
      </c>
      <c r="X134" s="190" t="s">
        <v>469</v>
      </c>
    </row>
    <row r="135" spans="2:24" hidden="1" x14ac:dyDescent="0.25">
      <c r="B135" s="528"/>
      <c r="C135" s="528"/>
      <c r="D135" s="245">
        <v>9</v>
      </c>
      <c r="E135" s="190" t="s">
        <v>624</v>
      </c>
      <c r="F135" s="314">
        <v>2017.71</v>
      </c>
      <c r="G135" s="190">
        <v>480.4</v>
      </c>
      <c r="H135" s="190">
        <v>481.97</v>
      </c>
      <c r="I135" s="198">
        <f t="shared" si="26"/>
        <v>1.0032681099084098</v>
      </c>
      <c r="J135" s="190">
        <v>26</v>
      </c>
      <c r="K135" s="198">
        <f t="shared" si="27"/>
        <v>5.4121565362198171E-2</v>
      </c>
      <c r="L135" s="314">
        <v>81</v>
      </c>
      <c r="M135" s="198">
        <f t="shared" si="28"/>
        <v>1.057389675270608</v>
      </c>
      <c r="N135" s="314">
        <v>2233.17</v>
      </c>
      <c r="O135" s="190">
        <v>2.66</v>
      </c>
      <c r="P135" s="197">
        <f t="shared" si="29"/>
        <v>5.5370524562864286E-3</v>
      </c>
      <c r="Q135" s="314">
        <f t="shared" si="30"/>
        <v>215.46</v>
      </c>
      <c r="R135" s="190">
        <f t="shared" si="31"/>
        <v>24.91000000000005</v>
      </c>
      <c r="S135" s="192">
        <f t="shared" si="32"/>
        <v>5.1852622814321507E-2</v>
      </c>
      <c r="T135" s="190" t="s">
        <v>477</v>
      </c>
      <c r="U135" s="190" t="s">
        <v>714</v>
      </c>
      <c r="V135" s="190" t="s">
        <v>491</v>
      </c>
      <c r="W135" s="196">
        <v>1</v>
      </c>
      <c r="X135" s="190" t="s">
        <v>469</v>
      </c>
    </row>
    <row r="136" spans="2:24" hidden="1" x14ac:dyDescent="0.25">
      <c r="B136" s="528"/>
      <c r="C136" s="528"/>
      <c r="D136" s="245">
        <v>10</v>
      </c>
      <c r="E136" s="190" t="s">
        <v>556</v>
      </c>
      <c r="F136" s="314">
        <v>1969.84</v>
      </c>
      <c r="G136" s="190">
        <v>53.29</v>
      </c>
      <c r="H136" s="190">
        <v>53.32</v>
      </c>
      <c r="I136" s="198">
        <f t="shared" ref="I136:I199" si="33">H136/G136</f>
        <v>1.0005629574028898</v>
      </c>
      <c r="J136" s="190">
        <v>9.4499999999999993</v>
      </c>
      <c r="K136" s="198">
        <f t="shared" ref="K136:K199" si="34">J136/G136</f>
        <v>0.1773315819103021</v>
      </c>
      <c r="L136" s="314">
        <v>230.66</v>
      </c>
      <c r="M136" s="198">
        <f t="shared" ref="M136:M199" si="35">(H136+J136)/G136</f>
        <v>1.1778945393131919</v>
      </c>
      <c r="N136" s="314">
        <v>2186.66</v>
      </c>
      <c r="O136" s="190">
        <v>0.94</v>
      </c>
      <c r="P136" s="197">
        <f t="shared" si="29"/>
        <v>1.7639331957215235E-2</v>
      </c>
      <c r="Q136" s="314">
        <f t="shared" si="30"/>
        <v>216.82039999999998</v>
      </c>
      <c r="R136" s="190">
        <f t="shared" si="31"/>
        <v>8.5399999999999974</v>
      </c>
      <c r="S136" s="192">
        <f t="shared" si="32"/>
        <v>0.16025520735597668</v>
      </c>
      <c r="T136" s="190" t="s">
        <v>477</v>
      </c>
      <c r="U136" s="190" t="s">
        <v>714</v>
      </c>
      <c r="V136" s="190" t="s">
        <v>491</v>
      </c>
      <c r="W136" s="196">
        <v>1</v>
      </c>
      <c r="X136" s="190" t="s">
        <v>469</v>
      </c>
    </row>
    <row r="137" spans="2:24" hidden="1" x14ac:dyDescent="0.25">
      <c r="B137" s="689">
        <v>45883</v>
      </c>
      <c r="C137" s="528" t="s">
        <v>410</v>
      </c>
      <c r="D137" s="245">
        <v>1</v>
      </c>
      <c r="E137" s="190" t="s">
        <v>492</v>
      </c>
      <c r="F137" s="314">
        <v>6319.76</v>
      </c>
      <c r="G137" s="190">
        <v>340.34</v>
      </c>
      <c r="H137" s="190">
        <v>344.53</v>
      </c>
      <c r="I137" s="198">
        <f t="shared" si="33"/>
        <v>1.0123112181935712</v>
      </c>
      <c r="J137" s="190">
        <v>38.25</v>
      </c>
      <c r="K137" s="198">
        <f t="shared" si="34"/>
        <v>0.1123876123876124</v>
      </c>
      <c r="L137" s="314">
        <v>156.74</v>
      </c>
      <c r="M137" s="198">
        <f t="shared" si="35"/>
        <v>1.1246988305811836</v>
      </c>
      <c r="N137" s="314">
        <v>6652.05</v>
      </c>
      <c r="O137" s="190">
        <v>2.12</v>
      </c>
      <c r="P137" s="197">
        <f t="shared" si="29"/>
        <v>6.229065052594465E-3</v>
      </c>
      <c r="Q137" s="314">
        <f t="shared" si="30"/>
        <v>332.28880000000004</v>
      </c>
      <c r="R137" s="190">
        <f t="shared" si="31"/>
        <v>40.32</v>
      </c>
      <c r="S137" s="192">
        <f t="shared" si="32"/>
        <v>0.11846976552858907</v>
      </c>
      <c r="T137" s="190" t="s">
        <v>477</v>
      </c>
      <c r="U137" s="190" t="s">
        <v>714</v>
      </c>
      <c r="V137" s="190" t="s">
        <v>489</v>
      </c>
      <c r="W137" s="196">
        <v>1</v>
      </c>
      <c r="X137" s="190" t="s">
        <v>469</v>
      </c>
    </row>
    <row r="138" spans="2:24" hidden="1" x14ac:dyDescent="0.25">
      <c r="B138" s="528"/>
      <c r="C138" s="528"/>
      <c r="D138" s="245">
        <v>2</v>
      </c>
      <c r="E138" s="190" t="s">
        <v>516</v>
      </c>
      <c r="F138" s="314">
        <v>4622.2300000000005</v>
      </c>
      <c r="G138" s="190">
        <v>86.86</v>
      </c>
      <c r="H138" s="190">
        <v>91.57</v>
      </c>
      <c r="I138" s="198">
        <f t="shared" si="33"/>
        <v>1.0542251899608566</v>
      </c>
      <c r="J138" s="190">
        <v>10.23</v>
      </c>
      <c r="K138" s="198">
        <f t="shared" si="34"/>
        <v>0.11777573106147825</v>
      </c>
      <c r="L138" s="314">
        <v>331.58</v>
      </c>
      <c r="M138" s="198">
        <f t="shared" si="35"/>
        <v>1.1720009210223348</v>
      </c>
      <c r="N138" s="314">
        <v>4953.8100000000004</v>
      </c>
      <c r="O138" s="190">
        <v>1</v>
      </c>
      <c r="P138" s="197">
        <f t="shared" si="29"/>
        <v>1.1512779184895234E-2</v>
      </c>
      <c r="Q138" s="314">
        <f t="shared" si="30"/>
        <v>331.58</v>
      </c>
      <c r="R138" s="190">
        <f t="shared" si="31"/>
        <v>13.939999999999998</v>
      </c>
      <c r="S138" s="192">
        <f t="shared" si="32"/>
        <v>0.16048814183743954</v>
      </c>
      <c r="T138" s="190" t="s">
        <v>477</v>
      </c>
      <c r="U138" s="190" t="s">
        <v>714</v>
      </c>
      <c r="V138" s="190" t="s">
        <v>489</v>
      </c>
      <c r="W138" s="196">
        <v>1</v>
      </c>
      <c r="X138" s="190" t="s">
        <v>421</v>
      </c>
    </row>
    <row r="139" spans="2:24" hidden="1" x14ac:dyDescent="0.25">
      <c r="B139" s="528"/>
      <c r="C139" s="528"/>
      <c r="D139" s="245">
        <v>3</v>
      </c>
      <c r="E139" s="190" t="s">
        <v>517</v>
      </c>
      <c r="F139" s="314">
        <v>2536.6800000000003</v>
      </c>
      <c r="G139" s="190">
        <v>32.53</v>
      </c>
      <c r="H139" s="190">
        <v>39.26</v>
      </c>
      <c r="I139" s="198">
        <f t="shared" si="33"/>
        <v>1.2068859514294497</v>
      </c>
      <c r="J139" s="190">
        <v>3</v>
      </c>
      <c r="K139" s="198">
        <f t="shared" si="34"/>
        <v>9.2222563787273282E-2</v>
      </c>
      <c r="L139" s="314">
        <v>294.62</v>
      </c>
      <c r="M139" s="198">
        <f t="shared" si="35"/>
        <v>1.299108515216723</v>
      </c>
      <c r="N139" s="314">
        <v>2866.65</v>
      </c>
      <c r="O139" s="190">
        <v>1.1200000000000001</v>
      </c>
      <c r="P139" s="197">
        <f t="shared" si="29"/>
        <v>3.4429757147248698E-2</v>
      </c>
      <c r="Q139" s="314">
        <f t="shared" si="30"/>
        <v>329.97440000000006</v>
      </c>
      <c r="R139" s="190">
        <f t="shared" si="31"/>
        <v>8.6099999999999959</v>
      </c>
      <c r="S139" s="192">
        <f t="shared" si="32"/>
        <v>0.26467875806947422</v>
      </c>
      <c r="T139" s="190" t="s">
        <v>467</v>
      </c>
      <c r="U139" s="190" t="s">
        <v>221</v>
      </c>
      <c r="V139" s="190" t="s">
        <v>521</v>
      </c>
      <c r="W139" s="196">
        <v>1</v>
      </c>
      <c r="X139" s="190" t="s">
        <v>469</v>
      </c>
    </row>
    <row r="140" spans="2:24" hidden="1" x14ac:dyDescent="0.25">
      <c r="B140" s="528"/>
      <c r="C140" s="528"/>
      <c r="D140" s="245">
        <v>4</v>
      </c>
      <c r="E140" s="190" t="s">
        <v>465</v>
      </c>
      <c r="F140" s="314">
        <v>2450.62</v>
      </c>
      <c r="G140" s="190">
        <v>33.520000000000003</v>
      </c>
      <c r="H140" s="190">
        <v>36.08</v>
      </c>
      <c r="I140" s="198">
        <f t="shared" si="33"/>
        <v>1.0763723150357993</v>
      </c>
      <c r="J140" s="190">
        <v>1.9</v>
      </c>
      <c r="K140" s="198">
        <f t="shared" si="34"/>
        <v>5.6682577565632448E-2</v>
      </c>
      <c r="L140" s="314">
        <v>814.16</v>
      </c>
      <c r="M140" s="198">
        <f t="shared" si="35"/>
        <v>1.1330548926014319</v>
      </c>
      <c r="N140" s="314">
        <v>3631.15</v>
      </c>
      <c r="O140" s="190">
        <v>1.45</v>
      </c>
      <c r="P140" s="197">
        <f t="shared" si="29"/>
        <v>4.3257756563245819E-2</v>
      </c>
      <c r="Q140" s="314">
        <f t="shared" si="30"/>
        <v>1180.5319999999999</v>
      </c>
      <c r="R140" s="190">
        <f t="shared" si="31"/>
        <v>3.0099999999999936</v>
      </c>
      <c r="S140" s="192">
        <f t="shared" si="32"/>
        <v>8.9797136038185954E-2</v>
      </c>
      <c r="T140" s="190" t="s">
        <v>477</v>
      </c>
      <c r="U140" s="190" t="s">
        <v>714</v>
      </c>
      <c r="V140" s="190" t="s">
        <v>489</v>
      </c>
      <c r="W140" s="196">
        <v>1</v>
      </c>
      <c r="X140" s="190" t="s">
        <v>414</v>
      </c>
    </row>
    <row r="141" spans="2:24" hidden="1" x14ac:dyDescent="0.25">
      <c r="B141" s="528"/>
      <c r="C141" s="528"/>
      <c r="D141" s="245">
        <v>5</v>
      </c>
      <c r="E141" s="190" t="s">
        <v>483</v>
      </c>
      <c r="F141" s="314">
        <v>2252.37</v>
      </c>
      <c r="G141" s="190">
        <v>91.99</v>
      </c>
      <c r="H141" s="190">
        <v>95.13</v>
      </c>
      <c r="I141" s="198">
        <f t="shared" si="33"/>
        <v>1.0341341450157626</v>
      </c>
      <c r="J141" s="190">
        <v>9</v>
      </c>
      <c r="K141" s="198">
        <f t="shared" si="34"/>
        <v>9.7836721382759007E-2</v>
      </c>
      <c r="L141" s="314">
        <v>212.89</v>
      </c>
      <c r="M141" s="198">
        <f t="shared" si="35"/>
        <v>1.1319708663985215</v>
      </c>
      <c r="N141" s="314">
        <v>2584.48</v>
      </c>
      <c r="O141" s="190">
        <v>1.56</v>
      </c>
      <c r="P141" s="197">
        <f t="shared" si="29"/>
        <v>1.6958365039678229E-2</v>
      </c>
      <c r="Q141" s="314">
        <f t="shared" si="30"/>
        <v>332.10840000000002</v>
      </c>
      <c r="R141" s="190">
        <f t="shared" si="31"/>
        <v>10.58</v>
      </c>
      <c r="S141" s="192">
        <f t="shared" si="32"/>
        <v>0.11501250135884336</v>
      </c>
      <c r="T141" s="190" t="s">
        <v>477</v>
      </c>
      <c r="U141" s="190" t="s">
        <v>714</v>
      </c>
      <c r="V141" s="190" t="s">
        <v>485</v>
      </c>
      <c r="W141" s="196">
        <v>1</v>
      </c>
      <c r="X141" s="190" t="s">
        <v>469</v>
      </c>
    </row>
    <row r="142" spans="2:24" hidden="1" x14ac:dyDescent="0.25">
      <c r="B142" s="528"/>
      <c r="C142" s="528"/>
      <c r="D142" s="245">
        <v>6</v>
      </c>
      <c r="E142" s="190" t="s">
        <v>528</v>
      </c>
      <c r="F142" s="314">
        <v>2067.79</v>
      </c>
      <c r="G142" s="190">
        <v>48.8</v>
      </c>
      <c r="H142" s="190">
        <v>49.93</v>
      </c>
      <c r="I142" s="198">
        <f t="shared" si="33"/>
        <v>1.0231557377049181</v>
      </c>
      <c r="J142" s="190">
        <v>9</v>
      </c>
      <c r="K142" s="198">
        <f t="shared" si="34"/>
        <v>0.18442622950819673</v>
      </c>
      <c r="L142" s="314">
        <v>235.78</v>
      </c>
      <c r="M142" s="198">
        <f t="shared" si="35"/>
        <v>1.2075819672131147</v>
      </c>
      <c r="N142" s="314">
        <v>2388.4499999999998</v>
      </c>
      <c r="O142" s="190">
        <v>1.36</v>
      </c>
      <c r="P142" s="197">
        <f t="shared" si="29"/>
        <v>2.7868852459016397E-2</v>
      </c>
      <c r="Q142" s="314">
        <f t="shared" si="30"/>
        <v>320.66080000000005</v>
      </c>
      <c r="R142" s="190">
        <f t="shared" si="31"/>
        <v>8.7700000000000031</v>
      </c>
      <c r="S142" s="192">
        <f t="shared" si="32"/>
        <v>0.17971311475409843</v>
      </c>
      <c r="T142" s="190" t="s">
        <v>477</v>
      </c>
      <c r="U142" s="190" t="s">
        <v>714</v>
      </c>
      <c r="V142" s="190" t="s">
        <v>522</v>
      </c>
      <c r="W142" s="196">
        <v>1</v>
      </c>
      <c r="X142" s="190" t="s">
        <v>469</v>
      </c>
    </row>
    <row r="143" spans="2:24" hidden="1" x14ac:dyDescent="0.25">
      <c r="B143" s="528"/>
      <c r="C143" s="528"/>
      <c r="D143" s="245">
        <v>7</v>
      </c>
      <c r="E143" s="190" t="s">
        <v>518</v>
      </c>
      <c r="F143" s="314">
        <v>1930.4999999999998</v>
      </c>
      <c r="G143" s="190">
        <v>112.53</v>
      </c>
      <c r="H143" s="190">
        <v>115.6</v>
      </c>
      <c r="I143" s="198">
        <f t="shared" si="33"/>
        <v>1.0272816137918777</v>
      </c>
      <c r="J143" s="190">
        <v>17.399999999999999</v>
      </c>
      <c r="K143" s="198">
        <f t="shared" si="34"/>
        <v>0.15462543321780858</v>
      </c>
      <c r="L143" s="314">
        <v>110</v>
      </c>
      <c r="M143" s="198">
        <f t="shared" si="35"/>
        <v>1.1819070470096862</v>
      </c>
      <c r="N143" s="314">
        <v>2251.6999999999998</v>
      </c>
      <c r="O143" s="190">
        <v>2.92</v>
      </c>
      <c r="P143" s="197">
        <f t="shared" si="29"/>
        <v>2.5948635919310407E-2</v>
      </c>
      <c r="Q143" s="314">
        <f t="shared" si="30"/>
        <v>321.2</v>
      </c>
      <c r="R143" s="190">
        <f t="shared" si="31"/>
        <v>17.549999999999997</v>
      </c>
      <c r="S143" s="192">
        <f t="shared" si="32"/>
        <v>0.15595841109037586</v>
      </c>
      <c r="T143" s="190" t="s">
        <v>467</v>
      </c>
      <c r="U143" s="190" t="s">
        <v>221</v>
      </c>
      <c r="V143" s="190" t="s">
        <v>521</v>
      </c>
      <c r="W143" s="196">
        <v>1</v>
      </c>
      <c r="X143" s="190" t="s">
        <v>469</v>
      </c>
    </row>
    <row r="144" spans="2:24" hidden="1" x14ac:dyDescent="0.25">
      <c r="B144" s="528"/>
      <c r="C144" s="528"/>
      <c r="D144" s="245">
        <v>8</v>
      </c>
      <c r="E144" s="190" t="s">
        <v>619</v>
      </c>
      <c r="F144" s="314">
        <v>1565.1</v>
      </c>
      <c r="G144" s="190">
        <v>186.3</v>
      </c>
      <c r="H144" s="190">
        <v>196.55</v>
      </c>
      <c r="I144" s="198">
        <f t="shared" si="33"/>
        <v>1.0550187869028449</v>
      </c>
      <c r="J144" s="190">
        <v>0</v>
      </c>
      <c r="K144" s="198">
        <f t="shared" si="34"/>
        <v>0</v>
      </c>
      <c r="L144" s="314">
        <v>185</v>
      </c>
      <c r="M144" s="198">
        <f t="shared" si="35"/>
        <v>1.0550187869028449</v>
      </c>
      <c r="N144" s="314">
        <v>1896.25</v>
      </c>
      <c r="O144" s="190">
        <v>1.79</v>
      </c>
      <c r="P144" s="197">
        <f t="shared" si="29"/>
        <v>9.6081588835212027E-3</v>
      </c>
      <c r="Q144" s="314">
        <f t="shared" si="30"/>
        <v>331.15000000000003</v>
      </c>
      <c r="R144" s="190">
        <f t="shared" si="31"/>
        <v>8.4600000000000009</v>
      </c>
      <c r="S144" s="192">
        <f t="shared" si="32"/>
        <v>4.5410628019323676E-2</v>
      </c>
      <c r="T144" s="190" t="s">
        <v>477</v>
      </c>
      <c r="U144" s="190" t="s">
        <v>714</v>
      </c>
      <c r="V144" s="190" t="s">
        <v>491</v>
      </c>
      <c r="W144" s="196">
        <v>1</v>
      </c>
      <c r="X144" s="190" t="s">
        <v>444</v>
      </c>
    </row>
    <row r="145" spans="2:24" hidden="1" x14ac:dyDescent="0.25">
      <c r="B145" s="528"/>
      <c r="C145" s="528"/>
      <c r="D145" s="245">
        <v>9</v>
      </c>
      <c r="E145" s="190" t="s">
        <v>524</v>
      </c>
      <c r="F145" s="314">
        <v>1351.6100000000001</v>
      </c>
      <c r="G145" s="190">
        <v>30.53</v>
      </c>
      <c r="H145" s="190">
        <v>31.27</v>
      </c>
      <c r="I145" s="198">
        <f t="shared" si="33"/>
        <v>1.024238453979692</v>
      </c>
      <c r="J145" s="190">
        <v>4.8</v>
      </c>
      <c r="K145" s="198">
        <f t="shared" si="34"/>
        <v>0.15722240419259742</v>
      </c>
      <c r="L145" s="314">
        <v>268.70999999999998</v>
      </c>
      <c r="M145" s="198">
        <f t="shared" si="35"/>
        <v>1.1814608581722894</v>
      </c>
      <c r="N145" s="314">
        <v>1488.65</v>
      </c>
      <c r="O145" s="190">
        <v>0.51</v>
      </c>
      <c r="P145" s="197">
        <f t="shared" ref="P145:P208" si="36">O145/G145</f>
        <v>1.6704880445463477E-2</v>
      </c>
      <c r="Q145" s="314">
        <f t="shared" ref="Q145:Q208" si="37">O145*L145</f>
        <v>137.0421</v>
      </c>
      <c r="R145" s="190">
        <f t="shared" ref="R145:R208" si="38">(H145+J145)-G145-O145</f>
        <v>5.0299999999999994</v>
      </c>
      <c r="S145" s="192">
        <f t="shared" ref="S145:S208" si="39">R145/G145</f>
        <v>0.16475597772682604</v>
      </c>
      <c r="T145" s="190" t="s">
        <v>477</v>
      </c>
      <c r="U145" s="190" t="s">
        <v>714</v>
      </c>
      <c r="V145" s="190" t="s">
        <v>491</v>
      </c>
      <c r="W145" s="196">
        <v>1</v>
      </c>
      <c r="X145" s="190" t="s">
        <v>434</v>
      </c>
    </row>
    <row r="146" spans="2:24" hidden="1" x14ac:dyDescent="0.25">
      <c r="B146" s="528"/>
      <c r="C146" s="528"/>
      <c r="D146" s="245">
        <v>10</v>
      </c>
      <c r="E146" s="190" t="s">
        <v>471</v>
      </c>
      <c r="F146" s="314">
        <v>1332.6899999999998</v>
      </c>
      <c r="G146" s="190">
        <v>46.13</v>
      </c>
      <c r="H146" s="190">
        <v>49.59</v>
      </c>
      <c r="I146" s="198">
        <f t="shared" si="33"/>
        <v>1.0750054194667245</v>
      </c>
      <c r="J146" s="190">
        <v>9</v>
      </c>
      <c r="K146" s="198">
        <f t="shared" si="34"/>
        <v>0.19510080208107522</v>
      </c>
      <c r="L146" s="314">
        <v>118.99</v>
      </c>
      <c r="M146" s="198">
        <f t="shared" si="35"/>
        <v>1.2701062215477996</v>
      </c>
      <c r="N146" s="314">
        <v>1482.62</v>
      </c>
      <c r="O146" s="190">
        <v>1.26</v>
      </c>
      <c r="P146" s="197">
        <f t="shared" si="36"/>
        <v>2.7314112291350529E-2</v>
      </c>
      <c r="Q146" s="314">
        <f t="shared" si="37"/>
        <v>149.92740000000001</v>
      </c>
      <c r="R146" s="190">
        <f t="shared" si="38"/>
        <v>11.200000000000001</v>
      </c>
      <c r="S146" s="192">
        <f t="shared" si="39"/>
        <v>0.24279210925644917</v>
      </c>
      <c r="T146" s="190" t="s">
        <v>477</v>
      </c>
      <c r="U146" s="190" t="s">
        <v>714</v>
      </c>
      <c r="V146" s="190" t="s">
        <v>522</v>
      </c>
      <c r="W146" s="196">
        <v>1</v>
      </c>
      <c r="X146" s="190" t="s">
        <v>460</v>
      </c>
    </row>
    <row r="147" spans="2:24" hidden="1" x14ac:dyDescent="0.25">
      <c r="B147" s="689">
        <v>45884</v>
      </c>
      <c r="C147" s="528" t="s">
        <v>326</v>
      </c>
      <c r="D147" s="245">
        <v>1</v>
      </c>
      <c r="E147" s="190" t="s">
        <v>486</v>
      </c>
      <c r="F147" s="314">
        <v>4183.63</v>
      </c>
      <c r="G147" s="190">
        <v>74.08</v>
      </c>
      <c r="H147" s="190">
        <v>78.900000000000006</v>
      </c>
      <c r="I147" s="198">
        <f t="shared" si="33"/>
        <v>1.0650647948164147</v>
      </c>
      <c r="J147" s="190">
        <v>6</v>
      </c>
      <c r="K147" s="198">
        <f t="shared" si="34"/>
        <v>8.0993520518358536E-2</v>
      </c>
      <c r="L147" s="314">
        <v>410.16</v>
      </c>
      <c r="M147" s="198">
        <f t="shared" si="35"/>
        <v>1.1460583153347734</v>
      </c>
      <c r="N147" s="314">
        <v>4437.93</v>
      </c>
      <c r="O147" s="190">
        <v>0.62</v>
      </c>
      <c r="P147" s="197">
        <f t="shared" si="36"/>
        <v>8.3693304535637156E-3</v>
      </c>
      <c r="Q147" s="314">
        <f t="shared" si="37"/>
        <v>254.29920000000001</v>
      </c>
      <c r="R147" s="190">
        <f t="shared" si="38"/>
        <v>10.200000000000008</v>
      </c>
      <c r="S147" s="192">
        <f t="shared" si="39"/>
        <v>0.13768898488120962</v>
      </c>
      <c r="T147" s="190" t="s">
        <v>477</v>
      </c>
      <c r="U147" s="190" t="s">
        <v>714</v>
      </c>
      <c r="V147" s="190" t="s">
        <v>489</v>
      </c>
      <c r="W147" s="196">
        <v>1</v>
      </c>
      <c r="X147" s="190" t="s">
        <v>469</v>
      </c>
    </row>
    <row r="148" spans="2:24" hidden="1" x14ac:dyDescent="0.25">
      <c r="B148" s="528"/>
      <c r="C148" s="528"/>
      <c r="D148" s="245">
        <v>2</v>
      </c>
      <c r="E148" s="190" t="s">
        <v>496</v>
      </c>
      <c r="F148" s="314">
        <v>3737.07</v>
      </c>
      <c r="G148" s="190">
        <v>67.16</v>
      </c>
      <c r="H148" s="190">
        <v>76</v>
      </c>
      <c r="I148" s="198">
        <f t="shared" si="33"/>
        <v>1.131625967837999</v>
      </c>
      <c r="J148" s="190">
        <v>3.7</v>
      </c>
      <c r="K148" s="198">
        <f t="shared" si="34"/>
        <v>5.5092316855271002E-2</v>
      </c>
      <c r="L148" s="314">
        <v>318.32</v>
      </c>
      <c r="M148" s="198">
        <f t="shared" si="35"/>
        <v>1.18671828469327</v>
      </c>
      <c r="N148" s="314">
        <v>3991.73</v>
      </c>
      <c r="O148" s="190">
        <v>0.8</v>
      </c>
      <c r="P148" s="197">
        <f t="shared" si="36"/>
        <v>1.1911852293031568E-2</v>
      </c>
      <c r="Q148" s="314">
        <f t="shared" si="37"/>
        <v>254.65600000000001</v>
      </c>
      <c r="R148" s="190">
        <f t="shared" si="38"/>
        <v>11.740000000000006</v>
      </c>
      <c r="S148" s="192">
        <f t="shared" si="39"/>
        <v>0.17480643240023833</v>
      </c>
      <c r="T148" s="190" t="s">
        <v>477</v>
      </c>
      <c r="U148" s="190" t="s">
        <v>714</v>
      </c>
      <c r="V148" s="190" t="s">
        <v>489</v>
      </c>
      <c r="W148" s="196">
        <v>1</v>
      </c>
      <c r="X148" s="190" t="s">
        <v>424</v>
      </c>
    </row>
    <row r="149" spans="2:24" hidden="1" x14ac:dyDescent="0.25">
      <c r="B149" s="528"/>
      <c r="C149" s="528"/>
      <c r="D149" s="245">
        <v>3</v>
      </c>
      <c r="E149" s="190" t="s">
        <v>466</v>
      </c>
      <c r="F149" s="314">
        <v>3549.04</v>
      </c>
      <c r="G149" s="190">
        <v>63.95</v>
      </c>
      <c r="H149" s="190">
        <v>66.650000000000006</v>
      </c>
      <c r="I149" s="198">
        <f t="shared" si="33"/>
        <v>1.042220484753714</v>
      </c>
      <c r="J149" s="190">
        <v>16</v>
      </c>
      <c r="K149" s="198">
        <f t="shared" si="34"/>
        <v>0.2501954652071931</v>
      </c>
      <c r="L149" s="314">
        <v>203.5</v>
      </c>
      <c r="M149" s="198">
        <f t="shared" si="35"/>
        <v>1.2924159499609069</v>
      </c>
      <c r="N149" s="314">
        <v>3805.45</v>
      </c>
      <c r="O149" s="190">
        <v>1.26</v>
      </c>
      <c r="P149" s="197">
        <f t="shared" si="36"/>
        <v>1.9702892885066457E-2</v>
      </c>
      <c r="Q149" s="314">
        <f t="shared" si="37"/>
        <v>256.41000000000003</v>
      </c>
      <c r="R149" s="190">
        <f t="shared" si="38"/>
        <v>17.440000000000001</v>
      </c>
      <c r="S149" s="192">
        <f t="shared" si="39"/>
        <v>0.27271305707584048</v>
      </c>
      <c r="T149" s="190" t="s">
        <v>477</v>
      </c>
      <c r="U149" s="190" t="s">
        <v>714</v>
      </c>
      <c r="V149" s="190" t="s">
        <v>468</v>
      </c>
      <c r="W149" s="196">
        <v>1</v>
      </c>
      <c r="X149" s="190" t="s">
        <v>469</v>
      </c>
    </row>
    <row r="150" spans="2:24" hidden="1" x14ac:dyDescent="0.25">
      <c r="B150" s="528"/>
      <c r="C150" s="528"/>
      <c r="D150" s="245">
        <v>4</v>
      </c>
      <c r="E150" s="190" t="s">
        <v>492</v>
      </c>
      <c r="F150" s="314">
        <v>3059.57</v>
      </c>
      <c r="G150" s="190">
        <v>283.99</v>
      </c>
      <c r="H150" s="190">
        <v>285.68</v>
      </c>
      <c r="I150" s="198">
        <f t="shared" si="33"/>
        <v>1.0059509137645692</v>
      </c>
      <c r="J150" s="190">
        <v>23.4</v>
      </c>
      <c r="K150" s="198">
        <f t="shared" si="34"/>
        <v>8.2397267509419336E-2</v>
      </c>
      <c r="L150" s="314">
        <v>156.74</v>
      </c>
      <c r="M150" s="198">
        <f t="shared" si="35"/>
        <v>1.0883481812739884</v>
      </c>
      <c r="N150" s="314">
        <v>3932.61</v>
      </c>
      <c r="O150" s="190">
        <v>5.57</v>
      </c>
      <c r="P150" s="197">
        <f t="shared" si="36"/>
        <v>1.9613366667840419E-2</v>
      </c>
      <c r="Q150" s="314">
        <f t="shared" si="37"/>
        <v>873.04180000000008</v>
      </c>
      <c r="R150" s="190">
        <f t="shared" si="38"/>
        <v>19.519999999999975</v>
      </c>
      <c r="S150" s="192">
        <f t="shared" si="39"/>
        <v>6.8734814606148012E-2</v>
      </c>
      <c r="T150" s="190" t="s">
        <v>477</v>
      </c>
      <c r="U150" s="190" t="s">
        <v>714</v>
      </c>
      <c r="V150" s="190" t="s">
        <v>489</v>
      </c>
      <c r="W150" s="196">
        <v>1</v>
      </c>
      <c r="X150" s="190" t="s">
        <v>469</v>
      </c>
    </row>
    <row r="151" spans="2:24" hidden="1" x14ac:dyDescent="0.25">
      <c r="B151" s="528"/>
      <c r="C151" s="528"/>
      <c r="D151" s="245">
        <v>5</v>
      </c>
      <c r="E151" s="190" t="s">
        <v>523</v>
      </c>
      <c r="F151" s="314">
        <v>1998.23</v>
      </c>
      <c r="G151" s="190">
        <v>37.03</v>
      </c>
      <c r="H151" s="190">
        <v>40.700000000000003</v>
      </c>
      <c r="I151" s="198">
        <f t="shared" si="33"/>
        <v>1.0991088306778289</v>
      </c>
      <c r="J151" s="190">
        <v>2.9</v>
      </c>
      <c r="K151" s="198">
        <f t="shared" si="34"/>
        <v>7.8314879827167158E-2</v>
      </c>
      <c r="L151" s="314">
        <v>342.75</v>
      </c>
      <c r="M151" s="198">
        <f t="shared" si="35"/>
        <v>1.1774237105049961</v>
      </c>
      <c r="N151" s="314">
        <v>2251.87</v>
      </c>
      <c r="O151" s="190">
        <v>0.74</v>
      </c>
      <c r="P151" s="197">
        <f t="shared" si="36"/>
        <v>1.9983796921415067E-2</v>
      </c>
      <c r="Q151" s="314">
        <f t="shared" si="37"/>
        <v>253.63499999999999</v>
      </c>
      <c r="R151" s="190">
        <f t="shared" si="38"/>
        <v>5.83</v>
      </c>
      <c r="S151" s="192">
        <f t="shared" si="39"/>
        <v>0.15743991358358086</v>
      </c>
      <c r="T151" s="190" t="s">
        <v>477</v>
      </c>
      <c r="U151" s="190" t="s">
        <v>714</v>
      </c>
      <c r="V151" s="190" t="s">
        <v>489</v>
      </c>
      <c r="W151" s="196">
        <v>1</v>
      </c>
      <c r="X151" s="190" t="s">
        <v>425</v>
      </c>
    </row>
    <row r="152" spans="2:24" hidden="1" x14ac:dyDescent="0.25">
      <c r="B152" s="528"/>
      <c r="C152" s="528"/>
      <c r="D152" s="245">
        <v>6</v>
      </c>
      <c r="E152" s="190" t="s">
        <v>518</v>
      </c>
      <c r="F152" s="314">
        <v>1901.8999999999999</v>
      </c>
      <c r="G152" s="190">
        <v>97.38</v>
      </c>
      <c r="H152" s="190">
        <v>102</v>
      </c>
      <c r="I152" s="198">
        <f t="shared" si="33"/>
        <v>1.0474430067775724</v>
      </c>
      <c r="J152" s="190">
        <v>15</v>
      </c>
      <c r="K152" s="198">
        <f t="shared" si="34"/>
        <v>0.15403573629081949</v>
      </c>
      <c r="L152" s="314">
        <v>110</v>
      </c>
      <c r="M152" s="198">
        <f t="shared" si="35"/>
        <v>1.201478743068392</v>
      </c>
      <c r="N152" s="314">
        <v>2158.1999999999998</v>
      </c>
      <c r="O152" s="190">
        <v>2.33</v>
      </c>
      <c r="P152" s="197">
        <f t="shared" si="36"/>
        <v>2.3926884370507294E-2</v>
      </c>
      <c r="Q152" s="314">
        <f t="shared" si="37"/>
        <v>256.3</v>
      </c>
      <c r="R152" s="190">
        <f t="shared" si="38"/>
        <v>17.290000000000006</v>
      </c>
      <c r="S152" s="192">
        <f t="shared" si="39"/>
        <v>0.17755185869788465</v>
      </c>
      <c r="T152" s="190" t="s">
        <v>467</v>
      </c>
      <c r="U152" s="190" t="s">
        <v>221</v>
      </c>
      <c r="V152" s="190" t="s">
        <v>521</v>
      </c>
      <c r="W152" s="196">
        <v>1</v>
      </c>
      <c r="X152" s="190" t="s">
        <v>469</v>
      </c>
    </row>
    <row r="153" spans="2:24" hidden="1" x14ac:dyDescent="0.25">
      <c r="B153" s="528"/>
      <c r="C153" s="528"/>
      <c r="D153" s="245">
        <v>7</v>
      </c>
      <c r="E153" s="190" t="s">
        <v>488</v>
      </c>
      <c r="F153" s="314">
        <v>1732.9399999999998</v>
      </c>
      <c r="G153" s="190">
        <v>52.33</v>
      </c>
      <c r="H153" s="190">
        <v>52.52</v>
      </c>
      <c r="I153" s="198">
        <f t="shared" si="33"/>
        <v>1.0036308045098414</v>
      </c>
      <c r="J153" s="190">
        <v>5.25</v>
      </c>
      <c r="K153" s="198">
        <f t="shared" si="34"/>
        <v>0.10032486145614371</v>
      </c>
      <c r="L153" s="314">
        <v>365.6</v>
      </c>
      <c r="M153" s="198">
        <f t="shared" si="35"/>
        <v>1.1039556659659853</v>
      </c>
      <c r="N153" s="314">
        <v>1988.86</v>
      </c>
      <c r="O153" s="190">
        <v>0.7</v>
      </c>
      <c r="P153" s="197">
        <f t="shared" si="36"/>
        <v>1.3376648194152494E-2</v>
      </c>
      <c r="Q153" s="314">
        <f t="shared" si="37"/>
        <v>255.92</v>
      </c>
      <c r="R153" s="190">
        <f t="shared" si="38"/>
        <v>4.7400000000000047</v>
      </c>
      <c r="S153" s="192">
        <f t="shared" si="39"/>
        <v>9.0579017771832693E-2</v>
      </c>
      <c r="T153" s="190" t="s">
        <v>477</v>
      </c>
      <c r="U153" s="190" t="s">
        <v>714</v>
      </c>
      <c r="V153" s="190" t="s">
        <v>489</v>
      </c>
      <c r="W153" s="196">
        <v>1</v>
      </c>
      <c r="X153" s="190" t="s">
        <v>418</v>
      </c>
    </row>
    <row r="154" spans="2:24" hidden="1" x14ac:dyDescent="0.25">
      <c r="B154" s="528"/>
      <c r="C154" s="528"/>
      <c r="D154" s="245">
        <v>8</v>
      </c>
      <c r="E154" s="190" t="s">
        <v>493</v>
      </c>
      <c r="F154" s="314">
        <v>1296.52</v>
      </c>
      <c r="G154" s="190">
        <v>17.059999999999999</v>
      </c>
      <c r="H154" s="190">
        <v>17.829999999999998</v>
      </c>
      <c r="I154" s="198">
        <f t="shared" si="33"/>
        <v>1.0451348182883939</v>
      </c>
      <c r="J154" s="190">
        <v>4.8</v>
      </c>
      <c r="K154" s="198">
        <f t="shared" si="34"/>
        <v>0.2813599062133646</v>
      </c>
      <c r="L154" s="314">
        <v>278.82</v>
      </c>
      <c r="M154" s="198">
        <f t="shared" si="35"/>
        <v>1.3264947245017586</v>
      </c>
      <c r="N154" s="314">
        <v>1553.03</v>
      </c>
      <c r="O154" s="190">
        <v>0.92</v>
      </c>
      <c r="P154" s="197">
        <f t="shared" si="36"/>
        <v>5.3927315357561553E-2</v>
      </c>
      <c r="Q154" s="314">
        <f t="shared" si="37"/>
        <v>256.51440000000002</v>
      </c>
      <c r="R154" s="190">
        <f t="shared" si="38"/>
        <v>4.6500000000000004</v>
      </c>
      <c r="S154" s="192">
        <f t="shared" si="39"/>
        <v>0.27256740914419697</v>
      </c>
      <c r="T154" s="190" t="s">
        <v>477</v>
      </c>
      <c r="U154" s="190" t="s">
        <v>714</v>
      </c>
      <c r="V154" s="190" t="s">
        <v>468</v>
      </c>
      <c r="W154" s="196">
        <v>1</v>
      </c>
      <c r="X154" s="190" t="s">
        <v>469</v>
      </c>
    </row>
    <row r="155" spans="2:24" hidden="1" x14ac:dyDescent="0.25">
      <c r="B155" s="528"/>
      <c r="C155" s="528"/>
      <c r="D155" s="245">
        <v>9</v>
      </c>
      <c r="E155" s="190" t="s">
        <v>528</v>
      </c>
      <c r="F155" s="314">
        <v>1195.4000000000001</v>
      </c>
      <c r="G155" s="190">
        <v>42.39</v>
      </c>
      <c r="H155" s="190">
        <v>44.91</v>
      </c>
      <c r="I155" s="198">
        <f t="shared" si="33"/>
        <v>1.059447983014862</v>
      </c>
      <c r="J155" s="190">
        <v>5.75</v>
      </c>
      <c r="K155" s="198">
        <f t="shared" si="34"/>
        <v>0.13564519933946687</v>
      </c>
      <c r="L155" s="314">
        <v>235.78</v>
      </c>
      <c r="M155" s="198">
        <f t="shared" si="35"/>
        <v>1.1950931823543287</v>
      </c>
      <c r="N155" s="314">
        <v>1949.9</v>
      </c>
      <c r="O155" s="190">
        <v>3.2</v>
      </c>
      <c r="P155" s="197">
        <f t="shared" si="36"/>
        <v>7.5489502241094603E-2</v>
      </c>
      <c r="Q155" s="314">
        <f t="shared" si="37"/>
        <v>754.49600000000009</v>
      </c>
      <c r="R155" s="190">
        <f t="shared" si="38"/>
        <v>5.0699999999999958</v>
      </c>
      <c r="S155" s="192">
        <f t="shared" si="39"/>
        <v>0.11960368011323415</v>
      </c>
      <c r="T155" s="190" t="s">
        <v>477</v>
      </c>
      <c r="U155" s="190" t="s">
        <v>714</v>
      </c>
      <c r="V155" s="190" t="s">
        <v>522</v>
      </c>
      <c r="W155" s="196">
        <v>1</v>
      </c>
      <c r="X155" s="190" t="s">
        <v>469</v>
      </c>
    </row>
    <row r="156" spans="2:24" hidden="1" x14ac:dyDescent="0.25">
      <c r="B156" s="528"/>
      <c r="C156" s="528"/>
      <c r="D156" s="245">
        <v>10</v>
      </c>
      <c r="E156" s="190" t="s">
        <v>530</v>
      </c>
      <c r="F156" s="314">
        <v>1063.6500000000001</v>
      </c>
      <c r="G156" s="190">
        <v>22.75</v>
      </c>
      <c r="H156" s="190">
        <v>23.75</v>
      </c>
      <c r="I156" s="198">
        <f t="shared" si="33"/>
        <v>1.043956043956044</v>
      </c>
      <c r="J156" s="190">
        <v>5.2</v>
      </c>
      <c r="K156" s="198">
        <f t="shared" si="34"/>
        <v>0.22857142857142859</v>
      </c>
      <c r="L156" s="314">
        <v>212.73</v>
      </c>
      <c r="M156" s="198">
        <f t="shared" si="35"/>
        <v>1.2725274725274724</v>
      </c>
      <c r="N156" s="314">
        <v>1318.93</v>
      </c>
      <c r="O156" s="190">
        <v>1.2</v>
      </c>
      <c r="P156" s="197">
        <f t="shared" si="36"/>
        <v>5.2747252747252747E-2</v>
      </c>
      <c r="Q156" s="314">
        <f t="shared" si="37"/>
        <v>255.27599999999998</v>
      </c>
      <c r="R156" s="190">
        <f t="shared" si="38"/>
        <v>4.9999999999999991</v>
      </c>
      <c r="S156" s="192">
        <f t="shared" si="39"/>
        <v>0.21978021978021975</v>
      </c>
      <c r="T156" s="190" t="s">
        <v>477</v>
      </c>
      <c r="U156" s="190" t="s">
        <v>714</v>
      </c>
      <c r="V156" s="190" t="s">
        <v>491</v>
      </c>
      <c r="W156" s="196">
        <v>1</v>
      </c>
      <c r="X156" s="190" t="s">
        <v>436</v>
      </c>
    </row>
    <row r="157" spans="2:24" hidden="1" x14ac:dyDescent="0.25">
      <c r="B157" s="689">
        <v>45885</v>
      </c>
      <c r="C157" s="528" t="s">
        <v>321</v>
      </c>
      <c r="D157" s="245">
        <v>1</v>
      </c>
      <c r="E157" s="190" t="s">
        <v>516</v>
      </c>
      <c r="F157" s="314">
        <v>5451.17</v>
      </c>
      <c r="G157" s="190">
        <v>84.04</v>
      </c>
      <c r="H157" s="190">
        <v>96.55</v>
      </c>
      <c r="I157" s="198">
        <f t="shared" si="33"/>
        <v>1.1488576868158018</v>
      </c>
      <c r="J157" s="190">
        <v>4.6500000000000004</v>
      </c>
      <c r="K157" s="198">
        <f t="shared" si="34"/>
        <v>5.5330794859590672E-2</v>
      </c>
      <c r="L157" s="314">
        <v>331.58</v>
      </c>
      <c r="M157" s="198">
        <f t="shared" si="35"/>
        <v>1.2041884816753927</v>
      </c>
      <c r="N157" s="314">
        <v>5689.91</v>
      </c>
      <c r="O157" s="190">
        <v>0.72</v>
      </c>
      <c r="P157" s="197">
        <f t="shared" si="36"/>
        <v>8.5673488814850055E-3</v>
      </c>
      <c r="Q157" s="314">
        <f t="shared" si="37"/>
        <v>238.73759999999999</v>
      </c>
      <c r="R157" s="190">
        <f t="shared" si="38"/>
        <v>16.439999999999998</v>
      </c>
      <c r="S157" s="192">
        <f t="shared" si="39"/>
        <v>0.19562113279390761</v>
      </c>
      <c r="T157" s="190" t="s">
        <v>477</v>
      </c>
      <c r="U157" s="190" t="s">
        <v>714</v>
      </c>
      <c r="V157" s="190" t="s">
        <v>489</v>
      </c>
      <c r="W157" s="196">
        <v>1</v>
      </c>
      <c r="X157" s="190" t="s">
        <v>421</v>
      </c>
    </row>
    <row r="158" spans="2:24" hidden="1" x14ac:dyDescent="0.25">
      <c r="B158" s="528"/>
      <c r="C158" s="528"/>
      <c r="D158" s="245">
        <v>2</v>
      </c>
      <c r="E158" s="190" t="s">
        <v>483</v>
      </c>
      <c r="F158" s="314">
        <v>4391.92</v>
      </c>
      <c r="G158" s="190">
        <v>74.97</v>
      </c>
      <c r="H158" s="190">
        <v>90.12</v>
      </c>
      <c r="I158" s="198">
        <f t="shared" si="33"/>
        <v>1.2020808323329333</v>
      </c>
      <c r="J158" s="190">
        <v>6.6</v>
      </c>
      <c r="K158" s="198">
        <f t="shared" si="34"/>
        <v>8.803521408563425E-2</v>
      </c>
      <c r="L158" s="314">
        <v>212.89</v>
      </c>
      <c r="M158" s="198">
        <f t="shared" si="35"/>
        <v>1.2901160464185675</v>
      </c>
      <c r="N158" s="314">
        <v>4630.3599999999997</v>
      </c>
      <c r="O158" s="190">
        <v>1.1200000000000001</v>
      </c>
      <c r="P158" s="197">
        <f t="shared" si="36"/>
        <v>1.4939309056956118E-2</v>
      </c>
      <c r="Q158" s="314">
        <f t="shared" si="37"/>
        <v>238.43680000000001</v>
      </c>
      <c r="R158" s="190">
        <f t="shared" si="38"/>
        <v>20.63</v>
      </c>
      <c r="S158" s="192">
        <f t="shared" si="39"/>
        <v>0.2751767373616113</v>
      </c>
      <c r="T158" s="190" t="s">
        <v>477</v>
      </c>
      <c r="U158" s="190" t="s">
        <v>714</v>
      </c>
      <c r="V158" s="190" t="s">
        <v>485</v>
      </c>
      <c r="W158" s="196">
        <v>1</v>
      </c>
      <c r="X158" s="190" t="s">
        <v>469</v>
      </c>
    </row>
    <row r="159" spans="2:24" hidden="1" x14ac:dyDescent="0.25">
      <c r="B159" s="528"/>
      <c r="C159" s="528"/>
      <c r="D159" s="245">
        <v>3</v>
      </c>
      <c r="E159" s="190" t="s">
        <v>490</v>
      </c>
      <c r="F159" s="314">
        <v>3066.5200000000004</v>
      </c>
      <c r="G159" s="190">
        <v>115.26</v>
      </c>
      <c r="H159" s="190">
        <v>130.21</v>
      </c>
      <c r="I159" s="198">
        <f t="shared" si="33"/>
        <v>1.1297067499566198</v>
      </c>
      <c r="J159" s="190">
        <v>11</v>
      </c>
      <c r="K159" s="198">
        <f t="shared" si="34"/>
        <v>9.5436404650355716E-2</v>
      </c>
      <c r="L159" s="314">
        <v>127.4</v>
      </c>
      <c r="M159" s="198">
        <f t="shared" si="35"/>
        <v>1.2251431546069755</v>
      </c>
      <c r="N159" s="314">
        <v>3306.03</v>
      </c>
      <c r="O159" s="190">
        <v>1.88</v>
      </c>
      <c r="P159" s="197">
        <f t="shared" si="36"/>
        <v>1.6310949158424431E-2</v>
      </c>
      <c r="Q159" s="314">
        <f t="shared" si="37"/>
        <v>239.512</v>
      </c>
      <c r="R159" s="190">
        <f t="shared" si="38"/>
        <v>24.070000000000004</v>
      </c>
      <c r="S159" s="192">
        <f t="shared" si="39"/>
        <v>0.20883220544855113</v>
      </c>
      <c r="T159" s="190" t="s">
        <v>477</v>
      </c>
      <c r="U159" s="190" t="s">
        <v>714</v>
      </c>
      <c r="V159" s="190" t="s">
        <v>491</v>
      </c>
      <c r="W159" s="196">
        <v>1</v>
      </c>
      <c r="X159" s="190" t="s">
        <v>469</v>
      </c>
    </row>
    <row r="160" spans="2:24" hidden="1" x14ac:dyDescent="0.25">
      <c r="B160" s="528"/>
      <c r="C160" s="528"/>
      <c r="D160" s="245">
        <v>4</v>
      </c>
      <c r="E160" s="190" t="s">
        <v>626</v>
      </c>
      <c r="F160" s="314">
        <v>2960.45</v>
      </c>
      <c r="G160" s="190">
        <v>252.25</v>
      </c>
      <c r="H160" s="190">
        <v>295.12</v>
      </c>
      <c r="I160" s="198">
        <f t="shared" si="33"/>
        <v>1.169950445986125</v>
      </c>
      <c r="J160" s="190">
        <v>12.5</v>
      </c>
      <c r="K160" s="198">
        <f t="shared" si="34"/>
        <v>4.9554013875123884E-2</v>
      </c>
      <c r="L160" s="314">
        <v>57.81</v>
      </c>
      <c r="M160" s="198">
        <f t="shared" si="35"/>
        <v>1.2195044598612488</v>
      </c>
      <c r="N160" s="314">
        <v>3200.94</v>
      </c>
      <c r="O160" s="190">
        <v>4.16</v>
      </c>
      <c r="P160" s="197">
        <f t="shared" si="36"/>
        <v>1.649157581764123E-2</v>
      </c>
      <c r="Q160" s="314">
        <f t="shared" si="37"/>
        <v>240.48960000000002</v>
      </c>
      <c r="R160" s="190">
        <f t="shared" si="38"/>
        <v>51.210000000000008</v>
      </c>
      <c r="S160" s="192">
        <f t="shared" si="39"/>
        <v>0.20301288404360757</v>
      </c>
      <c r="T160" s="190" t="s">
        <v>477</v>
      </c>
      <c r="U160" s="190" t="s">
        <v>714</v>
      </c>
      <c r="V160" s="190" t="s">
        <v>627</v>
      </c>
      <c r="W160" s="196">
        <v>1</v>
      </c>
      <c r="X160" s="190" t="s">
        <v>427</v>
      </c>
    </row>
    <row r="161" spans="2:24" hidden="1" x14ac:dyDescent="0.25">
      <c r="B161" s="528"/>
      <c r="C161" s="528"/>
      <c r="D161" s="245">
        <v>5</v>
      </c>
      <c r="E161" s="190" t="s">
        <v>492</v>
      </c>
      <c r="F161" s="314">
        <v>2622.26</v>
      </c>
      <c r="G161" s="190">
        <v>301.29000000000002</v>
      </c>
      <c r="H161" s="190">
        <v>300.12</v>
      </c>
      <c r="I161" s="198">
        <f t="shared" si="33"/>
        <v>0.99611669819774962</v>
      </c>
      <c r="J161" s="190">
        <v>20.399999999999999</v>
      </c>
      <c r="K161" s="198">
        <f t="shared" si="34"/>
        <v>6.7708851936672296E-2</v>
      </c>
      <c r="L161" s="314">
        <v>156.74</v>
      </c>
      <c r="M161" s="198">
        <f t="shared" si="35"/>
        <v>1.0638255501344218</v>
      </c>
      <c r="N161" s="314">
        <v>3014.11</v>
      </c>
      <c r="O161" s="190">
        <v>2.5</v>
      </c>
      <c r="P161" s="197">
        <f t="shared" si="36"/>
        <v>8.2976534236118022E-3</v>
      </c>
      <c r="Q161" s="314">
        <f t="shared" si="37"/>
        <v>391.85</v>
      </c>
      <c r="R161" s="190">
        <f t="shared" si="38"/>
        <v>16.729999999999961</v>
      </c>
      <c r="S161" s="192">
        <f t="shared" si="39"/>
        <v>5.552789671081005E-2</v>
      </c>
      <c r="T161" s="190" t="s">
        <v>477</v>
      </c>
      <c r="U161" s="190" t="s">
        <v>714</v>
      </c>
      <c r="V161" s="190" t="s">
        <v>489</v>
      </c>
      <c r="W161" s="196">
        <v>1</v>
      </c>
      <c r="X161" s="190" t="s">
        <v>469</v>
      </c>
    </row>
    <row r="162" spans="2:24" hidden="1" x14ac:dyDescent="0.25">
      <c r="B162" s="528"/>
      <c r="C162" s="528"/>
      <c r="D162" s="245">
        <v>6</v>
      </c>
      <c r="E162" s="190" t="s">
        <v>486</v>
      </c>
      <c r="F162" s="314">
        <v>2317.3999999999996</v>
      </c>
      <c r="G162" s="190">
        <v>77.64</v>
      </c>
      <c r="H162" s="190">
        <v>79.209999999999994</v>
      </c>
      <c r="I162" s="198">
        <f t="shared" si="33"/>
        <v>1.0202215352910871</v>
      </c>
      <c r="J162" s="190">
        <v>6</v>
      </c>
      <c r="K162" s="198">
        <f t="shared" si="34"/>
        <v>7.7279752704791344E-2</v>
      </c>
      <c r="L162" s="314">
        <v>410.16</v>
      </c>
      <c r="M162" s="198">
        <f t="shared" si="35"/>
        <v>1.0975012879958783</v>
      </c>
      <c r="N162" s="314">
        <v>3104.91</v>
      </c>
      <c r="O162" s="190">
        <v>1.92</v>
      </c>
      <c r="P162" s="197">
        <f t="shared" si="36"/>
        <v>2.472952086553323E-2</v>
      </c>
      <c r="Q162" s="314">
        <f t="shared" si="37"/>
        <v>787.50720000000001</v>
      </c>
      <c r="R162" s="190">
        <f t="shared" si="38"/>
        <v>5.6499999999999932</v>
      </c>
      <c r="S162" s="192">
        <f t="shared" si="39"/>
        <v>7.2771767130345097E-2</v>
      </c>
      <c r="T162" s="190" t="s">
        <v>477</v>
      </c>
      <c r="U162" s="190" t="s">
        <v>714</v>
      </c>
      <c r="V162" s="190" t="s">
        <v>489</v>
      </c>
      <c r="W162" s="196">
        <v>1</v>
      </c>
      <c r="X162" s="190" t="s">
        <v>469</v>
      </c>
    </row>
    <row r="163" spans="2:24" hidden="1" x14ac:dyDescent="0.25">
      <c r="B163" s="528"/>
      <c r="C163" s="528"/>
      <c r="D163" s="245">
        <v>7</v>
      </c>
      <c r="E163" s="190" t="s">
        <v>488</v>
      </c>
      <c r="F163" s="314">
        <v>1546.4899999999998</v>
      </c>
      <c r="G163" s="190">
        <v>53.09</v>
      </c>
      <c r="H163" s="190">
        <v>59.370000000000005</v>
      </c>
      <c r="I163" s="198">
        <f t="shared" si="33"/>
        <v>1.1182896967413827</v>
      </c>
      <c r="J163" s="190">
        <v>0</v>
      </c>
      <c r="K163" s="198">
        <f t="shared" si="34"/>
        <v>0</v>
      </c>
      <c r="L163" s="314">
        <v>365.6</v>
      </c>
      <c r="M163" s="198">
        <f t="shared" si="35"/>
        <v>1.1182896967413827</v>
      </c>
      <c r="N163" s="314">
        <v>2295.9699999999998</v>
      </c>
      <c r="O163" s="190">
        <v>2.0499999999999998</v>
      </c>
      <c r="P163" s="197">
        <f t="shared" si="36"/>
        <v>3.8613674891693345E-2</v>
      </c>
      <c r="Q163" s="314">
        <f t="shared" si="37"/>
        <v>749.48</v>
      </c>
      <c r="R163" s="190">
        <f t="shared" si="38"/>
        <v>4.2300000000000013</v>
      </c>
      <c r="S163" s="192">
        <f t="shared" si="39"/>
        <v>7.9676021849689221E-2</v>
      </c>
      <c r="T163" s="190" t="s">
        <v>477</v>
      </c>
      <c r="U163" s="190" t="s">
        <v>714</v>
      </c>
      <c r="V163" s="190" t="s">
        <v>489</v>
      </c>
      <c r="W163" s="196">
        <v>1</v>
      </c>
      <c r="X163" s="190" t="s">
        <v>418</v>
      </c>
    </row>
    <row r="164" spans="2:24" hidden="1" x14ac:dyDescent="0.25">
      <c r="B164" s="528"/>
      <c r="C164" s="528"/>
      <c r="D164" s="245">
        <v>8</v>
      </c>
      <c r="E164" s="190" t="s">
        <v>523</v>
      </c>
      <c r="F164" s="314">
        <v>1511.5299999999997</v>
      </c>
      <c r="G164" s="190">
        <v>42.46</v>
      </c>
      <c r="H164" s="190">
        <v>49.26</v>
      </c>
      <c r="I164" s="198">
        <f t="shared" si="33"/>
        <v>1.1601507300989164</v>
      </c>
      <c r="J164" s="190">
        <v>0</v>
      </c>
      <c r="K164" s="198">
        <f t="shared" si="34"/>
        <v>0</v>
      </c>
      <c r="L164" s="314">
        <v>342.75</v>
      </c>
      <c r="M164" s="198">
        <f t="shared" si="35"/>
        <v>1.1601507300989164</v>
      </c>
      <c r="N164" s="314">
        <v>2330.6999999999998</v>
      </c>
      <c r="O164" s="190">
        <v>2.39</v>
      </c>
      <c r="P164" s="197">
        <f t="shared" si="36"/>
        <v>5.6288271314178052E-2</v>
      </c>
      <c r="Q164" s="314">
        <f t="shared" si="37"/>
        <v>819.17250000000001</v>
      </c>
      <c r="R164" s="190">
        <f t="shared" si="38"/>
        <v>4.4099999999999966</v>
      </c>
      <c r="S164" s="192">
        <f t="shared" si="39"/>
        <v>0.1038624587847385</v>
      </c>
      <c r="T164" s="190" t="s">
        <v>477</v>
      </c>
      <c r="U164" s="190" t="s">
        <v>714</v>
      </c>
      <c r="V164" s="190" t="s">
        <v>489</v>
      </c>
      <c r="W164" s="196">
        <v>1</v>
      </c>
      <c r="X164" s="190" t="s">
        <v>425</v>
      </c>
    </row>
    <row r="165" spans="2:24" hidden="1" x14ac:dyDescent="0.25">
      <c r="B165" s="528"/>
      <c r="C165" s="528"/>
      <c r="D165" s="245">
        <v>9</v>
      </c>
      <c r="E165" s="190" t="s">
        <v>493</v>
      </c>
      <c r="F165" s="314">
        <v>1210.08</v>
      </c>
      <c r="G165" s="190">
        <v>9.18</v>
      </c>
      <c r="H165" s="190">
        <v>10.69</v>
      </c>
      <c r="I165" s="198">
        <f t="shared" si="33"/>
        <v>1.1644880174291938</v>
      </c>
      <c r="J165" s="190">
        <v>3.15</v>
      </c>
      <c r="K165" s="198">
        <f t="shared" si="34"/>
        <v>0.34313725490196079</v>
      </c>
      <c r="L165" s="314">
        <v>278.82</v>
      </c>
      <c r="M165" s="198">
        <f t="shared" si="35"/>
        <v>1.5076252723311547</v>
      </c>
      <c r="N165" s="314">
        <v>1299.3</v>
      </c>
      <c r="O165" s="190">
        <v>0.32</v>
      </c>
      <c r="P165" s="197">
        <f t="shared" si="36"/>
        <v>3.4858387799564274E-2</v>
      </c>
      <c r="Q165" s="314">
        <f t="shared" si="37"/>
        <v>89.222399999999993</v>
      </c>
      <c r="R165" s="190">
        <f t="shared" si="38"/>
        <v>4.34</v>
      </c>
      <c r="S165" s="192">
        <f t="shared" si="39"/>
        <v>0.47276688453159044</v>
      </c>
      <c r="T165" s="190" t="s">
        <v>477</v>
      </c>
      <c r="U165" s="190" t="s">
        <v>714</v>
      </c>
      <c r="V165" s="190" t="s">
        <v>468</v>
      </c>
      <c r="W165" s="196">
        <v>1</v>
      </c>
      <c r="X165" s="190" t="s">
        <v>461</v>
      </c>
    </row>
    <row r="166" spans="2:24" hidden="1" x14ac:dyDescent="0.25">
      <c r="B166" s="528"/>
      <c r="C166" s="528"/>
      <c r="D166" s="245">
        <v>10</v>
      </c>
      <c r="E166" s="190" t="s">
        <v>530</v>
      </c>
      <c r="F166" s="314">
        <v>1148.74</v>
      </c>
      <c r="G166" s="190">
        <v>22.58</v>
      </c>
      <c r="H166" s="190">
        <v>24.16</v>
      </c>
      <c r="I166" s="198">
        <f t="shared" si="33"/>
        <v>1.0699734278122233</v>
      </c>
      <c r="J166" s="190">
        <v>4.2</v>
      </c>
      <c r="K166" s="198">
        <f t="shared" si="34"/>
        <v>0.18600531443755539</v>
      </c>
      <c r="L166" s="314">
        <v>212.73</v>
      </c>
      <c r="M166" s="198">
        <f t="shared" si="35"/>
        <v>1.2559787422497786</v>
      </c>
      <c r="N166" s="314">
        <v>1229.58</v>
      </c>
      <c r="O166" s="190">
        <v>0.38</v>
      </c>
      <c r="P166" s="197">
        <f t="shared" si="36"/>
        <v>1.6829052258635964E-2</v>
      </c>
      <c r="Q166" s="314">
        <f t="shared" si="37"/>
        <v>80.837400000000002</v>
      </c>
      <c r="R166" s="190">
        <f t="shared" si="38"/>
        <v>5.4000000000000012</v>
      </c>
      <c r="S166" s="192">
        <f t="shared" si="39"/>
        <v>0.23914968999114267</v>
      </c>
      <c r="T166" s="190" t="s">
        <v>477</v>
      </c>
      <c r="U166" s="190" t="s">
        <v>714</v>
      </c>
      <c r="V166" s="190" t="s">
        <v>491</v>
      </c>
      <c r="W166" s="196">
        <v>1</v>
      </c>
      <c r="X166" s="190" t="s">
        <v>436</v>
      </c>
    </row>
    <row r="167" spans="2:24" hidden="1" x14ac:dyDescent="0.25">
      <c r="B167" s="689">
        <v>45886</v>
      </c>
      <c r="C167" s="528" t="s">
        <v>313</v>
      </c>
      <c r="D167" s="245">
        <v>1</v>
      </c>
      <c r="E167" s="190" t="s">
        <v>516</v>
      </c>
      <c r="F167" s="314">
        <v>6704.55</v>
      </c>
      <c r="G167" s="190">
        <v>98.58</v>
      </c>
      <c r="H167" s="190">
        <v>112.01</v>
      </c>
      <c r="I167" s="198">
        <f t="shared" si="33"/>
        <v>1.136234530330696</v>
      </c>
      <c r="J167" s="190">
        <v>7.91</v>
      </c>
      <c r="K167" s="198">
        <f t="shared" si="34"/>
        <v>8.0239399472509645E-2</v>
      </c>
      <c r="L167" s="314">
        <v>331.58</v>
      </c>
      <c r="M167" s="198">
        <f t="shared" si="35"/>
        <v>1.2164739298032055</v>
      </c>
      <c r="N167" s="314">
        <v>7075.92</v>
      </c>
      <c r="O167" s="190">
        <v>1.1200000000000001</v>
      </c>
      <c r="P167" s="197">
        <f t="shared" si="36"/>
        <v>1.1361330898762428E-2</v>
      </c>
      <c r="Q167" s="314">
        <f t="shared" si="37"/>
        <v>371.36959999999999</v>
      </c>
      <c r="R167" s="190">
        <f t="shared" si="38"/>
        <v>20.220000000000002</v>
      </c>
      <c r="S167" s="192">
        <f t="shared" si="39"/>
        <v>0.20511259890444311</v>
      </c>
      <c r="T167" s="190" t="s">
        <v>477</v>
      </c>
      <c r="U167" s="190" t="s">
        <v>714</v>
      </c>
      <c r="V167" s="190" t="s">
        <v>489</v>
      </c>
      <c r="W167" s="196">
        <v>1</v>
      </c>
      <c r="X167" s="190" t="s">
        <v>421</v>
      </c>
    </row>
    <row r="168" spans="2:24" hidden="1" x14ac:dyDescent="0.25">
      <c r="B168" s="528"/>
      <c r="C168" s="528"/>
      <c r="D168" s="245">
        <v>2</v>
      </c>
      <c r="E168" s="190" t="s">
        <v>483</v>
      </c>
      <c r="F168" s="314">
        <v>6444.1799999999994</v>
      </c>
      <c r="G168" s="190">
        <v>111.49</v>
      </c>
      <c r="H168" s="190">
        <v>131.62</v>
      </c>
      <c r="I168" s="198">
        <f t="shared" si="33"/>
        <v>1.18055430980357</v>
      </c>
      <c r="J168" s="190">
        <v>11.88</v>
      </c>
      <c r="K168" s="198">
        <f t="shared" si="34"/>
        <v>0.10655664185128712</v>
      </c>
      <c r="L168" s="314">
        <v>212.89</v>
      </c>
      <c r="M168" s="198">
        <f t="shared" si="35"/>
        <v>1.2871109516548569</v>
      </c>
      <c r="N168" s="314">
        <v>6814.61</v>
      </c>
      <c r="O168" s="190">
        <v>1.74</v>
      </c>
      <c r="P168" s="197">
        <f t="shared" si="36"/>
        <v>1.560678087720872E-2</v>
      </c>
      <c r="Q168" s="314">
        <f t="shared" si="37"/>
        <v>370.42859999999996</v>
      </c>
      <c r="R168" s="190">
        <f t="shared" si="38"/>
        <v>30.270000000000007</v>
      </c>
      <c r="S168" s="192">
        <f t="shared" si="39"/>
        <v>0.27150417077764827</v>
      </c>
      <c r="T168" s="190" t="s">
        <v>477</v>
      </c>
      <c r="U168" s="190" t="s">
        <v>714</v>
      </c>
      <c r="V168" s="190" t="s">
        <v>485</v>
      </c>
      <c r="W168" s="196">
        <v>1</v>
      </c>
      <c r="X168" s="190" t="s">
        <v>469</v>
      </c>
    </row>
    <row r="169" spans="2:24" hidden="1" x14ac:dyDescent="0.25">
      <c r="B169" s="528"/>
      <c r="C169" s="528"/>
      <c r="D169" s="245">
        <v>3</v>
      </c>
      <c r="E169" s="190" t="s">
        <v>490</v>
      </c>
      <c r="F169" s="314">
        <v>4456.45</v>
      </c>
      <c r="G169" s="190">
        <v>157.74</v>
      </c>
      <c r="H169" s="190">
        <v>175.83999999999997</v>
      </c>
      <c r="I169" s="198">
        <f t="shared" si="33"/>
        <v>1.1147457842018509</v>
      </c>
      <c r="J169" s="190">
        <v>19.8</v>
      </c>
      <c r="K169" s="198">
        <f t="shared" si="34"/>
        <v>0.12552301255230125</v>
      </c>
      <c r="L169" s="314">
        <v>127.4</v>
      </c>
      <c r="M169" s="198">
        <f t="shared" si="35"/>
        <v>1.2402687967541521</v>
      </c>
      <c r="N169" s="314">
        <v>4828.46</v>
      </c>
      <c r="O169" s="190">
        <v>2.92</v>
      </c>
      <c r="P169" s="197">
        <f t="shared" si="36"/>
        <v>1.8511474578420183E-2</v>
      </c>
      <c r="Q169" s="314">
        <f t="shared" si="37"/>
        <v>372.00799999999998</v>
      </c>
      <c r="R169" s="190">
        <f t="shared" si="38"/>
        <v>34.979999999999976</v>
      </c>
      <c r="S169" s="192">
        <f t="shared" si="39"/>
        <v>0.22175732217573205</v>
      </c>
      <c r="T169" s="190" t="s">
        <v>477</v>
      </c>
      <c r="U169" s="190" t="s">
        <v>714</v>
      </c>
      <c r="V169" s="190" t="s">
        <v>491</v>
      </c>
      <c r="W169" s="196">
        <v>1</v>
      </c>
      <c r="X169" s="190" t="s">
        <v>469</v>
      </c>
    </row>
    <row r="170" spans="2:24" hidden="1" x14ac:dyDescent="0.25">
      <c r="B170" s="528"/>
      <c r="C170" s="528"/>
      <c r="D170" s="245">
        <v>4</v>
      </c>
      <c r="E170" s="190" t="s">
        <v>523</v>
      </c>
      <c r="F170" s="314">
        <v>3993.04</v>
      </c>
      <c r="G170" s="190">
        <v>49.13</v>
      </c>
      <c r="H170" s="190">
        <v>58.96</v>
      </c>
      <c r="I170" s="198">
        <f t="shared" si="33"/>
        <v>1.2000814166497049</v>
      </c>
      <c r="J170" s="190">
        <v>2.9</v>
      </c>
      <c r="K170" s="198">
        <f t="shared" si="34"/>
        <v>5.9027071036026862E-2</v>
      </c>
      <c r="L170" s="314">
        <v>342.75</v>
      </c>
      <c r="M170" s="198">
        <f t="shared" si="35"/>
        <v>1.2591084876857317</v>
      </c>
      <c r="N170" s="314">
        <v>4363.21</v>
      </c>
      <c r="O170" s="190">
        <v>1.08</v>
      </c>
      <c r="P170" s="197">
        <f t="shared" si="36"/>
        <v>2.1982495420313455E-2</v>
      </c>
      <c r="Q170" s="314">
        <f t="shared" si="37"/>
        <v>370.17</v>
      </c>
      <c r="R170" s="190">
        <f t="shared" si="38"/>
        <v>11.649999999999997</v>
      </c>
      <c r="S170" s="192">
        <f t="shared" si="39"/>
        <v>0.2371259922654182</v>
      </c>
      <c r="T170" s="190" t="s">
        <v>477</v>
      </c>
      <c r="U170" s="190" t="s">
        <v>714</v>
      </c>
      <c r="V170" s="190" t="s">
        <v>489</v>
      </c>
      <c r="W170" s="196">
        <v>1</v>
      </c>
      <c r="X170" s="190" t="s">
        <v>425</v>
      </c>
    </row>
    <row r="171" spans="2:24" hidden="1" x14ac:dyDescent="0.25">
      <c r="B171" s="528"/>
      <c r="C171" s="528"/>
      <c r="D171" s="245">
        <v>5</v>
      </c>
      <c r="E171" s="190" t="s">
        <v>492</v>
      </c>
      <c r="F171" s="314">
        <v>3496.8700000000003</v>
      </c>
      <c r="G171" s="190">
        <v>395.6</v>
      </c>
      <c r="H171" s="190">
        <v>415.09999999999997</v>
      </c>
      <c r="I171" s="198">
        <f t="shared" si="33"/>
        <v>1.0492922143579371</v>
      </c>
      <c r="J171" s="190">
        <v>10.72</v>
      </c>
      <c r="K171" s="198">
        <f t="shared" si="34"/>
        <v>2.7098078867542973E-2</v>
      </c>
      <c r="L171" s="314">
        <v>156.74</v>
      </c>
      <c r="M171" s="198">
        <f t="shared" si="35"/>
        <v>1.0763902932254803</v>
      </c>
      <c r="N171" s="314">
        <v>4736.68</v>
      </c>
      <c r="O171" s="190">
        <v>7.91</v>
      </c>
      <c r="P171" s="197">
        <f t="shared" si="36"/>
        <v>1.9994944388270978E-2</v>
      </c>
      <c r="Q171" s="314">
        <f t="shared" si="37"/>
        <v>1239.8134</v>
      </c>
      <c r="R171" s="190">
        <f t="shared" si="38"/>
        <v>22.30999999999997</v>
      </c>
      <c r="S171" s="192">
        <f t="shared" si="39"/>
        <v>5.6395348837209223E-2</v>
      </c>
      <c r="T171" s="190" t="s">
        <v>477</v>
      </c>
      <c r="U171" s="190" t="s">
        <v>714</v>
      </c>
      <c r="V171" s="190" t="s">
        <v>489</v>
      </c>
      <c r="W171" s="196">
        <v>1</v>
      </c>
      <c r="X171" s="190" t="s">
        <v>469</v>
      </c>
    </row>
    <row r="172" spans="2:24" hidden="1" x14ac:dyDescent="0.25">
      <c r="B172" s="528"/>
      <c r="C172" s="528"/>
      <c r="D172" s="245">
        <v>6</v>
      </c>
      <c r="E172" s="190" t="s">
        <v>624</v>
      </c>
      <c r="F172" s="314">
        <v>3411.7200000000003</v>
      </c>
      <c r="G172" s="190">
        <v>470.68</v>
      </c>
      <c r="H172" s="190">
        <v>496.12000000000006</v>
      </c>
      <c r="I172" s="198">
        <f t="shared" si="33"/>
        <v>1.0540494603552308</v>
      </c>
      <c r="J172" s="190">
        <v>21.2</v>
      </c>
      <c r="K172" s="198">
        <f t="shared" si="34"/>
        <v>4.5041216962692275E-2</v>
      </c>
      <c r="L172" s="314">
        <v>81</v>
      </c>
      <c r="M172" s="198">
        <f t="shared" si="35"/>
        <v>1.0990906773179232</v>
      </c>
      <c r="N172" s="314">
        <v>3777.84</v>
      </c>
      <c r="O172" s="190">
        <v>4.5199999999999996</v>
      </c>
      <c r="P172" s="197">
        <f t="shared" si="36"/>
        <v>9.6031273901589186E-3</v>
      </c>
      <c r="Q172" s="314">
        <f t="shared" si="37"/>
        <v>366.11999999999995</v>
      </c>
      <c r="R172" s="190">
        <f t="shared" si="38"/>
        <v>42.120000000000047</v>
      </c>
      <c r="S172" s="192">
        <f t="shared" si="39"/>
        <v>8.9487549927764184E-2</v>
      </c>
      <c r="T172" s="190" t="s">
        <v>477</v>
      </c>
      <c r="U172" s="190" t="s">
        <v>714</v>
      </c>
      <c r="V172" s="190" t="s">
        <v>491</v>
      </c>
      <c r="W172" s="196">
        <v>1</v>
      </c>
      <c r="X172" s="190" t="s">
        <v>469</v>
      </c>
    </row>
    <row r="173" spans="2:24" hidden="1" x14ac:dyDescent="0.25">
      <c r="B173" s="528"/>
      <c r="C173" s="528"/>
      <c r="D173" s="245">
        <v>7</v>
      </c>
      <c r="E173" s="190" t="s">
        <v>496</v>
      </c>
      <c r="F173" s="314">
        <v>3183.2</v>
      </c>
      <c r="G173" s="190">
        <v>80.73</v>
      </c>
      <c r="H173" s="190">
        <v>86.34</v>
      </c>
      <c r="I173" s="198">
        <f t="shared" si="33"/>
        <v>1.0694908955778522</v>
      </c>
      <c r="J173" s="190">
        <v>5.55</v>
      </c>
      <c r="K173" s="198">
        <f t="shared" si="34"/>
        <v>6.8747677443329616E-2</v>
      </c>
      <c r="L173" s="314">
        <v>318.32</v>
      </c>
      <c r="M173" s="198">
        <f t="shared" si="35"/>
        <v>1.1382385730211817</v>
      </c>
      <c r="N173" s="314">
        <v>3552.45</v>
      </c>
      <c r="O173" s="190">
        <v>1.1599999999999999</v>
      </c>
      <c r="P173" s="197">
        <f t="shared" si="36"/>
        <v>1.4368883934101323E-2</v>
      </c>
      <c r="Q173" s="314">
        <f t="shared" si="37"/>
        <v>369.25119999999998</v>
      </c>
      <c r="R173" s="190">
        <f t="shared" si="38"/>
        <v>9.9999999999999964</v>
      </c>
      <c r="S173" s="192">
        <f t="shared" si="39"/>
        <v>0.12386968908708035</v>
      </c>
      <c r="T173" s="190" t="s">
        <v>477</v>
      </c>
      <c r="U173" s="190" t="s">
        <v>714</v>
      </c>
      <c r="V173" s="190" t="s">
        <v>489</v>
      </c>
      <c r="W173" s="196">
        <v>1</v>
      </c>
      <c r="X173" s="190" t="s">
        <v>424</v>
      </c>
    </row>
    <row r="174" spans="2:24" hidden="1" x14ac:dyDescent="0.25">
      <c r="B174" s="528"/>
      <c r="C174" s="528"/>
      <c r="D174" s="245">
        <v>8</v>
      </c>
      <c r="E174" s="190" t="s">
        <v>560</v>
      </c>
      <c r="F174" s="314">
        <v>2827.62</v>
      </c>
      <c r="G174" s="190">
        <v>610.96</v>
      </c>
      <c r="H174" s="190">
        <v>635.46</v>
      </c>
      <c r="I174" s="198">
        <f t="shared" si="33"/>
        <v>1.0401008249312558</v>
      </c>
      <c r="J174" s="190">
        <v>28</v>
      </c>
      <c r="K174" s="198">
        <f t="shared" si="34"/>
        <v>4.5829514207149404E-2</v>
      </c>
      <c r="L174" s="314">
        <v>60.94</v>
      </c>
      <c r="M174" s="198">
        <f t="shared" si="35"/>
        <v>1.0859303391384052</v>
      </c>
      <c r="N174" s="314">
        <v>3199.35</v>
      </c>
      <c r="O174" s="190">
        <v>6.1</v>
      </c>
      <c r="P174" s="197">
        <f t="shared" si="36"/>
        <v>9.9842870237004042E-3</v>
      </c>
      <c r="Q174" s="314">
        <f t="shared" si="37"/>
        <v>371.73399999999998</v>
      </c>
      <c r="R174" s="190">
        <f t="shared" si="38"/>
        <v>46.4</v>
      </c>
      <c r="S174" s="192">
        <f t="shared" si="39"/>
        <v>7.5946052114704718E-2</v>
      </c>
      <c r="T174" s="190" t="s">
        <v>477</v>
      </c>
      <c r="U174" s="190" t="s">
        <v>714</v>
      </c>
      <c r="V174" s="190" t="s">
        <v>628</v>
      </c>
      <c r="W174" s="196">
        <v>1</v>
      </c>
      <c r="X174" s="190" t="s">
        <v>424</v>
      </c>
    </row>
    <row r="175" spans="2:24" hidden="1" x14ac:dyDescent="0.25">
      <c r="B175" s="528"/>
      <c r="C175" s="528"/>
      <c r="D175" s="245">
        <v>9</v>
      </c>
      <c r="E175" s="190" t="s">
        <v>524</v>
      </c>
      <c r="F175" s="314">
        <v>2176.5500000000002</v>
      </c>
      <c r="G175" s="190">
        <v>32.93</v>
      </c>
      <c r="H175" s="190">
        <v>37.230000000000004</v>
      </c>
      <c r="I175" s="198">
        <f t="shared" si="33"/>
        <v>1.1305800182204677</v>
      </c>
      <c r="J175" s="190">
        <v>5.12</v>
      </c>
      <c r="K175" s="198">
        <f t="shared" si="34"/>
        <v>0.15548132402064987</v>
      </c>
      <c r="L175" s="314">
        <v>268.70999999999998</v>
      </c>
      <c r="M175" s="198">
        <f t="shared" si="35"/>
        <v>1.2860613422411176</v>
      </c>
      <c r="N175" s="314">
        <v>2531.25</v>
      </c>
      <c r="O175" s="190">
        <v>1.32</v>
      </c>
      <c r="P175" s="197">
        <f t="shared" si="36"/>
        <v>4.0085028849073792E-2</v>
      </c>
      <c r="Q175" s="314">
        <f t="shared" si="37"/>
        <v>354.69720000000001</v>
      </c>
      <c r="R175" s="190">
        <f t="shared" si="38"/>
        <v>8.1000000000000014</v>
      </c>
      <c r="S175" s="192">
        <f t="shared" si="39"/>
        <v>0.24597631339204376</v>
      </c>
      <c r="T175" s="190" t="s">
        <v>477</v>
      </c>
      <c r="U175" s="190" t="s">
        <v>714</v>
      </c>
      <c r="V175" s="190" t="s">
        <v>491</v>
      </c>
      <c r="W175" s="196">
        <v>1</v>
      </c>
      <c r="X175" s="190" t="s">
        <v>434</v>
      </c>
    </row>
    <row r="176" spans="2:24" hidden="1" x14ac:dyDescent="0.25">
      <c r="B176" s="528"/>
      <c r="C176" s="528"/>
      <c r="D176" s="245">
        <v>10</v>
      </c>
      <c r="E176" s="190" t="s">
        <v>493</v>
      </c>
      <c r="F176" s="314">
        <v>864.34000000000015</v>
      </c>
      <c r="G176" s="190">
        <v>11.71</v>
      </c>
      <c r="H176" s="190">
        <v>13.64</v>
      </c>
      <c r="I176" s="198">
        <f t="shared" si="33"/>
        <v>1.1648163962425278</v>
      </c>
      <c r="J176" s="190">
        <v>2.5</v>
      </c>
      <c r="K176" s="198">
        <f t="shared" si="34"/>
        <v>0.2134927412467976</v>
      </c>
      <c r="L176" s="314">
        <v>278.82</v>
      </c>
      <c r="M176" s="198">
        <f t="shared" si="35"/>
        <v>1.3783091374893253</v>
      </c>
      <c r="N176" s="314">
        <v>1235.17</v>
      </c>
      <c r="O176" s="190">
        <v>1.33</v>
      </c>
      <c r="P176" s="197">
        <f t="shared" si="36"/>
        <v>0.11357813834329633</v>
      </c>
      <c r="Q176" s="314">
        <f t="shared" si="37"/>
        <v>370.8306</v>
      </c>
      <c r="R176" s="190">
        <f t="shared" si="38"/>
        <v>3.0999999999999996</v>
      </c>
      <c r="S176" s="192">
        <f t="shared" si="39"/>
        <v>0.26473099914602899</v>
      </c>
      <c r="T176" s="190" t="s">
        <v>477</v>
      </c>
      <c r="U176" s="190" t="s">
        <v>714</v>
      </c>
      <c r="V176" s="190" t="s">
        <v>468</v>
      </c>
      <c r="W176" s="196">
        <v>1</v>
      </c>
      <c r="X176" s="190" t="s">
        <v>461</v>
      </c>
    </row>
    <row r="177" spans="2:24" hidden="1" x14ac:dyDescent="0.25">
      <c r="B177" s="689">
        <v>45887</v>
      </c>
      <c r="C177" s="528" t="s">
        <v>323</v>
      </c>
      <c r="D177" s="245">
        <v>1</v>
      </c>
      <c r="E177" s="190" t="s">
        <v>516</v>
      </c>
      <c r="F177" s="314">
        <v>5922.02</v>
      </c>
      <c r="G177" s="190">
        <v>98.58</v>
      </c>
      <c r="H177" s="190">
        <v>108.88</v>
      </c>
      <c r="I177" s="198">
        <f t="shared" si="33"/>
        <v>1.1044836680868331</v>
      </c>
      <c r="J177" s="190">
        <v>8.66</v>
      </c>
      <c r="K177" s="198">
        <f t="shared" si="34"/>
        <v>8.7847433556502333E-2</v>
      </c>
      <c r="L177" s="314">
        <v>331.58</v>
      </c>
      <c r="M177" s="198">
        <f t="shared" si="35"/>
        <v>1.1923311016433353</v>
      </c>
      <c r="N177" s="314">
        <v>6286.76</v>
      </c>
      <c r="O177" s="190">
        <v>1.1000000000000001</v>
      </c>
      <c r="P177" s="197">
        <f t="shared" si="36"/>
        <v>1.1158449989855955E-2</v>
      </c>
      <c r="Q177" s="314">
        <f t="shared" si="37"/>
        <v>364.738</v>
      </c>
      <c r="R177" s="190">
        <f t="shared" si="38"/>
        <v>17.859999999999992</v>
      </c>
      <c r="S177" s="192">
        <f t="shared" si="39"/>
        <v>0.18117265165347934</v>
      </c>
      <c r="T177" s="190" t="s">
        <v>477</v>
      </c>
      <c r="U177" s="190" t="s">
        <v>714</v>
      </c>
      <c r="V177" s="190" t="s">
        <v>489</v>
      </c>
      <c r="W177" s="196">
        <v>1</v>
      </c>
      <c r="X177" s="190" t="s">
        <v>421</v>
      </c>
    </row>
    <row r="178" spans="2:24" hidden="1" x14ac:dyDescent="0.25">
      <c r="B178" s="528"/>
      <c r="C178" s="528"/>
      <c r="D178" s="245">
        <v>2</v>
      </c>
      <c r="E178" s="190" t="s">
        <v>559</v>
      </c>
      <c r="F178" s="314">
        <v>5567</v>
      </c>
      <c r="G178" s="190">
        <v>198.93</v>
      </c>
      <c r="H178" s="190">
        <v>214.51</v>
      </c>
      <c r="I178" s="198">
        <f t="shared" si="33"/>
        <v>1.0783190066857689</v>
      </c>
      <c r="J178" s="190">
        <v>15</v>
      </c>
      <c r="K178" s="198">
        <f t="shared" si="34"/>
        <v>7.5403408234052172E-2</v>
      </c>
      <c r="L178" s="314">
        <v>194.04</v>
      </c>
      <c r="M178" s="198">
        <f t="shared" si="35"/>
        <v>1.1537224149198209</v>
      </c>
      <c r="N178" s="314">
        <v>5933.74</v>
      </c>
      <c r="O178" s="190">
        <v>1.89</v>
      </c>
      <c r="P178" s="197">
        <f t="shared" si="36"/>
        <v>9.5008294374905738E-3</v>
      </c>
      <c r="Q178" s="314">
        <f t="shared" si="37"/>
        <v>366.73559999999998</v>
      </c>
      <c r="R178" s="190">
        <f t="shared" si="38"/>
        <v>28.689999999999984</v>
      </c>
      <c r="S178" s="192">
        <f t="shared" si="39"/>
        <v>0.14422158548233038</v>
      </c>
      <c r="T178" s="190" t="s">
        <v>477</v>
      </c>
      <c r="U178" s="190" t="s">
        <v>714</v>
      </c>
      <c r="V178" s="190" t="s">
        <v>491</v>
      </c>
      <c r="W178" s="196">
        <v>1</v>
      </c>
      <c r="X178" s="190" t="s">
        <v>435</v>
      </c>
    </row>
    <row r="179" spans="2:24" hidden="1" x14ac:dyDescent="0.25">
      <c r="B179" s="528"/>
      <c r="C179" s="528"/>
      <c r="D179" s="245">
        <v>3</v>
      </c>
      <c r="E179" s="190" t="s">
        <v>526</v>
      </c>
      <c r="F179" s="314">
        <v>5519.37</v>
      </c>
      <c r="G179" s="190">
        <v>74.930000000000007</v>
      </c>
      <c r="H179" s="190">
        <v>82.929999999999993</v>
      </c>
      <c r="I179" s="198">
        <f t="shared" si="33"/>
        <v>1.1067663152275455</v>
      </c>
      <c r="J179" s="190">
        <v>9.6199999999999992</v>
      </c>
      <c r="K179" s="198">
        <f t="shared" si="34"/>
        <v>0.12838649406112371</v>
      </c>
      <c r="L179" s="314">
        <v>333.9</v>
      </c>
      <c r="M179" s="198">
        <f t="shared" si="35"/>
        <v>1.2351528092886692</v>
      </c>
      <c r="N179" s="314">
        <v>5883.32</v>
      </c>
      <c r="O179" s="190">
        <v>1.0900000000000001</v>
      </c>
      <c r="P179" s="197">
        <f t="shared" si="36"/>
        <v>1.4546910449753103E-2</v>
      </c>
      <c r="Q179" s="314">
        <f t="shared" si="37"/>
        <v>363.95100000000002</v>
      </c>
      <c r="R179" s="190">
        <f t="shared" si="38"/>
        <v>16.52999999999999</v>
      </c>
      <c r="S179" s="192">
        <f t="shared" si="39"/>
        <v>0.22060589883891618</v>
      </c>
      <c r="T179" s="190" t="s">
        <v>477</v>
      </c>
      <c r="U179" s="190" t="s">
        <v>714</v>
      </c>
      <c r="V179" s="190" t="s">
        <v>489</v>
      </c>
      <c r="W179" s="196">
        <v>1</v>
      </c>
      <c r="X179" s="190" t="s">
        <v>415</v>
      </c>
    </row>
    <row r="180" spans="2:24" hidden="1" x14ac:dyDescent="0.25">
      <c r="B180" s="528"/>
      <c r="C180" s="528"/>
      <c r="D180" s="245">
        <v>4</v>
      </c>
      <c r="E180" s="190" t="s">
        <v>488</v>
      </c>
      <c r="F180" s="314">
        <v>4420.0999999999995</v>
      </c>
      <c r="G180" s="190">
        <v>67.52</v>
      </c>
      <c r="H180" s="190">
        <v>74.66</v>
      </c>
      <c r="I180" s="198">
        <f t="shared" si="33"/>
        <v>1.1057464454976302</v>
      </c>
      <c r="J180" s="190">
        <v>5.95</v>
      </c>
      <c r="K180" s="198">
        <f t="shared" si="34"/>
        <v>8.8122037914691947E-2</v>
      </c>
      <c r="L180" s="314">
        <v>365.6</v>
      </c>
      <c r="M180" s="198">
        <f t="shared" si="35"/>
        <v>1.1938684834123223</v>
      </c>
      <c r="N180" s="314">
        <v>4785.7</v>
      </c>
      <c r="O180" s="190">
        <v>1</v>
      </c>
      <c r="P180" s="197">
        <f t="shared" si="36"/>
        <v>1.481042654028436E-2</v>
      </c>
      <c r="Q180" s="314">
        <f t="shared" si="37"/>
        <v>365.6</v>
      </c>
      <c r="R180" s="190">
        <f t="shared" si="38"/>
        <v>12.090000000000003</v>
      </c>
      <c r="S180" s="192">
        <f t="shared" si="39"/>
        <v>0.17905805687203796</v>
      </c>
      <c r="T180" s="190" t="s">
        <v>477</v>
      </c>
      <c r="U180" s="190" t="s">
        <v>714</v>
      </c>
      <c r="V180" s="190" t="s">
        <v>489</v>
      </c>
      <c r="W180" s="196">
        <v>1</v>
      </c>
      <c r="X180" s="190" t="s">
        <v>418</v>
      </c>
    </row>
    <row r="181" spans="2:24" hidden="1" x14ac:dyDescent="0.25">
      <c r="B181" s="528"/>
      <c r="C181" s="528"/>
      <c r="D181" s="245">
        <v>5</v>
      </c>
      <c r="E181" s="190" t="s">
        <v>518</v>
      </c>
      <c r="F181" s="314">
        <v>2574</v>
      </c>
      <c r="G181" s="190">
        <v>125.01</v>
      </c>
      <c r="H181" s="190">
        <v>138.22999999999999</v>
      </c>
      <c r="I181" s="198">
        <f t="shared" si="33"/>
        <v>1.1057515398768096</v>
      </c>
      <c r="J181" s="190">
        <v>13.5</v>
      </c>
      <c r="K181" s="198">
        <f t="shared" si="34"/>
        <v>0.10799136069114471</v>
      </c>
      <c r="L181" s="314">
        <v>110</v>
      </c>
      <c r="M181" s="198">
        <f t="shared" si="35"/>
        <v>1.2137429005679545</v>
      </c>
      <c r="N181" s="314">
        <v>2939.2</v>
      </c>
      <c r="O181" s="190">
        <v>3.32</v>
      </c>
      <c r="P181" s="197">
        <f t="shared" si="36"/>
        <v>2.65578753699704E-2</v>
      </c>
      <c r="Q181" s="314">
        <f t="shared" si="37"/>
        <v>365.2</v>
      </c>
      <c r="R181" s="190">
        <f t="shared" si="38"/>
        <v>23.399999999999984</v>
      </c>
      <c r="S181" s="192">
        <f t="shared" si="39"/>
        <v>0.18718502519798402</v>
      </c>
      <c r="T181" s="190" t="s">
        <v>467</v>
      </c>
      <c r="U181" s="190" t="s">
        <v>221</v>
      </c>
      <c r="V181" s="190" t="s">
        <v>521</v>
      </c>
      <c r="W181" s="196">
        <v>1</v>
      </c>
      <c r="X181" s="190" t="s">
        <v>458</v>
      </c>
    </row>
    <row r="182" spans="2:24" hidden="1" x14ac:dyDescent="0.25">
      <c r="B182" s="528"/>
      <c r="C182" s="528"/>
      <c r="D182" s="245">
        <v>6</v>
      </c>
      <c r="E182" s="190" t="s">
        <v>530</v>
      </c>
      <c r="F182" s="314">
        <v>2271.9499999999998</v>
      </c>
      <c r="G182" s="190">
        <v>30.83</v>
      </c>
      <c r="H182" s="190">
        <v>39.029999999999994</v>
      </c>
      <c r="I182" s="198">
        <f t="shared" si="33"/>
        <v>1.2659746999675638</v>
      </c>
      <c r="J182" s="190">
        <v>4.2</v>
      </c>
      <c r="K182" s="198">
        <f t="shared" si="34"/>
        <v>0.13623094388582552</v>
      </c>
      <c r="L182" s="314">
        <v>212.73</v>
      </c>
      <c r="M182" s="198">
        <f t="shared" si="35"/>
        <v>1.4022056438533896</v>
      </c>
      <c r="N182" s="314">
        <v>2637.85</v>
      </c>
      <c r="O182" s="190">
        <v>1.72</v>
      </c>
      <c r="P182" s="197">
        <f t="shared" si="36"/>
        <v>5.5789815115147585E-2</v>
      </c>
      <c r="Q182" s="314">
        <f t="shared" si="37"/>
        <v>365.8956</v>
      </c>
      <c r="R182" s="190">
        <f t="shared" si="38"/>
        <v>10.679999999999998</v>
      </c>
      <c r="S182" s="192">
        <f t="shared" si="39"/>
        <v>0.34641582873824195</v>
      </c>
      <c r="T182" s="190" t="s">
        <v>477</v>
      </c>
      <c r="U182" s="190" t="s">
        <v>714</v>
      </c>
      <c r="V182" s="190" t="s">
        <v>491</v>
      </c>
      <c r="W182" s="196">
        <v>1</v>
      </c>
      <c r="X182" s="190" t="s">
        <v>436</v>
      </c>
    </row>
    <row r="183" spans="2:24" hidden="1" x14ac:dyDescent="0.25">
      <c r="B183" s="528"/>
      <c r="C183" s="528"/>
      <c r="D183" s="245">
        <v>7</v>
      </c>
      <c r="E183" s="190" t="s">
        <v>486</v>
      </c>
      <c r="F183" s="314">
        <v>1919.55</v>
      </c>
      <c r="G183" s="190">
        <v>103.1</v>
      </c>
      <c r="H183" s="190">
        <v>101.27</v>
      </c>
      <c r="I183" s="198">
        <f t="shared" si="33"/>
        <v>0.98225024248302617</v>
      </c>
      <c r="J183" s="190">
        <v>7.6</v>
      </c>
      <c r="K183" s="198">
        <f t="shared" si="34"/>
        <v>7.3714839961202719E-2</v>
      </c>
      <c r="L183" s="314">
        <v>410.16</v>
      </c>
      <c r="M183" s="198">
        <f t="shared" si="35"/>
        <v>1.0559650824442288</v>
      </c>
      <c r="N183" s="314">
        <v>2366.62</v>
      </c>
      <c r="O183" s="190">
        <v>1.0900000000000001</v>
      </c>
      <c r="P183" s="197">
        <f t="shared" si="36"/>
        <v>1.0572259941804074E-2</v>
      </c>
      <c r="Q183" s="314">
        <f t="shared" si="37"/>
        <v>447.07440000000008</v>
      </c>
      <c r="R183" s="190">
        <f t="shared" si="38"/>
        <v>4.6799999999999962</v>
      </c>
      <c r="S183" s="192">
        <f t="shared" si="39"/>
        <v>4.5392822502424796E-2</v>
      </c>
      <c r="T183" s="190" t="s">
        <v>477</v>
      </c>
      <c r="U183" s="190" t="s">
        <v>714</v>
      </c>
      <c r="V183" s="190" t="s">
        <v>489</v>
      </c>
      <c r="W183" s="196">
        <v>1</v>
      </c>
      <c r="X183" s="190" t="s">
        <v>469</v>
      </c>
    </row>
    <row r="184" spans="2:24" hidden="1" x14ac:dyDescent="0.25">
      <c r="B184" s="528"/>
      <c r="C184" s="528"/>
      <c r="D184" s="245">
        <v>8</v>
      </c>
      <c r="E184" s="190" t="s">
        <v>523</v>
      </c>
      <c r="F184" s="314">
        <v>1724.0299999999997</v>
      </c>
      <c r="G184" s="190">
        <v>48.05</v>
      </c>
      <c r="H184" s="190">
        <v>51.67</v>
      </c>
      <c r="I184" s="198">
        <f t="shared" si="33"/>
        <v>1.0753381893860563</v>
      </c>
      <c r="J184" s="190">
        <v>4.3499999999999996</v>
      </c>
      <c r="K184" s="198">
        <f t="shared" si="34"/>
        <v>9.053069719042664E-2</v>
      </c>
      <c r="L184" s="314">
        <v>342.75</v>
      </c>
      <c r="M184" s="198">
        <f t="shared" si="35"/>
        <v>1.165868886576483</v>
      </c>
      <c r="N184" s="314">
        <v>2731.72</v>
      </c>
      <c r="O184" s="190">
        <v>2.94</v>
      </c>
      <c r="P184" s="197">
        <f t="shared" si="36"/>
        <v>6.1186264308012488E-2</v>
      </c>
      <c r="Q184" s="314">
        <f t="shared" si="37"/>
        <v>1007.6849999999999</v>
      </c>
      <c r="R184" s="190">
        <f t="shared" si="38"/>
        <v>5.0300000000000065</v>
      </c>
      <c r="S184" s="192">
        <f t="shared" si="39"/>
        <v>0.10468262226847048</v>
      </c>
      <c r="T184" s="190" t="s">
        <v>477</v>
      </c>
      <c r="U184" s="190" t="s">
        <v>714</v>
      </c>
      <c r="V184" s="190" t="s">
        <v>489</v>
      </c>
      <c r="W184" s="196">
        <v>1</v>
      </c>
      <c r="X184" s="190" t="s">
        <v>425</v>
      </c>
    </row>
    <row r="185" spans="2:24" hidden="1" x14ac:dyDescent="0.25">
      <c r="B185" s="528"/>
      <c r="C185" s="528"/>
      <c r="D185" s="245">
        <v>9</v>
      </c>
      <c r="E185" s="190" t="s">
        <v>630</v>
      </c>
      <c r="F185" s="314">
        <v>1297.8899999999999</v>
      </c>
      <c r="G185" s="190">
        <v>377.2</v>
      </c>
      <c r="H185" s="190">
        <v>389.34</v>
      </c>
      <c r="I185" s="198">
        <f t="shared" si="33"/>
        <v>1.0321845174973487</v>
      </c>
      <c r="J185" s="190">
        <v>15</v>
      </c>
      <c r="K185" s="198">
        <f t="shared" si="34"/>
        <v>3.9766702014846236E-2</v>
      </c>
      <c r="L185" s="314">
        <v>61.25</v>
      </c>
      <c r="M185" s="198">
        <f t="shared" si="35"/>
        <v>1.0719512195121952</v>
      </c>
      <c r="N185" s="314">
        <v>1662.33</v>
      </c>
      <c r="O185" s="190">
        <v>5.95</v>
      </c>
      <c r="P185" s="197">
        <f t="shared" si="36"/>
        <v>1.5774125132555675E-2</v>
      </c>
      <c r="Q185" s="314">
        <f t="shared" si="37"/>
        <v>364.4375</v>
      </c>
      <c r="R185" s="190">
        <f t="shared" si="38"/>
        <v>21.189999999999987</v>
      </c>
      <c r="S185" s="192">
        <f t="shared" si="39"/>
        <v>5.6177094379639414E-2</v>
      </c>
      <c r="T185" s="190" t="s">
        <v>477</v>
      </c>
      <c r="U185" s="190" t="s">
        <v>714</v>
      </c>
      <c r="V185" s="190" t="s">
        <v>631</v>
      </c>
      <c r="W185" s="196">
        <v>1</v>
      </c>
      <c r="X185" s="190" t="s">
        <v>461</v>
      </c>
    </row>
    <row r="186" spans="2:24" hidden="1" x14ac:dyDescent="0.25">
      <c r="B186" s="528"/>
      <c r="C186" s="528"/>
      <c r="D186" s="245">
        <v>10</v>
      </c>
      <c r="E186" s="190" t="s">
        <v>541</v>
      </c>
      <c r="F186" s="314">
        <v>1290.24</v>
      </c>
      <c r="G186" s="190">
        <v>50</v>
      </c>
      <c r="H186" s="190">
        <v>58.03</v>
      </c>
      <c r="I186" s="198">
        <f t="shared" si="33"/>
        <v>1.1606000000000001</v>
      </c>
      <c r="J186" s="190">
        <v>2.4</v>
      </c>
      <c r="K186" s="198">
        <f t="shared" si="34"/>
        <v>4.8000000000000001E-2</v>
      </c>
      <c r="L186" s="314">
        <v>149.16</v>
      </c>
      <c r="M186" s="198">
        <f t="shared" si="35"/>
        <v>1.2085999999999999</v>
      </c>
      <c r="N186" s="314">
        <v>1555.74</v>
      </c>
      <c r="O186" s="190">
        <v>1.78</v>
      </c>
      <c r="P186" s="197">
        <f t="shared" si="36"/>
        <v>3.56E-2</v>
      </c>
      <c r="Q186" s="314">
        <f t="shared" si="37"/>
        <v>265.50479999999999</v>
      </c>
      <c r="R186" s="190">
        <f t="shared" si="38"/>
        <v>8.65</v>
      </c>
      <c r="S186" s="192">
        <f t="shared" si="39"/>
        <v>0.17300000000000001</v>
      </c>
      <c r="T186" s="190" t="s">
        <v>477</v>
      </c>
      <c r="U186" s="190" t="s">
        <v>714</v>
      </c>
      <c r="V186" s="190" t="s">
        <v>632</v>
      </c>
      <c r="W186" s="196">
        <v>1</v>
      </c>
      <c r="X186" s="190" t="s">
        <v>458</v>
      </c>
    </row>
    <row r="187" spans="2:24" hidden="1" x14ac:dyDescent="0.25">
      <c r="B187" s="689">
        <v>45888</v>
      </c>
      <c r="C187" s="528" t="s">
        <v>324</v>
      </c>
      <c r="D187" s="245">
        <v>1</v>
      </c>
      <c r="E187" s="190" t="s">
        <v>490</v>
      </c>
      <c r="F187" s="314">
        <v>3502.23</v>
      </c>
      <c r="G187" s="190">
        <v>145.35</v>
      </c>
      <c r="H187" s="190">
        <v>145.35</v>
      </c>
      <c r="I187" s="198">
        <f t="shared" si="33"/>
        <v>1</v>
      </c>
      <c r="J187" s="190">
        <v>29.35</v>
      </c>
      <c r="K187" s="198">
        <f t="shared" si="34"/>
        <v>0.20192638458892331</v>
      </c>
      <c r="L187" s="314">
        <v>127.4</v>
      </c>
      <c r="M187" s="198">
        <f t="shared" si="35"/>
        <v>1.2019263845889232</v>
      </c>
      <c r="N187" s="314">
        <v>3739.19</v>
      </c>
      <c r="O187" s="190">
        <v>1.86</v>
      </c>
      <c r="P187" s="197">
        <f t="shared" si="36"/>
        <v>1.2796697626418991E-2</v>
      </c>
      <c r="Q187" s="314">
        <f t="shared" si="37"/>
        <v>236.96400000000003</v>
      </c>
      <c r="R187" s="190">
        <f t="shared" si="38"/>
        <v>27.489999999999995</v>
      </c>
      <c r="S187" s="192">
        <f t="shared" si="39"/>
        <v>0.18912968696250426</v>
      </c>
      <c r="T187" s="190" t="s">
        <v>477</v>
      </c>
      <c r="U187" s="190" t="s">
        <v>714</v>
      </c>
      <c r="V187" s="190" t="s">
        <v>491</v>
      </c>
      <c r="W187" s="196">
        <v>1</v>
      </c>
      <c r="X187" s="190" t="s">
        <v>469</v>
      </c>
    </row>
    <row r="188" spans="2:24" hidden="1" x14ac:dyDescent="0.25">
      <c r="B188" s="528"/>
      <c r="C188" s="528"/>
      <c r="D188" s="245">
        <v>2</v>
      </c>
      <c r="E188" s="190" t="s">
        <v>614</v>
      </c>
      <c r="F188" s="314">
        <v>2289.11</v>
      </c>
      <c r="G188" s="190">
        <v>262.92</v>
      </c>
      <c r="H188" s="190">
        <v>262.92</v>
      </c>
      <c r="I188" s="198">
        <f t="shared" si="33"/>
        <v>1</v>
      </c>
      <c r="J188" s="190">
        <v>25.5</v>
      </c>
      <c r="K188" s="198">
        <f t="shared" si="34"/>
        <v>9.6987676859881328E-2</v>
      </c>
      <c r="L188" s="314">
        <v>95.34</v>
      </c>
      <c r="M188" s="198">
        <f t="shared" si="35"/>
        <v>1.0969876768598814</v>
      </c>
      <c r="N188" s="314">
        <v>2431.17</v>
      </c>
      <c r="O188" s="190">
        <v>1.49</v>
      </c>
      <c r="P188" s="197">
        <f t="shared" si="36"/>
        <v>5.6671230792636543E-3</v>
      </c>
      <c r="Q188" s="314">
        <f t="shared" si="37"/>
        <v>142.0566</v>
      </c>
      <c r="R188" s="190">
        <f t="shared" si="38"/>
        <v>24.01</v>
      </c>
      <c r="S188" s="192">
        <f t="shared" si="39"/>
        <v>9.132055378061768E-2</v>
      </c>
      <c r="T188" s="190" t="s">
        <v>477</v>
      </c>
      <c r="U188" s="190" t="s">
        <v>714</v>
      </c>
      <c r="V188" s="190" t="s">
        <v>491</v>
      </c>
      <c r="W188" s="196">
        <v>1</v>
      </c>
      <c r="X188" s="190" t="s">
        <v>469</v>
      </c>
    </row>
    <row r="189" spans="2:24" hidden="1" x14ac:dyDescent="0.25">
      <c r="B189" s="528"/>
      <c r="C189" s="528"/>
      <c r="D189" s="245">
        <v>3</v>
      </c>
      <c r="E189" s="190" t="s">
        <v>544</v>
      </c>
      <c r="F189" s="314">
        <v>2039.06</v>
      </c>
      <c r="G189" s="190">
        <v>320.33999999999997</v>
      </c>
      <c r="H189" s="190">
        <v>320.33999999999997</v>
      </c>
      <c r="I189" s="198">
        <f t="shared" si="33"/>
        <v>1</v>
      </c>
      <c r="J189" s="190">
        <v>18.57</v>
      </c>
      <c r="K189" s="198">
        <f t="shared" si="34"/>
        <v>5.7969657239183375E-2</v>
      </c>
      <c r="L189" s="314">
        <v>156.72999999999999</v>
      </c>
      <c r="M189" s="198">
        <f t="shared" si="35"/>
        <v>1.0579696572391835</v>
      </c>
      <c r="N189" s="314">
        <v>2910.48</v>
      </c>
      <c r="O189" s="190">
        <v>5.56</v>
      </c>
      <c r="P189" s="197">
        <f t="shared" si="36"/>
        <v>1.7356558656427545E-2</v>
      </c>
      <c r="Q189" s="314">
        <f t="shared" si="37"/>
        <v>871.41879999999992</v>
      </c>
      <c r="R189" s="190">
        <f t="shared" si="38"/>
        <v>13.009999999999994</v>
      </c>
      <c r="S189" s="192">
        <f t="shared" si="39"/>
        <v>4.0613098582755809E-2</v>
      </c>
      <c r="T189" s="190" t="s">
        <v>477</v>
      </c>
      <c r="U189" s="190" t="s">
        <v>714</v>
      </c>
      <c r="V189" s="190" t="s">
        <v>468</v>
      </c>
      <c r="W189" s="196">
        <v>1</v>
      </c>
      <c r="X189" s="190" t="s">
        <v>469</v>
      </c>
    </row>
    <row r="190" spans="2:24" hidden="1" x14ac:dyDescent="0.25">
      <c r="B190" s="528"/>
      <c r="C190" s="528"/>
      <c r="D190" s="245">
        <v>4</v>
      </c>
      <c r="E190" s="190" t="s">
        <v>629</v>
      </c>
      <c r="F190" s="314">
        <v>1943.73</v>
      </c>
      <c r="G190" s="190">
        <v>95.82</v>
      </c>
      <c r="H190" s="190">
        <v>95.82</v>
      </c>
      <c r="I190" s="198">
        <f t="shared" si="33"/>
        <v>1</v>
      </c>
      <c r="J190" s="190">
        <v>20.8</v>
      </c>
      <c r="K190" s="198">
        <f t="shared" si="34"/>
        <v>0.21707367981632231</v>
      </c>
      <c r="L190" s="314">
        <v>104.84</v>
      </c>
      <c r="M190" s="198">
        <f t="shared" si="35"/>
        <v>1.2170736798163222</v>
      </c>
      <c r="N190" s="314">
        <v>2180.67</v>
      </c>
      <c r="O190" s="190">
        <v>2.2599999999999998</v>
      </c>
      <c r="P190" s="197">
        <f t="shared" si="36"/>
        <v>2.3585890210811939E-2</v>
      </c>
      <c r="Q190" s="314">
        <f t="shared" si="37"/>
        <v>236.93839999999997</v>
      </c>
      <c r="R190" s="190">
        <f t="shared" si="38"/>
        <v>18.54</v>
      </c>
      <c r="S190" s="192">
        <f t="shared" si="39"/>
        <v>0.19348778960551033</v>
      </c>
      <c r="T190" s="190" t="s">
        <v>477</v>
      </c>
      <c r="U190" s="190" t="s">
        <v>714</v>
      </c>
      <c r="V190" s="190" t="s">
        <v>522</v>
      </c>
      <c r="W190" s="196">
        <v>1</v>
      </c>
      <c r="X190" s="190" t="s">
        <v>469</v>
      </c>
    </row>
    <row r="191" spans="2:24" hidden="1" x14ac:dyDescent="0.25">
      <c r="B191" s="528"/>
      <c r="C191" s="528"/>
      <c r="D191" s="245">
        <v>5</v>
      </c>
      <c r="E191" s="190" t="s">
        <v>519</v>
      </c>
      <c r="F191" s="314">
        <v>1746.4900000000002</v>
      </c>
      <c r="G191" s="190">
        <v>231.25</v>
      </c>
      <c r="H191" s="190">
        <v>231.25</v>
      </c>
      <c r="I191" s="198">
        <f t="shared" si="33"/>
        <v>1</v>
      </c>
      <c r="J191" s="190">
        <v>23.76</v>
      </c>
      <c r="K191" s="198">
        <f t="shared" si="34"/>
        <v>0.10274594594594595</v>
      </c>
      <c r="L191" s="314">
        <v>99.12</v>
      </c>
      <c r="M191" s="198">
        <f t="shared" si="35"/>
        <v>1.1027459459459459</v>
      </c>
      <c r="N191" s="314">
        <v>2355.09</v>
      </c>
      <c r="O191" s="190">
        <v>6.14</v>
      </c>
      <c r="P191" s="197">
        <f t="shared" si="36"/>
        <v>2.6551351351351352E-2</v>
      </c>
      <c r="Q191" s="314">
        <f t="shared" si="37"/>
        <v>608.59680000000003</v>
      </c>
      <c r="R191" s="190">
        <f t="shared" si="38"/>
        <v>17.61999999999999</v>
      </c>
      <c r="S191" s="192">
        <f t="shared" si="39"/>
        <v>7.6194594594594559E-2</v>
      </c>
      <c r="T191" s="190" t="s">
        <v>477</v>
      </c>
      <c r="U191" s="190" t="s">
        <v>714</v>
      </c>
      <c r="V191" s="190" t="s">
        <v>522</v>
      </c>
      <c r="W191" s="196">
        <v>1</v>
      </c>
      <c r="X191" s="190" t="s">
        <v>469</v>
      </c>
    </row>
    <row r="192" spans="2:24" hidden="1" x14ac:dyDescent="0.25">
      <c r="B192" s="528"/>
      <c r="C192" s="528"/>
      <c r="D192" s="245">
        <v>6</v>
      </c>
      <c r="E192" s="190" t="s">
        <v>643</v>
      </c>
      <c r="F192" s="314">
        <v>1147.97</v>
      </c>
      <c r="G192" s="190">
        <v>119.78</v>
      </c>
      <c r="H192" s="190">
        <v>119.78</v>
      </c>
      <c r="I192" s="198">
        <f t="shared" si="33"/>
        <v>1</v>
      </c>
      <c r="J192" s="190">
        <v>20.329999999999998</v>
      </c>
      <c r="K192" s="198">
        <f t="shared" si="34"/>
        <v>0.16972783436299882</v>
      </c>
      <c r="L192" s="314">
        <v>64.930000000000007</v>
      </c>
      <c r="M192" s="198">
        <f t="shared" si="35"/>
        <v>1.1697278343629989</v>
      </c>
      <c r="N192" s="314">
        <v>1320.03</v>
      </c>
      <c r="O192" s="190">
        <v>2.65</v>
      </c>
      <c r="P192" s="197">
        <f t="shared" si="36"/>
        <v>2.2123893805309734E-2</v>
      </c>
      <c r="Q192" s="314">
        <f t="shared" si="37"/>
        <v>172.06450000000001</v>
      </c>
      <c r="R192" s="190">
        <f t="shared" si="38"/>
        <v>17.680000000000014</v>
      </c>
      <c r="S192" s="192">
        <f t="shared" si="39"/>
        <v>0.14760394055768922</v>
      </c>
      <c r="T192" s="190" t="s">
        <v>477</v>
      </c>
      <c r="U192" s="190" t="s">
        <v>714</v>
      </c>
      <c r="V192" s="190" t="s">
        <v>491</v>
      </c>
      <c r="W192" s="196">
        <v>1</v>
      </c>
      <c r="X192" s="190" t="s">
        <v>469</v>
      </c>
    </row>
    <row r="193" spans="2:24" hidden="1" x14ac:dyDescent="0.25">
      <c r="B193" s="528"/>
      <c r="C193" s="528"/>
      <c r="D193" s="245">
        <v>7</v>
      </c>
      <c r="E193" s="190" t="s">
        <v>644</v>
      </c>
      <c r="F193" s="314">
        <v>1104.01</v>
      </c>
      <c r="G193" s="190">
        <v>272.2</v>
      </c>
      <c r="H193" s="190">
        <v>272.2</v>
      </c>
      <c r="I193" s="198">
        <f t="shared" si="33"/>
        <v>1</v>
      </c>
      <c r="J193" s="190">
        <v>25.89</v>
      </c>
      <c r="K193" s="198">
        <f t="shared" si="34"/>
        <v>9.5113886847905962E-2</v>
      </c>
      <c r="L193" s="314">
        <v>44.86</v>
      </c>
      <c r="M193" s="198">
        <f t="shared" si="35"/>
        <v>1.095113886847906</v>
      </c>
      <c r="N193" s="314">
        <v>1161.43</v>
      </c>
      <c r="O193" s="190">
        <v>1.28</v>
      </c>
      <c r="P193" s="197">
        <f t="shared" si="36"/>
        <v>4.7024246877296113E-3</v>
      </c>
      <c r="Q193" s="314">
        <f t="shared" si="37"/>
        <v>57.4208</v>
      </c>
      <c r="R193" s="190">
        <f t="shared" si="38"/>
        <v>24.609999999999985</v>
      </c>
      <c r="S193" s="192">
        <f t="shared" si="39"/>
        <v>9.0411462160176287E-2</v>
      </c>
      <c r="T193" s="190" t="s">
        <v>477</v>
      </c>
      <c r="U193" s="190" t="s">
        <v>714</v>
      </c>
      <c r="V193" s="190" t="s">
        <v>531</v>
      </c>
      <c r="W193" s="196">
        <v>1</v>
      </c>
      <c r="X193" s="190" t="s">
        <v>469</v>
      </c>
    </row>
    <row r="194" spans="2:24" hidden="1" x14ac:dyDescent="0.25">
      <c r="B194" s="528"/>
      <c r="C194" s="528"/>
      <c r="D194" s="245">
        <v>8</v>
      </c>
      <c r="E194" s="190" t="s">
        <v>639</v>
      </c>
      <c r="F194" s="314">
        <v>1085.8499999999999</v>
      </c>
      <c r="G194" s="190">
        <v>90.63</v>
      </c>
      <c r="H194" s="190">
        <v>90.63</v>
      </c>
      <c r="I194" s="198">
        <f t="shared" si="33"/>
        <v>1</v>
      </c>
      <c r="J194" s="190">
        <v>13.74</v>
      </c>
      <c r="K194" s="198">
        <f t="shared" si="34"/>
        <v>0.15160542866600465</v>
      </c>
      <c r="L194" s="314">
        <v>121.46</v>
      </c>
      <c r="M194" s="198">
        <f t="shared" si="35"/>
        <v>1.1516054286660047</v>
      </c>
      <c r="N194" s="314">
        <v>1668.86</v>
      </c>
      <c r="O194" s="190">
        <v>4.8</v>
      </c>
      <c r="P194" s="197">
        <f t="shared" si="36"/>
        <v>5.2962595167163194E-2</v>
      </c>
      <c r="Q194" s="314">
        <f t="shared" si="37"/>
        <v>583.00799999999992</v>
      </c>
      <c r="R194" s="190">
        <f t="shared" si="38"/>
        <v>8.9399999999999942</v>
      </c>
      <c r="S194" s="192">
        <f t="shared" si="39"/>
        <v>9.8642833498841384E-2</v>
      </c>
      <c r="T194" s="190" t="s">
        <v>477</v>
      </c>
      <c r="U194" s="190" t="s">
        <v>714</v>
      </c>
      <c r="V194" s="190" t="s">
        <v>491</v>
      </c>
      <c r="W194" s="196">
        <v>1</v>
      </c>
      <c r="X194" s="190" t="s">
        <v>635</v>
      </c>
    </row>
    <row r="195" spans="2:24" hidden="1" x14ac:dyDescent="0.25">
      <c r="B195" s="528"/>
      <c r="C195" s="528"/>
      <c r="D195" s="245">
        <v>9</v>
      </c>
      <c r="E195" s="190" t="s">
        <v>497</v>
      </c>
      <c r="F195" s="314">
        <v>1062.3600000000001</v>
      </c>
      <c r="G195" s="190">
        <v>229.88</v>
      </c>
      <c r="H195" s="190">
        <v>229.88</v>
      </c>
      <c r="I195" s="198">
        <f t="shared" si="33"/>
        <v>1</v>
      </c>
      <c r="J195" s="190">
        <v>15.66</v>
      </c>
      <c r="K195" s="198">
        <f t="shared" si="34"/>
        <v>6.8122498694971292E-2</v>
      </c>
      <c r="L195" s="314">
        <v>78</v>
      </c>
      <c r="M195" s="198">
        <f t="shared" si="35"/>
        <v>1.0681224986949713</v>
      </c>
      <c r="N195" s="314">
        <v>1221.48</v>
      </c>
      <c r="O195" s="190">
        <v>2.04</v>
      </c>
      <c r="P195" s="197">
        <f t="shared" si="36"/>
        <v>8.8741952322951116E-3</v>
      </c>
      <c r="Q195" s="314">
        <f t="shared" si="37"/>
        <v>159.12</v>
      </c>
      <c r="R195" s="190">
        <f t="shared" si="38"/>
        <v>13.619999999999997</v>
      </c>
      <c r="S195" s="192">
        <f t="shared" si="39"/>
        <v>5.924830346267617E-2</v>
      </c>
      <c r="T195" s="190" t="s">
        <v>477</v>
      </c>
      <c r="U195" s="190" t="s">
        <v>714</v>
      </c>
      <c r="V195" s="190" t="s">
        <v>632</v>
      </c>
      <c r="W195" s="196">
        <v>1</v>
      </c>
      <c r="X195" s="190" t="s">
        <v>469</v>
      </c>
    </row>
    <row r="196" spans="2:24" hidden="1" x14ac:dyDescent="0.25">
      <c r="B196" s="528"/>
      <c r="C196" s="528"/>
      <c r="D196" s="245">
        <v>10</v>
      </c>
      <c r="E196" s="190" t="s">
        <v>515</v>
      </c>
      <c r="F196" s="314">
        <v>1057.6499999999999</v>
      </c>
      <c r="G196" s="190">
        <v>332.9</v>
      </c>
      <c r="H196" s="190">
        <v>332.9</v>
      </c>
      <c r="I196" s="198">
        <f t="shared" si="33"/>
        <v>1</v>
      </c>
      <c r="J196" s="190">
        <v>9.67</v>
      </c>
      <c r="K196" s="198">
        <f t="shared" si="34"/>
        <v>2.9047762090717934E-2</v>
      </c>
      <c r="L196" s="314">
        <v>133.88</v>
      </c>
      <c r="M196" s="198">
        <f t="shared" si="35"/>
        <v>1.0290477620907179</v>
      </c>
      <c r="N196" s="314">
        <v>1294.6199999999999</v>
      </c>
      <c r="O196" s="190">
        <v>1.77</v>
      </c>
      <c r="P196" s="197">
        <f t="shared" si="36"/>
        <v>5.3169119855812561E-3</v>
      </c>
      <c r="Q196" s="314">
        <f t="shared" si="37"/>
        <v>236.9676</v>
      </c>
      <c r="R196" s="190">
        <f t="shared" si="38"/>
        <v>7.9000000000000163</v>
      </c>
      <c r="S196" s="192">
        <f t="shared" si="39"/>
        <v>2.3730850105136727E-2</v>
      </c>
      <c r="T196" s="190" t="s">
        <v>477</v>
      </c>
      <c r="U196" s="190" t="s">
        <v>714</v>
      </c>
      <c r="V196" s="190" t="s">
        <v>645</v>
      </c>
      <c r="W196" s="196">
        <v>1</v>
      </c>
      <c r="X196" s="190" t="s">
        <v>413</v>
      </c>
    </row>
    <row r="197" spans="2:24" hidden="1" x14ac:dyDescent="0.25">
      <c r="B197" s="689">
        <v>45889</v>
      </c>
      <c r="C197" s="528" t="s">
        <v>325</v>
      </c>
      <c r="D197" s="245">
        <v>1</v>
      </c>
      <c r="E197" s="190" t="s">
        <v>559</v>
      </c>
      <c r="F197" s="314">
        <v>4928.616</v>
      </c>
      <c r="G197" s="190">
        <v>185.07</v>
      </c>
      <c r="H197" s="190">
        <v>185.07</v>
      </c>
      <c r="I197" s="198">
        <f t="shared" si="33"/>
        <v>1</v>
      </c>
      <c r="J197" s="190">
        <v>31.12</v>
      </c>
      <c r="K197" s="198">
        <f t="shared" si="34"/>
        <v>0.168152590911547</v>
      </c>
      <c r="L197" s="314">
        <v>194.04</v>
      </c>
      <c r="M197" s="198">
        <f t="shared" si="35"/>
        <v>1.1681525909115471</v>
      </c>
      <c r="N197" s="314">
        <v>6038.5248000000001</v>
      </c>
      <c r="O197" s="190">
        <v>5.72</v>
      </c>
      <c r="P197" s="197">
        <f t="shared" si="36"/>
        <v>3.0907224293510564E-2</v>
      </c>
      <c r="Q197" s="314">
        <f t="shared" si="37"/>
        <v>1109.9087999999999</v>
      </c>
      <c r="R197" s="190">
        <f t="shared" si="38"/>
        <v>25.400000000000006</v>
      </c>
      <c r="S197" s="192">
        <f t="shared" si="39"/>
        <v>0.13724536661803646</v>
      </c>
      <c r="T197" s="190" t="s">
        <v>477</v>
      </c>
      <c r="U197" s="190" t="s">
        <v>714</v>
      </c>
      <c r="V197" s="190" t="s">
        <v>491</v>
      </c>
      <c r="W197" s="196">
        <v>1</v>
      </c>
      <c r="X197" s="190" t="s">
        <v>435</v>
      </c>
    </row>
    <row r="198" spans="2:24" hidden="1" x14ac:dyDescent="0.25">
      <c r="B198" s="528"/>
      <c r="C198" s="528"/>
      <c r="D198" s="245">
        <v>2</v>
      </c>
      <c r="E198" s="190" t="s">
        <v>532</v>
      </c>
      <c r="F198" s="314">
        <v>1253.7449999999999</v>
      </c>
      <c r="G198" s="190">
        <v>87.66</v>
      </c>
      <c r="H198" s="190">
        <v>87.66</v>
      </c>
      <c r="I198" s="198">
        <f t="shared" si="33"/>
        <v>1</v>
      </c>
      <c r="J198" s="190">
        <v>11.33</v>
      </c>
      <c r="K198" s="198">
        <f t="shared" si="34"/>
        <v>0.12924937257586128</v>
      </c>
      <c r="L198" s="314">
        <v>135.54</v>
      </c>
      <c r="M198" s="198">
        <f t="shared" si="35"/>
        <v>1.1292493725758612</v>
      </c>
      <c r="N198" s="314">
        <v>1535.6682000000001</v>
      </c>
      <c r="O198" s="190">
        <v>2.08</v>
      </c>
      <c r="P198" s="197">
        <f t="shared" si="36"/>
        <v>2.3728040155144878E-2</v>
      </c>
      <c r="Q198" s="314">
        <f t="shared" si="37"/>
        <v>281.92320000000001</v>
      </c>
      <c r="R198" s="190">
        <f t="shared" si="38"/>
        <v>9.2499999999999982</v>
      </c>
      <c r="S198" s="192">
        <f t="shared" si="39"/>
        <v>0.10552133242071639</v>
      </c>
      <c r="T198" s="190" t="s">
        <v>179</v>
      </c>
      <c r="U198" s="190" t="s">
        <v>714</v>
      </c>
      <c r="V198" s="190" t="s">
        <v>509</v>
      </c>
      <c r="W198" s="196">
        <v>1</v>
      </c>
      <c r="X198" s="190" t="s">
        <v>469</v>
      </c>
    </row>
    <row r="199" spans="2:24" hidden="1" x14ac:dyDescent="0.25">
      <c r="B199" s="528"/>
      <c r="C199" s="528"/>
      <c r="D199" s="245">
        <v>3</v>
      </c>
      <c r="E199" s="190" t="s">
        <v>486</v>
      </c>
      <c r="F199" s="314">
        <v>1099.2288000000001</v>
      </c>
      <c r="G199" s="190">
        <v>97.28</v>
      </c>
      <c r="H199" s="190">
        <v>97.28</v>
      </c>
      <c r="I199" s="198">
        <f t="shared" si="33"/>
        <v>1</v>
      </c>
      <c r="J199" s="190">
        <v>3.25</v>
      </c>
      <c r="K199" s="198">
        <f t="shared" si="34"/>
        <v>3.3408717105263157E-2</v>
      </c>
      <c r="L199" s="314">
        <v>410.16</v>
      </c>
      <c r="M199" s="198">
        <f t="shared" si="35"/>
        <v>1.0334087171052631</v>
      </c>
      <c r="N199" s="314">
        <v>1333.02</v>
      </c>
      <c r="O199" s="190">
        <v>0.56999999999999995</v>
      </c>
      <c r="P199" s="197">
        <f t="shared" si="36"/>
        <v>5.8593749999999991E-3</v>
      </c>
      <c r="Q199" s="314">
        <f t="shared" si="37"/>
        <v>233.7912</v>
      </c>
      <c r="R199" s="190">
        <f t="shared" si="38"/>
        <v>2.68</v>
      </c>
      <c r="S199" s="192">
        <f t="shared" si="39"/>
        <v>2.754934210526316E-2</v>
      </c>
      <c r="T199" s="190" t="s">
        <v>477</v>
      </c>
      <c r="U199" s="190" t="s">
        <v>714</v>
      </c>
      <c r="V199" s="190" t="s">
        <v>489</v>
      </c>
      <c r="W199" s="196">
        <v>1</v>
      </c>
      <c r="X199" s="190" t="s">
        <v>469</v>
      </c>
    </row>
    <row r="200" spans="2:24" hidden="1" x14ac:dyDescent="0.25">
      <c r="B200" s="528"/>
      <c r="C200" s="528"/>
      <c r="D200" s="245">
        <v>4</v>
      </c>
      <c r="E200" s="190" t="s">
        <v>553</v>
      </c>
      <c r="F200" s="314">
        <v>1082.7609</v>
      </c>
      <c r="G200" s="190">
        <v>68.760000000000005</v>
      </c>
      <c r="H200" s="190">
        <v>68.760000000000005</v>
      </c>
      <c r="I200" s="198">
        <f t="shared" ref="I200:I263" si="40">H200/G200</f>
        <v>1</v>
      </c>
      <c r="J200" s="190">
        <v>11.16</v>
      </c>
      <c r="K200" s="198">
        <f t="shared" ref="K200:K263" si="41">J200/G200</f>
        <v>0.16230366492146595</v>
      </c>
      <c r="L200" s="314">
        <v>122.07</v>
      </c>
      <c r="M200" s="198">
        <f t="shared" ref="M200:M263" si="42">(H200+J200)/G200</f>
        <v>1.162303664921466</v>
      </c>
      <c r="N200" s="314">
        <v>1362.3012000000001</v>
      </c>
      <c r="O200" s="190">
        <v>2.29</v>
      </c>
      <c r="P200" s="197">
        <f t="shared" si="36"/>
        <v>3.3304246655031997E-2</v>
      </c>
      <c r="Q200" s="314">
        <f t="shared" si="37"/>
        <v>279.5403</v>
      </c>
      <c r="R200" s="190">
        <f t="shared" si="38"/>
        <v>8.8699999999999974</v>
      </c>
      <c r="S200" s="192">
        <f t="shared" si="39"/>
        <v>0.12899941826643394</v>
      </c>
      <c r="T200" s="190" t="s">
        <v>477</v>
      </c>
      <c r="U200" s="190" t="s">
        <v>714</v>
      </c>
      <c r="V200" s="190" t="s">
        <v>632</v>
      </c>
      <c r="W200" s="196">
        <v>1</v>
      </c>
      <c r="X200" s="190" t="s">
        <v>504</v>
      </c>
    </row>
    <row r="201" spans="2:24" hidden="1" x14ac:dyDescent="0.25">
      <c r="B201" s="528"/>
      <c r="C201" s="528"/>
      <c r="D201" s="245">
        <v>5</v>
      </c>
      <c r="E201" s="190" t="s">
        <v>519</v>
      </c>
      <c r="F201" s="314">
        <v>1045.7159999999999</v>
      </c>
      <c r="G201" s="190">
        <v>233.38</v>
      </c>
      <c r="H201" s="190">
        <v>233.38</v>
      </c>
      <c r="I201" s="198">
        <f t="shared" si="40"/>
        <v>1</v>
      </c>
      <c r="J201" s="190">
        <v>12.99</v>
      </c>
      <c r="K201" s="198">
        <f t="shared" si="41"/>
        <v>5.5660296512126145E-2</v>
      </c>
      <c r="L201" s="314">
        <v>99.12</v>
      </c>
      <c r="M201" s="198">
        <f t="shared" si="42"/>
        <v>1.0556602965121262</v>
      </c>
      <c r="N201" s="314">
        <v>1287.5688</v>
      </c>
      <c r="O201" s="190">
        <v>2.44</v>
      </c>
      <c r="P201" s="197">
        <f t="shared" si="36"/>
        <v>1.0455051846773502E-2</v>
      </c>
      <c r="Q201" s="314">
        <f t="shared" si="37"/>
        <v>241.8528</v>
      </c>
      <c r="R201" s="190">
        <f t="shared" si="38"/>
        <v>10.55000000000001</v>
      </c>
      <c r="S201" s="192">
        <f t="shared" si="39"/>
        <v>4.5205244665352688E-2</v>
      </c>
      <c r="T201" s="190" t="s">
        <v>477</v>
      </c>
      <c r="U201" s="190" t="s">
        <v>714</v>
      </c>
      <c r="V201" s="190" t="s">
        <v>522</v>
      </c>
      <c r="W201" s="196">
        <v>1</v>
      </c>
      <c r="X201" s="190" t="s">
        <v>469</v>
      </c>
    </row>
    <row r="202" spans="2:24" hidden="1" x14ac:dyDescent="0.25">
      <c r="B202" s="528"/>
      <c r="C202" s="528"/>
      <c r="D202" s="245">
        <v>6</v>
      </c>
      <c r="E202" s="190" t="s">
        <v>548</v>
      </c>
      <c r="F202" s="314">
        <v>1043.2457999999999</v>
      </c>
      <c r="G202" s="190">
        <v>23.45</v>
      </c>
      <c r="H202" s="190">
        <v>23.45</v>
      </c>
      <c r="I202" s="198">
        <f t="shared" si="40"/>
        <v>1</v>
      </c>
      <c r="J202" s="190">
        <v>1.24</v>
      </c>
      <c r="K202" s="198">
        <f t="shared" si="41"/>
        <v>5.2878464818763328E-2</v>
      </c>
      <c r="L202" s="314">
        <v>1012.86</v>
      </c>
      <c r="M202" s="198">
        <f t="shared" si="42"/>
        <v>1.0528784648187632</v>
      </c>
      <c r="N202" s="314">
        <v>1255.9464</v>
      </c>
      <c r="O202" s="190">
        <v>0.21</v>
      </c>
      <c r="P202" s="197">
        <f t="shared" si="36"/>
        <v>8.9552238805970154E-3</v>
      </c>
      <c r="Q202" s="314">
        <f t="shared" si="37"/>
        <v>212.70060000000001</v>
      </c>
      <c r="R202" s="190">
        <f t="shared" si="38"/>
        <v>1.0299999999999985</v>
      </c>
      <c r="S202" s="192">
        <f t="shared" si="39"/>
        <v>4.3923240938166248E-2</v>
      </c>
      <c r="T202" s="190" t="s">
        <v>477</v>
      </c>
      <c r="U202" s="190" t="s">
        <v>714</v>
      </c>
      <c r="V202" s="190" t="s">
        <v>646</v>
      </c>
      <c r="W202" s="196">
        <v>1</v>
      </c>
      <c r="X202" s="190" t="s">
        <v>424</v>
      </c>
    </row>
    <row r="203" spans="2:24" hidden="1" x14ac:dyDescent="0.25">
      <c r="B203" s="528"/>
      <c r="C203" s="528"/>
      <c r="D203" s="245">
        <v>7</v>
      </c>
      <c r="E203" s="190" t="s">
        <v>497</v>
      </c>
      <c r="F203" s="314">
        <v>1028.82</v>
      </c>
      <c r="G203" s="190">
        <v>225.68</v>
      </c>
      <c r="H203" s="190">
        <v>225.68</v>
      </c>
      <c r="I203" s="198">
        <f t="shared" si="40"/>
        <v>1</v>
      </c>
      <c r="J203" s="190">
        <v>15.91</v>
      </c>
      <c r="K203" s="198">
        <f t="shared" si="41"/>
        <v>7.0498050336760015E-2</v>
      </c>
      <c r="L203" s="314">
        <v>78</v>
      </c>
      <c r="M203" s="198">
        <f t="shared" si="42"/>
        <v>1.07049805033676</v>
      </c>
      <c r="N203" s="314">
        <v>1240.98</v>
      </c>
      <c r="O203" s="190">
        <v>2.72</v>
      </c>
      <c r="P203" s="197">
        <f t="shared" si="36"/>
        <v>1.2052463665366891E-2</v>
      </c>
      <c r="Q203" s="314">
        <f t="shared" si="37"/>
        <v>212.16000000000003</v>
      </c>
      <c r="R203" s="190">
        <f t="shared" si="38"/>
        <v>13.189999999999996</v>
      </c>
      <c r="S203" s="192">
        <f t="shared" si="39"/>
        <v>5.8445586671393102E-2</v>
      </c>
      <c r="T203" s="190" t="s">
        <v>477</v>
      </c>
      <c r="U203" s="190" t="s">
        <v>714</v>
      </c>
      <c r="V203" s="190" t="s">
        <v>632</v>
      </c>
      <c r="W203" s="196">
        <v>1</v>
      </c>
      <c r="X203" s="190" t="s">
        <v>469</v>
      </c>
    </row>
    <row r="204" spans="2:24" hidden="1" x14ac:dyDescent="0.25">
      <c r="B204" s="528"/>
      <c r="C204" s="528"/>
      <c r="D204" s="245">
        <v>8</v>
      </c>
      <c r="E204" s="190" t="s">
        <v>614</v>
      </c>
      <c r="F204" s="314">
        <v>1001.07</v>
      </c>
      <c r="G204" s="190">
        <v>264.86</v>
      </c>
      <c r="H204" s="190">
        <v>264.86</v>
      </c>
      <c r="I204" s="198">
        <f t="shared" si="40"/>
        <v>1</v>
      </c>
      <c r="J204" s="190">
        <v>12.73</v>
      </c>
      <c r="K204" s="198">
        <f t="shared" si="41"/>
        <v>4.8063127690100432E-2</v>
      </c>
      <c r="L204" s="314">
        <v>95.34</v>
      </c>
      <c r="M204" s="198">
        <f t="shared" si="42"/>
        <v>1.0480631276901005</v>
      </c>
      <c r="N204" s="314">
        <v>1213.6782000000001</v>
      </c>
      <c r="O204" s="190">
        <v>2.23</v>
      </c>
      <c r="P204" s="197">
        <f t="shared" si="36"/>
        <v>8.4195423997583622E-3</v>
      </c>
      <c r="Q204" s="314">
        <f t="shared" si="37"/>
        <v>212.60820000000001</v>
      </c>
      <c r="R204" s="190">
        <f t="shared" si="38"/>
        <v>10.500000000000018</v>
      </c>
      <c r="S204" s="192">
        <f t="shared" si="39"/>
        <v>3.9643585290342134E-2</v>
      </c>
      <c r="T204" s="190" t="s">
        <v>477</v>
      </c>
      <c r="U204" s="190" t="s">
        <v>714</v>
      </c>
      <c r="V204" s="190" t="s">
        <v>491</v>
      </c>
      <c r="W204" s="196">
        <v>1</v>
      </c>
      <c r="X204" s="190" t="s">
        <v>469</v>
      </c>
    </row>
    <row r="205" spans="2:24" hidden="1" x14ac:dyDescent="0.25">
      <c r="B205" s="528"/>
      <c r="C205" s="528"/>
      <c r="D205" s="245">
        <v>9</v>
      </c>
      <c r="E205" s="190" t="s">
        <v>490</v>
      </c>
      <c r="F205" s="314">
        <v>1000.09</v>
      </c>
      <c r="G205" s="190">
        <v>146.69</v>
      </c>
      <c r="H205" s="190">
        <v>146.69</v>
      </c>
      <c r="I205" s="198">
        <f t="shared" si="40"/>
        <v>1</v>
      </c>
      <c r="J205" s="190">
        <v>9.52</v>
      </c>
      <c r="K205" s="198">
        <f t="shared" si="41"/>
        <v>6.4898766105392316E-2</v>
      </c>
      <c r="L205" s="314">
        <v>127.4</v>
      </c>
      <c r="M205" s="198">
        <f t="shared" si="42"/>
        <v>1.0648987661053924</v>
      </c>
      <c r="N205" s="314">
        <v>1212.848</v>
      </c>
      <c r="O205" s="190">
        <v>1.67</v>
      </c>
      <c r="P205" s="197">
        <f t="shared" si="36"/>
        <v>1.138455245756357E-2</v>
      </c>
      <c r="Q205" s="314">
        <f t="shared" si="37"/>
        <v>212.75800000000001</v>
      </c>
      <c r="R205" s="190">
        <f t="shared" si="38"/>
        <v>7.8500000000000103</v>
      </c>
      <c r="S205" s="192">
        <f t="shared" si="39"/>
        <v>5.3514213647828823E-2</v>
      </c>
      <c r="T205" s="190" t="s">
        <v>477</v>
      </c>
      <c r="U205" s="190" t="s">
        <v>714</v>
      </c>
      <c r="V205" s="190" t="s">
        <v>491</v>
      </c>
      <c r="W205" s="196">
        <v>1</v>
      </c>
      <c r="X205" s="190" t="s">
        <v>469</v>
      </c>
    </row>
    <row r="206" spans="2:24" hidden="1" x14ac:dyDescent="0.25">
      <c r="B206" s="528"/>
      <c r="C206" s="528"/>
      <c r="D206" s="245">
        <v>10</v>
      </c>
      <c r="E206" s="190" t="s">
        <v>643</v>
      </c>
      <c r="F206" s="314">
        <v>999.92200000000003</v>
      </c>
      <c r="G206" s="190">
        <v>121.61</v>
      </c>
      <c r="H206" s="190">
        <v>121.61</v>
      </c>
      <c r="I206" s="198">
        <f t="shared" si="40"/>
        <v>1</v>
      </c>
      <c r="J206" s="190">
        <v>18.670000000000002</v>
      </c>
      <c r="K206" s="198">
        <f t="shared" si="41"/>
        <v>0.15352355891785216</v>
      </c>
      <c r="L206" s="314">
        <v>64.930000000000007</v>
      </c>
      <c r="M206" s="198">
        <f t="shared" si="42"/>
        <v>1.1535235589178521</v>
      </c>
      <c r="N206" s="314">
        <v>1212.2430999999999</v>
      </c>
      <c r="O206" s="190">
        <v>3.27</v>
      </c>
      <c r="P206" s="197">
        <f t="shared" si="36"/>
        <v>2.6889236082559002E-2</v>
      </c>
      <c r="Q206" s="314">
        <f t="shared" si="37"/>
        <v>212.32110000000003</v>
      </c>
      <c r="R206" s="190">
        <f t="shared" si="38"/>
        <v>15.400000000000002</v>
      </c>
      <c r="S206" s="192">
        <f t="shared" si="39"/>
        <v>0.12663432283529316</v>
      </c>
      <c r="T206" s="190" t="s">
        <v>477</v>
      </c>
      <c r="U206" s="190" t="s">
        <v>714</v>
      </c>
      <c r="V206" s="190" t="s">
        <v>491</v>
      </c>
      <c r="W206" s="196">
        <v>1</v>
      </c>
      <c r="X206" s="190" t="s">
        <v>469</v>
      </c>
    </row>
    <row r="207" spans="2:24" hidden="1" x14ac:dyDescent="0.25">
      <c r="B207" s="689">
        <v>45890</v>
      </c>
      <c r="C207" s="528" t="s">
        <v>322</v>
      </c>
      <c r="D207" s="245">
        <v>1</v>
      </c>
      <c r="E207" s="190" t="s">
        <v>559</v>
      </c>
      <c r="F207" s="314">
        <v>2252.8000000000002</v>
      </c>
      <c r="G207" s="190">
        <v>179.55</v>
      </c>
      <c r="H207" s="190">
        <v>179.55</v>
      </c>
      <c r="I207" s="198">
        <f t="shared" si="40"/>
        <v>1</v>
      </c>
      <c r="J207" s="190">
        <v>17.03</v>
      </c>
      <c r="K207" s="198">
        <f t="shared" si="41"/>
        <v>9.4848231690336959E-2</v>
      </c>
      <c r="L207" s="314">
        <v>194.04</v>
      </c>
      <c r="M207" s="198">
        <f t="shared" si="42"/>
        <v>1.094848231690337</v>
      </c>
      <c r="N207" s="314">
        <v>3304.5</v>
      </c>
      <c r="O207" s="190">
        <v>5.42</v>
      </c>
      <c r="P207" s="197">
        <f t="shared" si="36"/>
        <v>3.0186577554998605E-2</v>
      </c>
      <c r="Q207" s="314">
        <f t="shared" si="37"/>
        <v>1051.6967999999999</v>
      </c>
      <c r="R207" s="190">
        <f t="shared" si="38"/>
        <v>11.610000000000001</v>
      </c>
      <c r="S207" s="192">
        <f t="shared" si="39"/>
        <v>6.4661654135338351E-2</v>
      </c>
      <c r="T207" s="190" t="s">
        <v>477</v>
      </c>
      <c r="U207" s="190" t="s">
        <v>714</v>
      </c>
      <c r="V207" s="190" t="s">
        <v>491</v>
      </c>
      <c r="W207" s="196">
        <v>1</v>
      </c>
      <c r="X207" s="190" t="s">
        <v>435</v>
      </c>
    </row>
    <row r="208" spans="2:24" hidden="1" x14ac:dyDescent="0.25">
      <c r="B208" s="528"/>
      <c r="C208" s="528"/>
      <c r="D208" s="245">
        <v>2</v>
      </c>
      <c r="E208" s="190" t="s">
        <v>545</v>
      </c>
      <c r="F208" s="314">
        <v>1502.38</v>
      </c>
      <c r="G208" s="190">
        <v>131.88</v>
      </c>
      <c r="H208" s="190">
        <v>131.88</v>
      </c>
      <c r="I208" s="198">
        <f t="shared" si="40"/>
        <v>1</v>
      </c>
      <c r="J208" s="190">
        <v>13.1</v>
      </c>
      <c r="K208" s="198">
        <f t="shared" si="41"/>
        <v>9.9332726721261755E-2</v>
      </c>
      <c r="L208" s="314">
        <v>166.56</v>
      </c>
      <c r="M208" s="198">
        <f t="shared" si="42"/>
        <v>1.0993327267212618</v>
      </c>
      <c r="N208" s="314">
        <v>2181.94</v>
      </c>
      <c r="O208" s="190">
        <v>4.08</v>
      </c>
      <c r="P208" s="197">
        <f t="shared" si="36"/>
        <v>3.0937215650591449E-2</v>
      </c>
      <c r="Q208" s="314">
        <f t="shared" si="37"/>
        <v>679.56479999999999</v>
      </c>
      <c r="R208" s="190">
        <f t="shared" si="38"/>
        <v>9.0199999999999942</v>
      </c>
      <c r="S208" s="192">
        <f t="shared" si="39"/>
        <v>6.8395511070670267E-2</v>
      </c>
      <c r="T208" s="190" t="s">
        <v>477</v>
      </c>
      <c r="U208" s="190" t="s">
        <v>714</v>
      </c>
      <c r="V208" s="190" t="s">
        <v>491</v>
      </c>
      <c r="W208" s="196">
        <v>1</v>
      </c>
      <c r="X208" s="190" t="s">
        <v>461</v>
      </c>
    </row>
    <row r="209" spans="2:24" hidden="1" x14ac:dyDescent="0.25">
      <c r="B209" s="528"/>
      <c r="C209" s="528"/>
      <c r="D209" s="245">
        <v>3</v>
      </c>
      <c r="E209" s="190" t="s">
        <v>481</v>
      </c>
      <c r="F209" s="314">
        <v>1412.24</v>
      </c>
      <c r="G209" s="190">
        <v>326.60000000000002</v>
      </c>
      <c r="H209" s="190">
        <v>326.60000000000002</v>
      </c>
      <c r="I209" s="198">
        <f t="shared" si="40"/>
        <v>1</v>
      </c>
      <c r="J209" s="190">
        <v>15.72</v>
      </c>
      <c r="K209" s="198">
        <f t="shared" si="41"/>
        <v>4.8132271892222904E-2</v>
      </c>
      <c r="L209" s="314">
        <v>111.2</v>
      </c>
      <c r="M209" s="198">
        <f t="shared" si="42"/>
        <v>1.048132271892223</v>
      </c>
      <c r="N209" s="314">
        <v>1748.06</v>
      </c>
      <c r="O209" s="190">
        <v>3.02</v>
      </c>
      <c r="P209" s="197">
        <f t="shared" ref="P209:P272" si="43">O209/G209</f>
        <v>9.246785058175137E-3</v>
      </c>
      <c r="Q209" s="314">
        <f t="shared" ref="Q209:Q272" si="44">O209*L209</f>
        <v>335.82400000000001</v>
      </c>
      <c r="R209" s="190">
        <f t="shared" ref="R209:R272" si="45">(H209+J209)-G209-O209</f>
        <v>12.700000000000028</v>
      </c>
      <c r="S209" s="192">
        <f t="shared" ref="S209:S272" si="46">R209/G209</f>
        <v>3.8885486834047849E-2</v>
      </c>
      <c r="T209" s="190" t="s">
        <v>477</v>
      </c>
      <c r="U209" s="190" t="s">
        <v>714</v>
      </c>
      <c r="V209" s="190" t="s">
        <v>491</v>
      </c>
      <c r="W209" s="196">
        <v>1</v>
      </c>
      <c r="X209" s="190" t="s">
        <v>429</v>
      </c>
    </row>
    <row r="210" spans="2:24" hidden="1" x14ac:dyDescent="0.25">
      <c r="B210" s="528"/>
      <c r="C210" s="528"/>
      <c r="D210" s="245">
        <v>4</v>
      </c>
      <c r="E210" s="190" t="s">
        <v>614</v>
      </c>
      <c r="F210" s="314">
        <v>1151.7099999999998</v>
      </c>
      <c r="G210" s="190">
        <v>249.57</v>
      </c>
      <c r="H210" s="190">
        <v>249.57</v>
      </c>
      <c r="I210" s="198">
        <f t="shared" si="40"/>
        <v>1</v>
      </c>
      <c r="J210" s="190">
        <v>14.14</v>
      </c>
      <c r="K210" s="198">
        <f t="shared" si="41"/>
        <v>5.6657450815402494E-2</v>
      </c>
      <c r="L210" s="314">
        <v>95.34</v>
      </c>
      <c r="M210" s="198">
        <f t="shared" si="42"/>
        <v>1.0566574508154025</v>
      </c>
      <c r="N210" s="314">
        <v>1348.11</v>
      </c>
      <c r="O210" s="190">
        <v>2.06</v>
      </c>
      <c r="P210" s="197">
        <f t="shared" si="43"/>
        <v>8.2541972192170538E-3</v>
      </c>
      <c r="Q210" s="314">
        <f t="shared" si="44"/>
        <v>196.40040000000002</v>
      </c>
      <c r="R210" s="190">
        <f t="shared" si="45"/>
        <v>12.079999999999986</v>
      </c>
      <c r="S210" s="192">
        <f t="shared" si="46"/>
        <v>4.8403253596185386E-2</v>
      </c>
      <c r="T210" s="190" t="s">
        <v>477</v>
      </c>
      <c r="U210" s="190" t="s">
        <v>714</v>
      </c>
      <c r="V210" s="190" t="s">
        <v>491</v>
      </c>
      <c r="W210" s="196">
        <v>1</v>
      </c>
      <c r="X210" s="190" t="s">
        <v>469</v>
      </c>
    </row>
    <row r="211" spans="2:24" hidden="1" x14ac:dyDescent="0.25">
      <c r="B211" s="528"/>
      <c r="C211" s="528"/>
      <c r="D211" s="245">
        <v>5</v>
      </c>
      <c r="E211" s="190" t="s">
        <v>497</v>
      </c>
      <c r="F211" s="314">
        <v>901.68000000000006</v>
      </c>
      <c r="G211" s="190">
        <v>213.14</v>
      </c>
      <c r="H211" s="190">
        <v>213.14</v>
      </c>
      <c r="I211" s="198">
        <f t="shared" si="40"/>
        <v>1</v>
      </c>
      <c r="J211" s="190">
        <v>14.07</v>
      </c>
      <c r="K211" s="198">
        <f t="shared" si="41"/>
        <v>6.601294923524445E-2</v>
      </c>
      <c r="L211" s="314">
        <v>78</v>
      </c>
      <c r="M211" s="198">
        <f t="shared" si="42"/>
        <v>1.0660129492352444</v>
      </c>
      <c r="N211" s="314">
        <v>1097.46</v>
      </c>
      <c r="O211" s="190">
        <v>2.5099999999999998</v>
      </c>
      <c r="P211" s="197">
        <f t="shared" si="43"/>
        <v>1.1776297269400394E-2</v>
      </c>
      <c r="Q211" s="314">
        <f t="shared" si="44"/>
        <v>195.77999999999997</v>
      </c>
      <c r="R211" s="190">
        <f t="shared" si="45"/>
        <v>11.559999999999993</v>
      </c>
      <c r="S211" s="192">
        <f t="shared" si="46"/>
        <v>5.423665196584402E-2</v>
      </c>
      <c r="T211" s="190" t="s">
        <v>477</v>
      </c>
      <c r="U211" s="190" t="s">
        <v>714</v>
      </c>
      <c r="V211" s="190" t="s">
        <v>632</v>
      </c>
      <c r="W211" s="196">
        <v>1</v>
      </c>
      <c r="X211" s="190" t="s">
        <v>469</v>
      </c>
    </row>
    <row r="212" spans="2:24" hidden="1" x14ac:dyDescent="0.25">
      <c r="B212" s="528"/>
      <c r="C212" s="528"/>
      <c r="D212" s="245">
        <v>6</v>
      </c>
      <c r="E212" s="190" t="s">
        <v>548</v>
      </c>
      <c r="F212" s="314">
        <v>901.45</v>
      </c>
      <c r="G212" s="190">
        <v>20.46</v>
      </c>
      <c r="H212" s="190">
        <v>20.46</v>
      </c>
      <c r="I212" s="198">
        <f t="shared" si="40"/>
        <v>1</v>
      </c>
      <c r="J212" s="190">
        <v>1.08</v>
      </c>
      <c r="K212" s="198">
        <f t="shared" si="41"/>
        <v>5.2785923753665691E-2</v>
      </c>
      <c r="L212" s="314">
        <v>1012.86</v>
      </c>
      <c r="M212" s="198">
        <f t="shared" si="42"/>
        <v>1.0527859237536656</v>
      </c>
      <c r="N212" s="314">
        <v>1093.8900000000001</v>
      </c>
      <c r="O212" s="190">
        <v>0.19</v>
      </c>
      <c r="P212" s="197">
        <f t="shared" si="43"/>
        <v>9.2864125122189643E-3</v>
      </c>
      <c r="Q212" s="314">
        <f t="shared" si="44"/>
        <v>192.4434</v>
      </c>
      <c r="R212" s="190">
        <f t="shared" si="45"/>
        <v>0.88999999999999835</v>
      </c>
      <c r="S212" s="192">
        <f t="shared" si="46"/>
        <v>4.3499511241446645E-2</v>
      </c>
      <c r="T212" s="190" t="s">
        <v>477</v>
      </c>
      <c r="U212" s="190" t="s">
        <v>714</v>
      </c>
      <c r="V212" s="190" t="s">
        <v>646</v>
      </c>
      <c r="W212" s="196">
        <v>1</v>
      </c>
      <c r="X212" s="190" t="s">
        <v>424</v>
      </c>
    </row>
    <row r="213" spans="2:24" hidden="1" x14ac:dyDescent="0.25">
      <c r="B213" s="528"/>
      <c r="C213" s="528"/>
      <c r="D213" s="245">
        <v>7</v>
      </c>
      <c r="E213" s="190" t="s">
        <v>486</v>
      </c>
      <c r="F213" s="314">
        <v>877.7399999999999</v>
      </c>
      <c r="G213" s="190">
        <v>91.48</v>
      </c>
      <c r="H213" s="190">
        <v>91.48</v>
      </c>
      <c r="I213" s="198">
        <f t="shared" si="40"/>
        <v>1</v>
      </c>
      <c r="J213" s="190">
        <v>2.62</v>
      </c>
      <c r="K213" s="198">
        <f t="shared" si="41"/>
        <v>2.8640139921294272E-2</v>
      </c>
      <c r="L213" s="314">
        <v>410.16</v>
      </c>
      <c r="M213" s="198">
        <f t="shared" si="42"/>
        <v>1.0286401399212943</v>
      </c>
      <c r="N213" s="314">
        <v>1074.6199999999999</v>
      </c>
      <c r="O213" s="190">
        <v>0.48</v>
      </c>
      <c r="P213" s="197">
        <f t="shared" si="43"/>
        <v>5.2470485351989501E-3</v>
      </c>
      <c r="Q213" s="314">
        <f t="shared" si="44"/>
        <v>196.8768</v>
      </c>
      <c r="R213" s="190">
        <f t="shared" si="45"/>
        <v>2.1400000000000046</v>
      </c>
      <c r="S213" s="192">
        <f t="shared" si="46"/>
        <v>2.3393091386095369E-2</v>
      </c>
      <c r="T213" s="190" t="s">
        <v>477</v>
      </c>
      <c r="U213" s="190" t="s">
        <v>714</v>
      </c>
      <c r="V213" s="190" t="s">
        <v>489</v>
      </c>
      <c r="W213" s="196">
        <v>1</v>
      </c>
      <c r="X213" s="190" t="s">
        <v>469</v>
      </c>
    </row>
    <row r="214" spans="2:24" hidden="1" x14ac:dyDescent="0.25">
      <c r="B214" s="528"/>
      <c r="C214" s="528"/>
      <c r="D214" s="245">
        <v>8</v>
      </c>
      <c r="E214" s="190" t="s">
        <v>490</v>
      </c>
      <c r="F214" s="314">
        <v>876.51</v>
      </c>
      <c r="G214" s="190">
        <v>136.72999999999999</v>
      </c>
      <c r="H214" s="190">
        <v>136.72999999999999</v>
      </c>
      <c r="I214" s="198">
        <f t="shared" si="40"/>
        <v>1</v>
      </c>
      <c r="J214" s="190">
        <v>8.42</v>
      </c>
      <c r="K214" s="198">
        <f t="shared" si="41"/>
        <v>6.1581218459738171E-2</v>
      </c>
      <c r="L214" s="314">
        <v>127.4</v>
      </c>
      <c r="M214" s="198">
        <f t="shared" si="42"/>
        <v>1.0615812184597382</v>
      </c>
      <c r="N214" s="314">
        <v>1072.71</v>
      </c>
      <c r="O214" s="190">
        <v>1.54</v>
      </c>
      <c r="P214" s="197">
        <f t="shared" si="43"/>
        <v>1.1263073209975867E-2</v>
      </c>
      <c r="Q214" s="314">
        <f t="shared" si="44"/>
        <v>196.19600000000003</v>
      </c>
      <c r="R214" s="190">
        <f t="shared" si="45"/>
        <v>6.8799999999999875</v>
      </c>
      <c r="S214" s="192">
        <f t="shared" si="46"/>
        <v>5.0318145249762219E-2</v>
      </c>
      <c r="T214" s="190" t="s">
        <v>477</v>
      </c>
      <c r="U214" s="190" t="s">
        <v>714</v>
      </c>
      <c r="V214" s="190" t="s">
        <v>491</v>
      </c>
      <c r="W214" s="196">
        <v>1</v>
      </c>
      <c r="X214" s="190" t="s">
        <v>469</v>
      </c>
    </row>
    <row r="215" spans="2:24" hidden="1" x14ac:dyDescent="0.25">
      <c r="B215" s="528"/>
      <c r="C215" s="528"/>
      <c r="D215" s="245">
        <v>9</v>
      </c>
      <c r="E215" s="190" t="s">
        <v>647</v>
      </c>
      <c r="F215" s="314">
        <v>835.5</v>
      </c>
      <c r="G215" s="190">
        <v>66.06</v>
      </c>
      <c r="H215" s="190">
        <v>66.06</v>
      </c>
      <c r="I215" s="198">
        <f t="shared" si="40"/>
        <v>1</v>
      </c>
      <c r="J215" s="190">
        <v>11.38</v>
      </c>
      <c r="K215" s="198">
        <f t="shared" si="41"/>
        <v>0.17226763548289434</v>
      </c>
      <c r="L215" s="314">
        <v>114.14</v>
      </c>
      <c r="M215" s="198">
        <f t="shared" si="42"/>
        <v>1.1722676354828943</v>
      </c>
      <c r="N215" s="314">
        <v>1298.9100000000001</v>
      </c>
      <c r="O215" s="190">
        <v>4.0599999999999996</v>
      </c>
      <c r="P215" s="197">
        <f t="shared" si="43"/>
        <v>6.1459279442930663E-2</v>
      </c>
      <c r="Q215" s="314">
        <f t="shared" si="44"/>
        <v>463.40839999999997</v>
      </c>
      <c r="R215" s="190">
        <f t="shared" si="45"/>
        <v>7.3199999999999958</v>
      </c>
      <c r="S215" s="192">
        <f t="shared" si="46"/>
        <v>0.1108083560399636</v>
      </c>
      <c r="T215" s="190" t="s">
        <v>477</v>
      </c>
      <c r="U215" s="190" t="s">
        <v>714</v>
      </c>
      <c r="V215" s="190" t="s">
        <v>491</v>
      </c>
      <c r="W215" s="196">
        <v>1</v>
      </c>
      <c r="X215" s="190" t="s">
        <v>430</v>
      </c>
    </row>
    <row r="216" spans="2:24" hidden="1" x14ac:dyDescent="0.25">
      <c r="B216" s="528"/>
      <c r="C216" s="528"/>
      <c r="D216" s="245">
        <v>10</v>
      </c>
      <c r="E216" s="190" t="s">
        <v>648</v>
      </c>
      <c r="F216" s="314">
        <v>784.07</v>
      </c>
      <c r="G216" s="190">
        <v>448.35</v>
      </c>
      <c r="H216" s="190">
        <v>448.35</v>
      </c>
      <c r="I216" s="198">
        <f t="shared" si="40"/>
        <v>1</v>
      </c>
      <c r="J216" s="190">
        <v>16.55</v>
      </c>
      <c r="K216" s="198">
        <f t="shared" si="41"/>
        <v>3.6913125906100144E-2</v>
      </c>
      <c r="L216" s="314">
        <v>59.22</v>
      </c>
      <c r="M216" s="198">
        <f t="shared" si="42"/>
        <v>1.0369131259061002</v>
      </c>
      <c r="N216" s="314">
        <v>980.09</v>
      </c>
      <c r="O216" s="190">
        <v>3.31</v>
      </c>
      <c r="P216" s="197">
        <f t="shared" si="43"/>
        <v>7.3826251812200289E-3</v>
      </c>
      <c r="Q216" s="314">
        <f t="shared" si="44"/>
        <v>196.01820000000001</v>
      </c>
      <c r="R216" s="190">
        <f t="shared" si="45"/>
        <v>13.240000000000011</v>
      </c>
      <c r="S216" s="192">
        <f t="shared" si="46"/>
        <v>2.953050072488014E-2</v>
      </c>
      <c r="T216" s="190" t="s">
        <v>477</v>
      </c>
      <c r="U216" s="190" t="s">
        <v>714</v>
      </c>
      <c r="V216" s="190" t="s">
        <v>645</v>
      </c>
      <c r="W216" s="196">
        <v>1</v>
      </c>
      <c r="X216" s="190" t="s">
        <v>426</v>
      </c>
    </row>
    <row r="217" spans="2:24" hidden="1" x14ac:dyDescent="0.25">
      <c r="B217" s="689">
        <v>45891</v>
      </c>
      <c r="C217" s="528" t="s">
        <v>326</v>
      </c>
      <c r="D217" s="245">
        <v>1</v>
      </c>
      <c r="E217" s="190" t="s">
        <v>544</v>
      </c>
      <c r="F217" s="314">
        <v>1709.92</v>
      </c>
      <c r="G217" s="190">
        <v>201.92</v>
      </c>
      <c r="H217" s="190">
        <v>201.92</v>
      </c>
      <c r="I217" s="198">
        <f t="shared" si="40"/>
        <v>1</v>
      </c>
      <c r="J217" s="190">
        <v>13.39</v>
      </c>
      <c r="K217" s="198">
        <f t="shared" si="41"/>
        <v>6.6313391442155312E-2</v>
      </c>
      <c r="L217" s="314">
        <v>156.72999999999999</v>
      </c>
      <c r="M217" s="198">
        <f t="shared" si="42"/>
        <v>1.0663133914421554</v>
      </c>
      <c r="N217" s="314">
        <v>2098.61</v>
      </c>
      <c r="O217" s="190">
        <v>2.48</v>
      </c>
      <c r="P217" s="197">
        <f t="shared" si="43"/>
        <v>1.2282091917591127E-2</v>
      </c>
      <c r="Q217" s="314">
        <f t="shared" si="44"/>
        <v>388.69039999999995</v>
      </c>
      <c r="R217" s="190">
        <f t="shared" si="45"/>
        <v>10.910000000000014</v>
      </c>
      <c r="S217" s="192">
        <f t="shared" si="46"/>
        <v>5.4031299524564258E-2</v>
      </c>
      <c r="T217" s="190" t="s">
        <v>477</v>
      </c>
      <c r="U217" s="190" t="s">
        <v>714</v>
      </c>
      <c r="V217" s="190" t="s">
        <v>468</v>
      </c>
      <c r="W217" s="196">
        <v>1</v>
      </c>
      <c r="X217" s="190" t="s">
        <v>469</v>
      </c>
    </row>
    <row r="218" spans="2:24" hidden="1" x14ac:dyDescent="0.25">
      <c r="B218" s="528"/>
      <c r="C218" s="528"/>
      <c r="D218" s="245">
        <v>2</v>
      </c>
      <c r="E218" s="190" t="s">
        <v>614</v>
      </c>
      <c r="F218" s="314">
        <v>1293.76</v>
      </c>
      <c r="G218" s="190">
        <v>181.79</v>
      </c>
      <c r="H218" s="190">
        <v>181.79</v>
      </c>
      <c r="I218" s="198">
        <f t="shared" si="40"/>
        <v>1</v>
      </c>
      <c r="J218" s="190">
        <v>18.13</v>
      </c>
      <c r="K218" s="198">
        <f t="shared" si="41"/>
        <v>9.9730458221024262E-2</v>
      </c>
      <c r="L218" s="314">
        <v>95.34</v>
      </c>
      <c r="M218" s="198">
        <f t="shared" si="42"/>
        <v>1.0997304582210243</v>
      </c>
      <c r="N218" s="314">
        <v>1728.51</v>
      </c>
      <c r="O218" s="190">
        <v>4.5599999999999996</v>
      </c>
      <c r="P218" s="197">
        <f t="shared" si="43"/>
        <v>2.5083888002640407E-2</v>
      </c>
      <c r="Q218" s="314">
        <f t="shared" si="44"/>
        <v>434.75039999999996</v>
      </c>
      <c r="R218" s="190">
        <f t="shared" si="45"/>
        <v>13.569999999999997</v>
      </c>
      <c r="S218" s="192">
        <f t="shared" si="46"/>
        <v>7.4646570218383834E-2</v>
      </c>
      <c r="T218" s="190" t="s">
        <v>477</v>
      </c>
      <c r="U218" s="190" t="s">
        <v>714</v>
      </c>
      <c r="V218" s="190" t="s">
        <v>491</v>
      </c>
      <c r="W218" s="196">
        <v>1</v>
      </c>
      <c r="X218" s="190" t="s">
        <v>469</v>
      </c>
    </row>
    <row r="219" spans="2:24" hidden="1" x14ac:dyDescent="0.25">
      <c r="B219" s="528"/>
      <c r="C219" s="528"/>
      <c r="D219" s="245">
        <v>3</v>
      </c>
      <c r="E219" s="190" t="s">
        <v>490</v>
      </c>
      <c r="F219" s="314">
        <v>891.80000000000007</v>
      </c>
      <c r="G219" s="190">
        <v>112.57</v>
      </c>
      <c r="H219" s="190">
        <v>112.57</v>
      </c>
      <c r="I219" s="198">
        <f t="shared" si="40"/>
        <v>1</v>
      </c>
      <c r="J219" s="190">
        <v>11.23</v>
      </c>
      <c r="K219" s="198">
        <f t="shared" si="41"/>
        <v>9.9760149240472606E-2</v>
      </c>
      <c r="L219" s="314">
        <v>127.4</v>
      </c>
      <c r="M219" s="198">
        <f t="shared" si="42"/>
        <v>1.0997601492404727</v>
      </c>
      <c r="N219" s="314">
        <v>1430.7</v>
      </c>
      <c r="O219" s="190">
        <v>4.2300000000000004</v>
      </c>
      <c r="P219" s="197">
        <f t="shared" si="43"/>
        <v>3.7576618992626813E-2</v>
      </c>
      <c r="Q219" s="314">
        <f t="shared" si="44"/>
        <v>538.90200000000004</v>
      </c>
      <c r="R219" s="190">
        <f t="shared" si="45"/>
        <v>7.0000000000000036</v>
      </c>
      <c r="S219" s="192">
        <f t="shared" si="46"/>
        <v>6.2183530247845821E-2</v>
      </c>
      <c r="T219" s="190" t="s">
        <v>477</v>
      </c>
      <c r="U219" s="190" t="s">
        <v>714</v>
      </c>
      <c r="V219" s="190" t="s">
        <v>491</v>
      </c>
      <c r="W219" s="196">
        <v>1</v>
      </c>
      <c r="X219" s="190" t="s">
        <v>469</v>
      </c>
    </row>
    <row r="220" spans="2:24" hidden="1" x14ac:dyDescent="0.25">
      <c r="B220" s="528"/>
      <c r="C220" s="528"/>
      <c r="D220" s="245">
        <v>4</v>
      </c>
      <c r="E220" s="190" t="s">
        <v>548</v>
      </c>
      <c r="F220" s="314">
        <v>772.19999999999993</v>
      </c>
      <c r="G220" s="190">
        <v>20.58</v>
      </c>
      <c r="H220" s="190">
        <v>20.58</v>
      </c>
      <c r="I220" s="198">
        <f t="shared" si="40"/>
        <v>1</v>
      </c>
      <c r="J220" s="190">
        <v>0.99</v>
      </c>
      <c r="K220" s="198">
        <f t="shared" si="41"/>
        <v>4.8104956268221581E-2</v>
      </c>
      <c r="L220" s="314">
        <v>930.36</v>
      </c>
      <c r="M220" s="198">
        <f t="shared" si="42"/>
        <v>1.0481049562682214</v>
      </c>
      <c r="N220" s="314">
        <v>921.06</v>
      </c>
      <c r="O220" s="190">
        <v>0.16</v>
      </c>
      <c r="P220" s="197">
        <f t="shared" si="43"/>
        <v>7.7745383867832852E-3</v>
      </c>
      <c r="Q220" s="314">
        <f t="shared" si="44"/>
        <v>148.85760000000002</v>
      </c>
      <c r="R220" s="190">
        <f t="shared" si="45"/>
        <v>0.82999999999999841</v>
      </c>
      <c r="S220" s="192">
        <f t="shared" si="46"/>
        <v>4.0330417881438214E-2</v>
      </c>
      <c r="T220" s="190" t="s">
        <v>477</v>
      </c>
      <c r="U220" s="190" t="s">
        <v>714</v>
      </c>
      <c r="V220" s="190" t="s">
        <v>491</v>
      </c>
      <c r="W220" s="196">
        <v>1</v>
      </c>
      <c r="X220" s="190" t="s">
        <v>424</v>
      </c>
    </row>
    <row r="221" spans="2:24" hidden="1" x14ac:dyDescent="0.25">
      <c r="B221" s="528"/>
      <c r="C221" s="528"/>
      <c r="D221" s="245">
        <v>5</v>
      </c>
      <c r="E221" s="190" t="s">
        <v>497</v>
      </c>
      <c r="F221" s="314">
        <v>755.81999999999994</v>
      </c>
      <c r="G221" s="190">
        <v>161.15</v>
      </c>
      <c r="H221" s="190">
        <v>161.15</v>
      </c>
      <c r="I221" s="198">
        <f t="shared" si="40"/>
        <v>1</v>
      </c>
      <c r="J221" s="190">
        <v>11.76</v>
      </c>
      <c r="K221" s="198">
        <f t="shared" si="41"/>
        <v>7.2975488675147374E-2</v>
      </c>
      <c r="L221" s="314">
        <v>78</v>
      </c>
      <c r="M221" s="198">
        <f t="shared" si="42"/>
        <v>1.0729754886751472</v>
      </c>
      <c r="N221" s="314">
        <v>917.28</v>
      </c>
      <c r="O221" s="190">
        <v>2.0699999999999998</v>
      </c>
      <c r="P221" s="197">
        <f t="shared" si="43"/>
        <v>1.2845175302513185E-2</v>
      </c>
      <c r="Q221" s="314">
        <f t="shared" si="44"/>
        <v>161.45999999999998</v>
      </c>
      <c r="R221" s="190">
        <f t="shared" si="45"/>
        <v>9.6899999999999906</v>
      </c>
      <c r="S221" s="192">
        <f t="shared" si="46"/>
        <v>6.013031337263413E-2</v>
      </c>
      <c r="T221" s="190" t="s">
        <v>477</v>
      </c>
      <c r="U221" s="190" t="s">
        <v>714</v>
      </c>
      <c r="V221" s="190" t="s">
        <v>632</v>
      </c>
      <c r="W221" s="196">
        <v>1</v>
      </c>
      <c r="X221" s="190" t="s">
        <v>469</v>
      </c>
    </row>
    <row r="222" spans="2:24" hidden="1" x14ac:dyDescent="0.25">
      <c r="B222" s="528"/>
      <c r="C222" s="528"/>
      <c r="D222" s="245">
        <v>6</v>
      </c>
      <c r="E222" s="190" t="s">
        <v>486</v>
      </c>
      <c r="F222" s="314">
        <v>725.99</v>
      </c>
      <c r="G222" s="190">
        <v>76.959999999999994</v>
      </c>
      <c r="H222" s="190">
        <v>76.959999999999994</v>
      </c>
      <c r="I222" s="198">
        <f t="shared" si="40"/>
        <v>1</v>
      </c>
      <c r="J222" s="190">
        <v>2.16</v>
      </c>
      <c r="K222" s="198">
        <f t="shared" si="41"/>
        <v>2.8066528066528072E-2</v>
      </c>
      <c r="L222" s="314">
        <v>410.16</v>
      </c>
      <c r="M222" s="198">
        <f t="shared" si="42"/>
        <v>1.028066528066528</v>
      </c>
      <c r="N222" s="314">
        <v>885.95</v>
      </c>
      <c r="O222" s="190">
        <v>0.39</v>
      </c>
      <c r="P222" s="197">
        <f t="shared" si="43"/>
        <v>5.0675675675675678E-3</v>
      </c>
      <c r="Q222" s="314">
        <f t="shared" si="44"/>
        <v>159.9624</v>
      </c>
      <c r="R222" s="190">
        <f t="shared" si="45"/>
        <v>1.7699999999999965</v>
      </c>
      <c r="S222" s="192">
        <f t="shared" si="46"/>
        <v>2.2998960498960455E-2</v>
      </c>
      <c r="T222" s="190" t="s">
        <v>477</v>
      </c>
      <c r="U222" s="190" t="s">
        <v>714</v>
      </c>
      <c r="V222" s="190" t="s">
        <v>489</v>
      </c>
      <c r="W222" s="196">
        <v>1</v>
      </c>
      <c r="X222" s="190" t="s">
        <v>469</v>
      </c>
    </row>
    <row r="223" spans="2:24" hidden="1" x14ac:dyDescent="0.25">
      <c r="B223" s="528"/>
      <c r="C223" s="528"/>
      <c r="D223" s="245">
        <v>7</v>
      </c>
      <c r="E223" s="190" t="s">
        <v>644</v>
      </c>
      <c r="F223" s="314">
        <v>713.73</v>
      </c>
      <c r="G223" s="190">
        <v>209.92</v>
      </c>
      <c r="H223" s="190">
        <v>209.92</v>
      </c>
      <c r="I223" s="198">
        <f t="shared" si="40"/>
        <v>1</v>
      </c>
      <c r="J223" s="190">
        <v>19.52</v>
      </c>
      <c r="K223" s="198">
        <f t="shared" si="41"/>
        <v>9.298780487804878E-2</v>
      </c>
      <c r="L223" s="314">
        <v>44.86</v>
      </c>
      <c r="M223" s="198">
        <f t="shared" si="42"/>
        <v>1.0929878048780488</v>
      </c>
      <c r="N223" s="314">
        <v>875.67</v>
      </c>
      <c r="O223" s="190">
        <v>3.61</v>
      </c>
      <c r="P223" s="197">
        <f t="shared" si="43"/>
        <v>1.719702743902439E-2</v>
      </c>
      <c r="Q223" s="314">
        <f t="shared" si="44"/>
        <v>161.94459999999998</v>
      </c>
      <c r="R223" s="190">
        <f t="shared" si="45"/>
        <v>15.910000000000011</v>
      </c>
      <c r="S223" s="192">
        <f t="shared" si="46"/>
        <v>7.5790777439024445E-2</v>
      </c>
      <c r="T223" s="190" t="s">
        <v>477</v>
      </c>
      <c r="U223" s="190" t="s">
        <v>714</v>
      </c>
      <c r="V223" s="190" t="s">
        <v>531</v>
      </c>
      <c r="W223" s="196">
        <v>1</v>
      </c>
      <c r="X223" s="190" t="s">
        <v>469</v>
      </c>
    </row>
    <row r="224" spans="2:24" hidden="1" x14ac:dyDescent="0.25">
      <c r="B224" s="528"/>
      <c r="C224" s="528"/>
      <c r="D224" s="245">
        <v>8</v>
      </c>
      <c r="E224" s="190" t="s">
        <v>515</v>
      </c>
      <c r="F224" s="314">
        <v>713.59</v>
      </c>
      <c r="G224" s="190">
        <v>265.2</v>
      </c>
      <c r="H224" s="190">
        <v>265.2</v>
      </c>
      <c r="I224" s="198">
        <f t="shared" si="40"/>
        <v>1</v>
      </c>
      <c r="J224" s="190">
        <v>6.54</v>
      </c>
      <c r="K224" s="198">
        <f t="shared" si="41"/>
        <v>2.4660633484162899E-2</v>
      </c>
      <c r="L224" s="314">
        <v>133.88</v>
      </c>
      <c r="M224" s="198">
        <f t="shared" si="42"/>
        <v>1.024660633484163</v>
      </c>
      <c r="N224" s="314">
        <v>875.58</v>
      </c>
      <c r="O224" s="190">
        <v>1.21</v>
      </c>
      <c r="P224" s="197">
        <f t="shared" si="43"/>
        <v>4.5625942684766217E-3</v>
      </c>
      <c r="Q224" s="314">
        <f t="shared" si="44"/>
        <v>161.9948</v>
      </c>
      <c r="R224" s="190">
        <f t="shared" si="45"/>
        <v>5.3300000000000205</v>
      </c>
      <c r="S224" s="192">
        <f t="shared" si="46"/>
        <v>2.0098039215686352E-2</v>
      </c>
      <c r="T224" s="190" t="s">
        <v>477</v>
      </c>
      <c r="U224" s="190" t="s">
        <v>714</v>
      </c>
      <c r="V224" s="190" t="s">
        <v>645</v>
      </c>
      <c r="W224" s="196">
        <v>1</v>
      </c>
      <c r="X224" s="190" t="s">
        <v>413</v>
      </c>
    </row>
    <row r="225" spans="2:24" hidden="1" x14ac:dyDescent="0.25">
      <c r="B225" s="528"/>
      <c r="C225" s="528"/>
      <c r="D225" s="245">
        <v>9</v>
      </c>
      <c r="E225" s="190" t="s">
        <v>496</v>
      </c>
      <c r="F225" s="314">
        <v>713.04</v>
      </c>
      <c r="G225" s="190">
        <v>69.23</v>
      </c>
      <c r="H225" s="190">
        <v>69.23</v>
      </c>
      <c r="I225" s="198">
        <f t="shared" si="40"/>
        <v>1</v>
      </c>
      <c r="J225" s="190">
        <v>2.75</v>
      </c>
      <c r="K225" s="198">
        <f t="shared" si="41"/>
        <v>3.9722663585150947E-2</v>
      </c>
      <c r="L225" s="314">
        <v>318.32</v>
      </c>
      <c r="M225" s="198">
        <f t="shared" si="42"/>
        <v>1.0397226635851509</v>
      </c>
      <c r="N225" s="314">
        <v>875.38</v>
      </c>
      <c r="O225" s="190">
        <v>0.51</v>
      </c>
      <c r="P225" s="197">
        <f t="shared" si="43"/>
        <v>7.366748519427993E-3</v>
      </c>
      <c r="Q225" s="314">
        <f t="shared" si="44"/>
        <v>162.3432</v>
      </c>
      <c r="R225" s="190">
        <f t="shared" si="45"/>
        <v>2.2400000000000002</v>
      </c>
      <c r="S225" s="192">
        <f t="shared" si="46"/>
        <v>3.2355915065722954E-2</v>
      </c>
      <c r="T225" s="190" t="s">
        <v>477</v>
      </c>
      <c r="U225" s="190" t="s">
        <v>714</v>
      </c>
      <c r="V225" s="190" t="s">
        <v>489</v>
      </c>
      <c r="W225" s="196">
        <v>1</v>
      </c>
      <c r="X225" s="190" t="s">
        <v>424</v>
      </c>
    </row>
    <row r="226" spans="2:24" hidden="1" x14ac:dyDescent="0.25">
      <c r="B226" s="528"/>
      <c r="C226" s="528"/>
      <c r="D226" s="245">
        <v>10</v>
      </c>
      <c r="E226" s="190" t="s">
        <v>545</v>
      </c>
      <c r="F226" s="314">
        <v>711.21</v>
      </c>
      <c r="G226" s="190">
        <v>110.4</v>
      </c>
      <c r="H226" s="190">
        <v>110.4</v>
      </c>
      <c r="I226" s="198">
        <f t="shared" si="40"/>
        <v>1</v>
      </c>
      <c r="J226" s="190">
        <v>5.24</v>
      </c>
      <c r="K226" s="198">
        <f t="shared" si="41"/>
        <v>4.746376811594203E-2</v>
      </c>
      <c r="L226" s="314">
        <v>166.56</v>
      </c>
      <c r="M226" s="198">
        <f t="shared" si="42"/>
        <v>1.047463768115942</v>
      </c>
      <c r="N226" s="314">
        <v>872.77</v>
      </c>
      <c r="O226" s="190">
        <v>0.97</v>
      </c>
      <c r="P226" s="197">
        <f t="shared" si="43"/>
        <v>8.7862318840579712E-3</v>
      </c>
      <c r="Q226" s="314">
        <f t="shared" si="44"/>
        <v>161.56319999999999</v>
      </c>
      <c r="R226" s="190">
        <f t="shared" si="45"/>
        <v>4.2699999999999951</v>
      </c>
      <c r="S226" s="192">
        <f t="shared" si="46"/>
        <v>3.867753623188401E-2</v>
      </c>
      <c r="T226" s="190" t="s">
        <v>477</v>
      </c>
      <c r="U226" s="190" t="s">
        <v>714</v>
      </c>
      <c r="V226" s="190" t="s">
        <v>491</v>
      </c>
      <c r="W226" s="196">
        <v>1</v>
      </c>
      <c r="X226" s="190" t="s">
        <v>461</v>
      </c>
    </row>
    <row r="227" spans="2:24" hidden="1" x14ac:dyDescent="0.25">
      <c r="B227" s="689">
        <v>45892</v>
      </c>
      <c r="C227" s="528" t="s">
        <v>321</v>
      </c>
      <c r="D227" s="245">
        <v>1</v>
      </c>
      <c r="E227" s="190" t="s">
        <v>616</v>
      </c>
      <c r="F227" s="314">
        <v>1482.43</v>
      </c>
      <c r="G227" s="190">
        <v>198.3</v>
      </c>
      <c r="H227" s="190">
        <v>198.3</v>
      </c>
      <c r="I227" s="198">
        <f t="shared" si="40"/>
        <v>1</v>
      </c>
      <c r="J227" s="190">
        <v>12.4</v>
      </c>
      <c r="K227" s="198">
        <f t="shared" si="41"/>
        <v>6.2531517902168432E-2</v>
      </c>
      <c r="L227" s="314">
        <v>147.80000000000001</v>
      </c>
      <c r="M227" s="198">
        <f t="shared" si="42"/>
        <v>1.0625315179021684</v>
      </c>
      <c r="N227" s="314">
        <v>1832.72</v>
      </c>
      <c r="O227" s="190">
        <v>2.37</v>
      </c>
      <c r="P227" s="197">
        <f t="shared" si="43"/>
        <v>1.1951588502269289E-2</v>
      </c>
      <c r="Q227" s="314">
        <f t="shared" si="44"/>
        <v>350.28600000000006</v>
      </c>
      <c r="R227" s="190">
        <f t="shared" si="45"/>
        <v>10.030000000000005</v>
      </c>
      <c r="S227" s="192">
        <f t="shared" si="46"/>
        <v>5.0579929399899165E-2</v>
      </c>
      <c r="T227" s="190" t="s">
        <v>477</v>
      </c>
      <c r="U227" s="190" t="s">
        <v>714</v>
      </c>
      <c r="V227" s="190" t="s">
        <v>491</v>
      </c>
      <c r="W227" s="196">
        <v>1</v>
      </c>
      <c r="X227" s="190" t="s">
        <v>539</v>
      </c>
    </row>
    <row r="228" spans="2:24" hidden="1" x14ac:dyDescent="0.25">
      <c r="B228" s="528"/>
      <c r="C228" s="528"/>
      <c r="D228" s="245">
        <v>2</v>
      </c>
      <c r="E228" s="190" t="s">
        <v>462</v>
      </c>
      <c r="F228" s="314">
        <v>1191.4000000000001</v>
      </c>
      <c r="G228" s="190">
        <v>10.58</v>
      </c>
      <c r="H228" s="190">
        <v>10.58</v>
      </c>
      <c r="I228" s="198">
        <f t="shared" si="40"/>
        <v>1</v>
      </c>
      <c r="J228" s="190">
        <v>1.05</v>
      </c>
      <c r="K228" s="198">
        <f t="shared" si="41"/>
        <v>9.9243856332703217E-2</v>
      </c>
      <c r="L228" s="314">
        <v>1567.63</v>
      </c>
      <c r="M228" s="198">
        <f t="shared" si="42"/>
        <v>1.0992438563327034</v>
      </c>
      <c r="N228" s="314">
        <v>1646.01</v>
      </c>
      <c r="O228" s="190">
        <v>0.28999999999999998</v>
      </c>
      <c r="P228" s="197">
        <f t="shared" si="43"/>
        <v>2.7410207939508505E-2</v>
      </c>
      <c r="Q228" s="314">
        <f t="shared" si="44"/>
        <v>454.61270000000002</v>
      </c>
      <c r="R228" s="190">
        <f t="shared" si="45"/>
        <v>0.76000000000000068</v>
      </c>
      <c r="S228" s="192">
        <f t="shared" si="46"/>
        <v>7.1833648393194768E-2</v>
      </c>
      <c r="T228" s="190" t="s">
        <v>179</v>
      </c>
      <c r="U228" s="190" t="s">
        <v>714</v>
      </c>
      <c r="V228" s="190" t="s">
        <v>509</v>
      </c>
      <c r="W228" s="196">
        <v>1</v>
      </c>
      <c r="X228" s="190" t="s">
        <v>416</v>
      </c>
    </row>
    <row r="229" spans="2:24" hidden="1" x14ac:dyDescent="0.25">
      <c r="B229" s="528"/>
      <c r="C229" s="528"/>
      <c r="D229" s="245">
        <v>3</v>
      </c>
      <c r="E229" s="190" t="s">
        <v>481</v>
      </c>
      <c r="F229" s="314">
        <v>1014.1400000000001</v>
      </c>
      <c r="G229" s="190">
        <v>283.5</v>
      </c>
      <c r="H229" s="190">
        <v>283.5</v>
      </c>
      <c r="I229" s="198">
        <f t="shared" si="40"/>
        <v>1</v>
      </c>
      <c r="J229" s="190">
        <v>11.22</v>
      </c>
      <c r="K229" s="198">
        <f t="shared" si="41"/>
        <v>3.9576719576719578E-2</v>
      </c>
      <c r="L229" s="314">
        <v>111.2</v>
      </c>
      <c r="M229" s="198">
        <f t="shared" si="42"/>
        <v>1.0395767195767196</v>
      </c>
      <c r="N229" s="314">
        <v>1247.6600000000001</v>
      </c>
      <c r="O229" s="190">
        <v>2.1</v>
      </c>
      <c r="P229" s="197">
        <f t="shared" si="43"/>
        <v>7.4074074074074077E-3</v>
      </c>
      <c r="Q229" s="314">
        <f t="shared" si="44"/>
        <v>233.52</v>
      </c>
      <c r="R229" s="190">
        <f t="shared" si="45"/>
        <v>9.1200000000000276</v>
      </c>
      <c r="S229" s="192">
        <f t="shared" si="46"/>
        <v>3.2169312169312264E-2</v>
      </c>
      <c r="T229" s="190" t="s">
        <v>477</v>
      </c>
      <c r="U229" s="190" t="s">
        <v>714</v>
      </c>
      <c r="V229" s="190" t="s">
        <v>491</v>
      </c>
      <c r="W229" s="196">
        <v>1</v>
      </c>
      <c r="X229" s="190" t="s">
        <v>429</v>
      </c>
    </row>
    <row r="230" spans="2:24" hidden="1" x14ac:dyDescent="0.25">
      <c r="B230" s="528"/>
      <c r="C230" s="528"/>
      <c r="D230" s="245">
        <v>4</v>
      </c>
      <c r="E230" s="190" t="s">
        <v>490</v>
      </c>
      <c r="F230" s="314">
        <v>901.99</v>
      </c>
      <c r="G230" s="190">
        <v>115.44</v>
      </c>
      <c r="H230" s="190">
        <v>115.44</v>
      </c>
      <c r="I230" s="198">
        <f t="shared" si="40"/>
        <v>1</v>
      </c>
      <c r="J230" s="190">
        <v>11.48</v>
      </c>
      <c r="K230" s="198">
        <f t="shared" si="41"/>
        <v>9.9445599445599456E-2</v>
      </c>
      <c r="L230" s="314">
        <v>127.4</v>
      </c>
      <c r="M230" s="198">
        <f t="shared" si="42"/>
        <v>1.0994455994455994</v>
      </c>
      <c r="N230" s="314">
        <v>1462.55</v>
      </c>
      <c r="O230" s="190">
        <v>4.4000000000000004</v>
      </c>
      <c r="P230" s="197">
        <f t="shared" si="43"/>
        <v>3.8115038115038122E-2</v>
      </c>
      <c r="Q230" s="314">
        <f t="shared" si="44"/>
        <v>560.56000000000006</v>
      </c>
      <c r="R230" s="190">
        <f t="shared" si="45"/>
        <v>7.0800000000000036</v>
      </c>
      <c r="S230" s="192">
        <f t="shared" si="46"/>
        <v>6.1330561330561362E-2</v>
      </c>
      <c r="T230" s="190" t="s">
        <v>477</v>
      </c>
      <c r="U230" s="190" t="s">
        <v>714</v>
      </c>
      <c r="V230" s="190" t="s">
        <v>491</v>
      </c>
      <c r="W230" s="196">
        <v>1</v>
      </c>
      <c r="X230" s="190" t="s">
        <v>469</v>
      </c>
    </row>
    <row r="231" spans="2:24" hidden="1" x14ac:dyDescent="0.25">
      <c r="B231" s="528"/>
      <c r="C231" s="528"/>
      <c r="D231" s="245">
        <v>5</v>
      </c>
      <c r="E231" s="190" t="s">
        <v>649</v>
      </c>
      <c r="F231" s="314">
        <v>862.21</v>
      </c>
      <c r="G231" s="190">
        <v>62.17</v>
      </c>
      <c r="H231" s="190">
        <v>62.17</v>
      </c>
      <c r="I231" s="198">
        <f t="shared" si="40"/>
        <v>1</v>
      </c>
      <c r="J231" s="190">
        <v>6.16</v>
      </c>
      <c r="K231" s="198">
        <f t="shared" si="41"/>
        <v>9.9083159079942099E-2</v>
      </c>
      <c r="L231" s="314">
        <v>194.63</v>
      </c>
      <c r="M231" s="198">
        <f t="shared" si="42"/>
        <v>1.0990831590799421</v>
      </c>
      <c r="N231" s="314">
        <v>1198.92</v>
      </c>
      <c r="O231" s="190">
        <v>1.73</v>
      </c>
      <c r="P231" s="197">
        <f t="shared" si="43"/>
        <v>2.7826926170178543E-2</v>
      </c>
      <c r="Q231" s="314">
        <f t="shared" si="44"/>
        <v>336.7099</v>
      </c>
      <c r="R231" s="190">
        <f t="shared" si="45"/>
        <v>4.4299999999999962</v>
      </c>
      <c r="S231" s="192">
        <f t="shared" si="46"/>
        <v>7.1256232909763489E-2</v>
      </c>
      <c r="T231" s="190" t="s">
        <v>477</v>
      </c>
      <c r="U231" s="190" t="s">
        <v>714</v>
      </c>
      <c r="V231" s="190" t="s">
        <v>491</v>
      </c>
      <c r="W231" s="196">
        <v>1</v>
      </c>
      <c r="X231" s="190" t="s">
        <v>443</v>
      </c>
    </row>
    <row r="232" spans="2:24" hidden="1" x14ac:dyDescent="0.25">
      <c r="B232" s="528"/>
      <c r="C232" s="528"/>
      <c r="D232" s="245">
        <v>6</v>
      </c>
      <c r="E232" s="190" t="s">
        <v>497</v>
      </c>
      <c r="F232" s="314">
        <v>790.14</v>
      </c>
      <c r="G232" s="190">
        <v>158.82</v>
      </c>
      <c r="H232" s="190">
        <v>158.82</v>
      </c>
      <c r="I232" s="198">
        <f t="shared" si="40"/>
        <v>1</v>
      </c>
      <c r="J232" s="190">
        <v>12.26</v>
      </c>
      <c r="K232" s="198">
        <f t="shared" si="41"/>
        <v>7.7194308021659747E-2</v>
      </c>
      <c r="L232" s="314">
        <v>78</v>
      </c>
      <c r="M232" s="198">
        <f t="shared" si="42"/>
        <v>1.0771943080216597</v>
      </c>
      <c r="N232" s="314">
        <v>956.28</v>
      </c>
      <c r="O232" s="190">
        <v>2.13</v>
      </c>
      <c r="P232" s="197">
        <f t="shared" si="43"/>
        <v>1.3411409142425387E-2</v>
      </c>
      <c r="Q232" s="314">
        <f t="shared" si="44"/>
        <v>166.14</v>
      </c>
      <c r="R232" s="190">
        <f t="shared" si="45"/>
        <v>10.129999999999992</v>
      </c>
      <c r="S232" s="192">
        <f t="shared" si="46"/>
        <v>6.3782898879234301E-2</v>
      </c>
      <c r="T232" s="190" t="s">
        <v>477</v>
      </c>
      <c r="U232" s="190" t="s">
        <v>714</v>
      </c>
      <c r="V232" s="190" t="s">
        <v>632</v>
      </c>
      <c r="W232" s="196">
        <v>1</v>
      </c>
      <c r="X232" s="190" t="s">
        <v>469</v>
      </c>
    </row>
    <row r="233" spans="2:24" hidden="1" x14ac:dyDescent="0.25">
      <c r="B233" s="528"/>
      <c r="C233" s="528"/>
      <c r="D233" s="245">
        <v>7</v>
      </c>
      <c r="E233" s="190" t="s">
        <v>614</v>
      </c>
      <c r="F233" s="314">
        <v>763.68000000000006</v>
      </c>
      <c r="G233" s="190">
        <v>178.26</v>
      </c>
      <c r="H233" s="190">
        <v>178.26</v>
      </c>
      <c r="I233" s="198">
        <f t="shared" si="40"/>
        <v>1</v>
      </c>
      <c r="J233" s="190">
        <v>9.75</v>
      </c>
      <c r="K233" s="198">
        <f t="shared" si="41"/>
        <v>5.4695388757993943E-2</v>
      </c>
      <c r="L233" s="314">
        <v>95.34</v>
      </c>
      <c r="M233" s="198">
        <f t="shared" si="42"/>
        <v>1.054695388757994</v>
      </c>
      <c r="N233" s="314">
        <v>929.57</v>
      </c>
      <c r="O233" s="190">
        <v>1.74</v>
      </c>
      <c r="P233" s="197">
        <f t="shared" si="43"/>
        <v>9.7610232245035344E-3</v>
      </c>
      <c r="Q233" s="314">
        <f t="shared" si="44"/>
        <v>165.89160000000001</v>
      </c>
      <c r="R233" s="190">
        <f t="shared" si="45"/>
        <v>8.01</v>
      </c>
      <c r="S233" s="192">
        <f t="shared" si="46"/>
        <v>4.4934365533490409E-2</v>
      </c>
      <c r="T233" s="190" t="s">
        <v>477</v>
      </c>
      <c r="U233" s="190" t="s">
        <v>714</v>
      </c>
      <c r="V233" s="190" t="s">
        <v>491</v>
      </c>
      <c r="W233" s="196">
        <v>1</v>
      </c>
      <c r="X233" s="190" t="s">
        <v>469</v>
      </c>
    </row>
    <row r="234" spans="2:24" hidden="1" x14ac:dyDescent="0.25">
      <c r="B234" s="528"/>
      <c r="C234" s="528"/>
      <c r="D234" s="245">
        <v>8</v>
      </c>
      <c r="E234" s="190" t="s">
        <v>486</v>
      </c>
      <c r="F234" s="314">
        <v>758.8</v>
      </c>
      <c r="G234" s="190">
        <v>77.319999999999993</v>
      </c>
      <c r="H234" s="190">
        <v>77.319999999999993</v>
      </c>
      <c r="I234" s="198">
        <f t="shared" si="40"/>
        <v>1</v>
      </c>
      <c r="J234" s="190">
        <v>2.25</v>
      </c>
      <c r="K234" s="198">
        <f t="shared" si="41"/>
        <v>2.909984480082773E-2</v>
      </c>
      <c r="L234" s="314">
        <v>410.16</v>
      </c>
      <c r="M234" s="198">
        <f t="shared" si="42"/>
        <v>1.0290998448008277</v>
      </c>
      <c r="N234" s="314">
        <v>922.86</v>
      </c>
      <c r="O234" s="190">
        <v>0.4</v>
      </c>
      <c r="P234" s="197">
        <f t="shared" si="43"/>
        <v>5.1733057423693747E-3</v>
      </c>
      <c r="Q234" s="314">
        <f t="shared" si="44"/>
        <v>164.06400000000002</v>
      </c>
      <c r="R234" s="190">
        <f t="shared" si="45"/>
        <v>1.85</v>
      </c>
      <c r="S234" s="192">
        <f t="shared" si="46"/>
        <v>2.392653905845836E-2</v>
      </c>
      <c r="T234" s="190" t="s">
        <v>477</v>
      </c>
      <c r="U234" s="190" t="s">
        <v>714</v>
      </c>
      <c r="V234" s="190" t="s">
        <v>489</v>
      </c>
      <c r="W234" s="196">
        <v>1</v>
      </c>
      <c r="X234" s="190" t="s">
        <v>469</v>
      </c>
    </row>
    <row r="235" spans="2:24" hidden="1" x14ac:dyDescent="0.25">
      <c r="B235" s="528"/>
      <c r="C235" s="528"/>
      <c r="D235" s="245">
        <v>9</v>
      </c>
      <c r="E235" s="190" t="s">
        <v>545</v>
      </c>
      <c r="F235" s="314">
        <v>744.52</v>
      </c>
      <c r="G235" s="190">
        <v>116.8</v>
      </c>
      <c r="H235" s="190">
        <v>116.8</v>
      </c>
      <c r="I235" s="198">
        <f t="shared" si="40"/>
        <v>1</v>
      </c>
      <c r="J235" s="190">
        <v>5.47</v>
      </c>
      <c r="K235" s="198">
        <f t="shared" si="41"/>
        <v>4.6832191780821916E-2</v>
      </c>
      <c r="L235" s="314">
        <v>166.56</v>
      </c>
      <c r="M235" s="198">
        <f t="shared" si="42"/>
        <v>1.0468321917808219</v>
      </c>
      <c r="N235" s="314">
        <v>911.08</v>
      </c>
      <c r="O235" s="190">
        <v>1</v>
      </c>
      <c r="P235" s="197">
        <f t="shared" si="43"/>
        <v>8.5616438356164379E-3</v>
      </c>
      <c r="Q235" s="314">
        <f t="shared" si="44"/>
        <v>166.56</v>
      </c>
      <c r="R235" s="190">
        <f t="shared" si="45"/>
        <v>4.4699999999999989</v>
      </c>
      <c r="S235" s="192">
        <f t="shared" si="46"/>
        <v>3.8270547945205471E-2</v>
      </c>
      <c r="T235" s="190" t="s">
        <v>477</v>
      </c>
      <c r="U235" s="190" t="s">
        <v>714</v>
      </c>
      <c r="V235" s="190" t="s">
        <v>491</v>
      </c>
      <c r="W235" s="196">
        <v>1</v>
      </c>
      <c r="X235" s="190" t="s">
        <v>461</v>
      </c>
    </row>
    <row r="236" spans="2:24" hidden="1" x14ac:dyDescent="0.25">
      <c r="B236" s="528"/>
      <c r="C236" s="528"/>
      <c r="D236" s="245">
        <v>10</v>
      </c>
      <c r="E236" s="190" t="s">
        <v>515</v>
      </c>
      <c r="F236" s="314">
        <v>743.04</v>
      </c>
      <c r="G236" s="190">
        <v>320.11</v>
      </c>
      <c r="H236" s="190">
        <v>320.11</v>
      </c>
      <c r="I236" s="198">
        <f t="shared" si="40"/>
        <v>1</v>
      </c>
      <c r="J236" s="190">
        <v>6.79</v>
      </c>
      <c r="K236" s="198">
        <f t="shared" si="41"/>
        <v>2.1211458561119615E-2</v>
      </c>
      <c r="L236" s="314">
        <v>133.88</v>
      </c>
      <c r="M236" s="198">
        <f t="shared" si="42"/>
        <v>1.0212114585611196</v>
      </c>
      <c r="N236" s="314">
        <v>909.05</v>
      </c>
      <c r="O236" s="190">
        <v>1.24</v>
      </c>
      <c r="P236" s="197">
        <f t="shared" si="43"/>
        <v>3.873668426478398E-3</v>
      </c>
      <c r="Q236" s="314">
        <f t="shared" si="44"/>
        <v>166.0112</v>
      </c>
      <c r="R236" s="190">
        <f t="shared" si="45"/>
        <v>5.5500000000000203</v>
      </c>
      <c r="S236" s="192">
        <f t="shared" si="46"/>
        <v>1.733779013464128E-2</v>
      </c>
      <c r="T236" s="190" t="s">
        <v>477</v>
      </c>
      <c r="U236" s="190" t="s">
        <v>714</v>
      </c>
      <c r="V236" s="190" t="s">
        <v>645</v>
      </c>
      <c r="W236" s="196">
        <v>1</v>
      </c>
      <c r="X236" s="190" t="s">
        <v>413</v>
      </c>
    </row>
    <row r="237" spans="2:24" hidden="1" x14ac:dyDescent="0.25">
      <c r="B237" s="689">
        <v>45893</v>
      </c>
      <c r="C237" s="528" t="s">
        <v>313</v>
      </c>
      <c r="D237" s="245">
        <v>1</v>
      </c>
      <c r="E237" s="190" t="s">
        <v>559</v>
      </c>
      <c r="F237" s="314">
        <v>1725.0100000000002</v>
      </c>
      <c r="G237" s="190">
        <v>194.64</v>
      </c>
      <c r="H237" s="190">
        <v>194.64</v>
      </c>
      <c r="I237" s="198">
        <f t="shared" si="40"/>
        <v>1</v>
      </c>
      <c r="J237" s="190">
        <v>11.1</v>
      </c>
      <c r="K237" s="198">
        <f t="shared" si="41"/>
        <v>5.7028360049321825E-2</v>
      </c>
      <c r="L237" s="314">
        <v>194.04</v>
      </c>
      <c r="M237" s="198">
        <f t="shared" si="42"/>
        <v>1.0570283600493218</v>
      </c>
      <c r="N237" s="314">
        <v>2153.84</v>
      </c>
      <c r="O237" s="190">
        <v>2.21</v>
      </c>
      <c r="P237" s="197">
        <f t="shared" si="43"/>
        <v>1.135429510891903E-2</v>
      </c>
      <c r="Q237" s="314">
        <f t="shared" si="44"/>
        <v>428.82839999999999</v>
      </c>
      <c r="R237" s="190">
        <f t="shared" si="45"/>
        <v>8.8899999999999935</v>
      </c>
      <c r="S237" s="192">
        <f t="shared" si="46"/>
        <v>4.5674064940402763E-2</v>
      </c>
      <c r="T237" s="190" t="s">
        <v>477</v>
      </c>
      <c r="U237" s="190" t="s">
        <v>714</v>
      </c>
      <c r="V237" s="190" t="s">
        <v>491</v>
      </c>
      <c r="W237" s="196">
        <v>1</v>
      </c>
      <c r="X237" s="190" t="s">
        <v>435</v>
      </c>
    </row>
    <row r="238" spans="2:24" hidden="1" x14ac:dyDescent="0.25">
      <c r="B238" s="528"/>
      <c r="C238" s="528"/>
      <c r="D238" s="245">
        <v>2</v>
      </c>
      <c r="E238" s="190" t="s">
        <v>614</v>
      </c>
      <c r="F238" s="314">
        <v>1280.4199999999998</v>
      </c>
      <c r="G238" s="190">
        <v>273.38</v>
      </c>
      <c r="H238" s="190">
        <v>273.38</v>
      </c>
      <c r="I238" s="198">
        <f t="shared" si="40"/>
        <v>1</v>
      </c>
      <c r="J238" s="190">
        <v>26.11</v>
      </c>
      <c r="K238" s="198">
        <f t="shared" si="41"/>
        <v>9.5508083985660991E-2</v>
      </c>
      <c r="L238" s="314">
        <v>95.34</v>
      </c>
      <c r="M238" s="198">
        <f t="shared" si="42"/>
        <v>1.095508083985661</v>
      </c>
      <c r="N238" s="314">
        <v>2489.33</v>
      </c>
      <c r="O238" s="190">
        <v>12.68</v>
      </c>
      <c r="P238" s="197">
        <f t="shared" si="43"/>
        <v>4.6382324968907748E-2</v>
      </c>
      <c r="Q238" s="314">
        <f t="shared" si="44"/>
        <v>1208.9112</v>
      </c>
      <c r="R238" s="190">
        <f t="shared" si="45"/>
        <v>13.430000000000014</v>
      </c>
      <c r="S238" s="192">
        <f t="shared" si="46"/>
        <v>4.9125759016753291E-2</v>
      </c>
      <c r="T238" s="190" t="s">
        <v>477</v>
      </c>
      <c r="U238" s="190" t="s">
        <v>714</v>
      </c>
      <c r="V238" s="190" t="s">
        <v>491</v>
      </c>
      <c r="W238" s="196">
        <v>1</v>
      </c>
      <c r="X238" s="190" t="s">
        <v>469</v>
      </c>
    </row>
    <row r="239" spans="2:24" hidden="1" x14ac:dyDescent="0.25">
      <c r="B239" s="528"/>
      <c r="C239" s="528"/>
      <c r="D239" s="245">
        <v>3</v>
      </c>
      <c r="E239" s="190" t="s">
        <v>497</v>
      </c>
      <c r="F239" s="314">
        <v>1077.96</v>
      </c>
      <c r="G239" s="190">
        <v>234.01</v>
      </c>
      <c r="H239" s="190">
        <v>234.01</v>
      </c>
      <c r="I239" s="198">
        <f t="shared" si="40"/>
        <v>1</v>
      </c>
      <c r="J239" s="190">
        <v>16.96</v>
      </c>
      <c r="K239" s="198">
        <f t="shared" si="41"/>
        <v>7.2475535233537031E-2</v>
      </c>
      <c r="L239" s="314">
        <v>78</v>
      </c>
      <c r="M239" s="198">
        <f t="shared" si="42"/>
        <v>1.0724755352335371</v>
      </c>
      <c r="N239" s="314">
        <v>1322.88</v>
      </c>
      <c r="O239" s="190">
        <v>3.14</v>
      </c>
      <c r="P239" s="197">
        <f t="shared" si="43"/>
        <v>1.3418229990171362E-2</v>
      </c>
      <c r="Q239" s="314">
        <f t="shared" si="44"/>
        <v>244.92000000000002</v>
      </c>
      <c r="R239" s="190">
        <f t="shared" si="45"/>
        <v>13.820000000000007</v>
      </c>
      <c r="S239" s="192">
        <f t="shared" si="46"/>
        <v>5.90573052433657E-2</v>
      </c>
      <c r="T239" s="190" t="s">
        <v>477</v>
      </c>
      <c r="U239" s="190" t="s">
        <v>714</v>
      </c>
      <c r="V239" s="190" t="s">
        <v>632</v>
      </c>
      <c r="W239" s="196">
        <v>1</v>
      </c>
      <c r="X239" s="190" t="s">
        <v>469</v>
      </c>
    </row>
    <row r="240" spans="2:24" hidden="1" x14ac:dyDescent="0.25">
      <c r="B240" s="528"/>
      <c r="C240" s="528"/>
      <c r="D240" s="245">
        <v>4</v>
      </c>
      <c r="E240" s="190" t="s">
        <v>486</v>
      </c>
      <c r="F240" s="314">
        <v>1045.9000000000001</v>
      </c>
      <c r="G240" s="190">
        <v>103.42</v>
      </c>
      <c r="H240" s="190">
        <v>103.42</v>
      </c>
      <c r="I240" s="198">
        <f t="shared" si="40"/>
        <v>1</v>
      </c>
      <c r="J240" s="190">
        <v>3.15</v>
      </c>
      <c r="K240" s="198">
        <f t="shared" si="41"/>
        <v>3.0458325275575321E-2</v>
      </c>
      <c r="L240" s="314">
        <v>410.16</v>
      </c>
      <c r="M240" s="198">
        <f t="shared" si="42"/>
        <v>1.0304583252755755</v>
      </c>
      <c r="N240" s="314">
        <v>1292</v>
      </c>
      <c r="O240" s="190">
        <v>0.6</v>
      </c>
      <c r="P240" s="197">
        <f t="shared" si="43"/>
        <v>5.8015857667762516E-3</v>
      </c>
      <c r="Q240" s="314">
        <f t="shared" si="44"/>
        <v>246.096</v>
      </c>
      <c r="R240" s="190">
        <f t="shared" si="45"/>
        <v>2.5500000000000056</v>
      </c>
      <c r="S240" s="192">
        <f t="shared" si="46"/>
        <v>2.4656739508799125E-2</v>
      </c>
      <c r="T240" s="190" t="s">
        <v>477</v>
      </c>
      <c r="U240" s="190" t="s">
        <v>714</v>
      </c>
      <c r="V240" s="190" t="s">
        <v>489</v>
      </c>
      <c r="W240" s="196">
        <v>1</v>
      </c>
      <c r="X240" s="190" t="s">
        <v>469</v>
      </c>
    </row>
    <row r="241" spans="2:24" hidden="1" x14ac:dyDescent="0.25">
      <c r="B241" s="528"/>
      <c r="C241" s="528"/>
      <c r="D241" s="245">
        <v>5</v>
      </c>
      <c r="E241" s="190" t="s">
        <v>490</v>
      </c>
      <c r="F241" s="314">
        <v>1043.4000000000001</v>
      </c>
      <c r="G241" s="190">
        <v>156.81</v>
      </c>
      <c r="H241" s="190">
        <v>156.81</v>
      </c>
      <c r="I241" s="198">
        <f t="shared" si="40"/>
        <v>1</v>
      </c>
      <c r="J241" s="190">
        <v>10.11</v>
      </c>
      <c r="K241" s="198">
        <f t="shared" si="41"/>
        <v>6.4472929022383774E-2</v>
      </c>
      <c r="L241" s="314">
        <v>127.4</v>
      </c>
      <c r="M241" s="198">
        <f t="shared" si="42"/>
        <v>1.0644729290223838</v>
      </c>
      <c r="N241" s="314">
        <v>1288.01</v>
      </c>
      <c r="O241" s="190">
        <v>1.92</v>
      </c>
      <c r="P241" s="197">
        <f t="shared" si="43"/>
        <v>1.2244117084369619E-2</v>
      </c>
      <c r="Q241" s="314">
        <f t="shared" si="44"/>
        <v>244.608</v>
      </c>
      <c r="R241" s="190">
        <f t="shared" si="45"/>
        <v>8.1900000000000137</v>
      </c>
      <c r="S241" s="192">
        <f t="shared" si="46"/>
        <v>5.2228811938014243E-2</v>
      </c>
      <c r="T241" s="190" t="s">
        <v>477</v>
      </c>
      <c r="U241" s="190" t="s">
        <v>714</v>
      </c>
      <c r="V241" s="190" t="s">
        <v>491</v>
      </c>
      <c r="W241" s="196">
        <v>1</v>
      </c>
      <c r="X241" s="190" t="s">
        <v>469</v>
      </c>
    </row>
    <row r="242" spans="2:24" hidden="1" x14ac:dyDescent="0.25">
      <c r="B242" s="528"/>
      <c r="C242" s="528"/>
      <c r="D242" s="245">
        <v>6</v>
      </c>
      <c r="E242" s="190" t="s">
        <v>515</v>
      </c>
      <c r="F242" s="314">
        <v>1016.1500000000001</v>
      </c>
      <c r="G242" s="190">
        <v>338.83</v>
      </c>
      <c r="H242" s="190">
        <v>338.83</v>
      </c>
      <c r="I242" s="198">
        <f t="shared" si="40"/>
        <v>1</v>
      </c>
      <c r="J242" s="190">
        <v>9.42</v>
      </c>
      <c r="K242" s="198">
        <f t="shared" si="41"/>
        <v>2.7801552400909011E-2</v>
      </c>
      <c r="L242" s="314">
        <v>133.88</v>
      </c>
      <c r="M242" s="198">
        <f t="shared" si="42"/>
        <v>1.027801552400909</v>
      </c>
      <c r="N242" s="314">
        <v>1261.1500000000001</v>
      </c>
      <c r="O242" s="190">
        <v>1.83</v>
      </c>
      <c r="P242" s="197">
        <f t="shared" si="43"/>
        <v>5.4009385237434706E-3</v>
      </c>
      <c r="Q242" s="314">
        <f t="shared" si="44"/>
        <v>245.00040000000001</v>
      </c>
      <c r="R242" s="190">
        <f t="shared" si="45"/>
        <v>7.5900000000000158</v>
      </c>
      <c r="S242" s="192">
        <f t="shared" si="46"/>
        <v>2.2400613877165586E-2</v>
      </c>
      <c r="T242" s="190" t="s">
        <v>477</v>
      </c>
      <c r="U242" s="190" t="s">
        <v>714</v>
      </c>
      <c r="V242" s="190" t="s">
        <v>645</v>
      </c>
      <c r="W242" s="196">
        <v>1</v>
      </c>
      <c r="X242" s="190" t="s">
        <v>413</v>
      </c>
    </row>
    <row r="243" spans="2:24" hidden="1" x14ac:dyDescent="0.25">
      <c r="B243" s="528"/>
      <c r="C243" s="528"/>
      <c r="D243" s="245">
        <v>7</v>
      </c>
      <c r="E243" s="190" t="s">
        <v>496</v>
      </c>
      <c r="F243" s="314">
        <v>1015.4399999999999</v>
      </c>
      <c r="G243" s="190">
        <v>89.69</v>
      </c>
      <c r="H243" s="190">
        <v>89.69</v>
      </c>
      <c r="I243" s="198">
        <f t="shared" si="40"/>
        <v>1</v>
      </c>
      <c r="J243" s="190">
        <v>3.96</v>
      </c>
      <c r="K243" s="198">
        <f t="shared" si="41"/>
        <v>4.4152079384546773E-2</v>
      </c>
      <c r="L243" s="314">
        <v>318.32</v>
      </c>
      <c r="M243" s="198">
        <f t="shared" si="42"/>
        <v>1.0441520793845467</v>
      </c>
      <c r="N243" s="314">
        <v>1260.55</v>
      </c>
      <c r="O243" s="190">
        <v>0.77</v>
      </c>
      <c r="P243" s="197">
        <f t="shared" si="43"/>
        <v>8.5851265469952063E-3</v>
      </c>
      <c r="Q243" s="314">
        <f t="shared" si="44"/>
        <v>245.10640000000001</v>
      </c>
      <c r="R243" s="190">
        <f t="shared" si="45"/>
        <v>3.1899999999999937</v>
      </c>
      <c r="S243" s="192">
        <f t="shared" si="46"/>
        <v>3.5566952837551499E-2</v>
      </c>
      <c r="T243" s="190" t="s">
        <v>477</v>
      </c>
      <c r="U243" s="190" t="s">
        <v>714</v>
      </c>
      <c r="V243" s="190" t="s">
        <v>489</v>
      </c>
      <c r="W243" s="196">
        <v>1</v>
      </c>
      <c r="X243" s="190" t="s">
        <v>424</v>
      </c>
    </row>
    <row r="244" spans="2:24" hidden="1" x14ac:dyDescent="0.25">
      <c r="B244" s="528"/>
      <c r="C244" s="528"/>
      <c r="D244" s="245">
        <v>8</v>
      </c>
      <c r="E244" s="190" t="s">
        <v>545</v>
      </c>
      <c r="F244" s="314">
        <v>1014.35</v>
      </c>
      <c r="G244" s="190">
        <v>149.19999999999999</v>
      </c>
      <c r="H244" s="190">
        <v>149.19999999999999</v>
      </c>
      <c r="I244" s="198">
        <f t="shared" si="40"/>
        <v>1</v>
      </c>
      <c r="J244" s="190">
        <v>7.56</v>
      </c>
      <c r="K244" s="198">
        <f t="shared" si="41"/>
        <v>5.0670241286863274E-2</v>
      </c>
      <c r="L244" s="314">
        <v>166.56</v>
      </c>
      <c r="M244" s="198">
        <f t="shared" si="42"/>
        <v>1.0506702412868634</v>
      </c>
      <c r="N244" s="314">
        <v>1259.19</v>
      </c>
      <c r="O244" s="190">
        <v>1.47</v>
      </c>
      <c r="P244" s="197">
        <f t="shared" si="43"/>
        <v>9.8525469168900814E-3</v>
      </c>
      <c r="Q244" s="314">
        <f t="shared" si="44"/>
        <v>244.8432</v>
      </c>
      <c r="R244" s="190">
        <f t="shared" si="45"/>
        <v>6.0900000000000025</v>
      </c>
      <c r="S244" s="192">
        <f t="shared" si="46"/>
        <v>4.0817694369973213E-2</v>
      </c>
      <c r="T244" s="190" t="s">
        <v>477</v>
      </c>
      <c r="U244" s="190" t="s">
        <v>714</v>
      </c>
      <c r="V244" s="190" t="s">
        <v>491</v>
      </c>
      <c r="W244" s="196">
        <v>1</v>
      </c>
      <c r="X244" s="190" t="s">
        <v>461</v>
      </c>
    </row>
    <row r="245" spans="2:24" hidden="1" x14ac:dyDescent="0.25">
      <c r="B245" s="528"/>
      <c r="C245" s="528"/>
      <c r="D245" s="245">
        <v>9</v>
      </c>
      <c r="E245" s="190" t="s">
        <v>548</v>
      </c>
      <c r="F245" s="314">
        <v>986.18000000000006</v>
      </c>
      <c r="G245" s="190">
        <v>26.66</v>
      </c>
      <c r="H245" s="190">
        <v>26.66</v>
      </c>
      <c r="I245" s="198">
        <f t="shared" si="40"/>
        <v>1</v>
      </c>
      <c r="J245" s="190">
        <v>1.3</v>
      </c>
      <c r="K245" s="198">
        <f t="shared" si="41"/>
        <v>4.8762190547636912E-2</v>
      </c>
      <c r="L245" s="314">
        <v>930.36</v>
      </c>
      <c r="M245" s="198">
        <f t="shared" si="42"/>
        <v>1.048762190547637</v>
      </c>
      <c r="N245" s="314">
        <v>1209.47</v>
      </c>
      <c r="O245" s="190">
        <v>0.24</v>
      </c>
      <c r="P245" s="197">
        <f t="shared" si="43"/>
        <v>9.0022505626406596E-3</v>
      </c>
      <c r="Q245" s="314">
        <f t="shared" si="44"/>
        <v>223.28639999999999</v>
      </c>
      <c r="R245" s="190">
        <f t="shared" si="45"/>
        <v>1.0600000000000007</v>
      </c>
      <c r="S245" s="192">
        <f t="shared" si="46"/>
        <v>3.9759939984996273E-2</v>
      </c>
      <c r="T245" s="190" t="s">
        <v>477</v>
      </c>
      <c r="U245" s="190" t="s">
        <v>714</v>
      </c>
      <c r="V245" s="190" t="s">
        <v>491</v>
      </c>
      <c r="W245" s="196">
        <v>1</v>
      </c>
      <c r="X245" s="190" t="s">
        <v>424</v>
      </c>
    </row>
    <row r="246" spans="2:24" hidden="1" x14ac:dyDescent="0.25">
      <c r="B246" s="528"/>
      <c r="C246" s="528"/>
      <c r="D246" s="245">
        <v>10</v>
      </c>
      <c r="E246" s="190" t="s">
        <v>481</v>
      </c>
      <c r="F246" s="314">
        <v>985.2299999999999</v>
      </c>
      <c r="G246" s="190">
        <v>355.1</v>
      </c>
      <c r="H246" s="190">
        <v>355.1</v>
      </c>
      <c r="I246" s="198">
        <f t="shared" si="40"/>
        <v>1</v>
      </c>
      <c r="J246" s="190">
        <v>11.06</v>
      </c>
      <c r="K246" s="198">
        <f t="shared" si="41"/>
        <v>3.1146156012390874E-2</v>
      </c>
      <c r="L246" s="314">
        <v>111.2</v>
      </c>
      <c r="M246" s="198">
        <f t="shared" si="42"/>
        <v>1.0311461560123909</v>
      </c>
      <c r="N246" s="314">
        <v>1229.8699999999999</v>
      </c>
      <c r="O246" s="190">
        <v>2.2000000000000002</v>
      </c>
      <c r="P246" s="197">
        <f t="shared" si="43"/>
        <v>6.1954379048155452E-3</v>
      </c>
      <c r="Q246" s="314">
        <f t="shared" si="44"/>
        <v>244.64000000000001</v>
      </c>
      <c r="R246" s="190">
        <f t="shared" si="45"/>
        <v>8.860000000000003</v>
      </c>
      <c r="S246" s="192">
        <f t="shared" si="46"/>
        <v>2.4950718107575338E-2</v>
      </c>
      <c r="T246" s="190" t="s">
        <v>477</v>
      </c>
      <c r="U246" s="190" t="s">
        <v>714</v>
      </c>
      <c r="V246" s="190" t="s">
        <v>491</v>
      </c>
      <c r="W246" s="196">
        <v>1</v>
      </c>
      <c r="X246" s="190" t="s">
        <v>429</v>
      </c>
    </row>
    <row r="247" spans="2:24" hidden="1" x14ac:dyDescent="0.25">
      <c r="B247" s="689">
        <v>45894</v>
      </c>
      <c r="C247" s="528" t="s">
        <v>323</v>
      </c>
      <c r="D247" s="245">
        <v>1</v>
      </c>
      <c r="E247" s="190" t="s">
        <v>559</v>
      </c>
      <c r="F247" s="314">
        <v>1078.8699999999999</v>
      </c>
      <c r="G247" s="190">
        <v>203.85</v>
      </c>
      <c r="H247" s="190">
        <v>203.85</v>
      </c>
      <c r="I247" s="198">
        <f t="shared" si="40"/>
        <v>1</v>
      </c>
      <c r="J247" s="190">
        <v>11.16</v>
      </c>
      <c r="K247" s="198">
        <f t="shared" si="41"/>
        <v>5.4746136865342167E-2</v>
      </c>
      <c r="L247" s="314">
        <v>194.04</v>
      </c>
      <c r="M247" s="198">
        <f t="shared" si="42"/>
        <v>1.0547461368653421</v>
      </c>
      <c r="N247" s="314">
        <v>2165.4899999999998</v>
      </c>
      <c r="O247" s="190">
        <v>5.6</v>
      </c>
      <c r="P247" s="197">
        <f t="shared" si="43"/>
        <v>2.7471179789060583E-2</v>
      </c>
      <c r="Q247" s="314">
        <f t="shared" si="44"/>
        <v>1086.6239999999998</v>
      </c>
      <c r="R247" s="190">
        <f t="shared" si="45"/>
        <v>5.5599999999999969</v>
      </c>
      <c r="S247" s="192">
        <f t="shared" si="46"/>
        <v>2.7274957076281567E-2</v>
      </c>
      <c r="T247" s="190" t="s">
        <v>477</v>
      </c>
      <c r="U247" s="190" t="s">
        <v>714</v>
      </c>
      <c r="V247" s="190" t="s">
        <v>491</v>
      </c>
      <c r="W247" s="196">
        <v>1</v>
      </c>
      <c r="X247" s="190" t="s">
        <v>435</v>
      </c>
    </row>
    <row r="248" spans="2:24" hidden="1" x14ac:dyDescent="0.25">
      <c r="B248" s="528"/>
      <c r="C248" s="528"/>
      <c r="D248" s="245">
        <v>2</v>
      </c>
      <c r="E248" s="190" t="s">
        <v>497</v>
      </c>
      <c r="F248" s="314">
        <v>928.2</v>
      </c>
      <c r="G248" s="190">
        <v>234.39</v>
      </c>
      <c r="H248" s="190">
        <v>234.39</v>
      </c>
      <c r="I248" s="198">
        <f t="shared" si="40"/>
        <v>1</v>
      </c>
      <c r="J248" s="190">
        <v>14.38</v>
      </c>
      <c r="K248" s="198">
        <f t="shared" si="41"/>
        <v>6.135074021929264E-2</v>
      </c>
      <c r="L248" s="314">
        <v>78</v>
      </c>
      <c r="M248" s="198">
        <f t="shared" si="42"/>
        <v>1.0613507402192925</v>
      </c>
      <c r="N248" s="314">
        <v>1121.6400000000001</v>
      </c>
      <c r="O248" s="190">
        <v>2.48</v>
      </c>
      <c r="P248" s="197">
        <f t="shared" si="43"/>
        <v>1.0580656171338368E-2</v>
      </c>
      <c r="Q248" s="314">
        <f t="shared" si="44"/>
        <v>193.44</v>
      </c>
      <c r="R248" s="190">
        <f t="shared" si="45"/>
        <v>11.899999999999995</v>
      </c>
      <c r="S248" s="192">
        <f t="shared" si="46"/>
        <v>5.0770084047954245E-2</v>
      </c>
      <c r="T248" s="190" t="s">
        <v>477</v>
      </c>
      <c r="U248" s="190" t="s">
        <v>714</v>
      </c>
      <c r="V248" s="190" t="s">
        <v>632</v>
      </c>
      <c r="W248" s="196">
        <v>1</v>
      </c>
      <c r="X248" s="190" t="s">
        <v>469</v>
      </c>
    </row>
    <row r="249" spans="2:24" hidden="1" x14ac:dyDescent="0.25">
      <c r="B249" s="528"/>
      <c r="C249" s="528"/>
      <c r="D249" s="245">
        <v>3</v>
      </c>
      <c r="E249" s="190" t="s">
        <v>490</v>
      </c>
      <c r="F249" s="314">
        <v>903.2600000000001</v>
      </c>
      <c r="G249" s="190">
        <v>155.38</v>
      </c>
      <c r="H249" s="190">
        <v>155.38</v>
      </c>
      <c r="I249" s="198">
        <f t="shared" si="40"/>
        <v>1</v>
      </c>
      <c r="J249" s="190">
        <v>8.61</v>
      </c>
      <c r="K249" s="198">
        <f t="shared" si="41"/>
        <v>5.5412537006049679E-2</v>
      </c>
      <c r="L249" s="314">
        <v>127.4</v>
      </c>
      <c r="M249" s="198">
        <f t="shared" si="42"/>
        <v>1.0554125370060499</v>
      </c>
      <c r="N249" s="314">
        <v>1096.9100000000001</v>
      </c>
      <c r="O249" s="190">
        <v>1.52</v>
      </c>
      <c r="P249" s="197">
        <f t="shared" si="43"/>
        <v>9.7824687862015699E-3</v>
      </c>
      <c r="Q249" s="314">
        <f t="shared" si="44"/>
        <v>193.64800000000002</v>
      </c>
      <c r="R249" s="190">
        <f t="shared" si="45"/>
        <v>7.0900000000000141</v>
      </c>
      <c r="S249" s="192">
        <f t="shared" si="46"/>
        <v>4.5630068219848205E-2</v>
      </c>
      <c r="T249" s="190" t="s">
        <v>477</v>
      </c>
      <c r="U249" s="190" t="s">
        <v>714</v>
      </c>
      <c r="V249" s="190" t="s">
        <v>491</v>
      </c>
      <c r="W249" s="196">
        <v>1</v>
      </c>
      <c r="X249" s="190" t="s">
        <v>469</v>
      </c>
    </row>
    <row r="250" spans="2:24" hidden="1" x14ac:dyDescent="0.25">
      <c r="B250" s="528"/>
      <c r="C250" s="528"/>
      <c r="D250" s="245">
        <v>4</v>
      </c>
      <c r="E250" s="190" t="s">
        <v>486</v>
      </c>
      <c r="F250" s="314">
        <v>902.35000000000014</v>
      </c>
      <c r="G250" s="190">
        <v>102.42</v>
      </c>
      <c r="H250" s="190">
        <v>102.42</v>
      </c>
      <c r="I250" s="198">
        <f t="shared" si="40"/>
        <v>1</v>
      </c>
      <c r="J250" s="190">
        <v>2.67</v>
      </c>
      <c r="K250" s="198">
        <f t="shared" si="41"/>
        <v>2.6069127123608669E-2</v>
      </c>
      <c r="L250" s="314">
        <v>410.16</v>
      </c>
      <c r="M250" s="198">
        <f t="shared" si="42"/>
        <v>1.0260691271236086</v>
      </c>
      <c r="N250" s="314">
        <v>1095.1300000000001</v>
      </c>
      <c r="O250" s="190">
        <v>0.47</v>
      </c>
      <c r="P250" s="197">
        <f t="shared" si="43"/>
        <v>4.5889474711970314E-3</v>
      </c>
      <c r="Q250" s="314">
        <f t="shared" si="44"/>
        <v>192.77520000000001</v>
      </c>
      <c r="R250" s="190">
        <f t="shared" si="45"/>
        <v>2.200000000000002</v>
      </c>
      <c r="S250" s="192">
        <f t="shared" si="46"/>
        <v>2.1480179652411658E-2</v>
      </c>
      <c r="T250" s="190" t="s">
        <v>477</v>
      </c>
      <c r="U250" s="190" t="s">
        <v>714</v>
      </c>
      <c r="V250" s="190" t="s">
        <v>489</v>
      </c>
      <c r="W250" s="196">
        <v>1</v>
      </c>
      <c r="X250" s="190" t="s">
        <v>469</v>
      </c>
    </row>
    <row r="251" spans="2:24" hidden="1" x14ac:dyDescent="0.25">
      <c r="B251" s="528"/>
      <c r="C251" s="528"/>
      <c r="D251" s="245">
        <v>5</v>
      </c>
      <c r="E251" s="190" t="s">
        <v>614</v>
      </c>
      <c r="F251" s="314">
        <v>900.96</v>
      </c>
      <c r="G251" s="190">
        <v>281.33999999999997</v>
      </c>
      <c r="H251" s="190">
        <v>281.33999999999997</v>
      </c>
      <c r="I251" s="198">
        <f t="shared" si="40"/>
        <v>1</v>
      </c>
      <c r="J251" s="190">
        <v>11.48</v>
      </c>
      <c r="K251" s="198">
        <f t="shared" si="41"/>
        <v>4.0804720267292247E-2</v>
      </c>
      <c r="L251" s="314">
        <v>95.34</v>
      </c>
      <c r="M251" s="198">
        <f t="shared" si="42"/>
        <v>1.0408047202672923</v>
      </c>
      <c r="N251" s="314">
        <v>1094.5</v>
      </c>
      <c r="O251" s="190">
        <v>2.0299999999999998</v>
      </c>
      <c r="P251" s="197">
        <f t="shared" si="43"/>
        <v>7.2154688277528967E-3</v>
      </c>
      <c r="Q251" s="314">
        <f t="shared" si="44"/>
        <v>193.5402</v>
      </c>
      <c r="R251" s="190">
        <f t="shared" si="45"/>
        <v>9.4500000000000188</v>
      </c>
      <c r="S251" s="192">
        <f t="shared" si="46"/>
        <v>3.3589251439539419E-2</v>
      </c>
      <c r="T251" s="190" t="s">
        <v>477</v>
      </c>
      <c r="U251" s="190" t="s">
        <v>714</v>
      </c>
      <c r="V251" s="190" t="s">
        <v>491</v>
      </c>
      <c r="W251" s="196">
        <v>1</v>
      </c>
      <c r="X251" s="190" t="s">
        <v>469</v>
      </c>
    </row>
    <row r="252" spans="2:24" hidden="1" x14ac:dyDescent="0.25">
      <c r="B252" s="528"/>
      <c r="C252" s="528"/>
      <c r="D252" s="245">
        <v>6</v>
      </c>
      <c r="E252" s="190" t="s">
        <v>548</v>
      </c>
      <c r="F252" s="314">
        <v>883.83999999999992</v>
      </c>
      <c r="G252" s="190">
        <v>26.8</v>
      </c>
      <c r="H252" s="190">
        <v>27.02</v>
      </c>
      <c r="I252" s="198">
        <f t="shared" si="40"/>
        <v>1.0082089552238807</v>
      </c>
      <c r="J252" s="190">
        <v>1.23</v>
      </c>
      <c r="K252" s="198">
        <f t="shared" si="41"/>
        <v>4.5895522388059697E-2</v>
      </c>
      <c r="L252" s="314">
        <v>930.36</v>
      </c>
      <c r="M252" s="198">
        <f t="shared" si="42"/>
        <v>1.0541044776119404</v>
      </c>
      <c r="N252" s="314">
        <v>1349.02</v>
      </c>
      <c r="O252" s="190">
        <v>0.5</v>
      </c>
      <c r="P252" s="197">
        <f t="shared" si="43"/>
        <v>1.8656716417910446E-2</v>
      </c>
      <c r="Q252" s="314">
        <f t="shared" si="44"/>
        <v>465.18</v>
      </c>
      <c r="R252" s="190">
        <f t="shared" si="45"/>
        <v>0.94999999999999929</v>
      </c>
      <c r="S252" s="192">
        <f t="shared" si="46"/>
        <v>3.5447761194029821E-2</v>
      </c>
      <c r="T252" s="190" t="s">
        <v>477</v>
      </c>
      <c r="U252" s="190" t="s">
        <v>714</v>
      </c>
      <c r="V252" s="190" t="s">
        <v>491</v>
      </c>
      <c r="W252" s="196">
        <v>1</v>
      </c>
      <c r="X252" s="190" t="s">
        <v>424</v>
      </c>
    </row>
    <row r="253" spans="2:24" hidden="1" x14ac:dyDescent="0.25">
      <c r="B253" s="528"/>
      <c r="C253" s="528"/>
      <c r="D253" s="245">
        <v>7</v>
      </c>
      <c r="E253" s="190" t="s">
        <v>496</v>
      </c>
      <c r="F253" s="314">
        <v>875.37999999999988</v>
      </c>
      <c r="G253" s="190">
        <v>90.13</v>
      </c>
      <c r="H253" s="190">
        <v>90.13</v>
      </c>
      <c r="I253" s="198">
        <f t="shared" si="40"/>
        <v>1</v>
      </c>
      <c r="J253" s="190">
        <v>3.36</v>
      </c>
      <c r="K253" s="198">
        <f t="shared" si="41"/>
        <v>3.7279485188061692E-2</v>
      </c>
      <c r="L253" s="314">
        <v>318.32</v>
      </c>
      <c r="M253" s="198">
        <f t="shared" si="42"/>
        <v>1.0372794851880618</v>
      </c>
      <c r="N253" s="314">
        <v>1069.56</v>
      </c>
      <c r="O253" s="190">
        <v>0.61</v>
      </c>
      <c r="P253" s="197">
        <f t="shared" si="43"/>
        <v>6.7680017752135809E-3</v>
      </c>
      <c r="Q253" s="314">
        <f t="shared" si="44"/>
        <v>194.17519999999999</v>
      </c>
      <c r="R253" s="190">
        <f t="shared" si="45"/>
        <v>2.7499999999999996</v>
      </c>
      <c r="S253" s="192">
        <f t="shared" si="46"/>
        <v>3.0511483412848105E-2</v>
      </c>
      <c r="T253" s="190" t="s">
        <v>477</v>
      </c>
      <c r="U253" s="190" t="s">
        <v>714</v>
      </c>
      <c r="V253" s="190" t="s">
        <v>489</v>
      </c>
      <c r="W253" s="196">
        <v>1</v>
      </c>
      <c r="X253" s="190" t="s">
        <v>424</v>
      </c>
    </row>
    <row r="254" spans="2:24" hidden="1" x14ac:dyDescent="0.25">
      <c r="B254" s="528"/>
      <c r="C254" s="528"/>
      <c r="D254" s="245">
        <v>8</v>
      </c>
      <c r="E254" s="190" t="s">
        <v>644</v>
      </c>
      <c r="F254" s="314">
        <v>875.22</v>
      </c>
      <c r="G254" s="190">
        <v>267</v>
      </c>
      <c r="H254" s="190">
        <v>267</v>
      </c>
      <c r="I254" s="198">
        <f t="shared" si="40"/>
        <v>1</v>
      </c>
      <c r="J254" s="190">
        <v>23.8</v>
      </c>
      <c r="K254" s="198">
        <f t="shared" si="41"/>
        <v>8.9138576779026216E-2</v>
      </c>
      <c r="L254" s="314">
        <v>44.86</v>
      </c>
      <c r="M254" s="198">
        <f t="shared" si="42"/>
        <v>1.0891385767790263</v>
      </c>
      <c r="N254" s="314">
        <v>1067.67</v>
      </c>
      <c r="O254" s="190">
        <v>4.29</v>
      </c>
      <c r="P254" s="197">
        <f t="shared" si="43"/>
        <v>1.6067415730337077E-2</v>
      </c>
      <c r="Q254" s="314">
        <f t="shared" si="44"/>
        <v>192.4494</v>
      </c>
      <c r="R254" s="190">
        <f t="shared" si="45"/>
        <v>19.510000000000012</v>
      </c>
      <c r="S254" s="192">
        <f t="shared" si="46"/>
        <v>7.3071161048689187E-2</v>
      </c>
      <c r="T254" s="190" t="s">
        <v>477</v>
      </c>
      <c r="U254" s="190" t="s">
        <v>714</v>
      </c>
      <c r="V254" s="190" t="s">
        <v>531</v>
      </c>
      <c r="W254" s="196">
        <v>1</v>
      </c>
      <c r="X254" s="190" t="s">
        <v>469</v>
      </c>
    </row>
    <row r="255" spans="2:24" hidden="1" x14ac:dyDescent="0.25">
      <c r="B255" s="528"/>
      <c r="C255" s="528"/>
      <c r="D255" s="245">
        <v>9</v>
      </c>
      <c r="E255" s="190" t="s">
        <v>544</v>
      </c>
      <c r="F255" s="314">
        <v>872.98</v>
      </c>
      <c r="G255" s="190">
        <v>290.76</v>
      </c>
      <c r="H255" s="190">
        <v>290.76</v>
      </c>
      <c r="I255" s="198">
        <f t="shared" si="40"/>
        <v>1</v>
      </c>
      <c r="J255" s="190">
        <v>6.8</v>
      </c>
      <c r="K255" s="198">
        <f t="shared" si="41"/>
        <v>2.3386985830237995E-2</v>
      </c>
      <c r="L255" s="314">
        <v>156.72999999999999</v>
      </c>
      <c r="M255" s="198">
        <f t="shared" si="42"/>
        <v>1.023386985830238</v>
      </c>
      <c r="N255" s="314">
        <v>1065.76</v>
      </c>
      <c r="O255" s="190">
        <v>1.23</v>
      </c>
      <c r="P255" s="197">
        <f t="shared" si="43"/>
        <v>4.2302930251754021E-3</v>
      </c>
      <c r="Q255" s="314">
        <f t="shared" si="44"/>
        <v>192.77789999999999</v>
      </c>
      <c r="R255" s="190">
        <f t="shared" si="45"/>
        <v>5.5700000000000109</v>
      </c>
      <c r="S255" s="192">
        <f t="shared" si="46"/>
        <v>1.9156692805062634E-2</v>
      </c>
      <c r="T255" s="190" t="s">
        <v>477</v>
      </c>
      <c r="U255" s="190" t="s">
        <v>714</v>
      </c>
      <c r="V255" s="190" t="s">
        <v>468</v>
      </c>
      <c r="W255" s="196">
        <v>1</v>
      </c>
      <c r="X255" s="190" t="s">
        <v>469</v>
      </c>
    </row>
    <row r="256" spans="2:24" hidden="1" x14ac:dyDescent="0.25">
      <c r="B256" s="528"/>
      <c r="C256" s="528"/>
      <c r="D256" s="245">
        <v>10</v>
      </c>
      <c r="E256" s="190" t="s">
        <v>515</v>
      </c>
      <c r="F256" s="314">
        <v>872.8900000000001</v>
      </c>
      <c r="G256" s="190">
        <v>339.3</v>
      </c>
      <c r="H256" s="190">
        <v>339.3</v>
      </c>
      <c r="I256" s="198">
        <f t="shared" si="40"/>
        <v>1</v>
      </c>
      <c r="J256" s="190">
        <v>7.96</v>
      </c>
      <c r="K256" s="198">
        <f t="shared" si="41"/>
        <v>2.3460064839375183E-2</v>
      </c>
      <c r="L256" s="314">
        <v>133.88</v>
      </c>
      <c r="M256" s="198">
        <f t="shared" si="42"/>
        <v>1.023460064839375</v>
      </c>
      <c r="N256" s="314">
        <v>1065.68</v>
      </c>
      <c r="O256" s="190">
        <v>1.44</v>
      </c>
      <c r="P256" s="197">
        <f t="shared" si="43"/>
        <v>4.2440318302387264E-3</v>
      </c>
      <c r="Q256" s="314">
        <f t="shared" si="44"/>
        <v>192.78719999999998</v>
      </c>
      <c r="R256" s="190">
        <f t="shared" si="45"/>
        <v>6.51999999999998</v>
      </c>
      <c r="S256" s="192">
        <f t="shared" si="46"/>
        <v>1.9216033009136397E-2</v>
      </c>
      <c r="T256" s="190" t="s">
        <v>477</v>
      </c>
      <c r="U256" s="190" t="s">
        <v>714</v>
      </c>
      <c r="V256" s="190" t="s">
        <v>645</v>
      </c>
      <c r="W256" s="196">
        <v>1</v>
      </c>
      <c r="X256" s="190" t="s">
        <v>413</v>
      </c>
    </row>
    <row r="257" spans="2:24" hidden="1" x14ac:dyDescent="0.25">
      <c r="B257" s="689">
        <v>45895</v>
      </c>
      <c r="C257" s="528" t="s">
        <v>324</v>
      </c>
      <c r="D257" s="245">
        <v>1</v>
      </c>
      <c r="E257" s="190" t="s">
        <v>614</v>
      </c>
      <c r="F257" s="314">
        <v>2007.8600000000001</v>
      </c>
      <c r="G257" s="190">
        <v>281.55</v>
      </c>
      <c r="H257" s="190">
        <v>281.55</v>
      </c>
      <c r="I257" s="198">
        <f t="shared" si="40"/>
        <v>1</v>
      </c>
      <c r="J257" s="190">
        <v>27.95</v>
      </c>
      <c r="K257" s="198">
        <f t="shared" si="41"/>
        <v>9.9271887764162667E-2</v>
      </c>
      <c r="L257" s="314">
        <v>95.34</v>
      </c>
      <c r="M257" s="198">
        <f t="shared" si="42"/>
        <v>1.0992718877641627</v>
      </c>
      <c r="N257" s="314">
        <v>2664.75</v>
      </c>
      <c r="O257" s="190">
        <v>6.89</v>
      </c>
      <c r="P257" s="197">
        <f t="shared" si="43"/>
        <v>2.4471674658142425E-2</v>
      </c>
      <c r="Q257" s="314">
        <f t="shared" si="44"/>
        <v>656.89260000000002</v>
      </c>
      <c r="R257" s="190">
        <f t="shared" si="45"/>
        <v>21.059999999999988</v>
      </c>
      <c r="S257" s="192">
        <f t="shared" si="46"/>
        <v>7.4800213106020197E-2</v>
      </c>
      <c r="T257" s="190" t="s">
        <v>477</v>
      </c>
      <c r="U257" s="190" t="s">
        <v>714</v>
      </c>
      <c r="V257" s="190" t="s">
        <v>491</v>
      </c>
      <c r="W257" s="196">
        <v>1</v>
      </c>
      <c r="X257" s="190" t="s">
        <v>469</v>
      </c>
    </row>
    <row r="258" spans="2:24" hidden="1" x14ac:dyDescent="0.25">
      <c r="B258" s="528"/>
      <c r="C258" s="528"/>
      <c r="D258" s="245">
        <v>2</v>
      </c>
      <c r="E258" s="190" t="s">
        <v>497</v>
      </c>
      <c r="F258" s="314">
        <v>1021.8000000000001</v>
      </c>
      <c r="G258" s="190">
        <v>229</v>
      </c>
      <c r="H258" s="190">
        <v>229</v>
      </c>
      <c r="I258" s="198">
        <f t="shared" si="40"/>
        <v>1</v>
      </c>
      <c r="J258" s="190">
        <v>15.73</v>
      </c>
      <c r="K258" s="198">
        <f t="shared" si="41"/>
        <v>6.868995633187773E-2</v>
      </c>
      <c r="L258" s="314">
        <v>78</v>
      </c>
      <c r="M258" s="198">
        <f t="shared" si="42"/>
        <v>1.0686899563318777</v>
      </c>
      <c r="N258" s="314">
        <v>1226.94</v>
      </c>
      <c r="O258" s="190">
        <v>2.63</v>
      </c>
      <c r="P258" s="197">
        <f t="shared" si="43"/>
        <v>1.1484716157205239E-2</v>
      </c>
      <c r="Q258" s="314">
        <f t="shared" si="44"/>
        <v>205.14</v>
      </c>
      <c r="R258" s="190">
        <f t="shared" si="45"/>
        <v>13.099999999999991</v>
      </c>
      <c r="S258" s="192">
        <f t="shared" si="46"/>
        <v>5.7205240174672448E-2</v>
      </c>
      <c r="T258" s="190" t="s">
        <v>477</v>
      </c>
      <c r="U258" s="190" t="s">
        <v>714</v>
      </c>
      <c r="V258" s="190" t="s">
        <v>632</v>
      </c>
      <c r="W258" s="196">
        <v>1</v>
      </c>
      <c r="X258" s="190" t="s">
        <v>469</v>
      </c>
    </row>
    <row r="259" spans="2:24" hidden="1" x14ac:dyDescent="0.25">
      <c r="B259" s="528"/>
      <c r="C259" s="528"/>
      <c r="D259" s="245">
        <v>3</v>
      </c>
      <c r="E259" s="190" t="s">
        <v>548</v>
      </c>
      <c r="F259" s="314">
        <v>1014.0899999999999</v>
      </c>
      <c r="G259" s="190">
        <v>27.43</v>
      </c>
      <c r="H259" s="190">
        <v>27.43</v>
      </c>
      <c r="I259" s="198">
        <f t="shared" si="40"/>
        <v>1</v>
      </c>
      <c r="J259" s="190">
        <v>1.31</v>
      </c>
      <c r="K259" s="198">
        <f t="shared" si="41"/>
        <v>4.7757929274516955E-2</v>
      </c>
      <c r="L259" s="314">
        <v>930.36</v>
      </c>
      <c r="M259" s="198">
        <f t="shared" si="42"/>
        <v>1.0477579292745169</v>
      </c>
      <c r="N259" s="314">
        <v>1218.77</v>
      </c>
      <c r="O259" s="190">
        <v>0.22</v>
      </c>
      <c r="P259" s="197">
        <f t="shared" si="43"/>
        <v>8.0204156033539913E-3</v>
      </c>
      <c r="Q259" s="314">
        <f t="shared" si="44"/>
        <v>204.67920000000001</v>
      </c>
      <c r="R259" s="190">
        <f t="shared" si="45"/>
        <v>1.0899999999999987</v>
      </c>
      <c r="S259" s="192">
        <f t="shared" si="46"/>
        <v>3.9737513671162912E-2</v>
      </c>
      <c r="T259" s="190" t="s">
        <v>477</v>
      </c>
      <c r="U259" s="190" t="s">
        <v>714</v>
      </c>
      <c r="V259" s="190" t="s">
        <v>491</v>
      </c>
      <c r="W259" s="196">
        <v>1</v>
      </c>
      <c r="X259" s="190" t="s">
        <v>424</v>
      </c>
    </row>
    <row r="260" spans="2:24" hidden="1" x14ac:dyDescent="0.25">
      <c r="B260" s="528"/>
      <c r="C260" s="528"/>
      <c r="D260" s="245">
        <v>4</v>
      </c>
      <c r="E260" s="190" t="s">
        <v>486</v>
      </c>
      <c r="F260" s="314">
        <v>992.59</v>
      </c>
      <c r="G260" s="190">
        <v>96.84</v>
      </c>
      <c r="H260" s="190">
        <v>96.84</v>
      </c>
      <c r="I260" s="198">
        <f t="shared" si="40"/>
        <v>1</v>
      </c>
      <c r="J260" s="190">
        <v>2.92</v>
      </c>
      <c r="K260" s="198">
        <f t="shared" si="41"/>
        <v>3.0152829409334985E-2</v>
      </c>
      <c r="L260" s="314">
        <v>410.16</v>
      </c>
      <c r="M260" s="198">
        <f t="shared" si="42"/>
        <v>1.0301528294093349</v>
      </c>
      <c r="N260" s="314">
        <v>1197.67</v>
      </c>
      <c r="O260" s="190">
        <v>0.5</v>
      </c>
      <c r="P260" s="197">
        <f t="shared" si="43"/>
        <v>5.1631557207765383E-3</v>
      </c>
      <c r="Q260" s="314">
        <f t="shared" si="44"/>
        <v>205.08</v>
      </c>
      <c r="R260" s="190">
        <f t="shared" si="45"/>
        <v>2.4200000000000017</v>
      </c>
      <c r="S260" s="192">
        <f t="shared" si="46"/>
        <v>2.4989673688558464E-2</v>
      </c>
      <c r="T260" s="190" t="s">
        <v>477</v>
      </c>
      <c r="U260" s="190" t="s">
        <v>714</v>
      </c>
      <c r="V260" s="190" t="s">
        <v>489</v>
      </c>
      <c r="W260" s="196">
        <v>1</v>
      </c>
      <c r="X260" s="190" t="s">
        <v>469</v>
      </c>
    </row>
    <row r="261" spans="2:24" hidden="1" x14ac:dyDescent="0.25">
      <c r="B261" s="528"/>
      <c r="C261" s="528"/>
      <c r="D261" s="245">
        <v>5</v>
      </c>
      <c r="E261" s="190" t="s">
        <v>490</v>
      </c>
      <c r="F261" s="314">
        <v>991.18</v>
      </c>
      <c r="G261" s="190">
        <v>147.27000000000001</v>
      </c>
      <c r="H261" s="190">
        <v>147.27000000000001</v>
      </c>
      <c r="I261" s="198">
        <f t="shared" si="40"/>
        <v>1</v>
      </c>
      <c r="J261" s="190">
        <v>9.39</v>
      </c>
      <c r="K261" s="198">
        <f t="shared" si="41"/>
        <v>6.3760440008148303E-2</v>
      </c>
      <c r="L261" s="314">
        <v>127.4</v>
      </c>
      <c r="M261" s="198">
        <f t="shared" si="42"/>
        <v>1.0637604400081484</v>
      </c>
      <c r="N261" s="314">
        <v>1196.29</v>
      </c>
      <c r="O261" s="190">
        <v>1.61</v>
      </c>
      <c r="P261" s="197">
        <f t="shared" si="43"/>
        <v>1.0932301215454607E-2</v>
      </c>
      <c r="Q261" s="314">
        <f t="shared" si="44"/>
        <v>205.11400000000003</v>
      </c>
      <c r="R261" s="190">
        <f t="shared" si="45"/>
        <v>7.7800000000000145</v>
      </c>
      <c r="S261" s="192">
        <f t="shared" si="46"/>
        <v>5.2828138792693789E-2</v>
      </c>
      <c r="T261" s="190" t="s">
        <v>477</v>
      </c>
      <c r="U261" s="190" t="s">
        <v>714</v>
      </c>
      <c r="V261" s="190" t="s">
        <v>491</v>
      </c>
      <c r="W261" s="196">
        <v>1</v>
      </c>
      <c r="X261" s="190" t="s">
        <v>469</v>
      </c>
    </row>
    <row r="262" spans="2:24" hidden="1" x14ac:dyDescent="0.25">
      <c r="B262" s="528"/>
      <c r="C262" s="528"/>
      <c r="D262" s="245">
        <v>6</v>
      </c>
      <c r="E262" s="190" t="s">
        <v>496</v>
      </c>
      <c r="F262" s="314">
        <v>970.87</v>
      </c>
      <c r="G262" s="190">
        <v>92.28</v>
      </c>
      <c r="H262" s="190">
        <v>92.28</v>
      </c>
      <c r="I262" s="198">
        <f t="shared" si="40"/>
        <v>1</v>
      </c>
      <c r="J262" s="190">
        <v>3.7</v>
      </c>
      <c r="K262" s="198">
        <f t="shared" si="41"/>
        <v>4.0095361941915909E-2</v>
      </c>
      <c r="L262" s="314">
        <v>318.32</v>
      </c>
      <c r="M262" s="198">
        <f t="shared" si="42"/>
        <v>1.040095361941916</v>
      </c>
      <c r="N262" s="314">
        <v>1177.78</v>
      </c>
      <c r="O262" s="190">
        <v>0.65</v>
      </c>
      <c r="P262" s="197">
        <f t="shared" si="43"/>
        <v>7.0437798006068491E-3</v>
      </c>
      <c r="Q262" s="314">
        <f t="shared" si="44"/>
        <v>206.90800000000002</v>
      </c>
      <c r="R262" s="190">
        <f t="shared" si="45"/>
        <v>3.0500000000000029</v>
      </c>
      <c r="S262" s="192">
        <f t="shared" si="46"/>
        <v>3.3051582141309092E-2</v>
      </c>
      <c r="T262" s="190" t="s">
        <v>477</v>
      </c>
      <c r="U262" s="190" t="s">
        <v>714</v>
      </c>
      <c r="V262" s="190" t="s">
        <v>489</v>
      </c>
      <c r="W262" s="196">
        <v>1</v>
      </c>
      <c r="X262" s="190" t="s">
        <v>424</v>
      </c>
    </row>
    <row r="263" spans="2:24" hidden="1" x14ac:dyDescent="0.25">
      <c r="B263" s="528"/>
      <c r="C263" s="528"/>
      <c r="D263" s="245">
        <v>7</v>
      </c>
      <c r="E263" s="190" t="s">
        <v>544</v>
      </c>
      <c r="F263" s="314">
        <v>963.8900000000001</v>
      </c>
      <c r="G263" s="190">
        <v>283.89</v>
      </c>
      <c r="H263" s="190">
        <v>283.89</v>
      </c>
      <c r="I263" s="198">
        <f t="shared" si="40"/>
        <v>1</v>
      </c>
      <c r="J263" s="190">
        <v>7.46</v>
      </c>
      <c r="K263" s="198">
        <f t="shared" si="41"/>
        <v>2.6277783648596287E-2</v>
      </c>
      <c r="L263" s="314">
        <v>156.72999999999999</v>
      </c>
      <c r="M263" s="198">
        <f t="shared" si="42"/>
        <v>1.0262777836485961</v>
      </c>
      <c r="N263" s="314">
        <v>1169.21</v>
      </c>
      <c r="O263" s="190">
        <v>1.31</v>
      </c>
      <c r="P263" s="197">
        <f t="shared" si="43"/>
        <v>4.6144633484800452E-3</v>
      </c>
      <c r="Q263" s="314">
        <f t="shared" si="44"/>
        <v>205.31629999999998</v>
      </c>
      <c r="R263" s="190">
        <f t="shared" si="45"/>
        <v>6.149999999999979</v>
      </c>
      <c r="S263" s="192">
        <f t="shared" si="46"/>
        <v>2.1663320300116168E-2</v>
      </c>
      <c r="T263" s="190" t="s">
        <v>477</v>
      </c>
      <c r="U263" s="190" t="s">
        <v>714</v>
      </c>
      <c r="V263" s="190" t="s">
        <v>468</v>
      </c>
      <c r="W263" s="196">
        <v>1</v>
      </c>
      <c r="X263" s="190" t="s">
        <v>469</v>
      </c>
    </row>
    <row r="264" spans="2:24" hidden="1" x14ac:dyDescent="0.25">
      <c r="B264" s="528"/>
      <c r="C264" s="528"/>
      <c r="D264" s="245">
        <v>8</v>
      </c>
      <c r="E264" s="190" t="s">
        <v>644</v>
      </c>
      <c r="F264" s="314">
        <v>963.13999999999987</v>
      </c>
      <c r="G264" s="190">
        <v>264.54000000000002</v>
      </c>
      <c r="H264" s="190">
        <v>264.54000000000002</v>
      </c>
      <c r="I264" s="198">
        <f t="shared" ref="I264:I316" si="47">H264/G264</f>
        <v>1</v>
      </c>
      <c r="J264" s="190">
        <v>26.05</v>
      </c>
      <c r="K264" s="198">
        <f t="shared" ref="K264:K316" si="48">J264/G264</f>
        <v>9.8472820745444917E-2</v>
      </c>
      <c r="L264" s="314">
        <v>44.86</v>
      </c>
      <c r="M264" s="198">
        <f t="shared" ref="M264:M316" si="49">(H264+J264)/G264</f>
        <v>1.0984728207454451</v>
      </c>
      <c r="N264" s="314">
        <v>1168.5999999999999</v>
      </c>
      <c r="O264" s="190">
        <v>4.58</v>
      </c>
      <c r="P264" s="197">
        <f t="shared" si="43"/>
        <v>1.731307174718379E-2</v>
      </c>
      <c r="Q264" s="314">
        <f t="shared" si="44"/>
        <v>205.4588</v>
      </c>
      <c r="R264" s="190">
        <f t="shared" si="45"/>
        <v>21.470000000000013</v>
      </c>
      <c r="S264" s="192">
        <f t="shared" si="46"/>
        <v>8.1159748998261172E-2</v>
      </c>
      <c r="T264" s="190" t="s">
        <v>477</v>
      </c>
      <c r="U264" s="190" t="s">
        <v>714</v>
      </c>
      <c r="V264" s="190" t="s">
        <v>531</v>
      </c>
      <c r="W264" s="196">
        <v>1</v>
      </c>
      <c r="X264" s="190" t="s">
        <v>469</v>
      </c>
    </row>
    <row r="265" spans="2:24" hidden="1" x14ac:dyDescent="0.25">
      <c r="B265" s="528"/>
      <c r="C265" s="528"/>
      <c r="D265" s="245">
        <v>9</v>
      </c>
      <c r="E265" s="190" t="s">
        <v>545</v>
      </c>
      <c r="F265" s="314">
        <v>961.05000000000007</v>
      </c>
      <c r="G265" s="190">
        <v>135.80000000000001</v>
      </c>
      <c r="H265" s="190">
        <v>135.80000000000001</v>
      </c>
      <c r="I265" s="198">
        <f t="shared" si="47"/>
        <v>1</v>
      </c>
      <c r="J265" s="190">
        <v>7</v>
      </c>
      <c r="K265" s="198">
        <f t="shared" si="48"/>
        <v>5.1546391752577317E-2</v>
      </c>
      <c r="L265" s="314">
        <v>166.56</v>
      </c>
      <c r="M265" s="198">
        <f t="shared" si="49"/>
        <v>1.0515463917525774</v>
      </c>
      <c r="N265" s="314">
        <v>1165.92</v>
      </c>
      <c r="O265" s="190">
        <v>1.23</v>
      </c>
      <c r="P265" s="197">
        <f t="shared" si="43"/>
        <v>9.0574374079528709E-3</v>
      </c>
      <c r="Q265" s="314">
        <f t="shared" si="44"/>
        <v>204.86879999999999</v>
      </c>
      <c r="R265" s="190">
        <f t="shared" si="45"/>
        <v>5.77</v>
      </c>
      <c r="S265" s="192">
        <f t="shared" si="46"/>
        <v>4.2488954344624442E-2</v>
      </c>
      <c r="T265" s="190" t="s">
        <v>477</v>
      </c>
      <c r="U265" s="190" t="s">
        <v>714</v>
      </c>
      <c r="V265" s="190" t="s">
        <v>491</v>
      </c>
      <c r="W265" s="196">
        <v>1</v>
      </c>
      <c r="X265" s="190" t="s">
        <v>461</v>
      </c>
    </row>
    <row r="266" spans="2:24" hidden="1" x14ac:dyDescent="0.25">
      <c r="B266" s="528"/>
      <c r="C266" s="528"/>
      <c r="D266" s="245">
        <v>10</v>
      </c>
      <c r="E266" s="190" t="s">
        <v>515</v>
      </c>
      <c r="F266" s="314">
        <v>959.92</v>
      </c>
      <c r="G266" s="190">
        <v>335.24</v>
      </c>
      <c r="H266" s="190">
        <v>335.24</v>
      </c>
      <c r="I266" s="198">
        <f t="shared" si="47"/>
        <v>1</v>
      </c>
      <c r="J266" s="190">
        <v>8.6999999999999993</v>
      </c>
      <c r="K266" s="198">
        <f t="shared" si="48"/>
        <v>2.5951557093425604E-2</v>
      </c>
      <c r="L266" s="314">
        <v>133.88</v>
      </c>
      <c r="M266" s="198">
        <f t="shared" si="49"/>
        <v>1.0259515570934257</v>
      </c>
      <c r="N266" s="314">
        <v>1164.76</v>
      </c>
      <c r="O266" s="190">
        <v>1.53</v>
      </c>
      <c r="P266" s="197">
        <f t="shared" si="43"/>
        <v>4.5638945233265719E-3</v>
      </c>
      <c r="Q266" s="314">
        <f t="shared" si="44"/>
        <v>204.8364</v>
      </c>
      <c r="R266" s="190">
        <f t="shared" si="45"/>
        <v>7.1699999999999884</v>
      </c>
      <c r="S266" s="192">
        <f t="shared" si="46"/>
        <v>2.1387662570098998E-2</v>
      </c>
      <c r="T266" s="190" t="s">
        <v>477</v>
      </c>
      <c r="U266" s="190" t="s">
        <v>714</v>
      </c>
      <c r="V266" s="190" t="s">
        <v>645</v>
      </c>
      <c r="W266" s="196">
        <v>1</v>
      </c>
      <c r="X266" s="190" t="s">
        <v>413</v>
      </c>
    </row>
    <row r="267" spans="2:24" hidden="1" x14ac:dyDescent="0.25">
      <c r="B267" s="689">
        <v>45896</v>
      </c>
      <c r="C267" s="528" t="s">
        <v>406</v>
      </c>
      <c r="D267" s="245">
        <v>1</v>
      </c>
      <c r="E267" s="190" t="s">
        <v>559</v>
      </c>
      <c r="F267" s="314">
        <v>2871.79</v>
      </c>
      <c r="G267" s="190">
        <v>197.73</v>
      </c>
      <c r="H267" s="190">
        <v>197.73</v>
      </c>
      <c r="I267" s="198">
        <f t="shared" si="47"/>
        <v>1</v>
      </c>
      <c r="J267" s="190">
        <v>19.7</v>
      </c>
      <c r="K267" s="198">
        <f t="shared" si="48"/>
        <v>9.9630809689981295E-2</v>
      </c>
      <c r="L267" s="314">
        <v>194.04</v>
      </c>
      <c r="M267" s="198">
        <f t="shared" si="49"/>
        <v>1.0996308096899812</v>
      </c>
      <c r="N267" s="314">
        <v>3822.59</v>
      </c>
      <c r="O267" s="190">
        <v>4.9000000000000004</v>
      </c>
      <c r="P267" s="197">
        <f t="shared" si="43"/>
        <v>2.4781267384817684E-2</v>
      </c>
      <c r="Q267" s="314">
        <f t="shared" si="44"/>
        <v>950.79600000000005</v>
      </c>
      <c r="R267" s="190">
        <f t="shared" si="45"/>
        <v>14.799999999999988</v>
      </c>
      <c r="S267" s="192">
        <f t="shared" si="46"/>
        <v>7.4849542305163552E-2</v>
      </c>
      <c r="T267" s="190" t="s">
        <v>477</v>
      </c>
      <c r="U267" s="190" t="s">
        <v>714</v>
      </c>
      <c r="V267" s="190" t="s">
        <v>491</v>
      </c>
      <c r="W267" s="196">
        <v>1</v>
      </c>
      <c r="X267" s="190" t="s">
        <v>435</v>
      </c>
    </row>
    <row r="268" spans="2:24" hidden="1" x14ac:dyDescent="0.25">
      <c r="B268" s="528"/>
      <c r="C268" s="528"/>
      <c r="D268" s="245">
        <v>2</v>
      </c>
      <c r="E268" s="190" t="s">
        <v>614</v>
      </c>
      <c r="F268" s="314">
        <v>1782.8599999999997</v>
      </c>
      <c r="G268" s="190">
        <v>277.83999999999997</v>
      </c>
      <c r="H268" s="190">
        <v>277.83999999999997</v>
      </c>
      <c r="I268" s="198">
        <f t="shared" si="47"/>
        <v>1</v>
      </c>
      <c r="J268" s="190">
        <v>23.5</v>
      </c>
      <c r="K268" s="198">
        <f t="shared" si="48"/>
        <v>8.4581053843938964E-2</v>
      </c>
      <c r="L268" s="314">
        <v>95.34</v>
      </c>
      <c r="M268" s="198">
        <f t="shared" si="49"/>
        <v>1.0845810538439389</v>
      </c>
      <c r="N268" s="314">
        <v>2240.4899999999998</v>
      </c>
      <c r="O268" s="190">
        <v>4.8</v>
      </c>
      <c r="P268" s="197">
        <f t="shared" si="43"/>
        <v>1.7276130146847108E-2</v>
      </c>
      <c r="Q268" s="314">
        <f t="shared" si="44"/>
        <v>457.63200000000001</v>
      </c>
      <c r="R268" s="190">
        <f t="shared" si="45"/>
        <v>18.7</v>
      </c>
      <c r="S268" s="192">
        <f t="shared" si="46"/>
        <v>6.7304923697091859E-2</v>
      </c>
      <c r="T268" s="190" t="s">
        <v>477</v>
      </c>
      <c r="U268" s="190" t="s">
        <v>714</v>
      </c>
      <c r="V268" s="190" t="s">
        <v>491</v>
      </c>
      <c r="W268" s="196">
        <v>1</v>
      </c>
      <c r="X268" s="190" t="s">
        <v>469</v>
      </c>
    </row>
    <row r="269" spans="2:24" hidden="1" x14ac:dyDescent="0.25">
      <c r="B269" s="528"/>
      <c r="C269" s="528"/>
      <c r="D269" s="245">
        <v>3</v>
      </c>
      <c r="E269" s="190" t="s">
        <v>481</v>
      </c>
      <c r="F269" s="314">
        <v>1342.19</v>
      </c>
      <c r="G269" s="190">
        <v>334.5</v>
      </c>
      <c r="H269" s="190">
        <v>334.5</v>
      </c>
      <c r="I269" s="198">
        <f t="shared" si="47"/>
        <v>1</v>
      </c>
      <c r="J269" s="190">
        <v>14.94</v>
      </c>
      <c r="K269" s="198">
        <f t="shared" si="48"/>
        <v>4.4663677130044842E-2</v>
      </c>
      <c r="L269" s="314">
        <v>111.2</v>
      </c>
      <c r="M269" s="198">
        <f t="shared" si="49"/>
        <v>1.0446636771300448</v>
      </c>
      <c r="N269" s="314">
        <v>1661.33</v>
      </c>
      <c r="O269" s="190">
        <v>2.87</v>
      </c>
      <c r="P269" s="197">
        <f t="shared" si="43"/>
        <v>8.5799701046337818E-3</v>
      </c>
      <c r="Q269" s="314">
        <f t="shared" si="44"/>
        <v>319.14400000000001</v>
      </c>
      <c r="R269" s="190">
        <f t="shared" si="45"/>
        <v>12.069999999999997</v>
      </c>
      <c r="S269" s="192">
        <f t="shared" si="46"/>
        <v>3.6083707025411055E-2</v>
      </c>
      <c r="T269" s="190" t="s">
        <v>477</v>
      </c>
      <c r="U269" s="190" t="s">
        <v>714</v>
      </c>
      <c r="V269" s="190" t="s">
        <v>491</v>
      </c>
      <c r="W269" s="196">
        <v>1</v>
      </c>
      <c r="X269" s="190" t="s">
        <v>429</v>
      </c>
    </row>
    <row r="270" spans="2:24" hidden="1" x14ac:dyDescent="0.25">
      <c r="B270" s="528"/>
      <c r="C270" s="528"/>
      <c r="D270" s="245">
        <v>4</v>
      </c>
      <c r="E270" s="190" t="s">
        <v>544</v>
      </c>
      <c r="F270" s="314">
        <v>1304</v>
      </c>
      <c r="G270" s="190">
        <v>291.14999999999998</v>
      </c>
      <c r="H270" s="190">
        <v>291.14999999999998</v>
      </c>
      <c r="I270" s="198">
        <f t="shared" si="47"/>
        <v>1</v>
      </c>
      <c r="J270" s="190">
        <v>10.24</v>
      </c>
      <c r="K270" s="198">
        <f t="shared" si="48"/>
        <v>3.5170874119869487E-2</v>
      </c>
      <c r="L270" s="314">
        <v>156.72999999999999</v>
      </c>
      <c r="M270" s="198">
        <f t="shared" si="49"/>
        <v>1.0351708741198695</v>
      </c>
      <c r="N270" s="314">
        <v>1604.92</v>
      </c>
      <c r="O270" s="190">
        <v>1.92</v>
      </c>
      <c r="P270" s="197">
        <f t="shared" si="43"/>
        <v>6.5945388974755284E-3</v>
      </c>
      <c r="Q270" s="314">
        <f t="shared" si="44"/>
        <v>300.92159999999996</v>
      </c>
      <c r="R270" s="190">
        <f t="shared" si="45"/>
        <v>8.3200000000000092</v>
      </c>
      <c r="S270" s="192">
        <f t="shared" si="46"/>
        <v>2.857633522239399E-2</v>
      </c>
      <c r="T270" s="190" t="s">
        <v>477</v>
      </c>
      <c r="U270" s="190" t="s">
        <v>714</v>
      </c>
      <c r="V270" s="190" t="s">
        <v>468</v>
      </c>
      <c r="W270" s="196">
        <v>1</v>
      </c>
      <c r="X270" s="190" t="s">
        <v>469</v>
      </c>
    </row>
    <row r="271" spans="2:24" hidden="1" x14ac:dyDescent="0.25">
      <c r="B271" s="528"/>
      <c r="C271" s="528"/>
      <c r="D271" s="245">
        <v>5</v>
      </c>
      <c r="E271" s="190" t="s">
        <v>490</v>
      </c>
      <c r="F271" s="314">
        <v>893.06999999999994</v>
      </c>
      <c r="G271" s="190">
        <v>145.81</v>
      </c>
      <c r="H271" s="190">
        <v>145.81</v>
      </c>
      <c r="I271" s="198">
        <f t="shared" si="47"/>
        <v>1</v>
      </c>
      <c r="J271" s="190">
        <v>8.58</v>
      </c>
      <c r="K271" s="198">
        <f t="shared" si="48"/>
        <v>5.8843700706398737E-2</v>
      </c>
      <c r="L271" s="314">
        <v>127.4</v>
      </c>
      <c r="M271" s="198">
        <f t="shared" si="49"/>
        <v>1.0588437007063989</v>
      </c>
      <c r="N271" s="314">
        <v>1093.0899999999999</v>
      </c>
      <c r="O271" s="190">
        <v>1.57</v>
      </c>
      <c r="P271" s="197">
        <f t="shared" si="43"/>
        <v>1.076743707564639E-2</v>
      </c>
      <c r="Q271" s="314">
        <f t="shared" si="44"/>
        <v>200.01800000000003</v>
      </c>
      <c r="R271" s="190">
        <f t="shared" si="45"/>
        <v>7.0100000000000122</v>
      </c>
      <c r="S271" s="192">
        <f t="shared" si="46"/>
        <v>4.807626363075243E-2</v>
      </c>
      <c r="T271" s="190" t="s">
        <v>477</v>
      </c>
      <c r="U271" s="190" t="s">
        <v>714</v>
      </c>
      <c r="V271" s="190" t="s">
        <v>491</v>
      </c>
      <c r="W271" s="196">
        <v>1</v>
      </c>
      <c r="X271" s="190" t="s">
        <v>469</v>
      </c>
    </row>
    <row r="272" spans="2:24" hidden="1" x14ac:dyDescent="0.25">
      <c r="B272" s="528"/>
      <c r="C272" s="528"/>
      <c r="D272" s="245">
        <v>6</v>
      </c>
      <c r="E272" s="190" t="s">
        <v>519</v>
      </c>
      <c r="F272" s="314">
        <v>796.03</v>
      </c>
      <c r="G272" s="190">
        <v>231.98</v>
      </c>
      <c r="H272" s="190">
        <v>231.98</v>
      </c>
      <c r="I272" s="198">
        <f t="shared" si="47"/>
        <v>1</v>
      </c>
      <c r="J272" s="190">
        <v>8.76</v>
      </c>
      <c r="K272" s="198">
        <f t="shared" si="48"/>
        <v>3.7761876023795153E-2</v>
      </c>
      <c r="L272" s="314">
        <v>99.12</v>
      </c>
      <c r="M272" s="198">
        <f t="shared" si="49"/>
        <v>1.0377618760237952</v>
      </c>
      <c r="N272" s="314">
        <v>868.29</v>
      </c>
      <c r="O272" s="190">
        <v>0.72899999999999998</v>
      </c>
      <c r="P272" s="197">
        <f t="shared" si="43"/>
        <v>3.1425122855418572E-3</v>
      </c>
      <c r="Q272" s="314">
        <f t="shared" si="44"/>
        <v>72.258480000000006</v>
      </c>
      <c r="R272" s="190">
        <f t="shared" si="45"/>
        <v>8.0309999999999917</v>
      </c>
      <c r="S272" s="192">
        <f t="shared" si="46"/>
        <v>3.4619363738253264E-2</v>
      </c>
      <c r="T272" s="190" t="s">
        <v>477</v>
      </c>
      <c r="U272" s="190" t="s">
        <v>714</v>
      </c>
      <c r="V272" s="190" t="s">
        <v>522</v>
      </c>
      <c r="W272" s="196">
        <v>1</v>
      </c>
      <c r="X272" s="190" t="s">
        <v>469</v>
      </c>
    </row>
    <row r="273" spans="2:24" hidden="1" x14ac:dyDescent="0.25">
      <c r="B273" s="528"/>
      <c r="C273" s="528"/>
      <c r="D273" s="245">
        <v>7</v>
      </c>
      <c r="E273" s="190" t="s">
        <v>497</v>
      </c>
      <c r="F273" s="314">
        <v>787.02</v>
      </c>
      <c r="G273" s="190">
        <v>224.44</v>
      </c>
      <c r="H273" s="190">
        <v>224.44</v>
      </c>
      <c r="I273" s="198">
        <f t="shared" si="47"/>
        <v>1</v>
      </c>
      <c r="J273" s="190">
        <v>12.28</v>
      </c>
      <c r="K273" s="198">
        <f t="shared" si="48"/>
        <v>5.4713954731776863E-2</v>
      </c>
      <c r="L273" s="314">
        <v>78</v>
      </c>
      <c r="M273" s="198">
        <f t="shared" si="49"/>
        <v>1.054713954731777</v>
      </c>
      <c r="N273" s="314">
        <v>957.84</v>
      </c>
      <c r="O273" s="190">
        <v>2.19</v>
      </c>
      <c r="P273" s="197">
        <f t="shared" ref="P273:P316" si="50">O273/G273</f>
        <v>9.7576189627517369E-3</v>
      </c>
      <c r="Q273" s="314">
        <f t="shared" ref="Q273:Q316" si="51">O273*L273</f>
        <v>170.82</v>
      </c>
      <c r="R273" s="190">
        <f t="shared" ref="R273:R316" si="52">(H273+J273)-G273-O273</f>
        <v>10.090000000000002</v>
      </c>
      <c r="S273" s="192">
        <f t="shared" ref="S273:S316" si="53">R273/G273</f>
        <v>4.4956335769025135E-2</v>
      </c>
      <c r="T273" s="190" t="s">
        <v>477</v>
      </c>
      <c r="U273" s="190" t="s">
        <v>714</v>
      </c>
      <c r="V273" s="190" t="s">
        <v>632</v>
      </c>
      <c r="W273" s="196">
        <v>1</v>
      </c>
      <c r="X273" s="190" t="s">
        <v>469</v>
      </c>
    </row>
    <row r="274" spans="2:24" hidden="1" x14ac:dyDescent="0.25">
      <c r="B274" s="528"/>
      <c r="C274" s="528"/>
      <c r="D274" s="245">
        <v>8</v>
      </c>
      <c r="E274" s="190" t="s">
        <v>486</v>
      </c>
      <c r="F274" s="314">
        <v>762.89</v>
      </c>
      <c r="G274" s="190">
        <v>96.06</v>
      </c>
      <c r="H274" s="190">
        <v>96.06</v>
      </c>
      <c r="I274" s="198">
        <f t="shared" si="47"/>
        <v>1</v>
      </c>
      <c r="J274" s="190">
        <v>2.2799999999999998</v>
      </c>
      <c r="K274" s="198">
        <f t="shared" si="48"/>
        <v>2.3735165521549029E-2</v>
      </c>
      <c r="L274" s="314">
        <v>410.16</v>
      </c>
      <c r="M274" s="198">
        <f t="shared" si="49"/>
        <v>1.023735165521549</v>
      </c>
      <c r="N274" s="314">
        <v>935.16</v>
      </c>
      <c r="O274" s="190">
        <v>0.42</v>
      </c>
      <c r="P274" s="197">
        <f t="shared" si="50"/>
        <v>4.3722673329169267E-3</v>
      </c>
      <c r="Q274" s="314">
        <f t="shared" si="51"/>
        <v>172.2672</v>
      </c>
      <c r="R274" s="190">
        <f t="shared" si="52"/>
        <v>1.8600000000000012</v>
      </c>
      <c r="S274" s="192">
        <f t="shared" si="53"/>
        <v>1.9362898188632117E-2</v>
      </c>
      <c r="T274" s="190" t="s">
        <v>477</v>
      </c>
      <c r="U274" s="190" t="s">
        <v>714</v>
      </c>
      <c r="V274" s="190" t="s">
        <v>489</v>
      </c>
      <c r="W274" s="196">
        <v>1</v>
      </c>
      <c r="X274" s="190" t="s">
        <v>469</v>
      </c>
    </row>
    <row r="275" spans="2:24" hidden="1" x14ac:dyDescent="0.25">
      <c r="B275" s="528"/>
      <c r="C275" s="528"/>
      <c r="D275" s="245">
        <v>9</v>
      </c>
      <c r="E275" s="190" t="s">
        <v>548</v>
      </c>
      <c r="F275" s="314">
        <v>753.58999999999992</v>
      </c>
      <c r="G275" s="190">
        <v>23.34</v>
      </c>
      <c r="H275" s="190">
        <v>23.34</v>
      </c>
      <c r="I275" s="198">
        <f t="shared" si="47"/>
        <v>1</v>
      </c>
      <c r="J275" s="190">
        <v>1.01</v>
      </c>
      <c r="K275" s="198">
        <f t="shared" si="48"/>
        <v>4.3273350471293916E-2</v>
      </c>
      <c r="L275" s="314">
        <v>930.36</v>
      </c>
      <c r="M275" s="198">
        <f t="shared" si="49"/>
        <v>1.0432733504712939</v>
      </c>
      <c r="N275" s="314">
        <v>939.66</v>
      </c>
      <c r="O275" s="190">
        <v>0.2</v>
      </c>
      <c r="P275" s="197">
        <f t="shared" si="50"/>
        <v>8.5689802913453302E-3</v>
      </c>
      <c r="Q275" s="314">
        <f t="shared" si="51"/>
        <v>186.072</v>
      </c>
      <c r="R275" s="190">
        <f t="shared" si="52"/>
        <v>0.81000000000000161</v>
      </c>
      <c r="S275" s="192">
        <f t="shared" si="53"/>
        <v>3.4704370179948658E-2</v>
      </c>
      <c r="T275" s="190" t="s">
        <v>477</v>
      </c>
      <c r="U275" s="190" t="s">
        <v>714</v>
      </c>
      <c r="V275" s="190" t="s">
        <v>491</v>
      </c>
      <c r="W275" s="196">
        <v>1</v>
      </c>
      <c r="X275" s="190" t="s">
        <v>424</v>
      </c>
    </row>
    <row r="276" spans="2:24" hidden="1" x14ac:dyDescent="0.25">
      <c r="B276" s="528"/>
      <c r="C276" s="528"/>
      <c r="D276" s="245">
        <v>10</v>
      </c>
      <c r="E276" s="190" t="s">
        <v>496</v>
      </c>
      <c r="F276" s="314">
        <v>748.05000000000007</v>
      </c>
      <c r="G276" s="190">
        <v>78.510000000000005</v>
      </c>
      <c r="H276" s="190">
        <v>78.510000000000005</v>
      </c>
      <c r="I276" s="198">
        <f t="shared" si="47"/>
        <v>1</v>
      </c>
      <c r="J276" s="190">
        <v>2.89</v>
      </c>
      <c r="K276" s="198">
        <f t="shared" si="48"/>
        <v>3.6810597376130426E-2</v>
      </c>
      <c r="L276" s="314">
        <v>318.32</v>
      </c>
      <c r="M276" s="198">
        <f t="shared" si="49"/>
        <v>1.0368105973761303</v>
      </c>
      <c r="N276" s="314">
        <v>919.94</v>
      </c>
      <c r="O276" s="190">
        <v>0.54</v>
      </c>
      <c r="P276" s="197">
        <f t="shared" si="50"/>
        <v>6.8781047000382118E-3</v>
      </c>
      <c r="Q276" s="314">
        <f t="shared" si="51"/>
        <v>171.89279999999999</v>
      </c>
      <c r="R276" s="190">
        <f t="shared" si="52"/>
        <v>2.3500000000000005</v>
      </c>
      <c r="S276" s="192">
        <f t="shared" si="53"/>
        <v>2.9932492676092222E-2</v>
      </c>
      <c r="T276" s="190" t="s">
        <v>477</v>
      </c>
      <c r="U276" s="190" t="s">
        <v>714</v>
      </c>
      <c r="V276" s="190" t="s">
        <v>489</v>
      </c>
      <c r="W276" s="196">
        <v>1</v>
      </c>
      <c r="X276" s="190" t="s">
        <v>424</v>
      </c>
    </row>
    <row r="277" spans="2:24" hidden="1" x14ac:dyDescent="0.25">
      <c r="B277" s="689">
        <v>45897</v>
      </c>
      <c r="C277" s="528" t="s">
        <v>322</v>
      </c>
      <c r="D277" s="245">
        <v>1</v>
      </c>
      <c r="E277" s="190" t="s">
        <v>544</v>
      </c>
      <c r="F277" s="314">
        <v>2548.4299999999998</v>
      </c>
      <c r="G277" s="190">
        <v>280.20999999999998</v>
      </c>
      <c r="H277" s="190">
        <v>280.20999999999998</v>
      </c>
      <c r="I277" s="198">
        <f t="shared" si="47"/>
        <v>1</v>
      </c>
      <c r="J277" s="190">
        <v>19</v>
      </c>
      <c r="K277" s="198">
        <f t="shared" si="48"/>
        <v>6.7806288141037091E-2</v>
      </c>
      <c r="L277" s="314">
        <v>156.72999999999999</v>
      </c>
      <c r="M277" s="198">
        <f t="shared" si="49"/>
        <v>1.0678062881410371</v>
      </c>
      <c r="N277" s="314">
        <v>2977.87</v>
      </c>
      <c r="O277" s="190">
        <v>2.74</v>
      </c>
      <c r="P277" s="197">
        <f t="shared" si="50"/>
        <v>9.7783805003390321E-3</v>
      </c>
      <c r="Q277" s="314">
        <f t="shared" si="51"/>
        <v>429.4402</v>
      </c>
      <c r="R277" s="190">
        <f t="shared" si="52"/>
        <v>16.259999999999998</v>
      </c>
      <c r="S277" s="192">
        <f t="shared" si="53"/>
        <v>5.8027907640698047E-2</v>
      </c>
      <c r="T277" s="190" t="s">
        <v>477</v>
      </c>
      <c r="U277" s="190" t="s">
        <v>714</v>
      </c>
      <c r="V277" s="190" t="s">
        <v>468</v>
      </c>
      <c r="W277" s="196">
        <v>1</v>
      </c>
      <c r="X277" s="190" t="s">
        <v>469</v>
      </c>
    </row>
    <row r="278" spans="2:24" hidden="1" x14ac:dyDescent="0.25">
      <c r="B278" s="528"/>
      <c r="C278" s="528"/>
      <c r="D278" s="245">
        <v>2</v>
      </c>
      <c r="E278" s="190" t="s">
        <v>492</v>
      </c>
      <c r="F278" s="314">
        <v>2225.71</v>
      </c>
      <c r="G278" s="190">
        <v>339.98</v>
      </c>
      <c r="H278" s="190">
        <v>339.98</v>
      </c>
      <c r="I278" s="198">
        <f t="shared" si="47"/>
        <v>1</v>
      </c>
      <c r="J278" s="190">
        <v>15.7</v>
      </c>
      <c r="K278" s="198">
        <f t="shared" si="48"/>
        <v>4.6179187011000641E-2</v>
      </c>
      <c r="L278" s="314">
        <v>156.74</v>
      </c>
      <c r="M278" s="198">
        <f t="shared" si="49"/>
        <v>1.0461791870110007</v>
      </c>
      <c r="N278" s="314">
        <v>2460.8200000000002</v>
      </c>
      <c r="O278" s="190">
        <v>1.5</v>
      </c>
      <c r="P278" s="197">
        <f t="shared" si="50"/>
        <v>4.4120242367198066E-3</v>
      </c>
      <c r="Q278" s="314">
        <f t="shared" si="51"/>
        <v>235.11</v>
      </c>
      <c r="R278" s="190">
        <f t="shared" si="52"/>
        <v>14.199999999999989</v>
      </c>
      <c r="S278" s="192">
        <f t="shared" si="53"/>
        <v>4.1767162774280803E-2</v>
      </c>
      <c r="T278" s="190" t="s">
        <v>477</v>
      </c>
      <c r="U278" s="190" t="s">
        <v>714</v>
      </c>
      <c r="V278" s="190" t="s">
        <v>468</v>
      </c>
      <c r="W278" s="196">
        <v>1</v>
      </c>
      <c r="X278" s="190" t="s">
        <v>469</v>
      </c>
    </row>
    <row r="279" spans="2:24" hidden="1" x14ac:dyDescent="0.25">
      <c r="B279" s="528"/>
      <c r="C279" s="528"/>
      <c r="D279" s="245">
        <v>3</v>
      </c>
      <c r="E279" s="190" t="s">
        <v>614</v>
      </c>
      <c r="F279" s="314">
        <v>1762.8300000000002</v>
      </c>
      <c r="G279" s="190">
        <v>250.39</v>
      </c>
      <c r="H279" s="190">
        <v>250.39</v>
      </c>
      <c r="I279" s="198">
        <f t="shared" si="47"/>
        <v>1</v>
      </c>
      <c r="J279" s="190">
        <v>24.98</v>
      </c>
      <c r="K279" s="198">
        <f t="shared" si="48"/>
        <v>9.976436758656497E-2</v>
      </c>
      <c r="L279" s="314">
        <v>95.34</v>
      </c>
      <c r="M279" s="198">
        <f t="shared" si="49"/>
        <v>1.0997643675865649</v>
      </c>
      <c r="N279" s="314">
        <v>2381.59</v>
      </c>
      <c r="O279" s="190">
        <v>6.49</v>
      </c>
      <c r="P279" s="197">
        <f t="shared" si="50"/>
        <v>2.591956547785455E-2</v>
      </c>
      <c r="Q279" s="314">
        <f t="shared" si="51"/>
        <v>618.75660000000005</v>
      </c>
      <c r="R279" s="190">
        <f t="shared" si="52"/>
        <v>18.490000000000016</v>
      </c>
      <c r="S279" s="192">
        <f t="shared" si="53"/>
        <v>7.3844802108710486E-2</v>
      </c>
      <c r="T279" s="190" t="s">
        <v>477</v>
      </c>
      <c r="U279" s="190" t="s">
        <v>714</v>
      </c>
      <c r="V279" s="190" t="s">
        <v>491</v>
      </c>
      <c r="W279" s="196">
        <v>1</v>
      </c>
      <c r="X279" s="190" t="s">
        <v>469</v>
      </c>
    </row>
    <row r="280" spans="2:24" hidden="1" x14ac:dyDescent="0.25">
      <c r="B280" s="528"/>
      <c r="C280" s="528"/>
      <c r="D280" s="245">
        <v>4</v>
      </c>
      <c r="E280" s="190" t="s">
        <v>648</v>
      </c>
      <c r="F280" s="314">
        <v>805.99</v>
      </c>
      <c r="G280" s="190">
        <v>444.15</v>
      </c>
      <c r="H280" s="190">
        <v>444.15</v>
      </c>
      <c r="I280" s="198">
        <f t="shared" si="47"/>
        <v>1</v>
      </c>
      <c r="J280" s="190">
        <v>14.94</v>
      </c>
      <c r="K280" s="198">
        <f t="shared" si="48"/>
        <v>3.3637284701114489E-2</v>
      </c>
      <c r="L280" s="314">
        <v>59.22</v>
      </c>
      <c r="M280" s="198">
        <f t="shared" si="49"/>
        <v>1.0336372847011144</v>
      </c>
      <c r="N280" s="314">
        <v>884.75</v>
      </c>
      <c r="O280" s="190">
        <v>1.33</v>
      </c>
      <c r="P280" s="197">
        <f t="shared" si="50"/>
        <v>2.9944838455476758E-3</v>
      </c>
      <c r="Q280" s="314">
        <f t="shared" si="51"/>
        <v>78.762600000000006</v>
      </c>
      <c r="R280" s="190">
        <f t="shared" si="52"/>
        <v>13.609999999999998</v>
      </c>
      <c r="S280" s="192">
        <f t="shared" si="53"/>
        <v>3.064280085556681E-2</v>
      </c>
      <c r="T280" s="190" t="s">
        <v>477</v>
      </c>
      <c r="U280" s="190" t="s">
        <v>714</v>
      </c>
      <c r="V280" s="190" t="s">
        <v>645</v>
      </c>
      <c r="W280" s="196">
        <v>1</v>
      </c>
      <c r="X280" s="190" t="s">
        <v>426</v>
      </c>
    </row>
    <row r="281" spans="2:24" hidden="1" x14ac:dyDescent="0.25">
      <c r="B281" s="528"/>
      <c r="C281" s="528"/>
      <c r="D281" s="245">
        <v>5</v>
      </c>
      <c r="E281" s="190" t="s">
        <v>497</v>
      </c>
      <c r="F281" s="314">
        <v>794.04</v>
      </c>
      <c r="G281" s="190">
        <v>207.81</v>
      </c>
      <c r="H281" s="190">
        <v>207.81</v>
      </c>
      <c r="I281" s="198">
        <f t="shared" si="47"/>
        <v>1</v>
      </c>
      <c r="J281" s="190">
        <v>12.78</v>
      </c>
      <c r="K281" s="198">
        <f t="shared" si="48"/>
        <v>6.1498484192291029E-2</v>
      </c>
      <c r="L281" s="314">
        <v>78</v>
      </c>
      <c r="M281" s="198">
        <f t="shared" si="49"/>
        <v>1.061498484192291</v>
      </c>
      <c r="N281" s="314">
        <v>996.84</v>
      </c>
      <c r="O281" s="190">
        <v>2.6</v>
      </c>
      <c r="P281" s="197">
        <f t="shared" si="50"/>
        <v>1.25114287089168E-2</v>
      </c>
      <c r="Q281" s="314">
        <f t="shared" si="51"/>
        <v>202.8</v>
      </c>
      <c r="R281" s="190">
        <f t="shared" si="52"/>
        <v>10.180000000000001</v>
      </c>
      <c r="S281" s="192">
        <f t="shared" si="53"/>
        <v>4.8987055483374245E-2</v>
      </c>
      <c r="T281" s="190" t="s">
        <v>477</v>
      </c>
      <c r="U281" s="190" t="s">
        <v>714</v>
      </c>
      <c r="V281" s="190" t="s">
        <v>632</v>
      </c>
      <c r="W281" s="196">
        <v>1</v>
      </c>
      <c r="X281" s="190" t="s">
        <v>469</v>
      </c>
    </row>
    <row r="282" spans="2:24" hidden="1" x14ac:dyDescent="0.25">
      <c r="B282" s="528"/>
      <c r="C282" s="528"/>
      <c r="D282" s="245">
        <v>6</v>
      </c>
      <c r="E282" s="190" t="s">
        <v>486</v>
      </c>
      <c r="F282" s="314">
        <v>791.61</v>
      </c>
      <c r="G282" s="190">
        <v>93.24</v>
      </c>
      <c r="H282" s="190">
        <v>93.24</v>
      </c>
      <c r="I282" s="198">
        <f t="shared" si="47"/>
        <v>1</v>
      </c>
      <c r="J282" s="190">
        <v>2.36</v>
      </c>
      <c r="K282" s="198">
        <f t="shared" si="48"/>
        <v>2.5311025311025311E-2</v>
      </c>
      <c r="L282" s="314">
        <v>410.16</v>
      </c>
      <c r="M282" s="198">
        <f t="shared" si="49"/>
        <v>1.0253110253110254</v>
      </c>
      <c r="N282" s="314">
        <v>967.98</v>
      </c>
      <c r="O282" s="190">
        <v>0.43</v>
      </c>
      <c r="P282" s="197">
        <f t="shared" si="50"/>
        <v>4.6117546117546123E-3</v>
      </c>
      <c r="Q282" s="314">
        <f t="shared" si="51"/>
        <v>176.36880000000002</v>
      </c>
      <c r="R282" s="190">
        <f t="shared" si="52"/>
        <v>1.9299999999999995</v>
      </c>
      <c r="S282" s="192">
        <f t="shared" si="53"/>
        <v>2.0699270699270696E-2</v>
      </c>
      <c r="T282" s="190" t="s">
        <v>477</v>
      </c>
      <c r="U282" s="190" t="s">
        <v>714</v>
      </c>
      <c r="V282" s="190" t="s">
        <v>489</v>
      </c>
      <c r="W282" s="196">
        <v>1</v>
      </c>
      <c r="X282" s="190" t="s">
        <v>469</v>
      </c>
    </row>
    <row r="283" spans="2:24" hidden="1" x14ac:dyDescent="0.25">
      <c r="B283" s="528"/>
      <c r="C283" s="528"/>
      <c r="D283" s="245">
        <v>7</v>
      </c>
      <c r="E283" s="190" t="s">
        <v>548</v>
      </c>
      <c r="F283" s="314">
        <v>790.81</v>
      </c>
      <c r="G283" s="190">
        <v>20.89</v>
      </c>
      <c r="H283" s="190">
        <v>20.89</v>
      </c>
      <c r="I283" s="198">
        <f t="shared" si="47"/>
        <v>1</v>
      </c>
      <c r="J283" s="190">
        <v>1.08</v>
      </c>
      <c r="K283" s="198">
        <f t="shared" si="48"/>
        <v>5.1699377692675921E-2</v>
      </c>
      <c r="L283" s="314">
        <v>930.36</v>
      </c>
      <c r="M283" s="198">
        <f t="shared" si="49"/>
        <v>1.0516993776926757</v>
      </c>
      <c r="N283" s="314">
        <v>1004.79</v>
      </c>
      <c r="O283" s="190">
        <v>0.23</v>
      </c>
      <c r="P283" s="197">
        <f t="shared" si="50"/>
        <v>1.1010052656773576E-2</v>
      </c>
      <c r="Q283" s="314">
        <f t="shared" si="51"/>
        <v>213.98280000000003</v>
      </c>
      <c r="R283" s="190">
        <f t="shared" si="52"/>
        <v>0.84999999999999831</v>
      </c>
      <c r="S283" s="192">
        <f t="shared" si="53"/>
        <v>4.0689325035902266E-2</v>
      </c>
      <c r="T283" s="190" t="s">
        <v>477</v>
      </c>
      <c r="U283" s="190" t="s">
        <v>714</v>
      </c>
      <c r="V283" s="190" t="s">
        <v>491</v>
      </c>
      <c r="W283" s="196">
        <v>1</v>
      </c>
      <c r="X283" s="190" t="s">
        <v>424</v>
      </c>
    </row>
    <row r="284" spans="2:24" hidden="1" x14ac:dyDescent="0.25">
      <c r="B284" s="528"/>
      <c r="C284" s="528"/>
      <c r="D284" s="245">
        <v>8</v>
      </c>
      <c r="E284" s="190" t="s">
        <v>496</v>
      </c>
      <c r="F284" s="314">
        <v>773.52</v>
      </c>
      <c r="G284" s="190">
        <v>70.260000000000005</v>
      </c>
      <c r="H284" s="190">
        <v>70.260000000000005</v>
      </c>
      <c r="I284" s="198">
        <f t="shared" si="47"/>
        <v>1</v>
      </c>
      <c r="J284" s="190">
        <v>2.99</v>
      </c>
      <c r="K284" s="198">
        <f t="shared" si="48"/>
        <v>4.2556219755194989E-2</v>
      </c>
      <c r="L284" s="314">
        <v>318.32</v>
      </c>
      <c r="M284" s="198">
        <f t="shared" si="49"/>
        <v>1.042556219755195</v>
      </c>
      <c r="N284" s="314">
        <v>951.78</v>
      </c>
      <c r="O284" s="190">
        <v>0.56000000000000005</v>
      </c>
      <c r="P284" s="197">
        <f t="shared" si="50"/>
        <v>7.970395673213778E-3</v>
      </c>
      <c r="Q284" s="314">
        <f t="shared" si="51"/>
        <v>178.25920000000002</v>
      </c>
      <c r="R284" s="190">
        <f t="shared" si="52"/>
        <v>2.4299999999999948</v>
      </c>
      <c r="S284" s="192">
        <f t="shared" si="53"/>
        <v>3.4585824081981138E-2</v>
      </c>
      <c r="T284" s="190" t="s">
        <v>477</v>
      </c>
      <c r="U284" s="190" t="s">
        <v>714</v>
      </c>
      <c r="V284" s="190" t="s">
        <v>489</v>
      </c>
      <c r="W284" s="196">
        <v>1</v>
      </c>
      <c r="X284" s="190" t="s">
        <v>424</v>
      </c>
    </row>
    <row r="285" spans="2:24" hidden="1" x14ac:dyDescent="0.25">
      <c r="B285" s="528"/>
      <c r="C285" s="528"/>
      <c r="D285" s="245">
        <v>9</v>
      </c>
      <c r="E285" s="190" t="s">
        <v>629</v>
      </c>
      <c r="F285" s="314">
        <v>771.61999999999989</v>
      </c>
      <c r="G285" s="190">
        <v>93.24</v>
      </c>
      <c r="H285" s="190">
        <v>93.24</v>
      </c>
      <c r="I285" s="198">
        <f t="shared" si="47"/>
        <v>1</v>
      </c>
      <c r="J285" s="190">
        <v>9.0500000000000007</v>
      </c>
      <c r="K285" s="198">
        <f t="shared" si="48"/>
        <v>9.7061347061347072E-2</v>
      </c>
      <c r="L285" s="314">
        <v>104.84</v>
      </c>
      <c r="M285" s="198">
        <f t="shared" si="49"/>
        <v>1.0970613470613471</v>
      </c>
      <c r="N285" s="314">
        <v>948.8</v>
      </c>
      <c r="O285" s="190">
        <v>1.69</v>
      </c>
      <c r="P285" s="197">
        <f t="shared" si="50"/>
        <v>1.8125268125268126E-2</v>
      </c>
      <c r="Q285" s="314">
        <f t="shared" si="51"/>
        <v>177.17959999999999</v>
      </c>
      <c r="R285" s="190">
        <f t="shared" si="52"/>
        <v>7.3599999999999977</v>
      </c>
      <c r="S285" s="192">
        <f t="shared" si="53"/>
        <v>7.8936078936078916E-2</v>
      </c>
      <c r="T285" s="190" t="s">
        <v>477</v>
      </c>
      <c r="U285" s="190" t="s">
        <v>714</v>
      </c>
      <c r="V285" s="190" t="s">
        <v>522</v>
      </c>
      <c r="W285" s="196">
        <v>1</v>
      </c>
      <c r="X285" s="190" t="s">
        <v>469</v>
      </c>
    </row>
    <row r="286" spans="2:24" hidden="1" x14ac:dyDescent="0.25">
      <c r="B286" s="528"/>
      <c r="C286" s="528"/>
      <c r="D286" s="245">
        <v>10</v>
      </c>
      <c r="E286" s="190" t="s">
        <v>644</v>
      </c>
      <c r="F286" s="314">
        <v>771.58999999999992</v>
      </c>
      <c r="G286" s="190">
        <v>226.06</v>
      </c>
      <c r="H286" s="190">
        <v>226.06</v>
      </c>
      <c r="I286" s="198">
        <f t="shared" si="47"/>
        <v>1</v>
      </c>
      <c r="J286" s="190">
        <v>21.15</v>
      </c>
      <c r="K286" s="198">
        <f t="shared" si="48"/>
        <v>9.3559232062284337E-2</v>
      </c>
      <c r="L286" s="314">
        <v>44.86</v>
      </c>
      <c r="M286" s="198">
        <f t="shared" si="49"/>
        <v>1.0935592320622844</v>
      </c>
      <c r="N286" s="314">
        <v>948.79</v>
      </c>
      <c r="O286" s="190">
        <v>3.95</v>
      </c>
      <c r="P286" s="197">
        <f t="shared" si="50"/>
        <v>1.7473237193665399E-2</v>
      </c>
      <c r="Q286" s="314">
        <f t="shared" si="51"/>
        <v>177.197</v>
      </c>
      <c r="R286" s="190">
        <f t="shared" si="52"/>
        <v>17.200000000000006</v>
      </c>
      <c r="S286" s="192">
        <f t="shared" si="53"/>
        <v>7.6085994868618972E-2</v>
      </c>
      <c r="T286" s="190" t="s">
        <v>477</v>
      </c>
      <c r="U286" s="190" t="s">
        <v>714</v>
      </c>
      <c r="V286" s="190" t="s">
        <v>531</v>
      </c>
      <c r="W286" s="196">
        <v>1</v>
      </c>
      <c r="X286" s="190" t="s">
        <v>469</v>
      </c>
    </row>
    <row r="287" spans="2:24" hidden="1" x14ac:dyDescent="0.25">
      <c r="B287" s="689">
        <v>45898</v>
      </c>
      <c r="C287" s="528" t="s">
        <v>326</v>
      </c>
      <c r="D287" s="245">
        <v>1</v>
      </c>
      <c r="E287" s="190" t="s">
        <v>486</v>
      </c>
      <c r="F287" s="314">
        <v>1792.4</v>
      </c>
      <c r="G287" s="190">
        <v>79.38</v>
      </c>
      <c r="H287" s="190">
        <v>82.1</v>
      </c>
      <c r="I287" s="198">
        <f t="shared" si="47"/>
        <v>1.0342655580750819</v>
      </c>
      <c r="J287" s="190">
        <v>2.02</v>
      </c>
      <c r="K287" s="198">
        <f t="shared" si="48"/>
        <v>2.5447215923406402E-2</v>
      </c>
      <c r="L287" s="314">
        <v>410.16</v>
      </c>
      <c r="M287" s="198">
        <f t="shared" si="49"/>
        <v>1.0597127739984882</v>
      </c>
      <c r="N287" s="314">
        <v>1944.16</v>
      </c>
      <c r="O287" s="190">
        <v>0.37</v>
      </c>
      <c r="P287" s="197">
        <f t="shared" si="50"/>
        <v>4.6611237087427568E-3</v>
      </c>
      <c r="Q287" s="314">
        <f t="shared" si="51"/>
        <v>151.75920000000002</v>
      </c>
      <c r="R287" s="190">
        <f t="shared" si="52"/>
        <v>4.3699999999999948</v>
      </c>
      <c r="S287" s="192">
        <f t="shared" si="53"/>
        <v>5.5051650289745464E-2</v>
      </c>
      <c r="T287" s="190" t="s">
        <v>477</v>
      </c>
      <c r="U287" s="190" t="s">
        <v>714</v>
      </c>
      <c r="V287" s="190" t="s">
        <v>468</v>
      </c>
      <c r="W287" s="196">
        <v>1</v>
      </c>
      <c r="X287" s="190" t="s">
        <v>469</v>
      </c>
    </row>
    <row r="288" spans="2:24" hidden="1" x14ac:dyDescent="0.25">
      <c r="B288" s="528"/>
      <c r="C288" s="528"/>
      <c r="D288" s="245">
        <v>2</v>
      </c>
      <c r="E288" s="190" t="s">
        <v>559</v>
      </c>
      <c r="F288" s="314">
        <v>1474.7</v>
      </c>
      <c r="G288" s="190">
        <v>143.13</v>
      </c>
      <c r="H288" s="190">
        <v>143.13</v>
      </c>
      <c r="I288" s="198">
        <f t="shared" si="47"/>
        <v>1</v>
      </c>
      <c r="J288" s="190">
        <v>14.3</v>
      </c>
      <c r="K288" s="198">
        <f t="shared" si="48"/>
        <v>9.9909173478655772E-2</v>
      </c>
      <c r="L288" s="314">
        <v>194.04</v>
      </c>
      <c r="M288" s="198">
        <f t="shared" si="49"/>
        <v>1.0999091734786559</v>
      </c>
      <c r="N288" s="314">
        <v>2774.77</v>
      </c>
      <c r="O288" s="190">
        <v>6.7</v>
      </c>
      <c r="P288" s="197">
        <f t="shared" si="50"/>
        <v>4.6810591769719835E-2</v>
      </c>
      <c r="Q288" s="314">
        <f t="shared" si="51"/>
        <v>1300.068</v>
      </c>
      <c r="R288" s="190">
        <f t="shared" si="52"/>
        <v>7.6000000000000112</v>
      </c>
      <c r="S288" s="192">
        <f t="shared" si="53"/>
        <v>5.3098581708936013E-2</v>
      </c>
      <c r="T288" s="190" t="s">
        <v>477</v>
      </c>
      <c r="U288" s="190" t="s">
        <v>714</v>
      </c>
      <c r="V288" s="190" t="s">
        <v>468</v>
      </c>
      <c r="W288" s="196">
        <v>1</v>
      </c>
      <c r="X288" s="190" t="s">
        <v>435</v>
      </c>
    </row>
    <row r="289" spans="2:24" hidden="1" x14ac:dyDescent="0.25">
      <c r="B289" s="528"/>
      <c r="C289" s="528"/>
      <c r="D289" s="245">
        <v>3</v>
      </c>
      <c r="E289" s="190" t="s">
        <v>660</v>
      </c>
      <c r="F289" s="314">
        <v>1129.18</v>
      </c>
      <c r="G289" s="190">
        <v>85.88</v>
      </c>
      <c r="H289" s="190">
        <v>87.6</v>
      </c>
      <c r="I289" s="198">
        <f t="shared" si="47"/>
        <v>1.0200279459711226</v>
      </c>
      <c r="J289" s="190">
        <v>3.94</v>
      </c>
      <c r="K289" s="198">
        <f t="shared" si="48"/>
        <v>4.5877969259431765E-2</v>
      </c>
      <c r="L289" s="314">
        <v>228.58</v>
      </c>
      <c r="M289" s="198">
        <f t="shared" si="49"/>
        <v>1.0659059152305543</v>
      </c>
      <c r="N289" s="314">
        <v>1293.76</v>
      </c>
      <c r="O289" s="190">
        <v>0.72</v>
      </c>
      <c r="P289" s="197">
        <f t="shared" si="50"/>
        <v>8.3837913367489515E-3</v>
      </c>
      <c r="Q289" s="314">
        <f t="shared" si="51"/>
        <v>164.57759999999999</v>
      </c>
      <c r="R289" s="190">
        <f t="shared" si="52"/>
        <v>4.9399999999999968</v>
      </c>
      <c r="S289" s="192">
        <f t="shared" si="53"/>
        <v>5.7522123893805274E-2</v>
      </c>
      <c r="T289" s="190" t="s">
        <v>477</v>
      </c>
      <c r="U289" s="190" t="s">
        <v>714</v>
      </c>
      <c r="V289" s="190" t="s">
        <v>491</v>
      </c>
      <c r="W289" s="196">
        <v>1</v>
      </c>
      <c r="X289" s="190" t="s">
        <v>634</v>
      </c>
    </row>
    <row r="290" spans="2:24" hidden="1" x14ac:dyDescent="0.25">
      <c r="B290" s="528"/>
      <c r="C290" s="528"/>
      <c r="D290" s="245">
        <v>4</v>
      </c>
      <c r="E290" s="190" t="s">
        <v>548</v>
      </c>
      <c r="F290" s="314">
        <v>1037.3499999999999</v>
      </c>
      <c r="G290" s="190">
        <v>20.6</v>
      </c>
      <c r="H290" s="190">
        <v>20.98</v>
      </c>
      <c r="I290" s="198">
        <f t="shared" si="47"/>
        <v>1.0184466019417475</v>
      </c>
      <c r="J290" s="190">
        <v>0.9</v>
      </c>
      <c r="K290" s="198">
        <f t="shared" si="48"/>
        <v>4.3689320388349516E-2</v>
      </c>
      <c r="L290" s="314">
        <v>930.36</v>
      </c>
      <c r="M290" s="198">
        <f t="shared" si="49"/>
        <v>1.062135922330097</v>
      </c>
      <c r="N290" s="314">
        <v>1190.8599999999999</v>
      </c>
      <c r="O290" s="190">
        <v>0.16500000000000001</v>
      </c>
      <c r="P290" s="197">
        <f t="shared" si="50"/>
        <v>8.0097087378640779E-3</v>
      </c>
      <c r="Q290" s="314">
        <f t="shared" si="51"/>
        <v>153.5094</v>
      </c>
      <c r="R290" s="190">
        <f t="shared" si="52"/>
        <v>1.1149999999999975</v>
      </c>
      <c r="S290" s="192">
        <f t="shared" si="53"/>
        <v>5.4126213592232887E-2</v>
      </c>
      <c r="T290" s="190" t="s">
        <v>477</v>
      </c>
      <c r="U290" s="190" t="s">
        <v>714</v>
      </c>
      <c r="V290" s="190" t="s">
        <v>645</v>
      </c>
      <c r="W290" s="196">
        <v>1</v>
      </c>
      <c r="X290" s="190" t="s">
        <v>424</v>
      </c>
    </row>
    <row r="291" spans="2:24" hidden="1" x14ac:dyDescent="0.25">
      <c r="B291" s="528"/>
      <c r="C291" s="528"/>
      <c r="D291" s="245">
        <v>5</v>
      </c>
      <c r="E291" s="190" t="s">
        <v>497</v>
      </c>
      <c r="F291" s="314">
        <v>703.56000000000006</v>
      </c>
      <c r="G291" s="190">
        <v>169.28</v>
      </c>
      <c r="H291" s="190">
        <v>169.28</v>
      </c>
      <c r="I291" s="198">
        <f t="shared" si="47"/>
        <v>1</v>
      </c>
      <c r="J291" s="190">
        <v>10.98</v>
      </c>
      <c r="K291" s="198">
        <f t="shared" si="48"/>
        <v>6.4862948960302466E-2</v>
      </c>
      <c r="L291" s="314">
        <v>78</v>
      </c>
      <c r="M291" s="198">
        <f t="shared" si="49"/>
        <v>1.0648629489603023</v>
      </c>
      <c r="N291" s="314">
        <v>856.44</v>
      </c>
      <c r="O291" s="190">
        <v>1.96</v>
      </c>
      <c r="P291" s="197">
        <f t="shared" si="50"/>
        <v>1.1578449905482041E-2</v>
      </c>
      <c r="Q291" s="314">
        <f t="shared" si="51"/>
        <v>152.88</v>
      </c>
      <c r="R291" s="190">
        <f t="shared" si="52"/>
        <v>9.0199999999999889</v>
      </c>
      <c r="S291" s="192">
        <f t="shared" si="53"/>
        <v>5.3284499054820349E-2</v>
      </c>
      <c r="T291" s="190" t="s">
        <v>477</v>
      </c>
      <c r="U291" s="190" t="s">
        <v>714</v>
      </c>
      <c r="V291" s="190" t="s">
        <v>632</v>
      </c>
      <c r="W291" s="196">
        <v>1</v>
      </c>
      <c r="X291" s="190" t="s">
        <v>469</v>
      </c>
    </row>
    <row r="292" spans="2:24" hidden="1" x14ac:dyDescent="0.25">
      <c r="B292" s="528"/>
      <c r="C292" s="528"/>
      <c r="D292" s="245">
        <v>6</v>
      </c>
      <c r="E292" s="190" t="s">
        <v>490</v>
      </c>
      <c r="F292" s="314">
        <v>682.86</v>
      </c>
      <c r="G292" s="190">
        <v>117.41</v>
      </c>
      <c r="H292" s="190">
        <v>117.41</v>
      </c>
      <c r="I292" s="198">
        <f t="shared" si="47"/>
        <v>1</v>
      </c>
      <c r="J292" s="190">
        <v>6.56</v>
      </c>
      <c r="K292" s="198">
        <f t="shared" si="48"/>
        <v>5.5872583255259345E-2</v>
      </c>
      <c r="L292" s="314">
        <v>127.4</v>
      </c>
      <c r="M292" s="198">
        <f t="shared" si="49"/>
        <v>1.0558725832552593</v>
      </c>
      <c r="N292" s="314">
        <v>835.74</v>
      </c>
      <c r="O292" s="190">
        <v>1.2</v>
      </c>
      <c r="P292" s="197">
        <f t="shared" si="50"/>
        <v>1.0220594497913295E-2</v>
      </c>
      <c r="Q292" s="314">
        <f t="shared" si="51"/>
        <v>152.88</v>
      </c>
      <c r="R292" s="190">
        <f t="shared" si="52"/>
        <v>5.3600000000000021</v>
      </c>
      <c r="S292" s="192">
        <f t="shared" si="53"/>
        <v>4.5651988757346072E-2</v>
      </c>
      <c r="T292" s="190" t="s">
        <v>477</v>
      </c>
      <c r="U292" s="190" t="s">
        <v>714</v>
      </c>
      <c r="V292" s="190" t="s">
        <v>489</v>
      </c>
      <c r="W292" s="196">
        <v>1</v>
      </c>
      <c r="X292" s="190" t="s">
        <v>469</v>
      </c>
    </row>
    <row r="293" spans="2:24" hidden="1" x14ac:dyDescent="0.25">
      <c r="B293" s="528"/>
      <c r="C293" s="528"/>
      <c r="D293" s="245">
        <v>7</v>
      </c>
      <c r="E293" s="190" t="s">
        <v>614</v>
      </c>
      <c r="F293" s="314">
        <v>676.91</v>
      </c>
      <c r="G293" s="190">
        <v>199.66</v>
      </c>
      <c r="H293" s="190">
        <v>199.66</v>
      </c>
      <c r="I293" s="198">
        <f t="shared" si="47"/>
        <v>1</v>
      </c>
      <c r="J293" s="190">
        <v>8.74</v>
      </c>
      <c r="K293" s="198">
        <f t="shared" si="48"/>
        <v>4.3774416508063713E-2</v>
      </c>
      <c r="L293" s="314">
        <v>95.34</v>
      </c>
      <c r="M293" s="198">
        <f t="shared" si="49"/>
        <v>1.0437744165080638</v>
      </c>
      <c r="N293" s="314">
        <v>833.27</v>
      </c>
      <c r="O293" s="190">
        <v>1.64</v>
      </c>
      <c r="P293" s="197">
        <f t="shared" si="50"/>
        <v>8.2139637383552028E-3</v>
      </c>
      <c r="Q293" s="314">
        <f t="shared" si="51"/>
        <v>156.35759999999999</v>
      </c>
      <c r="R293" s="190">
        <f t="shared" si="52"/>
        <v>7.1000000000000094</v>
      </c>
      <c r="S293" s="192">
        <f t="shared" si="53"/>
        <v>3.5560452769708553E-2</v>
      </c>
      <c r="T293" s="190" t="s">
        <v>477</v>
      </c>
      <c r="U293" s="190" t="s">
        <v>714</v>
      </c>
      <c r="V293" s="190" t="s">
        <v>491</v>
      </c>
      <c r="W293" s="196">
        <v>1</v>
      </c>
      <c r="X293" s="190" t="s">
        <v>469</v>
      </c>
    </row>
    <row r="294" spans="2:24" hidden="1" x14ac:dyDescent="0.25">
      <c r="B294" s="528"/>
      <c r="C294" s="528"/>
      <c r="D294" s="245">
        <v>8</v>
      </c>
      <c r="E294" s="190" t="s">
        <v>545</v>
      </c>
      <c r="F294" s="314">
        <v>664.56999999999994</v>
      </c>
      <c r="G294" s="190">
        <v>115.36</v>
      </c>
      <c r="H294" s="190">
        <v>115.36</v>
      </c>
      <c r="I294" s="198">
        <f t="shared" si="47"/>
        <v>1</v>
      </c>
      <c r="J294" s="190">
        <v>4.91</v>
      </c>
      <c r="K294" s="198">
        <f t="shared" si="48"/>
        <v>4.2562413314840501E-2</v>
      </c>
      <c r="L294" s="314">
        <v>166.56</v>
      </c>
      <c r="M294" s="198">
        <f t="shared" si="49"/>
        <v>1.0425624133148406</v>
      </c>
      <c r="N294" s="314">
        <v>817.81</v>
      </c>
      <c r="O294" s="190">
        <v>0.92</v>
      </c>
      <c r="P294" s="197">
        <f t="shared" si="50"/>
        <v>7.9750346740638002E-3</v>
      </c>
      <c r="Q294" s="314">
        <f t="shared" si="51"/>
        <v>153.23520000000002</v>
      </c>
      <c r="R294" s="190">
        <f t="shared" si="52"/>
        <v>3.9899999999999967</v>
      </c>
      <c r="S294" s="192">
        <f t="shared" si="53"/>
        <v>3.458737864077667E-2</v>
      </c>
      <c r="T294" s="190" t="s">
        <v>477</v>
      </c>
      <c r="U294" s="190" t="s">
        <v>714</v>
      </c>
      <c r="V294" s="190" t="s">
        <v>489</v>
      </c>
      <c r="W294" s="196">
        <v>1</v>
      </c>
      <c r="X294" s="190" t="s">
        <v>461</v>
      </c>
    </row>
    <row r="295" spans="2:24" hidden="1" x14ac:dyDescent="0.25">
      <c r="B295" s="528"/>
      <c r="C295" s="528"/>
      <c r="D295" s="245">
        <v>9</v>
      </c>
      <c r="E295" s="190" t="s">
        <v>544</v>
      </c>
      <c r="F295" s="314">
        <v>664.53</v>
      </c>
      <c r="G295" s="190">
        <v>195.34</v>
      </c>
      <c r="H295" s="190">
        <v>195.34</v>
      </c>
      <c r="I295" s="198">
        <f t="shared" si="47"/>
        <v>1</v>
      </c>
      <c r="J295" s="190">
        <v>5.22</v>
      </c>
      <c r="K295" s="198">
        <f t="shared" si="48"/>
        <v>2.6722637452646667E-2</v>
      </c>
      <c r="L295" s="314">
        <v>156.72999999999999</v>
      </c>
      <c r="M295" s="198">
        <f t="shared" si="49"/>
        <v>1.0267226374526466</v>
      </c>
      <c r="N295" s="314">
        <v>818.13</v>
      </c>
      <c r="O295" s="190">
        <v>0.98</v>
      </c>
      <c r="P295" s="197">
        <f t="shared" si="50"/>
        <v>5.0168936213781101E-3</v>
      </c>
      <c r="Q295" s="314">
        <f t="shared" si="51"/>
        <v>153.59539999999998</v>
      </c>
      <c r="R295" s="190">
        <f t="shared" si="52"/>
        <v>4.2399999999999984</v>
      </c>
      <c r="S295" s="192">
        <f t="shared" si="53"/>
        <v>2.170574383126855E-2</v>
      </c>
      <c r="T295" s="190" t="s">
        <v>477</v>
      </c>
      <c r="U295" s="190" t="s">
        <v>714</v>
      </c>
      <c r="V295" s="190" t="s">
        <v>522</v>
      </c>
      <c r="W295" s="196">
        <v>1</v>
      </c>
      <c r="X295" s="190" t="s">
        <v>469</v>
      </c>
    </row>
    <row r="296" spans="2:24" hidden="1" x14ac:dyDescent="0.25">
      <c r="B296" s="528"/>
      <c r="C296" s="528"/>
      <c r="D296" s="245">
        <v>10</v>
      </c>
      <c r="E296" s="190" t="s">
        <v>644</v>
      </c>
      <c r="F296" s="314">
        <v>663.03</v>
      </c>
      <c r="G296" s="190">
        <v>201.74</v>
      </c>
      <c r="H296" s="190">
        <v>201.74</v>
      </c>
      <c r="I296" s="198">
        <f t="shared" si="47"/>
        <v>1</v>
      </c>
      <c r="J296" s="190">
        <v>18.190000000000001</v>
      </c>
      <c r="K296" s="198">
        <f t="shared" si="48"/>
        <v>9.0165559631208494E-2</v>
      </c>
      <c r="L296" s="314">
        <v>44.86</v>
      </c>
      <c r="M296" s="198">
        <f t="shared" si="49"/>
        <v>1.0901655596312085</v>
      </c>
      <c r="N296" s="314">
        <v>816</v>
      </c>
      <c r="O296" s="190">
        <v>3.41</v>
      </c>
      <c r="P296" s="197">
        <f t="shared" si="50"/>
        <v>1.6902944383860415E-2</v>
      </c>
      <c r="Q296" s="314">
        <f t="shared" si="51"/>
        <v>152.9726</v>
      </c>
      <c r="R296" s="190">
        <f t="shared" si="52"/>
        <v>14.779999999999998</v>
      </c>
      <c r="S296" s="192">
        <f t="shared" si="53"/>
        <v>7.3262615247348062E-2</v>
      </c>
      <c r="T296" s="190" t="s">
        <v>477</v>
      </c>
      <c r="U296" s="190" t="s">
        <v>714</v>
      </c>
      <c r="V296" s="190" t="s">
        <v>531</v>
      </c>
      <c r="W296" s="196">
        <v>1</v>
      </c>
      <c r="X296" s="190" t="s">
        <v>469</v>
      </c>
    </row>
    <row r="297" spans="2:24" hidden="1" x14ac:dyDescent="0.25">
      <c r="B297" s="689">
        <v>45899</v>
      </c>
      <c r="C297" s="528" t="s">
        <v>321</v>
      </c>
      <c r="D297" s="245">
        <v>1</v>
      </c>
      <c r="E297" s="190" t="s">
        <v>515</v>
      </c>
      <c r="F297" s="314">
        <v>2503.56</v>
      </c>
      <c r="G297" s="190">
        <v>338.52</v>
      </c>
      <c r="H297" s="190">
        <v>338.52</v>
      </c>
      <c r="I297" s="198">
        <f t="shared" si="47"/>
        <v>1</v>
      </c>
      <c r="J297" s="190">
        <v>19.5</v>
      </c>
      <c r="K297" s="198">
        <f t="shared" si="48"/>
        <v>5.7603686635944701E-2</v>
      </c>
      <c r="L297" s="314">
        <v>133.88</v>
      </c>
      <c r="M297" s="198">
        <f t="shared" si="49"/>
        <v>1.0576036866359446</v>
      </c>
      <c r="N297" s="314">
        <v>2610.66</v>
      </c>
      <c r="O297" s="190">
        <v>0.8</v>
      </c>
      <c r="P297" s="197">
        <f t="shared" si="50"/>
        <v>2.363228169679783E-3</v>
      </c>
      <c r="Q297" s="314">
        <f t="shared" si="51"/>
        <v>107.104</v>
      </c>
      <c r="R297" s="190">
        <f t="shared" si="52"/>
        <v>18.7</v>
      </c>
      <c r="S297" s="192">
        <f t="shared" si="53"/>
        <v>5.5240458466264922E-2</v>
      </c>
      <c r="T297" s="190" t="s">
        <v>477</v>
      </c>
      <c r="U297" s="190" t="s">
        <v>714</v>
      </c>
      <c r="V297" s="190" t="s">
        <v>645</v>
      </c>
      <c r="W297" s="196">
        <v>1</v>
      </c>
      <c r="X297" s="190" t="s">
        <v>413</v>
      </c>
    </row>
    <row r="298" spans="2:24" hidden="1" x14ac:dyDescent="0.25">
      <c r="B298" s="528"/>
      <c r="C298" s="528"/>
      <c r="D298" s="245">
        <v>2</v>
      </c>
      <c r="E298" s="190" t="s">
        <v>492</v>
      </c>
      <c r="F298" s="314">
        <v>2141.0600000000004</v>
      </c>
      <c r="G298" s="190">
        <v>300.18</v>
      </c>
      <c r="H298" s="190">
        <v>300.18</v>
      </c>
      <c r="I298" s="198">
        <f t="shared" si="47"/>
        <v>1</v>
      </c>
      <c r="J298" s="190">
        <v>17.29</v>
      </c>
      <c r="K298" s="198">
        <f t="shared" si="48"/>
        <v>5.7598774068891995E-2</v>
      </c>
      <c r="L298" s="314">
        <v>156.74</v>
      </c>
      <c r="M298" s="198">
        <f t="shared" si="49"/>
        <v>1.0575987740688921</v>
      </c>
      <c r="N298" s="314">
        <v>2710.03</v>
      </c>
      <c r="O298" s="190">
        <v>3.63</v>
      </c>
      <c r="P298" s="197">
        <f t="shared" si="50"/>
        <v>1.2092744353387967E-2</v>
      </c>
      <c r="Q298" s="314">
        <f t="shared" si="51"/>
        <v>568.96620000000007</v>
      </c>
      <c r="R298" s="190">
        <f t="shared" si="52"/>
        <v>13.660000000000021</v>
      </c>
      <c r="S298" s="192">
        <f t="shared" si="53"/>
        <v>4.5506029715504104E-2</v>
      </c>
      <c r="T298" s="190" t="s">
        <v>477</v>
      </c>
      <c r="U298" s="190" t="s">
        <v>714</v>
      </c>
      <c r="V298" s="190" t="s">
        <v>468</v>
      </c>
      <c r="W298" s="196">
        <v>1</v>
      </c>
      <c r="X298" s="190" t="s">
        <v>469</v>
      </c>
    </row>
    <row r="299" spans="2:24" hidden="1" x14ac:dyDescent="0.25">
      <c r="B299" s="528"/>
      <c r="C299" s="528"/>
      <c r="D299" s="245">
        <v>3</v>
      </c>
      <c r="E299" s="190" t="s">
        <v>465</v>
      </c>
      <c r="F299" s="314">
        <v>2084.25</v>
      </c>
      <c r="G299" s="190">
        <v>41.95</v>
      </c>
      <c r="H299" s="190">
        <v>41.95</v>
      </c>
      <c r="I299" s="198">
        <f t="shared" si="47"/>
        <v>1</v>
      </c>
      <c r="J299" s="190">
        <v>2.69</v>
      </c>
      <c r="K299" s="198">
        <f t="shared" si="48"/>
        <v>6.4123957091775916E-2</v>
      </c>
      <c r="L299" s="314">
        <v>814.16</v>
      </c>
      <c r="M299" s="198">
        <f t="shared" si="49"/>
        <v>1.0641239570917758</v>
      </c>
      <c r="N299" s="314">
        <v>2190.09</v>
      </c>
      <c r="O299" s="190">
        <v>0.13</v>
      </c>
      <c r="P299" s="197">
        <f t="shared" si="50"/>
        <v>3.0989272943980927E-3</v>
      </c>
      <c r="Q299" s="314">
        <f t="shared" si="51"/>
        <v>105.8408</v>
      </c>
      <c r="R299" s="190">
        <f t="shared" si="52"/>
        <v>2.5599999999999978</v>
      </c>
      <c r="S299" s="192">
        <f t="shared" si="53"/>
        <v>6.1025029797377776E-2</v>
      </c>
      <c r="T299" s="190" t="s">
        <v>477</v>
      </c>
      <c r="U299" s="190" t="s">
        <v>714</v>
      </c>
      <c r="V299" s="190" t="s">
        <v>489</v>
      </c>
      <c r="W299" s="196">
        <v>1</v>
      </c>
      <c r="X299" s="190" t="s">
        <v>414</v>
      </c>
    </row>
    <row r="300" spans="2:24" hidden="1" x14ac:dyDescent="0.25">
      <c r="B300" s="528"/>
      <c r="C300" s="528"/>
      <c r="D300" s="245">
        <v>4</v>
      </c>
      <c r="E300" s="190" t="s">
        <v>544</v>
      </c>
      <c r="F300" s="314">
        <v>1736.5600000000002</v>
      </c>
      <c r="G300" s="190">
        <v>204.07</v>
      </c>
      <c r="H300" s="190">
        <v>204.07</v>
      </c>
      <c r="I300" s="198">
        <f t="shared" si="47"/>
        <v>1</v>
      </c>
      <c r="J300" s="190">
        <v>11.76</v>
      </c>
      <c r="K300" s="198">
        <f t="shared" si="48"/>
        <v>5.7627284755231052E-2</v>
      </c>
      <c r="L300" s="314">
        <v>156.72999999999999</v>
      </c>
      <c r="M300" s="198">
        <f t="shared" si="49"/>
        <v>1.057627284755231</v>
      </c>
      <c r="N300" s="314">
        <v>1843.14</v>
      </c>
      <c r="O300" s="190">
        <v>0.68</v>
      </c>
      <c r="P300" s="197">
        <f t="shared" si="50"/>
        <v>3.3321899348262855E-3</v>
      </c>
      <c r="Q300" s="314">
        <f t="shared" si="51"/>
        <v>106.57640000000001</v>
      </c>
      <c r="R300" s="190">
        <f t="shared" si="52"/>
        <v>11.079999999999991</v>
      </c>
      <c r="S300" s="192">
        <f t="shared" si="53"/>
        <v>5.4295094820404718E-2</v>
      </c>
      <c r="T300" s="190" t="s">
        <v>477</v>
      </c>
      <c r="U300" s="190" t="s">
        <v>714</v>
      </c>
      <c r="V300" s="190" t="s">
        <v>468</v>
      </c>
      <c r="W300" s="196">
        <v>1</v>
      </c>
      <c r="X300" s="190" t="s">
        <v>469</v>
      </c>
    </row>
    <row r="301" spans="2:24" hidden="1" x14ac:dyDescent="0.25">
      <c r="B301" s="528"/>
      <c r="C301" s="528"/>
      <c r="D301" s="245">
        <v>5</v>
      </c>
      <c r="E301" s="190" t="s">
        <v>481</v>
      </c>
      <c r="F301" s="314">
        <v>1371.1</v>
      </c>
      <c r="G301" s="190">
        <v>296.60000000000002</v>
      </c>
      <c r="H301" s="190">
        <v>296.60000000000002</v>
      </c>
      <c r="I301" s="198">
        <f t="shared" si="47"/>
        <v>1</v>
      </c>
      <c r="J301" s="190">
        <v>13.29</v>
      </c>
      <c r="K301" s="198">
        <f t="shared" si="48"/>
        <v>4.4807821982467966E-2</v>
      </c>
      <c r="L301" s="314">
        <v>111.2</v>
      </c>
      <c r="M301" s="198">
        <f t="shared" si="49"/>
        <v>1.0448078219824681</v>
      </c>
      <c r="N301" s="314">
        <v>1477.85</v>
      </c>
      <c r="O301" s="190">
        <v>0.96</v>
      </c>
      <c r="P301" s="197">
        <f t="shared" si="50"/>
        <v>3.2366824005394465E-3</v>
      </c>
      <c r="Q301" s="314">
        <f t="shared" si="51"/>
        <v>106.752</v>
      </c>
      <c r="R301" s="190">
        <f t="shared" si="52"/>
        <v>12.33000000000002</v>
      </c>
      <c r="S301" s="192">
        <f t="shared" si="53"/>
        <v>4.1571139581928589E-2</v>
      </c>
      <c r="T301" s="190" t="s">
        <v>477</v>
      </c>
      <c r="U301" s="190" t="s">
        <v>714</v>
      </c>
      <c r="V301" s="190" t="s">
        <v>491</v>
      </c>
      <c r="W301" s="196">
        <v>1</v>
      </c>
      <c r="X301" s="190" t="s">
        <v>429</v>
      </c>
    </row>
    <row r="302" spans="2:24" hidden="1" x14ac:dyDescent="0.25">
      <c r="B302" s="528"/>
      <c r="C302" s="528"/>
      <c r="D302" s="245">
        <v>6</v>
      </c>
      <c r="E302" s="190" t="s">
        <v>496</v>
      </c>
      <c r="F302" s="314">
        <v>1219.1600000000001</v>
      </c>
      <c r="G302" s="190">
        <v>81.33</v>
      </c>
      <c r="H302" s="190">
        <v>81.33</v>
      </c>
      <c r="I302" s="198">
        <f t="shared" si="47"/>
        <v>1</v>
      </c>
      <c r="J302" s="190">
        <v>4.17</v>
      </c>
      <c r="K302" s="198">
        <f t="shared" si="48"/>
        <v>5.1272593139063079E-2</v>
      </c>
      <c r="L302" s="314">
        <v>318.32</v>
      </c>
      <c r="M302" s="198">
        <f t="shared" si="49"/>
        <v>1.0512725931390632</v>
      </c>
      <c r="N302" s="314">
        <v>1327.39</v>
      </c>
      <c r="O302" s="190">
        <v>0.34</v>
      </c>
      <c r="P302" s="197">
        <f t="shared" si="50"/>
        <v>4.1804992007869182E-3</v>
      </c>
      <c r="Q302" s="314">
        <f t="shared" si="51"/>
        <v>108.22880000000001</v>
      </c>
      <c r="R302" s="190">
        <f t="shared" si="52"/>
        <v>3.8300000000000018</v>
      </c>
      <c r="S302" s="192">
        <f t="shared" si="53"/>
        <v>4.7092093938276181E-2</v>
      </c>
      <c r="T302" s="190" t="s">
        <v>477</v>
      </c>
      <c r="U302" s="190" t="s">
        <v>714</v>
      </c>
      <c r="V302" s="190" t="s">
        <v>489</v>
      </c>
      <c r="W302" s="196">
        <v>1</v>
      </c>
      <c r="X302" s="190" t="s">
        <v>424</v>
      </c>
    </row>
    <row r="303" spans="2:24" hidden="1" x14ac:dyDescent="0.25">
      <c r="B303" s="528"/>
      <c r="C303" s="528"/>
      <c r="D303" s="245">
        <v>7</v>
      </c>
      <c r="E303" s="190" t="s">
        <v>470</v>
      </c>
      <c r="F303" s="314">
        <v>1189.9000000000001</v>
      </c>
      <c r="G303" s="190">
        <v>135.19999999999999</v>
      </c>
      <c r="H303" s="190">
        <v>135.19999999999999</v>
      </c>
      <c r="I303" s="198">
        <f t="shared" si="47"/>
        <v>1</v>
      </c>
      <c r="J303" s="190">
        <v>7.79</v>
      </c>
      <c r="K303" s="198">
        <f t="shared" si="48"/>
        <v>5.7618343195266278E-2</v>
      </c>
      <c r="L303" s="314">
        <v>166.42</v>
      </c>
      <c r="M303" s="198">
        <f t="shared" si="49"/>
        <v>1.0576183431952662</v>
      </c>
      <c r="N303" s="314">
        <v>1296.4100000000001</v>
      </c>
      <c r="O303" s="190">
        <v>0.64</v>
      </c>
      <c r="P303" s="197">
        <f t="shared" si="50"/>
        <v>4.7337278106508885E-3</v>
      </c>
      <c r="Q303" s="314">
        <f t="shared" si="51"/>
        <v>106.50879999999999</v>
      </c>
      <c r="R303" s="190">
        <f t="shared" si="52"/>
        <v>7.1499999999999924</v>
      </c>
      <c r="S303" s="192">
        <f t="shared" si="53"/>
        <v>5.2884615384615336E-2</v>
      </c>
      <c r="T303" s="190" t="s">
        <v>477</v>
      </c>
      <c r="U303" s="190" t="s">
        <v>714</v>
      </c>
      <c r="V303" s="190" t="s">
        <v>491</v>
      </c>
      <c r="W303" s="196">
        <v>1</v>
      </c>
      <c r="X303" s="190" t="s">
        <v>433</v>
      </c>
    </row>
    <row r="304" spans="2:24" hidden="1" x14ac:dyDescent="0.25">
      <c r="B304" s="528"/>
      <c r="C304" s="528"/>
      <c r="D304" s="245">
        <v>8</v>
      </c>
      <c r="E304" s="190" t="s">
        <v>486</v>
      </c>
      <c r="F304" s="314">
        <v>1164.8599999999999</v>
      </c>
      <c r="G304" s="190">
        <v>80.84</v>
      </c>
      <c r="H304" s="190">
        <v>80.84</v>
      </c>
      <c r="I304" s="198">
        <f t="shared" si="47"/>
        <v>1</v>
      </c>
      <c r="J304" s="190">
        <v>3.1</v>
      </c>
      <c r="K304" s="198">
        <f t="shared" si="48"/>
        <v>3.8347352795645717E-2</v>
      </c>
      <c r="L304" s="314">
        <v>410.16</v>
      </c>
      <c r="M304" s="198">
        <f t="shared" si="49"/>
        <v>1.0383473527956457</v>
      </c>
      <c r="N304" s="314">
        <v>1271.5</v>
      </c>
      <c r="O304" s="190">
        <v>0.26</v>
      </c>
      <c r="P304" s="197">
        <f t="shared" si="50"/>
        <v>3.2162295893122216E-3</v>
      </c>
      <c r="Q304" s="314">
        <f t="shared" si="51"/>
        <v>106.64160000000001</v>
      </c>
      <c r="R304" s="190">
        <f t="shared" si="52"/>
        <v>2.8399999999999945</v>
      </c>
      <c r="S304" s="192">
        <f t="shared" si="53"/>
        <v>3.513112320633343E-2</v>
      </c>
      <c r="T304" s="190" t="s">
        <v>477</v>
      </c>
      <c r="U304" s="190" t="s">
        <v>714</v>
      </c>
      <c r="V304" s="190" t="s">
        <v>645</v>
      </c>
      <c r="W304" s="196">
        <v>1</v>
      </c>
      <c r="X304" s="190" t="s">
        <v>469</v>
      </c>
    </row>
    <row r="305" spans="2:24" hidden="1" x14ac:dyDescent="0.25">
      <c r="B305" s="528"/>
      <c r="C305" s="528"/>
      <c r="D305" s="245">
        <v>9</v>
      </c>
      <c r="E305" s="190" t="s">
        <v>616</v>
      </c>
      <c r="F305" s="314">
        <v>1145.4499999999998</v>
      </c>
      <c r="G305" s="190">
        <v>188.94</v>
      </c>
      <c r="H305" s="190">
        <v>188.94</v>
      </c>
      <c r="I305" s="198">
        <f t="shared" si="47"/>
        <v>1</v>
      </c>
      <c r="J305" s="190">
        <v>8.4700000000000006</v>
      </c>
      <c r="K305" s="198">
        <f t="shared" si="48"/>
        <v>4.4829046258071346E-2</v>
      </c>
      <c r="L305" s="314">
        <v>147.80000000000001</v>
      </c>
      <c r="M305" s="198">
        <f t="shared" si="49"/>
        <v>1.0448290462580714</v>
      </c>
      <c r="N305" s="314">
        <v>1251.8699999999999</v>
      </c>
      <c r="O305" s="190">
        <v>0.72</v>
      </c>
      <c r="P305" s="197">
        <f t="shared" si="50"/>
        <v>3.8107335662114958E-3</v>
      </c>
      <c r="Q305" s="314">
        <f t="shared" si="51"/>
        <v>106.41600000000001</v>
      </c>
      <c r="R305" s="190">
        <f t="shared" si="52"/>
        <v>7.7499999999999991</v>
      </c>
      <c r="S305" s="192">
        <f t="shared" si="53"/>
        <v>4.1018312691859848E-2</v>
      </c>
      <c r="T305" s="190" t="s">
        <v>477</v>
      </c>
      <c r="U305" s="190" t="s">
        <v>714</v>
      </c>
      <c r="V305" s="190" t="s">
        <v>491</v>
      </c>
      <c r="W305" s="196">
        <v>1</v>
      </c>
      <c r="X305" s="190" t="s">
        <v>539</v>
      </c>
    </row>
    <row r="306" spans="2:24" hidden="1" x14ac:dyDescent="0.25">
      <c r="B306" s="528"/>
      <c r="C306" s="528"/>
      <c r="D306" s="245">
        <v>10</v>
      </c>
      <c r="E306" s="190" t="s">
        <v>526</v>
      </c>
      <c r="F306" s="314">
        <v>1138.6000000000001</v>
      </c>
      <c r="G306" s="190">
        <v>72.930000000000007</v>
      </c>
      <c r="H306" s="190">
        <v>72.930000000000007</v>
      </c>
      <c r="I306" s="198">
        <f t="shared" si="47"/>
        <v>1</v>
      </c>
      <c r="J306" s="190">
        <v>3.73</v>
      </c>
      <c r="K306" s="198">
        <f t="shared" si="48"/>
        <v>5.1144933497874669E-2</v>
      </c>
      <c r="L306" s="314">
        <v>333.9</v>
      </c>
      <c r="M306" s="198">
        <f t="shared" si="49"/>
        <v>1.0511449334978746</v>
      </c>
      <c r="N306" s="314">
        <v>1245.45</v>
      </c>
      <c r="O306" s="190">
        <v>0.32</v>
      </c>
      <c r="P306" s="197">
        <f t="shared" si="50"/>
        <v>4.3877690936514465E-3</v>
      </c>
      <c r="Q306" s="314">
        <f t="shared" si="51"/>
        <v>106.848</v>
      </c>
      <c r="R306" s="190">
        <f t="shared" si="52"/>
        <v>3.4100000000000041</v>
      </c>
      <c r="S306" s="192">
        <f t="shared" si="53"/>
        <v>4.6757164404223277E-2</v>
      </c>
      <c r="T306" s="190" t="s">
        <v>477</v>
      </c>
      <c r="U306" s="190" t="s">
        <v>714</v>
      </c>
      <c r="V306" s="190" t="s">
        <v>489</v>
      </c>
      <c r="W306" s="196">
        <v>1</v>
      </c>
      <c r="X306" s="190" t="s">
        <v>415</v>
      </c>
    </row>
    <row r="307" spans="2:24" hidden="1" x14ac:dyDescent="0.25">
      <c r="B307" s="692">
        <v>45900</v>
      </c>
      <c r="C307" s="528" t="s">
        <v>313</v>
      </c>
      <c r="D307" s="245">
        <v>1</v>
      </c>
      <c r="E307" s="190" t="s">
        <v>492</v>
      </c>
      <c r="F307" s="314">
        <v>2316.62</v>
      </c>
      <c r="G307" s="190">
        <v>396.67</v>
      </c>
      <c r="H307" s="190">
        <v>396.67</v>
      </c>
      <c r="I307" s="198">
        <f t="shared" si="47"/>
        <v>1</v>
      </c>
      <c r="J307" s="190">
        <v>18.21</v>
      </c>
      <c r="K307" s="198">
        <f t="shared" si="48"/>
        <v>4.5907177250611338E-2</v>
      </c>
      <c r="L307" s="314">
        <v>156.74</v>
      </c>
      <c r="M307" s="198">
        <f t="shared" si="49"/>
        <v>1.0459071772506112</v>
      </c>
      <c r="N307" s="314">
        <v>2854.24</v>
      </c>
      <c r="O307" s="190">
        <v>3.43</v>
      </c>
      <c r="P307" s="197">
        <f t="shared" si="50"/>
        <v>8.6469861597801706E-3</v>
      </c>
      <c r="Q307" s="314">
        <f t="shared" si="51"/>
        <v>537.6182</v>
      </c>
      <c r="R307" s="190">
        <f t="shared" si="52"/>
        <v>14.77999999999998</v>
      </c>
      <c r="S307" s="192">
        <f t="shared" si="53"/>
        <v>3.7260191090831118E-2</v>
      </c>
      <c r="T307" s="190" t="s">
        <v>477</v>
      </c>
      <c r="U307" s="190" t="s">
        <v>714</v>
      </c>
      <c r="V307" s="190" t="s">
        <v>468</v>
      </c>
      <c r="W307" s="196">
        <v>1</v>
      </c>
      <c r="X307" s="190" t="s">
        <v>469</v>
      </c>
    </row>
    <row r="308" spans="2:24" hidden="1" x14ac:dyDescent="0.25">
      <c r="B308" s="693"/>
      <c r="C308" s="528"/>
      <c r="D308" s="245">
        <v>2</v>
      </c>
      <c r="E308" s="190" t="s">
        <v>515</v>
      </c>
      <c r="F308" s="314">
        <v>2115.3000000000002</v>
      </c>
      <c r="G308" s="190">
        <v>361.14</v>
      </c>
      <c r="H308" s="190">
        <v>361.14</v>
      </c>
      <c r="I308" s="198">
        <f t="shared" si="47"/>
        <v>1</v>
      </c>
      <c r="J308" s="190">
        <v>16.579999999999998</v>
      </c>
      <c r="K308" s="198">
        <f t="shared" si="48"/>
        <v>4.5910173339978953E-2</v>
      </c>
      <c r="L308" s="314">
        <v>133.88</v>
      </c>
      <c r="M308" s="198">
        <f t="shared" si="49"/>
        <v>1.0459101733399789</v>
      </c>
      <c r="N308" s="314">
        <v>2219.73</v>
      </c>
      <c r="O308" s="190">
        <v>0.78</v>
      </c>
      <c r="P308" s="197">
        <f t="shared" si="50"/>
        <v>2.1598272138228943E-3</v>
      </c>
      <c r="Q308" s="314">
        <f t="shared" si="51"/>
        <v>104.4264</v>
      </c>
      <c r="R308" s="190">
        <f t="shared" si="52"/>
        <v>15.799999999999985</v>
      </c>
      <c r="S308" s="192">
        <f t="shared" si="53"/>
        <v>4.3750346126156019E-2</v>
      </c>
      <c r="T308" s="190" t="s">
        <v>477</v>
      </c>
      <c r="U308" s="190" t="s">
        <v>714</v>
      </c>
      <c r="V308" s="190" t="s">
        <v>645</v>
      </c>
      <c r="W308" s="196">
        <v>1</v>
      </c>
      <c r="X308" s="190" t="s">
        <v>413</v>
      </c>
    </row>
    <row r="309" spans="2:24" hidden="1" x14ac:dyDescent="0.25">
      <c r="B309" s="693"/>
      <c r="C309" s="528"/>
      <c r="D309" s="245">
        <v>3</v>
      </c>
      <c r="E309" s="190" t="s">
        <v>666</v>
      </c>
      <c r="F309" s="314">
        <v>1954.0599999999997</v>
      </c>
      <c r="G309" s="190">
        <v>586.72</v>
      </c>
      <c r="H309" s="190">
        <v>586.72</v>
      </c>
      <c r="I309" s="198">
        <f t="shared" si="47"/>
        <v>1</v>
      </c>
      <c r="J309" s="190">
        <v>26.93</v>
      </c>
      <c r="K309" s="198">
        <f t="shared" si="48"/>
        <v>4.5899236433051535E-2</v>
      </c>
      <c r="L309" s="314">
        <v>76.42</v>
      </c>
      <c r="M309" s="198">
        <f t="shared" si="49"/>
        <v>1.0458992364330515</v>
      </c>
      <c r="N309" s="314">
        <v>2057.9899999999998</v>
      </c>
      <c r="O309" s="190">
        <v>1.36</v>
      </c>
      <c r="P309" s="197">
        <f t="shared" si="50"/>
        <v>2.3179710935369515E-3</v>
      </c>
      <c r="Q309" s="314">
        <f t="shared" si="51"/>
        <v>103.9312</v>
      </c>
      <c r="R309" s="190">
        <f t="shared" si="52"/>
        <v>25.569999999999951</v>
      </c>
      <c r="S309" s="192">
        <f t="shared" si="53"/>
        <v>4.3581265339514501E-2</v>
      </c>
      <c r="T309" s="190" t="s">
        <v>477</v>
      </c>
      <c r="U309" s="190" t="s">
        <v>714</v>
      </c>
      <c r="V309" s="190" t="s">
        <v>491</v>
      </c>
      <c r="W309" s="196">
        <v>1</v>
      </c>
      <c r="X309" s="190" t="s">
        <v>416</v>
      </c>
    </row>
    <row r="310" spans="2:24" hidden="1" x14ac:dyDescent="0.25">
      <c r="B310" s="693"/>
      <c r="C310" s="528"/>
      <c r="D310" s="245">
        <v>4</v>
      </c>
      <c r="E310" s="190" t="s">
        <v>667</v>
      </c>
      <c r="F310" s="314">
        <v>1818.8</v>
      </c>
      <c r="G310" s="190">
        <v>598.36</v>
      </c>
      <c r="H310" s="190">
        <v>598.36</v>
      </c>
      <c r="I310" s="198">
        <f t="shared" si="47"/>
        <v>1</v>
      </c>
      <c r="J310" s="190">
        <v>24.41</v>
      </c>
      <c r="K310" s="198">
        <f t="shared" si="48"/>
        <v>4.0794839227221068E-2</v>
      </c>
      <c r="L310" s="314">
        <v>78.77</v>
      </c>
      <c r="M310" s="198">
        <f t="shared" si="49"/>
        <v>1.040794839227221</v>
      </c>
      <c r="N310" s="314">
        <v>1922.78</v>
      </c>
      <c r="O310" s="190">
        <v>1.32</v>
      </c>
      <c r="P310" s="197">
        <f t="shared" si="50"/>
        <v>2.2060298148271944E-3</v>
      </c>
      <c r="Q310" s="314">
        <f t="shared" si="51"/>
        <v>103.9764</v>
      </c>
      <c r="R310" s="190">
        <f t="shared" si="52"/>
        <v>23.089999999999968</v>
      </c>
      <c r="S310" s="192">
        <f t="shared" si="53"/>
        <v>3.8588809412393822E-2</v>
      </c>
      <c r="T310" s="190" t="s">
        <v>477</v>
      </c>
      <c r="U310" s="190" t="s">
        <v>714</v>
      </c>
      <c r="V310" s="190" t="s">
        <v>531</v>
      </c>
      <c r="W310" s="196">
        <v>1</v>
      </c>
      <c r="X310" s="190" t="s">
        <v>421</v>
      </c>
    </row>
    <row r="311" spans="2:24" hidden="1" x14ac:dyDescent="0.25">
      <c r="B311" s="693"/>
      <c r="C311" s="528"/>
      <c r="D311" s="245">
        <v>5</v>
      </c>
      <c r="E311" s="190" t="s">
        <v>544</v>
      </c>
      <c r="F311" s="314">
        <v>1818.06</v>
      </c>
      <c r="G311" s="190">
        <v>294.87</v>
      </c>
      <c r="H311" s="190">
        <v>294.87</v>
      </c>
      <c r="I311" s="198">
        <f t="shared" si="47"/>
        <v>1</v>
      </c>
      <c r="J311" s="190">
        <v>13.54</v>
      </c>
      <c r="K311" s="198">
        <f t="shared" si="48"/>
        <v>4.5918540373724011E-2</v>
      </c>
      <c r="L311" s="314">
        <v>156.72999999999999</v>
      </c>
      <c r="M311" s="198">
        <f t="shared" si="49"/>
        <v>1.0459185403737241</v>
      </c>
      <c r="N311" s="314">
        <v>2122.12</v>
      </c>
      <c r="O311" s="190">
        <v>1.94</v>
      </c>
      <c r="P311" s="197">
        <f t="shared" si="50"/>
        <v>6.5791704819072811E-3</v>
      </c>
      <c r="Q311" s="314">
        <f t="shared" si="51"/>
        <v>304.05619999999999</v>
      </c>
      <c r="R311" s="190">
        <f t="shared" si="52"/>
        <v>11.600000000000021</v>
      </c>
      <c r="S311" s="192">
        <f t="shared" si="53"/>
        <v>3.93393698918168E-2</v>
      </c>
      <c r="T311" s="190" t="s">
        <v>477</v>
      </c>
      <c r="U311" s="190" t="s">
        <v>714</v>
      </c>
      <c r="V311" s="190" t="s">
        <v>468</v>
      </c>
      <c r="W311" s="196">
        <v>1</v>
      </c>
      <c r="X311" s="190" t="s">
        <v>469</v>
      </c>
    </row>
    <row r="312" spans="2:24" hidden="1" x14ac:dyDescent="0.25">
      <c r="B312" s="693"/>
      <c r="C312" s="528"/>
      <c r="D312" s="245">
        <v>6</v>
      </c>
      <c r="E312" s="190" t="s">
        <v>668</v>
      </c>
      <c r="F312" s="314">
        <v>1747.21</v>
      </c>
      <c r="G312" s="190">
        <v>471.92</v>
      </c>
      <c r="H312" s="190">
        <v>471.92</v>
      </c>
      <c r="I312" s="198">
        <f t="shared" si="47"/>
        <v>1</v>
      </c>
      <c r="J312" s="190">
        <v>21.66</v>
      </c>
      <c r="K312" s="198">
        <f t="shared" si="48"/>
        <v>4.589760976436684E-2</v>
      </c>
      <c r="L312" s="314">
        <v>85.48</v>
      </c>
      <c r="M312" s="198">
        <f t="shared" si="49"/>
        <v>1.0458976097643669</v>
      </c>
      <c r="N312" s="314">
        <v>1851.5</v>
      </c>
      <c r="O312" s="190">
        <v>1.22</v>
      </c>
      <c r="P312" s="197">
        <f t="shared" si="50"/>
        <v>2.5851839294795727E-3</v>
      </c>
      <c r="Q312" s="314">
        <f t="shared" si="51"/>
        <v>104.2856</v>
      </c>
      <c r="R312" s="190">
        <f t="shared" si="52"/>
        <v>20.440000000000026</v>
      </c>
      <c r="S312" s="192">
        <f t="shared" si="53"/>
        <v>4.3312425834887321E-2</v>
      </c>
      <c r="T312" s="190" t="s">
        <v>477</v>
      </c>
      <c r="U312" s="190" t="s">
        <v>714</v>
      </c>
      <c r="V312" s="190" t="s">
        <v>645</v>
      </c>
      <c r="W312" s="196">
        <v>1</v>
      </c>
      <c r="X312" s="190" t="s">
        <v>425</v>
      </c>
    </row>
    <row r="313" spans="2:24" hidden="1" x14ac:dyDescent="0.25">
      <c r="B313" s="693"/>
      <c r="C313" s="528"/>
      <c r="D313" s="245">
        <v>7</v>
      </c>
      <c r="E313" s="190" t="s">
        <v>529</v>
      </c>
      <c r="F313" s="314">
        <v>1602.71</v>
      </c>
      <c r="G313" s="190">
        <v>526.5</v>
      </c>
      <c r="H313" s="190">
        <v>526.5</v>
      </c>
      <c r="I313" s="198">
        <f t="shared" si="47"/>
        <v>1</v>
      </c>
      <c r="J313" s="190">
        <v>21.48</v>
      </c>
      <c r="K313" s="198">
        <f t="shared" si="48"/>
        <v>4.0797720797720802E-2</v>
      </c>
      <c r="L313" s="314">
        <v>79.459999999999994</v>
      </c>
      <c r="M313" s="198">
        <f t="shared" si="49"/>
        <v>1.0407977207977208</v>
      </c>
      <c r="N313" s="314">
        <v>1706.8</v>
      </c>
      <c r="O313" s="190">
        <v>1.31</v>
      </c>
      <c r="P313" s="197">
        <f t="shared" si="50"/>
        <v>2.4881291547958215E-3</v>
      </c>
      <c r="Q313" s="314">
        <f t="shared" si="51"/>
        <v>104.09259999999999</v>
      </c>
      <c r="R313" s="190">
        <f t="shared" si="52"/>
        <v>20.170000000000019</v>
      </c>
      <c r="S313" s="192">
        <f t="shared" si="53"/>
        <v>3.8309591642925016E-2</v>
      </c>
      <c r="T313" s="190" t="s">
        <v>477</v>
      </c>
      <c r="U313" s="190" t="s">
        <v>714</v>
      </c>
      <c r="V313" s="190" t="s">
        <v>531</v>
      </c>
      <c r="W313" s="196">
        <v>1</v>
      </c>
      <c r="X313" s="190" t="s">
        <v>415</v>
      </c>
    </row>
    <row r="314" spans="2:24" hidden="1" x14ac:dyDescent="0.25">
      <c r="B314" s="693"/>
      <c r="C314" s="528"/>
      <c r="D314" s="245">
        <v>8</v>
      </c>
      <c r="E314" s="190" t="s">
        <v>465</v>
      </c>
      <c r="F314" s="314">
        <v>1595.75</v>
      </c>
      <c r="G314" s="190">
        <v>40.869999999999997</v>
      </c>
      <c r="H314" s="190">
        <v>40.869999999999997</v>
      </c>
      <c r="I314" s="198">
        <f t="shared" si="47"/>
        <v>1</v>
      </c>
      <c r="J314" s="190">
        <v>2.09</v>
      </c>
      <c r="K314" s="198">
        <f t="shared" si="48"/>
        <v>5.1137753853682411E-2</v>
      </c>
      <c r="L314" s="314">
        <v>814.16</v>
      </c>
      <c r="M314" s="198">
        <f t="shared" si="49"/>
        <v>1.0511377538536824</v>
      </c>
      <c r="N314" s="314">
        <v>1701.59</v>
      </c>
      <c r="O314" s="190">
        <v>0.13</v>
      </c>
      <c r="P314" s="197">
        <f t="shared" si="50"/>
        <v>3.1808172253486667E-3</v>
      </c>
      <c r="Q314" s="314">
        <f t="shared" si="51"/>
        <v>105.8408</v>
      </c>
      <c r="R314" s="190">
        <f t="shared" si="52"/>
        <v>1.9599999999999964</v>
      </c>
      <c r="S314" s="192">
        <f t="shared" si="53"/>
        <v>4.7956936628333655E-2</v>
      </c>
      <c r="T314" s="190" t="s">
        <v>477</v>
      </c>
      <c r="U314" s="190" t="s">
        <v>714</v>
      </c>
      <c r="V314" s="190" t="s">
        <v>489</v>
      </c>
      <c r="W314" s="196">
        <v>1</v>
      </c>
      <c r="X314" s="190" t="s">
        <v>414</v>
      </c>
    </row>
    <row r="315" spans="2:24" hidden="1" x14ac:dyDescent="0.25">
      <c r="B315" s="693"/>
      <c r="C315" s="528"/>
      <c r="D315" s="245">
        <v>9</v>
      </c>
      <c r="E315" s="190" t="s">
        <v>559</v>
      </c>
      <c r="F315" s="314">
        <v>1381.57</v>
      </c>
      <c r="G315" s="190">
        <v>214.62</v>
      </c>
      <c r="H315" s="190">
        <v>214.62</v>
      </c>
      <c r="I315" s="198">
        <f t="shared" si="47"/>
        <v>1</v>
      </c>
      <c r="J315" s="190">
        <v>7.66</v>
      </c>
      <c r="K315" s="198">
        <f t="shared" si="48"/>
        <v>3.5690988724256828E-2</v>
      </c>
      <c r="L315" s="314">
        <v>194.04</v>
      </c>
      <c r="M315" s="198">
        <f t="shared" si="49"/>
        <v>1.0356909887242569</v>
      </c>
      <c r="N315" s="314">
        <v>1486.35</v>
      </c>
      <c r="O315" s="190">
        <v>0.54</v>
      </c>
      <c r="P315" s="197">
        <f t="shared" si="50"/>
        <v>2.516074923119933E-3</v>
      </c>
      <c r="Q315" s="314">
        <f t="shared" si="51"/>
        <v>104.7816</v>
      </c>
      <c r="R315" s="190">
        <f t="shared" si="52"/>
        <v>7.1199999999999966</v>
      </c>
      <c r="S315" s="192">
        <f t="shared" si="53"/>
        <v>3.3174913801136879E-2</v>
      </c>
      <c r="T315" s="190" t="s">
        <v>477</v>
      </c>
      <c r="U315" s="190" t="s">
        <v>714</v>
      </c>
      <c r="V315" s="190" t="s">
        <v>491</v>
      </c>
      <c r="W315" s="196">
        <v>1</v>
      </c>
      <c r="X315" s="190" t="s">
        <v>435</v>
      </c>
    </row>
    <row r="316" spans="2:24" hidden="1" x14ac:dyDescent="0.25">
      <c r="B316" s="693"/>
      <c r="C316" s="528"/>
      <c r="D316" s="245">
        <v>10</v>
      </c>
      <c r="E316" s="190" t="s">
        <v>470</v>
      </c>
      <c r="F316" s="314">
        <v>1343.01</v>
      </c>
      <c r="G316" s="190">
        <v>189.32</v>
      </c>
      <c r="H316" s="190">
        <v>189.32</v>
      </c>
      <c r="I316" s="198">
        <f t="shared" si="47"/>
        <v>1</v>
      </c>
      <c r="J316" s="190">
        <v>8.69</v>
      </c>
      <c r="K316" s="198">
        <f t="shared" si="48"/>
        <v>4.5901119797168814E-2</v>
      </c>
      <c r="L316" s="314">
        <v>166.42</v>
      </c>
      <c r="M316" s="198">
        <f t="shared" si="49"/>
        <v>1.0459011197971688</v>
      </c>
      <c r="N316" s="314">
        <v>1446.19</v>
      </c>
      <c r="O316" s="190">
        <v>0.62</v>
      </c>
      <c r="P316" s="197">
        <f t="shared" si="50"/>
        <v>3.274878512571308E-3</v>
      </c>
      <c r="Q316" s="314">
        <f t="shared" si="51"/>
        <v>103.18039999999999</v>
      </c>
      <c r="R316" s="190">
        <f t="shared" si="52"/>
        <v>8.0699999999999985</v>
      </c>
      <c r="S316" s="192">
        <f t="shared" si="53"/>
        <v>4.2626241284597501E-2</v>
      </c>
      <c r="T316" s="190" t="s">
        <v>477</v>
      </c>
      <c r="U316" s="190" t="s">
        <v>714</v>
      </c>
      <c r="V316" s="190" t="s">
        <v>491</v>
      </c>
      <c r="W316" s="196">
        <v>1</v>
      </c>
      <c r="X316" s="190" t="s">
        <v>433</v>
      </c>
    </row>
    <row r="317" spans="2:24" hidden="1" x14ac:dyDescent="0.25">
      <c r="B317" s="692">
        <v>45901</v>
      </c>
      <c r="C317" s="697" t="s">
        <v>119</v>
      </c>
      <c r="D317" s="245">
        <v>1</v>
      </c>
      <c r="E317" s="190" t="s">
        <v>515</v>
      </c>
      <c r="F317" s="314">
        <v>1832.82</v>
      </c>
      <c r="G317" s="190">
        <v>358.02</v>
      </c>
      <c r="H317" s="190">
        <v>358.02</v>
      </c>
      <c r="I317" s="198">
        <f t="shared" ref="I317:I326" si="54">H317/G317</f>
        <v>1</v>
      </c>
      <c r="J317" s="190">
        <v>14.4</v>
      </c>
      <c r="K317" s="198">
        <f t="shared" ref="K317:K326" si="55">J317/G317</f>
        <v>4.022121669180493E-2</v>
      </c>
      <c r="L317" s="314">
        <v>133.88</v>
      </c>
      <c r="M317" s="198">
        <f t="shared" ref="M317:M326" si="56">(H317+J317)/G317</f>
        <v>1.0402212166918048</v>
      </c>
      <c r="N317" s="314">
        <v>1927.87</v>
      </c>
      <c r="O317" s="190">
        <v>0.71</v>
      </c>
      <c r="P317" s="197">
        <f t="shared" ref="P317:P326" si="57">O317/G317</f>
        <v>1.9831294341098264E-3</v>
      </c>
      <c r="Q317" s="314">
        <f t="shared" ref="Q317:Q326" si="58">O317*L317</f>
        <v>95.054799999999986</v>
      </c>
      <c r="R317" s="190">
        <f t="shared" ref="R317:R326" si="59">(H317+J317)-G317-O317</f>
        <v>13.689999999999976</v>
      </c>
      <c r="S317" s="192">
        <f t="shared" ref="S317:S326" si="60">R317/G317</f>
        <v>3.8238087257695036E-2</v>
      </c>
      <c r="T317" s="190" t="s">
        <v>477</v>
      </c>
      <c r="U317" s="190" t="s">
        <v>714</v>
      </c>
      <c r="V317" s="190" t="s">
        <v>645</v>
      </c>
      <c r="W317" s="196">
        <v>1</v>
      </c>
      <c r="X317" s="190" t="s">
        <v>413</v>
      </c>
    </row>
    <row r="318" spans="2:24" hidden="1" x14ac:dyDescent="0.25">
      <c r="B318" s="693"/>
      <c r="C318" s="528"/>
      <c r="D318" s="245">
        <v>2</v>
      </c>
      <c r="E318" s="190" t="s">
        <v>560</v>
      </c>
      <c r="F318" s="314">
        <v>1698.3899999999999</v>
      </c>
      <c r="G318" s="190">
        <v>675.92</v>
      </c>
      <c r="H318" s="190">
        <v>675.92</v>
      </c>
      <c r="I318" s="198">
        <f t="shared" si="54"/>
        <v>1</v>
      </c>
      <c r="J318" s="190">
        <v>29.42</v>
      </c>
      <c r="K318" s="198">
        <f t="shared" si="55"/>
        <v>4.3525861048644816E-2</v>
      </c>
      <c r="L318" s="314">
        <v>60.94</v>
      </c>
      <c r="M318" s="198">
        <f t="shared" si="56"/>
        <v>1.0435258610486446</v>
      </c>
      <c r="N318" s="314">
        <v>1792.85</v>
      </c>
      <c r="O318" s="190">
        <v>1.55</v>
      </c>
      <c r="P318" s="197">
        <f t="shared" si="57"/>
        <v>2.2931707894425376E-3</v>
      </c>
      <c r="Q318" s="314">
        <f t="shared" si="58"/>
        <v>94.456999999999994</v>
      </c>
      <c r="R318" s="190">
        <f t="shared" si="59"/>
        <v>27.869999999999958</v>
      </c>
      <c r="S318" s="192">
        <f t="shared" si="60"/>
        <v>4.1232690259202211E-2</v>
      </c>
      <c r="T318" s="190" t="s">
        <v>477</v>
      </c>
      <c r="U318" s="190" t="s">
        <v>714</v>
      </c>
      <c r="V318" s="190" t="s">
        <v>645</v>
      </c>
      <c r="W318" s="196">
        <v>1</v>
      </c>
      <c r="X318" s="190" t="s">
        <v>424</v>
      </c>
    </row>
    <row r="319" spans="2:24" hidden="1" x14ac:dyDescent="0.25">
      <c r="B319" s="693"/>
      <c r="C319" s="528"/>
      <c r="D319" s="245">
        <v>3</v>
      </c>
      <c r="E319" s="190" t="s">
        <v>666</v>
      </c>
      <c r="F319" s="314">
        <v>1675.13</v>
      </c>
      <c r="G319" s="190">
        <v>596.64</v>
      </c>
      <c r="H319" s="190">
        <v>596.64</v>
      </c>
      <c r="I319" s="198">
        <f t="shared" si="54"/>
        <v>1</v>
      </c>
      <c r="J319" s="190">
        <v>23.16</v>
      </c>
      <c r="K319" s="198">
        <f t="shared" si="55"/>
        <v>3.8817377312952532E-2</v>
      </c>
      <c r="L319" s="314">
        <v>76.42</v>
      </c>
      <c r="M319" s="198">
        <f t="shared" si="56"/>
        <v>1.0388173773129525</v>
      </c>
      <c r="N319" s="314">
        <v>1769.89</v>
      </c>
      <c r="O319" s="190">
        <v>1.24</v>
      </c>
      <c r="P319" s="197">
        <f t="shared" si="57"/>
        <v>2.0783051756503084E-3</v>
      </c>
      <c r="Q319" s="314">
        <f t="shared" si="58"/>
        <v>94.760800000000003</v>
      </c>
      <c r="R319" s="190">
        <f t="shared" si="59"/>
        <v>21.91999999999997</v>
      </c>
      <c r="S319" s="192">
        <f t="shared" si="60"/>
        <v>3.6739072137302174E-2</v>
      </c>
      <c r="T319" s="190" t="s">
        <v>477</v>
      </c>
      <c r="U319" s="190" t="s">
        <v>714</v>
      </c>
      <c r="V319" s="190" t="s">
        <v>491</v>
      </c>
      <c r="W319" s="196">
        <v>1</v>
      </c>
      <c r="X319" s="190" t="s">
        <v>416</v>
      </c>
    </row>
    <row r="320" spans="2:24" hidden="1" x14ac:dyDescent="0.25">
      <c r="B320" s="693"/>
      <c r="C320" s="528"/>
      <c r="D320" s="245">
        <v>4</v>
      </c>
      <c r="E320" s="190" t="s">
        <v>492</v>
      </c>
      <c r="F320" s="314">
        <v>1652.04</v>
      </c>
      <c r="G320" s="190">
        <v>381.18</v>
      </c>
      <c r="H320" s="190">
        <v>381.18</v>
      </c>
      <c r="I320" s="198">
        <f t="shared" si="54"/>
        <v>1</v>
      </c>
      <c r="J320" s="190">
        <v>11.44</v>
      </c>
      <c r="K320" s="198">
        <f t="shared" si="55"/>
        <v>3.0012067789495774E-2</v>
      </c>
      <c r="L320" s="314">
        <v>156.74</v>
      </c>
      <c r="M320" s="198">
        <f t="shared" si="56"/>
        <v>1.0300120677894957</v>
      </c>
      <c r="N320" s="314">
        <v>1793.11</v>
      </c>
      <c r="O320" s="190">
        <v>0.9</v>
      </c>
      <c r="P320" s="197">
        <f t="shared" si="57"/>
        <v>2.3610892491736186E-3</v>
      </c>
      <c r="Q320" s="314">
        <f t="shared" si="58"/>
        <v>141.066</v>
      </c>
      <c r="R320" s="190">
        <f t="shared" si="59"/>
        <v>10.539999999999997</v>
      </c>
      <c r="S320" s="192">
        <f t="shared" si="60"/>
        <v>2.7650978540322151E-2</v>
      </c>
      <c r="T320" s="190" t="s">
        <v>477</v>
      </c>
      <c r="U320" s="190" t="s">
        <v>714</v>
      </c>
      <c r="V320" s="190" t="s">
        <v>468</v>
      </c>
      <c r="W320" s="196">
        <v>1</v>
      </c>
      <c r="X320" s="190" t="s">
        <v>469</v>
      </c>
    </row>
    <row r="321" spans="2:34" hidden="1" x14ac:dyDescent="0.25">
      <c r="B321" s="693"/>
      <c r="C321" s="528"/>
      <c r="D321" s="245">
        <v>5</v>
      </c>
      <c r="E321" s="190" t="s">
        <v>544</v>
      </c>
      <c r="F321" s="314">
        <v>1636.26</v>
      </c>
      <c r="G321" s="190">
        <v>297.20999999999998</v>
      </c>
      <c r="H321" s="190">
        <v>297.20999999999998</v>
      </c>
      <c r="I321" s="198">
        <f t="shared" si="54"/>
        <v>1</v>
      </c>
      <c r="J321" s="190">
        <v>11.04</v>
      </c>
      <c r="K321" s="198">
        <f t="shared" si="55"/>
        <v>3.7145452710204904E-2</v>
      </c>
      <c r="L321" s="314">
        <v>156.72999999999999</v>
      </c>
      <c r="M321" s="198">
        <f t="shared" si="56"/>
        <v>1.0371454527102051</v>
      </c>
      <c r="N321" s="314">
        <v>1730.3</v>
      </c>
      <c r="O321" s="190">
        <v>0.6</v>
      </c>
      <c r="P321" s="197">
        <f t="shared" si="57"/>
        <v>2.0187746038154842E-3</v>
      </c>
      <c r="Q321" s="314">
        <f t="shared" si="58"/>
        <v>94.037999999999997</v>
      </c>
      <c r="R321" s="190">
        <f t="shared" si="59"/>
        <v>10.440000000000021</v>
      </c>
      <c r="S321" s="192">
        <f t="shared" si="60"/>
        <v>3.5126678106389496E-2</v>
      </c>
      <c r="T321" s="190" t="s">
        <v>477</v>
      </c>
      <c r="U321" s="190" t="s">
        <v>714</v>
      </c>
      <c r="V321" s="190" t="s">
        <v>468</v>
      </c>
      <c r="W321" s="196">
        <v>1</v>
      </c>
      <c r="X321" s="190" t="s">
        <v>469</v>
      </c>
    </row>
    <row r="322" spans="2:34" hidden="1" x14ac:dyDescent="0.25">
      <c r="B322" s="693"/>
      <c r="C322" s="528"/>
      <c r="D322" s="245">
        <v>6</v>
      </c>
      <c r="E322" s="190" t="s">
        <v>667</v>
      </c>
      <c r="F322" s="314">
        <v>1634.48</v>
      </c>
      <c r="G322" s="190">
        <v>637.41999999999996</v>
      </c>
      <c r="H322" s="190">
        <v>637.41999999999996</v>
      </c>
      <c r="I322" s="198">
        <f t="shared" si="54"/>
        <v>1</v>
      </c>
      <c r="J322" s="190">
        <v>21.95</v>
      </c>
      <c r="K322" s="198">
        <f t="shared" si="55"/>
        <v>3.4435693890998084E-2</v>
      </c>
      <c r="L322" s="314">
        <v>78.77</v>
      </c>
      <c r="M322" s="198">
        <f t="shared" si="56"/>
        <v>1.0344356938909982</v>
      </c>
      <c r="N322" s="314">
        <v>1729</v>
      </c>
      <c r="O322" s="190">
        <v>1.2</v>
      </c>
      <c r="P322" s="197">
        <f t="shared" si="57"/>
        <v>1.8825891876627656E-3</v>
      </c>
      <c r="Q322" s="314">
        <f t="shared" si="58"/>
        <v>94.523999999999987</v>
      </c>
      <c r="R322" s="190">
        <f t="shared" si="59"/>
        <v>20.750000000000046</v>
      </c>
      <c r="S322" s="192">
        <f t="shared" si="60"/>
        <v>3.2553104703335396E-2</v>
      </c>
      <c r="T322" s="190" t="s">
        <v>477</v>
      </c>
      <c r="U322" s="190" t="s">
        <v>714</v>
      </c>
      <c r="V322" s="190" t="s">
        <v>531</v>
      </c>
      <c r="W322" s="196">
        <v>1</v>
      </c>
      <c r="X322" s="190" t="s">
        <v>421</v>
      </c>
    </row>
    <row r="323" spans="2:34" hidden="1" x14ac:dyDescent="0.25">
      <c r="B323" s="693"/>
      <c r="C323" s="528"/>
      <c r="D323" s="245">
        <v>7</v>
      </c>
      <c r="E323" s="190" t="s">
        <v>668</v>
      </c>
      <c r="F323" s="314">
        <v>1628.4</v>
      </c>
      <c r="G323" s="190">
        <v>497.76</v>
      </c>
      <c r="H323" s="190">
        <v>497.76</v>
      </c>
      <c r="I323" s="198">
        <f t="shared" si="54"/>
        <v>1</v>
      </c>
      <c r="J323" s="190">
        <v>20.16</v>
      </c>
      <c r="K323" s="198">
        <f t="shared" si="55"/>
        <v>4.0501446480231434E-2</v>
      </c>
      <c r="L323" s="314">
        <v>85.48</v>
      </c>
      <c r="M323" s="198">
        <f t="shared" si="56"/>
        <v>1.0405014464802314</v>
      </c>
      <c r="N323" s="314">
        <v>1723.28</v>
      </c>
      <c r="O323" s="190">
        <v>1.1100000000000001</v>
      </c>
      <c r="P323" s="197">
        <f t="shared" si="57"/>
        <v>2.2299903567984574E-3</v>
      </c>
      <c r="Q323" s="314">
        <f t="shared" si="58"/>
        <v>94.882800000000017</v>
      </c>
      <c r="R323" s="190">
        <f t="shared" si="59"/>
        <v>19.049999999999969</v>
      </c>
      <c r="S323" s="192">
        <f t="shared" si="60"/>
        <v>3.8271456123432919E-2</v>
      </c>
      <c r="T323" s="190" t="s">
        <v>477</v>
      </c>
      <c r="U323" s="190" t="s">
        <v>714</v>
      </c>
      <c r="V323" s="190" t="s">
        <v>645</v>
      </c>
      <c r="W323" s="196">
        <v>1</v>
      </c>
      <c r="X323" s="190" t="s">
        <v>425</v>
      </c>
    </row>
    <row r="324" spans="2:34" hidden="1" x14ac:dyDescent="0.25">
      <c r="B324" s="693"/>
      <c r="C324" s="528"/>
      <c r="D324" s="245">
        <v>8</v>
      </c>
      <c r="E324" s="190" t="s">
        <v>529</v>
      </c>
      <c r="F324" s="314">
        <v>1489.8700000000001</v>
      </c>
      <c r="G324" s="190">
        <v>553.86</v>
      </c>
      <c r="H324" s="190">
        <v>553.86</v>
      </c>
      <c r="I324" s="198">
        <f t="shared" si="54"/>
        <v>1</v>
      </c>
      <c r="J324" s="190">
        <v>19.940000000000001</v>
      </c>
      <c r="K324" s="198">
        <f t="shared" si="55"/>
        <v>3.6001877730834506E-2</v>
      </c>
      <c r="L324" s="314">
        <v>79.459999999999994</v>
      </c>
      <c r="M324" s="198">
        <f t="shared" si="56"/>
        <v>1.0360018777308346</v>
      </c>
      <c r="N324" s="314">
        <v>1584.43</v>
      </c>
      <c r="O324" s="190">
        <v>1.19</v>
      </c>
      <c r="P324" s="197">
        <f t="shared" si="57"/>
        <v>2.1485573971761814E-3</v>
      </c>
      <c r="Q324" s="314">
        <f t="shared" si="58"/>
        <v>94.557399999999987</v>
      </c>
      <c r="R324" s="190">
        <f t="shared" si="59"/>
        <v>18.750000000000053</v>
      </c>
      <c r="S324" s="192">
        <f t="shared" si="60"/>
        <v>3.385332033365842E-2</v>
      </c>
      <c r="T324" s="190" t="s">
        <v>477</v>
      </c>
      <c r="U324" s="190" t="s">
        <v>714</v>
      </c>
      <c r="V324" s="190" t="s">
        <v>531</v>
      </c>
      <c r="W324" s="196">
        <v>1</v>
      </c>
      <c r="X324" s="190" t="s">
        <v>415</v>
      </c>
    </row>
    <row r="325" spans="2:34" hidden="1" x14ac:dyDescent="0.25">
      <c r="B325" s="693"/>
      <c r="C325" s="528"/>
      <c r="D325" s="245">
        <v>9</v>
      </c>
      <c r="E325" s="190" t="s">
        <v>465</v>
      </c>
      <c r="F325" s="314">
        <v>1359.65</v>
      </c>
      <c r="G325" s="190">
        <v>40.090000000000003</v>
      </c>
      <c r="H325" s="190">
        <v>40.090000000000003</v>
      </c>
      <c r="I325" s="198">
        <f t="shared" si="54"/>
        <v>1</v>
      </c>
      <c r="J325" s="190">
        <v>1.8</v>
      </c>
      <c r="K325" s="198">
        <f t="shared" si="55"/>
        <v>4.4898977301072583E-2</v>
      </c>
      <c r="L325" s="314">
        <v>814.16</v>
      </c>
      <c r="M325" s="198">
        <f t="shared" si="56"/>
        <v>1.0448989773010726</v>
      </c>
      <c r="N325" s="314">
        <v>1465.49</v>
      </c>
      <c r="O325" s="190">
        <v>0.13</v>
      </c>
      <c r="P325" s="197">
        <f t="shared" si="57"/>
        <v>3.2427039161885755E-3</v>
      </c>
      <c r="Q325" s="314">
        <f t="shared" si="58"/>
        <v>105.8408</v>
      </c>
      <c r="R325" s="190">
        <f t="shared" si="59"/>
        <v>1.6699999999999973</v>
      </c>
      <c r="S325" s="192">
        <f t="shared" si="60"/>
        <v>4.1656273384883938E-2</v>
      </c>
      <c r="T325" s="190" t="s">
        <v>477</v>
      </c>
      <c r="U325" s="190" t="s">
        <v>714</v>
      </c>
      <c r="V325" s="190" t="s">
        <v>489</v>
      </c>
      <c r="W325" s="196">
        <v>1</v>
      </c>
      <c r="X325" s="190" t="s">
        <v>414</v>
      </c>
    </row>
    <row r="326" spans="2:34" hidden="1" x14ac:dyDescent="0.25">
      <c r="B326" s="693"/>
      <c r="C326" s="528"/>
      <c r="D326" s="245">
        <v>10</v>
      </c>
      <c r="E326" s="190" t="s">
        <v>559</v>
      </c>
      <c r="F326" s="314">
        <v>1243.8000000000002</v>
      </c>
      <c r="G326" s="190">
        <v>219.15</v>
      </c>
      <c r="H326" s="190">
        <v>219.15</v>
      </c>
      <c r="I326" s="198">
        <f t="shared" si="54"/>
        <v>1</v>
      </c>
      <c r="J326" s="190">
        <v>6.9</v>
      </c>
      <c r="K326" s="198">
        <f t="shared" si="55"/>
        <v>3.1485284052019169E-2</v>
      </c>
      <c r="L326" s="314">
        <v>194.04</v>
      </c>
      <c r="M326" s="198">
        <f t="shared" si="56"/>
        <v>1.0314852840520192</v>
      </c>
      <c r="N326" s="314">
        <v>1338.88</v>
      </c>
      <c r="O326" s="190">
        <v>0.49</v>
      </c>
      <c r="P326" s="197">
        <f t="shared" si="57"/>
        <v>2.2359114761578828E-3</v>
      </c>
      <c r="Q326" s="314">
        <f t="shared" si="58"/>
        <v>95.079599999999999</v>
      </c>
      <c r="R326" s="190">
        <f t="shared" si="59"/>
        <v>6.4100000000000055</v>
      </c>
      <c r="S326" s="192">
        <f t="shared" si="60"/>
        <v>2.9249372575861306E-2</v>
      </c>
      <c r="T326" s="190" t="s">
        <v>477</v>
      </c>
      <c r="U326" s="190" t="s">
        <v>714</v>
      </c>
      <c r="V326" s="190" t="s">
        <v>491</v>
      </c>
      <c r="W326" s="196">
        <v>1</v>
      </c>
      <c r="X326" s="190" t="s">
        <v>435</v>
      </c>
    </row>
    <row r="327" spans="2:34" ht="14.25" hidden="1" customHeight="1" x14ac:dyDescent="0.25">
      <c r="B327" s="692">
        <v>45902</v>
      </c>
      <c r="C327" s="528" t="str">
        <f>RIGHT(TEXT(B327,"aaa"),1)</f>
        <v>二</v>
      </c>
      <c r="D327" s="245">
        <v>1</v>
      </c>
      <c r="E327" s="190" t="s">
        <v>492</v>
      </c>
      <c r="F327" s="314">
        <v>3058</v>
      </c>
      <c r="G327" s="190">
        <v>395.77</v>
      </c>
      <c r="H327" s="190">
        <v>395.77</v>
      </c>
      <c r="I327" s="198">
        <f t="shared" ref="I327:I336" si="61">H327/G327</f>
        <v>1</v>
      </c>
      <c r="J327" s="190">
        <v>20.3</v>
      </c>
      <c r="K327" s="198">
        <f t="shared" ref="K327:K336" si="62">J327/G327</f>
        <v>5.129241731308589E-2</v>
      </c>
      <c r="L327" s="314">
        <v>156.74</v>
      </c>
      <c r="M327" s="198">
        <f t="shared" ref="M327:M336" si="63">(H327+J327)/G327</f>
        <v>1.051292417313086</v>
      </c>
      <c r="N327" s="314">
        <v>3181.82</v>
      </c>
      <c r="O327" s="190">
        <v>0.79</v>
      </c>
      <c r="P327" s="197">
        <f t="shared" ref="P327:P336" si="64">O327/G327</f>
        <v>1.9961088511003867E-3</v>
      </c>
      <c r="Q327" s="314">
        <f t="shared" ref="Q327:Q336" si="65">O327*L327</f>
        <v>123.82460000000002</v>
      </c>
      <c r="R327" s="190">
        <f t="shared" ref="R327:R336" si="66">(H327+J327)-G327-O327</f>
        <v>19.510000000000012</v>
      </c>
      <c r="S327" s="192">
        <f t="shared" ref="S327:S336" si="67">R327/G327</f>
        <v>4.929630846198553E-2</v>
      </c>
      <c r="T327" s="190" t="s">
        <v>477</v>
      </c>
      <c r="U327" s="190" t="s">
        <v>714</v>
      </c>
      <c r="V327" s="190" t="s">
        <v>468</v>
      </c>
      <c r="W327" s="196">
        <v>1</v>
      </c>
      <c r="X327" s="190" t="s">
        <v>469</v>
      </c>
      <c r="Z327" s="673" t="s">
        <v>371</v>
      </c>
      <c r="AA327" s="673"/>
      <c r="AB327" s="673"/>
      <c r="AC327" s="673"/>
      <c r="AD327" s="673"/>
      <c r="AE327" s="673"/>
      <c r="AF327" s="673"/>
      <c r="AG327" s="673"/>
      <c r="AH327" s="673"/>
    </row>
    <row r="328" spans="2:34" hidden="1" x14ac:dyDescent="0.25">
      <c r="B328" s="693"/>
      <c r="C328" s="528"/>
      <c r="D328" s="245">
        <v>2</v>
      </c>
      <c r="E328" s="190" t="s">
        <v>544</v>
      </c>
      <c r="F328" s="314">
        <v>2443.42</v>
      </c>
      <c r="G328" s="190">
        <v>384.52</v>
      </c>
      <c r="H328" s="190">
        <v>384.52</v>
      </c>
      <c r="I328" s="198">
        <f t="shared" si="61"/>
        <v>1</v>
      </c>
      <c r="J328" s="190">
        <v>19.73</v>
      </c>
      <c r="K328" s="198">
        <f t="shared" si="62"/>
        <v>5.1310725059814835E-2</v>
      </c>
      <c r="L328" s="314">
        <v>156.72999999999999</v>
      </c>
      <c r="M328" s="198">
        <f t="shared" si="63"/>
        <v>1.0513107250598148</v>
      </c>
      <c r="N328" s="314">
        <v>3092.28</v>
      </c>
      <c r="O328" s="190">
        <v>4.1399999999999997</v>
      </c>
      <c r="P328" s="197">
        <f t="shared" si="64"/>
        <v>1.0766670134193279E-2</v>
      </c>
      <c r="Q328" s="314">
        <f t="shared" si="65"/>
        <v>648.86219999999992</v>
      </c>
      <c r="R328" s="190">
        <f t="shared" si="66"/>
        <v>15.590000000000018</v>
      </c>
      <c r="S328" s="192">
        <f t="shared" si="67"/>
        <v>4.0544054925621603E-2</v>
      </c>
      <c r="T328" s="190" t="s">
        <v>477</v>
      </c>
      <c r="U328" s="190" t="s">
        <v>714</v>
      </c>
      <c r="V328" s="190" t="s">
        <v>468</v>
      </c>
      <c r="W328" s="196">
        <v>1</v>
      </c>
      <c r="X328" s="190" t="s">
        <v>469</v>
      </c>
      <c r="Z328" s="673"/>
      <c r="AA328" s="673"/>
      <c r="AB328" s="673"/>
      <c r="AC328" s="673"/>
      <c r="AD328" s="673"/>
      <c r="AE328" s="673"/>
      <c r="AF328" s="673"/>
      <c r="AG328" s="673"/>
      <c r="AH328" s="673"/>
    </row>
    <row r="329" spans="2:34" hidden="1" x14ac:dyDescent="0.25">
      <c r="B329" s="693"/>
      <c r="C329" s="528"/>
      <c r="D329" s="245">
        <v>3</v>
      </c>
      <c r="E329" s="190" t="s">
        <v>515</v>
      </c>
      <c r="F329" s="314">
        <v>2325.5</v>
      </c>
      <c r="G329" s="190">
        <v>356.46</v>
      </c>
      <c r="H329" s="190">
        <v>356.46</v>
      </c>
      <c r="I329" s="198">
        <f t="shared" si="61"/>
        <v>1</v>
      </c>
      <c r="J329" s="190">
        <v>18.29</v>
      </c>
      <c r="K329" s="198">
        <f t="shared" si="62"/>
        <v>5.1310104920608203E-2</v>
      </c>
      <c r="L329" s="314">
        <v>133.88</v>
      </c>
      <c r="M329" s="198">
        <f t="shared" si="63"/>
        <v>1.0513101049206082</v>
      </c>
      <c r="N329" s="314">
        <v>2448.67</v>
      </c>
      <c r="O329" s="190">
        <v>0.92</v>
      </c>
      <c r="P329" s="197">
        <f t="shared" si="64"/>
        <v>2.580934747236717E-3</v>
      </c>
      <c r="Q329" s="314">
        <f t="shared" si="65"/>
        <v>123.1696</v>
      </c>
      <c r="R329" s="190">
        <f t="shared" si="66"/>
        <v>17.370000000000019</v>
      </c>
      <c r="S329" s="192">
        <f t="shared" si="67"/>
        <v>4.8729170173371542E-2</v>
      </c>
      <c r="T329" s="190" t="s">
        <v>477</v>
      </c>
      <c r="U329" s="190" t="s">
        <v>714</v>
      </c>
      <c r="V329" s="190" t="s">
        <v>645</v>
      </c>
      <c r="W329" s="196">
        <v>1</v>
      </c>
      <c r="X329" s="190" t="s">
        <v>413</v>
      </c>
      <c r="Z329" s="673"/>
      <c r="AA329" s="673"/>
      <c r="AB329" s="673"/>
      <c r="AC329" s="673"/>
      <c r="AD329" s="673"/>
      <c r="AE329" s="673"/>
      <c r="AF329" s="673"/>
      <c r="AG329" s="673"/>
      <c r="AH329" s="673"/>
    </row>
    <row r="330" spans="2:34" hidden="1" x14ac:dyDescent="0.25">
      <c r="B330" s="693"/>
      <c r="C330" s="528"/>
      <c r="D330" s="245">
        <v>4</v>
      </c>
      <c r="E330" s="190" t="s">
        <v>668</v>
      </c>
      <c r="F330" s="314">
        <v>2079.73</v>
      </c>
      <c r="G330" s="190">
        <v>502.38</v>
      </c>
      <c r="H330" s="190">
        <v>502.38</v>
      </c>
      <c r="I330" s="198">
        <f t="shared" si="61"/>
        <v>1</v>
      </c>
      <c r="J330" s="190">
        <v>25.77</v>
      </c>
      <c r="K330" s="198">
        <f t="shared" si="62"/>
        <v>5.129583184043951E-2</v>
      </c>
      <c r="L330" s="314">
        <v>85.48</v>
      </c>
      <c r="M330" s="198">
        <f t="shared" si="63"/>
        <v>1.0512958318404395</v>
      </c>
      <c r="N330" s="314">
        <v>2202.8200000000002</v>
      </c>
      <c r="O330" s="190">
        <v>1.44</v>
      </c>
      <c r="P330" s="197">
        <f t="shared" si="64"/>
        <v>2.8663561447509851E-3</v>
      </c>
      <c r="Q330" s="314">
        <f t="shared" si="65"/>
        <v>123.0912</v>
      </c>
      <c r="R330" s="190">
        <f t="shared" si="66"/>
        <v>24.329999999999981</v>
      </c>
      <c r="S330" s="192">
        <f t="shared" si="67"/>
        <v>4.8429475695688486E-2</v>
      </c>
      <c r="T330" s="190" t="s">
        <v>477</v>
      </c>
      <c r="U330" s="190" t="s">
        <v>714</v>
      </c>
      <c r="V330" s="190" t="s">
        <v>645</v>
      </c>
      <c r="W330" s="196">
        <v>1</v>
      </c>
      <c r="X330" s="190" t="s">
        <v>425</v>
      </c>
      <c r="Z330" s="261" t="s">
        <v>376</v>
      </c>
      <c r="AA330" s="261" t="s">
        <v>377</v>
      </c>
      <c r="AB330" s="378" t="s">
        <v>378</v>
      </c>
      <c r="AC330" s="378" t="s">
        <v>200</v>
      </c>
      <c r="AD330" s="378" t="s">
        <v>784</v>
      </c>
      <c r="AE330" s="378" t="s">
        <v>399</v>
      </c>
      <c r="AF330" s="378" t="s">
        <v>379</v>
      </c>
      <c r="AG330" s="378" t="s">
        <v>401</v>
      </c>
      <c r="AH330" s="378" t="s">
        <v>380</v>
      </c>
    </row>
    <row r="331" spans="2:34" hidden="1" x14ac:dyDescent="0.25">
      <c r="B331" s="693"/>
      <c r="C331" s="528"/>
      <c r="D331" s="245">
        <v>5</v>
      </c>
      <c r="E331" s="190" t="s">
        <v>465</v>
      </c>
      <c r="F331" s="314">
        <v>1717.88</v>
      </c>
      <c r="G331" s="190">
        <v>39.630000000000003</v>
      </c>
      <c r="H331" s="190">
        <v>39.630000000000003</v>
      </c>
      <c r="I331" s="198">
        <f t="shared" si="61"/>
        <v>1</v>
      </c>
      <c r="J331" s="190">
        <v>2.2599999999999998</v>
      </c>
      <c r="K331" s="198">
        <f t="shared" si="62"/>
        <v>5.7027504415846572E-2</v>
      </c>
      <c r="L331" s="314">
        <v>814.16</v>
      </c>
      <c r="M331" s="198">
        <f t="shared" si="63"/>
        <v>1.0570275044158466</v>
      </c>
      <c r="N331" s="314">
        <v>1840</v>
      </c>
      <c r="O331" s="190">
        <v>0.15</v>
      </c>
      <c r="P331" s="197">
        <f t="shared" si="64"/>
        <v>3.7850113550340647E-3</v>
      </c>
      <c r="Q331" s="314">
        <f t="shared" si="65"/>
        <v>122.124</v>
      </c>
      <c r="R331" s="190">
        <f t="shared" si="66"/>
        <v>2.1099999999999981</v>
      </c>
      <c r="S331" s="192">
        <f t="shared" si="67"/>
        <v>5.3242493060812461E-2</v>
      </c>
      <c r="T331" s="190" t="s">
        <v>477</v>
      </c>
      <c r="U331" s="190" t="s">
        <v>714</v>
      </c>
      <c r="V331" s="190" t="s">
        <v>489</v>
      </c>
      <c r="W331" s="196">
        <v>1</v>
      </c>
      <c r="X331" s="190" t="s">
        <v>414</v>
      </c>
      <c r="Y331" s="193" t="s">
        <v>403</v>
      </c>
      <c r="Z331" s="262">
        <f>SUM(W327:W396)</f>
        <v>70</v>
      </c>
      <c r="AA331" s="263">
        <f>SUMIF(U327:U396,TRIM(AA330),W327:W396)</f>
        <v>0</v>
      </c>
      <c r="AB331" s="263">
        <f>SUMIF(U327:U396,TRIM(AB330),W327:W396)</f>
        <v>0</v>
      </c>
      <c r="AC331" s="263">
        <f>SUMIF(U327:U396,TRIM(AC330),W327:W396)</f>
        <v>0</v>
      </c>
      <c r="AD331" s="263">
        <f>SUMIF(U327:U396,TRIM(AD330),W327:W396)</f>
        <v>67</v>
      </c>
      <c r="AE331" s="263">
        <f>SUMIF(U327:U396,TRIM(AE330),W327:W396)</f>
        <v>0</v>
      </c>
      <c r="AF331" s="263">
        <f>SUMIF(U327:U396,TRIM(AF330),W327:W396)</f>
        <v>3</v>
      </c>
      <c r="AG331" s="263">
        <f>SUMIF(U327:U396,TRIM(AG330),W327:W396)</f>
        <v>0</v>
      </c>
      <c r="AH331" s="263">
        <f>SUMIF(U327:U396,TRIM(AH330),W327:W396)</f>
        <v>0</v>
      </c>
    </row>
    <row r="332" spans="2:34" hidden="1" x14ac:dyDescent="0.25">
      <c r="B332" s="693"/>
      <c r="C332" s="528"/>
      <c r="D332" s="245">
        <v>6</v>
      </c>
      <c r="E332" s="190" t="s">
        <v>559</v>
      </c>
      <c r="F332" s="314">
        <v>1532.9099999999999</v>
      </c>
      <c r="G332" s="190">
        <v>213.99</v>
      </c>
      <c r="H332" s="190">
        <v>213.99</v>
      </c>
      <c r="I332" s="198">
        <f t="shared" si="61"/>
        <v>1</v>
      </c>
      <c r="J332" s="190">
        <v>8.5399999999999991</v>
      </c>
      <c r="K332" s="198">
        <f t="shared" si="62"/>
        <v>3.9908406934903495E-2</v>
      </c>
      <c r="L332" s="314">
        <v>194.04</v>
      </c>
      <c r="M332" s="198">
        <f t="shared" si="63"/>
        <v>1.0399084069349034</v>
      </c>
      <c r="N332" s="314">
        <v>1657.1</v>
      </c>
      <c r="O332" s="190">
        <v>0.64</v>
      </c>
      <c r="P332" s="197">
        <f t="shared" si="64"/>
        <v>2.9907939623346883E-3</v>
      </c>
      <c r="Q332" s="314">
        <f t="shared" si="65"/>
        <v>124.18559999999999</v>
      </c>
      <c r="R332" s="190">
        <f t="shared" si="66"/>
        <v>7.8999999999999924</v>
      </c>
      <c r="S332" s="192">
        <f t="shared" si="67"/>
        <v>3.6917612972568771E-2</v>
      </c>
      <c r="T332" s="190" t="s">
        <v>477</v>
      </c>
      <c r="U332" s="190" t="s">
        <v>714</v>
      </c>
      <c r="V332" s="190" t="s">
        <v>491</v>
      </c>
      <c r="W332" s="196">
        <v>1</v>
      </c>
      <c r="X332" s="190" t="s">
        <v>435</v>
      </c>
      <c r="Y332" s="193" t="s">
        <v>389</v>
      </c>
      <c r="Z332" s="262"/>
      <c r="AA332" s="264">
        <f>SUMIF(U327:U396,TRIM(AA330),F327:F396)</f>
        <v>0</v>
      </c>
      <c r="AB332" s="264">
        <f>SUMIF(U327:U396,TRIM(AB330),F327:F396)</f>
        <v>0</v>
      </c>
      <c r="AC332" s="264">
        <f>SUMIF(U327:U396,TRIM(AC330),F327:F396)</f>
        <v>0</v>
      </c>
      <c r="AD332" s="264">
        <f>SUMIF(U327:U396,TRIM(AD330),F327:F396)</f>
        <v>125763.73000000003</v>
      </c>
      <c r="AE332" s="264">
        <f>SUMIF(U327:U396,TRIM(AE330),F327:F396)</f>
        <v>0</v>
      </c>
      <c r="AF332" s="264">
        <f>SUMIF(U327:U396,TRIM(AF330),F327:F396)</f>
        <v>5656.7800000000007</v>
      </c>
      <c r="AG332" s="264">
        <f>SUMIF(U327:U396,TRIM(AG330),F327:F396)</f>
        <v>0</v>
      </c>
      <c r="AH332" s="264">
        <f>SUMIF(U327:U396,TRIM(AH330),F327:F396)</f>
        <v>0</v>
      </c>
    </row>
    <row r="333" spans="2:34" hidden="1" x14ac:dyDescent="0.25">
      <c r="B333" s="693"/>
      <c r="C333" s="528"/>
      <c r="D333" s="245">
        <v>7</v>
      </c>
      <c r="E333" s="190" t="s">
        <v>470</v>
      </c>
      <c r="F333" s="314">
        <v>1391.27</v>
      </c>
      <c r="G333" s="190">
        <v>177.44</v>
      </c>
      <c r="H333" s="190">
        <v>177.44</v>
      </c>
      <c r="I333" s="198">
        <f t="shared" si="61"/>
        <v>1</v>
      </c>
      <c r="J333" s="190">
        <v>9.1</v>
      </c>
      <c r="K333" s="198">
        <f t="shared" si="62"/>
        <v>5.1284941388638414E-2</v>
      </c>
      <c r="L333" s="314">
        <v>166.42</v>
      </c>
      <c r="M333" s="198">
        <f t="shared" si="63"/>
        <v>1.0512849413886385</v>
      </c>
      <c r="N333" s="314">
        <v>1514.42</v>
      </c>
      <c r="O333" s="190">
        <v>0.74</v>
      </c>
      <c r="P333" s="197">
        <f t="shared" si="64"/>
        <v>4.1704238052299369E-3</v>
      </c>
      <c r="Q333" s="314">
        <f t="shared" si="65"/>
        <v>123.15079999999999</v>
      </c>
      <c r="R333" s="190">
        <f t="shared" si="66"/>
        <v>8.3599999999999941</v>
      </c>
      <c r="S333" s="192">
        <f t="shared" si="67"/>
        <v>4.7114517583408441E-2</v>
      </c>
      <c r="T333" s="190" t="s">
        <v>477</v>
      </c>
      <c r="U333" s="190" t="s">
        <v>714</v>
      </c>
      <c r="V333" s="190" t="s">
        <v>491</v>
      </c>
      <c r="W333" s="196">
        <v>1</v>
      </c>
      <c r="X333" s="190" t="s">
        <v>433</v>
      </c>
      <c r="Y333" s="193"/>
      <c r="Z333" s="262"/>
      <c r="AA333" s="264"/>
      <c r="AB333" s="264"/>
      <c r="AC333" s="264"/>
      <c r="AD333" s="264"/>
      <c r="AE333" s="264"/>
      <c r="AF333" s="264"/>
      <c r="AG333" s="264"/>
      <c r="AH333" s="264"/>
    </row>
    <row r="334" spans="2:34" hidden="1" x14ac:dyDescent="0.25">
      <c r="B334" s="693"/>
      <c r="C334" s="528"/>
      <c r="D334" s="245">
        <v>8</v>
      </c>
      <c r="E334" s="190" t="s">
        <v>683</v>
      </c>
      <c r="F334" s="314">
        <v>1381.09</v>
      </c>
      <c r="G334" s="190">
        <v>209.36</v>
      </c>
      <c r="H334" s="190">
        <v>209.36</v>
      </c>
      <c r="I334" s="198">
        <f t="shared" si="61"/>
        <v>1</v>
      </c>
      <c r="J334" s="190">
        <v>10.74</v>
      </c>
      <c r="K334" s="198">
        <f t="shared" si="62"/>
        <v>5.1299197554451663E-2</v>
      </c>
      <c r="L334" s="314">
        <v>140.07</v>
      </c>
      <c r="M334" s="198">
        <f t="shared" si="63"/>
        <v>1.0512991975544517</v>
      </c>
      <c r="N334" s="314">
        <v>1504.35</v>
      </c>
      <c r="O334" s="190">
        <v>0.88</v>
      </c>
      <c r="P334" s="197">
        <f t="shared" si="64"/>
        <v>4.2032862055789069E-3</v>
      </c>
      <c r="Q334" s="314">
        <f t="shared" si="65"/>
        <v>123.2616</v>
      </c>
      <c r="R334" s="190">
        <f t="shared" si="66"/>
        <v>9.8600000000000083</v>
      </c>
      <c r="S334" s="192">
        <f t="shared" si="67"/>
        <v>4.7095911348872789E-2</v>
      </c>
      <c r="T334" s="190" t="s">
        <v>477</v>
      </c>
      <c r="U334" s="190" t="s">
        <v>714</v>
      </c>
      <c r="V334" s="190" t="s">
        <v>489</v>
      </c>
      <c r="W334" s="196">
        <v>1</v>
      </c>
      <c r="X334" s="190" t="s">
        <v>673</v>
      </c>
      <c r="Y334" s="193" t="s">
        <v>362</v>
      </c>
      <c r="Z334" s="262">
        <f>SUM(W397:W466)</f>
        <v>70</v>
      </c>
      <c r="AA334" s="263">
        <f>SUMIF(U397:U466,TRIM(AA330),W397:W466)</f>
        <v>0</v>
      </c>
      <c r="AB334" s="263">
        <f>SUMIF(U397:U466,TRIM(AB330),W397:W466)</f>
        <v>0</v>
      </c>
      <c r="AC334" s="263">
        <f>SUMIF(U397:U466,TRIM(AC330),W397:W466)</f>
        <v>0</v>
      </c>
      <c r="AD334" s="263">
        <f>SUMIF(U397:U466,TRIM(AD330),W397:W466)</f>
        <v>53</v>
      </c>
      <c r="AE334" s="263">
        <f>SUMIF(U397:U466,TRIM(AE330),W397:W466)</f>
        <v>2</v>
      </c>
      <c r="AF334" s="263">
        <f>SUMIF(U397:U466,TRIM(AF330),W397:W466)</f>
        <v>15</v>
      </c>
      <c r="AG334" s="263">
        <f>SUMIF(U397:U466,TRIM(AG330),W397:W466)</f>
        <v>0</v>
      </c>
      <c r="AH334" s="263">
        <f>SUMIF(U397:U466,TRIM(AH330),W397:W466)</f>
        <v>0</v>
      </c>
    </row>
    <row r="335" spans="2:34" hidden="1" x14ac:dyDescent="0.25">
      <c r="B335" s="693"/>
      <c r="C335" s="528"/>
      <c r="D335" s="245">
        <v>9</v>
      </c>
      <c r="E335" s="190" t="s">
        <v>481</v>
      </c>
      <c r="F335" s="314">
        <v>1374.4299999999998</v>
      </c>
      <c r="G335" s="190">
        <v>337.7</v>
      </c>
      <c r="H335" s="190">
        <v>337.7</v>
      </c>
      <c r="I335" s="198">
        <f t="shared" si="61"/>
        <v>1</v>
      </c>
      <c r="J335" s="190">
        <v>13.47</v>
      </c>
      <c r="K335" s="198">
        <f t="shared" si="62"/>
        <v>3.9887474089428492E-2</v>
      </c>
      <c r="L335" s="314">
        <v>111.2</v>
      </c>
      <c r="M335" s="198">
        <f t="shared" si="63"/>
        <v>1.0398874740894286</v>
      </c>
      <c r="N335" s="314">
        <v>1497.86</v>
      </c>
      <c r="O335" s="190">
        <v>1.1100000000000001</v>
      </c>
      <c r="P335" s="197">
        <f t="shared" si="64"/>
        <v>3.2869410719573592E-3</v>
      </c>
      <c r="Q335" s="314">
        <f t="shared" si="65"/>
        <v>123.43200000000002</v>
      </c>
      <c r="R335" s="190">
        <f t="shared" si="66"/>
        <v>12.360000000000028</v>
      </c>
      <c r="S335" s="192">
        <f t="shared" si="67"/>
        <v>3.660053301747121E-2</v>
      </c>
      <c r="T335" s="190" t="s">
        <v>477</v>
      </c>
      <c r="U335" s="190" t="s">
        <v>714</v>
      </c>
      <c r="V335" s="190" t="s">
        <v>491</v>
      </c>
      <c r="W335" s="196">
        <v>1</v>
      </c>
      <c r="X335" s="190" t="s">
        <v>429</v>
      </c>
      <c r="Y335" s="193" t="s">
        <v>389</v>
      </c>
      <c r="Z335" s="263"/>
      <c r="AA335" s="264">
        <f>SUMIF(U397:U466,TRIM(AA330),F397:F466)</f>
        <v>0</v>
      </c>
      <c r="AB335" s="264">
        <f>SUMIF(U397:U466,TRIM(AB330),F397:F466)</f>
        <v>0</v>
      </c>
      <c r="AC335" s="264">
        <f>SUMIF(U397:U466,TRIM(AC330),F397:F466)</f>
        <v>0</v>
      </c>
      <c r="AD335" s="264">
        <f>SUMIF(U397:U466,TRIM(AD330),F397:F466)</f>
        <v>94176.299999999974</v>
      </c>
      <c r="AE335" s="264">
        <f>SUMIF(U397:U466,TRIM(AE330),F397:F466)</f>
        <v>15975</v>
      </c>
      <c r="AF335" s="264">
        <f>SUMIF(U397:U466,TRIM(AF330),F397:F466)</f>
        <v>25500.999999999996</v>
      </c>
      <c r="AG335" s="264">
        <f>SUMIF(U397:U466,TRIM(AG330),F397:F466)</f>
        <v>0</v>
      </c>
      <c r="AH335" s="264">
        <f>SUMIF(U397:U466,TRIM(AH330),F397:F466)</f>
        <v>0</v>
      </c>
    </row>
    <row r="336" spans="2:34" hidden="1" x14ac:dyDescent="0.25">
      <c r="B336" s="693"/>
      <c r="C336" s="528"/>
      <c r="D336" s="245">
        <v>10</v>
      </c>
      <c r="E336" s="190" t="s">
        <v>486</v>
      </c>
      <c r="F336" s="314">
        <v>1263.29</v>
      </c>
      <c r="G336" s="190">
        <v>98.86</v>
      </c>
      <c r="H336" s="190">
        <v>98.86</v>
      </c>
      <c r="I336" s="198">
        <f t="shared" si="61"/>
        <v>1</v>
      </c>
      <c r="J336" s="190">
        <v>3.38</v>
      </c>
      <c r="K336" s="198">
        <f t="shared" si="62"/>
        <v>3.4189763301638677E-2</v>
      </c>
      <c r="L336" s="314">
        <v>410.16</v>
      </c>
      <c r="M336" s="198">
        <f t="shared" si="63"/>
        <v>1.0341897633016386</v>
      </c>
      <c r="N336" s="314">
        <v>1386.34</v>
      </c>
      <c r="O336" s="190">
        <v>0.3</v>
      </c>
      <c r="P336" s="197">
        <f t="shared" si="64"/>
        <v>3.0345943758850898E-3</v>
      </c>
      <c r="Q336" s="314">
        <f t="shared" si="65"/>
        <v>123.048</v>
      </c>
      <c r="R336" s="190">
        <f t="shared" si="66"/>
        <v>3.0799999999999956</v>
      </c>
      <c r="S336" s="192">
        <f t="shared" si="67"/>
        <v>3.1155168925753547E-2</v>
      </c>
      <c r="T336" s="190" t="s">
        <v>477</v>
      </c>
      <c r="U336" s="190" t="s">
        <v>714</v>
      </c>
      <c r="V336" s="190" t="s">
        <v>645</v>
      </c>
      <c r="W336" s="196">
        <v>1</v>
      </c>
      <c r="X336" s="190" t="s">
        <v>469</v>
      </c>
      <c r="Y336" s="193"/>
      <c r="Z336" s="263"/>
      <c r="AA336" s="262"/>
      <c r="AB336" s="262"/>
      <c r="AC336" s="263"/>
      <c r="AD336" s="263"/>
      <c r="AE336" s="263"/>
      <c r="AF336" s="263"/>
      <c r="AG336" s="263"/>
      <c r="AH336" s="263"/>
    </row>
    <row r="337" spans="2:34" ht="14.25" hidden="1" customHeight="1" x14ac:dyDescent="0.25">
      <c r="B337" s="692">
        <v>45903</v>
      </c>
      <c r="C337" s="528" t="str">
        <f t="shared" ref="C337" si="68">RIGHT(TEXT(B337,"aaa"),1)</f>
        <v>三</v>
      </c>
      <c r="D337" s="245">
        <v>1</v>
      </c>
      <c r="E337" s="190" t="s">
        <v>492</v>
      </c>
      <c r="F337" s="314">
        <v>3227.28</v>
      </c>
      <c r="G337" s="190">
        <v>388.63</v>
      </c>
      <c r="H337" s="190">
        <v>388.63</v>
      </c>
      <c r="I337" s="198">
        <f t="shared" ref="I337:I376" si="69">H337/G337</f>
        <v>1</v>
      </c>
      <c r="J337" s="190">
        <v>23.09</v>
      </c>
      <c r="K337" s="198">
        <f t="shared" ref="K337:K376" si="70">J337/G337</f>
        <v>5.9413838355247925E-2</v>
      </c>
      <c r="L337" s="314">
        <v>156.74</v>
      </c>
      <c r="M337" s="198">
        <f t="shared" ref="M337:M376" si="71">(H337+J337)/G337</f>
        <v>1.0594138383552478</v>
      </c>
      <c r="N337" s="314">
        <v>3619.13</v>
      </c>
      <c r="O337" s="190">
        <v>2.5</v>
      </c>
      <c r="P337" s="197">
        <f t="shared" ref="P337:P376" si="72">O337/G337</f>
        <v>6.4328538712914596E-3</v>
      </c>
      <c r="Q337" s="314">
        <f t="shared" ref="Q337:Q376" si="73">O337*L337</f>
        <v>391.85</v>
      </c>
      <c r="R337" s="190">
        <f t="shared" ref="R337:R376" si="74">(H337+J337)-G337-O337</f>
        <v>20.589999999999975</v>
      </c>
      <c r="S337" s="192">
        <f t="shared" ref="S337:S376" si="75">R337/G337</f>
        <v>5.2980984483956398E-2</v>
      </c>
      <c r="T337" s="190" t="s">
        <v>477</v>
      </c>
      <c r="U337" s="190" t="s">
        <v>714</v>
      </c>
      <c r="V337" s="190" t="s">
        <v>468</v>
      </c>
      <c r="W337" s="196">
        <v>1</v>
      </c>
      <c r="X337" s="190" t="s">
        <v>469</v>
      </c>
      <c r="Y337" s="193" t="s">
        <v>363</v>
      </c>
      <c r="Z337" s="262">
        <f>SUM(W467:W536)</f>
        <v>70</v>
      </c>
      <c r="AA337" s="263">
        <f>SUMIF(U467:U536,TRIM(AA330),W467:W536)</f>
        <v>0</v>
      </c>
      <c r="AB337" s="263">
        <f>SUMIF(U467:U536,TRIM(AB330),W467:W536)</f>
        <v>0</v>
      </c>
      <c r="AC337" s="263">
        <f>SUMIF(U467:U536,TRIM(AC330),W467:W536)</f>
        <v>0</v>
      </c>
      <c r="AD337" s="263">
        <f>SUMIF(U467:U536,TRIM(AD330),W467:W536)</f>
        <v>60</v>
      </c>
      <c r="AE337" s="263">
        <f>SUMIF(U467:U536,TRIM(AE330),W467:W536)</f>
        <v>4</v>
      </c>
      <c r="AF337" s="263">
        <f>SUMIF(U467:U536,TRIM(AF330),W467:W536)</f>
        <v>6</v>
      </c>
      <c r="AG337" s="263">
        <f>SUMIF(U467:U536,TRIM(AG330),W467:W536)</f>
        <v>0</v>
      </c>
      <c r="AH337" s="263">
        <f>SUMIF(U467:U536,TRIM(AH330),W467:W536)</f>
        <v>0</v>
      </c>
    </row>
    <row r="338" spans="2:34" hidden="1" x14ac:dyDescent="0.25">
      <c r="B338" s="693"/>
      <c r="C338" s="528"/>
      <c r="D338" s="245">
        <v>2</v>
      </c>
      <c r="E338" s="190" t="s">
        <v>544</v>
      </c>
      <c r="F338" s="314">
        <v>3150.2700000000004</v>
      </c>
      <c r="G338" s="190">
        <v>353.99</v>
      </c>
      <c r="H338" s="190">
        <v>353.99</v>
      </c>
      <c r="I338" s="198">
        <f t="shared" si="69"/>
        <v>1</v>
      </c>
      <c r="J338" s="190">
        <v>21.03</v>
      </c>
      <c r="K338" s="198">
        <f t="shared" si="70"/>
        <v>5.9408457866041417E-2</v>
      </c>
      <c r="L338" s="314">
        <v>156.72999999999999</v>
      </c>
      <c r="M338" s="198">
        <f t="shared" si="71"/>
        <v>1.0594084578660414</v>
      </c>
      <c r="N338" s="314">
        <v>3296.03</v>
      </c>
      <c r="O338" s="190">
        <v>0.93</v>
      </c>
      <c r="P338" s="197">
        <f t="shared" si="72"/>
        <v>2.6271928585553266E-3</v>
      </c>
      <c r="Q338" s="314">
        <f t="shared" si="73"/>
        <v>145.75890000000001</v>
      </c>
      <c r="R338" s="190">
        <f t="shared" si="74"/>
        <v>20.099999999999973</v>
      </c>
      <c r="S338" s="192">
        <f t="shared" si="75"/>
        <v>5.6781265007486009E-2</v>
      </c>
      <c r="T338" s="190" t="s">
        <v>477</v>
      </c>
      <c r="U338" s="190" t="s">
        <v>714</v>
      </c>
      <c r="V338" s="190" t="s">
        <v>468</v>
      </c>
      <c r="W338" s="196">
        <v>1</v>
      </c>
      <c r="X338" s="190" t="s">
        <v>469</v>
      </c>
      <c r="Y338" s="193" t="s">
        <v>389</v>
      </c>
      <c r="Z338" s="263"/>
      <c r="AA338" s="264">
        <f>SUMIF(U467:U536,TRIM(AA330),F467:F536)</f>
        <v>0</v>
      </c>
      <c r="AB338" s="264">
        <f>SUMIF(U467:U536,TRIM(AB330),F467:F536)</f>
        <v>0</v>
      </c>
      <c r="AC338" s="264">
        <f>SUMIF(U467:U536,TRIM(AC330),F467:F536)</f>
        <v>0</v>
      </c>
      <c r="AD338" s="264">
        <f>SUMIF(U467:U536,TRIM(AD330),F467:F536)</f>
        <v>92522.390000000014</v>
      </c>
      <c r="AE338" s="264">
        <f>SUMIF(U467:U536,TRIM(AE330),F467:F536)</f>
        <v>37635.79</v>
      </c>
      <c r="AF338" s="264">
        <f>SUMIF(U467:U536,TRIM(AF330),F467:F536)</f>
        <v>10310.090000000002</v>
      </c>
      <c r="AG338" s="264">
        <f>SUMIF(U467:U536,TRIM(AG330),F467:F536)</f>
        <v>0</v>
      </c>
      <c r="AH338" s="264">
        <f>SUMIF(U467:U536,TRIM(AH330),F467:F536)</f>
        <v>0</v>
      </c>
    </row>
    <row r="339" spans="2:34" hidden="1" x14ac:dyDescent="0.25">
      <c r="B339" s="693"/>
      <c r="C339" s="528"/>
      <c r="D339" s="245">
        <v>3</v>
      </c>
      <c r="E339" s="190" t="s">
        <v>515</v>
      </c>
      <c r="F339" s="314">
        <v>2500.88</v>
      </c>
      <c r="G339" s="190">
        <v>332.9</v>
      </c>
      <c r="H339" s="190">
        <v>332.9</v>
      </c>
      <c r="I339" s="198">
        <f t="shared" si="69"/>
        <v>1</v>
      </c>
      <c r="J339" s="190">
        <v>19.77</v>
      </c>
      <c r="K339" s="198">
        <f t="shared" si="70"/>
        <v>5.938720336437369E-2</v>
      </c>
      <c r="L339" s="314">
        <v>133.88</v>
      </c>
      <c r="M339" s="198">
        <f t="shared" si="71"/>
        <v>1.0593872033643736</v>
      </c>
      <c r="N339" s="314">
        <v>2646.81</v>
      </c>
      <c r="O339" s="190">
        <v>1.0900000000000001</v>
      </c>
      <c r="P339" s="197">
        <f t="shared" si="72"/>
        <v>3.274256533493542E-3</v>
      </c>
      <c r="Q339" s="314">
        <f t="shared" si="73"/>
        <v>145.92920000000001</v>
      </c>
      <c r="R339" s="190">
        <f t="shared" si="74"/>
        <v>18.679999999999982</v>
      </c>
      <c r="S339" s="192">
        <f t="shared" si="75"/>
        <v>5.6112946830880091E-2</v>
      </c>
      <c r="T339" s="190" t="s">
        <v>477</v>
      </c>
      <c r="U339" s="190" t="s">
        <v>714</v>
      </c>
      <c r="V339" s="190" t="s">
        <v>645</v>
      </c>
      <c r="W339" s="196">
        <v>1</v>
      </c>
      <c r="X339" s="190" t="s">
        <v>413</v>
      </c>
      <c r="Y339" s="193"/>
      <c r="Z339" s="263"/>
      <c r="AA339" s="262"/>
      <c r="AB339" s="262"/>
      <c r="AC339" s="263"/>
      <c r="AD339" s="263"/>
      <c r="AE339" s="263"/>
      <c r="AF339" s="263"/>
      <c r="AG339" s="263"/>
      <c r="AH339" s="263"/>
    </row>
    <row r="340" spans="2:34" hidden="1" x14ac:dyDescent="0.25">
      <c r="B340" s="693"/>
      <c r="C340" s="528"/>
      <c r="D340" s="245">
        <v>4</v>
      </c>
      <c r="E340" s="190" t="s">
        <v>465</v>
      </c>
      <c r="F340" s="314">
        <v>1766.73</v>
      </c>
      <c r="G340" s="190">
        <v>35.590000000000003</v>
      </c>
      <c r="H340" s="190">
        <v>35.590000000000003</v>
      </c>
      <c r="I340" s="198">
        <f t="shared" si="69"/>
        <v>1</v>
      </c>
      <c r="J340" s="190">
        <v>2.35</v>
      </c>
      <c r="K340" s="198">
        <f t="shared" si="70"/>
        <v>6.6029783647091875E-2</v>
      </c>
      <c r="L340" s="314">
        <v>814.16</v>
      </c>
      <c r="M340" s="198">
        <f t="shared" si="71"/>
        <v>1.066029783647092</v>
      </c>
      <c r="N340" s="314">
        <v>1913.28</v>
      </c>
      <c r="O340" s="190">
        <v>0.18</v>
      </c>
      <c r="P340" s="197">
        <f t="shared" si="72"/>
        <v>5.0576004495644835E-3</v>
      </c>
      <c r="Q340" s="314">
        <f t="shared" si="73"/>
        <v>146.5488</v>
      </c>
      <c r="R340" s="190">
        <f t="shared" si="74"/>
        <v>2.1700000000000013</v>
      </c>
      <c r="S340" s="192">
        <f t="shared" si="75"/>
        <v>6.0972183197527424E-2</v>
      </c>
      <c r="T340" s="190" t="s">
        <v>477</v>
      </c>
      <c r="U340" s="190" t="s">
        <v>714</v>
      </c>
      <c r="V340" s="190" t="s">
        <v>489</v>
      </c>
      <c r="W340" s="196">
        <v>1</v>
      </c>
      <c r="X340" s="190" t="s">
        <v>414</v>
      </c>
      <c r="Y340" s="193" t="s">
        <v>364</v>
      </c>
      <c r="Z340" s="262">
        <f>SUM(W537:W606)</f>
        <v>70</v>
      </c>
      <c r="AA340" s="263">
        <f>SUMIF(U537:U606,TRIM(AA330),W537:W606)</f>
        <v>0</v>
      </c>
      <c r="AB340" s="263">
        <f>SUMIF(U537:U606,TRIM(AB330),W537:W606)</f>
        <v>0</v>
      </c>
      <c r="AC340" s="263">
        <f>SUMIF(U537:U606,TRIM(AC330),W537:W606)</f>
        <v>0</v>
      </c>
      <c r="AD340" s="263">
        <f>SUMIF(U537:U606,TRIM(AD330),W537:W606)</f>
        <v>52</v>
      </c>
      <c r="AE340" s="263">
        <f>SUMIF(U537:U606,TRIM(AE330),W537:W606)</f>
        <v>12</v>
      </c>
      <c r="AF340" s="263">
        <f>SUMIF(U537:U606,TRIM(AF330),W537:W606)</f>
        <v>6</v>
      </c>
      <c r="AG340" s="263">
        <f>SUMIF(U537:U606,TRIM(AG330),W537:W606)</f>
        <v>0</v>
      </c>
      <c r="AH340" s="263">
        <f>SUMIF(U537:U606,TRIM(AH330),W537:W606)</f>
        <v>0</v>
      </c>
    </row>
    <row r="341" spans="2:34" hidden="1" x14ac:dyDescent="0.25">
      <c r="B341" s="693"/>
      <c r="C341" s="528"/>
      <c r="D341" s="245">
        <v>5</v>
      </c>
      <c r="E341" s="190" t="s">
        <v>559</v>
      </c>
      <c r="F341" s="314">
        <v>1705.6100000000001</v>
      </c>
      <c r="G341" s="190">
        <v>206.43</v>
      </c>
      <c r="H341" s="190">
        <v>206.43</v>
      </c>
      <c r="I341" s="198">
        <f t="shared" si="69"/>
        <v>1</v>
      </c>
      <c r="J341" s="190">
        <v>9.5399999999999991</v>
      </c>
      <c r="K341" s="198">
        <f t="shared" si="70"/>
        <v>4.6214213050428714E-2</v>
      </c>
      <c r="L341" s="314">
        <v>194.04</v>
      </c>
      <c r="M341" s="198">
        <f t="shared" si="71"/>
        <v>1.0462142130504286</v>
      </c>
      <c r="N341" s="314">
        <v>1851.14</v>
      </c>
      <c r="O341" s="190">
        <v>0.75</v>
      </c>
      <c r="P341" s="197">
        <f t="shared" si="72"/>
        <v>3.6331928498764712E-3</v>
      </c>
      <c r="Q341" s="314">
        <f t="shared" si="73"/>
        <v>145.53</v>
      </c>
      <c r="R341" s="190">
        <f t="shared" si="74"/>
        <v>8.789999999999992</v>
      </c>
      <c r="S341" s="192">
        <f t="shared" si="75"/>
        <v>4.2581020200552204E-2</v>
      </c>
      <c r="T341" s="190" t="s">
        <v>477</v>
      </c>
      <c r="U341" s="190" t="s">
        <v>714</v>
      </c>
      <c r="V341" s="190" t="s">
        <v>491</v>
      </c>
      <c r="W341" s="196">
        <v>1</v>
      </c>
      <c r="X341" s="190" t="s">
        <v>435</v>
      </c>
      <c r="Y341" s="193" t="s">
        <v>389</v>
      </c>
      <c r="Z341" s="263"/>
      <c r="AA341" s="264">
        <f>SUMIF(U537:U606,TRIM(AA330),F537:F606)</f>
        <v>0</v>
      </c>
      <c r="AB341" s="264">
        <f>SUMIF(U537:U606,TRIM(AB330),F537:F606)</f>
        <v>0</v>
      </c>
      <c r="AC341" s="264">
        <f>SUMIF(U537:U606,TRIM(AC330),F537:F606)</f>
        <v>0</v>
      </c>
      <c r="AD341" s="264">
        <f>SUMIF(U537:U606,TRIM(AD330),F537:F606)</f>
        <v>53581.79</v>
      </c>
      <c r="AE341" s="264">
        <f>SUMIF(U537:U606,TRIM(AE330),F537:F606)</f>
        <v>102253.06</v>
      </c>
      <c r="AF341" s="264">
        <f>SUMIF(U537:U606,TRIM(AF330),F537:F606)</f>
        <v>7548.2699999999995</v>
      </c>
      <c r="AG341" s="264">
        <f>SUMIF(U537:U606,TRIM(AG330),F537:F606)</f>
        <v>0</v>
      </c>
      <c r="AH341" s="264">
        <f>SUMIF(U537:U606,TRIM(AH330),F537:F606)</f>
        <v>0</v>
      </c>
    </row>
    <row r="342" spans="2:34" hidden="1" x14ac:dyDescent="0.25">
      <c r="B342" s="693"/>
      <c r="C342" s="528"/>
      <c r="D342" s="245">
        <v>6</v>
      </c>
      <c r="E342" s="190" t="s">
        <v>470</v>
      </c>
      <c r="F342" s="314">
        <v>1502.77</v>
      </c>
      <c r="G342" s="190">
        <v>166.8</v>
      </c>
      <c r="H342" s="190">
        <v>166.8</v>
      </c>
      <c r="I342" s="198">
        <f t="shared" si="69"/>
        <v>1</v>
      </c>
      <c r="J342" s="190">
        <v>9.91</v>
      </c>
      <c r="K342" s="198">
        <f t="shared" si="70"/>
        <v>5.9412470023980812E-2</v>
      </c>
      <c r="L342" s="314">
        <v>166.42</v>
      </c>
      <c r="M342" s="198">
        <f t="shared" si="71"/>
        <v>1.0594124700239809</v>
      </c>
      <c r="N342" s="314">
        <v>1649.22</v>
      </c>
      <c r="O342" s="190">
        <v>0.88</v>
      </c>
      <c r="P342" s="197">
        <f t="shared" si="72"/>
        <v>5.2757793764988004E-3</v>
      </c>
      <c r="Q342" s="314">
        <f t="shared" si="73"/>
        <v>146.4496</v>
      </c>
      <c r="R342" s="190">
        <f t="shared" si="74"/>
        <v>9.0299999999999958</v>
      </c>
      <c r="S342" s="192">
        <f t="shared" si="75"/>
        <v>5.4136690647481986E-2</v>
      </c>
      <c r="T342" s="190" t="s">
        <v>477</v>
      </c>
      <c r="U342" s="190" t="s">
        <v>714</v>
      </c>
      <c r="V342" s="190" t="s">
        <v>491</v>
      </c>
      <c r="W342" s="196">
        <v>1</v>
      </c>
      <c r="X342" s="190" t="s">
        <v>433</v>
      </c>
      <c r="Y342" s="193"/>
      <c r="Z342" s="263"/>
      <c r="AA342" s="262"/>
      <c r="AB342" s="262"/>
      <c r="AC342" s="263"/>
      <c r="AD342" s="263"/>
      <c r="AE342" s="263"/>
      <c r="AF342" s="263"/>
      <c r="AG342" s="263"/>
      <c r="AH342" s="263"/>
    </row>
    <row r="343" spans="2:34" hidden="1" x14ac:dyDescent="0.25">
      <c r="B343" s="693"/>
      <c r="C343" s="528"/>
      <c r="D343" s="245">
        <v>7</v>
      </c>
      <c r="E343" s="190" t="s">
        <v>683</v>
      </c>
      <c r="F343" s="314">
        <v>1465.1399999999999</v>
      </c>
      <c r="G343" s="190">
        <v>193.52</v>
      </c>
      <c r="H343" s="190">
        <v>193.52</v>
      </c>
      <c r="I343" s="198">
        <f t="shared" si="69"/>
        <v>1</v>
      </c>
      <c r="J343" s="190">
        <v>11.5</v>
      </c>
      <c r="K343" s="198">
        <f t="shared" si="70"/>
        <v>5.9425382389417108E-2</v>
      </c>
      <c r="L343" s="314">
        <v>140.07</v>
      </c>
      <c r="M343" s="198">
        <f t="shared" si="71"/>
        <v>1.0594253823894171</v>
      </c>
      <c r="N343" s="314">
        <v>1610.81</v>
      </c>
      <c r="O343" s="190">
        <v>1.04</v>
      </c>
      <c r="P343" s="197">
        <f t="shared" si="72"/>
        <v>5.3741215378255479E-3</v>
      </c>
      <c r="Q343" s="314">
        <f t="shared" si="73"/>
        <v>145.6728</v>
      </c>
      <c r="R343" s="190">
        <f t="shared" si="74"/>
        <v>10.46</v>
      </c>
      <c r="S343" s="192">
        <f t="shared" si="75"/>
        <v>5.4051260851591565E-2</v>
      </c>
      <c r="T343" s="190" t="s">
        <v>477</v>
      </c>
      <c r="U343" s="190" t="s">
        <v>714</v>
      </c>
      <c r="V343" s="190" t="s">
        <v>489</v>
      </c>
      <c r="W343" s="196">
        <v>1</v>
      </c>
      <c r="X343" s="190" t="s">
        <v>673</v>
      </c>
      <c r="Y343" s="193" t="s">
        <v>365</v>
      </c>
      <c r="Z343" s="262">
        <f>SUM(W607:W676)</f>
        <v>70</v>
      </c>
      <c r="AA343" s="263">
        <f>SUMIF(U607:U676,TRIM(AA330),W607:W676)</f>
        <v>0</v>
      </c>
      <c r="AB343" s="263">
        <f>SUMIF(U607:U676,TRIM(AB330),W607:W676)</f>
        <v>0</v>
      </c>
      <c r="AC343" s="263">
        <f>SUMIF(U607:U676,TRIM(AC330),W607:W676)</f>
        <v>0</v>
      </c>
      <c r="AD343" s="263">
        <f>SUMIF(U607:U676,TRIM(AD330),W607:W676)</f>
        <v>41</v>
      </c>
      <c r="AE343" s="263">
        <f>SUMIF(U607:U676,TRIM(AE330),W607:W676)</f>
        <v>13</v>
      </c>
      <c r="AF343" s="263">
        <f>SUMIF(U607:U676,TRIM(AF330),W607:W676)</f>
        <v>16</v>
      </c>
      <c r="AG343" s="263">
        <f>SUMIF(U607:U676,TRIM(AG330),W607:W676)</f>
        <v>0</v>
      </c>
      <c r="AH343" s="263">
        <f>SUMIF(U607:U676,TRIM(AH330),W607:W676)</f>
        <v>0</v>
      </c>
    </row>
    <row r="344" spans="2:34" hidden="1" x14ac:dyDescent="0.25">
      <c r="B344" s="693"/>
      <c r="C344" s="528"/>
      <c r="D344" s="245">
        <v>8</v>
      </c>
      <c r="E344" s="190" t="s">
        <v>486</v>
      </c>
      <c r="F344" s="314">
        <v>1435.56</v>
      </c>
      <c r="G344" s="190">
        <v>97.46</v>
      </c>
      <c r="H344" s="190">
        <v>97.46</v>
      </c>
      <c r="I344" s="198">
        <f t="shared" si="69"/>
        <v>1</v>
      </c>
      <c r="J344" s="190">
        <v>3.86</v>
      </c>
      <c r="K344" s="198">
        <f t="shared" si="70"/>
        <v>3.9605992201929001E-2</v>
      </c>
      <c r="L344" s="314">
        <v>410.16</v>
      </c>
      <c r="M344" s="198">
        <f t="shared" si="71"/>
        <v>1.039605992201929</v>
      </c>
      <c r="N344" s="314">
        <v>1583.22</v>
      </c>
      <c r="O344" s="190">
        <v>0.36</v>
      </c>
      <c r="P344" s="197">
        <f t="shared" si="72"/>
        <v>3.6938231069156579E-3</v>
      </c>
      <c r="Q344" s="314">
        <f t="shared" si="73"/>
        <v>147.6576</v>
      </c>
      <c r="R344" s="190">
        <f t="shared" si="74"/>
        <v>3.4999999999999996</v>
      </c>
      <c r="S344" s="192">
        <f t="shared" si="75"/>
        <v>3.5912169095013338E-2</v>
      </c>
      <c r="T344" s="190" t="s">
        <v>477</v>
      </c>
      <c r="U344" s="190" t="s">
        <v>714</v>
      </c>
      <c r="V344" s="190" t="s">
        <v>645</v>
      </c>
      <c r="W344" s="196">
        <v>1</v>
      </c>
      <c r="X344" s="190" t="s">
        <v>469</v>
      </c>
      <c r="Y344" s="193" t="s">
        <v>389</v>
      </c>
      <c r="Z344" s="263"/>
      <c r="AA344" s="264">
        <f>SUMIF(U607:U676,TRIM(AA330),F607:F676)</f>
        <v>0</v>
      </c>
      <c r="AB344" s="264">
        <f>SUMIF(U607:U676,TRIM(AB330),F607:F676)</f>
        <v>0</v>
      </c>
      <c r="AC344" s="264">
        <f>SUMIF(U607:U676,TRIM(AC330),F607:F676)</f>
        <v>0</v>
      </c>
      <c r="AD344" s="264">
        <f>SUMIF(U607:U676,TRIM(AD330),F607:F676)</f>
        <v>52896.13</v>
      </c>
      <c r="AE344" s="264">
        <f>SUMIF(U607:U676,TRIM(AE330),F607:F676)</f>
        <v>119077.12</v>
      </c>
      <c r="AF344" s="264">
        <f>SUMIF(U607:U676,TRIM(AF330),F607:F676)</f>
        <v>17934.79</v>
      </c>
      <c r="AG344" s="264">
        <f>SUMIF(U607:U676,TRIM(AG330),F607:F676)</f>
        <v>0</v>
      </c>
      <c r="AH344" s="264">
        <f>SUMIF(U607:U676,TRIM(AH330),F607:F676)</f>
        <v>0</v>
      </c>
    </row>
    <row r="345" spans="2:34" hidden="1" x14ac:dyDescent="0.25">
      <c r="B345" s="693"/>
      <c r="C345" s="528"/>
      <c r="D345" s="245">
        <v>9</v>
      </c>
      <c r="E345" s="190" t="s">
        <v>616</v>
      </c>
      <c r="F345" s="314">
        <v>1342.03</v>
      </c>
      <c r="G345" s="190">
        <v>217.95</v>
      </c>
      <c r="H345" s="190">
        <v>217.95</v>
      </c>
      <c r="I345" s="198">
        <f t="shared" si="69"/>
        <v>1</v>
      </c>
      <c r="J345" s="190">
        <v>10.07</v>
      </c>
      <c r="K345" s="198">
        <f t="shared" si="70"/>
        <v>4.6203257627896309E-2</v>
      </c>
      <c r="L345" s="314">
        <v>147.80000000000001</v>
      </c>
      <c r="M345" s="198">
        <f t="shared" si="71"/>
        <v>1.0462032576278963</v>
      </c>
      <c r="N345" s="314">
        <v>1488.35</v>
      </c>
      <c r="O345" s="190">
        <v>0.99</v>
      </c>
      <c r="P345" s="197">
        <f t="shared" si="72"/>
        <v>4.5423262216104611E-3</v>
      </c>
      <c r="Q345" s="314">
        <f t="shared" si="73"/>
        <v>146.322</v>
      </c>
      <c r="R345" s="190">
        <f t="shared" si="74"/>
        <v>9.079999999999993</v>
      </c>
      <c r="S345" s="192">
        <f t="shared" si="75"/>
        <v>4.1660931406285816E-2</v>
      </c>
      <c r="T345" s="190" t="s">
        <v>477</v>
      </c>
      <c r="U345" s="190" t="s">
        <v>714</v>
      </c>
      <c r="V345" s="190" t="s">
        <v>491</v>
      </c>
      <c r="W345" s="196">
        <v>1</v>
      </c>
      <c r="X345" s="190" t="s">
        <v>539</v>
      </c>
      <c r="Y345" s="193"/>
      <c r="Z345" s="263"/>
      <c r="AA345" s="262"/>
      <c r="AB345" s="262"/>
      <c r="AC345" s="263"/>
      <c r="AD345" s="263"/>
      <c r="AE345" s="263"/>
      <c r="AF345" s="263"/>
      <c r="AG345" s="263"/>
      <c r="AH345" s="263"/>
    </row>
    <row r="346" spans="2:34" hidden="1" x14ac:dyDescent="0.25">
      <c r="B346" s="693"/>
      <c r="C346" s="528"/>
      <c r="D346" s="245">
        <v>10</v>
      </c>
      <c r="E346" s="190" t="s">
        <v>466</v>
      </c>
      <c r="F346" s="314">
        <v>1284.0899999999999</v>
      </c>
      <c r="G346" s="190">
        <v>106.54</v>
      </c>
      <c r="H346" s="190">
        <v>106.54</v>
      </c>
      <c r="I346" s="198">
        <f t="shared" si="69"/>
        <v>1</v>
      </c>
      <c r="J346" s="190">
        <v>7.03</v>
      </c>
      <c r="K346" s="198">
        <f t="shared" si="70"/>
        <v>6.5984606720480565E-2</v>
      </c>
      <c r="L346" s="314">
        <v>203.5</v>
      </c>
      <c r="M346" s="198">
        <f t="shared" si="71"/>
        <v>1.0659846067204806</v>
      </c>
      <c r="N346" s="314">
        <v>1430.61</v>
      </c>
      <c r="O346" s="190">
        <v>0.72</v>
      </c>
      <c r="P346" s="197">
        <f t="shared" si="72"/>
        <v>6.7580251548714091E-3</v>
      </c>
      <c r="Q346" s="314">
        <f t="shared" si="73"/>
        <v>146.51999999999998</v>
      </c>
      <c r="R346" s="190">
        <f t="shared" si="74"/>
        <v>6.3100000000000014</v>
      </c>
      <c r="S346" s="192">
        <f t="shared" si="75"/>
        <v>5.9226581565609171E-2</v>
      </c>
      <c r="T346" s="190" t="s">
        <v>477</v>
      </c>
      <c r="U346" s="190" t="s">
        <v>714</v>
      </c>
      <c r="V346" s="190" t="s">
        <v>468</v>
      </c>
      <c r="W346" s="196">
        <v>1</v>
      </c>
      <c r="X346" s="190" t="s">
        <v>469</v>
      </c>
      <c r="Y346" s="193"/>
      <c r="Z346" s="194"/>
      <c r="AA346" s="194"/>
      <c r="AB346" s="194"/>
      <c r="AC346" s="194"/>
      <c r="AD346" s="194"/>
      <c r="AE346" s="194"/>
      <c r="AF346" s="194"/>
      <c r="AG346" s="194"/>
      <c r="AH346" s="194"/>
    </row>
    <row r="347" spans="2:34" ht="14.25" hidden="1" customHeight="1" x14ac:dyDescent="0.25">
      <c r="B347" s="692">
        <v>45904</v>
      </c>
      <c r="C347" s="528" t="str">
        <f t="shared" ref="C347" si="76">RIGHT(TEXT(B347,"aaa"),1)</f>
        <v>四</v>
      </c>
      <c r="D347" s="245">
        <v>1</v>
      </c>
      <c r="E347" s="190" t="s">
        <v>492</v>
      </c>
      <c r="F347" s="314">
        <v>3916.93</v>
      </c>
      <c r="G347" s="190">
        <v>363.2</v>
      </c>
      <c r="H347" s="190">
        <v>363.2</v>
      </c>
      <c r="I347" s="198">
        <f t="shared" si="69"/>
        <v>1</v>
      </c>
      <c r="J347" s="190">
        <v>26.15</v>
      </c>
      <c r="K347" s="198">
        <f t="shared" si="70"/>
        <v>7.1998898678414094E-2</v>
      </c>
      <c r="L347" s="314">
        <v>156.74</v>
      </c>
      <c r="M347" s="198">
        <f t="shared" si="71"/>
        <v>1.0719988986784141</v>
      </c>
      <c r="N347" s="314">
        <v>4098.75</v>
      </c>
      <c r="O347" s="190">
        <v>1.1599999999999999</v>
      </c>
      <c r="P347" s="197">
        <f t="shared" si="72"/>
        <v>3.1938325991189426E-3</v>
      </c>
      <c r="Q347" s="314">
        <f t="shared" si="73"/>
        <v>181.8184</v>
      </c>
      <c r="R347" s="190">
        <f t="shared" si="74"/>
        <v>24.989999999999977</v>
      </c>
      <c r="S347" s="192">
        <f t="shared" si="75"/>
        <v>6.8805066079295096E-2</v>
      </c>
      <c r="T347" s="190" t="s">
        <v>477</v>
      </c>
      <c r="U347" s="190" t="s">
        <v>714</v>
      </c>
      <c r="V347" s="190" t="s">
        <v>468</v>
      </c>
      <c r="W347" s="196">
        <v>1</v>
      </c>
      <c r="X347" s="190" t="s">
        <v>469</v>
      </c>
      <c r="Y347" s="188" t="s">
        <v>677</v>
      </c>
      <c r="Z347" s="263">
        <f>SUM(W327:W676)</f>
        <v>350</v>
      </c>
      <c r="AA347" s="262">
        <f>SUMIF(U327:U676,TRIM(AA330),W327:W676)</f>
        <v>0</v>
      </c>
      <c r="AB347" s="262">
        <f>SUMIF(U327:U676,TRIM(AB330),W327:W676)</f>
        <v>0</v>
      </c>
      <c r="AC347" s="263">
        <f>SUMIF(U327:U676,TRIM(AC330),W327:W676)</f>
        <v>0</v>
      </c>
      <c r="AD347" s="263">
        <f>SUMIF(U327:U676,TRIM(AD330),W327:W676)</f>
        <v>273</v>
      </c>
      <c r="AE347" s="263">
        <f>SUMIF(U327:U676,TRIM(AE330),W327:W676)</f>
        <v>31</v>
      </c>
      <c r="AF347" s="263">
        <f>SUMIF(U327:U676,TRIM(AF330),W327:W676)</f>
        <v>46</v>
      </c>
      <c r="AG347" s="263">
        <f>SUMIF(U327:U676,TRIM(AG330),W327:W676)</f>
        <v>0</v>
      </c>
      <c r="AH347" s="263">
        <f>SUMIF(U327:U676,TRIM(AH330),W327:W676)</f>
        <v>0</v>
      </c>
    </row>
    <row r="348" spans="2:34" hidden="1" x14ac:dyDescent="0.25">
      <c r="B348" s="693"/>
      <c r="C348" s="528"/>
      <c r="D348" s="245">
        <v>2</v>
      </c>
      <c r="E348" s="190" t="s">
        <v>544</v>
      </c>
      <c r="F348" s="314">
        <v>3167.51</v>
      </c>
      <c r="G348" s="190">
        <v>329.95</v>
      </c>
      <c r="H348" s="190">
        <v>329.95</v>
      </c>
      <c r="I348" s="198">
        <f t="shared" si="69"/>
        <v>1</v>
      </c>
      <c r="J348" s="190">
        <v>23.76</v>
      </c>
      <c r="K348" s="198">
        <f t="shared" si="70"/>
        <v>7.2010910744052137E-2</v>
      </c>
      <c r="L348" s="314">
        <v>156.72999999999999</v>
      </c>
      <c r="M348" s="198">
        <f t="shared" si="71"/>
        <v>1.0720109107440521</v>
      </c>
      <c r="N348" s="314">
        <v>3723.9</v>
      </c>
      <c r="O348" s="190">
        <v>3.55</v>
      </c>
      <c r="P348" s="197">
        <f t="shared" si="72"/>
        <v>1.0759205940293984E-2</v>
      </c>
      <c r="Q348" s="314">
        <f t="shared" si="73"/>
        <v>556.39149999999995</v>
      </c>
      <c r="R348" s="190">
        <f t="shared" si="74"/>
        <v>20.20999999999999</v>
      </c>
      <c r="S348" s="192">
        <f t="shared" si="75"/>
        <v>6.125170480375812E-2</v>
      </c>
      <c r="T348" s="190" t="s">
        <v>477</v>
      </c>
      <c r="U348" s="190" t="s">
        <v>714</v>
      </c>
      <c r="V348" s="190" t="s">
        <v>468</v>
      </c>
      <c r="W348" s="196">
        <v>1</v>
      </c>
      <c r="X348" s="190" t="s">
        <v>469</v>
      </c>
      <c r="Y348" s="193" t="s">
        <v>389</v>
      </c>
      <c r="Z348" s="263"/>
      <c r="AA348" s="264">
        <f>SUMIF(U327:U676,TRIM(AA330),F327:F676)</f>
        <v>0</v>
      </c>
      <c r="AB348" s="264">
        <f>SUMIF(U327:U676,TRIM(AB330),F327:F676)</f>
        <v>0</v>
      </c>
      <c r="AC348" s="264">
        <f>SUMIF(U327:U676,TRIM(AC330),F327:F676)</f>
        <v>0</v>
      </c>
      <c r="AD348" s="264">
        <f>SUMIF(U327:U676,TRIM(AD330),F327:F676)</f>
        <v>418940.33999999997</v>
      </c>
      <c r="AE348" s="264">
        <f>SUMIF(U327:U676,TRIM(AE330),F327:F676)</f>
        <v>274940.97000000003</v>
      </c>
      <c r="AF348" s="264">
        <f>SUMIF(U327:U676,TRIM(AF330),F327:F676)</f>
        <v>66950.929999999978</v>
      </c>
      <c r="AG348" s="264">
        <f>SUMIF(U327:U676,TRIM(AG330),F327:F676)</f>
        <v>0</v>
      </c>
      <c r="AH348" s="264">
        <f>SUMIF(U327:U676,TRIM(AH330),F327:F676)</f>
        <v>0</v>
      </c>
    </row>
    <row r="349" spans="2:34" hidden="1" x14ac:dyDescent="0.25">
      <c r="B349" s="693"/>
      <c r="C349" s="528"/>
      <c r="D349" s="245">
        <v>3</v>
      </c>
      <c r="E349" s="190" t="s">
        <v>559</v>
      </c>
      <c r="F349" s="314">
        <v>2105.33</v>
      </c>
      <c r="G349" s="190">
        <v>210.24</v>
      </c>
      <c r="H349" s="190">
        <v>210.24</v>
      </c>
      <c r="I349" s="198">
        <f t="shared" si="69"/>
        <v>1</v>
      </c>
      <c r="J349" s="190">
        <v>11.78</v>
      </c>
      <c r="K349" s="198">
        <f t="shared" si="70"/>
        <v>5.6031202435312018E-2</v>
      </c>
      <c r="L349" s="314">
        <v>194.04</v>
      </c>
      <c r="M349" s="198">
        <f t="shared" si="71"/>
        <v>1.056031202435312</v>
      </c>
      <c r="N349" s="314">
        <v>2285.79</v>
      </c>
      <c r="O349" s="190">
        <v>0.93</v>
      </c>
      <c r="P349" s="197">
        <f t="shared" si="72"/>
        <v>4.4235159817351596E-3</v>
      </c>
      <c r="Q349" s="314">
        <f t="shared" si="73"/>
        <v>180.4572</v>
      </c>
      <c r="R349" s="190">
        <f t="shared" si="74"/>
        <v>10.850000000000001</v>
      </c>
      <c r="S349" s="192">
        <f t="shared" si="75"/>
        <v>5.160768645357687E-2</v>
      </c>
      <c r="T349" s="190" t="s">
        <v>477</v>
      </c>
      <c r="U349" s="190" t="s">
        <v>714</v>
      </c>
      <c r="V349" s="190" t="s">
        <v>491</v>
      </c>
      <c r="W349" s="196">
        <v>1</v>
      </c>
      <c r="X349" s="190" t="s">
        <v>435</v>
      </c>
    </row>
    <row r="350" spans="2:34" hidden="1" x14ac:dyDescent="0.25">
      <c r="B350" s="693"/>
      <c r="C350" s="528"/>
      <c r="D350" s="245">
        <v>4</v>
      </c>
      <c r="E350" s="190" t="s">
        <v>481</v>
      </c>
      <c r="F350" s="314">
        <v>1799.21</v>
      </c>
      <c r="G350" s="190">
        <v>323.39999999999998</v>
      </c>
      <c r="H350" s="190">
        <v>323.39999999999998</v>
      </c>
      <c r="I350" s="198">
        <f t="shared" si="69"/>
        <v>1</v>
      </c>
      <c r="J350" s="190">
        <v>18.11</v>
      </c>
      <c r="K350" s="198">
        <f t="shared" si="70"/>
        <v>5.5998763141620285E-2</v>
      </c>
      <c r="L350" s="314">
        <v>111.2</v>
      </c>
      <c r="M350" s="198">
        <f t="shared" si="71"/>
        <v>1.0559987631416203</v>
      </c>
      <c r="N350" s="314">
        <v>2013.83</v>
      </c>
      <c r="O350" s="190">
        <v>1.93</v>
      </c>
      <c r="P350" s="197">
        <f t="shared" si="72"/>
        <v>5.9678416821273969E-3</v>
      </c>
      <c r="Q350" s="314">
        <f t="shared" si="73"/>
        <v>214.61599999999999</v>
      </c>
      <c r="R350" s="190">
        <f t="shared" si="74"/>
        <v>16.180000000000014</v>
      </c>
      <c r="S350" s="192">
        <f t="shared" si="75"/>
        <v>5.0030921459492936E-2</v>
      </c>
      <c r="T350" s="190" t="s">
        <v>477</v>
      </c>
      <c r="U350" s="190" t="s">
        <v>714</v>
      </c>
      <c r="V350" s="190" t="s">
        <v>491</v>
      </c>
      <c r="W350" s="196">
        <v>1</v>
      </c>
      <c r="X350" s="190" t="s">
        <v>429</v>
      </c>
    </row>
    <row r="351" spans="2:34" hidden="1" x14ac:dyDescent="0.25">
      <c r="B351" s="693"/>
      <c r="C351" s="528"/>
      <c r="D351" s="245">
        <v>5</v>
      </c>
      <c r="E351" s="190" t="s">
        <v>465</v>
      </c>
      <c r="F351" s="314">
        <v>1709.73</v>
      </c>
      <c r="G351" s="190">
        <v>28.98</v>
      </c>
      <c r="H351" s="190">
        <v>28.98</v>
      </c>
      <c r="I351" s="198">
        <f t="shared" si="69"/>
        <v>1</v>
      </c>
      <c r="J351" s="190">
        <v>2.3199999999999998</v>
      </c>
      <c r="K351" s="198">
        <f t="shared" si="70"/>
        <v>8.0055210489993089E-2</v>
      </c>
      <c r="L351" s="314">
        <v>814.16</v>
      </c>
      <c r="M351" s="198">
        <f t="shared" si="71"/>
        <v>1.0800552104899932</v>
      </c>
      <c r="N351" s="314">
        <v>1888.85</v>
      </c>
      <c r="O351" s="190">
        <v>0.22</v>
      </c>
      <c r="P351" s="197">
        <f t="shared" si="72"/>
        <v>7.59144237405107E-3</v>
      </c>
      <c r="Q351" s="314">
        <f t="shared" si="73"/>
        <v>179.11519999999999</v>
      </c>
      <c r="R351" s="190">
        <f t="shared" si="74"/>
        <v>2.1</v>
      </c>
      <c r="S351" s="192">
        <f t="shared" si="75"/>
        <v>7.2463768115942032E-2</v>
      </c>
      <c r="T351" s="190" t="s">
        <v>477</v>
      </c>
      <c r="U351" s="190" t="s">
        <v>714</v>
      </c>
      <c r="V351" s="190" t="s">
        <v>489</v>
      </c>
      <c r="W351" s="196">
        <v>1</v>
      </c>
      <c r="X351" s="190" t="s">
        <v>414</v>
      </c>
    </row>
    <row r="352" spans="2:34" hidden="1" x14ac:dyDescent="0.25">
      <c r="B352" s="693"/>
      <c r="C352" s="528"/>
      <c r="D352" s="245">
        <v>6</v>
      </c>
      <c r="E352" s="190" t="s">
        <v>470</v>
      </c>
      <c r="F352" s="314">
        <v>1692.49</v>
      </c>
      <c r="G352" s="190">
        <v>156.44</v>
      </c>
      <c r="H352" s="190">
        <v>156.44</v>
      </c>
      <c r="I352" s="198">
        <f t="shared" si="69"/>
        <v>1</v>
      </c>
      <c r="J352" s="190">
        <v>11.26</v>
      </c>
      <c r="K352" s="198">
        <f t="shared" si="70"/>
        <v>7.1976476604448988E-2</v>
      </c>
      <c r="L352" s="314">
        <v>166.42</v>
      </c>
      <c r="M352" s="198">
        <f t="shared" si="71"/>
        <v>1.0719764766044488</v>
      </c>
      <c r="N352" s="314">
        <v>1873.89</v>
      </c>
      <c r="O352" s="190">
        <v>1.0900000000000001</v>
      </c>
      <c r="P352" s="197">
        <f t="shared" si="72"/>
        <v>6.9675274865763238E-3</v>
      </c>
      <c r="Q352" s="314">
        <f t="shared" si="73"/>
        <v>181.39779999999999</v>
      </c>
      <c r="R352" s="190">
        <f t="shared" si="74"/>
        <v>10.169999999999991</v>
      </c>
      <c r="S352" s="192">
        <f t="shared" si="75"/>
        <v>6.5008949117872611E-2</v>
      </c>
      <c r="T352" s="190" t="s">
        <v>477</v>
      </c>
      <c r="U352" s="190" t="s">
        <v>714</v>
      </c>
      <c r="V352" s="190" t="s">
        <v>491</v>
      </c>
      <c r="W352" s="196">
        <v>1</v>
      </c>
      <c r="X352" s="190" t="s">
        <v>433</v>
      </c>
    </row>
    <row r="353" spans="2:24" hidden="1" x14ac:dyDescent="0.25">
      <c r="B353" s="693"/>
      <c r="C353" s="528"/>
      <c r="D353" s="245">
        <v>7</v>
      </c>
      <c r="E353" s="190" t="s">
        <v>486</v>
      </c>
      <c r="F353" s="314">
        <v>1575.01</v>
      </c>
      <c r="G353" s="190">
        <v>89.1</v>
      </c>
      <c r="H353" s="190">
        <v>89.1</v>
      </c>
      <c r="I353" s="198">
        <f t="shared" si="69"/>
        <v>1</v>
      </c>
      <c r="J353" s="190">
        <v>4.28</v>
      </c>
      <c r="K353" s="198">
        <f t="shared" si="70"/>
        <v>4.8035914702581374E-2</v>
      </c>
      <c r="L353" s="314">
        <v>410.16</v>
      </c>
      <c r="M353" s="198">
        <f t="shared" si="71"/>
        <v>1.0480359147025813</v>
      </c>
      <c r="N353" s="314">
        <v>1755.48</v>
      </c>
      <c r="O353" s="190">
        <v>0.44</v>
      </c>
      <c r="P353" s="197">
        <f t="shared" si="72"/>
        <v>4.9382716049382724E-3</v>
      </c>
      <c r="Q353" s="314">
        <f t="shared" si="73"/>
        <v>180.47040000000001</v>
      </c>
      <c r="R353" s="190">
        <f t="shared" si="74"/>
        <v>3.8400000000000012</v>
      </c>
      <c r="S353" s="192">
        <f t="shared" si="75"/>
        <v>4.3097643097643114E-2</v>
      </c>
      <c r="T353" s="190" t="s">
        <v>477</v>
      </c>
      <c r="U353" s="190" t="s">
        <v>714</v>
      </c>
      <c r="V353" s="190" t="s">
        <v>645</v>
      </c>
      <c r="W353" s="196">
        <v>1</v>
      </c>
      <c r="X353" s="190" t="s">
        <v>469</v>
      </c>
    </row>
    <row r="354" spans="2:24" hidden="1" x14ac:dyDescent="0.25">
      <c r="B354" s="693"/>
      <c r="C354" s="528"/>
      <c r="D354" s="245">
        <v>8</v>
      </c>
      <c r="E354" s="190" t="s">
        <v>466</v>
      </c>
      <c r="F354" s="314">
        <v>1475.37</v>
      </c>
      <c r="G354" s="190">
        <v>101.74</v>
      </c>
      <c r="H354" s="190">
        <v>101.74</v>
      </c>
      <c r="I354" s="198">
        <f t="shared" si="69"/>
        <v>1</v>
      </c>
      <c r="J354" s="190">
        <v>8.14</v>
      </c>
      <c r="K354" s="198">
        <f t="shared" si="70"/>
        <v>8.0007863180656585E-2</v>
      </c>
      <c r="L354" s="314">
        <v>203.5</v>
      </c>
      <c r="M354" s="198">
        <f t="shared" si="71"/>
        <v>1.0800078631806567</v>
      </c>
      <c r="N354" s="314">
        <v>1656.49</v>
      </c>
      <c r="O354" s="190">
        <v>0.89</v>
      </c>
      <c r="P354" s="197">
        <f t="shared" si="72"/>
        <v>8.747788480440338E-3</v>
      </c>
      <c r="Q354" s="314">
        <f t="shared" si="73"/>
        <v>181.11500000000001</v>
      </c>
      <c r="R354" s="190">
        <f t="shared" si="74"/>
        <v>7.2500000000000009</v>
      </c>
      <c r="S354" s="192">
        <f t="shared" si="75"/>
        <v>7.1260074700216253E-2</v>
      </c>
      <c r="T354" s="190" t="s">
        <v>477</v>
      </c>
      <c r="U354" s="190" t="s">
        <v>714</v>
      </c>
      <c r="V354" s="190" t="s">
        <v>468</v>
      </c>
      <c r="W354" s="196">
        <v>1</v>
      </c>
      <c r="X354" s="190" t="s">
        <v>469</v>
      </c>
    </row>
    <row r="355" spans="2:24" hidden="1" x14ac:dyDescent="0.25">
      <c r="B355" s="693"/>
      <c r="C355" s="528"/>
      <c r="D355" s="245">
        <v>9</v>
      </c>
      <c r="E355" s="190" t="s">
        <v>619</v>
      </c>
      <c r="F355" s="314">
        <v>1357.9</v>
      </c>
      <c r="G355" s="190">
        <v>208.05</v>
      </c>
      <c r="H355" s="190">
        <v>208.05</v>
      </c>
      <c r="I355" s="198">
        <f t="shared" si="69"/>
        <v>1</v>
      </c>
      <c r="J355" s="190">
        <v>8.32</v>
      </c>
      <c r="K355" s="198">
        <f t="shared" si="70"/>
        <v>3.9990386926219659E-2</v>
      </c>
      <c r="L355" s="314">
        <v>185</v>
      </c>
      <c r="M355" s="198">
        <f t="shared" si="71"/>
        <v>1.0399903869262197</v>
      </c>
      <c r="N355" s="314">
        <v>1539.2</v>
      </c>
      <c r="O355" s="190">
        <v>0.98</v>
      </c>
      <c r="P355" s="197">
        <f t="shared" si="72"/>
        <v>4.710406152367219E-3</v>
      </c>
      <c r="Q355" s="314">
        <f t="shared" si="73"/>
        <v>181.29999999999998</v>
      </c>
      <c r="R355" s="190">
        <f t="shared" si="74"/>
        <v>7.3399999999999928</v>
      </c>
      <c r="S355" s="192">
        <f t="shared" si="75"/>
        <v>3.5279980773852401E-2</v>
      </c>
      <c r="T355" s="190" t="s">
        <v>477</v>
      </c>
      <c r="U355" s="190" t="s">
        <v>714</v>
      </c>
      <c r="V355" s="190" t="s">
        <v>491</v>
      </c>
      <c r="W355" s="196">
        <v>1</v>
      </c>
      <c r="X355" s="190" t="s">
        <v>444</v>
      </c>
    </row>
    <row r="356" spans="2:24" hidden="1" x14ac:dyDescent="0.25">
      <c r="B356" s="693"/>
      <c r="C356" s="528"/>
      <c r="D356" s="245">
        <v>10</v>
      </c>
      <c r="E356" s="190" t="s">
        <v>660</v>
      </c>
      <c r="F356" s="314">
        <v>1328.0500000000002</v>
      </c>
      <c r="G356" s="190">
        <v>91.67</v>
      </c>
      <c r="H356" s="190">
        <v>91.67</v>
      </c>
      <c r="I356" s="198">
        <f t="shared" si="69"/>
        <v>1</v>
      </c>
      <c r="J356" s="190">
        <v>6.6</v>
      </c>
      <c r="K356" s="198">
        <f t="shared" si="70"/>
        <v>7.1997381913384964E-2</v>
      </c>
      <c r="L356" s="314">
        <v>228.58</v>
      </c>
      <c r="M356" s="198">
        <f t="shared" si="71"/>
        <v>1.071997381913385</v>
      </c>
      <c r="N356" s="314">
        <v>1508.63</v>
      </c>
      <c r="O356" s="190">
        <v>0.79</v>
      </c>
      <c r="P356" s="197">
        <f t="shared" si="72"/>
        <v>8.6178684411475949E-3</v>
      </c>
      <c r="Q356" s="314">
        <f t="shared" si="73"/>
        <v>180.57820000000001</v>
      </c>
      <c r="R356" s="190">
        <f t="shared" si="74"/>
        <v>5.8099999999999943</v>
      </c>
      <c r="S356" s="192">
        <f t="shared" si="75"/>
        <v>6.3379513472237303E-2</v>
      </c>
      <c r="T356" s="190" t="s">
        <v>477</v>
      </c>
      <c r="U356" s="190" t="s">
        <v>714</v>
      </c>
      <c r="V356" s="190" t="s">
        <v>491</v>
      </c>
      <c r="W356" s="196">
        <v>1</v>
      </c>
      <c r="X356" s="190" t="s">
        <v>634</v>
      </c>
    </row>
    <row r="357" spans="2:24" ht="14.25" hidden="1" customHeight="1" x14ac:dyDescent="0.25">
      <c r="B357" s="692">
        <v>45905</v>
      </c>
      <c r="C357" s="528" t="str">
        <f t="shared" ref="C357" si="77">RIGHT(TEXT(B357,"aaa"),1)</f>
        <v>五</v>
      </c>
      <c r="D357" s="245">
        <v>1</v>
      </c>
      <c r="E357" s="190" t="s">
        <v>492</v>
      </c>
      <c r="F357" s="314">
        <v>2672.41</v>
      </c>
      <c r="G357" s="190">
        <v>289.52999999999997</v>
      </c>
      <c r="H357" s="190">
        <v>289.52999999999997</v>
      </c>
      <c r="I357" s="198">
        <f t="shared" si="69"/>
        <v>1</v>
      </c>
      <c r="J357" s="190">
        <v>17.72</v>
      </c>
      <c r="K357" s="198">
        <f t="shared" si="70"/>
        <v>6.1202638759368634E-2</v>
      </c>
      <c r="L357" s="314">
        <v>156.74</v>
      </c>
      <c r="M357" s="198">
        <f t="shared" si="71"/>
        <v>1.0612026387593687</v>
      </c>
      <c r="N357" s="314">
        <v>2777.43</v>
      </c>
      <c r="O357" s="190">
        <v>0.67</v>
      </c>
      <c r="P357" s="197">
        <f t="shared" si="72"/>
        <v>2.3140952578316588E-3</v>
      </c>
      <c r="Q357" s="314">
        <f t="shared" si="73"/>
        <v>105.01580000000001</v>
      </c>
      <c r="R357" s="190">
        <f t="shared" si="74"/>
        <v>17.050000000000026</v>
      </c>
      <c r="S357" s="192">
        <f t="shared" si="75"/>
        <v>5.888854350153707E-2</v>
      </c>
      <c r="T357" s="190" t="s">
        <v>477</v>
      </c>
      <c r="U357" s="190" t="s">
        <v>714</v>
      </c>
      <c r="V357" s="190" t="s">
        <v>468</v>
      </c>
      <c r="W357" s="196">
        <v>1</v>
      </c>
      <c r="X357" s="190" t="s">
        <v>469</v>
      </c>
    </row>
    <row r="358" spans="2:24" hidden="1" x14ac:dyDescent="0.25">
      <c r="B358" s="693"/>
      <c r="C358" s="528"/>
      <c r="D358" s="245">
        <v>2</v>
      </c>
      <c r="E358" s="190" t="s">
        <v>544</v>
      </c>
      <c r="F358" s="314">
        <v>2140.9300000000003</v>
      </c>
      <c r="G358" s="190">
        <v>251.43</v>
      </c>
      <c r="H358" s="190">
        <v>251.43</v>
      </c>
      <c r="I358" s="198">
        <f t="shared" si="69"/>
        <v>1</v>
      </c>
      <c r="J358" s="190">
        <v>15.39</v>
      </c>
      <c r="K358" s="198">
        <f t="shared" si="70"/>
        <v>6.1209879489321085E-2</v>
      </c>
      <c r="L358" s="314">
        <v>156.72999999999999</v>
      </c>
      <c r="M358" s="198">
        <f t="shared" si="71"/>
        <v>1.061209879489321</v>
      </c>
      <c r="N358" s="314">
        <v>2412.0700000000002</v>
      </c>
      <c r="O358" s="190">
        <v>1.73</v>
      </c>
      <c r="P358" s="197">
        <f t="shared" si="72"/>
        <v>6.8806427236208882E-3</v>
      </c>
      <c r="Q358" s="314">
        <f t="shared" si="73"/>
        <v>271.1429</v>
      </c>
      <c r="R358" s="190">
        <f t="shared" si="74"/>
        <v>13.659999999999986</v>
      </c>
      <c r="S358" s="192">
        <f t="shared" si="75"/>
        <v>5.4329236765700138E-2</v>
      </c>
      <c r="T358" s="190" t="s">
        <v>477</v>
      </c>
      <c r="U358" s="190" t="s">
        <v>714</v>
      </c>
      <c r="V358" s="190" t="s">
        <v>468</v>
      </c>
      <c r="W358" s="196">
        <v>1</v>
      </c>
      <c r="X358" s="190" t="s">
        <v>469</v>
      </c>
    </row>
    <row r="359" spans="2:24" hidden="1" x14ac:dyDescent="0.25">
      <c r="B359" s="693"/>
      <c r="C359" s="528"/>
      <c r="D359" s="245">
        <v>3</v>
      </c>
      <c r="E359" s="190" t="s">
        <v>515</v>
      </c>
      <c r="F359" s="314">
        <v>2080.4900000000002</v>
      </c>
      <c r="G359" s="190">
        <v>266.92</v>
      </c>
      <c r="H359" s="190">
        <v>266.92</v>
      </c>
      <c r="I359" s="198">
        <f t="shared" si="69"/>
        <v>1</v>
      </c>
      <c r="J359" s="190">
        <v>16.329999999999998</v>
      </c>
      <c r="K359" s="198">
        <f t="shared" si="70"/>
        <v>6.117937958939007E-2</v>
      </c>
      <c r="L359" s="314">
        <v>133.88</v>
      </c>
      <c r="M359" s="198">
        <f t="shared" si="71"/>
        <v>1.06117937958939</v>
      </c>
      <c r="N359" s="314">
        <v>2186.2600000000002</v>
      </c>
      <c r="O359" s="190">
        <v>0.79</v>
      </c>
      <c r="P359" s="197">
        <f t="shared" si="72"/>
        <v>2.9596882961186871E-3</v>
      </c>
      <c r="Q359" s="314">
        <f t="shared" si="73"/>
        <v>105.76520000000001</v>
      </c>
      <c r="R359" s="190">
        <f t="shared" si="74"/>
        <v>15.539999999999985</v>
      </c>
      <c r="S359" s="192">
        <f t="shared" si="75"/>
        <v>5.8219691293271335E-2</v>
      </c>
      <c r="T359" s="190" t="s">
        <v>477</v>
      </c>
      <c r="U359" s="190" t="s">
        <v>714</v>
      </c>
      <c r="V359" s="190" t="s">
        <v>645</v>
      </c>
      <c r="W359" s="196">
        <v>1</v>
      </c>
      <c r="X359" s="190" t="s">
        <v>413</v>
      </c>
    </row>
    <row r="360" spans="2:24" hidden="1" x14ac:dyDescent="0.25">
      <c r="B360" s="693"/>
      <c r="C360" s="528"/>
      <c r="D360" s="245">
        <v>4</v>
      </c>
      <c r="E360" s="190" t="s">
        <v>465</v>
      </c>
      <c r="F360" s="314">
        <v>1587.6100000000001</v>
      </c>
      <c r="G360" s="190">
        <v>30.63</v>
      </c>
      <c r="H360" s="190">
        <v>30.63</v>
      </c>
      <c r="I360" s="198">
        <f t="shared" si="69"/>
        <v>1</v>
      </c>
      <c r="J360" s="190">
        <v>2.08</v>
      </c>
      <c r="K360" s="198">
        <f t="shared" si="70"/>
        <v>6.7907280444009149E-2</v>
      </c>
      <c r="L360" s="314">
        <v>814.16</v>
      </c>
      <c r="M360" s="198">
        <f t="shared" si="71"/>
        <v>1.0679072804440093</v>
      </c>
      <c r="N360" s="314">
        <v>1693.45</v>
      </c>
      <c r="O360" s="190">
        <v>0.13</v>
      </c>
      <c r="P360" s="197">
        <f t="shared" si="72"/>
        <v>4.2442050277505718E-3</v>
      </c>
      <c r="Q360" s="314">
        <f t="shared" si="73"/>
        <v>105.8408</v>
      </c>
      <c r="R360" s="190">
        <f t="shared" si="74"/>
        <v>1.950000000000002</v>
      </c>
      <c r="S360" s="192">
        <f t="shared" si="75"/>
        <v>6.3663075416258638E-2</v>
      </c>
      <c r="T360" s="190" t="s">
        <v>477</v>
      </c>
      <c r="U360" s="190" t="s">
        <v>714</v>
      </c>
      <c r="V360" s="190" t="s">
        <v>489</v>
      </c>
      <c r="W360" s="196">
        <v>1</v>
      </c>
      <c r="X360" s="190" t="s">
        <v>414</v>
      </c>
    </row>
    <row r="361" spans="2:24" hidden="1" x14ac:dyDescent="0.25">
      <c r="B361" s="693"/>
      <c r="C361" s="528"/>
      <c r="D361" s="245">
        <v>5</v>
      </c>
      <c r="E361" s="190" t="s">
        <v>559</v>
      </c>
      <c r="F361" s="314">
        <v>1259.32</v>
      </c>
      <c r="G361" s="190">
        <v>147.69</v>
      </c>
      <c r="H361" s="190">
        <v>147.69</v>
      </c>
      <c r="I361" s="198">
        <f t="shared" si="69"/>
        <v>1</v>
      </c>
      <c r="J361" s="190">
        <v>7.03</v>
      </c>
      <c r="K361" s="198">
        <f t="shared" si="70"/>
        <v>4.7599702078678315E-2</v>
      </c>
      <c r="L361" s="314">
        <v>194.04</v>
      </c>
      <c r="M361" s="198">
        <f t="shared" si="71"/>
        <v>1.0475997020786783</v>
      </c>
      <c r="N361" s="314">
        <v>1364.1</v>
      </c>
      <c r="O361" s="190">
        <v>0.54</v>
      </c>
      <c r="P361" s="197">
        <f t="shared" si="72"/>
        <v>3.6563071297989035E-3</v>
      </c>
      <c r="Q361" s="314">
        <f t="shared" si="73"/>
        <v>104.7816</v>
      </c>
      <c r="R361" s="190">
        <f t="shared" si="74"/>
        <v>6.4900000000000011</v>
      </c>
      <c r="S361" s="192">
        <f t="shared" si="75"/>
        <v>4.3943394948879416E-2</v>
      </c>
      <c r="T361" s="190" t="s">
        <v>477</v>
      </c>
      <c r="U361" s="190" t="s">
        <v>714</v>
      </c>
      <c r="V361" s="190" t="s">
        <v>491</v>
      </c>
      <c r="W361" s="196">
        <v>1</v>
      </c>
      <c r="X361" s="190" t="s">
        <v>435</v>
      </c>
    </row>
    <row r="362" spans="2:24" hidden="1" x14ac:dyDescent="0.25">
      <c r="B362" s="693"/>
      <c r="C362" s="528"/>
      <c r="D362" s="245">
        <v>6</v>
      </c>
      <c r="E362" s="190" t="s">
        <v>470</v>
      </c>
      <c r="F362" s="314">
        <v>1138.3200000000002</v>
      </c>
      <c r="G362" s="190">
        <v>121.96</v>
      </c>
      <c r="H362" s="190">
        <v>121.96</v>
      </c>
      <c r="I362" s="198">
        <f t="shared" si="69"/>
        <v>1</v>
      </c>
      <c r="J362" s="190">
        <v>7.47</v>
      </c>
      <c r="K362" s="198">
        <f t="shared" si="70"/>
        <v>6.1249590029517874E-2</v>
      </c>
      <c r="L362" s="314">
        <v>166.42</v>
      </c>
      <c r="M362" s="198">
        <f t="shared" si="71"/>
        <v>1.061249590029518</v>
      </c>
      <c r="N362" s="314">
        <v>1243.1600000000001</v>
      </c>
      <c r="O362" s="190">
        <v>0.63</v>
      </c>
      <c r="P362" s="197">
        <f t="shared" si="72"/>
        <v>5.1656280747786158E-3</v>
      </c>
      <c r="Q362" s="314">
        <f t="shared" si="73"/>
        <v>104.8446</v>
      </c>
      <c r="R362" s="190">
        <f t="shared" si="74"/>
        <v>6.8400000000000132</v>
      </c>
      <c r="S362" s="192">
        <f t="shared" si="75"/>
        <v>5.6083961954739373E-2</v>
      </c>
      <c r="T362" s="190" t="s">
        <v>477</v>
      </c>
      <c r="U362" s="190" t="s">
        <v>714</v>
      </c>
      <c r="V362" s="190" t="s">
        <v>491</v>
      </c>
      <c r="W362" s="196">
        <v>1</v>
      </c>
      <c r="X362" s="190" t="s">
        <v>433</v>
      </c>
    </row>
    <row r="363" spans="2:24" hidden="1" x14ac:dyDescent="0.25">
      <c r="B363" s="693"/>
      <c r="C363" s="528"/>
      <c r="D363" s="245">
        <v>7</v>
      </c>
      <c r="E363" s="190" t="s">
        <v>486</v>
      </c>
      <c r="F363" s="314">
        <v>1082.82</v>
      </c>
      <c r="G363" s="190">
        <v>71.2</v>
      </c>
      <c r="H363" s="190">
        <v>71.2</v>
      </c>
      <c r="I363" s="198">
        <f t="shared" si="69"/>
        <v>1</v>
      </c>
      <c r="J363" s="190">
        <v>2.9</v>
      </c>
      <c r="K363" s="198">
        <f t="shared" si="70"/>
        <v>4.0730337078651681E-2</v>
      </c>
      <c r="L363" s="314">
        <v>410.16</v>
      </c>
      <c r="M363" s="198">
        <f t="shared" si="71"/>
        <v>1.0407303370786518</v>
      </c>
      <c r="N363" s="314">
        <v>1189.46</v>
      </c>
      <c r="O363" s="190">
        <v>0.26</v>
      </c>
      <c r="P363" s="197">
        <f t="shared" si="72"/>
        <v>3.6516853932584271E-3</v>
      </c>
      <c r="Q363" s="314">
        <f t="shared" si="73"/>
        <v>106.64160000000001</v>
      </c>
      <c r="R363" s="190">
        <f t="shared" si="74"/>
        <v>2.6400000000000059</v>
      </c>
      <c r="S363" s="192">
        <f t="shared" si="75"/>
        <v>3.7078651685393337E-2</v>
      </c>
      <c r="T363" s="190" t="s">
        <v>477</v>
      </c>
      <c r="U363" s="190" t="s">
        <v>714</v>
      </c>
      <c r="V363" s="190" t="s">
        <v>645</v>
      </c>
      <c r="W363" s="196">
        <v>1</v>
      </c>
      <c r="X363" s="190" t="s">
        <v>469</v>
      </c>
    </row>
    <row r="364" spans="2:24" hidden="1" x14ac:dyDescent="0.25">
      <c r="B364" s="693"/>
      <c r="C364" s="528"/>
      <c r="D364" s="245">
        <v>8</v>
      </c>
      <c r="E364" s="190" t="s">
        <v>496</v>
      </c>
      <c r="F364" s="314">
        <v>1040.9000000000001</v>
      </c>
      <c r="G364" s="190">
        <v>66.3</v>
      </c>
      <c r="H364" s="190">
        <v>66.3</v>
      </c>
      <c r="I364" s="198">
        <f t="shared" si="69"/>
        <v>1</v>
      </c>
      <c r="J364" s="190">
        <v>3.6</v>
      </c>
      <c r="K364" s="198">
        <f t="shared" si="70"/>
        <v>5.4298642533936653E-2</v>
      </c>
      <c r="L364" s="314">
        <v>318.32</v>
      </c>
      <c r="M364" s="198">
        <f t="shared" si="71"/>
        <v>1.0542986425339365</v>
      </c>
      <c r="N364" s="314">
        <v>1145.95</v>
      </c>
      <c r="O364" s="190">
        <v>0.33</v>
      </c>
      <c r="P364" s="197">
        <f t="shared" si="72"/>
        <v>4.9773755656108603E-3</v>
      </c>
      <c r="Q364" s="314">
        <f t="shared" si="73"/>
        <v>105.04560000000001</v>
      </c>
      <c r="R364" s="190">
        <f t="shared" si="74"/>
        <v>3.2699999999999942</v>
      </c>
      <c r="S364" s="192">
        <f t="shared" si="75"/>
        <v>4.9321266968325707E-2</v>
      </c>
      <c r="T364" s="190" t="s">
        <v>477</v>
      </c>
      <c r="U364" s="190" t="s">
        <v>714</v>
      </c>
      <c r="V364" s="190" t="s">
        <v>489</v>
      </c>
      <c r="W364" s="196">
        <v>1</v>
      </c>
      <c r="X364" s="190" t="s">
        <v>424</v>
      </c>
    </row>
    <row r="365" spans="2:24" hidden="1" x14ac:dyDescent="0.25">
      <c r="B365" s="693"/>
      <c r="C365" s="528"/>
      <c r="D365" s="245">
        <v>9</v>
      </c>
      <c r="E365" s="190" t="s">
        <v>481</v>
      </c>
      <c r="F365" s="314">
        <v>1036.3800000000001</v>
      </c>
      <c r="G365" s="190">
        <v>265.8</v>
      </c>
      <c r="H365" s="190">
        <v>265.8</v>
      </c>
      <c r="I365" s="198">
        <f t="shared" si="69"/>
        <v>1</v>
      </c>
      <c r="J365" s="190">
        <v>12.65</v>
      </c>
      <c r="K365" s="198">
        <f t="shared" si="70"/>
        <v>4.7592174567343867E-2</v>
      </c>
      <c r="L365" s="314">
        <v>111.2</v>
      </c>
      <c r="M365" s="198">
        <f t="shared" si="71"/>
        <v>1.0475921745673438</v>
      </c>
      <c r="N365" s="314">
        <v>1406.68</v>
      </c>
      <c r="O365" s="190">
        <v>3.33</v>
      </c>
      <c r="P365" s="197">
        <f t="shared" si="72"/>
        <v>1.2528216704288938E-2</v>
      </c>
      <c r="Q365" s="314">
        <f t="shared" si="73"/>
        <v>370.29599999999999</v>
      </c>
      <c r="R365" s="190">
        <f t="shared" si="74"/>
        <v>9.3199999999999772</v>
      </c>
      <c r="S365" s="192">
        <f t="shared" si="75"/>
        <v>3.5063957863054843E-2</v>
      </c>
      <c r="T365" s="190" t="s">
        <v>477</v>
      </c>
      <c r="U365" s="190" t="s">
        <v>714</v>
      </c>
      <c r="V365" s="190" t="s">
        <v>491</v>
      </c>
      <c r="W365" s="196">
        <v>1</v>
      </c>
      <c r="X365" s="190" t="s">
        <v>429</v>
      </c>
    </row>
    <row r="366" spans="2:24" hidden="1" x14ac:dyDescent="0.25">
      <c r="B366" s="693"/>
      <c r="C366" s="528"/>
      <c r="D366" s="245">
        <v>10</v>
      </c>
      <c r="E366" s="190" t="s">
        <v>616</v>
      </c>
      <c r="F366" s="314">
        <v>1028.69</v>
      </c>
      <c r="G366" s="190">
        <v>161.11000000000001</v>
      </c>
      <c r="H366" s="190">
        <v>161.11000000000001</v>
      </c>
      <c r="I366" s="198">
        <f t="shared" si="69"/>
        <v>1</v>
      </c>
      <c r="J366" s="190">
        <v>7.67</v>
      </c>
      <c r="K366" s="198">
        <f t="shared" si="70"/>
        <v>4.7607224877412944E-2</v>
      </c>
      <c r="L366" s="314">
        <v>147.80000000000001</v>
      </c>
      <c r="M366" s="198">
        <f t="shared" si="71"/>
        <v>1.0476072248774129</v>
      </c>
      <c r="N366" s="314">
        <v>1133.6300000000001</v>
      </c>
      <c r="O366" s="190">
        <v>0.71</v>
      </c>
      <c r="P366" s="197">
        <f t="shared" si="72"/>
        <v>4.4069269443237531E-3</v>
      </c>
      <c r="Q366" s="314">
        <f t="shared" si="73"/>
        <v>104.938</v>
      </c>
      <c r="R366" s="190">
        <f t="shared" si="74"/>
        <v>6.9599999999999875</v>
      </c>
      <c r="S366" s="192">
        <f t="shared" si="75"/>
        <v>4.3200297933089112E-2</v>
      </c>
      <c r="T366" s="190" t="s">
        <v>477</v>
      </c>
      <c r="U366" s="190" t="s">
        <v>714</v>
      </c>
      <c r="V366" s="190" t="s">
        <v>491</v>
      </c>
      <c r="W366" s="196">
        <v>1</v>
      </c>
      <c r="X366" s="190" t="s">
        <v>539</v>
      </c>
    </row>
    <row r="367" spans="2:24" ht="14.25" hidden="1" customHeight="1" x14ac:dyDescent="0.25">
      <c r="B367" s="692">
        <v>45906</v>
      </c>
      <c r="C367" s="528" t="str">
        <f t="shared" ref="C367" si="78">RIGHT(TEXT(B367,"aaa"),1)</f>
        <v>六</v>
      </c>
      <c r="D367" s="245">
        <v>1</v>
      </c>
      <c r="E367" s="190" t="s">
        <v>492</v>
      </c>
      <c r="F367" s="314">
        <v>1884.0100000000002</v>
      </c>
      <c r="G367" s="190">
        <v>302.32</v>
      </c>
      <c r="H367" s="190">
        <v>302.32</v>
      </c>
      <c r="I367" s="198">
        <f t="shared" si="69"/>
        <v>1</v>
      </c>
      <c r="J367" s="190">
        <v>12.52</v>
      </c>
      <c r="K367" s="198">
        <f t="shared" si="70"/>
        <v>4.1413072241333684E-2</v>
      </c>
      <c r="L367" s="314">
        <v>156.74</v>
      </c>
      <c r="M367" s="198">
        <f t="shared" si="71"/>
        <v>1.0414130722413337</v>
      </c>
      <c r="N367" s="314">
        <v>1962.38</v>
      </c>
      <c r="O367" s="190">
        <v>0.5</v>
      </c>
      <c r="P367" s="197">
        <f t="shared" si="72"/>
        <v>1.6538766869542208E-3</v>
      </c>
      <c r="Q367" s="314">
        <f t="shared" si="73"/>
        <v>78.37</v>
      </c>
      <c r="R367" s="190">
        <f t="shared" si="74"/>
        <v>12.019999999999982</v>
      </c>
      <c r="S367" s="192">
        <f t="shared" si="75"/>
        <v>3.9759195554379408E-2</v>
      </c>
      <c r="T367" s="190" t="s">
        <v>477</v>
      </c>
      <c r="U367" s="190" t="s">
        <v>714</v>
      </c>
      <c r="V367" s="190" t="s">
        <v>468</v>
      </c>
      <c r="W367" s="196">
        <v>1</v>
      </c>
      <c r="X367" s="190" t="s">
        <v>469</v>
      </c>
    </row>
    <row r="368" spans="2:24" hidden="1" x14ac:dyDescent="0.25">
      <c r="B368" s="693"/>
      <c r="C368" s="528"/>
      <c r="D368" s="245">
        <v>2</v>
      </c>
      <c r="E368" s="190" t="s">
        <v>515</v>
      </c>
      <c r="F368" s="314">
        <v>1712.32</v>
      </c>
      <c r="G368" s="190">
        <v>323.08</v>
      </c>
      <c r="H368" s="190">
        <v>323.08</v>
      </c>
      <c r="I368" s="198">
        <f t="shared" si="69"/>
        <v>1</v>
      </c>
      <c r="J368" s="190">
        <v>13.38</v>
      </c>
      <c r="K368" s="198">
        <f t="shared" si="70"/>
        <v>4.1413891296273375E-2</v>
      </c>
      <c r="L368" s="314">
        <v>133.88</v>
      </c>
      <c r="M368" s="198">
        <f t="shared" si="71"/>
        <v>1.0414138912962734</v>
      </c>
      <c r="N368" s="314">
        <v>1791.31</v>
      </c>
      <c r="O368" s="190">
        <v>0.59</v>
      </c>
      <c r="P368" s="197">
        <f t="shared" si="72"/>
        <v>1.826173084065866E-3</v>
      </c>
      <c r="Q368" s="314">
        <f t="shared" si="73"/>
        <v>78.989199999999997</v>
      </c>
      <c r="R368" s="190">
        <f t="shared" si="74"/>
        <v>12.789999999999996</v>
      </c>
      <c r="S368" s="192">
        <f t="shared" si="75"/>
        <v>3.9587718212207489E-2</v>
      </c>
      <c r="T368" s="190" t="s">
        <v>477</v>
      </c>
      <c r="U368" s="190" t="s">
        <v>714</v>
      </c>
      <c r="V368" s="190" t="s">
        <v>645</v>
      </c>
      <c r="W368" s="196">
        <v>1</v>
      </c>
      <c r="X368" s="190" t="s">
        <v>413</v>
      </c>
    </row>
    <row r="369" spans="2:24" hidden="1" x14ac:dyDescent="0.25">
      <c r="B369" s="693"/>
      <c r="C369" s="528"/>
      <c r="D369" s="245">
        <v>3</v>
      </c>
      <c r="E369" s="190" t="s">
        <v>560</v>
      </c>
      <c r="F369" s="314">
        <v>1577.74</v>
      </c>
      <c r="G369" s="190">
        <v>590.79999999999995</v>
      </c>
      <c r="H369" s="190">
        <v>590.79999999999995</v>
      </c>
      <c r="I369" s="198">
        <f t="shared" si="69"/>
        <v>1</v>
      </c>
      <c r="J369" s="190">
        <v>27.18</v>
      </c>
      <c r="K369" s="198">
        <f t="shared" si="70"/>
        <v>4.6005416384563305E-2</v>
      </c>
      <c r="L369" s="314">
        <v>60.94</v>
      </c>
      <c r="M369" s="198">
        <f t="shared" si="71"/>
        <v>1.0460054163845631</v>
      </c>
      <c r="N369" s="314">
        <v>1656.35</v>
      </c>
      <c r="O369" s="190">
        <v>1.29</v>
      </c>
      <c r="P369" s="197">
        <f t="shared" si="72"/>
        <v>2.1834800270819229E-3</v>
      </c>
      <c r="Q369" s="314">
        <f t="shared" si="73"/>
        <v>78.6126</v>
      </c>
      <c r="R369" s="190">
        <f t="shared" si="74"/>
        <v>25.889999999999951</v>
      </c>
      <c r="S369" s="192">
        <f t="shared" si="75"/>
        <v>4.38219363574813E-2</v>
      </c>
      <c r="T369" s="190" t="s">
        <v>477</v>
      </c>
      <c r="U369" s="190" t="s">
        <v>714</v>
      </c>
      <c r="V369" s="190" t="s">
        <v>645</v>
      </c>
      <c r="W369" s="196">
        <v>1</v>
      </c>
      <c r="X369" s="190" t="s">
        <v>424</v>
      </c>
    </row>
    <row r="370" spans="2:24" hidden="1" x14ac:dyDescent="0.25">
      <c r="B370" s="693"/>
      <c r="C370" s="528"/>
      <c r="D370" s="245">
        <v>4</v>
      </c>
      <c r="E370" s="190" t="s">
        <v>544</v>
      </c>
      <c r="F370" s="314">
        <v>1485.8</v>
      </c>
      <c r="G370" s="190">
        <v>266.45999999999998</v>
      </c>
      <c r="H370" s="190">
        <v>266.45999999999998</v>
      </c>
      <c r="I370" s="198">
        <f t="shared" si="69"/>
        <v>1</v>
      </c>
      <c r="J370" s="190">
        <v>11.03</v>
      </c>
      <c r="K370" s="198">
        <f t="shared" si="70"/>
        <v>4.1394580800120095E-2</v>
      </c>
      <c r="L370" s="314">
        <v>156.72999999999999</v>
      </c>
      <c r="M370" s="198">
        <f t="shared" si="71"/>
        <v>1.0413945808001199</v>
      </c>
      <c r="N370" s="314">
        <v>1728.73</v>
      </c>
      <c r="O370" s="190">
        <v>1.55</v>
      </c>
      <c r="P370" s="197">
        <f t="shared" si="72"/>
        <v>5.8170081813405392E-3</v>
      </c>
      <c r="Q370" s="314">
        <f t="shared" si="73"/>
        <v>242.9315</v>
      </c>
      <c r="R370" s="190">
        <f t="shared" si="74"/>
        <v>9.479999999999972</v>
      </c>
      <c r="S370" s="192">
        <f t="shared" si="75"/>
        <v>3.5577572618779453E-2</v>
      </c>
      <c r="T370" s="190" t="s">
        <v>477</v>
      </c>
      <c r="U370" s="190" t="s">
        <v>714</v>
      </c>
      <c r="V370" s="190" t="s">
        <v>468</v>
      </c>
      <c r="W370" s="196">
        <v>1</v>
      </c>
      <c r="X370" s="190" t="s">
        <v>469</v>
      </c>
    </row>
    <row r="371" spans="2:24" hidden="1" x14ac:dyDescent="0.25">
      <c r="B371" s="693"/>
      <c r="C371" s="528"/>
      <c r="D371" s="245">
        <v>5</v>
      </c>
      <c r="E371" s="190" t="s">
        <v>666</v>
      </c>
      <c r="F371" s="314">
        <v>1466.5</v>
      </c>
      <c r="G371" s="190">
        <v>488.32</v>
      </c>
      <c r="H371" s="190">
        <v>488.32</v>
      </c>
      <c r="I371" s="198">
        <f t="shared" si="69"/>
        <v>1</v>
      </c>
      <c r="J371" s="190">
        <v>20.22</v>
      </c>
      <c r="K371" s="198">
        <f t="shared" si="70"/>
        <v>4.1407273918741806E-2</v>
      </c>
      <c r="L371" s="314">
        <v>76.42</v>
      </c>
      <c r="M371" s="198">
        <f t="shared" si="71"/>
        <v>1.0414072739187417</v>
      </c>
      <c r="N371" s="314">
        <v>1545.21</v>
      </c>
      <c r="O371" s="190">
        <v>1.03</v>
      </c>
      <c r="P371" s="197">
        <f t="shared" si="72"/>
        <v>2.1092726081258194E-3</v>
      </c>
      <c r="Q371" s="314">
        <f t="shared" si="73"/>
        <v>78.712600000000009</v>
      </c>
      <c r="R371" s="190">
        <f t="shared" si="74"/>
        <v>19.189999999999969</v>
      </c>
      <c r="S371" s="192">
        <f t="shared" si="75"/>
        <v>3.9298001310615928E-2</v>
      </c>
      <c r="T371" s="190" t="s">
        <v>477</v>
      </c>
      <c r="U371" s="190" t="s">
        <v>714</v>
      </c>
      <c r="V371" s="190" t="s">
        <v>491</v>
      </c>
      <c r="W371" s="196">
        <v>1</v>
      </c>
      <c r="X371" s="190" t="s">
        <v>416</v>
      </c>
    </row>
    <row r="372" spans="2:24" hidden="1" x14ac:dyDescent="0.25">
      <c r="B372" s="693"/>
      <c r="C372" s="528"/>
      <c r="D372" s="245">
        <v>6</v>
      </c>
      <c r="E372" s="190" t="s">
        <v>668</v>
      </c>
      <c r="F372" s="314">
        <v>1453.1599999999999</v>
      </c>
      <c r="G372" s="190">
        <v>432.75</v>
      </c>
      <c r="H372" s="190">
        <v>432.75</v>
      </c>
      <c r="I372" s="198">
        <f t="shared" si="69"/>
        <v>1</v>
      </c>
      <c r="J372" s="190">
        <v>17.920000000000002</v>
      </c>
      <c r="K372" s="198">
        <f t="shared" si="70"/>
        <v>4.1409589832466787E-2</v>
      </c>
      <c r="L372" s="314">
        <v>85.48</v>
      </c>
      <c r="M372" s="198">
        <f t="shared" si="71"/>
        <v>1.0414095898324669</v>
      </c>
      <c r="N372" s="314">
        <v>1531.8</v>
      </c>
      <c r="O372" s="190">
        <v>0.92</v>
      </c>
      <c r="P372" s="197">
        <f t="shared" si="72"/>
        <v>2.1259387637203929E-3</v>
      </c>
      <c r="Q372" s="314">
        <f t="shared" si="73"/>
        <v>78.641600000000011</v>
      </c>
      <c r="R372" s="190">
        <f t="shared" si="74"/>
        <v>17.000000000000014</v>
      </c>
      <c r="S372" s="192">
        <f t="shared" si="75"/>
        <v>3.9283651068746421E-2</v>
      </c>
      <c r="T372" s="190" t="s">
        <v>477</v>
      </c>
      <c r="U372" s="190" t="s">
        <v>714</v>
      </c>
      <c r="V372" s="190" t="s">
        <v>645</v>
      </c>
      <c r="W372" s="196">
        <v>1</v>
      </c>
      <c r="X372" s="190" t="s">
        <v>425</v>
      </c>
    </row>
    <row r="373" spans="2:24" hidden="1" x14ac:dyDescent="0.25">
      <c r="B373" s="693"/>
      <c r="C373" s="528"/>
      <c r="D373" s="245">
        <v>7</v>
      </c>
      <c r="E373" s="190" t="s">
        <v>667</v>
      </c>
      <c r="F373" s="314">
        <v>1358.78</v>
      </c>
      <c r="G373" s="190">
        <v>496.06</v>
      </c>
      <c r="H373" s="190">
        <v>496.06</v>
      </c>
      <c r="I373" s="198">
        <f t="shared" si="69"/>
        <v>1</v>
      </c>
      <c r="J373" s="190">
        <v>18.25</v>
      </c>
      <c r="K373" s="198">
        <f t="shared" si="70"/>
        <v>3.67899044470427E-2</v>
      </c>
      <c r="L373" s="314">
        <v>78.77</v>
      </c>
      <c r="M373" s="198">
        <f t="shared" si="71"/>
        <v>1.0367899044470426</v>
      </c>
      <c r="N373" s="314">
        <v>1437.55</v>
      </c>
      <c r="O373" s="190">
        <v>1</v>
      </c>
      <c r="P373" s="197">
        <f t="shared" si="72"/>
        <v>2.0158851751804216E-3</v>
      </c>
      <c r="Q373" s="314">
        <f t="shared" si="73"/>
        <v>78.77</v>
      </c>
      <c r="R373" s="190">
        <f t="shared" si="74"/>
        <v>17.249999999999943</v>
      </c>
      <c r="S373" s="192">
        <f t="shared" si="75"/>
        <v>3.4774019271862161E-2</v>
      </c>
      <c r="T373" s="190" t="s">
        <v>477</v>
      </c>
      <c r="U373" s="190" t="s">
        <v>714</v>
      </c>
      <c r="V373" s="190" t="s">
        <v>531</v>
      </c>
      <c r="W373" s="196">
        <v>1</v>
      </c>
      <c r="X373" s="190" t="s">
        <v>421</v>
      </c>
    </row>
    <row r="374" spans="2:24" hidden="1" x14ac:dyDescent="0.25">
      <c r="B374" s="693"/>
      <c r="C374" s="528"/>
      <c r="D374" s="245">
        <v>8</v>
      </c>
      <c r="E374" s="190" t="s">
        <v>465</v>
      </c>
      <c r="F374" s="314">
        <v>1278.23</v>
      </c>
      <c r="G374" s="190">
        <v>36.380000000000003</v>
      </c>
      <c r="H374" s="190">
        <v>36.380000000000003</v>
      </c>
      <c r="I374" s="198">
        <f t="shared" si="69"/>
        <v>1</v>
      </c>
      <c r="J374" s="190">
        <v>1.67</v>
      </c>
      <c r="K374" s="198">
        <f t="shared" si="70"/>
        <v>4.5904343045629459E-2</v>
      </c>
      <c r="L374" s="314">
        <v>814.16</v>
      </c>
      <c r="M374" s="198">
        <f t="shared" si="71"/>
        <v>1.0459043430456294</v>
      </c>
      <c r="N374" s="314">
        <v>1359.65</v>
      </c>
      <c r="O374" s="190">
        <v>0.1</v>
      </c>
      <c r="P374" s="197">
        <f t="shared" si="72"/>
        <v>2.7487630566245189E-3</v>
      </c>
      <c r="Q374" s="314">
        <f t="shared" si="73"/>
        <v>81.415999999999997</v>
      </c>
      <c r="R374" s="190">
        <f t="shared" si="74"/>
        <v>1.5700000000000016</v>
      </c>
      <c r="S374" s="192">
        <f t="shared" si="75"/>
        <v>4.3155579989004988E-2</v>
      </c>
      <c r="T374" s="190" t="s">
        <v>477</v>
      </c>
      <c r="U374" s="190" t="s">
        <v>714</v>
      </c>
      <c r="V374" s="190" t="s">
        <v>489</v>
      </c>
      <c r="W374" s="196">
        <v>1</v>
      </c>
      <c r="X374" s="190" t="s">
        <v>414</v>
      </c>
    </row>
    <row r="375" spans="2:24" hidden="1" x14ac:dyDescent="0.25">
      <c r="B375" s="693"/>
      <c r="C375" s="528"/>
      <c r="D375" s="245">
        <v>9</v>
      </c>
      <c r="E375" s="190" t="s">
        <v>529</v>
      </c>
      <c r="F375" s="314">
        <v>1241.96</v>
      </c>
      <c r="G375" s="190">
        <v>451.44</v>
      </c>
      <c r="H375" s="190">
        <v>451.44</v>
      </c>
      <c r="I375" s="198">
        <f t="shared" si="69"/>
        <v>1</v>
      </c>
      <c r="J375" s="190">
        <v>16.62</v>
      </c>
      <c r="K375" s="198">
        <f t="shared" si="70"/>
        <v>3.6815523657628926E-2</v>
      </c>
      <c r="L375" s="314">
        <v>79.459999999999994</v>
      </c>
      <c r="M375" s="198">
        <f t="shared" si="71"/>
        <v>1.0368155236576289</v>
      </c>
      <c r="N375" s="314">
        <v>1320.63</v>
      </c>
      <c r="O375" s="190">
        <v>0.99</v>
      </c>
      <c r="P375" s="197">
        <f t="shared" si="72"/>
        <v>2.1929824561403508E-3</v>
      </c>
      <c r="Q375" s="314">
        <f t="shared" si="73"/>
        <v>78.665399999999991</v>
      </c>
      <c r="R375" s="190">
        <f t="shared" si="74"/>
        <v>15.630000000000004</v>
      </c>
      <c r="S375" s="192">
        <f t="shared" si="75"/>
        <v>3.4622541201488582E-2</v>
      </c>
      <c r="T375" s="190" t="s">
        <v>477</v>
      </c>
      <c r="U375" s="190" t="s">
        <v>714</v>
      </c>
      <c r="V375" s="190" t="s">
        <v>531</v>
      </c>
      <c r="W375" s="196">
        <v>1</v>
      </c>
      <c r="X375" s="190" t="s">
        <v>415</v>
      </c>
    </row>
    <row r="376" spans="2:24" hidden="1" x14ac:dyDescent="0.25">
      <c r="B376" s="693"/>
      <c r="C376" s="528"/>
      <c r="D376" s="245">
        <v>10</v>
      </c>
      <c r="E376" s="190" t="s">
        <v>481</v>
      </c>
      <c r="F376" s="314">
        <v>889.59999999999991</v>
      </c>
      <c r="G376" s="190">
        <v>270.39999999999998</v>
      </c>
      <c r="H376" s="190">
        <v>270.39999999999998</v>
      </c>
      <c r="I376" s="198">
        <f t="shared" si="69"/>
        <v>1</v>
      </c>
      <c r="J376" s="190">
        <v>8.7100000000000009</v>
      </c>
      <c r="K376" s="198">
        <f t="shared" si="70"/>
        <v>3.2211538461538465E-2</v>
      </c>
      <c r="L376" s="314">
        <v>111.2</v>
      </c>
      <c r="M376" s="198">
        <f t="shared" si="71"/>
        <v>1.0322115384615385</v>
      </c>
      <c r="N376" s="314">
        <v>968.55</v>
      </c>
      <c r="O376" s="190">
        <v>0.71</v>
      </c>
      <c r="P376" s="197">
        <f t="shared" si="72"/>
        <v>2.6257396449704141E-3</v>
      </c>
      <c r="Q376" s="314">
        <f t="shared" si="73"/>
        <v>78.951999999999998</v>
      </c>
      <c r="R376" s="190">
        <f t="shared" si="74"/>
        <v>7.9999999999999796</v>
      </c>
      <c r="S376" s="192">
        <f t="shared" si="75"/>
        <v>2.9585798816567973E-2</v>
      </c>
      <c r="T376" s="190" t="s">
        <v>477</v>
      </c>
      <c r="U376" s="190" t="s">
        <v>714</v>
      </c>
      <c r="V376" s="190" t="s">
        <v>491</v>
      </c>
      <c r="W376" s="196">
        <v>1</v>
      </c>
      <c r="X376" s="190" t="s">
        <v>429</v>
      </c>
    </row>
    <row r="377" spans="2:24" ht="14.25" hidden="1" customHeight="1" x14ac:dyDescent="0.25">
      <c r="B377" s="692">
        <v>45907</v>
      </c>
      <c r="C377" s="528" t="str">
        <f t="shared" ref="C377:C407" si="79">RIGHT(TEXT(B377,"aaa"),1)</f>
        <v>日</v>
      </c>
      <c r="D377" s="245">
        <v>1</v>
      </c>
      <c r="E377" s="190" t="s">
        <v>492</v>
      </c>
      <c r="F377" s="314">
        <v>3783.7</v>
      </c>
      <c r="G377" s="190">
        <v>410.86</v>
      </c>
      <c r="H377" s="190">
        <v>410.86</v>
      </c>
      <c r="I377" s="198">
        <f t="shared" ref="I377:I416" si="80">H377/G377</f>
        <v>1</v>
      </c>
      <c r="J377" s="190">
        <v>25.52</v>
      </c>
      <c r="K377" s="198">
        <f t="shared" ref="K377:K416" si="81">J377/G377</f>
        <v>6.2113615343425979E-2</v>
      </c>
      <c r="L377" s="314">
        <v>156.74</v>
      </c>
      <c r="M377" s="198">
        <f t="shared" ref="M377:M416" si="82">(H377+J377)/G377</f>
        <v>1.0621136153434259</v>
      </c>
      <c r="N377" s="314">
        <v>4000</v>
      </c>
      <c r="O377" s="190">
        <v>1.38</v>
      </c>
      <c r="P377" s="197">
        <f t="shared" ref="P377:P416" si="83">O377/G377</f>
        <v>3.358808353210339E-3</v>
      </c>
      <c r="Q377" s="314">
        <f t="shared" ref="Q377:Q416" si="84">O377*L377</f>
        <v>216.30119999999999</v>
      </c>
      <c r="R377" s="190">
        <f t="shared" ref="R377:R416" si="85">(H377+J377)-G377-O377</f>
        <v>24.139999999999983</v>
      </c>
      <c r="S377" s="192">
        <f t="shared" ref="S377:S416" si="86">R377/G377</f>
        <v>5.8754806990215604E-2</v>
      </c>
      <c r="T377" s="190" t="s">
        <v>477</v>
      </c>
      <c r="U377" s="190" t="s">
        <v>714</v>
      </c>
      <c r="V377" s="190" t="s">
        <v>468</v>
      </c>
      <c r="W377" s="196">
        <v>1</v>
      </c>
      <c r="X377" s="190" t="s">
        <v>469</v>
      </c>
    </row>
    <row r="378" spans="2:24" hidden="1" x14ac:dyDescent="0.25">
      <c r="B378" s="693"/>
      <c r="C378" s="528"/>
      <c r="D378" s="245">
        <v>2</v>
      </c>
      <c r="E378" s="190" t="s">
        <v>544</v>
      </c>
      <c r="F378" s="314">
        <v>3422.9900000000002</v>
      </c>
      <c r="G378" s="190">
        <v>368.22</v>
      </c>
      <c r="H378" s="190">
        <v>368.22</v>
      </c>
      <c r="I378" s="198">
        <f t="shared" si="80"/>
        <v>1</v>
      </c>
      <c r="J378" s="190">
        <v>22.87</v>
      </c>
      <c r="K378" s="198">
        <f t="shared" si="81"/>
        <v>6.2109608386290802E-2</v>
      </c>
      <c r="L378" s="314">
        <v>156.72999999999999</v>
      </c>
      <c r="M378" s="198">
        <f t="shared" si="82"/>
        <v>1.0621096083862909</v>
      </c>
      <c r="N378" s="314">
        <v>3584.42</v>
      </c>
      <c r="O378" s="190">
        <v>1.03</v>
      </c>
      <c r="P378" s="197">
        <f t="shared" si="83"/>
        <v>2.7972407799684968E-3</v>
      </c>
      <c r="Q378" s="314">
        <f t="shared" si="84"/>
        <v>161.43189999999998</v>
      </c>
      <c r="R378" s="190">
        <f t="shared" si="85"/>
        <v>21.840000000000003</v>
      </c>
      <c r="S378" s="192">
        <f t="shared" si="86"/>
        <v>5.931236760632231E-2</v>
      </c>
      <c r="T378" s="190" t="s">
        <v>477</v>
      </c>
      <c r="U378" s="190" t="s">
        <v>714</v>
      </c>
      <c r="V378" s="190" t="s">
        <v>468</v>
      </c>
      <c r="W378" s="196">
        <v>1</v>
      </c>
      <c r="X378" s="190" t="s">
        <v>469</v>
      </c>
    </row>
    <row r="379" spans="2:24" hidden="1" x14ac:dyDescent="0.25">
      <c r="B379" s="693"/>
      <c r="C379" s="528"/>
      <c r="D379" s="245">
        <v>3</v>
      </c>
      <c r="E379" s="190" t="s">
        <v>515</v>
      </c>
      <c r="F379" s="314">
        <v>2885.12</v>
      </c>
      <c r="G379" s="190">
        <v>366.6</v>
      </c>
      <c r="H379" s="190">
        <v>366.6</v>
      </c>
      <c r="I379" s="198">
        <f t="shared" si="80"/>
        <v>1</v>
      </c>
      <c r="J379" s="190">
        <v>22.76</v>
      </c>
      <c r="K379" s="198">
        <f t="shared" si="81"/>
        <v>6.2084015275504639E-2</v>
      </c>
      <c r="L379" s="314">
        <v>133.88</v>
      </c>
      <c r="M379" s="198">
        <f t="shared" si="82"/>
        <v>1.0620840152755047</v>
      </c>
      <c r="N379" s="314">
        <v>3047.11</v>
      </c>
      <c r="O379" s="190">
        <v>1.21</v>
      </c>
      <c r="P379" s="197">
        <f t="shared" si="83"/>
        <v>3.3006001091107472E-3</v>
      </c>
      <c r="Q379" s="314">
        <f t="shared" si="84"/>
        <v>161.9948</v>
      </c>
      <c r="R379" s="190">
        <f t="shared" si="85"/>
        <v>21.54999999999999</v>
      </c>
      <c r="S379" s="192">
        <f t="shared" si="86"/>
        <v>5.8783415166393856E-2</v>
      </c>
      <c r="T379" s="190" t="s">
        <v>477</v>
      </c>
      <c r="U379" s="190" t="s">
        <v>714</v>
      </c>
      <c r="V379" s="190" t="s">
        <v>645</v>
      </c>
      <c r="W379" s="196">
        <v>1</v>
      </c>
      <c r="X379" s="190" t="s">
        <v>413</v>
      </c>
    </row>
    <row r="380" spans="2:24" hidden="1" x14ac:dyDescent="0.25">
      <c r="B380" s="693"/>
      <c r="C380" s="528"/>
      <c r="D380" s="245">
        <v>4</v>
      </c>
      <c r="E380" s="190" t="s">
        <v>465</v>
      </c>
      <c r="F380" s="314">
        <v>2084.25</v>
      </c>
      <c r="G380" s="190">
        <v>39.96</v>
      </c>
      <c r="H380" s="190">
        <v>39.96</v>
      </c>
      <c r="I380" s="198">
        <f t="shared" si="80"/>
        <v>1</v>
      </c>
      <c r="J380" s="190">
        <v>2.76</v>
      </c>
      <c r="K380" s="198">
        <f t="shared" si="81"/>
        <v>6.9069069069069067E-2</v>
      </c>
      <c r="L380" s="314">
        <v>814.16</v>
      </c>
      <c r="M380" s="198">
        <f t="shared" si="82"/>
        <v>1.069069069069069</v>
      </c>
      <c r="N380" s="314">
        <v>2247.08</v>
      </c>
      <c r="O380" s="190">
        <v>0.2</v>
      </c>
      <c r="P380" s="197">
        <f t="shared" si="83"/>
        <v>5.005005005005005E-3</v>
      </c>
      <c r="Q380" s="314">
        <f t="shared" si="84"/>
        <v>162.83199999999999</v>
      </c>
      <c r="R380" s="190">
        <f t="shared" si="85"/>
        <v>2.5599999999999978</v>
      </c>
      <c r="S380" s="192">
        <f t="shared" si="86"/>
        <v>6.4064064064064008E-2</v>
      </c>
      <c r="T380" s="190" t="s">
        <v>477</v>
      </c>
      <c r="U380" s="190" t="s">
        <v>714</v>
      </c>
      <c r="V380" s="190" t="s">
        <v>489</v>
      </c>
      <c r="W380" s="196">
        <v>1</v>
      </c>
      <c r="X380" s="190" t="s">
        <v>414</v>
      </c>
    </row>
    <row r="381" spans="2:24" hidden="1" x14ac:dyDescent="0.25">
      <c r="B381" s="693"/>
      <c r="C381" s="528"/>
      <c r="D381" s="245">
        <v>5</v>
      </c>
      <c r="E381" s="190" t="s">
        <v>559</v>
      </c>
      <c r="F381" s="314">
        <v>2021.8999999999999</v>
      </c>
      <c r="G381" s="190">
        <v>233.07</v>
      </c>
      <c r="H381" s="190">
        <v>233.07</v>
      </c>
      <c r="I381" s="198">
        <f t="shared" si="80"/>
        <v>1</v>
      </c>
      <c r="J381" s="190">
        <v>11.25</v>
      </c>
      <c r="K381" s="198">
        <f t="shared" si="81"/>
        <v>4.8268760458231433E-2</v>
      </c>
      <c r="L381" s="314">
        <v>194.04</v>
      </c>
      <c r="M381" s="198">
        <f t="shared" si="82"/>
        <v>1.0482687604582315</v>
      </c>
      <c r="N381" s="314">
        <v>2182.9499999999998</v>
      </c>
      <c r="O381" s="190">
        <v>0.83</v>
      </c>
      <c r="P381" s="197">
        <f t="shared" si="83"/>
        <v>3.5611618826961854E-3</v>
      </c>
      <c r="Q381" s="314">
        <f t="shared" si="84"/>
        <v>161.05319999999998</v>
      </c>
      <c r="R381" s="190">
        <f t="shared" si="85"/>
        <v>10.42</v>
      </c>
      <c r="S381" s="192">
        <f t="shared" si="86"/>
        <v>4.4707598575535246E-2</v>
      </c>
      <c r="T381" s="190" t="s">
        <v>477</v>
      </c>
      <c r="U381" s="190" t="s">
        <v>714</v>
      </c>
      <c r="V381" s="190" t="s">
        <v>491</v>
      </c>
      <c r="W381" s="196">
        <v>1</v>
      </c>
      <c r="X381" s="190" t="s">
        <v>435</v>
      </c>
    </row>
    <row r="382" spans="2:24" hidden="1" x14ac:dyDescent="0.25">
      <c r="B382" s="693"/>
      <c r="C382" s="528"/>
      <c r="D382" s="245">
        <v>6</v>
      </c>
      <c r="E382" s="190" t="s">
        <v>470</v>
      </c>
      <c r="F382" s="314">
        <v>1647.56</v>
      </c>
      <c r="G382" s="190">
        <v>175</v>
      </c>
      <c r="H382" s="190">
        <v>175</v>
      </c>
      <c r="I382" s="198">
        <f t="shared" si="80"/>
        <v>1</v>
      </c>
      <c r="J382" s="190">
        <v>10.87</v>
      </c>
      <c r="K382" s="198">
        <f t="shared" si="81"/>
        <v>6.2114285714285712E-2</v>
      </c>
      <c r="L382" s="314">
        <v>166.42</v>
      </c>
      <c r="M382" s="198">
        <f t="shared" si="82"/>
        <v>1.0621142857142858</v>
      </c>
      <c r="N382" s="314">
        <v>1808.99</v>
      </c>
      <c r="O382" s="190">
        <v>0.97</v>
      </c>
      <c r="P382" s="197">
        <f t="shared" si="83"/>
        <v>5.5428571428571428E-3</v>
      </c>
      <c r="Q382" s="314">
        <f t="shared" si="84"/>
        <v>161.42739999999998</v>
      </c>
      <c r="R382" s="190">
        <f t="shared" si="85"/>
        <v>9.9000000000000039</v>
      </c>
      <c r="S382" s="192">
        <f t="shared" si="86"/>
        <v>5.6571428571428592E-2</v>
      </c>
      <c r="T382" s="190" t="s">
        <v>477</v>
      </c>
      <c r="U382" s="190" t="s">
        <v>714</v>
      </c>
      <c r="V382" s="190" t="s">
        <v>491</v>
      </c>
      <c r="W382" s="196">
        <v>1</v>
      </c>
      <c r="X382" s="190" t="s">
        <v>433</v>
      </c>
    </row>
    <row r="383" spans="2:24" hidden="1" x14ac:dyDescent="0.25">
      <c r="B383" s="693"/>
      <c r="C383" s="528"/>
      <c r="D383" s="245">
        <v>7</v>
      </c>
      <c r="E383" s="190" t="s">
        <v>486</v>
      </c>
      <c r="F383" s="314">
        <v>1599.6299999999999</v>
      </c>
      <c r="G383" s="190">
        <v>103.7</v>
      </c>
      <c r="H383" s="190">
        <v>103.7</v>
      </c>
      <c r="I383" s="198">
        <f t="shared" si="80"/>
        <v>1</v>
      </c>
      <c r="J383" s="190">
        <v>4.29</v>
      </c>
      <c r="K383" s="198">
        <f t="shared" si="81"/>
        <v>4.1369334619093541E-2</v>
      </c>
      <c r="L383" s="314">
        <v>410.16</v>
      </c>
      <c r="M383" s="198">
        <f t="shared" si="82"/>
        <v>1.0413693346190935</v>
      </c>
      <c r="N383" s="314">
        <v>1759.59</v>
      </c>
      <c r="O383" s="190">
        <v>0.39</v>
      </c>
      <c r="P383" s="197">
        <f t="shared" si="83"/>
        <v>3.7608486017357765E-3</v>
      </c>
      <c r="Q383" s="314">
        <f t="shared" si="84"/>
        <v>159.9624</v>
      </c>
      <c r="R383" s="190">
        <f t="shared" si="85"/>
        <v>3.9000000000000061</v>
      </c>
      <c r="S383" s="192">
        <f t="shared" si="86"/>
        <v>3.760848601735782E-2</v>
      </c>
      <c r="T383" s="190" t="s">
        <v>477</v>
      </c>
      <c r="U383" s="190" t="s">
        <v>714</v>
      </c>
      <c r="V383" s="190" t="s">
        <v>645</v>
      </c>
      <c r="W383" s="196">
        <v>1</v>
      </c>
      <c r="X383" s="190" t="s">
        <v>469</v>
      </c>
    </row>
    <row r="384" spans="2:24" hidden="1" x14ac:dyDescent="0.25">
      <c r="B384" s="693"/>
      <c r="C384" s="528"/>
      <c r="D384" s="245">
        <v>8</v>
      </c>
      <c r="E384" s="190" t="s">
        <v>616</v>
      </c>
      <c r="F384" s="314">
        <v>1460.26</v>
      </c>
      <c r="G384" s="190">
        <v>227.42</v>
      </c>
      <c r="H384" s="190">
        <v>227.42</v>
      </c>
      <c r="I384" s="198">
        <f t="shared" si="80"/>
        <v>1</v>
      </c>
      <c r="J384" s="190">
        <v>10.98</v>
      </c>
      <c r="K384" s="198">
        <f t="shared" si="81"/>
        <v>4.8280714097264976E-2</v>
      </c>
      <c r="L384" s="314">
        <v>147.80000000000001</v>
      </c>
      <c r="M384" s="198">
        <f t="shared" si="82"/>
        <v>1.048280714097265</v>
      </c>
      <c r="N384" s="314">
        <v>1622.84</v>
      </c>
      <c r="O384" s="190">
        <v>1.1000000000000001</v>
      </c>
      <c r="P384" s="197">
        <f t="shared" si="83"/>
        <v>4.8368657110192601E-3</v>
      </c>
      <c r="Q384" s="314">
        <f t="shared" si="84"/>
        <v>162.58000000000001</v>
      </c>
      <c r="R384" s="190">
        <f t="shared" si="85"/>
        <v>9.8799999999999901</v>
      </c>
      <c r="S384" s="192">
        <f t="shared" si="86"/>
        <v>4.3443848386245675E-2</v>
      </c>
      <c r="T384" s="190" t="s">
        <v>477</v>
      </c>
      <c r="U384" s="190" t="s">
        <v>714</v>
      </c>
      <c r="V384" s="190" t="s">
        <v>491</v>
      </c>
      <c r="W384" s="196">
        <v>1</v>
      </c>
      <c r="X384" s="190" t="s">
        <v>539</v>
      </c>
    </row>
    <row r="385" spans="2:24" hidden="1" x14ac:dyDescent="0.25">
      <c r="B385" s="693"/>
      <c r="C385" s="528"/>
      <c r="D385" s="245">
        <v>9</v>
      </c>
      <c r="E385" s="190" t="s">
        <v>496</v>
      </c>
      <c r="F385" s="314">
        <v>1429.26</v>
      </c>
      <c r="G385" s="190">
        <v>90.61</v>
      </c>
      <c r="H385" s="190">
        <v>90.61</v>
      </c>
      <c r="I385" s="198">
        <f t="shared" si="80"/>
        <v>1</v>
      </c>
      <c r="J385" s="190">
        <v>5</v>
      </c>
      <c r="K385" s="198">
        <f t="shared" si="81"/>
        <v>5.5181547290586025E-2</v>
      </c>
      <c r="L385" s="314">
        <v>318.32</v>
      </c>
      <c r="M385" s="198">
        <f t="shared" si="82"/>
        <v>1.0551815472905861</v>
      </c>
      <c r="N385" s="314">
        <v>1591.6</v>
      </c>
      <c r="O385" s="190">
        <v>0.51</v>
      </c>
      <c r="P385" s="197">
        <f t="shared" si="83"/>
        <v>5.6285178236397749E-3</v>
      </c>
      <c r="Q385" s="314">
        <f t="shared" si="84"/>
        <v>162.3432</v>
      </c>
      <c r="R385" s="190">
        <f t="shared" si="85"/>
        <v>4.49</v>
      </c>
      <c r="S385" s="192">
        <f t="shared" si="86"/>
        <v>4.9553029466946258E-2</v>
      </c>
      <c r="T385" s="190" t="s">
        <v>477</v>
      </c>
      <c r="U385" s="190" t="s">
        <v>714</v>
      </c>
      <c r="V385" s="190" t="s">
        <v>489</v>
      </c>
      <c r="W385" s="196">
        <v>1</v>
      </c>
      <c r="X385" s="190" t="s">
        <v>424</v>
      </c>
    </row>
    <row r="386" spans="2:24" hidden="1" x14ac:dyDescent="0.25">
      <c r="B386" s="693"/>
      <c r="C386" s="528"/>
      <c r="D386" s="245">
        <v>10</v>
      </c>
      <c r="E386" s="190" t="s">
        <v>466</v>
      </c>
      <c r="F386" s="314">
        <v>1426.54</v>
      </c>
      <c r="G386" s="190">
        <v>113.19</v>
      </c>
      <c r="H386" s="190">
        <v>113.19</v>
      </c>
      <c r="I386" s="198">
        <f t="shared" si="80"/>
        <v>1</v>
      </c>
      <c r="J386" s="190">
        <v>7.81</v>
      </c>
      <c r="K386" s="198">
        <f t="shared" si="81"/>
        <v>6.8999028182701649E-2</v>
      </c>
      <c r="L386" s="314">
        <v>203.5</v>
      </c>
      <c r="M386" s="198">
        <f t="shared" si="82"/>
        <v>1.0689990281827018</v>
      </c>
      <c r="N386" s="314">
        <v>1589.34</v>
      </c>
      <c r="O386" s="190">
        <v>0.8</v>
      </c>
      <c r="P386" s="197">
        <f t="shared" si="83"/>
        <v>7.0677621698029868E-3</v>
      </c>
      <c r="Q386" s="314">
        <f t="shared" si="84"/>
        <v>162.80000000000001</v>
      </c>
      <c r="R386" s="190">
        <f t="shared" si="85"/>
        <v>7.0100000000000025</v>
      </c>
      <c r="S386" s="192">
        <f t="shared" si="86"/>
        <v>6.1931266012898688E-2</v>
      </c>
      <c r="T386" s="190" t="s">
        <v>477</v>
      </c>
      <c r="U386" s="190" t="s">
        <v>714</v>
      </c>
      <c r="V386" s="190" t="s">
        <v>468</v>
      </c>
      <c r="W386" s="196">
        <v>1</v>
      </c>
      <c r="X386" s="190" t="s">
        <v>469</v>
      </c>
    </row>
    <row r="387" spans="2:24" ht="14.25" hidden="1" customHeight="1" x14ac:dyDescent="0.25">
      <c r="B387" s="692">
        <v>45908</v>
      </c>
      <c r="C387" s="528" t="str">
        <f t="shared" si="79"/>
        <v>一</v>
      </c>
      <c r="D387" s="245">
        <v>1</v>
      </c>
      <c r="E387" s="190" t="s">
        <v>492</v>
      </c>
      <c r="F387" s="314">
        <v>3799.3799999999997</v>
      </c>
      <c r="G387" s="190">
        <v>402.09</v>
      </c>
      <c r="H387" s="190">
        <v>402.09</v>
      </c>
      <c r="I387" s="198">
        <f t="shared" si="80"/>
        <v>1</v>
      </c>
      <c r="J387" s="190">
        <v>28.59</v>
      </c>
      <c r="K387" s="198">
        <f t="shared" si="81"/>
        <v>7.1103484294560926E-2</v>
      </c>
      <c r="L387" s="314">
        <v>156.74</v>
      </c>
      <c r="M387" s="198">
        <f t="shared" si="82"/>
        <v>1.0711034842945608</v>
      </c>
      <c r="N387" s="314">
        <v>4481.2</v>
      </c>
      <c r="O387" s="190">
        <v>4.3499999999999996</v>
      </c>
      <c r="P387" s="197">
        <f t="shared" si="83"/>
        <v>1.0818473476087442E-2</v>
      </c>
      <c r="Q387" s="314">
        <f t="shared" si="84"/>
        <v>681.81899999999996</v>
      </c>
      <c r="R387" s="190">
        <f t="shared" si="85"/>
        <v>24.239999999999974</v>
      </c>
      <c r="S387" s="192">
        <f t="shared" si="86"/>
        <v>6.0285010818473414E-2</v>
      </c>
      <c r="T387" s="190" t="s">
        <v>477</v>
      </c>
      <c r="U387" s="190" t="s">
        <v>714</v>
      </c>
      <c r="V387" s="190" t="s">
        <v>468</v>
      </c>
      <c r="W387" s="196">
        <v>1</v>
      </c>
      <c r="X387" s="190" t="s">
        <v>469</v>
      </c>
    </row>
    <row r="388" spans="2:24" hidden="1" x14ac:dyDescent="0.25">
      <c r="B388" s="693"/>
      <c r="C388" s="528"/>
      <c r="D388" s="245">
        <v>2</v>
      </c>
      <c r="E388" s="190" t="s">
        <v>544</v>
      </c>
      <c r="F388" s="314">
        <v>3307</v>
      </c>
      <c r="G388" s="190">
        <v>351.39</v>
      </c>
      <c r="H388" s="190">
        <v>351.39</v>
      </c>
      <c r="I388" s="198">
        <f t="shared" si="80"/>
        <v>1</v>
      </c>
      <c r="J388" s="190">
        <v>24.99</v>
      </c>
      <c r="K388" s="198">
        <f t="shared" si="81"/>
        <v>7.1117561683599423E-2</v>
      </c>
      <c r="L388" s="314">
        <v>156.72999999999999</v>
      </c>
      <c r="M388" s="198">
        <f t="shared" si="82"/>
        <v>1.0711175616835995</v>
      </c>
      <c r="N388" s="314">
        <v>3916.68</v>
      </c>
      <c r="O388" s="190">
        <v>3.89</v>
      </c>
      <c r="P388" s="197">
        <f t="shared" si="83"/>
        <v>1.1070320726258574E-2</v>
      </c>
      <c r="Q388" s="314">
        <f t="shared" si="84"/>
        <v>609.67970000000003</v>
      </c>
      <c r="R388" s="190">
        <f t="shared" si="85"/>
        <v>21.100000000000009</v>
      </c>
      <c r="S388" s="192">
        <f t="shared" si="86"/>
        <v>6.0047240957340875E-2</v>
      </c>
      <c r="T388" s="190" t="s">
        <v>477</v>
      </c>
      <c r="U388" s="190" t="s">
        <v>714</v>
      </c>
      <c r="V388" s="190" t="s">
        <v>468</v>
      </c>
      <c r="W388" s="196">
        <v>1</v>
      </c>
      <c r="X388" s="190" t="s">
        <v>469</v>
      </c>
    </row>
    <row r="389" spans="2:24" hidden="1" x14ac:dyDescent="0.25">
      <c r="B389" s="693"/>
      <c r="C389" s="528"/>
      <c r="D389" s="245">
        <v>3</v>
      </c>
      <c r="E389" s="190" t="s">
        <v>465</v>
      </c>
      <c r="F389" s="314">
        <v>2279.65</v>
      </c>
      <c r="G389" s="190">
        <v>38.46</v>
      </c>
      <c r="H389" s="190">
        <v>38.46</v>
      </c>
      <c r="I389" s="198">
        <f t="shared" si="80"/>
        <v>1</v>
      </c>
      <c r="J389" s="190">
        <v>3.04</v>
      </c>
      <c r="K389" s="198">
        <f t="shared" si="81"/>
        <v>7.9043161726469052E-2</v>
      </c>
      <c r="L389" s="314">
        <v>814.16</v>
      </c>
      <c r="M389" s="198">
        <f t="shared" si="82"/>
        <v>1.0790431617264691</v>
      </c>
      <c r="N389" s="314">
        <v>2475.0500000000002</v>
      </c>
      <c r="O389" s="190">
        <v>0.24</v>
      </c>
      <c r="P389" s="197">
        <f t="shared" si="83"/>
        <v>6.2402496099843987E-3</v>
      </c>
      <c r="Q389" s="314">
        <f t="shared" si="84"/>
        <v>195.39839999999998</v>
      </c>
      <c r="R389" s="190">
        <f t="shared" si="85"/>
        <v>2.7999999999999989</v>
      </c>
      <c r="S389" s="192">
        <f t="shared" si="86"/>
        <v>7.2802912116484625E-2</v>
      </c>
      <c r="T389" s="190" t="s">
        <v>477</v>
      </c>
      <c r="U389" s="190" t="s">
        <v>222</v>
      </c>
      <c r="V389" s="190" t="s">
        <v>645</v>
      </c>
      <c r="W389" s="196">
        <v>1</v>
      </c>
      <c r="X389" s="190" t="s">
        <v>414</v>
      </c>
    </row>
    <row r="390" spans="2:24" hidden="1" x14ac:dyDescent="0.25">
      <c r="B390" s="693"/>
      <c r="C390" s="528"/>
      <c r="D390" s="245">
        <v>4</v>
      </c>
      <c r="E390" s="190" t="s">
        <v>559</v>
      </c>
      <c r="F390" s="314">
        <v>2270.27</v>
      </c>
      <c r="G390" s="190">
        <v>229.77</v>
      </c>
      <c r="H390" s="190">
        <v>229.77</v>
      </c>
      <c r="I390" s="198">
        <f t="shared" si="80"/>
        <v>1</v>
      </c>
      <c r="J390" s="190">
        <v>12.7</v>
      </c>
      <c r="K390" s="198">
        <f t="shared" si="81"/>
        <v>5.5272663968316135E-2</v>
      </c>
      <c r="L390" s="314">
        <v>194.04</v>
      </c>
      <c r="M390" s="198">
        <f t="shared" si="82"/>
        <v>1.0552726639683161</v>
      </c>
      <c r="N390" s="314">
        <v>2464.31</v>
      </c>
      <c r="O390" s="190">
        <v>1</v>
      </c>
      <c r="P390" s="197">
        <f t="shared" si="83"/>
        <v>4.352178265221743E-3</v>
      </c>
      <c r="Q390" s="314">
        <f t="shared" si="84"/>
        <v>194.04</v>
      </c>
      <c r="R390" s="190">
        <f t="shared" si="85"/>
        <v>11.699999999999989</v>
      </c>
      <c r="S390" s="192">
        <f t="shared" si="86"/>
        <v>5.0920485703094348E-2</v>
      </c>
      <c r="T390" s="190" t="s">
        <v>477</v>
      </c>
      <c r="U390" s="190" t="s">
        <v>714</v>
      </c>
      <c r="V390" s="190" t="s">
        <v>491</v>
      </c>
      <c r="W390" s="196">
        <v>1</v>
      </c>
      <c r="X390" s="190" t="s">
        <v>435</v>
      </c>
    </row>
    <row r="391" spans="2:24" hidden="1" x14ac:dyDescent="0.25">
      <c r="B391" s="693"/>
      <c r="C391" s="528"/>
      <c r="D391" s="245">
        <v>5</v>
      </c>
      <c r="E391" s="190" t="s">
        <v>481</v>
      </c>
      <c r="F391" s="314">
        <v>1939.33</v>
      </c>
      <c r="G391" s="190">
        <v>358.5</v>
      </c>
      <c r="H391" s="190">
        <v>358.5</v>
      </c>
      <c r="I391" s="198">
        <f t="shared" si="80"/>
        <v>1</v>
      </c>
      <c r="J391" s="190">
        <v>19.829999999999998</v>
      </c>
      <c r="K391" s="198">
        <f t="shared" si="81"/>
        <v>5.5313807531380751E-2</v>
      </c>
      <c r="L391" s="314">
        <v>111.2</v>
      </c>
      <c r="M391" s="198">
        <f t="shared" si="82"/>
        <v>1.0553138075313806</v>
      </c>
      <c r="N391" s="314">
        <v>2205.1</v>
      </c>
      <c r="O391" s="190">
        <v>2.39</v>
      </c>
      <c r="P391" s="197">
        <f t="shared" si="83"/>
        <v>6.6666666666666671E-3</v>
      </c>
      <c r="Q391" s="314">
        <f t="shared" si="84"/>
        <v>265.76800000000003</v>
      </c>
      <c r="R391" s="190">
        <f t="shared" si="85"/>
        <v>17.439999999999984</v>
      </c>
      <c r="S391" s="192">
        <f t="shared" si="86"/>
        <v>4.8647140864714042E-2</v>
      </c>
      <c r="T391" s="190" t="s">
        <v>477</v>
      </c>
      <c r="U391" s="190" t="s">
        <v>714</v>
      </c>
      <c r="V391" s="190" t="s">
        <v>491</v>
      </c>
      <c r="W391" s="196">
        <v>1</v>
      </c>
      <c r="X391" s="190" t="s">
        <v>429</v>
      </c>
    </row>
    <row r="392" spans="2:24" hidden="1" x14ac:dyDescent="0.25">
      <c r="B392" s="693"/>
      <c r="C392" s="528"/>
      <c r="D392" s="245">
        <v>6</v>
      </c>
      <c r="E392" s="190" t="s">
        <v>470</v>
      </c>
      <c r="F392" s="314">
        <v>1903.84</v>
      </c>
      <c r="G392" s="190">
        <v>177.2</v>
      </c>
      <c r="H392" s="190">
        <v>177.2</v>
      </c>
      <c r="I392" s="198">
        <f t="shared" si="80"/>
        <v>1</v>
      </c>
      <c r="J392" s="190">
        <v>12.6</v>
      </c>
      <c r="K392" s="198">
        <f t="shared" si="81"/>
        <v>7.1106094808126408E-2</v>
      </c>
      <c r="L392" s="314">
        <v>166.42</v>
      </c>
      <c r="M392" s="198">
        <f t="shared" si="82"/>
        <v>1.0711060948081264</v>
      </c>
      <c r="N392" s="314">
        <v>2096.89</v>
      </c>
      <c r="O392" s="190">
        <v>1.1599999999999999</v>
      </c>
      <c r="P392" s="197">
        <f t="shared" si="83"/>
        <v>6.5462753950338596E-3</v>
      </c>
      <c r="Q392" s="314">
        <f t="shared" si="84"/>
        <v>193.04719999999998</v>
      </c>
      <c r="R392" s="190">
        <f t="shared" si="85"/>
        <v>11.439999999999994</v>
      </c>
      <c r="S392" s="192">
        <f t="shared" si="86"/>
        <v>6.4559819413092523E-2</v>
      </c>
      <c r="T392" s="190" t="s">
        <v>477</v>
      </c>
      <c r="U392" s="190" t="s">
        <v>714</v>
      </c>
      <c r="V392" s="190" t="s">
        <v>491</v>
      </c>
      <c r="W392" s="196">
        <v>1</v>
      </c>
      <c r="X392" s="190" t="s">
        <v>433</v>
      </c>
    </row>
    <row r="393" spans="2:24" hidden="1" x14ac:dyDescent="0.25">
      <c r="B393" s="693"/>
      <c r="C393" s="528"/>
      <c r="D393" s="245">
        <v>7</v>
      </c>
      <c r="E393" s="190" t="s">
        <v>486</v>
      </c>
      <c r="F393" s="314">
        <v>1775.99</v>
      </c>
      <c r="G393" s="190">
        <v>101.24</v>
      </c>
      <c r="H393" s="190">
        <v>101.24</v>
      </c>
      <c r="I393" s="198">
        <f t="shared" si="80"/>
        <v>1</v>
      </c>
      <c r="J393" s="190">
        <v>4.8</v>
      </c>
      <c r="K393" s="198">
        <f t="shared" si="81"/>
        <v>4.7412090082971162E-2</v>
      </c>
      <c r="L393" s="314">
        <v>410.16</v>
      </c>
      <c r="M393" s="198">
        <f t="shared" si="82"/>
        <v>1.0474120900829711</v>
      </c>
      <c r="N393" s="314">
        <v>1968.77</v>
      </c>
      <c r="O393" s="190">
        <v>0.47</v>
      </c>
      <c r="P393" s="197">
        <f t="shared" si="83"/>
        <v>4.6424338206242591E-3</v>
      </c>
      <c r="Q393" s="314">
        <f t="shared" si="84"/>
        <v>192.77520000000001</v>
      </c>
      <c r="R393" s="190">
        <f t="shared" si="85"/>
        <v>4.3299999999999974</v>
      </c>
      <c r="S393" s="192">
        <f t="shared" si="86"/>
        <v>4.2769656262346877E-2</v>
      </c>
      <c r="T393" s="190" t="s">
        <v>477</v>
      </c>
      <c r="U393" s="190" t="s">
        <v>222</v>
      </c>
      <c r="V393" s="190" t="s">
        <v>645</v>
      </c>
      <c r="W393" s="196">
        <v>1</v>
      </c>
      <c r="X393" s="190" t="s">
        <v>469</v>
      </c>
    </row>
    <row r="394" spans="2:24" hidden="1" x14ac:dyDescent="0.25">
      <c r="B394" s="693"/>
      <c r="C394" s="528"/>
      <c r="D394" s="245">
        <v>8</v>
      </c>
      <c r="E394" s="190" t="s">
        <v>466</v>
      </c>
      <c r="F394" s="314">
        <v>1646.3100000000002</v>
      </c>
      <c r="G394" s="190">
        <v>114.35</v>
      </c>
      <c r="H394" s="190">
        <v>114.35</v>
      </c>
      <c r="I394" s="198">
        <f t="shared" si="80"/>
        <v>1</v>
      </c>
      <c r="J394" s="190">
        <v>9.0399999999999991</v>
      </c>
      <c r="K394" s="198">
        <f t="shared" si="81"/>
        <v>7.9055531263664186E-2</v>
      </c>
      <c r="L394" s="314">
        <v>203.5</v>
      </c>
      <c r="M394" s="198">
        <f t="shared" si="82"/>
        <v>1.079055531263664</v>
      </c>
      <c r="N394" s="314">
        <v>1839.64</v>
      </c>
      <c r="O394" s="190">
        <v>0.95</v>
      </c>
      <c r="P394" s="197">
        <f t="shared" si="83"/>
        <v>8.3078268473983381E-3</v>
      </c>
      <c r="Q394" s="314">
        <f t="shared" si="84"/>
        <v>193.32499999999999</v>
      </c>
      <c r="R394" s="190">
        <f t="shared" si="85"/>
        <v>8.0899999999999928</v>
      </c>
      <c r="S394" s="192">
        <f t="shared" si="86"/>
        <v>7.0747704416265794E-2</v>
      </c>
      <c r="T394" s="190" t="s">
        <v>477</v>
      </c>
      <c r="U394" s="190" t="s">
        <v>714</v>
      </c>
      <c r="V394" s="190" t="s">
        <v>468</v>
      </c>
      <c r="W394" s="196">
        <v>1</v>
      </c>
      <c r="X394" s="190" t="s">
        <v>469</v>
      </c>
    </row>
    <row r="395" spans="2:24" hidden="1" x14ac:dyDescent="0.25">
      <c r="B395" s="693"/>
      <c r="C395" s="528"/>
      <c r="D395" s="245">
        <v>9</v>
      </c>
      <c r="E395" s="190" t="s">
        <v>616</v>
      </c>
      <c r="F395" s="314">
        <v>1645.0100000000002</v>
      </c>
      <c r="G395" s="190">
        <v>225.01</v>
      </c>
      <c r="H395" s="190">
        <v>225.01</v>
      </c>
      <c r="I395" s="198">
        <f t="shared" si="80"/>
        <v>1</v>
      </c>
      <c r="J395" s="190">
        <v>12.44</v>
      </c>
      <c r="K395" s="198">
        <f t="shared" si="81"/>
        <v>5.5286431714146038E-2</v>
      </c>
      <c r="L395" s="314">
        <v>147.80000000000001</v>
      </c>
      <c r="M395" s="198">
        <f t="shared" si="82"/>
        <v>1.0552864317141459</v>
      </c>
      <c r="N395" s="314">
        <v>1838.63</v>
      </c>
      <c r="O395" s="190">
        <v>1.31</v>
      </c>
      <c r="P395" s="197">
        <f t="shared" si="83"/>
        <v>5.8219634682902983E-3</v>
      </c>
      <c r="Q395" s="314">
        <f t="shared" si="84"/>
        <v>193.61800000000002</v>
      </c>
      <c r="R395" s="190">
        <f t="shared" si="85"/>
        <v>11.129999999999997</v>
      </c>
      <c r="S395" s="192">
        <f t="shared" si="86"/>
        <v>4.9464468245855729E-2</v>
      </c>
      <c r="T395" s="190" t="s">
        <v>477</v>
      </c>
      <c r="U395" s="190" t="s">
        <v>714</v>
      </c>
      <c r="V395" s="190" t="s">
        <v>491</v>
      </c>
      <c r="W395" s="196">
        <v>1</v>
      </c>
      <c r="X395" s="190" t="s">
        <v>539</v>
      </c>
    </row>
    <row r="396" spans="2:24" hidden="1" x14ac:dyDescent="0.25">
      <c r="B396" s="693"/>
      <c r="C396" s="528"/>
      <c r="D396" s="245">
        <v>10</v>
      </c>
      <c r="E396" s="190" t="s">
        <v>496</v>
      </c>
      <c r="F396" s="314">
        <v>1601.1399999999999</v>
      </c>
      <c r="G396" s="190">
        <v>89.24</v>
      </c>
      <c r="H396" s="190">
        <v>89.24</v>
      </c>
      <c r="I396" s="198">
        <f t="shared" si="80"/>
        <v>1</v>
      </c>
      <c r="J396" s="190">
        <v>5.64</v>
      </c>
      <c r="K396" s="198">
        <f t="shared" si="81"/>
        <v>6.3200358583594796E-2</v>
      </c>
      <c r="L396" s="314">
        <v>318.32</v>
      </c>
      <c r="M396" s="198">
        <f t="shared" si="82"/>
        <v>1.0632003585835947</v>
      </c>
      <c r="N396" s="314">
        <v>1795.32</v>
      </c>
      <c r="O396" s="190">
        <v>0.61</v>
      </c>
      <c r="P396" s="197">
        <f t="shared" si="83"/>
        <v>6.8354997758852537E-3</v>
      </c>
      <c r="Q396" s="314">
        <f t="shared" si="84"/>
        <v>194.17519999999999</v>
      </c>
      <c r="R396" s="190">
        <f t="shared" si="85"/>
        <v>5.03</v>
      </c>
      <c r="S396" s="192">
        <f t="shared" si="86"/>
        <v>5.6364858807709556E-2</v>
      </c>
      <c r="T396" s="190" t="s">
        <v>477</v>
      </c>
      <c r="U396" s="190" t="s">
        <v>222</v>
      </c>
      <c r="V396" s="190" t="s">
        <v>489</v>
      </c>
      <c r="W396" s="196">
        <v>1</v>
      </c>
      <c r="X396" s="190" t="s">
        <v>424</v>
      </c>
    </row>
    <row r="397" spans="2:24" ht="14.25" hidden="1" customHeight="1" x14ac:dyDescent="0.25">
      <c r="B397" s="692">
        <v>45909</v>
      </c>
      <c r="C397" s="528" t="str">
        <f t="shared" si="79"/>
        <v>二</v>
      </c>
      <c r="D397" s="245">
        <v>1</v>
      </c>
      <c r="E397" s="190" t="s">
        <v>492</v>
      </c>
      <c r="F397" s="314">
        <v>3131.66</v>
      </c>
      <c r="G397" s="190">
        <v>380.23</v>
      </c>
      <c r="H397" s="190">
        <v>380.23</v>
      </c>
      <c r="I397" s="198">
        <f t="shared" si="80"/>
        <v>1</v>
      </c>
      <c r="J397" s="190">
        <v>21.22</v>
      </c>
      <c r="K397" s="198">
        <f t="shared" si="81"/>
        <v>5.5808326539199954E-2</v>
      </c>
      <c r="L397" s="314">
        <v>156.74</v>
      </c>
      <c r="M397" s="198">
        <f t="shared" si="82"/>
        <v>1.0558083265392</v>
      </c>
      <c r="N397" s="314">
        <v>3326.02</v>
      </c>
      <c r="O397" s="190">
        <v>1.24</v>
      </c>
      <c r="P397" s="197">
        <f t="shared" si="83"/>
        <v>3.2611840201983008E-3</v>
      </c>
      <c r="Q397" s="314">
        <f t="shared" si="84"/>
        <v>194.35760000000002</v>
      </c>
      <c r="R397" s="190">
        <f t="shared" si="85"/>
        <v>19.980000000000029</v>
      </c>
      <c r="S397" s="192">
        <f t="shared" si="86"/>
        <v>5.2547142519001729E-2</v>
      </c>
      <c r="T397" s="190" t="s">
        <v>477</v>
      </c>
      <c r="U397" s="190" t="s">
        <v>714</v>
      </c>
      <c r="V397" s="190" t="s">
        <v>468</v>
      </c>
      <c r="W397" s="196">
        <v>1</v>
      </c>
      <c r="X397" s="190" t="s">
        <v>469</v>
      </c>
    </row>
    <row r="398" spans="2:24" hidden="1" x14ac:dyDescent="0.25">
      <c r="B398" s="693"/>
      <c r="C398" s="528"/>
      <c r="D398" s="245">
        <v>2</v>
      </c>
      <c r="E398" s="190" t="s">
        <v>544</v>
      </c>
      <c r="F398" s="314">
        <v>2766.28</v>
      </c>
      <c r="G398" s="190">
        <v>330.22</v>
      </c>
      <c r="H398" s="190">
        <v>330.22</v>
      </c>
      <c r="I398" s="198">
        <f t="shared" si="80"/>
        <v>1</v>
      </c>
      <c r="J398" s="190">
        <v>18.43</v>
      </c>
      <c r="K398" s="198">
        <f t="shared" si="81"/>
        <v>5.5811277330264669E-2</v>
      </c>
      <c r="L398" s="314">
        <v>156.72999999999999</v>
      </c>
      <c r="M398" s="198">
        <f t="shared" si="82"/>
        <v>1.0558112773302646</v>
      </c>
      <c r="N398" s="314">
        <v>2888.53</v>
      </c>
      <c r="O398" s="190">
        <v>0.78</v>
      </c>
      <c r="P398" s="197">
        <f t="shared" si="83"/>
        <v>2.3620616558657865E-3</v>
      </c>
      <c r="Q398" s="314">
        <f t="shared" si="84"/>
        <v>122.24939999999999</v>
      </c>
      <c r="R398" s="190">
        <f t="shared" si="85"/>
        <v>17.650000000000006</v>
      </c>
      <c r="S398" s="192">
        <f t="shared" si="86"/>
        <v>5.3449215674398899E-2</v>
      </c>
      <c r="T398" s="190" t="s">
        <v>477</v>
      </c>
      <c r="U398" s="190" t="s">
        <v>714</v>
      </c>
      <c r="V398" s="190" t="s">
        <v>468</v>
      </c>
      <c r="W398" s="196">
        <v>1</v>
      </c>
      <c r="X398" s="190" t="s">
        <v>469</v>
      </c>
    </row>
    <row r="399" spans="2:24" hidden="1" x14ac:dyDescent="0.25">
      <c r="B399" s="693"/>
      <c r="C399" s="528"/>
      <c r="D399" s="245">
        <v>3</v>
      </c>
      <c r="E399" s="190" t="s">
        <v>515</v>
      </c>
      <c r="F399" s="314">
        <v>2441.9699999999998</v>
      </c>
      <c r="G399" s="190">
        <v>343.36</v>
      </c>
      <c r="H399" s="190">
        <v>343.36</v>
      </c>
      <c r="I399" s="198">
        <f t="shared" si="80"/>
        <v>1</v>
      </c>
      <c r="J399" s="190">
        <v>19.16</v>
      </c>
      <c r="K399" s="198">
        <f t="shared" si="81"/>
        <v>5.580149114631873E-2</v>
      </c>
      <c r="L399" s="314">
        <v>133.88</v>
      </c>
      <c r="M399" s="198">
        <f t="shared" si="82"/>
        <v>1.0558014911463187</v>
      </c>
      <c r="N399" s="314">
        <v>2565.14</v>
      </c>
      <c r="O399" s="190">
        <v>0.92</v>
      </c>
      <c r="P399" s="197">
        <f t="shared" si="83"/>
        <v>2.6794035414725069E-3</v>
      </c>
      <c r="Q399" s="314">
        <f t="shared" si="84"/>
        <v>123.1696</v>
      </c>
      <c r="R399" s="190">
        <f t="shared" si="85"/>
        <v>18.240000000000023</v>
      </c>
      <c r="S399" s="192">
        <f t="shared" si="86"/>
        <v>5.3122087604846289E-2</v>
      </c>
      <c r="T399" s="190" t="s">
        <v>477</v>
      </c>
      <c r="U399" s="190" t="s">
        <v>714</v>
      </c>
      <c r="V399" s="190" t="s">
        <v>645</v>
      </c>
      <c r="W399" s="196">
        <v>1</v>
      </c>
      <c r="X399" s="190" t="s">
        <v>413</v>
      </c>
    </row>
    <row r="400" spans="2:24" hidden="1" x14ac:dyDescent="0.25">
      <c r="B400" s="693"/>
      <c r="C400" s="528"/>
      <c r="D400" s="245">
        <v>4</v>
      </c>
      <c r="E400" s="190" t="s">
        <v>465</v>
      </c>
      <c r="F400" s="314">
        <v>1880.71</v>
      </c>
      <c r="G400" s="190">
        <v>39.65</v>
      </c>
      <c r="H400" s="190">
        <v>39.65</v>
      </c>
      <c r="I400" s="198">
        <f t="shared" si="80"/>
        <v>1</v>
      </c>
      <c r="J400" s="190">
        <v>2.46</v>
      </c>
      <c r="K400" s="198">
        <f t="shared" si="81"/>
        <v>6.2042875157629254E-2</v>
      </c>
      <c r="L400" s="314">
        <v>814.16</v>
      </c>
      <c r="M400" s="198">
        <f t="shared" si="82"/>
        <v>1.0620428751576292</v>
      </c>
      <c r="N400" s="314">
        <v>2002.83</v>
      </c>
      <c r="O400" s="190">
        <v>0.15</v>
      </c>
      <c r="P400" s="197">
        <f t="shared" si="83"/>
        <v>3.7831021437578815E-3</v>
      </c>
      <c r="Q400" s="314">
        <f t="shared" si="84"/>
        <v>122.124</v>
      </c>
      <c r="R400" s="190">
        <f t="shared" si="85"/>
        <v>2.3100000000000009</v>
      </c>
      <c r="S400" s="192">
        <f t="shared" si="86"/>
        <v>5.8259773013871398E-2</v>
      </c>
      <c r="T400" s="190" t="s">
        <v>477</v>
      </c>
      <c r="U400" s="190" t="s">
        <v>222</v>
      </c>
      <c r="V400" s="190" t="s">
        <v>688</v>
      </c>
      <c r="W400" s="196">
        <v>1</v>
      </c>
      <c r="X400" s="190" t="s">
        <v>414</v>
      </c>
    </row>
    <row r="401" spans="2:24" hidden="1" x14ac:dyDescent="0.25">
      <c r="B401" s="693"/>
      <c r="C401" s="528"/>
      <c r="D401" s="245">
        <v>5</v>
      </c>
      <c r="E401" s="190" t="s">
        <v>481</v>
      </c>
      <c r="F401" s="314">
        <v>1422.25</v>
      </c>
      <c r="G401" s="190">
        <v>332.7</v>
      </c>
      <c r="H401" s="190">
        <v>332.7</v>
      </c>
      <c r="I401" s="198">
        <f t="shared" si="80"/>
        <v>1</v>
      </c>
      <c r="J401" s="190">
        <v>14.44</v>
      </c>
      <c r="K401" s="198">
        <f t="shared" si="81"/>
        <v>4.3402464682897504E-2</v>
      </c>
      <c r="L401" s="314">
        <v>111.2</v>
      </c>
      <c r="M401" s="198">
        <f t="shared" si="82"/>
        <v>1.0434024646828974</v>
      </c>
      <c r="N401" s="314">
        <v>1605.73</v>
      </c>
      <c r="O401" s="190">
        <v>1.65</v>
      </c>
      <c r="P401" s="197">
        <f t="shared" si="83"/>
        <v>4.9594229035166814E-3</v>
      </c>
      <c r="Q401" s="314">
        <f t="shared" si="84"/>
        <v>183.48</v>
      </c>
      <c r="R401" s="190">
        <f t="shared" si="85"/>
        <v>12.789999999999997</v>
      </c>
      <c r="S401" s="192">
        <f t="shared" si="86"/>
        <v>3.8443041779380814E-2</v>
      </c>
      <c r="T401" s="190" t="s">
        <v>477</v>
      </c>
      <c r="U401" s="190" t="s">
        <v>714</v>
      </c>
      <c r="V401" s="190" t="s">
        <v>491</v>
      </c>
      <c r="W401" s="196">
        <v>1</v>
      </c>
      <c r="X401" s="190" t="s">
        <v>429</v>
      </c>
    </row>
    <row r="402" spans="2:24" hidden="1" x14ac:dyDescent="0.25">
      <c r="B402" s="693"/>
      <c r="C402" s="528"/>
      <c r="D402" s="245">
        <v>6</v>
      </c>
      <c r="E402" s="190" t="s">
        <v>470</v>
      </c>
      <c r="F402" s="314">
        <v>1401.26</v>
      </c>
      <c r="G402" s="190">
        <v>164.08</v>
      </c>
      <c r="H402" s="190">
        <v>164.08</v>
      </c>
      <c r="I402" s="198">
        <f t="shared" si="80"/>
        <v>1</v>
      </c>
      <c r="J402" s="190">
        <v>9.16</v>
      </c>
      <c r="K402" s="198">
        <f t="shared" si="81"/>
        <v>5.5826426133593364E-2</v>
      </c>
      <c r="L402" s="314">
        <v>166.42</v>
      </c>
      <c r="M402" s="198">
        <f t="shared" si="82"/>
        <v>1.0558264261335935</v>
      </c>
      <c r="N402" s="314">
        <v>1524.41</v>
      </c>
      <c r="O402" s="190">
        <v>0.74</v>
      </c>
      <c r="P402" s="197">
        <f t="shared" si="83"/>
        <v>4.5099951243295945E-3</v>
      </c>
      <c r="Q402" s="314">
        <f t="shared" si="84"/>
        <v>123.15079999999999</v>
      </c>
      <c r="R402" s="190">
        <f t="shared" si="85"/>
        <v>8.4199999999999964</v>
      </c>
      <c r="S402" s="192">
        <f t="shared" si="86"/>
        <v>5.1316431009263745E-2</v>
      </c>
      <c r="T402" s="190" t="s">
        <v>477</v>
      </c>
      <c r="U402" s="190" t="s">
        <v>714</v>
      </c>
      <c r="V402" s="190" t="s">
        <v>491</v>
      </c>
      <c r="W402" s="196">
        <v>1</v>
      </c>
      <c r="X402" s="190" t="s">
        <v>433</v>
      </c>
    </row>
    <row r="403" spans="2:24" hidden="1" x14ac:dyDescent="0.25">
      <c r="B403" s="693"/>
      <c r="C403" s="528"/>
      <c r="D403" s="245">
        <v>7</v>
      </c>
      <c r="E403" s="190" t="s">
        <v>559</v>
      </c>
      <c r="F403" s="314">
        <v>1391.27</v>
      </c>
      <c r="G403" s="190">
        <v>234.33</v>
      </c>
      <c r="H403" s="190">
        <v>234.33</v>
      </c>
      <c r="I403" s="198">
        <f t="shared" si="80"/>
        <v>1</v>
      </c>
      <c r="J403" s="190">
        <v>10.17</v>
      </c>
      <c r="K403" s="198">
        <f t="shared" si="81"/>
        <v>4.3400332863909867E-2</v>
      </c>
      <c r="L403" s="314">
        <v>194.04</v>
      </c>
      <c r="M403" s="198">
        <f t="shared" si="82"/>
        <v>1.0434003328639099</v>
      </c>
      <c r="N403" s="314">
        <v>1973.39</v>
      </c>
      <c r="O403" s="190">
        <v>3</v>
      </c>
      <c r="P403" s="197">
        <f t="shared" si="83"/>
        <v>1.2802458071949813E-2</v>
      </c>
      <c r="Q403" s="314">
        <f t="shared" si="84"/>
        <v>582.12</v>
      </c>
      <c r="R403" s="190">
        <f t="shared" si="85"/>
        <v>7.1699999999999875</v>
      </c>
      <c r="S403" s="192">
        <f t="shared" si="86"/>
        <v>3.0597874791960002E-2</v>
      </c>
      <c r="T403" s="190" t="s">
        <v>477</v>
      </c>
      <c r="U403" s="190" t="s">
        <v>714</v>
      </c>
      <c r="V403" s="190" t="s">
        <v>491</v>
      </c>
      <c r="W403" s="196">
        <v>1</v>
      </c>
      <c r="X403" s="190" t="s">
        <v>435</v>
      </c>
    </row>
    <row r="404" spans="2:24" hidden="1" x14ac:dyDescent="0.25">
      <c r="B404" s="693"/>
      <c r="C404" s="528"/>
      <c r="D404" s="245">
        <v>8</v>
      </c>
      <c r="E404" s="190" t="s">
        <v>486</v>
      </c>
      <c r="F404" s="314">
        <v>1349.42</v>
      </c>
      <c r="G404" s="190">
        <v>96.54</v>
      </c>
      <c r="H404" s="190">
        <v>96.54</v>
      </c>
      <c r="I404" s="198">
        <f t="shared" si="80"/>
        <v>1</v>
      </c>
      <c r="J404" s="190">
        <v>3.59</v>
      </c>
      <c r="K404" s="198">
        <f t="shared" si="81"/>
        <v>3.7186658379946134E-2</v>
      </c>
      <c r="L404" s="314">
        <v>410.16</v>
      </c>
      <c r="M404" s="198">
        <f t="shared" si="82"/>
        <v>1.0371866583799463</v>
      </c>
      <c r="N404" s="314">
        <v>1472.47</v>
      </c>
      <c r="O404" s="190">
        <v>0.3</v>
      </c>
      <c r="P404" s="197">
        <f t="shared" si="83"/>
        <v>3.1075201988812924E-3</v>
      </c>
      <c r="Q404" s="314">
        <f t="shared" si="84"/>
        <v>123.048</v>
      </c>
      <c r="R404" s="190">
        <f t="shared" si="85"/>
        <v>3.2900000000000036</v>
      </c>
      <c r="S404" s="192">
        <f t="shared" si="86"/>
        <v>3.407913818106488E-2</v>
      </c>
      <c r="T404" s="190" t="s">
        <v>477</v>
      </c>
      <c r="U404" s="190" t="s">
        <v>222</v>
      </c>
      <c r="V404" s="190" t="s">
        <v>645</v>
      </c>
      <c r="W404" s="196">
        <v>1</v>
      </c>
      <c r="X404" s="190" t="s">
        <v>469</v>
      </c>
    </row>
    <row r="405" spans="2:24" hidden="1" x14ac:dyDescent="0.25">
      <c r="B405" s="693"/>
      <c r="C405" s="528"/>
      <c r="D405" s="245">
        <v>9</v>
      </c>
      <c r="E405" s="190" t="s">
        <v>466</v>
      </c>
      <c r="F405" s="314">
        <v>1314.6100000000001</v>
      </c>
      <c r="G405" s="190">
        <v>113.78</v>
      </c>
      <c r="H405" s="190">
        <v>113.78</v>
      </c>
      <c r="I405" s="198">
        <f t="shared" si="80"/>
        <v>1</v>
      </c>
      <c r="J405" s="190">
        <v>7.06</v>
      </c>
      <c r="K405" s="198">
        <f t="shared" si="81"/>
        <v>6.2049569344348736E-2</v>
      </c>
      <c r="L405" s="314">
        <v>203.5</v>
      </c>
      <c r="M405" s="198">
        <f t="shared" si="82"/>
        <v>1.0620495693443488</v>
      </c>
      <c r="N405" s="314">
        <v>1436.71</v>
      </c>
      <c r="O405" s="190">
        <v>0.6</v>
      </c>
      <c r="P405" s="197">
        <f t="shared" si="83"/>
        <v>5.2733345051854457E-3</v>
      </c>
      <c r="Q405" s="314">
        <f t="shared" si="84"/>
        <v>122.1</v>
      </c>
      <c r="R405" s="190">
        <f t="shared" si="85"/>
        <v>6.4600000000000026</v>
      </c>
      <c r="S405" s="192">
        <f t="shared" si="86"/>
        <v>5.6776234839163317E-2</v>
      </c>
      <c r="T405" s="190" t="s">
        <v>477</v>
      </c>
      <c r="U405" s="190" t="s">
        <v>714</v>
      </c>
      <c r="V405" s="190" t="s">
        <v>468</v>
      </c>
      <c r="W405" s="196">
        <v>1</v>
      </c>
      <c r="X405" s="190" t="s">
        <v>469</v>
      </c>
    </row>
    <row r="406" spans="2:24" hidden="1" x14ac:dyDescent="0.25">
      <c r="B406" s="693"/>
      <c r="C406" s="528"/>
      <c r="D406" s="245">
        <v>10</v>
      </c>
      <c r="E406" s="190" t="s">
        <v>496</v>
      </c>
      <c r="F406" s="314">
        <v>1254.18</v>
      </c>
      <c r="G406" s="190">
        <v>87.14</v>
      </c>
      <c r="H406" s="190">
        <v>87.14</v>
      </c>
      <c r="I406" s="198">
        <f t="shared" si="80"/>
        <v>1</v>
      </c>
      <c r="J406" s="190">
        <v>4.32</v>
      </c>
      <c r="K406" s="198">
        <f t="shared" si="81"/>
        <v>4.9575395914620152E-2</v>
      </c>
      <c r="L406" s="314">
        <v>318.32</v>
      </c>
      <c r="M406" s="198">
        <f t="shared" si="82"/>
        <v>1.0495753959146203</v>
      </c>
      <c r="N406" s="314">
        <v>1375.14</v>
      </c>
      <c r="O406" s="190">
        <v>0.38</v>
      </c>
      <c r="P406" s="197">
        <f t="shared" si="83"/>
        <v>4.360798714711958E-3</v>
      </c>
      <c r="Q406" s="314">
        <f t="shared" si="84"/>
        <v>120.9616</v>
      </c>
      <c r="R406" s="190">
        <f t="shared" si="85"/>
        <v>3.9400000000000075</v>
      </c>
      <c r="S406" s="192">
        <f t="shared" si="86"/>
        <v>4.521459719990828E-2</v>
      </c>
      <c r="T406" s="190" t="s">
        <v>477</v>
      </c>
      <c r="U406" s="190" t="s">
        <v>222</v>
      </c>
      <c r="V406" s="190" t="s">
        <v>489</v>
      </c>
      <c r="W406" s="196">
        <v>1</v>
      </c>
      <c r="X406" s="190" t="s">
        <v>424</v>
      </c>
    </row>
    <row r="407" spans="2:24" ht="14.25" hidden="1" customHeight="1" x14ac:dyDescent="0.25">
      <c r="B407" s="692">
        <v>45910</v>
      </c>
      <c r="C407" s="528" t="str">
        <f t="shared" si="79"/>
        <v>三</v>
      </c>
      <c r="D407" s="245">
        <v>1</v>
      </c>
      <c r="E407" s="190" t="s">
        <v>492</v>
      </c>
      <c r="F407" s="314">
        <v>3799.3799999999997</v>
      </c>
      <c r="G407" s="190">
        <v>385.59</v>
      </c>
      <c r="H407" s="190">
        <v>385.59</v>
      </c>
      <c r="I407" s="198">
        <f t="shared" si="80"/>
        <v>1</v>
      </c>
      <c r="J407" s="190">
        <v>23.94</v>
      </c>
      <c r="K407" s="198">
        <f t="shared" si="81"/>
        <v>6.2086672372208829E-2</v>
      </c>
      <c r="L407" s="314">
        <v>156.74</v>
      </c>
      <c r="M407" s="198">
        <f t="shared" si="82"/>
        <v>1.0620866723722089</v>
      </c>
      <c r="N407" s="314">
        <v>3752.36</v>
      </c>
      <c r="O407" s="190">
        <v>0.81</v>
      </c>
      <c r="P407" s="197">
        <f t="shared" si="83"/>
        <v>2.1006768847739829E-3</v>
      </c>
      <c r="Q407" s="314">
        <f t="shared" si="84"/>
        <v>126.95940000000002</v>
      </c>
      <c r="R407" s="190">
        <f t="shared" si="85"/>
        <v>23.13</v>
      </c>
      <c r="S407" s="192">
        <f t="shared" si="86"/>
        <v>5.9985995487434843E-2</v>
      </c>
      <c r="T407" s="190" t="s">
        <v>477</v>
      </c>
      <c r="U407" s="190" t="s">
        <v>714</v>
      </c>
      <c r="V407" s="190" t="s">
        <v>468</v>
      </c>
      <c r="W407" s="196">
        <v>1</v>
      </c>
      <c r="X407" s="190" t="s">
        <v>469</v>
      </c>
    </row>
    <row r="408" spans="2:24" hidden="1" x14ac:dyDescent="0.25">
      <c r="B408" s="693"/>
      <c r="C408" s="528"/>
      <c r="D408" s="245">
        <v>2</v>
      </c>
      <c r="E408" s="190" t="s">
        <v>544</v>
      </c>
      <c r="F408" s="314">
        <v>3307</v>
      </c>
      <c r="G408" s="190">
        <v>338</v>
      </c>
      <c r="H408" s="190">
        <v>338</v>
      </c>
      <c r="I408" s="198">
        <f t="shared" si="80"/>
        <v>1</v>
      </c>
      <c r="J408" s="190">
        <v>20.99</v>
      </c>
      <c r="K408" s="198">
        <f t="shared" si="81"/>
        <v>6.2100591715976323E-2</v>
      </c>
      <c r="L408" s="314">
        <v>156.72999999999999</v>
      </c>
      <c r="M408" s="198">
        <f t="shared" si="82"/>
        <v>1.0621005917159763</v>
      </c>
      <c r="N408" s="314">
        <v>3289.76</v>
      </c>
      <c r="O408" s="190">
        <v>0.81</v>
      </c>
      <c r="P408" s="197">
        <f t="shared" si="83"/>
        <v>2.3964497041420122E-3</v>
      </c>
      <c r="Q408" s="314">
        <f t="shared" si="84"/>
        <v>126.9513</v>
      </c>
      <c r="R408" s="190">
        <f t="shared" si="85"/>
        <v>20.18000000000001</v>
      </c>
      <c r="S408" s="192">
        <f t="shared" si="86"/>
        <v>5.9704142011834348E-2</v>
      </c>
      <c r="T408" s="190" t="s">
        <v>477</v>
      </c>
      <c r="U408" s="190" t="s">
        <v>714</v>
      </c>
      <c r="V408" s="190" t="s">
        <v>468</v>
      </c>
      <c r="W408" s="196">
        <v>1</v>
      </c>
      <c r="X408" s="190" t="s">
        <v>469</v>
      </c>
    </row>
    <row r="409" spans="2:24" hidden="1" x14ac:dyDescent="0.25">
      <c r="B409" s="693"/>
      <c r="C409" s="528"/>
      <c r="D409" s="245">
        <v>3</v>
      </c>
      <c r="E409" s="190" t="s">
        <v>465</v>
      </c>
      <c r="F409" s="314">
        <v>2279.65</v>
      </c>
      <c r="G409" s="190">
        <v>35.340000000000003</v>
      </c>
      <c r="H409" s="190">
        <v>35.340000000000003</v>
      </c>
      <c r="I409" s="198">
        <f t="shared" si="80"/>
        <v>1</v>
      </c>
      <c r="J409" s="190">
        <v>2.44</v>
      </c>
      <c r="K409" s="198">
        <f t="shared" si="81"/>
        <v>6.9043576683644581E-2</v>
      </c>
      <c r="L409" s="314">
        <v>814.16</v>
      </c>
      <c r="M409" s="198">
        <f t="shared" si="82"/>
        <v>1.0690435766836446</v>
      </c>
      <c r="N409" s="314">
        <v>1986.55</v>
      </c>
      <c r="O409" s="190">
        <v>0.34</v>
      </c>
      <c r="P409" s="197">
        <f t="shared" si="83"/>
        <v>9.6208262591963786E-3</v>
      </c>
      <c r="Q409" s="314">
        <f t="shared" si="84"/>
        <v>276.81440000000003</v>
      </c>
      <c r="R409" s="190">
        <f t="shared" si="85"/>
        <v>2.0999999999999979</v>
      </c>
      <c r="S409" s="192">
        <f t="shared" si="86"/>
        <v>5.9422750424448154E-2</v>
      </c>
      <c r="T409" s="190" t="s">
        <v>477</v>
      </c>
      <c r="U409" s="190" t="s">
        <v>222</v>
      </c>
      <c r="V409" s="190" t="s">
        <v>688</v>
      </c>
      <c r="W409" s="196">
        <v>1</v>
      </c>
      <c r="X409" s="190" t="s">
        <v>414</v>
      </c>
    </row>
    <row r="410" spans="2:24" hidden="1" x14ac:dyDescent="0.25">
      <c r="B410" s="693"/>
      <c r="C410" s="528"/>
      <c r="D410" s="245">
        <v>4</v>
      </c>
      <c r="E410" s="190" t="s">
        <v>559</v>
      </c>
      <c r="F410" s="314">
        <v>2270.27</v>
      </c>
      <c r="G410" s="190">
        <v>233.64</v>
      </c>
      <c r="H410" s="190">
        <v>233.64</v>
      </c>
      <c r="I410" s="198">
        <f t="shared" si="80"/>
        <v>1</v>
      </c>
      <c r="J410" s="190">
        <v>11.28</v>
      </c>
      <c r="K410" s="198">
        <f t="shared" si="81"/>
        <v>4.8279404211607604E-2</v>
      </c>
      <c r="L410" s="314">
        <v>194.04</v>
      </c>
      <c r="M410" s="198">
        <f t="shared" si="82"/>
        <v>1.0482794042116077</v>
      </c>
      <c r="N410" s="314">
        <v>2188.77</v>
      </c>
      <c r="O410" s="190">
        <v>0.65</v>
      </c>
      <c r="P410" s="197">
        <f t="shared" si="83"/>
        <v>2.7820578668036298E-3</v>
      </c>
      <c r="Q410" s="314">
        <f t="shared" si="84"/>
        <v>126.126</v>
      </c>
      <c r="R410" s="190">
        <f t="shared" si="85"/>
        <v>10.63</v>
      </c>
      <c r="S410" s="192">
        <f t="shared" si="86"/>
        <v>4.5497346344803978E-2</v>
      </c>
      <c r="T410" s="190" t="s">
        <v>477</v>
      </c>
      <c r="U410" s="190" t="s">
        <v>714</v>
      </c>
      <c r="V410" s="190" t="s">
        <v>491</v>
      </c>
      <c r="W410" s="196">
        <v>1</v>
      </c>
      <c r="X410" s="190" t="s">
        <v>435</v>
      </c>
    </row>
    <row r="411" spans="2:24" hidden="1" x14ac:dyDescent="0.25">
      <c r="B411" s="693"/>
      <c r="C411" s="528"/>
      <c r="D411" s="245">
        <v>5</v>
      </c>
      <c r="E411" s="190" t="s">
        <v>481</v>
      </c>
      <c r="F411" s="314">
        <v>1939.33</v>
      </c>
      <c r="G411" s="190">
        <v>340.2</v>
      </c>
      <c r="H411" s="190">
        <v>340.2</v>
      </c>
      <c r="I411" s="198">
        <f t="shared" si="80"/>
        <v>1</v>
      </c>
      <c r="J411" s="190">
        <v>16.43</v>
      </c>
      <c r="K411" s="198">
        <f t="shared" si="81"/>
        <v>4.8295120517342742E-2</v>
      </c>
      <c r="L411" s="314">
        <v>111.2</v>
      </c>
      <c r="M411" s="198">
        <f t="shared" si="82"/>
        <v>1.0482951205173427</v>
      </c>
      <c r="N411" s="314">
        <v>1827.02</v>
      </c>
      <c r="O411" s="190">
        <v>2.12</v>
      </c>
      <c r="P411" s="197">
        <f t="shared" si="83"/>
        <v>6.231628453850677E-3</v>
      </c>
      <c r="Q411" s="314">
        <f t="shared" si="84"/>
        <v>235.74400000000003</v>
      </c>
      <c r="R411" s="190">
        <f t="shared" si="85"/>
        <v>14.310000000000006</v>
      </c>
      <c r="S411" s="192">
        <f t="shared" si="86"/>
        <v>4.2063492063492081E-2</v>
      </c>
      <c r="T411" s="190" t="s">
        <v>477</v>
      </c>
      <c r="U411" s="190" t="s">
        <v>714</v>
      </c>
      <c r="V411" s="190" t="s">
        <v>491</v>
      </c>
      <c r="W411" s="196">
        <v>1</v>
      </c>
      <c r="X411" s="190" t="s">
        <v>429</v>
      </c>
    </row>
    <row r="412" spans="2:24" hidden="1" x14ac:dyDescent="0.25">
      <c r="B412" s="693"/>
      <c r="C412" s="528"/>
      <c r="D412" s="245">
        <v>6</v>
      </c>
      <c r="E412" s="190" t="s">
        <v>470</v>
      </c>
      <c r="F412" s="314">
        <v>1903.84</v>
      </c>
      <c r="G412" s="190">
        <v>162.63999999999999</v>
      </c>
      <c r="H412" s="190">
        <v>162.63999999999999</v>
      </c>
      <c r="I412" s="198">
        <f t="shared" si="80"/>
        <v>1</v>
      </c>
      <c r="J412" s="190">
        <v>10.1</v>
      </c>
      <c r="K412" s="198">
        <f t="shared" si="81"/>
        <v>6.2100344318740779E-2</v>
      </c>
      <c r="L412" s="314">
        <v>166.42</v>
      </c>
      <c r="M412" s="198">
        <f t="shared" si="82"/>
        <v>1.0621003443187407</v>
      </c>
      <c r="N412" s="314">
        <v>1680.84</v>
      </c>
      <c r="O412" s="190">
        <v>0.76</v>
      </c>
      <c r="P412" s="197">
        <f t="shared" si="83"/>
        <v>4.6728971962616828E-3</v>
      </c>
      <c r="Q412" s="314">
        <f t="shared" si="84"/>
        <v>126.47919999999999</v>
      </c>
      <c r="R412" s="190">
        <f t="shared" si="85"/>
        <v>9.3399999999999945</v>
      </c>
      <c r="S412" s="192">
        <f t="shared" si="86"/>
        <v>5.7427447122479068E-2</v>
      </c>
      <c r="T412" s="190" t="s">
        <v>477</v>
      </c>
      <c r="U412" s="190" t="s">
        <v>714</v>
      </c>
      <c r="V412" s="190" t="s">
        <v>491</v>
      </c>
      <c r="W412" s="196">
        <v>1</v>
      </c>
      <c r="X412" s="190" t="s">
        <v>433</v>
      </c>
    </row>
    <row r="413" spans="2:24" hidden="1" x14ac:dyDescent="0.25">
      <c r="B413" s="693"/>
      <c r="C413" s="528"/>
      <c r="D413" s="245">
        <v>7</v>
      </c>
      <c r="E413" s="190" t="s">
        <v>486</v>
      </c>
      <c r="F413" s="314">
        <v>1775.99</v>
      </c>
      <c r="G413" s="190">
        <v>98.42</v>
      </c>
      <c r="H413" s="190">
        <v>98.42</v>
      </c>
      <c r="I413" s="198">
        <f t="shared" si="80"/>
        <v>1</v>
      </c>
      <c r="J413" s="190">
        <v>4.08</v>
      </c>
      <c r="K413" s="198">
        <f t="shared" si="81"/>
        <v>4.1454988823409873E-2</v>
      </c>
      <c r="L413" s="314">
        <v>410.16</v>
      </c>
      <c r="M413" s="198">
        <f t="shared" si="82"/>
        <v>1.0414549888234099</v>
      </c>
      <c r="N413" s="314">
        <v>1673.45</v>
      </c>
      <c r="O413" s="190">
        <v>0.31</v>
      </c>
      <c r="P413" s="197">
        <f t="shared" si="83"/>
        <v>3.1497663076610442E-3</v>
      </c>
      <c r="Q413" s="314">
        <f t="shared" si="84"/>
        <v>127.14960000000001</v>
      </c>
      <c r="R413" s="190">
        <f t="shared" si="85"/>
        <v>3.7699999999999982</v>
      </c>
      <c r="S413" s="192">
        <f t="shared" si="86"/>
        <v>3.8305222515748812E-2</v>
      </c>
      <c r="T413" s="190" t="s">
        <v>477</v>
      </c>
      <c r="U413" s="190" t="s">
        <v>222</v>
      </c>
      <c r="V413" s="190" t="s">
        <v>645</v>
      </c>
      <c r="W413" s="196">
        <v>1</v>
      </c>
      <c r="X413" s="190" t="s">
        <v>469</v>
      </c>
    </row>
    <row r="414" spans="2:24" hidden="1" x14ac:dyDescent="0.25">
      <c r="B414" s="693"/>
      <c r="C414" s="528"/>
      <c r="D414" s="245">
        <v>8</v>
      </c>
      <c r="E414" s="190" t="s">
        <v>466</v>
      </c>
      <c r="F414" s="314">
        <v>1646.3100000000002</v>
      </c>
      <c r="G414" s="190">
        <v>113.81</v>
      </c>
      <c r="H414" s="190">
        <v>113.81</v>
      </c>
      <c r="I414" s="198">
        <f t="shared" si="80"/>
        <v>1</v>
      </c>
      <c r="J414" s="190">
        <v>7.85</v>
      </c>
      <c r="K414" s="198">
        <f t="shared" si="81"/>
        <v>6.8974606800808358E-2</v>
      </c>
      <c r="L414" s="314">
        <v>203.5</v>
      </c>
      <c r="M414" s="198">
        <f t="shared" si="82"/>
        <v>1.0689746068008084</v>
      </c>
      <c r="N414" s="314">
        <v>1597.48</v>
      </c>
      <c r="O414" s="190">
        <v>0.62</v>
      </c>
      <c r="P414" s="197">
        <f t="shared" si="83"/>
        <v>5.4476759511466475E-3</v>
      </c>
      <c r="Q414" s="314">
        <f t="shared" si="84"/>
        <v>126.17</v>
      </c>
      <c r="R414" s="190">
        <f t="shared" si="85"/>
        <v>7.2299999999999942</v>
      </c>
      <c r="S414" s="192">
        <f t="shared" si="86"/>
        <v>6.352693084966167E-2</v>
      </c>
      <c r="T414" s="190" t="s">
        <v>477</v>
      </c>
      <c r="U414" s="190" t="s">
        <v>714</v>
      </c>
      <c r="V414" s="190" t="s">
        <v>468</v>
      </c>
      <c r="W414" s="196">
        <v>1</v>
      </c>
      <c r="X414" s="190" t="s">
        <v>469</v>
      </c>
    </row>
    <row r="415" spans="2:24" hidden="1" x14ac:dyDescent="0.25">
      <c r="B415" s="693"/>
      <c r="C415" s="528"/>
      <c r="D415" s="245">
        <v>9</v>
      </c>
      <c r="E415" s="190" t="s">
        <v>616</v>
      </c>
      <c r="F415" s="314">
        <v>1645.0100000000002</v>
      </c>
      <c r="G415" s="190">
        <v>200.2</v>
      </c>
      <c r="H415" s="190">
        <v>200.2</v>
      </c>
      <c r="I415" s="198">
        <f t="shared" si="80"/>
        <v>1</v>
      </c>
      <c r="J415" s="190">
        <v>9.67</v>
      </c>
      <c r="K415" s="198">
        <f t="shared" si="81"/>
        <v>4.8301698301698302E-2</v>
      </c>
      <c r="L415" s="314">
        <v>147.80000000000001</v>
      </c>
      <c r="M415" s="198">
        <f t="shared" si="82"/>
        <v>1.0483016983016982</v>
      </c>
      <c r="N415" s="314">
        <v>1429.23</v>
      </c>
      <c r="O415" s="190">
        <v>0.86</v>
      </c>
      <c r="P415" s="197">
        <f t="shared" si="83"/>
        <v>4.2957042957042961E-3</v>
      </c>
      <c r="Q415" s="314">
        <f t="shared" si="84"/>
        <v>127.108</v>
      </c>
      <c r="R415" s="190">
        <f t="shared" si="85"/>
        <v>8.8099999999999881</v>
      </c>
      <c r="S415" s="192">
        <f t="shared" si="86"/>
        <v>4.4005994005993948E-2</v>
      </c>
      <c r="T415" s="190" t="s">
        <v>477</v>
      </c>
      <c r="U415" s="190" t="s">
        <v>714</v>
      </c>
      <c r="V415" s="190" t="s">
        <v>491</v>
      </c>
      <c r="W415" s="196">
        <v>1</v>
      </c>
      <c r="X415" s="190" t="s">
        <v>539</v>
      </c>
    </row>
    <row r="416" spans="2:24" hidden="1" x14ac:dyDescent="0.25">
      <c r="B416" s="693"/>
      <c r="C416" s="528"/>
      <c r="D416" s="245">
        <v>10</v>
      </c>
      <c r="E416" s="190" t="s">
        <v>496</v>
      </c>
      <c r="F416" s="314">
        <v>1601.1399999999999</v>
      </c>
      <c r="G416" s="190">
        <v>80.48</v>
      </c>
      <c r="H416" s="190">
        <v>80.48</v>
      </c>
      <c r="I416" s="198">
        <f t="shared" si="80"/>
        <v>1</v>
      </c>
      <c r="J416" s="190">
        <v>4.4400000000000004</v>
      </c>
      <c r="K416" s="198">
        <f t="shared" si="81"/>
        <v>5.516898608349901E-2</v>
      </c>
      <c r="L416" s="314">
        <v>318.32</v>
      </c>
      <c r="M416" s="198">
        <f t="shared" si="82"/>
        <v>1.055168986083499</v>
      </c>
      <c r="N416" s="314">
        <v>1413.34</v>
      </c>
      <c r="O416" s="190">
        <v>0.4</v>
      </c>
      <c r="P416" s="197">
        <f t="shared" si="83"/>
        <v>4.970178926441352E-3</v>
      </c>
      <c r="Q416" s="314">
        <f t="shared" si="84"/>
        <v>127.328</v>
      </c>
      <c r="R416" s="190">
        <f t="shared" si="85"/>
        <v>4.0399999999999974</v>
      </c>
      <c r="S416" s="192">
        <f t="shared" si="86"/>
        <v>5.0198807157057622E-2</v>
      </c>
      <c r="T416" s="190" t="s">
        <v>477</v>
      </c>
      <c r="U416" s="190" t="s">
        <v>222</v>
      </c>
      <c r="V416" s="190" t="s">
        <v>489</v>
      </c>
      <c r="W416" s="196">
        <v>1</v>
      </c>
      <c r="X416" s="190" t="s">
        <v>424</v>
      </c>
    </row>
    <row r="417" spans="2:24" hidden="1" x14ac:dyDescent="0.25">
      <c r="B417" s="692">
        <v>45911</v>
      </c>
      <c r="C417" s="528" t="str">
        <f t="shared" ref="C417" si="87">RIGHT(TEXT(B417,"aaa"),1)</f>
        <v>四</v>
      </c>
      <c r="D417" s="245">
        <v>1</v>
      </c>
      <c r="E417" s="190" t="s">
        <v>492</v>
      </c>
      <c r="F417" s="314">
        <v>3329.1499999999996</v>
      </c>
      <c r="G417" s="190">
        <v>365.06</v>
      </c>
      <c r="H417" s="190">
        <v>365.06</v>
      </c>
      <c r="I417" s="198">
        <f t="shared" ref="I417:I446" si="88">H417/G417</f>
        <v>1</v>
      </c>
      <c r="J417" s="190">
        <v>22.02</v>
      </c>
      <c r="K417" s="198">
        <f t="shared" ref="K417:K446" si="89">J417/G417</f>
        <v>6.0318851695611679E-2</v>
      </c>
      <c r="L417" s="314">
        <v>156.74</v>
      </c>
      <c r="M417" s="198">
        <f t="shared" ref="M417:M446" si="90">(H417+J417)/G417</f>
        <v>1.0603188516956117</v>
      </c>
      <c r="N417" s="314">
        <v>3451.41</v>
      </c>
      <c r="O417" s="190">
        <v>0.78</v>
      </c>
      <c r="P417" s="197">
        <f t="shared" ref="P417:P446" si="91">O417/G417</f>
        <v>2.1366350736865174E-3</v>
      </c>
      <c r="Q417" s="314">
        <f t="shared" ref="Q417:Q446" si="92">O417*L417</f>
        <v>122.25720000000001</v>
      </c>
      <c r="R417" s="190">
        <f t="shared" ref="R417:R446" si="93">(H417+J417)-G417-O417</f>
        <v>21.239999999999981</v>
      </c>
      <c r="S417" s="192">
        <f t="shared" ref="S417:S446" si="94">R417/G417</f>
        <v>5.8182216621925111E-2</v>
      </c>
      <c r="T417" s="190" t="s">
        <v>477</v>
      </c>
      <c r="U417" s="190" t="s">
        <v>714</v>
      </c>
      <c r="V417" s="190" t="s">
        <v>468</v>
      </c>
      <c r="W417" s="196">
        <v>1</v>
      </c>
      <c r="X417" s="190" t="s">
        <v>469</v>
      </c>
    </row>
    <row r="418" spans="2:24" hidden="1" x14ac:dyDescent="0.25">
      <c r="B418" s="693"/>
      <c r="C418" s="528"/>
      <c r="D418" s="245">
        <v>2</v>
      </c>
      <c r="E418" s="190" t="s">
        <v>544</v>
      </c>
      <c r="F418" s="314">
        <v>3057.8</v>
      </c>
      <c r="G418" s="190">
        <v>336.61</v>
      </c>
      <c r="H418" s="190">
        <v>336.61</v>
      </c>
      <c r="I418" s="198">
        <f t="shared" si="88"/>
        <v>1</v>
      </c>
      <c r="J418" s="190">
        <v>20.29</v>
      </c>
      <c r="K418" s="198">
        <f t="shared" si="89"/>
        <v>6.0277472445857218E-2</v>
      </c>
      <c r="L418" s="314">
        <v>156.72999999999999</v>
      </c>
      <c r="M418" s="198">
        <f t="shared" si="90"/>
        <v>1.0602774724458572</v>
      </c>
      <c r="N418" s="314">
        <v>3180.05</v>
      </c>
      <c r="O418" s="190">
        <v>0.78</v>
      </c>
      <c r="P418" s="197">
        <f t="shared" si="91"/>
        <v>2.3172217105849498E-3</v>
      </c>
      <c r="Q418" s="314">
        <f t="shared" si="92"/>
        <v>122.24939999999999</v>
      </c>
      <c r="R418" s="190">
        <f t="shared" si="93"/>
        <v>19.510000000000019</v>
      </c>
      <c r="S418" s="192">
        <f t="shared" si="94"/>
        <v>5.7960250735272327E-2</v>
      </c>
      <c r="T418" s="190" t="s">
        <v>477</v>
      </c>
      <c r="U418" s="190" t="s">
        <v>714</v>
      </c>
      <c r="V418" s="190" t="s">
        <v>468</v>
      </c>
      <c r="W418" s="196">
        <v>1</v>
      </c>
      <c r="X418" s="190" t="s">
        <v>469</v>
      </c>
    </row>
    <row r="419" spans="2:24" hidden="1" x14ac:dyDescent="0.25">
      <c r="B419" s="693"/>
      <c r="C419" s="528"/>
      <c r="D419" s="245">
        <v>3</v>
      </c>
      <c r="E419" s="190" t="s">
        <v>515</v>
      </c>
      <c r="F419" s="314">
        <v>2147.44</v>
      </c>
      <c r="G419" s="190">
        <v>281.11</v>
      </c>
      <c r="H419" s="190">
        <v>281.11</v>
      </c>
      <c r="I419" s="198">
        <f t="shared" si="88"/>
        <v>1</v>
      </c>
      <c r="J419" s="190">
        <v>16.95</v>
      </c>
      <c r="K419" s="198">
        <f t="shared" si="89"/>
        <v>6.0296681014549457E-2</v>
      </c>
      <c r="L419" s="314">
        <v>133.88</v>
      </c>
      <c r="M419" s="198">
        <f t="shared" si="90"/>
        <v>1.0602966810145493</v>
      </c>
      <c r="N419" s="314">
        <v>2269.27</v>
      </c>
      <c r="O419" s="190">
        <v>0.91</v>
      </c>
      <c r="P419" s="197">
        <f t="shared" si="91"/>
        <v>3.2371669453238943E-3</v>
      </c>
      <c r="Q419" s="314">
        <f t="shared" si="92"/>
        <v>121.8308</v>
      </c>
      <c r="R419" s="190">
        <f t="shared" si="93"/>
        <v>16.039999999999988</v>
      </c>
      <c r="S419" s="192">
        <f t="shared" si="94"/>
        <v>5.7059514069225527E-2</v>
      </c>
      <c r="T419" s="190" t="s">
        <v>477</v>
      </c>
      <c r="U419" s="190" t="s">
        <v>714</v>
      </c>
      <c r="V419" s="190" t="s">
        <v>645</v>
      </c>
      <c r="W419" s="196">
        <v>1</v>
      </c>
      <c r="X419" s="190" t="s">
        <v>413</v>
      </c>
    </row>
    <row r="420" spans="2:24" hidden="1" x14ac:dyDescent="0.25">
      <c r="B420" s="693"/>
      <c r="C420" s="528"/>
      <c r="D420" s="245">
        <v>4</v>
      </c>
      <c r="E420" s="190" t="s">
        <v>559</v>
      </c>
      <c r="F420" s="314">
        <v>1888</v>
      </c>
      <c r="G420" s="190">
        <v>220.92</v>
      </c>
      <c r="H420" s="190">
        <v>220.92</v>
      </c>
      <c r="I420" s="198">
        <f t="shared" si="88"/>
        <v>1</v>
      </c>
      <c r="J420" s="190">
        <v>10.36</v>
      </c>
      <c r="K420" s="198">
        <f t="shared" si="89"/>
        <v>4.6894803548795945E-2</v>
      </c>
      <c r="L420" s="314">
        <v>194.04</v>
      </c>
      <c r="M420" s="198">
        <f t="shared" si="90"/>
        <v>1.0468948035487959</v>
      </c>
      <c r="N420" s="314">
        <v>2010.25</v>
      </c>
      <c r="O420" s="190">
        <v>0.63</v>
      </c>
      <c r="P420" s="197">
        <f t="shared" si="91"/>
        <v>2.8517110266159697E-3</v>
      </c>
      <c r="Q420" s="314">
        <f t="shared" si="92"/>
        <v>122.2452</v>
      </c>
      <c r="R420" s="190">
        <f t="shared" si="93"/>
        <v>9.7299999999999844</v>
      </c>
      <c r="S420" s="192">
        <f t="shared" si="94"/>
        <v>4.4043092522179909E-2</v>
      </c>
      <c r="T420" s="190" t="s">
        <v>477</v>
      </c>
      <c r="U420" s="190" t="s">
        <v>714</v>
      </c>
      <c r="V420" s="190" t="s">
        <v>491</v>
      </c>
      <c r="W420" s="196">
        <v>1</v>
      </c>
      <c r="X420" s="190" t="s">
        <v>435</v>
      </c>
    </row>
    <row r="421" spans="2:24" hidden="1" x14ac:dyDescent="0.25">
      <c r="B421" s="693"/>
      <c r="C421" s="528"/>
      <c r="D421" s="245">
        <v>5</v>
      </c>
      <c r="E421" s="190" t="s">
        <v>481</v>
      </c>
      <c r="F421" s="314">
        <v>1591.27</v>
      </c>
      <c r="G421" s="190">
        <v>328.5</v>
      </c>
      <c r="H421" s="190">
        <v>328.5</v>
      </c>
      <c r="I421" s="198">
        <f t="shared" si="88"/>
        <v>1</v>
      </c>
      <c r="J421" s="190">
        <v>15.41</v>
      </c>
      <c r="K421" s="198">
        <f t="shared" si="89"/>
        <v>4.6910197869101979E-2</v>
      </c>
      <c r="L421" s="314">
        <v>111.2</v>
      </c>
      <c r="M421" s="198">
        <f t="shared" si="90"/>
        <v>1.046910197869102</v>
      </c>
      <c r="N421" s="314">
        <v>1713.59</v>
      </c>
      <c r="O421" s="190">
        <v>1.1000000000000001</v>
      </c>
      <c r="P421" s="197">
        <f t="shared" si="91"/>
        <v>3.3485540334855404E-3</v>
      </c>
      <c r="Q421" s="314">
        <f t="shared" si="92"/>
        <v>122.32000000000001</v>
      </c>
      <c r="R421" s="190">
        <f t="shared" si="93"/>
        <v>14.310000000000025</v>
      </c>
      <c r="S421" s="192">
        <f t="shared" si="94"/>
        <v>4.3561643835616518E-2</v>
      </c>
      <c r="T421" s="190" t="s">
        <v>477</v>
      </c>
      <c r="U421" s="190" t="s">
        <v>714</v>
      </c>
      <c r="V421" s="190" t="s">
        <v>491</v>
      </c>
      <c r="W421" s="196">
        <v>1</v>
      </c>
      <c r="X421" s="190" t="s">
        <v>429</v>
      </c>
    </row>
    <row r="422" spans="2:24" hidden="1" x14ac:dyDescent="0.25">
      <c r="B422" s="693"/>
      <c r="C422" s="528"/>
      <c r="D422" s="245">
        <v>6</v>
      </c>
      <c r="E422" s="190" t="s">
        <v>465</v>
      </c>
      <c r="F422" s="314">
        <v>1563.19</v>
      </c>
      <c r="G422" s="190">
        <v>30.91</v>
      </c>
      <c r="H422" s="190">
        <v>30.91</v>
      </c>
      <c r="I422" s="198">
        <f t="shared" si="88"/>
        <v>1</v>
      </c>
      <c r="J422" s="190">
        <v>2.0699999999999998</v>
      </c>
      <c r="K422" s="198">
        <f t="shared" si="89"/>
        <v>6.6968618570042049E-2</v>
      </c>
      <c r="L422" s="314">
        <v>814.16</v>
      </c>
      <c r="M422" s="198">
        <f t="shared" si="90"/>
        <v>1.066968618570042</v>
      </c>
      <c r="N422" s="314">
        <v>1685.31</v>
      </c>
      <c r="O422" s="190">
        <v>0.15</v>
      </c>
      <c r="P422" s="197">
        <f t="shared" si="91"/>
        <v>4.8527984471044968E-3</v>
      </c>
      <c r="Q422" s="314">
        <f t="shared" si="92"/>
        <v>122.124</v>
      </c>
      <c r="R422" s="190">
        <f t="shared" si="93"/>
        <v>1.9199999999999968</v>
      </c>
      <c r="S422" s="192">
        <f t="shared" si="94"/>
        <v>6.2115820122937461E-2</v>
      </c>
      <c r="T422" s="190" t="s">
        <v>477</v>
      </c>
      <c r="U422" s="190" t="s">
        <v>222</v>
      </c>
      <c r="V422" s="190" t="s">
        <v>688</v>
      </c>
      <c r="W422" s="196">
        <v>1</v>
      </c>
      <c r="X422" s="190" t="s">
        <v>414</v>
      </c>
    </row>
    <row r="423" spans="2:24" hidden="1" x14ac:dyDescent="0.25">
      <c r="B423" s="693"/>
      <c r="C423" s="528"/>
      <c r="D423" s="245">
        <v>7</v>
      </c>
      <c r="E423" s="190" t="s">
        <v>486</v>
      </c>
      <c r="F423" s="314">
        <v>1423.25</v>
      </c>
      <c r="G423" s="190">
        <v>93.8</v>
      </c>
      <c r="H423" s="190">
        <v>93.8</v>
      </c>
      <c r="I423" s="198">
        <f t="shared" si="88"/>
        <v>1</v>
      </c>
      <c r="J423" s="190">
        <v>3.77</v>
      </c>
      <c r="K423" s="198">
        <f t="shared" si="89"/>
        <v>4.0191897654584224E-2</v>
      </c>
      <c r="L423" s="314">
        <v>410.16</v>
      </c>
      <c r="M423" s="198">
        <f t="shared" si="90"/>
        <v>1.0401918976545841</v>
      </c>
      <c r="N423" s="314">
        <v>1546.3</v>
      </c>
      <c r="O423" s="190">
        <v>0.3</v>
      </c>
      <c r="P423" s="197">
        <f t="shared" si="91"/>
        <v>3.1982942430703624E-3</v>
      </c>
      <c r="Q423" s="314">
        <f t="shared" si="92"/>
        <v>123.048</v>
      </c>
      <c r="R423" s="190">
        <f t="shared" si="93"/>
        <v>3.4699999999999962</v>
      </c>
      <c r="S423" s="192">
        <f t="shared" si="94"/>
        <v>3.6993603411513823E-2</v>
      </c>
      <c r="T423" s="190" t="s">
        <v>477</v>
      </c>
      <c r="U423" s="190" t="s">
        <v>222</v>
      </c>
      <c r="V423" s="190" t="s">
        <v>645</v>
      </c>
      <c r="W423" s="196">
        <v>1</v>
      </c>
      <c r="X423" s="190" t="s">
        <v>469</v>
      </c>
    </row>
    <row r="424" spans="2:24" hidden="1" x14ac:dyDescent="0.25">
      <c r="B424" s="693"/>
      <c r="C424" s="528"/>
      <c r="D424" s="245">
        <v>8</v>
      </c>
      <c r="E424" s="190" t="s">
        <v>470</v>
      </c>
      <c r="F424" s="314">
        <v>1392.93</v>
      </c>
      <c r="G424" s="190">
        <v>150.91999999999999</v>
      </c>
      <c r="H424" s="190">
        <v>150.91999999999999</v>
      </c>
      <c r="I424" s="198">
        <f t="shared" si="88"/>
        <v>1</v>
      </c>
      <c r="J424" s="190">
        <v>9.1</v>
      </c>
      <c r="K424" s="198">
        <f t="shared" si="89"/>
        <v>6.0296846011131729E-2</v>
      </c>
      <c r="L424" s="314">
        <v>166.42</v>
      </c>
      <c r="M424" s="198">
        <f t="shared" si="90"/>
        <v>1.0602968460111317</v>
      </c>
      <c r="N424" s="314">
        <v>1514.42</v>
      </c>
      <c r="O424" s="190">
        <v>0.73</v>
      </c>
      <c r="P424" s="197">
        <f t="shared" si="91"/>
        <v>4.8369997349589191E-3</v>
      </c>
      <c r="Q424" s="314">
        <f t="shared" si="92"/>
        <v>121.48659999999998</v>
      </c>
      <c r="R424" s="190">
        <f t="shared" si="93"/>
        <v>8.3699999999999939</v>
      </c>
      <c r="S424" s="192">
        <f t="shared" si="94"/>
        <v>5.5459846276172772E-2</v>
      </c>
      <c r="T424" s="190" t="s">
        <v>477</v>
      </c>
      <c r="U424" s="190" t="s">
        <v>714</v>
      </c>
      <c r="V424" s="190" t="s">
        <v>491</v>
      </c>
      <c r="W424" s="196">
        <v>1</v>
      </c>
      <c r="X424" s="190" t="s">
        <v>433</v>
      </c>
    </row>
    <row r="425" spans="2:24" hidden="1" x14ac:dyDescent="0.25">
      <c r="B425" s="693"/>
      <c r="C425" s="528"/>
      <c r="D425" s="245">
        <v>9</v>
      </c>
      <c r="E425" s="190" t="s">
        <v>466</v>
      </c>
      <c r="F425" s="314">
        <v>1339.0300000000002</v>
      </c>
      <c r="G425" s="190">
        <v>107.21</v>
      </c>
      <c r="H425" s="190">
        <v>107.21</v>
      </c>
      <c r="I425" s="198">
        <f t="shared" si="88"/>
        <v>1</v>
      </c>
      <c r="J425" s="190">
        <v>7.18</v>
      </c>
      <c r="K425" s="198">
        <f t="shared" si="89"/>
        <v>6.6971364611510126E-2</v>
      </c>
      <c r="L425" s="314">
        <v>203.5</v>
      </c>
      <c r="M425" s="198">
        <f t="shared" si="90"/>
        <v>1.06697136461151</v>
      </c>
      <c r="N425" s="314">
        <v>1461.13</v>
      </c>
      <c r="O425" s="190">
        <v>0.6</v>
      </c>
      <c r="P425" s="197">
        <f t="shared" si="91"/>
        <v>5.5964928644715983E-3</v>
      </c>
      <c r="Q425" s="314">
        <f t="shared" si="92"/>
        <v>122.1</v>
      </c>
      <c r="R425" s="190">
        <f t="shared" si="93"/>
        <v>6.579999999999993</v>
      </c>
      <c r="S425" s="192">
        <f t="shared" si="94"/>
        <v>6.1374871747038463E-2</v>
      </c>
      <c r="T425" s="190" t="s">
        <v>477</v>
      </c>
      <c r="U425" s="190" t="s">
        <v>714</v>
      </c>
      <c r="V425" s="190" t="s">
        <v>468</v>
      </c>
      <c r="W425" s="196">
        <v>1</v>
      </c>
      <c r="X425" s="190" t="s">
        <v>469</v>
      </c>
    </row>
    <row r="426" spans="2:24" hidden="1" x14ac:dyDescent="0.25">
      <c r="B426" s="693"/>
      <c r="C426" s="528"/>
      <c r="D426" s="245">
        <v>10</v>
      </c>
      <c r="E426" s="190" t="s">
        <v>619</v>
      </c>
      <c r="F426" s="314">
        <v>1228.4000000000001</v>
      </c>
      <c r="G426" s="190">
        <v>217.7</v>
      </c>
      <c r="H426" s="190">
        <v>217.7</v>
      </c>
      <c r="I426" s="198">
        <f t="shared" si="88"/>
        <v>1</v>
      </c>
      <c r="J426" s="190">
        <v>7.3</v>
      </c>
      <c r="K426" s="198">
        <f t="shared" si="89"/>
        <v>3.3532384014699129E-2</v>
      </c>
      <c r="L426" s="314">
        <v>185</v>
      </c>
      <c r="M426" s="198">
        <f t="shared" si="90"/>
        <v>1.0335323840146993</v>
      </c>
      <c r="N426" s="314">
        <v>1350.5</v>
      </c>
      <c r="O426" s="190">
        <v>0.66</v>
      </c>
      <c r="P426" s="197">
        <f t="shared" si="91"/>
        <v>3.0316949931097842E-3</v>
      </c>
      <c r="Q426" s="314">
        <f t="shared" si="92"/>
        <v>122.10000000000001</v>
      </c>
      <c r="R426" s="190">
        <f t="shared" si="93"/>
        <v>6.6400000000000112</v>
      </c>
      <c r="S426" s="192">
        <f t="shared" si="94"/>
        <v>3.0500689021589398E-2</v>
      </c>
      <c r="T426" s="190" t="s">
        <v>477</v>
      </c>
      <c r="U426" s="190" t="s">
        <v>714</v>
      </c>
      <c r="V426" s="190" t="s">
        <v>491</v>
      </c>
      <c r="W426" s="196">
        <v>1</v>
      </c>
      <c r="X426" s="190" t="s">
        <v>444</v>
      </c>
    </row>
    <row r="427" spans="2:24" hidden="1" x14ac:dyDescent="0.25">
      <c r="B427" s="692">
        <v>45912</v>
      </c>
      <c r="C427" s="528" t="str">
        <f t="shared" ref="C427" si="95">RIGHT(TEXT(B427,"aaa"),1)</f>
        <v>五</v>
      </c>
      <c r="D427" s="245">
        <v>1</v>
      </c>
      <c r="E427" s="190" t="s">
        <v>689</v>
      </c>
      <c r="F427" s="314">
        <v>2137.7800000000002</v>
      </c>
      <c r="G427" s="190">
        <v>994.28</v>
      </c>
      <c r="H427" s="190">
        <v>994.28</v>
      </c>
      <c r="I427" s="198">
        <f t="shared" si="88"/>
        <v>1</v>
      </c>
      <c r="J427" s="190">
        <v>28.54</v>
      </c>
      <c r="K427" s="198">
        <f t="shared" si="89"/>
        <v>2.870418795510319E-2</v>
      </c>
      <c r="L427" s="314">
        <v>77.260000000000005</v>
      </c>
      <c r="M427" s="198">
        <f t="shared" si="90"/>
        <v>1.0287041879551031</v>
      </c>
      <c r="N427" s="314">
        <v>2205</v>
      </c>
      <c r="O427" s="190">
        <v>0.87</v>
      </c>
      <c r="P427" s="197">
        <f t="shared" si="91"/>
        <v>8.7500502876453317E-4</v>
      </c>
      <c r="Q427" s="314">
        <f t="shared" si="92"/>
        <v>67.216200000000001</v>
      </c>
      <c r="R427" s="190">
        <f t="shared" si="93"/>
        <v>27.669999999999963</v>
      </c>
      <c r="S427" s="192">
        <f t="shared" si="94"/>
        <v>2.7829182926338621E-2</v>
      </c>
      <c r="T427" s="190" t="s">
        <v>477</v>
      </c>
      <c r="U427" s="190" t="s">
        <v>714</v>
      </c>
      <c r="V427" s="190" t="s">
        <v>645</v>
      </c>
      <c r="W427" s="196">
        <v>1</v>
      </c>
      <c r="X427" s="190" t="s">
        <v>673</v>
      </c>
    </row>
    <row r="428" spans="2:24" hidden="1" x14ac:dyDescent="0.25">
      <c r="B428" s="693"/>
      <c r="C428" s="528"/>
      <c r="D428" s="245">
        <v>2</v>
      </c>
      <c r="E428" s="190" t="s">
        <v>515</v>
      </c>
      <c r="F428" s="314">
        <v>1309.3499999999999</v>
      </c>
      <c r="G428" s="190">
        <v>278.62</v>
      </c>
      <c r="H428" s="190">
        <v>278.62</v>
      </c>
      <c r="I428" s="198">
        <f t="shared" si="88"/>
        <v>1</v>
      </c>
      <c r="J428" s="190">
        <v>10.28</v>
      </c>
      <c r="K428" s="198">
        <f t="shared" si="89"/>
        <v>3.6896130931017151E-2</v>
      </c>
      <c r="L428" s="314">
        <v>133.88</v>
      </c>
      <c r="M428" s="198">
        <f t="shared" si="90"/>
        <v>1.036896130931017</v>
      </c>
      <c r="N428" s="314">
        <v>1376.29</v>
      </c>
      <c r="O428" s="190">
        <v>0.5</v>
      </c>
      <c r="P428" s="197">
        <f t="shared" si="91"/>
        <v>1.7945588974230134E-3</v>
      </c>
      <c r="Q428" s="314">
        <f t="shared" si="92"/>
        <v>66.94</v>
      </c>
      <c r="R428" s="190">
        <f t="shared" si="93"/>
        <v>9.7799999999999727</v>
      </c>
      <c r="S428" s="192">
        <f t="shared" si="94"/>
        <v>3.5101572033594042E-2</v>
      </c>
      <c r="T428" s="190" t="s">
        <v>477</v>
      </c>
      <c r="U428" s="190" t="s">
        <v>714</v>
      </c>
      <c r="V428" s="190" t="s">
        <v>645</v>
      </c>
      <c r="W428" s="196">
        <v>1</v>
      </c>
      <c r="X428" s="190" t="s">
        <v>413</v>
      </c>
    </row>
    <row r="429" spans="2:24" hidden="1" x14ac:dyDescent="0.25">
      <c r="B429" s="693"/>
      <c r="C429" s="528"/>
      <c r="D429" s="245">
        <v>3</v>
      </c>
      <c r="E429" s="190" t="s">
        <v>560</v>
      </c>
      <c r="F429" s="314">
        <v>1236.4799999999998</v>
      </c>
      <c r="G429" s="190">
        <v>521.91999999999996</v>
      </c>
      <c r="H429" s="190">
        <v>521.91999999999996</v>
      </c>
      <c r="I429" s="198">
        <f t="shared" si="88"/>
        <v>1</v>
      </c>
      <c r="J429" s="190">
        <v>21.4</v>
      </c>
      <c r="K429" s="198">
        <f t="shared" si="89"/>
        <v>4.1002452483139176E-2</v>
      </c>
      <c r="L429" s="314">
        <v>60.94</v>
      </c>
      <c r="M429" s="198">
        <f t="shared" si="90"/>
        <v>1.0410024524831392</v>
      </c>
      <c r="N429" s="314">
        <v>1304.1199999999999</v>
      </c>
      <c r="O429" s="190">
        <v>1.1100000000000001</v>
      </c>
      <c r="P429" s="197">
        <f t="shared" si="91"/>
        <v>2.1267627222562847E-3</v>
      </c>
      <c r="Q429" s="314">
        <f t="shared" si="92"/>
        <v>67.6434</v>
      </c>
      <c r="R429" s="190">
        <f t="shared" si="93"/>
        <v>20.289999999999978</v>
      </c>
      <c r="S429" s="192">
        <f t="shared" si="94"/>
        <v>3.8875689760882855E-2</v>
      </c>
      <c r="T429" s="190" t="s">
        <v>477</v>
      </c>
      <c r="U429" s="190" t="s">
        <v>714</v>
      </c>
      <c r="V429" s="190" t="s">
        <v>645</v>
      </c>
      <c r="W429" s="196">
        <v>1</v>
      </c>
      <c r="X429" s="190" t="s">
        <v>424</v>
      </c>
    </row>
    <row r="430" spans="2:24" hidden="1" x14ac:dyDescent="0.25">
      <c r="B430" s="693"/>
      <c r="C430" s="528"/>
      <c r="D430" s="245">
        <v>4</v>
      </c>
      <c r="E430" s="190" t="s">
        <v>668</v>
      </c>
      <c r="F430" s="314">
        <v>1126.6300000000001</v>
      </c>
      <c r="G430" s="190">
        <v>378.62</v>
      </c>
      <c r="H430" s="190">
        <v>378.62</v>
      </c>
      <c r="I430" s="198">
        <f t="shared" si="88"/>
        <v>1</v>
      </c>
      <c r="J430" s="190">
        <v>13.97</v>
      </c>
      <c r="K430" s="198">
        <f t="shared" si="89"/>
        <v>3.6897152818128998E-2</v>
      </c>
      <c r="L430" s="314">
        <v>85.48</v>
      </c>
      <c r="M430" s="198">
        <f t="shared" si="90"/>
        <v>1.036897152818129</v>
      </c>
      <c r="N430" s="314">
        <v>1194.1600000000001</v>
      </c>
      <c r="O430" s="190">
        <v>0.79</v>
      </c>
      <c r="P430" s="197">
        <f t="shared" si="91"/>
        <v>2.0865247477682108E-3</v>
      </c>
      <c r="Q430" s="314">
        <f t="shared" si="92"/>
        <v>67.529200000000003</v>
      </c>
      <c r="R430" s="190">
        <f t="shared" si="93"/>
        <v>13.180000000000028</v>
      </c>
      <c r="S430" s="192">
        <f t="shared" si="94"/>
        <v>3.4810628070360859E-2</v>
      </c>
      <c r="T430" s="190" t="s">
        <v>477</v>
      </c>
      <c r="U430" s="190" t="s">
        <v>714</v>
      </c>
      <c r="V430" s="190" t="s">
        <v>645</v>
      </c>
      <c r="W430" s="196">
        <v>1</v>
      </c>
      <c r="X430" s="190" t="s">
        <v>425</v>
      </c>
    </row>
    <row r="431" spans="2:24" hidden="1" x14ac:dyDescent="0.25">
      <c r="B431" s="693"/>
      <c r="C431" s="528"/>
      <c r="D431" s="245">
        <v>5</v>
      </c>
      <c r="E431" s="190" t="s">
        <v>667</v>
      </c>
      <c r="F431" s="314">
        <v>1093.33</v>
      </c>
      <c r="G431" s="190">
        <v>449.38</v>
      </c>
      <c r="H431" s="190">
        <v>449.38</v>
      </c>
      <c r="I431" s="198">
        <f t="shared" si="88"/>
        <v>1</v>
      </c>
      <c r="J431" s="190">
        <v>14.74</v>
      </c>
      <c r="K431" s="198">
        <f t="shared" si="89"/>
        <v>3.280074769682674E-2</v>
      </c>
      <c r="L431" s="314">
        <v>78.77</v>
      </c>
      <c r="M431" s="198">
        <f t="shared" si="90"/>
        <v>1.0328007476968268</v>
      </c>
      <c r="N431" s="314">
        <v>1161.07</v>
      </c>
      <c r="O431" s="190">
        <v>0.86</v>
      </c>
      <c r="P431" s="197">
        <f t="shared" si="91"/>
        <v>1.9137478303440296E-3</v>
      </c>
      <c r="Q431" s="314">
        <f t="shared" si="92"/>
        <v>67.742199999999997</v>
      </c>
      <c r="R431" s="190">
        <f t="shared" si="93"/>
        <v>13.88000000000001</v>
      </c>
      <c r="S431" s="192">
        <f t="shared" si="94"/>
        <v>3.0886999866482731E-2</v>
      </c>
      <c r="T431" s="190" t="s">
        <v>477</v>
      </c>
      <c r="U431" s="190" t="s">
        <v>714</v>
      </c>
      <c r="V431" s="190" t="s">
        <v>531</v>
      </c>
      <c r="W431" s="196">
        <v>1</v>
      </c>
      <c r="X431" s="190" t="s">
        <v>421</v>
      </c>
    </row>
    <row r="432" spans="2:24" hidden="1" x14ac:dyDescent="0.25">
      <c r="B432" s="693"/>
      <c r="C432" s="528"/>
      <c r="D432" s="245">
        <v>6</v>
      </c>
      <c r="E432" s="190" t="s">
        <v>666</v>
      </c>
      <c r="F432" s="314">
        <v>1040.8399999999999</v>
      </c>
      <c r="G432" s="190">
        <v>392.96</v>
      </c>
      <c r="H432" s="190">
        <v>392.96</v>
      </c>
      <c r="I432" s="198">
        <f t="shared" si="88"/>
        <v>1</v>
      </c>
      <c r="J432" s="190">
        <v>14.5</v>
      </c>
      <c r="K432" s="198">
        <f t="shared" si="89"/>
        <v>3.6899429967426713E-2</v>
      </c>
      <c r="L432" s="314">
        <v>76.42</v>
      </c>
      <c r="M432" s="198">
        <f t="shared" si="90"/>
        <v>1.0368994299674268</v>
      </c>
      <c r="N432" s="314">
        <v>1108.0899999999999</v>
      </c>
      <c r="O432" s="190">
        <v>0.88</v>
      </c>
      <c r="P432" s="197">
        <f t="shared" si="91"/>
        <v>2.2394136807817591E-3</v>
      </c>
      <c r="Q432" s="314">
        <f t="shared" si="92"/>
        <v>67.249600000000001</v>
      </c>
      <c r="R432" s="190">
        <f t="shared" si="93"/>
        <v>13.62</v>
      </c>
      <c r="S432" s="192">
        <f t="shared" si="94"/>
        <v>3.4660016286644953E-2</v>
      </c>
      <c r="T432" s="190" t="s">
        <v>477</v>
      </c>
      <c r="U432" s="190" t="s">
        <v>714</v>
      </c>
      <c r="V432" s="190" t="s">
        <v>491</v>
      </c>
      <c r="W432" s="196">
        <v>1</v>
      </c>
      <c r="X432" s="190" t="s">
        <v>416</v>
      </c>
    </row>
    <row r="433" spans="2:24" hidden="1" x14ac:dyDescent="0.25">
      <c r="B433" s="693"/>
      <c r="C433" s="528"/>
      <c r="D433" s="245">
        <v>7</v>
      </c>
      <c r="E433" s="190" t="s">
        <v>529</v>
      </c>
      <c r="F433" s="314">
        <v>1032.98</v>
      </c>
      <c r="G433" s="190">
        <v>422.1</v>
      </c>
      <c r="H433" s="190">
        <v>422.1</v>
      </c>
      <c r="I433" s="198">
        <f t="shared" si="88"/>
        <v>1</v>
      </c>
      <c r="J433" s="190">
        <v>13.85</v>
      </c>
      <c r="K433" s="198">
        <f t="shared" si="89"/>
        <v>3.2812129827055198E-2</v>
      </c>
      <c r="L433" s="314">
        <v>79.459999999999994</v>
      </c>
      <c r="M433" s="198">
        <f t="shared" si="90"/>
        <v>1.0328121298270552</v>
      </c>
      <c r="N433" s="314">
        <v>1100.52</v>
      </c>
      <c r="O433" s="190">
        <v>0.85</v>
      </c>
      <c r="P433" s="197">
        <f t="shared" si="91"/>
        <v>2.0137408197109688E-3</v>
      </c>
      <c r="Q433" s="314">
        <f t="shared" si="92"/>
        <v>67.540999999999997</v>
      </c>
      <c r="R433" s="190">
        <f t="shared" si="93"/>
        <v>13.000000000000023</v>
      </c>
      <c r="S433" s="192">
        <f t="shared" si="94"/>
        <v>3.0798389007344284E-2</v>
      </c>
      <c r="T433" s="190" t="s">
        <v>477</v>
      </c>
      <c r="U433" s="190" t="s">
        <v>714</v>
      </c>
      <c r="V433" s="190" t="s">
        <v>531</v>
      </c>
      <c r="W433" s="196">
        <v>1</v>
      </c>
      <c r="X433" s="190" t="s">
        <v>415</v>
      </c>
    </row>
    <row r="434" spans="2:24" hidden="1" x14ac:dyDescent="0.25">
      <c r="B434" s="693"/>
      <c r="C434" s="528"/>
      <c r="D434" s="245">
        <v>8</v>
      </c>
      <c r="E434" s="190" t="s">
        <v>465</v>
      </c>
      <c r="F434" s="314">
        <v>976.9899999999999</v>
      </c>
      <c r="G434" s="190">
        <v>31.05</v>
      </c>
      <c r="H434" s="190">
        <v>31.05</v>
      </c>
      <c r="I434" s="198">
        <f t="shared" si="88"/>
        <v>1</v>
      </c>
      <c r="J434" s="190">
        <v>1.28</v>
      </c>
      <c r="K434" s="198">
        <f t="shared" si="89"/>
        <v>4.1223832528180356E-2</v>
      </c>
      <c r="L434" s="314">
        <v>814.16</v>
      </c>
      <c r="M434" s="198">
        <f t="shared" si="90"/>
        <v>1.0412238325281802</v>
      </c>
      <c r="N434" s="314">
        <v>1042.1199999999999</v>
      </c>
      <c r="O434" s="190">
        <v>0.08</v>
      </c>
      <c r="P434" s="197">
        <f t="shared" si="91"/>
        <v>2.5764895330112722E-3</v>
      </c>
      <c r="Q434" s="314">
        <f t="shared" si="92"/>
        <v>65.132800000000003</v>
      </c>
      <c r="R434" s="190">
        <f t="shared" si="93"/>
        <v>1.1999999999999975</v>
      </c>
      <c r="S434" s="192">
        <f t="shared" si="94"/>
        <v>3.8647342995169004E-2</v>
      </c>
      <c r="T434" s="190" t="s">
        <v>477</v>
      </c>
      <c r="U434" s="190" t="s">
        <v>222</v>
      </c>
      <c r="V434" s="190" t="s">
        <v>688</v>
      </c>
      <c r="W434" s="196">
        <v>1</v>
      </c>
      <c r="X434" s="190" t="s">
        <v>414</v>
      </c>
    </row>
    <row r="435" spans="2:24" hidden="1" x14ac:dyDescent="0.25">
      <c r="B435" s="693"/>
      <c r="C435" s="528"/>
      <c r="D435" s="245">
        <v>9</v>
      </c>
      <c r="E435" s="190" t="s">
        <v>690</v>
      </c>
      <c r="F435" s="314">
        <v>953.34</v>
      </c>
      <c r="G435" s="190">
        <v>79.2</v>
      </c>
      <c r="H435" s="190">
        <v>79.2</v>
      </c>
      <c r="I435" s="198">
        <f t="shared" si="88"/>
        <v>1</v>
      </c>
      <c r="J435" s="190">
        <v>3.25</v>
      </c>
      <c r="K435" s="198">
        <f t="shared" si="89"/>
        <v>4.1035353535353536E-2</v>
      </c>
      <c r="L435" s="314">
        <v>313.60000000000002</v>
      </c>
      <c r="M435" s="198">
        <f t="shared" si="90"/>
        <v>1.0410353535353536</v>
      </c>
      <c r="N435" s="314">
        <v>1019.2</v>
      </c>
      <c r="O435" s="190">
        <v>0.21</v>
      </c>
      <c r="P435" s="197">
        <f t="shared" si="91"/>
        <v>2.6515151515151512E-3</v>
      </c>
      <c r="Q435" s="314">
        <f t="shared" si="92"/>
        <v>65.856000000000009</v>
      </c>
      <c r="R435" s="190">
        <f t="shared" si="93"/>
        <v>3.04</v>
      </c>
      <c r="S435" s="192">
        <f t="shared" si="94"/>
        <v>3.8383838383838381E-2</v>
      </c>
      <c r="T435" s="190" t="s">
        <v>477</v>
      </c>
      <c r="U435" s="190" t="s">
        <v>714</v>
      </c>
      <c r="V435" s="190" t="s">
        <v>468</v>
      </c>
      <c r="W435" s="196">
        <v>1</v>
      </c>
      <c r="X435" s="190" t="s">
        <v>469</v>
      </c>
    </row>
    <row r="436" spans="2:24" hidden="1" x14ac:dyDescent="0.25">
      <c r="B436" s="693"/>
      <c r="C436" s="528"/>
      <c r="D436" s="245">
        <v>10</v>
      </c>
      <c r="E436" s="190" t="s">
        <v>492</v>
      </c>
      <c r="F436" s="314">
        <v>938.87</v>
      </c>
      <c r="G436" s="190">
        <v>173.92</v>
      </c>
      <c r="H436" s="190">
        <v>173.92</v>
      </c>
      <c r="I436" s="198">
        <f t="shared" si="88"/>
        <v>1</v>
      </c>
      <c r="J436" s="190">
        <v>6.42</v>
      </c>
      <c r="K436" s="198">
        <f t="shared" si="89"/>
        <v>3.691352345906164E-2</v>
      </c>
      <c r="L436" s="314">
        <v>156.74</v>
      </c>
      <c r="M436" s="198">
        <f t="shared" si="90"/>
        <v>1.0369135234590616</v>
      </c>
      <c r="N436" s="314">
        <v>1006.27</v>
      </c>
      <c r="O436" s="190">
        <v>0.43</v>
      </c>
      <c r="P436" s="197">
        <f t="shared" si="91"/>
        <v>2.4724011039558417E-3</v>
      </c>
      <c r="Q436" s="314">
        <f t="shared" si="92"/>
        <v>67.398200000000003</v>
      </c>
      <c r="R436" s="190">
        <f t="shared" si="93"/>
        <v>5.9899999999999878</v>
      </c>
      <c r="S436" s="192">
        <f t="shared" si="94"/>
        <v>3.4441122355105727E-2</v>
      </c>
      <c r="T436" s="190" t="s">
        <v>477</v>
      </c>
      <c r="U436" s="190" t="s">
        <v>714</v>
      </c>
      <c r="V436" s="190" t="s">
        <v>468</v>
      </c>
      <c r="W436" s="196">
        <v>1</v>
      </c>
      <c r="X436" s="190" t="s">
        <v>469</v>
      </c>
    </row>
    <row r="437" spans="2:24" hidden="1" x14ac:dyDescent="0.25">
      <c r="B437" s="692">
        <v>45913</v>
      </c>
      <c r="C437" s="528" t="str">
        <f t="shared" ref="C437" si="96">RIGHT(TEXT(B437,"aaa"),1)</f>
        <v>六</v>
      </c>
      <c r="D437" s="245">
        <v>1</v>
      </c>
      <c r="E437" s="190" t="s">
        <v>689</v>
      </c>
      <c r="F437" s="314">
        <v>2094.52</v>
      </c>
      <c r="G437" s="190">
        <v>1019.48</v>
      </c>
      <c r="H437" s="190">
        <v>1019.48</v>
      </c>
      <c r="I437" s="198">
        <f t="shared" si="88"/>
        <v>1</v>
      </c>
      <c r="J437" s="190">
        <v>27.83</v>
      </c>
      <c r="K437" s="198">
        <f t="shared" si="89"/>
        <v>2.7298230470435905E-2</v>
      </c>
      <c r="L437" s="314">
        <v>77.260000000000005</v>
      </c>
      <c r="M437" s="198">
        <f t="shared" si="90"/>
        <v>1.0272982304704359</v>
      </c>
      <c r="N437" s="314">
        <v>2150.15</v>
      </c>
      <c r="O437" s="190">
        <v>0.72</v>
      </c>
      <c r="P437" s="197">
        <f t="shared" si="91"/>
        <v>7.0624239808529839E-4</v>
      </c>
      <c r="Q437" s="314">
        <f t="shared" si="92"/>
        <v>55.627200000000002</v>
      </c>
      <c r="R437" s="190">
        <f t="shared" si="93"/>
        <v>27.109999999999928</v>
      </c>
      <c r="S437" s="192">
        <f t="shared" si="94"/>
        <v>2.6591988072350539E-2</v>
      </c>
      <c r="T437" s="190" t="s">
        <v>477</v>
      </c>
      <c r="U437" s="190" t="s">
        <v>714</v>
      </c>
      <c r="V437" s="190" t="s">
        <v>645</v>
      </c>
      <c r="W437" s="196">
        <v>1</v>
      </c>
      <c r="X437" s="190" t="s">
        <v>673</v>
      </c>
    </row>
    <row r="438" spans="2:24" hidden="1" x14ac:dyDescent="0.25">
      <c r="B438" s="693"/>
      <c r="C438" s="528"/>
      <c r="D438" s="245">
        <v>2</v>
      </c>
      <c r="E438" s="190" t="s">
        <v>515</v>
      </c>
      <c r="F438" s="314">
        <v>1569.07</v>
      </c>
      <c r="G438" s="190">
        <v>346.48</v>
      </c>
      <c r="H438" s="190">
        <v>346.48</v>
      </c>
      <c r="I438" s="198">
        <f t="shared" si="88"/>
        <v>1</v>
      </c>
      <c r="J438" s="190">
        <v>12.16</v>
      </c>
      <c r="K438" s="198">
        <f t="shared" si="89"/>
        <v>3.5095820826598935E-2</v>
      </c>
      <c r="L438" s="314">
        <v>133.88</v>
      </c>
      <c r="M438" s="198">
        <f t="shared" si="90"/>
        <v>1.035095820826599</v>
      </c>
      <c r="N438" s="314">
        <v>1627.98</v>
      </c>
      <c r="O438" s="190">
        <v>0.44</v>
      </c>
      <c r="P438" s="197">
        <f t="shared" si="91"/>
        <v>1.2699145693835141E-3</v>
      </c>
      <c r="Q438" s="314">
        <f t="shared" si="92"/>
        <v>58.907199999999996</v>
      </c>
      <c r="R438" s="190">
        <f t="shared" si="93"/>
        <v>11.720000000000026</v>
      </c>
      <c r="S438" s="192">
        <f t="shared" si="94"/>
        <v>3.3825906257215495E-2</v>
      </c>
      <c r="T438" s="190" t="s">
        <v>477</v>
      </c>
      <c r="U438" s="190" t="s">
        <v>714</v>
      </c>
      <c r="V438" s="190" t="s">
        <v>645</v>
      </c>
      <c r="W438" s="196">
        <v>1</v>
      </c>
      <c r="X438" s="190" t="s">
        <v>413</v>
      </c>
    </row>
    <row r="439" spans="2:24" hidden="1" x14ac:dyDescent="0.25">
      <c r="B439" s="693"/>
      <c r="C439" s="528"/>
      <c r="D439" s="245">
        <v>3</v>
      </c>
      <c r="E439" s="190" t="s">
        <v>560</v>
      </c>
      <c r="F439" s="314">
        <v>1406.5</v>
      </c>
      <c r="G439" s="190">
        <v>615.44000000000005</v>
      </c>
      <c r="H439" s="190">
        <v>615.44000000000005</v>
      </c>
      <c r="I439" s="198">
        <f t="shared" si="88"/>
        <v>1</v>
      </c>
      <c r="J439" s="190">
        <v>24</v>
      </c>
      <c r="K439" s="198">
        <f t="shared" si="89"/>
        <v>3.8996490315871567E-2</v>
      </c>
      <c r="L439" s="314">
        <v>60.94</v>
      </c>
      <c r="M439" s="198">
        <f t="shared" si="90"/>
        <v>1.0389964903158715</v>
      </c>
      <c r="N439" s="314">
        <v>1462.56</v>
      </c>
      <c r="O439" s="190">
        <v>0.92</v>
      </c>
      <c r="P439" s="197">
        <f t="shared" si="91"/>
        <v>1.4948654621084101E-3</v>
      </c>
      <c r="Q439" s="314">
        <f t="shared" si="92"/>
        <v>56.064799999999998</v>
      </c>
      <c r="R439" s="190">
        <f t="shared" si="93"/>
        <v>23.08</v>
      </c>
      <c r="S439" s="192">
        <f t="shared" si="94"/>
        <v>3.7501624853763155E-2</v>
      </c>
      <c r="T439" s="190" t="s">
        <v>477</v>
      </c>
      <c r="U439" s="190" t="s">
        <v>714</v>
      </c>
      <c r="V439" s="190" t="s">
        <v>645</v>
      </c>
      <c r="W439" s="196">
        <v>1</v>
      </c>
      <c r="X439" s="190" t="s">
        <v>424</v>
      </c>
    </row>
    <row r="440" spans="2:24" hidden="1" x14ac:dyDescent="0.25">
      <c r="B440" s="693"/>
      <c r="C440" s="528"/>
      <c r="D440" s="245">
        <v>4</v>
      </c>
      <c r="E440" s="190" t="s">
        <v>544</v>
      </c>
      <c r="F440" s="314">
        <v>1330.64</v>
      </c>
      <c r="G440" s="190">
        <v>252.46</v>
      </c>
      <c r="H440" s="190">
        <v>252.46</v>
      </c>
      <c r="I440" s="198">
        <f t="shared" si="88"/>
        <v>1</v>
      </c>
      <c r="J440" s="190">
        <v>8.86</v>
      </c>
      <c r="K440" s="198">
        <f t="shared" si="89"/>
        <v>3.5094668462330662E-2</v>
      </c>
      <c r="L440" s="314">
        <v>156.72999999999999</v>
      </c>
      <c r="M440" s="198">
        <f t="shared" si="90"/>
        <v>1.0350946684623306</v>
      </c>
      <c r="N440" s="314">
        <v>1388.63</v>
      </c>
      <c r="O440" s="190">
        <v>0.37</v>
      </c>
      <c r="P440" s="197">
        <f t="shared" si="91"/>
        <v>1.4655787055375107E-3</v>
      </c>
      <c r="Q440" s="314">
        <f t="shared" si="92"/>
        <v>57.990099999999998</v>
      </c>
      <c r="R440" s="190">
        <f t="shared" si="93"/>
        <v>8.489999999999986</v>
      </c>
      <c r="S440" s="192">
        <f t="shared" si="94"/>
        <v>3.3629089756793101E-2</v>
      </c>
      <c r="T440" s="190" t="s">
        <v>477</v>
      </c>
      <c r="U440" s="190" t="s">
        <v>714</v>
      </c>
      <c r="V440" s="190" t="s">
        <v>468</v>
      </c>
      <c r="W440" s="196">
        <v>1</v>
      </c>
      <c r="X440" s="190" t="s">
        <v>469</v>
      </c>
    </row>
    <row r="441" spans="2:24" hidden="1" x14ac:dyDescent="0.25">
      <c r="B441" s="693"/>
      <c r="C441" s="528"/>
      <c r="D441" s="245">
        <v>5</v>
      </c>
      <c r="E441" s="190" t="s">
        <v>666</v>
      </c>
      <c r="F441" s="314">
        <v>1307.54</v>
      </c>
      <c r="G441" s="190">
        <v>508.32</v>
      </c>
      <c r="H441" s="190">
        <v>508.32</v>
      </c>
      <c r="I441" s="198">
        <f t="shared" si="88"/>
        <v>1</v>
      </c>
      <c r="J441" s="190">
        <v>17.84</v>
      </c>
      <c r="K441" s="198">
        <f t="shared" si="89"/>
        <v>3.5096002518098836E-2</v>
      </c>
      <c r="L441" s="314">
        <v>76.42</v>
      </c>
      <c r="M441" s="198">
        <f t="shared" si="90"/>
        <v>1.0350960025180989</v>
      </c>
      <c r="N441" s="314">
        <v>1363.33</v>
      </c>
      <c r="O441" s="190">
        <v>0.73</v>
      </c>
      <c r="P441" s="197">
        <f t="shared" si="91"/>
        <v>1.4361032420522506E-3</v>
      </c>
      <c r="Q441" s="314">
        <f t="shared" si="92"/>
        <v>55.7866</v>
      </c>
      <c r="R441" s="190">
        <f t="shared" si="93"/>
        <v>17.109999999999975</v>
      </c>
      <c r="S441" s="192">
        <f t="shared" si="94"/>
        <v>3.3659899276046533E-2</v>
      </c>
      <c r="T441" s="190" t="s">
        <v>477</v>
      </c>
      <c r="U441" s="190" t="s">
        <v>714</v>
      </c>
      <c r="V441" s="190" t="s">
        <v>491</v>
      </c>
      <c r="W441" s="196">
        <v>1</v>
      </c>
      <c r="X441" s="190" t="s">
        <v>416</v>
      </c>
    </row>
    <row r="442" spans="2:24" hidden="1" x14ac:dyDescent="0.25">
      <c r="B442" s="693"/>
      <c r="C442" s="528"/>
      <c r="D442" s="245">
        <v>6</v>
      </c>
      <c r="E442" s="190" t="s">
        <v>668</v>
      </c>
      <c r="F442" s="314">
        <v>1305.28</v>
      </c>
      <c r="G442" s="190">
        <v>453.7</v>
      </c>
      <c r="H442" s="190">
        <v>453.7</v>
      </c>
      <c r="I442" s="198">
        <f t="shared" si="88"/>
        <v>1</v>
      </c>
      <c r="J442" s="190">
        <v>15.92</v>
      </c>
      <c r="K442" s="198">
        <f t="shared" si="89"/>
        <v>3.5089266034824776E-2</v>
      </c>
      <c r="L442" s="314">
        <v>85.48</v>
      </c>
      <c r="M442" s="198">
        <f t="shared" si="90"/>
        <v>1.0350892660348248</v>
      </c>
      <c r="N442" s="314">
        <v>1360.84</v>
      </c>
      <c r="O442" s="190">
        <v>0.65</v>
      </c>
      <c r="P442" s="197">
        <f t="shared" si="91"/>
        <v>1.4326647564469916E-3</v>
      </c>
      <c r="Q442" s="314">
        <f t="shared" si="92"/>
        <v>55.562000000000005</v>
      </c>
      <c r="R442" s="190">
        <f t="shared" si="93"/>
        <v>15.270000000000016</v>
      </c>
      <c r="S442" s="192">
        <f t="shared" si="94"/>
        <v>3.3656601278377815E-2</v>
      </c>
      <c r="T442" s="190" t="s">
        <v>477</v>
      </c>
      <c r="U442" s="190" t="s">
        <v>714</v>
      </c>
      <c r="V442" s="190" t="s">
        <v>645</v>
      </c>
      <c r="W442" s="196">
        <v>1</v>
      </c>
      <c r="X442" s="190" t="s">
        <v>425</v>
      </c>
    </row>
    <row r="443" spans="2:24" hidden="1" x14ac:dyDescent="0.25">
      <c r="B443" s="693"/>
      <c r="C443" s="528"/>
      <c r="D443" s="245">
        <v>7</v>
      </c>
      <c r="E443" s="190" t="s">
        <v>667</v>
      </c>
      <c r="F443" s="314">
        <v>1276.8599999999999</v>
      </c>
      <c r="G443" s="190">
        <v>542.38</v>
      </c>
      <c r="H443" s="190">
        <v>542.38</v>
      </c>
      <c r="I443" s="198">
        <f t="shared" si="88"/>
        <v>1</v>
      </c>
      <c r="J443" s="190">
        <v>16.920000000000002</v>
      </c>
      <c r="K443" s="198">
        <f t="shared" si="89"/>
        <v>3.1195840554592725E-2</v>
      </c>
      <c r="L443" s="314">
        <v>78.77</v>
      </c>
      <c r="M443" s="198">
        <f t="shared" si="90"/>
        <v>1.0311958405545927</v>
      </c>
      <c r="N443" s="314">
        <v>1332.79</v>
      </c>
      <c r="O443" s="190">
        <v>0.71</v>
      </c>
      <c r="P443" s="197">
        <f t="shared" si="91"/>
        <v>1.309045318780191E-3</v>
      </c>
      <c r="Q443" s="314">
        <f t="shared" si="92"/>
        <v>55.926699999999997</v>
      </c>
      <c r="R443" s="190">
        <f t="shared" si="93"/>
        <v>16.209999999999958</v>
      </c>
      <c r="S443" s="192">
        <f t="shared" si="94"/>
        <v>2.9886795235812454E-2</v>
      </c>
      <c r="T443" s="190" t="s">
        <v>477</v>
      </c>
      <c r="U443" s="190" t="s">
        <v>714</v>
      </c>
      <c r="V443" s="190" t="s">
        <v>531</v>
      </c>
      <c r="W443" s="196">
        <v>1</v>
      </c>
      <c r="X443" s="190" t="s">
        <v>421</v>
      </c>
    </row>
    <row r="444" spans="2:24" hidden="1" x14ac:dyDescent="0.25">
      <c r="B444" s="693"/>
      <c r="C444" s="528"/>
      <c r="D444" s="245">
        <v>8</v>
      </c>
      <c r="E444" s="190" t="s">
        <v>465</v>
      </c>
      <c r="F444" s="314">
        <v>1164.25</v>
      </c>
      <c r="G444" s="190">
        <v>38.4</v>
      </c>
      <c r="H444" s="190">
        <v>38.4</v>
      </c>
      <c r="I444" s="198">
        <f t="shared" si="88"/>
        <v>1</v>
      </c>
      <c r="J444" s="190">
        <v>1.5</v>
      </c>
      <c r="K444" s="198">
        <f t="shared" si="89"/>
        <v>3.90625E-2</v>
      </c>
      <c r="L444" s="314">
        <v>814.16</v>
      </c>
      <c r="M444" s="198">
        <f t="shared" si="90"/>
        <v>1.0390625</v>
      </c>
      <c r="N444" s="314">
        <v>1221.24</v>
      </c>
      <c r="O444" s="190">
        <v>7.0000000000000007E-2</v>
      </c>
      <c r="P444" s="197">
        <f t="shared" si="91"/>
        <v>1.8229166666666669E-3</v>
      </c>
      <c r="Q444" s="314">
        <f t="shared" si="92"/>
        <v>56.991200000000006</v>
      </c>
      <c r="R444" s="190">
        <f t="shared" si="93"/>
        <v>1.43</v>
      </c>
      <c r="S444" s="192">
        <f t="shared" si="94"/>
        <v>3.7239583333333333E-2</v>
      </c>
      <c r="T444" s="190" t="s">
        <v>477</v>
      </c>
      <c r="U444" s="190" t="s">
        <v>222</v>
      </c>
      <c r="V444" s="190" t="s">
        <v>688</v>
      </c>
      <c r="W444" s="196">
        <v>1</v>
      </c>
      <c r="X444" s="190" t="s">
        <v>414</v>
      </c>
    </row>
    <row r="445" spans="2:24" hidden="1" x14ac:dyDescent="0.25">
      <c r="B445" s="693"/>
      <c r="C445" s="528"/>
      <c r="D445" s="245">
        <v>9</v>
      </c>
      <c r="E445" s="190" t="s">
        <v>529</v>
      </c>
      <c r="F445" s="314">
        <v>1148.2</v>
      </c>
      <c r="G445" s="190">
        <v>485.46</v>
      </c>
      <c r="H445" s="190">
        <v>485.46</v>
      </c>
      <c r="I445" s="198">
        <f t="shared" si="88"/>
        <v>1</v>
      </c>
      <c r="J445" s="190">
        <v>15.15</v>
      </c>
      <c r="K445" s="198">
        <f t="shared" si="89"/>
        <v>3.120751452230874E-2</v>
      </c>
      <c r="L445" s="314">
        <v>79.459999999999994</v>
      </c>
      <c r="M445" s="198">
        <f t="shared" si="90"/>
        <v>1.0312075145223087</v>
      </c>
      <c r="N445" s="314">
        <v>1203.82</v>
      </c>
      <c r="O445" s="190">
        <v>0.7</v>
      </c>
      <c r="P445" s="197">
        <f t="shared" si="91"/>
        <v>1.4419313640670704E-3</v>
      </c>
      <c r="Q445" s="314">
        <f t="shared" si="92"/>
        <v>55.621999999999993</v>
      </c>
      <c r="R445" s="190">
        <f t="shared" si="93"/>
        <v>14.449999999999978</v>
      </c>
      <c r="S445" s="192">
        <f t="shared" si="94"/>
        <v>2.9765583158241623E-2</v>
      </c>
      <c r="T445" s="190" t="s">
        <v>477</v>
      </c>
      <c r="U445" s="190" t="s">
        <v>714</v>
      </c>
      <c r="V445" s="190" t="s">
        <v>531</v>
      </c>
      <c r="W445" s="196">
        <v>1</v>
      </c>
      <c r="X445" s="190" t="s">
        <v>415</v>
      </c>
    </row>
    <row r="446" spans="2:24" hidden="1" x14ac:dyDescent="0.25">
      <c r="B446" s="693"/>
      <c r="C446" s="528"/>
      <c r="D446" s="245">
        <v>10</v>
      </c>
      <c r="E446" s="190" t="s">
        <v>481</v>
      </c>
      <c r="F446" s="314">
        <v>1021.9300000000001</v>
      </c>
      <c r="G446" s="190">
        <v>294</v>
      </c>
      <c r="H446" s="190">
        <v>294</v>
      </c>
      <c r="I446" s="198">
        <f t="shared" si="88"/>
        <v>1</v>
      </c>
      <c r="J446" s="190">
        <v>25.74</v>
      </c>
      <c r="K446" s="198">
        <f t="shared" si="89"/>
        <v>8.755102040816326E-2</v>
      </c>
      <c r="L446" s="314">
        <v>111.2</v>
      </c>
      <c r="M446" s="198">
        <f t="shared" si="90"/>
        <v>1.0875510204081633</v>
      </c>
      <c r="N446" s="314">
        <v>2862.29</v>
      </c>
      <c r="O446" s="190">
        <v>16.55</v>
      </c>
      <c r="P446" s="197">
        <f t="shared" si="91"/>
        <v>5.6292517006802725E-2</v>
      </c>
      <c r="Q446" s="314">
        <f t="shared" si="92"/>
        <v>1840.3600000000001</v>
      </c>
      <c r="R446" s="190">
        <f t="shared" si="93"/>
        <v>9.1900000000000084</v>
      </c>
      <c r="S446" s="192">
        <f t="shared" si="94"/>
        <v>3.125850340136057E-2</v>
      </c>
      <c r="T446" s="190" t="s">
        <v>477</v>
      </c>
      <c r="U446" s="190" t="s">
        <v>714</v>
      </c>
      <c r="V446" s="190" t="s">
        <v>491</v>
      </c>
      <c r="W446" s="196">
        <v>1</v>
      </c>
      <c r="X446" s="190" t="s">
        <v>429</v>
      </c>
    </row>
    <row r="447" spans="2:24" hidden="1" x14ac:dyDescent="0.25">
      <c r="B447" s="692">
        <v>45914</v>
      </c>
      <c r="C447" s="528" t="str">
        <f t="shared" ref="C447" si="97">RIGHT(TEXT(B447,"aaa"),1)</f>
        <v>日</v>
      </c>
      <c r="D447" s="245">
        <v>1</v>
      </c>
      <c r="E447" s="190" t="s">
        <v>691</v>
      </c>
      <c r="F447" s="314">
        <v>3550</v>
      </c>
      <c r="G447" s="190">
        <v>10388</v>
      </c>
      <c r="H447" s="190">
        <v>10388</v>
      </c>
      <c r="I447" s="198">
        <f t="shared" ref="I447:I510" si="98">H447/G447</f>
        <v>1</v>
      </c>
      <c r="J447" s="190">
        <v>200</v>
      </c>
      <c r="K447" s="198">
        <f t="shared" ref="K447:K510" si="99">J447/G447</f>
        <v>1.9252984212552945E-2</v>
      </c>
      <c r="L447" s="314">
        <v>17.75</v>
      </c>
      <c r="M447" s="198">
        <f t="shared" ref="M447:M510" si="100">(H447+J447)/G447</f>
        <v>1.0192529842125528</v>
      </c>
      <c r="N447" s="314">
        <v>3550</v>
      </c>
      <c r="O447" s="190">
        <v>0</v>
      </c>
      <c r="P447" s="197">
        <f t="shared" ref="P447:P510" si="101">O447/G447</f>
        <v>0</v>
      </c>
      <c r="Q447" s="314">
        <f t="shared" ref="Q447:Q510" si="102">O447*L447</f>
        <v>0</v>
      </c>
      <c r="R447" s="190">
        <f t="shared" ref="R447:R510" si="103">(H447+J447)-G447-O447</f>
        <v>200</v>
      </c>
      <c r="S447" s="192">
        <f t="shared" ref="S447:S510" si="104">R447/G447</f>
        <v>1.9252984212552945E-2</v>
      </c>
      <c r="T447" s="190" t="s">
        <v>467</v>
      </c>
      <c r="U447" s="190" t="s">
        <v>221</v>
      </c>
      <c r="V447" s="190" t="s">
        <v>692</v>
      </c>
      <c r="W447" s="196">
        <v>1</v>
      </c>
      <c r="X447" s="190" t="s">
        <v>432</v>
      </c>
    </row>
    <row r="448" spans="2:24" hidden="1" x14ac:dyDescent="0.25">
      <c r="B448" s="693"/>
      <c r="C448" s="528"/>
      <c r="D448" s="245">
        <v>2</v>
      </c>
      <c r="E448" s="190" t="s">
        <v>465</v>
      </c>
      <c r="F448" s="314">
        <v>3191.51</v>
      </c>
      <c r="G448" s="190">
        <v>43.66</v>
      </c>
      <c r="H448" s="190">
        <v>43.66</v>
      </c>
      <c r="I448" s="198">
        <f t="shared" si="98"/>
        <v>1</v>
      </c>
      <c r="J448" s="190">
        <v>4.24</v>
      </c>
      <c r="K448" s="198">
        <f t="shared" si="99"/>
        <v>9.7114063215758148E-2</v>
      </c>
      <c r="L448" s="314">
        <v>814.16</v>
      </c>
      <c r="M448" s="198">
        <f t="shared" si="100"/>
        <v>1.0971140632157581</v>
      </c>
      <c r="N448" s="314">
        <v>3452.04</v>
      </c>
      <c r="O448" s="190">
        <v>0.32</v>
      </c>
      <c r="P448" s="197">
        <f t="shared" si="101"/>
        <v>7.3293632615666522E-3</v>
      </c>
      <c r="Q448" s="314">
        <f t="shared" si="102"/>
        <v>260.53120000000001</v>
      </c>
      <c r="R448" s="190">
        <f t="shared" si="103"/>
        <v>3.9200000000000021</v>
      </c>
      <c r="S448" s="192">
        <f t="shared" si="104"/>
        <v>8.9784699954191541E-2</v>
      </c>
      <c r="T448" s="190" t="s">
        <v>477</v>
      </c>
      <c r="U448" s="190" t="s">
        <v>222</v>
      </c>
      <c r="V448" s="190" t="s">
        <v>688</v>
      </c>
      <c r="W448" s="196">
        <v>1</v>
      </c>
      <c r="X448" s="190" t="s">
        <v>414</v>
      </c>
    </row>
    <row r="449" spans="2:24" hidden="1" x14ac:dyDescent="0.25">
      <c r="B449" s="693"/>
      <c r="C449" s="528"/>
      <c r="D449" s="245">
        <v>3</v>
      </c>
      <c r="E449" s="190" t="s">
        <v>690</v>
      </c>
      <c r="F449" s="314">
        <v>3148.5499999999997</v>
      </c>
      <c r="G449" s="190">
        <v>112.04</v>
      </c>
      <c r="H449" s="190">
        <v>112.04</v>
      </c>
      <c r="I449" s="198">
        <f t="shared" si="98"/>
        <v>1</v>
      </c>
      <c r="J449" s="190">
        <v>10.86</v>
      </c>
      <c r="K449" s="198">
        <f t="shared" si="99"/>
        <v>9.6929667975722944E-2</v>
      </c>
      <c r="L449" s="314">
        <v>313.60000000000002</v>
      </c>
      <c r="M449" s="198">
        <f t="shared" si="100"/>
        <v>1.096929667975723</v>
      </c>
      <c r="N449" s="314">
        <v>3405.7</v>
      </c>
      <c r="O449" s="190">
        <v>0.82</v>
      </c>
      <c r="P449" s="197">
        <f t="shared" si="101"/>
        <v>7.318814709032488E-3</v>
      </c>
      <c r="Q449" s="314">
        <f t="shared" si="102"/>
        <v>257.15199999999999</v>
      </c>
      <c r="R449" s="190">
        <f t="shared" si="103"/>
        <v>10.039999999999999</v>
      </c>
      <c r="S449" s="192">
        <f t="shared" si="104"/>
        <v>8.9610853266690452E-2</v>
      </c>
      <c r="T449" s="190" t="s">
        <v>477</v>
      </c>
      <c r="U449" s="190" t="s">
        <v>714</v>
      </c>
      <c r="V449" s="190" t="s">
        <v>468</v>
      </c>
      <c r="W449" s="196">
        <v>1</v>
      </c>
      <c r="X449" s="190" t="s">
        <v>469</v>
      </c>
    </row>
    <row r="450" spans="2:24" hidden="1" x14ac:dyDescent="0.25">
      <c r="B450" s="693"/>
      <c r="C450" s="528"/>
      <c r="D450" s="245">
        <v>4</v>
      </c>
      <c r="E450" s="190" t="s">
        <v>481</v>
      </c>
      <c r="F450" s="314">
        <v>2388.5700000000002</v>
      </c>
      <c r="G450" s="190">
        <v>365.5</v>
      </c>
      <c r="H450" s="190">
        <v>365.5</v>
      </c>
      <c r="I450" s="198">
        <f t="shared" si="98"/>
        <v>1</v>
      </c>
      <c r="J450" s="190">
        <v>24.82</v>
      </c>
      <c r="K450" s="198">
        <f t="shared" si="99"/>
        <v>6.7906976744186054E-2</v>
      </c>
      <c r="L450" s="314">
        <v>111.2</v>
      </c>
      <c r="M450" s="198">
        <f t="shared" si="100"/>
        <v>1.067906976744186</v>
      </c>
      <c r="N450" s="314">
        <v>2759.98</v>
      </c>
      <c r="O450" s="190">
        <v>3.34</v>
      </c>
      <c r="P450" s="197">
        <f t="shared" si="101"/>
        <v>9.1381668946648419E-3</v>
      </c>
      <c r="Q450" s="314">
        <f t="shared" si="102"/>
        <v>371.40800000000002</v>
      </c>
      <c r="R450" s="190">
        <f t="shared" si="103"/>
        <v>21.479999999999993</v>
      </c>
      <c r="S450" s="192">
        <f t="shared" si="104"/>
        <v>5.8768809849521188E-2</v>
      </c>
      <c r="T450" s="190" t="s">
        <v>477</v>
      </c>
      <c r="U450" s="190" t="s">
        <v>714</v>
      </c>
      <c r="V450" s="190" t="s">
        <v>491</v>
      </c>
      <c r="W450" s="196">
        <v>1</v>
      </c>
      <c r="X450" s="190" t="s">
        <v>429</v>
      </c>
    </row>
    <row r="451" spans="2:24" hidden="1" x14ac:dyDescent="0.25">
      <c r="B451" s="693"/>
      <c r="C451" s="528"/>
      <c r="D451" s="245">
        <v>5</v>
      </c>
      <c r="E451" s="190" t="s">
        <v>486</v>
      </c>
      <c r="F451" s="314">
        <v>2321.5099999999998</v>
      </c>
      <c r="G451" s="190">
        <v>107.92</v>
      </c>
      <c r="H451" s="190">
        <v>107.92</v>
      </c>
      <c r="I451" s="198">
        <f t="shared" si="98"/>
        <v>1</v>
      </c>
      <c r="J451" s="190">
        <v>6.29</v>
      </c>
      <c r="K451" s="198">
        <f t="shared" si="99"/>
        <v>5.8283914010378059E-2</v>
      </c>
      <c r="L451" s="314">
        <v>410.16</v>
      </c>
      <c r="M451" s="198">
        <f t="shared" si="100"/>
        <v>1.0582839140103781</v>
      </c>
      <c r="N451" s="314">
        <v>2579.91</v>
      </c>
      <c r="O451" s="190">
        <v>0.63</v>
      </c>
      <c r="P451" s="197">
        <f t="shared" si="101"/>
        <v>5.8376575240919196E-3</v>
      </c>
      <c r="Q451" s="314">
        <f t="shared" si="102"/>
        <v>258.4008</v>
      </c>
      <c r="R451" s="190">
        <f t="shared" si="103"/>
        <v>5.6600000000000064</v>
      </c>
      <c r="S451" s="192">
        <f t="shared" si="104"/>
        <v>5.2446256486286195E-2</v>
      </c>
      <c r="T451" s="190" t="s">
        <v>477</v>
      </c>
      <c r="U451" s="190" t="s">
        <v>714</v>
      </c>
      <c r="V451" s="190" t="s">
        <v>645</v>
      </c>
      <c r="W451" s="196">
        <v>1</v>
      </c>
      <c r="X451" s="190" t="s">
        <v>469</v>
      </c>
    </row>
    <row r="452" spans="2:24" hidden="1" x14ac:dyDescent="0.25">
      <c r="B452" s="693"/>
      <c r="C452" s="528"/>
      <c r="D452" s="245">
        <v>6</v>
      </c>
      <c r="E452" s="190" t="s">
        <v>496</v>
      </c>
      <c r="F452" s="314">
        <v>2170.94</v>
      </c>
      <c r="G452" s="190">
        <v>98.42</v>
      </c>
      <c r="H452" s="190">
        <v>98.42</v>
      </c>
      <c r="I452" s="198">
        <f t="shared" si="98"/>
        <v>1</v>
      </c>
      <c r="J452" s="190">
        <v>7.63</v>
      </c>
      <c r="K452" s="198">
        <f t="shared" si="99"/>
        <v>7.7524893314367002E-2</v>
      </c>
      <c r="L452" s="314">
        <v>318.32</v>
      </c>
      <c r="M452" s="198">
        <f t="shared" si="100"/>
        <v>1.0775248933143668</v>
      </c>
      <c r="N452" s="314">
        <v>2428.7800000000002</v>
      </c>
      <c r="O452" s="190">
        <v>0.81</v>
      </c>
      <c r="P452" s="197">
        <f t="shared" si="101"/>
        <v>8.2300345458240203E-3</v>
      </c>
      <c r="Q452" s="314">
        <f t="shared" si="102"/>
        <v>257.83920000000001</v>
      </c>
      <c r="R452" s="190">
        <f t="shared" si="103"/>
        <v>6.819999999999995</v>
      </c>
      <c r="S452" s="192">
        <f t="shared" si="104"/>
        <v>6.9294858768542925E-2</v>
      </c>
      <c r="T452" s="190" t="s">
        <v>477</v>
      </c>
      <c r="U452" s="190" t="s">
        <v>222</v>
      </c>
      <c r="V452" s="190" t="s">
        <v>688</v>
      </c>
      <c r="W452" s="196">
        <v>1</v>
      </c>
      <c r="X452" s="190" t="s">
        <v>424</v>
      </c>
    </row>
    <row r="453" spans="2:24" hidden="1" x14ac:dyDescent="0.25">
      <c r="B453" s="693"/>
      <c r="C453" s="528"/>
      <c r="D453" s="245">
        <v>7</v>
      </c>
      <c r="E453" s="190" t="s">
        <v>526</v>
      </c>
      <c r="F453" s="314">
        <v>1939.96</v>
      </c>
      <c r="G453" s="190">
        <v>84.81</v>
      </c>
      <c r="H453" s="190">
        <v>84.81</v>
      </c>
      <c r="I453" s="198">
        <f t="shared" si="98"/>
        <v>1</v>
      </c>
      <c r="J453" s="190">
        <v>6.58</v>
      </c>
      <c r="K453" s="198">
        <f t="shared" si="99"/>
        <v>7.7585190425657355E-2</v>
      </c>
      <c r="L453" s="314">
        <v>333.9</v>
      </c>
      <c r="M453" s="198">
        <f t="shared" si="100"/>
        <v>1.0775851904256573</v>
      </c>
      <c r="N453" s="314">
        <v>2197.06</v>
      </c>
      <c r="O453" s="190">
        <v>0.77</v>
      </c>
      <c r="P453" s="197">
        <f t="shared" si="101"/>
        <v>9.0791180285343717E-3</v>
      </c>
      <c r="Q453" s="314">
        <f t="shared" si="102"/>
        <v>257.10300000000001</v>
      </c>
      <c r="R453" s="190">
        <f t="shared" si="103"/>
        <v>5.8099999999999987</v>
      </c>
      <c r="S453" s="192">
        <f t="shared" si="104"/>
        <v>6.8506072397122961E-2</v>
      </c>
      <c r="T453" s="190" t="s">
        <v>477</v>
      </c>
      <c r="U453" s="190" t="s">
        <v>222</v>
      </c>
      <c r="V453" s="190" t="s">
        <v>688</v>
      </c>
      <c r="W453" s="196">
        <v>1</v>
      </c>
      <c r="X453" s="190" t="s">
        <v>415</v>
      </c>
    </row>
    <row r="454" spans="2:24" hidden="1" x14ac:dyDescent="0.25">
      <c r="B454" s="693"/>
      <c r="C454" s="528"/>
      <c r="D454" s="245">
        <v>8</v>
      </c>
      <c r="E454" s="190" t="s">
        <v>614</v>
      </c>
      <c r="F454" s="314">
        <v>1917.29</v>
      </c>
      <c r="G454" s="190">
        <v>323.16000000000003</v>
      </c>
      <c r="H454" s="190">
        <v>323.16000000000003</v>
      </c>
      <c r="I454" s="198">
        <f t="shared" si="98"/>
        <v>1</v>
      </c>
      <c r="J454" s="190">
        <v>22.81</v>
      </c>
      <c r="K454" s="198">
        <f t="shared" si="99"/>
        <v>7.0584230721623953E-2</v>
      </c>
      <c r="L454" s="314">
        <v>95.34</v>
      </c>
      <c r="M454" s="198">
        <f t="shared" si="100"/>
        <v>1.070584230721624</v>
      </c>
      <c r="N454" s="314">
        <v>2174.71</v>
      </c>
      <c r="O454" s="190">
        <v>2.7</v>
      </c>
      <c r="P454" s="197">
        <f t="shared" si="101"/>
        <v>8.3549944300037125E-3</v>
      </c>
      <c r="Q454" s="314">
        <f t="shared" si="102"/>
        <v>257.41800000000001</v>
      </c>
      <c r="R454" s="190">
        <f t="shared" si="103"/>
        <v>20.110000000000003</v>
      </c>
      <c r="S454" s="192">
        <f t="shared" si="104"/>
        <v>6.2229236291620256E-2</v>
      </c>
      <c r="T454" s="190" t="s">
        <v>477</v>
      </c>
      <c r="U454" s="190" t="s">
        <v>714</v>
      </c>
      <c r="V454" s="190" t="s">
        <v>491</v>
      </c>
      <c r="W454" s="196">
        <v>1</v>
      </c>
      <c r="X454" s="190" t="s">
        <v>469</v>
      </c>
    </row>
    <row r="455" spans="2:24" hidden="1" x14ac:dyDescent="0.25">
      <c r="B455" s="693"/>
      <c r="C455" s="528"/>
      <c r="D455" s="245">
        <v>9</v>
      </c>
      <c r="E455" s="190" t="s">
        <v>548</v>
      </c>
      <c r="F455" s="314">
        <v>1851.42</v>
      </c>
      <c r="G455" s="190">
        <v>29.26</v>
      </c>
      <c r="H455" s="190">
        <v>29.26</v>
      </c>
      <c r="I455" s="198">
        <f t="shared" si="98"/>
        <v>1</v>
      </c>
      <c r="J455" s="190">
        <v>2.27</v>
      </c>
      <c r="K455" s="198">
        <f t="shared" si="99"/>
        <v>7.758031442241968E-2</v>
      </c>
      <c r="L455" s="314">
        <v>930.36</v>
      </c>
      <c r="M455" s="198">
        <f t="shared" si="100"/>
        <v>1.0775803144224196</v>
      </c>
      <c r="N455" s="314">
        <v>2111.92</v>
      </c>
      <c r="O455" s="190">
        <v>0.28000000000000003</v>
      </c>
      <c r="P455" s="197">
        <f t="shared" si="101"/>
        <v>9.5693779904306216E-3</v>
      </c>
      <c r="Q455" s="314">
        <f t="shared" si="102"/>
        <v>260.50080000000003</v>
      </c>
      <c r="R455" s="190">
        <f t="shared" si="103"/>
        <v>1.9899999999999995</v>
      </c>
      <c r="S455" s="192">
        <f t="shared" si="104"/>
        <v>6.801093643198905E-2</v>
      </c>
      <c r="T455" s="190" t="s">
        <v>477</v>
      </c>
      <c r="U455" s="190" t="s">
        <v>714</v>
      </c>
      <c r="V455" s="190" t="s">
        <v>491</v>
      </c>
      <c r="W455" s="196">
        <v>1</v>
      </c>
      <c r="X455" s="190" t="s">
        <v>424</v>
      </c>
    </row>
    <row r="456" spans="2:24" hidden="1" x14ac:dyDescent="0.25">
      <c r="B456" s="693"/>
      <c r="C456" s="528"/>
      <c r="D456" s="245">
        <v>10</v>
      </c>
      <c r="E456" s="190" t="s">
        <v>559</v>
      </c>
      <c r="F456" s="314">
        <v>1835.6200000000001</v>
      </c>
      <c r="G456" s="190">
        <v>233.91</v>
      </c>
      <c r="H456" s="190">
        <v>233.91</v>
      </c>
      <c r="I456" s="198">
        <f t="shared" si="98"/>
        <v>1</v>
      </c>
      <c r="J456" s="190">
        <v>15.88</v>
      </c>
      <c r="K456" s="198">
        <f t="shared" si="99"/>
        <v>6.7889359155230644E-2</v>
      </c>
      <c r="L456" s="314">
        <v>194.04</v>
      </c>
      <c r="M456" s="198">
        <f t="shared" si="100"/>
        <v>1.0678893591552305</v>
      </c>
      <c r="N456" s="314">
        <v>3081.36</v>
      </c>
      <c r="O456" s="190">
        <v>6.42</v>
      </c>
      <c r="P456" s="197">
        <f t="shared" si="101"/>
        <v>2.7446453764268307E-2</v>
      </c>
      <c r="Q456" s="314">
        <f t="shared" si="102"/>
        <v>1245.7367999999999</v>
      </c>
      <c r="R456" s="190">
        <f t="shared" si="103"/>
        <v>9.4599999999999955</v>
      </c>
      <c r="S456" s="192">
        <f t="shared" si="104"/>
        <v>4.0442905390962319E-2</v>
      </c>
      <c r="T456" s="190" t="s">
        <v>477</v>
      </c>
      <c r="U456" s="190" t="s">
        <v>714</v>
      </c>
      <c r="V456" s="190" t="s">
        <v>491</v>
      </c>
      <c r="W456" s="196">
        <v>1</v>
      </c>
      <c r="X456" s="190" t="s">
        <v>435</v>
      </c>
    </row>
    <row r="457" spans="2:24" hidden="1" x14ac:dyDescent="0.25">
      <c r="B457" s="692">
        <v>45915</v>
      </c>
      <c r="C457" s="528" t="str">
        <f t="shared" ref="C457" si="105">RIGHT(TEXT(B457,"aaa"),1)</f>
        <v>一</v>
      </c>
      <c r="D457" s="245">
        <v>1</v>
      </c>
      <c r="E457" s="190" t="s">
        <v>691</v>
      </c>
      <c r="F457" s="314">
        <v>12425</v>
      </c>
      <c r="G457" s="190">
        <v>10431</v>
      </c>
      <c r="H457" s="190">
        <v>10431</v>
      </c>
      <c r="I457" s="198">
        <f t="shared" si="98"/>
        <v>1</v>
      </c>
      <c r="J457" s="190">
        <v>700</v>
      </c>
      <c r="K457" s="198">
        <f t="shared" si="99"/>
        <v>6.7107659860032601E-2</v>
      </c>
      <c r="L457" s="314">
        <v>17.75</v>
      </c>
      <c r="M457" s="198">
        <f t="shared" si="100"/>
        <v>1.0671076598600326</v>
      </c>
      <c r="N457" s="314">
        <v>12425</v>
      </c>
      <c r="O457" s="190">
        <v>0</v>
      </c>
      <c r="P457" s="197">
        <f t="shared" si="101"/>
        <v>0</v>
      </c>
      <c r="Q457" s="314">
        <f t="shared" si="102"/>
        <v>0</v>
      </c>
      <c r="R457" s="190">
        <f t="shared" si="103"/>
        <v>700</v>
      </c>
      <c r="S457" s="192">
        <f t="shared" si="104"/>
        <v>6.7107659860032601E-2</v>
      </c>
      <c r="T457" s="190" t="s">
        <v>467</v>
      </c>
      <c r="U457" s="190" t="s">
        <v>221</v>
      </c>
      <c r="V457" s="190" t="s">
        <v>692</v>
      </c>
      <c r="W457" s="196">
        <v>1</v>
      </c>
      <c r="X457" s="190" t="s">
        <v>432</v>
      </c>
    </row>
    <row r="458" spans="2:24" hidden="1" x14ac:dyDescent="0.25">
      <c r="B458" s="693"/>
      <c r="C458" s="528"/>
      <c r="D458" s="245">
        <v>2</v>
      </c>
      <c r="E458" s="190" t="s">
        <v>544</v>
      </c>
      <c r="F458" s="314">
        <v>2413.65</v>
      </c>
      <c r="G458" s="190">
        <v>364.8</v>
      </c>
      <c r="H458" s="190">
        <v>364.8</v>
      </c>
      <c r="I458" s="198">
        <f t="shared" si="98"/>
        <v>1</v>
      </c>
      <c r="J458" s="190">
        <v>16.420000000000002</v>
      </c>
      <c r="K458" s="198">
        <f t="shared" si="99"/>
        <v>4.5010964912280703E-2</v>
      </c>
      <c r="L458" s="314">
        <v>156.72999999999999</v>
      </c>
      <c r="M458" s="198">
        <f t="shared" si="100"/>
        <v>1.0450109649122807</v>
      </c>
      <c r="N458" s="314">
        <v>2573.5100000000002</v>
      </c>
      <c r="O458" s="190">
        <v>1.02</v>
      </c>
      <c r="P458" s="197">
        <f t="shared" si="101"/>
        <v>2.7960526315789474E-3</v>
      </c>
      <c r="Q458" s="314">
        <f t="shared" si="102"/>
        <v>159.8646</v>
      </c>
      <c r="R458" s="190">
        <f t="shared" si="103"/>
        <v>15.400000000000016</v>
      </c>
      <c r="S458" s="192">
        <f t="shared" si="104"/>
        <v>4.2214912280701795E-2</v>
      </c>
      <c r="T458" s="190" t="s">
        <v>477</v>
      </c>
      <c r="U458" s="190" t="s">
        <v>714</v>
      </c>
      <c r="V458" s="190" t="s">
        <v>468</v>
      </c>
      <c r="W458" s="196">
        <v>1</v>
      </c>
      <c r="X458" s="190" t="s">
        <v>469</v>
      </c>
    </row>
    <row r="459" spans="2:24" hidden="1" x14ac:dyDescent="0.25">
      <c r="B459" s="693"/>
      <c r="C459" s="528"/>
      <c r="D459" s="245">
        <v>3</v>
      </c>
      <c r="E459" s="190" t="s">
        <v>515</v>
      </c>
      <c r="F459" s="314">
        <v>2117.98</v>
      </c>
      <c r="G459" s="190">
        <v>378.14</v>
      </c>
      <c r="H459" s="190">
        <v>378.14</v>
      </c>
      <c r="I459" s="198">
        <f t="shared" si="98"/>
        <v>1</v>
      </c>
      <c r="J459" s="190">
        <v>17.02</v>
      </c>
      <c r="K459" s="198">
        <f t="shared" si="99"/>
        <v>4.5009784735812131E-2</v>
      </c>
      <c r="L459" s="314">
        <v>133.88</v>
      </c>
      <c r="M459" s="198">
        <f t="shared" si="100"/>
        <v>1.0450097847358122</v>
      </c>
      <c r="N459" s="314">
        <v>2278.64</v>
      </c>
      <c r="O459" s="190">
        <v>1.2</v>
      </c>
      <c r="P459" s="197">
        <f t="shared" si="101"/>
        <v>3.1734278309620777E-3</v>
      </c>
      <c r="Q459" s="314">
        <f t="shared" si="102"/>
        <v>160.65599999999998</v>
      </c>
      <c r="R459" s="190">
        <f t="shared" si="103"/>
        <v>15.819999999999983</v>
      </c>
      <c r="S459" s="192">
        <f t="shared" si="104"/>
        <v>4.1836356904850013E-2</v>
      </c>
      <c r="T459" s="190" t="s">
        <v>477</v>
      </c>
      <c r="U459" s="190" t="s">
        <v>714</v>
      </c>
      <c r="V459" s="190" t="s">
        <v>645</v>
      </c>
      <c r="W459" s="196">
        <v>1</v>
      </c>
      <c r="X459" s="190" t="s">
        <v>413</v>
      </c>
    </row>
    <row r="460" spans="2:24" hidden="1" x14ac:dyDescent="0.25">
      <c r="B460" s="693"/>
      <c r="C460" s="528"/>
      <c r="D460" s="245">
        <v>4</v>
      </c>
      <c r="E460" s="190" t="s">
        <v>690</v>
      </c>
      <c r="F460" s="314">
        <v>1608.76</v>
      </c>
      <c r="G460" s="190">
        <v>112.94</v>
      </c>
      <c r="H460" s="190">
        <v>112.94</v>
      </c>
      <c r="I460" s="198">
        <f t="shared" si="98"/>
        <v>1</v>
      </c>
      <c r="J460" s="190">
        <v>5.64</v>
      </c>
      <c r="K460" s="198">
        <f t="shared" si="99"/>
        <v>4.9938020187710284E-2</v>
      </c>
      <c r="L460" s="314">
        <v>313.60000000000002</v>
      </c>
      <c r="M460" s="198">
        <f t="shared" si="100"/>
        <v>1.0499380201877102</v>
      </c>
      <c r="N460" s="314">
        <v>1768.7</v>
      </c>
      <c r="O460" s="190">
        <v>0.51</v>
      </c>
      <c r="P460" s="197">
        <f t="shared" si="101"/>
        <v>4.5156720382503986E-3</v>
      </c>
      <c r="Q460" s="314">
        <f t="shared" si="102"/>
        <v>159.93600000000001</v>
      </c>
      <c r="R460" s="190">
        <f t="shared" si="103"/>
        <v>5.1300000000000008</v>
      </c>
      <c r="S460" s="192">
        <f t="shared" si="104"/>
        <v>4.5422348149459897E-2</v>
      </c>
      <c r="T460" s="190" t="s">
        <v>477</v>
      </c>
      <c r="U460" s="190" t="s">
        <v>714</v>
      </c>
      <c r="V460" s="190" t="s">
        <v>468</v>
      </c>
      <c r="W460" s="196">
        <v>1</v>
      </c>
      <c r="X460" s="190" t="s">
        <v>469</v>
      </c>
    </row>
    <row r="461" spans="2:24" hidden="1" x14ac:dyDescent="0.25">
      <c r="B461" s="693"/>
      <c r="C461" s="528"/>
      <c r="D461" s="245">
        <v>5</v>
      </c>
      <c r="E461" s="190" t="s">
        <v>465</v>
      </c>
      <c r="F461" s="314">
        <v>1538.76</v>
      </c>
      <c r="G461" s="190">
        <v>41.72</v>
      </c>
      <c r="H461" s="190">
        <v>41.72</v>
      </c>
      <c r="I461" s="198">
        <f t="shared" si="98"/>
        <v>1</v>
      </c>
      <c r="J461" s="190">
        <v>2.09</v>
      </c>
      <c r="K461" s="198">
        <f t="shared" si="99"/>
        <v>5.0095877277085331E-2</v>
      </c>
      <c r="L461" s="314">
        <v>814.16</v>
      </c>
      <c r="M461" s="198">
        <f t="shared" si="100"/>
        <v>1.0500958772770854</v>
      </c>
      <c r="N461" s="314">
        <v>1701.59</v>
      </c>
      <c r="O461" s="190">
        <v>0.2</v>
      </c>
      <c r="P461" s="197">
        <f t="shared" si="101"/>
        <v>4.7938638542665392E-3</v>
      </c>
      <c r="Q461" s="314">
        <f t="shared" si="102"/>
        <v>162.83199999999999</v>
      </c>
      <c r="R461" s="190">
        <f t="shared" si="103"/>
        <v>1.8900000000000035</v>
      </c>
      <c r="S461" s="192">
        <f t="shared" si="104"/>
        <v>4.5302013422818879E-2</v>
      </c>
      <c r="T461" s="190" t="s">
        <v>477</v>
      </c>
      <c r="U461" s="190" t="s">
        <v>222</v>
      </c>
      <c r="V461" s="190" t="s">
        <v>688</v>
      </c>
      <c r="W461" s="196">
        <v>1</v>
      </c>
      <c r="X461" s="190" t="s">
        <v>414</v>
      </c>
    </row>
    <row r="462" spans="2:24" hidden="1" x14ac:dyDescent="0.25">
      <c r="B462" s="693"/>
      <c r="C462" s="528"/>
      <c r="D462" s="245">
        <v>6</v>
      </c>
      <c r="E462" s="190" t="s">
        <v>492</v>
      </c>
      <c r="F462" s="314">
        <v>1493.7399999999998</v>
      </c>
      <c r="G462" s="190">
        <v>234.48</v>
      </c>
      <c r="H462" s="190">
        <v>234.48</v>
      </c>
      <c r="I462" s="198">
        <f t="shared" si="98"/>
        <v>1</v>
      </c>
      <c r="J462" s="190">
        <v>10.55</v>
      </c>
      <c r="K462" s="198">
        <f t="shared" si="99"/>
        <v>4.4993176390310481E-2</v>
      </c>
      <c r="L462" s="314">
        <v>156.74</v>
      </c>
      <c r="M462" s="198">
        <f t="shared" si="100"/>
        <v>1.0449931763903104</v>
      </c>
      <c r="N462" s="314">
        <v>1653.61</v>
      </c>
      <c r="O462" s="190">
        <v>1.02</v>
      </c>
      <c r="P462" s="197">
        <f t="shared" si="101"/>
        <v>4.3500511770726714E-3</v>
      </c>
      <c r="Q462" s="314">
        <f t="shared" si="102"/>
        <v>159.87480000000002</v>
      </c>
      <c r="R462" s="190">
        <f t="shared" si="103"/>
        <v>9.5300000000000118</v>
      </c>
      <c r="S462" s="192">
        <f t="shared" si="104"/>
        <v>4.0643125213237853E-2</v>
      </c>
      <c r="T462" s="190" t="s">
        <v>477</v>
      </c>
      <c r="U462" s="190" t="s">
        <v>714</v>
      </c>
      <c r="V462" s="190" t="s">
        <v>468</v>
      </c>
      <c r="W462" s="196">
        <v>1</v>
      </c>
      <c r="X462" s="190" t="s">
        <v>469</v>
      </c>
    </row>
    <row r="463" spans="2:24" hidden="1" x14ac:dyDescent="0.25">
      <c r="B463" s="693"/>
      <c r="C463" s="528"/>
      <c r="D463" s="245">
        <v>7</v>
      </c>
      <c r="E463" s="190" t="s">
        <v>496</v>
      </c>
      <c r="F463" s="314">
        <v>1391.06</v>
      </c>
      <c r="G463" s="190">
        <v>96.75</v>
      </c>
      <c r="H463" s="190">
        <v>96.75</v>
      </c>
      <c r="I463" s="198">
        <f t="shared" si="98"/>
        <v>1</v>
      </c>
      <c r="J463" s="190">
        <v>4.87</v>
      </c>
      <c r="K463" s="198">
        <f t="shared" si="99"/>
        <v>5.0335917312661502E-2</v>
      </c>
      <c r="L463" s="314">
        <v>318.32</v>
      </c>
      <c r="M463" s="198">
        <f t="shared" si="100"/>
        <v>1.0503359173126616</v>
      </c>
      <c r="N463" s="314">
        <v>1550.22</v>
      </c>
      <c r="O463" s="190">
        <v>0.5</v>
      </c>
      <c r="P463" s="197">
        <f t="shared" si="101"/>
        <v>5.1679586563307496E-3</v>
      </c>
      <c r="Q463" s="314">
        <f t="shared" si="102"/>
        <v>159.16</v>
      </c>
      <c r="R463" s="190">
        <f t="shared" si="103"/>
        <v>4.3700000000000045</v>
      </c>
      <c r="S463" s="192">
        <f t="shared" si="104"/>
        <v>4.5167958656330796E-2</v>
      </c>
      <c r="T463" s="190" t="s">
        <v>477</v>
      </c>
      <c r="U463" s="190" t="s">
        <v>222</v>
      </c>
      <c r="V463" s="190" t="s">
        <v>688</v>
      </c>
      <c r="W463" s="196">
        <v>1</v>
      </c>
      <c r="X463" s="190" t="s">
        <v>424</v>
      </c>
    </row>
    <row r="464" spans="2:24" hidden="1" x14ac:dyDescent="0.25">
      <c r="B464" s="693"/>
      <c r="C464" s="528"/>
      <c r="D464" s="245">
        <v>8</v>
      </c>
      <c r="E464" s="190" t="s">
        <v>486</v>
      </c>
      <c r="F464" s="314">
        <v>1156.6499999999999</v>
      </c>
      <c r="G464" s="190">
        <v>106.96</v>
      </c>
      <c r="H464" s="190">
        <v>106.96</v>
      </c>
      <c r="I464" s="198">
        <f t="shared" si="98"/>
        <v>1</v>
      </c>
      <c r="J464" s="190">
        <v>3.21</v>
      </c>
      <c r="K464" s="198">
        <f t="shared" si="99"/>
        <v>3.0011219147344802E-2</v>
      </c>
      <c r="L464" s="314">
        <v>410.16</v>
      </c>
      <c r="M464" s="198">
        <f t="shared" si="100"/>
        <v>1.0300112191473447</v>
      </c>
      <c r="N464" s="314">
        <v>1316.61</v>
      </c>
      <c r="O464" s="190">
        <v>0.39</v>
      </c>
      <c r="P464" s="197">
        <f t="shared" si="101"/>
        <v>3.6462228870605836E-3</v>
      </c>
      <c r="Q464" s="314">
        <f t="shared" si="102"/>
        <v>159.9624</v>
      </c>
      <c r="R464" s="190">
        <f t="shared" si="103"/>
        <v>2.8199999999999936</v>
      </c>
      <c r="S464" s="192">
        <f t="shared" si="104"/>
        <v>2.636499626028416E-2</v>
      </c>
      <c r="T464" s="190" t="s">
        <v>477</v>
      </c>
      <c r="U464" s="190" t="s">
        <v>714</v>
      </c>
      <c r="V464" s="190" t="s">
        <v>645</v>
      </c>
      <c r="W464" s="196">
        <v>1</v>
      </c>
      <c r="X464" s="190" t="s">
        <v>469</v>
      </c>
    </row>
    <row r="465" spans="2:24" hidden="1" x14ac:dyDescent="0.25">
      <c r="B465" s="693"/>
      <c r="C465" s="528"/>
      <c r="D465" s="245">
        <v>9</v>
      </c>
      <c r="E465" s="190" t="s">
        <v>470</v>
      </c>
      <c r="F465" s="314">
        <v>1134.99</v>
      </c>
      <c r="G465" s="190">
        <v>172.84</v>
      </c>
      <c r="H465" s="190">
        <v>172.84</v>
      </c>
      <c r="I465" s="198">
        <f t="shared" si="98"/>
        <v>1</v>
      </c>
      <c r="J465" s="190">
        <v>7.78</v>
      </c>
      <c r="K465" s="198">
        <f t="shared" si="99"/>
        <v>4.501272853506133E-2</v>
      </c>
      <c r="L465" s="314">
        <v>166.42</v>
      </c>
      <c r="M465" s="198">
        <f t="shared" si="100"/>
        <v>1.0450127285350614</v>
      </c>
      <c r="N465" s="314">
        <v>1294.75</v>
      </c>
      <c r="O465" s="190">
        <v>0.96</v>
      </c>
      <c r="P465" s="197">
        <f t="shared" si="101"/>
        <v>5.5542698449432999E-3</v>
      </c>
      <c r="Q465" s="314">
        <f t="shared" si="102"/>
        <v>159.76319999999998</v>
      </c>
      <c r="R465" s="190">
        <f t="shared" si="103"/>
        <v>6.8200000000000012</v>
      </c>
      <c r="S465" s="192">
        <f t="shared" si="104"/>
        <v>3.9458458690118034E-2</v>
      </c>
      <c r="T465" s="190" t="s">
        <v>477</v>
      </c>
      <c r="U465" s="190" t="s">
        <v>714</v>
      </c>
      <c r="V465" s="190" t="s">
        <v>491</v>
      </c>
      <c r="W465" s="196">
        <v>1</v>
      </c>
      <c r="X465" s="190" t="s">
        <v>433</v>
      </c>
    </row>
    <row r="466" spans="2:24" hidden="1" x14ac:dyDescent="0.25">
      <c r="B466" s="693"/>
      <c r="C466" s="528"/>
      <c r="D466" s="245">
        <v>10</v>
      </c>
      <c r="E466" s="190" t="s">
        <v>466</v>
      </c>
      <c r="F466" s="314">
        <v>1102.97</v>
      </c>
      <c r="G466" s="190">
        <v>124.11</v>
      </c>
      <c r="H466" s="190">
        <v>124.11</v>
      </c>
      <c r="I466" s="198">
        <f t="shared" si="98"/>
        <v>1</v>
      </c>
      <c r="J466" s="190">
        <v>6.21</v>
      </c>
      <c r="K466" s="198">
        <f t="shared" si="99"/>
        <v>5.0036258158085573E-2</v>
      </c>
      <c r="L466" s="314">
        <v>203.5</v>
      </c>
      <c r="M466" s="198">
        <f t="shared" si="100"/>
        <v>1.0500362581580855</v>
      </c>
      <c r="N466" s="314">
        <v>1263.74</v>
      </c>
      <c r="O466" s="190">
        <v>0.79</v>
      </c>
      <c r="P466" s="197">
        <f t="shared" si="101"/>
        <v>6.3653210861332691E-3</v>
      </c>
      <c r="Q466" s="314">
        <f t="shared" si="102"/>
        <v>160.76500000000001</v>
      </c>
      <c r="R466" s="190">
        <f t="shared" si="103"/>
        <v>5.4199999999999937</v>
      </c>
      <c r="S466" s="192">
        <f t="shared" si="104"/>
        <v>4.367093707195225E-2</v>
      </c>
      <c r="T466" s="190" t="s">
        <v>477</v>
      </c>
      <c r="U466" s="190" t="s">
        <v>714</v>
      </c>
      <c r="V466" s="190" t="s">
        <v>468</v>
      </c>
      <c r="W466" s="196">
        <v>1</v>
      </c>
      <c r="X466" s="190" t="s">
        <v>469</v>
      </c>
    </row>
    <row r="467" spans="2:24" hidden="1" x14ac:dyDescent="0.25">
      <c r="B467" s="692">
        <v>45916</v>
      </c>
      <c r="C467" s="528" t="str">
        <f t="shared" ref="C467" si="106">RIGHT(TEXT(B467,"aaa"),1)</f>
        <v>二</v>
      </c>
      <c r="D467" s="245">
        <v>1</v>
      </c>
      <c r="E467" s="190" t="s">
        <v>700</v>
      </c>
      <c r="F467" s="314">
        <v>3152.73</v>
      </c>
      <c r="G467" s="190">
        <v>125.72</v>
      </c>
      <c r="H467" s="190">
        <v>125.72</v>
      </c>
      <c r="I467" s="198">
        <f t="shared" si="98"/>
        <v>1</v>
      </c>
      <c r="J467" s="190">
        <v>7.92</v>
      </c>
      <c r="K467" s="198">
        <f t="shared" si="99"/>
        <v>6.2997136493795736E-2</v>
      </c>
      <c r="L467" s="314">
        <v>417.58</v>
      </c>
      <c r="M467" s="198">
        <f t="shared" si="100"/>
        <v>1.0629971364937956</v>
      </c>
      <c r="N467" s="314">
        <v>3307.23</v>
      </c>
      <c r="O467" s="190">
        <v>0.37</v>
      </c>
      <c r="P467" s="197">
        <f t="shared" si="101"/>
        <v>2.9430480432707604E-3</v>
      </c>
      <c r="Q467" s="314">
        <f t="shared" si="102"/>
        <v>154.50459999999998</v>
      </c>
      <c r="R467" s="190">
        <f t="shared" si="103"/>
        <v>7.5499999999999874</v>
      </c>
      <c r="S467" s="192">
        <f t="shared" si="104"/>
        <v>6.005408845052488E-2</v>
      </c>
      <c r="T467" s="190" t="s">
        <v>477</v>
      </c>
      <c r="U467" s="190" t="s">
        <v>714</v>
      </c>
      <c r="V467" s="190" t="s">
        <v>645</v>
      </c>
      <c r="W467" s="196">
        <v>1</v>
      </c>
      <c r="X467" s="190" t="s">
        <v>694</v>
      </c>
    </row>
    <row r="468" spans="2:24" hidden="1" x14ac:dyDescent="0.25">
      <c r="B468" s="693"/>
      <c r="C468" s="528"/>
      <c r="D468" s="245">
        <v>2</v>
      </c>
      <c r="E468" s="190" t="s">
        <v>544</v>
      </c>
      <c r="F468" s="314">
        <v>2868.16</v>
      </c>
      <c r="G468" s="190">
        <v>340.42</v>
      </c>
      <c r="H468" s="190">
        <v>340.42</v>
      </c>
      <c r="I468" s="198">
        <f t="shared" si="98"/>
        <v>1</v>
      </c>
      <c r="J468" s="190">
        <v>19.3</v>
      </c>
      <c r="K468" s="198">
        <f t="shared" si="99"/>
        <v>5.6694671288408438E-2</v>
      </c>
      <c r="L468" s="314">
        <v>156.72999999999999</v>
      </c>
      <c r="M468" s="198">
        <f t="shared" si="100"/>
        <v>1.0566946712884084</v>
      </c>
      <c r="N468" s="314">
        <v>3024.89</v>
      </c>
      <c r="O468" s="190">
        <v>1</v>
      </c>
      <c r="P468" s="197">
        <f t="shared" si="101"/>
        <v>2.9375477351506959E-3</v>
      </c>
      <c r="Q468" s="314">
        <f t="shared" si="102"/>
        <v>156.72999999999999</v>
      </c>
      <c r="R468" s="190">
        <f t="shared" si="103"/>
        <v>18.300000000000011</v>
      </c>
      <c r="S468" s="192">
        <f t="shared" si="104"/>
        <v>5.375712355325777E-2</v>
      </c>
      <c r="T468" s="190" t="s">
        <v>477</v>
      </c>
      <c r="U468" s="190" t="s">
        <v>714</v>
      </c>
      <c r="V468" s="190" t="s">
        <v>468</v>
      </c>
      <c r="W468" s="196">
        <v>1</v>
      </c>
      <c r="X468" s="190" t="s">
        <v>469</v>
      </c>
    </row>
    <row r="469" spans="2:24" hidden="1" x14ac:dyDescent="0.25">
      <c r="B469" s="693"/>
      <c r="C469" s="528"/>
      <c r="D469" s="245">
        <v>3</v>
      </c>
      <c r="E469" s="190" t="s">
        <v>515</v>
      </c>
      <c r="F469" s="314">
        <v>2648.15</v>
      </c>
      <c r="G469" s="190">
        <v>369.56</v>
      </c>
      <c r="H469" s="190">
        <v>369.56</v>
      </c>
      <c r="I469" s="198">
        <f t="shared" si="98"/>
        <v>1</v>
      </c>
      <c r="J469" s="190">
        <v>20.95</v>
      </c>
      <c r="K469" s="198">
        <f t="shared" si="99"/>
        <v>5.6689035609914493E-2</v>
      </c>
      <c r="L469" s="314">
        <v>133.88</v>
      </c>
      <c r="M469" s="198">
        <f t="shared" si="100"/>
        <v>1.0566890356099146</v>
      </c>
      <c r="N469" s="314">
        <v>2804.79</v>
      </c>
      <c r="O469" s="190">
        <v>1.17</v>
      </c>
      <c r="P469" s="197">
        <f t="shared" si="101"/>
        <v>3.1659270483818591E-3</v>
      </c>
      <c r="Q469" s="314">
        <f t="shared" si="102"/>
        <v>156.63959999999997</v>
      </c>
      <c r="R469" s="190">
        <f t="shared" si="103"/>
        <v>19.779999999999987</v>
      </c>
      <c r="S469" s="192">
        <f t="shared" si="104"/>
        <v>5.3523108561532598E-2</v>
      </c>
      <c r="T469" s="190" t="s">
        <v>477</v>
      </c>
      <c r="U469" s="190" t="s">
        <v>714</v>
      </c>
      <c r="V469" s="190" t="s">
        <v>645</v>
      </c>
      <c r="W469" s="196">
        <v>1</v>
      </c>
      <c r="X469" s="190" t="s">
        <v>413</v>
      </c>
    </row>
    <row r="470" spans="2:24" hidden="1" x14ac:dyDescent="0.25">
      <c r="B470" s="693"/>
      <c r="C470" s="528"/>
      <c r="D470" s="245">
        <v>4</v>
      </c>
      <c r="E470" s="190" t="s">
        <v>690</v>
      </c>
      <c r="F470" s="314">
        <v>2041.5400000000002</v>
      </c>
      <c r="G470" s="190">
        <v>111.18</v>
      </c>
      <c r="H470" s="190">
        <v>111.18</v>
      </c>
      <c r="I470" s="198">
        <f t="shared" si="98"/>
        <v>1</v>
      </c>
      <c r="J470" s="190">
        <v>7.01</v>
      </c>
      <c r="K470" s="198">
        <f t="shared" si="99"/>
        <v>6.3050908436769193E-2</v>
      </c>
      <c r="L470" s="314">
        <v>313.60000000000002</v>
      </c>
      <c r="M470" s="198">
        <f t="shared" si="100"/>
        <v>1.0630509084367692</v>
      </c>
      <c r="N470" s="314">
        <v>2198.34</v>
      </c>
      <c r="O470" s="190">
        <v>0.5</v>
      </c>
      <c r="P470" s="197">
        <f t="shared" si="101"/>
        <v>4.4972117287281881E-3</v>
      </c>
      <c r="Q470" s="314">
        <f t="shared" si="102"/>
        <v>156.80000000000001</v>
      </c>
      <c r="R470" s="190">
        <f t="shared" si="103"/>
        <v>6.5100000000000051</v>
      </c>
      <c r="S470" s="192">
        <f t="shared" si="104"/>
        <v>5.8553696708041059E-2</v>
      </c>
      <c r="T470" s="190" t="s">
        <v>477</v>
      </c>
      <c r="U470" s="190" t="s">
        <v>714</v>
      </c>
      <c r="V470" s="190" t="s">
        <v>468</v>
      </c>
      <c r="W470" s="196">
        <v>1</v>
      </c>
      <c r="X470" s="190" t="s">
        <v>469</v>
      </c>
    </row>
    <row r="471" spans="2:24" hidden="1" x14ac:dyDescent="0.25">
      <c r="B471" s="693"/>
      <c r="C471" s="528"/>
      <c r="D471" s="245">
        <v>5</v>
      </c>
      <c r="E471" s="190" t="s">
        <v>559</v>
      </c>
      <c r="F471" s="314">
        <v>1922.94</v>
      </c>
      <c r="G471" s="190">
        <v>242.91</v>
      </c>
      <c r="H471" s="190">
        <v>242.91</v>
      </c>
      <c r="I471" s="198">
        <f t="shared" si="98"/>
        <v>1</v>
      </c>
      <c r="J471" s="190">
        <v>10.71</v>
      </c>
      <c r="K471" s="198">
        <f t="shared" si="99"/>
        <v>4.4090403853278996E-2</v>
      </c>
      <c r="L471" s="314">
        <v>194.04</v>
      </c>
      <c r="M471" s="198">
        <f t="shared" si="100"/>
        <v>1.044090403853279</v>
      </c>
      <c r="N471" s="314">
        <v>2078.17</v>
      </c>
      <c r="O471" s="190">
        <v>0.8</v>
      </c>
      <c r="P471" s="197">
        <f t="shared" si="101"/>
        <v>3.2934008480507188E-3</v>
      </c>
      <c r="Q471" s="314">
        <f t="shared" si="102"/>
        <v>155.232</v>
      </c>
      <c r="R471" s="190">
        <f t="shared" si="103"/>
        <v>9.9100000000000072</v>
      </c>
      <c r="S471" s="192">
        <f t="shared" si="104"/>
        <v>4.0797003005228302E-2</v>
      </c>
      <c r="T471" s="190" t="s">
        <v>477</v>
      </c>
      <c r="U471" s="190" t="s">
        <v>714</v>
      </c>
      <c r="V471" s="190" t="s">
        <v>491</v>
      </c>
      <c r="W471" s="196">
        <v>1</v>
      </c>
      <c r="X471" s="190" t="s">
        <v>435</v>
      </c>
    </row>
    <row r="472" spans="2:24" hidden="1" x14ac:dyDescent="0.25">
      <c r="B472" s="693"/>
      <c r="C472" s="528"/>
      <c r="D472" s="245">
        <v>6</v>
      </c>
      <c r="E472" s="190" t="s">
        <v>492</v>
      </c>
      <c r="F472" s="314">
        <v>1868.34</v>
      </c>
      <c r="G472" s="190">
        <v>227.74</v>
      </c>
      <c r="H472" s="190">
        <v>227.74</v>
      </c>
      <c r="I472" s="198">
        <f t="shared" si="98"/>
        <v>1</v>
      </c>
      <c r="J472" s="190">
        <v>12.92</v>
      </c>
      <c r="K472" s="198">
        <f t="shared" si="99"/>
        <v>5.673136032317555E-2</v>
      </c>
      <c r="L472" s="314">
        <v>156.74</v>
      </c>
      <c r="M472" s="198">
        <f t="shared" si="100"/>
        <v>1.0567313603231754</v>
      </c>
      <c r="N472" s="314">
        <v>2025.08</v>
      </c>
      <c r="O472" s="190">
        <v>1</v>
      </c>
      <c r="P472" s="197">
        <f t="shared" si="101"/>
        <v>4.3909721612364972E-3</v>
      </c>
      <c r="Q472" s="314">
        <f t="shared" si="102"/>
        <v>156.74</v>
      </c>
      <c r="R472" s="190">
        <f t="shared" si="103"/>
        <v>11.919999999999987</v>
      </c>
      <c r="S472" s="192">
        <f t="shared" si="104"/>
        <v>5.2340388161938999E-2</v>
      </c>
      <c r="T472" s="190" t="s">
        <v>477</v>
      </c>
      <c r="U472" s="190" t="s">
        <v>714</v>
      </c>
      <c r="V472" s="190" t="s">
        <v>468</v>
      </c>
      <c r="W472" s="196">
        <v>1</v>
      </c>
      <c r="X472" s="190" t="s">
        <v>469</v>
      </c>
    </row>
    <row r="473" spans="2:24" hidden="1" x14ac:dyDescent="0.25">
      <c r="B473" s="693"/>
      <c r="C473" s="528"/>
      <c r="D473" s="245">
        <v>7</v>
      </c>
      <c r="E473" s="190" t="s">
        <v>465</v>
      </c>
      <c r="F473" s="314">
        <v>1823.72</v>
      </c>
      <c r="G473" s="190">
        <v>38.51</v>
      </c>
      <c r="H473" s="190">
        <v>38.51</v>
      </c>
      <c r="I473" s="198">
        <f t="shared" si="98"/>
        <v>1</v>
      </c>
      <c r="J473" s="190">
        <v>2.4300000000000002</v>
      </c>
      <c r="K473" s="198">
        <f t="shared" si="99"/>
        <v>6.3100493378343295E-2</v>
      </c>
      <c r="L473" s="314">
        <v>814.16</v>
      </c>
      <c r="M473" s="198">
        <f t="shared" si="100"/>
        <v>1.0631004933783432</v>
      </c>
      <c r="N473" s="314">
        <v>1978.41</v>
      </c>
      <c r="O473" s="190">
        <v>0.19</v>
      </c>
      <c r="P473" s="197">
        <f t="shared" si="101"/>
        <v>4.9337834328745779E-3</v>
      </c>
      <c r="Q473" s="314">
        <f t="shared" si="102"/>
        <v>154.69039999999998</v>
      </c>
      <c r="R473" s="190">
        <f t="shared" si="103"/>
        <v>2.2399999999999998</v>
      </c>
      <c r="S473" s="192">
        <f t="shared" si="104"/>
        <v>5.8166709945468707E-2</v>
      </c>
      <c r="T473" s="190" t="s">
        <v>477</v>
      </c>
      <c r="U473" s="190" t="s">
        <v>222</v>
      </c>
      <c r="V473" s="190" t="s">
        <v>688</v>
      </c>
      <c r="W473" s="196">
        <v>1</v>
      </c>
      <c r="X473" s="190" t="s">
        <v>414</v>
      </c>
    </row>
    <row r="474" spans="2:24" hidden="1" x14ac:dyDescent="0.25">
      <c r="B474" s="693"/>
      <c r="C474" s="528"/>
      <c r="D474" s="245">
        <v>8</v>
      </c>
      <c r="E474" s="190" t="s">
        <v>481</v>
      </c>
      <c r="F474" s="314">
        <v>1493.4099999999999</v>
      </c>
      <c r="G474" s="190">
        <v>352</v>
      </c>
      <c r="H474" s="190">
        <v>352</v>
      </c>
      <c r="I474" s="198">
        <f t="shared" si="98"/>
        <v>1</v>
      </c>
      <c r="J474" s="190">
        <v>15.52</v>
      </c>
      <c r="K474" s="198">
        <f t="shared" si="99"/>
        <v>4.409090909090909E-2</v>
      </c>
      <c r="L474" s="314">
        <v>111.2</v>
      </c>
      <c r="M474" s="198">
        <f t="shared" si="100"/>
        <v>1.044090909090909</v>
      </c>
      <c r="N474" s="314">
        <v>1725.82</v>
      </c>
      <c r="O474" s="190">
        <v>2.09</v>
      </c>
      <c r="P474" s="197">
        <f t="shared" si="101"/>
        <v>5.9374999999999992E-3</v>
      </c>
      <c r="Q474" s="314">
        <f t="shared" si="102"/>
        <v>232.40799999999999</v>
      </c>
      <c r="R474" s="190">
        <f t="shared" si="103"/>
        <v>13.429999999999982</v>
      </c>
      <c r="S474" s="192">
        <f t="shared" si="104"/>
        <v>3.8153409090909036E-2</v>
      </c>
      <c r="T474" s="190" t="s">
        <v>477</v>
      </c>
      <c r="U474" s="190" t="s">
        <v>714</v>
      </c>
      <c r="V474" s="190" t="s">
        <v>491</v>
      </c>
      <c r="W474" s="196">
        <v>1</v>
      </c>
      <c r="X474" s="190" t="s">
        <v>429</v>
      </c>
    </row>
    <row r="475" spans="2:24" hidden="1" x14ac:dyDescent="0.25">
      <c r="B475" s="693"/>
      <c r="C475" s="528"/>
      <c r="D475" s="245">
        <v>9</v>
      </c>
      <c r="E475" s="190" t="s">
        <v>486</v>
      </c>
      <c r="F475" s="314">
        <v>1447.87</v>
      </c>
      <c r="G475" s="190">
        <v>103.26</v>
      </c>
      <c r="H475" s="190">
        <v>103.26</v>
      </c>
      <c r="I475" s="198">
        <f t="shared" si="98"/>
        <v>1</v>
      </c>
      <c r="J475" s="190">
        <v>3.91</v>
      </c>
      <c r="K475" s="198">
        <f t="shared" si="99"/>
        <v>3.7865582025953901E-2</v>
      </c>
      <c r="L475" s="314">
        <v>410.16</v>
      </c>
      <c r="M475" s="198">
        <f t="shared" si="100"/>
        <v>1.0378655820259539</v>
      </c>
      <c r="N475" s="314">
        <v>1603.73</v>
      </c>
      <c r="O475" s="190">
        <v>0.38</v>
      </c>
      <c r="P475" s="197">
        <f t="shared" si="101"/>
        <v>3.6800309897346501E-3</v>
      </c>
      <c r="Q475" s="314">
        <f t="shared" si="102"/>
        <v>155.86080000000001</v>
      </c>
      <c r="R475" s="190">
        <f t="shared" si="103"/>
        <v>3.5299999999999967</v>
      </c>
      <c r="S475" s="192">
        <f t="shared" si="104"/>
        <v>3.4185551036219217E-2</v>
      </c>
      <c r="T475" s="190" t="s">
        <v>477</v>
      </c>
      <c r="U475" s="190" t="s">
        <v>714</v>
      </c>
      <c r="V475" s="190" t="s">
        <v>645</v>
      </c>
      <c r="W475" s="196">
        <v>1</v>
      </c>
      <c r="X475" s="190" t="s">
        <v>469</v>
      </c>
    </row>
    <row r="476" spans="2:24" hidden="1" x14ac:dyDescent="0.25">
      <c r="B476" s="693"/>
      <c r="C476" s="528"/>
      <c r="D476" s="245">
        <v>10</v>
      </c>
      <c r="E476" s="190" t="s">
        <v>496</v>
      </c>
      <c r="F476" s="314">
        <v>1371.96</v>
      </c>
      <c r="G476" s="190">
        <v>95.28</v>
      </c>
      <c r="H476" s="190">
        <v>95.28</v>
      </c>
      <c r="I476" s="198">
        <f t="shared" si="98"/>
        <v>1</v>
      </c>
      <c r="J476" s="190">
        <v>4.8</v>
      </c>
      <c r="K476" s="198">
        <f t="shared" si="99"/>
        <v>5.037783375314861E-2</v>
      </c>
      <c r="L476" s="314">
        <v>318.32</v>
      </c>
      <c r="M476" s="198">
        <f t="shared" si="100"/>
        <v>1.0503778337531486</v>
      </c>
      <c r="N476" s="314">
        <v>1527.94</v>
      </c>
      <c r="O476" s="190">
        <v>0.49</v>
      </c>
      <c r="P476" s="197">
        <f t="shared" si="101"/>
        <v>5.142737195633921E-3</v>
      </c>
      <c r="Q476" s="314">
        <f t="shared" si="102"/>
        <v>155.9768</v>
      </c>
      <c r="R476" s="190">
        <f t="shared" si="103"/>
        <v>4.3099999999999969</v>
      </c>
      <c r="S476" s="192">
        <f t="shared" si="104"/>
        <v>4.5235096557514662E-2</v>
      </c>
      <c r="T476" s="190" t="s">
        <v>477</v>
      </c>
      <c r="U476" s="190" t="s">
        <v>222</v>
      </c>
      <c r="V476" s="190" t="s">
        <v>688</v>
      </c>
      <c r="W476" s="196">
        <v>1</v>
      </c>
      <c r="X476" s="190" t="s">
        <v>424</v>
      </c>
    </row>
    <row r="477" spans="2:24" hidden="1" x14ac:dyDescent="0.25">
      <c r="B477" s="692">
        <v>45917</v>
      </c>
      <c r="C477" s="528" t="str">
        <f t="shared" ref="C477" si="107">RIGHT(TEXT(B477,"aaa"),1)</f>
        <v>三</v>
      </c>
      <c r="D477" s="245">
        <v>1</v>
      </c>
      <c r="E477" s="190" t="s">
        <v>544</v>
      </c>
      <c r="F477" s="314">
        <v>2725.54</v>
      </c>
      <c r="G477" s="190">
        <v>340.71</v>
      </c>
      <c r="H477" s="190">
        <v>347</v>
      </c>
      <c r="I477" s="198">
        <f t="shared" si="98"/>
        <v>1.0184614481523877</v>
      </c>
      <c r="J477" s="190">
        <v>11.65</v>
      </c>
      <c r="K477" s="198">
        <f t="shared" si="99"/>
        <v>3.4193302221830889E-2</v>
      </c>
      <c r="L477" s="314">
        <v>156.72999999999999</v>
      </c>
      <c r="M477" s="198">
        <f t="shared" si="100"/>
        <v>1.0526547503742185</v>
      </c>
      <c r="N477" s="314">
        <v>2811.74</v>
      </c>
      <c r="O477" s="190">
        <v>0.55000000000000004</v>
      </c>
      <c r="P477" s="197">
        <f t="shared" si="101"/>
        <v>1.6142760705585397E-3</v>
      </c>
      <c r="Q477" s="314">
        <f t="shared" si="102"/>
        <v>86.201499999999996</v>
      </c>
      <c r="R477" s="190">
        <f t="shared" si="103"/>
        <v>17.389999999999997</v>
      </c>
      <c r="S477" s="192">
        <f t="shared" si="104"/>
        <v>5.1040474303659995E-2</v>
      </c>
      <c r="T477" s="190" t="s">
        <v>477</v>
      </c>
      <c r="U477" s="190" t="s">
        <v>714</v>
      </c>
      <c r="V477" s="190" t="s">
        <v>468</v>
      </c>
      <c r="W477" s="196">
        <v>1</v>
      </c>
      <c r="X477" s="190" t="s">
        <v>469</v>
      </c>
    </row>
    <row r="478" spans="2:24" hidden="1" x14ac:dyDescent="0.25">
      <c r="B478" s="693"/>
      <c r="C478" s="528"/>
      <c r="D478" s="245">
        <v>2</v>
      </c>
      <c r="E478" s="190" t="s">
        <v>691</v>
      </c>
      <c r="F478" s="314">
        <v>1775</v>
      </c>
      <c r="G478" s="190">
        <v>10065</v>
      </c>
      <c r="H478" s="190">
        <v>10065</v>
      </c>
      <c r="I478" s="198">
        <f t="shared" si="98"/>
        <v>1</v>
      </c>
      <c r="J478" s="190">
        <v>100</v>
      </c>
      <c r="K478" s="198">
        <f t="shared" si="99"/>
        <v>9.9354197714853452E-3</v>
      </c>
      <c r="L478" s="314">
        <v>17.75</v>
      </c>
      <c r="M478" s="198">
        <f t="shared" si="100"/>
        <v>1.0099354197714854</v>
      </c>
      <c r="N478" s="314">
        <v>1775</v>
      </c>
      <c r="O478" s="190">
        <v>0</v>
      </c>
      <c r="P478" s="197">
        <f t="shared" si="101"/>
        <v>0</v>
      </c>
      <c r="Q478" s="314">
        <f t="shared" si="102"/>
        <v>0</v>
      </c>
      <c r="R478" s="190">
        <f t="shared" si="103"/>
        <v>100</v>
      </c>
      <c r="S478" s="192">
        <f t="shared" si="104"/>
        <v>9.9354197714853452E-3</v>
      </c>
      <c r="T478" s="190" t="s">
        <v>467</v>
      </c>
      <c r="U478" s="190" t="s">
        <v>221</v>
      </c>
      <c r="V478" s="190" t="s">
        <v>703</v>
      </c>
      <c r="W478" s="196">
        <v>1</v>
      </c>
      <c r="X478" s="190" t="s">
        <v>432</v>
      </c>
    </row>
    <row r="479" spans="2:24" hidden="1" x14ac:dyDescent="0.25">
      <c r="B479" s="693"/>
      <c r="C479" s="528"/>
      <c r="D479" s="245">
        <v>3</v>
      </c>
      <c r="E479" s="190" t="s">
        <v>700</v>
      </c>
      <c r="F479" s="314">
        <v>1712.07</v>
      </c>
      <c r="G479" s="190">
        <v>113.16</v>
      </c>
      <c r="H479" s="190">
        <v>113.16</v>
      </c>
      <c r="I479" s="198">
        <f t="shared" si="98"/>
        <v>1</v>
      </c>
      <c r="J479" s="190">
        <v>4.3</v>
      </c>
      <c r="K479" s="198">
        <f t="shared" si="99"/>
        <v>3.7999293036408623E-2</v>
      </c>
      <c r="L479" s="314">
        <v>417.58</v>
      </c>
      <c r="M479" s="198">
        <f t="shared" si="100"/>
        <v>1.0379992930364086</v>
      </c>
      <c r="N479" s="314">
        <v>1795.59</v>
      </c>
      <c r="O479" s="190">
        <v>0.2</v>
      </c>
      <c r="P479" s="197">
        <f t="shared" si="101"/>
        <v>1.7674089784376107E-3</v>
      </c>
      <c r="Q479" s="314">
        <f t="shared" si="102"/>
        <v>83.516000000000005</v>
      </c>
      <c r="R479" s="190">
        <f t="shared" si="103"/>
        <v>4.099999999999997</v>
      </c>
      <c r="S479" s="192">
        <f t="shared" si="104"/>
        <v>3.6231884057970988E-2</v>
      </c>
      <c r="T479" s="190" t="s">
        <v>477</v>
      </c>
      <c r="U479" s="190" t="s">
        <v>714</v>
      </c>
      <c r="V479" s="190" t="s">
        <v>645</v>
      </c>
      <c r="W479" s="196">
        <v>1</v>
      </c>
      <c r="X479" s="190" t="s">
        <v>694</v>
      </c>
    </row>
    <row r="480" spans="2:24" hidden="1" x14ac:dyDescent="0.25">
      <c r="B480" s="693"/>
      <c r="C480" s="528"/>
      <c r="D480" s="245">
        <v>4</v>
      </c>
      <c r="E480" s="190" t="s">
        <v>559</v>
      </c>
      <c r="F480" s="314">
        <v>1660.99</v>
      </c>
      <c r="G480" s="190">
        <v>231.57</v>
      </c>
      <c r="H480" s="190">
        <v>231.57</v>
      </c>
      <c r="I480" s="198">
        <f t="shared" si="98"/>
        <v>1</v>
      </c>
      <c r="J480" s="190">
        <v>17.16</v>
      </c>
      <c r="K480" s="198">
        <f t="shared" si="99"/>
        <v>7.4102863065163879E-2</v>
      </c>
      <c r="L480" s="314">
        <v>194.04</v>
      </c>
      <c r="M480" s="198">
        <f t="shared" si="100"/>
        <v>1.0741028630651639</v>
      </c>
      <c r="N480" s="314">
        <v>3329.73</v>
      </c>
      <c r="O480" s="190">
        <v>8.6</v>
      </c>
      <c r="P480" s="197">
        <f t="shared" si="101"/>
        <v>3.713779850585136E-2</v>
      </c>
      <c r="Q480" s="314">
        <f t="shared" si="102"/>
        <v>1668.7439999999999</v>
      </c>
      <c r="R480" s="190">
        <f t="shared" si="103"/>
        <v>8.5599999999999969</v>
      </c>
      <c r="S480" s="192">
        <f t="shared" si="104"/>
        <v>3.6965064559312505E-2</v>
      </c>
      <c r="T480" s="190" t="s">
        <v>477</v>
      </c>
      <c r="U480" s="190" t="s">
        <v>714</v>
      </c>
      <c r="V480" s="190" t="s">
        <v>491</v>
      </c>
      <c r="W480" s="196">
        <v>1</v>
      </c>
      <c r="X480" s="190" t="s">
        <v>435</v>
      </c>
    </row>
    <row r="481" spans="2:24" hidden="1" x14ac:dyDescent="0.25">
      <c r="B481" s="693"/>
      <c r="C481" s="528"/>
      <c r="D481" s="245">
        <v>5</v>
      </c>
      <c r="E481" s="190" t="s">
        <v>690</v>
      </c>
      <c r="F481" s="314">
        <v>1583.6799999999998</v>
      </c>
      <c r="G481" s="190">
        <v>113.8</v>
      </c>
      <c r="H481" s="190">
        <v>114.8</v>
      </c>
      <c r="I481" s="198">
        <f t="shared" si="98"/>
        <v>1.0087873462214412</v>
      </c>
      <c r="J481" s="190">
        <v>4.32</v>
      </c>
      <c r="K481" s="198">
        <f t="shared" si="99"/>
        <v>3.7961335676625664E-2</v>
      </c>
      <c r="L481" s="314">
        <v>313.60000000000002</v>
      </c>
      <c r="M481" s="198">
        <f t="shared" si="100"/>
        <v>1.0467486818980669</v>
      </c>
      <c r="N481" s="314">
        <v>1668.35</v>
      </c>
      <c r="O481" s="190">
        <v>0.27</v>
      </c>
      <c r="P481" s="197">
        <f t="shared" si="101"/>
        <v>2.372583479789104E-3</v>
      </c>
      <c r="Q481" s="314">
        <f t="shared" si="102"/>
        <v>84.672000000000011</v>
      </c>
      <c r="R481" s="190">
        <f t="shared" si="103"/>
        <v>5.0500000000000078</v>
      </c>
      <c r="S481" s="192">
        <f t="shared" si="104"/>
        <v>4.4376098418277748E-2</v>
      </c>
      <c r="T481" s="190" t="s">
        <v>477</v>
      </c>
      <c r="U481" s="190" t="s">
        <v>714</v>
      </c>
      <c r="V481" s="190" t="s">
        <v>468</v>
      </c>
      <c r="W481" s="196">
        <v>1</v>
      </c>
      <c r="X481" s="190" t="s">
        <v>469</v>
      </c>
    </row>
    <row r="482" spans="2:24" hidden="1" x14ac:dyDescent="0.25">
      <c r="B482" s="693"/>
      <c r="C482" s="528"/>
      <c r="D482" s="245">
        <v>6</v>
      </c>
      <c r="E482" s="190" t="s">
        <v>515</v>
      </c>
      <c r="F482" s="314">
        <v>1486.07</v>
      </c>
      <c r="G482" s="190">
        <v>343.2</v>
      </c>
      <c r="H482" s="190">
        <v>343.2</v>
      </c>
      <c r="I482" s="198">
        <f t="shared" si="98"/>
        <v>1</v>
      </c>
      <c r="J482" s="190">
        <v>11.74</v>
      </c>
      <c r="K482" s="198">
        <f t="shared" si="99"/>
        <v>3.4207459207459212E-2</v>
      </c>
      <c r="L482" s="314">
        <v>133.88</v>
      </c>
      <c r="M482" s="198">
        <f t="shared" si="100"/>
        <v>1.0342074592074593</v>
      </c>
      <c r="N482" s="314">
        <v>1571.75</v>
      </c>
      <c r="O482" s="190">
        <v>0.64</v>
      </c>
      <c r="P482" s="197">
        <f t="shared" si="101"/>
        <v>1.8648018648018648E-3</v>
      </c>
      <c r="Q482" s="314">
        <f t="shared" si="102"/>
        <v>85.683199999999999</v>
      </c>
      <c r="R482" s="190">
        <f t="shared" si="103"/>
        <v>11.100000000000009</v>
      </c>
      <c r="S482" s="192">
        <f t="shared" si="104"/>
        <v>3.2342657342657372E-2</v>
      </c>
      <c r="T482" s="190" t="s">
        <v>477</v>
      </c>
      <c r="U482" s="190" t="s">
        <v>714</v>
      </c>
      <c r="V482" s="190" t="s">
        <v>645</v>
      </c>
      <c r="W482" s="196">
        <v>1</v>
      </c>
      <c r="X482" s="190" t="s">
        <v>413</v>
      </c>
    </row>
    <row r="483" spans="2:24" hidden="1" x14ac:dyDescent="0.25">
      <c r="B483" s="693"/>
      <c r="C483" s="528"/>
      <c r="D483" s="245">
        <v>7</v>
      </c>
      <c r="E483" s="190" t="s">
        <v>560</v>
      </c>
      <c r="F483" s="314">
        <v>1378.46</v>
      </c>
      <c r="G483" s="190">
        <v>631.96</v>
      </c>
      <c r="H483" s="190">
        <v>631.96</v>
      </c>
      <c r="I483" s="198">
        <f t="shared" si="98"/>
        <v>1</v>
      </c>
      <c r="J483" s="190">
        <v>24.02</v>
      </c>
      <c r="K483" s="198">
        <f t="shared" si="99"/>
        <v>3.8008734730046199E-2</v>
      </c>
      <c r="L483" s="314">
        <v>60.94</v>
      </c>
      <c r="M483" s="198">
        <f t="shared" si="100"/>
        <v>1.0380087347300462</v>
      </c>
      <c r="N483" s="314">
        <v>1463.78</v>
      </c>
      <c r="O483" s="190">
        <v>1.4</v>
      </c>
      <c r="P483" s="197">
        <f t="shared" si="101"/>
        <v>2.215330084182543E-3</v>
      </c>
      <c r="Q483" s="314">
        <f t="shared" si="102"/>
        <v>85.315999999999988</v>
      </c>
      <c r="R483" s="190">
        <f t="shared" si="103"/>
        <v>22.619999999999983</v>
      </c>
      <c r="S483" s="192">
        <f t="shared" si="104"/>
        <v>3.5793404645863634E-2</v>
      </c>
      <c r="T483" s="190" t="s">
        <v>477</v>
      </c>
      <c r="U483" s="190" t="s">
        <v>714</v>
      </c>
      <c r="V483" s="190" t="s">
        <v>645</v>
      </c>
      <c r="W483" s="196">
        <v>1</v>
      </c>
      <c r="X483" s="190" t="s">
        <v>424</v>
      </c>
    </row>
    <row r="484" spans="2:24" hidden="1" x14ac:dyDescent="0.25">
      <c r="B484" s="693"/>
      <c r="C484" s="528"/>
      <c r="D484" s="245">
        <v>8</v>
      </c>
      <c r="E484" s="190" t="s">
        <v>668</v>
      </c>
      <c r="F484" s="314">
        <v>1337.76</v>
      </c>
      <c r="G484" s="190">
        <v>486.88</v>
      </c>
      <c r="H484" s="190">
        <v>486.88</v>
      </c>
      <c r="I484" s="198">
        <f t="shared" si="98"/>
        <v>1</v>
      </c>
      <c r="J484" s="190">
        <v>16.649999999999999</v>
      </c>
      <c r="K484" s="198">
        <f t="shared" si="99"/>
        <v>3.419733815313835E-2</v>
      </c>
      <c r="L484" s="314">
        <v>85.48</v>
      </c>
      <c r="M484" s="198">
        <f t="shared" si="100"/>
        <v>1.0341973381531384</v>
      </c>
      <c r="N484" s="314">
        <v>1423.24</v>
      </c>
      <c r="O484" s="190">
        <v>1</v>
      </c>
      <c r="P484" s="197">
        <f t="shared" si="101"/>
        <v>2.0538941833716726E-3</v>
      </c>
      <c r="Q484" s="314">
        <f t="shared" si="102"/>
        <v>85.48</v>
      </c>
      <c r="R484" s="190">
        <f t="shared" si="103"/>
        <v>15.649999999999977</v>
      </c>
      <c r="S484" s="192">
        <f t="shared" si="104"/>
        <v>3.2143443969766629E-2</v>
      </c>
      <c r="T484" s="190" t="s">
        <v>477</v>
      </c>
      <c r="U484" s="190" t="s">
        <v>714</v>
      </c>
      <c r="V484" s="190" t="s">
        <v>645</v>
      </c>
      <c r="W484" s="196">
        <v>1</v>
      </c>
      <c r="X484" s="190" t="s">
        <v>425</v>
      </c>
    </row>
    <row r="485" spans="2:24" hidden="1" x14ac:dyDescent="0.25">
      <c r="B485" s="693"/>
      <c r="C485" s="528"/>
      <c r="D485" s="245">
        <v>9</v>
      </c>
      <c r="E485" s="190" t="s">
        <v>667</v>
      </c>
      <c r="F485" s="314">
        <v>1249.29</v>
      </c>
      <c r="G485" s="190">
        <v>557.07000000000005</v>
      </c>
      <c r="H485" s="190">
        <v>557.07000000000005</v>
      </c>
      <c r="I485" s="198">
        <f t="shared" si="98"/>
        <v>1</v>
      </c>
      <c r="J485" s="190">
        <v>16.940000000000001</v>
      </c>
      <c r="K485" s="198">
        <f t="shared" si="99"/>
        <v>3.0409104780368713E-2</v>
      </c>
      <c r="L485" s="314">
        <v>78.77</v>
      </c>
      <c r="M485" s="198">
        <f t="shared" si="100"/>
        <v>1.0304091047803687</v>
      </c>
      <c r="N485" s="314">
        <v>1334.36</v>
      </c>
      <c r="O485" s="190">
        <v>1.08</v>
      </c>
      <c r="P485" s="197">
        <f t="shared" si="101"/>
        <v>1.9387150627389734E-3</v>
      </c>
      <c r="Q485" s="314">
        <f t="shared" si="102"/>
        <v>85.071600000000004</v>
      </c>
      <c r="R485" s="190">
        <f t="shared" si="103"/>
        <v>15.860000000000054</v>
      </c>
      <c r="S485" s="192">
        <f t="shared" si="104"/>
        <v>2.8470389717629836E-2</v>
      </c>
      <c r="T485" s="190" t="s">
        <v>477</v>
      </c>
      <c r="U485" s="190" t="s">
        <v>714</v>
      </c>
      <c r="V485" s="190" t="s">
        <v>531</v>
      </c>
      <c r="W485" s="196">
        <v>1</v>
      </c>
      <c r="X485" s="190" t="s">
        <v>421</v>
      </c>
    </row>
    <row r="486" spans="2:24" hidden="1" x14ac:dyDescent="0.25">
      <c r="B486" s="693"/>
      <c r="C486" s="528"/>
      <c r="D486" s="245">
        <v>10</v>
      </c>
      <c r="E486" s="190" t="s">
        <v>666</v>
      </c>
      <c r="F486" s="314">
        <v>1156.24</v>
      </c>
      <c r="G486" s="190">
        <v>475.2</v>
      </c>
      <c r="H486" s="190">
        <v>475.2</v>
      </c>
      <c r="I486" s="198">
        <f t="shared" si="98"/>
        <v>1</v>
      </c>
      <c r="J486" s="190">
        <v>16.25</v>
      </c>
      <c r="K486" s="198">
        <f t="shared" si="99"/>
        <v>3.4196127946127947E-2</v>
      </c>
      <c r="L486" s="314">
        <v>76.42</v>
      </c>
      <c r="M486" s="198">
        <f t="shared" si="100"/>
        <v>1.034196127946128</v>
      </c>
      <c r="N486" s="314">
        <v>1241.83</v>
      </c>
      <c r="O486" s="190">
        <v>1.1200000000000001</v>
      </c>
      <c r="P486" s="197">
        <f t="shared" si="101"/>
        <v>2.3569023569023572E-3</v>
      </c>
      <c r="Q486" s="314">
        <f t="shared" si="102"/>
        <v>85.590400000000017</v>
      </c>
      <c r="R486" s="190">
        <f t="shared" si="103"/>
        <v>15.129999999999999</v>
      </c>
      <c r="S486" s="192">
        <f t="shared" si="104"/>
        <v>3.1839225589225591E-2</v>
      </c>
      <c r="T486" s="190" t="s">
        <v>477</v>
      </c>
      <c r="U486" s="190" t="s">
        <v>714</v>
      </c>
      <c r="V486" s="190" t="s">
        <v>491</v>
      </c>
      <c r="W486" s="196">
        <v>1</v>
      </c>
      <c r="X486" s="190" t="s">
        <v>416</v>
      </c>
    </row>
    <row r="487" spans="2:24" hidden="1" x14ac:dyDescent="0.25">
      <c r="B487" s="692">
        <v>45918</v>
      </c>
      <c r="C487" s="528" t="str">
        <f t="shared" ref="C487" si="108">RIGHT(TEXT(B487,"aaa"),1)</f>
        <v>四</v>
      </c>
      <c r="D487" s="245">
        <v>1</v>
      </c>
      <c r="E487" s="190" t="s">
        <v>700</v>
      </c>
      <c r="F487" s="314">
        <v>2417.7900000000004</v>
      </c>
      <c r="G487" s="190">
        <v>128.36000000000001</v>
      </c>
      <c r="H487" s="190">
        <v>128.36000000000001</v>
      </c>
      <c r="I487" s="198">
        <f t="shared" si="98"/>
        <v>1</v>
      </c>
      <c r="J487" s="190">
        <v>6.03</v>
      </c>
      <c r="K487" s="198">
        <f t="shared" si="99"/>
        <v>4.6977251480211903E-2</v>
      </c>
      <c r="L487" s="314">
        <v>417.58</v>
      </c>
      <c r="M487" s="198">
        <f t="shared" si="100"/>
        <v>1.0469772514802118</v>
      </c>
      <c r="N487" s="314">
        <v>2518.0100000000002</v>
      </c>
      <c r="O487" s="190">
        <v>0.24</v>
      </c>
      <c r="P487" s="197">
        <f t="shared" si="101"/>
        <v>1.8697413524462446E-3</v>
      </c>
      <c r="Q487" s="314">
        <f t="shared" si="102"/>
        <v>100.21919999999999</v>
      </c>
      <c r="R487" s="190">
        <f t="shared" si="103"/>
        <v>5.7900000000000009</v>
      </c>
      <c r="S487" s="192">
        <f t="shared" si="104"/>
        <v>4.5107510127765663E-2</v>
      </c>
      <c r="T487" s="190" t="s">
        <v>477</v>
      </c>
      <c r="U487" s="190" t="s">
        <v>714</v>
      </c>
      <c r="V487" s="190" t="s">
        <v>645</v>
      </c>
      <c r="W487" s="196">
        <v>1</v>
      </c>
      <c r="X487" s="190" t="s">
        <v>694</v>
      </c>
    </row>
    <row r="488" spans="2:24" hidden="1" x14ac:dyDescent="0.25">
      <c r="B488" s="693"/>
      <c r="C488" s="528"/>
      <c r="D488" s="245">
        <v>2</v>
      </c>
      <c r="E488" s="190" t="s">
        <v>481</v>
      </c>
      <c r="F488" s="314">
        <v>2410.81</v>
      </c>
      <c r="G488" s="190">
        <v>353.3</v>
      </c>
      <c r="H488" s="190">
        <v>368.2</v>
      </c>
      <c r="I488" s="198">
        <f t="shared" si="98"/>
        <v>1.0421737899801868</v>
      </c>
      <c r="J488" s="190">
        <v>11.62</v>
      </c>
      <c r="K488" s="198">
        <f t="shared" si="99"/>
        <v>3.2889895273138972E-2</v>
      </c>
      <c r="L488" s="314">
        <v>111.2</v>
      </c>
      <c r="M488" s="198">
        <f t="shared" si="100"/>
        <v>1.0750636852533257</v>
      </c>
      <c r="N488" s="314">
        <v>2949.02</v>
      </c>
      <c r="O488" s="190">
        <v>4.84</v>
      </c>
      <c r="P488" s="197">
        <f t="shared" si="101"/>
        <v>1.3699405604302292E-2</v>
      </c>
      <c r="Q488" s="314">
        <f t="shared" si="102"/>
        <v>538.20799999999997</v>
      </c>
      <c r="R488" s="190">
        <f t="shared" si="103"/>
        <v>21.679999999999982</v>
      </c>
      <c r="S488" s="192">
        <f t="shared" si="104"/>
        <v>6.136427964902344E-2</v>
      </c>
      <c r="T488" s="190" t="s">
        <v>477</v>
      </c>
      <c r="U488" s="190" t="s">
        <v>714</v>
      </c>
      <c r="V488" s="190" t="s">
        <v>491</v>
      </c>
      <c r="W488" s="196">
        <v>1</v>
      </c>
      <c r="X488" s="190" t="s">
        <v>429</v>
      </c>
    </row>
    <row r="489" spans="2:24" hidden="1" x14ac:dyDescent="0.25">
      <c r="B489" s="693"/>
      <c r="C489" s="528"/>
      <c r="D489" s="245">
        <v>3</v>
      </c>
      <c r="E489" s="190" t="s">
        <v>544</v>
      </c>
      <c r="F489" s="314">
        <v>1968.5300000000002</v>
      </c>
      <c r="G489" s="190">
        <v>324.3</v>
      </c>
      <c r="H489" s="190">
        <v>324.3</v>
      </c>
      <c r="I489" s="198">
        <f t="shared" si="98"/>
        <v>1</v>
      </c>
      <c r="J489" s="190">
        <v>13.72</v>
      </c>
      <c r="K489" s="198">
        <f t="shared" si="99"/>
        <v>4.2306506321307433E-2</v>
      </c>
      <c r="L489" s="314">
        <v>156.72999999999999</v>
      </c>
      <c r="M489" s="198">
        <f t="shared" si="100"/>
        <v>1.0423065063213075</v>
      </c>
      <c r="N489" s="314">
        <v>2150.34</v>
      </c>
      <c r="O489" s="190">
        <v>1.1599999999999999</v>
      </c>
      <c r="P489" s="197">
        <f t="shared" si="101"/>
        <v>3.5769349367869253E-3</v>
      </c>
      <c r="Q489" s="314">
        <f t="shared" si="102"/>
        <v>181.80679999999998</v>
      </c>
      <c r="R489" s="190">
        <f t="shared" si="103"/>
        <v>12.560000000000027</v>
      </c>
      <c r="S489" s="192">
        <f t="shared" si="104"/>
        <v>3.8729571384520586E-2</v>
      </c>
      <c r="T489" s="190" t="s">
        <v>477</v>
      </c>
      <c r="U489" s="190" t="s">
        <v>714</v>
      </c>
      <c r="V489" s="190" t="s">
        <v>468</v>
      </c>
      <c r="W489" s="196">
        <v>1</v>
      </c>
      <c r="X489" s="190" t="s">
        <v>469</v>
      </c>
    </row>
    <row r="490" spans="2:24" hidden="1" x14ac:dyDescent="0.25">
      <c r="B490" s="693"/>
      <c r="C490" s="528"/>
      <c r="D490" s="245">
        <v>4</v>
      </c>
      <c r="E490" s="190" t="s">
        <v>690</v>
      </c>
      <c r="F490" s="314">
        <v>1499.01</v>
      </c>
      <c r="G490" s="190">
        <v>108.6</v>
      </c>
      <c r="H490" s="190">
        <v>108.6</v>
      </c>
      <c r="I490" s="198">
        <f t="shared" si="98"/>
        <v>1</v>
      </c>
      <c r="J490" s="190">
        <v>5.0999999999999996</v>
      </c>
      <c r="K490" s="198">
        <f t="shared" si="99"/>
        <v>4.6961325966850827E-2</v>
      </c>
      <c r="L490" s="314">
        <v>313.60000000000002</v>
      </c>
      <c r="M490" s="198">
        <f t="shared" si="100"/>
        <v>1.0469613259668509</v>
      </c>
      <c r="N490" s="314">
        <v>1599.36</v>
      </c>
      <c r="O490" s="190">
        <v>0.32</v>
      </c>
      <c r="P490" s="197">
        <f t="shared" si="101"/>
        <v>2.946593001841621E-3</v>
      </c>
      <c r="Q490" s="314">
        <f t="shared" si="102"/>
        <v>100.352</v>
      </c>
      <c r="R490" s="190">
        <f t="shared" si="103"/>
        <v>4.779999999999994</v>
      </c>
      <c r="S490" s="192">
        <f t="shared" si="104"/>
        <v>4.4014732965009157E-2</v>
      </c>
      <c r="T490" s="190" t="s">
        <v>477</v>
      </c>
      <c r="U490" s="190" t="s">
        <v>714</v>
      </c>
      <c r="V490" s="190" t="s">
        <v>468</v>
      </c>
      <c r="W490" s="196">
        <v>1</v>
      </c>
      <c r="X490" s="190" t="s">
        <v>469</v>
      </c>
    </row>
    <row r="491" spans="2:24" hidden="1" x14ac:dyDescent="0.25">
      <c r="B491" s="693"/>
      <c r="C491" s="528"/>
      <c r="D491" s="245">
        <v>5</v>
      </c>
      <c r="E491" s="190" t="s">
        <v>515</v>
      </c>
      <c r="F491" s="314">
        <v>1474.02</v>
      </c>
      <c r="G491" s="190">
        <v>278.14999999999998</v>
      </c>
      <c r="H491" s="190">
        <v>278.14999999999998</v>
      </c>
      <c r="I491" s="198">
        <f t="shared" si="98"/>
        <v>1</v>
      </c>
      <c r="J491" s="190">
        <v>11.76</v>
      </c>
      <c r="K491" s="198">
        <f t="shared" si="99"/>
        <v>4.2279345676793097E-2</v>
      </c>
      <c r="L491" s="314">
        <v>133.88</v>
      </c>
      <c r="M491" s="198">
        <f t="shared" si="100"/>
        <v>1.0422793456767931</v>
      </c>
      <c r="N491" s="314">
        <v>1574.43</v>
      </c>
      <c r="O491" s="190">
        <v>0.75</v>
      </c>
      <c r="P491" s="197">
        <f t="shared" si="101"/>
        <v>2.696386841632213E-3</v>
      </c>
      <c r="Q491" s="314">
        <f t="shared" si="102"/>
        <v>100.41</v>
      </c>
      <c r="R491" s="190">
        <f t="shared" si="103"/>
        <v>11.009999999999991</v>
      </c>
      <c r="S491" s="192">
        <f t="shared" si="104"/>
        <v>3.9582958835160852E-2</v>
      </c>
      <c r="T491" s="190" t="s">
        <v>477</v>
      </c>
      <c r="U491" s="190" t="s">
        <v>714</v>
      </c>
      <c r="V491" s="190" t="s">
        <v>645</v>
      </c>
      <c r="W491" s="196">
        <v>1</v>
      </c>
      <c r="X491" s="190" t="s">
        <v>413</v>
      </c>
    </row>
    <row r="492" spans="2:24" hidden="1" x14ac:dyDescent="0.25">
      <c r="B492" s="693"/>
      <c r="C492" s="528"/>
      <c r="D492" s="245">
        <v>6</v>
      </c>
      <c r="E492" s="190" t="s">
        <v>492</v>
      </c>
      <c r="F492" s="314">
        <v>1373.05</v>
      </c>
      <c r="G492" s="190">
        <v>222.17</v>
      </c>
      <c r="H492" s="190">
        <v>222.17</v>
      </c>
      <c r="I492" s="198">
        <f t="shared" si="98"/>
        <v>1</v>
      </c>
      <c r="J492" s="190">
        <v>9.4</v>
      </c>
      <c r="K492" s="198">
        <f t="shared" si="99"/>
        <v>4.2309942836566597E-2</v>
      </c>
      <c r="L492" s="314">
        <v>156.74</v>
      </c>
      <c r="M492" s="198">
        <f t="shared" si="100"/>
        <v>1.0423099428365665</v>
      </c>
      <c r="N492" s="314">
        <v>1473.36</v>
      </c>
      <c r="O492" s="190">
        <v>0.64</v>
      </c>
      <c r="P492" s="197">
        <f t="shared" si="101"/>
        <v>2.8806769590853853E-3</v>
      </c>
      <c r="Q492" s="314">
        <f t="shared" si="102"/>
        <v>100.31360000000001</v>
      </c>
      <c r="R492" s="190">
        <f t="shared" si="103"/>
        <v>8.7600000000000051</v>
      </c>
      <c r="S492" s="192">
        <f t="shared" si="104"/>
        <v>3.9429265877481232E-2</v>
      </c>
      <c r="T492" s="190" t="s">
        <v>477</v>
      </c>
      <c r="U492" s="190" t="s">
        <v>714</v>
      </c>
      <c r="V492" s="190" t="s">
        <v>468</v>
      </c>
      <c r="W492" s="196">
        <v>1</v>
      </c>
      <c r="X492" s="190" t="s">
        <v>469</v>
      </c>
    </row>
    <row r="493" spans="2:24" hidden="1" x14ac:dyDescent="0.25">
      <c r="B493" s="693"/>
      <c r="C493" s="528"/>
      <c r="D493" s="245">
        <v>7</v>
      </c>
      <c r="E493" s="190" t="s">
        <v>667</v>
      </c>
      <c r="F493" s="314">
        <v>1344.6000000000001</v>
      </c>
      <c r="G493" s="190">
        <v>488.06</v>
      </c>
      <c r="H493" s="190">
        <v>488.06</v>
      </c>
      <c r="I493" s="198">
        <f t="shared" si="98"/>
        <v>1</v>
      </c>
      <c r="J493" s="190">
        <v>18.350000000000001</v>
      </c>
      <c r="K493" s="198">
        <f t="shared" si="99"/>
        <v>3.7597836331598578E-2</v>
      </c>
      <c r="L493" s="314">
        <v>78.77</v>
      </c>
      <c r="M493" s="198">
        <f t="shared" si="100"/>
        <v>1.0375978363315985</v>
      </c>
      <c r="N493" s="314">
        <v>1445.43</v>
      </c>
      <c r="O493" s="190">
        <v>1.28</v>
      </c>
      <c r="P493" s="197">
        <f t="shared" si="101"/>
        <v>2.6226283653649142E-3</v>
      </c>
      <c r="Q493" s="314">
        <f t="shared" si="102"/>
        <v>100.82559999999999</v>
      </c>
      <c r="R493" s="190">
        <f t="shared" si="103"/>
        <v>17.070000000000022</v>
      </c>
      <c r="S493" s="192">
        <f t="shared" si="104"/>
        <v>3.4975207966233705E-2</v>
      </c>
      <c r="T493" s="190" t="s">
        <v>477</v>
      </c>
      <c r="U493" s="190" t="s">
        <v>714</v>
      </c>
      <c r="V493" s="190" t="s">
        <v>531</v>
      </c>
      <c r="W493" s="196">
        <v>1</v>
      </c>
      <c r="X493" s="190" t="s">
        <v>421</v>
      </c>
    </row>
    <row r="494" spans="2:24" hidden="1" x14ac:dyDescent="0.25">
      <c r="B494" s="693"/>
      <c r="C494" s="528"/>
      <c r="D494" s="245">
        <v>8</v>
      </c>
      <c r="E494" s="190" t="s">
        <v>559</v>
      </c>
      <c r="F494" s="314">
        <v>1309.77</v>
      </c>
      <c r="G494" s="190">
        <v>222.12</v>
      </c>
      <c r="H494" s="190">
        <v>222.12</v>
      </c>
      <c r="I494" s="198">
        <f t="shared" si="98"/>
        <v>1</v>
      </c>
      <c r="J494" s="190">
        <v>7.31</v>
      </c>
      <c r="K494" s="198">
        <f t="shared" si="99"/>
        <v>3.2910138663785338E-2</v>
      </c>
      <c r="L494" s="314">
        <v>194.04</v>
      </c>
      <c r="M494" s="198">
        <f t="shared" si="100"/>
        <v>1.0329101386637853</v>
      </c>
      <c r="N494" s="314">
        <v>1418.43</v>
      </c>
      <c r="O494" s="190">
        <v>0.56000000000000005</v>
      </c>
      <c r="P494" s="197">
        <f t="shared" si="101"/>
        <v>2.5211597334773997E-3</v>
      </c>
      <c r="Q494" s="314">
        <f t="shared" si="102"/>
        <v>108.66240000000001</v>
      </c>
      <c r="R494" s="190">
        <f t="shared" si="103"/>
        <v>6.7500000000000018</v>
      </c>
      <c r="S494" s="192">
        <f t="shared" si="104"/>
        <v>3.0388978930307949E-2</v>
      </c>
      <c r="T494" s="190" t="s">
        <v>477</v>
      </c>
      <c r="U494" s="190" t="s">
        <v>714</v>
      </c>
      <c r="V494" s="190" t="s">
        <v>491</v>
      </c>
      <c r="W494" s="196">
        <v>1</v>
      </c>
      <c r="X494" s="190" t="s">
        <v>435</v>
      </c>
    </row>
    <row r="495" spans="2:24" hidden="1" x14ac:dyDescent="0.25">
      <c r="B495" s="693"/>
      <c r="C495" s="528"/>
      <c r="D495" s="245">
        <v>9</v>
      </c>
      <c r="E495" s="190" t="s">
        <v>529</v>
      </c>
      <c r="F495" s="314">
        <v>1206.2099999999998</v>
      </c>
      <c r="G495" s="190">
        <v>437.4</v>
      </c>
      <c r="H495" s="190">
        <v>437.4</v>
      </c>
      <c r="I495" s="198">
        <f t="shared" si="98"/>
        <v>1</v>
      </c>
      <c r="J495" s="190">
        <v>16.45</v>
      </c>
      <c r="K495" s="198">
        <f t="shared" si="99"/>
        <v>3.7608596250571558E-2</v>
      </c>
      <c r="L495" s="314">
        <v>79.459999999999994</v>
      </c>
      <c r="M495" s="198">
        <f t="shared" si="100"/>
        <v>1.0376085962505714</v>
      </c>
      <c r="N495" s="314">
        <v>1307.1199999999999</v>
      </c>
      <c r="O495" s="190">
        <v>1.27</v>
      </c>
      <c r="P495" s="197">
        <f t="shared" si="101"/>
        <v>2.9035208047553727E-3</v>
      </c>
      <c r="Q495" s="314">
        <f t="shared" si="102"/>
        <v>100.91419999999999</v>
      </c>
      <c r="R495" s="190">
        <f t="shared" si="103"/>
        <v>15.179999999999989</v>
      </c>
      <c r="S495" s="192">
        <f t="shared" si="104"/>
        <v>3.4705075445816164E-2</v>
      </c>
      <c r="T495" s="190" t="s">
        <v>477</v>
      </c>
      <c r="U495" s="190" t="s">
        <v>714</v>
      </c>
      <c r="V495" s="190" t="s">
        <v>491</v>
      </c>
      <c r="W495" s="196">
        <v>1</v>
      </c>
      <c r="X495" s="190" t="s">
        <v>415</v>
      </c>
    </row>
    <row r="496" spans="2:24" hidden="1" x14ac:dyDescent="0.25">
      <c r="B496" s="693"/>
      <c r="C496" s="528"/>
      <c r="D496" s="245">
        <v>10</v>
      </c>
      <c r="E496" s="190" t="s">
        <v>519</v>
      </c>
      <c r="F496" s="314">
        <v>1162.67</v>
      </c>
      <c r="G496" s="190">
        <v>253.4</v>
      </c>
      <c r="H496" s="190">
        <v>261</v>
      </c>
      <c r="I496" s="198">
        <f t="shared" si="98"/>
        <v>1.0299921073401737</v>
      </c>
      <c r="J496" s="190">
        <v>8.34</v>
      </c>
      <c r="K496" s="198">
        <f t="shared" si="99"/>
        <v>3.2912391475927387E-2</v>
      </c>
      <c r="L496" s="314">
        <v>99.12</v>
      </c>
      <c r="M496" s="198">
        <f t="shared" si="100"/>
        <v>1.0629044988161009</v>
      </c>
      <c r="N496" s="314">
        <v>1579.97</v>
      </c>
      <c r="O496" s="190">
        <v>4.21</v>
      </c>
      <c r="P496" s="197">
        <f t="shared" si="101"/>
        <v>1.6614048934490921E-2</v>
      </c>
      <c r="Q496" s="314">
        <f t="shared" si="102"/>
        <v>417.29520000000002</v>
      </c>
      <c r="R496" s="190">
        <f t="shared" si="103"/>
        <v>11.729999999999968</v>
      </c>
      <c r="S496" s="192">
        <f t="shared" si="104"/>
        <v>4.6290449881609977E-2</v>
      </c>
      <c r="T496" s="190" t="s">
        <v>477</v>
      </c>
      <c r="U496" s="190" t="s">
        <v>714</v>
      </c>
      <c r="V496" s="190" t="s">
        <v>522</v>
      </c>
      <c r="W496" s="196">
        <v>1</v>
      </c>
      <c r="X496" s="190" t="s">
        <v>469</v>
      </c>
    </row>
    <row r="497" spans="2:24" hidden="1" x14ac:dyDescent="0.25">
      <c r="B497" s="692">
        <v>45919</v>
      </c>
      <c r="C497" s="528" t="str">
        <f t="shared" ref="C497" si="109">RIGHT(TEXT(B497,"aaa"),1)</f>
        <v>五</v>
      </c>
      <c r="D497" s="245">
        <v>1</v>
      </c>
      <c r="E497" s="190" t="s">
        <v>700</v>
      </c>
      <c r="F497" s="314">
        <v>1666.1399999999999</v>
      </c>
      <c r="G497" s="190">
        <v>104.04</v>
      </c>
      <c r="H497" s="190">
        <v>104.04</v>
      </c>
      <c r="I497" s="198">
        <f t="shared" si="98"/>
        <v>1</v>
      </c>
      <c r="J497" s="190">
        <v>4.0599999999999996</v>
      </c>
      <c r="K497" s="198">
        <f t="shared" si="99"/>
        <v>3.9023452518262204E-2</v>
      </c>
      <c r="L497" s="314">
        <v>417.58</v>
      </c>
      <c r="M497" s="198">
        <f t="shared" si="100"/>
        <v>1.0390234525182622</v>
      </c>
      <c r="N497" s="314">
        <v>1695.37</v>
      </c>
      <c r="O497" s="190">
        <v>7.0000000000000007E-2</v>
      </c>
      <c r="P497" s="197">
        <f t="shared" si="101"/>
        <v>6.7281814686658979E-4</v>
      </c>
      <c r="Q497" s="314">
        <f t="shared" si="102"/>
        <v>29.230600000000003</v>
      </c>
      <c r="R497" s="190">
        <f t="shared" si="103"/>
        <v>3.9900000000000024</v>
      </c>
      <c r="S497" s="192">
        <f t="shared" si="104"/>
        <v>3.8350634371395638E-2</v>
      </c>
      <c r="T497" s="190" t="s">
        <v>477</v>
      </c>
      <c r="U497" s="190" t="s">
        <v>714</v>
      </c>
      <c r="V497" s="190" t="s">
        <v>645</v>
      </c>
      <c r="W497" s="196">
        <v>1</v>
      </c>
      <c r="X497" s="190" t="s">
        <v>694</v>
      </c>
    </row>
    <row r="498" spans="2:24" hidden="1" x14ac:dyDescent="0.25">
      <c r="B498" s="693"/>
      <c r="C498" s="528"/>
      <c r="D498" s="245">
        <v>2</v>
      </c>
      <c r="E498" s="190" t="s">
        <v>515</v>
      </c>
      <c r="F498" s="314">
        <v>1250.44</v>
      </c>
      <c r="G498" s="190">
        <v>272.69</v>
      </c>
      <c r="H498" s="190">
        <v>272.69</v>
      </c>
      <c r="I498" s="198">
        <f t="shared" si="98"/>
        <v>1</v>
      </c>
      <c r="J498" s="190">
        <v>9.57</v>
      </c>
      <c r="K498" s="198">
        <f t="shared" si="99"/>
        <v>3.5094796288826141E-2</v>
      </c>
      <c r="L498" s="314">
        <v>133.88</v>
      </c>
      <c r="M498" s="198">
        <f t="shared" si="100"/>
        <v>1.0350947962888262</v>
      </c>
      <c r="N498" s="314">
        <v>1281.23</v>
      </c>
      <c r="O498" s="190">
        <v>0.23</v>
      </c>
      <c r="P498" s="197">
        <f t="shared" si="101"/>
        <v>8.4344860464263458E-4</v>
      </c>
      <c r="Q498" s="314">
        <f t="shared" si="102"/>
        <v>30.792400000000001</v>
      </c>
      <c r="R498" s="190">
        <f t="shared" si="103"/>
        <v>9.3399999999999928</v>
      </c>
      <c r="S498" s="192">
        <f t="shared" si="104"/>
        <v>3.4251347684183482E-2</v>
      </c>
      <c r="T498" s="190" t="s">
        <v>477</v>
      </c>
      <c r="U498" s="190" t="s">
        <v>714</v>
      </c>
      <c r="V498" s="190" t="s">
        <v>645</v>
      </c>
      <c r="W498" s="196">
        <v>1</v>
      </c>
      <c r="X498" s="190" t="s">
        <v>413</v>
      </c>
    </row>
    <row r="499" spans="2:24" hidden="1" x14ac:dyDescent="0.25">
      <c r="B499" s="693"/>
      <c r="C499" s="528"/>
      <c r="D499" s="245">
        <v>3</v>
      </c>
      <c r="E499" s="190" t="s">
        <v>544</v>
      </c>
      <c r="F499" s="314">
        <v>1194.28</v>
      </c>
      <c r="G499" s="190">
        <v>244.4</v>
      </c>
      <c r="H499" s="190">
        <v>244.4</v>
      </c>
      <c r="I499" s="198">
        <f t="shared" si="98"/>
        <v>1</v>
      </c>
      <c r="J499" s="190">
        <v>8.58</v>
      </c>
      <c r="K499" s="198">
        <f t="shared" si="99"/>
        <v>3.5106382978723406E-2</v>
      </c>
      <c r="L499" s="314">
        <v>156.72999999999999</v>
      </c>
      <c r="M499" s="198">
        <f t="shared" si="100"/>
        <v>1.0351063829787235</v>
      </c>
      <c r="N499" s="314">
        <v>1344.74</v>
      </c>
      <c r="O499" s="190">
        <v>0.96</v>
      </c>
      <c r="P499" s="197">
        <f t="shared" si="101"/>
        <v>3.9279869067103106E-3</v>
      </c>
      <c r="Q499" s="314">
        <f t="shared" si="102"/>
        <v>150.46079999999998</v>
      </c>
      <c r="R499" s="190">
        <f t="shared" si="103"/>
        <v>7.6200000000000125</v>
      </c>
      <c r="S499" s="192">
        <f t="shared" si="104"/>
        <v>3.1178396072013143E-2</v>
      </c>
      <c r="T499" s="190" t="s">
        <v>477</v>
      </c>
      <c r="U499" s="190" t="s">
        <v>714</v>
      </c>
      <c r="V499" s="190" t="s">
        <v>468</v>
      </c>
      <c r="W499" s="196">
        <v>1</v>
      </c>
      <c r="X499" s="190" t="s">
        <v>469</v>
      </c>
    </row>
    <row r="500" spans="2:24" hidden="1" x14ac:dyDescent="0.25">
      <c r="B500" s="693"/>
      <c r="C500" s="528"/>
      <c r="D500" s="245">
        <v>4</v>
      </c>
      <c r="E500" s="190" t="s">
        <v>560</v>
      </c>
      <c r="F500" s="314">
        <v>1162.1300000000001</v>
      </c>
      <c r="G500" s="190">
        <v>502.04</v>
      </c>
      <c r="H500" s="190">
        <v>502.04</v>
      </c>
      <c r="I500" s="198">
        <f t="shared" si="98"/>
        <v>1</v>
      </c>
      <c r="J500" s="190">
        <v>19.579999999999998</v>
      </c>
      <c r="K500" s="198">
        <f t="shared" si="99"/>
        <v>3.9000876424189306E-2</v>
      </c>
      <c r="L500" s="314">
        <v>60.94</v>
      </c>
      <c r="M500" s="198">
        <f t="shared" si="100"/>
        <v>1.0390008764241894</v>
      </c>
      <c r="N500" s="314">
        <v>1193.21</v>
      </c>
      <c r="O500" s="190">
        <v>0.51</v>
      </c>
      <c r="P500" s="197">
        <f t="shared" si="101"/>
        <v>1.015855310333838E-3</v>
      </c>
      <c r="Q500" s="314">
        <f t="shared" si="102"/>
        <v>31.0794</v>
      </c>
      <c r="R500" s="190">
        <f t="shared" si="103"/>
        <v>19.069999999999983</v>
      </c>
      <c r="S500" s="192">
        <f t="shared" si="104"/>
        <v>3.7985021113855433E-2</v>
      </c>
      <c r="T500" s="190" t="s">
        <v>477</v>
      </c>
      <c r="U500" s="190" t="s">
        <v>714</v>
      </c>
      <c r="V500" s="190" t="s">
        <v>645</v>
      </c>
      <c r="W500" s="196">
        <v>1</v>
      </c>
      <c r="X500" s="190" t="s">
        <v>424</v>
      </c>
    </row>
    <row r="501" spans="2:24" hidden="1" x14ac:dyDescent="0.25">
      <c r="B501" s="693"/>
      <c r="C501" s="528"/>
      <c r="D501" s="245">
        <v>5</v>
      </c>
      <c r="E501" s="190" t="s">
        <v>689</v>
      </c>
      <c r="F501" s="314">
        <v>1158.8999999999999</v>
      </c>
      <c r="G501" s="190">
        <v>564.20000000000005</v>
      </c>
      <c r="H501" s="190">
        <v>564.20000000000005</v>
      </c>
      <c r="I501" s="198">
        <f t="shared" si="98"/>
        <v>1</v>
      </c>
      <c r="J501" s="190">
        <v>15.4</v>
      </c>
      <c r="K501" s="198">
        <f t="shared" si="99"/>
        <v>2.7295285359801486E-2</v>
      </c>
      <c r="L501" s="314">
        <v>77.260000000000005</v>
      </c>
      <c r="M501" s="198">
        <f t="shared" si="100"/>
        <v>1.0272952853598014</v>
      </c>
      <c r="N501" s="314">
        <v>1189.8</v>
      </c>
      <c r="O501" s="190">
        <v>0.4</v>
      </c>
      <c r="P501" s="197">
        <f t="shared" si="101"/>
        <v>7.0896845090393477E-4</v>
      </c>
      <c r="Q501" s="314">
        <f t="shared" si="102"/>
        <v>30.904000000000003</v>
      </c>
      <c r="R501" s="190">
        <f t="shared" si="103"/>
        <v>14.999999999999977</v>
      </c>
      <c r="S501" s="192">
        <f t="shared" si="104"/>
        <v>2.6586316908897512E-2</v>
      </c>
      <c r="T501" s="190" t="s">
        <v>477</v>
      </c>
      <c r="U501" s="190" t="s">
        <v>714</v>
      </c>
      <c r="V501" s="190" t="s">
        <v>645</v>
      </c>
      <c r="W501" s="196">
        <v>1</v>
      </c>
      <c r="X501" s="190" t="s">
        <v>673</v>
      </c>
    </row>
    <row r="502" spans="2:24" hidden="1" x14ac:dyDescent="0.25">
      <c r="B502" s="693"/>
      <c r="C502" s="528"/>
      <c r="D502" s="245">
        <v>6</v>
      </c>
      <c r="E502" s="190" t="s">
        <v>668</v>
      </c>
      <c r="F502" s="314">
        <v>1064.23</v>
      </c>
      <c r="G502" s="190">
        <v>365.02</v>
      </c>
      <c r="H502" s="190">
        <v>365.02</v>
      </c>
      <c r="I502" s="198">
        <f t="shared" si="98"/>
        <v>1</v>
      </c>
      <c r="J502" s="190">
        <v>12.81</v>
      </c>
      <c r="K502" s="198">
        <f t="shared" si="99"/>
        <v>3.5093967453838151E-2</v>
      </c>
      <c r="L502" s="314">
        <v>85.48</v>
      </c>
      <c r="M502" s="198">
        <f t="shared" si="100"/>
        <v>1.0350939674538382</v>
      </c>
      <c r="N502" s="314">
        <v>1095</v>
      </c>
      <c r="O502" s="190">
        <v>0.36</v>
      </c>
      <c r="P502" s="197">
        <f t="shared" si="101"/>
        <v>9.8624732891348411E-4</v>
      </c>
      <c r="Q502" s="314">
        <f t="shared" si="102"/>
        <v>30.7728</v>
      </c>
      <c r="R502" s="190">
        <f t="shared" si="103"/>
        <v>12.450000000000003</v>
      </c>
      <c r="S502" s="192">
        <f t="shared" si="104"/>
        <v>3.4107720124924669E-2</v>
      </c>
      <c r="T502" s="190" t="s">
        <v>477</v>
      </c>
      <c r="U502" s="190" t="s">
        <v>714</v>
      </c>
      <c r="V502" s="190" t="s">
        <v>645</v>
      </c>
      <c r="W502" s="196">
        <v>1</v>
      </c>
      <c r="X502" s="190" t="s">
        <v>425</v>
      </c>
    </row>
    <row r="503" spans="2:24" hidden="1" x14ac:dyDescent="0.25">
      <c r="B503" s="693"/>
      <c r="C503" s="528"/>
      <c r="D503" s="245">
        <v>7</v>
      </c>
      <c r="E503" s="190" t="s">
        <v>666</v>
      </c>
      <c r="F503" s="314">
        <v>1061.48</v>
      </c>
      <c r="G503" s="190">
        <v>389.12</v>
      </c>
      <c r="H503" s="190">
        <v>389.12</v>
      </c>
      <c r="I503" s="198">
        <f t="shared" si="98"/>
        <v>1</v>
      </c>
      <c r="J503" s="190">
        <v>14.3</v>
      </c>
      <c r="K503" s="198">
        <f t="shared" si="99"/>
        <v>3.6749588815789477E-2</v>
      </c>
      <c r="L503" s="314">
        <v>76.42</v>
      </c>
      <c r="M503" s="198">
        <f t="shared" si="100"/>
        <v>1.0367495888157896</v>
      </c>
      <c r="N503" s="314">
        <v>1092.81</v>
      </c>
      <c r="O503" s="190">
        <v>0.41</v>
      </c>
      <c r="P503" s="197">
        <f t="shared" si="101"/>
        <v>1.0536595394736842E-3</v>
      </c>
      <c r="Q503" s="314">
        <f t="shared" si="102"/>
        <v>31.3322</v>
      </c>
      <c r="R503" s="190">
        <f t="shared" si="103"/>
        <v>13.890000000000011</v>
      </c>
      <c r="S503" s="192">
        <f t="shared" si="104"/>
        <v>3.5695929276315819E-2</v>
      </c>
      <c r="T503" s="190" t="s">
        <v>477</v>
      </c>
      <c r="U503" s="190" t="s">
        <v>714</v>
      </c>
      <c r="V503" s="190" t="s">
        <v>491</v>
      </c>
      <c r="W503" s="196">
        <v>1</v>
      </c>
      <c r="X503" s="190" t="s">
        <v>416</v>
      </c>
    </row>
    <row r="504" spans="2:24" hidden="1" x14ac:dyDescent="0.25">
      <c r="B504" s="693"/>
      <c r="C504" s="528"/>
      <c r="D504" s="245">
        <v>8</v>
      </c>
      <c r="E504" s="190" t="s">
        <v>667</v>
      </c>
      <c r="F504" s="314">
        <v>1060.24</v>
      </c>
      <c r="G504" s="190">
        <v>443.8</v>
      </c>
      <c r="H504" s="190">
        <v>443.8</v>
      </c>
      <c r="I504" s="198">
        <f t="shared" si="98"/>
        <v>1</v>
      </c>
      <c r="J504" s="190">
        <v>13.85</v>
      </c>
      <c r="K504" s="198">
        <f t="shared" si="99"/>
        <v>3.120775123929698E-2</v>
      </c>
      <c r="L504" s="314">
        <v>78.77</v>
      </c>
      <c r="M504" s="198">
        <f t="shared" si="100"/>
        <v>1.031207751239297</v>
      </c>
      <c r="N504" s="314">
        <v>1090.96</v>
      </c>
      <c r="O504" s="190">
        <v>0.39</v>
      </c>
      <c r="P504" s="197">
        <f t="shared" si="101"/>
        <v>8.7877422262280303E-4</v>
      </c>
      <c r="Q504" s="314">
        <f t="shared" si="102"/>
        <v>30.720299999999998</v>
      </c>
      <c r="R504" s="190">
        <f t="shared" si="103"/>
        <v>13.460000000000022</v>
      </c>
      <c r="S504" s="192">
        <f t="shared" si="104"/>
        <v>3.0328977016674228E-2</v>
      </c>
      <c r="T504" s="190" t="s">
        <v>477</v>
      </c>
      <c r="U504" s="190" t="s">
        <v>714</v>
      </c>
      <c r="V504" s="190" t="s">
        <v>531</v>
      </c>
      <c r="W504" s="196">
        <v>1</v>
      </c>
      <c r="X504" s="190" t="s">
        <v>421</v>
      </c>
    </row>
    <row r="505" spans="2:24" hidden="1" x14ac:dyDescent="0.25">
      <c r="B505" s="693"/>
      <c r="C505" s="528"/>
      <c r="D505" s="245">
        <v>9</v>
      </c>
      <c r="E505" s="190" t="s">
        <v>614</v>
      </c>
      <c r="F505" s="314">
        <v>1017.2799999999999</v>
      </c>
      <c r="G505" s="190">
        <v>218.39</v>
      </c>
      <c r="H505" s="190">
        <v>218.39</v>
      </c>
      <c r="I505" s="198">
        <f t="shared" si="98"/>
        <v>1</v>
      </c>
      <c r="J505" s="190">
        <v>19.399999999999999</v>
      </c>
      <c r="K505" s="198">
        <f t="shared" si="99"/>
        <v>8.8831906222812396E-2</v>
      </c>
      <c r="L505" s="314">
        <v>95.34</v>
      </c>
      <c r="M505" s="198">
        <f t="shared" si="100"/>
        <v>1.0888319062228125</v>
      </c>
      <c r="N505" s="314">
        <v>1849.6</v>
      </c>
      <c r="O505" s="190">
        <v>8.73</v>
      </c>
      <c r="P505" s="197">
        <f t="shared" si="101"/>
        <v>3.9974357800265585E-2</v>
      </c>
      <c r="Q505" s="314">
        <f t="shared" si="102"/>
        <v>832.31820000000005</v>
      </c>
      <c r="R505" s="190">
        <f t="shared" si="103"/>
        <v>10.670000000000005</v>
      </c>
      <c r="S505" s="192">
        <f t="shared" si="104"/>
        <v>4.8857548422546845E-2</v>
      </c>
      <c r="T505" s="190" t="s">
        <v>477</v>
      </c>
      <c r="U505" s="190" t="s">
        <v>714</v>
      </c>
      <c r="V505" s="190" t="s">
        <v>491</v>
      </c>
      <c r="W505" s="196">
        <v>1</v>
      </c>
      <c r="X505" s="190" t="s">
        <v>469</v>
      </c>
    </row>
    <row r="506" spans="2:24" hidden="1" x14ac:dyDescent="0.25">
      <c r="B506" s="693"/>
      <c r="C506" s="528"/>
      <c r="D506" s="245">
        <v>10</v>
      </c>
      <c r="E506" s="190" t="s">
        <v>690</v>
      </c>
      <c r="F506" s="314">
        <v>990.98</v>
      </c>
      <c r="G506" s="190">
        <v>83.63</v>
      </c>
      <c r="H506" s="190">
        <v>83.63</v>
      </c>
      <c r="I506" s="198">
        <f t="shared" si="98"/>
        <v>1</v>
      </c>
      <c r="J506" s="190">
        <v>3.26</v>
      </c>
      <c r="K506" s="198">
        <f t="shared" si="99"/>
        <v>3.898122683247638E-2</v>
      </c>
      <c r="L506" s="314">
        <v>313.60000000000002</v>
      </c>
      <c r="M506" s="198">
        <f t="shared" si="100"/>
        <v>1.0389812268324765</v>
      </c>
      <c r="N506" s="314">
        <v>1022.34</v>
      </c>
      <c r="O506" s="190">
        <v>0.1</v>
      </c>
      <c r="P506" s="197">
        <f t="shared" si="101"/>
        <v>1.1957431543704413E-3</v>
      </c>
      <c r="Q506" s="314">
        <f t="shared" si="102"/>
        <v>31.360000000000003</v>
      </c>
      <c r="R506" s="190">
        <f t="shared" si="103"/>
        <v>3.160000000000005</v>
      </c>
      <c r="S506" s="192">
        <f t="shared" si="104"/>
        <v>3.7785483678106004E-2</v>
      </c>
      <c r="T506" s="190" t="s">
        <v>477</v>
      </c>
      <c r="U506" s="190" t="s">
        <v>714</v>
      </c>
      <c r="V506" s="190" t="s">
        <v>468</v>
      </c>
      <c r="W506" s="196">
        <v>1</v>
      </c>
      <c r="X506" s="190" t="s">
        <v>469</v>
      </c>
    </row>
    <row r="507" spans="2:24" hidden="1" x14ac:dyDescent="0.25">
      <c r="B507" s="692">
        <v>45920</v>
      </c>
      <c r="C507" s="528" t="str">
        <f t="shared" ref="C507" si="110">RIGHT(TEXT(B507,"aaa"),1)</f>
        <v>六</v>
      </c>
      <c r="D507" s="245">
        <v>1</v>
      </c>
      <c r="E507" s="190" t="s">
        <v>700</v>
      </c>
      <c r="F507" s="314">
        <v>2789.43</v>
      </c>
      <c r="G507" s="190">
        <v>82.08</v>
      </c>
      <c r="H507" s="190">
        <v>82.08</v>
      </c>
      <c r="I507" s="198">
        <f t="shared" si="98"/>
        <v>1</v>
      </c>
      <c r="J507" s="190">
        <v>7.11</v>
      </c>
      <c r="K507" s="198">
        <f t="shared" si="99"/>
        <v>8.6622807017543865E-2</v>
      </c>
      <c r="L507" s="314">
        <v>417.58</v>
      </c>
      <c r="M507" s="198">
        <f t="shared" si="100"/>
        <v>1.0866228070175439</v>
      </c>
      <c r="N507" s="314">
        <v>2968.99</v>
      </c>
      <c r="O507" s="190">
        <v>0.43</v>
      </c>
      <c r="P507" s="197">
        <f t="shared" si="101"/>
        <v>5.238791423001949E-3</v>
      </c>
      <c r="Q507" s="314">
        <f t="shared" si="102"/>
        <v>179.55939999999998</v>
      </c>
      <c r="R507" s="190">
        <f t="shared" si="103"/>
        <v>6.68</v>
      </c>
      <c r="S507" s="192">
        <f t="shared" si="104"/>
        <v>8.1384015594541906E-2</v>
      </c>
      <c r="T507" s="190" t="s">
        <v>477</v>
      </c>
      <c r="U507" s="190" t="s">
        <v>714</v>
      </c>
      <c r="V507" s="190" t="s">
        <v>645</v>
      </c>
      <c r="W507" s="196">
        <v>1</v>
      </c>
      <c r="X507" s="190" t="s">
        <v>694</v>
      </c>
    </row>
    <row r="508" spans="2:24" hidden="1" x14ac:dyDescent="0.25">
      <c r="B508" s="693"/>
      <c r="C508" s="528"/>
      <c r="D508" s="245">
        <v>2</v>
      </c>
      <c r="E508" s="190" t="s">
        <v>544</v>
      </c>
      <c r="F508" s="314">
        <v>2473.2000000000003</v>
      </c>
      <c r="G508" s="190">
        <v>242.4</v>
      </c>
      <c r="H508" s="190">
        <v>242.4</v>
      </c>
      <c r="I508" s="198">
        <f t="shared" si="98"/>
        <v>1</v>
      </c>
      <c r="J508" s="190">
        <v>19.55</v>
      </c>
      <c r="K508" s="198">
        <f t="shared" si="99"/>
        <v>8.0651815181518149E-2</v>
      </c>
      <c r="L508" s="314">
        <v>156.72999999999999</v>
      </c>
      <c r="M508" s="198">
        <f t="shared" si="100"/>
        <v>1.0806518151815181</v>
      </c>
      <c r="N508" s="314">
        <v>3064.07</v>
      </c>
      <c r="O508" s="190">
        <v>3.77</v>
      </c>
      <c r="P508" s="197">
        <f t="shared" si="101"/>
        <v>1.5552805280528053E-2</v>
      </c>
      <c r="Q508" s="314">
        <f t="shared" si="102"/>
        <v>590.87209999999993</v>
      </c>
      <c r="R508" s="190">
        <f t="shared" si="103"/>
        <v>15.779999999999983</v>
      </c>
      <c r="S508" s="192">
        <f t="shared" si="104"/>
        <v>6.5099009900990032E-2</v>
      </c>
      <c r="T508" s="190" t="s">
        <v>477</v>
      </c>
      <c r="U508" s="190" t="s">
        <v>714</v>
      </c>
      <c r="V508" s="190" t="s">
        <v>468</v>
      </c>
      <c r="W508" s="196">
        <v>1</v>
      </c>
      <c r="X508" s="190" t="s">
        <v>469</v>
      </c>
    </row>
    <row r="509" spans="2:24" hidden="1" x14ac:dyDescent="0.25">
      <c r="B509" s="693"/>
      <c r="C509" s="528"/>
      <c r="D509" s="245">
        <v>3</v>
      </c>
      <c r="E509" s="190" t="s">
        <v>690</v>
      </c>
      <c r="F509" s="314">
        <v>2395.91</v>
      </c>
      <c r="G509" s="190">
        <v>84.76</v>
      </c>
      <c r="H509" s="190">
        <v>84.76</v>
      </c>
      <c r="I509" s="198">
        <f t="shared" si="98"/>
        <v>1</v>
      </c>
      <c r="J509" s="190">
        <v>8.2100000000000009</v>
      </c>
      <c r="K509" s="198">
        <f t="shared" si="99"/>
        <v>9.686172722982539E-2</v>
      </c>
      <c r="L509" s="314">
        <v>313.60000000000002</v>
      </c>
      <c r="M509" s="198">
        <f t="shared" si="100"/>
        <v>1.0968617272298253</v>
      </c>
      <c r="N509" s="314">
        <v>2574.66</v>
      </c>
      <c r="O509" s="190">
        <v>0.56999999999999995</v>
      </c>
      <c r="P509" s="197">
        <f t="shared" si="101"/>
        <v>6.7248702218027359E-3</v>
      </c>
      <c r="Q509" s="314">
        <f t="shared" si="102"/>
        <v>178.75200000000001</v>
      </c>
      <c r="R509" s="190">
        <f t="shared" si="103"/>
        <v>7.6399999999999935</v>
      </c>
      <c r="S509" s="192">
        <f t="shared" si="104"/>
        <v>9.013685700802257E-2</v>
      </c>
      <c r="T509" s="190" t="s">
        <v>477</v>
      </c>
      <c r="U509" s="190" t="s">
        <v>714</v>
      </c>
      <c r="V509" s="190" t="s">
        <v>468</v>
      </c>
      <c r="W509" s="196">
        <v>1</v>
      </c>
      <c r="X509" s="190" t="s">
        <v>469</v>
      </c>
    </row>
    <row r="510" spans="2:24" hidden="1" x14ac:dyDescent="0.25">
      <c r="B510" s="693"/>
      <c r="C510" s="528"/>
      <c r="D510" s="245">
        <v>4</v>
      </c>
      <c r="E510" s="190" t="s">
        <v>465</v>
      </c>
      <c r="F510" s="314">
        <v>2344.7800000000002</v>
      </c>
      <c r="G510" s="190">
        <v>36.119999999999997</v>
      </c>
      <c r="H510" s="190">
        <v>36.119999999999997</v>
      </c>
      <c r="I510" s="198">
        <f t="shared" si="98"/>
        <v>1</v>
      </c>
      <c r="J510" s="190">
        <v>3.1</v>
      </c>
      <c r="K510" s="198">
        <f t="shared" si="99"/>
        <v>8.5825027685492813E-2</v>
      </c>
      <c r="L510" s="314">
        <v>814.16</v>
      </c>
      <c r="M510" s="198">
        <f t="shared" si="100"/>
        <v>1.0858250276854928</v>
      </c>
      <c r="N510" s="314">
        <v>2523.9</v>
      </c>
      <c r="O510" s="190">
        <v>0.22</v>
      </c>
      <c r="P510" s="197">
        <f t="shared" si="101"/>
        <v>6.090808416389812E-3</v>
      </c>
      <c r="Q510" s="314">
        <f t="shared" si="102"/>
        <v>179.11519999999999</v>
      </c>
      <c r="R510" s="190">
        <f t="shared" si="103"/>
        <v>2.8800000000000012</v>
      </c>
      <c r="S510" s="192">
        <f t="shared" si="104"/>
        <v>7.9734219269103027E-2</v>
      </c>
      <c r="T510" s="190" t="s">
        <v>477</v>
      </c>
      <c r="U510" s="190" t="s">
        <v>222</v>
      </c>
      <c r="V510" s="190" t="s">
        <v>688</v>
      </c>
      <c r="W510" s="196">
        <v>1</v>
      </c>
      <c r="X510" s="190" t="s">
        <v>414</v>
      </c>
    </row>
    <row r="511" spans="2:24" hidden="1" x14ac:dyDescent="0.25">
      <c r="B511" s="693"/>
      <c r="C511" s="528"/>
      <c r="D511" s="245">
        <v>5</v>
      </c>
      <c r="E511" s="190" t="s">
        <v>486</v>
      </c>
      <c r="F511" s="314">
        <v>1919.55</v>
      </c>
      <c r="G511" s="190">
        <v>81.38</v>
      </c>
      <c r="H511" s="190">
        <v>81.38</v>
      </c>
      <c r="I511" s="198">
        <f t="shared" ref="I511:I520" si="111">H511/G511</f>
        <v>1</v>
      </c>
      <c r="J511" s="190">
        <v>5.12</v>
      </c>
      <c r="K511" s="198">
        <f t="shared" ref="K511:K520" si="112">J511/G511</f>
        <v>6.2914721061685927E-2</v>
      </c>
      <c r="L511" s="314">
        <v>410.16</v>
      </c>
      <c r="M511" s="198">
        <f t="shared" ref="M511:M520" si="113">(H511+J511)/G511</f>
        <v>1.0629147210616861</v>
      </c>
      <c r="N511" s="314">
        <v>2100.02</v>
      </c>
      <c r="O511" s="190">
        <v>0.44</v>
      </c>
      <c r="P511" s="197">
        <f t="shared" ref="P511:P520" si="114">O511/G511</f>
        <v>5.4067338412386338E-3</v>
      </c>
      <c r="Q511" s="314">
        <f t="shared" ref="Q511:Q520" si="115">O511*L511</f>
        <v>180.47040000000001</v>
      </c>
      <c r="R511" s="190">
        <f t="shared" ref="R511:R520" si="116">(H511+J511)-G511-O511</f>
        <v>4.6800000000000042</v>
      </c>
      <c r="S511" s="192">
        <f t="shared" ref="S511:S520" si="117">R511/G511</f>
        <v>5.7507987220447337E-2</v>
      </c>
      <c r="T511" s="190" t="s">
        <v>477</v>
      </c>
      <c r="U511" s="190" t="s">
        <v>714</v>
      </c>
      <c r="V511" s="190" t="s">
        <v>645</v>
      </c>
      <c r="W511" s="196">
        <v>1</v>
      </c>
      <c r="X511" s="190" t="s">
        <v>469</v>
      </c>
    </row>
    <row r="512" spans="2:24" hidden="1" x14ac:dyDescent="0.25">
      <c r="B512" s="693"/>
      <c r="C512" s="528"/>
      <c r="D512" s="245">
        <v>6</v>
      </c>
      <c r="E512" s="190" t="s">
        <v>492</v>
      </c>
      <c r="F512" s="314">
        <v>1866.7700000000002</v>
      </c>
      <c r="G512" s="190">
        <v>181.09</v>
      </c>
      <c r="H512" s="190">
        <v>181.09</v>
      </c>
      <c r="I512" s="198">
        <f t="shared" si="111"/>
        <v>1</v>
      </c>
      <c r="J512" s="190">
        <v>14.85</v>
      </c>
      <c r="K512" s="198">
        <f t="shared" si="112"/>
        <v>8.2003423711966422E-2</v>
      </c>
      <c r="L512" s="314">
        <v>156.74</v>
      </c>
      <c r="M512" s="198">
        <f t="shared" si="113"/>
        <v>1.0820034237119664</v>
      </c>
      <c r="N512" s="314">
        <v>2327.59</v>
      </c>
      <c r="O512" s="190">
        <v>2.94</v>
      </c>
      <c r="P512" s="197">
        <f t="shared" si="114"/>
        <v>1.6235021260146889E-2</v>
      </c>
      <c r="Q512" s="314">
        <f t="shared" si="115"/>
        <v>460.81560000000002</v>
      </c>
      <c r="R512" s="190">
        <f t="shared" si="116"/>
        <v>11.909999999999995</v>
      </c>
      <c r="S512" s="192">
        <f t="shared" si="117"/>
        <v>6.5768402451819502E-2</v>
      </c>
      <c r="T512" s="190" t="s">
        <v>477</v>
      </c>
      <c r="U512" s="190" t="s">
        <v>714</v>
      </c>
      <c r="V512" s="190" t="s">
        <v>468</v>
      </c>
      <c r="W512" s="196">
        <v>1</v>
      </c>
      <c r="X512" s="190" t="s">
        <v>469</v>
      </c>
    </row>
    <row r="513" spans="2:24" hidden="1" x14ac:dyDescent="0.25">
      <c r="B513" s="693"/>
      <c r="C513" s="528"/>
      <c r="D513" s="245">
        <v>7</v>
      </c>
      <c r="E513" s="190" t="s">
        <v>496</v>
      </c>
      <c r="F513" s="314">
        <v>1811.24</v>
      </c>
      <c r="G513" s="190">
        <v>77.260000000000005</v>
      </c>
      <c r="H513" s="190">
        <v>77.260000000000005</v>
      </c>
      <c r="I513" s="198">
        <f t="shared" si="111"/>
        <v>1</v>
      </c>
      <c r="J513" s="190">
        <v>6.25</v>
      </c>
      <c r="K513" s="198">
        <f t="shared" si="112"/>
        <v>8.0895676935024585E-2</v>
      </c>
      <c r="L513" s="314">
        <v>318.32</v>
      </c>
      <c r="M513" s="198">
        <f t="shared" si="113"/>
        <v>1.0808956769350246</v>
      </c>
      <c r="N513" s="314">
        <v>1989.5</v>
      </c>
      <c r="O513" s="190">
        <v>0.56000000000000005</v>
      </c>
      <c r="P513" s="197">
        <f t="shared" si="114"/>
        <v>7.2482526533782033E-3</v>
      </c>
      <c r="Q513" s="314">
        <f t="shared" si="115"/>
        <v>178.25920000000002</v>
      </c>
      <c r="R513" s="190">
        <f t="shared" si="116"/>
        <v>5.6899999999999995</v>
      </c>
      <c r="S513" s="192">
        <f t="shared" si="117"/>
        <v>7.3647424281646376E-2</v>
      </c>
      <c r="T513" s="190" t="s">
        <v>477</v>
      </c>
      <c r="U513" s="190" t="s">
        <v>222</v>
      </c>
      <c r="V513" s="190" t="s">
        <v>688</v>
      </c>
      <c r="W513" s="196">
        <v>1</v>
      </c>
      <c r="X513" s="190" t="s">
        <v>424</v>
      </c>
    </row>
    <row r="514" spans="2:24" hidden="1" x14ac:dyDescent="0.25">
      <c r="B514" s="693"/>
      <c r="C514" s="528"/>
      <c r="D514" s="245">
        <v>8</v>
      </c>
      <c r="E514" s="190" t="s">
        <v>526</v>
      </c>
      <c r="F514" s="314">
        <v>1639.45</v>
      </c>
      <c r="G514" s="190">
        <v>64.97</v>
      </c>
      <c r="H514" s="190">
        <v>64.97</v>
      </c>
      <c r="I514" s="198">
        <f t="shared" si="111"/>
        <v>1</v>
      </c>
      <c r="J514" s="190">
        <v>5.45</v>
      </c>
      <c r="K514" s="198">
        <f t="shared" si="112"/>
        <v>8.3884869939972295E-2</v>
      </c>
      <c r="L514" s="314">
        <v>333.9</v>
      </c>
      <c r="M514" s="198">
        <f t="shared" si="113"/>
        <v>1.0838848699399724</v>
      </c>
      <c r="N514" s="314">
        <v>1819.76</v>
      </c>
      <c r="O514" s="190">
        <v>0.54</v>
      </c>
      <c r="P514" s="197">
        <f t="shared" si="114"/>
        <v>8.3115283977220258E-3</v>
      </c>
      <c r="Q514" s="314">
        <f t="shared" si="115"/>
        <v>180.30600000000001</v>
      </c>
      <c r="R514" s="190">
        <f t="shared" si="116"/>
        <v>4.9100000000000028</v>
      </c>
      <c r="S514" s="192">
        <f t="shared" si="117"/>
        <v>7.5573341542250316E-2</v>
      </c>
      <c r="T514" s="190" t="s">
        <v>477</v>
      </c>
      <c r="U514" s="190" t="s">
        <v>222</v>
      </c>
      <c r="V514" s="190" t="s">
        <v>688</v>
      </c>
      <c r="W514" s="196">
        <v>1</v>
      </c>
      <c r="X514" s="190" t="s">
        <v>415</v>
      </c>
    </row>
    <row r="515" spans="2:24" hidden="1" x14ac:dyDescent="0.25">
      <c r="B515" s="693"/>
      <c r="C515" s="528"/>
      <c r="D515" s="245">
        <v>9</v>
      </c>
      <c r="E515" s="190" t="s">
        <v>548</v>
      </c>
      <c r="F515" s="314">
        <v>1274.5899999999999</v>
      </c>
      <c r="G515" s="190">
        <v>22.97</v>
      </c>
      <c r="H515" s="190">
        <v>22.97</v>
      </c>
      <c r="I515" s="198">
        <f t="shared" si="111"/>
        <v>1</v>
      </c>
      <c r="J515" s="190">
        <v>1.56</v>
      </c>
      <c r="K515" s="198">
        <f t="shared" si="112"/>
        <v>6.7914671310404878E-2</v>
      </c>
      <c r="L515" s="314">
        <v>930.36</v>
      </c>
      <c r="M515" s="198">
        <f t="shared" si="113"/>
        <v>1.0679146713104049</v>
      </c>
      <c r="N515" s="314">
        <v>1451.36</v>
      </c>
      <c r="O515" s="190">
        <v>0.19</v>
      </c>
      <c r="P515" s="197">
        <f t="shared" si="114"/>
        <v>8.2716586852416198E-3</v>
      </c>
      <c r="Q515" s="314">
        <f t="shared" si="115"/>
        <v>176.76840000000001</v>
      </c>
      <c r="R515" s="190">
        <f t="shared" si="116"/>
        <v>1.3699999999999988</v>
      </c>
      <c r="S515" s="192">
        <f t="shared" si="117"/>
        <v>5.9643012625163208E-2</v>
      </c>
      <c r="T515" s="190" t="s">
        <v>477</v>
      </c>
      <c r="U515" s="190" t="s">
        <v>714</v>
      </c>
      <c r="V515" s="190" t="s">
        <v>491</v>
      </c>
      <c r="W515" s="196">
        <v>1</v>
      </c>
      <c r="X515" s="190" t="s">
        <v>424</v>
      </c>
    </row>
    <row r="516" spans="2:24" hidden="1" x14ac:dyDescent="0.25">
      <c r="B516" s="693"/>
      <c r="C516" s="528"/>
      <c r="D516" s="245">
        <v>10</v>
      </c>
      <c r="E516" s="190" t="s">
        <v>466</v>
      </c>
      <c r="F516" s="314">
        <v>1225.0700000000002</v>
      </c>
      <c r="G516" s="190">
        <v>81.22</v>
      </c>
      <c r="H516" s="190">
        <v>81.22</v>
      </c>
      <c r="I516" s="198">
        <f t="shared" si="111"/>
        <v>1</v>
      </c>
      <c r="J516" s="190">
        <v>6.9</v>
      </c>
      <c r="K516" s="198">
        <f t="shared" si="112"/>
        <v>8.4954444718049749E-2</v>
      </c>
      <c r="L516" s="314">
        <v>203.5</v>
      </c>
      <c r="M516" s="198">
        <f t="shared" si="113"/>
        <v>1.0849544447180499</v>
      </c>
      <c r="N516" s="314">
        <v>1404.15</v>
      </c>
      <c r="O516" s="190">
        <v>0.88</v>
      </c>
      <c r="P516" s="197">
        <f t="shared" si="114"/>
        <v>1.0834769761142575E-2</v>
      </c>
      <c r="Q516" s="314">
        <f t="shared" si="115"/>
        <v>179.08</v>
      </c>
      <c r="R516" s="190">
        <f t="shared" si="116"/>
        <v>6.0200000000000058</v>
      </c>
      <c r="S516" s="192">
        <f t="shared" si="117"/>
        <v>7.4119674956907244E-2</v>
      </c>
      <c r="T516" s="190" t="s">
        <v>477</v>
      </c>
      <c r="U516" s="190" t="s">
        <v>714</v>
      </c>
      <c r="V516" s="190" t="s">
        <v>468</v>
      </c>
      <c r="W516" s="196">
        <v>1</v>
      </c>
      <c r="X516" s="190" t="s">
        <v>469</v>
      </c>
    </row>
    <row r="517" spans="2:24" hidden="1" x14ac:dyDescent="0.25">
      <c r="B517" s="692">
        <v>45921</v>
      </c>
      <c r="C517" s="528" t="str">
        <f t="shared" ref="C517" si="118">RIGHT(TEXT(B517,"aaa"),1)</f>
        <v>日</v>
      </c>
      <c r="D517" s="245">
        <v>1</v>
      </c>
      <c r="E517" s="190" t="s">
        <v>701</v>
      </c>
      <c r="F517" s="314">
        <v>13000.900000000001</v>
      </c>
      <c r="G517" s="190">
        <v>126.66</v>
      </c>
      <c r="H517" s="190">
        <v>172.85</v>
      </c>
      <c r="I517" s="198">
        <f t="shared" si="111"/>
        <v>1.3646770882678037</v>
      </c>
      <c r="J517" s="190">
        <v>0.82</v>
      </c>
      <c r="K517" s="198">
        <f t="shared" si="112"/>
        <v>6.4740249486815093E-3</v>
      </c>
      <c r="L517" s="314">
        <v>278.75</v>
      </c>
      <c r="M517" s="198">
        <f t="shared" si="113"/>
        <v>1.3711511132164851</v>
      </c>
      <c r="N517" s="314">
        <v>13104.04</v>
      </c>
      <c r="O517" s="190">
        <v>0.37</v>
      </c>
      <c r="P517" s="197">
        <f t="shared" si="114"/>
        <v>2.9212063792831201E-3</v>
      </c>
      <c r="Q517" s="314">
        <f t="shared" si="115"/>
        <v>103.1375</v>
      </c>
      <c r="R517" s="190">
        <f t="shared" si="116"/>
        <v>46.639999999999993</v>
      </c>
      <c r="S517" s="192">
        <f t="shared" si="117"/>
        <v>0.36822990683720191</v>
      </c>
      <c r="T517" s="190" t="s">
        <v>467</v>
      </c>
      <c r="U517" s="190" t="s">
        <v>221</v>
      </c>
      <c r="V517" s="190" t="s">
        <v>704</v>
      </c>
      <c r="W517" s="196">
        <v>1</v>
      </c>
      <c r="X517" s="190" t="s">
        <v>469</v>
      </c>
    </row>
    <row r="518" spans="2:24" hidden="1" x14ac:dyDescent="0.25">
      <c r="B518" s="693"/>
      <c r="C518" s="528"/>
      <c r="D518" s="245">
        <v>2</v>
      </c>
      <c r="E518" s="190" t="s">
        <v>691</v>
      </c>
      <c r="F518" s="314">
        <v>8875</v>
      </c>
      <c r="G518" s="190">
        <v>10275</v>
      </c>
      <c r="H518" s="190">
        <v>10275</v>
      </c>
      <c r="I518" s="198">
        <f t="shared" si="111"/>
        <v>1</v>
      </c>
      <c r="J518" s="190">
        <v>500</v>
      </c>
      <c r="K518" s="198">
        <f t="shared" si="112"/>
        <v>4.8661800486618008E-2</v>
      </c>
      <c r="L518" s="314">
        <v>17.75</v>
      </c>
      <c r="M518" s="198">
        <f t="shared" si="113"/>
        <v>1.0486618004866179</v>
      </c>
      <c r="N518" s="314">
        <v>8875</v>
      </c>
      <c r="O518" s="190">
        <v>0</v>
      </c>
      <c r="P518" s="197">
        <f t="shared" si="114"/>
        <v>0</v>
      </c>
      <c r="Q518" s="314">
        <f t="shared" si="115"/>
        <v>0</v>
      </c>
      <c r="R518" s="190">
        <f t="shared" si="116"/>
        <v>500</v>
      </c>
      <c r="S518" s="192">
        <f t="shared" si="117"/>
        <v>4.8661800486618008E-2</v>
      </c>
      <c r="T518" s="190" t="s">
        <v>467</v>
      </c>
      <c r="U518" s="190" t="s">
        <v>221</v>
      </c>
      <c r="V518" s="190" t="s">
        <v>703</v>
      </c>
      <c r="W518" s="196">
        <v>1</v>
      </c>
      <c r="X518" s="190" t="s">
        <v>432</v>
      </c>
    </row>
    <row r="519" spans="2:24" hidden="1" x14ac:dyDescent="0.25">
      <c r="B519" s="693"/>
      <c r="C519" s="528"/>
      <c r="D519" s="245">
        <v>3</v>
      </c>
      <c r="E519" s="190" t="s">
        <v>544</v>
      </c>
      <c r="F519" s="314">
        <v>993.66999999999985</v>
      </c>
      <c r="G519" s="190">
        <v>344.98</v>
      </c>
      <c r="H519" s="190">
        <v>344.98</v>
      </c>
      <c r="I519" s="198">
        <f t="shared" si="111"/>
        <v>1</v>
      </c>
      <c r="J519" s="190">
        <v>7</v>
      </c>
      <c r="K519" s="198">
        <f t="shared" si="112"/>
        <v>2.0291031364137051E-2</v>
      </c>
      <c r="L519" s="314">
        <v>156.72999999999999</v>
      </c>
      <c r="M519" s="198">
        <f t="shared" si="113"/>
        <v>1.0202910313641371</v>
      </c>
      <c r="N519" s="314">
        <v>1097.1099999999999</v>
      </c>
      <c r="O519" s="190">
        <v>0.66</v>
      </c>
      <c r="P519" s="197">
        <f t="shared" si="114"/>
        <v>1.9131543857614933E-3</v>
      </c>
      <c r="Q519" s="314">
        <f t="shared" si="115"/>
        <v>103.4418</v>
      </c>
      <c r="R519" s="190">
        <f t="shared" si="116"/>
        <v>6.34</v>
      </c>
      <c r="S519" s="192">
        <f t="shared" si="117"/>
        <v>1.8377876978375556E-2</v>
      </c>
      <c r="T519" s="190" t="s">
        <v>477</v>
      </c>
      <c r="U519" s="190" t="s">
        <v>714</v>
      </c>
      <c r="V519" s="190" t="s">
        <v>468</v>
      </c>
      <c r="W519" s="196">
        <v>1</v>
      </c>
      <c r="X519" s="190" t="s">
        <v>469</v>
      </c>
    </row>
    <row r="520" spans="2:24" hidden="1" x14ac:dyDescent="0.25">
      <c r="B520" s="693"/>
      <c r="C520" s="528"/>
      <c r="D520" s="245">
        <v>4</v>
      </c>
      <c r="E520" s="190" t="s">
        <v>690</v>
      </c>
      <c r="F520" s="314">
        <v>987.83999999999992</v>
      </c>
      <c r="G520" s="190">
        <v>120.06</v>
      </c>
      <c r="H520" s="190">
        <v>120.06</v>
      </c>
      <c r="I520" s="198">
        <f t="shared" si="111"/>
        <v>1</v>
      </c>
      <c r="J520" s="190">
        <v>3.48</v>
      </c>
      <c r="K520" s="198">
        <f t="shared" si="112"/>
        <v>2.8985507246376812E-2</v>
      </c>
      <c r="L520" s="314">
        <v>313.60000000000002</v>
      </c>
      <c r="M520" s="198">
        <f t="shared" si="113"/>
        <v>1.0289855072463769</v>
      </c>
      <c r="N520" s="314">
        <v>1091.33</v>
      </c>
      <c r="O520" s="190">
        <v>0.33</v>
      </c>
      <c r="P520" s="197">
        <f t="shared" si="114"/>
        <v>2.7486256871564218E-3</v>
      </c>
      <c r="Q520" s="314">
        <f t="shared" si="115"/>
        <v>103.48800000000001</v>
      </c>
      <c r="R520" s="190">
        <f t="shared" si="116"/>
        <v>3.1500000000000039</v>
      </c>
      <c r="S520" s="192">
        <f t="shared" si="117"/>
        <v>2.6236881559220424E-2</v>
      </c>
      <c r="T520" s="190" t="s">
        <v>477</v>
      </c>
      <c r="U520" s="190" t="s">
        <v>714</v>
      </c>
      <c r="V520" s="190" t="s">
        <v>468</v>
      </c>
      <c r="W520" s="196">
        <v>1</v>
      </c>
      <c r="X520" s="190" t="s">
        <v>469</v>
      </c>
    </row>
    <row r="521" spans="2:24" hidden="1" x14ac:dyDescent="0.25">
      <c r="B521" s="693"/>
      <c r="C521" s="528"/>
      <c r="D521" s="245">
        <v>5</v>
      </c>
      <c r="E521" s="190" t="s">
        <v>668</v>
      </c>
      <c r="F521" s="314">
        <v>986.43999999999983</v>
      </c>
      <c r="G521" s="190">
        <v>526.86</v>
      </c>
      <c r="H521" s="190">
        <v>526.86</v>
      </c>
      <c r="I521" s="198">
        <f t="shared" ref="I521:I556" si="119">H521/G521</f>
        <v>1</v>
      </c>
      <c r="J521" s="190">
        <v>12.75</v>
      </c>
      <c r="K521" s="198">
        <f t="shared" ref="K521:K556" si="120">J521/G521</f>
        <v>2.4199977223550849E-2</v>
      </c>
      <c r="L521" s="314">
        <v>85.48</v>
      </c>
      <c r="M521" s="198">
        <f t="shared" ref="M521:M556" si="121">(H521+J521)/G521</f>
        <v>1.0241999772235508</v>
      </c>
      <c r="N521" s="314">
        <v>1089.8699999999999</v>
      </c>
      <c r="O521" s="190">
        <v>1.21</v>
      </c>
      <c r="P521" s="197">
        <f t="shared" ref="P521:P556" si="122">O521/G521</f>
        <v>2.2966252894507078E-3</v>
      </c>
      <c r="Q521" s="314">
        <f t="shared" ref="Q521:Q556" si="123">O521*L521</f>
        <v>103.4308</v>
      </c>
      <c r="R521" s="190">
        <f t="shared" ref="R521:R556" si="124">(H521+J521)-G521-O521</f>
        <v>11.54</v>
      </c>
      <c r="S521" s="192">
        <f t="shared" ref="S521:S556" si="125">R521/G521</f>
        <v>2.1903351934100139E-2</v>
      </c>
      <c r="T521" s="190" t="s">
        <v>477</v>
      </c>
      <c r="U521" s="190" t="s">
        <v>714</v>
      </c>
      <c r="V521" s="190" t="s">
        <v>645</v>
      </c>
      <c r="W521" s="196">
        <v>1</v>
      </c>
      <c r="X521" s="190" t="s">
        <v>425</v>
      </c>
    </row>
    <row r="522" spans="2:24" hidden="1" x14ac:dyDescent="0.25">
      <c r="B522" s="693"/>
      <c r="C522" s="528"/>
      <c r="D522" s="245">
        <v>6</v>
      </c>
      <c r="E522" s="190" t="s">
        <v>667</v>
      </c>
      <c r="F522" s="314">
        <v>966.51</v>
      </c>
      <c r="G522" s="190">
        <v>585.34</v>
      </c>
      <c r="H522" s="190">
        <v>585.34</v>
      </c>
      <c r="I522" s="198">
        <f t="shared" si="119"/>
        <v>1</v>
      </c>
      <c r="J522" s="190">
        <v>13.58</v>
      </c>
      <c r="K522" s="198">
        <f t="shared" si="120"/>
        <v>2.3200191341784263E-2</v>
      </c>
      <c r="L522" s="314">
        <v>78.77</v>
      </c>
      <c r="M522" s="198">
        <f t="shared" si="121"/>
        <v>1.0232001913417843</v>
      </c>
      <c r="N522" s="314">
        <v>1069.7</v>
      </c>
      <c r="O522" s="190">
        <v>1.31</v>
      </c>
      <c r="P522" s="197">
        <f t="shared" si="122"/>
        <v>2.2380155123517954E-3</v>
      </c>
      <c r="Q522" s="314">
        <f t="shared" si="123"/>
        <v>103.1887</v>
      </c>
      <c r="R522" s="190">
        <f t="shared" si="124"/>
        <v>12.27000000000004</v>
      </c>
      <c r="S522" s="192">
        <f t="shared" si="125"/>
        <v>2.0962175829432536E-2</v>
      </c>
      <c r="T522" s="190" t="s">
        <v>477</v>
      </c>
      <c r="U522" s="190" t="s">
        <v>714</v>
      </c>
      <c r="V522" s="190" t="s">
        <v>531</v>
      </c>
      <c r="W522" s="196">
        <v>1</v>
      </c>
      <c r="X522" s="190" t="s">
        <v>421</v>
      </c>
    </row>
    <row r="523" spans="2:24" hidden="1" x14ac:dyDescent="0.25">
      <c r="B523" s="693"/>
      <c r="C523" s="528"/>
      <c r="D523" s="245">
        <v>7</v>
      </c>
      <c r="E523" s="190" t="s">
        <v>515</v>
      </c>
      <c r="F523" s="314">
        <v>965.26999999999987</v>
      </c>
      <c r="G523" s="190">
        <v>382.51</v>
      </c>
      <c r="H523" s="190">
        <v>382.51</v>
      </c>
      <c r="I523" s="198">
        <f t="shared" si="119"/>
        <v>1</v>
      </c>
      <c r="J523" s="190">
        <v>7.98</v>
      </c>
      <c r="K523" s="198">
        <f t="shared" si="120"/>
        <v>2.0862199681054093E-2</v>
      </c>
      <c r="L523" s="314">
        <v>133.88</v>
      </c>
      <c r="M523" s="198">
        <f t="shared" si="121"/>
        <v>1.0208621996810541</v>
      </c>
      <c r="N523" s="314">
        <v>1068.3599999999999</v>
      </c>
      <c r="O523" s="190">
        <v>0.77</v>
      </c>
      <c r="P523" s="197">
        <f t="shared" si="122"/>
        <v>2.0130192674701316E-3</v>
      </c>
      <c r="Q523" s="314">
        <f t="shared" si="123"/>
        <v>103.08759999999999</v>
      </c>
      <c r="R523" s="190">
        <f t="shared" si="124"/>
        <v>7.2100000000000186</v>
      </c>
      <c r="S523" s="192">
        <f t="shared" si="125"/>
        <v>1.8849180413584007E-2</v>
      </c>
      <c r="T523" s="190" t="s">
        <v>477</v>
      </c>
      <c r="U523" s="190" t="s">
        <v>714</v>
      </c>
      <c r="V523" s="190" t="s">
        <v>645</v>
      </c>
      <c r="W523" s="196">
        <v>1</v>
      </c>
      <c r="X523" s="190" t="s">
        <v>413</v>
      </c>
    </row>
    <row r="524" spans="2:24" hidden="1" x14ac:dyDescent="0.25">
      <c r="B524" s="693"/>
      <c r="C524" s="528"/>
      <c r="D524" s="245">
        <v>8</v>
      </c>
      <c r="E524" s="190" t="s">
        <v>700</v>
      </c>
      <c r="F524" s="314">
        <v>964.6</v>
      </c>
      <c r="G524" s="190">
        <v>88.36</v>
      </c>
      <c r="H524" s="190">
        <v>88.36</v>
      </c>
      <c r="I524" s="198">
        <f t="shared" si="119"/>
        <v>1</v>
      </c>
      <c r="J524" s="190">
        <v>2.56</v>
      </c>
      <c r="K524" s="198">
        <f t="shared" si="120"/>
        <v>2.8972385694884563E-2</v>
      </c>
      <c r="L524" s="314">
        <v>417.58</v>
      </c>
      <c r="M524" s="198">
        <f t="shared" si="121"/>
        <v>1.0289723856948847</v>
      </c>
      <c r="N524" s="314">
        <v>1069</v>
      </c>
      <c r="O524" s="190">
        <v>0.25</v>
      </c>
      <c r="P524" s="197">
        <f t="shared" si="122"/>
        <v>2.8293345405160705E-3</v>
      </c>
      <c r="Q524" s="314">
        <f t="shared" si="123"/>
        <v>104.395</v>
      </c>
      <c r="R524" s="190">
        <f t="shared" si="124"/>
        <v>2.3100000000000023</v>
      </c>
      <c r="S524" s="192">
        <f t="shared" si="125"/>
        <v>2.6143051154368518E-2</v>
      </c>
      <c r="T524" s="190" t="s">
        <v>477</v>
      </c>
      <c r="U524" s="190" t="s">
        <v>714</v>
      </c>
      <c r="V524" s="190" t="s">
        <v>645</v>
      </c>
      <c r="W524" s="196">
        <v>1</v>
      </c>
      <c r="X524" s="190" t="s">
        <v>694</v>
      </c>
    </row>
    <row r="525" spans="2:24" hidden="1" x14ac:dyDescent="0.25">
      <c r="B525" s="693"/>
      <c r="C525" s="528"/>
      <c r="D525" s="245">
        <v>9</v>
      </c>
      <c r="E525" s="190" t="s">
        <v>492</v>
      </c>
      <c r="F525" s="314">
        <v>893.42</v>
      </c>
      <c r="G525" s="190">
        <v>243.61</v>
      </c>
      <c r="H525" s="190">
        <v>243.61</v>
      </c>
      <c r="I525" s="198">
        <f t="shared" si="119"/>
        <v>1</v>
      </c>
      <c r="J525" s="190">
        <v>6.36</v>
      </c>
      <c r="K525" s="198">
        <f t="shared" si="120"/>
        <v>2.6107302655884405E-2</v>
      </c>
      <c r="L525" s="314">
        <v>156.74</v>
      </c>
      <c r="M525" s="198">
        <f t="shared" si="121"/>
        <v>1.0261073026558845</v>
      </c>
      <c r="N525" s="314">
        <v>996.87</v>
      </c>
      <c r="O525" s="190">
        <v>0.66</v>
      </c>
      <c r="P525" s="197">
        <f t="shared" si="122"/>
        <v>2.709248388818193E-3</v>
      </c>
      <c r="Q525" s="314">
        <f t="shared" si="123"/>
        <v>103.44840000000001</v>
      </c>
      <c r="R525" s="190">
        <f t="shared" si="124"/>
        <v>5.7000000000000135</v>
      </c>
      <c r="S525" s="192">
        <f t="shared" si="125"/>
        <v>2.3398054267066266E-2</v>
      </c>
      <c r="T525" s="190" t="s">
        <v>477</v>
      </c>
      <c r="U525" s="190" t="s">
        <v>714</v>
      </c>
      <c r="V525" s="190" t="s">
        <v>468</v>
      </c>
      <c r="W525" s="196">
        <v>1</v>
      </c>
      <c r="X525" s="190" t="s">
        <v>469</v>
      </c>
    </row>
    <row r="526" spans="2:24" hidden="1" x14ac:dyDescent="0.25">
      <c r="B526" s="693"/>
      <c r="C526" s="528"/>
      <c r="D526" s="245">
        <v>10</v>
      </c>
      <c r="E526" s="190" t="s">
        <v>529</v>
      </c>
      <c r="F526" s="314">
        <v>787.45</v>
      </c>
      <c r="G526" s="190">
        <v>526.14</v>
      </c>
      <c r="H526" s="190">
        <v>526.14</v>
      </c>
      <c r="I526" s="198">
        <f t="shared" si="119"/>
        <v>1</v>
      </c>
      <c r="J526" s="190">
        <v>11.21</v>
      </c>
      <c r="K526" s="198">
        <f t="shared" si="120"/>
        <v>2.1306116242825107E-2</v>
      </c>
      <c r="L526" s="314">
        <v>79.459999999999994</v>
      </c>
      <c r="M526" s="198">
        <f t="shared" si="121"/>
        <v>1.0213061162428252</v>
      </c>
      <c r="N526" s="314">
        <v>890.75</v>
      </c>
      <c r="O526" s="190">
        <v>1.3</v>
      </c>
      <c r="P526" s="197">
        <f t="shared" si="122"/>
        <v>2.4708252556353825E-3</v>
      </c>
      <c r="Q526" s="314">
        <f t="shared" si="123"/>
        <v>103.298</v>
      </c>
      <c r="R526" s="190">
        <f t="shared" si="124"/>
        <v>9.9100000000000357</v>
      </c>
      <c r="S526" s="192">
        <f t="shared" si="125"/>
        <v>1.8835290987189789E-2</v>
      </c>
      <c r="T526" s="190" t="s">
        <v>477</v>
      </c>
      <c r="U526" s="190" t="s">
        <v>714</v>
      </c>
      <c r="V526" s="190" t="s">
        <v>531</v>
      </c>
      <c r="W526" s="196">
        <v>1</v>
      </c>
      <c r="X526" s="190" t="s">
        <v>415</v>
      </c>
    </row>
    <row r="527" spans="2:24" hidden="1" x14ac:dyDescent="0.25">
      <c r="B527" s="692">
        <v>45922</v>
      </c>
      <c r="C527" s="528" t="str">
        <f t="shared" ref="C527" si="126">RIGHT(TEXT(B527,"aaa"),1)</f>
        <v>一</v>
      </c>
      <c r="D527" s="245">
        <v>1</v>
      </c>
      <c r="E527" s="190" t="s">
        <v>701</v>
      </c>
      <c r="F527" s="314">
        <v>13984.89</v>
      </c>
      <c r="G527" s="190">
        <v>127.16</v>
      </c>
      <c r="H527" s="190">
        <v>177.33</v>
      </c>
      <c r="I527" s="198">
        <f t="shared" si="119"/>
        <v>1.3945423089021707</v>
      </c>
      <c r="J527" s="190">
        <v>0</v>
      </c>
      <c r="K527" s="198">
        <f t="shared" si="120"/>
        <v>0</v>
      </c>
      <c r="L527" s="314">
        <v>278.75</v>
      </c>
      <c r="M527" s="198">
        <f t="shared" si="121"/>
        <v>1.3945423089021707</v>
      </c>
      <c r="N527" s="314">
        <v>13984.89</v>
      </c>
      <c r="O527" s="190">
        <v>0</v>
      </c>
      <c r="P527" s="197">
        <f t="shared" si="122"/>
        <v>0</v>
      </c>
      <c r="Q527" s="314">
        <f t="shared" si="123"/>
        <v>0</v>
      </c>
      <c r="R527" s="190">
        <f t="shared" si="124"/>
        <v>50.170000000000016</v>
      </c>
      <c r="S527" s="192">
        <f t="shared" si="125"/>
        <v>0.39454230890217062</v>
      </c>
      <c r="T527" s="190" t="s">
        <v>467</v>
      </c>
      <c r="U527" s="190" t="s">
        <v>221</v>
      </c>
      <c r="V527" s="190" t="s">
        <v>704</v>
      </c>
      <c r="W527" s="196">
        <v>1</v>
      </c>
      <c r="X527" s="190" t="s">
        <v>469</v>
      </c>
    </row>
    <row r="528" spans="2:24" hidden="1" x14ac:dyDescent="0.25">
      <c r="B528" s="693"/>
      <c r="C528" s="528"/>
      <c r="D528" s="245">
        <v>2</v>
      </c>
      <c r="E528" s="190" t="s">
        <v>544</v>
      </c>
      <c r="F528" s="314">
        <v>2159.7400000000002</v>
      </c>
      <c r="G528" s="190">
        <v>348</v>
      </c>
      <c r="H528" s="190">
        <v>348</v>
      </c>
      <c r="I528" s="198">
        <f t="shared" si="119"/>
        <v>1</v>
      </c>
      <c r="J528" s="190">
        <v>14.72</v>
      </c>
      <c r="K528" s="198">
        <f t="shared" si="120"/>
        <v>4.2298850574712644E-2</v>
      </c>
      <c r="L528" s="314">
        <v>156.72999999999999</v>
      </c>
      <c r="M528" s="198">
        <f t="shared" si="121"/>
        <v>1.0422988505747128</v>
      </c>
      <c r="N528" s="314">
        <v>2307.0700000000002</v>
      </c>
      <c r="O528" s="190">
        <v>0.94</v>
      </c>
      <c r="P528" s="197">
        <f t="shared" si="122"/>
        <v>2.701149425287356E-3</v>
      </c>
      <c r="Q528" s="314">
        <f t="shared" si="123"/>
        <v>147.32619999999997</v>
      </c>
      <c r="R528" s="190">
        <f t="shared" si="124"/>
        <v>13.780000000000028</v>
      </c>
      <c r="S528" s="192">
        <f t="shared" si="125"/>
        <v>3.9597701149425367E-2</v>
      </c>
      <c r="T528" s="190" t="s">
        <v>477</v>
      </c>
      <c r="U528" s="190" t="s">
        <v>714</v>
      </c>
      <c r="V528" s="190" t="s">
        <v>468</v>
      </c>
      <c r="W528" s="196">
        <v>1</v>
      </c>
      <c r="X528" s="190" t="s">
        <v>469</v>
      </c>
    </row>
    <row r="529" spans="2:24" hidden="1" x14ac:dyDescent="0.25">
      <c r="B529" s="693"/>
      <c r="C529" s="528"/>
      <c r="D529" s="245">
        <v>3</v>
      </c>
      <c r="E529" s="190" t="s">
        <v>515</v>
      </c>
      <c r="F529" s="314">
        <v>1903.77</v>
      </c>
      <c r="G529" s="190">
        <v>362.08</v>
      </c>
      <c r="H529" s="190">
        <v>362.08</v>
      </c>
      <c r="I529" s="198">
        <f t="shared" si="119"/>
        <v>1</v>
      </c>
      <c r="J529" s="190">
        <v>15.32</v>
      </c>
      <c r="K529" s="198">
        <f t="shared" si="120"/>
        <v>4.2311091471498016E-2</v>
      </c>
      <c r="L529" s="314">
        <v>133.88</v>
      </c>
      <c r="M529" s="198">
        <f t="shared" si="121"/>
        <v>1.0423110914714979</v>
      </c>
      <c r="N529" s="314">
        <v>2051.04</v>
      </c>
      <c r="O529" s="190">
        <v>1.1000000000000001</v>
      </c>
      <c r="P529" s="197">
        <f t="shared" si="122"/>
        <v>3.0380026513477688E-3</v>
      </c>
      <c r="Q529" s="314">
        <f t="shared" si="123"/>
        <v>147.268</v>
      </c>
      <c r="R529" s="190">
        <f t="shared" si="124"/>
        <v>14.219999999999994</v>
      </c>
      <c r="S529" s="192">
        <f t="shared" si="125"/>
        <v>3.927308882015023E-2</v>
      </c>
      <c r="T529" s="190" t="s">
        <v>477</v>
      </c>
      <c r="U529" s="190" t="s">
        <v>714</v>
      </c>
      <c r="V529" s="190" t="s">
        <v>645</v>
      </c>
      <c r="W529" s="196">
        <v>1</v>
      </c>
      <c r="X529" s="190" t="s">
        <v>413</v>
      </c>
    </row>
    <row r="530" spans="2:24" hidden="1" x14ac:dyDescent="0.25">
      <c r="B530" s="693"/>
      <c r="C530" s="528"/>
      <c r="D530" s="245">
        <v>4</v>
      </c>
      <c r="E530" s="190" t="s">
        <v>492</v>
      </c>
      <c r="F530" s="314">
        <v>1399.68</v>
      </c>
      <c r="G530" s="190">
        <v>233.22</v>
      </c>
      <c r="H530" s="190">
        <v>233.22</v>
      </c>
      <c r="I530" s="198">
        <f t="shared" si="119"/>
        <v>1</v>
      </c>
      <c r="J530" s="190">
        <v>9.8699999999999992</v>
      </c>
      <c r="K530" s="198">
        <f t="shared" si="120"/>
        <v>4.2320555698482115E-2</v>
      </c>
      <c r="L530" s="314">
        <v>156.74</v>
      </c>
      <c r="M530" s="198">
        <f t="shared" si="121"/>
        <v>1.042320555698482</v>
      </c>
      <c r="N530" s="314">
        <v>1547.02</v>
      </c>
      <c r="O530" s="190">
        <v>0.94</v>
      </c>
      <c r="P530" s="197">
        <f t="shared" si="122"/>
        <v>4.0305291141411537E-3</v>
      </c>
      <c r="Q530" s="314">
        <f t="shared" si="123"/>
        <v>147.3356</v>
      </c>
      <c r="R530" s="190">
        <f t="shared" si="124"/>
        <v>8.930000000000005</v>
      </c>
      <c r="S530" s="192">
        <f t="shared" si="125"/>
        <v>3.829002658434099E-2</v>
      </c>
      <c r="T530" s="190" t="s">
        <v>477</v>
      </c>
      <c r="U530" s="190" t="s">
        <v>714</v>
      </c>
      <c r="V530" s="190" t="s">
        <v>468</v>
      </c>
      <c r="W530" s="196">
        <v>1</v>
      </c>
      <c r="X530" s="190" t="s">
        <v>469</v>
      </c>
    </row>
    <row r="531" spans="2:24" hidden="1" x14ac:dyDescent="0.25">
      <c r="B531" s="693"/>
      <c r="C531" s="528"/>
      <c r="D531" s="245">
        <v>5</v>
      </c>
      <c r="E531" s="190" t="s">
        <v>559</v>
      </c>
      <c r="F531" s="314">
        <v>1362.16</v>
      </c>
      <c r="G531" s="190">
        <v>236.58</v>
      </c>
      <c r="H531" s="190">
        <v>236.58</v>
      </c>
      <c r="I531" s="198">
        <f t="shared" si="119"/>
        <v>1</v>
      </c>
      <c r="J531" s="190">
        <v>7.78</v>
      </c>
      <c r="K531" s="198">
        <f t="shared" si="120"/>
        <v>3.2885281934229432E-2</v>
      </c>
      <c r="L531" s="314">
        <v>194.04</v>
      </c>
      <c r="M531" s="198">
        <f t="shared" si="121"/>
        <v>1.0328852819342293</v>
      </c>
      <c r="N531" s="314">
        <v>1509.63</v>
      </c>
      <c r="O531" s="190">
        <v>0.76</v>
      </c>
      <c r="P531" s="197">
        <f t="shared" si="122"/>
        <v>3.2124439935751117E-3</v>
      </c>
      <c r="Q531" s="314">
        <f t="shared" si="123"/>
        <v>147.47039999999998</v>
      </c>
      <c r="R531" s="190">
        <f t="shared" si="124"/>
        <v>7.0200000000000014</v>
      </c>
      <c r="S531" s="192">
        <f t="shared" si="125"/>
        <v>2.9672837940654329E-2</v>
      </c>
      <c r="T531" s="190" t="s">
        <v>477</v>
      </c>
      <c r="U531" s="190" t="s">
        <v>714</v>
      </c>
      <c r="V531" s="190" t="s">
        <v>491</v>
      </c>
      <c r="W531" s="196">
        <v>1</v>
      </c>
      <c r="X531" s="190" t="s">
        <v>435</v>
      </c>
    </row>
    <row r="532" spans="2:24" hidden="1" x14ac:dyDescent="0.25">
      <c r="B532" s="693"/>
      <c r="C532" s="528"/>
      <c r="D532" s="245">
        <v>6</v>
      </c>
      <c r="E532" s="190" t="s">
        <v>700</v>
      </c>
      <c r="F532" s="314">
        <v>1344.61</v>
      </c>
      <c r="G532" s="190">
        <v>75.959999999999994</v>
      </c>
      <c r="H532" s="190">
        <v>75.959999999999994</v>
      </c>
      <c r="I532" s="198">
        <f t="shared" si="119"/>
        <v>1</v>
      </c>
      <c r="J532" s="190">
        <v>3.57</v>
      </c>
      <c r="K532" s="198">
        <f t="shared" si="120"/>
        <v>4.6998420221169041E-2</v>
      </c>
      <c r="L532" s="314">
        <v>417.58</v>
      </c>
      <c r="M532" s="198">
        <f t="shared" si="121"/>
        <v>1.0469984202211688</v>
      </c>
      <c r="N532" s="314">
        <v>1490.76</v>
      </c>
      <c r="O532" s="190">
        <v>0.35</v>
      </c>
      <c r="P532" s="197">
        <f t="shared" si="122"/>
        <v>4.6076882569773565E-3</v>
      </c>
      <c r="Q532" s="314">
        <f t="shared" si="123"/>
        <v>146.15299999999999</v>
      </c>
      <c r="R532" s="190">
        <f t="shared" si="124"/>
        <v>3.2199999999999931</v>
      </c>
      <c r="S532" s="192">
        <f t="shared" si="125"/>
        <v>4.2390731964191596E-2</v>
      </c>
      <c r="T532" s="190" t="s">
        <v>477</v>
      </c>
      <c r="U532" s="190" t="s">
        <v>714</v>
      </c>
      <c r="V532" s="190" t="s">
        <v>645</v>
      </c>
      <c r="W532" s="196">
        <v>1</v>
      </c>
      <c r="X532" s="190" t="s">
        <v>694</v>
      </c>
    </row>
    <row r="533" spans="2:24" hidden="1" x14ac:dyDescent="0.25">
      <c r="B533" s="693"/>
      <c r="C533" s="528"/>
      <c r="D533" s="245">
        <v>7</v>
      </c>
      <c r="E533" s="190" t="s">
        <v>465</v>
      </c>
      <c r="F533" s="314">
        <v>1318.94</v>
      </c>
      <c r="G533" s="190">
        <v>38.21</v>
      </c>
      <c r="H533" s="190">
        <v>38.21</v>
      </c>
      <c r="I533" s="198">
        <f t="shared" si="119"/>
        <v>1</v>
      </c>
      <c r="J533" s="190">
        <v>1.8</v>
      </c>
      <c r="K533" s="198">
        <f t="shared" si="120"/>
        <v>4.7108086888249148E-2</v>
      </c>
      <c r="L533" s="314">
        <v>814.16</v>
      </c>
      <c r="M533" s="198">
        <f t="shared" si="121"/>
        <v>1.047108086888249</v>
      </c>
      <c r="N533" s="314">
        <v>1465.49</v>
      </c>
      <c r="O533" s="190">
        <v>0.18</v>
      </c>
      <c r="P533" s="197">
        <f t="shared" si="122"/>
        <v>4.710808688824915E-3</v>
      </c>
      <c r="Q533" s="314">
        <f t="shared" si="123"/>
        <v>146.5488</v>
      </c>
      <c r="R533" s="190">
        <f t="shared" si="124"/>
        <v>1.6199999999999972</v>
      </c>
      <c r="S533" s="192">
        <f t="shared" si="125"/>
        <v>4.2397278199424161E-2</v>
      </c>
      <c r="T533" s="190" t="s">
        <v>477</v>
      </c>
      <c r="U533" s="190" t="s">
        <v>222</v>
      </c>
      <c r="V533" s="190" t="s">
        <v>688</v>
      </c>
      <c r="W533" s="196">
        <v>1</v>
      </c>
      <c r="X533" s="190" t="s">
        <v>414</v>
      </c>
    </row>
    <row r="534" spans="2:24" hidden="1" x14ac:dyDescent="0.25">
      <c r="B534" s="693"/>
      <c r="C534" s="528"/>
      <c r="D534" s="245">
        <v>8</v>
      </c>
      <c r="E534" s="190" t="s">
        <v>690</v>
      </c>
      <c r="F534" s="314">
        <v>1197.9499999999998</v>
      </c>
      <c r="G534" s="190">
        <v>115.61</v>
      </c>
      <c r="H534" s="190">
        <v>115.61</v>
      </c>
      <c r="I534" s="198">
        <f t="shared" si="119"/>
        <v>1</v>
      </c>
      <c r="J534" s="190">
        <v>5.43</v>
      </c>
      <c r="K534" s="198">
        <f t="shared" si="120"/>
        <v>4.6968255341233452E-2</v>
      </c>
      <c r="L534" s="314">
        <v>313.60000000000002</v>
      </c>
      <c r="M534" s="198">
        <f t="shared" si="121"/>
        <v>1.0469682553412334</v>
      </c>
      <c r="N534" s="314">
        <v>1702.85</v>
      </c>
      <c r="O534" s="190">
        <v>1.61</v>
      </c>
      <c r="P534" s="197">
        <f t="shared" si="122"/>
        <v>1.3926130957529627E-2</v>
      </c>
      <c r="Q534" s="314">
        <f t="shared" si="123"/>
        <v>504.89600000000007</v>
      </c>
      <c r="R534" s="190">
        <f t="shared" si="124"/>
        <v>3.8199999999999923</v>
      </c>
      <c r="S534" s="192">
        <f t="shared" si="125"/>
        <v>3.3042124383703762E-2</v>
      </c>
      <c r="T534" s="190" t="s">
        <v>477</v>
      </c>
      <c r="U534" s="190" t="s">
        <v>714</v>
      </c>
      <c r="V534" s="190" t="s">
        <v>468</v>
      </c>
      <c r="W534" s="196">
        <v>1</v>
      </c>
      <c r="X534" s="190" t="s">
        <v>469</v>
      </c>
    </row>
    <row r="535" spans="2:24" hidden="1" x14ac:dyDescent="0.25">
      <c r="B535" s="693"/>
      <c r="C535" s="528"/>
      <c r="D535" s="245">
        <v>9</v>
      </c>
      <c r="E535" s="190" t="s">
        <v>486</v>
      </c>
      <c r="F535" s="314">
        <v>1078.72</v>
      </c>
      <c r="G535" s="190">
        <v>106.24</v>
      </c>
      <c r="H535" s="190">
        <v>106.24</v>
      </c>
      <c r="I535" s="198">
        <f t="shared" si="119"/>
        <v>1</v>
      </c>
      <c r="J535" s="190">
        <v>2.99</v>
      </c>
      <c r="K535" s="198">
        <f t="shared" si="120"/>
        <v>2.8143825301204822E-2</v>
      </c>
      <c r="L535" s="314">
        <v>410.16</v>
      </c>
      <c r="M535" s="198">
        <f t="shared" si="121"/>
        <v>1.0281438253012047</v>
      </c>
      <c r="N535" s="314">
        <v>1226.3800000000001</v>
      </c>
      <c r="O535" s="190">
        <v>0.36</v>
      </c>
      <c r="P535" s="197">
        <f t="shared" si="122"/>
        <v>3.3885542168674699E-3</v>
      </c>
      <c r="Q535" s="314">
        <f t="shared" si="123"/>
        <v>147.6576</v>
      </c>
      <c r="R535" s="190">
        <f t="shared" si="124"/>
        <v>2.629999999999995</v>
      </c>
      <c r="S535" s="192">
        <f t="shared" si="125"/>
        <v>2.4755271084337303E-2</v>
      </c>
      <c r="T535" s="190" t="s">
        <v>477</v>
      </c>
      <c r="U535" s="190" t="s">
        <v>714</v>
      </c>
      <c r="V535" s="190" t="s">
        <v>645</v>
      </c>
      <c r="W535" s="196">
        <v>1</v>
      </c>
      <c r="X535" s="190" t="s">
        <v>469</v>
      </c>
    </row>
    <row r="536" spans="2:24" hidden="1" x14ac:dyDescent="0.25">
      <c r="B536" s="693"/>
      <c r="C536" s="528"/>
      <c r="D536" s="245">
        <v>10</v>
      </c>
      <c r="E536" s="190" t="s">
        <v>466</v>
      </c>
      <c r="F536" s="314">
        <v>1060.24</v>
      </c>
      <c r="G536" s="190">
        <v>126.23</v>
      </c>
      <c r="H536" s="190">
        <v>126.23</v>
      </c>
      <c r="I536" s="198">
        <f t="shared" si="119"/>
        <v>1</v>
      </c>
      <c r="J536" s="190">
        <v>5.93</v>
      </c>
      <c r="K536" s="198">
        <f t="shared" si="120"/>
        <v>4.6977739047769938E-2</v>
      </c>
      <c r="L536" s="314">
        <v>203.5</v>
      </c>
      <c r="M536" s="198">
        <f t="shared" si="121"/>
        <v>1.0469777390477699</v>
      </c>
      <c r="N536" s="314">
        <v>1206.76</v>
      </c>
      <c r="O536" s="190">
        <v>0.72</v>
      </c>
      <c r="P536" s="197">
        <f t="shared" si="122"/>
        <v>5.7038738810108527E-3</v>
      </c>
      <c r="Q536" s="314">
        <f t="shared" si="123"/>
        <v>146.51999999999998</v>
      </c>
      <c r="R536" s="190">
        <f t="shared" si="124"/>
        <v>5.2099999999999929</v>
      </c>
      <c r="S536" s="192">
        <f t="shared" si="125"/>
        <v>4.127386516675903E-2</v>
      </c>
      <c r="T536" s="190" t="s">
        <v>477</v>
      </c>
      <c r="U536" s="190" t="s">
        <v>714</v>
      </c>
      <c r="V536" s="190" t="s">
        <v>468</v>
      </c>
      <c r="W536" s="196">
        <v>1</v>
      </c>
      <c r="X536" s="190" t="s">
        <v>469</v>
      </c>
    </row>
    <row r="537" spans="2:24" hidden="1" x14ac:dyDescent="0.25">
      <c r="B537" s="692">
        <v>45923</v>
      </c>
      <c r="C537" s="528" t="str">
        <f t="shared" ref="C537" si="127">RIGHT(TEXT(B537,"aaa"),1)</f>
        <v>二</v>
      </c>
      <c r="D537" s="245">
        <v>1</v>
      </c>
      <c r="E537" s="190" t="s">
        <v>701</v>
      </c>
      <c r="F537" s="314">
        <v>14829.5</v>
      </c>
      <c r="G537" s="190">
        <v>118.8</v>
      </c>
      <c r="H537" s="190">
        <v>172</v>
      </c>
      <c r="I537" s="198">
        <f t="shared" si="119"/>
        <v>1.4478114478114479</v>
      </c>
      <c r="J537" s="190">
        <v>0</v>
      </c>
      <c r="K537" s="198">
        <f t="shared" si="120"/>
        <v>0</v>
      </c>
      <c r="L537" s="314">
        <v>278.75</v>
      </c>
      <c r="M537" s="198">
        <f t="shared" si="121"/>
        <v>1.4478114478114479</v>
      </c>
      <c r="N537" s="314">
        <v>14829.5</v>
      </c>
      <c r="O537" s="190">
        <v>0</v>
      </c>
      <c r="P537" s="197">
        <f t="shared" si="122"/>
        <v>0</v>
      </c>
      <c r="Q537" s="314">
        <f t="shared" si="123"/>
        <v>0</v>
      </c>
      <c r="R537" s="190">
        <f t="shared" si="124"/>
        <v>53.2</v>
      </c>
      <c r="S537" s="192">
        <f t="shared" si="125"/>
        <v>0.44781144781144783</v>
      </c>
      <c r="T537" s="190" t="s">
        <v>467</v>
      </c>
      <c r="U537" s="190" t="s">
        <v>221</v>
      </c>
      <c r="V537" s="190" t="s">
        <v>704</v>
      </c>
      <c r="W537" s="196">
        <v>1</v>
      </c>
      <c r="X537" s="190" t="s">
        <v>469</v>
      </c>
    </row>
    <row r="538" spans="2:24" hidden="1" x14ac:dyDescent="0.25">
      <c r="B538" s="693"/>
      <c r="C538" s="528"/>
      <c r="D538" s="245">
        <v>2</v>
      </c>
      <c r="E538" s="190" t="s">
        <v>691</v>
      </c>
      <c r="F538" s="314">
        <v>1775</v>
      </c>
      <c r="G538" s="190">
        <v>10412</v>
      </c>
      <c r="H538" s="190">
        <v>10412</v>
      </c>
      <c r="I538" s="198">
        <f t="shared" si="119"/>
        <v>1</v>
      </c>
      <c r="J538" s="190">
        <v>100</v>
      </c>
      <c r="K538" s="198">
        <f t="shared" si="120"/>
        <v>9.6043027276219751E-3</v>
      </c>
      <c r="L538" s="314">
        <v>17.75</v>
      </c>
      <c r="M538" s="198">
        <f t="shared" si="121"/>
        <v>1.009604302727622</v>
      </c>
      <c r="N538" s="314">
        <v>1775</v>
      </c>
      <c r="O538" s="190">
        <v>0</v>
      </c>
      <c r="P538" s="197">
        <f t="shared" si="122"/>
        <v>0</v>
      </c>
      <c r="Q538" s="314">
        <f t="shared" si="123"/>
        <v>0</v>
      </c>
      <c r="R538" s="190">
        <f t="shared" si="124"/>
        <v>100</v>
      </c>
      <c r="S538" s="192">
        <f t="shared" si="125"/>
        <v>9.6043027276219751E-3</v>
      </c>
      <c r="T538" s="190" t="s">
        <v>467</v>
      </c>
      <c r="U538" s="190" t="s">
        <v>221</v>
      </c>
      <c r="V538" s="190" t="s">
        <v>703</v>
      </c>
      <c r="W538" s="196">
        <v>1</v>
      </c>
      <c r="X538" s="190" t="s">
        <v>432</v>
      </c>
    </row>
    <row r="539" spans="2:24" hidden="1" x14ac:dyDescent="0.25">
      <c r="B539" s="693"/>
      <c r="C539" s="528"/>
      <c r="D539" s="245">
        <v>3</v>
      </c>
      <c r="E539" s="190" t="s">
        <v>544</v>
      </c>
      <c r="F539" s="314">
        <v>1266.3799999999999</v>
      </c>
      <c r="G539" s="190">
        <v>331.63</v>
      </c>
      <c r="H539" s="190">
        <v>331.63</v>
      </c>
      <c r="I539" s="198">
        <f t="shared" si="119"/>
        <v>1</v>
      </c>
      <c r="J539" s="190">
        <v>8.66</v>
      </c>
      <c r="K539" s="198">
        <f t="shared" si="120"/>
        <v>2.6113439676748184E-2</v>
      </c>
      <c r="L539" s="314">
        <v>156.72999999999999</v>
      </c>
      <c r="M539" s="198">
        <f t="shared" si="121"/>
        <v>1.0261134396767482</v>
      </c>
      <c r="N539" s="314">
        <v>1357.28</v>
      </c>
      <c r="O539" s="190">
        <v>0.57999999999999996</v>
      </c>
      <c r="P539" s="197">
        <f t="shared" si="122"/>
        <v>1.7489370684196242E-3</v>
      </c>
      <c r="Q539" s="314">
        <f t="shared" si="123"/>
        <v>90.903399999999991</v>
      </c>
      <c r="R539" s="190">
        <f t="shared" si="124"/>
        <v>8.0800000000000249</v>
      </c>
      <c r="S539" s="192">
        <f t="shared" si="125"/>
        <v>2.4364502608328634E-2</v>
      </c>
      <c r="T539" s="190" t="s">
        <v>477</v>
      </c>
      <c r="U539" s="190" t="s">
        <v>714</v>
      </c>
      <c r="V539" s="190" t="s">
        <v>468</v>
      </c>
      <c r="W539" s="196">
        <v>1</v>
      </c>
      <c r="X539" s="190" t="s">
        <v>469</v>
      </c>
    </row>
    <row r="540" spans="2:24" hidden="1" x14ac:dyDescent="0.25">
      <c r="B540" s="693"/>
      <c r="C540" s="528"/>
      <c r="D540" s="245">
        <v>4</v>
      </c>
      <c r="E540" s="190" t="s">
        <v>515</v>
      </c>
      <c r="F540" s="314">
        <v>1152.71</v>
      </c>
      <c r="G540" s="190">
        <v>356.15</v>
      </c>
      <c r="H540" s="190">
        <v>356.15</v>
      </c>
      <c r="I540" s="198">
        <f t="shared" si="119"/>
        <v>1</v>
      </c>
      <c r="J540" s="190">
        <v>9.2899999999999991</v>
      </c>
      <c r="K540" s="198">
        <f t="shared" si="120"/>
        <v>2.608451495156535E-2</v>
      </c>
      <c r="L540" s="314">
        <v>133.88</v>
      </c>
      <c r="M540" s="198">
        <f t="shared" si="121"/>
        <v>1.0260845149515654</v>
      </c>
      <c r="N540" s="314">
        <v>1243.75</v>
      </c>
      <c r="O540" s="190">
        <v>0.68</v>
      </c>
      <c r="P540" s="197">
        <f t="shared" si="122"/>
        <v>1.9093078758949883E-3</v>
      </c>
      <c r="Q540" s="314">
        <f t="shared" si="123"/>
        <v>91.03840000000001</v>
      </c>
      <c r="R540" s="190">
        <f t="shared" si="124"/>
        <v>8.6100000000000207</v>
      </c>
      <c r="S540" s="192">
        <f t="shared" si="125"/>
        <v>2.4175207075670422E-2</v>
      </c>
      <c r="T540" s="190" t="s">
        <v>477</v>
      </c>
      <c r="U540" s="190" t="s">
        <v>714</v>
      </c>
      <c r="V540" s="190" t="s">
        <v>645</v>
      </c>
      <c r="W540" s="196">
        <v>1</v>
      </c>
      <c r="X540" s="190" t="s">
        <v>413</v>
      </c>
    </row>
    <row r="541" spans="2:24" hidden="1" x14ac:dyDescent="0.25">
      <c r="B541" s="693"/>
      <c r="C541" s="528"/>
      <c r="D541" s="245">
        <v>5</v>
      </c>
      <c r="E541" s="190" t="s">
        <v>560</v>
      </c>
      <c r="F541" s="314">
        <v>1102.3999999999999</v>
      </c>
      <c r="G541" s="190">
        <v>675.36</v>
      </c>
      <c r="H541" s="190">
        <v>675.36</v>
      </c>
      <c r="I541" s="198">
        <f t="shared" si="119"/>
        <v>1</v>
      </c>
      <c r="J541" s="190">
        <v>19.59</v>
      </c>
      <c r="K541" s="198">
        <f t="shared" si="120"/>
        <v>2.9006751954513146E-2</v>
      </c>
      <c r="L541" s="314">
        <v>60.94</v>
      </c>
      <c r="M541" s="198">
        <f t="shared" si="121"/>
        <v>1.0290067519545132</v>
      </c>
      <c r="N541" s="314">
        <v>1193.81</v>
      </c>
      <c r="O541" s="190">
        <v>1.5</v>
      </c>
      <c r="P541" s="197">
        <f t="shared" si="122"/>
        <v>2.2210376687988626E-3</v>
      </c>
      <c r="Q541" s="314">
        <f t="shared" si="123"/>
        <v>91.41</v>
      </c>
      <c r="R541" s="190">
        <f t="shared" si="124"/>
        <v>18.090000000000032</v>
      </c>
      <c r="S541" s="192">
        <f t="shared" si="125"/>
        <v>2.6785714285714333E-2</v>
      </c>
      <c r="T541" s="190" t="s">
        <v>477</v>
      </c>
      <c r="U541" s="190" t="s">
        <v>714</v>
      </c>
      <c r="V541" s="190" t="s">
        <v>645</v>
      </c>
      <c r="W541" s="196">
        <v>1</v>
      </c>
      <c r="X541" s="190" t="s">
        <v>424</v>
      </c>
    </row>
    <row r="542" spans="2:24" hidden="1" x14ac:dyDescent="0.25">
      <c r="B542" s="693"/>
      <c r="C542" s="528"/>
      <c r="D542" s="245">
        <v>6</v>
      </c>
      <c r="E542" s="190" t="s">
        <v>668</v>
      </c>
      <c r="F542" s="314">
        <v>1024.9099999999999</v>
      </c>
      <c r="G542" s="190">
        <v>500.21</v>
      </c>
      <c r="H542" s="190">
        <v>500.21</v>
      </c>
      <c r="I542" s="198">
        <f t="shared" si="119"/>
        <v>1</v>
      </c>
      <c r="J542" s="190">
        <v>13.06</v>
      </c>
      <c r="K542" s="198">
        <f t="shared" si="120"/>
        <v>2.6109034205633635E-2</v>
      </c>
      <c r="L542" s="314">
        <v>85.48</v>
      </c>
      <c r="M542" s="198">
        <f t="shared" si="121"/>
        <v>1.0261090342056336</v>
      </c>
      <c r="N542" s="314">
        <v>1116.3699999999999</v>
      </c>
      <c r="O542" s="190">
        <v>1.07</v>
      </c>
      <c r="P542" s="197">
        <f t="shared" si="122"/>
        <v>2.1391015773375185E-3</v>
      </c>
      <c r="Q542" s="314">
        <f t="shared" si="123"/>
        <v>91.463600000000014</v>
      </c>
      <c r="R542" s="190">
        <f t="shared" si="124"/>
        <v>11.990000000000002</v>
      </c>
      <c r="S542" s="192">
        <f t="shared" si="125"/>
        <v>2.3969932628296119E-2</v>
      </c>
      <c r="T542" s="190" t="s">
        <v>477</v>
      </c>
      <c r="U542" s="190" t="s">
        <v>714</v>
      </c>
      <c r="V542" s="190" t="s">
        <v>645</v>
      </c>
      <c r="W542" s="196">
        <v>1</v>
      </c>
      <c r="X542" s="190" t="s">
        <v>425</v>
      </c>
    </row>
    <row r="543" spans="2:24" hidden="1" x14ac:dyDescent="0.25">
      <c r="B543" s="693"/>
      <c r="C543" s="528"/>
      <c r="D543" s="245">
        <v>7</v>
      </c>
      <c r="E543" s="190" t="s">
        <v>667</v>
      </c>
      <c r="F543" s="314">
        <v>993.29000000000008</v>
      </c>
      <c r="G543" s="190">
        <v>593.34</v>
      </c>
      <c r="H543" s="190">
        <v>593.34</v>
      </c>
      <c r="I543" s="198">
        <f t="shared" si="119"/>
        <v>1</v>
      </c>
      <c r="J543" s="190">
        <v>13.77</v>
      </c>
      <c r="K543" s="198">
        <f t="shared" si="120"/>
        <v>2.3207604408939222E-2</v>
      </c>
      <c r="L543" s="314">
        <v>78.77</v>
      </c>
      <c r="M543" s="198">
        <f t="shared" si="121"/>
        <v>1.0232076044089391</v>
      </c>
      <c r="N543" s="314">
        <v>1084.6600000000001</v>
      </c>
      <c r="O543" s="190">
        <v>1.1599999999999999</v>
      </c>
      <c r="P543" s="197">
        <f t="shared" si="122"/>
        <v>1.9550342130987288E-3</v>
      </c>
      <c r="Q543" s="314">
        <f t="shared" si="123"/>
        <v>91.373199999999983</v>
      </c>
      <c r="R543" s="190">
        <f t="shared" si="124"/>
        <v>12.609999999999982</v>
      </c>
      <c r="S543" s="192">
        <f t="shared" si="125"/>
        <v>2.1252570195840464E-2</v>
      </c>
      <c r="T543" s="190" t="s">
        <v>477</v>
      </c>
      <c r="U543" s="190" t="s">
        <v>714</v>
      </c>
      <c r="V543" s="190" t="s">
        <v>531</v>
      </c>
      <c r="W543" s="196">
        <v>1</v>
      </c>
      <c r="X543" s="190" t="s">
        <v>421</v>
      </c>
    </row>
    <row r="544" spans="2:24" hidden="1" x14ac:dyDescent="0.25">
      <c r="B544" s="693"/>
      <c r="C544" s="528"/>
      <c r="D544" s="245">
        <v>8</v>
      </c>
      <c r="E544" s="190" t="s">
        <v>529</v>
      </c>
      <c r="F544" s="314">
        <v>922.53</v>
      </c>
      <c r="G544" s="190">
        <v>550.08000000000004</v>
      </c>
      <c r="H544" s="190">
        <v>550.08000000000004</v>
      </c>
      <c r="I544" s="198">
        <f t="shared" si="119"/>
        <v>1</v>
      </c>
      <c r="J544" s="190">
        <v>12.76</v>
      </c>
      <c r="K544" s="198">
        <f t="shared" si="120"/>
        <v>2.3196625945317042E-2</v>
      </c>
      <c r="L544" s="314">
        <v>79.459999999999994</v>
      </c>
      <c r="M544" s="198">
        <f t="shared" si="121"/>
        <v>1.0231966259453171</v>
      </c>
      <c r="N544" s="314">
        <v>1013.91</v>
      </c>
      <c r="O544" s="190">
        <v>1.1499999999999999</v>
      </c>
      <c r="P544" s="197">
        <f t="shared" si="122"/>
        <v>2.0906050029086674E-3</v>
      </c>
      <c r="Q544" s="314">
        <f t="shared" si="123"/>
        <v>91.378999999999991</v>
      </c>
      <c r="R544" s="190">
        <f t="shared" si="124"/>
        <v>11.609999999999991</v>
      </c>
      <c r="S544" s="192">
        <f t="shared" si="125"/>
        <v>2.1106020942408359E-2</v>
      </c>
      <c r="T544" s="190" t="s">
        <v>477</v>
      </c>
      <c r="U544" s="190" t="s">
        <v>714</v>
      </c>
      <c r="V544" s="190" t="s">
        <v>531</v>
      </c>
      <c r="W544" s="196">
        <v>1</v>
      </c>
      <c r="X544" s="190" t="s">
        <v>415</v>
      </c>
    </row>
    <row r="545" spans="2:24" hidden="1" x14ac:dyDescent="0.25">
      <c r="B545" s="693"/>
      <c r="C545" s="528"/>
      <c r="D545" s="245">
        <v>9</v>
      </c>
      <c r="E545" s="190" t="s">
        <v>666</v>
      </c>
      <c r="F545" s="314">
        <v>890.29</v>
      </c>
      <c r="G545" s="190">
        <v>492.16</v>
      </c>
      <c r="H545" s="190">
        <v>492.16</v>
      </c>
      <c r="I545" s="198">
        <f t="shared" si="119"/>
        <v>1</v>
      </c>
      <c r="J545" s="190">
        <v>12.84</v>
      </c>
      <c r="K545" s="198">
        <f t="shared" si="120"/>
        <v>2.6089076723016903E-2</v>
      </c>
      <c r="L545" s="314">
        <v>76.42</v>
      </c>
      <c r="M545" s="198">
        <f t="shared" si="121"/>
        <v>1.0260890767230169</v>
      </c>
      <c r="N545" s="314">
        <v>981.23</v>
      </c>
      <c r="O545" s="190">
        <v>1.19</v>
      </c>
      <c r="P545" s="197">
        <f t="shared" si="122"/>
        <v>2.4179128738621583E-3</v>
      </c>
      <c r="Q545" s="314">
        <f t="shared" si="123"/>
        <v>90.939799999999991</v>
      </c>
      <c r="R545" s="190">
        <f t="shared" si="124"/>
        <v>11.649999999999975</v>
      </c>
      <c r="S545" s="192">
        <f t="shared" si="125"/>
        <v>2.3671163849154696E-2</v>
      </c>
      <c r="T545" s="190" t="s">
        <v>477</v>
      </c>
      <c r="U545" s="190" t="s">
        <v>714</v>
      </c>
      <c r="V545" s="190" t="s">
        <v>491</v>
      </c>
      <c r="W545" s="196">
        <v>1</v>
      </c>
      <c r="X545" s="190" t="s">
        <v>416</v>
      </c>
    </row>
    <row r="546" spans="2:24" hidden="1" x14ac:dyDescent="0.25">
      <c r="B546" s="693"/>
      <c r="C546" s="528"/>
      <c r="D546" s="245">
        <v>10</v>
      </c>
      <c r="E546" s="190" t="s">
        <v>700</v>
      </c>
      <c r="F546" s="314">
        <v>876.92</v>
      </c>
      <c r="G546" s="190">
        <v>80.08</v>
      </c>
      <c r="H546" s="190">
        <v>80.08</v>
      </c>
      <c r="I546" s="198">
        <f t="shared" si="119"/>
        <v>1</v>
      </c>
      <c r="J546" s="190">
        <v>2.3199999999999998</v>
      </c>
      <c r="K546" s="198">
        <f t="shared" si="120"/>
        <v>2.8971028971028968E-2</v>
      </c>
      <c r="L546" s="314">
        <v>417.58</v>
      </c>
      <c r="M546" s="198">
        <f t="shared" si="121"/>
        <v>1.028971028971029</v>
      </c>
      <c r="N546" s="314">
        <v>968.79</v>
      </c>
      <c r="O546" s="190">
        <v>0.22</v>
      </c>
      <c r="P546" s="197">
        <f t="shared" si="122"/>
        <v>2.7472527472527475E-3</v>
      </c>
      <c r="Q546" s="314">
        <f t="shared" si="123"/>
        <v>91.867599999999996</v>
      </c>
      <c r="R546" s="190">
        <f t="shared" si="124"/>
        <v>2.099999999999993</v>
      </c>
      <c r="S546" s="192">
        <f t="shared" si="125"/>
        <v>2.6223776223776137E-2</v>
      </c>
      <c r="T546" s="190" t="s">
        <v>477</v>
      </c>
      <c r="U546" s="190" t="s">
        <v>714</v>
      </c>
      <c r="V546" s="190" t="s">
        <v>645</v>
      </c>
      <c r="W546" s="196">
        <v>1</v>
      </c>
      <c r="X546" s="190" t="s">
        <v>694</v>
      </c>
    </row>
    <row r="547" spans="2:24" hidden="1" x14ac:dyDescent="0.25">
      <c r="B547" s="692">
        <v>45924</v>
      </c>
      <c r="C547" s="528" t="str">
        <f t="shared" ref="C547" si="128">RIGHT(TEXT(B547,"aaa"),1)</f>
        <v>三</v>
      </c>
      <c r="D547" s="245">
        <v>1</v>
      </c>
      <c r="E547" s="190" t="s">
        <v>701</v>
      </c>
      <c r="F547" s="314">
        <v>12161.86</v>
      </c>
      <c r="G547" s="190">
        <v>115.76</v>
      </c>
      <c r="H547" s="190">
        <v>159.38999999999999</v>
      </c>
      <c r="I547" s="198">
        <f t="shared" si="119"/>
        <v>1.3769004837595022</v>
      </c>
      <c r="J547" s="190">
        <v>0</v>
      </c>
      <c r="K547" s="198">
        <f t="shared" si="120"/>
        <v>0</v>
      </c>
      <c r="L547" s="314">
        <v>278.75</v>
      </c>
      <c r="M547" s="198">
        <f t="shared" si="121"/>
        <v>1.3769004837595022</v>
      </c>
      <c r="N547" s="314">
        <v>12161.86</v>
      </c>
      <c r="O547" s="190">
        <v>0</v>
      </c>
      <c r="P547" s="197">
        <f t="shared" si="122"/>
        <v>0</v>
      </c>
      <c r="Q547" s="314">
        <f t="shared" si="123"/>
        <v>0</v>
      </c>
      <c r="R547" s="190">
        <f t="shared" si="124"/>
        <v>43.629999999999981</v>
      </c>
      <c r="S547" s="192">
        <f t="shared" si="125"/>
        <v>0.37690048375950225</v>
      </c>
      <c r="T547" s="190" t="s">
        <v>467</v>
      </c>
      <c r="U547" s="190" t="s">
        <v>221</v>
      </c>
      <c r="V547" s="190" t="s">
        <v>704</v>
      </c>
      <c r="W547" s="196">
        <v>1</v>
      </c>
      <c r="X547" s="190" t="s">
        <v>469</v>
      </c>
    </row>
    <row r="548" spans="2:24" hidden="1" x14ac:dyDescent="0.25">
      <c r="B548" s="693"/>
      <c r="C548" s="528"/>
      <c r="D548" s="245">
        <v>2</v>
      </c>
      <c r="E548" s="190" t="s">
        <v>544</v>
      </c>
      <c r="F548" s="314">
        <v>1459.16</v>
      </c>
      <c r="G548" s="190">
        <v>324.97000000000003</v>
      </c>
      <c r="H548" s="190">
        <v>324.97000000000003</v>
      </c>
      <c r="I548" s="198">
        <f t="shared" si="119"/>
        <v>1</v>
      </c>
      <c r="J548" s="190">
        <v>9.94</v>
      </c>
      <c r="K548" s="198">
        <f t="shared" si="120"/>
        <v>3.0587438840508352E-2</v>
      </c>
      <c r="L548" s="314">
        <v>156.72999999999999</v>
      </c>
      <c r="M548" s="198">
        <f t="shared" si="121"/>
        <v>1.0305874388405083</v>
      </c>
      <c r="N548" s="314">
        <v>1557.9</v>
      </c>
      <c r="O548" s="190">
        <v>0.63</v>
      </c>
      <c r="P548" s="197">
        <f t="shared" si="122"/>
        <v>1.9386404898913744E-3</v>
      </c>
      <c r="Q548" s="314">
        <f t="shared" si="123"/>
        <v>98.739899999999992</v>
      </c>
      <c r="R548" s="190">
        <f t="shared" si="124"/>
        <v>9.3099999999999969</v>
      </c>
      <c r="S548" s="192">
        <f t="shared" si="125"/>
        <v>2.8648798350616969E-2</v>
      </c>
      <c r="T548" s="190" t="s">
        <v>477</v>
      </c>
      <c r="U548" s="190" t="s">
        <v>714</v>
      </c>
      <c r="V548" s="190" t="s">
        <v>468</v>
      </c>
      <c r="W548" s="196">
        <v>1</v>
      </c>
      <c r="X548" s="190" t="s">
        <v>469</v>
      </c>
    </row>
    <row r="549" spans="2:24" hidden="1" x14ac:dyDescent="0.25">
      <c r="B549" s="693"/>
      <c r="C549" s="528"/>
      <c r="D549" s="245">
        <v>3</v>
      </c>
      <c r="E549" s="190" t="s">
        <v>515</v>
      </c>
      <c r="F549" s="314">
        <v>1346.8300000000002</v>
      </c>
      <c r="G549" s="190">
        <v>352.87</v>
      </c>
      <c r="H549" s="190">
        <v>352.87</v>
      </c>
      <c r="I549" s="198">
        <f t="shared" si="119"/>
        <v>1</v>
      </c>
      <c r="J549" s="190">
        <v>10.8</v>
      </c>
      <c r="K549" s="198">
        <f t="shared" si="120"/>
        <v>3.0606172244736024E-2</v>
      </c>
      <c r="L549" s="314">
        <v>133.88</v>
      </c>
      <c r="M549" s="198">
        <f t="shared" si="121"/>
        <v>1.0306061722447362</v>
      </c>
      <c r="N549" s="314">
        <v>1445.9</v>
      </c>
      <c r="O549" s="190">
        <v>0.74</v>
      </c>
      <c r="P549" s="197">
        <f t="shared" si="122"/>
        <v>2.0970895797319125E-3</v>
      </c>
      <c r="Q549" s="314">
        <f t="shared" si="123"/>
        <v>99.07119999999999</v>
      </c>
      <c r="R549" s="190">
        <f t="shared" si="124"/>
        <v>10.060000000000011</v>
      </c>
      <c r="S549" s="192">
        <f t="shared" si="125"/>
        <v>2.850908266500414E-2</v>
      </c>
      <c r="T549" s="190" t="s">
        <v>477</v>
      </c>
      <c r="U549" s="190" t="s">
        <v>714</v>
      </c>
      <c r="V549" s="190" t="s">
        <v>645</v>
      </c>
      <c r="W549" s="196">
        <v>1</v>
      </c>
      <c r="X549" s="190" t="s">
        <v>413</v>
      </c>
    </row>
    <row r="550" spans="2:24" hidden="1" x14ac:dyDescent="0.25">
      <c r="B550" s="693"/>
      <c r="C550" s="528"/>
      <c r="D550" s="245">
        <v>4</v>
      </c>
      <c r="E550" s="190" t="s">
        <v>700</v>
      </c>
      <c r="F550" s="314">
        <v>1277.79</v>
      </c>
      <c r="G550" s="190">
        <v>97.08</v>
      </c>
      <c r="H550" s="190">
        <v>97.08</v>
      </c>
      <c r="I550" s="198">
        <f t="shared" si="119"/>
        <v>1</v>
      </c>
      <c r="J550" s="190">
        <v>3.3</v>
      </c>
      <c r="K550" s="198">
        <f t="shared" si="120"/>
        <v>3.3992583436341157E-2</v>
      </c>
      <c r="L550" s="314">
        <v>417.58</v>
      </c>
      <c r="M550" s="198">
        <f t="shared" si="121"/>
        <v>1.033992583436341</v>
      </c>
      <c r="N550" s="314">
        <v>1378.01</v>
      </c>
      <c r="O550" s="190">
        <v>0.24</v>
      </c>
      <c r="P550" s="197">
        <f t="shared" si="122"/>
        <v>2.472187886279357E-3</v>
      </c>
      <c r="Q550" s="314">
        <f t="shared" si="123"/>
        <v>100.21919999999999</v>
      </c>
      <c r="R550" s="190">
        <f t="shared" si="124"/>
        <v>3.0599999999999969</v>
      </c>
      <c r="S550" s="192">
        <f t="shared" si="125"/>
        <v>3.1520395550061774E-2</v>
      </c>
      <c r="T550" s="190" t="s">
        <v>477</v>
      </c>
      <c r="U550" s="190" t="s">
        <v>714</v>
      </c>
      <c r="V550" s="190" t="s">
        <v>645</v>
      </c>
      <c r="W550" s="196">
        <v>1</v>
      </c>
      <c r="X550" s="190" t="s">
        <v>694</v>
      </c>
    </row>
    <row r="551" spans="2:24" hidden="1" x14ac:dyDescent="0.25">
      <c r="B551" s="693"/>
      <c r="C551" s="528"/>
      <c r="D551" s="245">
        <v>5</v>
      </c>
      <c r="E551" s="190" t="s">
        <v>667</v>
      </c>
      <c r="F551" s="314">
        <v>1194.94</v>
      </c>
      <c r="G551" s="190">
        <v>603.94000000000005</v>
      </c>
      <c r="H551" s="190">
        <v>603.94000000000005</v>
      </c>
      <c r="I551" s="198">
        <f t="shared" si="119"/>
        <v>1</v>
      </c>
      <c r="J551" s="190">
        <v>16.43</v>
      </c>
      <c r="K551" s="198">
        <f t="shared" si="120"/>
        <v>2.7204689207537169E-2</v>
      </c>
      <c r="L551" s="314">
        <v>78.77</v>
      </c>
      <c r="M551" s="198">
        <f t="shared" si="121"/>
        <v>1.027204689207537</v>
      </c>
      <c r="N551" s="314">
        <v>1294.19</v>
      </c>
      <c r="O551" s="190">
        <v>1.26</v>
      </c>
      <c r="P551" s="197">
        <f t="shared" si="122"/>
        <v>2.0862999635725401E-3</v>
      </c>
      <c r="Q551" s="314">
        <f t="shared" si="123"/>
        <v>99.250199999999992</v>
      </c>
      <c r="R551" s="190">
        <f t="shared" si="124"/>
        <v>15.16999999999995</v>
      </c>
      <c r="S551" s="192">
        <f t="shared" si="125"/>
        <v>2.5118389243964548E-2</v>
      </c>
      <c r="T551" s="190" t="s">
        <v>477</v>
      </c>
      <c r="U551" s="190" t="s">
        <v>714</v>
      </c>
      <c r="V551" s="190" t="s">
        <v>531</v>
      </c>
      <c r="W551" s="196">
        <v>1</v>
      </c>
      <c r="X551" s="190" t="s">
        <v>421</v>
      </c>
    </row>
    <row r="552" spans="2:24" hidden="1" x14ac:dyDescent="0.25">
      <c r="B552" s="693"/>
      <c r="C552" s="528"/>
      <c r="D552" s="245">
        <v>6</v>
      </c>
      <c r="E552" s="190" t="s">
        <v>668</v>
      </c>
      <c r="F552" s="314">
        <v>1113.8</v>
      </c>
      <c r="G552" s="190">
        <v>463.76</v>
      </c>
      <c r="H552" s="190">
        <v>463.76</v>
      </c>
      <c r="I552" s="198">
        <f t="shared" si="119"/>
        <v>1</v>
      </c>
      <c r="J552" s="190">
        <v>14.19</v>
      </c>
      <c r="K552" s="198">
        <f t="shared" si="120"/>
        <v>3.0597722960151803E-2</v>
      </c>
      <c r="L552" s="314">
        <v>85.48</v>
      </c>
      <c r="M552" s="198">
        <f t="shared" si="121"/>
        <v>1.0305977229601517</v>
      </c>
      <c r="N552" s="314">
        <v>1212.96</v>
      </c>
      <c r="O552" s="190">
        <v>1.1599999999999999</v>
      </c>
      <c r="P552" s="197">
        <f t="shared" si="122"/>
        <v>2.501293772641021E-3</v>
      </c>
      <c r="Q552" s="314">
        <f t="shared" si="123"/>
        <v>99.156800000000004</v>
      </c>
      <c r="R552" s="190">
        <f t="shared" si="124"/>
        <v>13.029999999999998</v>
      </c>
      <c r="S552" s="192">
        <f t="shared" si="125"/>
        <v>2.8096429187510777E-2</v>
      </c>
      <c r="T552" s="190" t="s">
        <v>477</v>
      </c>
      <c r="U552" s="190" t="s">
        <v>714</v>
      </c>
      <c r="V552" s="190" t="s">
        <v>645</v>
      </c>
      <c r="W552" s="196">
        <v>1</v>
      </c>
      <c r="X552" s="190" t="s">
        <v>425</v>
      </c>
    </row>
    <row r="553" spans="2:24" hidden="1" x14ac:dyDescent="0.25">
      <c r="B553" s="693"/>
      <c r="C553" s="528"/>
      <c r="D553" s="245">
        <v>7</v>
      </c>
      <c r="E553" s="190" t="s">
        <v>690</v>
      </c>
      <c r="F553" s="314">
        <v>1094.47</v>
      </c>
      <c r="G553" s="190">
        <v>111.99</v>
      </c>
      <c r="H553" s="190">
        <v>111.99</v>
      </c>
      <c r="I553" s="198">
        <f t="shared" si="119"/>
        <v>1</v>
      </c>
      <c r="J553" s="190">
        <v>3.81</v>
      </c>
      <c r="K553" s="198">
        <f t="shared" si="120"/>
        <v>3.4020894722743104E-2</v>
      </c>
      <c r="L553" s="314">
        <v>313.60000000000002</v>
      </c>
      <c r="M553" s="198">
        <f t="shared" si="121"/>
        <v>1.0340208947227432</v>
      </c>
      <c r="N553" s="314">
        <v>1194.82</v>
      </c>
      <c r="O553" s="190">
        <v>0.32</v>
      </c>
      <c r="P553" s="197">
        <f t="shared" si="122"/>
        <v>2.8573979819626755E-3</v>
      </c>
      <c r="Q553" s="314">
        <f t="shared" si="123"/>
        <v>100.352</v>
      </c>
      <c r="R553" s="190">
        <f t="shared" si="124"/>
        <v>3.4900000000000024</v>
      </c>
      <c r="S553" s="192">
        <f t="shared" si="125"/>
        <v>3.116349674078045E-2</v>
      </c>
      <c r="T553" s="190" t="s">
        <v>477</v>
      </c>
      <c r="U553" s="190" t="s">
        <v>714</v>
      </c>
      <c r="V553" s="190" t="s">
        <v>468</v>
      </c>
      <c r="W553" s="196">
        <v>1</v>
      </c>
      <c r="X553" s="190" t="s">
        <v>469</v>
      </c>
    </row>
    <row r="554" spans="2:24" hidden="1" x14ac:dyDescent="0.25">
      <c r="B554" s="693"/>
      <c r="C554" s="528"/>
      <c r="D554" s="245">
        <v>8</v>
      </c>
      <c r="E554" s="190" t="s">
        <v>529</v>
      </c>
      <c r="F554" s="314">
        <v>1065.5500000000002</v>
      </c>
      <c r="G554" s="190">
        <v>539.1</v>
      </c>
      <c r="H554" s="190">
        <v>539.1</v>
      </c>
      <c r="I554" s="198">
        <f t="shared" si="119"/>
        <v>1</v>
      </c>
      <c r="J554" s="190">
        <v>14.66</v>
      </c>
      <c r="K554" s="198">
        <f t="shared" si="120"/>
        <v>2.7193470599146726E-2</v>
      </c>
      <c r="L554" s="314">
        <v>79.459999999999994</v>
      </c>
      <c r="M554" s="198">
        <f t="shared" si="121"/>
        <v>1.0271934705991466</v>
      </c>
      <c r="N554" s="314">
        <v>1164.8800000000001</v>
      </c>
      <c r="O554" s="190">
        <v>1.25</v>
      </c>
      <c r="P554" s="197">
        <f t="shared" si="122"/>
        <v>2.3186792802819514E-3</v>
      </c>
      <c r="Q554" s="314">
        <f t="shared" si="123"/>
        <v>99.324999999999989</v>
      </c>
      <c r="R554" s="190">
        <f t="shared" si="124"/>
        <v>13.409999999999968</v>
      </c>
      <c r="S554" s="192">
        <f t="shared" si="125"/>
        <v>2.4874791318864716E-2</v>
      </c>
      <c r="T554" s="190" t="s">
        <v>477</v>
      </c>
      <c r="U554" s="190" t="s">
        <v>714</v>
      </c>
      <c r="V554" s="190" t="s">
        <v>531</v>
      </c>
      <c r="W554" s="196">
        <v>1</v>
      </c>
      <c r="X554" s="190" t="s">
        <v>415</v>
      </c>
    </row>
    <row r="555" spans="2:24" hidden="1" x14ac:dyDescent="0.25">
      <c r="B555" s="693"/>
      <c r="C555" s="528"/>
      <c r="D555" s="245">
        <v>9</v>
      </c>
      <c r="E555" s="190" t="s">
        <v>666</v>
      </c>
      <c r="F555" s="314">
        <v>988.87</v>
      </c>
      <c r="G555" s="190">
        <v>465.44</v>
      </c>
      <c r="H555" s="190">
        <v>465.44</v>
      </c>
      <c r="I555" s="198">
        <f t="shared" si="119"/>
        <v>1</v>
      </c>
      <c r="J555" s="190">
        <v>14.24</v>
      </c>
      <c r="K555" s="198">
        <f t="shared" si="120"/>
        <v>3.0594706084565142E-2</v>
      </c>
      <c r="L555" s="314">
        <v>76.42</v>
      </c>
      <c r="M555" s="198">
        <f t="shared" si="121"/>
        <v>1.0305947060845653</v>
      </c>
      <c r="N555" s="314">
        <v>1088.22</v>
      </c>
      <c r="O555" s="190">
        <v>1.3</v>
      </c>
      <c r="P555" s="197">
        <f t="shared" si="122"/>
        <v>2.7930560330010315E-3</v>
      </c>
      <c r="Q555" s="314">
        <f t="shared" si="123"/>
        <v>99.346000000000004</v>
      </c>
      <c r="R555" s="190">
        <f t="shared" si="124"/>
        <v>12.940000000000008</v>
      </c>
      <c r="S555" s="192">
        <f t="shared" si="125"/>
        <v>2.7801650051564129E-2</v>
      </c>
      <c r="T555" s="190" t="s">
        <v>477</v>
      </c>
      <c r="U555" s="190" t="s">
        <v>714</v>
      </c>
      <c r="V555" s="190" t="s">
        <v>491</v>
      </c>
      <c r="W555" s="196">
        <v>1</v>
      </c>
      <c r="X555" s="190" t="s">
        <v>416</v>
      </c>
    </row>
    <row r="556" spans="2:24" hidden="1" x14ac:dyDescent="0.25">
      <c r="B556" s="693"/>
      <c r="C556" s="528"/>
      <c r="D556" s="245">
        <v>10</v>
      </c>
      <c r="E556" s="190" t="s">
        <v>465</v>
      </c>
      <c r="F556" s="314">
        <v>920</v>
      </c>
      <c r="G556" s="190">
        <v>36.75</v>
      </c>
      <c r="H556" s="190">
        <v>36.75</v>
      </c>
      <c r="I556" s="198">
        <f t="shared" si="119"/>
        <v>1</v>
      </c>
      <c r="J556" s="190">
        <v>1.25</v>
      </c>
      <c r="K556" s="198">
        <f t="shared" si="120"/>
        <v>3.4013605442176874E-2</v>
      </c>
      <c r="L556" s="314">
        <v>814.16</v>
      </c>
      <c r="M556" s="198">
        <f t="shared" si="121"/>
        <v>1.0340136054421769</v>
      </c>
      <c r="N556" s="314">
        <v>1017.7</v>
      </c>
      <c r="O556" s="190">
        <v>0.12</v>
      </c>
      <c r="P556" s="197">
        <f t="shared" si="122"/>
        <v>3.2653061224489793E-3</v>
      </c>
      <c r="Q556" s="314">
        <f t="shared" si="123"/>
        <v>97.69919999999999</v>
      </c>
      <c r="R556" s="190">
        <f t="shared" si="124"/>
        <v>1.1299999999999999</v>
      </c>
      <c r="S556" s="192">
        <f t="shared" si="125"/>
        <v>3.074829931972789E-2</v>
      </c>
      <c r="T556" s="190" t="s">
        <v>477</v>
      </c>
      <c r="U556" s="190" t="s">
        <v>222</v>
      </c>
      <c r="V556" s="190" t="s">
        <v>688</v>
      </c>
      <c r="W556" s="196">
        <v>1</v>
      </c>
      <c r="X556" s="190" t="s">
        <v>414</v>
      </c>
    </row>
    <row r="557" spans="2:24" hidden="1" x14ac:dyDescent="0.25">
      <c r="B557" s="692">
        <v>45925</v>
      </c>
      <c r="C557" s="528" t="str">
        <f t="shared" ref="C557" si="129">RIGHT(TEXT(B557,"aaa"),1)</f>
        <v>四</v>
      </c>
      <c r="D557" s="245">
        <v>1</v>
      </c>
      <c r="E557" s="190" t="s">
        <v>701</v>
      </c>
      <c r="F557" s="314">
        <v>8939.51</v>
      </c>
      <c r="G557" s="190">
        <v>104.33</v>
      </c>
      <c r="H557" s="190">
        <v>136.4</v>
      </c>
      <c r="I557" s="198">
        <f t="shared" ref="I557:I576" si="130">H557/G557</f>
        <v>1.307390012460462</v>
      </c>
      <c r="J557" s="190">
        <v>0</v>
      </c>
      <c r="K557" s="198">
        <f t="shared" ref="K557:K576" si="131">J557/G557</f>
        <v>0</v>
      </c>
      <c r="L557" s="314">
        <v>278.75</v>
      </c>
      <c r="M557" s="198">
        <f t="shared" ref="M557:M576" si="132">(H557+J557)/G557</f>
        <v>1.307390012460462</v>
      </c>
      <c r="N557" s="314">
        <v>8939.51</v>
      </c>
      <c r="O557" s="190">
        <v>0</v>
      </c>
      <c r="P557" s="197">
        <f t="shared" ref="P557:P576" si="133">O557/G557</f>
        <v>0</v>
      </c>
      <c r="Q557" s="314">
        <f t="shared" ref="Q557:Q576" si="134">O557*L557</f>
        <v>0</v>
      </c>
      <c r="R557" s="190">
        <f t="shared" ref="R557:R576" si="135">(H557+J557)-G557-O557</f>
        <v>32.070000000000007</v>
      </c>
      <c r="S557" s="192">
        <f t="shared" ref="S557:S576" si="136">R557/G557</f>
        <v>0.30739001246046205</v>
      </c>
      <c r="T557" s="190" t="s">
        <v>467</v>
      </c>
      <c r="U557" s="190" t="s">
        <v>221</v>
      </c>
      <c r="V557" s="190" t="s">
        <v>704</v>
      </c>
      <c r="W557" s="196">
        <v>1</v>
      </c>
      <c r="X557" s="190" t="s">
        <v>469</v>
      </c>
    </row>
    <row r="558" spans="2:24" hidden="1" x14ac:dyDescent="0.25">
      <c r="B558" s="693"/>
      <c r="C558" s="528"/>
      <c r="D558" s="245">
        <v>2</v>
      </c>
      <c r="E558" s="190" t="s">
        <v>544</v>
      </c>
      <c r="F558" s="314">
        <v>1352.5800000000002</v>
      </c>
      <c r="G558" s="190">
        <v>298.32</v>
      </c>
      <c r="H558" s="190">
        <v>298.32</v>
      </c>
      <c r="I558" s="198">
        <f t="shared" si="130"/>
        <v>1</v>
      </c>
      <c r="J558" s="190">
        <v>8.86</v>
      </c>
      <c r="K558" s="198">
        <f t="shared" si="131"/>
        <v>2.969965138106731E-2</v>
      </c>
      <c r="L558" s="314">
        <v>156.72999999999999</v>
      </c>
      <c r="M558" s="198">
        <f t="shared" si="132"/>
        <v>1.0296996513810674</v>
      </c>
      <c r="N558" s="314">
        <v>1388.63</v>
      </c>
      <c r="O558" s="190">
        <v>0.23</v>
      </c>
      <c r="P558" s="197">
        <f t="shared" si="133"/>
        <v>7.7098417806382416E-4</v>
      </c>
      <c r="Q558" s="314">
        <f t="shared" si="134"/>
        <v>36.047899999999998</v>
      </c>
      <c r="R558" s="190">
        <f t="shared" si="135"/>
        <v>8.6300000000000132</v>
      </c>
      <c r="S558" s="192">
        <f t="shared" si="136"/>
        <v>2.8928667203003532E-2</v>
      </c>
      <c r="T558" s="190" t="s">
        <v>477</v>
      </c>
      <c r="U558" s="190" t="s">
        <v>714</v>
      </c>
      <c r="V558" s="190" t="s">
        <v>468</v>
      </c>
      <c r="W558" s="196">
        <v>1</v>
      </c>
      <c r="X558" s="190" t="s">
        <v>469</v>
      </c>
    </row>
    <row r="559" spans="2:24" hidden="1" x14ac:dyDescent="0.25">
      <c r="B559" s="693"/>
      <c r="C559" s="528"/>
      <c r="D559" s="245">
        <v>3</v>
      </c>
      <c r="E559" s="190" t="s">
        <v>700</v>
      </c>
      <c r="F559" s="314">
        <v>1223.51</v>
      </c>
      <c r="G559" s="190">
        <v>91.64</v>
      </c>
      <c r="H559" s="190">
        <v>91.64</v>
      </c>
      <c r="I559" s="198">
        <f t="shared" si="130"/>
        <v>1</v>
      </c>
      <c r="J559" s="190">
        <v>3.02</v>
      </c>
      <c r="K559" s="198">
        <f t="shared" si="131"/>
        <v>3.2955041466608465E-2</v>
      </c>
      <c r="L559" s="314">
        <v>417.58</v>
      </c>
      <c r="M559" s="198">
        <f t="shared" si="132"/>
        <v>1.0329550414666084</v>
      </c>
      <c r="N559" s="314">
        <v>1261.0899999999999</v>
      </c>
      <c r="O559" s="190">
        <v>0.09</v>
      </c>
      <c r="P559" s="197">
        <f t="shared" si="133"/>
        <v>9.8210388476647754E-4</v>
      </c>
      <c r="Q559" s="314">
        <f t="shared" si="134"/>
        <v>37.5822</v>
      </c>
      <c r="R559" s="190">
        <f t="shared" si="135"/>
        <v>2.9299999999999962</v>
      </c>
      <c r="S559" s="192">
        <f t="shared" si="136"/>
        <v>3.197293758184195E-2</v>
      </c>
      <c r="T559" s="190" t="s">
        <v>477</v>
      </c>
      <c r="U559" s="190" t="s">
        <v>714</v>
      </c>
      <c r="V559" s="190" t="s">
        <v>645</v>
      </c>
      <c r="W559" s="196">
        <v>1</v>
      </c>
      <c r="X559" s="190" t="s">
        <v>694</v>
      </c>
    </row>
    <row r="560" spans="2:24" hidden="1" x14ac:dyDescent="0.25">
      <c r="B560" s="693"/>
      <c r="C560" s="528"/>
      <c r="D560" s="245">
        <v>4</v>
      </c>
      <c r="E560" s="190" t="s">
        <v>667</v>
      </c>
      <c r="F560" s="314">
        <v>1155.56</v>
      </c>
      <c r="G560" s="190">
        <v>573.25</v>
      </c>
      <c r="H560" s="190">
        <v>573.25</v>
      </c>
      <c r="I560" s="198">
        <f t="shared" si="130"/>
        <v>1</v>
      </c>
      <c r="J560" s="190">
        <v>15.13</v>
      </c>
      <c r="K560" s="198">
        <f t="shared" si="131"/>
        <v>2.6393371129524643E-2</v>
      </c>
      <c r="L560" s="314">
        <v>78.77</v>
      </c>
      <c r="M560" s="198">
        <f t="shared" si="132"/>
        <v>1.0263933711295246</v>
      </c>
      <c r="N560" s="314">
        <v>1191.79</v>
      </c>
      <c r="O560" s="190">
        <v>0.46</v>
      </c>
      <c r="P560" s="197">
        <f t="shared" si="133"/>
        <v>8.0244221543829047E-4</v>
      </c>
      <c r="Q560" s="314">
        <f t="shared" si="134"/>
        <v>36.234200000000001</v>
      </c>
      <c r="R560" s="190">
        <f t="shared" si="135"/>
        <v>14.669999999999995</v>
      </c>
      <c r="S560" s="192">
        <f t="shared" si="136"/>
        <v>2.559092891408634E-2</v>
      </c>
      <c r="T560" s="190" t="s">
        <v>477</v>
      </c>
      <c r="U560" s="190" t="s">
        <v>714</v>
      </c>
      <c r="V560" s="190" t="s">
        <v>531</v>
      </c>
      <c r="W560" s="196">
        <v>1</v>
      </c>
      <c r="X560" s="190" t="s">
        <v>421</v>
      </c>
    </row>
    <row r="561" spans="2:24" hidden="1" x14ac:dyDescent="0.25">
      <c r="B561" s="693"/>
      <c r="C561" s="528"/>
      <c r="D561" s="245">
        <v>5</v>
      </c>
      <c r="E561" s="190" t="s">
        <v>515</v>
      </c>
      <c r="F561" s="314">
        <v>1137.98</v>
      </c>
      <c r="G561" s="190">
        <v>295.45999999999998</v>
      </c>
      <c r="H561" s="190">
        <v>295.45999999999998</v>
      </c>
      <c r="I561" s="198">
        <f t="shared" si="130"/>
        <v>1</v>
      </c>
      <c r="J561" s="190">
        <v>8.77</v>
      </c>
      <c r="K561" s="198">
        <f t="shared" si="131"/>
        <v>2.9682528937927301E-2</v>
      </c>
      <c r="L561" s="314">
        <v>133.88</v>
      </c>
      <c r="M561" s="198">
        <f t="shared" si="132"/>
        <v>1.0296825289379272</v>
      </c>
      <c r="N561" s="314">
        <v>1174.1300000000001</v>
      </c>
      <c r="O561" s="190">
        <v>0.27</v>
      </c>
      <c r="P561" s="197">
        <f t="shared" si="133"/>
        <v>9.1382928315169578E-4</v>
      </c>
      <c r="Q561" s="314">
        <f t="shared" si="134"/>
        <v>36.147600000000004</v>
      </c>
      <c r="R561" s="190">
        <f t="shared" si="135"/>
        <v>8.4999999999999822</v>
      </c>
      <c r="S561" s="192">
        <f t="shared" si="136"/>
        <v>2.8768699654775545E-2</v>
      </c>
      <c r="T561" s="190" t="s">
        <v>477</v>
      </c>
      <c r="U561" s="190" t="s">
        <v>714</v>
      </c>
      <c r="V561" s="190" t="s">
        <v>645</v>
      </c>
      <c r="W561" s="196">
        <v>1</v>
      </c>
      <c r="X561" s="190" t="s">
        <v>413</v>
      </c>
    </row>
    <row r="562" spans="2:24" hidden="1" x14ac:dyDescent="0.25">
      <c r="B562" s="693"/>
      <c r="C562" s="528"/>
      <c r="D562" s="245">
        <v>6</v>
      </c>
      <c r="E562" s="190" t="s">
        <v>560</v>
      </c>
      <c r="F562" s="314">
        <v>1107.28</v>
      </c>
      <c r="G562" s="190">
        <v>568.4</v>
      </c>
      <c r="H562" s="190">
        <v>568.4</v>
      </c>
      <c r="I562" s="198">
        <f t="shared" si="130"/>
        <v>1</v>
      </c>
      <c r="J562" s="190">
        <v>18.760000000000002</v>
      </c>
      <c r="K562" s="198">
        <f t="shared" si="131"/>
        <v>3.300492610837439E-2</v>
      </c>
      <c r="L562" s="314">
        <v>60.94</v>
      </c>
      <c r="M562" s="198">
        <f t="shared" si="132"/>
        <v>1.0330049261083745</v>
      </c>
      <c r="N562" s="314">
        <v>1143.23</v>
      </c>
      <c r="O562" s="190">
        <v>0.59</v>
      </c>
      <c r="P562" s="197">
        <f t="shared" si="133"/>
        <v>1.0380014074595355E-3</v>
      </c>
      <c r="Q562" s="314">
        <f t="shared" si="134"/>
        <v>35.954599999999999</v>
      </c>
      <c r="R562" s="190">
        <f t="shared" si="135"/>
        <v>18.169999999999991</v>
      </c>
      <c r="S562" s="192">
        <f t="shared" si="136"/>
        <v>3.1966924700914834E-2</v>
      </c>
      <c r="T562" s="190" t="s">
        <v>477</v>
      </c>
      <c r="U562" s="190" t="s">
        <v>714</v>
      </c>
      <c r="V562" s="190" t="s">
        <v>645</v>
      </c>
      <c r="W562" s="196">
        <v>1</v>
      </c>
      <c r="X562" s="190" t="s">
        <v>424</v>
      </c>
    </row>
    <row r="563" spans="2:24" hidden="1" x14ac:dyDescent="0.25">
      <c r="B563" s="693"/>
      <c r="C563" s="528"/>
      <c r="D563" s="245">
        <v>7</v>
      </c>
      <c r="E563" s="190" t="s">
        <v>529</v>
      </c>
      <c r="F563" s="314">
        <v>1003.5800000000002</v>
      </c>
      <c r="G563" s="190">
        <v>495.72</v>
      </c>
      <c r="H563" s="190">
        <v>495.72</v>
      </c>
      <c r="I563" s="198">
        <f t="shared" si="130"/>
        <v>1</v>
      </c>
      <c r="J563" s="190">
        <v>13.09</v>
      </c>
      <c r="K563" s="198">
        <f t="shared" si="131"/>
        <v>2.6406035665294921E-2</v>
      </c>
      <c r="L563" s="314">
        <v>79.459999999999994</v>
      </c>
      <c r="M563" s="198">
        <f t="shared" si="132"/>
        <v>1.0264060356652949</v>
      </c>
      <c r="N563" s="314">
        <v>1040.1300000000001</v>
      </c>
      <c r="O563" s="190">
        <v>0.46</v>
      </c>
      <c r="P563" s="197">
        <f t="shared" si="133"/>
        <v>9.2794319373840073E-4</v>
      </c>
      <c r="Q563" s="314">
        <f t="shared" si="134"/>
        <v>36.551600000000001</v>
      </c>
      <c r="R563" s="190">
        <f t="shared" si="135"/>
        <v>12.629999999999974</v>
      </c>
      <c r="S563" s="192">
        <f t="shared" si="136"/>
        <v>2.5478092471556472E-2</v>
      </c>
      <c r="T563" s="190" t="s">
        <v>477</v>
      </c>
      <c r="U563" s="190" t="s">
        <v>714</v>
      </c>
      <c r="V563" s="190" t="s">
        <v>531</v>
      </c>
      <c r="W563" s="196">
        <v>1</v>
      </c>
      <c r="X563" s="190" t="s">
        <v>415</v>
      </c>
    </row>
    <row r="564" spans="2:24" hidden="1" x14ac:dyDescent="0.25">
      <c r="B564" s="693"/>
      <c r="C564" s="528"/>
      <c r="D564" s="245">
        <v>8</v>
      </c>
      <c r="E564" s="190" t="s">
        <v>690</v>
      </c>
      <c r="F564" s="314">
        <v>953.35</v>
      </c>
      <c r="G564" s="190">
        <v>95.93</v>
      </c>
      <c r="H564" s="190">
        <v>95.93</v>
      </c>
      <c r="I564" s="198">
        <f t="shared" si="130"/>
        <v>1</v>
      </c>
      <c r="J564" s="190">
        <v>3.16</v>
      </c>
      <c r="K564" s="198">
        <f t="shared" si="131"/>
        <v>3.2940685916814344E-2</v>
      </c>
      <c r="L564" s="314">
        <v>313.60000000000002</v>
      </c>
      <c r="M564" s="198">
        <f t="shared" si="132"/>
        <v>1.0329406859168142</v>
      </c>
      <c r="N564" s="314">
        <v>990.98</v>
      </c>
      <c r="O564" s="190">
        <v>0.12</v>
      </c>
      <c r="P564" s="197">
        <f t="shared" si="133"/>
        <v>1.2509121234233294E-3</v>
      </c>
      <c r="Q564" s="314">
        <f t="shared" si="134"/>
        <v>37.631999999999998</v>
      </c>
      <c r="R564" s="190">
        <f t="shared" si="135"/>
        <v>3.0399999999999965</v>
      </c>
      <c r="S564" s="192">
        <f t="shared" si="136"/>
        <v>3.1689773793390975E-2</v>
      </c>
      <c r="T564" s="190" t="s">
        <v>477</v>
      </c>
      <c r="U564" s="190" t="s">
        <v>714</v>
      </c>
      <c r="V564" s="190" t="s">
        <v>468</v>
      </c>
      <c r="W564" s="196">
        <v>1</v>
      </c>
      <c r="X564" s="190" t="s">
        <v>469</v>
      </c>
    </row>
    <row r="565" spans="2:24" hidden="1" x14ac:dyDescent="0.25">
      <c r="B565" s="693"/>
      <c r="C565" s="528"/>
      <c r="D565" s="245">
        <v>9</v>
      </c>
      <c r="E565" s="190" t="s">
        <v>668</v>
      </c>
      <c r="F565" s="314">
        <v>950.54000000000008</v>
      </c>
      <c r="G565" s="190">
        <v>388.42</v>
      </c>
      <c r="H565" s="190">
        <v>388.42</v>
      </c>
      <c r="I565" s="198">
        <f t="shared" si="130"/>
        <v>1</v>
      </c>
      <c r="J565" s="190">
        <v>11.54</v>
      </c>
      <c r="K565" s="198">
        <f t="shared" si="131"/>
        <v>2.9710107615467791E-2</v>
      </c>
      <c r="L565" s="314">
        <v>85.48</v>
      </c>
      <c r="M565" s="198">
        <f t="shared" si="132"/>
        <v>1.0297101076154678</v>
      </c>
      <c r="N565" s="314">
        <v>986.44</v>
      </c>
      <c r="O565" s="190">
        <v>0.42</v>
      </c>
      <c r="P565" s="197">
        <f t="shared" si="133"/>
        <v>1.0813037433705782E-3</v>
      </c>
      <c r="Q565" s="314">
        <f t="shared" si="134"/>
        <v>35.901600000000002</v>
      </c>
      <c r="R565" s="190">
        <f t="shared" si="135"/>
        <v>11.120000000000021</v>
      </c>
      <c r="S565" s="192">
        <f t="shared" si="136"/>
        <v>2.8628803872097267E-2</v>
      </c>
      <c r="T565" s="190" t="s">
        <v>477</v>
      </c>
      <c r="U565" s="190" t="s">
        <v>714</v>
      </c>
      <c r="V565" s="190" t="s">
        <v>645</v>
      </c>
      <c r="W565" s="196">
        <v>1</v>
      </c>
      <c r="X565" s="190" t="s">
        <v>425</v>
      </c>
    </row>
    <row r="566" spans="2:24" hidden="1" x14ac:dyDescent="0.25">
      <c r="B566" s="693"/>
      <c r="C566" s="528"/>
      <c r="D566" s="245">
        <v>10</v>
      </c>
      <c r="E566" s="190" t="s">
        <v>666</v>
      </c>
      <c r="F566" s="314">
        <v>911.69</v>
      </c>
      <c r="G566" s="190">
        <v>417.44</v>
      </c>
      <c r="H566" s="190">
        <v>417.44</v>
      </c>
      <c r="I566" s="198">
        <f t="shared" si="130"/>
        <v>1</v>
      </c>
      <c r="J566" s="190">
        <v>12.4</v>
      </c>
      <c r="K566" s="198">
        <f t="shared" si="131"/>
        <v>2.9704867765427367E-2</v>
      </c>
      <c r="L566" s="314">
        <v>76.42</v>
      </c>
      <c r="M566" s="198">
        <f t="shared" si="132"/>
        <v>1.0297048677654272</v>
      </c>
      <c r="N566" s="314">
        <v>947.61</v>
      </c>
      <c r="O566" s="190">
        <v>0.47</v>
      </c>
      <c r="P566" s="197">
        <f t="shared" si="133"/>
        <v>1.1259103104637792E-3</v>
      </c>
      <c r="Q566" s="314">
        <f t="shared" si="134"/>
        <v>35.917400000000001</v>
      </c>
      <c r="R566" s="190">
        <f t="shared" si="135"/>
        <v>11.929999999999977</v>
      </c>
      <c r="S566" s="192">
        <f t="shared" si="136"/>
        <v>2.8578957454963531E-2</v>
      </c>
      <c r="T566" s="190" t="s">
        <v>477</v>
      </c>
      <c r="U566" s="190" t="s">
        <v>714</v>
      </c>
      <c r="V566" s="190" t="s">
        <v>491</v>
      </c>
      <c r="W566" s="196">
        <v>1</v>
      </c>
      <c r="X566" s="190" t="s">
        <v>416</v>
      </c>
    </row>
    <row r="567" spans="2:24" hidden="1" x14ac:dyDescent="0.25">
      <c r="B567" s="692">
        <v>45926</v>
      </c>
      <c r="C567" s="528" t="str">
        <f t="shared" ref="C567" si="137">RIGHT(TEXT(B567,"aaa"),1)</f>
        <v>五</v>
      </c>
      <c r="D567" s="245">
        <v>1</v>
      </c>
      <c r="E567" s="190" t="s">
        <v>701</v>
      </c>
      <c r="F567" s="314">
        <v>8259.36</v>
      </c>
      <c r="G567" s="190">
        <v>69.97</v>
      </c>
      <c r="H567" s="190">
        <v>99.6</v>
      </c>
      <c r="I567" s="198">
        <f t="shared" si="130"/>
        <v>1.4234672002286695</v>
      </c>
      <c r="J567" s="190">
        <v>0</v>
      </c>
      <c r="K567" s="198">
        <f t="shared" si="131"/>
        <v>0</v>
      </c>
      <c r="L567" s="314">
        <v>278.75</v>
      </c>
      <c r="M567" s="198">
        <f t="shared" si="132"/>
        <v>1.4234672002286695</v>
      </c>
      <c r="N567" s="314">
        <v>8259.36</v>
      </c>
      <c r="O567" s="190">
        <v>0</v>
      </c>
      <c r="P567" s="197">
        <f t="shared" si="133"/>
        <v>0</v>
      </c>
      <c r="Q567" s="314">
        <f t="shared" si="134"/>
        <v>0</v>
      </c>
      <c r="R567" s="190">
        <f t="shared" si="135"/>
        <v>29.629999999999995</v>
      </c>
      <c r="S567" s="192">
        <f t="shared" si="136"/>
        <v>0.42346720022866935</v>
      </c>
      <c r="T567" s="190" t="s">
        <v>467</v>
      </c>
      <c r="U567" s="190" t="s">
        <v>221</v>
      </c>
      <c r="V567" s="190" t="s">
        <v>704</v>
      </c>
      <c r="W567" s="196">
        <v>1</v>
      </c>
      <c r="X567" s="190" t="s">
        <v>469</v>
      </c>
    </row>
    <row r="568" spans="2:24" hidden="1" x14ac:dyDescent="0.25">
      <c r="B568" s="693"/>
      <c r="C568" s="528"/>
      <c r="D568" s="245">
        <v>2</v>
      </c>
      <c r="E568" s="190" t="s">
        <v>691</v>
      </c>
      <c r="F568" s="314">
        <v>3550</v>
      </c>
      <c r="G568" s="190">
        <v>6513</v>
      </c>
      <c r="H568" s="190">
        <v>6513</v>
      </c>
      <c r="I568" s="198">
        <f t="shared" si="130"/>
        <v>1</v>
      </c>
      <c r="J568" s="190">
        <v>200</v>
      </c>
      <c r="K568" s="198">
        <f t="shared" si="131"/>
        <v>3.0707815138952863E-2</v>
      </c>
      <c r="L568" s="314">
        <v>17.75</v>
      </c>
      <c r="M568" s="198">
        <f t="shared" si="132"/>
        <v>1.0307078151389528</v>
      </c>
      <c r="N568" s="314">
        <v>3550</v>
      </c>
      <c r="O568" s="190">
        <v>0</v>
      </c>
      <c r="P568" s="197">
        <f t="shared" si="133"/>
        <v>0</v>
      </c>
      <c r="Q568" s="314">
        <f t="shared" si="134"/>
        <v>0</v>
      </c>
      <c r="R568" s="190">
        <f t="shared" si="135"/>
        <v>200</v>
      </c>
      <c r="S568" s="192">
        <f t="shared" si="136"/>
        <v>3.0707815138952863E-2</v>
      </c>
      <c r="T568" s="190" t="s">
        <v>467</v>
      </c>
      <c r="U568" s="190" t="s">
        <v>221</v>
      </c>
      <c r="V568" s="190" t="s">
        <v>703</v>
      </c>
      <c r="W568" s="196">
        <v>1</v>
      </c>
      <c r="X568" s="190" t="s">
        <v>432</v>
      </c>
    </row>
    <row r="569" spans="2:24" hidden="1" x14ac:dyDescent="0.25">
      <c r="B569" s="693"/>
      <c r="C569" s="528"/>
      <c r="D569" s="245">
        <v>3</v>
      </c>
      <c r="E569" s="190" t="s">
        <v>706</v>
      </c>
      <c r="F569" s="314">
        <v>972.78</v>
      </c>
      <c r="G569" s="190">
        <v>172.68</v>
      </c>
      <c r="H569" s="190">
        <v>172.68</v>
      </c>
      <c r="I569" s="198">
        <f t="shared" si="130"/>
        <v>1</v>
      </c>
      <c r="J569" s="190">
        <v>9.19</v>
      </c>
      <c r="K569" s="198">
        <f t="shared" si="131"/>
        <v>5.3219828584665271E-2</v>
      </c>
      <c r="L569" s="314">
        <v>195.73</v>
      </c>
      <c r="M569" s="198">
        <f t="shared" si="132"/>
        <v>1.0532198285846652</v>
      </c>
      <c r="N569" s="314">
        <v>1798.76</v>
      </c>
      <c r="O569" s="190">
        <v>4.22</v>
      </c>
      <c r="P569" s="197">
        <f t="shared" si="133"/>
        <v>2.4438267315265227E-2</v>
      </c>
      <c r="Q569" s="314">
        <f t="shared" si="134"/>
        <v>825.98059999999987</v>
      </c>
      <c r="R569" s="190">
        <f t="shared" si="135"/>
        <v>4.969999999999998</v>
      </c>
      <c r="S569" s="192">
        <f t="shared" si="136"/>
        <v>2.8781561269400034E-2</v>
      </c>
      <c r="T569" s="190" t="s">
        <v>477</v>
      </c>
      <c r="U569" s="190" t="s">
        <v>714</v>
      </c>
      <c r="V569" s="190" t="s">
        <v>491</v>
      </c>
      <c r="W569" s="196">
        <v>1</v>
      </c>
      <c r="X569" s="190" t="s">
        <v>705</v>
      </c>
    </row>
    <row r="570" spans="2:24" hidden="1" x14ac:dyDescent="0.25">
      <c r="B570" s="693"/>
      <c r="C570" s="528"/>
      <c r="D570" s="245">
        <v>4</v>
      </c>
      <c r="E570" s="190" t="s">
        <v>707</v>
      </c>
      <c r="F570" s="314">
        <v>951.8</v>
      </c>
      <c r="G570" s="190">
        <v>151.09</v>
      </c>
      <c r="H570" s="190">
        <v>151.09</v>
      </c>
      <c r="I570" s="198">
        <f t="shared" si="130"/>
        <v>1</v>
      </c>
      <c r="J570" s="190">
        <v>12.26</v>
      </c>
      <c r="K570" s="198">
        <f t="shared" si="131"/>
        <v>8.1143689191872384E-2</v>
      </c>
      <c r="L570" s="314">
        <v>155.27000000000001</v>
      </c>
      <c r="M570" s="198">
        <f t="shared" si="132"/>
        <v>1.0811436891918724</v>
      </c>
      <c r="N570" s="314">
        <v>1903.61</v>
      </c>
      <c r="O570" s="190">
        <v>6.13</v>
      </c>
      <c r="P570" s="197">
        <f t="shared" si="133"/>
        <v>4.0571844595936192E-2</v>
      </c>
      <c r="Q570" s="314">
        <f t="shared" si="134"/>
        <v>951.80510000000004</v>
      </c>
      <c r="R570" s="190">
        <f t="shared" si="135"/>
        <v>6.129999999999991</v>
      </c>
      <c r="S570" s="192">
        <f t="shared" si="136"/>
        <v>4.0571844595936137E-2</v>
      </c>
      <c r="T570" s="190" t="s">
        <v>477</v>
      </c>
      <c r="U570" s="190" t="s">
        <v>714</v>
      </c>
      <c r="V570" s="190" t="s">
        <v>491</v>
      </c>
      <c r="W570" s="196">
        <v>1</v>
      </c>
      <c r="X570" s="190" t="s">
        <v>705</v>
      </c>
    </row>
    <row r="571" spans="2:24" hidden="1" x14ac:dyDescent="0.25">
      <c r="B571" s="693"/>
      <c r="C571" s="528"/>
      <c r="D571" s="245">
        <v>5</v>
      </c>
      <c r="E571" s="190" t="s">
        <v>667</v>
      </c>
      <c r="F571" s="314">
        <v>779.81999999999994</v>
      </c>
      <c r="G571" s="190">
        <v>511.87</v>
      </c>
      <c r="H571" s="190">
        <v>511.87</v>
      </c>
      <c r="I571" s="198">
        <f t="shared" si="130"/>
        <v>1</v>
      </c>
      <c r="J571" s="190">
        <v>10.65</v>
      </c>
      <c r="K571" s="198">
        <f t="shared" si="131"/>
        <v>2.0806064039697581E-2</v>
      </c>
      <c r="L571" s="314">
        <v>78.77</v>
      </c>
      <c r="M571" s="198">
        <f t="shared" si="132"/>
        <v>1.0208060640396974</v>
      </c>
      <c r="N571" s="314">
        <v>838.9</v>
      </c>
      <c r="O571" s="190">
        <v>0.75</v>
      </c>
      <c r="P571" s="197">
        <f t="shared" si="133"/>
        <v>1.4652157774434915E-3</v>
      </c>
      <c r="Q571" s="314">
        <f t="shared" si="134"/>
        <v>59.077500000000001</v>
      </c>
      <c r="R571" s="190">
        <f t="shared" si="135"/>
        <v>9.8999999999999773</v>
      </c>
      <c r="S571" s="192">
        <f t="shared" si="136"/>
        <v>1.9340848262254042E-2</v>
      </c>
      <c r="T571" s="190" t="s">
        <v>477</v>
      </c>
      <c r="U571" s="190" t="s">
        <v>714</v>
      </c>
      <c r="V571" s="190" t="s">
        <v>531</v>
      </c>
      <c r="W571" s="196">
        <v>1</v>
      </c>
      <c r="X571" s="190" t="s">
        <v>421</v>
      </c>
    </row>
    <row r="572" spans="2:24" hidden="1" x14ac:dyDescent="0.25">
      <c r="B572" s="693"/>
      <c r="C572" s="528"/>
      <c r="D572" s="245">
        <v>6</v>
      </c>
      <c r="E572" s="190" t="s">
        <v>560</v>
      </c>
      <c r="F572" s="314">
        <v>773.33</v>
      </c>
      <c r="G572" s="190">
        <v>525.28</v>
      </c>
      <c r="H572" s="190">
        <v>525.28</v>
      </c>
      <c r="I572" s="198">
        <f t="shared" si="130"/>
        <v>1</v>
      </c>
      <c r="J572" s="190">
        <v>13.66</v>
      </c>
      <c r="K572" s="198">
        <f t="shared" si="131"/>
        <v>2.6005178190679257E-2</v>
      </c>
      <c r="L572" s="314">
        <v>60.94</v>
      </c>
      <c r="M572" s="198">
        <f t="shared" si="132"/>
        <v>1.0260051781906792</v>
      </c>
      <c r="N572" s="314">
        <v>832.44</v>
      </c>
      <c r="O572" s="190">
        <v>0.97</v>
      </c>
      <c r="P572" s="197">
        <f t="shared" si="133"/>
        <v>1.8466341760584831E-3</v>
      </c>
      <c r="Q572" s="314">
        <f t="shared" si="134"/>
        <v>59.111799999999995</v>
      </c>
      <c r="R572" s="190">
        <f t="shared" si="135"/>
        <v>12.689999999999968</v>
      </c>
      <c r="S572" s="192">
        <f t="shared" si="136"/>
        <v>2.4158544014620711E-2</v>
      </c>
      <c r="T572" s="190" t="s">
        <v>477</v>
      </c>
      <c r="U572" s="190" t="s">
        <v>714</v>
      </c>
      <c r="V572" s="190" t="s">
        <v>645</v>
      </c>
      <c r="W572" s="196">
        <v>1</v>
      </c>
      <c r="X572" s="190" t="s">
        <v>424</v>
      </c>
    </row>
    <row r="573" spans="2:24" hidden="1" x14ac:dyDescent="0.25">
      <c r="B573" s="693"/>
      <c r="C573" s="528"/>
      <c r="D573" s="245">
        <v>7</v>
      </c>
      <c r="E573" s="190" t="s">
        <v>515</v>
      </c>
      <c r="F573" s="314">
        <v>740.35</v>
      </c>
      <c r="G573" s="190">
        <v>255.37</v>
      </c>
      <c r="H573" s="190">
        <v>255.37</v>
      </c>
      <c r="I573" s="198">
        <f t="shared" si="130"/>
        <v>1</v>
      </c>
      <c r="J573" s="190">
        <v>5.97</v>
      </c>
      <c r="K573" s="198">
        <f t="shared" si="131"/>
        <v>2.3377843912754041E-2</v>
      </c>
      <c r="L573" s="314">
        <v>133.88</v>
      </c>
      <c r="M573" s="198">
        <f t="shared" si="132"/>
        <v>1.0233778439127541</v>
      </c>
      <c r="N573" s="314">
        <v>799.26</v>
      </c>
      <c r="O573" s="190">
        <v>0.44</v>
      </c>
      <c r="P573" s="197">
        <f t="shared" si="133"/>
        <v>1.722990171124251E-3</v>
      </c>
      <c r="Q573" s="314">
        <f t="shared" si="134"/>
        <v>58.907199999999996</v>
      </c>
      <c r="R573" s="190">
        <f t="shared" si="135"/>
        <v>5.5300000000000269</v>
      </c>
      <c r="S573" s="192">
        <f t="shared" si="136"/>
        <v>2.1654853741629898E-2</v>
      </c>
      <c r="T573" s="190" t="s">
        <v>477</v>
      </c>
      <c r="U573" s="190" t="s">
        <v>714</v>
      </c>
      <c r="V573" s="190" t="s">
        <v>645</v>
      </c>
      <c r="W573" s="196">
        <v>1</v>
      </c>
      <c r="X573" s="190" t="s">
        <v>413</v>
      </c>
    </row>
    <row r="574" spans="2:24" hidden="1" x14ac:dyDescent="0.25">
      <c r="B574" s="693"/>
      <c r="C574" s="528"/>
      <c r="D574" s="245">
        <v>8</v>
      </c>
      <c r="E574" s="190" t="s">
        <v>700</v>
      </c>
      <c r="F574" s="314">
        <v>689.01</v>
      </c>
      <c r="G574" s="190">
        <v>68.88</v>
      </c>
      <c r="H574" s="190">
        <v>68.88</v>
      </c>
      <c r="I574" s="198">
        <f t="shared" si="130"/>
        <v>1</v>
      </c>
      <c r="J574" s="190">
        <v>1.79</v>
      </c>
      <c r="K574" s="198">
        <f t="shared" si="131"/>
        <v>2.5987224157955867E-2</v>
      </c>
      <c r="L574" s="314">
        <v>417.58</v>
      </c>
      <c r="M574" s="198">
        <f t="shared" si="132"/>
        <v>1.025987224157956</v>
      </c>
      <c r="N574" s="314">
        <v>747.47</v>
      </c>
      <c r="O574" s="190">
        <v>0.14000000000000001</v>
      </c>
      <c r="P574" s="197">
        <f t="shared" si="133"/>
        <v>2.0325203252032522E-3</v>
      </c>
      <c r="Q574" s="314">
        <f t="shared" si="134"/>
        <v>58.461200000000005</v>
      </c>
      <c r="R574" s="190">
        <f t="shared" si="135"/>
        <v>1.6500000000000061</v>
      </c>
      <c r="S574" s="192">
        <f t="shared" si="136"/>
        <v>2.3954703832752704E-2</v>
      </c>
      <c r="T574" s="190" t="s">
        <v>477</v>
      </c>
      <c r="U574" s="190" t="s">
        <v>714</v>
      </c>
      <c r="V574" s="190" t="s">
        <v>645</v>
      </c>
      <c r="W574" s="196">
        <v>1</v>
      </c>
      <c r="X574" s="190" t="s">
        <v>694</v>
      </c>
    </row>
    <row r="575" spans="2:24" hidden="1" x14ac:dyDescent="0.25">
      <c r="B575" s="693"/>
      <c r="C575" s="528"/>
      <c r="D575" s="245">
        <v>9</v>
      </c>
      <c r="E575" s="190" t="s">
        <v>529</v>
      </c>
      <c r="F575" s="314">
        <v>672.23</v>
      </c>
      <c r="G575" s="190">
        <v>442.44</v>
      </c>
      <c r="H575" s="190">
        <v>442.44</v>
      </c>
      <c r="I575" s="198">
        <f t="shared" si="130"/>
        <v>1</v>
      </c>
      <c r="J575" s="190">
        <v>9.1999999999999993</v>
      </c>
      <c r="K575" s="198">
        <f t="shared" si="131"/>
        <v>2.0793779947563509E-2</v>
      </c>
      <c r="L575" s="314">
        <v>79.459999999999994</v>
      </c>
      <c r="M575" s="198">
        <f t="shared" si="132"/>
        <v>1.0207937799475635</v>
      </c>
      <c r="N575" s="314">
        <v>731.03</v>
      </c>
      <c r="O575" s="190">
        <v>0.74</v>
      </c>
      <c r="P575" s="197">
        <f t="shared" si="133"/>
        <v>1.672543169695326E-3</v>
      </c>
      <c r="Q575" s="314">
        <f t="shared" si="134"/>
        <v>58.800399999999996</v>
      </c>
      <c r="R575" s="190">
        <f t="shared" si="135"/>
        <v>8.4599999999999884</v>
      </c>
      <c r="S575" s="192">
        <f t="shared" si="136"/>
        <v>1.9121236777868159E-2</v>
      </c>
      <c r="T575" s="190" t="s">
        <v>477</v>
      </c>
      <c r="U575" s="190" t="s">
        <v>714</v>
      </c>
      <c r="V575" s="190" t="s">
        <v>531</v>
      </c>
      <c r="W575" s="196">
        <v>1</v>
      </c>
      <c r="X575" s="190" t="s">
        <v>415</v>
      </c>
    </row>
    <row r="576" spans="2:24" hidden="1" x14ac:dyDescent="0.25">
      <c r="B576" s="693"/>
      <c r="C576" s="528"/>
      <c r="D576" s="245">
        <v>10</v>
      </c>
      <c r="E576" s="190" t="s">
        <v>544</v>
      </c>
      <c r="F576" s="314">
        <v>670.8</v>
      </c>
      <c r="G576" s="190">
        <v>199.15</v>
      </c>
      <c r="H576" s="190">
        <v>199.15</v>
      </c>
      <c r="I576" s="198">
        <f t="shared" si="130"/>
        <v>1</v>
      </c>
      <c r="J576" s="190">
        <v>4.66</v>
      </c>
      <c r="K576" s="198">
        <f t="shared" si="131"/>
        <v>2.3399447652523223E-2</v>
      </c>
      <c r="L576" s="314">
        <v>156.72999999999999</v>
      </c>
      <c r="M576" s="198">
        <f t="shared" si="132"/>
        <v>1.0233994476525232</v>
      </c>
      <c r="N576" s="314">
        <v>730.36</v>
      </c>
      <c r="O576" s="190">
        <v>0.38</v>
      </c>
      <c r="P576" s="197">
        <f t="shared" si="133"/>
        <v>1.9081094652272155E-3</v>
      </c>
      <c r="Q576" s="314">
        <f t="shared" si="134"/>
        <v>59.557399999999994</v>
      </c>
      <c r="R576" s="190">
        <f t="shared" si="135"/>
        <v>4.2799999999999967</v>
      </c>
      <c r="S576" s="192">
        <f t="shared" si="136"/>
        <v>2.149133818729599E-2</v>
      </c>
      <c r="T576" s="190" t="s">
        <v>477</v>
      </c>
      <c r="U576" s="190" t="s">
        <v>714</v>
      </c>
      <c r="V576" s="190" t="s">
        <v>468</v>
      </c>
      <c r="W576" s="196">
        <v>1</v>
      </c>
      <c r="X576" s="190" t="s">
        <v>469</v>
      </c>
    </row>
    <row r="577" spans="2:24" hidden="1" x14ac:dyDescent="0.25">
      <c r="B577" s="692">
        <v>45927</v>
      </c>
      <c r="C577" s="528" t="str">
        <f t="shared" ref="C577" si="138">RIGHT(TEXT(B577,"aaa"),1)</f>
        <v>六</v>
      </c>
      <c r="D577" s="245">
        <v>1</v>
      </c>
      <c r="E577" s="190" t="s">
        <v>701</v>
      </c>
      <c r="F577" s="314">
        <v>7637.75</v>
      </c>
      <c r="G577" s="190">
        <v>67.510000000000005</v>
      </c>
      <c r="H577" s="190">
        <v>94.91</v>
      </c>
      <c r="I577" s="198">
        <f t="shared" ref="I577:I596" si="139">H577/G577</f>
        <v>1.4058657976596058</v>
      </c>
      <c r="J577" s="190">
        <v>0</v>
      </c>
      <c r="K577" s="198">
        <f t="shared" ref="K577:K596" si="140">J577/G577</f>
        <v>0</v>
      </c>
      <c r="L577" s="314">
        <v>278.75</v>
      </c>
      <c r="M577" s="198">
        <f t="shared" ref="M577:M596" si="141">(H577+J577)/G577</f>
        <v>1.4058657976596058</v>
      </c>
      <c r="N577" s="314">
        <v>7637.75</v>
      </c>
      <c r="O577" s="190">
        <v>0</v>
      </c>
      <c r="P577" s="197">
        <f t="shared" ref="P577:P596" si="142">O577/G577</f>
        <v>0</v>
      </c>
      <c r="Q577" s="314">
        <f t="shared" ref="Q577:Q596" si="143">O577*L577</f>
        <v>0</v>
      </c>
      <c r="R577" s="190">
        <f t="shared" ref="R577:R596" si="144">(H577+J577)-G577-O577</f>
        <v>27.399999999999991</v>
      </c>
      <c r="S577" s="192">
        <f t="shared" ref="S577:S596" si="145">R577/G577</f>
        <v>0.40586579765960584</v>
      </c>
      <c r="T577" s="190" t="s">
        <v>467</v>
      </c>
      <c r="U577" s="190" t="s">
        <v>221</v>
      </c>
      <c r="V577" s="190" t="s">
        <v>704</v>
      </c>
      <c r="W577" s="196">
        <v>1</v>
      </c>
      <c r="X577" s="190" t="s">
        <v>469</v>
      </c>
    </row>
    <row r="578" spans="2:24" hidden="1" x14ac:dyDescent="0.25">
      <c r="B578" s="693"/>
      <c r="C578" s="528"/>
      <c r="D578" s="245">
        <v>2</v>
      </c>
      <c r="E578" s="190" t="s">
        <v>691</v>
      </c>
      <c r="F578" s="314">
        <v>1775</v>
      </c>
      <c r="G578" s="190">
        <v>5607</v>
      </c>
      <c r="H578" s="190">
        <v>5607</v>
      </c>
      <c r="I578" s="198">
        <f t="shared" si="139"/>
        <v>1</v>
      </c>
      <c r="J578" s="190">
        <v>100</v>
      </c>
      <c r="K578" s="198">
        <f t="shared" si="140"/>
        <v>1.7834849295523453E-2</v>
      </c>
      <c r="L578" s="314">
        <v>17.75</v>
      </c>
      <c r="M578" s="198">
        <f t="shared" si="141"/>
        <v>1.0178348492955234</v>
      </c>
      <c r="N578" s="314">
        <v>1775</v>
      </c>
      <c r="O578" s="190">
        <v>0</v>
      </c>
      <c r="P578" s="197">
        <f t="shared" si="142"/>
        <v>0</v>
      </c>
      <c r="Q578" s="314">
        <f t="shared" si="143"/>
        <v>0</v>
      </c>
      <c r="R578" s="190">
        <f t="shared" si="144"/>
        <v>100</v>
      </c>
      <c r="S578" s="192">
        <f t="shared" si="145"/>
        <v>1.7834849295523453E-2</v>
      </c>
      <c r="T578" s="190" t="s">
        <v>467</v>
      </c>
      <c r="U578" s="190" t="s">
        <v>221</v>
      </c>
      <c r="V578" s="190" t="s">
        <v>703</v>
      </c>
      <c r="W578" s="196">
        <v>1</v>
      </c>
      <c r="X578" s="190" t="s">
        <v>432</v>
      </c>
    </row>
    <row r="579" spans="2:24" hidden="1" x14ac:dyDescent="0.25">
      <c r="B579" s="693"/>
      <c r="C579" s="528"/>
      <c r="D579" s="245">
        <v>3</v>
      </c>
      <c r="E579" s="190" t="s">
        <v>667</v>
      </c>
      <c r="F579" s="314">
        <v>826.29</v>
      </c>
      <c r="G579" s="190">
        <v>513.73</v>
      </c>
      <c r="H579" s="190">
        <v>513.73</v>
      </c>
      <c r="I579" s="198">
        <f t="shared" si="139"/>
        <v>1</v>
      </c>
      <c r="J579" s="190">
        <v>11.38</v>
      </c>
      <c r="K579" s="198">
        <f t="shared" si="140"/>
        <v>2.2151713935335684E-2</v>
      </c>
      <c r="L579" s="314">
        <v>78.77</v>
      </c>
      <c r="M579" s="198">
        <f t="shared" si="141"/>
        <v>1.0221517139353358</v>
      </c>
      <c r="N579" s="314">
        <v>896.4</v>
      </c>
      <c r="O579" s="190">
        <v>0.89</v>
      </c>
      <c r="P579" s="197">
        <f t="shared" si="142"/>
        <v>1.7324275397582387E-3</v>
      </c>
      <c r="Q579" s="314">
        <f t="shared" si="143"/>
        <v>70.1053</v>
      </c>
      <c r="R579" s="190">
        <f t="shared" si="144"/>
        <v>10.489999999999995</v>
      </c>
      <c r="S579" s="192">
        <f t="shared" si="145"/>
        <v>2.0419286395577434E-2</v>
      </c>
      <c r="T579" s="190" t="s">
        <v>477</v>
      </c>
      <c r="U579" s="190" t="s">
        <v>714</v>
      </c>
      <c r="V579" s="190" t="s">
        <v>531</v>
      </c>
      <c r="W579" s="196">
        <v>1</v>
      </c>
      <c r="X579" s="190" t="s">
        <v>421</v>
      </c>
    </row>
    <row r="580" spans="2:24" hidden="1" x14ac:dyDescent="0.25">
      <c r="B580" s="693"/>
      <c r="C580" s="528"/>
      <c r="D580" s="245">
        <v>4</v>
      </c>
      <c r="E580" s="190" t="s">
        <v>515</v>
      </c>
      <c r="F580" s="314">
        <v>812.65</v>
      </c>
      <c r="G580" s="190">
        <v>283.3</v>
      </c>
      <c r="H580" s="190">
        <v>283.3</v>
      </c>
      <c r="I580" s="198">
        <f t="shared" si="139"/>
        <v>1</v>
      </c>
      <c r="J580" s="190">
        <v>6.59</v>
      </c>
      <c r="K580" s="198">
        <f t="shared" si="140"/>
        <v>2.3261560183551005E-2</v>
      </c>
      <c r="L580" s="314">
        <v>133.88</v>
      </c>
      <c r="M580" s="198">
        <f t="shared" si="141"/>
        <v>1.0232615601835509</v>
      </c>
      <c r="N580" s="314">
        <v>882.27</v>
      </c>
      <c r="O580" s="190">
        <v>0.52</v>
      </c>
      <c r="P580" s="197">
        <f t="shared" si="142"/>
        <v>1.8355100600070597E-3</v>
      </c>
      <c r="Q580" s="314">
        <f t="shared" si="143"/>
        <v>69.617599999999996</v>
      </c>
      <c r="R580" s="190">
        <f t="shared" si="144"/>
        <v>6.0699999999999754</v>
      </c>
      <c r="S580" s="192">
        <f t="shared" si="145"/>
        <v>2.1426050123543858E-2</v>
      </c>
      <c r="T580" s="190" t="s">
        <v>477</v>
      </c>
      <c r="U580" s="190" t="s">
        <v>714</v>
      </c>
      <c r="V580" s="190" t="s">
        <v>645</v>
      </c>
      <c r="W580" s="196">
        <v>1</v>
      </c>
      <c r="X580" s="190" t="s">
        <v>413</v>
      </c>
    </row>
    <row r="581" spans="2:24" hidden="1" x14ac:dyDescent="0.25">
      <c r="B581" s="693"/>
      <c r="C581" s="528"/>
      <c r="D581" s="245">
        <v>5</v>
      </c>
      <c r="E581" s="190" t="s">
        <v>666</v>
      </c>
      <c r="F581" s="314">
        <v>809.28</v>
      </c>
      <c r="G581" s="190">
        <v>419.68</v>
      </c>
      <c r="H581" s="190">
        <v>419.68</v>
      </c>
      <c r="I581" s="198">
        <f t="shared" si="139"/>
        <v>1</v>
      </c>
      <c r="J581" s="190">
        <v>11.51</v>
      </c>
      <c r="K581" s="198">
        <f t="shared" si="140"/>
        <v>2.7425657643919174E-2</v>
      </c>
      <c r="L581" s="314">
        <v>76.42</v>
      </c>
      <c r="M581" s="198">
        <f t="shared" si="141"/>
        <v>1.0274256576439191</v>
      </c>
      <c r="N581" s="314">
        <v>879.59</v>
      </c>
      <c r="O581" s="190">
        <v>0.92</v>
      </c>
      <c r="P581" s="197">
        <f t="shared" si="142"/>
        <v>2.1921463972550516E-3</v>
      </c>
      <c r="Q581" s="314">
        <f t="shared" si="143"/>
        <v>70.306400000000011</v>
      </c>
      <c r="R581" s="190">
        <f t="shared" si="144"/>
        <v>10.589999999999991</v>
      </c>
      <c r="S581" s="192">
        <f t="shared" si="145"/>
        <v>2.5233511246664102E-2</v>
      </c>
      <c r="T581" s="190" t="s">
        <v>477</v>
      </c>
      <c r="U581" s="190" t="s">
        <v>714</v>
      </c>
      <c r="V581" s="190" t="s">
        <v>491</v>
      </c>
      <c r="W581" s="196">
        <v>1</v>
      </c>
      <c r="X581" s="190" t="s">
        <v>416</v>
      </c>
    </row>
    <row r="582" spans="2:24" hidden="1" x14ac:dyDescent="0.25">
      <c r="B582" s="693"/>
      <c r="C582" s="528"/>
      <c r="D582" s="245">
        <v>6</v>
      </c>
      <c r="E582" s="190" t="s">
        <v>706</v>
      </c>
      <c r="F582" s="314">
        <v>808.37</v>
      </c>
      <c r="G582" s="190">
        <v>195.24</v>
      </c>
      <c r="H582" s="190">
        <v>195.24</v>
      </c>
      <c r="I582" s="198">
        <f t="shared" si="139"/>
        <v>1</v>
      </c>
      <c r="J582" s="190">
        <v>4.49</v>
      </c>
      <c r="K582" s="198">
        <f t="shared" si="140"/>
        <v>2.2997336611350134E-2</v>
      </c>
      <c r="L582" s="314">
        <v>195.73</v>
      </c>
      <c r="M582" s="198">
        <f t="shared" si="141"/>
        <v>1.0229973366113503</v>
      </c>
      <c r="N582" s="314">
        <v>878.83</v>
      </c>
      <c r="O582" s="190">
        <v>0.36</v>
      </c>
      <c r="P582" s="197">
        <f t="shared" si="142"/>
        <v>1.8438844499078055E-3</v>
      </c>
      <c r="Q582" s="314">
        <f t="shared" si="143"/>
        <v>70.462799999999987</v>
      </c>
      <c r="R582" s="190">
        <f t="shared" si="144"/>
        <v>4.1300000000000088</v>
      </c>
      <c r="S582" s="192">
        <f t="shared" si="145"/>
        <v>2.1153452161442373E-2</v>
      </c>
      <c r="T582" s="190" t="s">
        <v>477</v>
      </c>
      <c r="U582" s="190" t="s">
        <v>714</v>
      </c>
      <c r="V582" s="190" t="s">
        <v>491</v>
      </c>
      <c r="W582" s="196">
        <v>1</v>
      </c>
      <c r="X582" s="190" t="s">
        <v>705</v>
      </c>
    </row>
    <row r="583" spans="2:24" hidden="1" x14ac:dyDescent="0.25">
      <c r="B583" s="693"/>
      <c r="C583" s="528"/>
      <c r="D583" s="245">
        <v>7</v>
      </c>
      <c r="E583" s="190" t="s">
        <v>529</v>
      </c>
      <c r="F583" s="314">
        <v>808.11</v>
      </c>
      <c r="G583" s="190">
        <v>455.94</v>
      </c>
      <c r="H583" s="190">
        <v>455.94</v>
      </c>
      <c r="I583" s="198">
        <f t="shared" si="139"/>
        <v>1</v>
      </c>
      <c r="J583" s="190">
        <v>11.05</v>
      </c>
      <c r="K583" s="198">
        <f t="shared" si="140"/>
        <v>2.4235645041014171E-2</v>
      </c>
      <c r="L583" s="314">
        <v>79.459999999999994</v>
      </c>
      <c r="M583" s="198">
        <f t="shared" si="141"/>
        <v>1.0242356450410142</v>
      </c>
      <c r="N583" s="314">
        <v>878.03</v>
      </c>
      <c r="O583" s="190">
        <v>0.88</v>
      </c>
      <c r="P583" s="197">
        <f t="shared" si="142"/>
        <v>1.9300785191033909E-3</v>
      </c>
      <c r="Q583" s="314">
        <f t="shared" si="143"/>
        <v>69.924799999999991</v>
      </c>
      <c r="R583" s="190">
        <f t="shared" si="144"/>
        <v>10.170000000000011</v>
      </c>
      <c r="S583" s="192">
        <f t="shared" si="145"/>
        <v>2.2305566521910802E-2</v>
      </c>
      <c r="T583" s="190" t="s">
        <v>477</v>
      </c>
      <c r="U583" s="190" t="s">
        <v>714</v>
      </c>
      <c r="V583" s="190" t="s">
        <v>531</v>
      </c>
      <c r="W583" s="196">
        <v>1</v>
      </c>
      <c r="X583" s="190" t="s">
        <v>415</v>
      </c>
    </row>
    <row r="584" spans="2:24" hidden="1" x14ac:dyDescent="0.25">
      <c r="B584" s="693"/>
      <c r="C584" s="528"/>
      <c r="D584" s="245">
        <v>8</v>
      </c>
      <c r="E584" s="190" t="s">
        <v>560</v>
      </c>
      <c r="F584" s="314">
        <v>807.45999999999992</v>
      </c>
      <c r="G584" s="190">
        <v>559.16</v>
      </c>
      <c r="H584" s="190">
        <v>559.16</v>
      </c>
      <c r="I584" s="198">
        <f t="shared" si="139"/>
        <v>1</v>
      </c>
      <c r="J584" s="190">
        <v>14.4</v>
      </c>
      <c r="K584" s="198">
        <f t="shared" si="140"/>
        <v>2.575291508691609E-2</v>
      </c>
      <c r="L584" s="314">
        <v>60.94</v>
      </c>
      <c r="M584" s="198">
        <f t="shared" si="141"/>
        <v>1.025752915086916</v>
      </c>
      <c r="N584" s="314">
        <v>877.54</v>
      </c>
      <c r="O584" s="190">
        <v>1.1499999999999999</v>
      </c>
      <c r="P584" s="197">
        <f t="shared" si="142"/>
        <v>2.0566564131912152E-3</v>
      </c>
      <c r="Q584" s="314">
        <f t="shared" si="143"/>
        <v>70.080999999999989</v>
      </c>
      <c r="R584" s="190">
        <f t="shared" si="144"/>
        <v>13.249999999999977</v>
      </c>
      <c r="S584" s="192">
        <f t="shared" si="145"/>
        <v>2.3696258673724834E-2</v>
      </c>
      <c r="T584" s="190" t="s">
        <v>477</v>
      </c>
      <c r="U584" s="190" t="s">
        <v>714</v>
      </c>
      <c r="V584" s="190" t="s">
        <v>645</v>
      </c>
      <c r="W584" s="196">
        <v>1</v>
      </c>
      <c r="X584" s="190" t="s">
        <v>424</v>
      </c>
    </row>
    <row r="585" spans="2:24" hidden="1" x14ac:dyDescent="0.25">
      <c r="B585" s="693"/>
      <c r="C585" s="528"/>
      <c r="D585" s="245">
        <v>9</v>
      </c>
      <c r="E585" s="190" t="s">
        <v>465</v>
      </c>
      <c r="F585" s="314">
        <v>806.02</v>
      </c>
      <c r="G585" s="190">
        <v>34.869999999999997</v>
      </c>
      <c r="H585" s="190">
        <v>34.869999999999997</v>
      </c>
      <c r="I585" s="198">
        <f t="shared" si="139"/>
        <v>1</v>
      </c>
      <c r="J585" s="190">
        <v>1.08</v>
      </c>
      <c r="K585" s="198">
        <f t="shared" si="140"/>
        <v>3.0972182391740755E-2</v>
      </c>
      <c r="L585" s="314">
        <v>814.16</v>
      </c>
      <c r="M585" s="198">
        <f t="shared" si="141"/>
        <v>1.0309721823917406</v>
      </c>
      <c r="N585" s="314">
        <v>879.29</v>
      </c>
      <c r="O585" s="190">
        <v>0.09</v>
      </c>
      <c r="P585" s="197">
        <f t="shared" si="142"/>
        <v>2.5810151993117293E-3</v>
      </c>
      <c r="Q585" s="314">
        <f t="shared" si="143"/>
        <v>73.2744</v>
      </c>
      <c r="R585" s="190">
        <f t="shared" si="144"/>
        <v>0.98999999999999833</v>
      </c>
      <c r="S585" s="192">
        <f t="shared" si="145"/>
        <v>2.8391167192428977E-2</v>
      </c>
      <c r="T585" s="190" t="s">
        <v>477</v>
      </c>
      <c r="U585" s="190" t="s">
        <v>222</v>
      </c>
      <c r="V585" s="190" t="s">
        <v>688</v>
      </c>
      <c r="W585" s="196">
        <v>1</v>
      </c>
      <c r="X585" s="190" t="s">
        <v>414</v>
      </c>
    </row>
    <row r="586" spans="2:24" hidden="1" x14ac:dyDescent="0.25">
      <c r="B586" s="693"/>
      <c r="C586" s="528"/>
      <c r="D586" s="245">
        <v>10</v>
      </c>
      <c r="E586" s="190" t="s">
        <v>668</v>
      </c>
      <c r="F586" s="314">
        <v>804.37</v>
      </c>
      <c r="G586" s="190">
        <v>403.38</v>
      </c>
      <c r="H586" s="190">
        <v>403.38</v>
      </c>
      <c r="I586" s="198">
        <f t="shared" si="139"/>
        <v>1</v>
      </c>
      <c r="J586" s="190">
        <v>10.23</v>
      </c>
      <c r="K586" s="198">
        <f t="shared" si="140"/>
        <v>2.5360702067529377E-2</v>
      </c>
      <c r="L586" s="314">
        <v>85.48</v>
      </c>
      <c r="M586" s="198">
        <f t="shared" si="141"/>
        <v>1.0253607020675295</v>
      </c>
      <c r="N586" s="314">
        <v>874.46</v>
      </c>
      <c r="O586" s="190">
        <v>0.82</v>
      </c>
      <c r="P586" s="197">
        <f t="shared" si="142"/>
        <v>2.032822648619168E-3</v>
      </c>
      <c r="Q586" s="314">
        <f t="shared" si="143"/>
        <v>70.093599999999995</v>
      </c>
      <c r="R586" s="190">
        <f t="shared" si="144"/>
        <v>9.4100000000000179</v>
      </c>
      <c r="S586" s="192">
        <f t="shared" si="145"/>
        <v>2.3327879418910253E-2</v>
      </c>
      <c r="T586" s="190" t="s">
        <v>477</v>
      </c>
      <c r="U586" s="190" t="s">
        <v>714</v>
      </c>
      <c r="V586" s="190" t="s">
        <v>645</v>
      </c>
      <c r="W586" s="196">
        <v>1</v>
      </c>
      <c r="X586" s="190" t="s">
        <v>425</v>
      </c>
    </row>
    <row r="587" spans="2:24" hidden="1" x14ac:dyDescent="0.25">
      <c r="B587" s="692">
        <v>45928</v>
      </c>
      <c r="C587" s="528" t="str">
        <f t="shared" ref="C587" si="146">RIGHT(TEXT(B587,"aaa"),1)</f>
        <v>日</v>
      </c>
      <c r="D587" s="245">
        <v>1</v>
      </c>
      <c r="E587" s="190" t="s">
        <v>701</v>
      </c>
      <c r="F587" s="314">
        <v>8933.94</v>
      </c>
      <c r="G587" s="190">
        <v>76.19</v>
      </c>
      <c r="H587" s="190">
        <v>108.24</v>
      </c>
      <c r="I587" s="198">
        <f t="shared" si="139"/>
        <v>1.4206588791179944</v>
      </c>
      <c r="J587" s="190">
        <v>0</v>
      </c>
      <c r="K587" s="198">
        <f t="shared" si="140"/>
        <v>0</v>
      </c>
      <c r="L587" s="314">
        <v>278.75</v>
      </c>
      <c r="M587" s="198">
        <f t="shared" si="141"/>
        <v>1.4206588791179944</v>
      </c>
      <c r="N587" s="314">
        <v>8933.94</v>
      </c>
      <c r="O587" s="190">
        <v>0</v>
      </c>
      <c r="P587" s="197">
        <f t="shared" si="142"/>
        <v>0</v>
      </c>
      <c r="Q587" s="314">
        <f t="shared" si="143"/>
        <v>0</v>
      </c>
      <c r="R587" s="190">
        <f t="shared" si="144"/>
        <v>32.049999999999997</v>
      </c>
      <c r="S587" s="192">
        <f t="shared" si="145"/>
        <v>0.42065887911799449</v>
      </c>
      <c r="T587" s="190" t="s">
        <v>467</v>
      </c>
      <c r="U587" s="190" t="s">
        <v>221</v>
      </c>
      <c r="V587" s="190" t="s">
        <v>704</v>
      </c>
      <c r="W587" s="196">
        <v>1</v>
      </c>
      <c r="X587" s="190" t="s">
        <v>469</v>
      </c>
    </row>
    <row r="588" spans="2:24" hidden="1" x14ac:dyDescent="0.25">
      <c r="B588" s="693"/>
      <c r="C588" s="528"/>
      <c r="D588" s="245">
        <v>2</v>
      </c>
      <c r="E588" s="190" t="s">
        <v>691</v>
      </c>
      <c r="F588" s="314">
        <v>5325</v>
      </c>
      <c r="G588" s="190">
        <v>7064</v>
      </c>
      <c r="H588" s="190">
        <v>7064</v>
      </c>
      <c r="I588" s="198">
        <f t="shared" si="139"/>
        <v>1</v>
      </c>
      <c r="J588" s="190">
        <v>300</v>
      </c>
      <c r="K588" s="198">
        <f t="shared" si="140"/>
        <v>4.2468856172140433E-2</v>
      </c>
      <c r="L588" s="314">
        <v>17.75</v>
      </c>
      <c r="M588" s="198">
        <f t="shared" si="141"/>
        <v>1.0424688561721405</v>
      </c>
      <c r="N588" s="314">
        <v>5325</v>
      </c>
      <c r="O588" s="190">
        <v>0</v>
      </c>
      <c r="P588" s="197">
        <f t="shared" si="142"/>
        <v>0</v>
      </c>
      <c r="Q588" s="314">
        <f t="shared" si="143"/>
        <v>0</v>
      </c>
      <c r="R588" s="190">
        <f t="shared" si="144"/>
        <v>300</v>
      </c>
      <c r="S588" s="192">
        <f t="shared" si="145"/>
        <v>4.2468856172140433E-2</v>
      </c>
      <c r="T588" s="190" t="s">
        <v>467</v>
      </c>
      <c r="U588" s="190" t="s">
        <v>221</v>
      </c>
      <c r="V588" s="190" t="s">
        <v>703</v>
      </c>
      <c r="W588" s="196">
        <v>1</v>
      </c>
      <c r="X588" s="190" t="s">
        <v>432</v>
      </c>
    </row>
    <row r="589" spans="2:24" hidden="1" x14ac:dyDescent="0.25">
      <c r="B589" s="693"/>
      <c r="C589" s="528"/>
      <c r="D589" s="245">
        <v>3</v>
      </c>
      <c r="E589" s="190" t="s">
        <v>465</v>
      </c>
      <c r="F589" s="314">
        <v>2108.67</v>
      </c>
      <c r="G589" s="190">
        <v>36.46</v>
      </c>
      <c r="H589" s="190">
        <v>36.46</v>
      </c>
      <c r="I589" s="198">
        <f t="shared" si="139"/>
        <v>1</v>
      </c>
      <c r="J589" s="190">
        <v>2.81</v>
      </c>
      <c r="K589" s="198">
        <f t="shared" si="140"/>
        <v>7.7070762479429511E-2</v>
      </c>
      <c r="L589" s="314">
        <v>814.16</v>
      </c>
      <c r="M589" s="198">
        <f t="shared" si="141"/>
        <v>1.0770707624794296</v>
      </c>
      <c r="N589" s="314">
        <v>2287.79</v>
      </c>
      <c r="O589" s="190">
        <v>0.22</v>
      </c>
      <c r="P589" s="197">
        <f t="shared" si="142"/>
        <v>6.034009873834339E-3</v>
      </c>
      <c r="Q589" s="314">
        <f t="shared" si="143"/>
        <v>179.11519999999999</v>
      </c>
      <c r="R589" s="190">
        <f t="shared" si="144"/>
        <v>2.5900000000000021</v>
      </c>
      <c r="S589" s="192">
        <f t="shared" si="145"/>
        <v>7.1036752605595221E-2</v>
      </c>
      <c r="T589" s="190" t="s">
        <v>477</v>
      </c>
      <c r="U589" s="190" t="s">
        <v>222</v>
      </c>
      <c r="V589" s="190" t="s">
        <v>688</v>
      </c>
      <c r="W589" s="196">
        <v>1</v>
      </c>
      <c r="X589" s="190" t="s">
        <v>414</v>
      </c>
    </row>
    <row r="590" spans="2:24" hidden="1" x14ac:dyDescent="0.25">
      <c r="B590" s="693"/>
      <c r="C590" s="528"/>
      <c r="D590" s="245">
        <v>4</v>
      </c>
      <c r="E590" s="190" t="s">
        <v>700</v>
      </c>
      <c r="F590" s="314">
        <v>1879.11</v>
      </c>
      <c r="G590" s="190">
        <v>64.16</v>
      </c>
      <c r="H590" s="190">
        <v>64.16</v>
      </c>
      <c r="I590" s="198">
        <f t="shared" si="139"/>
        <v>1</v>
      </c>
      <c r="J590" s="190">
        <v>4.9400000000000004</v>
      </c>
      <c r="K590" s="198">
        <f t="shared" si="140"/>
        <v>7.6995012468827936E-2</v>
      </c>
      <c r="L590" s="314">
        <v>417.58</v>
      </c>
      <c r="M590" s="198">
        <f t="shared" si="141"/>
        <v>1.0769950124688279</v>
      </c>
      <c r="N590" s="314">
        <v>2062.85</v>
      </c>
      <c r="O590" s="190">
        <v>0.44</v>
      </c>
      <c r="P590" s="197">
        <f t="shared" si="142"/>
        <v>6.8578553615960105E-3</v>
      </c>
      <c r="Q590" s="314">
        <f t="shared" si="143"/>
        <v>183.73519999999999</v>
      </c>
      <c r="R590" s="190">
        <f t="shared" si="144"/>
        <v>4.4999999999999973</v>
      </c>
      <c r="S590" s="192">
        <f t="shared" si="145"/>
        <v>7.0137157107231882E-2</v>
      </c>
      <c r="T590" s="190" t="s">
        <v>477</v>
      </c>
      <c r="U590" s="190" t="s">
        <v>714</v>
      </c>
      <c r="V590" s="190" t="s">
        <v>645</v>
      </c>
      <c r="W590" s="196">
        <v>1</v>
      </c>
      <c r="X590" s="190" t="s">
        <v>694</v>
      </c>
    </row>
    <row r="591" spans="2:24" hidden="1" x14ac:dyDescent="0.25">
      <c r="B591" s="693"/>
      <c r="C591" s="528"/>
      <c r="D591" s="245">
        <v>5</v>
      </c>
      <c r="E591" s="190" t="s">
        <v>690</v>
      </c>
      <c r="F591" s="314">
        <v>1743.6100000000001</v>
      </c>
      <c r="G591" s="190">
        <v>79.75</v>
      </c>
      <c r="H591" s="190">
        <v>79.75</v>
      </c>
      <c r="I591" s="198">
        <f t="shared" si="139"/>
        <v>1</v>
      </c>
      <c r="J591" s="190">
        <v>6.14</v>
      </c>
      <c r="K591" s="198">
        <f t="shared" si="140"/>
        <v>7.6990595611285267E-2</v>
      </c>
      <c r="L591" s="314">
        <v>313.60000000000002</v>
      </c>
      <c r="M591" s="198">
        <f t="shared" si="141"/>
        <v>1.0769905956112853</v>
      </c>
      <c r="N591" s="314">
        <v>1925.5</v>
      </c>
      <c r="O591" s="190">
        <v>0.57999999999999996</v>
      </c>
      <c r="P591" s="197">
        <f t="shared" si="142"/>
        <v>7.2727272727272719E-3</v>
      </c>
      <c r="Q591" s="314">
        <f t="shared" si="143"/>
        <v>181.88800000000001</v>
      </c>
      <c r="R591" s="190">
        <f t="shared" si="144"/>
        <v>5.5600000000000005</v>
      </c>
      <c r="S591" s="192">
        <f t="shared" si="145"/>
        <v>6.9717868338558003E-2</v>
      </c>
      <c r="T591" s="190" t="s">
        <v>477</v>
      </c>
      <c r="U591" s="190" t="s">
        <v>714</v>
      </c>
      <c r="V591" s="190" t="s">
        <v>468</v>
      </c>
      <c r="W591" s="196">
        <v>1</v>
      </c>
      <c r="X591" s="190" t="s">
        <v>469</v>
      </c>
    </row>
    <row r="592" spans="2:24" hidden="1" x14ac:dyDescent="0.25">
      <c r="B592" s="693"/>
      <c r="C592" s="528"/>
      <c r="D592" s="245">
        <v>6</v>
      </c>
      <c r="E592" s="190" t="s">
        <v>496</v>
      </c>
      <c r="F592" s="314">
        <v>1486.56</v>
      </c>
      <c r="G592" s="190">
        <v>85.06</v>
      </c>
      <c r="H592" s="190">
        <v>85.06</v>
      </c>
      <c r="I592" s="198">
        <f t="shared" si="139"/>
        <v>1</v>
      </c>
      <c r="J592" s="190">
        <v>5.24</v>
      </c>
      <c r="K592" s="198">
        <f t="shared" si="140"/>
        <v>6.1603573947801554E-2</v>
      </c>
      <c r="L592" s="314">
        <v>318.32</v>
      </c>
      <c r="M592" s="198">
        <f t="shared" si="141"/>
        <v>1.0616035739478016</v>
      </c>
      <c r="N592" s="314">
        <v>1668</v>
      </c>
      <c r="O592" s="190">
        <v>0.56999999999999995</v>
      </c>
      <c r="P592" s="197">
        <f t="shared" si="142"/>
        <v>6.7011521279097099E-3</v>
      </c>
      <c r="Q592" s="314">
        <f t="shared" si="143"/>
        <v>181.44239999999999</v>
      </c>
      <c r="R592" s="190">
        <f t="shared" si="144"/>
        <v>4.6699999999999946</v>
      </c>
      <c r="S592" s="192">
        <f t="shared" si="145"/>
        <v>5.4902421819891779E-2</v>
      </c>
      <c r="T592" s="190" t="s">
        <v>477</v>
      </c>
      <c r="U592" s="190" t="s">
        <v>222</v>
      </c>
      <c r="V592" s="190" t="s">
        <v>688</v>
      </c>
      <c r="W592" s="196">
        <v>1</v>
      </c>
      <c r="X592" s="190" t="s">
        <v>424</v>
      </c>
    </row>
    <row r="593" spans="2:34" hidden="1" x14ac:dyDescent="0.25">
      <c r="B593" s="693"/>
      <c r="C593" s="528"/>
      <c r="D593" s="245">
        <v>7</v>
      </c>
      <c r="E593" s="190" t="s">
        <v>526</v>
      </c>
      <c r="F593" s="314">
        <v>1298.8699999999999</v>
      </c>
      <c r="G593" s="190">
        <v>72.12</v>
      </c>
      <c r="H593" s="190">
        <v>72.12</v>
      </c>
      <c r="I593" s="198">
        <f t="shared" si="139"/>
        <v>1</v>
      </c>
      <c r="J593" s="190">
        <v>4.4400000000000004</v>
      </c>
      <c r="K593" s="198">
        <f t="shared" si="140"/>
        <v>6.156405990016639E-2</v>
      </c>
      <c r="L593" s="314">
        <v>333.9</v>
      </c>
      <c r="M593" s="198">
        <f t="shared" si="141"/>
        <v>1.0615640599001663</v>
      </c>
      <c r="N593" s="314">
        <v>1482.52</v>
      </c>
      <c r="O593" s="190">
        <v>0.55000000000000004</v>
      </c>
      <c r="P593" s="197">
        <f t="shared" si="142"/>
        <v>7.6261785912368277E-3</v>
      </c>
      <c r="Q593" s="314">
        <f t="shared" si="143"/>
        <v>183.64500000000001</v>
      </c>
      <c r="R593" s="190">
        <f t="shared" si="144"/>
        <v>3.8899999999999979</v>
      </c>
      <c r="S593" s="192">
        <f t="shared" si="145"/>
        <v>5.3937881308929528E-2</v>
      </c>
      <c r="T593" s="190" t="s">
        <v>477</v>
      </c>
      <c r="U593" s="190" t="s">
        <v>222</v>
      </c>
      <c r="V593" s="190" t="s">
        <v>688</v>
      </c>
      <c r="W593" s="196">
        <v>1</v>
      </c>
      <c r="X593" s="190" t="s">
        <v>415</v>
      </c>
    </row>
    <row r="594" spans="2:34" hidden="1" x14ac:dyDescent="0.25">
      <c r="B594" s="693"/>
      <c r="C594" s="528"/>
      <c r="D594" s="245">
        <v>8</v>
      </c>
      <c r="E594" s="190" t="s">
        <v>548</v>
      </c>
      <c r="F594" s="314">
        <v>1265.29</v>
      </c>
      <c r="G594" s="190">
        <v>25.29</v>
      </c>
      <c r="H594" s="190">
        <v>25.29</v>
      </c>
      <c r="I594" s="198">
        <f t="shared" si="139"/>
        <v>1</v>
      </c>
      <c r="J594" s="190">
        <v>1.56</v>
      </c>
      <c r="K594" s="198">
        <f t="shared" si="140"/>
        <v>6.1684460260972719E-2</v>
      </c>
      <c r="L594" s="314">
        <v>930.36</v>
      </c>
      <c r="M594" s="198">
        <f t="shared" si="141"/>
        <v>1.0616844602609727</v>
      </c>
      <c r="N594" s="314">
        <v>1451.36</v>
      </c>
      <c r="O594" s="190">
        <v>0.2</v>
      </c>
      <c r="P594" s="197">
        <f t="shared" si="142"/>
        <v>7.9082641360221431E-3</v>
      </c>
      <c r="Q594" s="314">
        <f t="shared" si="143"/>
        <v>186.072</v>
      </c>
      <c r="R594" s="190">
        <f t="shared" si="144"/>
        <v>1.3599999999999988</v>
      </c>
      <c r="S594" s="192">
        <f t="shared" si="145"/>
        <v>5.3776196124950527E-2</v>
      </c>
      <c r="T594" s="190" t="s">
        <v>477</v>
      </c>
      <c r="U594" s="190" t="s">
        <v>714</v>
      </c>
      <c r="V594" s="190" t="s">
        <v>491</v>
      </c>
      <c r="W594" s="196">
        <v>1</v>
      </c>
      <c r="X594" s="190" t="s">
        <v>424</v>
      </c>
    </row>
    <row r="595" spans="2:34" hidden="1" x14ac:dyDescent="0.25">
      <c r="B595" s="693"/>
      <c r="C595" s="528"/>
      <c r="D595" s="245">
        <v>9</v>
      </c>
      <c r="E595" s="190" t="s">
        <v>486</v>
      </c>
      <c r="F595" s="314">
        <v>1246.8900000000001</v>
      </c>
      <c r="G595" s="190">
        <v>75.48</v>
      </c>
      <c r="H595" s="190">
        <v>75.48</v>
      </c>
      <c r="I595" s="198">
        <f t="shared" si="139"/>
        <v>1</v>
      </c>
      <c r="J595" s="190">
        <v>3.49</v>
      </c>
      <c r="K595" s="198">
        <f t="shared" si="140"/>
        <v>4.6237413884472708E-2</v>
      </c>
      <c r="L595" s="314">
        <v>410.16</v>
      </c>
      <c r="M595" s="198">
        <f t="shared" si="141"/>
        <v>1.0462374138844726</v>
      </c>
      <c r="N595" s="314">
        <v>1431.46</v>
      </c>
      <c r="O595" s="190">
        <v>0.45</v>
      </c>
      <c r="P595" s="197">
        <f t="shared" si="142"/>
        <v>5.9618441971383144E-3</v>
      </c>
      <c r="Q595" s="314">
        <f t="shared" si="143"/>
        <v>184.572</v>
      </c>
      <c r="R595" s="190">
        <f t="shared" si="144"/>
        <v>3.0399999999999947</v>
      </c>
      <c r="S595" s="192">
        <f t="shared" si="145"/>
        <v>4.0275569687334319E-2</v>
      </c>
      <c r="T595" s="190" t="s">
        <v>477</v>
      </c>
      <c r="U595" s="190" t="s">
        <v>714</v>
      </c>
      <c r="V595" s="190" t="s">
        <v>645</v>
      </c>
      <c r="W595" s="196">
        <v>1</v>
      </c>
      <c r="X595" s="190" t="s">
        <v>469</v>
      </c>
    </row>
    <row r="596" spans="2:34" hidden="1" x14ac:dyDescent="0.25">
      <c r="B596" s="693"/>
      <c r="C596" s="528"/>
      <c r="D596" s="245">
        <v>10</v>
      </c>
      <c r="E596" s="190" t="s">
        <v>466</v>
      </c>
      <c r="F596" s="314">
        <v>1025.6399999999999</v>
      </c>
      <c r="G596" s="190">
        <v>77.09</v>
      </c>
      <c r="H596" s="190">
        <v>77.09</v>
      </c>
      <c r="I596" s="198">
        <f t="shared" si="139"/>
        <v>1</v>
      </c>
      <c r="J596" s="190">
        <v>5.94</v>
      </c>
      <c r="K596" s="198">
        <f t="shared" si="140"/>
        <v>7.7052795433908416E-2</v>
      </c>
      <c r="L596" s="314">
        <v>203.5</v>
      </c>
      <c r="M596" s="198">
        <f t="shared" si="141"/>
        <v>1.0770527954339084</v>
      </c>
      <c r="N596" s="314">
        <v>1208.79</v>
      </c>
      <c r="O596" s="190">
        <v>0.9</v>
      </c>
      <c r="P596" s="197">
        <f t="shared" si="142"/>
        <v>1.1674665974834608E-2</v>
      </c>
      <c r="Q596" s="314">
        <f t="shared" si="143"/>
        <v>183.15</v>
      </c>
      <c r="R596" s="190">
        <f t="shared" si="144"/>
        <v>5.0399999999999974</v>
      </c>
      <c r="S596" s="192">
        <f t="shared" si="145"/>
        <v>6.5378129459073772E-2</v>
      </c>
      <c r="T596" s="190" t="s">
        <v>477</v>
      </c>
      <c r="U596" s="190" t="s">
        <v>714</v>
      </c>
      <c r="V596" s="190" t="s">
        <v>468</v>
      </c>
      <c r="W596" s="196">
        <v>1</v>
      </c>
      <c r="X596" s="190" t="s">
        <v>469</v>
      </c>
    </row>
    <row r="597" spans="2:34" hidden="1" x14ac:dyDescent="0.25">
      <c r="B597" s="692">
        <v>45929</v>
      </c>
      <c r="C597" s="528" t="str">
        <f t="shared" ref="C597" si="147">RIGHT(TEXT(B597,"aaa"),1)</f>
        <v>一</v>
      </c>
      <c r="D597" s="245">
        <v>1</v>
      </c>
      <c r="E597" s="190" t="s">
        <v>701</v>
      </c>
      <c r="F597" s="314">
        <v>23741.14</v>
      </c>
      <c r="G597" s="190">
        <v>121.57</v>
      </c>
      <c r="H597" s="190">
        <v>206.26</v>
      </c>
      <c r="I597" s="198">
        <f t="shared" ref="I597:I616" si="148">H597/G597</f>
        <v>1.6966356831455129</v>
      </c>
      <c r="J597" s="190">
        <v>0.48</v>
      </c>
      <c r="K597" s="198">
        <f t="shared" ref="K597:K616" si="149">J597/G597</f>
        <v>3.9483425187134989E-3</v>
      </c>
      <c r="L597" s="314">
        <v>278.75</v>
      </c>
      <c r="M597" s="198">
        <f t="shared" ref="M597:M616" si="150">(H597+J597)/G597</f>
        <v>1.7005840256642264</v>
      </c>
      <c r="N597" s="314">
        <v>23741.14</v>
      </c>
      <c r="O597" s="190">
        <v>0</v>
      </c>
      <c r="P597" s="197">
        <f t="shared" ref="P597:P616" si="151">O597/G597</f>
        <v>0</v>
      </c>
      <c r="Q597" s="314">
        <f t="shared" ref="Q597:Q616" si="152">O597*L597</f>
        <v>0</v>
      </c>
      <c r="R597" s="190">
        <f t="shared" ref="R597:R616" si="153">(H597+J597)-G597-O597</f>
        <v>85.169999999999987</v>
      </c>
      <c r="S597" s="192">
        <f t="shared" ref="S597:S616" si="154">R597/G597</f>
        <v>0.70058402566422628</v>
      </c>
      <c r="T597" s="190" t="s">
        <v>467</v>
      </c>
      <c r="U597" s="190" t="s">
        <v>221</v>
      </c>
      <c r="V597" s="190" t="s">
        <v>704</v>
      </c>
      <c r="W597" s="196">
        <v>1</v>
      </c>
      <c r="X597" s="190" t="s">
        <v>469</v>
      </c>
    </row>
    <row r="598" spans="2:34" hidden="1" x14ac:dyDescent="0.25">
      <c r="B598" s="693"/>
      <c r="C598" s="528"/>
      <c r="D598" s="245">
        <v>2</v>
      </c>
      <c r="E598" s="190" t="s">
        <v>691</v>
      </c>
      <c r="F598" s="314">
        <v>5325</v>
      </c>
      <c r="G598" s="190">
        <v>10726</v>
      </c>
      <c r="H598" s="190">
        <v>10726</v>
      </c>
      <c r="I598" s="198">
        <f t="shared" si="148"/>
        <v>1</v>
      </c>
      <c r="J598" s="190">
        <v>300</v>
      </c>
      <c r="K598" s="198">
        <f t="shared" si="149"/>
        <v>2.7969420100689913E-2</v>
      </c>
      <c r="L598" s="314">
        <v>17.75</v>
      </c>
      <c r="M598" s="198">
        <f t="shared" si="150"/>
        <v>1.0279694201006899</v>
      </c>
      <c r="N598" s="314">
        <v>5325</v>
      </c>
      <c r="O598" s="190">
        <v>0</v>
      </c>
      <c r="P598" s="197">
        <f t="shared" si="151"/>
        <v>0</v>
      </c>
      <c r="Q598" s="314">
        <f t="shared" si="152"/>
        <v>0</v>
      </c>
      <c r="R598" s="190">
        <f t="shared" si="153"/>
        <v>300</v>
      </c>
      <c r="S598" s="192">
        <f t="shared" si="154"/>
        <v>2.7969420100689913E-2</v>
      </c>
      <c r="T598" s="190" t="s">
        <v>467</v>
      </c>
      <c r="U598" s="190" t="s">
        <v>221</v>
      </c>
      <c r="V598" s="190" t="s">
        <v>703</v>
      </c>
      <c r="W598" s="196">
        <v>1</v>
      </c>
      <c r="X598" s="190" t="s">
        <v>432</v>
      </c>
    </row>
    <row r="599" spans="2:34" hidden="1" x14ac:dyDescent="0.25">
      <c r="B599" s="693"/>
      <c r="C599" s="528"/>
      <c r="D599" s="245">
        <v>3</v>
      </c>
      <c r="E599" s="190" t="s">
        <v>544</v>
      </c>
      <c r="F599" s="314">
        <v>1421.54</v>
      </c>
      <c r="G599" s="190">
        <v>342.34</v>
      </c>
      <c r="H599" s="190">
        <v>342.34</v>
      </c>
      <c r="I599" s="198">
        <f t="shared" si="148"/>
        <v>1</v>
      </c>
      <c r="J599" s="190">
        <v>10.17</v>
      </c>
      <c r="K599" s="198">
        <f t="shared" si="149"/>
        <v>2.9707308523689902E-2</v>
      </c>
      <c r="L599" s="314">
        <v>156.72999999999999</v>
      </c>
      <c r="M599" s="198">
        <f t="shared" si="150"/>
        <v>1.0297073085236899</v>
      </c>
      <c r="N599" s="314">
        <v>1593.94</v>
      </c>
      <c r="O599" s="190">
        <v>1.1000000000000001</v>
      </c>
      <c r="P599" s="197">
        <f t="shared" si="151"/>
        <v>3.2131798796518085E-3</v>
      </c>
      <c r="Q599" s="314">
        <f t="shared" si="152"/>
        <v>172.40299999999999</v>
      </c>
      <c r="R599" s="190">
        <f t="shared" si="153"/>
        <v>9.0700000000000163</v>
      </c>
      <c r="S599" s="192">
        <f t="shared" si="154"/>
        <v>2.6494128644038141E-2</v>
      </c>
      <c r="T599" s="190" t="s">
        <v>477</v>
      </c>
      <c r="U599" s="190" t="s">
        <v>714</v>
      </c>
      <c r="V599" s="190" t="s">
        <v>468</v>
      </c>
      <c r="W599" s="196">
        <v>1</v>
      </c>
      <c r="X599" s="190" t="s">
        <v>469</v>
      </c>
    </row>
    <row r="600" spans="2:34" hidden="1" x14ac:dyDescent="0.25">
      <c r="B600" s="693"/>
      <c r="C600" s="528"/>
      <c r="D600" s="245">
        <v>4</v>
      </c>
      <c r="E600" s="190" t="s">
        <v>700</v>
      </c>
      <c r="F600" s="314">
        <v>1056.48</v>
      </c>
      <c r="G600" s="190">
        <v>89.2</v>
      </c>
      <c r="H600" s="190">
        <v>89.2</v>
      </c>
      <c r="I600" s="198">
        <f t="shared" si="148"/>
        <v>1</v>
      </c>
      <c r="J600" s="190">
        <v>2.94</v>
      </c>
      <c r="K600" s="198">
        <f t="shared" si="149"/>
        <v>3.2959641255605382E-2</v>
      </c>
      <c r="L600" s="314">
        <v>417.58</v>
      </c>
      <c r="M600" s="198">
        <f t="shared" si="150"/>
        <v>1.0329596412556055</v>
      </c>
      <c r="N600" s="314">
        <v>1227.69</v>
      </c>
      <c r="O600" s="190">
        <v>0.41</v>
      </c>
      <c r="P600" s="197">
        <f t="shared" si="151"/>
        <v>4.5964125560538109E-3</v>
      </c>
      <c r="Q600" s="314">
        <f t="shared" si="152"/>
        <v>171.20779999999999</v>
      </c>
      <c r="R600" s="190">
        <f t="shared" si="153"/>
        <v>2.5299999999999976</v>
      </c>
      <c r="S600" s="192">
        <f t="shared" si="154"/>
        <v>2.8363228699551542E-2</v>
      </c>
      <c r="T600" s="190" t="s">
        <v>477</v>
      </c>
      <c r="U600" s="190" t="s">
        <v>714</v>
      </c>
      <c r="V600" s="190" t="s">
        <v>645</v>
      </c>
      <c r="W600" s="196">
        <v>1</v>
      </c>
      <c r="X600" s="190" t="s">
        <v>694</v>
      </c>
    </row>
    <row r="601" spans="2:34" hidden="1" x14ac:dyDescent="0.25">
      <c r="B601" s="693"/>
      <c r="C601" s="528"/>
      <c r="D601" s="245">
        <v>5</v>
      </c>
      <c r="E601" s="190" t="s">
        <v>690</v>
      </c>
      <c r="F601" s="314">
        <v>1053.7</v>
      </c>
      <c r="G601" s="190">
        <v>118.37</v>
      </c>
      <c r="H601" s="190">
        <v>118.37</v>
      </c>
      <c r="I601" s="198">
        <f t="shared" si="148"/>
        <v>1</v>
      </c>
      <c r="J601" s="190">
        <v>3.91</v>
      </c>
      <c r="K601" s="198">
        <f t="shared" si="149"/>
        <v>3.3032018247866855E-2</v>
      </c>
      <c r="L601" s="314">
        <v>313.60000000000002</v>
      </c>
      <c r="M601" s="198">
        <f t="shared" si="150"/>
        <v>1.0330320182478667</v>
      </c>
      <c r="N601" s="314">
        <v>1226.18</v>
      </c>
      <c r="O601" s="190">
        <v>0.55000000000000004</v>
      </c>
      <c r="P601" s="197">
        <f t="shared" si="151"/>
        <v>4.6464475796232155E-3</v>
      </c>
      <c r="Q601" s="314">
        <f t="shared" si="152"/>
        <v>172.48000000000002</v>
      </c>
      <c r="R601" s="190">
        <f t="shared" si="153"/>
        <v>3.3599999999999968</v>
      </c>
      <c r="S601" s="192">
        <f t="shared" si="154"/>
        <v>2.8385570668243616E-2</v>
      </c>
      <c r="T601" s="190" t="s">
        <v>477</v>
      </c>
      <c r="U601" s="190" t="s">
        <v>714</v>
      </c>
      <c r="V601" s="190" t="s">
        <v>468</v>
      </c>
      <c r="W601" s="196">
        <v>1</v>
      </c>
      <c r="X601" s="190" t="s">
        <v>469</v>
      </c>
    </row>
    <row r="602" spans="2:34" hidden="1" x14ac:dyDescent="0.25">
      <c r="B602" s="693"/>
      <c r="C602" s="528"/>
      <c r="D602" s="245">
        <v>6</v>
      </c>
      <c r="E602" s="190" t="s">
        <v>465</v>
      </c>
      <c r="F602" s="314">
        <v>928.14999999999986</v>
      </c>
      <c r="G602" s="190">
        <v>40.79</v>
      </c>
      <c r="H602" s="190">
        <v>40.79</v>
      </c>
      <c r="I602" s="198">
        <f t="shared" si="148"/>
        <v>1</v>
      </c>
      <c r="J602" s="190">
        <v>1.35</v>
      </c>
      <c r="K602" s="198">
        <f t="shared" si="149"/>
        <v>3.3096347143907821E-2</v>
      </c>
      <c r="L602" s="314">
        <v>814.16</v>
      </c>
      <c r="M602" s="198">
        <f t="shared" si="150"/>
        <v>1.0330963471439079</v>
      </c>
      <c r="N602" s="314">
        <v>1099.1199999999999</v>
      </c>
      <c r="O602" s="190">
        <v>0.21</v>
      </c>
      <c r="P602" s="197">
        <f t="shared" si="151"/>
        <v>5.1483206668301055E-3</v>
      </c>
      <c r="Q602" s="314">
        <f t="shared" si="152"/>
        <v>170.97359999999998</v>
      </c>
      <c r="R602" s="190">
        <f t="shared" si="153"/>
        <v>1.1400000000000015</v>
      </c>
      <c r="S602" s="192">
        <f t="shared" si="154"/>
        <v>2.7948026477077753E-2</v>
      </c>
      <c r="T602" s="190" t="s">
        <v>477</v>
      </c>
      <c r="U602" s="190" t="s">
        <v>222</v>
      </c>
      <c r="V602" s="411" t="s">
        <v>788</v>
      </c>
      <c r="W602" s="196">
        <v>1</v>
      </c>
      <c r="X602" s="190" t="s">
        <v>414</v>
      </c>
    </row>
    <row r="603" spans="2:34" hidden="1" x14ac:dyDescent="0.25">
      <c r="B603" s="693"/>
      <c r="C603" s="528"/>
      <c r="D603" s="245">
        <v>7</v>
      </c>
      <c r="E603" s="190" t="s">
        <v>492</v>
      </c>
      <c r="F603" s="314">
        <v>898.12</v>
      </c>
      <c r="G603" s="190">
        <v>229.91</v>
      </c>
      <c r="H603" s="190">
        <v>229.91</v>
      </c>
      <c r="I603" s="198">
        <f t="shared" si="148"/>
        <v>1</v>
      </c>
      <c r="J603" s="190">
        <v>6.83</v>
      </c>
      <c r="K603" s="198">
        <f t="shared" si="149"/>
        <v>2.9707276760471489E-2</v>
      </c>
      <c r="L603" s="314">
        <v>156.74</v>
      </c>
      <c r="M603" s="198">
        <f t="shared" si="150"/>
        <v>1.0297072767604716</v>
      </c>
      <c r="N603" s="314">
        <v>1070.53</v>
      </c>
      <c r="O603" s="190">
        <v>1.1000000000000001</v>
      </c>
      <c r="P603" s="197">
        <f t="shared" si="151"/>
        <v>4.7844808838241057E-3</v>
      </c>
      <c r="Q603" s="314">
        <f t="shared" si="152"/>
        <v>172.41400000000002</v>
      </c>
      <c r="R603" s="190">
        <f t="shared" si="153"/>
        <v>5.7300000000000129</v>
      </c>
      <c r="S603" s="192">
        <f t="shared" si="154"/>
        <v>2.492279587664744E-2</v>
      </c>
      <c r="T603" s="190" t="s">
        <v>477</v>
      </c>
      <c r="U603" s="190" t="s">
        <v>714</v>
      </c>
      <c r="V603" s="190" t="s">
        <v>468</v>
      </c>
      <c r="W603" s="196">
        <v>1</v>
      </c>
      <c r="X603" s="190" t="s">
        <v>469</v>
      </c>
    </row>
    <row r="604" spans="2:34" hidden="1" x14ac:dyDescent="0.25">
      <c r="B604" s="693"/>
      <c r="C604" s="528"/>
      <c r="D604" s="245">
        <v>8</v>
      </c>
      <c r="E604" s="190" t="s">
        <v>559</v>
      </c>
      <c r="F604" s="314">
        <v>882.87999999999988</v>
      </c>
      <c r="G604" s="190">
        <v>235.59</v>
      </c>
      <c r="H604" s="190">
        <v>235.59</v>
      </c>
      <c r="I604" s="198">
        <f t="shared" si="148"/>
        <v>1</v>
      </c>
      <c r="J604" s="190">
        <v>5.44</v>
      </c>
      <c r="K604" s="198">
        <f t="shared" si="149"/>
        <v>2.3090963113884293E-2</v>
      </c>
      <c r="L604" s="314">
        <v>194.04</v>
      </c>
      <c r="M604" s="198">
        <f t="shared" si="150"/>
        <v>1.0230909631138843</v>
      </c>
      <c r="N604" s="314">
        <v>1055.58</v>
      </c>
      <c r="O604" s="190">
        <v>0.89</v>
      </c>
      <c r="P604" s="197">
        <f t="shared" si="151"/>
        <v>3.7777494800288638E-3</v>
      </c>
      <c r="Q604" s="314">
        <f t="shared" si="152"/>
        <v>172.69559999999998</v>
      </c>
      <c r="R604" s="190">
        <f t="shared" si="153"/>
        <v>4.549999999999998</v>
      </c>
      <c r="S604" s="192">
        <f t="shared" si="154"/>
        <v>1.9313213633855419E-2</v>
      </c>
      <c r="T604" s="190" t="s">
        <v>477</v>
      </c>
      <c r="U604" s="190" t="s">
        <v>714</v>
      </c>
      <c r="V604" s="190" t="s">
        <v>491</v>
      </c>
      <c r="W604" s="196">
        <v>1</v>
      </c>
      <c r="X604" s="190" t="s">
        <v>435</v>
      </c>
    </row>
    <row r="605" spans="2:34" hidden="1" x14ac:dyDescent="0.25">
      <c r="B605" s="693"/>
      <c r="C605" s="528"/>
      <c r="D605" s="245">
        <v>9</v>
      </c>
      <c r="E605" s="190" t="s">
        <v>550</v>
      </c>
      <c r="F605" s="314">
        <v>810.52</v>
      </c>
      <c r="G605" s="190">
        <v>100.7</v>
      </c>
      <c r="H605" s="190">
        <v>100.7</v>
      </c>
      <c r="I605" s="198">
        <f t="shared" si="148"/>
        <v>1</v>
      </c>
      <c r="J605" s="190">
        <v>10.02</v>
      </c>
      <c r="K605" s="198">
        <f t="shared" si="149"/>
        <v>9.9503475670307845E-2</v>
      </c>
      <c r="L605" s="314">
        <v>160.5</v>
      </c>
      <c r="M605" s="198">
        <f t="shared" si="150"/>
        <v>1.0995034756703077</v>
      </c>
      <c r="N605" s="314">
        <v>1608.21</v>
      </c>
      <c r="O605" s="190">
        <v>4.97</v>
      </c>
      <c r="P605" s="197">
        <f t="shared" si="151"/>
        <v>4.9354518371400195E-2</v>
      </c>
      <c r="Q605" s="314">
        <f t="shared" si="152"/>
        <v>797.68499999999995</v>
      </c>
      <c r="R605" s="190">
        <f t="shared" si="153"/>
        <v>5.0499999999999963</v>
      </c>
      <c r="S605" s="192">
        <f t="shared" si="154"/>
        <v>5.0148957298907608E-2</v>
      </c>
      <c r="T605" s="190" t="s">
        <v>179</v>
      </c>
      <c r="U605" s="190" t="s">
        <v>714</v>
      </c>
      <c r="V605" s="190" t="s">
        <v>509</v>
      </c>
      <c r="W605" s="196">
        <v>1</v>
      </c>
      <c r="X605" s="190" t="s">
        <v>469</v>
      </c>
    </row>
    <row r="606" spans="2:34" hidden="1" x14ac:dyDescent="0.25">
      <c r="B606" s="693"/>
      <c r="C606" s="528"/>
      <c r="D606" s="245">
        <v>10</v>
      </c>
      <c r="E606" s="190" t="s">
        <v>706</v>
      </c>
      <c r="F606" s="314">
        <v>804.45</v>
      </c>
      <c r="G606" s="190">
        <v>188.95</v>
      </c>
      <c r="H606" s="190">
        <v>188.95</v>
      </c>
      <c r="I606" s="198">
        <f t="shared" si="148"/>
        <v>1</v>
      </c>
      <c r="J606" s="190">
        <v>4.99</v>
      </c>
      <c r="K606" s="198">
        <f t="shared" si="149"/>
        <v>2.6409102937285E-2</v>
      </c>
      <c r="L606" s="314">
        <v>195.73</v>
      </c>
      <c r="M606" s="198">
        <f t="shared" si="150"/>
        <v>1.026409102937285</v>
      </c>
      <c r="N606" s="314">
        <v>976.69</v>
      </c>
      <c r="O606" s="190">
        <v>0.88</v>
      </c>
      <c r="P606" s="197">
        <f t="shared" si="151"/>
        <v>4.6573167504630857E-3</v>
      </c>
      <c r="Q606" s="314">
        <f t="shared" si="152"/>
        <v>172.2424</v>
      </c>
      <c r="R606" s="190">
        <f t="shared" si="153"/>
        <v>4.1100000000000092</v>
      </c>
      <c r="S606" s="192">
        <f t="shared" si="154"/>
        <v>2.1751786186821959E-2</v>
      </c>
      <c r="T606" s="190" t="s">
        <v>477</v>
      </c>
      <c r="U606" s="190" t="s">
        <v>714</v>
      </c>
      <c r="V606" s="190" t="s">
        <v>491</v>
      </c>
      <c r="W606" s="196">
        <v>1</v>
      </c>
      <c r="X606" s="190" t="s">
        <v>705</v>
      </c>
    </row>
    <row r="607" spans="2:34" hidden="1" x14ac:dyDescent="0.25">
      <c r="B607" s="692">
        <v>45930</v>
      </c>
      <c r="C607" s="528" t="str">
        <f t="shared" ref="C607" si="155">RIGHT(TEXT(B607,"aaa"),1)</f>
        <v>二</v>
      </c>
      <c r="D607" s="245">
        <v>1</v>
      </c>
      <c r="E607" s="190" t="s">
        <v>701</v>
      </c>
      <c r="F607" s="314">
        <v>14726.36</v>
      </c>
      <c r="G607" s="190">
        <v>115.68</v>
      </c>
      <c r="H607" s="190">
        <v>167.91</v>
      </c>
      <c r="I607" s="198">
        <f t="shared" si="148"/>
        <v>1.4515041493775933</v>
      </c>
      <c r="J607" s="190">
        <v>0.6</v>
      </c>
      <c r="K607" s="198">
        <f t="shared" si="149"/>
        <v>5.1867219917012446E-3</v>
      </c>
      <c r="L607" s="314">
        <v>278.75</v>
      </c>
      <c r="M607" s="198">
        <f t="shared" si="150"/>
        <v>1.4566908713692945</v>
      </c>
      <c r="N607" s="314">
        <v>14726.36</v>
      </c>
      <c r="O607" s="190">
        <v>0</v>
      </c>
      <c r="P607" s="197">
        <f t="shared" si="151"/>
        <v>0</v>
      </c>
      <c r="Q607" s="314">
        <f t="shared" si="152"/>
        <v>0</v>
      </c>
      <c r="R607" s="190">
        <f t="shared" si="153"/>
        <v>52.829999999999984</v>
      </c>
      <c r="S607" s="192">
        <f t="shared" si="154"/>
        <v>0.45669087136929443</v>
      </c>
      <c r="T607" s="190" t="s">
        <v>467</v>
      </c>
      <c r="U607" s="190" t="s">
        <v>221</v>
      </c>
      <c r="V607" s="190" t="s">
        <v>704</v>
      </c>
      <c r="W607" s="196">
        <v>1</v>
      </c>
      <c r="X607" s="190" t="s">
        <v>469</v>
      </c>
      <c r="Z607" s="673" t="s">
        <v>371</v>
      </c>
      <c r="AA607" s="673"/>
      <c r="AB607" s="673"/>
      <c r="AC607" s="673"/>
      <c r="AD607" s="673"/>
      <c r="AE607" s="673"/>
      <c r="AF607" s="673"/>
      <c r="AG607" s="673"/>
      <c r="AH607" s="673"/>
    </row>
    <row r="608" spans="2:34" hidden="1" x14ac:dyDescent="0.25">
      <c r="B608" s="693"/>
      <c r="C608" s="528"/>
      <c r="D608" s="245">
        <v>2</v>
      </c>
      <c r="E608" s="190" t="s">
        <v>691</v>
      </c>
      <c r="F608" s="314">
        <v>3550</v>
      </c>
      <c r="G608" s="190">
        <v>10712</v>
      </c>
      <c r="H608" s="190">
        <v>10712</v>
      </c>
      <c r="I608" s="198">
        <f t="shared" si="148"/>
        <v>1</v>
      </c>
      <c r="J608" s="190">
        <v>200</v>
      </c>
      <c r="K608" s="198">
        <f t="shared" si="149"/>
        <v>1.8670649738610903E-2</v>
      </c>
      <c r="L608" s="314">
        <v>17.75</v>
      </c>
      <c r="M608" s="198">
        <f t="shared" si="150"/>
        <v>1.0186706497386109</v>
      </c>
      <c r="N608" s="314">
        <v>3550</v>
      </c>
      <c r="O608" s="190">
        <v>0</v>
      </c>
      <c r="P608" s="197">
        <f t="shared" si="151"/>
        <v>0</v>
      </c>
      <c r="Q608" s="314">
        <f t="shared" si="152"/>
        <v>0</v>
      </c>
      <c r="R608" s="190">
        <f t="shared" si="153"/>
        <v>200</v>
      </c>
      <c r="S608" s="192">
        <f t="shared" si="154"/>
        <v>1.8670649738610903E-2</v>
      </c>
      <c r="T608" s="190" t="s">
        <v>467</v>
      </c>
      <c r="U608" s="190" t="s">
        <v>221</v>
      </c>
      <c r="V608" s="190" t="s">
        <v>703</v>
      </c>
      <c r="W608" s="196">
        <v>1</v>
      </c>
      <c r="X608" s="190" t="s">
        <v>432</v>
      </c>
      <c r="Z608" s="673"/>
      <c r="AA608" s="673"/>
      <c r="AB608" s="673"/>
      <c r="AC608" s="673"/>
      <c r="AD608" s="673"/>
      <c r="AE608" s="673"/>
      <c r="AF608" s="673"/>
      <c r="AG608" s="673"/>
      <c r="AH608" s="673"/>
    </row>
    <row r="609" spans="2:34" hidden="1" x14ac:dyDescent="0.25">
      <c r="B609" s="693"/>
      <c r="C609" s="528"/>
      <c r="D609" s="245">
        <v>3</v>
      </c>
      <c r="E609" s="190" t="s">
        <v>690</v>
      </c>
      <c r="F609" s="314">
        <v>2007.04</v>
      </c>
      <c r="G609" s="190">
        <v>116.46</v>
      </c>
      <c r="H609" s="190">
        <v>116.46</v>
      </c>
      <c r="I609" s="198">
        <f t="shared" si="148"/>
        <v>1</v>
      </c>
      <c r="J609" s="190">
        <v>6.99</v>
      </c>
      <c r="K609" s="198">
        <f t="shared" si="149"/>
        <v>6.0020607934054615E-2</v>
      </c>
      <c r="L609" s="314">
        <v>313.60000000000002</v>
      </c>
      <c r="M609" s="198">
        <f t="shared" si="150"/>
        <v>1.0600206079340546</v>
      </c>
      <c r="N609" s="314">
        <v>2192.06</v>
      </c>
      <c r="O609" s="190">
        <v>0.59</v>
      </c>
      <c r="P609" s="197">
        <f t="shared" si="151"/>
        <v>5.0661171217585435E-3</v>
      </c>
      <c r="Q609" s="314">
        <f t="shared" si="152"/>
        <v>185.024</v>
      </c>
      <c r="R609" s="190">
        <f t="shared" si="153"/>
        <v>6.399999999999995</v>
      </c>
      <c r="S609" s="192">
        <f t="shared" si="154"/>
        <v>5.4954490812296031E-2</v>
      </c>
      <c r="T609" s="190" t="s">
        <v>477</v>
      </c>
      <c r="U609" s="190" t="s">
        <v>714</v>
      </c>
      <c r="V609" s="190" t="s">
        <v>468</v>
      </c>
      <c r="W609" s="196">
        <v>1</v>
      </c>
      <c r="X609" s="190" t="s">
        <v>469</v>
      </c>
      <c r="Z609" s="673"/>
      <c r="AA609" s="673"/>
      <c r="AB609" s="673"/>
      <c r="AC609" s="673"/>
      <c r="AD609" s="673"/>
      <c r="AE609" s="673"/>
      <c r="AF609" s="673"/>
      <c r="AG609" s="673"/>
      <c r="AH609" s="673"/>
    </row>
    <row r="610" spans="2:34" hidden="1" x14ac:dyDescent="0.25">
      <c r="B610" s="693"/>
      <c r="C610" s="528"/>
      <c r="D610" s="245">
        <v>4</v>
      </c>
      <c r="E610" s="190" t="s">
        <v>700</v>
      </c>
      <c r="F610" s="314">
        <v>1874.93</v>
      </c>
      <c r="G610" s="190">
        <v>82.24</v>
      </c>
      <c r="H610" s="190">
        <v>82.24</v>
      </c>
      <c r="I610" s="198">
        <f t="shared" si="148"/>
        <v>1</v>
      </c>
      <c r="J610" s="190">
        <v>4.93</v>
      </c>
      <c r="K610" s="198">
        <f t="shared" si="149"/>
        <v>5.994649805447471E-2</v>
      </c>
      <c r="L610" s="314">
        <v>417.58</v>
      </c>
      <c r="M610" s="198">
        <f t="shared" si="150"/>
        <v>1.0599464980544746</v>
      </c>
      <c r="N610" s="314">
        <v>2058.67</v>
      </c>
      <c r="O610" s="190">
        <v>0.44</v>
      </c>
      <c r="P610" s="197">
        <f t="shared" si="151"/>
        <v>5.350194552529183E-3</v>
      </c>
      <c r="Q610" s="314">
        <f t="shared" si="152"/>
        <v>183.73519999999999</v>
      </c>
      <c r="R610" s="190">
        <f t="shared" si="153"/>
        <v>4.4899999999999922</v>
      </c>
      <c r="S610" s="192">
        <f t="shared" si="154"/>
        <v>5.4596303501945435E-2</v>
      </c>
      <c r="T610" s="190" t="s">
        <v>477</v>
      </c>
      <c r="U610" s="190" t="s">
        <v>714</v>
      </c>
      <c r="V610" s="190" t="s">
        <v>645</v>
      </c>
      <c r="W610" s="196">
        <v>1</v>
      </c>
      <c r="X610" s="190" t="s">
        <v>694</v>
      </c>
      <c r="Z610" s="261" t="s">
        <v>376</v>
      </c>
      <c r="AA610" s="261" t="s">
        <v>377</v>
      </c>
      <c r="AB610" s="421" t="s">
        <v>378</v>
      </c>
      <c r="AC610" s="421" t="s">
        <v>200</v>
      </c>
      <c r="AD610" s="421" t="s">
        <v>784</v>
      </c>
      <c r="AE610" s="421" t="s">
        <v>399</v>
      </c>
      <c r="AF610" s="421" t="s">
        <v>379</v>
      </c>
      <c r="AG610" s="421" t="s">
        <v>401</v>
      </c>
      <c r="AH610" s="421" t="s">
        <v>380</v>
      </c>
    </row>
    <row r="611" spans="2:34" hidden="1" x14ac:dyDescent="0.25">
      <c r="B611" s="693"/>
      <c r="C611" s="528"/>
      <c r="D611" s="245">
        <v>5</v>
      </c>
      <c r="E611" s="190" t="s">
        <v>559</v>
      </c>
      <c r="F611" s="314">
        <v>1769.64</v>
      </c>
      <c r="G611" s="190">
        <v>239.73</v>
      </c>
      <c r="H611" s="190">
        <v>239.73</v>
      </c>
      <c r="I611" s="198">
        <f t="shared" si="148"/>
        <v>1</v>
      </c>
      <c r="J611" s="190">
        <v>10.07</v>
      </c>
      <c r="K611" s="198">
        <f t="shared" si="149"/>
        <v>4.20055896216577E-2</v>
      </c>
      <c r="L611" s="314">
        <v>194.04</v>
      </c>
      <c r="M611" s="198">
        <f t="shared" si="150"/>
        <v>1.0420055896216576</v>
      </c>
      <c r="N611" s="314">
        <v>1953.98</v>
      </c>
      <c r="O611" s="190">
        <v>0.95</v>
      </c>
      <c r="P611" s="197">
        <f t="shared" si="151"/>
        <v>3.9627914737412921E-3</v>
      </c>
      <c r="Q611" s="314">
        <f t="shared" si="152"/>
        <v>184.33799999999999</v>
      </c>
      <c r="R611" s="190">
        <f t="shared" si="153"/>
        <v>9.1199999999999939</v>
      </c>
      <c r="S611" s="192">
        <f t="shared" si="154"/>
        <v>3.8042798147916383E-2</v>
      </c>
      <c r="T611" s="190" t="s">
        <v>477</v>
      </c>
      <c r="U611" s="190" t="s">
        <v>714</v>
      </c>
      <c r="V611" s="190" t="s">
        <v>491</v>
      </c>
      <c r="W611" s="196">
        <v>1</v>
      </c>
      <c r="X611" s="190" t="s">
        <v>435</v>
      </c>
      <c r="Y611" s="193" t="s">
        <v>403</v>
      </c>
      <c r="Z611" s="262">
        <f>SUM(W607:W676)</f>
        <v>70</v>
      </c>
      <c r="AA611" s="263">
        <f>SUMIF(U607:U676,TRIM(AA610),W607:W676)</f>
        <v>0</v>
      </c>
      <c r="AB611" s="263">
        <f>SUMIF(U607:U676,TRIM(AB610),W607:W676)</f>
        <v>0</v>
      </c>
      <c r="AC611" s="263">
        <f>SUMIF(U607:U676,TRIM(AC610),W607:W676)</f>
        <v>0</v>
      </c>
      <c r="AD611" s="263">
        <f>SUMIF(U607:U676,TRIM(AD610),W607:W676)</f>
        <v>41</v>
      </c>
      <c r="AE611" s="263">
        <f>SUMIF(U607:U676,TRIM(AE610),W607:W676)</f>
        <v>13</v>
      </c>
      <c r="AF611" s="263">
        <f>SUMIF(U607:U676,TRIM(AF610),W607:W676)</f>
        <v>16</v>
      </c>
      <c r="AG611" s="263">
        <f>SUMIF(U607:U676,TRIM(AG610),W607:W676)</f>
        <v>0</v>
      </c>
      <c r="AH611" s="263">
        <f>SUMIF(U607:U676,TRIM(AH610),W607:W676)</f>
        <v>0</v>
      </c>
    </row>
    <row r="612" spans="2:34" hidden="1" x14ac:dyDescent="0.25">
      <c r="B612" s="693"/>
      <c r="C612" s="528"/>
      <c r="D612" s="245">
        <v>6</v>
      </c>
      <c r="E612" s="190" t="s">
        <v>465</v>
      </c>
      <c r="F612" s="314">
        <v>1685.31</v>
      </c>
      <c r="G612" s="190">
        <v>38.42</v>
      </c>
      <c r="H612" s="190">
        <v>38.42</v>
      </c>
      <c r="I612" s="198">
        <f t="shared" si="148"/>
        <v>1</v>
      </c>
      <c r="J612" s="190">
        <v>2.2999999999999998</v>
      </c>
      <c r="K612" s="198">
        <f t="shared" si="149"/>
        <v>5.9864653826132215E-2</v>
      </c>
      <c r="L612" s="314">
        <v>814.16</v>
      </c>
      <c r="M612" s="198">
        <f t="shared" si="150"/>
        <v>1.059864653826132</v>
      </c>
      <c r="N612" s="314">
        <v>1872.57</v>
      </c>
      <c r="O612" s="190">
        <v>0.23</v>
      </c>
      <c r="P612" s="197">
        <f t="shared" si="151"/>
        <v>5.9864653826132222E-3</v>
      </c>
      <c r="Q612" s="314">
        <f t="shared" si="152"/>
        <v>187.2568</v>
      </c>
      <c r="R612" s="190">
        <f t="shared" si="153"/>
        <v>2.0699999999999972</v>
      </c>
      <c r="S612" s="192">
        <f t="shared" si="154"/>
        <v>5.3878188443518923E-2</v>
      </c>
      <c r="T612" s="190" t="s">
        <v>477</v>
      </c>
      <c r="U612" s="190" t="s">
        <v>222</v>
      </c>
      <c r="V612" s="190" t="s">
        <v>688</v>
      </c>
      <c r="W612" s="196">
        <v>1</v>
      </c>
      <c r="X612" s="190" t="s">
        <v>414</v>
      </c>
      <c r="Y612" s="193" t="s">
        <v>389</v>
      </c>
      <c r="Z612" s="262"/>
      <c r="AA612" s="264">
        <f>SUMIF(U607:U676,TRIM(AA610),F607:F676)</f>
        <v>0</v>
      </c>
      <c r="AB612" s="264">
        <f>SUMIF(U607:U676,TRIM(AB610),F607:F676)</f>
        <v>0</v>
      </c>
      <c r="AC612" s="264">
        <f>SUMIF(U607:U676,TRIM(AC610),F607:F676)</f>
        <v>0</v>
      </c>
      <c r="AD612" s="264">
        <f>SUMIF(U607:U676,TRIM(AD610),F607:F676)</f>
        <v>52896.13</v>
      </c>
      <c r="AE612" s="264">
        <f>SUMIF(U607:U676,TRIM(AE610),F607:F676)</f>
        <v>119077.12</v>
      </c>
      <c r="AF612" s="264">
        <f>SUMIF(U607:U676,TRIM(AF610),F607:F676)</f>
        <v>17934.79</v>
      </c>
      <c r="AG612" s="264">
        <f>SUMIF(U607:U676,TRIM(AG610),F607:F676)</f>
        <v>0</v>
      </c>
      <c r="AH612" s="264">
        <f>SUMIF(U607:U676,TRIM(AH610),F607:F676)</f>
        <v>0</v>
      </c>
    </row>
    <row r="613" spans="2:34" hidden="1" x14ac:dyDescent="0.25">
      <c r="B613" s="693"/>
      <c r="C613" s="528"/>
      <c r="D613" s="245">
        <v>7</v>
      </c>
      <c r="E613" s="190" t="s">
        <v>706</v>
      </c>
      <c r="F613" s="314">
        <v>1342.7</v>
      </c>
      <c r="G613" s="190">
        <v>162.55000000000001</v>
      </c>
      <c r="H613" s="190">
        <v>162.55000000000001</v>
      </c>
      <c r="I613" s="198">
        <f t="shared" si="148"/>
        <v>1</v>
      </c>
      <c r="J613" s="190">
        <v>7.8</v>
      </c>
      <c r="K613" s="198">
        <f t="shared" si="149"/>
        <v>4.7985235312211626E-2</v>
      </c>
      <c r="L613" s="314">
        <v>195.73</v>
      </c>
      <c r="M613" s="198">
        <f t="shared" si="150"/>
        <v>1.0479852353122117</v>
      </c>
      <c r="N613" s="314">
        <v>1526.69</v>
      </c>
      <c r="O613" s="190">
        <v>0.94</v>
      </c>
      <c r="P613" s="197">
        <f t="shared" si="151"/>
        <v>5.7828360504460158E-3</v>
      </c>
      <c r="Q613" s="314">
        <f t="shared" si="152"/>
        <v>183.98619999999997</v>
      </c>
      <c r="R613" s="190">
        <f t="shared" si="153"/>
        <v>6.8600000000000119</v>
      </c>
      <c r="S613" s="192">
        <f t="shared" si="154"/>
        <v>4.220239926176568E-2</v>
      </c>
      <c r="T613" s="190" t="s">
        <v>477</v>
      </c>
      <c r="U613" s="190" t="s">
        <v>714</v>
      </c>
      <c r="V613" s="190" t="s">
        <v>491</v>
      </c>
      <c r="W613" s="196">
        <v>1</v>
      </c>
      <c r="X613" s="190" t="s">
        <v>705</v>
      </c>
      <c r="Y613" s="193"/>
      <c r="Z613" s="262"/>
      <c r="AA613" s="264"/>
      <c r="AB613" s="264"/>
      <c r="AC613" s="264"/>
      <c r="AD613" s="264"/>
      <c r="AE613" s="264"/>
      <c r="AF613" s="264"/>
      <c r="AG613" s="264"/>
      <c r="AH613" s="264"/>
    </row>
    <row r="614" spans="2:34" hidden="1" x14ac:dyDescent="0.25">
      <c r="B614" s="693"/>
      <c r="C614" s="528"/>
      <c r="D614" s="245">
        <v>8</v>
      </c>
      <c r="E614" s="190" t="s">
        <v>486</v>
      </c>
      <c r="F614" s="314">
        <v>1333.02</v>
      </c>
      <c r="G614" s="190">
        <v>102.84</v>
      </c>
      <c r="H614" s="190">
        <v>102.84</v>
      </c>
      <c r="I614" s="198">
        <f t="shared" si="148"/>
        <v>1</v>
      </c>
      <c r="J614" s="190">
        <v>3.7</v>
      </c>
      <c r="K614" s="198">
        <f t="shared" si="149"/>
        <v>3.5978218591987556E-2</v>
      </c>
      <c r="L614" s="314">
        <v>410.16</v>
      </c>
      <c r="M614" s="198">
        <f t="shared" si="150"/>
        <v>1.0359782185919877</v>
      </c>
      <c r="N614" s="314">
        <v>1517.59</v>
      </c>
      <c r="O614" s="190">
        <v>0.45</v>
      </c>
      <c r="P614" s="197">
        <f t="shared" si="151"/>
        <v>4.3757292882147022E-3</v>
      </c>
      <c r="Q614" s="314">
        <f t="shared" si="152"/>
        <v>184.572</v>
      </c>
      <c r="R614" s="190">
        <f t="shared" si="153"/>
        <v>3.2500000000000027</v>
      </c>
      <c r="S614" s="192">
        <f t="shared" si="154"/>
        <v>3.1602489303772879E-2</v>
      </c>
      <c r="T614" s="190" t="s">
        <v>477</v>
      </c>
      <c r="U614" s="190" t="s">
        <v>714</v>
      </c>
      <c r="V614" s="190" t="s">
        <v>645</v>
      </c>
      <c r="W614" s="196">
        <v>1</v>
      </c>
      <c r="X614" s="190" t="s">
        <v>469</v>
      </c>
      <c r="Y614" s="193" t="s">
        <v>362</v>
      </c>
      <c r="Z614" s="262">
        <f>SUM(W677:W746)</f>
        <v>70</v>
      </c>
      <c r="AA614" s="263">
        <f>SUMIF(U677:U746,TRIM(AA610),W677:W746)</f>
        <v>0</v>
      </c>
      <c r="AB614" s="263">
        <f>SUMIF(U677:U746,TRIM(AB610),W677:W746)</f>
        <v>0</v>
      </c>
      <c r="AC614" s="263">
        <f>SUMIF(U677:U746,TRIM(AC610),W677:W746)</f>
        <v>0</v>
      </c>
      <c r="AD614" s="263">
        <f>SUMIF(U677:U746,TRIM(AD610),W677:W746)</f>
        <v>31</v>
      </c>
      <c r="AE614" s="263">
        <f>SUMIF(U677:U746,TRIM(AE610),W677:W746)</f>
        <v>14</v>
      </c>
      <c r="AF614" s="263">
        <f>SUMIF(U677:U746,TRIM(AF610),W677:W746)</f>
        <v>25</v>
      </c>
      <c r="AG614" s="263">
        <f>SUMIF(U677:U746,TRIM(AG610),W677:W746)</f>
        <v>0</v>
      </c>
      <c r="AH614" s="263">
        <f>SUMIF(U677:U746,TRIM(AH610),W677:W746)</f>
        <v>0</v>
      </c>
    </row>
    <row r="615" spans="2:34" hidden="1" x14ac:dyDescent="0.25">
      <c r="B615" s="693"/>
      <c r="C615" s="528"/>
      <c r="D615" s="245">
        <v>9</v>
      </c>
      <c r="E615" s="190" t="s">
        <v>466</v>
      </c>
      <c r="F615" s="314">
        <v>1320.71</v>
      </c>
      <c r="G615" s="190">
        <v>123.43</v>
      </c>
      <c r="H615" s="190">
        <v>123.43</v>
      </c>
      <c r="I615" s="198">
        <f t="shared" si="148"/>
        <v>1</v>
      </c>
      <c r="J615" s="190">
        <v>7.4</v>
      </c>
      <c r="K615" s="198">
        <f t="shared" si="149"/>
        <v>5.9953009803127282E-2</v>
      </c>
      <c r="L615" s="314">
        <v>203.5</v>
      </c>
      <c r="M615" s="198">
        <f t="shared" si="150"/>
        <v>1.0599530098031273</v>
      </c>
      <c r="N615" s="314">
        <v>1505.9</v>
      </c>
      <c r="O615" s="190">
        <v>0.91</v>
      </c>
      <c r="P615" s="197">
        <f t="shared" si="151"/>
        <v>7.3725998541683546E-3</v>
      </c>
      <c r="Q615" s="314">
        <f t="shared" si="152"/>
        <v>185.185</v>
      </c>
      <c r="R615" s="190">
        <f t="shared" si="153"/>
        <v>6.4900000000000055</v>
      </c>
      <c r="S615" s="192">
        <f t="shared" si="154"/>
        <v>5.2580409948958969E-2</v>
      </c>
      <c r="T615" s="190" t="s">
        <v>477</v>
      </c>
      <c r="U615" s="190" t="s">
        <v>714</v>
      </c>
      <c r="V615" s="190" t="s">
        <v>468</v>
      </c>
      <c r="W615" s="196">
        <v>1</v>
      </c>
      <c r="X615" s="190" t="s">
        <v>469</v>
      </c>
      <c r="Y615" s="193" t="s">
        <v>389</v>
      </c>
      <c r="Z615" s="263"/>
      <c r="AA615" s="264">
        <f>SUMIF(U677:U746,TRIM(AA610),F677:F746)</f>
        <v>0</v>
      </c>
      <c r="AB615" s="264">
        <f>SUMIF(U677:U746,TRIM(AB610),F677:F746)</f>
        <v>0</v>
      </c>
      <c r="AC615" s="264">
        <f>SUMIF(U677:U746,TRIM(AC610),F677:F746)</f>
        <v>0</v>
      </c>
      <c r="AD615" s="264">
        <f>SUMIF(U677:U746,TRIM(AD610),F677:F746)</f>
        <v>43643.06</v>
      </c>
      <c r="AE615" s="264">
        <f>SUMIF(U677:U746,TRIM(AE610),F677:F746)</f>
        <v>116308.12</v>
      </c>
      <c r="AF615" s="264">
        <f>SUMIF(U677:U746,TRIM(AF610),F677:F746)</f>
        <v>36330.400000000001</v>
      </c>
      <c r="AG615" s="264">
        <f>SUMIF(U677:U746,TRIM(AG610),F677:F746)</f>
        <v>0</v>
      </c>
      <c r="AH615" s="264">
        <f>SUMIF(U677:U746,TRIM(AH610),F677:F746)</f>
        <v>0</v>
      </c>
    </row>
    <row r="616" spans="2:34" hidden="1" x14ac:dyDescent="0.25">
      <c r="B616" s="693"/>
      <c r="C616" s="528"/>
      <c r="D616" s="245">
        <v>10</v>
      </c>
      <c r="E616" s="190" t="s">
        <v>496</v>
      </c>
      <c r="F616" s="314">
        <v>1241.44</v>
      </c>
      <c r="G616" s="190">
        <v>93.24</v>
      </c>
      <c r="H616" s="190">
        <v>93.24</v>
      </c>
      <c r="I616" s="198">
        <f t="shared" si="148"/>
        <v>1</v>
      </c>
      <c r="J616" s="190">
        <v>4.4800000000000004</v>
      </c>
      <c r="K616" s="198">
        <f t="shared" si="149"/>
        <v>4.8048048048048055E-2</v>
      </c>
      <c r="L616" s="314">
        <v>318.32</v>
      </c>
      <c r="M616" s="198">
        <f t="shared" si="150"/>
        <v>1.0480480480480481</v>
      </c>
      <c r="N616" s="314">
        <v>1426.07</v>
      </c>
      <c r="O616" s="190">
        <v>0.57999999999999996</v>
      </c>
      <c r="P616" s="197">
        <f t="shared" si="151"/>
        <v>6.2205062205062207E-3</v>
      </c>
      <c r="Q616" s="314">
        <f t="shared" si="152"/>
        <v>184.62559999999999</v>
      </c>
      <c r="R616" s="190">
        <f t="shared" si="153"/>
        <v>3.9000000000000039</v>
      </c>
      <c r="S616" s="192">
        <f t="shared" si="154"/>
        <v>4.1827541827541871E-2</v>
      </c>
      <c r="T616" s="190" t="s">
        <v>477</v>
      </c>
      <c r="U616" s="190" t="s">
        <v>222</v>
      </c>
      <c r="V616" s="190" t="s">
        <v>688</v>
      </c>
      <c r="W616" s="196">
        <v>1</v>
      </c>
      <c r="X616" s="190" t="s">
        <v>424</v>
      </c>
      <c r="Y616" s="193"/>
      <c r="Z616" s="263"/>
      <c r="AA616" s="262"/>
      <c r="AB616" s="262"/>
      <c r="AC616" s="263"/>
      <c r="AD616" s="263"/>
      <c r="AE616" s="263"/>
      <c r="AF616" s="263"/>
      <c r="AG616" s="263"/>
      <c r="AH616" s="263"/>
    </row>
    <row r="617" spans="2:34" hidden="1" x14ac:dyDescent="0.25">
      <c r="B617" s="692">
        <v>45931</v>
      </c>
      <c r="C617" s="528" t="str">
        <f t="shared" ref="C617" si="156">RIGHT(TEXT(B617,"aaa"),1)</f>
        <v>三</v>
      </c>
      <c r="D617" s="245">
        <v>1</v>
      </c>
      <c r="E617" s="190" t="s">
        <v>701</v>
      </c>
      <c r="F617" s="314">
        <v>14416.95</v>
      </c>
      <c r="G617" s="190">
        <v>116.78</v>
      </c>
      <c r="H617" s="190">
        <v>168.5</v>
      </c>
      <c r="I617" s="198">
        <f t="shared" ref="I617:I680" si="157">H617/G617</f>
        <v>1.4428840554889535</v>
      </c>
      <c r="J617" s="190">
        <v>0</v>
      </c>
      <c r="K617" s="198">
        <f t="shared" ref="K617:K680" si="158">J617/G617</f>
        <v>0</v>
      </c>
      <c r="L617" s="314">
        <v>278.75</v>
      </c>
      <c r="M617" s="198">
        <f t="shared" ref="M617:M680" si="159">(H617+J617)/G617</f>
        <v>1.4428840554889535</v>
      </c>
      <c r="N617" s="314">
        <v>14416.95</v>
      </c>
      <c r="O617" s="190">
        <v>0</v>
      </c>
      <c r="P617" s="197">
        <f t="shared" ref="P617:P680" si="160">O617/G617</f>
        <v>0</v>
      </c>
      <c r="Q617" s="314">
        <f t="shared" ref="Q617:Q680" si="161">O617*L617</f>
        <v>0</v>
      </c>
      <c r="R617" s="190">
        <f t="shared" ref="R617:R680" si="162">(H617+J617)-G617-O617</f>
        <v>51.72</v>
      </c>
      <c r="S617" s="192">
        <f t="shared" ref="S617:S680" si="163">R617/G617</f>
        <v>0.4428840554889536</v>
      </c>
      <c r="T617" s="190" t="s">
        <v>467</v>
      </c>
      <c r="U617" s="190" t="s">
        <v>221</v>
      </c>
      <c r="V617" s="190" t="s">
        <v>704</v>
      </c>
      <c r="W617" s="196">
        <v>1</v>
      </c>
      <c r="X617" s="190" t="s">
        <v>469</v>
      </c>
      <c r="Y617" s="193" t="s">
        <v>363</v>
      </c>
      <c r="Z617" s="262">
        <f>SUM(W747:W816)</f>
        <v>70</v>
      </c>
      <c r="AA617" s="263">
        <f>SUMIF(U747:U816,TRIM(AA610),W747:W816)</f>
        <v>0</v>
      </c>
      <c r="AB617" s="263">
        <f>SUMIF(U747:U816,TRIM(AB610),W747:W816)</f>
        <v>0</v>
      </c>
      <c r="AC617" s="263">
        <f>SUMIF(U747:U816,TRIM(AC610),W747:W816)</f>
        <v>0</v>
      </c>
      <c r="AD617" s="263">
        <f>SUMIF(U747:U816,TRIM(AD610),W747:W816)</f>
        <v>38</v>
      </c>
      <c r="AE617" s="263">
        <f>SUMIF(U747:U816,TRIM(AE610),W747:W816)</f>
        <v>13</v>
      </c>
      <c r="AF617" s="263">
        <f>SUMIF(U747:U816,TRIM(AF610),W747:W816)</f>
        <v>19</v>
      </c>
      <c r="AG617" s="263">
        <f>SUMIF(U747:U816,TRIM(AG610),W747:W816)</f>
        <v>0</v>
      </c>
      <c r="AH617" s="263">
        <f>SUMIF(U747:U816,TRIM(AH610),W747:W816)</f>
        <v>0</v>
      </c>
    </row>
    <row r="618" spans="2:34" hidden="1" x14ac:dyDescent="0.25">
      <c r="B618" s="693"/>
      <c r="C618" s="528"/>
      <c r="D618" s="245">
        <v>2</v>
      </c>
      <c r="E618" s="190" t="s">
        <v>691</v>
      </c>
      <c r="F618" s="314">
        <v>3550</v>
      </c>
      <c r="G618" s="190">
        <v>10330</v>
      </c>
      <c r="H618" s="190">
        <v>10330</v>
      </c>
      <c r="I618" s="198">
        <f t="shared" si="157"/>
        <v>1</v>
      </c>
      <c r="J618" s="190">
        <v>200</v>
      </c>
      <c r="K618" s="198">
        <f t="shared" si="158"/>
        <v>1.9361084220716359E-2</v>
      </c>
      <c r="L618" s="314">
        <v>17.75</v>
      </c>
      <c r="M618" s="198">
        <f t="shared" si="159"/>
        <v>1.0193610842207164</v>
      </c>
      <c r="N618" s="314">
        <v>3550</v>
      </c>
      <c r="O618" s="190">
        <v>0</v>
      </c>
      <c r="P618" s="197">
        <f t="shared" si="160"/>
        <v>0</v>
      </c>
      <c r="Q618" s="314">
        <f t="shared" si="161"/>
        <v>0</v>
      </c>
      <c r="R618" s="190">
        <f t="shared" si="162"/>
        <v>200</v>
      </c>
      <c r="S618" s="192">
        <f t="shared" si="163"/>
        <v>1.9361084220716359E-2</v>
      </c>
      <c r="T618" s="190" t="s">
        <v>467</v>
      </c>
      <c r="U618" s="190" t="s">
        <v>221</v>
      </c>
      <c r="V618" s="190" t="s">
        <v>703</v>
      </c>
      <c r="W618" s="196">
        <v>1</v>
      </c>
      <c r="X618" s="190" t="s">
        <v>432</v>
      </c>
      <c r="Y618" s="193" t="s">
        <v>389</v>
      </c>
      <c r="Z618" s="263"/>
      <c r="AA618" s="264">
        <f>SUMIF(U747:U816,TRIM(AA610),F747:F816)</f>
        <v>0</v>
      </c>
      <c r="AB618" s="264">
        <f>SUMIF(U747:U816,TRIM(AB610),F747:F816)</f>
        <v>0</v>
      </c>
      <c r="AC618" s="264">
        <f>SUMIF(U747:U816,TRIM(AC610),F747:F816)</f>
        <v>0</v>
      </c>
      <c r="AD618" s="264">
        <f>SUMIF(U747:U816,TRIM(AD610),F747:F816)</f>
        <v>51874.109999999993</v>
      </c>
      <c r="AE618" s="264">
        <f>SUMIF(U747:U816,TRIM(AE610),F747:F816)</f>
        <v>142263.37000000002</v>
      </c>
      <c r="AF618" s="264">
        <f>SUMIF(U747:U816,TRIM(AF610),F747:F816)</f>
        <v>24088.85</v>
      </c>
      <c r="AG618" s="264">
        <f>SUMIF(U747:U816,TRIM(AG610),F747:F816)</f>
        <v>0</v>
      </c>
      <c r="AH618" s="264">
        <f>SUMIF(U747:U816,TRIM(AH610),F747:F816)</f>
        <v>0</v>
      </c>
    </row>
    <row r="619" spans="2:34" hidden="1" x14ac:dyDescent="0.25">
      <c r="B619" s="693"/>
      <c r="C619" s="528"/>
      <c r="D619" s="245">
        <v>3</v>
      </c>
      <c r="E619" s="190" t="s">
        <v>544</v>
      </c>
      <c r="F619" s="314">
        <v>1858.82</v>
      </c>
      <c r="G619" s="190">
        <v>332.18</v>
      </c>
      <c r="H619" s="190">
        <v>332.18</v>
      </c>
      <c r="I619" s="198">
        <f t="shared" si="157"/>
        <v>1</v>
      </c>
      <c r="J619" s="190">
        <v>12.86</v>
      </c>
      <c r="K619" s="198">
        <f t="shared" si="158"/>
        <v>3.8713950267927025E-2</v>
      </c>
      <c r="L619" s="314">
        <v>156.72999999999999</v>
      </c>
      <c r="M619" s="198">
        <f t="shared" si="159"/>
        <v>1.038713950267927</v>
      </c>
      <c r="N619" s="314">
        <v>2015.55</v>
      </c>
      <c r="O619" s="190">
        <v>1</v>
      </c>
      <c r="P619" s="197">
        <f t="shared" si="160"/>
        <v>3.0104160394966582E-3</v>
      </c>
      <c r="Q619" s="314">
        <f t="shared" si="161"/>
        <v>156.72999999999999</v>
      </c>
      <c r="R619" s="190">
        <f t="shared" si="162"/>
        <v>11.860000000000014</v>
      </c>
      <c r="S619" s="192">
        <f t="shared" si="163"/>
        <v>3.5703534228430409E-2</v>
      </c>
      <c r="T619" s="190" t="s">
        <v>477</v>
      </c>
      <c r="U619" s="190" t="s">
        <v>714</v>
      </c>
      <c r="V619" s="190" t="s">
        <v>468</v>
      </c>
      <c r="W619" s="196">
        <v>1</v>
      </c>
      <c r="X619" s="190" t="s">
        <v>469</v>
      </c>
      <c r="Y619" s="193"/>
      <c r="Z619" s="263"/>
      <c r="AA619" s="262"/>
      <c r="AB619" s="262"/>
      <c r="AC619" s="263"/>
      <c r="AD619" s="263"/>
      <c r="AE619" s="263"/>
      <c r="AF619" s="263"/>
      <c r="AG619" s="263"/>
      <c r="AH619" s="263"/>
    </row>
    <row r="620" spans="2:34" hidden="1" x14ac:dyDescent="0.25">
      <c r="B620" s="693"/>
      <c r="C620" s="528"/>
      <c r="D620" s="245">
        <v>4</v>
      </c>
      <c r="E620" s="190" t="s">
        <v>690</v>
      </c>
      <c r="F620" s="314">
        <v>1370.43</v>
      </c>
      <c r="G620" s="190">
        <v>113.18</v>
      </c>
      <c r="H620" s="190">
        <v>113.18</v>
      </c>
      <c r="I620" s="198">
        <f t="shared" si="157"/>
        <v>1</v>
      </c>
      <c r="J620" s="190">
        <v>4.87</v>
      </c>
      <c r="K620" s="198">
        <f t="shared" si="158"/>
        <v>4.3028803675561049E-2</v>
      </c>
      <c r="L620" s="314">
        <v>313.60000000000002</v>
      </c>
      <c r="M620" s="198">
        <f t="shared" si="159"/>
        <v>1.0430288036755611</v>
      </c>
      <c r="N620" s="314">
        <v>1527.23</v>
      </c>
      <c r="O620" s="190">
        <v>0.5</v>
      </c>
      <c r="P620" s="197">
        <f t="shared" si="160"/>
        <v>4.4177416504682801E-3</v>
      </c>
      <c r="Q620" s="314">
        <f t="shared" si="161"/>
        <v>156.80000000000001</v>
      </c>
      <c r="R620" s="190">
        <f t="shared" si="162"/>
        <v>4.3700000000000045</v>
      </c>
      <c r="S620" s="192">
        <f t="shared" si="163"/>
        <v>3.8611062025092811E-2</v>
      </c>
      <c r="T620" s="190" t="s">
        <v>477</v>
      </c>
      <c r="U620" s="190" t="s">
        <v>714</v>
      </c>
      <c r="V620" s="190" t="s">
        <v>468</v>
      </c>
      <c r="W620" s="196">
        <v>1</v>
      </c>
      <c r="X620" s="190" t="s">
        <v>469</v>
      </c>
      <c r="Y620" s="193" t="s">
        <v>364</v>
      </c>
      <c r="Z620" s="262">
        <f>SUM(W817:W886)</f>
        <v>70</v>
      </c>
      <c r="AA620" s="263">
        <f>SUMIF(U817:U886,TRIM(AA610),W817:W886)</f>
        <v>0</v>
      </c>
      <c r="AB620" s="263">
        <f>SUMIF(U817:U886,TRIM(AB610),W817:W886)</f>
        <v>0</v>
      </c>
      <c r="AC620" s="263">
        <f>SUMIF(U817:U886,TRIM(AC610),W817:W886)</f>
        <v>0</v>
      </c>
      <c r="AD620" s="263">
        <f>SUMIF(U817:U886,TRIM(AD610),W817:W886)</f>
        <v>36</v>
      </c>
      <c r="AE620" s="263">
        <f>SUMIF(U817:U886,TRIM(AE610),W817:W886)</f>
        <v>12</v>
      </c>
      <c r="AF620" s="263">
        <f>SUMIF(U817:U886,TRIM(AF610),W817:W886)</f>
        <v>22</v>
      </c>
      <c r="AG620" s="263">
        <f>SUMIF(U817:U886,TRIM(AG610),W817:W886)</f>
        <v>0</v>
      </c>
      <c r="AH620" s="263">
        <f>SUMIF(U817:U886,TRIM(AH610),W817:W886)</f>
        <v>0</v>
      </c>
    </row>
    <row r="621" spans="2:34" hidden="1" x14ac:dyDescent="0.25">
      <c r="B621" s="693"/>
      <c r="C621" s="528"/>
      <c r="D621" s="245">
        <v>5</v>
      </c>
      <c r="E621" s="190" t="s">
        <v>559</v>
      </c>
      <c r="F621" s="314">
        <v>1172</v>
      </c>
      <c r="G621" s="190">
        <v>227.64</v>
      </c>
      <c r="H621" s="190">
        <v>227.64</v>
      </c>
      <c r="I621" s="198">
        <f t="shared" si="157"/>
        <v>1</v>
      </c>
      <c r="J621" s="190">
        <v>6.85</v>
      </c>
      <c r="K621" s="198">
        <f t="shared" si="158"/>
        <v>3.009137234229485E-2</v>
      </c>
      <c r="L621" s="314">
        <v>194.04</v>
      </c>
      <c r="M621" s="198">
        <f t="shared" si="159"/>
        <v>1.0300913723422949</v>
      </c>
      <c r="N621" s="314">
        <v>1329.17</v>
      </c>
      <c r="O621" s="190">
        <v>0.81</v>
      </c>
      <c r="P621" s="197">
        <f t="shared" si="160"/>
        <v>3.5582498682129684E-3</v>
      </c>
      <c r="Q621" s="314">
        <f t="shared" si="161"/>
        <v>157.17240000000001</v>
      </c>
      <c r="R621" s="190">
        <f t="shared" si="162"/>
        <v>6.0399999999999938</v>
      </c>
      <c r="S621" s="192">
        <f t="shared" si="163"/>
        <v>2.653312247408186E-2</v>
      </c>
      <c r="T621" s="190" t="s">
        <v>477</v>
      </c>
      <c r="U621" s="190" t="s">
        <v>714</v>
      </c>
      <c r="V621" s="190" t="s">
        <v>491</v>
      </c>
      <c r="W621" s="196">
        <v>1</v>
      </c>
      <c r="X621" s="190" t="s">
        <v>435</v>
      </c>
      <c r="Y621" s="193" t="s">
        <v>389</v>
      </c>
      <c r="Z621" s="263"/>
      <c r="AA621" s="264">
        <f>SUMIF(U817:U886,TRIM(AA610),F817:F886)</f>
        <v>0</v>
      </c>
      <c r="AB621" s="264">
        <f>SUMIF(U817:U886,TRIM(AB610),F817:F886)</f>
        <v>0</v>
      </c>
      <c r="AC621" s="264">
        <f>SUMIF(U817:U886,TRIM(AC610),F817:F886)</f>
        <v>0</v>
      </c>
      <c r="AD621" s="264">
        <f>SUMIF(U817:U886,TRIM(AD610),F817:F886)</f>
        <v>55326.98</v>
      </c>
      <c r="AE621" s="264">
        <f>SUMIF(U817:U886,TRIM(AE610),F817:F886)</f>
        <v>105901.85</v>
      </c>
      <c r="AF621" s="264">
        <f>SUMIF(U817:U886,TRIM(AF610),F817:F886)</f>
        <v>31771.83</v>
      </c>
      <c r="AG621" s="264">
        <f>SUMIF(U817:U886,TRIM(AG610),F817:F886)</f>
        <v>0</v>
      </c>
      <c r="AH621" s="264">
        <f>SUMIF(U817:U886,TRIM(AH610),F817:F886)</f>
        <v>0</v>
      </c>
    </row>
    <row r="622" spans="2:34" hidden="1" x14ac:dyDescent="0.25">
      <c r="B622" s="693"/>
      <c r="C622" s="528"/>
      <c r="D622" s="245">
        <v>6</v>
      </c>
      <c r="E622" s="190" t="s">
        <v>492</v>
      </c>
      <c r="F622" s="314">
        <v>1152.04</v>
      </c>
      <c r="G622" s="190">
        <v>215.75</v>
      </c>
      <c r="H622" s="190">
        <v>215.75</v>
      </c>
      <c r="I622" s="198">
        <f t="shared" si="157"/>
        <v>1</v>
      </c>
      <c r="J622" s="190">
        <v>8.35</v>
      </c>
      <c r="K622" s="198">
        <f t="shared" si="158"/>
        <v>3.8702201622247974E-2</v>
      </c>
      <c r="L622" s="314">
        <v>156.74</v>
      </c>
      <c r="M622" s="198">
        <f t="shared" si="159"/>
        <v>1.038702201622248</v>
      </c>
      <c r="N622" s="314">
        <v>1308.78</v>
      </c>
      <c r="O622" s="190">
        <v>1</v>
      </c>
      <c r="P622" s="197">
        <f t="shared" si="160"/>
        <v>4.6349942062572421E-3</v>
      </c>
      <c r="Q622" s="314">
        <f t="shared" si="161"/>
        <v>156.74</v>
      </c>
      <c r="R622" s="190">
        <f t="shared" si="162"/>
        <v>7.3499999999999943</v>
      </c>
      <c r="S622" s="192">
        <f t="shared" si="163"/>
        <v>3.4067207415990702E-2</v>
      </c>
      <c r="T622" s="190" t="s">
        <v>477</v>
      </c>
      <c r="U622" s="190" t="s">
        <v>714</v>
      </c>
      <c r="V622" s="190" t="s">
        <v>468</v>
      </c>
      <c r="W622" s="196">
        <v>1</v>
      </c>
      <c r="X622" s="190" t="s">
        <v>469</v>
      </c>
      <c r="Y622" s="193"/>
      <c r="Z622" s="263"/>
      <c r="AA622" s="262"/>
      <c r="AB622" s="262"/>
      <c r="AC622" s="263"/>
      <c r="AD622" s="263"/>
      <c r="AE622" s="263"/>
      <c r="AF622" s="263"/>
      <c r="AG622" s="263"/>
      <c r="AH622" s="263"/>
    </row>
    <row r="623" spans="2:34" hidden="1" x14ac:dyDescent="0.25">
      <c r="B623" s="693"/>
      <c r="C623" s="528"/>
      <c r="D623" s="245">
        <v>7</v>
      </c>
      <c r="E623" s="190" t="s">
        <v>465</v>
      </c>
      <c r="F623" s="314">
        <v>1123.54</v>
      </c>
      <c r="G623" s="190">
        <v>36.590000000000003</v>
      </c>
      <c r="H623" s="190">
        <v>36.590000000000003</v>
      </c>
      <c r="I623" s="198">
        <f t="shared" si="157"/>
        <v>1</v>
      </c>
      <c r="J623" s="190">
        <v>1.57</v>
      </c>
      <c r="K623" s="198">
        <f t="shared" si="158"/>
        <v>4.2907898332877836E-2</v>
      </c>
      <c r="L623" s="314">
        <v>814.16</v>
      </c>
      <c r="M623" s="198">
        <f t="shared" si="159"/>
        <v>1.0429078983328779</v>
      </c>
      <c r="N623" s="314">
        <v>1278.23</v>
      </c>
      <c r="O623" s="190">
        <v>0.19</v>
      </c>
      <c r="P623" s="197">
        <f t="shared" si="160"/>
        <v>5.1926755944247055E-3</v>
      </c>
      <c r="Q623" s="314">
        <f t="shared" si="161"/>
        <v>154.69039999999998</v>
      </c>
      <c r="R623" s="190">
        <f t="shared" si="162"/>
        <v>1.3800000000000003</v>
      </c>
      <c r="S623" s="192">
        <f t="shared" si="163"/>
        <v>3.7715222738453132E-2</v>
      </c>
      <c r="T623" s="190" t="s">
        <v>477</v>
      </c>
      <c r="U623" s="190" t="s">
        <v>222</v>
      </c>
      <c r="V623" s="190" t="s">
        <v>688</v>
      </c>
      <c r="W623" s="196">
        <v>1</v>
      </c>
      <c r="X623" s="190" t="s">
        <v>414</v>
      </c>
      <c r="Y623" s="193" t="s">
        <v>793</v>
      </c>
      <c r="Z623" s="262">
        <f>SUM(W887:W956)</f>
        <v>70</v>
      </c>
      <c r="AA623" s="263">
        <f>SUMIF($U887:$U956,TRIM(AA610),$W887:$W956)</f>
        <v>0</v>
      </c>
      <c r="AB623" s="263">
        <f t="shared" ref="AB623:AH623" si="164">SUMIF($U887:$U956,TRIM(AB610),$W887:$W956)</f>
        <v>0</v>
      </c>
      <c r="AC623" s="263">
        <f t="shared" si="164"/>
        <v>0</v>
      </c>
      <c r="AD623" s="263">
        <f t="shared" si="164"/>
        <v>31</v>
      </c>
      <c r="AE623" s="263">
        <f t="shared" si="164"/>
        <v>13</v>
      </c>
      <c r="AF623" s="263">
        <f t="shared" si="164"/>
        <v>26</v>
      </c>
      <c r="AG623" s="263">
        <f t="shared" si="164"/>
        <v>0</v>
      </c>
      <c r="AH623" s="263">
        <f t="shared" si="164"/>
        <v>0</v>
      </c>
    </row>
    <row r="624" spans="2:34" hidden="1" x14ac:dyDescent="0.25">
      <c r="B624" s="693"/>
      <c r="C624" s="528"/>
      <c r="D624" s="245">
        <v>8</v>
      </c>
      <c r="E624" s="190" t="s">
        <v>706</v>
      </c>
      <c r="F624" s="314">
        <v>986.4799999999999</v>
      </c>
      <c r="G624" s="190">
        <v>169.61</v>
      </c>
      <c r="H624" s="190">
        <v>169.61</v>
      </c>
      <c r="I624" s="198">
        <f t="shared" si="157"/>
        <v>1</v>
      </c>
      <c r="J624" s="190">
        <v>5.84</v>
      </c>
      <c r="K624" s="198">
        <f t="shared" si="158"/>
        <v>3.4431932079476445E-2</v>
      </c>
      <c r="L624" s="314">
        <v>195.73</v>
      </c>
      <c r="M624" s="198">
        <f t="shared" si="159"/>
        <v>1.0344319320794764</v>
      </c>
      <c r="N624" s="314">
        <v>1143.06</v>
      </c>
      <c r="O624" s="190">
        <v>0.8</v>
      </c>
      <c r="P624" s="197">
        <f t="shared" si="160"/>
        <v>4.7167030245858143E-3</v>
      </c>
      <c r="Q624" s="314">
        <f t="shared" si="161"/>
        <v>156.584</v>
      </c>
      <c r="R624" s="190">
        <f t="shared" si="162"/>
        <v>5.0400000000000036</v>
      </c>
      <c r="S624" s="192">
        <f t="shared" si="163"/>
        <v>2.971522905489065E-2</v>
      </c>
      <c r="T624" s="190" t="s">
        <v>477</v>
      </c>
      <c r="U624" s="190" t="s">
        <v>714</v>
      </c>
      <c r="V624" s="190" t="s">
        <v>491</v>
      </c>
      <c r="W624" s="196">
        <v>1</v>
      </c>
      <c r="X624" s="190" t="s">
        <v>705</v>
      </c>
      <c r="Y624" s="193" t="s">
        <v>389</v>
      </c>
      <c r="Z624" s="263"/>
      <c r="AA624" s="264">
        <f>SUMIF($U887:$U956,TRIM(AA610),$F887:$F956)</f>
        <v>0</v>
      </c>
      <c r="AB624" s="264">
        <f t="shared" ref="AB624:AH624" si="165">SUMIF($U887:$U956,TRIM(AB610),$F887:$F956)</f>
        <v>0</v>
      </c>
      <c r="AC624" s="264">
        <f t="shared" si="165"/>
        <v>0</v>
      </c>
      <c r="AD624" s="264">
        <f t="shared" si="165"/>
        <v>71152.85000000002</v>
      </c>
      <c r="AE624" s="264">
        <f t="shared" si="165"/>
        <v>99978.69</v>
      </c>
      <c r="AF624" s="264">
        <f t="shared" si="165"/>
        <v>51679.69999999999</v>
      </c>
      <c r="AG624" s="264">
        <f t="shared" si="165"/>
        <v>0</v>
      </c>
      <c r="AH624" s="264">
        <f t="shared" si="165"/>
        <v>0</v>
      </c>
    </row>
    <row r="625" spans="2:34" hidden="1" x14ac:dyDescent="0.25">
      <c r="B625" s="693"/>
      <c r="C625" s="528"/>
      <c r="D625" s="245">
        <v>9</v>
      </c>
      <c r="E625" s="190" t="s">
        <v>466</v>
      </c>
      <c r="F625" s="314">
        <v>978.82999999999993</v>
      </c>
      <c r="G625" s="190">
        <v>129.71</v>
      </c>
      <c r="H625" s="190">
        <v>129.71</v>
      </c>
      <c r="I625" s="198">
        <f t="shared" si="157"/>
        <v>1</v>
      </c>
      <c r="J625" s="190">
        <v>5.58</v>
      </c>
      <c r="K625" s="198">
        <f t="shared" si="158"/>
        <v>4.3019042479377073E-2</v>
      </c>
      <c r="L625" s="314">
        <v>203.5</v>
      </c>
      <c r="M625" s="198">
        <f t="shared" si="159"/>
        <v>1.0430190424793773</v>
      </c>
      <c r="N625" s="314">
        <v>1135.53</v>
      </c>
      <c r="O625" s="190">
        <v>0.77</v>
      </c>
      <c r="P625" s="197">
        <f t="shared" si="160"/>
        <v>5.9363194819212085E-3</v>
      </c>
      <c r="Q625" s="314">
        <f t="shared" si="161"/>
        <v>156.69499999999999</v>
      </c>
      <c r="R625" s="190">
        <f t="shared" si="162"/>
        <v>4.8100000000000129</v>
      </c>
      <c r="S625" s="192">
        <f t="shared" si="163"/>
        <v>3.7082722997455964E-2</v>
      </c>
      <c r="T625" s="190" t="s">
        <v>477</v>
      </c>
      <c r="U625" s="190" t="s">
        <v>714</v>
      </c>
      <c r="V625" s="190" t="s">
        <v>468</v>
      </c>
      <c r="W625" s="196">
        <v>1</v>
      </c>
      <c r="X625" s="190" t="s">
        <v>469</v>
      </c>
      <c r="Y625" s="193"/>
      <c r="Z625" s="263"/>
      <c r="AA625" s="262"/>
      <c r="AB625" s="262"/>
      <c r="AC625" s="263"/>
      <c r="AD625" s="263"/>
      <c r="AE625" s="263"/>
      <c r="AF625" s="263"/>
      <c r="AG625" s="263"/>
      <c r="AH625" s="263"/>
    </row>
    <row r="626" spans="2:34" hidden="1" x14ac:dyDescent="0.25">
      <c r="B626" s="693"/>
      <c r="C626" s="528"/>
      <c r="D626" s="245">
        <v>10</v>
      </c>
      <c r="E626" s="190" t="s">
        <v>486</v>
      </c>
      <c r="F626" s="314">
        <v>910.56000000000006</v>
      </c>
      <c r="G626" s="190">
        <v>100.82</v>
      </c>
      <c r="H626" s="190">
        <v>100.82</v>
      </c>
      <c r="I626" s="198">
        <f t="shared" si="157"/>
        <v>1</v>
      </c>
      <c r="J626" s="190">
        <v>2.6</v>
      </c>
      <c r="K626" s="198">
        <f t="shared" si="158"/>
        <v>2.5788534021027577E-2</v>
      </c>
      <c r="L626" s="314">
        <v>410.16</v>
      </c>
      <c r="M626" s="198">
        <f t="shared" si="159"/>
        <v>1.0257885340210275</v>
      </c>
      <c r="N626" s="314">
        <v>1066.42</v>
      </c>
      <c r="O626" s="190">
        <v>0.38</v>
      </c>
      <c r="P626" s="197">
        <f t="shared" si="160"/>
        <v>3.7690934338424917E-3</v>
      </c>
      <c r="Q626" s="314">
        <f t="shared" si="161"/>
        <v>155.86080000000001</v>
      </c>
      <c r="R626" s="190">
        <f t="shared" si="162"/>
        <v>2.2199999999999944</v>
      </c>
      <c r="S626" s="192">
        <f t="shared" si="163"/>
        <v>2.2019440587185028E-2</v>
      </c>
      <c r="T626" s="190" t="s">
        <v>477</v>
      </c>
      <c r="U626" s="190" t="s">
        <v>714</v>
      </c>
      <c r="V626" s="190" t="s">
        <v>645</v>
      </c>
      <c r="W626" s="196">
        <v>1</v>
      </c>
      <c r="X626" s="190" t="s">
        <v>469</v>
      </c>
      <c r="Y626" s="193"/>
      <c r="Z626" s="194"/>
      <c r="AA626" s="194"/>
      <c r="AB626" s="194"/>
      <c r="AC626" s="194"/>
      <c r="AD626" s="194"/>
      <c r="AE626" s="194"/>
      <c r="AF626" s="194"/>
      <c r="AG626" s="194"/>
      <c r="AH626" s="194"/>
    </row>
    <row r="627" spans="2:34" hidden="1" x14ac:dyDescent="0.25">
      <c r="B627" s="692">
        <v>45932</v>
      </c>
      <c r="C627" s="528" t="str">
        <f t="shared" ref="C627" si="166">RIGHT(TEXT(B627,"aaa"),1)</f>
        <v>四</v>
      </c>
      <c r="D627" s="245">
        <v>1</v>
      </c>
      <c r="E627" s="190" t="s">
        <v>701</v>
      </c>
      <c r="F627" s="314">
        <v>12691.49</v>
      </c>
      <c r="G627" s="190">
        <v>106.37</v>
      </c>
      <c r="H627" s="190">
        <v>149.5</v>
      </c>
      <c r="I627" s="198">
        <f t="shared" si="157"/>
        <v>1.4054714675190372</v>
      </c>
      <c r="J627" s="190">
        <v>2.4</v>
      </c>
      <c r="K627" s="198">
        <f t="shared" si="158"/>
        <v>2.2562752655824008E-2</v>
      </c>
      <c r="L627" s="314">
        <v>278.75</v>
      </c>
      <c r="M627" s="198">
        <f t="shared" si="159"/>
        <v>1.4280342201748613</v>
      </c>
      <c r="N627" s="314">
        <v>12691.49</v>
      </c>
      <c r="O627" s="190">
        <v>0</v>
      </c>
      <c r="P627" s="197">
        <f t="shared" si="160"/>
        <v>0</v>
      </c>
      <c r="Q627" s="314">
        <f t="shared" si="161"/>
        <v>0</v>
      </c>
      <c r="R627" s="190">
        <f t="shared" si="162"/>
        <v>45.53</v>
      </c>
      <c r="S627" s="192">
        <f t="shared" si="163"/>
        <v>0.42803422017486131</v>
      </c>
      <c r="T627" s="190" t="s">
        <v>467</v>
      </c>
      <c r="U627" s="190" t="s">
        <v>221</v>
      </c>
      <c r="V627" s="190" t="s">
        <v>704</v>
      </c>
      <c r="W627" s="196">
        <v>1</v>
      </c>
      <c r="X627" s="190" t="s">
        <v>469</v>
      </c>
      <c r="Y627" s="188" t="s">
        <v>790</v>
      </c>
      <c r="Z627" s="262">
        <f>Z611+Z614+Z617+Z620+Z623</f>
        <v>350</v>
      </c>
      <c r="AA627" s="262">
        <f t="shared" ref="AA627:AH628" si="167">AA611+AA614+AA617+AA620+AA623</f>
        <v>0</v>
      </c>
      <c r="AB627" s="262">
        <f t="shared" si="167"/>
        <v>0</v>
      </c>
      <c r="AC627" s="262">
        <f t="shared" si="167"/>
        <v>0</v>
      </c>
      <c r="AD627" s="262">
        <f t="shared" si="167"/>
        <v>177</v>
      </c>
      <c r="AE627" s="262">
        <f t="shared" si="167"/>
        <v>65</v>
      </c>
      <c r="AF627" s="262">
        <f t="shared" si="167"/>
        <v>108</v>
      </c>
      <c r="AG627" s="262">
        <f t="shared" si="167"/>
        <v>0</v>
      </c>
      <c r="AH627" s="262">
        <f t="shared" si="167"/>
        <v>0</v>
      </c>
    </row>
    <row r="628" spans="2:34" hidden="1" x14ac:dyDescent="0.25">
      <c r="B628" s="693"/>
      <c r="C628" s="528"/>
      <c r="D628" s="245">
        <v>2</v>
      </c>
      <c r="E628" s="190" t="s">
        <v>486</v>
      </c>
      <c r="F628" s="314">
        <v>2772.68</v>
      </c>
      <c r="G628" s="190">
        <v>94.14</v>
      </c>
      <c r="H628" s="190">
        <v>94.14</v>
      </c>
      <c r="I628" s="198">
        <f t="shared" si="157"/>
        <v>1</v>
      </c>
      <c r="J628" s="190">
        <v>7.4</v>
      </c>
      <c r="K628" s="198">
        <f t="shared" si="158"/>
        <v>7.8606330996388363E-2</v>
      </c>
      <c r="L628" s="314">
        <v>410.16</v>
      </c>
      <c r="M628" s="198">
        <f t="shared" si="159"/>
        <v>1.0786063309963885</v>
      </c>
      <c r="N628" s="314">
        <v>3035.18</v>
      </c>
      <c r="O628" s="190">
        <v>0.64</v>
      </c>
      <c r="P628" s="197">
        <f t="shared" si="160"/>
        <v>6.7983853834714253E-3</v>
      </c>
      <c r="Q628" s="314">
        <f t="shared" si="161"/>
        <v>262.50240000000002</v>
      </c>
      <c r="R628" s="190">
        <f t="shared" si="162"/>
        <v>6.760000000000006</v>
      </c>
      <c r="S628" s="192">
        <f t="shared" si="163"/>
        <v>7.1807945612916993E-2</v>
      </c>
      <c r="T628" s="190" t="s">
        <v>477</v>
      </c>
      <c r="U628" s="190" t="s">
        <v>714</v>
      </c>
      <c r="V628" s="190" t="s">
        <v>645</v>
      </c>
      <c r="W628" s="196">
        <v>1</v>
      </c>
      <c r="X628" s="190" t="s">
        <v>469</v>
      </c>
      <c r="Y628" s="193" t="s">
        <v>389</v>
      </c>
      <c r="Z628" s="263"/>
      <c r="AA628" s="264">
        <f>AA612+AA615+AA618+AA621+AA624</f>
        <v>0</v>
      </c>
      <c r="AB628" s="264">
        <f t="shared" si="167"/>
        <v>0</v>
      </c>
      <c r="AC628" s="264">
        <f t="shared" si="167"/>
        <v>0</v>
      </c>
      <c r="AD628" s="264">
        <f t="shared" si="167"/>
        <v>274893.13</v>
      </c>
      <c r="AE628" s="264">
        <f t="shared" si="167"/>
        <v>583529.14999999991</v>
      </c>
      <c r="AF628" s="264">
        <f t="shared" si="167"/>
        <v>161805.57</v>
      </c>
      <c r="AG628" s="264">
        <f t="shared" si="167"/>
        <v>0</v>
      </c>
      <c r="AH628" s="264">
        <f t="shared" si="167"/>
        <v>0</v>
      </c>
    </row>
    <row r="629" spans="2:34" hidden="1" x14ac:dyDescent="0.25">
      <c r="B629" s="693"/>
      <c r="C629" s="528"/>
      <c r="D629" s="245">
        <v>3</v>
      </c>
      <c r="E629" s="190" t="s">
        <v>519</v>
      </c>
      <c r="F629" s="314">
        <v>2070.62</v>
      </c>
      <c r="G629" s="190">
        <v>245.91</v>
      </c>
      <c r="H629" s="190">
        <v>245.91</v>
      </c>
      <c r="I629" s="198">
        <f t="shared" si="157"/>
        <v>1</v>
      </c>
      <c r="J629" s="190">
        <v>22.55</v>
      </c>
      <c r="K629" s="198">
        <f t="shared" si="158"/>
        <v>9.1700215526005449E-2</v>
      </c>
      <c r="L629" s="314">
        <v>99.12</v>
      </c>
      <c r="M629" s="198">
        <f t="shared" si="159"/>
        <v>1.0917002155260054</v>
      </c>
      <c r="N629" s="314">
        <v>2235.16</v>
      </c>
      <c r="O629" s="190">
        <v>1.66</v>
      </c>
      <c r="P629" s="197">
        <f t="shared" si="160"/>
        <v>6.7504371518035053E-3</v>
      </c>
      <c r="Q629" s="314">
        <f t="shared" si="161"/>
        <v>164.53919999999999</v>
      </c>
      <c r="R629" s="190">
        <f t="shared" si="162"/>
        <v>20.889999999999983</v>
      </c>
      <c r="S629" s="192">
        <f t="shared" si="163"/>
        <v>8.4949778374201881E-2</v>
      </c>
      <c r="T629" s="190" t="s">
        <v>477</v>
      </c>
      <c r="U629" s="190" t="s">
        <v>714</v>
      </c>
      <c r="V629" s="190" t="s">
        <v>509</v>
      </c>
      <c r="W629" s="196">
        <v>1</v>
      </c>
      <c r="X629" s="190" t="s">
        <v>469</v>
      </c>
    </row>
    <row r="630" spans="2:34" hidden="1" x14ac:dyDescent="0.25">
      <c r="B630" s="693"/>
      <c r="C630" s="528"/>
      <c r="D630" s="245">
        <v>4</v>
      </c>
      <c r="E630" s="190" t="s">
        <v>700</v>
      </c>
      <c r="F630" s="314">
        <v>1758.01</v>
      </c>
      <c r="G630" s="190">
        <v>64.8</v>
      </c>
      <c r="H630" s="190">
        <v>64.8</v>
      </c>
      <c r="I630" s="198">
        <f t="shared" si="157"/>
        <v>1</v>
      </c>
      <c r="J630" s="190">
        <v>5.43</v>
      </c>
      <c r="K630" s="198">
        <f t="shared" si="158"/>
        <v>8.3796296296296299E-2</v>
      </c>
      <c r="L630" s="314">
        <v>417.58</v>
      </c>
      <c r="M630" s="198">
        <f t="shared" si="159"/>
        <v>1.0837962962962961</v>
      </c>
      <c r="N630" s="314">
        <v>2267.46</v>
      </c>
      <c r="O630" s="190">
        <v>1.22</v>
      </c>
      <c r="P630" s="197">
        <f t="shared" si="160"/>
        <v>1.8827160493827162E-2</v>
      </c>
      <c r="Q630" s="314">
        <f t="shared" si="161"/>
        <v>509.44759999999997</v>
      </c>
      <c r="R630" s="190">
        <f t="shared" si="162"/>
        <v>4.2099999999999929</v>
      </c>
      <c r="S630" s="192">
        <f t="shared" si="163"/>
        <v>6.4969135802469033E-2</v>
      </c>
      <c r="T630" s="190" t="s">
        <v>477</v>
      </c>
      <c r="U630" s="190" t="s">
        <v>714</v>
      </c>
      <c r="V630" s="190" t="s">
        <v>645</v>
      </c>
      <c r="W630" s="196">
        <v>1</v>
      </c>
      <c r="X630" s="190" t="s">
        <v>694</v>
      </c>
    </row>
    <row r="631" spans="2:34" hidden="1" x14ac:dyDescent="0.25">
      <c r="B631" s="693"/>
      <c r="C631" s="528"/>
      <c r="D631" s="245">
        <v>5</v>
      </c>
      <c r="E631" s="190" t="s">
        <v>490</v>
      </c>
      <c r="F631" s="314">
        <v>1275.27</v>
      </c>
      <c r="G631" s="190">
        <v>154.57</v>
      </c>
      <c r="H631" s="190">
        <v>154.57</v>
      </c>
      <c r="I631" s="198">
        <f t="shared" si="157"/>
        <v>1</v>
      </c>
      <c r="J631" s="190">
        <v>15.36</v>
      </c>
      <c r="K631" s="198">
        <f t="shared" si="158"/>
        <v>9.9372452610467746E-2</v>
      </c>
      <c r="L631" s="314">
        <v>127.4</v>
      </c>
      <c r="M631" s="198">
        <f t="shared" si="159"/>
        <v>1.0993724526104678</v>
      </c>
      <c r="N631" s="314">
        <v>1956.86</v>
      </c>
      <c r="O631" s="190">
        <v>5.35</v>
      </c>
      <c r="P631" s="197">
        <f t="shared" si="160"/>
        <v>3.4612149835026203E-2</v>
      </c>
      <c r="Q631" s="314">
        <f t="shared" si="161"/>
        <v>681.59</v>
      </c>
      <c r="R631" s="190">
        <f t="shared" si="162"/>
        <v>10.010000000000014</v>
      </c>
      <c r="S631" s="192">
        <f t="shared" si="163"/>
        <v>6.4760302775441647E-2</v>
      </c>
      <c r="T631" s="190" t="s">
        <v>477</v>
      </c>
      <c r="U631" s="190" t="s">
        <v>714</v>
      </c>
      <c r="V631" s="190" t="s">
        <v>794</v>
      </c>
      <c r="W631" s="196">
        <v>1</v>
      </c>
      <c r="X631" s="190" t="s">
        <v>469</v>
      </c>
    </row>
    <row r="632" spans="2:34" hidden="1" x14ac:dyDescent="0.25">
      <c r="B632" s="693"/>
      <c r="C632" s="528"/>
      <c r="D632" s="245">
        <v>6</v>
      </c>
      <c r="E632" s="190" t="s">
        <v>792</v>
      </c>
      <c r="F632" s="314">
        <v>1270.43</v>
      </c>
      <c r="G632" s="190">
        <v>189.45</v>
      </c>
      <c r="H632" s="190">
        <v>189.45</v>
      </c>
      <c r="I632" s="198">
        <f t="shared" si="157"/>
        <v>1</v>
      </c>
      <c r="J632" s="190">
        <v>14.89</v>
      </c>
      <c r="K632" s="198">
        <f t="shared" si="158"/>
        <v>7.8595935603061495E-2</v>
      </c>
      <c r="L632" s="314">
        <v>99.02</v>
      </c>
      <c r="M632" s="198">
        <f t="shared" si="159"/>
        <v>1.0785959356030614</v>
      </c>
      <c r="N632" s="314">
        <v>1474.41</v>
      </c>
      <c r="O632" s="190">
        <v>2.06</v>
      </c>
      <c r="P632" s="197">
        <f t="shared" si="160"/>
        <v>1.0873581419899711E-2</v>
      </c>
      <c r="Q632" s="314">
        <f t="shared" si="161"/>
        <v>203.9812</v>
      </c>
      <c r="R632" s="190">
        <f t="shared" si="162"/>
        <v>12.829999999999986</v>
      </c>
      <c r="S632" s="192">
        <f t="shared" si="163"/>
        <v>6.772235418316172E-2</v>
      </c>
      <c r="T632" s="190" t="s">
        <v>477</v>
      </c>
      <c r="U632" s="190" t="s">
        <v>714</v>
      </c>
      <c r="V632" s="190" t="s">
        <v>795</v>
      </c>
      <c r="W632" s="196">
        <v>1</v>
      </c>
      <c r="X632" s="190" t="s">
        <v>417</v>
      </c>
    </row>
    <row r="633" spans="2:34" hidden="1" x14ac:dyDescent="0.25">
      <c r="B633" s="693"/>
      <c r="C633" s="528"/>
      <c r="D633" s="245">
        <v>7</v>
      </c>
      <c r="E633" s="190" t="s">
        <v>465</v>
      </c>
      <c r="F633" s="314">
        <v>1221.24</v>
      </c>
      <c r="G633" s="190">
        <v>31.82</v>
      </c>
      <c r="H633" s="190">
        <v>31.82</v>
      </c>
      <c r="I633" s="198">
        <f t="shared" si="157"/>
        <v>1</v>
      </c>
      <c r="J633" s="190">
        <v>2.15</v>
      </c>
      <c r="K633" s="198">
        <f t="shared" si="158"/>
        <v>6.7567567567567557E-2</v>
      </c>
      <c r="L633" s="314">
        <v>814.16</v>
      </c>
      <c r="M633" s="198">
        <f t="shared" si="159"/>
        <v>1.0675675675675675</v>
      </c>
      <c r="N633" s="314">
        <v>1750.44</v>
      </c>
      <c r="O633" s="190">
        <v>0.65</v>
      </c>
      <c r="P633" s="197">
        <f t="shared" si="160"/>
        <v>2.0427404148334383E-2</v>
      </c>
      <c r="Q633" s="314">
        <f t="shared" si="161"/>
        <v>529.20399999999995</v>
      </c>
      <c r="R633" s="190">
        <f t="shared" si="162"/>
        <v>1.4999999999999987</v>
      </c>
      <c r="S633" s="192">
        <f t="shared" si="163"/>
        <v>4.7140163419233147E-2</v>
      </c>
      <c r="T633" s="190" t="s">
        <v>477</v>
      </c>
      <c r="U633" s="190" t="s">
        <v>222</v>
      </c>
      <c r="V633" s="190" t="s">
        <v>688</v>
      </c>
      <c r="W633" s="196">
        <v>1</v>
      </c>
      <c r="X633" s="190" t="s">
        <v>414</v>
      </c>
    </row>
    <row r="634" spans="2:34" hidden="1" x14ac:dyDescent="0.25">
      <c r="B634" s="693"/>
      <c r="C634" s="528"/>
      <c r="D634" s="245">
        <v>8</v>
      </c>
      <c r="E634" s="190" t="s">
        <v>488</v>
      </c>
      <c r="F634" s="314">
        <v>1173.58</v>
      </c>
      <c r="G634" s="190">
        <v>60.02</v>
      </c>
      <c r="H634" s="190">
        <v>60.02</v>
      </c>
      <c r="I634" s="198">
        <f t="shared" si="157"/>
        <v>1</v>
      </c>
      <c r="J634" s="190">
        <v>3.93</v>
      </c>
      <c r="K634" s="198">
        <f t="shared" si="158"/>
        <v>6.5478173942019324E-2</v>
      </c>
      <c r="L634" s="314">
        <v>365.6</v>
      </c>
      <c r="M634" s="198">
        <f t="shared" si="159"/>
        <v>1.0654781739420194</v>
      </c>
      <c r="N634" s="314">
        <v>1436.81</v>
      </c>
      <c r="O634" s="190">
        <v>0.72</v>
      </c>
      <c r="P634" s="197">
        <f t="shared" si="160"/>
        <v>1.1996001332889037E-2</v>
      </c>
      <c r="Q634" s="314">
        <f t="shared" si="161"/>
        <v>263.23200000000003</v>
      </c>
      <c r="R634" s="190">
        <f t="shared" si="162"/>
        <v>3.21</v>
      </c>
      <c r="S634" s="192">
        <f t="shared" si="163"/>
        <v>5.3482172609130289E-2</v>
      </c>
      <c r="T634" s="190" t="s">
        <v>477</v>
      </c>
      <c r="U634" s="190" t="s">
        <v>222</v>
      </c>
      <c r="V634" s="190" t="s">
        <v>688</v>
      </c>
      <c r="W634" s="196">
        <v>1</v>
      </c>
      <c r="X634" s="190" t="s">
        <v>418</v>
      </c>
    </row>
    <row r="635" spans="2:34" hidden="1" x14ac:dyDescent="0.25">
      <c r="B635" s="693"/>
      <c r="C635" s="528"/>
      <c r="D635" s="245">
        <v>9</v>
      </c>
      <c r="E635" s="190" t="s">
        <v>470</v>
      </c>
      <c r="F635" s="314">
        <v>1141.6399999999999</v>
      </c>
      <c r="G635" s="190">
        <v>121.44</v>
      </c>
      <c r="H635" s="190">
        <v>121.44</v>
      </c>
      <c r="I635" s="198">
        <f t="shared" si="157"/>
        <v>1</v>
      </c>
      <c r="J635" s="190">
        <v>12.14</v>
      </c>
      <c r="K635" s="198">
        <f t="shared" si="158"/>
        <v>9.9967061923583664E-2</v>
      </c>
      <c r="L635" s="314">
        <v>166.42</v>
      </c>
      <c r="M635" s="198">
        <f t="shared" si="159"/>
        <v>1.0999670619235835</v>
      </c>
      <c r="N635" s="314">
        <v>2020.34</v>
      </c>
      <c r="O635" s="190">
        <v>5.28</v>
      </c>
      <c r="P635" s="197">
        <f t="shared" si="160"/>
        <v>4.3478260869565223E-2</v>
      </c>
      <c r="Q635" s="314">
        <f t="shared" si="161"/>
        <v>878.69759999999997</v>
      </c>
      <c r="R635" s="190">
        <f t="shared" si="162"/>
        <v>6.8599999999999861</v>
      </c>
      <c r="S635" s="192">
        <f t="shared" si="163"/>
        <v>5.648880105401833E-2</v>
      </c>
      <c r="T635" s="190" t="s">
        <v>477</v>
      </c>
      <c r="U635" s="190" t="s">
        <v>714</v>
      </c>
      <c r="V635" s="190" t="s">
        <v>794</v>
      </c>
      <c r="W635" s="196">
        <v>1</v>
      </c>
      <c r="X635" s="190" t="s">
        <v>433</v>
      </c>
    </row>
    <row r="636" spans="2:34" hidden="1" x14ac:dyDescent="0.25">
      <c r="B636" s="693"/>
      <c r="C636" s="528"/>
      <c r="D636" s="245">
        <v>10</v>
      </c>
      <c r="E636" s="190" t="s">
        <v>548</v>
      </c>
      <c r="F636" s="314">
        <v>1051.31</v>
      </c>
      <c r="G636" s="190">
        <v>20.96</v>
      </c>
      <c r="H636" s="190">
        <v>20.96</v>
      </c>
      <c r="I636" s="198">
        <f t="shared" si="157"/>
        <v>1</v>
      </c>
      <c r="J636" s="190">
        <v>2.0699999999999998</v>
      </c>
      <c r="K636" s="198">
        <f t="shared" si="158"/>
        <v>9.8759541984732815E-2</v>
      </c>
      <c r="L636" s="314">
        <v>930.36</v>
      </c>
      <c r="M636" s="198">
        <f t="shared" si="159"/>
        <v>1.0987595419847329</v>
      </c>
      <c r="N636" s="314">
        <v>1925.85</v>
      </c>
      <c r="O636" s="190">
        <v>0.94</v>
      </c>
      <c r="P636" s="197">
        <f t="shared" si="160"/>
        <v>4.4847328244274808E-2</v>
      </c>
      <c r="Q636" s="314">
        <f t="shared" si="161"/>
        <v>874.53839999999991</v>
      </c>
      <c r="R636" s="190">
        <f t="shared" si="162"/>
        <v>1.1300000000000003</v>
      </c>
      <c r="S636" s="192">
        <f t="shared" si="163"/>
        <v>5.3912213740458029E-2</v>
      </c>
      <c r="T636" s="190" t="s">
        <v>477</v>
      </c>
      <c r="U636" s="190" t="s">
        <v>714</v>
      </c>
      <c r="V636" s="190" t="s">
        <v>794</v>
      </c>
      <c r="W636" s="196">
        <v>1</v>
      </c>
      <c r="X636" s="190" t="s">
        <v>424</v>
      </c>
    </row>
    <row r="637" spans="2:34" hidden="1" x14ac:dyDescent="0.25">
      <c r="B637" s="692">
        <v>45933</v>
      </c>
      <c r="C637" s="528" t="str">
        <f t="shared" ref="C637" si="168">RIGHT(TEXT(B637,"aaa"),1)</f>
        <v>五</v>
      </c>
      <c r="D637" s="245">
        <v>1</v>
      </c>
      <c r="E637" s="190" t="s">
        <v>701</v>
      </c>
      <c r="F637" s="314">
        <v>11464.99</v>
      </c>
      <c r="G637" s="190">
        <v>73.290000000000006</v>
      </c>
      <c r="H637" s="190">
        <v>114.42</v>
      </c>
      <c r="I637" s="198">
        <f t="shared" si="157"/>
        <v>1.5611952517396643</v>
      </c>
      <c r="J637" s="190">
        <v>0</v>
      </c>
      <c r="K637" s="198">
        <f t="shared" si="158"/>
        <v>0</v>
      </c>
      <c r="L637" s="314">
        <v>278.75</v>
      </c>
      <c r="M637" s="198">
        <f t="shared" si="159"/>
        <v>1.5611952517396643</v>
      </c>
      <c r="N637" s="314">
        <v>11464.99</v>
      </c>
      <c r="O637" s="190">
        <v>0</v>
      </c>
      <c r="P637" s="197">
        <f t="shared" si="160"/>
        <v>0</v>
      </c>
      <c r="Q637" s="314">
        <f t="shared" si="161"/>
        <v>0</v>
      </c>
      <c r="R637" s="190">
        <f t="shared" si="162"/>
        <v>41.129999999999995</v>
      </c>
      <c r="S637" s="192">
        <f t="shared" si="163"/>
        <v>0.56119525173966422</v>
      </c>
      <c r="T637" s="190" t="s">
        <v>467</v>
      </c>
      <c r="U637" s="190" t="s">
        <v>221</v>
      </c>
      <c r="V637" s="190" t="s">
        <v>704</v>
      </c>
      <c r="W637" s="196">
        <v>1</v>
      </c>
      <c r="X637" s="190" t="s">
        <v>469</v>
      </c>
    </row>
    <row r="638" spans="2:34" hidden="1" x14ac:dyDescent="0.25">
      <c r="B638" s="693"/>
      <c r="C638" s="528"/>
      <c r="D638" s="245">
        <v>2</v>
      </c>
      <c r="E638" s="190" t="s">
        <v>691</v>
      </c>
      <c r="F638" s="314">
        <v>3550</v>
      </c>
      <c r="G638" s="190">
        <v>6685</v>
      </c>
      <c r="H638" s="190">
        <v>6685</v>
      </c>
      <c r="I638" s="198">
        <f t="shared" si="157"/>
        <v>1</v>
      </c>
      <c r="J638" s="190">
        <v>200</v>
      </c>
      <c r="K638" s="198">
        <f t="shared" si="158"/>
        <v>2.9917726252804786E-2</v>
      </c>
      <c r="L638" s="314">
        <v>17.75</v>
      </c>
      <c r="M638" s="198">
        <f t="shared" si="159"/>
        <v>1.0299177262528048</v>
      </c>
      <c r="N638" s="314">
        <v>3550</v>
      </c>
      <c r="O638" s="190">
        <v>0</v>
      </c>
      <c r="P638" s="197">
        <f t="shared" si="160"/>
        <v>0</v>
      </c>
      <c r="Q638" s="314">
        <f t="shared" si="161"/>
        <v>0</v>
      </c>
      <c r="R638" s="190">
        <f t="shared" si="162"/>
        <v>200</v>
      </c>
      <c r="S638" s="192">
        <f t="shared" si="163"/>
        <v>2.9917726252804786E-2</v>
      </c>
      <c r="T638" s="190" t="s">
        <v>467</v>
      </c>
      <c r="U638" s="190" t="s">
        <v>221</v>
      </c>
      <c r="V638" s="190" t="s">
        <v>703</v>
      </c>
      <c r="W638" s="196">
        <v>1</v>
      </c>
      <c r="X638" s="190" t="s">
        <v>432</v>
      </c>
    </row>
    <row r="639" spans="2:34" hidden="1" x14ac:dyDescent="0.25">
      <c r="B639" s="693"/>
      <c r="C639" s="528"/>
      <c r="D639" s="245">
        <v>3</v>
      </c>
      <c r="E639" s="190" t="s">
        <v>481</v>
      </c>
      <c r="F639" s="314">
        <v>1583.4900000000002</v>
      </c>
      <c r="G639" s="190">
        <v>270.2</v>
      </c>
      <c r="H639" s="190">
        <v>270.2</v>
      </c>
      <c r="I639" s="198">
        <f t="shared" si="157"/>
        <v>1</v>
      </c>
      <c r="J639" s="190">
        <v>24.98</v>
      </c>
      <c r="K639" s="198">
        <f t="shared" si="158"/>
        <v>9.245003700962251E-2</v>
      </c>
      <c r="L639" s="314">
        <v>111.2</v>
      </c>
      <c r="M639" s="198">
        <f t="shared" si="159"/>
        <v>1.0924500370096226</v>
      </c>
      <c r="N639" s="314">
        <v>2777.78</v>
      </c>
      <c r="O639" s="190">
        <v>10.74</v>
      </c>
      <c r="P639" s="197">
        <f t="shared" si="160"/>
        <v>3.9748334566987419E-2</v>
      </c>
      <c r="Q639" s="314">
        <f t="shared" si="161"/>
        <v>1194.288</v>
      </c>
      <c r="R639" s="190">
        <f t="shared" si="162"/>
        <v>14.240000000000018</v>
      </c>
      <c r="S639" s="192">
        <f t="shared" si="163"/>
        <v>5.2701702442635154E-2</v>
      </c>
      <c r="T639" s="190" t="s">
        <v>477</v>
      </c>
      <c r="U639" s="190" t="s">
        <v>714</v>
      </c>
      <c r="V639" s="190" t="s">
        <v>794</v>
      </c>
      <c r="W639" s="196">
        <v>1</v>
      </c>
      <c r="X639" s="190" t="s">
        <v>429</v>
      </c>
    </row>
    <row r="640" spans="2:34" hidden="1" x14ac:dyDescent="0.25">
      <c r="B640" s="693"/>
      <c r="C640" s="528"/>
      <c r="D640" s="245">
        <v>4</v>
      </c>
      <c r="E640" s="190" t="s">
        <v>690</v>
      </c>
      <c r="F640" s="314">
        <v>1119.5500000000002</v>
      </c>
      <c r="G640" s="190">
        <v>78.08</v>
      </c>
      <c r="H640" s="190">
        <v>78.08</v>
      </c>
      <c r="I640" s="198">
        <f t="shared" si="157"/>
        <v>1</v>
      </c>
      <c r="J640" s="190">
        <v>3.98</v>
      </c>
      <c r="K640" s="198">
        <f t="shared" si="158"/>
        <v>5.0973360655737703E-2</v>
      </c>
      <c r="L640" s="314">
        <v>313.60000000000002</v>
      </c>
      <c r="M640" s="198">
        <f t="shared" si="159"/>
        <v>1.0509733606557377</v>
      </c>
      <c r="N640" s="314">
        <v>1248.1300000000001</v>
      </c>
      <c r="O640" s="190">
        <v>0.41</v>
      </c>
      <c r="P640" s="197">
        <f t="shared" si="160"/>
        <v>5.2510245901639342E-3</v>
      </c>
      <c r="Q640" s="314">
        <f t="shared" si="161"/>
        <v>128.57599999999999</v>
      </c>
      <c r="R640" s="190">
        <f t="shared" si="162"/>
        <v>3.5700000000000038</v>
      </c>
      <c r="S640" s="192">
        <f t="shared" si="163"/>
        <v>4.572233606557382E-2</v>
      </c>
      <c r="T640" s="190" t="s">
        <v>477</v>
      </c>
      <c r="U640" s="190" t="s">
        <v>714</v>
      </c>
      <c r="V640" s="190" t="s">
        <v>468</v>
      </c>
      <c r="W640" s="196">
        <v>1</v>
      </c>
      <c r="X640" s="190" t="s">
        <v>469</v>
      </c>
    </row>
    <row r="641" spans="2:24" hidden="1" x14ac:dyDescent="0.25">
      <c r="B641" s="693"/>
      <c r="C641" s="528"/>
      <c r="D641" s="245">
        <v>5</v>
      </c>
      <c r="E641" s="190" t="s">
        <v>465</v>
      </c>
      <c r="F641" s="314">
        <v>1033.98</v>
      </c>
      <c r="G641" s="190">
        <v>28.1</v>
      </c>
      <c r="H641" s="190">
        <v>28.1</v>
      </c>
      <c r="I641" s="198">
        <f t="shared" si="157"/>
        <v>1</v>
      </c>
      <c r="J641" s="190">
        <v>1.43</v>
      </c>
      <c r="K641" s="198">
        <f t="shared" si="158"/>
        <v>5.0889679715302484E-2</v>
      </c>
      <c r="L641" s="314">
        <v>814.16</v>
      </c>
      <c r="M641" s="198">
        <f t="shared" si="159"/>
        <v>1.0508896797153024</v>
      </c>
      <c r="N641" s="314">
        <v>1164.25</v>
      </c>
      <c r="O641" s="190">
        <v>0.16</v>
      </c>
      <c r="P641" s="197">
        <f t="shared" si="160"/>
        <v>5.6939501779359426E-3</v>
      </c>
      <c r="Q641" s="314">
        <f t="shared" si="161"/>
        <v>130.26560000000001</v>
      </c>
      <c r="R641" s="190">
        <f t="shared" si="162"/>
        <v>1.2699999999999998</v>
      </c>
      <c r="S641" s="192">
        <f t="shared" si="163"/>
        <v>4.5195729537366537E-2</v>
      </c>
      <c r="T641" s="190" t="s">
        <v>477</v>
      </c>
      <c r="U641" s="190" t="s">
        <v>222</v>
      </c>
      <c r="V641" s="190" t="s">
        <v>688</v>
      </c>
      <c r="W641" s="196">
        <v>1</v>
      </c>
      <c r="X641" s="190" t="s">
        <v>414</v>
      </c>
    </row>
    <row r="642" spans="2:24" hidden="1" x14ac:dyDescent="0.25">
      <c r="B642" s="693"/>
      <c r="C642" s="528"/>
      <c r="D642" s="245">
        <v>6</v>
      </c>
      <c r="E642" s="190" t="s">
        <v>700</v>
      </c>
      <c r="F642" s="314">
        <v>922.86000000000013</v>
      </c>
      <c r="G642" s="190">
        <v>49.2</v>
      </c>
      <c r="H642" s="190">
        <v>49.2</v>
      </c>
      <c r="I642" s="198">
        <f t="shared" si="157"/>
        <v>1</v>
      </c>
      <c r="J642" s="190">
        <v>2.5099999999999998</v>
      </c>
      <c r="K642" s="198">
        <f t="shared" si="158"/>
        <v>5.101626016260162E-2</v>
      </c>
      <c r="L642" s="314">
        <v>417.58</v>
      </c>
      <c r="M642" s="198">
        <f t="shared" si="159"/>
        <v>1.0510162601626016</v>
      </c>
      <c r="N642" s="314">
        <v>1048.1300000000001</v>
      </c>
      <c r="O642" s="190">
        <v>0.3</v>
      </c>
      <c r="P642" s="197">
        <f t="shared" si="160"/>
        <v>6.0975609756097554E-3</v>
      </c>
      <c r="Q642" s="314">
        <f t="shared" si="161"/>
        <v>125.27399999999999</v>
      </c>
      <c r="R642" s="190">
        <f t="shared" si="162"/>
        <v>2.2099999999999982</v>
      </c>
      <c r="S642" s="192">
        <f t="shared" si="163"/>
        <v>4.4918699186991831E-2</v>
      </c>
      <c r="T642" s="190" t="s">
        <v>477</v>
      </c>
      <c r="U642" s="190" t="s">
        <v>714</v>
      </c>
      <c r="V642" s="190" t="s">
        <v>645</v>
      </c>
      <c r="W642" s="196">
        <v>1</v>
      </c>
      <c r="X642" s="190" t="s">
        <v>694</v>
      </c>
    </row>
    <row r="643" spans="2:24" hidden="1" x14ac:dyDescent="0.25">
      <c r="B643" s="693"/>
      <c r="C643" s="528"/>
      <c r="D643" s="245">
        <v>7</v>
      </c>
      <c r="E643" s="190" t="s">
        <v>706</v>
      </c>
      <c r="F643" s="314">
        <v>872.95999999999992</v>
      </c>
      <c r="G643" s="190">
        <v>125.09</v>
      </c>
      <c r="H643" s="190">
        <v>125.09</v>
      </c>
      <c r="I643" s="198">
        <f t="shared" si="157"/>
        <v>1</v>
      </c>
      <c r="J643" s="190">
        <v>5.1100000000000003</v>
      </c>
      <c r="K643" s="198">
        <f t="shared" si="158"/>
        <v>4.0850587576944604E-2</v>
      </c>
      <c r="L643" s="314">
        <v>195.73</v>
      </c>
      <c r="M643" s="198">
        <f t="shared" si="159"/>
        <v>1.0408505875769447</v>
      </c>
      <c r="N643" s="314">
        <v>1000.18</v>
      </c>
      <c r="O643" s="190">
        <v>0.65</v>
      </c>
      <c r="P643" s="197">
        <f t="shared" si="160"/>
        <v>5.1962586937405065E-3</v>
      </c>
      <c r="Q643" s="314">
        <f t="shared" si="161"/>
        <v>127.22449999999999</v>
      </c>
      <c r="R643" s="190">
        <f t="shared" si="162"/>
        <v>4.4600000000000133</v>
      </c>
      <c r="S643" s="192">
        <f t="shared" si="163"/>
        <v>3.5654328883204196E-2</v>
      </c>
      <c r="T643" s="190" t="s">
        <v>477</v>
      </c>
      <c r="U643" s="190" t="s">
        <v>714</v>
      </c>
      <c r="V643" s="190" t="s">
        <v>794</v>
      </c>
      <c r="W643" s="196">
        <v>1</v>
      </c>
      <c r="X643" s="190" t="s">
        <v>705</v>
      </c>
    </row>
    <row r="644" spans="2:24" hidden="1" x14ac:dyDescent="0.25">
      <c r="B644" s="693"/>
      <c r="C644" s="528"/>
      <c r="D644" s="245">
        <v>8</v>
      </c>
      <c r="E644" s="190" t="s">
        <v>486</v>
      </c>
      <c r="F644" s="314">
        <v>775.2</v>
      </c>
      <c r="G644" s="190">
        <v>71.8</v>
      </c>
      <c r="H644" s="190">
        <v>71.8</v>
      </c>
      <c r="I644" s="198">
        <f t="shared" si="157"/>
        <v>1</v>
      </c>
      <c r="J644" s="190">
        <v>2.2000000000000002</v>
      </c>
      <c r="K644" s="198">
        <f t="shared" si="158"/>
        <v>3.0640668523676882E-2</v>
      </c>
      <c r="L644" s="314">
        <v>410.16</v>
      </c>
      <c r="M644" s="198">
        <f t="shared" si="159"/>
        <v>1.0306406685236769</v>
      </c>
      <c r="N644" s="314">
        <v>902.35</v>
      </c>
      <c r="O644" s="190">
        <v>0.31</v>
      </c>
      <c r="P644" s="197">
        <f t="shared" si="160"/>
        <v>4.3175487465181061E-3</v>
      </c>
      <c r="Q644" s="314">
        <f t="shared" si="161"/>
        <v>127.14960000000001</v>
      </c>
      <c r="R644" s="190">
        <f t="shared" si="162"/>
        <v>1.8900000000000028</v>
      </c>
      <c r="S644" s="192">
        <f t="shared" si="163"/>
        <v>2.6323119777158815E-2</v>
      </c>
      <c r="T644" s="190" t="s">
        <v>477</v>
      </c>
      <c r="U644" s="190" t="s">
        <v>714</v>
      </c>
      <c r="V644" s="190" t="s">
        <v>645</v>
      </c>
      <c r="W644" s="196">
        <v>1</v>
      </c>
      <c r="X644" s="190" t="s">
        <v>469</v>
      </c>
    </row>
    <row r="645" spans="2:24" hidden="1" x14ac:dyDescent="0.25">
      <c r="B645" s="693"/>
      <c r="C645" s="528"/>
      <c r="D645" s="245">
        <v>9</v>
      </c>
      <c r="E645" s="190" t="s">
        <v>496</v>
      </c>
      <c r="F645" s="314">
        <v>732.13</v>
      </c>
      <c r="G645" s="190">
        <v>66.08</v>
      </c>
      <c r="H645" s="190">
        <v>66.08</v>
      </c>
      <c r="I645" s="198">
        <f t="shared" si="157"/>
        <v>1</v>
      </c>
      <c r="J645" s="190">
        <v>2.7</v>
      </c>
      <c r="K645" s="198">
        <f t="shared" si="158"/>
        <v>4.0859564164648914E-2</v>
      </c>
      <c r="L645" s="314">
        <v>318.32</v>
      </c>
      <c r="M645" s="198">
        <f t="shared" si="159"/>
        <v>1.040859564164649</v>
      </c>
      <c r="N645" s="314">
        <v>859.46</v>
      </c>
      <c r="O645" s="190">
        <v>0.4</v>
      </c>
      <c r="P645" s="197">
        <f t="shared" si="160"/>
        <v>6.0532687651331726E-3</v>
      </c>
      <c r="Q645" s="314">
        <f t="shared" si="161"/>
        <v>127.328</v>
      </c>
      <c r="R645" s="190">
        <f t="shared" si="162"/>
        <v>2.3000000000000029</v>
      </c>
      <c r="S645" s="192">
        <f t="shared" si="163"/>
        <v>3.4806295399515783E-2</v>
      </c>
      <c r="T645" s="190" t="s">
        <v>477</v>
      </c>
      <c r="U645" s="190" t="s">
        <v>222</v>
      </c>
      <c r="V645" s="190" t="s">
        <v>688</v>
      </c>
      <c r="W645" s="196">
        <v>1</v>
      </c>
      <c r="X645" s="190" t="s">
        <v>424</v>
      </c>
    </row>
    <row r="646" spans="2:24" hidden="1" x14ac:dyDescent="0.25">
      <c r="B646" s="693"/>
      <c r="C646" s="528"/>
      <c r="D646" s="245">
        <v>10</v>
      </c>
      <c r="E646" s="190" t="s">
        <v>466</v>
      </c>
      <c r="F646" s="314">
        <v>673.57999999999993</v>
      </c>
      <c r="G646" s="190">
        <v>77.27</v>
      </c>
      <c r="H646" s="190">
        <v>77.27</v>
      </c>
      <c r="I646" s="198">
        <f t="shared" si="157"/>
        <v>1</v>
      </c>
      <c r="J646" s="190">
        <v>3.94</v>
      </c>
      <c r="K646" s="198">
        <f t="shared" si="158"/>
        <v>5.0990034942409737E-2</v>
      </c>
      <c r="L646" s="314">
        <v>203.5</v>
      </c>
      <c r="M646" s="198">
        <f t="shared" si="159"/>
        <v>1.0509900349424097</v>
      </c>
      <c r="N646" s="314">
        <v>801.79</v>
      </c>
      <c r="O646" s="190">
        <v>0.63</v>
      </c>
      <c r="P646" s="197">
        <f t="shared" si="160"/>
        <v>8.1532289374919124E-3</v>
      </c>
      <c r="Q646" s="314">
        <f t="shared" si="161"/>
        <v>128.20500000000001</v>
      </c>
      <c r="R646" s="190">
        <f t="shared" si="162"/>
        <v>3.3099999999999978</v>
      </c>
      <c r="S646" s="192">
        <f t="shared" si="163"/>
        <v>4.2836806004917793E-2</v>
      </c>
      <c r="T646" s="190" t="s">
        <v>477</v>
      </c>
      <c r="U646" s="190" t="s">
        <v>714</v>
      </c>
      <c r="V646" s="190" t="s">
        <v>468</v>
      </c>
      <c r="W646" s="196">
        <v>1</v>
      </c>
      <c r="X646" s="190" t="s">
        <v>469</v>
      </c>
    </row>
    <row r="647" spans="2:24" hidden="1" x14ac:dyDescent="0.25">
      <c r="B647" s="692">
        <v>45934</v>
      </c>
      <c r="C647" s="528" t="str">
        <f t="shared" ref="C647" si="169">RIGHT(TEXT(B647,"aaa"),1)</f>
        <v>六</v>
      </c>
      <c r="D647" s="245">
        <v>1</v>
      </c>
      <c r="E647" s="190" t="s">
        <v>701</v>
      </c>
      <c r="F647" s="314">
        <v>10068.450000000001</v>
      </c>
      <c r="G647" s="190">
        <v>69.650000000000006</v>
      </c>
      <c r="H647" s="190">
        <v>99.77</v>
      </c>
      <c r="I647" s="198">
        <f t="shared" si="157"/>
        <v>1.432447954055994</v>
      </c>
      <c r="J647" s="190">
        <v>6</v>
      </c>
      <c r="K647" s="198">
        <f t="shared" si="158"/>
        <v>8.6145010768126334E-2</v>
      </c>
      <c r="L647" s="314">
        <v>278.75</v>
      </c>
      <c r="M647" s="198">
        <f t="shared" si="159"/>
        <v>1.5185929648241203</v>
      </c>
      <c r="N647" s="314">
        <v>10068.450000000001</v>
      </c>
      <c r="O647" s="190">
        <v>0</v>
      </c>
      <c r="P647" s="197">
        <f t="shared" si="160"/>
        <v>0</v>
      </c>
      <c r="Q647" s="314">
        <f t="shared" si="161"/>
        <v>0</v>
      </c>
      <c r="R647" s="190">
        <f t="shared" si="162"/>
        <v>36.11999999999999</v>
      </c>
      <c r="S647" s="192">
        <f t="shared" si="163"/>
        <v>0.51859296482412043</v>
      </c>
      <c r="T647" s="190" t="s">
        <v>467</v>
      </c>
      <c r="U647" s="190" t="s">
        <v>221</v>
      </c>
      <c r="V647" s="190" t="s">
        <v>704</v>
      </c>
      <c r="W647" s="196">
        <v>1</v>
      </c>
      <c r="X647" s="190" t="s">
        <v>469</v>
      </c>
    </row>
    <row r="648" spans="2:24" hidden="1" x14ac:dyDescent="0.25">
      <c r="B648" s="693"/>
      <c r="C648" s="528"/>
      <c r="D648" s="245">
        <v>2</v>
      </c>
      <c r="E648" s="190" t="s">
        <v>691</v>
      </c>
      <c r="F648" s="314">
        <v>3550</v>
      </c>
      <c r="G648" s="190">
        <v>6349</v>
      </c>
      <c r="H648" s="190">
        <v>6349</v>
      </c>
      <c r="I648" s="198">
        <f t="shared" si="157"/>
        <v>1</v>
      </c>
      <c r="J648" s="190">
        <v>200</v>
      </c>
      <c r="K648" s="198">
        <f t="shared" si="158"/>
        <v>3.1501023783272956E-2</v>
      </c>
      <c r="L648" s="314">
        <v>17.75</v>
      </c>
      <c r="M648" s="198">
        <f t="shared" si="159"/>
        <v>1.0315010237832729</v>
      </c>
      <c r="N648" s="314">
        <v>3550</v>
      </c>
      <c r="O648" s="190">
        <v>0</v>
      </c>
      <c r="P648" s="197">
        <f t="shared" si="160"/>
        <v>0</v>
      </c>
      <c r="Q648" s="314">
        <f t="shared" si="161"/>
        <v>0</v>
      </c>
      <c r="R648" s="190">
        <f t="shared" si="162"/>
        <v>200</v>
      </c>
      <c r="S648" s="192">
        <f t="shared" si="163"/>
        <v>3.1501023783272956E-2</v>
      </c>
      <c r="T648" s="190" t="s">
        <v>467</v>
      </c>
      <c r="U648" s="190" t="s">
        <v>221</v>
      </c>
      <c r="V648" s="190" t="s">
        <v>703</v>
      </c>
      <c r="W648" s="196">
        <v>1</v>
      </c>
      <c r="X648" s="190" t="s">
        <v>432</v>
      </c>
    </row>
    <row r="649" spans="2:24" hidden="1" x14ac:dyDescent="0.25">
      <c r="B649" s="693"/>
      <c r="C649" s="528"/>
      <c r="D649" s="245">
        <v>3</v>
      </c>
      <c r="E649" s="190" t="s">
        <v>465</v>
      </c>
      <c r="F649" s="314">
        <v>1416.6399999999999</v>
      </c>
      <c r="G649" s="190">
        <v>30.38</v>
      </c>
      <c r="H649" s="190">
        <v>30.38</v>
      </c>
      <c r="I649" s="198">
        <f t="shared" si="157"/>
        <v>1</v>
      </c>
      <c r="J649" s="190">
        <v>1.95</v>
      </c>
      <c r="K649" s="198">
        <f t="shared" si="158"/>
        <v>6.4186965108624094E-2</v>
      </c>
      <c r="L649" s="314">
        <v>814.16</v>
      </c>
      <c r="M649" s="198">
        <f t="shared" si="159"/>
        <v>1.064186965108624</v>
      </c>
      <c r="N649" s="314">
        <v>1587.61</v>
      </c>
      <c r="O649" s="190">
        <v>0.21</v>
      </c>
      <c r="P649" s="197">
        <f t="shared" si="160"/>
        <v>6.9124423963133636E-3</v>
      </c>
      <c r="Q649" s="314">
        <f t="shared" si="161"/>
        <v>170.97359999999998</v>
      </c>
      <c r="R649" s="190">
        <f t="shared" si="162"/>
        <v>1.7399999999999993</v>
      </c>
      <c r="S649" s="192">
        <f t="shared" si="163"/>
        <v>5.7274522712310712E-2</v>
      </c>
      <c r="T649" s="190" t="s">
        <v>477</v>
      </c>
      <c r="U649" s="190" t="s">
        <v>222</v>
      </c>
      <c r="V649" s="190" t="s">
        <v>688</v>
      </c>
      <c r="W649" s="196">
        <v>1</v>
      </c>
      <c r="X649" s="190" t="s">
        <v>414</v>
      </c>
    </row>
    <row r="650" spans="2:24" hidden="1" x14ac:dyDescent="0.25">
      <c r="B650" s="693"/>
      <c r="C650" s="528"/>
      <c r="D650" s="245">
        <v>4</v>
      </c>
      <c r="E650" s="190" t="s">
        <v>690</v>
      </c>
      <c r="F650" s="314">
        <v>1332.8</v>
      </c>
      <c r="G650" s="190">
        <v>74.95</v>
      </c>
      <c r="H650" s="190">
        <v>74.95</v>
      </c>
      <c r="I650" s="198">
        <f t="shared" si="157"/>
        <v>1</v>
      </c>
      <c r="J650" s="190">
        <v>4.8</v>
      </c>
      <c r="K650" s="198">
        <f t="shared" si="158"/>
        <v>6.4042695130086716E-2</v>
      </c>
      <c r="L650" s="314">
        <v>313.60000000000002</v>
      </c>
      <c r="M650" s="198">
        <f t="shared" si="159"/>
        <v>1.0640426951300868</v>
      </c>
      <c r="N650" s="314">
        <v>1505.28</v>
      </c>
      <c r="O650" s="190">
        <v>0.55000000000000004</v>
      </c>
      <c r="P650" s="197">
        <f t="shared" si="160"/>
        <v>7.3382254836557711E-3</v>
      </c>
      <c r="Q650" s="314">
        <f t="shared" si="161"/>
        <v>172.48000000000002</v>
      </c>
      <c r="R650" s="190">
        <f t="shared" si="162"/>
        <v>4.2499999999999973</v>
      </c>
      <c r="S650" s="192">
        <f t="shared" si="163"/>
        <v>5.6704469646430916E-2</v>
      </c>
      <c r="T650" s="190" t="s">
        <v>477</v>
      </c>
      <c r="U650" s="190" t="s">
        <v>714</v>
      </c>
      <c r="V650" s="190" t="s">
        <v>468</v>
      </c>
      <c r="W650" s="196">
        <v>1</v>
      </c>
      <c r="X650" s="190" t="s">
        <v>469</v>
      </c>
    </row>
    <row r="651" spans="2:24" hidden="1" x14ac:dyDescent="0.25">
      <c r="B651" s="693"/>
      <c r="C651" s="528"/>
      <c r="D651" s="245">
        <v>5</v>
      </c>
      <c r="E651" s="190" t="s">
        <v>700</v>
      </c>
      <c r="F651" s="314">
        <v>1210.98</v>
      </c>
      <c r="G651" s="190">
        <v>51.72</v>
      </c>
      <c r="H651" s="190">
        <v>51.72</v>
      </c>
      <c r="I651" s="198">
        <f t="shared" si="157"/>
        <v>1</v>
      </c>
      <c r="J651" s="190">
        <v>3.31</v>
      </c>
      <c r="K651" s="198">
        <f t="shared" si="158"/>
        <v>6.3998453209590106E-2</v>
      </c>
      <c r="L651" s="314">
        <v>417.58</v>
      </c>
      <c r="M651" s="198">
        <f t="shared" si="159"/>
        <v>1.0639984532095901</v>
      </c>
      <c r="N651" s="314">
        <v>1382.19</v>
      </c>
      <c r="O651" s="190">
        <v>0.41</v>
      </c>
      <c r="P651" s="197">
        <f t="shared" si="160"/>
        <v>7.9273008507347257E-3</v>
      </c>
      <c r="Q651" s="314">
        <f t="shared" si="161"/>
        <v>171.20779999999999</v>
      </c>
      <c r="R651" s="190">
        <f t="shared" si="162"/>
        <v>2.9000000000000021</v>
      </c>
      <c r="S651" s="192">
        <f t="shared" si="163"/>
        <v>5.6071152358855417E-2</v>
      </c>
      <c r="T651" s="190" t="s">
        <v>477</v>
      </c>
      <c r="U651" s="190" t="s">
        <v>714</v>
      </c>
      <c r="V651" s="190" t="s">
        <v>645</v>
      </c>
      <c r="W651" s="196">
        <v>1</v>
      </c>
      <c r="X651" s="190" t="s">
        <v>694</v>
      </c>
    </row>
    <row r="652" spans="2:24" hidden="1" x14ac:dyDescent="0.25">
      <c r="B652" s="693"/>
      <c r="C652" s="528"/>
      <c r="D652" s="245">
        <v>6</v>
      </c>
      <c r="E652" s="190" t="s">
        <v>496</v>
      </c>
      <c r="F652" s="314">
        <v>993.15</v>
      </c>
      <c r="G652" s="190">
        <v>71.78</v>
      </c>
      <c r="H652" s="190">
        <v>71.78</v>
      </c>
      <c r="I652" s="198">
        <f t="shared" si="157"/>
        <v>1</v>
      </c>
      <c r="J652" s="190">
        <v>3.67</v>
      </c>
      <c r="K652" s="198">
        <f t="shared" si="158"/>
        <v>5.1128448035664527E-2</v>
      </c>
      <c r="L652" s="314">
        <v>318.32</v>
      </c>
      <c r="M652" s="198">
        <f t="shared" si="159"/>
        <v>1.0511284480356646</v>
      </c>
      <c r="N652" s="314">
        <v>1168.23</v>
      </c>
      <c r="O652" s="190">
        <v>0.55000000000000004</v>
      </c>
      <c r="P652" s="197">
        <f t="shared" si="160"/>
        <v>7.6623014767344668E-3</v>
      </c>
      <c r="Q652" s="314">
        <f t="shared" si="161"/>
        <v>175.07600000000002</v>
      </c>
      <c r="R652" s="190">
        <f t="shared" si="162"/>
        <v>3.1200000000000019</v>
      </c>
      <c r="S652" s="192">
        <f t="shared" si="163"/>
        <v>4.3466146558930087E-2</v>
      </c>
      <c r="T652" s="190" t="s">
        <v>477</v>
      </c>
      <c r="U652" s="190" t="s">
        <v>222</v>
      </c>
      <c r="V652" s="190" t="s">
        <v>688</v>
      </c>
      <c r="W652" s="196">
        <v>1</v>
      </c>
      <c r="X652" s="190" t="s">
        <v>424</v>
      </c>
    </row>
    <row r="653" spans="2:24" hidden="1" x14ac:dyDescent="0.25">
      <c r="B653" s="693"/>
      <c r="C653" s="528"/>
      <c r="D653" s="245">
        <v>7</v>
      </c>
      <c r="E653" s="190" t="s">
        <v>486</v>
      </c>
      <c r="F653" s="314">
        <v>922.86</v>
      </c>
      <c r="G653" s="190">
        <v>69.900000000000006</v>
      </c>
      <c r="H653" s="190">
        <v>69.900000000000006</v>
      </c>
      <c r="I653" s="198">
        <f t="shared" si="157"/>
        <v>1</v>
      </c>
      <c r="J653" s="190">
        <v>2.68</v>
      </c>
      <c r="K653" s="198">
        <f t="shared" si="158"/>
        <v>3.8340486409155938E-2</v>
      </c>
      <c r="L653" s="314">
        <v>410.16</v>
      </c>
      <c r="M653" s="198">
        <f t="shared" si="159"/>
        <v>1.0383404864091561</v>
      </c>
      <c r="N653" s="314">
        <v>1099.23</v>
      </c>
      <c r="O653" s="190">
        <v>0.43</v>
      </c>
      <c r="P653" s="197">
        <f t="shared" si="160"/>
        <v>6.1516452074391985E-3</v>
      </c>
      <c r="Q653" s="314">
        <f t="shared" si="161"/>
        <v>176.36880000000002</v>
      </c>
      <c r="R653" s="190">
        <f t="shared" si="162"/>
        <v>2.2500000000000067</v>
      </c>
      <c r="S653" s="192">
        <f t="shared" si="163"/>
        <v>3.2188841201716833E-2</v>
      </c>
      <c r="T653" s="190" t="s">
        <v>477</v>
      </c>
      <c r="U653" s="190" t="s">
        <v>714</v>
      </c>
      <c r="V653" s="190" t="s">
        <v>645</v>
      </c>
      <c r="W653" s="196">
        <v>1</v>
      </c>
      <c r="X653" s="190" t="s">
        <v>469</v>
      </c>
    </row>
    <row r="654" spans="2:24" hidden="1" x14ac:dyDescent="0.25">
      <c r="B654" s="693"/>
      <c r="C654" s="528"/>
      <c r="D654" s="245">
        <v>8</v>
      </c>
      <c r="E654" s="190" t="s">
        <v>526</v>
      </c>
      <c r="F654" s="314">
        <v>884.82999999999993</v>
      </c>
      <c r="G654" s="190">
        <v>61.7</v>
      </c>
      <c r="H654" s="190">
        <v>61.7</v>
      </c>
      <c r="I654" s="198">
        <f t="shared" si="157"/>
        <v>1</v>
      </c>
      <c r="J654" s="190">
        <v>3.16</v>
      </c>
      <c r="K654" s="198">
        <f t="shared" si="158"/>
        <v>5.121555915721232E-2</v>
      </c>
      <c r="L654" s="314">
        <v>333.9</v>
      </c>
      <c r="M654" s="198">
        <f t="shared" si="159"/>
        <v>1.0512155591572123</v>
      </c>
      <c r="N654" s="314">
        <v>1055.1199999999999</v>
      </c>
      <c r="O654" s="190">
        <v>0.51</v>
      </c>
      <c r="P654" s="197">
        <f t="shared" si="160"/>
        <v>8.2658022690437604E-3</v>
      </c>
      <c r="Q654" s="314">
        <f t="shared" si="161"/>
        <v>170.28899999999999</v>
      </c>
      <c r="R654" s="190">
        <f t="shared" si="162"/>
        <v>2.6499999999999968</v>
      </c>
      <c r="S654" s="192">
        <f t="shared" si="163"/>
        <v>4.2949756888168503E-2</v>
      </c>
      <c r="T654" s="190" t="s">
        <v>477</v>
      </c>
      <c r="U654" s="190" t="s">
        <v>222</v>
      </c>
      <c r="V654" s="190" t="s">
        <v>688</v>
      </c>
      <c r="W654" s="196">
        <v>1</v>
      </c>
      <c r="X654" s="190" t="s">
        <v>415</v>
      </c>
    </row>
    <row r="655" spans="2:24" hidden="1" x14ac:dyDescent="0.25">
      <c r="B655" s="693"/>
      <c r="C655" s="528"/>
      <c r="D655" s="245">
        <v>9</v>
      </c>
      <c r="E655" s="190" t="s">
        <v>548</v>
      </c>
      <c r="F655" s="314">
        <v>846.63</v>
      </c>
      <c r="G655" s="190">
        <v>21.34</v>
      </c>
      <c r="H655" s="190">
        <v>21.34</v>
      </c>
      <c r="I655" s="198">
        <f t="shared" si="157"/>
        <v>1</v>
      </c>
      <c r="J655" s="190">
        <v>1.1000000000000001</v>
      </c>
      <c r="K655" s="198">
        <f t="shared" si="158"/>
        <v>5.1546391752577324E-2</v>
      </c>
      <c r="L655" s="314">
        <v>930.36</v>
      </c>
      <c r="M655" s="198">
        <f t="shared" si="159"/>
        <v>1.0515463917525774</v>
      </c>
      <c r="N655" s="314">
        <v>1023.4</v>
      </c>
      <c r="O655" s="190">
        <v>0.19</v>
      </c>
      <c r="P655" s="197">
        <f t="shared" si="160"/>
        <v>8.9034676663542651E-3</v>
      </c>
      <c r="Q655" s="314">
        <f t="shared" si="161"/>
        <v>176.76840000000001</v>
      </c>
      <c r="R655" s="190">
        <f t="shared" si="162"/>
        <v>0.91000000000000147</v>
      </c>
      <c r="S655" s="192">
        <f t="shared" si="163"/>
        <v>4.2642924086223125E-2</v>
      </c>
      <c r="T655" s="190" t="s">
        <v>477</v>
      </c>
      <c r="U655" s="190" t="s">
        <v>714</v>
      </c>
      <c r="V655" s="190" t="s">
        <v>794</v>
      </c>
      <c r="W655" s="196">
        <v>1</v>
      </c>
      <c r="X655" s="190" t="s">
        <v>424</v>
      </c>
    </row>
    <row r="656" spans="2:24" hidden="1" x14ac:dyDescent="0.25">
      <c r="B656" s="693"/>
      <c r="C656" s="528"/>
      <c r="D656" s="245">
        <v>10</v>
      </c>
      <c r="E656" s="190" t="s">
        <v>516</v>
      </c>
      <c r="F656" s="314">
        <v>676.42000000000007</v>
      </c>
      <c r="G656" s="190">
        <v>78.62</v>
      </c>
      <c r="H656" s="190">
        <v>78.62</v>
      </c>
      <c r="I656" s="198">
        <f t="shared" si="157"/>
        <v>1</v>
      </c>
      <c r="J656" s="190">
        <v>2.54</v>
      </c>
      <c r="K656" s="198">
        <f t="shared" si="158"/>
        <v>3.2307300941236322E-2</v>
      </c>
      <c r="L656" s="314">
        <v>331.58</v>
      </c>
      <c r="M656" s="198">
        <f t="shared" si="159"/>
        <v>1.0323073009412365</v>
      </c>
      <c r="N656" s="314">
        <v>842.21</v>
      </c>
      <c r="O656" s="190">
        <v>0.5</v>
      </c>
      <c r="P656" s="197">
        <f t="shared" si="160"/>
        <v>6.3597049096921895E-3</v>
      </c>
      <c r="Q656" s="314">
        <f t="shared" si="161"/>
        <v>165.79</v>
      </c>
      <c r="R656" s="190">
        <f t="shared" si="162"/>
        <v>2.0400000000000063</v>
      </c>
      <c r="S656" s="192">
        <f t="shared" si="163"/>
        <v>2.5947596031544215E-2</v>
      </c>
      <c r="T656" s="190" t="s">
        <v>477</v>
      </c>
      <c r="U656" s="190" t="s">
        <v>222</v>
      </c>
      <c r="V656" s="190" t="s">
        <v>688</v>
      </c>
      <c r="W656" s="196">
        <v>1</v>
      </c>
      <c r="X656" s="190" t="s">
        <v>421</v>
      </c>
    </row>
    <row r="657" spans="2:24" hidden="1" x14ac:dyDescent="0.25">
      <c r="B657" s="692">
        <v>45935</v>
      </c>
      <c r="C657" s="528" t="str">
        <f t="shared" ref="C657" si="170">RIGHT(TEXT(B657,"aaa"),1)</f>
        <v>日</v>
      </c>
      <c r="D657" s="245">
        <v>1</v>
      </c>
      <c r="E657" s="190" t="s">
        <v>701</v>
      </c>
      <c r="F657" s="314">
        <v>11322.83</v>
      </c>
      <c r="G657" s="190">
        <v>85.96</v>
      </c>
      <c r="H657" s="190">
        <v>127.34</v>
      </c>
      <c r="I657" s="198">
        <f t="shared" si="157"/>
        <v>1.4813866914844116</v>
      </c>
      <c r="J657" s="190">
        <v>0</v>
      </c>
      <c r="K657" s="198">
        <f t="shared" si="158"/>
        <v>0</v>
      </c>
      <c r="L657" s="314">
        <v>278.75</v>
      </c>
      <c r="M657" s="198">
        <f t="shared" si="159"/>
        <v>1.4813866914844116</v>
      </c>
      <c r="N657" s="314">
        <v>11534.68</v>
      </c>
      <c r="O657" s="190">
        <v>0.76</v>
      </c>
      <c r="P657" s="197">
        <f t="shared" si="160"/>
        <v>8.8413215449046068E-3</v>
      </c>
      <c r="Q657" s="314">
        <f t="shared" si="161"/>
        <v>211.85</v>
      </c>
      <c r="R657" s="190">
        <f t="shared" si="162"/>
        <v>40.620000000000012</v>
      </c>
      <c r="S657" s="192">
        <f t="shared" si="163"/>
        <v>0.47254536993950691</v>
      </c>
      <c r="T657" s="190" t="s">
        <v>467</v>
      </c>
      <c r="U657" s="190" t="s">
        <v>221</v>
      </c>
      <c r="V657" s="190" t="s">
        <v>704</v>
      </c>
      <c r="W657" s="196">
        <v>1</v>
      </c>
      <c r="X657" s="190" t="s">
        <v>469</v>
      </c>
    </row>
    <row r="658" spans="2:24" hidden="1" x14ac:dyDescent="0.25">
      <c r="B658" s="693"/>
      <c r="C658" s="528"/>
      <c r="D658" s="245">
        <v>2</v>
      </c>
      <c r="E658" s="190" t="s">
        <v>691</v>
      </c>
      <c r="F658" s="314">
        <v>3349.25</v>
      </c>
      <c r="G658" s="190">
        <v>7351</v>
      </c>
      <c r="H658" s="190">
        <v>7351</v>
      </c>
      <c r="I658" s="198">
        <f t="shared" si="157"/>
        <v>1</v>
      </c>
      <c r="J658" s="190">
        <v>200</v>
      </c>
      <c r="K658" s="198">
        <f t="shared" si="158"/>
        <v>2.7207182696231805E-2</v>
      </c>
      <c r="L658" s="314">
        <v>17.75</v>
      </c>
      <c r="M658" s="198">
        <f t="shared" si="159"/>
        <v>1.0272071826962319</v>
      </c>
      <c r="N658" s="314">
        <v>3550</v>
      </c>
      <c r="O658" s="190">
        <v>11.31</v>
      </c>
      <c r="P658" s="197">
        <f t="shared" si="160"/>
        <v>1.5385661814719086E-3</v>
      </c>
      <c r="Q658" s="314">
        <f t="shared" si="161"/>
        <v>200.7525</v>
      </c>
      <c r="R658" s="190">
        <f t="shared" si="162"/>
        <v>188.69</v>
      </c>
      <c r="S658" s="192">
        <f t="shared" si="163"/>
        <v>2.5668616514759896E-2</v>
      </c>
      <c r="T658" s="190" t="s">
        <v>467</v>
      </c>
      <c r="U658" s="190" t="s">
        <v>221</v>
      </c>
      <c r="V658" s="190" t="s">
        <v>703</v>
      </c>
      <c r="W658" s="196">
        <v>1</v>
      </c>
      <c r="X658" s="190" t="s">
        <v>432</v>
      </c>
    </row>
    <row r="659" spans="2:24" hidden="1" x14ac:dyDescent="0.25">
      <c r="B659" s="693"/>
      <c r="C659" s="528"/>
      <c r="D659" s="245">
        <v>3</v>
      </c>
      <c r="E659" s="190" t="s">
        <v>690</v>
      </c>
      <c r="F659" s="314">
        <v>1652.67</v>
      </c>
      <c r="G659" s="190">
        <v>85.59</v>
      </c>
      <c r="H659" s="190">
        <v>85.59</v>
      </c>
      <c r="I659" s="198">
        <f t="shared" si="157"/>
        <v>1</v>
      </c>
      <c r="J659" s="190">
        <v>6.25</v>
      </c>
      <c r="K659" s="198">
        <f t="shared" si="158"/>
        <v>7.3022549363243372E-2</v>
      </c>
      <c r="L659" s="314">
        <v>313.60000000000002</v>
      </c>
      <c r="M659" s="198">
        <f t="shared" si="159"/>
        <v>1.0730225493632433</v>
      </c>
      <c r="N659" s="314">
        <v>1960</v>
      </c>
      <c r="O659" s="190">
        <v>0.98</v>
      </c>
      <c r="P659" s="197">
        <f t="shared" si="160"/>
        <v>1.1449935740156559E-2</v>
      </c>
      <c r="Q659" s="314">
        <f t="shared" si="161"/>
        <v>307.32800000000003</v>
      </c>
      <c r="R659" s="190">
        <f t="shared" si="162"/>
        <v>5.27</v>
      </c>
      <c r="S659" s="192">
        <f t="shared" si="163"/>
        <v>6.1572613623086803E-2</v>
      </c>
      <c r="T659" s="190" t="s">
        <v>477</v>
      </c>
      <c r="U659" s="190" t="s">
        <v>714</v>
      </c>
      <c r="V659" s="190" t="s">
        <v>468</v>
      </c>
      <c r="W659" s="196">
        <v>1</v>
      </c>
      <c r="X659" s="190" t="s">
        <v>469</v>
      </c>
    </row>
    <row r="660" spans="2:24" hidden="1" x14ac:dyDescent="0.25">
      <c r="B660" s="693"/>
      <c r="C660" s="528"/>
      <c r="D660" s="245">
        <v>4</v>
      </c>
      <c r="E660" s="190" t="s">
        <v>465</v>
      </c>
      <c r="F660" s="314">
        <v>1506.2</v>
      </c>
      <c r="G660" s="190">
        <v>33.86</v>
      </c>
      <c r="H660" s="190">
        <v>33.86</v>
      </c>
      <c r="I660" s="198">
        <f t="shared" si="157"/>
        <v>1</v>
      </c>
      <c r="J660" s="190">
        <v>2.1</v>
      </c>
      <c r="K660" s="198">
        <f t="shared" si="158"/>
        <v>6.2020082693443598E-2</v>
      </c>
      <c r="L660" s="314">
        <v>814.16</v>
      </c>
      <c r="M660" s="198">
        <f t="shared" si="159"/>
        <v>1.0620200826934436</v>
      </c>
      <c r="N660" s="314">
        <v>1709.74</v>
      </c>
      <c r="O660" s="190">
        <v>0.25</v>
      </c>
      <c r="P660" s="197">
        <f t="shared" si="160"/>
        <v>7.3833431777909041E-3</v>
      </c>
      <c r="Q660" s="314">
        <f t="shared" si="161"/>
        <v>203.54</v>
      </c>
      <c r="R660" s="190">
        <f t="shared" si="162"/>
        <v>1.8500000000000014</v>
      </c>
      <c r="S660" s="192">
        <f t="shared" si="163"/>
        <v>5.4636739515652732E-2</v>
      </c>
      <c r="T660" s="190" t="s">
        <v>477</v>
      </c>
      <c r="U660" s="190" t="s">
        <v>222</v>
      </c>
      <c r="V660" s="190" t="s">
        <v>688</v>
      </c>
      <c r="W660" s="196">
        <v>1</v>
      </c>
      <c r="X660" s="190" t="s">
        <v>414</v>
      </c>
    </row>
    <row r="661" spans="2:24" hidden="1" x14ac:dyDescent="0.25">
      <c r="B661" s="693"/>
      <c r="C661" s="528"/>
      <c r="D661" s="245">
        <v>5</v>
      </c>
      <c r="E661" s="190" t="s">
        <v>700</v>
      </c>
      <c r="F661" s="314">
        <v>1478.23</v>
      </c>
      <c r="G661" s="190">
        <v>55.12</v>
      </c>
      <c r="H661" s="190">
        <v>55.12</v>
      </c>
      <c r="I661" s="198">
        <f t="shared" si="157"/>
        <v>1</v>
      </c>
      <c r="J661" s="190">
        <v>4.0199999999999996</v>
      </c>
      <c r="K661" s="198">
        <f t="shared" si="158"/>
        <v>7.2931785195936141E-2</v>
      </c>
      <c r="L661" s="314">
        <v>417.58</v>
      </c>
      <c r="M661" s="198">
        <f t="shared" si="159"/>
        <v>1.0729317851959361</v>
      </c>
      <c r="N661" s="314">
        <v>1678.67</v>
      </c>
      <c r="O661" s="190">
        <v>0.48</v>
      </c>
      <c r="P661" s="197">
        <f t="shared" si="160"/>
        <v>8.708272859216255E-3</v>
      </c>
      <c r="Q661" s="314">
        <f t="shared" si="161"/>
        <v>200.43839999999997</v>
      </c>
      <c r="R661" s="190">
        <f t="shared" si="162"/>
        <v>3.5400000000000031</v>
      </c>
      <c r="S661" s="192">
        <f t="shared" si="163"/>
        <v>6.422351233671994E-2</v>
      </c>
      <c r="T661" s="190" t="s">
        <v>477</v>
      </c>
      <c r="U661" s="190" t="s">
        <v>714</v>
      </c>
      <c r="V661" s="190" t="s">
        <v>645</v>
      </c>
      <c r="W661" s="196">
        <v>1</v>
      </c>
      <c r="X661" s="190" t="s">
        <v>694</v>
      </c>
    </row>
    <row r="662" spans="2:24" hidden="1" x14ac:dyDescent="0.25">
      <c r="B662" s="693"/>
      <c r="C662" s="528"/>
      <c r="D662" s="245">
        <v>6</v>
      </c>
      <c r="E662" s="190" t="s">
        <v>526</v>
      </c>
      <c r="F662" s="314">
        <v>1175.3300000000002</v>
      </c>
      <c r="G662" s="190">
        <v>70.64</v>
      </c>
      <c r="H662" s="190">
        <v>70.64</v>
      </c>
      <c r="I662" s="198">
        <f t="shared" si="157"/>
        <v>1</v>
      </c>
      <c r="J662" s="190">
        <v>4.12</v>
      </c>
      <c r="K662" s="198">
        <f t="shared" si="158"/>
        <v>5.8323895809739526E-2</v>
      </c>
      <c r="L662" s="314">
        <v>333.9</v>
      </c>
      <c r="M662" s="198">
        <f t="shared" si="159"/>
        <v>1.0583238958097396</v>
      </c>
      <c r="N662" s="314">
        <v>1375.67</v>
      </c>
      <c r="O662" s="190">
        <v>0.6</v>
      </c>
      <c r="P662" s="197">
        <f t="shared" si="160"/>
        <v>8.4937712344280852E-3</v>
      </c>
      <c r="Q662" s="314">
        <f t="shared" si="161"/>
        <v>200.33999999999997</v>
      </c>
      <c r="R662" s="190">
        <f t="shared" si="162"/>
        <v>3.5200000000000045</v>
      </c>
      <c r="S662" s="192">
        <f t="shared" si="163"/>
        <v>4.9830124575311503E-2</v>
      </c>
      <c r="T662" s="190" t="s">
        <v>477</v>
      </c>
      <c r="U662" s="190" t="s">
        <v>222</v>
      </c>
      <c r="V662" s="190" t="s">
        <v>688</v>
      </c>
      <c r="W662" s="196">
        <v>1</v>
      </c>
      <c r="X662" s="190" t="s">
        <v>415</v>
      </c>
    </row>
    <row r="663" spans="2:24" hidden="1" x14ac:dyDescent="0.25">
      <c r="B663" s="693"/>
      <c r="C663" s="528"/>
      <c r="D663" s="245">
        <v>7</v>
      </c>
      <c r="E663" s="190" t="s">
        <v>486</v>
      </c>
      <c r="F663" s="314">
        <v>1136.1399999999999</v>
      </c>
      <c r="G663" s="190">
        <v>74.42</v>
      </c>
      <c r="H663" s="190">
        <v>74.42</v>
      </c>
      <c r="I663" s="198">
        <f t="shared" si="157"/>
        <v>1</v>
      </c>
      <c r="J663" s="190">
        <v>3.26</v>
      </c>
      <c r="K663" s="198">
        <f t="shared" si="158"/>
        <v>4.3805428648212845E-2</v>
      </c>
      <c r="L663" s="314">
        <v>410.16</v>
      </c>
      <c r="M663" s="198">
        <f t="shared" si="159"/>
        <v>1.043805428648213</v>
      </c>
      <c r="N663" s="314">
        <v>1337.12</v>
      </c>
      <c r="O663" s="190">
        <v>0.49</v>
      </c>
      <c r="P663" s="197">
        <f t="shared" si="160"/>
        <v>6.584251545283526E-3</v>
      </c>
      <c r="Q663" s="314">
        <f t="shared" si="161"/>
        <v>200.97840000000002</v>
      </c>
      <c r="R663" s="190">
        <f t="shared" si="162"/>
        <v>2.7700000000000049</v>
      </c>
      <c r="S663" s="192">
        <f t="shared" si="163"/>
        <v>3.7221177102929388E-2</v>
      </c>
      <c r="T663" s="190" t="s">
        <v>477</v>
      </c>
      <c r="U663" s="190" t="s">
        <v>714</v>
      </c>
      <c r="V663" s="190" t="s">
        <v>645</v>
      </c>
      <c r="W663" s="196">
        <v>1</v>
      </c>
      <c r="X663" s="190" t="s">
        <v>469</v>
      </c>
    </row>
    <row r="664" spans="2:24" hidden="1" x14ac:dyDescent="0.25">
      <c r="B664" s="693"/>
      <c r="C664" s="528"/>
      <c r="D664" s="245">
        <v>8</v>
      </c>
      <c r="E664" s="190" t="s">
        <v>481</v>
      </c>
      <c r="F664" s="314">
        <v>917.4</v>
      </c>
      <c r="G664" s="190">
        <v>268.3</v>
      </c>
      <c r="H664" s="190">
        <v>268.3</v>
      </c>
      <c r="I664" s="198">
        <f t="shared" si="157"/>
        <v>1</v>
      </c>
      <c r="J664" s="190">
        <v>13.71</v>
      </c>
      <c r="K664" s="198">
        <f t="shared" si="158"/>
        <v>5.1099515467759968E-2</v>
      </c>
      <c r="L664" s="314">
        <v>111.2</v>
      </c>
      <c r="M664" s="198">
        <f t="shared" si="159"/>
        <v>1.0510995154677598</v>
      </c>
      <c r="N664" s="314">
        <v>1524.55</v>
      </c>
      <c r="O664" s="190">
        <v>5.46</v>
      </c>
      <c r="P664" s="197">
        <f t="shared" si="160"/>
        <v>2.0350354081252329E-2</v>
      </c>
      <c r="Q664" s="314">
        <f t="shared" si="161"/>
        <v>607.15200000000004</v>
      </c>
      <c r="R664" s="190">
        <f t="shared" si="162"/>
        <v>8.2499999999999787</v>
      </c>
      <c r="S664" s="192">
        <f t="shared" si="163"/>
        <v>3.0749161386507559E-2</v>
      </c>
      <c r="T664" s="190" t="s">
        <v>477</v>
      </c>
      <c r="U664" s="190" t="s">
        <v>714</v>
      </c>
      <c r="V664" s="190" t="s">
        <v>794</v>
      </c>
      <c r="W664" s="196">
        <v>1</v>
      </c>
      <c r="X664" s="190" t="s">
        <v>429</v>
      </c>
    </row>
    <row r="665" spans="2:24" hidden="1" x14ac:dyDescent="0.25">
      <c r="B665" s="693"/>
      <c r="C665" s="528"/>
      <c r="D665" s="245">
        <v>9</v>
      </c>
      <c r="E665" s="190" t="s">
        <v>516</v>
      </c>
      <c r="F665" s="314">
        <v>908.53</v>
      </c>
      <c r="G665" s="190">
        <v>91.88</v>
      </c>
      <c r="H665" s="190">
        <v>91.88</v>
      </c>
      <c r="I665" s="198">
        <f t="shared" si="157"/>
        <v>1</v>
      </c>
      <c r="J665" s="190">
        <v>3.35</v>
      </c>
      <c r="K665" s="198">
        <f t="shared" si="158"/>
        <v>3.6460600783630823E-2</v>
      </c>
      <c r="L665" s="314">
        <v>331.58</v>
      </c>
      <c r="M665" s="198">
        <f t="shared" si="159"/>
        <v>1.0364606007836308</v>
      </c>
      <c r="N665" s="314">
        <v>1110.79</v>
      </c>
      <c r="O665" s="190">
        <v>0.61</v>
      </c>
      <c r="P665" s="197">
        <f t="shared" si="160"/>
        <v>6.6390944710491952E-3</v>
      </c>
      <c r="Q665" s="314">
        <f t="shared" si="161"/>
        <v>202.26379999999997</v>
      </c>
      <c r="R665" s="190">
        <f t="shared" si="162"/>
        <v>2.7399999999999944</v>
      </c>
      <c r="S665" s="192">
        <f t="shared" si="163"/>
        <v>2.9821506312581569E-2</v>
      </c>
      <c r="T665" s="190" t="s">
        <v>477</v>
      </c>
      <c r="U665" s="190" t="s">
        <v>222</v>
      </c>
      <c r="V665" s="190" t="s">
        <v>688</v>
      </c>
      <c r="W665" s="196">
        <v>1</v>
      </c>
      <c r="X665" s="190" t="s">
        <v>421</v>
      </c>
    </row>
    <row r="666" spans="2:24" hidden="1" x14ac:dyDescent="0.25">
      <c r="B666" s="693"/>
      <c r="C666" s="528"/>
      <c r="D666" s="245">
        <v>10</v>
      </c>
      <c r="E666" s="190" t="s">
        <v>519</v>
      </c>
      <c r="F666" s="314">
        <v>810.81</v>
      </c>
      <c r="G666" s="190">
        <v>199.72</v>
      </c>
      <c r="H666" s="190">
        <v>199.72</v>
      </c>
      <c r="I666" s="198">
        <f t="shared" si="157"/>
        <v>1</v>
      </c>
      <c r="J666" s="190">
        <v>10.210000000000001</v>
      </c>
      <c r="K666" s="198">
        <f t="shared" si="158"/>
        <v>5.1121570198277594E-2</v>
      </c>
      <c r="L666" s="314">
        <v>99.12</v>
      </c>
      <c r="M666" s="198">
        <f t="shared" si="159"/>
        <v>1.0511215701982777</v>
      </c>
      <c r="N666" s="314">
        <v>1012.02</v>
      </c>
      <c r="O666" s="190">
        <v>2.0299999999999998</v>
      </c>
      <c r="P666" s="197">
        <f t="shared" si="160"/>
        <v>1.0164229921890646E-2</v>
      </c>
      <c r="Q666" s="314">
        <f t="shared" si="161"/>
        <v>201.21359999999999</v>
      </c>
      <c r="R666" s="190">
        <f t="shared" si="162"/>
        <v>8.1800000000000086</v>
      </c>
      <c r="S666" s="192">
        <f t="shared" si="163"/>
        <v>4.0957340276386985E-2</v>
      </c>
      <c r="T666" s="190" t="s">
        <v>477</v>
      </c>
      <c r="U666" s="190" t="s">
        <v>714</v>
      </c>
      <c r="V666" s="190" t="s">
        <v>509</v>
      </c>
      <c r="W666" s="196">
        <v>1</v>
      </c>
      <c r="X666" s="190" t="s">
        <v>469</v>
      </c>
    </row>
    <row r="667" spans="2:24" hidden="1" x14ac:dyDescent="0.25">
      <c r="B667" s="692">
        <v>45936</v>
      </c>
      <c r="C667" s="528" t="str">
        <f t="shared" ref="C667" si="171">RIGHT(TEXT(B667,"aaa"),1)</f>
        <v>一</v>
      </c>
      <c r="D667" s="245">
        <v>1</v>
      </c>
      <c r="E667" s="190" t="s">
        <v>691</v>
      </c>
      <c r="F667" s="314">
        <v>13880.5</v>
      </c>
      <c r="G667" s="190">
        <v>10582</v>
      </c>
      <c r="H667" s="190">
        <v>10582</v>
      </c>
      <c r="I667" s="198">
        <f t="shared" si="157"/>
        <v>1</v>
      </c>
      <c r="J667" s="190">
        <v>782</v>
      </c>
      <c r="K667" s="198">
        <f t="shared" si="158"/>
        <v>7.3899073899073894E-2</v>
      </c>
      <c r="L667" s="314">
        <v>17.75</v>
      </c>
      <c r="M667" s="198">
        <f t="shared" si="159"/>
        <v>1.0738990738990739</v>
      </c>
      <c r="N667" s="314">
        <v>13880.5</v>
      </c>
      <c r="O667" s="190">
        <v>0</v>
      </c>
      <c r="P667" s="197">
        <f t="shared" si="160"/>
        <v>0</v>
      </c>
      <c r="Q667" s="314">
        <f t="shared" si="161"/>
        <v>0</v>
      </c>
      <c r="R667" s="190">
        <f t="shared" si="162"/>
        <v>782</v>
      </c>
      <c r="S667" s="192">
        <f t="shared" si="163"/>
        <v>7.3899073899073894E-2</v>
      </c>
      <c r="T667" s="190" t="s">
        <v>467</v>
      </c>
      <c r="U667" s="190" t="s">
        <v>221</v>
      </c>
      <c r="V667" s="190" t="s">
        <v>703</v>
      </c>
      <c r="W667" s="196">
        <v>1</v>
      </c>
      <c r="X667" s="190" t="s">
        <v>432</v>
      </c>
    </row>
    <row r="668" spans="2:24" hidden="1" x14ac:dyDescent="0.25">
      <c r="B668" s="693"/>
      <c r="C668" s="528"/>
      <c r="D668" s="245">
        <v>2</v>
      </c>
      <c r="E668" s="190" t="s">
        <v>701</v>
      </c>
      <c r="F668" s="314">
        <v>12956.3</v>
      </c>
      <c r="G668" s="190">
        <v>115.06</v>
      </c>
      <c r="H668" s="190">
        <v>161.54</v>
      </c>
      <c r="I668" s="198">
        <f t="shared" si="157"/>
        <v>1.4039631496610463</v>
      </c>
      <c r="J668" s="190">
        <v>0</v>
      </c>
      <c r="K668" s="198">
        <f t="shared" si="158"/>
        <v>0</v>
      </c>
      <c r="L668" s="314">
        <v>278.75</v>
      </c>
      <c r="M668" s="198">
        <f t="shared" si="159"/>
        <v>1.4039631496610463</v>
      </c>
      <c r="N668" s="314">
        <v>12956.3</v>
      </c>
      <c r="O668" s="190">
        <v>0</v>
      </c>
      <c r="P668" s="197">
        <f t="shared" si="160"/>
        <v>0</v>
      </c>
      <c r="Q668" s="314">
        <f t="shared" si="161"/>
        <v>0</v>
      </c>
      <c r="R668" s="190">
        <f t="shared" si="162"/>
        <v>46.47999999999999</v>
      </c>
      <c r="S668" s="192">
        <f t="shared" si="163"/>
        <v>0.40396314966104629</v>
      </c>
      <c r="T668" s="190" t="s">
        <v>467</v>
      </c>
      <c r="U668" s="190" t="s">
        <v>221</v>
      </c>
      <c r="V668" s="190" t="s">
        <v>704</v>
      </c>
      <c r="W668" s="196">
        <v>1</v>
      </c>
      <c r="X668" s="190" t="s">
        <v>469</v>
      </c>
    </row>
    <row r="669" spans="2:24" hidden="1" x14ac:dyDescent="0.25">
      <c r="B669" s="693"/>
      <c r="C669" s="528"/>
      <c r="D669" s="245">
        <v>3</v>
      </c>
      <c r="E669" s="190" t="s">
        <v>668</v>
      </c>
      <c r="F669" s="314">
        <v>1788.2400000000002</v>
      </c>
      <c r="G669" s="190">
        <v>515.98</v>
      </c>
      <c r="H669" s="190">
        <v>515.98</v>
      </c>
      <c r="I669" s="198">
        <f t="shared" si="157"/>
        <v>1</v>
      </c>
      <c r="J669" s="190">
        <v>24.15</v>
      </c>
      <c r="K669" s="198">
        <f t="shared" si="158"/>
        <v>4.6804139695337026E-2</v>
      </c>
      <c r="L669" s="314">
        <v>85.48</v>
      </c>
      <c r="M669" s="198">
        <f t="shared" si="159"/>
        <v>1.0468041396953369</v>
      </c>
      <c r="N669" s="314">
        <v>2064.34</v>
      </c>
      <c r="O669" s="190">
        <v>3.23</v>
      </c>
      <c r="P669" s="197">
        <f t="shared" si="160"/>
        <v>6.259932555525408E-3</v>
      </c>
      <c r="Q669" s="314">
        <f t="shared" si="161"/>
        <v>276.10040000000004</v>
      </c>
      <c r="R669" s="190">
        <f t="shared" si="162"/>
        <v>20.919999999999977</v>
      </c>
      <c r="S669" s="192">
        <f t="shared" si="163"/>
        <v>4.0544207139811571E-2</v>
      </c>
      <c r="T669" s="190" t="s">
        <v>477</v>
      </c>
      <c r="U669" s="190" t="s">
        <v>714</v>
      </c>
      <c r="V669" s="190" t="s">
        <v>645</v>
      </c>
      <c r="W669" s="196">
        <v>1</v>
      </c>
      <c r="X669" s="190" t="s">
        <v>425</v>
      </c>
    </row>
    <row r="670" spans="2:24" hidden="1" x14ac:dyDescent="0.25">
      <c r="B670" s="693"/>
      <c r="C670" s="528"/>
      <c r="D670" s="245">
        <v>4</v>
      </c>
      <c r="E670" s="190" t="s">
        <v>700</v>
      </c>
      <c r="F670" s="314">
        <v>1394.7199999999998</v>
      </c>
      <c r="G670" s="190">
        <v>77</v>
      </c>
      <c r="H670" s="190">
        <v>77</v>
      </c>
      <c r="I670" s="198">
        <f t="shared" si="157"/>
        <v>1</v>
      </c>
      <c r="J670" s="190">
        <v>4</v>
      </c>
      <c r="K670" s="198">
        <f t="shared" si="158"/>
        <v>5.1948051948051951E-2</v>
      </c>
      <c r="L670" s="314">
        <v>417.58</v>
      </c>
      <c r="M670" s="198">
        <f t="shared" si="159"/>
        <v>1.051948051948052</v>
      </c>
      <c r="N670" s="314">
        <v>1670.32</v>
      </c>
      <c r="O670" s="190">
        <v>0.66</v>
      </c>
      <c r="P670" s="197">
        <f t="shared" si="160"/>
        <v>8.5714285714285719E-3</v>
      </c>
      <c r="Q670" s="314">
        <f t="shared" si="161"/>
        <v>275.6028</v>
      </c>
      <c r="R670" s="190">
        <f t="shared" si="162"/>
        <v>3.34</v>
      </c>
      <c r="S670" s="192">
        <f t="shared" si="163"/>
        <v>4.3376623376623374E-2</v>
      </c>
      <c r="T670" s="190" t="s">
        <v>477</v>
      </c>
      <c r="U670" s="190" t="s">
        <v>714</v>
      </c>
      <c r="V670" s="190" t="s">
        <v>645</v>
      </c>
      <c r="W670" s="196">
        <v>1</v>
      </c>
      <c r="X670" s="190" t="s">
        <v>694</v>
      </c>
    </row>
    <row r="671" spans="2:24" hidden="1" x14ac:dyDescent="0.25">
      <c r="B671" s="693"/>
      <c r="C671" s="528"/>
      <c r="D671" s="245">
        <v>5</v>
      </c>
      <c r="E671" s="190" t="s">
        <v>492</v>
      </c>
      <c r="F671" s="314">
        <v>1387.15</v>
      </c>
      <c r="G671" s="190">
        <v>226.82</v>
      </c>
      <c r="H671" s="190">
        <v>226.82</v>
      </c>
      <c r="I671" s="198">
        <f t="shared" si="157"/>
        <v>1</v>
      </c>
      <c r="J671" s="190">
        <v>10.61</v>
      </c>
      <c r="K671" s="198">
        <f t="shared" si="158"/>
        <v>4.6777180142844543E-2</v>
      </c>
      <c r="L671" s="314">
        <v>156.74</v>
      </c>
      <c r="M671" s="198">
        <f t="shared" si="159"/>
        <v>1.0467771801428447</v>
      </c>
      <c r="N671" s="314">
        <v>1663.01</v>
      </c>
      <c r="O671" s="190">
        <v>1.76</v>
      </c>
      <c r="P671" s="197">
        <f t="shared" si="160"/>
        <v>7.7594568380213386E-3</v>
      </c>
      <c r="Q671" s="314">
        <f t="shared" si="161"/>
        <v>275.86240000000004</v>
      </c>
      <c r="R671" s="190">
        <f t="shared" si="162"/>
        <v>8.8500000000000139</v>
      </c>
      <c r="S671" s="192">
        <f t="shared" si="163"/>
        <v>3.9017723304823268E-2</v>
      </c>
      <c r="T671" s="190" t="s">
        <v>477</v>
      </c>
      <c r="U671" s="190" t="s">
        <v>714</v>
      </c>
      <c r="V671" s="190" t="s">
        <v>468</v>
      </c>
      <c r="W671" s="196">
        <v>1</v>
      </c>
      <c r="X671" s="190" t="s">
        <v>469</v>
      </c>
    </row>
    <row r="672" spans="2:24" hidden="1" x14ac:dyDescent="0.25">
      <c r="B672" s="693"/>
      <c r="C672" s="528"/>
      <c r="D672" s="245">
        <v>6</v>
      </c>
      <c r="E672" s="190" t="s">
        <v>465</v>
      </c>
      <c r="F672" s="314">
        <v>1367.79</v>
      </c>
      <c r="G672" s="190">
        <v>38.76</v>
      </c>
      <c r="H672" s="190">
        <v>38.76</v>
      </c>
      <c r="I672" s="198">
        <f t="shared" si="157"/>
        <v>1</v>
      </c>
      <c r="J672" s="190">
        <v>2.02</v>
      </c>
      <c r="K672" s="198">
        <f t="shared" si="158"/>
        <v>5.2115583075335398E-2</v>
      </c>
      <c r="L672" s="314">
        <v>814.16</v>
      </c>
      <c r="M672" s="198">
        <f t="shared" si="159"/>
        <v>1.0521155830753355</v>
      </c>
      <c r="N672" s="314">
        <v>1644.6</v>
      </c>
      <c r="O672" s="190">
        <v>0.34</v>
      </c>
      <c r="P672" s="197">
        <f t="shared" si="160"/>
        <v>8.7719298245614048E-3</v>
      </c>
      <c r="Q672" s="314">
        <f t="shared" si="161"/>
        <v>276.81440000000003</v>
      </c>
      <c r="R672" s="190">
        <f t="shared" si="162"/>
        <v>1.680000000000003</v>
      </c>
      <c r="S672" s="192">
        <f t="shared" si="163"/>
        <v>4.3343653250774078E-2</v>
      </c>
      <c r="T672" s="190" t="s">
        <v>477</v>
      </c>
      <c r="U672" s="190" t="s">
        <v>222</v>
      </c>
      <c r="V672" s="190" t="s">
        <v>688</v>
      </c>
      <c r="W672" s="196">
        <v>1</v>
      </c>
      <c r="X672" s="190" t="s">
        <v>414</v>
      </c>
    </row>
    <row r="673" spans="2:24" hidden="1" x14ac:dyDescent="0.25">
      <c r="B673" s="693"/>
      <c r="C673" s="528"/>
      <c r="D673" s="245">
        <v>7</v>
      </c>
      <c r="E673" s="190" t="s">
        <v>486</v>
      </c>
      <c r="F673" s="314">
        <v>1050.01</v>
      </c>
      <c r="G673" s="190">
        <v>103.6</v>
      </c>
      <c r="H673" s="190">
        <v>103.6</v>
      </c>
      <c r="I673" s="198">
        <f t="shared" si="157"/>
        <v>1</v>
      </c>
      <c r="J673" s="190">
        <v>3.23</v>
      </c>
      <c r="K673" s="198">
        <f t="shared" si="158"/>
        <v>3.117760617760618E-2</v>
      </c>
      <c r="L673" s="314">
        <v>410.16</v>
      </c>
      <c r="M673" s="198">
        <f t="shared" si="159"/>
        <v>1.0311776061776061</v>
      </c>
      <c r="N673" s="314">
        <v>1324.82</v>
      </c>
      <c r="O673" s="190">
        <v>0.67</v>
      </c>
      <c r="P673" s="197">
        <f t="shared" si="160"/>
        <v>6.4671814671814678E-3</v>
      </c>
      <c r="Q673" s="314">
        <f t="shared" si="161"/>
        <v>274.80720000000002</v>
      </c>
      <c r="R673" s="190">
        <f t="shared" si="162"/>
        <v>2.5600000000000041</v>
      </c>
      <c r="S673" s="192">
        <f t="shared" si="163"/>
        <v>2.4710424710424752E-2</v>
      </c>
      <c r="T673" s="190" t="s">
        <v>477</v>
      </c>
      <c r="U673" s="190" t="s">
        <v>714</v>
      </c>
      <c r="V673" s="190" t="s">
        <v>645</v>
      </c>
      <c r="W673" s="196">
        <v>1</v>
      </c>
      <c r="X673" s="190" t="s">
        <v>469</v>
      </c>
    </row>
    <row r="674" spans="2:24" hidden="1" x14ac:dyDescent="0.25">
      <c r="B674" s="693"/>
      <c r="C674" s="528"/>
      <c r="D674" s="245">
        <v>8</v>
      </c>
      <c r="E674" s="190" t="s">
        <v>559</v>
      </c>
      <c r="F674" s="314">
        <v>830.49000000000012</v>
      </c>
      <c r="G674" s="190">
        <v>235.47</v>
      </c>
      <c r="H674" s="190">
        <v>235.47</v>
      </c>
      <c r="I674" s="198">
        <f t="shared" si="157"/>
        <v>1</v>
      </c>
      <c r="J674" s="190">
        <v>8.57</v>
      </c>
      <c r="K674" s="198">
        <f t="shared" si="158"/>
        <v>3.6395294517348284E-2</v>
      </c>
      <c r="L674" s="314">
        <v>194.04</v>
      </c>
      <c r="M674" s="198">
        <f t="shared" si="159"/>
        <v>1.0363952945173482</v>
      </c>
      <c r="N674" s="314">
        <v>1662.92</v>
      </c>
      <c r="O674" s="190">
        <v>4.29</v>
      </c>
      <c r="P674" s="197">
        <f t="shared" si="160"/>
        <v>1.8218881386163843E-2</v>
      </c>
      <c r="Q674" s="314">
        <f t="shared" si="161"/>
        <v>832.4316</v>
      </c>
      <c r="R674" s="190">
        <f t="shared" si="162"/>
        <v>4.2799999999999931</v>
      </c>
      <c r="S674" s="192">
        <f t="shared" si="163"/>
        <v>1.8176413131184409E-2</v>
      </c>
      <c r="T674" s="190" t="s">
        <v>477</v>
      </c>
      <c r="U674" s="190" t="s">
        <v>714</v>
      </c>
      <c r="V674" s="190" t="s">
        <v>794</v>
      </c>
      <c r="W674" s="196">
        <v>1</v>
      </c>
      <c r="X674" s="190" t="s">
        <v>435</v>
      </c>
    </row>
    <row r="675" spans="2:24" hidden="1" x14ac:dyDescent="0.25">
      <c r="B675" s="693"/>
      <c r="C675" s="528"/>
      <c r="D675" s="245">
        <v>9</v>
      </c>
      <c r="E675" s="190" t="s">
        <v>526</v>
      </c>
      <c r="F675" s="314">
        <v>794.68000000000006</v>
      </c>
      <c r="G675" s="190">
        <v>76.83</v>
      </c>
      <c r="H675" s="190">
        <v>76.83</v>
      </c>
      <c r="I675" s="198">
        <f t="shared" si="157"/>
        <v>1</v>
      </c>
      <c r="J675" s="190">
        <v>3.2</v>
      </c>
      <c r="K675" s="198">
        <f t="shared" si="158"/>
        <v>4.165039698034622E-2</v>
      </c>
      <c r="L675" s="314">
        <v>333.9</v>
      </c>
      <c r="M675" s="198">
        <f t="shared" si="159"/>
        <v>1.0416503969803463</v>
      </c>
      <c r="N675" s="314">
        <v>1068.48</v>
      </c>
      <c r="O675" s="190">
        <v>0.82</v>
      </c>
      <c r="P675" s="197">
        <f t="shared" si="160"/>
        <v>1.0672914226213718E-2</v>
      </c>
      <c r="Q675" s="314">
        <f t="shared" si="161"/>
        <v>273.79799999999994</v>
      </c>
      <c r="R675" s="190">
        <f t="shared" si="162"/>
        <v>2.380000000000003</v>
      </c>
      <c r="S675" s="192">
        <f t="shared" si="163"/>
        <v>3.0977482754132542E-2</v>
      </c>
      <c r="T675" s="190" t="s">
        <v>477</v>
      </c>
      <c r="U675" s="190" t="s">
        <v>222</v>
      </c>
      <c r="V675" s="190" t="s">
        <v>688</v>
      </c>
      <c r="W675" s="196">
        <v>1</v>
      </c>
      <c r="X675" s="190" t="s">
        <v>415</v>
      </c>
    </row>
    <row r="676" spans="2:24" hidden="1" x14ac:dyDescent="0.25">
      <c r="B676" s="693"/>
      <c r="C676" s="528"/>
      <c r="D676" s="245">
        <v>10</v>
      </c>
      <c r="E676" s="190" t="s">
        <v>548</v>
      </c>
      <c r="F676" s="314">
        <v>772.2</v>
      </c>
      <c r="G676" s="190">
        <v>26.98</v>
      </c>
      <c r="H676" s="190">
        <v>26.98</v>
      </c>
      <c r="I676" s="198">
        <f t="shared" si="157"/>
        <v>1</v>
      </c>
      <c r="J676" s="190">
        <v>1.1200000000000001</v>
      </c>
      <c r="K676" s="198">
        <f t="shared" si="158"/>
        <v>4.1512231282431436E-2</v>
      </c>
      <c r="L676" s="314">
        <v>930.36</v>
      </c>
      <c r="M676" s="198">
        <f t="shared" si="159"/>
        <v>1.0415122312824314</v>
      </c>
      <c r="N676" s="314">
        <v>1042</v>
      </c>
      <c r="O676" s="190">
        <v>0.28999999999999998</v>
      </c>
      <c r="P676" s="197">
        <f t="shared" si="160"/>
        <v>1.0748702742772422E-2</v>
      </c>
      <c r="Q676" s="314">
        <f t="shared" si="161"/>
        <v>269.80439999999999</v>
      </c>
      <c r="R676" s="190">
        <f t="shared" si="162"/>
        <v>0.83000000000000096</v>
      </c>
      <c r="S676" s="192">
        <f t="shared" si="163"/>
        <v>3.0763528539659041E-2</v>
      </c>
      <c r="T676" s="190" t="s">
        <v>477</v>
      </c>
      <c r="U676" s="190" t="s">
        <v>714</v>
      </c>
      <c r="V676" s="190" t="s">
        <v>794</v>
      </c>
      <c r="W676" s="196">
        <v>1</v>
      </c>
      <c r="X676" s="190" t="s">
        <v>424</v>
      </c>
    </row>
    <row r="677" spans="2:24" hidden="1" x14ac:dyDescent="0.25">
      <c r="B677" s="692">
        <v>45937</v>
      </c>
      <c r="C677" s="528" t="str">
        <f t="shared" ref="C677" si="172">RIGHT(TEXT(B677,"aaa"),1)</f>
        <v>二</v>
      </c>
      <c r="D677" s="245">
        <v>1</v>
      </c>
      <c r="E677" s="190" t="s">
        <v>701</v>
      </c>
      <c r="F677" s="314">
        <v>14634.38</v>
      </c>
      <c r="G677" s="190">
        <v>112.12</v>
      </c>
      <c r="H677" s="190">
        <v>164.02</v>
      </c>
      <c r="I677" s="198">
        <f t="shared" si="157"/>
        <v>1.4628968961826614</v>
      </c>
      <c r="J677" s="190">
        <v>0.6</v>
      </c>
      <c r="K677" s="198">
        <f t="shared" si="158"/>
        <v>5.3514092044238308E-3</v>
      </c>
      <c r="L677" s="314">
        <v>278.75</v>
      </c>
      <c r="M677" s="198">
        <f t="shared" si="159"/>
        <v>1.4682483053870852</v>
      </c>
      <c r="N677" s="314">
        <v>14634.38</v>
      </c>
      <c r="O677" s="190">
        <v>0</v>
      </c>
      <c r="P677" s="197">
        <f t="shared" si="160"/>
        <v>0</v>
      </c>
      <c r="Q677" s="314">
        <f t="shared" si="161"/>
        <v>0</v>
      </c>
      <c r="R677" s="190">
        <f t="shared" si="162"/>
        <v>52.5</v>
      </c>
      <c r="S677" s="192">
        <f t="shared" si="163"/>
        <v>0.46824830538708523</v>
      </c>
      <c r="T677" s="190" t="s">
        <v>467</v>
      </c>
      <c r="U677" s="190" t="s">
        <v>221</v>
      </c>
      <c r="V677" s="190" t="s">
        <v>704</v>
      </c>
      <c r="W677" s="196">
        <v>1</v>
      </c>
      <c r="X677" s="190" t="s">
        <v>469</v>
      </c>
    </row>
    <row r="678" spans="2:24" hidden="1" x14ac:dyDescent="0.25">
      <c r="B678" s="693"/>
      <c r="C678" s="528"/>
      <c r="D678" s="245">
        <v>2</v>
      </c>
      <c r="E678" s="190" t="s">
        <v>691</v>
      </c>
      <c r="F678" s="314">
        <v>8875</v>
      </c>
      <c r="G678" s="190">
        <v>10307</v>
      </c>
      <c r="H678" s="190">
        <v>10307</v>
      </c>
      <c r="I678" s="198">
        <f t="shared" si="157"/>
        <v>1</v>
      </c>
      <c r="J678" s="190">
        <v>500</v>
      </c>
      <c r="K678" s="198">
        <f t="shared" si="158"/>
        <v>4.8510720869312116E-2</v>
      </c>
      <c r="L678" s="314">
        <v>17.75</v>
      </c>
      <c r="M678" s="198">
        <f t="shared" si="159"/>
        <v>1.0485107208693121</v>
      </c>
      <c r="N678" s="314">
        <v>8875</v>
      </c>
      <c r="O678" s="190">
        <v>0</v>
      </c>
      <c r="P678" s="197">
        <f t="shared" si="160"/>
        <v>0</v>
      </c>
      <c r="Q678" s="314">
        <f t="shared" si="161"/>
        <v>0</v>
      </c>
      <c r="R678" s="190">
        <f t="shared" si="162"/>
        <v>500</v>
      </c>
      <c r="S678" s="192">
        <f t="shared" si="163"/>
        <v>4.8510720869312116E-2</v>
      </c>
      <c r="T678" s="190" t="s">
        <v>467</v>
      </c>
      <c r="U678" s="190" t="s">
        <v>221</v>
      </c>
      <c r="V678" s="190" t="s">
        <v>703</v>
      </c>
      <c r="W678" s="196">
        <v>1</v>
      </c>
      <c r="X678" s="190" t="s">
        <v>432</v>
      </c>
    </row>
    <row r="679" spans="2:24" hidden="1" x14ac:dyDescent="0.25">
      <c r="B679" s="693"/>
      <c r="C679" s="528"/>
      <c r="D679" s="245">
        <v>3</v>
      </c>
      <c r="E679" s="190" t="s">
        <v>690</v>
      </c>
      <c r="F679" s="314">
        <v>2154.4300000000003</v>
      </c>
      <c r="G679" s="190">
        <v>112.37</v>
      </c>
      <c r="H679" s="190">
        <v>112.37</v>
      </c>
      <c r="I679" s="198">
        <f t="shared" si="157"/>
        <v>1</v>
      </c>
      <c r="J679" s="190">
        <v>7.64</v>
      </c>
      <c r="K679" s="198">
        <f t="shared" si="158"/>
        <v>6.7989676960042711E-2</v>
      </c>
      <c r="L679" s="314">
        <v>313.60000000000002</v>
      </c>
      <c r="M679" s="198">
        <f t="shared" si="159"/>
        <v>1.0679896769600428</v>
      </c>
      <c r="N679" s="314">
        <v>2395.9</v>
      </c>
      <c r="O679" s="190">
        <v>0.77</v>
      </c>
      <c r="P679" s="197">
        <f t="shared" si="160"/>
        <v>6.8523627302660853E-3</v>
      </c>
      <c r="Q679" s="314">
        <f t="shared" si="161"/>
        <v>241.47200000000004</v>
      </c>
      <c r="R679" s="190">
        <f t="shared" si="162"/>
        <v>6.870000000000001</v>
      </c>
      <c r="S679" s="192">
        <f t="shared" si="163"/>
        <v>6.113731422977664E-2</v>
      </c>
      <c r="T679" s="190" t="s">
        <v>477</v>
      </c>
      <c r="U679" s="190" t="s">
        <v>714</v>
      </c>
      <c r="V679" s="190" t="s">
        <v>468</v>
      </c>
      <c r="W679" s="196">
        <v>1</v>
      </c>
      <c r="X679" s="190" t="s">
        <v>469</v>
      </c>
    </row>
    <row r="680" spans="2:24" hidden="1" x14ac:dyDescent="0.25">
      <c r="B680" s="693"/>
      <c r="C680" s="528"/>
      <c r="D680" s="245">
        <v>4</v>
      </c>
      <c r="E680" s="190" t="s">
        <v>465</v>
      </c>
      <c r="F680" s="314">
        <v>1367.79</v>
      </c>
      <c r="G680" s="190">
        <v>36.270000000000003</v>
      </c>
      <c r="H680" s="190">
        <v>36.270000000000003</v>
      </c>
      <c r="I680" s="198">
        <f t="shared" si="157"/>
        <v>1</v>
      </c>
      <c r="J680" s="190">
        <v>1.97</v>
      </c>
      <c r="K680" s="198">
        <f t="shared" si="158"/>
        <v>5.4314860766473662E-2</v>
      </c>
      <c r="L680" s="314">
        <v>814.16</v>
      </c>
      <c r="M680" s="198">
        <f t="shared" si="159"/>
        <v>1.0543148607664736</v>
      </c>
      <c r="N680" s="314">
        <v>1603.9</v>
      </c>
      <c r="O680" s="190">
        <v>0.28999999999999998</v>
      </c>
      <c r="P680" s="197">
        <f t="shared" si="160"/>
        <v>7.9955886407499302E-3</v>
      </c>
      <c r="Q680" s="314">
        <f t="shared" si="161"/>
        <v>236.10639999999998</v>
      </c>
      <c r="R680" s="190">
        <f t="shared" si="162"/>
        <v>1.6799999999999988</v>
      </c>
      <c r="S680" s="192">
        <f t="shared" si="163"/>
        <v>4.6319272125723704E-2</v>
      </c>
      <c r="T680" s="190" t="s">
        <v>477</v>
      </c>
      <c r="U680" s="190" t="s">
        <v>222</v>
      </c>
      <c r="V680" s="190" t="s">
        <v>688</v>
      </c>
      <c r="W680" s="196">
        <v>1</v>
      </c>
      <c r="X680" s="190" t="s">
        <v>414</v>
      </c>
    </row>
    <row r="681" spans="2:24" hidden="1" x14ac:dyDescent="0.25">
      <c r="B681" s="693"/>
      <c r="C681" s="528"/>
      <c r="D681" s="245">
        <v>5</v>
      </c>
      <c r="E681" s="190" t="s">
        <v>496</v>
      </c>
      <c r="F681" s="314">
        <v>1235.08</v>
      </c>
      <c r="G681" s="190">
        <v>85.21</v>
      </c>
      <c r="H681" s="190">
        <v>85.21</v>
      </c>
      <c r="I681" s="198">
        <f t="shared" ref="I681:I744" si="173">H681/G681</f>
        <v>1</v>
      </c>
      <c r="J681" s="190">
        <v>4.6399999999999997</v>
      </c>
      <c r="K681" s="198">
        <f t="shared" ref="K681:K744" si="174">J681/G681</f>
        <v>5.4453702617063726E-2</v>
      </c>
      <c r="L681" s="314">
        <v>318.32</v>
      </c>
      <c r="M681" s="198">
        <f t="shared" ref="M681:M744" si="175">(H681+J681)/G681</f>
        <v>1.0544537026170637</v>
      </c>
      <c r="N681" s="314">
        <v>1477</v>
      </c>
      <c r="O681" s="190">
        <v>0.76</v>
      </c>
      <c r="P681" s="197">
        <f t="shared" ref="P681:P744" si="176">O681/G681</f>
        <v>8.9191409458983691E-3</v>
      </c>
      <c r="Q681" s="314">
        <f t="shared" ref="Q681:Q744" si="177">O681*L681</f>
        <v>241.92320000000001</v>
      </c>
      <c r="R681" s="190">
        <f t="shared" ref="R681:R744" si="178">(H681+J681)-G681-O681</f>
        <v>3.8800000000000008</v>
      </c>
      <c r="S681" s="192">
        <f t="shared" ref="S681:S744" si="179">R681/G681</f>
        <v>4.5534561671165368E-2</v>
      </c>
      <c r="T681" s="190" t="s">
        <v>477</v>
      </c>
      <c r="U681" s="190" t="s">
        <v>222</v>
      </c>
      <c r="V681" s="190" t="s">
        <v>688</v>
      </c>
      <c r="W681" s="196">
        <v>1</v>
      </c>
      <c r="X681" s="190" t="s">
        <v>424</v>
      </c>
    </row>
    <row r="682" spans="2:24" hidden="1" x14ac:dyDescent="0.25">
      <c r="B682" s="693"/>
      <c r="C682" s="528"/>
      <c r="D682" s="245">
        <v>6</v>
      </c>
      <c r="E682" s="190" t="s">
        <v>483</v>
      </c>
      <c r="F682" s="314">
        <v>1175.1599999999999</v>
      </c>
      <c r="G682" s="190">
        <v>163.12</v>
      </c>
      <c r="H682" s="190">
        <v>163.12</v>
      </c>
      <c r="I682" s="198">
        <f t="shared" si="173"/>
        <v>1</v>
      </c>
      <c r="J682" s="190">
        <v>6.66</v>
      </c>
      <c r="K682" s="198">
        <f t="shared" si="174"/>
        <v>4.0828837665522318E-2</v>
      </c>
      <c r="L682" s="314">
        <v>212.89</v>
      </c>
      <c r="M682" s="198">
        <f t="shared" si="175"/>
        <v>1.0408288376655224</v>
      </c>
      <c r="N682" s="314">
        <v>1417.85</v>
      </c>
      <c r="O682" s="190">
        <v>1.1399999999999999</v>
      </c>
      <c r="P682" s="197">
        <f t="shared" si="176"/>
        <v>6.9887199607650803E-3</v>
      </c>
      <c r="Q682" s="314">
        <f t="shared" si="177"/>
        <v>242.69459999999995</v>
      </c>
      <c r="R682" s="190">
        <f t="shared" si="178"/>
        <v>5.5199999999999969</v>
      </c>
      <c r="S682" s="192">
        <f t="shared" si="179"/>
        <v>3.3840117704757214E-2</v>
      </c>
      <c r="T682" s="190" t="s">
        <v>477</v>
      </c>
      <c r="U682" s="190" t="s">
        <v>714</v>
      </c>
      <c r="V682" s="190" t="s">
        <v>803</v>
      </c>
      <c r="W682" s="196">
        <v>1</v>
      </c>
      <c r="X682" s="190" t="s">
        <v>469</v>
      </c>
    </row>
    <row r="683" spans="2:24" hidden="1" x14ac:dyDescent="0.25">
      <c r="B683" s="693"/>
      <c r="C683" s="528"/>
      <c r="D683" s="245">
        <v>7</v>
      </c>
      <c r="E683" s="190" t="s">
        <v>486</v>
      </c>
      <c r="F683" s="314">
        <v>1173.06</v>
      </c>
      <c r="G683" s="190">
        <v>99.12</v>
      </c>
      <c r="H683" s="190">
        <v>99.12</v>
      </c>
      <c r="I683" s="198">
        <f t="shared" si="173"/>
        <v>1</v>
      </c>
      <c r="J683" s="190">
        <v>3.45</v>
      </c>
      <c r="K683" s="198">
        <f t="shared" si="174"/>
        <v>3.4806295399515741E-2</v>
      </c>
      <c r="L683" s="314">
        <v>410.16</v>
      </c>
      <c r="M683" s="198">
        <f t="shared" si="175"/>
        <v>1.0348062953995159</v>
      </c>
      <c r="N683" s="314">
        <v>1415.05</v>
      </c>
      <c r="O683" s="190">
        <v>0.59</v>
      </c>
      <c r="P683" s="197">
        <f t="shared" si="176"/>
        <v>5.9523809523809521E-3</v>
      </c>
      <c r="Q683" s="314">
        <f t="shared" si="177"/>
        <v>241.99440000000001</v>
      </c>
      <c r="R683" s="190">
        <f t="shared" si="178"/>
        <v>2.860000000000003</v>
      </c>
      <c r="S683" s="192">
        <f t="shared" si="179"/>
        <v>2.8853914447134817E-2</v>
      </c>
      <c r="T683" s="190" t="s">
        <v>477</v>
      </c>
      <c r="U683" s="190" t="s">
        <v>714</v>
      </c>
      <c r="V683" s="190" t="s">
        <v>645</v>
      </c>
      <c r="W683" s="196">
        <v>1</v>
      </c>
      <c r="X683" s="190" t="s">
        <v>469</v>
      </c>
    </row>
    <row r="684" spans="2:24" hidden="1" x14ac:dyDescent="0.25">
      <c r="B684" s="693"/>
      <c r="C684" s="528"/>
      <c r="D684" s="245">
        <v>8</v>
      </c>
      <c r="E684" s="190" t="s">
        <v>700</v>
      </c>
      <c r="F684" s="314">
        <v>1169.22</v>
      </c>
      <c r="G684" s="190">
        <v>64.400000000000006</v>
      </c>
      <c r="H684" s="190">
        <v>64.400000000000006</v>
      </c>
      <c r="I684" s="198">
        <f t="shared" si="173"/>
        <v>1</v>
      </c>
      <c r="J684" s="190">
        <v>3.38</v>
      </c>
      <c r="K684" s="198">
        <f t="shared" si="174"/>
        <v>5.2484472049689437E-2</v>
      </c>
      <c r="L684" s="314">
        <v>417.58</v>
      </c>
      <c r="M684" s="198">
        <f t="shared" si="175"/>
        <v>1.0524844720496893</v>
      </c>
      <c r="N684" s="314">
        <v>1411.42</v>
      </c>
      <c r="O684" s="190">
        <v>0.57999999999999996</v>
      </c>
      <c r="P684" s="197">
        <f t="shared" si="176"/>
        <v>9.0062111801242229E-3</v>
      </c>
      <c r="Q684" s="314">
        <f t="shared" si="177"/>
        <v>242.19639999999998</v>
      </c>
      <c r="R684" s="190">
        <f t="shared" si="178"/>
        <v>2.7999999999999954</v>
      </c>
      <c r="S684" s="192">
        <f t="shared" si="179"/>
        <v>4.347826086956514E-2</v>
      </c>
      <c r="T684" s="190" t="s">
        <v>477</v>
      </c>
      <c r="U684" s="190" t="s">
        <v>714</v>
      </c>
      <c r="V684" s="190" t="s">
        <v>645</v>
      </c>
      <c r="W684" s="196">
        <v>1</v>
      </c>
      <c r="X684" s="190" t="s">
        <v>694</v>
      </c>
    </row>
    <row r="685" spans="2:24" hidden="1" x14ac:dyDescent="0.25">
      <c r="B685" s="693"/>
      <c r="C685" s="528"/>
      <c r="D685" s="245">
        <v>9</v>
      </c>
      <c r="E685" s="190" t="s">
        <v>466</v>
      </c>
      <c r="F685" s="314">
        <v>1121.28</v>
      </c>
      <c r="G685" s="190">
        <v>127.97</v>
      </c>
      <c r="H685" s="190">
        <v>127.97</v>
      </c>
      <c r="I685" s="198">
        <f t="shared" si="173"/>
        <v>1</v>
      </c>
      <c r="J685" s="190">
        <v>6.7</v>
      </c>
      <c r="K685" s="198">
        <f t="shared" si="174"/>
        <v>5.2356020942408377E-2</v>
      </c>
      <c r="L685" s="314">
        <v>203.5</v>
      </c>
      <c r="M685" s="198">
        <f t="shared" si="175"/>
        <v>1.0523560209424083</v>
      </c>
      <c r="N685" s="314">
        <v>1363.45</v>
      </c>
      <c r="O685" s="190">
        <v>1.19</v>
      </c>
      <c r="P685" s="197">
        <f t="shared" si="176"/>
        <v>9.2990544658904436E-3</v>
      </c>
      <c r="Q685" s="314">
        <f t="shared" si="177"/>
        <v>242.16499999999999</v>
      </c>
      <c r="R685" s="190">
        <f t="shared" si="178"/>
        <v>5.5099999999999891</v>
      </c>
      <c r="S685" s="192">
        <f t="shared" si="179"/>
        <v>4.3056966476517848E-2</v>
      </c>
      <c r="T685" s="190" t="s">
        <v>477</v>
      </c>
      <c r="U685" s="190" t="s">
        <v>714</v>
      </c>
      <c r="V685" s="190" t="s">
        <v>468</v>
      </c>
      <c r="W685" s="196">
        <v>1</v>
      </c>
      <c r="X685" s="190" t="s">
        <v>469</v>
      </c>
    </row>
    <row r="686" spans="2:24" hidden="1" x14ac:dyDescent="0.25">
      <c r="B686" s="693"/>
      <c r="C686" s="528"/>
      <c r="D686" s="245">
        <v>10</v>
      </c>
      <c r="E686" s="190" t="s">
        <v>526</v>
      </c>
      <c r="F686" s="314">
        <v>1115.22</v>
      </c>
      <c r="G686" s="190">
        <v>74.75</v>
      </c>
      <c r="H686" s="190">
        <v>74.75</v>
      </c>
      <c r="I686" s="198">
        <f t="shared" si="173"/>
        <v>1</v>
      </c>
      <c r="J686" s="190">
        <v>4.07</v>
      </c>
      <c r="K686" s="198">
        <f t="shared" si="174"/>
        <v>5.4448160535117057E-2</v>
      </c>
      <c r="L686" s="314">
        <v>333.9</v>
      </c>
      <c r="M686" s="198">
        <f t="shared" si="175"/>
        <v>1.054448160535117</v>
      </c>
      <c r="N686" s="314">
        <v>1358.97</v>
      </c>
      <c r="O686" s="190">
        <v>0.73</v>
      </c>
      <c r="P686" s="197">
        <f t="shared" si="176"/>
        <v>9.7658862876254179E-3</v>
      </c>
      <c r="Q686" s="314">
        <f t="shared" si="177"/>
        <v>243.74699999999999</v>
      </c>
      <c r="R686" s="190">
        <f t="shared" si="178"/>
        <v>3.3399999999999932</v>
      </c>
      <c r="S686" s="192">
        <f t="shared" si="179"/>
        <v>4.4682274247491549E-2</v>
      </c>
      <c r="T686" s="190" t="s">
        <v>477</v>
      </c>
      <c r="U686" s="190" t="s">
        <v>222</v>
      </c>
      <c r="V686" s="190" t="s">
        <v>688</v>
      </c>
      <c r="W686" s="196">
        <v>1</v>
      </c>
      <c r="X686" s="190" t="s">
        <v>415</v>
      </c>
    </row>
    <row r="687" spans="2:24" hidden="1" x14ac:dyDescent="0.25">
      <c r="B687" s="692">
        <v>45938</v>
      </c>
      <c r="C687" s="528" t="str">
        <f t="shared" ref="C687" si="180">RIGHT(TEXT(B687,"aaa"),1)</f>
        <v>三</v>
      </c>
      <c r="D687" s="245">
        <v>1</v>
      </c>
      <c r="E687" s="190" t="s">
        <v>701</v>
      </c>
      <c r="F687" s="314">
        <v>15161.21</v>
      </c>
      <c r="G687" s="190">
        <v>103.66</v>
      </c>
      <c r="H687" s="190">
        <v>157.44999999999999</v>
      </c>
      <c r="I687" s="198">
        <f t="shared" si="173"/>
        <v>1.5189079683580937</v>
      </c>
      <c r="J687" s="190">
        <v>0.6</v>
      </c>
      <c r="K687" s="198">
        <f t="shared" si="174"/>
        <v>5.788153579008296E-3</v>
      </c>
      <c r="L687" s="314">
        <v>278.75</v>
      </c>
      <c r="M687" s="198">
        <f t="shared" si="175"/>
        <v>1.524696121937102</v>
      </c>
      <c r="N687" s="314">
        <v>15161.21</v>
      </c>
      <c r="O687" s="190">
        <v>0</v>
      </c>
      <c r="P687" s="197">
        <f t="shared" si="176"/>
        <v>0</v>
      </c>
      <c r="Q687" s="314">
        <f t="shared" si="177"/>
        <v>0</v>
      </c>
      <c r="R687" s="190">
        <f t="shared" si="178"/>
        <v>54.389999999999986</v>
      </c>
      <c r="S687" s="192">
        <f t="shared" si="179"/>
        <v>0.52469612193710191</v>
      </c>
      <c r="T687" s="190" t="s">
        <v>467</v>
      </c>
      <c r="U687" s="190" t="s">
        <v>221</v>
      </c>
      <c r="V687" s="190" t="s">
        <v>704</v>
      </c>
      <c r="W687" s="196">
        <v>1</v>
      </c>
      <c r="X687" s="190" t="s">
        <v>469</v>
      </c>
    </row>
    <row r="688" spans="2:24" hidden="1" x14ac:dyDescent="0.25">
      <c r="B688" s="693"/>
      <c r="C688" s="528"/>
      <c r="D688" s="245">
        <v>2</v>
      </c>
      <c r="E688" s="190" t="s">
        <v>691</v>
      </c>
      <c r="F688" s="314">
        <v>3550</v>
      </c>
      <c r="G688" s="190">
        <v>9509</v>
      </c>
      <c r="H688" s="190">
        <v>9509</v>
      </c>
      <c r="I688" s="198">
        <f t="shared" si="173"/>
        <v>1</v>
      </c>
      <c r="J688" s="190">
        <v>200</v>
      </c>
      <c r="K688" s="198">
        <f t="shared" si="174"/>
        <v>2.103270585760858E-2</v>
      </c>
      <c r="L688" s="314">
        <v>17.75</v>
      </c>
      <c r="M688" s="198">
        <f t="shared" si="175"/>
        <v>1.0210327058576085</v>
      </c>
      <c r="N688" s="314">
        <v>3550</v>
      </c>
      <c r="O688" s="190">
        <v>0</v>
      </c>
      <c r="P688" s="197">
        <f t="shared" si="176"/>
        <v>0</v>
      </c>
      <c r="Q688" s="314">
        <f t="shared" si="177"/>
        <v>0</v>
      </c>
      <c r="R688" s="190">
        <f t="shared" si="178"/>
        <v>200</v>
      </c>
      <c r="S688" s="192">
        <f t="shared" si="179"/>
        <v>2.103270585760858E-2</v>
      </c>
      <c r="T688" s="190" t="s">
        <v>467</v>
      </c>
      <c r="U688" s="190" t="s">
        <v>221</v>
      </c>
      <c r="V688" s="190" t="s">
        <v>703</v>
      </c>
      <c r="W688" s="196">
        <v>1</v>
      </c>
      <c r="X688" s="190" t="s">
        <v>432</v>
      </c>
    </row>
    <row r="689" spans="2:24" hidden="1" x14ac:dyDescent="0.25">
      <c r="B689" s="693"/>
      <c r="C689" s="528"/>
      <c r="D689" s="245">
        <v>3</v>
      </c>
      <c r="E689" s="190" t="s">
        <v>690</v>
      </c>
      <c r="F689" s="314">
        <v>1806.34</v>
      </c>
      <c r="G689" s="190">
        <v>98.91</v>
      </c>
      <c r="H689" s="190">
        <v>98.91</v>
      </c>
      <c r="I689" s="198">
        <f t="shared" si="173"/>
        <v>1</v>
      </c>
      <c r="J689" s="190">
        <v>6.33</v>
      </c>
      <c r="K689" s="198">
        <f t="shared" si="174"/>
        <v>6.3997573551713677E-2</v>
      </c>
      <c r="L689" s="314">
        <v>313.60000000000002</v>
      </c>
      <c r="M689" s="198">
        <f t="shared" si="175"/>
        <v>1.0639975735517138</v>
      </c>
      <c r="N689" s="314">
        <v>1985.09</v>
      </c>
      <c r="O689" s="190">
        <v>0.56999999999999995</v>
      </c>
      <c r="P689" s="197">
        <f t="shared" si="176"/>
        <v>5.7628146800121323E-3</v>
      </c>
      <c r="Q689" s="314">
        <f t="shared" si="177"/>
        <v>178.75200000000001</v>
      </c>
      <c r="R689" s="190">
        <f t="shared" si="178"/>
        <v>5.759999999999998</v>
      </c>
      <c r="S689" s="192">
        <f t="shared" si="179"/>
        <v>5.8234758871701528E-2</v>
      </c>
      <c r="T689" s="190" t="s">
        <v>477</v>
      </c>
      <c r="U689" s="190" t="s">
        <v>714</v>
      </c>
      <c r="V689" s="190" t="s">
        <v>468</v>
      </c>
      <c r="W689" s="196">
        <v>1</v>
      </c>
      <c r="X689" s="190" t="s">
        <v>469</v>
      </c>
    </row>
    <row r="690" spans="2:24" hidden="1" x14ac:dyDescent="0.25">
      <c r="B690" s="693"/>
      <c r="C690" s="528"/>
      <c r="D690" s="245">
        <v>4</v>
      </c>
      <c r="E690" s="190" t="s">
        <v>465</v>
      </c>
      <c r="F690" s="314">
        <v>1489.9099999999999</v>
      </c>
      <c r="G690" s="190">
        <v>32.090000000000003</v>
      </c>
      <c r="H690" s="190">
        <v>32.090000000000003</v>
      </c>
      <c r="I690" s="198">
        <f t="shared" si="173"/>
        <v>1</v>
      </c>
      <c r="J690" s="190">
        <v>2.0499999999999998</v>
      </c>
      <c r="K690" s="198">
        <f t="shared" si="174"/>
        <v>6.388282954191335E-2</v>
      </c>
      <c r="L690" s="314">
        <v>814.16</v>
      </c>
      <c r="M690" s="198">
        <f t="shared" si="175"/>
        <v>1.0638828295419134</v>
      </c>
      <c r="N690" s="314">
        <v>1669.03</v>
      </c>
      <c r="O690" s="190">
        <v>0.22</v>
      </c>
      <c r="P690" s="197">
        <f t="shared" si="176"/>
        <v>6.8557182923028974E-3</v>
      </c>
      <c r="Q690" s="314">
        <f t="shared" si="177"/>
        <v>179.11519999999999</v>
      </c>
      <c r="R690" s="190">
        <f t="shared" si="178"/>
        <v>1.8299999999999972</v>
      </c>
      <c r="S690" s="192">
        <f t="shared" si="179"/>
        <v>5.7027111249610379E-2</v>
      </c>
      <c r="T690" s="190" t="s">
        <v>477</v>
      </c>
      <c r="U690" s="190" t="s">
        <v>222</v>
      </c>
      <c r="V690" s="190" t="s">
        <v>688</v>
      </c>
      <c r="W690" s="196">
        <v>1</v>
      </c>
      <c r="X690" s="190" t="s">
        <v>414</v>
      </c>
    </row>
    <row r="691" spans="2:24" hidden="1" x14ac:dyDescent="0.25">
      <c r="B691" s="693"/>
      <c r="C691" s="528"/>
      <c r="D691" s="245">
        <v>5</v>
      </c>
      <c r="E691" s="190" t="s">
        <v>700</v>
      </c>
      <c r="F691" s="314">
        <v>1344.6100000000001</v>
      </c>
      <c r="G691" s="190">
        <v>57</v>
      </c>
      <c r="H691" s="190">
        <v>57</v>
      </c>
      <c r="I691" s="198">
        <f t="shared" si="173"/>
        <v>1</v>
      </c>
      <c r="J691" s="190">
        <v>3.65</v>
      </c>
      <c r="K691" s="198">
        <f t="shared" si="174"/>
        <v>6.403508771929825E-2</v>
      </c>
      <c r="L691" s="314">
        <v>417.58</v>
      </c>
      <c r="M691" s="198">
        <f t="shared" si="175"/>
        <v>1.0640350877192981</v>
      </c>
      <c r="N691" s="314">
        <v>1524.17</v>
      </c>
      <c r="O691" s="190">
        <v>0.43</v>
      </c>
      <c r="P691" s="197">
        <f t="shared" si="176"/>
        <v>7.5438596491228067E-3</v>
      </c>
      <c r="Q691" s="314">
        <f t="shared" si="177"/>
        <v>179.55939999999998</v>
      </c>
      <c r="R691" s="190">
        <f t="shared" si="178"/>
        <v>3.2199999999999984</v>
      </c>
      <c r="S691" s="192">
        <f t="shared" si="179"/>
        <v>5.6491228070175412E-2</v>
      </c>
      <c r="T691" s="190" t="s">
        <v>477</v>
      </c>
      <c r="U691" s="190" t="s">
        <v>714</v>
      </c>
      <c r="V691" s="190" t="s">
        <v>645</v>
      </c>
      <c r="W691" s="196">
        <v>1</v>
      </c>
      <c r="X691" s="190" t="s">
        <v>694</v>
      </c>
    </row>
    <row r="692" spans="2:24" hidden="1" x14ac:dyDescent="0.25">
      <c r="B692" s="693"/>
      <c r="C692" s="528"/>
      <c r="D692" s="245">
        <v>6</v>
      </c>
      <c r="E692" s="190" t="s">
        <v>486</v>
      </c>
      <c r="F692" s="314">
        <v>1275.5999999999999</v>
      </c>
      <c r="G692" s="190">
        <v>92.28</v>
      </c>
      <c r="H692" s="190">
        <v>92.28</v>
      </c>
      <c r="I692" s="198">
        <f t="shared" si="173"/>
        <v>1</v>
      </c>
      <c r="J692" s="190">
        <v>3.55</v>
      </c>
      <c r="K692" s="198">
        <f t="shared" si="174"/>
        <v>3.8469874295622014E-2</v>
      </c>
      <c r="L692" s="314">
        <v>410.16</v>
      </c>
      <c r="M692" s="198">
        <f t="shared" si="175"/>
        <v>1.038469874295622</v>
      </c>
      <c r="N692" s="314">
        <v>1456.07</v>
      </c>
      <c r="O692" s="190">
        <v>0.44</v>
      </c>
      <c r="P692" s="197">
        <f t="shared" si="176"/>
        <v>4.7680970957954052E-3</v>
      </c>
      <c r="Q692" s="314">
        <f t="shared" si="177"/>
        <v>180.47040000000001</v>
      </c>
      <c r="R692" s="190">
        <f t="shared" si="178"/>
        <v>3.1099999999999972</v>
      </c>
      <c r="S692" s="192">
        <f t="shared" si="179"/>
        <v>3.3701777199826581E-2</v>
      </c>
      <c r="T692" s="190" t="s">
        <v>477</v>
      </c>
      <c r="U692" s="190" t="s">
        <v>714</v>
      </c>
      <c r="V692" s="190" t="s">
        <v>645</v>
      </c>
      <c r="W692" s="196">
        <v>1</v>
      </c>
      <c r="X692" s="190" t="s">
        <v>469</v>
      </c>
    </row>
    <row r="693" spans="2:24" hidden="1" x14ac:dyDescent="0.25">
      <c r="B693" s="693"/>
      <c r="C693" s="528"/>
      <c r="D693" s="245">
        <v>7</v>
      </c>
      <c r="E693" s="190" t="s">
        <v>706</v>
      </c>
      <c r="F693" s="314">
        <v>1254.6300000000001</v>
      </c>
      <c r="G693" s="190">
        <v>142.82</v>
      </c>
      <c r="H693" s="190">
        <v>142.82</v>
      </c>
      <c r="I693" s="198">
        <f t="shared" si="173"/>
        <v>1</v>
      </c>
      <c r="J693" s="190">
        <v>7.32</v>
      </c>
      <c r="K693" s="198">
        <f t="shared" si="174"/>
        <v>5.1253325864724836E-2</v>
      </c>
      <c r="L693" s="314">
        <v>195.73</v>
      </c>
      <c r="M693" s="198">
        <f t="shared" si="175"/>
        <v>1.0512533258647248</v>
      </c>
      <c r="N693" s="314">
        <v>1432.74</v>
      </c>
      <c r="O693" s="190">
        <v>0.91</v>
      </c>
      <c r="P693" s="197">
        <f t="shared" si="176"/>
        <v>6.3716566307239885E-3</v>
      </c>
      <c r="Q693" s="314">
        <f t="shared" si="177"/>
        <v>178.11429999999999</v>
      </c>
      <c r="R693" s="190">
        <f t="shared" si="178"/>
        <v>6.409999999999993</v>
      </c>
      <c r="S693" s="192">
        <f t="shared" si="179"/>
        <v>4.4881669234000797E-2</v>
      </c>
      <c r="T693" s="190" t="s">
        <v>477</v>
      </c>
      <c r="U693" s="190" t="s">
        <v>714</v>
      </c>
      <c r="V693" s="190" t="s">
        <v>794</v>
      </c>
      <c r="W693" s="196">
        <v>1</v>
      </c>
      <c r="X693" s="190" t="s">
        <v>705</v>
      </c>
    </row>
    <row r="694" spans="2:24" hidden="1" x14ac:dyDescent="0.25">
      <c r="B694" s="693"/>
      <c r="C694" s="528"/>
      <c r="D694" s="245">
        <v>8</v>
      </c>
      <c r="E694" s="190" t="s">
        <v>466</v>
      </c>
      <c r="F694" s="314">
        <v>1253.5600000000002</v>
      </c>
      <c r="G694" s="190">
        <v>109.96</v>
      </c>
      <c r="H694" s="190">
        <v>109.96</v>
      </c>
      <c r="I694" s="198">
        <f t="shared" si="173"/>
        <v>1</v>
      </c>
      <c r="J694" s="190">
        <v>7.04</v>
      </c>
      <c r="K694" s="198">
        <f t="shared" si="174"/>
        <v>6.4023281193161155E-2</v>
      </c>
      <c r="L694" s="314">
        <v>203.5</v>
      </c>
      <c r="M694" s="198">
        <f t="shared" si="175"/>
        <v>1.0640232811931611</v>
      </c>
      <c r="N694" s="314">
        <v>1432.64</v>
      </c>
      <c r="O694" s="190">
        <v>0.88</v>
      </c>
      <c r="P694" s="197">
        <f t="shared" si="176"/>
        <v>8.0029101491451444E-3</v>
      </c>
      <c r="Q694" s="314">
        <f t="shared" si="177"/>
        <v>179.08</v>
      </c>
      <c r="R694" s="190">
        <f t="shared" si="178"/>
        <v>6.1600000000000064</v>
      </c>
      <c r="S694" s="192">
        <f t="shared" si="179"/>
        <v>5.6020371044016068E-2</v>
      </c>
      <c r="T694" s="190" t="s">
        <v>477</v>
      </c>
      <c r="U694" s="190" t="s">
        <v>714</v>
      </c>
      <c r="V694" s="190" t="s">
        <v>468</v>
      </c>
      <c r="W694" s="196">
        <v>1</v>
      </c>
      <c r="X694" s="190" t="s">
        <v>469</v>
      </c>
    </row>
    <row r="695" spans="2:24" hidden="1" x14ac:dyDescent="0.25">
      <c r="B695" s="693"/>
      <c r="C695" s="528"/>
      <c r="D695" s="245">
        <v>9</v>
      </c>
      <c r="E695" s="190" t="s">
        <v>496</v>
      </c>
      <c r="F695" s="314">
        <v>1005.8900000000001</v>
      </c>
      <c r="G695" s="190">
        <v>72.59</v>
      </c>
      <c r="H695" s="190">
        <v>72.59</v>
      </c>
      <c r="I695" s="198">
        <f t="shared" si="173"/>
        <v>1</v>
      </c>
      <c r="J695" s="190">
        <v>3.72</v>
      </c>
      <c r="K695" s="198">
        <f t="shared" si="174"/>
        <v>5.124672819947651E-2</v>
      </c>
      <c r="L695" s="314">
        <v>318.32</v>
      </c>
      <c r="M695" s="198">
        <f t="shared" si="175"/>
        <v>1.0512467281994764</v>
      </c>
      <c r="N695" s="314">
        <v>1184.1500000000001</v>
      </c>
      <c r="O695" s="190">
        <v>0.56000000000000005</v>
      </c>
      <c r="P695" s="197">
        <f t="shared" si="176"/>
        <v>7.7145612343297977E-3</v>
      </c>
      <c r="Q695" s="314">
        <f t="shared" si="177"/>
        <v>178.25920000000002</v>
      </c>
      <c r="R695" s="190">
        <f t="shared" si="178"/>
        <v>3.1599999999999988</v>
      </c>
      <c r="S695" s="192">
        <f t="shared" si="179"/>
        <v>4.3532166965146696E-2</v>
      </c>
      <c r="T695" s="190" t="s">
        <v>477</v>
      </c>
      <c r="U695" s="190" t="s">
        <v>222</v>
      </c>
      <c r="V695" s="190" t="s">
        <v>688</v>
      </c>
      <c r="W695" s="196">
        <v>1</v>
      </c>
      <c r="X695" s="190" t="s">
        <v>424</v>
      </c>
    </row>
    <row r="696" spans="2:24" hidden="1" x14ac:dyDescent="0.25">
      <c r="B696" s="693"/>
      <c r="C696" s="528"/>
      <c r="D696" s="245">
        <v>10</v>
      </c>
      <c r="E696" s="190" t="s">
        <v>483</v>
      </c>
      <c r="F696" s="314">
        <v>953.7399999999999</v>
      </c>
      <c r="G696" s="190">
        <v>138.58000000000001</v>
      </c>
      <c r="H696" s="190">
        <v>138.58000000000001</v>
      </c>
      <c r="I696" s="198">
        <f t="shared" si="173"/>
        <v>1</v>
      </c>
      <c r="J696" s="190">
        <v>5.32</v>
      </c>
      <c r="K696" s="198">
        <f t="shared" si="174"/>
        <v>3.8389377976620002E-2</v>
      </c>
      <c r="L696" s="314">
        <v>212.89</v>
      </c>
      <c r="M696" s="198">
        <f t="shared" si="175"/>
        <v>1.03838937797662</v>
      </c>
      <c r="N696" s="314">
        <v>1132.57</v>
      </c>
      <c r="O696" s="190">
        <v>0.84</v>
      </c>
      <c r="P696" s="197">
        <f t="shared" si="176"/>
        <v>6.0614807331505257E-3</v>
      </c>
      <c r="Q696" s="314">
        <f t="shared" si="177"/>
        <v>178.82759999999999</v>
      </c>
      <c r="R696" s="190">
        <f t="shared" si="178"/>
        <v>4.4799999999999933</v>
      </c>
      <c r="S696" s="192">
        <f t="shared" si="179"/>
        <v>3.2327897243469426E-2</v>
      </c>
      <c r="T696" s="190" t="s">
        <v>477</v>
      </c>
      <c r="U696" s="190" t="s">
        <v>714</v>
      </c>
      <c r="V696" s="190" t="s">
        <v>803</v>
      </c>
      <c r="W696" s="196">
        <v>1</v>
      </c>
      <c r="X696" s="190" t="s">
        <v>469</v>
      </c>
    </row>
    <row r="697" spans="2:24" hidden="1" x14ac:dyDescent="0.25">
      <c r="B697" s="692">
        <v>45939</v>
      </c>
      <c r="C697" s="528" t="str">
        <f t="shared" ref="C697" si="181">RIGHT(TEXT(B697,"aaa"),1)</f>
        <v>四</v>
      </c>
      <c r="D697" s="245">
        <v>1</v>
      </c>
      <c r="E697" s="190" t="s">
        <v>701</v>
      </c>
      <c r="F697" s="314">
        <v>10062.879999999999</v>
      </c>
      <c r="G697" s="190">
        <v>74.489999999999995</v>
      </c>
      <c r="H697" s="190">
        <v>111.31</v>
      </c>
      <c r="I697" s="198">
        <f t="shared" si="173"/>
        <v>1.4942945361793532</v>
      </c>
      <c r="J697" s="190">
        <v>0</v>
      </c>
      <c r="K697" s="198">
        <f t="shared" si="174"/>
        <v>0</v>
      </c>
      <c r="L697" s="314">
        <v>278.75</v>
      </c>
      <c r="M697" s="198">
        <f t="shared" si="175"/>
        <v>1.4942945361793532</v>
      </c>
      <c r="N697" s="314">
        <v>10263.58</v>
      </c>
      <c r="O697" s="190">
        <v>0.72</v>
      </c>
      <c r="P697" s="197">
        <f t="shared" si="176"/>
        <v>9.6657269432138537E-3</v>
      </c>
      <c r="Q697" s="314">
        <f t="shared" si="177"/>
        <v>200.7</v>
      </c>
      <c r="R697" s="190">
        <f t="shared" si="178"/>
        <v>36.100000000000009</v>
      </c>
      <c r="S697" s="192">
        <f t="shared" si="179"/>
        <v>0.48462880923613921</v>
      </c>
      <c r="T697" s="190" t="s">
        <v>467</v>
      </c>
      <c r="U697" s="190" t="s">
        <v>221</v>
      </c>
      <c r="V697" s="190" t="s">
        <v>704</v>
      </c>
      <c r="W697" s="196">
        <v>1</v>
      </c>
      <c r="X697" s="190" t="s">
        <v>469</v>
      </c>
    </row>
    <row r="698" spans="2:24" hidden="1" x14ac:dyDescent="0.25">
      <c r="B698" s="693"/>
      <c r="C698" s="528"/>
      <c r="D698" s="245">
        <v>2</v>
      </c>
      <c r="E698" s="190" t="s">
        <v>691</v>
      </c>
      <c r="F698" s="314">
        <v>5325</v>
      </c>
      <c r="G698" s="190">
        <v>7373</v>
      </c>
      <c r="H698" s="190">
        <v>7373</v>
      </c>
      <c r="I698" s="198">
        <f t="shared" si="173"/>
        <v>1</v>
      </c>
      <c r="J698" s="190">
        <v>300</v>
      </c>
      <c r="K698" s="198">
        <f t="shared" si="174"/>
        <v>4.0689000406890004E-2</v>
      </c>
      <c r="L698" s="314">
        <v>17.75</v>
      </c>
      <c r="M698" s="198">
        <f t="shared" si="175"/>
        <v>1.0406890004068901</v>
      </c>
      <c r="N698" s="314">
        <v>5325</v>
      </c>
      <c r="O698" s="190">
        <v>0</v>
      </c>
      <c r="P698" s="197">
        <f t="shared" si="176"/>
        <v>0</v>
      </c>
      <c r="Q698" s="314">
        <f t="shared" si="177"/>
        <v>0</v>
      </c>
      <c r="R698" s="190">
        <f t="shared" si="178"/>
        <v>300</v>
      </c>
      <c r="S698" s="192">
        <f t="shared" si="179"/>
        <v>4.0689000406890004E-2</v>
      </c>
      <c r="T698" s="190" t="s">
        <v>467</v>
      </c>
      <c r="U698" s="190" t="s">
        <v>221</v>
      </c>
      <c r="V698" s="190" t="s">
        <v>703</v>
      </c>
      <c r="W698" s="196">
        <v>1</v>
      </c>
      <c r="X698" s="190" t="s">
        <v>432</v>
      </c>
    </row>
    <row r="699" spans="2:24" hidden="1" x14ac:dyDescent="0.25">
      <c r="B699" s="693"/>
      <c r="C699" s="528"/>
      <c r="D699" s="245">
        <v>3</v>
      </c>
      <c r="E699" s="190" t="s">
        <v>690</v>
      </c>
      <c r="F699" s="314">
        <v>1680.89</v>
      </c>
      <c r="G699" s="190">
        <v>79.47</v>
      </c>
      <c r="H699" s="190">
        <v>79.47</v>
      </c>
      <c r="I699" s="198">
        <f t="shared" si="173"/>
        <v>1</v>
      </c>
      <c r="J699" s="190">
        <v>6.92</v>
      </c>
      <c r="K699" s="198">
        <f t="shared" si="174"/>
        <v>8.707688435887756E-2</v>
      </c>
      <c r="L699" s="314">
        <v>313.60000000000002</v>
      </c>
      <c r="M699" s="198">
        <f t="shared" si="175"/>
        <v>1.0870768843588776</v>
      </c>
      <c r="N699" s="314">
        <v>2170.11</v>
      </c>
      <c r="O699" s="190">
        <v>1.56</v>
      </c>
      <c r="P699" s="197">
        <f t="shared" si="176"/>
        <v>1.9630049075122689E-2</v>
      </c>
      <c r="Q699" s="314">
        <f t="shared" si="177"/>
        <v>489.21600000000007</v>
      </c>
      <c r="R699" s="190">
        <f t="shared" si="178"/>
        <v>5.3600000000000012</v>
      </c>
      <c r="S699" s="192">
        <f t="shared" si="179"/>
        <v>6.7446835283754891E-2</v>
      </c>
      <c r="T699" s="190" t="s">
        <v>477</v>
      </c>
      <c r="U699" s="190" t="s">
        <v>714</v>
      </c>
      <c r="V699" s="190" t="s">
        <v>468</v>
      </c>
      <c r="W699" s="196">
        <v>1</v>
      </c>
      <c r="X699" s="190" t="s">
        <v>469</v>
      </c>
    </row>
    <row r="700" spans="2:24" hidden="1" x14ac:dyDescent="0.25">
      <c r="B700" s="693"/>
      <c r="C700" s="528"/>
      <c r="D700" s="245">
        <v>4</v>
      </c>
      <c r="E700" s="190" t="s">
        <v>465</v>
      </c>
      <c r="F700" s="314">
        <v>1498.05</v>
      </c>
      <c r="G700" s="190">
        <v>28.14</v>
      </c>
      <c r="H700" s="190">
        <v>28.14</v>
      </c>
      <c r="I700" s="198">
        <f t="shared" si="173"/>
        <v>1</v>
      </c>
      <c r="J700" s="190">
        <v>2.44</v>
      </c>
      <c r="K700" s="198">
        <f t="shared" si="174"/>
        <v>8.6709310589907607E-2</v>
      </c>
      <c r="L700" s="314">
        <v>814.16</v>
      </c>
      <c r="M700" s="198">
        <f t="shared" si="175"/>
        <v>1.0867093105899077</v>
      </c>
      <c r="N700" s="314">
        <v>1986.55</v>
      </c>
      <c r="O700" s="190">
        <v>0.6</v>
      </c>
      <c r="P700" s="197">
        <f t="shared" si="176"/>
        <v>2.1321961620469083E-2</v>
      </c>
      <c r="Q700" s="314">
        <f t="shared" si="177"/>
        <v>488.49599999999998</v>
      </c>
      <c r="R700" s="190">
        <f t="shared" si="178"/>
        <v>1.8400000000000012</v>
      </c>
      <c r="S700" s="192">
        <f t="shared" si="179"/>
        <v>6.5387348969438569E-2</v>
      </c>
      <c r="T700" s="190" t="s">
        <v>477</v>
      </c>
      <c r="U700" s="190" t="s">
        <v>222</v>
      </c>
      <c r="V700" s="190" t="s">
        <v>688</v>
      </c>
      <c r="W700" s="196">
        <v>1</v>
      </c>
      <c r="X700" s="190" t="s">
        <v>414</v>
      </c>
    </row>
    <row r="701" spans="2:24" hidden="1" x14ac:dyDescent="0.25">
      <c r="B701" s="693"/>
      <c r="C701" s="528"/>
      <c r="D701" s="245">
        <v>5</v>
      </c>
      <c r="E701" s="190" t="s">
        <v>486</v>
      </c>
      <c r="F701" s="314">
        <v>1427.36</v>
      </c>
      <c r="G701" s="190">
        <v>74.16</v>
      </c>
      <c r="H701" s="190">
        <v>74.16</v>
      </c>
      <c r="I701" s="198">
        <f t="shared" si="173"/>
        <v>1</v>
      </c>
      <c r="J701" s="190">
        <v>3.87</v>
      </c>
      <c r="K701" s="198">
        <f t="shared" si="174"/>
        <v>5.218446601941748E-2</v>
      </c>
      <c r="L701" s="314">
        <v>410.16</v>
      </c>
      <c r="M701" s="198">
        <f t="shared" si="175"/>
        <v>1.0521844660194175</v>
      </c>
      <c r="N701" s="314">
        <v>1587.32</v>
      </c>
      <c r="O701" s="190">
        <v>0.39</v>
      </c>
      <c r="P701" s="197">
        <f t="shared" si="176"/>
        <v>5.2588996763754054E-3</v>
      </c>
      <c r="Q701" s="314">
        <f t="shared" si="177"/>
        <v>159.9624</v>
      </c>
      <c r="R701" s="190">
        <f t="shared" si="178"/>
        <v>3.4800000000000044</v>
      </c>
      <c r="S701" s="192">
        <f t="shared" si="179"/>
        <v>4.6925566343042131E-2</v>
      </c>
      <c r="T701" s="190" t="s">
        <v>477</v>
      </c>
      <c r="U701" s="190" t="s">
        <v>714</v>
      </c>
      <c r="V701" s="190" t="s">
        <v>645</v>
      </c>
      <c r="W701" s="196">
        <v>1</v>
      </c>
      <c r="X701" s="190" t="s">
        <v>469</v>
      </c>
    </row>
    <row r="702" spans="2:24" hidden="1" x14ac:dyDescent="0.25">
      <c r="B702" s="693"/>
      <c r="C702" s="528"/>
      <c r="D702" s="245">
        <v>6</v>
      </c>
      <c r="E702" s="190" t="s">
        <v>496</v>
      </c>
      <c r="F702" s="314">
        <v>1254.19</v>
      </c>
      <c r="G702" s="190">
        <v>65.75</v>
      </c>
      <c r="H702" s="190">
        <v>65.75</v>
      </c>
      <c r="I702" s="198">
        <f t="shared" si="173"/>
        <v>1</v>
      </c>
      <c r="J702" s="190">
        <v>4.58</v>
      </c>
      <c r="K702" s="198">
        <f t="shared" si="174"/>
        <v>6.9657794676806079E-2</v>
      </c>
      <c r="L702" s="314">
        <v>318.32</v>
      </c>
      <c r="M702" s="198">
        <f t="shared" si="175"/>
        <v>1.069657794676806</v>
      </c>
      <c r="N702" s="314">
        <v>1457.91</v>
      </c>
      <c r="O702" s="190">
        <v>0.64</v>
      </c>
      <c r="P702" s="197">
        <f t="shared" si="176"/>
        <v>9.7338403041825096E-3</v>
      </c>
      <c r="Q702" s="314">
        <f t="shared" si="177"/>
        <v>203.72479999999999</v>
      </c>
      <c r="R702" s="190">
        <f t="shared" si="178"/>
        <v>3.9399999999999982</v>
      </c>
      <c r="S702" s="192">
        <f t="shared" si="179"/>
        <v>5.9923954372623545E-2</v>
      </c>
      <c r="T702" s="190" t="s">
        <v>477</v>
      </c>
      <c r="U702" s="190" t="s">
        <v>222</v>
      </c>
      <c r="V702" s="190" t="s">
        <v>688</v>
      </c>
      <c r="W702" s="196">
        <v>1</v>
      </c>
      <c r="X702" s="190" t="s">
        <v>424</v>
      </c>
    </row>
    <row r="703" spans="2:24" hidden="1" x14ac:dyDescent="0.25">
      <c r="B703" s="693"/>
      <c r="C703" s="528"/>
      <c r="D703" s="245">
        <v>7</v>
      </c>
      <c r="E703" s="190" t="s">
        <v>526</v>
      </c>
      <c r="F703" s="314">
        <v>1171.99</v>
      </c>
      <c r="G703" s="190">
        <v>59.07</v>
      </c>
      <c r="H703" s="190">
        <v>59.07</v>
      </c>
      <c r="I703" s="198">
        <f t="shared" si="173"/>
        <v>1</v>
      </c>
      <c r="J703" s="190">
        <v>4.12</v>
      </c>
      <c r="K703" s="198">
        <f t="shared" si="174"/>
        <v>6.9747756898594887E-2</v>
      </c>
      <c r="L703" s="314">
        <v>333.9</v>
      </c>
      <c r="M703" s="198">
        <f t="shared" si="175"/>
        <v>1.0697477568985949</v>
      </c>
      <c r="N703" s="314">
        <v>1375.67</v>
      </c>
      <c r="O703" s="190">
        <v>0.61</v>
      </c>
      <c r="P703" s="197">
        <f t="shared" si="176"/>
        <v>1.0326730997122058E-2</v>
      </c>
      <c r="Q703" s="314">
        <f t="shared" si="177"/>
        <v>203.67899999999997</v>
      </c>
      <c r="R703" s="190">
        <f t="shared" si="178"/>
        <v>3.5099999999999976</v>
      </c>
      <c r="S703" s="192">
        <f t="shared" si="179"/>
        <v>5.9421025901472788E-2</v>
      </c>
      <c r="T703" s="190" t="s">
        <v>477</v>
      </c>
      <c r="U703" s="190" t="s">
        <v>222</v>
      </c>
      <c r="V703" s="190" t="s">
        <v>688</v>
      </c>
      <c r="W703" s="196">
        <v>1</v>
      </c>
      <c r="X703" s="190" t="s">
        <v>415</v>
      </c>
    </row>
    <row r="704" spans="2:24" hidden="1" x14ac:dyDescent="0.25">
      <c r="B704" s="693"/>
      <c r="C704" s="528"/>
      <c r="D704" s="245">
        <v>8</v>
      </c>
      <c r="E704" s="190" t="s">
        <v>548</v>
      </c>
      <c r="F704" s="314">
        <v>1051.31</v>
      </c>
      <c r="G704" s="190">
        <v>19.55</v>
      </c>
      <c r="H704" s="190">
        <v>19.55</v>
      </c>
      <c r="I704" s="198">
        <f t="shared" si="173"/>
        <v>1</v>
      </c>
      <c r="J704" s="190">
        <v>1.36</v>
      </c>
      <c r="K704" s="198">
        <f t="shared" si="174"/>
        <v>6.9565217391304349E-2</v>
      </c>
      <c r="L704" s="314">
        <v>930.36</v>
      </c>
      <c r="M704" s="198">
        <f t="shared" si="175"/>
        <v>1.0695652173913044</v>
      </c>
      <c r="N704" s="314">
        <v>1265.29</v>
      </c>
      <c r="O704" s="190">
        <v>0.23</v>
      </c>
      <c r="P704" s="197">
        <f t="shared" si="176"/>
        <v>1.1764705882352941E-2</v>
      </c>
      <c r="Q704" s="314">
        <f t="shared" si="177"/>
        <v>213.98280000000003</v>
      </c>
      <c r="R704" s="190">
        <f t="shared" si="178"/>
        <v>1.1299999999999994</v>
      </c>
      <c r="S704" s="192">
        <f t="shared" si="179"/>
        <v>5.7800511508951373E-2</v>
      </c>
      <c r="T704" s="190" t="s">
        <v>477</v>
      </c>
      <c r="U704" s="190" t="s">
        <v>714</v>
      </c>
      <c r="V704" s="190" t="s">
        <v>794</v>
      </c>
      <c r="W704" s="196">
        <v>1</v>
      </c>
      <c r="X704" s="190" t="s">
        <v>424</v>
      </c>
    </row>
    <row r="705" spans="2:24" hidden="1" x14ac:dyDescent="0.25">
      <c r="B705" s="693"/>
      <c r="C705" s="528"/>
      <c r="D705" s="245">
        <v>9</v>
      </c>
      <c r="E705" s="190" t="s">
        <v>516</v>
      </c>
      <c r="F705" s="314">
        <v>981.48000000000013</v>
      </c>
      <c r="G705" s="190">
        <v>78.930000000000007</v>
      </c>
      <c r="H705" s="190">
        <v>78.930000000000007</v>
      </c>
      <c r="I705" s="198">
        <f t="shared" si="173"/>
        <v>1</v>
      </c>
      <c r="J705" s="190">
        <v>3.44</v>
      </c>
      <c r="K705" s="198">
        <f t="shared" si="174"/>
        <v>4.3582921576080069E-2</v>
      </c>
      <c r="L705" s="314">
        <v>331.58</v>
      </c>
      <c r="M705" s="198">
        <f t="shared" si="175"/>
        <v>1.0435829215760801</v>
      </c>
      <c r="N705" s="314">
        <v>1140.6400000000001</v>
      </c>
      <c r="O705" s="190">
        <v>0.48</v>
      </c>
      <c r="P705" s="197">
        <f t="shared" si="176"/>
        <v>6.0813378943367531E-3</v>
      </c>
      <c r="Q705" s="314">
        <f t="shared" si="177"/>
        <v>159.1584</v>
      </c>
      <c r="R705" s="190">
        <f t="shared" si="178"/>
        <v>2.9599999999999977</v>
      </c>
      <c r="S705" s="192">
        <f t="shared" si="179"/>
        <v>3.7501583681743285E-2</v>
      </c>
      <c r="T705" s="190" t="s">
        <v>477</v>
      </c>
      <c r="U705" s="190" t="s">
        <v>222</v>
      </c>
      <c r="V705" s="190" t="s">
        <v>688</v>
      </c>
      <c r="W705" s="196">
        <v>1</v>
      </c>
      <c r="X705" s="190" t="s">
        <v>421</v>
      </c>
    </row>
    <row r="706" spans="2:24" hidden="1" x14ac:dyDescent="0.25">
      <c r="B706" s="693"/>
      <c r="C706" s="528"/>
      <c r="D706" s="245">
        <v>10</v>
      </c>
      <c r="E706" s="190" t="s">
        <v>483</v>
      </c>
      <c r="F706" s="314">
        <v>977.16000000000008</v>
      </c>
      <c r="G706" s="190">
        <v>102.19</v>
      </c>
      <c r="H706" s="190">
        <v>102.19</v>
      </c>
      <c r="I706" s="198">
        <f t="shared" si="173"/>
        <v>1</v>
      </c>
      <c r="J706" s="190">
        <v>5.33</v>
      </c>
      <c r="K706" s="198">
        <f t="shared" si="174"/>
        <v>5.2157745376259911E-2</v>
      </c>
      <c r="L706" s="314">
        <v>212.89</v>
      </c>
      <c r="M706" s="198">
        <f t="shared" si="175"/>
        <v>1.0521577453762598</v>
      </c>
      <c r="N706" s="314">
        <v>1134.7</v>
      </c>
      <c r="O706" s="190">
        <v>0.74</v>
      </c>
      <c r="P706" s="197">
        <f t="shared" si="176"/>
        <v>7.2414130541148839E-3</v>
      </c>
      <c r="Q706" s="314">
        <f t="shared" si="177"/>
        <v>157.53859999999997</v>
      </c>
      <c r="R706" s="190">
        <f t="shared" si="178"/>
        <v>4.5899999999999981</v>
      </c>
      <c r="S706" s="192">
        <f t="shared" si="179"/>
        <v>4.4916332322145008E-2</v>
      </c>
      <c r="T706" s="190" t="s">
        <v>477</v>
      </c>
      <c r="U706" s="190" t="s">
        <v>714</v>
      </c>
      <c r="V706" s="190" t="s">
        <v>803</v>
      </c>
      <c r="W706" s="196">
        <v>1</v>
      </c>
      <c r="X706" s="190" t="s">
        <v>469</v>
      </c>
    </row>
    <row r="707" spans="2:24" hidden="1" x14ac:dyDescent="0.25">
      <c r="B707" s="692">
        <v>45940</v>
      </c>
      <c r="C707" s="528" t="str">
        <f t="shared" ref="C707" si="182">RIGHT(TEXT(B707,"aaa"),1)</f>
        <v>五</v>
      </c>
      <c r="D707" s="245">
        <v>1</v>
      </c>
      <c r="E707" s="190" t="s">
        <v>701</v>
      </c>
      <c r="F707" s="314">
        <v>9602.94</v>
      </c>
      <c r="G707" s="190">
        <v>70.39</v>
      </c>
      <c r="H707" s="190">
        <v>103.64</v>
      </c>
      <c r="I707" s="198">
        <f t="shared" si="173"/>
        <v>1.4723682341241653</v>
      </c>
      <c r="J707" s="190">
        <v>1.2</v>
      </c>
      <c r="K707" s="198">
        <f t="shared" si="174"/>
        <v>1.7047876118766868E-2</v>
      </c>
      <c r="L707" s="314">
        <v>278.75</v>
      </c>
      <c r="M707" s="198">
        <f t="shared" si="175"/>
        <v>1.4894161102429322</v>
      </c>
      <c r="N707" s="314">
        <v>9602.94</v>
      </c>
      <c r="O707" s="190">
        <v>0</v>
      </c>
      <c r="P707" s="197">
        <f t="shared" si="176"/>
        <v>0</v>
      </c>
      <c r="Q707" s="314">
        <f t="shared" si="177"/>
        <v>0</v>
      </c>
      <c r="R707" s="190">
        <f t="shared" si="178"/>
        <v>34.450000000000003</v>
      </c>
      <c r="S707" s="192">
        <f t="shared" si="179"/>
        <v>0.48941611024293225</v>
      </c>
      <c r="T707" s="190" t="s">
        <v>467</v>
      </c>
      <c r="U707" s="190" t="s">
        <v>221</v>
      </c>
      <c r="V707" s="190" t="s">
        <v>704</v>
      </c>
      <c r="W707" s="196">
        <v>1</v>
      </c>
      <c r="X707" s="190" t="s">
        <v>469</v>
      </c>
    </row>
    <row r="708" spans="2:24" hidden="1" x14ac:dyDescent="0.25">
      <c r="B708" s="693"/>
      <c r="C708" s="528"/>
      <c r="D708" s="245">
        <v>2</v>
      </c>
      <c r="E708" s="190" t="s">
        <v>691</v>
      </c>
      <c r="F708" s="314">
        <v>1775</v>
      </c>
      <c r="G708" s="190">
        <v>6090</v>
      </c>
      <c r="H708" s="190">
        <v>6090</v>
      </c>
      <c r="I708" s="198">
        <f t="shared" si="173"/>
        <v>1</v>
      </c>
      <c r="J708" s="190">
        <v>100</v>
      </c>
      <c r="K708" s="198">
        <f t="shared" si="174"/>
        <v>1.6420361247947456E-2</v>
      </c>
      <c r="L708" s="314">
        <v>17.75</v>
      </c>
      <c r="M708" s="198">
        <f t="shared" si="175"/>
        <v>1.0164203612479474</v>
      </c>
      <c r="N708" s="314">
        <v>1775</v>
      </c>
      <c r="O708" s="190">
        <v>0</v>
      </c>
      <c r="P708" s="197">
        <f t="shared" si="176"/>
        <v>0</v>
      </c>
      <c r="Q708" s="314">
        <f t="shared" si="177"/>
        <v>0</v>
      </c>
      <c r="R708" s="190">
        <f t="shared" si="178"/>
        <v>100</v>
      </c>
      <c r="S708" s="192">
        <f t="shared" si="179"/>
        <v>1.6420361247947456E-2</v>
      </c>
      <c r="T708" s="190" t="s">
        <v>467</v>
      </c>
      <c r="U708" s="190" t="s">
        <v>221</v>
      </c>
      <c r="V708" s="190" t="s">
        <v>703</v>
      </c>
      <c r="W708" s="196">
        <v>1</v>
      </c>
      <c r="X708" s="190" t="s">
        <v>432</v>
      </c>
    </row>
    <row r="709" spans="2:24" hidden="1" x14ac:dyDescent="0.25">
      <c r="B709" s="693"/>
      <c r="C709" s="528"/>
      <c r="D709" s="245">
        <v>3</v>
      </c>
      <c r="E709" s="190" t="s">
        <v>465</v>
      </c>
      <c r="F709" s="314">
        <v>1465.4900000000002</v>
      </c>
      <c r="G709" s="190">
        <v>30.17</v>
      </c>
      <c r="H709" s="190">
        <v>30.17</v>
      </c>
      <c r="I709" s="198">
        <f t="shared" si="173"/>
        <v>1</v>
      </c>
      <c r="J709" s="190">
        <v>2.11</v>
      </c>
      <c r="K709" s="198">
        <f t="shared" si="174"/>
        <v>6.9937023533311229E-2</v>
      </c>
      <c r="L709" s="314">
        <v>814.16</v>
      </c>
      <c r="M709" s="198">
        <f t="shared" si="175"/>
        <v>1.0699370235333112</v>
      </c>
      <c r="N709" s="314">
        <v>1717.88</v>
      </c>
      <c r="O709" s="190">
        <v>0.31</v>
      </c>
      <c r="P709" s="197">
        <f t="shared" si="176"/>
        <v>1.0275107722903546E-2</v>
      </c>
      <c r="Q709" s="314">
        <f t="shared" si="177"/>
        <v>252.3896</v>
      </c>
      <c r="R709" s="190">
        <f t="shared" si="178"/>
        <v>1.7999999999999994</v>
      </c>
      <c r="S709" s="192">
        <f t="shared" si="179"/>
        <v>5.9661915810407667E-2</v>
      </c>
      <c r="T709" s="190" t="s">
        <v>477</v>
      </c>
      <c r="U709" s="190" t="s">
        <v>222</v>
      </c>
      <c r="V709" s="190" t="s">
        <v>688</v>
      </c>
      <c r="W709" s="196">
        <v>1</v>
      </c>
      <c r="X709" s="190" t="s">
        <v>414</v>
      </c>
    </row>
    <row r="710" spans="2:24" hidden="1" x14ac:dyDescent="0.25">
      <c r="B710" s="693"/>
      <c r="C710" s="528"/>
      <c r="D710" s="245">
        <v>4</v>
      </c>
      <c r="E710" s="190" t="s">
        <v>690</v>
      </c>
      <c r="F710" s="314">
        <v>1433.16</v>
      </c>
      <c r="G710" s="190">
        <v>76.53</v>
      </c>
      <c r="H710" s="190">
        <v>76.53</v>
      </c>
      <c r="I710" s="198">
        <f t="shared" si="173"/>
        <v>1</v>
      </c>
      <c r="J710" s="190">
        <v>5.36</v>
      </c>
      <c r="K710" s="198">
        <f t="shared" si="174"/>
        <v>7.0037893636482426E-2</v>
      </c>
      <c r="L710" s="314">
        <v>313.60000000000002</v>
      </c>
      <c r="M710" s="198">
        <f t="shared" si="175"/>
        <v>1.0700378936364825</v>
      </c>
      <c r="N710" s="314">
        <v>1680.9</v>
      </c>
      <c r="O710" s="190">
        <v>0.79</v>
      </c>
      <c r="P710" s="197">
        <f t="shared" si="176"/>
        <v>1.0322749248660655E-2</v>
      </c>
      <c r="Q710" s="314">
        <f t="shared" si="177"/>
        <v>247.74400000000003</v>
      </c>
      <c r="R710" s="190">
        <f t="shared" si="178"/>
        <v>4.5699999999999994</v>
      </c>
      <c r="S710" s="192">
        <f t="shared" si="179"/>
        <v>5.9715144387821759E-2</v>
      </c>
      <c r="T710" s="190" t="s">
        <v>477</v>
      </c>
      <c r="U710" s="190" t="s">
        <v>714</v>
      </c>
      <c r="V710" s="190" t="s">
        <v>468</v>
      </c>
      <c r="W710" s="196">
        <v>1</v>
      </c>
      <c r="X710" s="190" t="s">
        <v>469</v>
      </c>
    </row>
    <row r="711" spans="2:24" hidden="1" x14ac:dyDescent="0.25">
      <c r="B711" s="693"/>
      <c r="C711" s="528"/>
      <c r="D711" s="245">
        <v>5</v>
      </c>
      <c r="E711" s="190" t="s">
        <v>481</v>
      </c>
      <c r="F711" s="314">
        <v>1125.3400000000001</v>
      </c>
      <c r="G711" s="190">
        <v>271.89999999999998</v>
      </c>
      <c r="H711" s="190">
        <v>271.89999999999998</v>
      </c>
      <c r="I711" s="198">
        <f t="shared" si="173"/>
        <v>1</v>
      </c>
      <c r="J711" s="190">
        <v>13.32</v>
      </c>
      <c r="K711" s="198">
        <f t="shared" si="174"/>
        <v>4.8988598749540278E-2</v>
      </c>
      <c r="L711" s="314">
        <v>111.2</v>
      </c>
      <c r="M711" s="198">
        <f t="shared" si="175"/>
        <v>1.0489885987495402</v>
      </c>
      <c r="N711" s="314">
        <v>1481.18</v>
      </c>
      <c r="O711" s="190">
        <v>3.2</v>
      </c>
      <c r="P711" s="197">
        <f t="shared" si="176"/>
        <v>1.176903273262229E-2</v>
      </c>
      <c r="Q711" s="314">
        <f t="shared" si="177"/>
        <v>355.84000000000003</v>
      </c>
      <c r="R711" s="190">
        <f t="shared" si="178"/>
        <v>10.119999999999994</v>
      </c>
      <c r="S711" s="192">
        <f t="shared" si="179"/>
        <v>3.7219566016917963E-2</v>
      </c>
      <c r="T711" s="190" t="s">
        <v>477</v>
      </c>
      <c r="U711" s="190" t="s">
        <v>714</v>
      </c>
      <c r="V711" s="190" t="s">
        <v>794</v>
      </c>
      <c r="W711" s="196">
        <v>1</v>
      </c>
      <c r="X711" s="190" t="s">
        <v>429</v>
      </c>
    </row>
    <row r="712" spans="2:24" hidden="1" x14ac:dyDescent="0.25">
      <c r="B712" s="693"/>
      <c r="C712" s="528"/>
      <c r="D712" s="245">
        <v>6</v>
      </c>
      <c r="E712" s="190" t="s">
        <v>496</v>
      </c>
      <c r="F712" s="314">
        <v>1095.02</v>
      </c>
      <c r="G712" s="190">
        <v>70.23</v>
      </c>
      <c r="H712" s="190">
        <v>70.23</v>
      </c>
      <c r="I712" s="198">
        <f t="shared" si="173"/>
        <v>1</v>
      </c>
      <c r="J712" s="190">
        <v>3.93</v>
      </c>
      <c r="K712" s="198">
        <f t="shared" si="174"/>
        <v>5.5958991883810337E-2</v>
      </c>
      <c r="L712" s="314">
        <v>318.32</v>
      </c>
      <c r="M712" s="198">
        <f t="shared" si="175"/>
        <v>1.0559589918838104</v>
      </c>
      <c r="N712" s="314">
        <v>1251</v>
      </c>
      <c r="O712" s="190">
        <v>0.49</v>
      </c>
      <c r="P712" s="197">
        <f t="shared" si="176"/>
        <v>6.9770753239356397E-3</v>
      </c>
      <c r="Q712" s="314">
        <f t="shared" si="177"/>
        <v>155.9768</v>
      </c>
      <c r="R712" s="190">
        <f t="shared" si="178"/>
        <v>3.4400000000000066</v>
      </c>
      <c r="S712" s="192">
        <f t="shared" si="179"/>
        <v>4.8981916559874786E-2</v>
      </c>
      <c r="T712" s="190" t="s">
        <v>477</v>
      </c>
      <c r="U712" s="190" t="s">
        <v>222</v>
      </c>
      <c r="V712" s="190" t="s">
        <v>688</v>
      </c>
      <c r="W712" s="196">
        <v>1</v>
      </c>
      <c r="X712" s="190" t="s">
        <v>424</v>
      </c>
    </row>
    <row r="713" spans="2:24" hidden="1" x14ac:dyDescent="0.25">
      <c r="B713" s="693"/>
      <c r="C713" s="528"/>
      <c r="D713" s="245">
        <v>7</v>
      </c>
      <c r="E713" s="190" t="s">
        <v>486</v>
      </c>
      <c r="F713" s="314">
        <v>1066.42</v>
      </c>
      <c r="G713" s="190">
        <v>71.040000000000006</v>
      </c>
      <c r="H713" s="190">
        <v>71.040000000000006</v>
      </c>
      <c r="I713" s="198">
        <f t="shared" si="173"/>
        <v>1</v>
      </c>
      <c r="J713" s="190">
        <v>2.98</v>
      </c>
      <c r="K713" s="198">
        <f t="shared" si="174"/>
        <v>4.1948198198198193E-2</v>
      </c>
      <c r="L713" s="314">
        <v>410.16</v>
      </c>
      <c r="M713" s="198">
        <f t="shared" si="175"/>
        <v>1.0419481981981982</v>
      </c>
      <c r="N713" s="314">
        <v>1222.28</v>
      </c>
      <c r="O713" s="190">
        <v>0.38</v>
      </c>
      <c r="P713" s="197">
        <f t="shared" si="176"/>
        <v>5.3490990990990991E-3</v>
      </c>
      <c r="Q713" s="314">
        <f t="shared" si="177"/>
        <v>155.86080000000001</v>
      </c>
      <c r="R713" s="190">
        <f t="shared" si="178"/>
        <v>2.6000000000000041</v>
      </c>
      <c r="S713" s="192">
        <f t="shared" si="179"/>
        <v>3.6599099099099155E-2</v>
      </c>
      <c r="T713" s="190" t="s">
        <v>477</v>
      </c>
      <c r="U713" s="190" t="s">
        <v>714</v>
      </c>
      <c r="V713" s="190" t="s">
        <v>645</v>
      </c>
      <c r="W713" s="196">
        <v>1</v>
      </c>
      <c r="X713" s="190" t="s">
        <v>469</v>
      </c>
    </row>
    <row r="714" spans="2:24" hidden="1" x14ac:dyDescent="0.25">
      <c r="B714" s="693"/>
      <c r="C714" s="528"/>
      <c r="D714" s="245">
        <v>8</v>
      </c>
      <c r="E714" s="190" t="s">
        <v>526</v>
      </c>
      <c r="F714" s="314">
        <v>1005.0400000000001</v>
      </c>
      <c r="G714" s="190">
        <v>61.88</v>
      </c>
      <c r="H714" s="190">
        <v>61.88</v>
      </c>
      <c r="I714" s="198">
        <f t="shared" si="173"/>
        <v>1</v>
      </c>
      <c r="J714" s="190">
        <v>3.47</v>
      </c>
      <c r="K714" s="198">
        <f t="shared" si="174"/>
        <v>5.6076276664511961E-2</v>
      </c>
      <c r="L714" s="314">
        <v>333.9</v>
      </c>
      <c r="M714" s="198">
        <f t="shared" si="175"/>
        <v>1.056076276664512</v>
      </c>
      <c r="N714" s="314">
        <v>1158.6300000000001</v>
      </c>
      <c r="O714" s="190">
        <v>0.46</v>
      </c>
      <c r="P714" s="197">
        <f t="shared" si="176"/>
        <v>7.4337427278603745E-3</v>
      </c>
      <c r="Q714" s="314">
        <f t="shared" si="177"/>
        <v>153.59399999999999</v>
      </c>
      <c r="R714" s="190">
        <f t="shared" si="178"/>
        <v>3.010000000000006</v>
      </c>
      <c r="S714" s="192">
        <f t="shared" si="179"/>
        <v>4.8642533936651682E-2</v>
      </c>
      <c r="T714" s="190" t="s">
        <v>477</v>
      </c>
      <c r="U714" s="190" t="s">
        <v>222</v>
      </c>
      <c r="V714" s="190" t="s">
        <v>688</v>
      </c>
      <c r="W714" s="196">
        <v>1</v>
      </c>
      <c r="X714" s="190" t="s">
        <v>415</v>
      </c>
    </row>
    <row r="715" spans="2:24" hidden="1" x14ac:dyDescent="0.25">
      <c r="B715" s="693"/>
      <c r="C715" s="528"/>
      <c r="D715" s="245">
        <v>9</v>
      </c>
      <c r="E715" s="190" t="s">
        <v>706</v>
      </c>
      <c r="F715" s="314">
        <v>937.54</v>
      </c>
      <c r="G715" s="190">
        <v>101.04</v>
      </c>
      <c r="H715" s="190">
        <v>101.04</v>
      </c>
      <c r="I715" s="198">
        <f t="shared" si="173"/>
        <v>1</v>
      </c>
      <c r="J715" s="190">
        <v>5.66</v>
      </c>
      <c r="K715" s="198">
        <f t="shared" si="174"/>
        <v>5.6017418844022164E-2</v>
      </c>
      <c r="L715" s="314">
        <v>195.73</v>
      </c>
      <c r="M715" s="198">
        <f t="shared" si="175"/>
        <v>1.0560174188440221</v>
      </c>
      <c r="N715" s="314">
        <v>1107.83</v>
      </c>
      <c r="O715" s="190">
        <v>0.87</v>
      </c>
      <c r="P715" s="197">
        <f t="shared" si="176"/>
        <v>8.6104513064133009E-3</v>
      </c>
      <c r="Q715" s="314">
        <f t="shared" si="177"/>
        <v>170.2851</v>
      </c>
      <c r="R715" s="190">
        <f t="shared" si="178"/>
        <v>4.7899999999999965</v>
      </c>
      <c r="S715" s="192">
        <f t="shared" si="179"/>
        <v>4.7406967537608827E-2</v>
      </c>
      <c r="T715" s="190" t="s">
        <v>477</v>
      </c>
      <c r="U715" s="190" t="s">
        <v>714</v>
      </c>
      <c r="V715" s="190" t="s">
        <v>794</v>
      </c>
      <c r="W715" s="196">
        <v>1</v>
      </c>
      <c r="X715" s="190" t="s">
        <v>705</v>
      </c>
    </row>
    <row r="716" spans="2:24" hidden="1" x14ac:dyDescent="0.25">
      <c r="B716" s="693"/>
      <c r="C716" s="528"/>
      <c r="D716" s="245">
        <v>10</v>
      </c>
      <c r="E716" s="190" t="s">
        <v>548</v>
      </c>
      <c r="F716" s="314">
        <v>930.36</v>
      </c>
      <c r="G716" s="190">
        <v>20.88</v>
      </c>
      <c r="H716" s="190">
        <v>20.88</v>
      </c>
      <c r="I716" s="198">
        <f t="shared" si="173"/>
        <v>1</v>
      </c>
      <c r="J716" s="190">
        <v>1.17</v>
      </c>
      <c r="K716" s="198">
        <f t="shared" si="174"/>
        <v>5.6034482758620691E-2</v>
      </c>
      <c r="L716" s="314">
        <v>930.36</v>
      </c>
      <c r="M716" s="198">
        <f t="shared" si="175"/>
        <v>1.0560344827586206</v>
      </c>
      <c r="N716" s="314">
        <v>1088.52</v>
      </c>
      <c r="O716" s="190">
        <v>0.17</v>
      </c>
      <c r="P716" s="197">
        <f t="shared" si="176"/>
        <v>8.1417624521072807E-3</v>
      </c>
      <c r="Q716" s="314">
        <f t="shared" si="177"/>
        <v>158.16120000000001</v>
      </c>
      <c r="R716" s="190">
        <f t="shared" si="178"/>
        <v>0.99999999999999811</v>
      </c>
      <c r="S716" s="192">
        <f t="shared" si="179"/>
        <v>4.7892720306513321E-2</v>
      </c>
      <c r="T716" s="190" t="s">
        <v>477</v>
      </c>
      <c r="U716" s="190" t="s">
        <v>714</v>
      </c>
      <c r="V716" s="190" t="s">
        <v>794</v>
      </c>
      <c r="W716" s="196">
        <v>1</v>
      </c>
      <c r="X716" s="190" t="s">
        <v>424</v>
      </c>
    </row>
    <row r="717" spans="2:24" hidden="1" x14ac:dyDescent="0.25">
      <c r="B717" s="692">
        <v>45941</v>
      </c>
      <c r="C717" s="528" t="str">
        <f t="shared" ref="C717" si="183">RIGHT(TEXT(B717,"aaa"),1)</f>
        <v>六</v>
      </c>
      <c r="D717" s="245">
        <v>1</v>
      </c>
      <c r="E717" s="190" t="s">
        <v>701</v>
      </c>
      <c r="F717" s="314">
        <v>8359.7100000000009</v>
      </c>
      <c r="G717" s="190">
        <v>74.349999999999994</v>
      </c>
      <c r="H717" s="190">
        <v>107.27</v>
      </c>
      <c r="I717" s="198">
        <f t="shared" si="173"/>
        <v>1.442770679219906</v>
      </c>
      <c r="J717" s="190">
        <v>0.6</v>
      </c>
      <c r="K717" s="198">
        <f t="shared" si="174"/>
        <v>8.0699394754539348E-3</v>
      </c>
      <c r="L717" s="314">
        <v>278.75</v>
      </c>
      <c r="M717" s="198">
        <f t="shared" si="175"/>
        <v>1.4508406186953597</v>
      </c>
      <c r="N717" s="314">
        <v>9343.7000000000007</v>
      </c>
      <c r="O717" s="190">
        <v>3.53</v>
      </c>
      <c r="P717" s="197">
        <f t="shared" si="176"/>
        <v>4.7478143913920648E-2</v>
      </c>
      <c r="Q717" s="314">
        <f t="shared" si="177"/>
        <v>983.98749999999995</v>
      </c>
      <c r="R717" s="190">
        <f t="shared" si="178"/>
        <v>29.989999999999995</v>
      </c>
      <c r="S717" s="192">
        <f t="shared" si="179"/>
        <v>0.40336247478143911</v>
      </c>
      <c r="T717" s="190" t="s">
        <v>467</v>
      </c>
      <c r="U717" s="190" t="s">
        <v>221</v>
      </c>
      <c r="V717" s="190" t="s">
        <v>704</v>
      </c>
      <c r="W717" s="196">
        <v>1</v>
      </c>
      <c r="X717" s="190" t="s">
        <v>469</v>
      </c>
    </row>
    <row r="718" spans="2:24" hidden="1" x14ac:dyDescent="0.25">
      <c r="B718" s="693"/>
      <c r="C718" s="528"/>
      <c r="D718" s="245">
        <v>2</v>
      </c>
      <c r="E718" s="190" t="s">
        <v>691</v>
      </c>
      <c r="F718" s="314">
        <v>3550</v>
      </c>
      <c r="G718" s="190">
        <v>6747</v>
      </c>
      <c r="H718" s="190">
        <v>6747</v>
      </c>
      <c r="I718" s="198">
        <f t="shared" si="173"/>
        <v>1</v>
      </c>
      <c r="J718" s="190">
        <v>200</v>
      </c>
      <c r="K718" s="198">
        <f t="shared" si="174"/>
        <v>2.9642804209278197E-2</v>
      </c>
      <c r="L718" s="314">
        <v>17.75</v>
      </c>
      <c r="M718" s="198">
        <f t="shared" si="175"/>
        <v>1.0296428042092782</v>
      </c>
      <c r="N718" s="314">
        <v>3550</v>
      </c>
      <c r="O718" s="190">
        <v>0</v>
      </c>
      <c r="P718" s="197">
        <f t="shared" si="176"/>
        <v>0</v>
      </c>
      <c r="Q718" s="314">
        <f t="shared" si="177"/>
        <v>0</v>
      </c>
      <c r="R718" s="190">
        <f t="shared" si="178"/>
        <v>200</v>
      </c>
      <c r="S718" s="192">
        <f t="shared" si="179"/>
        <v>2.9642804209278197E-2</v>
      </c>
      <c r="T718" s="190" t="s">
        <v>467</v>
      </c>
      <c r="U718" s="190" t="s">
        <v>221</v>
      </c>
      <c r="V718" s="190" t="s">
        <v>703</v>
      </c>
      <c r="W718" s="196">
        <v>1</v>
      </c>
      <c r="X718" s="190" t="s">
        <v>432</v>
      </c>
    </row>
    <row r="719" spans="2:24" hidden="1" x14ac:dyDescent="0.25">
      <c r="B719" s="693"/>
      <c r="C719" s="528"/>
      <c r="D719" s="245">
        <v>3</v>
      </c>
      <c r="E719" s="190" t="s">
        <v>465</v>
      </c>
      <c r="F719" s="314">
        <v>2629.7299999999996</v>
      </c>
      <c r="G719" s="190">
        <v>35.32</v>
      </c>
      <c r="H719" s="190">
        <v>35.32</v>
      </c>
      <c r="I719" s="198">
        <f t="shared" si="173"/>
        <v>1</v>
      </c>
      <c r="J719" s="190">
        <v>3.46</v>
      </c>
      <c r="K719" s="198">
        <f t="shared" si="174"/>
        <v>9.7961494903737262E-2</v>
      </c>
      <c r="L719" s="314">
        <v>814.16</v>
      </c>
      <c r="M719" s="198">
        <f t="shared" si="175"/>
        <v>1.0979614949037373</v>
      </c>
      <c r="N719" s="314">
        <v>2816.99</v>
      </c>
      <c r="O719" s="190">
        <v>0.23</v>
      </c>
      <c r="P719" s="197">
        <f t="shared" si="176"/>
        <v>6.5118912797281995E-3</v>
      </c>
      <c r="Q719" s="314">
        <f t="shared" si="177"/>
        <v>187.2568</v>
      </c>
      <c r="R719" s="190">
        <f t="shared" si="178"/>
        <v>3.2300000000000009</v>
      </c>
      <c r="S719" s="192">
        <f t="shared" si="179"/>
        <v>9.1449603624009085E-2</v>
      </c>
      <c r="T719" s="190" t="s">
        <v>477</v>
      </c>
      <c r="U719" s="190" t="s">
        <v>222</v>
      </c>
      <c r="V719" s="190" t="s">
        <v>688</v>
      </c>
      <c r="W719" s="196">
        <v>1</v>
      </c>
      <c r="X719" s="190" t="s">
        <v>414</v>
      </c>
    </row>
    <row r="720" spans="2:24" hidden="1" x14ac:dyDescent="0.25">
      <c r="B720" s="693"/>
      <c r="C720" s="528"/>
      <c r="D720" s="245">
        <v>4</v>
      </c>
      <c r="E720" s="190" t="s">
        <v>690</v>
      </c>
      <c r="F720" s="314">
        <v>2166.98</v>
      </c>
      <c r="G720" s="190">
        <v>76.61</v>
      </c>
      <c r="H720" s="190">
        <v>76.61</v>
      </c>
      <c r="I720" s="198">
        <f t="shared" si="173"/>
        <v>1</v>
      </c>
      <c r="J720" s="190">
        <v>7.51</v>
      </c>
      <c r="K720" s="198">
        <f t="shared" si="174"/>
        <v>9.8028977940216686E-2</v>
      </c>
      <c r="L720" s="314">
        <v>313.60000000000002</v>
      </c>
      <c r="M720" s="198">
        <f t="shared" si="175"/>
        <v>1.0980289779402168</v>
      </c>
      <c r="N720" s="314">
        <v>2355.14</v>
      </c>
      <c r="O720" s="190">
        <v>0.6</v>
      </c>
      <c r="P720" s="197">
        <f t="shared" si="176"/>
        <v>7.8318757342383492E-3</v>
      </c>
      <c r="Q720" s="314">
        <f t="shared" si="177"/>
        <v>188.16</v>
      </c>
      <c r="R720" s="190">
        <f t="shared" si="178"/>
        <v>6.9100000000000055</v>
      </c>
      <c r="S720" s="192">
        <f t="shared" si="179"/>
        <v>9.0197102205978402E-2</v>
      </c>
      <c r="T720" s="190" t="s">
        <v>477</v>
      </c>
      <c r="U720" s="190" t="s">
        <v>714</v>
      </c>
      <c r="V720" s="190" t="s">
        <v>468</v>
      </c>
      <c r="W720" s="196">
        <v>1</v>
      </c>
      <c r="X720" s="190" t="s">
        <v>469</v>
      </c>
    </row>
    <row r="721" spans="2:24" hidden="1" x14ac:dyDescent="0.25">
      <c r="B721" s="693"/>
      <c r="C721" s="528"/>
      <c r="D721" s="245">
        <v>5</v>
      </c>
      <c r="E721" s="190" t="s">
        <v>496</v>
      </c>
      <c r="F721" s="314">
        <v>1839.89</v>
      </c>
      <c r="G721" s="190">
        <v>81.290000000000006</v>
      </c>
      <c r="H721" s="190">
        <v>81.290000000000006</v>
      </c>
      <c r="I721" s="198">
        <f t="shared" si="173"/>
        <v>1</v>
      </c>
      <c r="J721" s="190">
        <v>6.37</v>
      </c>
      <c r="K721" s="198">
        <f t="shared" si="174"/>
        <v>7.8361422069135184E-2</v>
      </c>
      <c r="L721" s="314">
        <v>318.32</v>
      </c>
      <c r="M721" s="198">
        <f t="shared" si="175"/>
        <v>1.0783614220691353</v>
      </c>
      <c r="N721" s="314">
        <v>2027.7</v>
      </c>
      <c r="O721" s="190">
        <v>0.59</v>
      </c>
      <c r="P721" s="197">
        <f t="shared" si="176"/>
        <v>7.2579653093861477E-3</v>
      </c>
      <c r="Q721" s="314">
        <f t="shared" si="177"/>
        <v>187.80879999999999</v>
      </c>
      <c r="R721" s="190">
        <f t="shared" si="178"/>
        <v>5.7800000000000047</v>
      </c>
      <c r="S721" s="192">
        <f t="shared" si="179"/>
        <v>7.1103456759749092E-2</v>
      </c>
      <c r="T721" s="190" t="s">
        <v>477</v>
      </c>
      <c r="U721" s="190" t="s">
        <v>222</v>
      </c>
      <c r="V721" s="190" t="s">
        <v>688</v>
      </c>
      <c r="W721" s="196">
        <v>1</v>
      </c>
      <c r="X721" s="190" t="s">
        <v>424</v>
      </c>
    </row>
    <row r="722" spans="2:24" hidden="1" x14ac:dyDescent="0.25">
      <c r="B722" s="693"/>
      <c r="C722" s="528"/>
      <c r="D722" s="245">
        <v>6</v>
      </c>
      <c r="E722" s="190" t="s">
        <v>526</v>
      </c>
      <c r="F722" s="314">
        <v>1679.52</v>
      </c>
      <c r="G722" s="190">
        <v>71.239999999999995</v>
      </c>
      <c r="H722" s="190">
        <v>71.239999999999995</v>
      </c>
      <c r="I722" s="198">
        <f t="shared" si="173"/>
        <v>1</v>
      </c>
      <c r="J722" s="190">
        <v>5.59</v>
      </c>
      <c r="K722" s="198">
        <f t="shared" si="174"/>
        <v>7.8467153284671534E-2</v>
      </c>
      <c r="L722" s="314">
        <v>333.9</v>
      </c>
      <c r="M722" s="198">
        <f t="shared" si="175"/>
        <v>1.0784671532846717</v>
      </c>
      <c r="N722" s="314">
        <v>1866.5</v>
      </c>
      <c r="O722" s="190">
        <v>0.56000000000000005</v>
      </c>
      <c r="P722" s="197">
        <f t="shared" si="176"/>
        <v>7.8607523862998328E-3</v>
      </c>
      <c r="Q722" s="314">
        <f t="shared" si="177"/>
        <v>186.98400000000001</v>
      </c>
      <c r="R722" s="190">
        <f t="shared" si="178"/>
        <v>5.0300000000000029</v>
      </c>
      <c r="S722" s="192">
        <f t="shared" si="179"/>
        <v>7.0606400898371752E-2</v>
      </c>
      <c r="T722" s="190" t="s">
        <v>477</v>
      </c>
      <c r="U722" s="190" t="s">
        <v>222</v>
      </c>
      <c r="V722" s="190" t="s">
        <v>688</v>
      </c>
      <c r="W722" s="196">
        <v>1</v>
      </c>
      <c r="X722" s="190" t="s">
        <v>415</v>
      </c>
    </row>
    <row r="723" spans="2:24" hidden="1" x14ac:dyDescent="0.25">
      <c r="B723" s="693"/>
      <c r="C723" s="528"/>
      <c r="D723" s="245">
        <v>7</v>
      </c>
      <c r="E723" s="190" t="s">
        <v>486</v>
      </c>
      <c r="F723" s="314">
        <v>1644.75</v>
      </c>
      <c r="G723" s="190">
        <v>76.02</v>
      </c>
      <c r="H723" s="190">
        <v>76.02</v>
      </c>
      <c r="I723" s="198">
        <f t="shared" si="173"/>
        <v>1</v>
      </c>
      <c r="J723" s="190">
        <v>4.47</v>
      </c>
      <c r="K723" s="198">
        <f t="shared" si="174"/>
        <v>5.8800315706393054E-2</v>
      </c>
      <c r="L723" s="314">
        <v>410.16</v>
      </c>
      <c r="M723" s="198">
        <f t="shared" si="175"/>
        <v>1.058800315706393</v>
      </c>
      <c r="N723" s="314">
        <v>1833.42</v>
      </c>
      <c r="O723" s="190">
        <v>0.46</v>
      </c>
      <c r="P723" s="197">
        <f t="shared" si="176"/>
        <v>6.0510392002104717E-3</v>
      </c>
      <c r="Q723" s="314">
        <f t="shared" si="177"/>
        <v>188.67360000000002</v>
      </c>
      <c r="R723" s="190">
        <f t="shared" si="178"/>
        <v>4.0099999999999989</v>
      </c>
      <c r="S723" s="192">
        <f t="shared" si="179"/>
        <v>5.2749276506182573E-2</v>
      </c>
      <c r="T723" s="190" t="s">
        <v>477</v>
      </c>
      <c r="U723" s="190" t="s">
        <v>714</v>
      </c>
      <c r="V723" s="190" t="s">
        <v>645</v>
      </c>
      <c r="W723" s="196">
        <v>1</v>
      </c>
      <c r="X723" s="190" t="s">
        <v>469</v>
      </c>
    </row>
    <row r="724" spans="2:24" hidden="1" x14ac:dyDescent="0.25">
      <c r="B724" s="693"/>
      <c r="C724" s="528"/>
      <c r="D724" s="245">
        <v>8</v>
      </c>
      <c r="E724" s="190" t="s">
        <v>548</v>
      </c>
      <c r="F724" s="314">
        <v>1572.3100000000002</v>
      </c>
      <c r="G724" s="190">
        <v>24.17</v>
      </c>
      <c r="H724" s="190">
        <v>24.17</v>
      </c>
      <c r="I724" s="198">
        <f t="shared" si="173"/>
        <v>1</v>
      </c>
      <c r="J724" s="190">
        <v>1.89</v>
      </c>
      <c r="K724" s="198">
        <f t="shared" si="174"/>
        <v>7.8196110881257747E-2</v>
      </c>
      <c r="L724" s="314">
        <v>930.36</v>
      </c>
      <c r="M724" s="198">
        <f t="shared" si="175"/>
        <v>1.0781961108812579</v>
      </c>
      <c r="N724" s="314">
        <v>1758.38</v>
      </c>
      <c r="O724" s="190">
        <v>0.2</v>
      </c>
      <c r="P724" s="197">
        <f t="shared" si="176"/>
        <v>8.2747207281754238E-3</v>
      </c>
      <c r="Q724" s="314">
        <f t="shared" si="177"/>
        <v>186.072</v>
      </c>
      <c r="R724" s="190">
        <f t="shared" si="178"/>
        <v>1.6900000000000006</v>
      </c>
      <c r="S724" s="192">
        <f t="shared" si="179"/>
        <v>6.9921390153082352E-2</v>
      </c>
      <c r="T724" s="190" t="s">
        <v>477</v>
      </c>
      <c r="U724" s="190" t="s">
        <v>714</v>
      </c>
      <c r="V724" s="190" t="s">
        <v>794</v>
      </c>
      <c r="W724" s="196">
        <v>1</v>
      </c>
      <c r="X724" s="190" t="s">
        <v>424</v>
      </c>
    </row>
    <row r="725" spans="2:24" hidden="1" x14ac:dyDescent="0.25">
      <c r="B725" s="693"/>
      <c r="C725" s="528"/>
      <c r="D725" s="245">
        <v>9</v>
      </c>
      <c r="E725" s="190" t="s">
        <v>516</v>
      </c>
      <c r="F725" s="314">
        <v>1336.27</v>
      </c>
      <c r="G725" s="190">
        <v>93.56</v>
      </c>
      <c r="H725" s="190">
        <v>93.56</v>
      </c>
      <c r="I725" s="198">
        <f t="shared" si="173"/>
        <v>1</v>
      </c>
      <c r="J725" s="190">
        <v>4.59</v>
      </c>
      <c r="K725" s="198">
        <f t="shared" si="174"/>
        <v>4.9059427105600684E-2</v>
      </c>
      <c r="L725" s="314">
        <v>331.58</v>
      </c>
      <c r="M725" s="198">
        <f t="shared" si="175"/>
        <v>1.0490594271056006</v>
      </c>
      <c r="N725" s="314">
        <v>1521.95</v>
      </c>
      <c r="O725" s="190">
        <v>0.56000000000000005</v>
      </c>
      <c r="P725" s="197">
        <f t="shared" si="176"/>
        <v>5.9854638734501931E-3</v>
      </c>
      <c r="Q725" s="314">
        <f t="shared" si="177"/>
        <v>185.6848</v>
      </c>
      <c r="R725" s="190">
        <f t="shared" si="178"/>
        <v>4.0300000000000029</v>
      </c>
      <c r="S725" s="192">
        <f t="shared" si="179"/>
        <v>4.3073963232150521E-2</v>
      </c>
      <c r="T725" s="190" t="s">
        <v>477</v>
      </c>
      <c r="U725" s="190" t="s">
        <v>222</v>
      </c>
      <c r="V725" s="190" t="s">
        <v>688</v>
      </c>
      <c r="W725" s="196">
        <v>1</v>
      </c>
      <c r="X725" s="190" t="s">
        <v>421</v>
      </c>
    </row>
    <row r="726" spans="2:24" hidden="1" x14ac:dyDescent="0.25">
      <c r="B726" s="693"/>
      <c r="C726" s="528"/>
      <c r="D726" s="245">
        <v>10</v>
      </c>
      <c r="E726" s="190" t="s">
        <v>523</v>
      </c>
      <c r="F726" s="314">
        <v>1148.22</v>
      </c>
      <c r="G726" s="190">
        <v>49.79</v>
      </c>
      <c r="H726" s="190">
        <v>49.79</v>
      </c>
      <c r="I726" s="198">
        <f t="shared" si="173"/>
        <v>1</v>
      </c>
      <c r="J726" s="190">
        <v>3.9</v>
      </c>
      <c r="K726" s="198">
        <f t="shared" si="174"/>
        <v>7.8328981723237601E-2</v>
      </c>
      <c r="L726" s="314">
        <v>342.75</v>
      </c>
      <c r="M726" s="198">
        <f t="shared" si="175"/>
        <v>1.0783289817232375</v>
      </c>
      <c r="N726" s="314">
        <v>1336.73</v>
      </c>
      <c r="O726" s="190">
        <v>0.55000000000000004</v>
      </c>
      <c r="P726" s="197">
        <f t="shared" si="176"/>
        <v>1.1046394858405303E-2</v>
      </c>
      <c r="Q726" s="314">
        <f t="shared" si="177"/>
        <v>188.51250000000002</v>
      </c>
      <c r="R726" s="190">
        <f t="shared" si="178"/>
        <v>3.3499999999999988</v>
      </c>
      <c r="S726" s="192">
        <f t="shared" si="179"/>
        <v>6.7282586864832267E-2</v>
      </c>
      <c r="T726" s="190" t="s">
        <v>477</v>
      </c>
      <c r="U726" s="190" t="s">
        <v>222</v>
      </c>
      <c r="V726" s="190" t="s">
        <v>688</v>
      </c>
      <c r="W726" s="196">
        <v>1</v>
      </c>
      <c r="X726" s="190" t="s">
        <v>425</v>
      </c>
    </row>
    <row r="727" spans="2:24" hidden="1" x14ac:dyDescent="0.25">
      <c r="B727" s="692">
        <v>45942</v>
      </c>
      <c r="C727" s="528" t="str">
        <f t="shared" ref="C727" si="184">RIGHT(TEXT(B727,"aaa"),1)</f>
        <v>日</v>
      </c>
      <c r="D727" s="245">
        <v>1</v>
      </c>
      <c r="E727" s="190" t="s">
        <v>701</v>
      </c>
      <c r="F727" s="314">
        <v>14333.33</v>
      </c>
      <c r="G727" s="190">
        <v>112.45</v>
      </c>
      <c r="H727" s="190">
        <v>162.07</v>
      </c>
      <c r="I727" s="198">
        <f t="shared" si="173"/>
        <v>1.4412627834593152</v>
      </c>
      <c r="J727" s="190">
        <v>1.8</v>
      </c>
      <c r="K727" s="198">
        <f t="shared" si="174"/>
        <v>1.6007114273010228E-2</v>
      </c>
      <c r="L727" s="314">
        <v>278.75</v>
      </c>
      <c r="M727" s="198">
        <f t="shared" si="175"/>
        <v>1.4572698977323255</v>
      </c>
      <c r="N727" s="314">
        <v>14333.33</v>
      </c>
      <c r="O727" s="190">
        <v>0</v>
      </c>
      <c r="P727" s="197">
        <f t="shared" si="176"/>
        <v>0</v>
      </c>
      <c r="Q727" s="314">
        <f t="shared" si="177"/>
        <v>0</v>
      </c>
      <c r="R727" s="190">
        <f t="shared" si="178"/>
        <v>51.42</v>
      </c>
      <c r="S727" s="192">
        <f t="shared" si="179"/>
        <v>0.45726989773232546</v>
      </c>
      <c r="T727" s="190" t="s">
        <v>467</v>
      </c>
      <c r="U727" s="190" t="s">
        <v>221</v>
      </c>
      <c r="V727" s="190" t="s">
        <v>704</v>
      </c>
      <c r="W727" s="196">
        <v>1</v>
      </c>
      <c r="X727" s="190" t="s">
        <v>469</v>
      </c>
    </row>
    <row r="728" spans="2:24" hidden="1" x14ac:dyDescent="0.25">
      <c r="B728" s="693"/>
      <c r="C728" s="528"/>
      <c r="D728" s="245">
        <v>2</v>
      </c>
      <c r="E728" s="190" t="s">
        <v>691</v>
      </c>
      <c r="F728" s="314">
        <v>3550</v>
      </c>
      <c r="G728" s="190">
        <v>10090</v>
      </c>
      <c r="H728" s="190">
        <v>10090</v>
      </c>
      <c r="I728" s="198">
        <f t="shared" si="173"/>
        <v>1</v>
      </c>
      <c r="J728" s="190">
        <v>200</v>
      </c>
      <c r="K728" s="198">
        <f t="shared" si="174"/>
        <v>1.9821605550049554E-2</v>
      </c>
      <c r="L728" s="314">
        <v>17.75</v>
      </c>
      <c r="M728" s="198">
        <f t="shared" si="175"/>
        <v>1.0198216055500495</v>
      </c>
      <c r="N728" s="314">
        <v>3550</v>
      </c>
      <c r="O728" s="190">
        <v>0</v>
      </c>
      <c r="P728" s="197">
        <f t="shared" si="176"/>
        <v>0</v>
      </c>
      <c r="Q728" s="314">
        <f t="shared" si="177"/>
        <v>0</v>
      </c>
      <c r="R728" s="190">
        <f t="shared" si="178"/>
        <v>200</v>
      </c>
      <c r="S728" s="192">
        <f t="shared" si="179"/>
        <v>1.9821605550049554E-2</v>
      </c>
      <c r="T728" s="190" t="s">
        <v>467</v>
      </c>
      <c r="U728" s="190" t="s">
        <v>221</v>
      </c>
      <c r="V728" s="190" t="s">
        <v>703</v>
      </c>
      <c r="W728" s="196">
        <v>1</v>
      </c>
      <c r="X728" s="190" t="s">
        <v>432</v>
      </c>
    </row>
    <row r="729" spans="2:24" hidden="1" x14ac:dyDescent="0.25">
      <c r="B729" s="693"/>
      <c r="C729" s="528"/>
      <c r="D729" s="245">
        <v>3</v>
      </c>
      <c r="E729" s="190" t="s">
        <v>690</v>
      </c>
      <c r="F729" s="314">
        <v>1643.26</v>
      </c>
      <c r="G729" s="190">
        <v>114.69</v>
      </c>
      <c r="H729" s="190">
        <v>114.69</v>
      </c>
      <c r="I729" s="198">
        <f t="shared" si="173"/>
        <v>1</v>
      </c>
      <c r="J729" s="190">
        <v>5.85</v>
      </c>
      <c r="K729" s="198">
        <f t="shared" si="174"/>
        <v>5.1007062516348414E-2</v>
      </c>
      <c r="L729" s="314">
        <v>313.60000000000002</v>
      </c>
      <c r="M729" s="198">
        <f t="shared" si="175"/>
        <v>1.0510070625163483</v>
      </c>
      <c r="N729" s="314">
        <v>1834.56</v>
      </c>
      <c r="O729" s="190">
        <v>0.61</v>
      </c>
      <c r="P729" s="197">
        <f t="shared" si="176"/>
        <v>5.3186851512773562E-3</v>
      </c>
      <c r="Q729" s="314">
        <f t="shared" si="177"/>
        <v>191.29600000000002</v>
      </c>
      <c r="R729" s="190">
        <f t="shared" si="178"/>
        <v>5.239999999999994</v>
      </c>
      <c r="S729" s="192">
        <f t="shared" si="179"/>
        <v>4.568837736507101E-2</v>
      </c>
      <c r="T729" s="190" t="s">
        <v>477</v>
      </c>
      <c r="U729" s="190" t="s">
        <v>714</v>
      </c>
      <c r="V729" s="190" t="s">
        <v>468</v>
      </c>
      <c r="W729" s="196">
        <v>1</v>
      </c>
      <c r="X729" s="190" t="s">
        <v>469</v>
      </c>
    </row>
    <row r="730" spans="2:24" hidden="1" x14ac:dyDescent="0.25">
      <c r="B730" s="693"/>
      <c r="C730" s="528"/>
      <c r="D730" s="245">
        <v>4</v>
      </c>
      <c r="E730" s="190" t="s">
        <v>465</v>
      </c>
      <c r="F730" s="314">
        <v>1432.9199999999998</v>
      </c>
      <c r="G730" s="190">
        <v>39.33</v>
      </c>
      <c r="H730" s="190">
        <v>39.33</v>
      </c>
      <c r="I730" s="198">
        <f t="shared" si="173"/>
        <v>1</v>
      </c>
      <c r="J730" s="190">
        <v>2</v>
      </c>
      <c r="K730" s="198">
        <f t="shared" si="174"/>
        <v>5.0851767098906688E-2</v>
      </c>
      <c r="L730" s="314">
        <v>814.16</v>
      </c>
      <c r="M730" s="198">
        <f t="shared" si="175"/>
        <v>1.0508517670989066</v>
      </c>
      <c r="N730" s="314">
        <v>1628.32</v>
      </c>
      <c r="O730" s="190">
        <v>0.24</v>
      </c>
      <c r="P730" s="197">
        <f t="shared" si="176"/>
        <v>6.1022120518688027E-3</v>
      </c>
      <c r="Q730" s="314">
        <f t="shared" si="177"/>
        <v>195.39839999999998</v>
      </c>
      <c r="R730" s="190">
        <f t="shared" si="178"/>
        <v>1.76</v>
      </c>
      <c r="S730" s="192">
        <f t="shared" si="179"/>
        <v>4.4749555047037884E-2</v>
      </c>
      <c r="T730" s="190" t="s">
        <v>477</v>
      </c>
      <c r="U730" s="190" t="s">
        <v>222</v>
      </c>
      <c r="V730" s="190" t="s">
        <v>688</v>
      </c>
      <c r="W730" s="196">
        <v>1</v>
      </c>
      <c r="X730" s="190" t="s">
        <v>414</v>
      </c>
    </row>
    <row r="731" spans="2:24" hidden="1" x14ac:dyDescent="0.25">
      <c r="B731" s="693"/>
      <c r="C731" s="528"/>
      <c r="D731" s="245">
        <v>5</v>
      </c>
      <c r="E731" s="190" t="s">
        <v>559</v>
      </c>
      <c r="F731" s="314">
        <v>1360.22</v>
      </c>
      <c r="G731" s="190">
        <v>223.95</v>
      </c>
      <c r="H731" s="190">
        <v>223.95</v>
      </c>
      <c r="I731" s="198">
        <f t="shared" si="173"/>
        <v>1</v>
      </c>
      <c r="J731" s="190">
        <v>8</v>
      </c>
      <c r="K731" s="198">
        <f t="shared" si="174"/>
        <v>3.5722259432909131E-2</v>
      </c>
      <c r="L731" s="314">
        <v>194.04</v>
      </c>
      <c r="M731" s="198">
        <f t="shared" si="175"/>
        <v>1.0357222594329092</v>
      </c>
      <c r="N731" s="314">
        <v>1552.32</v>
      </c>
      <c r="O731" s="190">
        <v>0.99</v>
      </c>
      <c r="P731" s="197">
        <f t="shared" si="176"/>
        <v>4.4206296048225052E-3</v>
      </c>
      <c r="Q731" s="314">
        <f t="shared" si="177"/>
        <v>192.09959999999998</v>
      </c>
      <c r="R731" s="190">
        <f t="shared" si="178"/>
        <v>7.01</v>
      </c>
      <c r="S731" s="192">
        <f t="shared" si="179"/>
        <v>3.1301629828086625E-2</v>
      </c>
      <c r="T731" s="190" t="s">
        <v>477</v>
      </c>
      <c r="U731" s="190" t="s">
        <v>714</v>
      </c>
      <c r="V731" s="190" t="s">
        <v>794</v>
      </c>
      <c r="W731" s="196">
        <v>1</v>
      </c>
      <c r="X731" s="190" t="s">
        <v>435</v>
      </c>
    </row>
    <row r="732" spans="2:24" hidden="1" x14ac:dyDescent="0.25">
      <c r="B732" s="693"/>
      <c r="C732" s="528"/>
      <c r="D732" s="245">
        <v>6</v>
      </c>
      <c r="E732" s="190" t="s">
        <v>526</v>
      </c>
      <c r="F732" s="314">
        <v>1242.1100000000001</v>
      </c>
      <c r="G732" s="190">
        <v>80.81</v>
      </c>
      <c r="H732" s="190">
        <v>80.81</v>
      </c>
      <c r="I732" s="198">
        <f t="shared" si="173"/>
        <v>1</v>
      </c>
      <c r="J732" s="190">
        <v>4.29</v>
      </c>
      <c r="K732" s="198">
        <f t="shared" si="174"/>
        <v>5.3087489172132157E-2</v>
      </c>
      <c r="L732" s="314">
        <v>333.9</v>
      </c>
      <c r="M732" s="198">
        <f t="shared" si="175"/>
        <v>1.0530874891721322</v>
      </c>
      <c r="N732" s="314">
        <v>1432.43</v>
      </c>
      <c r="O732" s="190">
        <v>0.56999999999999995</v>
      </c>
      <c r="P732" s="197">
        <f t="shared" si="176"/>
        <v>7.0535824774161605E-3</v>
      </c>
      <c r="Q732" s="314">
        <f t="shared" si="177"/>
        <v>190.32299999999998</v>
      </c>
      <c r="R732" s="190">
        <f t="shared" si="178"/>
        <v>3.7200000000000064</v>
      </c>
      <c r="S732" s="192">
        <f t="shared" si="179"/>
        <v>4.6033906694716076E-2</v>
      </c>
      <c r="T732" s="190" t="s">
        <v>477</v>
      </c>
      <c r="U732" s="190" t="s">
        <v>222</v>
      </c>
      <c r="V732" s="190" t="s">
        <v>688</v>
      </c>
      <c r="W732" s="196">
        <v>1</v>
      </c>
      <c r="X732" s="190" t="s">
        <v>415</v>
      </c>
    </row>
    <row r="733" spans="2:24" hidden="1" x14ac:dyDescent="0.25">
      <c r="B733" s="693"/>
      <c r="C733" s="528"/>
      <c r="D733" s="245">
        <v>7</v>
      </c>
      <c r="E733" s="190" t="s">
        <v>619</v>
      </c>
      <c r="F733" s="314">
        <v>1161.8</v>
      </c>
      <c r="G733" s="190">
        <v>248.05</v>
      </c>
      <c r="H733" s="190">
        <v>248.05</v>
      </c>
      <c r="I733" s="198">
        <f t="shared" si="173"/>
        <v>1</v>
      </c>
      <c r="J733" s="190">
        <v>7.32</v>
      </c>
      <c r="K733" s="198">
        <f t="shared" si="174"/>
        <v>2.9510179399314655E-2</v>
      </c>
      <c r="L733" s="314">
        <v>185</v>
      </c>
      <c r="M733" s="198">
        <f t="shared" si="175"/>
        <v>1.0295101793993147</v>
      </c>
      <c r="N733" s="314">
        <v>1354.2</v>
      </c>
      <c r="O733" s="190">
        <v>1.04</v>
      </c>
      <c r="P733" s="197">
        <f t="shared" si="176"/>
        <v>4.1927030840556339E-3</v>
      </c>
      <c r="Q733" s="314">
        <f t="shared" si="177"/>
        <v>192.4</v>
      </c>
      <c r="R733" s="190">
        <f t="shared" si="178"/>
        <v>6.2799999999999931</v>
      </c>
      <c r="S733" s="192">
        <f t="shared" si="179"/>
        <v>2.5317476315258991E-2</v>
      </c>
      <c r="T733" s="190" t="s">
        <v>477</v>
      </c>
      <c r="U733" s="190" t="s">
        <v>714</v>
      </c>
      <c r="V733" s="190" t="s">
        <v>794</v>
      </c>
      <c r="W733" s="196">
        <v>1</v>
      </c>
      <c r="X733" s="190" t="s">
        <v>444</v>
      </c>
    </row>
    <row r="734" spans="2:24" hidden="1" x14ac:dyDescent="0.25">
      <c r="B734" s="693"/>
      <c r="C734" s="528"/>
      <c r="D734" s="245">
        <v>8</v>
      </c>
      <c r="E734" s="190" t="s">
        <v>486</v>
      </c>
      <c r="F734" s="314">
        <v>1091.02</v>
      </c>
      <c r="G734" s="190">
        <v>102.18</v>
      </c>
      <c r="H734" s="190">
        <v>102.18</v>
      </c>
      <c r="I734" s="198">
        <f t="shared" si="173"/>
        <v>1</v>
      </c>
      <c r="J734" s="190">
        <v>3.13</v>
      </c>
      <c r="K734" s="198">
        <f t="shared" si="174"/>
        <v>3.0632217655118414E-2</v>
      </c>
      <c r="L734" s="314">
        <v>410.16</v>
      </c>
      <c r="M734" s="198">
        <f t="shared" si="175"/>
        <v>1.0306322176551184</v>
      </c>
      <c r="N734" s="314">
        <v>1283.8</v>
      </c>
      <c r="O734" s="190">
        <v>0.47</v>
      </c>
      <c r="P734" s="197">
        <f t="shared" si="176"/>
        <v>4.5997259737717748E-3</v>
      </c>
      <c r="Q734" s="314">
        <f t="shared" si="177"/>
        <v>192.77520000000001</v>
      </c>
      <c r="R734" s="190">
        <f t="shared" si="178"/>
        <v>2.6599999999999957</v>
      </c>
      <c r="S734" s="192">
        <f t="shared" si="179"/>
        <v>2.6032491681346599E-2</v>
      </c>
      <c r="T734" s="190" t="s">
        <v>477</v>
      </c>
      <c r="U734" s="190" t="s">
        <v>714</v>
      </c>
      <c r="V734" s="190" t="s">
        <v>645</v>
      </c>
      <c r="W734" s="196">
        <v>1</v>
      </c>
      <c r="X734" s="190" t="s">
        <v>469</v>
      </c>
    </row>
    <row r="735" spans="2:24" hidden="1" x14ac:dyDescent="0.25">
      <c r="B735" s="693"/>
      <c r="C735" s="528"/>
      <c r="D735" s="245">
        <v>9</v>
      </c>
      <c r="E735" s="190" t="s">
        <v>466</v>
      </c>
      <c r="F735" s="314">
        <v>1050.0600000000002</v>
      </c>
      <c r="G735" s="190">
        <v>122.77</v>
      </c>
      <c r="H735" s="190">
        <v>122.77</v>
      </c>
      <c r="I735" s="198">
        <f t="shared" si="173"/>
        <v>1</v>
      </c>
      <c r="J735" s="190">
        <v>6.26</v>
      </c>
      <c r="K735" s="198">
        <f t="shared" si="174"/>
        <v>5.0989655453286632E-2</v>
      </c>
      <c r="L735" s="314">
        <v>203.5</v>
      </c>
      <c r="M735" s="198">
        <f t="shared" si="175"/>
        <v>1.0509896554532867</v>
      </c>
      <c r="N735" s="314">
        <v>1273.9100000000001</v>
      </c>
      <c r="O735" s="190">
        <v>1.1000000000000001</v>
      </c>
      <c r="P735" s="197">
        <f t="shared" si="176"/>
        <v>8.9598436100024447E-3</v>
      </c>
      <c r="Q735" s="314">
        <f t="shared" si="177"/>
        <v>223.85000000000002</v>
      </c>
      <c r="R735" s="190">
        <f t="shared" si="178"/>
        <v>5.1600000000000055</v>
      </c>
      <c r="S735" s="192">
        <f t="shared" si="179"/>
        <v>4.2029811843284234E-2</v>
      </c>
      <c r="T735" s="190" t="s">
        <v>477</v>
      </c>
      <c r="U735" s="190" t="s">
        <v>714</v>
      </c>
      <c r="V735" s="190" t="s">
        <v>468</v>
      </c>
      <c r="W735" s="196">
        <v>1</v>
      </c>
      <c r="X735" s="190" t="s">
        <v>469</v>
      </c>
    </row>
    <row r="736" spans="2:24" hidden="1" x14ac:dyDescent="0.25">
      <c r="B736" s="693"/>
      <c r="C736" s="528"/>
      <c r="D736" s="245">
        <v>10</v>
      </c>
      <c r="E736" s="190" t="s">
        <v>496</v>
      </c>
      <c r="F736" s="314">
        <v>983.61000000000013</v>
      </c>
      <c r="G736" s="190">
        <v>93.02</v>
      </c>
      <c r="H736" s="190">
        <v>93.02</v>
      </c>
      <c r="I736" s="198">
        <f t="shared" si="173"/>
        <v>1</v>
      </c>
      <c r="J736" s="190">
        <v>3.79</v>
      </c>
      <c r="K736" s="198">
        <f t="shared" si="174"/>
        <v>4.074392603741131E-2</v>
      </c>
      <c r="L736" s="314">
        <v>318.32</v>
      </c>
      <c r="M736" s="198">
        <f t="shared" si="175"/>
        <v>1.0407439260374114</v>
      </c>
      <c r="N736" s="314">
        <v>1206.43</v>
      </c>
      <c r="O736" s="190">
        <v>0.7</v>
      </c>
      <c r="P736" s="197">
        <f t="shared" si="176"/>
        <v>7.5252633842184478E-3</v>
      </c>
      <c r="Q736" s="314">
        <f t="shared" si="177"/>
        <v>222.82399999999998</v>
      </c>
      <c r="R736" s="190">
        <f t="shared" si="178"/>
        <v>3.0900000000000061</v>
      </c>
      <c r="S736" s="192">
        <f t="shared" si="179"/>
        <v>3.3218662653192926E-2</v>
      </c>
      <c r="T736" s="190" t="s">
        <v>477</v>
      </c>
      <c r="U736" s="190" t="s">
        <v>222</v>
      </c>
      <c r="V736" s="190" t="s">
        <v>688</v>
      </c>
      <c r="W736" s="196">
        <v>1</v>
      </c>
      <c r="X736" s="190" t="s">
        <v>424</v>
      </c>
    </row>
    <row r="737" spans="2:24" hidden="1" x14ac:dyDescent="0.25">
      <c r="B737" s="692">
        <v>45943</v>
      </c>
      <c r="C737" s="528" t="str">
        <f t="shared" ref="C737" si="185">RIGHT(TEXT(B737,"aaa"),1)</f>
        <v>一</v>
      </c>
      <c r="D737" s="245">
        <v>1</v>
      </c>
      <c r="E737" s="190" t="s">
        <v>701</v>
      </c>
      <c r="F737" s="314">
        <v>12571.63</v>
      </c>
      <c r="G737" s="190">
        <v>109.7</v>
      </c>
      <c r="H737" s="190">
        <v>154.19999999999999</v>
      </c>
      <c r="I737" s="198">
        <f t="shared" si="173"/>
        <v>1.4056517775752049</v>
      </c>
      <c r="J737" s="190">
        <v>0.6</v>
      </c>
      <c r="K737" s="198">
        <f t="shared" si="174"/>
        <v>5.4694621695533267E-3</v>
      </c>
      <c r="L737" s="314">
        <v>278.75</v>
      </c>
      <c r="M737" s="198">
        <f t="shared" si="175"/>
        <v>1.4111212397447583</v>
      </c>
      <c r="N737" s="314">
        <v>12571.63</v>
      </c>
      <c r="O737" s="190">
        <v>0</v>
      </c>
      <c r="P737" s="197">
        <f t="shared" si="176"/>
        <v>0</v>
      </c>
      <c r="Q737" s="314">
        <f t="shared" si="177"/>
        <v>0</v>
      </c>
      <c r="R737" s="190">
        <f t="shared" si="178"/>
        <v>45.09999999999998</v>
      </c>
      <c r="S737" s="192">
        <f t="shared" si="179"/>
        <v>0.41112123974475823</v>
      </c>
      <c r="T737" s="190" t="s">
        <v>467</v>
      </c>
      <c r="U737" s="190" t="s">
        <v>221</v>
      </c>
      <c r="V737" s="190" t="s">
        <v>704</v>
      </c>
      <c r="W737" s="196">
        <v>1</v>
      </c>
      <c r="X737" s="190" t="s">
        <v>469</v>
      </c>
    </row>
    <row r="738" spans="2:24" hidden="1" x14ac:dyDescent="0.25">
      <c r="B738" s="693"/>
      <c r="C738" s="528"/>
      <c r="D738" s="245">
        <v>2</v>
      </c>
      <c r="E738" s="190" t="s">
        <v>691</v>
      </c>
      <c r="F738" s="314">
        <v>4957.04</v>
      </c>
      <c r="G738" s="190">
        <v>10617</v>
      </c>
      <c r="H738" s="190">
        <v>10617</v>
      </c>
      <c r="I738" s="198">
        <f t="shared" si="173"/>
        <v>1</v>
      </c>
      <c r="J738" s="190">
        <v>300</v>
      </c>
      <c r="K738" s="198">
        <f t="shared" si="174"/>
        <v>2.8256569652444195E-2</v>
      </c>
      <c r="L738" s="314">
        <v>17.75</v>
      </c>
      <c r="M738" s="198">
        <f t="shared" si="175"/>
        <v>1.0282565696524442</v>
      </c>
      <c r="N738" s="314">
        <v>5325</v>
      </c>
      <c r="O738" s="190">
        <v>20.73</v>
      </c>
      <c r="P738" s="197">
        <f t="shared" si="176"/>
        <v>1.9525289629838938E-3</v>
      </c>
      <c r="Q738" s="314">
        <f t="shared" si="177"/>
        <v>367.95749999999998</v>
      </c>
      <c r="R738" s="190">
        <f t="shared" si="178"/>
        <v>279.27</v>
      </c>
      <c r="S738" s="192">
        <f t="shared" si="179"/>
        <v>2.6304040689460299E-2</v>
      </c>
      <c r="T738" s="190" t="s">
        <v>467</v>
      </c>
      <c r="U738" s="190" t="s">
        <v>221</v>
      </c>
      <c r="V738" s="190" t="s">
        <v>703</v>
      </c>
      <c r="W738" s="196">
        <v>1</v>
      </c>
      <c r="X738" s="190" t="s">
        <v>432</v>
      </c>
    </row>
    <row r="739" spans="2:24" hidden="1" x14ac:dyDescent="0.25">
      <c r="B739" s="693"/>
      <c r="C739" s="528"/>
      <c r="D739" s="245">
        <v>3</v>
      </c>
      <c r="E739" s="190" t="s">
        <v>486</v>
      </c>
      <c r="F739" s="314">
        <v>2674.25</v>
      </c>
      <c r="G739" s="190">
        <v>102.32</v>
      </c>
      <c r="H739" s="190">
        <v>102.32</v>
      </c>
      <c r="I739" s="198">
        <f t="shared" si="173"/>
        <v>1</v>
      </c>
      <c r="J739" s="190">
        <v>7.23</v>
      </c>
      <c r="K739" s="198">
        <f t="shared" si="174"/>
        <v>7.0660672400312749E-2</v>
      </c>
      <c r="L739" s="314">
        <v>410.16</v>
      </c>
      <c r="M739" s="198">
        <f t="shared" si="175"/>
        <v>1.0706606724003127</v>
      </c>
      <c r="N739" s="314">
        <v>2965.46</v>
      </c>
      <c r="O739" s="190">
        <v>0.71</v>
      </c>
      <c r="P739" s="197">
        <f t="shared" si="176"/>
        <v>6.9390148553557466E-3</v>
      </c>
      <c r="Q739" s="314">
        <f t="shared" si="177"/>
        <v>291.21359999999999</v>
      </c>
      <c r="R739" s="190">
        <f t="shared" si="178"/>
        <v>6.520000000000004</v>
      </c>
      <c r="S739" s="192">
        <f t="shared" si="179"/>
        <v>6.3721657544957039E-2</v>
      </c>
      <c r="T739" s="190" t="s">
        <v>477</v>
      </c>
      <c r="U739" s="190" t="s">
        <v>714</v>
      </c>
      <c r="V739" s="190" t="s">
        <v>645</v>
      </c>
      <c r="W739" s="196">
        <v>1</v>
      </c>
      <c r="X739" s="190" t="s">
        <v>469</v>
      </c>
    </row>
    <row r="740" spans="2:24" hidden="1" x14ac:dyDescent="0.25">
      <c r="B740" s="693"/>
      <c r="C740" s="528"/>
      <c r="D740" s="245">
        <v>4</v>
      </c>
      <c r="E740" s="190" t="s">
        <v>519</v>
      </c>
      <c r="F740" s="314">
        <v>2125.13</v>
      </c>
      <c r="G740" s="190">
        <v>272.16000000000003</v>
      </c>
      <c r="H740" s="190">
        <v>272.16000000000003</v>
      </c>
      <c r="I740" s="198">
        <f t="shared" si="173"/>
        <v>1</v>
      </c>
      <c r="J740" s="190">
        <v>23.53</v>
      </c>
      <c r="K740" s="198">
        <f t="shared" si="174"/>
        <v>8.6456496178718395E-2</v>
      </c>
      <c r="L740" s="314">
        <v>99.12</v>
      </c>
      <c r="M740" s="198">
        <f t="shared" si="175"/>
        <v>1.0864564961787184</v>
      </c>
      <c r="N740" s="314">
        <v>2332.29</v>
      </c>
      <c r="O740" s="190">
        <v>2.09</v>
      </c>
      <c r="P740" s="197">
        <f t="shared" si="176"/>
        <v>7.6793062904174005E-3</v>
      </c>
      <c r="Q740" s="314">
        <f t="shared" si="177"/>
        <v>207.16079999999999</v>
      </c>
      <c r="R740" s="190">
        <f t="shared" si="178"/>
        <v>21.44000000000003</v>
      </c>
      <c r="S740" s="192">
        <f t="shared" si="179"/>
        <v>7.8777189888301097E-2</v>
      </c>
      <c r="T740" s="190" t="s">
        <v>477</v>
      </c>
      <c r="U740" s="190" t="s">
        <v>714</v>
      </c>
      <c r="V740" s="190" t="s">
        <v>509</v>
      </c>
      <c r="W740" s="196">
        <v>1</v>
      </c>
      <c r="X740" s="190" t="s">
        <v>469</v>
      </c>
    </row>
    <row r="741" spans="2:24" hidden="1" x14ac:dyDescent="0.25">
      <c r="B741" s="693"/>
      <c r="C741" s="528"/>
      <c r="D741" s="245">
        <v>5</v>
      </c>
      <c r="E741" s="190" t="s">
        <v>465</v>
      </c>
      <c r="F741" s="314">
        <v>1994.69</v>
      </c>
      <c r="G741" s="190">
        <v>39.119999999999997</v>
      </c>
      <c r="H741" s="190">
        <v>39.119999999999997</v>
      </c>
      <c r="I741" s="198">
        <f t="shared" si="173"/>
        <v>1</v>
      </c>
      <c r="J741" s="190">
        <v>3.3</v>
      </c>
      <c r="K741" s="198">
        <f t="shared" si="174"/>
        <v>8.4355828220858894E-2</v>
      </c>
      <c r="L741" s="314">
        <v>814.16</v>
      </c>
      <c r="M741" s="198">
        <f t="shared" si="175"/>
        <v>1.0843558282208587</v>
      </c>
      <c r="N741" s="314">
        <v>2686.73</v>
      </c>
      <c r="O741" s="190">
        <v>0.85</v>
      </c>
      <c r="P741" s="197">
        <f t="shared" si="176"/>
        <v>2.1728016359918202E-2</v>
      </c>
      <c r="Q741" s="314">
        <f t="shared" si="177"/>
        <v>692.03599999999994</v>
      </c>
      <c r="R741" s="190">
        <f t="shared" si="178"/>
        <v>2.4499999999999971</v>
      </c>
      <c r="S741" s="192">
        <f t="shared" si="179"/>
        <v>6.262781186094063E-2</v>
      </c>
      <c r="T741" s="190" t="s">
        <v>477</v>
      </c>
      <c r="U741" s="190" t="s">
        <v>222</v>
      </c>
      <c r="V741" s="190" t="s">
        <v>688</v>
      </c>
      <c r="W741" s="196">
        <v>1</v>
      </c>
      <c r="X741" s="190" t="s">
        <v>414</v>
      </c>
    </row>
    <row r="742" spans="2:24" hidden="1" x14ac:dyDescent="0.25">
      <c r="B742" s="693"/>
      <c r="C742" s="528"/>
      <c r="D742" s="245">
        <v>6</v>
      </c>
      <c r="E742" s="190" t="s">
        <v>496</v>
      </c>
      <c r="F742" s="314">
        <v>1989.5</v>
      </c>
      <c r="G742" s="190">
        <v>93.39</v>
      </c>
      <c r="H742" s="190">
        <v>93.39</v>
      </c>
      <c r="I742" s="198">
        <f t="shared" si="173"/>
        <v>1</v>
      </c>
      <c r="J742" s="190">
        <v>7.87</v>
      </c>
      <c r="K742" s="198">
        <f t="shared" si="174"/>
        <v>8.4270264482278617E-2</v>
      </c>
      <c r="L742" s="314">
        <v>318.32</v>
      </c>
      <c r="M742" s="198">
        <f t="shared" si="175"/>
        <v>1.0842702644822786</v>
      </c>
      <c r="N742" s="314">
        <v>2505.1799999999998</v>
      </c>
      <c r="O742" s="190">
        <v>1.62</v>
      </c>
      <c r="P742" s="197">
        <f t="shared" si="176"/>
        <v>1.734661098618696E-2</v>
      </c>
      <c r="Q742" s="314">
        <f t="shared" si="177"/>
        <v>515.67840000000001</v>
      </c>
      <c r="R742" s="190">
        <f t="shared" si="178"/>
        <v>6.2500000000000044</v>
      </c>
      <c r="S742" s="192">
        <f t="shared" si="179"/>
        <v>6.6923653496091709E-2</v>
      </c>
      <c r="T742" s="190" t="s">
        <v>477</v>
      </c>
      <c r="U742" s="190" t="s">
        <v>222</v>
      </c>
      <c r="V742" s="190" t="s">
        <v>688</v>
      </c>
      <c r="W742" s="196">
        <v>1</v>
      </c>
      <c r="X742" s="190" t="s">
        <v>424</v>
      </c>
    </row>
    <row r="743" spans="2:24" hidden="1" x14ac:dyDescent="0.25">
      <c r="B743" s="693"/>
      <c r="C743" s="528"/>
      <c r="D743" s="245">
        <v>7</v>
      </c>
      <c r="E743" s="190" t="s">
        <v>526</v>
      </c>
      <c r="F743" s="314">
        <v>1973.35</v>
      </c>
      <c r="G743" s="190">
        <v>81.95</v>
      </c>
      <c r="H743" s="190">
        <v>81.95</v>
      </c>
      <c r="I743" s="198">
        <f t="shared" si="173"/>
        <v>1</v>
      </c>
      <c r="J743" s="190">
        <v>8.01</v>
      </c>
      <c r="K743" s="198">
        <f t="shared" si="174"/>
        <v>9.7742525930445384E-2</v>
      </c>
      <c r="L743" s="314">
        <v>333.9</v>
      </c>
      <c r="M743" s="198">
        <f t="shared" si="175"/>
        <v>1.0977425259304454</v>
      </c>
      <c r="N743" s="314">
        <v>2674.54</v>
      </c>
      <c r="O743" s="190">
        <v>2.1</v>
      </c>
      <c r="P743" s="197">
        <f t="shared" si="176"/>
        <v>2.5625381330079317E-2</v>
      </c>
      <c r="Q743" s="314">
        <f t="shared" si="177"/>
        <v>701.18999999999994</v>
      </c>
      <c r="R743" s="190">
        <f t="shared" si="178"/>
        <v>5.9100000000000055</v>
      </c>
      <c r="S743" s="192">
        <f t="shared" si="179"/>
        <v>7.211714460036614E-2</v>
      </c>
      <c r="T743" s="190" t="s">
        <v>477</v>
      </c>
      <c r="U743" s="190" t="s">
        <v>222</v>
      </c>
      <c r="V743" s="190" t="s">
        <v>688</v>
      </c>
      <c r="W743" s="196">
        <v>1</v>
      </c>
      <c r="X743" s="190" t="s">
        <v>415</v>
      </c>
    </row>
    <row r="744" spans="2:24" hidden="1" x14ac:dyDescent="0.25">
      <c r="B744" s="693"/>
      <c r="C744" s="528"/>
      <c r="D744" s="245">
        <v>8</v>
      </c>
      <c r="E744" s="190" t="s">
        <v>548</v>
      </c>
      <c r="F744" s="314">
        <v>1842.1099999999997</v>
      </c>
      <c r="G744" s="190">
        <v>27.76</v>
      </c>
      <c r="H744" s="190">
        <v>27.76</v>
      </c>
      <c r="I744" s="198">
        <f t="shared" si="173"/>
        <v>1</v>
      </c>
      <c r="J744" s="190">
        <v>2.65</v>
      </c>
      <c r="K744" s="198">
        <f t="shared" si="174"/>
        <v>9.5461095100864549E-2</v>
      </c>
      <c r="L744" s="314">
        <v>930.36</v>
      </c>
      <c r="M744" s="198">
        <f t="shared" si="175"/>
        <v>1.0954610951008645</v>
      </c>
      <c r="N744" s="314">
        <v>2465.4499999999998</v>
      </c>
      <c r="O744" s="190">
        <v>0.67</v>
      </c>
      <c r="P744" s="197">
        <f t="shared" si="176"/>
        <v>2.4135446685878963E-2</v>
      </c>
      <c r="Q744" s="314">
        <f t="shared" si="177"/>
        <v>623.34120000000007</v>
      </c>
      <c r="R744" s="190">
        <f t="shared" si="178"/>
        <v>1.9799999999999986</v>
      </c>
      <c r="S744" s="192">
        <f t="shared" si="179"/>
        <v>7.1325648414985537E-2</v>
      </c>
      <c r="T744" s="190" t="s">
        <v>477</v>
      </c>
      <c r="U744" s="190" t="s">
        <v>714</v>
      </c>
      <c r="V744" s="190" t="s">
        <v>794</v>
      </c>
      <c r="W744" s="196">
        <v>1</v>
      </c>
      <c r="X744" s="190" t="s">
        <v>424</v>
      </c>
    </row>
    <row r="745" spans="2:24" hidden="1" x14ac:dyDescent="0.25">
      <c r="B745" s="693"/>
      <c r="C745" s="528"/>
      <c r="D745" s="245">
        <v>9</v>
      </c>
      <c r="E745" s="190" t="s">
        <v>516</v>
      </c>
      <c r="F745" s="314">
        <v>1827.0099999999998</v>
      </c>
      <c r="G745" s="190">
        <v>108.72</v>
      </c>
      <c r="H745" s="190">
        <v>108.72</v>
      </c>
      <c r="I745" s="198">
        <f t="shared" ref="I745:I808" si="186">H745/G745</f>
        <v>1</v>
      </c>
      <c r="J745" s="190">
        <v>6.29</v>
      </c>
      <c r="K745" s="198">
        <f t="shared" ref="K745:K808" si="187">J745/G745</f>
        <v>5.785504047093451E-2</v>
      </c>
      <c r="L745" s="314">
        <v>331.58</v>
      </c>
      <c r="M745" s="198">
        <f t="shared" ref="M745:M808" si="188">(H745+J745)/G745</f>
        <v>1.0578550404709346</v>
      </c>
      <c r="N745" s="314">
        <v>2085.64</v>
      </c>
      <c r="O745" s="190">
        <v>0.78</v>
      </c>
      <c r="P745" s="197">
        <f t="shared" ref="P745:P808" si="189">O745/G745</f>
        <v>7.1743929359823402E-3</v>
      </c>
      <c r="Q745" s="314">
        <f t="shared" ref="Q745:Q808" si="190">O745*L745</f>
        <v>258.63240000000002</v>
      </c>
      <c r="R745" s="190">
        <f t="shared" ref="R745:R808" si="191">(H745+J745)-G745-O745</f>
        <v>5.510000000000006</v>
      </c>
      <c r="S745" s="192">
        <f t="shared" ref="S745:S808" si="192">R745/G745</f>
        <v>5.0680647534952224E-2</v>
      </c>
      <c r="T745" s="190" t="s">
        <v>477</v>
      </c>
      <c r="U745" s="190" t="s">
        <v>222</v>
      </c>
      <c r="V745" s="190" t="s">
        <v>688</v>
      </c>
      <c r="W745" s="196">
        <v>1</v>
      </c>
      <c r="X745" s="190" t="s">
        <v>421</v>
      </c>
    </row>
    <row r="746" spans="2:24" hidden="1" x14ac:dyDescent="0.25">
      <c r="B746" s="693"/>
      <c r="C746" s="528"/>
      <c r="D746" s="245">
        <v>10</v>
      </c>
      <c r="E746" s="190" t="s">
        <v>488</v>
      </c>
      <c r="F746" s="314">
        <v>1568.43</v>
      </c>
      <c r="G746" s="190">
        <v>72.84</v>
      </c>
      <c r="H746" s="190">
        <v>72.84</v>
      </c>
      <c r="I746" s="198">
        <f t="shared" si="186"/>
        <v>1</v>
      </c>
      <c r="J746" s="190">
        <v>4.88</v>
      </c>
      <c r="K746" s="198">
        <f t="shared" si="187"/>
        <v>6.6996155958264691E-2</v>
      </c>
      <c r="L746" s="314">
        <v>365.6</v>
      </c>
      <c r="M746" s="198">
        <f t="shared" si="188"/>
        <v>1.0669961559582646</v>
      </c>
      <c r="N746" s="314">
        <v>1784.13</v>
      </c>
      <c r="O746" s="190">
        <v>0.59</v>
      </c>
      <c r="P746" s="197">
        <f t="shared" si="189"/>
        <v>8.0999450851180661E-3</v>
      </c>
      <c r="Q746" s="314">
        <f t="shared" si="190"/>
        <v>215.70400000000001</v>
      </c>
      <c r="R746" s="190">
        <f t="shared" si="191"/>
        <v>4.2899999999999956</v>
      </c>
      <c r="S746" s="192">
        <f t="shared" si="192"/>
        <v>5.8896210873146559E-2</v>
      </c>
      <c r="T746" s="190" t="s">
        <v>477</v>
      </c>
      <c r="U746" s="190" t="s">
        <v>222</v>
      </c>
      <c r="V746" s="190" t="s">
        <v>688</v>
      </c>
      <c r="W746" s="196">
        <v>1</v>
      </c>
      <c r="X746" s="190" t="s">
        <v>418</v>
      </c>
    </row>
    <row r="747" spans="2:24" hidden="1" x14ac:dyDescent="0.25">
      <c r="B747" s="692">
        <v>45944</v>
      </c>
      <c r="C747" s="528" t="str">
        <f t="shared" ref="C747" si="193">RIGHT(TEXT(B747,"aaa"),1)</f>
        <v>二</v>
      </c>
      <c r="D747" s="245">
        <v>1</v>
      </c>
      <c r="E747" s="190" t="s">
        <v>701</v>
      </c>
      <c r="F747" s="314">
        <v>13541.68</v>
      </c>
      <c r="G747" s="190">
        <v>111.22</v>
      </c>
      <c r="H747" s="190">
        <v>159.44</v>
      </c>
      <c r="I747" s="198">
        <f t="shared" si="186"/>
        <v>1.4335551159863333</v>
      </c>
      <c r="J747" s="190">
        <v>0.36</v>
      </c>
      <c r="K747" s="198">
        <f t="shared" si="187"/>
        <v>3.2368279086495235E-3</v>
      </c>
      <c r="L747" s="314">
        <v>278.75</v>
      </c>
      <c r="M747" s="198">
        <f t="shared" si="188"/>
        <v>1.436791943894983</v>
      </c>
      <c r="N747" s="314">
        <v>13541.68</v>
      </c>
      <c r="O747" s="190">
        <v>0</v>
      </c>
      <c r="P747" s="197">
        <f t="shared" si="189"/>
        <v>0</v>
      </c>
      <c r="Q747" s="314">
        <f t="shared" si="190"/>
        <v>0</v>
      </c>
      <c r="R747" s="190">
        <f t="shared" si="191"/>
        <v>48.580000000000013</v>
      </c>
      <c r="S747" s="192">
        <f t="shared" si="192"/>
        <v>0.43679194389498305</v>
      </c>
      <c r="T747" s="190" t="s">
        <v>467</v>
      </c>
      <c r="U747" s="190" t="s">
        <v>221</v>
      </c>
      <c r="V747" s="190" t="s">
        <v>704</v>
      </c>
      <c r="W747" s="196">
        <v>1</v>
      </c>
      <c r="X747" s="190" t="s">
        <v>469</v>
      </c>
    </row>
    <row r="748" spans="2:24" hidden="1" x14ac:dyDescent="0.25">
      <c r="B748" s="693"/>
      <c r="C748" s="528"/>
      <c r="D748" s="245">
        <v>2</v>
      </c>
      <c r="E748" s="190" t="s">
        <v>691</v>
      </c>
      <c r="F748" s="314">
        <v>6567.5</v>
      </c>
      <c r="G748" s="190">
        <v>10719</v>
      </c>
      <c r="H748" s="190">
        <v>10719</v>
      </c>
      <c r="I748" s="198">
        <f t="shared" si="186"/>
        <v>1</v>
      </c>
      <c r="J748" s="190">
        <v>370</v>
      </c>
      <c r="K748" s="198">
        <f t="shared" si="187"/>
        <v>3.4518145349379609E-2</v>
      </c>
      <c r="L748" s="314">
        <v>17.75</v>
      </c>
      <c r="M748" s="198">
        <f t="shared" si="188"/>
        <v>1.0345181453493797</v>
      </c>
      <c r="N748" s="314">
        <v>6567.5</v>
      </c>
      <c r="O748" s="190">
        <v>0</v>
      </c>
      <c r="P748" s="197">
        <f t="shared" si="189"/>
        <v>0</v>
      </c>
      <c r="Q748" s="314">
        <f t="shared" si="190"/>
        <v>0</v>
      </c>
      <c r="R748" s="190">
        <f t="shared" si="191"/>
        <v>370</v>
      </c>
      <c r="S748" s="192">
        <f t="shared" si="192"/>
        <v>3.4518145349379609E-2</v>
      </c>
      <c r="T748" s="190" t="s">
        <v>467</v>
      </c>
      <c r="U748" s="190" t="s">
        <v>221</v>
      </c>
      <c r="V748" s="190" t="s">
        <v>703</v>
      </c>
      <c r="W748" s="196">
        <v>1</v>
      </c>
      <c r="X748" s="190" t="s">
        <v>432</v>
      </c>
    </row>
    <row r="749" spans="2:24" hidden="1" x14ac:dyDescent="0.25">
      <c r="B749" s="693"/>
      <c r="C749" s="528"/>
      <c r="D749" s="245">
        <v>3</v>
      </c>
      <c r="E749" s="190" t="s">
        <v>690</v>
      </c>
      <c r="F749" s="314">
        <v>2192.0600000000004</v>
      </c>
      <c r="G749" s="190">
        <v>114.71</v>
      </c>
      <c r="H749" s="190">
        <v>114.71</v>
      </c>
      <c r="I749" s="198">
        <f t="shared" si="186"/>
        <v>1</v>
      </c>
      <c r="J749" s="190">
        <v>9.2899999999999991</v>
      </c>
      <c r="K749" s="198">
        <f t="shared" si="187"/>
        <v>8.0986836369976459E-2</v>
      </c>
      <c r="L749" s="314">
        <v>313.60000000000002</v>
      </c>
      <c r="M749" s="198">
        <f t="shared" si="188"/>
        <v>1.0809868363699766</v>
      </c>
      <c r="N749" s="314">
        <v>2913.34</v>
      </c>
      <c r="O749" s="190">
        <v>2.2999999999999998</v>
      </c>
      <c r="P749" s="197">
        <f t="shared" si="189"/>
        <v>2.0050562287507626E-2</v>
      </c>
      <c r="Q749" s="314">
        <f t="shared" si="190"/>
        <v>721.28</v>
      </c>
      <c r="R749" s="190">
        <f t="shared" si="191"/>
        <v>6.9900000000000064</v>
      </c>
      <c r="S749" s="192">
        <f t="shared" si="192"/>
        <v>6.0936274082468891E-2</v>
      </c>
      <c r="T749" s="190" t="s">
        <v>477</v>
      </c>
      <c r="U749" s="190" t="s">
        <v>714</v>
      </c>
      <c r="V749" s="190" t="s">
        <v>468</v>
      </c>
      <c r="W749" s="196">
        <v>1</v>
      </c>
      <c r="X749" s="190" t="s">
        <v>469</v>
      </c>
    </row>
    <row r="750" spans="2:24" hidden="1" x14ac:dyDescent="0.25">
      <c r="B750" s="693"/>
      <c r="C750" s="528"/>
      <c r="D750" s="245">
        <v>4</v>
      </c>
      <c r="E750" s="190" t="s">
        <v>465</v>
      </c>
      <c r="F750" s="314">
        <v>2116.8199999999997</v>
      </c>
      <c r="G750" s="190">
        <v>39.799999999999997</v>
      </c>
      <c r="H750" s="190">
        <v>39.799999999999997</v>
      </c>
      <c r="I750" s="198">
        <f t="shared" si="186"/>
        <v>1</v>
      </c>
      <c r="J750" s="190">
        <v>3.22</v>
      </c>
      <c r="K750" s="198">
        <f t="shared" si="187"/>
        <v>8.0904522613065341E-2</v>
      </c>
      <c r="L750" s="314">
        <v>814.16</v>
      </c>
      <c r="M750" s="198">
        <f t="shared" si="188"/>
        <v>1.0809045226130654</v>
      </c>
      <c r="N750" s="314">
        <v>2621.6</v>
      </c>
      <c r="O750" s="190">
        <v>0.62</v>
      </c>
      <c r="P750" s="197">
        <f t="shared" si="189"/>
        <v>1.5577889447236181E-2</v>
      </c>
      <c r="Q750" s="314">
        <f t="shared" si="190"/>
        <v>504.7792</v>
      </c>
      <c r="R750" s="190">
        <f t="shared" si="191"/>
        <v>2.5999999999999988</v>
      </c>
      <c r="S750" s="192">
        <f t="shared" si="192"/>
        <v>6.5326633165829123E-2</v>
      </c>
      <c r="T750" s="190" t="s">
        <v>477</v>
      </c>
      <c r="U750" s="190" t="s">
        <v>222</v>
      </c>
      <c r="V750" s="190" t="s">
        <v>688</v>
      </c>
      <c r="W750" s="196">
        <v>1</v>
      </c>
      <c r="X750" s="190" t="s">
        <v>414</v>
      </c>
    </row>
    <row r="751" spans="2:24" hidden="1" x14ac:dyDescent="0.25">
      <c r="B751" s="693"/>
      <c r="C751" s="528"/>
      <c r="D751" s="245">
        <v>5</v>
      </c>
      <c r="E751" s="190" t="s">
        <v>806</v>
      </c>
      <c r="F751" s="314">
        <v>2040.5</v>
      </c>
      <c r="G751" s="190">
        <v>73.64</v>
      </c>
      <c r="H751" s="190">
        <v>73.64</v>
      </c>
      <c r="I751" s="198">
        <f t="shared" si="186"/>
        <v>1</v>
      </c>
      <c r="J751" s="190">
        <v>4.17</v>
      </c>
      <c r="K751" s="198">
        <f t="shared" si="187"/>
        <v>5.6626833242802821E-2</v>
      </c>
      <c r="L751" s="314">
        <v>550</v>
      </c>
      <c r="M751" s="198">
        <f t="shared" si="188"/>
        <v>1.0566268332428028</v>
      </c>
      <c r="N751" s="314">
        <v>2293.5</v>
      </c>
      <c r="O751" s="190">
        <v>0.46</v>
      </c>
      <c r="P751" s="197">
        <f t="shared" si="189"/>
        <v>6.2466051059206955E-3</v>
      </c>
      <c r="Q751" s="314">
        <f t="shared" si="190"/>
        <v>253</v>
      </c>
      <c r="R751" s="190">
        <f t="shared" si="191"/>
        <v>3.7100000000000017</v>
      </c>
      <c r="S751" s="192">
        <f t="shared" si="192"/>
        <v>5.0380228136882151E-2</v>
      </c>
      <c r="T751" s="190" t="s">
        <v>477</v>
      </c>
      <c r="U751" s="190" t="s">
        <v>714</v>
      </c>
      <c r="V751" s="190" t="s">
        <v>794</v>
      </c>
      <c r="W751" s="196">
        <v>1</v>
      </c>
      <c r="X751" s="190" t="s">
        <v>804</v>
      </c>
    </row>
    <row r="752" spans="2:24" hidden="1" x14ac:dyDescent="0.25">
      <c r="B752" s="693"/>
      <c r="C752" s="528"/>
      <c r="D752" s="245">
        <v>6</v>
      </c>
      <c r="E752" s="190" t="s">
        <v>486</v>
      </c>
      <c r="F752" s="314">
        <v>1788.3000000000002</v>
      </c>
      <c r="G752" s="190">
        <v>102.6</v>
      </c>
      <c r="H752" s="190">
        <v>102.6</v>
      </c>
      <c r="I752" s="198">
        <f t="shared" si="186"/>
        <v>1</v>
      </c>
      <c r="J752" s="190">
        <v>4.99</v>
      </c>
      <c r="K752" s="198">
        <f t="shared" si="187"/>
        <v>4.8635477582846011E-2</v>
      </c>
      <c r="L752" s="314">
        <v>410.16</v>
      </c>
      <c r="M752" s="198">
        <f t="shared" si="188"/>
        <v>1.0486354775828459</v>
      </c>
      <c r="N752" s="314">
        <v>2046.7</v>
      </c>
      <c r="O752" s="190">
        <v>0.63</v>
      </c>
      <c r="P752" s="197">
        <f t="shared" si="189"/>
        <v>6.1403508771929825E-3</v>
      </c>
      <c r="Q752" s="314">
        <f t="shared" si="190"/>
        <v>258.4008</v>
      </c>
      <c r="R752" s="190">
        <f t="shared" si="191"/>
        <v>4.359999999999995</v>
      </c>
      <c r="S752" s="192">
        <f t="shared" si="192"/>
        <v>4.2495126705652975E-2</v>
      </c>
      <c r="T752" s="190" t="s">
        <v>477</v>
      </c>
      <c r="U752" s="190" t="s">
        <v>714</v>
      </c>
      <c r="V752" s="190" t="s">
        <v>645</v>
      </c>
      <c r="W752" s="196">
        <v>1</v>
      </c>
      <c r="X752" s="190" t="s">
        <v>469</v>
      </c>
    </row>
    <row r="753" spans="2:24" hidden="1" x14ac:dyDescent="0.25">
      <c r="B753" s="693"/>
      <c r="C753" s="528"/>
      <c r="D753" s="245">
        <v>7</v>
      </c>
      <c r="E753" s="190" t="s">
        <v>496</v>
      </c>
      <c r="F753" s="314">
        <v>1683.92</v>
      </c>
      <c r="G753" s="190">
        <v>93.76</v>
      </c>
      <c r="H753" s="190">
        <v>93.76</v>
      </c>
      <c r="I753" s="198">
        <f t="shared" si="186"/>
        <v>1</v>
      </c>
      <c r="J753" s="190">
        <v>6.08</v>
      </c>
      <c r="K753" s="198">
        <f t="shared" si="187"/>
        <v>6.4846416382252553E-2</v>
      </c>
      <c r="L753" s="314">
        <v>318.32</v>
      </c>
      <c r="M753" s="198">
        <f t="shared" si="188"/>
        <v>1.0648464163822526</v>
      </c>
      <c r="N753" s="314">
        <v>1935.39</v>
      </c>
      <c r="O753" s="190">
        <v>0.79</v>
      </c>
      <c r="P753" s="197">
        <f t="shared" si="189"/>
        <v>8.4257679180887377E-3</v>
      </c>
      <c r="Q753" s="314">
        <f t="shared" si="190"/>
        <v>251.47280000000001</v>
      </c>
      <c r="R753" s="190">
        <f t="shared" si="191"/>
        <v>5.2899999999999983</v>
      </c>
      <c r="S753" s="192">
        <f t="shared" si="192"/>
        <v>5.6420648464163801E-2</v>
      </c>
      <c r="T753" s="190" t="s">
        <v>477</v>
      </c>
      <c r="U753" s="190" t="s">
        <v>222</v>
      </c>
      <c r="V753" s="190" t="s">
        <v>688</v>
      </c>
      <c r="W753" s="196">
        <v>1</v>
      </c>
      <c r="X753" s="190" t="s">
        <v>424</v>
      </c>
    </row>
    <row r="754" spans="2:24" hidden="1" x14ac:dyDescent="0.25">
      <c r="B754" s="693"/>
      <c r="C754" s="528"/>
      <c r="D754" s="245">
        <v>8</v>
      </c>
      <c r="E754" s="190" t="s">
        <v>526</v>
      </c>
      <c r="F754" s="314">
        <v>1462.48</v>
      </c>
      <c r="G754" s="190">
        <v>79.64</v>
      </c>
      <c r="H754" s="190">
        <v>79.64</v>
      </c>
      <c r="I754" s="198">
        <f t="shared" si="186"/>
        <v>1</v>
      </c>
      <c r="J754" s="190">
        <v>5.16</v>
      </c>
      <c r="K754" s="198">
        <f t="shared" si="187"/>
        <v>6.4791562029131097E-2</v>
      </c>
      <c r="L754" s="314">
        <v>333.9</v>
      </c>
      <c r="M754" s="198">
        <f t="shared" si="188"/>
        <v>1.0647915620291311</v>
      </c>
      <c r="N754" s="314">
        <v>1722.92</v>
      </c>
      <c r="O754" s="190">
        <v>0.78</v>
      </c>
      <c r="P754" s="197">
        <f t="shared" si="189"/>
        <v>9.7940733299849321E-3</v>
      </c>
      <c r="Q754" s="314">
        <f t="shared" si="190"/>
        <v>260.44200000000001</v>
      </c>
      <c r="R754" s="190">
        <f t="shared" si="191"/>
        <v>4.3799999999999963</v>
      </c>
      <c r="S754" s="192">
        <f t="shared" si="192"/>
        <v>5.4997488699146113E-2</v>
      </c>
      <c r="T754" s="190" t="s">
        <v>477</v>
      </c>
      <c r="U754" s="190" t="s">
        <v>222</v>
      </c>
      <c r="V754" s="190" t="s">
        <v>688</v>
      </c>
      <c r="W754" s="196">
        <v>1</v>
      </c>
      <c r="X754" s="190" t="s">
        <v>415</v>
      </c>
    </row>
    <row r="755" spans="2:24" hidden="1" x14ac:dyDescent="0.25">
      <c r="B755" s="693"/>
      <c r="C755" s="528"/>
      <c r="D755" s="245">
        <v>9</v>
      </c>
      <c r="E755" s="190" t="s">
        <v>548</v>
      </c>
      <c r="F755" s="314">
        <v>1423.45</v>
      </c>
      <c r="G755" s="190">
        <v>27.87</v>
      </c>
      <c r="H755" s="190">
        <v>27.87</v>
      </c>
      <c r="I755" s="198">
        <f t="shared" si="186"/>
        <v>1</v>
      </c>
      <c r="J755" s="190">
        <v>1.81</v>
      </c>
      <c r="K755" s="198">
        <f t="shared" si="187"/>
        <v>6.4944384642985284E-2</v>
      </c>
      <c r="L755" s="314">
        <v>930.36</v>
      </c>
      <c r="M755" s="198">
        <f t="shared" si="188"/>
        <v>1.0649443846429851</v>
      </c>
      <c r="N755" s="314">
        <v>1683.95</v>
      </c>
      <c r="O755" s="190">
        <v>0.28000000000000003</v>
      </c>
      <c r="P755" s="197">
        <f t="shared" si="189"/>
        <v>1.0046645138141371E-2</v>
      </c>
      <c r="Q755" s="314">
        <f t="shared" si="190"/>
        <v>260.50080000000003</v>
      </c>
      <c r="R755" s="190">
        <f t="shared" si="191"/>
        <v>1.5299999999999987</v>
      </c>
      <c r="S755" s="192">
        <f t="shared" si="192"/>
        <v>5.4897739504843869E-2</v>
      </c>
      <c r="T755" s="190" t="s">
        <v>477</v>
      </c>
      <c r="U755" s="190" t="s">
        <v>714</v>
      </c>
      <c r="V755" s="190" t="s">
        <v>794</v>
      </c>
      <c r="W755" s="196">
        <v>1</v>
      </c>
      <c r="X755" s="190" t="s">
        <v>424</v>
      </c>
    </row>
    <row r="756" spans="2:24" hidden="1" x14ac:dyDescent="0.25">
      <c r="B756" s="693"/>
      <c r="C756" s="528"/>
      <c r="D756" s="245">
        <v>10</v>
      </c>
      <c r="E756" s="190" t="s">
        <v>519</v>
      </c>
      <c r="F756" s="314">
        <v>1241.97</v>
      </c>
      <c r="G756" s="190">
        <v>267.64999999999998</v>
      </c>
      <c r="H756" s="190">
        <v>267.64999999999998</v>
      </c>
      <c r="I756" s="198">
        <f t="shared" si="186"/>
        <v>1</v>
      </c>
      <c r="J756" s="190">
        <v>15.18</v>
      </c>
      <c r="K756" s="198">
        <f t="shared" si="187"/>
        <v>5.6715860265271811E-2</v>
      </c>
      <c r="L756" s="314">
        <v>99.12</v>
      </c>
      <c r="M756" s="198">
        <f t="shared" si="188"/>
        <v>1.0567158602652718</v>
      </c>
      <c r="N756" s="314">
        <v>1504.64</v>
      </c>
      <c r="O756" s="190">
        <v>2.65</v>
      </c>
      <c r="P756" s="197">
        <f t="shared" si="189"/>
        <v>9.9009900990099011E-3</v>
      </c>
      <c r="Q756" s="314">
        <f t="shared" si="190"/>
        <v>262.66800000000001</v>
      </c>
      <c r="R756" s="190">
        <f t="shared" si="191"/>
        <v>12.530000000000006</v>
      </c>
      <c r="S756" s="192">
        <f t="shared" si="192"/>
        <v>4.6814870166261936E-2</v>
      </c>
      <c r="T756" s="190" t="s">
        <v>477</v>
      </c>
      <c r="U756" s="190" t="s">
        <v>714</v>
      </c>
      <c r="V756" s="190" t="s">
        <v>509</v>
      </c>
      <c r="W756" s="196">
        <v>1</v>
      </c>
      <c r="X756" s="190" t="s">
        <v>469</v>
      </c>
    </row>
    <row r="757" spans="2:24" hidden="1" x14ac:dyDescent="0.25">
      <c r="B757" s="692">
        <v>45945</v>
      </c>
      <c r="C757" s="528" t="str">
        <f t="shared" ref="C757" si="194">RIGHT(TEXT(B757,"aaa"),1)</f>
        <v>三</v>
      </c>
      <c r="D757" s="245">
        <v>1</v>
      </c>
      <c r="E757" s="190" t="s">
        <v>701</v>
      </c>
      <c r="F757" s="314">
        <v>13538.89</v>
      </c>
      <c r="G757" s="190">
        <v>113.23</v>
      </c>
      <c r="H757" s="190">
        <v>159.21</v>
      </c>
      <c r="I757" s="198">
        <f t="shared" si="186"/>
        <v>1.4060761282345668</v>
      </c>
      <c r="J757" s="190">
        <v>3.6</v>
      </c>
      <c r="K757" s="198">
        <f t="shared" si="187"/>
        <v>3.1793694250640291E-2</v>
      </c>
      <c r="L757" s="314">
        <v>278.75</v>
      </c>
      <c r="M757" s="198">
        <f t="shared" si="188"/>
        <v>1.4378698224852071</v>
      </c>
      <c r="N757" s="314">
        <v>13820.43</v>
      </c>
      <c r="O757" s="190">
        <v>1.01</v>
      </c>
      <c r="P757" s="197">
        <f t="shared" si="189"/>
        <v>8.9198975536518583E-3</v>
      </c>
      <c r="Q757" s="314">
        <f t="shared" si="190"/>
        <v>281.53750000000002</v>
      </c>
      <c r="R757" s="190">
        <f t="shared" si="191"/>
        <v>48.57</v>
      </c>
      <c r="S757" s="192">
        <f t="shared" si="192"/>
        <v>0.4289499249315552</v>
      </c>
      <c r="T757" s="190" t="s">
        <v>467</v>
      </c>
      <c r="U757" s="190" t="s">
        <v>221</v>
      </c>
      <c r="V757" s="190" t="s">
        <v>704</v>
      </c>
      <c r="W757" s="196">
        <v>1</v>
      </c>
      <c r="X757" s="190" t="s">
        <v>469</v>
      </c>
    </row>
    <row r="758" spans="2:24" hidden="1" x14ac:dyDescent="0.25">
      <c r="B758" s="693"/>
      <c r="C758" s="528"/>
      <c r="D758" s="245">
        <v>2</v>
      </c>
      <c r="E758" s="190" t="s">
        <v>691</v>
      </c>
      <c r="F758" s="314">
        <v>3550</v>
      </c>
      <c r="G758" s="190">
        <v>10994</v>
      </c>
      <c r="H758" s="190">
        <v>10994</v>
      </c>
      <c r="I758" s="198">
        <f t="shared" si="186"/>
        <v>1</v>
      </c>
      <c r="J758" s="190">
        <v>200</v>
      </c>
      <c r="K758" s="198">
        <f t="shared" si="187"/>
        <v>1.8191740949608879E-2</v>
      </c>
      <c r="L758" s="314">
        <v>17.75</v>
      </c>
      <c r="M758" s="198">
        <f t="shared" si="188"/>
        <v>1.0181917409496088</v>
      </c>
      <c r="N758" s="314">
        <v>3550</v>
      </c>
      <c r="O758" s="190">
        <v>0</v>
      </c>
      <c r="P758" s="197">
        <f t="shared" si="189"/>
        <v>0</v>
      </c>
      <c r="Q758" s="314">
        <f t="shared" si="190"/>
        <v>0</v>
      </c>
      <c r="R758" s="190">
        <f t="shared" si="191"/>
        <v>200</v>
      </c>
      <c r="S758" s="192">
        <f t="shared" si="192"/>
        <v>1.8191740949608879E-2</v>
      </c>
      <c r="T758" s="190" t="s">
        <v>467</v>
      </c>
      <c r="U758" s="190" t="s">
        <v>221</v>
      </c>
      <c r="V758" s="190" t="s">
        <v>703</v>
      </c>
      <c r="W758" s="196">
        <v>1</v>
      </c>
      <c r="X758" s="190" t="s">
        <v>432</v>
      </c>
    </row>
    <row r="759" spans="2:24" hidden="1" x14ac:dyDescent="0.25">
      <c r="B759" s="693"/>
      <c r="C759" s="528"/>
      <c r="D759" s="245">
        <v>3</v>
      </c>
      <c r="E759" s="190" t="s">
        <v>690</v>
      </c>
      <c r="F759" s="314">
        <v>2483.71</v>
      </c>
      <c r="G759" s="190">
        <v>116.01</v>
      </c>
      <c r="H759" s="190">
        <v>116.01</v>
      </c>
      <c r="I759" s="198">
        <f t="shared" si="186"/>
        <v>1</v>
      </c>
      <c r="J759" s="190">
        <v>11.02</v>
      </c>
      <c r="K759" s="198">
        <f t="shared" si="187"/>
        <v>9.499181105077148E-2</v>
      </c>
      <c r="L759" s="314">
        <v>313.60000000000002</v>
      </c>
      <c r="M759" s="198">
        <f t="shared" si="188"/>
        <v>1.0949918110507715</v>
      </c>
      <c r="N759" s="314">
        <v>3455.87</v>
      </c>
      <c r="O759" s="190">
        <v>3.1</v>
      </c>
      <c r="P759" s="197">
        <f t="shared" si="189"/>
        <v>2.6721834324627186E-2</v>
      </c>
      <c r="Q759" s="314">
        <f t="shared" si="190"/>
        <v>972.16000000000008</v>
      </c>
      <c r="R759" s="190">
        <f t="shared" si="191"/>
        <v>7.9199999999999964</v>
      </c>
      <c r="S759" s="192">
        <f t="shared" si="192"/>
        <v>6.8269976726144266E-2</v>
      </c>
      <c r="T759" s="190" t="s">
        <v>477</v>
      </c>
      <c r="U759" s="190" t="s">
        <v>714</v>
      </c>
      <c r="V759" s="190" t="s">
        <v>468</v>
      </c>
      <c r="W759" s="196">
        <v>1</v>
      </c>
      <c r="X759" s="190" t="s">
        <v>469</v>
      </c>
    </row>
    <row r="760" spans="2:24" hidden="1" x14ac:dyDescent="0.25">
      <c r="B760" s="693"/>
      <c r="C760" s="528"/>
      <c r="D760" s="245">
        <v>4</v>
      </c>
      <c r="E760" s="190" t="s">
        <v>806</v>
      </c>
      <c r="F760" s="314">
        <v>2227.5</v>
      </c>
      <c r="G760" s="190">
        <v>69.89</v>
      </c>
      <c r="H760" s="190">
        <v>69.89</v>
      </c>
      <c r="I760" s="198">
        <f t="shared" si="186"/>
        <v>1</v>
      </c>
      <c r="J760" s="190">
        <v>4.6500000000000004</v>
      </c>
      <c r="K760" s="198">
        <f t="shared" si="187"/>
        <v>6.6533123479753903E-2</v>
      </c>
      <c r="L760" s="314">
        <v>550</v>
      </c>
      <c r="M760" s="198">
        <f t="shared" si="188"/>
        <v>1.0665331234797539</v>
      </c>
      <c r="N760" s="314">
        <v>2557.5</v>
      </c>
      <c r="O760" s="190">
        <v>0.6</v>
      </c>
      <c r="P760" s="197">
        <f t="shared" si="189"/>
        <v>8.5849191586779214E-3</v>
      </c>
      <c r="Q760" s="314">
        <f t="shared" si="190"/>
        <v>330</v>
      </c>
      <c r="R760" s="190">
        <f t="shared" si="191"/>
        <v>4.050000000000006</v>
      </c>
      <c r="S760" s="192">
        <f t="shared" si="192"/>
        <v>5.7948204321076065E-2</v>
      </c>
      <c r="T760" s="190" t="s">
        <v>477</v>
      </c>
      <c r="U760" s="190" t="s">
        <v>714</v>
      </c>
      <c r="V760" s="190" t="s">
        <v>794</v>
      </c>
      <c r="W760" s="196">
        <v>1</v>
      </c>
      <c r="X760" s="190" t="s">
        <v>804</v>
      </c>
    </row>
    <row r="761" spans="2:24" hidden="1" x14ac:dyDescent="0.25">
      <c r="B761" s="693"/>
      <c r="C761" s="528"/>
      <c r="D761" s="245">
        <v>5</v>
      </c>
      <c r="E761" s="190" t="s">
        <v>465</v>
      </c>
      <c r="F761" s="314">
        <v>2124.96</v>
      </c>
      <c r="G761" s="190">
        <v>37.01</v>
      </c>
      <c r="H761" s="190">
        <v>37.01</v>
      </c>
      <c r="I761" s="198">
        <f t="shared" si="186"/>
        <v>1</v>
      </c>
      <c r="J761" s="190">
        <v>3.51</v>
      </c>
      <c r="K761" s="198">
        <f t="shared" si="187"/>
        <v>9.4839232639827076E-2</v>
      </c>
      <c r="L761" s="314">
        <v>814.16</v>
      </c>
      <c r="M761" s="198">
        <f t="shared" si="188"/>
        <v>1.0948392326398271</v>
      </c>
      <c r="N761" s="314">
        <v>2857.7</v>
      </c>
      <c r="O761" s="190">
        <v>0.9</v>
      </c>
      <c r="P761" s="197">
        <f t="shared" si="189"/>
        <v>2.4317751958930021E-2</v>
      </c>
      <c r="Q761" s="314">
        <f t="shared" si="190"/>
        <v>732.74400000000003</v>
      </c>
      <c r="R761" s="190">
        <f t="shared" si="191"/>
        <v>2.6099999999999981</v>
      </c>
      <c r="S761" s="192">
        <f t="shared" si="192"/>
        <v>7.0521480680897003E-2</v>
      </c>
      <c r="T761" s="190" t="s">
        <v>477</v>
      </c>
      <c r="U761" s="190" t="s">
        <v>222</v>
      </c>
      <c r="V761" s="190" t="s">
        <v>688</v>
      </c>
      <c r="W761" s="196">
        <v>1</v>
      </c>
      <c r="X761" s="190" t="s">
        <v>414</v>
      </c>
    </row>
    <row r="762" spans="2:24" hidden="1" x14ac:dyDescent="0.25">
      <c r="B762" s="693"/>
      <c r="C762" s="528"/>
      <c r="D762" s="245">
        <v>6</v>
      </c>
      <c r="E762" s="190" t="s">
        <v>486</v>
      </c>
      <c r="F762" s="314">
        <v>2075.41</v>
      </c>
      <c r="G762" s="190">
        <v>100.02</v>
      </c>
      <c r="H762" s="190">
        <v>100.02</v>
      </c>
      <c r="I762" s="198">
        <f t="shared" si="186"/>
        <v>1</v>
      </c>
      <c r="J762" s="190">
        <v>5.7</v>
      </c>
      <c r="K762" s="198">
        <f t="shared" si="187"/>
        <v>5.6988602279544096E-2</v>
      </c>
      <c r="L762" s="314">
        <v>410.16</v>
      </c>
      <c r="M762" s="198">
        <f t="shared" si="188"/>
        <v>1.0569886022795441</v>
      </c>
      <c r="N762" s="314">
        <v>2337.91</v>
      </c>
      <c r="O762" s="190">
        <v>0.64</v>
      </c>
      <c r="P762" s="197">
        <f t="shared" si="189"/>
        <v>6.3987202559488109E-3</v>
      </c>
      <c r="Q762" s="314">
        <f t="shared" si="190"/>
        <v>262.50240000000002</v>
      </c>
      <c r="R762" s="190">
        <f t="shared" si="191"/>
        <v>5.0600000000000032</v>
      </c>
      <c r="S762" s="192">
        <f t="shared" si="192"/>
        <v>5.0589882023595316E-2</v>
      </c>
      <c r="T762" s="190" t="s">
        <v>477</v>
      </c>
      <c r="U762" s="190" t="s">
        <v>714</v>
      </c>
      <c r="V762" s="190" t="s">
        <v>645</v>
      </c>
      <c r="W762" s="196">
        <v>1</v>
      </c>
      <c r="X762" s="190" t="s">
        <v>469</v>
      </c>
    </row>
    <row r="763" spans="2:24" hidden="1" x14ac:dyDescent="0.25">
      <c r="B763" s="693"/>
      <c r="C763" s="528"/>
      <c r="D763" s="245">
        <v>7</v>
      </c>
      <c r="E763" s="190" t="s">
        <v>483</v>
      </c>
      <c r="F763" s="314">
        <v>1792.54</v>
      </c>
      <c r="G763" s="190">
        <v>169.44</v>
      </c>
      <c r="H763" s="190">
        <v>169.44</v>
      </c>
      <c r="I763" s="198">
        <f t="shared" si="186"/>
        <v>1</v>
      </c>
      <c r="J763" s="190">
        <v>9.66</v>
      </c>
      <c r="K763" s="198">
        <f t="shared" si="187"/>
        <v>5.7011331444759207E-2</v>
      </c>
      <c r="L763" s="314">
        <v>212.89</v>
      </c>
      <c r="M763" s="198">
        <f t="shared" si="188"/>
        <v>1.0570113314447591</v>
      </c>
      <c r="N763" s="314">
        <v>2056.52</v>
      </c>
      <c r="O763" s="190">
        <v>1.24</v>
      </c>
      <c r="P763" s="197">
        <f t="shared" si="189"/>
        <v>7.3182247403210578E-3</v>
      </c>
      <c r="Q763" s="314">
        <f t="shared" si="190"/>
        <v>263.98359999999997</v>
      </c>
      <c r="R763" s="190">
        <f t="shared" si="191"/>
        <v>8.4199999999999964</v>
      </c>
      <c r="S763" s="192">
        <f t="shared" si="192"/>
        <v>4.9693106704438127E-2</v>
      </c>
      <c r="T763" s="190" t="s">
        <v>477</v>
      </c>
      <c r="U763" s="190" t="s">
        <v>714</v>
      </c>
      <c r="V763" s="190" t="s">
        <v>803</v>
      </c>
      <c r="W763" s="196">
        <v>1</v>
      </c>
      <c r="X763" s="190" t="s">
        <v>469</v>
      </c>
    </row>
    <row r="764" spans="2:24" hidden="1" x14ac:dyDescent="0.25">
      <c r="B764" s="693"/>
      <c r="C764" s="528"/>
      <c r="D764" s="245">
        <v>8</v>
      </c>
      <c r="E764" s="190" t="s">
        <v>496</v>
      </c>
      <c r="F764" s="314">
        <v>1629.8</v>
      </c>
      <c r="G764" s="190">
        <v>84.73</v>
      </c>
      <c r="H764" s="190">
        <v>84.73</v>
      </c>
      <c r="I764" s="198">
        <f t="shared" si="186"/>
        <v>1</v>
      </c>
      <c r="J764" s="190">
        <v>6.44</v>
      </c>
      <c r="K764" s="198">
        <f t="shared" si="187"/>
        <v>7.600613714150832E-2</v>
      </c>
      <c r="L764" s="314">
        <v>318.32</v>
      </c>
      <c r="M764" s="198">
        <f t="shared" si="188"/>
        <v>1.0760061371415084</v>
      </c>
      <c r="N764" s="314">
        <v>2049.98</v>
      </c>
      <c r="O764" s="190">
        <v>1.32</v>
      </c>
      <c r="P764" s="197">
        <f t="shared" si="189"/>
        <v>1.5578897674967543E-2</v>
      </c>
      <c r="Q764" s="314">
        <f t="shared" si="190"/>
        <v>420.18240000000003</v>
      </c>
      <c r="R764" s="190">
        <f t="shared" si="191"/>
        <v>5.1199999999999974</v>
      </c>
      <c r="S764" s="192">
        <f t="shared" si="192"/>
        <v>6.0427239466540744E-2</v>
      </c>
      <c r="T764" s="190" t="s">
        <v>477</v>
      </c>
      <c r="U764" s="190" t="s">
        <v>222</v>
      </c>
      <c r="V764" s="190" t="s">
        <v>688</v>
      </c>
      <c r="W764" s="196">
        <v>1</v>
      </c>
      <c r="X764" s="190" t="s">
        <v>424</v>
      </c>
    </row>
    <row r="765" spans="2:24" hidden="1" x14ac:dyDescent="0.25">
      <c r="B765" s="693"/>
      <c r="C765" s="528"/>
      <c r="D765" s="245">
        <v>9</v>
      </c>
      <c r="E765" s="190" t="s">
        <v>526</v>
      </c>
      <c r="F765" s="314">
        <v>1532.6</v>
      </c>
      <c r="G765" s="190">
        <v>76.13</v>
      </c>
      <c r="H765" s="190">
        <v>76.13</v>
      </c>
      <c r="I765" s="198">
        <f t="shared" si="186"/>
        <v>1</v>
      </c>
      <c r="J765" s="190">
        <v>5.79</v>
      </c>
      <c r="K765" s="198">
        <f t="shared" si="187"/>
        <v>7.6054117956127681E-2</v>
      </c>
      <c r="L765" s="314">
        <v>333.9</v>
      </c>
      <c r="M765" s="198">
        <f t="shared" si="188"/>
        <v>1.0760541179561278</v>
      </c>
      <c r="N765" s="314">
        <v>1933.28</v>
      </c>
      <c r="O765" s="190">
        <v>1.2</v>
      </c>
      <c r="P765" s="197">
        <f t="shared" si="189"/>
        <v>1.5762511493497965E-2</v>
      </c>
      <c r="Q765" s="314">
        <f t="shared" si="190"/>
        <v>400.67999999999995</v>
      </c>
      <c r="R765" s="190">
        <f t="shared" si="191"/>
        <v>4.5900000000000061</v>
      </c>
      <c r="S765" s="192">
        <f t="shared" si="192"/>
        <v>6.0291606462629793E-2</v>
      </c>
      <c r="T765" s="190" t="s">
        <v>477</v>
      </c>
      <c r="U765" s="190" t="s">
        <v>222</v>
      </c>
      <c r="V765" s="190" t="s">
        <v>688</v>
      </c>
      <c r="W765" s="196">
        <v>1</v>
      </c>
      <c r="X765" s="190" t="s">
        <v>415</v>
      </c>
    </row>
    <row r="766" spans="2:24" hidden="1" x14ac:dyDescent="0.25">
      <c r="B766" s="693"/>
      <c r="C766" s="528"/>
      <c r="D766" s="245">
        <v>10</v>
      </c>
      <c r="E766" s="190" t="s">
        <v>548</v>
      </c>
      <c r="F766" s="314">
        <v>1469.97</v>
      </c>
      <c r="G766" s="190">
        <v>25.19</v>
      </c>
      <c r="H766" s="190">
        <v>25.19</v>
      </c>
      <c r="I766" s="198">
        <f t="shared" si="186"/>
        <v>1</v>
      </c>
      <c r="J766" s="190">
        <v>1.92</v>
      </c>
      <c r="K766" s="198">
        <f t="shared" si="187"/>
        <v>7.6220722508932109E-2</v>
      </c>
      <c r="L766" s="314">
        <v>930.36</v>
      </c>
      <c r="M766" s="198">
        <f t="shared" si="188"/>
        <v>1.076220722508932</v>
      </c>
      <c r="N766" s="314">
        <v>1786.29</v>
      </c>
      <c r="O766" s="190">
        <v>0.34</v>
      </c>
      <c r="P766" s="197">
        <f t="shared" si="189"/>
        <v>1.349741961095673E-2</v>
      </c>
      <c r="Q766" s="314">
        <f t="shared" si="190"/>
        <v>316.32240000000002</v>
      </c>
      <c r="R766" s="190">
        <f t="shared" si="191"/>
        <v>1.5799999999999981</v>
      </c>
      <c r="S766" s="192">
        <f t="shared" si="192"/>
        <v>6.2723302897975314E-2</v>
      </c>
      <c r="T766" s="190" t="s">
        <v>477</v>
      </c>
      <c r="U766" s="190" t="s">
        <v>714</v>
      </c>
      <c r="V766" s="190" t="s">
        <v>794</v>
      </c>
      <c r="W766" s="196">
        <v>1</v>
      </c>
      <c r="X766" s="190" t="s">
        <v>424</v>
      </c>
    </row>
    <row r="767" spans="2:24" hidden="1" x14ac:dyDescent="0.25">
      <c r="B767" s="692">
        <v>45946</v>
      </c>
      <c r="C767" s="528" t="str">
        <f t="shared" ref="C767" si="195">RIGHT(TEXT(B767,"aaa"),1)</f>
        <v>四</v>
      </c>
      <c r="D767" s="245">
        <v>1</v>
      </c>
      <c r="E767" s="190" t="s">
        <v>701</v>
      </c>
      <c r="F767" s="314">
        <v>13458.05</v>
      </c>
      <c r="G767" s="190">
        <v>106.97</v>
      </c>
      <c r="H767" s="190">
        <v>155.13</v>
      </c>
      <c r="I767" s="198">
        <f t="shared" si="186"/>
        <v>1.4502196877629241</v>
      </c>
      <c r="J767" s="190">
        <v>0.75</v>
      </c>
      <c r="K767" s="198">
        <f t="shared" si="187"/>
        <v>7.0113115826867349E-3</v>
      </c>
      <c r="L767" s="314">
        <v>278.75</v>
      </c>
      <c r="M767" s="198">
        <f t="shared" si="188"/>
        <v>1.457230999345611</v>
      </c>
      <c r="N767" s="314">
        <v>13633.66</v>
      </c>
      <c r="O767" s="190">
        <v>0.63</v>
      </c>
      <c r="P767" s="197">
        <f t="shared" si="189"/>
        <v>5.889501729456857E-3</v>
      </c>
      <c r="Q767" s="314">
        <f t="shared" si="190"/>
        <v>175.61250000000001</v>
      </c>
      <c r="R767" s="190">
        <f t="shared" si="191"/>
        <v>48.279999999999994</v>
      </c>
      <c r="S767" s="192">
        <f t="shared" si="192"/>
        <v>0.451341497616154</v>
      </c>
      <c r="T767" s="190" t="s">
        <v>467</v>
      </c>
      <c r="U767" s="190" t="s">
        <v>221</v>
      </c>
      <c r="V767" s="190" t="s">
        <v>704</v>
      </c>
      <c r="W767" s="196">
        <v>1</v>
      </c>
      <c r="X767" s="190" t="s">
        <v>469</v>
      </c>
    </row>
    <row r="768" spans="2:24" hidden="1" x14ac:dyDescent="0.25">
      <c r="B768" s="693"/>
      <c r="C768" s="528"/>
      <c r="D768" s="245">
        <v>2</v>
      </c>
      <c r="E768" s="190" t="s">
        <v>691</v>
      </c>
      <c r="F768" s="314">
        <v>12425</v>
      </c>
      <c r="G768" s="190">
        <v>10114</v>
      </c>
      <c r="H768" s="190">
        <v>10114</v>
      </c>
      <c r="I768" s="198">
        <f t="shared" si="186"/>
        <v>1</v>
      </c>
      <c r="J768" s="190">
        <v>700</v>
      </c>
      <c r="K768" s="198">
        <f t="shared" si="187"/>
        <v>6.9210994660866124E-2</v>
      </c>
      <c r="L768" s="314">
        <v>17.75</v>
      </c>
      <c r="M768" s="198">
        <f t="shared" si="188"/>
        <v>1.0692109946608661</v>
      </c>
      <c r="N768" s="314">
        <v>12425</v>
      </c>
      <c r="O768" s="190">
        <v>0</v>
      </c>
      <c r="P768" s="197">
        <f t="shared" si="189"/>
        <v>0</v>
      </c>
      <c r="Q768" s="314">
        <f t="shared" si="190"/>
        <v>0</v>
      </c>
      <c r="R768" s="190">
        <f t="shared" si="191"/>
        <v>700</v>
      </c>
      <c r="S768" s="192">
        <f t="shared" si="192"/>
        <v>6.9210994660866124E-2</v>
      </c>
      <c r="T768" s="190" t="s">
        <v>467</v>
      </c>
      <c r="U768" s="190" t="s">
        <v>221</v>
      </c>
      <c r="V768" s="190" t="s">
        <v>703</v>
      </c>
      <c r="W768" s="196">
        <v>1</v>
      </c>
      <c r="X768" s="190" t="s">
        <v>432</v>
      </c>
    </row>
    <row r="769" spans="2:24" hidden="1" x14ac:dyDescent="0.25">
      <c r="B769" s="693"/>
      <c r="C769" s="528"/>
      <c r="D769" s="245">
        <v>3</v>
      </c>
      <c r="E769" s="190" t="s">
        <v>619</v>
      </c>
      <c r="F769" s="314">
        <v>2405</v>
      </c>
      <c r="G769" s="190">
        <v>242.6</v>
      </c>
      <c r="H769" s="190">
        <v>242.6</v>
      </c>
      <c r="I769" s="198">
        <f t="shared" si="186"/>
        <v>1</v>
      </c>
      <c r="J769" s="190">
        <v>15</v>
      </c>
      <c r="K769" s="198">
        <f t="shared" si="187"/>
        <v>6.1830173124484751E-2</v>
      </c>
      <c r="L769" s="314">
        <v>185</v>
      </c>
      <c r="M769" s="198">
        <f t="shared" si="188"/>
        <v>1.0618301731244848</v>
      </c>
      <c r="N769" s="314">
        <v>2775</v>
      </c>
      <c r="O769" s="190">
        <v>2</v>
      </c>
      <c r="P769" s="197">
        <f t="shared" si="189"/>
        <v>8.2440230832646327E-3</v>
      </c>
      <c r="Q769" s="314">
        <f t="shared" si="190"/>
        <v>370</v>
      </c>
      <c r="R769" s="190">
        <f t="shared" si="191"/>
        <v>13.000000000000028</v>
      </c>
      <c r="S769" s="192">
        <f t="shared" si="192"/>
        <v>5.3586150041220235E-2</v>
      </c>
      <c r="T769" s="190" t="s">
        <v>477</v>
      </c>
      <c r="U769" s="190" t="s">
        <v>714</v>
      </c>
      <c r="V769" s="190" t="s">
        <v>794</v>
      </c>
      <c r="W769" s="196">
        <v>1</v>
      </c>
      <c r="X769" s="190" t="s">
        <v>444</v>
      </c>
    </row>
    <row r="770" spans="2:24" hidden="1" x14ac:dyDescent="0.25">
      <c r="B770" s="693"/>
      <c r="C770" s="528"/>
      <c r="D770" s="245">
        <v>4</v>
      </c>
      <c r="E770" s="190" t="s">
        <v>806</v>
      </c>
      <c r="F770" s="314">
        <v>1045</v>
      </c>
      <c r="G770" s="190">
        <v>67.27</v>
      </c>
      <c r="H770" s="190">
        <v>67.27</v>
      </c>
      <c r="I770" s="198">
        <f t="shared" si="186"/>
        <v>1</v>
      </c>
      <c r="J770" s="190">
        <v>2.21</v>
      </c>
      <c r="K770" s="198">
        <f t="shared" si="187"/>
        <v>3.2852683216887175E-2</v>
      </c>
      <c r="L770" s="314">
        <v>550</v>
      </c>
      <c r="M770" s="198">
        <f t="shared" si="188"/>
        <v>1.0328526832168872</v>
      </c>
      <c r="N770" s="314">
        <v>1215.5</v>
      </c>
      <c r="O770" s="190">
        <v>0.31</v>
      </c>
      <c r="P770" s="197">
        <f t="shared" si="189"/>
        <v>4.608294930875576E-3</v>
      </c>
      <c r="Q770" s="314">
        <f t="shared" si="190"/>
        <v>170.5</v>
      </c>
      <c r="R770" s="190">
        <f t="shared" si="191"/>
        <v>1.8999999999999937</v>
      </c>
      <c r="S770" s="192">
        <f t="shared" si="192"/>
        <v>2.8244388286011501E-2</v>
      </c>
      <c r="T770" s="190" t="s">
        <v>477</v>
      </c>
      <c r="U770" s="190" t="s">
        <v>714</v>
      </c>
      <c r="V770" s="190" t="s">
        <v>794</v>
      </c>
      <c r="W770" s="196">
        <v>1</v>
      </c>
      <c r="X770" s="190" t="s">
        <v>804</v>
      </c>
    </row>
    <row r="771" spans="2:24" hidden="1" x14ac:dyDescent="0.25">
      <c r="B771" s="693"/>
      <c r="C771" s="528"/>
      <c r="D771" s="245">
        <v>5</v>
      </c>
      <c r="E771" s="190" t="s">
        <v>486</v>
      </c>
      <c r="F771" s="314">
        <v>910.55000000000007</v>
      </c>
      <c r="G771" s="190">
        <v>94.04</v>
      </c>
      <c r="H771" s="190">
        <v>94.04</v>
      </c>
      <c r="I771" s="198">
        <f t="shared" si="186"/>
        <v>1</v>
      </c>
      <c r="J771" s="190">
        <v>2.65</v>
      </c>
      <c r="K771" s="198">
        <f t="shared" si="187"/>
        <v>2.8179498085920882E-2</v>
      </c>
      <c r="L771" s="314">
        <v>410.16</v>
      </c>
      <c r="M771" s="198">
        <f t="shared" si="188"/>
        <v>1.0281794980859209</v>
      </c>
      <c r="N771" s="314">
        <v>1086.92</v>
      </c>
      <c r="O771" s="190">
        <v>0.43</v>
      </c>
      <c r="P771" s="197">
        <f t="shared" si="189"/>
        <v>4.5725223309230111E-3</v>
      </c>
      <c r="Q771" s="314">
        <f t="shared" si="190"/>
        <v>176.36880000000002</v>
      </c>
      <c r="R771" s="190">
        <f t="shared" si="191"/>
        <v>2.2200000000000055</v>
      </c>
      <c r="S771" s="192">
        <f t="shared" si="192"/>
        <v>2.3606975754997931E-2</v>
      </c>
      <c r="T771" s="190" t="s">
        <v>477</v>
      </c>
      <c r="U771" s="190" t="s">
        <v>714</v>
      </c>
      <c r="V771" s="190" t="s">
        <v>645</v>
      </c>
      <c r="W771" s="196">
        <v>1</v>
      </c>
      <c r="X771" s="190" t="s">
        <v>469</v>
      </c>
    </row>
    <row r="772" spans="2:24" hidden="1" x14ac:dyDescent="0.25">
      <c r="B772" s="693"/>
      <c r="C772" s="528"/>
      <c r="D772" s="245">
        <v>6</v>
      </c>
      <c r="E772" s="190" t="s">
        <v>483</v>
      </c>
      <c r="F772" s="314">
        <v>766.41000000000008</v>
      </c>
      <c r="G772" s="190">
        <v>155.68</v>
      </c>
      <c r="H772" s="190">
        <v>155.68</v>
      </c>
      <c r="I772" s="198">
        <f t="shared" si="186"/>
        <v>1</v>
      </c>
      <c r="J772" s="190">
        <v>4.3899999999999997</v>
      </c>
      <c r="K772" s="198">
        <f t="shared" si="187"/>
        <v>2.819886947584789E-2</v>
      </c>
      <c r="L772" s="314">
        <v>212.89</v>
      </c>
      <c r="M772" s="198">
        <f t="shared" si="188"/>
        <v>1.0281988694758477</v>
      </c>
      <c r="N772" s="314">
        <v>934.59</v>
      </c>
      <c r="O772" s="190">
        <v>0.79</v>
      </c>
      <c r="P772" s="197">
        <f t="shared" si="189"/>
        <v>5.0745118191161355E-3</v>
      </c>
      <c r="Q772" s="314">
        <f t="shared" si="190"/>
        <v>168.1831</v>
      </c>
      <c r="R772" s="190">
        <f t="shared" si="191"/>
        <v>3.5999999999999863</v>
      </c>
      <c r="S772" s="192">
        <f t="shared" si="192"/>
        <v>2.3124357656731667E-2</v>
      </c>
      <c r="T772" s="190" t="s">
        <v>477</v>
      </c>
      <c r="U772" s="190" t="s">
        <v>714</v>
      </c>
      <c r="V772" s="190" t="s">
        <v>803</v>
      </c>
      <c r="W772" s="196">
        <v>1</v>
      </c>
      <c r="X772" s="190" t="s">
        <v>469</v>
      </c>
    </row>
    <row r="773" spans="2:24" hidden="1" x14ac:dyDescent="0.25">
      <c r="B773" s="693"/>
      <c r="C773" s="528"/>
      <c r="D773" s="245">
        <v>7</v>
      </c>
      <c r="E773" s="190" t="s">
        <v>496</v>
      </c>
      <c r="F773" s="314">
        <v>706.67</v>
      </c>
      <c r="G773" s="190">
        <v>73.260000000000005</v>
      </c>
      <c r="H773" s="190">
        <v>73.260000000000005</v>
      </c>
      <c r="I773" s="198">
        <f t="shared" si="186"/>
        <v>1</v>
      </c>
      <c r="J773" s="190">
        <v>2.75</v>
      </c>
      <c r="K773" s="198">
        <f t="shared" si="187"/>
        <v>3.7537537537537538E-2</v>
      </c>
      <c r="L773" s="314">
        <v>318.32</v>
      </c>
      <c r="M773" s="198">
        <f t="shared" si="188"/>
        <v>1.0375375375375375</v>
      </c>
      <c r="N773" s="314">
        <v>875.38</v>
      </c>
      <c r="O773" s="190">
        <v>0.53</v>
      </c>
      <c r="P773" s="197">
        <f t="shared" si="189"/>
        <v>7.2345072345072342E-3</v>
      </c>
      <c r="Q773" s="314">
        <f t="shared" si="190"/>
        <v>168.70959999999999</v>
      </c>
      <c r="R773" s="190">
        <f t="shared" si="191"/>
        <v>2.2199999999999998</v>
      </c>
      <c r="S773" s="192">
        <f t="shared" si="192"/>
        <v>3.0303030303030297E-2</v>
      </c>
      <c r="T773" s="190" t="s">
        <v>477</v>
      </c>
      <c r="U773" s="190" t="s">
        <v>222</v>
      </c>
      <c r="V773" s="190" t="s">
        <v>688</v>
      </c>
      <c r="W773" s="196">
        <v>1</v>
      </c>
      <c r="X773" s="190" t="s">
        <v>424</v>
      </c>
    </row>
    <row r="774" spans="2:24" hidden="1" x14ac:dyDescent="0.25">
      <c r="B774" s="693"/>
      <c r="C774" s="528"/>
      <c r="D774" s="245">
        <v>8</v>
      </c>
      <c r="E774" s="190" t="s">
        <v>464</v>
      </c>
      <c r="F774" s="314">
        <v>677.15000000000009</v>
      </c>
      <c r="G774" s="190">
        <v>14.15</v>
      </c>
      <c r="H774" s="190">
        <v>14.15</v>
      </c>
      <c r="I774" s="198">
        <f t="shared" si="186"/>
        <v>1</v>
      </c>
      <c r="J774" s="190">
        <v>1</v>
      </c>
      <c r="K774" s="198">
        <f t="shared" si="187"/>
        <v>7.0671378091872794E-2</v>
      </c>
      <c r="L774" s="314">
        <v>846.44</v>
      </c>
      <c r="M774" s="198">
        <f t="shared" si="188"/>
        <v>1.0706713780918728</v>
      </c>
      <c r="N774" s="314">
        <v>846.44</v>
      </c>
      <c r="O774" s="190">
        <v>0.2</v>
      </c>
      <c r="P774" s="197">
        <f t="shared" si="189"/>
        <v>1.4134275618374558E-2</v>
      </c>
      <c r="Q774" s="314">
        <f t="shared" si="190"/>
        <v>169.28800000000001</v>
      </c>
      <c r="R774" s="190">
        <f t="shared" si="191"/>
        <v>0.8</v>
      </c>
      <c r="S774" s="192">
        <f t="shared" si="192"/>
        <v>5.6537102473498232E-2</v>
      </c>
      <c r="T774" s="190" t="s">
        <v>477</v>
      </c>
      <c r="U774" s="190" t="s">
        <v>714</v>
      </c>
      <c r="V774" s="190" t="s">
        <v>794</v>
      </c>
      <c r="W774" s="196">
        <v>1</v>
      </c>
      <c r="X774" s="190" t="s">
        <v>425</v>
      </c>
    </row>
    <row r="775" spans="2:24" hidden="1" x14ac:dyDescent="0.25">
      <c r="B775" s="693"/>
      <c r="C775" s="528"/>
      <c r="D775" s="245">
        <v>9</v>
      </c>
      <c r="E775" s="190" t="s">
        <v>526</v>
      </c>
      <c r="F775" s="314">
        <v>644.43000000000006</v>
      </c>
      <c r="G775" s="190">
        <v>64.66</v>
      </c>
      <c r="H775" s="190">
        <v>64.66</v>
      </c>
      <c r="I775" s="198">
        <f t="shared" si="186"/>
        <v>1</v>
      </c>
      <c r="J775" s="190">
        <v>2.4300000000000002</v>
      </c>
      <c r="K775" s="198">
        <f t="shared" si="187"/>
        <v>3.7581193937519339E-2</v>
      </c>
      <c r="L775" s="314">
        <v>333.9</v>
      </c>
      <c r="M775" s="198">
        <f t="shared" si="188"/>
        <v>1.0375811939375195</v>
      </c>
      <c r="N775" s="314">
        <v>811.38</v>
      </c>
      <c r="O775" s="190">
        <v>0.5</v>
      </c>
      <c r="P775" s="197">
        <f t="shared" si="189"/>
        <v>7.732755954222085E-3</v>
      </c>
      <c r="Q775" s="314">
        <f t="shared" si="190"/>
        <v>166.95</v>
      </c>
      <c r="R775" s="190">
        <f t="shared" si="191"/>
        <v>1.9300000000000068</v>
      </c>
      <c r="S775" s="192">
        <f t="shared" si="192"/>
        <v>2.9848437983297355E-2</v>
      </c>
      <c r="T775" s="190" t="s">
        <v>477</v>
      </c>
      <c r="U775" s="190" t="s">
        <v>222</v>
      </c>
      <c r="V775" s="190" t="s">
        <v>688</v>
      </c>
      <c r="W775" s="196">
        <v>1</v>
      </c>
      <c r="X775" s="190" t="s">
        <v>415</v>
      </c>
    </row>
    <row r="776" spans="2:24" hidden="1" x14ac:dyDescent="0.25">
      <c r="B776" s="693"/>
      <c r="C776" s="528"/>
      <c r="D776" s="245">
        <v>10</v>
      </c>
      <c r="E776" s="190" t="s">
        <v>545</v>
      </c>
      <c r="F776" s="314">
        <v>616.27</v>
      </c>
      <c r="G776" s="190">
        <v>125.24</v>
      </c>
      <c r="H776" s="190">
        <v>125.24</v>
      </c>
      <c r="I776" s="198">
        <f t="shared" si="186"/>
        <v>1</v>
      </c>
      <c r="J776" s="190">
        <v>4.71</v>
      </c>
      <c r="K776" s="198">
        <f t="shared" si="187"/>
        <v>3.7607793037368255E-2</v>
      </c>
      <c r="L776" s="314">
        <v>166.56</v>
      </c>
      <c r="M776" s="198">
        <f t="shared" si="188"/>
        <v>1.0376077930373682</v>
      </c>
      <c r="N776" s="314">
        <v>784.5</v>
      </c>
      <c r="O776" s="190">
        <v>1.01</v>
      </c>
      <c r="P776" s="197">
        <f t="shared" si="189"/>
        <v>8.0645161290322578E-3</v>
      </c>
      <c r="Q776" s="314">
        <f t="shared" si="190"/>
        <v>168.22560000000001</v>
      </c>
      <c r="R776" s="190">
        <f t="shared" si="191"/>
        <v>3.699999999999994</v>
      </c>
      <c r="S776" s="192">
        <f t="shared" si="192"/>
        <v>2.9543276908335948E-2</v>
      </c>
      <c r="T776" s="190" t="s">
        <v>477</v>
      </c>
      <c r="U776" s="190" t="s">
        <v>714</v>
      </c>
      <c r="V776" s="190" t="s">
        <v>794</v>
      </c>
      <c r="W776" s="196">
        <v>1</v>
      </c>
      <c r="X776" s="190" t="s">
        <v>461</v>
      </c>
    </row>
    <row r="777" spans="2:24" hidden="1" x14ac:dyDescent="0.25">
      <c r="B777" s="692">
        <v>45947</v>
      </c>
      <c r="C777" s="528" t="str">
        <f t="shared" ref="C777" si="196">RIGHT(TEXT(B777,"aaa"),1)</f>
        <v>五</v>
      </c>
      <c r="D777" s="245">
        <v>1</v>
      </c>
      <c r="E777" s="190" t="s">
        <v>701</v>
      </c>
      <c r="F777" s="314">
        <v>12588.35</v>
      </c>
      <c r="G777" s="190">
        <v>85.96</v>
      </c>
      <c r="H777" s="190">
        <v>131.12</v>
      </c>
      <c r="I777" s="198">
        <f t="shared" si="186"/>
        <v>1.5253606328524898</v>
      </c>
      <c r="J777" s="190">
        <v>0</v>
      </c>
      <c r="K777" s="198">
        <f t="shared" si="187"/>
        <v>0</v>
      </c>
      <c r="L777" s="314">
        <v>278.75</v>
      </c>
      <c r="M777" s="198">
        <f t="shared" si="188"/>
        <v>1.5253606328524898</v>
      </c>
      <c r="N777" s="314">
        <v>12588.35</v>
      </c>
      <c r="O777" s="190">
        <v>0</v>
      </c>
      <c r="P777" s="197">
        <f t="shared" si="189"/>
        <v>0</v>
      </c>
      <c r="Q777" s="314">
        <f t="shared" si="190"/>
        <v>0</v>
      </c>
      <c r="R777" s="190">
        <f t="shared" si="191"/>
        <v>45.160000000000011</v>
      </c>
      <c r="S777" s="192">
        <f t="shared" si="192"/>
        <v>0.52536063285248968</v>
      </c>
      <c r="T777" s="190" t="s">
        <v>467</v>
      </c>
      <c r="U777" s="190" t="s">
        <v>221</v>
      </c>
      <c r="V777" s="190" t="s">
        <v>704</v>
      </c>
      <c r="W777" s="196">
        <v>1</v>
      </c>
      <c r="X777" s="190" t="s">
        <v>469</v>
      </c>
    </row>
    <row r="778" spans="2:24" hidden="1" x14ac:dyDescent="0.25">
      <c r="B778" s="693"/>
      <c r="C778" s="528"/>
      <c r="D778" s="245">
        <v>2</v>
      </c>
      <c r="E778" s="190" t="s">
        <v>544</v>
      </c>
      <c r="F778" s="314">
        <v>1695.8200000000002</v>
      </c>
      <c r="G778" s="190">
        <v>242.81</v>
      </c>
      <c r="H778" s="190">
        <v>242.81</v>
      </c>
      <c r="I778" s="198">
        <f t="shared" si="186"/>
        <v>1</v>
      </c>
      <c r="J778" s="190">
        <v>11.58</v>
      </c>
      <c r="K778" s="198">
        <f t="shared" si="187"/>
        <v>4.7691610724434744E-2</v>
      </c>
      <c r="L778" s="314">
        <v>156.72999999999999</v>
      </c>
      <c r="M778" s="198">
        <f t="shared" si="188"/>
        <v>1.0476916107244347</v>
      </c>
      <c r="N778" s="314">
        <v>1814.93</v>
      </c>
      <c r="O778" s="190">
        <v>0.76</v>
      </c>
      <c r="P778" s="197">
        <f t="shared" si="189"/>
        <v>3.1300193566986532E-3</v>
      </c>
      <c r="Q778" s="314">
        <f t="shared" si="190"/>
        <v>119.11479999999999</v>
      </c>
      <c r="R778" s="190">
        <f t="shared" si="191"/>
        <v>10.820000000000013</v>
      </c>
      <c r="S778" s="192">
        <f t="shared" si="192"/>
        <v>4.4561591367736145E-2</v>
      </c>
      <c r="T778" s="190" t="s">
        <v>477</v>
      </c>
      <c r="U778" s="190" t="s">
        <v>714</v>
      </c>
      <c r="V778" s="190" t="s">
        <v>468</v>
      </c>
      <c r="W778" s="196">
        <v>1</v>
      </c>
      <c r="X778" s="190" t="s">
        <v>469</v>
      </c>
    </row>
    <row r="779" spans="2:24" hidden="1" x14ac:dyDescent="0.25">
      <c r="B779" s="693"/>
      <c r="C779" s="528"/>
      <c r="D779" s="245">
        <v>3</v>
      </c>
      <c r="E779" s="190" t="s">
        <v>690</v>
      </c>
      <c r="F779" s="314">
        <v>1288.8899999999999</v>
      </c>
      <c r="G779" s="190">
        <v>84.76</v>
      </c>
      <c r="H779" s="190">
        <v>84.76</v>
      </c>
      <c r="I779" s="198">
        <f t="shared" si="186"/>
        <v>1</v>
      </c>
      <c r="J779" s="190">
        <v>4.49</v>
      </c>
      <c r="K779" s="198">
        <f t="shared" si="187"/>
        <v>5.297310051911279E-2</v>
      </c>
      <c r="L779" s="314">
        <v>313.60000000000002</v>
      </c>
      <c r="M779" s="198">
        <f t="shared" si="188"/>
        <v>1.0529731005191127</v>
      </c>
      <c r="N779" s="314">
        <v>1408.06</v>
      </c>
      <c r="O779" s="190">
        <v>0.38</v>
      </c>
      <c r="P779" s="197">
        <f t="shared" si="189"/>
        <v>4.4832468145351578E-3</v>
      </c>
      <c r="Q779" s="314">
        <f t="shared" si="190"/>
        <v>119.16800000000001</v>
      </c>
      <c r="R779" s="190">
        <f t="shared" si="191"/>
        <v>4.109999999999995</v>
      </c>
      <c r="S779" s="192">
        <f t="shared" si="192"/>
        <v>4.8489853704577569E-2</v>
      </c>
      <c r="T779" s="190" t="s">
        <v>477</v>
      </c>
      <c r="U779" s="190" t="s">
        <v>714</v>
      </c>
      <c r="V779" s="190" t="s">
        <v>468</v>
      </c>
      <c r="W779" s="196">
        <v>1</v>
      </c>
      <c r="X779" s="190" t="s">
        <v>469</v>
      </c>
    </row>
    <row r="780" spans="2:24" hidden="1" x14ac:dyDescent="0.25">
      <c r="B780" s="693"/>
      <c r="C780" s="528"/>
      <c r="D780" s="245">
        <v>4</v>
      </c>
      <c r="E780" s="190" t="s">
        <v>492</v>
      </c>
      <c r="F780" s="314">
        <v>1131.67</v>
      </c>
      <c r="G780" s="190">
        <v>167.22</v>
      </c>
      <c r="H780" s="190">
        <v>167.22</v>
      </c>
      <c r="I780" s="198">
        <f t="shared" si="186"/>
        <v>1</v>
      </c>
      <c r="J780" s="190">
        <v>7.98</v>
      </c>
      <c r="K780" s="198">
        <f t="shared" si="187"/>
        <v>4.7721564406171514E-2</v>
      </c>
      <c r="L780" s="314">
        <v>156.74</v>
      </c>
      <c r="M780" s="198">
        <f t="shared" si="188"/>
        <v>1.0477215644061715</v>
      </c>
      <c r="N780" s="314">
        <v>1250.79</v>
      </c>
      <c r="O780" s="190">
        <v>0.76</v>
      </c>
      <c r="P780" s="197">
        <f t="shared" si="189"/>
        <v>4.544910895825858E-3</v>
      </c>
      <c r="Q780" s="314">
        <f t="shared" si="190"/>
        <v>119.12240000000001</v>
      </c>
      <c r="R780" s="190">
        <f t="shared" si="191"/>
        <v>7.21999999999999</v>
      </c>
      <c r="S780" s="192">
        <f t="shared" si="192"/>
        <v>4.3176653510345595E-2</v>
      </c>
      <c r="T780" s="190" t="s">
        <v>477</v>
      </c>
      <c r="U780" s="190" t="s">
        <v>714</v>
      </c>
      <c r="V780" s="190" t="s">
        <v>808</v>
      </c>
      <c r="W780" s="196">
        <v>1</v>
      </c>
      <c r="X780" s="190" t="s">
        <v>469</v>
      </c>
    </row>
    <row r="781" spans="2:24" hidden="1" x14ac:dyDescent="0.25">
      <c r="B781" s="693"/>
      <c r="C781" s="528"/>
      <c r="D781" s="245">
        <v>5</v>
      </c>
      <c r="E781" s="190" t="s">
        <v>559</v>
      </c>
      <c r="F781" s="314">
        <v>1090.51</v>
      </c>
      <c r="G781" s="190">
        <v>167.97</v>
      </c>
      <c r="H781" s="190">
        <v>167.97</v>
      </c>
      <c r="I781" s="198">
        <f t="shared" si="186"/>
        <v>1</v>
      </c>
      <c r="J781" s="190">
        <v>6.23</v>
      </c>
      <c r="K781" s="198">
        <f t="shared" si="187"/>
        <v>3.7089956539858311E-2</v>
      </c>
      <c r="L781" s="314">
        <v>194.04</v>
      </c>
      <c r="M781" s="198">
        <f t="shared" si="188"/>
        <v>1.0370899565398581</v>
      </c>
      <c r="N781" s="314">
        <v>1208.8699999999999</v>
      </c>
      <c r="O781" s="190">
        <v>0.61</v>
      </c>
      <c r="P781" s="197">
        <f t="shared" si="189"/>
        <v>3.6316008811097221E-3</v>
      </c>
      <c r="Q781" s="314">
        <f t="shared" si="190"/>
        <v>118.36439999999999</v>
      </c>
      <c r="R781" s="190">
        <f t="shared" si="191"/>
        <v>5.6199999999999894</v>
      </c>
      <c r="S781" s="192">
        <f t="shared" si="192"/>
        <v>3.3458355658748523E-2</v>
      </c>
      <c r="T781" s="190" t="s">
        <v>477</v>
      </c>
      <c r="U781" s="190" t="s">
        <v>714</v>
      </c>
      <c r="V781" s="190" t="s">
        <v>794</v>
      </c>
      <c r="W781" s="196">
        <v>1</v>
      </c>
      <c r="X781" s="190" t="s">
        <v>435</v>
      </c>
    </row>
    <row r="782" spans="2:24" hidden="1" x14ac:dyDescent="0.25">
      <c r="B782" s="693"/>
      <c r="C782" s="528"/>
      <c r="D782" s="245">
        <v>6</v>
      </c>
      <c r="E782" s="190" t="s">
        <v>486</v>
      </c>
      <c r="F782" s="314">
        <v>890.04</v>
      </c>
      <c r="G782" s="190">
        <v>77.459999999999994</v>
      </c>
      <c r="H782" s="190">
        <v>77.459999999999994</v>
      </c>
      <c r="I782" s="198">
        <f t="shared" si="186"/>
        <v>1</v>
      </c>
      <c r="J782" s="190">
        <v>2.46</v>
      </c>
      <c r="K782" s="198">
        <f t="shared" si="187"/>
        <v>3.1758326878388851E-2</v>
      </c>
      <c r="L782" s="314">
        <v>410.16</v>
      </c>
      <c r="M782" s="198">
        <f t="shared" si="188"/>
        <v>1.0317583268783888</v>
      </c>
      <c r="N782" s="314">
        <v>1008.99</v>
      </c>
      <c r="O782" s="190">
        <v>0.28999999999999998</v>
      </c>
      <c r="P782" s="197">
        <f t="shared" si="189"/>
        <v>3.7438678027368966E-3</v>
      </c>
      <c r="Q782" s="314">
        <f t="shared" si="190"/>
        <v>118.9464</v>
      </c>
      <c r="R782" s="190">
        <f t="shared" si="191"/>
        <v>2.1699999999999937</v>
      </c>
      <c r="S782" s="192">
        <f t="shared" si="192"/>
        <v>2.8014459075651872E-2</v>
      </c>
      <c r="T782" s="190" t="s">
        <v>477</v>
      </c>
      <c r="U782" s="190" t="s">
        <v>714</v>
      </c>
      <c r="V782" s="190" t="s">
        <v>645</v>
      </c>
      <c r="W782" s="196">
        <v>1</v>
      </c>
      <c r="X782" s="190" t="s">
        <v>469</v>
      </c>
    </row>
    <row r="783" spans="2:24" hidden="1" x14ac:dyDescent="0.25">
      <c r="B783" s="693"/>
      <c r="C783" s="528"/>
      <c r="D783" s="245">
        <v>7</v>
      </c>
      <c r="E783" s="190" t="s">
        <v>466</v>
      </c>
      <c r="F783" s="314">
        <v>856.74</v>
      </c>
      <c r="G783" s="190">
        <v>90.36</v>
      </c>
      <c r="H783" s="190">
        <v>90.36</v>
      </c>
      <c r="I783" s="198">
        <f t="shared" si="186"/>
        <v>1</v>
      </c>
      <c r="J783" s="190">
        <v>4.79</v>
      </c>
      <c r="K783" s="198">
        <f t="shared" si="187"/>
        <v>5.3010181496237277E-2</v>
      </c>
      <c r="L783" s="314">
        <v>203.5</v>
      </c>
      <c r="M783" s="198">
        <f t="shared" si="188"/>
        <v>1.0530101814962374</v>
      </c>
      <c r="N783" s="314">
        <v>974.77</v>
      </c>
      <c r="O783" s="190">
        <v>0.57999999999999996</v>
      </c>
      <c r="P783" s="197">
        <f t="shared" si="189"/>
        <v>6.4187693669765381E-3</v>
      </c>
      <c r="Q783" s="314">
        <f t="shared" si="190"/>
        <v>118.02999999999999</v>
      </c>
      <c r="R783" s="190">
        <f t="shared" si="191"/>
        <v>4.2100000000000062</v>
      </c>
      <c r="S783" s="192">
        <f t="shared" si="192"/>
        <v>4.6591412129260802E-2</v>
      </c>
      <c r="T783" s="190" t="s">
        <v>477</v>
      </c>
      <c r="U783" s="190" t="s">
        <v>714</v>
      </c>
      <c r="V783" s="190" t="s">
        <v>468</v>
      </c>
      <c r="W783" s="196">
        <v>1</v>
      </c>
      <c r="X783" s="190" t="s">
        <v>469</v>
      </c>
    </row>
    <row r="784" spans="2:24" hidden="1" x14ac:dyDescent="0.25">
      <c r="B784" s="693"/>
      <c r="C784" s="528"/>
      <c r="D784" s="245">
        <v>8</v>
      </c>
      <c r="E784" s="190" t="s">
        <v>496</v>
      </c>
      <c r="F784" s="314">
        <v>853.1</v>
      </c>
      <c r="G784" s="190">
        <v>72.040000000000006</v>
      </c>
      <c r="H784" s="190">
        <v>72.040000000000006</v>
      </c>
      <c r="I784" s="198">
        <f t="shared" si="186"/>
        <v>1</v>
      </c>
      <c r="J784" s="190">
        <v>3.05</v>
      </c>
      <c r="K784" s="198">
        <f t="shared" si="187"/>
        <v>4.2337590227651302E-2</v>
      </c>
      <c r="L784" s="314">
        <v>318.32</v>
      </c>
      <c r="M784" s="198">
        <f t="shared" si="188"/>
        <v>1.0423375902276513</v>
      </c>
      <c r="N784" s="314">
        <v>970.88</v>
      </c>
      <c r="O784" s="190">
        <v>0.37</v>
      </c>
      <c r="P784" s="197">
        <f t="shared" si="189"/>
        <v>5.1360355358134368E-3</v>
      </c>
      <c r="Q784" s="314">
        <f t="shared" si="190"/>
        <v>117.77839999999999</v>
      </c>
      <c r="R784" s="190">
        <f t="shared" si="191"/>
        <v>2.6799999999999971</v>
      </c>
      <c r="S784" s="192">
        <f t="shared" si="192"/>
        <v>3.7201554691837821E-2</v>
      </c>
      <c r="T784" s="190" t="s">
        <v>477</v>
      </c>
      <c r="U784" s="190" t="s">
        <v>222</v>
      </c>
      <c r="V784" s="190" t="s">
        <v>688</v>
      </c>
      <c r="W784" s="196">
        <v>1</v>
      </c>
      <c r="X784" s="190" t="s">
        <v>424</v>
      </c>
    </row>
    <row r="785" spans="2:24" hidden="1" x14ac:dyDescent="0.25">
      <c r="B785" s="693"/>
      <c r="C785" s="528"/>
      <c r="D785" s="245">
        <v>9</v>
      </c>
      <c r="E785" s="190" t="s">
        <v>465</v>
      </c>
      <c r="F785" s="314">
        <v>846.73</v>
      </c>
      <c r="G785" s="190">
        <v>29.3</v>
      </c>
      <c r="H785" s="190">
        <v>29.3</v>
      </c>
      <c r="I785" s="198">
        <f t="shared" si="186"/>
        <v>1</v>
      </c>
      <c r="J785" s="190">
        <v>1.55</v>
      </c>
      <c r="K785" s="198">
        <f t="shared" si="187"/>
        <v>5.2901023890784986E-2</v>
      </c>
      <c r="L785" s="314">
        <v>814.16</v>
      </c>
      <c r="M785" s="198">
        <f t="shared" si="188"/>
        <v>1.052901023890785</v>
      </c>
      <c r="N785" s="314">
        <v>1261.95</v>
      </c>
      <c r="O785" s="190">
        <v>0.51</v>
      </c>
      <c r="P785" s="197">
        <f t="shared" si="189"/>
        <v>1.7406143344709898E-2</v>
      </c>
      <c r="Q785" s="314">
        <f t="shared" si="190"/>
        <v>415.22159999999997</v>
      </c>
      <c r="R785" s="190">
        <f t="shared" si="191"/>
        <v>1.0400000000000007</v>
      </c>
      <c r="S785" s="192">
        <f t="shared" si="192"/>
        <v>3.5494880546075108E-2</v>
      </c>
      <c r="T785" s="190" t="s">
        <v>477</v>
      </c>
      <c r="U785" s="190" t="s">
        <v>222</v>
      </c>
      <c r="V785" s="190" t="s">
        <v>688</v>
      </c>
      <c r="W785" s="196">
        <v>1</v>
      </c>
      <c r="X785" s="190" t="s">
        <v>414</v>
      </c>
    </row>
    <row r="786" spans="2:24" hidden="1" x14ac:dyDescent="0.25">
      <c r="B786" s="693"/>
      <c r="C786" s="528"/>
      <c r="D786" s="245">
        <v>10</v>
      </c>
      <c r="E786" s="190" t="s">
        <v>619</v>
      </c>
      <c r="F786" s="314">
        <v>832.5</v>
      </c>
      <c r="G786" s="190">
        <v>193.7</v>
      </c>
      <c r="H786" s="190">
        <v>193.7</v>
      </c>
      <c r="I786" s="198">
        <f t="shared" si="186"/>
        <v>1</v>
      </c>
      <c r="J786" s="190">
        <v>5.14</v>
      </c>
      <c r="K786" s="198">
        <f t="shared" si="187"/>
        <v>2.6535880227155396E-2</v>
      </c>
      <c r="L786" s="314">
        <v>185</v>
      </c>
      <c r="M786" s="198">
        <f t="shared" si="188"/>
        <v>1.0265358802271554</v>
      </c>
      <c r="N786" s="314">
        <v>950.9</v>
      </c>
      <c r="O786" s="190">
        <v>0.64</v>
      </c>
      <c r="P786" s="197">
        <f t="shared" si="189"/>
        <v>3.3040784718637072E-3</v>
      </c>
      <c r="Q786" s="314">
        <f t="shared" si="190"/>
        <v>118.4</v>
      </c>
      <c r="R786" s="190">
        <f t="shared" si="191"/>
        <v>4.4999999999999867</v>
      </c>
      <c r="S786" s="192">
        <f t="shared" si="192"/>
        <v>2.3231801755291621E-2</v>
      </c>
      <c r="T786" s="190" t="s">
        <v>477</v>
      </c>
      <c r="U786" s="190" t="s">
        <v>714</v>
      </c>
      <c r="V786" s="190" t="s">
        <v>794</v>
      </c>
      <c r="W786" s="196">
        <v>1</v>
      </c>
      <c r="X786" s="190" t="s">
        <v>444</v>
      </c>
    </row>
    <row r="787" spans="2:24" hidden="1" x14ac:dyDescent="0.25">
      <c r="B787" s="692">
        <v>45948</v>
      </c>
      <c r="C787" s="528" t="str">
        <f t="shared" ref="C787" si="197">RIGHT(TEXT(B787,"aaa"),1)</f>
        <v>六</v>
      </c>
      <c r="D787" s="245">
        <v>1</v>
      </c>
      <c r="E787" s="190" t="s">
        <v>701</v>
      </c>
      <c r="F787" s="314">
        <v>12156.29</v>
      </c>
      <c r="G787" s="190">
        <v>84.18</v>
      </c>
      <c r="H787" s="190">
        <v>127.79</v>
      </c>
      <c r="I787" s="198">
        <f t="shared" si="186"/>
        <v>1.5180565454977428</v>
      </c>
      <c r="J787" s="190">
        <v>0</v>
      </c>
      <c r="K787" s="198">
        <f t="shared" si="187"/>
        <v>0</v>
      </c>
      <c r="L787" s="314">
        <v>278.75</v>
      </c>
      <c r="M787" s="198">
        <f t="shared" si="188"/>
        <v>1.5180565454977428</v>
      </c>
      <c r="N787" s="314">
        <v>12156.29</v>
      </c>
      <c r="O787" s="190">
        <v>0</v>
      </c>
      <c r="P787" s="197">
        <f t="shared" si="189"/>
        <v>0</v>
      </c>
      <c r="Q787" s="314">
        <f t="shared" si="190"/>
        <v>0</v>
      </c>
      <c r="R787" s="190">
        <f t="shared" si="191"/>
        <v>43.61</v>
      </c>
      <c r="S787" s="192">
        <f t="shared" si="192"/>
        <v>0.51805654549774294</v>
      </c>
      <c r="T787" s="190" t="s">
        <v>467</v>
      </c>
      <c r="U787" s="190" t="s">
        <v>221</v>
      </c>
      <c r="V787" s="190" t="s">
        <v>704</v>
      </c>
      <c r="W787" s="196">
        <v>1</v>
      </c>
      <c r="X787" s="190" t="s">
        <v>469</v>
      </c>
    </row>
    <row r="788" spans="2:24" hidden="1" x14ac:dyDescent="0.25">
      <c r="B788" s="693"/>
      <c r="C788" s="528"/>
      <c r="D788" s="245">
        <v>2</v>
      </c>
      <c r="E788" s="190" t="s">
        <v>691</v>
      </c>
      <c r="F788" s="314">
        <v>3550</v>
      </c>
      <c r="G788" s="190">
        <v>7360</v>
      </c>
      <c r="H788" s="190">
        <v>7360</v>
      </c>
      <c r="I788" s="198">
        <f t="shared" si="186"/>
        <v>1</v>
      </c>
      <c r="J788" s="190">
        <v>200</v>
      </c>
      <c r="K788" s="198">
        <f t="shared" si="187"/>
        <v>2.717391304347826E-2</v>
      </c>
      <c r="L788" s="314">
        <v>17.75</v>
      </c>
      <c r="M788" s="198">
        <f t="shared" si="188"/>
        <v>1.0271739130434783</v>
      </c>
      <c r="N788" s="314">
        <v>3550</v>
      </c>
      <c r="O788" s="190">
        <v>0</v>
      </c>
      <c r="P788" s="197">
        <f t="shared" si="189"/>
        <v>0</v>
      </c>
      <c r="Q788" s="314">
        <f t="shared" si="190"/>
        <v>0</v>
      </c>
      <c r="R788" s="190">
        <f t="shared" si="191"/>
        <v>200</v>
      </c>
      <c r="S788" s="192">
        <f t="shared" si="192"/>
        <v>2.717391304347826E-2</v>
      </c>
      <c r="T788" s="190" t="s">
        <v>467</v>
      </c>
      <c r="U788" s="190" t="s">
        <v>221</v>
      </c>
      <c r="V788" s="190" t="s">
        <v>703</v>
      </c>
      <c r="W788" s="196">
        <v>1</v>
      </c>
      <c r="X788" s="190" t="s">
        <v>432</v>
      </c>
    </row>
    <row r="789" spans="2:24" hidden="1" x14ac:dyDescent="0.25">
      <c r="B789" s="693"/>
      <c r="C789" s="528"/>
      <c r="D789" s="245">
        <v>3</v>
      </c>
      <c r="E789" s="190" t="s">
        <v>544</v>
      </c>
      <c r="F789" s="314">
        <v>1835.31</v>
      </c>
      <c r="G789" s="190">
        <v>238.04</v>
      </c>
      <c r="H789" s="190">
        <v>238.04</v>
      </c>
      <c r="I789" s="198">
        <f t="shared" si="186"/>
        <v>1</v>
      </c>
      <c r="J789" s="190">
        <v>13.35</v>
      </c>
      <c r="K789" s="198">
        <f t="shared" si="187"/>
        <v>5.6083011258611995E-2</v>
      </c>
      <c r="L789" s="314">
        <v>156.72999999999999</v>
      </c>
      <c r="M789" s="198">
        <f t="shared" si="188"/>
        <v>1.0560830112586119</v>
      </c>
      <c r="N789" s="314">
        <v>2092.35</v>
      </c>
      <c r="O789" s="190">
        <v>1.64</v>
      </c>
      <c r="P789" s="197">
        <f t="shared" si="189"/>
        <v>6.8895983868257436E-3</v>
      </c>
      <c r="Q789" s="314">
        <f t="shared" si="190"/>
        <v>257.03719999999998</v>
      </c>
      <c r="R789" s="190">
        <f t="shared" si="191"/>
        <v>11.709999999999994</v>
      </c>
      <c r="S789" s="192">
        <f t="shared" si="192"/>
        <v>4.9193412871786232E-2</v>
      </c>
      <c r="T789" s="190" t="s">
        <v>477</v>
      </c>
      <c r="U789" s="190" t="s">
        <v>714</v>
      </c>
      <c r="V789" s="190" t="s">
        <v>468</v>
      </c>
      <c r="W789" s="196">
        <v>1</v>
      </c>
      <c r="X789" s="190" t="s">
        <v>469</v>
      </c>
    </row>
    <row r="790" spans="2:24" hidden="1" x14ac:dyDescent="0.25">
      <c r="B790" s="693"/>
      <c r="C790" s="528"/>
      <c r="D790" s="245">
        <v>4</v>
      </c>
      <c r="E790" s="190" t="s">
        <v>690</v>
      </c>
      <c r="F790" s="314">
        <v>1539.78</v>
      </c>
      <c r="G790" s="190">
        <v>88.27</v>
      </c>
      <c r="H790" s="190">
        <v>88.27</v>
      </c>
      <c r="I790" s="198">
        <f t="shared" si="186"/>
        <v>1</v>
      </c>
      <c r="J790" s="190">
        <v>5.5</v>
      </c>
      <c r="K790" s="198">
        <f t="shared" si="187"/>
        <v>6.2308825195423134E-2</v>
      </c>
      <c r="L790" s="314">
        <v>313.60000000000002</v>
      </c>
      <c r="M790" s="198">
        <f t="shared" si="188"/>
        <v>1.0623088251954231</v>
      </c>
      <c r="N790" s="314">
        <v>1724.8</v>
      </c>
      <c r="O790" s="190">
        <v>0.59</v>
      </c>
      <c r="P790" s="197">
        <f t="shared" si="189"/>
        <v>6.6840376118726631E-3</v>
      </c>
      <c r="Q790" s="314">
        <f t="shared" si="190"/>
        <v>185.024</v>
      </c>
      <c r="R790" s="190">
        <f t="shared" si="191"/>
        <v>4.91</v>
      </c>
      <c r="S790" s="192">
        <f t="shared" si="192"/>
        <v>5.5624787583550474E-2</v>
      </c>
      <c r="T790" s="190" t="s">
        <v>477</v>
      </c>
      <c r="U790" s="190" t="s">
        <v>714</v>
      </c>
      <c r="V790" s="190" t="s">
        <v>468</v>
      </c>
      <c r="W790" s="196">
        <v>1</v>
      </c>
      <c r="X790" s="190" t="s">
        <v>469</v>
      </c>
    </row>
    <row r="791" spans="2:24" hidden="1" x14ac:dyDescent="0.25">
      <c r="B791" s="693"/>
      <c r="C791" s="528"/>
      <c r="D791" s="245">
        <v>5</v>
      </c>
      <c r="E791" s="190" t="s">
        <v>465</v>
      </c>
      <c r="F791" s="314">
        <v>1449.2</v>
      </c>
      <c r="G791" s="190">
        <v>36.770000000000003</v>
      </c>
      <c r="H791" s="190">
        <v>36.770000000000003</v>
      </c>
      <c r="I791" s="198">
        <f t="shared" si="186"/>
        <v>1</v>
      </c>
      <c r="J791" s="190">
        <v>2.0099999999999998</v>
      </c>
      <c r="K791" s="198">
        <f t="shared" si="187"/>
        <v>5.4664128365515353E-2</v>
      </c>
      <c r="L791" s="314">
        <v>814.16</v>
      </c>
      <c r="M791" s="198">
        <f t="shared" si="188"/>
        <v>1.0546641283655154</v>
      </c>
      <c r="N791" s="314">
        <v>1636.46</v>
      </c>
      <c r="O791" s="190">
        <v>0.23</v>
      </c>
      <c r="P791" s="197">
        <f t="shared" si="189"/>
        <v>6.2550992657057379E-3</v>
      </c>
      <c r="Q791" s="314">
        <f t="shared" si="190"/>
        <v>187.2568</v>
      </c>
      <c r="R791" s="190">
        <f t="shared" si="191"/>
        <v>1.779999999999998</v>
      </c>
      <c r="S791" s="192">
        <f t="shared" si="192"/>
        <v>4.840902909980957E-2</v>
      </c>
      <c r="T791" s="190" t="s">
        <v>477</v>
      </c>
      <c r="U791" s="190" t="s">
        <v>222</v>
      </c>
      <c r="V791" s="190" t="s">
        <v>688</v>
      </c>
      <c r="W791" s="196">
        <v>1</v>
      </c>
      <c r="X791" s="190" t="s">
        <v>414</v>
      </c>
    </row>
    <row r="792" spans="2:24" hidden="1" x14ac:dyDescent="0.25">
      <c r="B792" s="693"/>
      <c r="C792" s="528"/>
      <c r="D792" s="245">
        <v>6</v>
      </c>
      <c r="E792" s="190" t="s">
        <v>486</v>
      </c>
      <c r="F792" s="314">
        <v>1287.9000000000001</v>
      </c>
      <c r="G792" s="190">
        <v>81.36</v>
      </c>
      <c r="H792" s="190">
        <v>81.36</v>
      </c>
      <c r="I792" s="198">
        <f t="shared" si="186"/>
        <v>1</v>
      </c>
      <c r="J792" s="190">
        <v>3.59</v>
      </c>
      <c r="K792" s="198">
        <f t="shared" si="187"/>
        <v>4.4124877089478855E-2</v>
      </c>
      <c r="L792" s="314">
        <v>410.16</v>
      </c>
      <c r="M792" s="198">
        <f t="shared" si="188"/>
        <v>1.0441248770894789</v>
      </c>
      <c r="N792" s="314">
        <v>1472.47</v>
      </c>
      <c r="O792" s="190">
        <v>0.45</v>
      </c>
      <c r="P792" s="197">
        <f t="shared" si="189"/>
        <v>5.5309734513274336E-3</v>
      </c>
      <c r="Q792" s="314">
        <f t="shared" si="190"/>
        <v>184.572</v>
      </c>
      <c r="R792" s="190">
        <f t="shared" si="191"/>
        <v>3.1400000000000032</v>
      </c>
      <c r="S792" s="192">
        <f t="shared" si="192"/>
        <v>3.8593903638151468E-2</v>
      </c>
      <c r="T792" s="190" t="s">
        <v>477</v>
      </c>
      <c r="U792" s="190" t="s">
        <v>714</v>
      </c>
      <c r="V792" s="190" t="s">
        <v>645</v>
      </c>
      <c r="W792" s="196">
        <v>1</v>
      </c>
      <c r="X792" s="190" t="s">
        <v>469</v>
      </c>
    </row>
    <row r="793" spans="2:24" hidden="1" x14ac:dyDescent="0.25">
      <c r="B793" s="693"/>
      <c r="C793" s="528"/>
      <c r="D793" s="245">
        <v>7</v>
      </c>
      <c r="E793" s="190" t="s">
        <v>496</v>
      </c>
      <c r="F793" s="314">
        <v>1244.6300000000001</v>
      </c>
      <c r="G793" s="190">
        <v>82.33</v>
      </c>
      <c r="H793" s="190">
        <v>82.33</v>
      </c>
      <c r="I793" s="198">
        <f t="shared" si="186"/>
        <v>1</v>
      </c>
      <c r="J793" s="190">
        <v>4.49</v>
      </c>
      <c r="K793" s="198">
        <f t="shared" si="187"/>
        <v>5.4536620915826554E-2</v>
      </c>
      <c r="L793" s="314">
        <v>318.32</v>
      </c>
      <c r="M793" s="198">
        <f t="shared" si="188"/>
        <v>1.0545366209158265</v>
      </c>
      <c r="N793" s="314">
        <v>1429.26</v>
      </c>
      <c r="O793" s="190">
        <v>0.57999999999999996</v>
      </c>
      <c r="P793" s="197">
        <f t="shared" si="189"/>
        <v>7.0448196283250334E-3</v>
      </c>
      <c r="Q793" s="314">
        <f t="shared" si="190"/>
        <v>184.62559999999999</v>
      </c>
      <c r="R793" s="190">
        <f t="shared" si="191"/>
        <v>3.9099999999999948</v>
      </c>
      <c r="S793" s="192">
        <f t="shared" si="192"/>
        <v>4.7491801287501453E-2</v>
      </c>
      <c r="T793" s="190" t="s">
        <v>477</v>
      </c>
      <c r="U793" s="190" t="s">
        <v>222</v>
      </c>
      <c r="V793" s="190" t="s">
        <v>688</v>
      </c>
      <c r="W793" s="196">
        <v>1</v>
      </c>
      <c r="X793" s="190" t="s">
        <v>424</v>
      </c>
    </row>
    <row r="794" spans="2:24" hidden="1" x14ac:dyDescent="0.25">
      <c r="B794" s="693"/>
      <c r="C794" s="528"/>
      <c r="D794" s="245">
        <v>8</v>
      </c>
      <c r="E794" s="190" t="s">
        <v>526</v>
      </c>
      <c r="F794" s="314">
        <v>1182</v>
      </c>
      <c r="G794" s="190">
        <v>72.930000000000007</v>
      </c>
      <c r="H794" s="190">
        <v>72.930000000000007</v>
      </c>
      <c r="I794" s="198">
        <f t="shared" si="186"/>
        <v>1</v>
      </c>
      <c r="J794" s="190">
        <v>4.09</v>
      </c>
      <c r="K794" s="198">
        <f t="shared" si="187"/>
        <v>5.6081173728232542E-2</v>
      </c>
      <c r="L794" s="314">
        <v>333.9</v>
      </c>
      <c r="M794" s="198">
        <f t="shared" si="188"/>
        <v>1.0560811737282325</v>
      </c>
      <c r="N794" s="314">
        <v>1365.65</v>
      </c>
      <c r="O794" s="190">
        <v>0.55000000000000004</v>
      </c>
      <c r="P794" s="197">
        <f t="shared" si="189"/>
        <v>7.5414781297134239E-3</v>
      </c>
      <c r="Q794" s="314">
        <f t="shared" si="190"/>
        <v>183.64500000000001</v>
      </c>
      <c r="R794" s="190">
        <f t="shared" si="191"/>
        <v>3.5400000000000036</v>
      </c>
      <c r="S794" s="192">
        <f t="shared" si="192"/>
        <v>4.8539695598519172E-2</v>
      </c>
      <c r="T794" s="190" t="s">
        <v>477</v>
      </c>
      <c r="U794" s="190" t="s">
        <v>222</v>
      </c>
      <c r="V794" s="190" t="s">
        <v>688</v>
      </c>
      <c r="W794" s="196">
        <v>1</v>
      </c>
      <c r="X794" s="190" t="s">
        <v>415</v>
      </c>
    </row>
    <row r="795" spans="2:24" hidden="1" x14ac:dyDescent="0.25">
      <c r="B795" s="693"/>
      <c r="C795" s="528"/>
      <c r="D795" s="245">
        <v>9</v>
      </c>
      <c r="E795" s="190" t="s">
        <v>481</v>
      </c>
      <c r="F795" s="314">
        <v>895.16</v>
      </c>
      <c r="G795" s="190">
        <v>296.60000000000002</v>
      </c>
      <c r="H795" s="190">
        <v>296.60000000000002</v>
      </c>
      <c r="I795" s="198">
        <f t="shared" si="186"/>
        <v>1</v>
      </c>
      <c r="J795" s="190">
        <v>12.01</v>
      </c>
      <c r="K795" s="198">
        <f t="shared" si="187"/>
        <v>4.049224544841537E-2</v>
      </c>
      <c r="L795" s="314">
        <v>111.2</v>
      </c>
      <c r="M795" s="198">
        <f t="shared" si="188"/>
        <v>1.0404922454484153</v>
      </c>
      <c r="N795" s="314">
        <v>1335.51</v>
      </c>
      <c r="O795" s="190">
        <v>3.96</v>
      </c>
      <c r="P795" s="197">
        <f t="shared" si="189"/>
        <v>1.3351314902225218E-2</v>
      </c>
      <c r="Q795" s="314">
        <f t="shared" si="190"/>
        <v>440.35200000000003</v>
      </c>
      <c r="R795" s="190">
        <f t="shared" si="191"/>
        <v>8.0499999999999901</v>
      </c>
      <c r="S795" s="192">
        <f t="shared" si="192"/>
        <v>2.7140930546190118E-2</v>
      </c>
      <c r="T795" s="190" t="s">
        <v>477</v>
      </c>
      <c r="U795" s="190" t="s">
        <v>714</v>
      </c>
      <c r="V795" s="190" t="s">
        <v>794</v>
      </c>
      <c r="W795" s="196">
        <v>1</v>
      </c>
      <c r="X795" s="190" t="s">
        <v>429</v>
      </c>
    </row>
    <row r="796" spans="2:24" hidden="1" x14ac:dyDescent="0.25">
      <c r="B796" s="693"/>
      <c r="C796" s="528"/>
      <c r="D796" s="245">
        <v>10</v>
      </c>
      <c r="E796" s="190" t="s">
        <v>792</v>
      </c>
      <c r="F796" s="314">
        <v>733.74</v>
      </c>
      <c r="G796" s="190">
        <v>149.69999999999999</v>
      </c>
      <c r="H796" s="190">
        <v>149.69999999999999</v>
      </c>
      <c r="I796" s="198">
        <f t="shared" si="186"/>
        <v>1</v>
      </c>
      <c r="J796" s="190">
        <v>14.81</v>
      </c>
      <c r="K796" s="198">
        <f t="shared" si="187"/>
        <v>9.8931195724782914E-2</v>
      </c>
      <c r="L796" s="314">
        <v>99.02</v>
      </c>
      <c r="M796" s="198">
        <f t="shared" si="188"/>
        <v>1.0989311957247829</v>
      </c>
      <c r="N796" s="314">
        <v>1466.49</v>
      </c>
      <c r="O796" s="190">
        <v>7.4</v>
      </c>
      <c r="P796" s="197">
        <f t="shared" si="189"/>
        <v>4.9432197728790921E-2</v>
      </c>
      <c r="Q796" s="314">
        <f t="shared" si="190"/>
        <v>732.74800000000005</v>
      </c>
      <c r="R796" s="190">
        <f t="shared" si="191"/>
        <v>7.4100000000000019</v>
      </c>
      <c r="S796" s="192">
        <f t="shared" si="192"/>
        <v>4.9498997995992E-2</v>
      </c>
      <c r="T796" s="190" t="s">
        <v>477</v>
      </c>
      <c r="U796" s="190" t="s">
        <v>714</v>
      </c>
      <c r="V796" s="190" t="s">
        <v>809</v>
      </c>
      <c r="W796" s="196">
        <v>1</v>
      </c>
      <c r="X796" s="190" t="s">
        <v>417</v>
      </c>
    </row>
    <row r="797" spans="2:24" hidden="1" x14ac:dyDescent="0.25">
      <c r="B797" s="692">
        <v>45949</v>
      </c>
      <c r="C797" s="528" t="str">
        <f t="shared" ref="C797" si="198">RIGHT(TEXT(B797,"aaa"),1)</f>
        <v>日</v>
      </c>
      <c r="D797" s="245">
        <v>1</v>
      </c>
      <c r="E797" s="190" t="s">
        <v>701</v>
      </c>
      <c r="F797" s="314">
        <v>14531.24</v>
      </c>
      <c r="G797" s="190">
        <v>123.21</v>
      </c>
      <c r="H797" s="190">
        <v>172.94</v>
      </c>
      <c r="I797" s="198">
        <f t="shared" si="186"/>
        <v>1.4036198360522685</v>
      </c>
      <c r="J797" s="190">
        <v>2.4</v>
      </c>
      <c r="K797" s="198">
        <f t="shared" si="187"/>
        <v>1.9478938397857318E-2</v>
      </c>
      <c r="L797" s="314">
        <v>278.75</v>
      </c>
      <c r="M797" s="198">
        <f t="shared" si="188"/>
        <v>1.423098774450126</v>
      </c>
      <c r="N797" s="314">
        <v>14531.24</v>
      </c>
      <c r="O797" s="190">
        <v>0</v>
      </c>
      <c r="P797" s="197">
        <f t="shared" si="189"/>
        <v>0</v>
      </c>
      <c r="Q797" s="314">
        <f t="shared" si="190"/>
        <v>0</v>
      </c>
      <c r="R797" s="190">
        <f t="shared" si="191"/>
        <v>52.13000000000001</v>
      </c>
      <c r="S797" s="192">
        <f t="shared" si="192"/>
        <v>0.42309877445012589</v>
      </c>
      <c r="T797" s="190" t="s">
        <v>467</v>
      </c>
      <c r="U797" s="190" t="s">
        <v>221</v>
      </c>
      <c r="V797" s="190" t="s">
        <v>704</v>
      </c>
      <c r="W797" s="196">
        <v>1</v>
      </c>
      <c r="X797" s="190" t="s">
        <v>469</v>
      </c>
    </row>
    <row r="798" spans="2:24" hidden="1" x14ac:dyDescent="0.25">
      <c r="B798" s="693"/>
      <c r="C798" s="528"/>
      <c r="D798" s="245">
        <v>2</v>
      </c>
      <c r="E798" s="190" t="s">
        <v>691</v>
      </c>
      <c r="F798" s="314">
        <v>6212.5</v>
      </c>
      <c r="G798" s="190">
        <v>11146</v>
      </c>
      <c r="H798" s="190">
        <v>11146</v>
      </c>
      <c r="I798" s="198">
        <f t="shared" si="186"/>
        <v>1</v>
      </c>
      <c r="J798" s="190">
        <v>350</v>
      </c>
      <c r="K798" s="198">
        <f t="shared" si="187"/>
        <v>3.1401399605239549E-2</v>
      </c>
      <c r="L798" s="314">
        <v>17.75</v>
      </c>
      <c r="M798" s="198">
        <f t="shared" si="188"/>
        <v>1.0314013996052396</v>
      </c>
      <c r="N798" s="314">
        <v>6212.5</v>
      </c>
      <c r="O798" s="190">
        <v>0</v>
      </c>
      <c r="P798" s="197">
        <f t="shared" si="189"/>
        <v>0</v>
      </c>
      <c r="Q798" s="314">
        <f t="shared" si="190"/>
        <v>0</v>
      </c>
      <c r="R798" s="190">
        <f t="shared" si="191"/>
        <v>350</v>
      </c>
      <c r="S798" s="192">
        <f t="shared" si="192"/>
        <v>3.1401399605239549E-2</v>
      </c>
      <c r="T798" s="190" t="s">
        <v>467</v>
      </c>
      <c r="U798" s="190" t="s">
        <v>221</v>
      </c>
      <c r="V798" s="190" t="s">
        <v>703</v>
      </c>
      <c r="W798" s="196">
        <v>1</v>
      </c>
      <c r="X798" s="190" t="s">
        <v>432</v>
      </c>
    </row>
    <row r="799" spans="2:24" hidden="1" x14ac:dyDescent="0.25">
      <c r="B799" s="693"/>
      <c r="C799" s="528"/>
      <c r="D799" s="245">
        <v>3</v>
      </c>
      <c r="E799" s="190" t="s">
        <v>544</v>
      </c>
      <c r="F799" s="314">
        <v>2352.52</v>
      </c>
      <c r="G799" s="190">
        <v>359.58</v>
      </c>
      <c r="H799" s="190">
        <v>359.58</v>
      </c>
      <c r="I799" s="198">
        <f t="shared" si="186"/>
        <v>1</v>
      </c>
      <c r="J799" s="190">
        <v>16.18</v>
      </c>
      <c r="K799" s="198">
        <f t="shared" si="187"/>
        <v>4.4996940875465824E-2</v>
      </c>
      <c r="L799" s="314">
        <v>156.72999999999999</v>
      </c>
      <c r="M799" s="198">
        <f t="shared" si="188"/>
        <v>1.0449969408754658</v>
      </c>
      <c r="N799" s="314">
        <v>2535.89</v>
      </c>
      <c r="O799" s="190">
        <v>1.17</v>
      </c>
      <c r="P799" s="197">
        <f t="shared" si="189"/>
        <v>3.2537960954446853E-3</v>
      </c>
      <c r="Q799" s="314">
        <f t="shared" si="190"/>
        <v>183.37409999999997</v>
      </c>
      <c r="R799" s="190">
        <f t="shared" si="191"/>
        <v>15.010000000000007</v>
      </c>
      <c r="S799" s="192">
        <f t="shared" si="192"/>
        <v>4.1743144780021155E-2</v>
      </c>
      <c r="T799" s="190" t="s">
        <v>477</v>
      </c>
      <c r="U799" s="190" t="s">
        <v>714</v>
      </c>
      <c r="V799" s="190" t="s">
        <v>468</v>
      </c>
      <c r="W799" s="196">
        <v>1</v>
      </c>
      <c r="X799" s="190" t="s">
        <v>469</v>
      </c>
    </row>
    <row r="800" spans="2:24" hidden="1" x14ac:dyDescent="0.25">
      <c r="B800" s="693"/>
      <c r="C800" s="528"/>
      <c r="D800" s="245">
        <v>4</v>
      </c>
      <c r="E800" s="190" t="s">
        <v>690</v>
      </c>
      <c r="F800" s="314">
        <v>1753.02</v>
      </c>
      <c r="G800" s="190">
        <v>123.3</v>
      </c>
      <c r="H800" s="190">
        <v>123.3</v>
      </c>
      <c r="I800" s="198">
        <f t="shared" si="186"/>
        <v>1</v>
      </c>
      <c r="J800" s="190">
        <v>6.17</v>
      </c>
      <c r="K800" s="198">
        <f t="shared" si="187"/>
        <v>5.0040551500405518E-2</v>
      </c>
      <c r="L800" s="314">
        <v>313.60000000000002</v>
      </c>
      <c r="M800" s="198">
        <f t="shared" si="188"/>
        <v>1.0500405515004054</v>
      </c>
      <c r="N800" s="314">
        <v>1934.91</v>
      </c>
      <c r="O800" s="190">
        <v>0.57999999999999996</v>
      </c>
      <c r="P800" s="197">
        <f t="shared" si="189"/>
        <v>4.7039740470397407E-3</v>
      </c>
      <c r="Q800" s="314">
        <f t="shared" si="190"/>
        <v>181.88800000000001</v>
      </c>
      <c r="R800" s="190">
        <f t="shared" si="191"/>
        <v>5.5900000000000016</v>
      </c>
      <c r="S800" s="192">
        <f t="shared" si="192"/>
        <v>4.5336577453365792E-2</v>
      </c>
      <c r="T800" s="190" t="s">
        <v>477</v>
      </c>
      <c r="U800" s="190" t="s">
        <v>714</v>
      </c>
      <c r="V800" s="190" t="s">
        <v>468</v>
      </c>
      <c r="W800" s="196">
        <v>1</v>
      </c>
      <c r="X800" s="190" t="s">
        <v>469</v>
      </c>
    </row>
    <row r="801" spans="2:24" hidden="1" x14ac:dyDescent="0.25">
      <c r="B801" s="693"/>
      <c r="C801" s="528"/>
      <c r="D801" s="245">
        <v>5</v>
      </c>
      <c r="E801" s="190" t="s">
        <v>465</v>
      </c>
      <c r="F801" s="314">
        <v>1449.1999999999998</v>
      </c>
      <c r="G801" s="190">
        <v>40.090000000000003</v>
      </c>
      <c r="H801" s="190">
        <v>40.090000000000003</v>
      </c>
      <c r="I801" s="198">
        <f t="shared" si="186"/>
        <v>1</v>
      </c>
      <c r="J801" s="190">
        <v>2</v>
      </c>
      <c r="K801" s="198">
        <f t="shared" si="187"/>
        <v>4.9887752556747315E-2</v>
      </c>
      <c r="L801" s="314">
        <v>814.16</v>
      </c>
      <c r="M801" s="198">
        <f t="shared" si="188"/>
        <v>1.0498877525567474</v>
      </c>
      <c r="N801" s="314">
        <v>1628.32</v>
      </c>
      <c r="O801" s="190">
        <v>0.22</v>
      </c>
      <c r="P801" s="197">
        <f t="shared" si="189"/>
        <v>5.4876527812422046E-3</v>
      </c>
      <c r="Q801" s="314">
        <f t="shared" si="190"/>
        <v>179.11519999999999</v>
      </c>
      <c r="R801" s="190">
        <f t="shared" si="191"/>
        <v>1.78</v>
      </c>
      <c r="S801" s="192">
        <f t="shared" si="192"/>
        <v>4.440009977550511E-2</v>
      </c>
      <c r="T801" s="190" t="s">
        <v>477</v>
      </c>
      <c r="U801" s="190" t="s">
        <v>222</v>
      </c>
      <c r="V801" s="190" t="s">
        <v>688</v>
      </c>
      <c r="W801" s="196">
        <v>1</v>
      </c>
      <c r="X801" s="190" t="s">
        <v>414</v>
      </c>
    </row>
    <row r="802" spans="2:24" hidden="1" x14ac:dyDescent="0.25">
      <c r="B802" s="693"/>
      <c r="C802" s="528"/>
      <c r="D802" s="245">
        <v>6</v>
      </c>
      <c r="E802" s="190" t="s">
        <v>466</v>
      </c>
      <c r="F802" s="314">
        <v>1282.05</v>
      </c>
      <c r="G802" s="190">
        <v>143.94</v>
      </c>
      <c r="H802" s="190">
        <v>143.94</v>
      </c>
      <c r="I802" s="198">
        <f t="shared" si="186"/>
        <v>1</v>
      </c>
      <c r="J802" s="190">
        <v>7.2</v>
      </c>
      <c r="K802" s="198">
        <f t="shared" si="187"/>
        <v>5.0020842017507297E-2</v>
      </c>
      <c r="L802" s="314">
        <v>203.5</v>
      </c>
      <c r="M802" s="198">
        <f t="shared" si="188"/>
        <v>1.0500208420175072</v>
      </c>
      <c r="N802" s="314">
        <v>1465.2</v>
      </c>
      <c r="O802" s="190">
        <v>0.9</v>
      </c>
      <c r="P802" s="197">
        <f t="shared" si="189"/>
        <v>6.2526052521884121E-3</v>
      </c>
      <c r="Q802" s="314">
        <f t="shared" si="190"/>
        <v>183.15</v>
      </c>
      <c r="R802" s="190">
        <f t="shared" si="191"/>
        <v>6.2999999999999883</v>
      </c>
      <c r="S802" s="192">
        <f t="shared" si="192"/>
        <v>4.3768236765318803E-2</v>
      </c>
      <c r="T802" s="190" t="s">
        <v>477</v>
      </c>
      <c r="U802" s="190" t="s">
        <v>714</v>
      </c>
      <c r="V802" s="190" t="s">
        <v>468</v>
      </c>
      <c r="W802" s="196">
        <v>1</v>
      </c>
      <c r="X802" s="190" t="s">
        <v>469</v>
      </c>
    </row>
    <row r="803" spans="2:24" hidden="1" x14ac:dyDescent="0.25">
      <c r="B803" s="693"/>
      <c r="C803" s="528"/>
      <c r="D803" s="245">
        <v>7</v>
      </c>
      <c r="E803" s="190" t="s">
        <v>486</v>
      </c>
      <c r="F803" s="314">
        <v>1144.3500000000001</v>
      </c>
      <c r="G803" s="190">
        <v>107.98</v>
      </c>
      <c r="H803" s="190">
        <v>107.98</v>
      </c>
      <c r="I803" s="198">
        <f t="shared" si="186"/>
        <v>1</v>
      </c>
      <c r="J803" s="190">
        <v>3.24</v>
      </c>
      <c r="K803" s="198">
        <f t="shared" si="187"/>
        <v>3.0005556584552697E-2</v>
      </c>
      <c r="L803" s="314">
        <v>410.16</v>
      </c>
      <c r="M803" s="198">
        <f t="shared" si="188"/>
        <v>1.0300055565845527</v>
      </c>
      <c r="N803" s="314">
        <v>1328.92</v>
      </c>
      <c r="O803" s="190">
        <v>0.45</v>
      </c>
      <c r="P803" s="197">
        <f t="shared" si="189"/>
        <v>4.1674384145212072E-3</v>
      </c>
      <c r="Q803" s="314">
        <f t="shared" si="190"/>
        <v>184.572</v>
      </c>
      <c r="R803" s="190">
        <f t="shared" si="191"/>
        <v>2.7899999999999947</v>
      </c>
      <c r="S803" s="192">
        <f t="shared" si="192"/>
        <v>2.5838118170031437E-2</v>
      </c>
      <c r="T803" s="190" t="s">
        <v>477</v>
      </c>
      <c r="U803" s="190" t="s">
        <v>714</v>
      </c>
      <c r="V803" s="190" t="s">
        <v>645</v>
      </c>
      <c r="W803" s="196">
        <v>1</v>
      </c>
      <c r="X803" s="190" t="s">
        <v>469</v>
      </c>
    </row>
    <row r="804" spans="2:24" hidden="1" x14ac:dyDescent="0.25">
      <c r="B804" s="693"/>
      <c r="C804" s="528"/>
      <c r="D804" s="245">
        <v>8</v>
      </c>
      <c r="E804" s="190" t="s">
        <v>496</v>
      </c>
      <c r="F804" s="314">
        <v>1066.3699999999999</v>
      </c>
      <c r="G804" s="190">
        <v>97.94</v>
      </c>
      <c r="H804" s="190">
        <v>97.94</v>
      </c>
      <c r="I804" s="198">
        <f t="shared" si="186"/>
        <v>1</v>
      </c>
      <c r="J804" s="190">
        <v>3.92</v>
      </c>
      <c r="K804" s="198">
        <f t="shared" si="187"/>
        <v>4.0024504798856442E-2</v>
      </c>
      <c r="L804" s="314">
        <v>318.32</v>
      </c>
      <c r="M804" s="198">
        <f t="shared" si="188"/>
        <v>1.0400245047988566</v>
      </c>
      <c r="N804" s="314">
        <v>1247.81</v>
      </c>
      <c r="O804" s="190">
        <v>0.56999999999999995</v>
      </c>
      <c r="P804" s="197">
        <f t="shared" si="189"/>
        <v>5.8198897284051461E-3</v>
      </c>
      <c r="Q804" s="314">
        <f t="shared" si="190"/>
        <v>181.44239999999999</v>
      </c>
      <c r="R804" s="190">
        <f t="shared" si="191"/>
        <v>3.3500000000000019</v>
      </c>
      <c r="S804" s="192">
        <f t="shared" si="192"/>
        <v>3.4204615070451319E-2</v>
      </c>
      <c r="T804" s="190" t="s">
        <v>477</v>
      </c>
      <c r="U804" s="190" t="s">
        <v>222</v>
      </c>
      <c r="V804" s="190" t="s">
        <v>688</v>
      </c>
      <c r="W804" s="196">
        <v>1</v>
      </c>
      <c r="X804" s="190" t="s">
        <v>424</v>
      </c>
    </row>
    <row r="805" spans="2:24" hidden="1" x14ac:dyDescent="0.25">
      <c r="B805" s="693"/>
      <c r="C805" s="528"/>
      <c r="D805" s="245">
        <v>9</v>
      </c>
      <c r="E805" s="190" t="s">
        <v>619</v>
      </c>
      <c r="F805" s="314">
        <v>1048.9499999999998</v>
      </c>
      <c r="G805" s="190">
        <v>266.3</v>
      </c>
      <c r="H805" s="190">
        <v>266.3</v>
      </c>
      <c r="I805" s="198">
        <f t="shared" si="186"/>
        <v>1</v>
      </c>
      <c r="J805" s="190">
        <v>6.66</v>
      </c>
      <c r="K805" s="198">
        <f t="shared" si="187"/>
        <v>2.5009387908374012E-2</v>
      </c>
      <c r="L805" s="314">
        <v>185</v>
      </c>
      <c r="M805" s="198">
        <f t="shared" si="188"/>
        <v>1.0250093879083741</v>
      </c>
      <c r="N805" s="314">
        <v>1232.0999999999999</v>
      </c>
      <c r="O805" s="190">
        <v>0.99</v>
      </c>
      <c r="P805" s="197">
        <f t="shared" si="189"/>
        <v>3.7176117161096508E-3</v>
      </c>
      <c r="Q805" s="314">
        <f t="shared" si="190"/>
        <v>183.15</v>
      </c>
      <c r="R805" s="190">
        <f t="shared" si="191"/>
        <v>5.6700000000000248</v>
      </c>
      <c r="S805" s="192">
        <f t="shared" si="192"/>
        <v>2.1291776192264456E-2</v>
      </c>
      <c r="T805" s="190" t="s">
        <v>477</v>
      </c>
      <c r="U805" s="190" t="s">
        <v>714</v>
      </c>
      <c r="V805" s="190" t="s">
        <v>794</v>
      </c>
      <c r="W805" s="196">
        <v>1</v>
      </c>
      <c r="X805" s="190" t="s">
        <v>444</v>
      </c>
    </row>
    <row r="806" spans="2:24" hidden="1" x14ac:dyDescent="0.25">
      <c r="B806" s="693"/>
      <c r="C806" s="528"/>
      <c r="D806" s="245">
        <v>10</v>
      </c>
      <c r="E806" s="190" t="s">
        <v>483</v>
      </c>
      <c r="F806" s="314">
        <v>981.42</v>
      </c>
      <c r="G806" s="190">
        <v>182.19</v>
      </c>
      <c r="H806" s="190">
        <v>182.19</v>
      </c>
      <c r="I806" s="198">
        <f t="shared" si="186"/>
        <v>1</v>
      </c>
      <c r="J806" s="190">
        <v>5.47</v>
      </c>
      <c r="K806" s="198">
        <f t="shared" si="187"/>
        <v>3.0023601734453044E-2</v>
      </c>
      <c r="L806" s="314">
        <v>212.89</v>
      </c>
      <c r="M806" s="198">
        <f t="shared" si="188"/>
        <v>1.0300236017344531</v>
      </c>
      <c r="N806" s="314">
        <v>1164.51</v>
      </c>
      <c r="O806" s="190">
        <v>0.86</v>
      </c>
      <c r="P806" s="197">
        <f t="shared" si="189"/>
        <v>4.7203468906087051E-3</v>
      </c>
      <c r="Q806" s="314">
        <f t="shared" si="190"/>
        <v>183.08539999999999</v>
      </c>
      <c r="R806" s="190">
        <f t="shared" si="191"/>
        <v>4.6099999999999985</v>
      </c>
      <c r="S806" s="192">
        <f t="shared" si="192"/>
        <v>2.5303254843844332E-2</v>
      </c>
      <c r="T806" s="190" t="s">
        <v>477</v>
      </c>
      <c r="U806" s="190" t="s">
        <v>714</v>
      </c>
      <c r="V806" s="190" t="s">
        <v>803</v>
      </c>
      <c r="W806" s="196">
        <v>1</v>
      </c>
      <c r="X806" s="190" t="s">
        <v>469</v>
      </c>
    </row>
    <row r="807" spans="2:24" hidden="1" x14ac:dyDescent="0.25">
      <c r="B807" s="692">
        <v>45950</v>
      </c>
      <c r="C807" s="528" t="str">
        <f t="shared" ref="C807" si="199">RIGHT(TEXT(B807,"aaa"),1)</f>
        <v>一</v>
      </c>
      <c r="D807" s="245">
        <v>1</v>
      </c>
      <c r="E807" s="190" t="s">
        <v>691</v>
      </c>
      <c r="F807" s="314">
        <v>15975</v>
      </c>
      <c r="G807" s="190">
        <v>11302</v>
      </c>
      <c r="H807" s="190">
        <v>11302</v>
      </c>
      <c r="I807" s="198">
        <f t="shared" si="186"/>
        <v>1</v>
      </c>
      <c r="J807" s="190">
        <v>900</v>
      </c>
      <c r="K807" s="198">
        <f t="shared" si="187"/>
        <v>7.9631923553353384E-2</v>
      </c>
      <c r="L807" s="314">
        <v>17.75</v>
      </c>
      <c r="M807" s="198">
        <f t="shared" si="188"/>
        <v>1.0796319235533534</v>
      </c>
      <c r="N807" s="314">
        <v>15975</v>
      </c>
      <c r="O807" s="190">
        <v>0</v>
      </c>
      <c r="P807" s="197">
        <f t="shared" si="189"/>
        <v>0</v>
      </c>
      <c r="Q807" s="314">
        <f t="shared" si="190"/>
        <v>0</v>
      </c>
      <c r="R807" s="190">
        <f t="shared" si="191"/>
        <v>900</v>
      </c>
      <c r="S807" s="192">
        <f t="shared" si="192"/>
        <v>7.9631923553353384E-2</v>
      </c>
      <c r="T807" s="190" t="s">
        <v>467</v>
      </c>
      <c r="U807" s="190" t="s">
        <v>221</v>
      </c>
      <c r="V807" s="190" t="s">
        <v>703</v>
      </c>
      <c r="W807" s="196">
        <v>1</v>
      </c>
      <c r="X807" s="190" t="s">
        <v>432</v>
      </c>
    </row>
    <row r="808" spans="2:24" hidden="1" x14ac:dyDescent="0.25">
      <c r="B808" s="693"/>
      <c r="C808" s="528"/>
      <c r="D808" s="245">
        <v>2</v>
      </c>
      <c r="E808" s="190" t="s">
        <v>701</v>
      </c>
      <c r="F808" s="314">
        <v>14168.869999999999</v>
      </c>
      <c r="G808" s="190">
        <v>120.21</v>
      </c>
      <c r="H808" s="190">
        <v>173.47</v>
      </c>
      <c r="I808" s="198">
        <f t="shared" si="186"/>
        <v>1.4430579818650695</v>
      </c>
      <c r="J808" s="190">
        <v>0</v>
      </c>
      <c r="K808" s="198">
        <f t="shared" si="187"/>
        <v>0</v>
      </c>
      <c r="L808" s="314">
        <v>278.75</v>
      </c>
      <c r="M808" s="198">
        <f t="shared" si="188"/>
        <v>1.4430579818650695</v>
      </c>
      <c r="N808" s="314">
        <v>14846.23</v>
      </c>
      <c r="O808" s="190">
        <v>2.4300000000000002</v>
      </c>
      <c r="P808" s="197">
        <f t="shared" si="189"/>
        <v>2.021462440728725E-2</v>
      </c>
      <c r="Q808" s="314">
        <f t="shared" si="190"/>
        <v>677.36250000000007</v>
      </c>
      <c r="R808" s="190">
        <f t="shared" si="191"/>
        <v>50.830000000000005</v>
      </c>
      <c r="S808" s="192">
        <f t="shared" si="192"/>
        <v>0.42284335745778229</v>
      </c>
      <c r="T808" s="190" t="s">
        <v>467</v>
      </c>
      <c r="U808" s="190" t="s">
        <v>221</v>
      </c>
      <c r="V808" s="190" t="s">
        <v>704</v>
      </c>
      <c r="W808" s="196">
        <v>1</v>
      </c>
      <c r="X808" s="190" t="s">
        <v>469</v>
      </c>
    </row>
    <row r="809" spans="2:24" hidden="1" x14ac:dyDescent="0.25">
      <c r="B809" s="693"/>
      <c r="C809" s="528"/>
      <c r="D809" s="245">
        <v>3</v>
      </c>
      <c r="E809" s="190" t="s">
        <v>516</v>
      </c>
      <c r="F809" s="314">
        <v>1067.69</v>
      </c>
      <c r="G809" s="190">
        <v>110.76</v>
      </c>
      <c r="H809" s="190">
        <v>110.76</v>
      </c>
      <c r="I809" s="198">
        <f t="shared" ref="I809:I872" si="200">H809/G809</f>
        <v>1</v>
      </c>
      <c r="J809" s="190">
        <v>4.1500000000000004</v>
      </c>
      <c r="K809" s="198">
        <f t="shared" ref="K809:K872" si="201">J809/G809</f>
        <v>3.7468400144456487E-2</v>
      </c>
      <c r="L809" s="314">
        <v>331.58</v>
      </c>
      <c r="M809" s="198">
        <f t="shared" ref="M809:M872" si="202">(H809+J809)/G809</f>
        <v>1.0374684001444565</v>
      </c>
      <c r="N809" s="314">
        <v>1376.06</v>
      </c>
      <c r="O809" s="190">
        <v>0.93</v>
      </c>
      <c r="P809" s="197">
        <f t="shared" ref="P809:P872" si="203">O809/G809</f>
        <v>8.3965330444203679E-3</v>
      </c>
      <c r="Q809" s="314">
        <f t="shared" ref="Q809:Q872" si="204">O809*L809</f>
        <v>308.36939999999998</v>
      </c>
      <c r="R809" s="190">
        <f t="shared" ref="R809:R872" si="205">(H809+J809)-G809-O809</f>
        <v>3.2200000000000055</v>
      </c>
      <c r="S809" s="192">
        <f t="shared" ref="S809:S872" si="206">R809/G809</f>
        <v>2.9071867100036161E-2</v>
      </c>
      <c r="T809" s="190" t="s">
        <v>477</v>
      </c>
      <c r="U809" s="190" t="s">
        <v>222</v>
      </c>
      <c r="V809" s="190" t="s">
        <v>688</v>
      </c>
      <c r="W809" s="196">
        <v>1</v>
      </c>
      <c r="X809" s="190" t="s">
        <v>421</v>
      </c>
    </row>
    <row r="810" spans="2:24" hidden="1" x14ac:dyDescent="0.25">
      <c r="B810" s="693"/>
      <c r="C810" s="528"/>
      <c r="D810" s="245">
        <v>4</v>
      </c>
      <c r="E810" s="190" t="s">
        <v>526</v>
      </c>
      <c r="F810" s="314">
        <v>1065.1400000000001</v>
      </c>
      <c r="G810" s="190">
        <v>85.25</v>
      </c>
      <c r="H810" s="190">
        <v>85.25</v>
      </c>
      <c r="I810" s="198">
        <f t="shared" si="200"/>
        <v>1</v>
      </c>
      <c r="J810" s="190">
        <v>4.12</v>
      </c>
      <c r="K810" s="198">
        <f t="shared" si="201"/>
        <v>4.832844574780059E-2</v>
      </c>
      <c r="L810" s="314">
        <v>333.9</v>
      </c>
      <c r="M810" s="198">
        <f t="shared" si="202"/>
        <v>1.0483284457478006</v>
      </c>
      <c r="N810" s="314">
        <v>1375.67</v>
      </c>
      <c r="O810" s="190">
        <v>0.93</v>
      </c>
      <c r="P810" s="197">
        <f t="shared" si="203"/>
        <v>1.090909090909091E-2</v>
      </c>
      <c r="Q810" s="314">
        <f t="shared" si="204"/>
        <v>310.52699999999999</v>
      </c>
      <c r="R810" s="190">
        <f t="shared" si="205"/>
        <v>3.1900000000000044</v>
      </c>
      <c r="S810" s="192">
        <f t="shared" si="206"/>
        <v>3.7419354838709729E-2</v>
      </c>
      <c r="T810" s="190" t="s">
        <v>477</v>
      </c>
      <c r="U810" s="190" t="s">
        <v>222</v>
      </c>
      <c r="V810" s="190" t="s">
        <v>688</v>
      </c>
      <c r="W810" s="196">
        <v>1</v>
      </c>
      <c r="X810" s="190" t="s">
        <v>415</v>
      </c>
    </row>
    <row r="811" spans="2:24" hidden="1" x14ac:dyDescent="0.25">
      <c r="B811" s="693"/>
      <c r="C811" s="528"/>
      <c r="D811" s="245">
        <v>5</v>
      </c>
      <c r="E811" s="190" t="s">
        <v>690</v>
      </c>
      <c r="F811" s="314">
        <v>1044.29</v>
      </c>
      <c r="G811" s="190">
        <v>117.26</v>
      </c>
      <c r="H811" s="190">
        <v>117.26</v>
      </c>
      <c r="I811" s="198">
        <f t="shared" si="200"/>
        <v>1</v>
      </c>
      <c r="J811" s="190">
        <v>4.32</v>
      </c>
      <c r="K811" s="198">
        <f t="shared" si="201"/>
        <v>3.684120757291489E-2</v>
      </c>
      <c r="L811" s="314">
        <v>313.60000000000002</v>
      </c>
      <c r="M811" s="198">
        <f t="shared" si="202"/>
        <v>1.036841207572915</v>
      </c>
      <c r="N811" s="314">
        <v>1354.75</v>
      </c>
      <c r="O811" s="190">
        <v>0.99</v>
      </c>
      <c r="P811" s="197">
        <f t="shared" si="203"/>
        <v>8.442776735459661E-3</v>
      </c>
      <c r="Q811" s="314">
        <f t="shared" si="204"/>
        <v>310.464</v>
      </c>
      <c r="R811" s="190">
        <f t="shared" si="205"/>
        <v>3.3300000000000072</v>
      </c>
      <c r="S811" s="192">
        <f t="shared" si="206"/>
        <v>2.8398430837455288E-2</v>
      </c>
      <c r="T811" s="190" t="s">
        <v>477</v>
      </c>
      <c r="U811" s="190" t="s">
        <v>714</v>
      </c>
      <c r="V811" s="190" t="s">
        <v>468</v>
      </c>
      <c r="W811" s="196">
        <v>1</v>
      </c>
      <c r="X811" s="190" t="s">
        <v>469</v>
      </c>
    </row>
    <row r="812" spans="2:24" hidden="1" x14ac:dyDescent="0.25">
      <c r="B812" s="693"/>
      <c r="C812" s="528"/>
      <c r="D812" s="245">
        <v>6</v>
      </c>
      <c r="E812" s="190" t="s">
        <v>519</v>
      </c>
      <c r="F812" s="314">
        <v>1025.8899999999999</v>
      </c>
      <c r="G812" s="190">
        <v>273.60000000000002</v>
      </c>
      <c r="H812" s="190">
        <v>273.60000000000002</v>
      </c>
      <c r="I812" s="198">
        <f t="shared" si="200"/>
        <v>1</v>
      </c>
      <c r="J812" s="190">
        <v>14.36</v>
      </c>
      <c r="K812" s="198">
        <f t="shared" si="201"/>
        <v>5.2485380116959059E-2</v>
      </c>
      <c r="L812" s="314">
        <v>99.12</v>
      </c>
      <c r="M812" s="198">
        <f t="shared" si="202"/>
        <v>1.0524853801169591</v>
      </c>
      <c r="N812" s="314">
        <v>1423.36</v>
      </c>
      <c r="O812" s="190">
        <v>4.01</v>
      </c>
      <c r="P812" s="197">
        <f t="shared" si="203"/>
        <v>1.465643274853801E-2</v>
      </c>
      <c r="Q812" s="314">
        <f t="shared" si="204"/>
        <v>397.47120000000001</v>
      </c>
      <c r="R812" s="190">
        <f t="shared" si="205"/>
        <v>10.350000000000014</v>
      </c>
      <c r="S812" s="192">
        <f t="shared" si="206"/>
        <v>3.7828947368421101E-2</v>
      </c>
      <c r="T812" s="190" t="s">
        <v>477</v>
      </c>
      <c r="U812" s="190" t="s">
        <v>714</v>
      </c>
      <c r="V812" s="190" t="s">
        <v>509</v>
      </c>
      <c r="W812" s="196">
        <v>1</v>
      </c>
      <c r="X812" s="190" t="s">
        <v>469</v>
      </c>
    </row>
    <row r="813" spans="2:24" hidden="1" x14ac:dyDescent="0.25">
      <c r="B813" s="693"/>
      <c r="C813" s="528"/>
      <c r="D813" s="245">
        <v>7</v>
      </c>
      <c r="E813" s="190" t="s">
        <v>548</v>
      </c>
      <c r="F813" s="314">
        <v>1023.3900000000001</v>
      </c>
      <c r="G813" s="190">
        <v>28.93</v>
      </c>
      <c r="H813" s="190">
        <v>28.93</v>
      </c>
      <c r="I813" s="198">
        <f t="shared" si="200"/>
        <v>1</v>
      </c>
      <c r="J813" s="190">
        <v>1.43</v>
      </c>
      <c r="K813" s="198">
        <f t="shared" si="201"/>
        <v>4.9429657794676805E-2</v>
      </c>
      <c r="L813" s="314">
        <v>930.36</v>
      </c>
      <c r="M813" s="198">
        <f t="shared" si="202"/>
        <v>1.0494296577946769</v>
      </c>
      <c r="N813" s="314">
        <v>1330.41</v>
      </c>
      <c r="O813" s="190">
        <v>0.33</v>
      </c>
      <c r="P813" s="197">
        <f t="shared" si="203"/>
        <v>1.1406844106463879E-2</v>
      </c>
      <c r="Q813" s="314">
        <f t="shared" si="204"/>
        <v>307.0188</v>
      </c>
      <c r="R813" s="190">
        <f t="shared" si="205"/>
        <v>1.0999999999999996</v>
      </c>
      <c r="S813" s="192">
        <f t="shared" si="206"/>
        <v>3.8022813688212913E-2</v>
      </c>
      <c r="T813" s="190" t="s">
        <v>477</v>
      </c>
      <c r="U813" s="190" t="s">
        <v>714</v>
      </c>
      <c r="V813" s="190" t="s">
        <v>794</v>
      </c>
      <c r="W813" s="196">
        <v>1</v>
      </c>
      <c r="X813" s="190" t="s">
        <v>424</v>
      </c>
    </row>
    <row r="814" spans="2:24" hidden="1" x14ac:dyDescent="0.25">
      <c r="B814" s="693"/>
      <c r="C814" s="528"/>
      <c r="D814" s="245">
        <v>8</v>
      </c>
      <c r="E814" s="190" t="s">
        <v>465</v>
      </c>
      <c r="F814" s="314">
        <v>1017.6999999999999</v>
      </c>
      <c r="G814" s="190">
        <v>40.39</v>
      </c>
      <c r="H814" s="190">
        <v>40.39</v>
      </c>
      <c r="I814" s="198">
        <f t="shared" si="200"/>
        <v>1</v>
      </c>
      <c r="J814" s="190">
        <v>1.63</v>
      </c>
      <c r="K814" s="198">
        <f t="shared" si="201"/>
        <v>4.0356523892052486E-2</v>
      </c>
      <c r="L814" s="314">
        <v>814.16</v>
      </c>
      <c r="M814" s="198">
        <f t="shared" si="202"/>
        <v>1.0403565238920525</v>
      </c>
      <c r="N814" s="314">
        <v>1327.08</v>
      </c>
      <c r="O814" s="190">
        <v>0.38</v>
      </c>
      <c r="P814" s="197">
        <f t="shared" si="203"/>
        <v>9.4082693736073277E-3</v>
      </c>
      <c r="Q814" s="314">
        <f t="shared" si="204"/>
        <v>309.38079999999997</v>
      </c>
      <c r="R814" s="190">
        <f t="shared" si="205"/>
        <v>1.2500000000000027</v>
      </c>
      <c r="S814" s="192">
        <f t="shared" si="206"/>
        <v>3.0948254518445226E-2</v>
      </c>
      <c r="T814" s="190" t="s">
        <v>477</v>
      </c>
      <c r="U814" s="190" t="s">
        <v>222</v>
      </c>
      <c r="V814" s="190" t="s">
        <v>688</v>
      </c>
      <c r="W814" s="196">
        <v>1</v>
      </c>
      <c r="X814" s="190" t="s">
        <v>414</v>
      </c>
    </row>
    <row r="815" spans="2:24" hidden="1" x14ac:dyDescent="0.25">
      <c r="B815" s="693"/>
      <c r="C815" s="528"/>
      <c r="D815" s="245">
        <v>9</v>
      </c>
      <c r="E815" s="190" t="s">
        <v>486</v>
      </c>
      <c r="F815" s="314">
        <v>984.38</v>
      </c>
      <c r="G815" s="190">
        <v>103.36</v>
      </c>
      <c r="H815" s="190">
        <v>103.36</v>
      </c>
      <c r="I815" s="198">
        <f t="shared" si="200"/>
        <v>1</v>
      </c>
      <c r="J815" s="190">
        <v>3.15</v>
      </c>
      <c r="K815" s="198">
        <f t="shared" si="201"/>
        <v>3.0476006191950462E-2</v>
      </c>
      <c r="L815" s="314">
        <v>410.16</v>
      </c>
      <c r="M815" s="198">
        <f t="shared" si="202"/>
        <v>1.0304760061919505</v>
      </c>
      <c r="N815" s="314">
        <v>1292</v>
      </c>
      <c r="O815" s="190">
        <v>0.75</v>
      </c>
      <c r="P815" s="197">
        <f t="shared" si="203"/>
        <v>7.2561919504643959E-3</v>
      </c>
      <c r="Q815" s="314">
        <f t="shared" si="204"/>
        <v>307.62</v>
      </c>
      <c r="R815" s="190">
        <f t="shared" si="205"/>
        <v>2.4000000000000057</v>
      </c>
      <c r="S815" s="192">
        <f t="shared" si="206"/>
        <v>2.3219814241486125E-2</v>
      </c>
      <c r="T815" s="190" t="s">
        <v>477</v>
      </c>
      <c r="U815" s="190" t="s">
        <v>714</v>
      </c>
      <c r="V815" s="190" t="s">
        <v>645</v>
      </c>
      <c r="W815" s="196">
        <v>1</v>
      </c>
      <c r="X815" s="190" t="s">
        <v>469</v>
      </c>
    </row>
    <row r="816" spans="2:24" hidden="1" x14ac:dyDescent="0.25">
      <c r="B816" s="693"/>
      <c r="C816" s="528"/>
      <c r="D816" s="245">
        <v>10</v>
      </c>
      <c r="E816" s="190" t="s">
        <v>496</v>
      </c>
      <c r="F816" s="314">
        <v>945.41000000000008</v>
      </c>
      <c r="G816" s="190">
        <v>97.31</v>
      </c>
      <c r="H816" s="190">
        <v>97.31</v>
      </c>
      <c r="I816" s="198">
        <f t="shared" si="200"/>
        <v>1</v>
      </c>
      <c r="J816" s="190">
        <v>3.94</v>
      </c>
      <c r="K816" s="198">
        <f t="shared" si="201"/>
        <v>4.0489158359880789E-2</v>
      </c>
      <c r="L816" s="314">
        <v>318.32</v>
      </c>
      <c r="M816" s="198">
        <f t="shared" si="202"/>
        <v>1.0404891583598808</v>
      </c>
      <c r="N816" s="314">
        <v>1254.18</v>
      </c>
      <c r="O816" s="190">
        <v>0.97</v>
      </c>
      <c r="P816" s="197">
        <f t="shared" si="203"/>
        <v>9.9681430479909554E-3</v>
      </c>
      <c r="Q816" s="314">
        <f t="shared" si="204"/>
        <v>308.7704</v>
      </c>
      <c r="R816" s="190">
        <f t="shared" si="205"/>
        <v>2.969999999999998</v>
      </c>
      <c r="S816" s="192">
        <f t="shared" si="206"/>
        <v>3.0521015311889815E-2</v>
      </c>
      <c r="T816" s="190" t="s">
        <v>477</v>
      </c>
      <c r="U816" s="190" t="s">
        <v>222</v>
      </c>
      <c r="V816" s="190" t="s">
        <v>688</v>
      </c>
      <c r="W816" s="196">
        <v>1</v>
      </c>
      <c r="X816" s="190" t="s">
        <v>424</v>
      </c>
    </row>
    <row r="817" spans="2:24" hidden="1" x14ac:dyDescent="0.25">
      <c r="B817" s="692">
        <v>45951</v>
      </c>
      <c r="C817" s="528" t="str">
        <f t="shared" ref="C817" si="207">RIGHT(TEXT(B817,"aaa"),1)</f>
        <v>二</v>
      </c>
      <c r="D817" s="245">
        <v>1</v>
      </c>
      <c r="E817" s="190" t="s">
        <v>701</v>
      </c>
      <c r="F817" s="314">
        <v>14754.24</v>
      </c>
      <c r="G817" s="190">
        <v>115.37</v>
      </c>
      <c r="H817" s="190">
        <v>168.3</v>
      </c>
      <c r="I817" s="198">
        <f t="shared" si="200"/>
        <v>1.4587847794053914</v>
      </c>
      <c r="J817" s="190">
        <v>0</v>
      </c>
      <c r="K817" s="198">
        <f t="shared" si="201"/>
        <v>0</v>
      </c>
      <c r="L817" s="314">
        <v>278.75</v>
      </c>
      <c r="M817" s="198">
        <f t="shared" si="202"/>
        <v>1.4587847794053914</v>
      </c>
      <c r="N817" s="314">
        <v>14754.24</v>
      </c>
      <c r="O817" s="190">
        <v>0</v>
      </c>
      <c r="P817" s="197">
        <f t="shared" si="203"/>
        <v>0</v>
      </c>
      <c r="Q817" s="314">
        <f t="shared" si="204"/>
        <v>0</v>
      </c>
      <c r="R817" s="190">
        <f t="shared" si="205"/>
        <v>52.930000000000007</v>
      </c>
      <c r="S817" s="192">
        <f t="shared" si="206"/>
        <v>0.45878477940539136</v>
      </c>
      <c r="T817" s="190" t="s">
        <v>467</v>
      </c>
      <c r="U817" s="190" t="s">
        <v>221</v>
      </c>
      <c r="V817" s="190" t="s">
        <v>704</v>
      </c>
      <c r="W817" s="196">
        <v>1</v>
      </c>
      <c r="X817" s="190" t="s">
        <v>469</v>
      </c>
    </row>
    <row r="818" spans="2:24" hidden="1" x14ac:dyDescent="0.25">
      <c r="B818" s="693"/>
      <c r="C818" s="528"/>
      <c r="D818" s="245">
        <v>2</v>
      </c>
      <c r="E818" s="190" t="s">
        <v>691</v>
      </c>
      <c r="F818" s="314">
        <v>5325</v>
      </c>
      <c r="G818" s="190">
        <v>10942</v>
      </c>
      <c r="H818" s="190">
        <v>10942</v>
      </c>
      <c r="I818" s="198">
        <f t="shared" si="200"/>
        <v>1</v>
      </c>
      <c r="J818" s="190">
        <v>300</v>
      </c>
      <c r="K818" s="198">
        <f t="shared" si="201"/>
        <v>2.7417291171632243E-2</v>
      </c>
      <c r="L818" s="314">
        <v>17.75</v>
      </c>
      <c r="M818" s="198">
        <f t="shared" si="202"/>
        <v>1.0274172911716322</v>
      </c>
      <c r="N818" s="314">
        <v>5325</v>
      </c>
      <c r="O818" s="190">
        <v>0</v>
      </c>
      <c r="P818" s="197">
        <f t="shared" si="203"/>
        <v>0</v>
      </c>
      <c r="Q818" s="314">
        <f t="shared" si="204"/>
        <v>0</v>
      </c>
      <c r="R818" s="190">
        <f t="shared" si="205"/>
        <v>300</v>
      </c>
      <c r="S818" s="192">
        <f t="shared" si="206"/>
        <v>2.7417291171632243E-2</v>
      </c>
      <c r="T818" s="190" t="s">
        <v>467</v>
      </c>
      <c r="U818" s="190" t="s">
        <v>221</v>
      </c>
      <c r="V818" s="190" t="s">
        <v>703</v>
      </c>
      <c r="W818" s="196">
        <v>1</v>
      </c>
      <c r="X818" s="190" t="s">
        <v>432</v>
      </c>
    </row>
    <row r="819" spans="2:24" hidden="1" x14ac:dyDescent="0.25">
      <c r="B819" s="693"/>
      <c r="C819" s="528"/>
      <c r="D819" s="245">
        <v>3</v>
      </c>
      <c r="E819" s="190" t="s">
        <v>544</v>
      </c>
      <c r="F819" s="314">
        <v>2217.73</v>
      </c>
      <c r="G819" s="190">
        <v>343.76</v>
      </c>
      <c r="H819" s="190">
        <v>343.76</v>
      </c>
      <c r="I819" s="198">
        <f t="shared" si="200"/>
        <v>1</v>
      </c>
      <c r="J819" s="190">
        <v>15.16</v>
      </c>
      <c r="K819" s="198">
        <f t="shared" si="201"/>
        <v>4.4100535257156154E-2</v>
      </c>
      <c r="L819" s="314">
        <v>156.72999999999999</v>
      </c>
      <c r="M819" s="198">
        <f t="shared" si="202"/>
        <v>1.0441005352571562</v>
      </c>
      <c r="N819" s="314">
        <v>2376.0300000000002</v>
      </c>
      <c r="O819" s="190">
        <v>1.01</v>
      </c>
      <c r="P819" s="197">
        <f t="shared" si="203"/>
        <v>2.9380963462881083E-3</v>
      </c>
      <c r="Q819" s="314">
        <f t="shared" si="204"/>
        <v>158.29729999999998</v>
      </c>
      <c r="R819" s="190">
        <f t="shared" si="205"/>
        <v>14.150000000000025</v>
      </c>
      <c r="S819" s="192">
        <f t="shared" si="206"/>
        <v>4.116243891086812E-2</v>
      </c>
      <c r="T819" s="190" t="s">
        <v>477</v>
      </c>
      <c r="U819" s="190" t="s">
        <v>714</v>
      </c>
      <c r="V819" s="190" t="s">
        <v>468</v>
      </c>
      <c r="W819" s="196">
        <v>1</v>
      </c>
      <c r="X819" s="190" t="s">
        <v>469</v>
      </c>
    </row>
    <row r="820" spans="2:24" hidden="1" x14ac:dyDescent="0.25">
      <c r="B820" s="693"/>
      <c r="C820" s="528"/>
      <c r="D820" s="245">
        <v>4</v>
      </c>
      <c r="E820" s="190" t="s">
        <v>690</v>
      </c>
      <c r="F820" s="314">
        <v>1568</v>
      </c>
      <c r="G820" s="190">
        <v>112.46</v>
      </c>
      <c r="H820" s="190">
        <v>112.46</v>
      </c>
      <c r="I820" s="198">
        <f t="shared" si="200"/>
        <v>1</v>
      </c>
      <c r="J820" s="190">
        <v>5.51</v>
      </c>
      <c r="K820" s="198">
        <f t="shared" si="201"/>
        <v>4.8995198292726305E-2</v>
      </c>
      <c r="L820" s="314">
        <v>313.60000000000002</v>
      </c>
      <c r="M820" s="198">
        <f t="shared" si="202"/>
        <v>1.0489951982927264</v>
      </c>
      <c r="N820" s="314">
        <v>1727.94</v>
      </c>
      <c r="O820" s="190">
        <v>0.51</v>
      </c>
      <c r="P820" s="197">
        <f t="shared" si="203"/>
        <v>4.5349457584919085E-3</v>
      </c>
      <c r="Q820" s="314">
        <f t="shared" si="204"/>
        <v>159.93600000000001</v>
      </c>
      <c r="R820" s="190">
        <f t="shared" si="205"/>
        <v>5.0000000000000053</v>
      </c>
      <c r="S820" s="192">
        <f t="shared" si="206"/>
        <v>4.4460252534234447E-2</v>
      </c>
      <c r="T820" s="190" t="s">
        <v>477</v>
      </c>
      <c r="U820" s="190" t="s">
        <v>714</v>
      </c>
      <c r="V820" s="190" t="s">
        <v>468</v>
      </c>
      <c r="W820" s="196">
        <v>1</v>
      </c>
      <c r="X820" s="190" t="s">
        <v>469</v>
      </c>
    </row>
    <row r="821" spans="2:24" hidden="1" x14ac:dyDescent="0.25">
      <c r="B821" s="693"/>
      <c r="C821" s="528"/>
      <c r="D821" s="245">
        <v>5</v>
      </c>
      <c r="E821" s="190" t="s">
        <v>465</v>
      </c>
      <c r="F821" s="314">
        <v>1555.05</v>
      </c>
      <c r="G821" s="190">
        <v>42.9</v>
      </c>
      <c r="H821" s="190">
        <v>42.9</v>
      </c>
      <c r="I821" s="198">
        <f t="shared" si="200"/>
        <v>1</v>
      </c>
      <c r="J821" s="190">
        <v>2.1</v>
      </c>
      <c r="K821" s="198">
        <f t="shared" si="201"/>
        <v>4.8951048951048952E-2</v>
      </c>
      <c r="L821" s="314">
        <v>814.16</v>
      </c>
      <c r="M821" s="198">
        <f t="shared" si="202"/>
        <v>1.048951048951049</v>
      </c>
      <c r="N821" s="314">
        <v>1709.74</v>
      </c>
      <c r="O821" s="190">
        <v>0.19</v>
      </c>
      <c r="P821" s="197">
        <f t="shared" si="203"/>
        <v>4.4289044289044293E-3</v>
      </c>
      <c r="Q821" s="314">
        <f t="shared" si="204"/>
        <v>154.69039999999998</v>
      </c>
      <c r="R821" s="190">
        <f t="shared" si="205"/>
        <v>1.9100000000000015</v>
      </c>
      <c r="S821" s="192">
        <f t="shared" si="206"/>
        <v>4.4522144522144556E-2</v>
      </c>
      <c r="T821" s="190" t="s">
        <v>477</v>
      </c>
      <c r="U821" s="190" t="s">
        <v>222</v>
      </c>
      <c r="V821" s="190" t="s">
        <v>688</v>
      </c>
      <c r="W821" s="196">
        <v>1</v>
      </c>
      <c r="X821" s="190" t="s">
        <v>414</v>
      </c>
    </row>
    <row r="822" spans="2:24" hidden="1" x14ac:dyDescent="0.25">
      <c r="B822" s="693"/>
      <c r="C822" s="528"/>
      <c r="D822" s="245">
        <v>6</v>
      </c>
      <c r="E822" s="190" t="s">
        <v>559</v>
      </c>
      <c r="F822" s="314">
        <v>1480.5300000000002</v>
      </c>
      <c r="G822" s="190">
        <v>246.36</v>
      </c>
      <c r="H822" s="190">
        <v>246.36</v>
      </c>
      <c r="I822" s="198">
        <f t="shared" si="200"/>
        <v>1</v>
      </c>
      <c r="J822" s="190">
        <v>8.4499999999999993</v>
      </c>
      <c r="K822" s="198">
        <f t="shared" si="201"/>
        <v>3.4299399253125501E-2</v>
      </c>
      <c r="L822" s="314">
        <v>194.04</v>
      </c>
      <c r="M822" s="198">
        <f t="shared" si="202"/>
        <v>1.0342993992531255</v>
      </c>
      <c r="N822" s="314">
        <v>1639.64</v>
      </c>
      <c r="O822" s="190">
        <v>0.82</v>
      </c>
      <c r="P822" s="197">
        <f t="shared" si="203"/>
        <v>3.3284624127293389E-3</v>
      </c>
      <c r="Q822" s="314">
        <f t="shared" si="204"/>
        <v>159.11279999999999</v>
      </c>
      <c r="R822" s="190">
        <f t="shared" si="205"/>
        <v>7.6299999999999883</v>
      </c>
      <c r="S822" s="192">
        <f t="shared" si="206"/>
        <v>3.0970936840396118E-2</v>
      </c>
      <c r="T822" s="190" t="s">
        <v>477</v>
      </c>
      <c r="U822" s="190" t="s">
        <v>714</v>
      </c>
      <c r="V822" s="190" t="s">
        <v>794</v>
      </c>
      <c r="W822" s="196">
        <v>1</v>
      </c>
      <c r="X822" s="190" t="s">
        <v>435</v>
      </c>
    </row>
    <row r="823" spans="2:24" hidden="1" x14ac:dyDescent="0.25">
      <c r="B823" s="693"/>
      <c r="C823" s="528"/>
      <c r="D823" s="245">
        <v>7</v>
      </c>
      <c r="E823" s="190" t="s">
        <v>466</v>
      </c>
      <c r="F823" s="314">
        <v>1198.6199999999999</v>
      </c>
      <c r="G823" s="190">
        <v>136.18</v>
      </c>
      <c r="H823" s="190">
        <v>136.18</v>
      </c>
      <c r="I823" s="198">
        <f t="shared" si="200"/>
        <v>1</v>
      </c>
      <c r="J823" s="190">
        <v>6.67</v>
      </c>
      <c r="K823" s="198">
        <f t="shared" si="201"/>
        <v>4.8979292113379348E-2</v>
      </c>
      <c r="L823" s="314">
        <v>203.5</v>
      </c>
      <c r="M823" s="198">
        <f t="shared" si="202"/>
        <v>1.0489792921133791</v>
      </c>
      <c r="N823" s="314">
        <v>1357.35</v>
      </c>
      <c r="O823" s="190">
        <v>0.78</v>
      </c>
      <c r="P823" s="197">
        <f t="shared" si="203"/>
        <v>5.7277133206050813E-3</v>
      </c>
      <c r="Q823" s="314">
        <f t="shared" si="204"/>
        <v>158.73000000000002</v>
      </c>
      <c r="R823" s="190">
        <f t="shared" si="205"/>
        <v>5.8899999999999872</v>
      </c>
      <c r="S823" s="192">
        <f t="shared" si="206"/>
        <v>4.3251578792774172E-2</v>
      </c>
      <c r="T823" s="190" t="s">
        <v>477</v>
      </c>
      <c r="U823" s="190" t="s">
        <v>714</v>
      </c>
      <c r="V823" s="190" t="s">
        <v>468</v>
      </c>
      <c r="W823" s="196">
        <v>1</v>
      </c>
      <c r="X823" s="190" t="s">
        <v>469</v>
      </c>
    </row>
    <row r="824" spans="2:24" hidden="1" x14ac:dyDescent="0.25">
      <c r="B824" s="693"/>
      <c r="C824" s="528"/>
      <c r="D824" s="245">
        <v>8</v>
      </c>
      <c r="E824" s="190" t="s">
        <v>492</v>
      </c>
      <c r="F824" s="314">
        <v>1191.22</v>
      </c>
      <c r="G824" s="190">
        <v>195.23</v>
      </c>
      <c r="H824" s="190">
        <v>195.23</v>
      </c>
      <c r="I824" s="198">
        <f t="shared" si="200"/>
        <v>1</v>
      </c>
      <c r="J824" s="190">
        <v>8.61</v>
      </c>
      <c r="K824" s="198">
        <f t="shared" si="201"/>
        <v>4.4101828612405879E-2</v>
      </c>
      <c r="L824" s="314">
        <v>156.74</v>
      </c>
      <c r="M824" s="198">
        <f t="shared" si="202"/>
        <v>1.0441018286124057</v>
      </c>
      <c r="N824" s="314">
        <v>1349.53</v>
      </c>
      <c r="O824" s="190">
        <v>1.01</v>
      </c>
      <c r="P824" s="197">
        <f t="shared" si="203"/>
        <v>5.1733852379244995E-3</v>
      </c>
      <c r="Q824" s="314">
        <f t="shared" si="204"/>
        <v>158.3074</v>
      </c>
      <c r="R824" s="190">
        <f t="shared" si="205"/>
        <v>7.5999999999999854</v>
      </c>
      <c r="S824" s="192">
        <f t="shared" si="206"/>
        <v>3.8928443374481307E-2</v>
      </c>
      <c r="T824" s="190" t="s">
        <v>477</v>
      </c>
      <c r="U824" s="190" t="s">
        <v>714</v>
      </c>
      <c r="V824" s="190" t="s">
        <v>688</v>
      </c>
      <c r="W824" s="196">
        <v>1</v>
      </c>
      <c r="X824" s="190" t="s">
        <v>469</v>
      </c>
    </row>
    <row r="825" spans="2:24" hidden="1" x14ac:dyDescent="0.25">
      <c r="B825" s="693"/>
      <c r="C825" s="528"/>
      <c r="D825" s="245">
        <v>9</v>
      </c>
      <c r="E825" s="190" t="s">
        <v>496</v>
      </c>
      <c r="F825" s="314">
        <v>1028.1699999999998</v>
      </c>
      <c r="G825" s="190">
        <v>95.2</v>
      </c>
      <c r="H825" s="190">
        <v>95.2</v>
      </c>
      <c r="I825" s="198">
        <f t="shared" si="200"/>
        <v>1</v>
      </c>
      <c r="J825" s="190">
        <v>3.73</v>
      </c>
      <c r="K825" s="198">
        <f t="shared" si="201"/>
        <v>3.9180672268907563E-2</v>
      </c>
      <c r="L825" s="314">
        <v>318.32</v>
      </c>
      <c r="M825" s="198">
        <f t="shared" si="202"/>
        <v>1.0391806722689076</v>
      </c>
      <c r="N825" s="314">
        <v>1187.33</v>
      </c>
      <c r="O825" s="190">
        <v>0.5</v>
      </c>
      <c r="P825" s="197">
        <f t="shared" si="203"/>
        <v>5.252100840336134E-3</v>
      </c>
      <c r="Q825" s="314">
        <f t="shared" si="204"/>
        <v>159.16</v>
      </c>
      <c r="R825" s="190">
        <f t="shared" si="205"/>
        <v>3.230000000000004</v>
      </c>
      <c r="S825" s="192">
        <f t="shared" si="206"/>
        <v>3.3928571428571468E-2</v>
      </c>
      <c r="T825" s="190" t="s">
        <v>477</v>
      </c>
      <c r="U825" s="190" t="s">
        <v>222</v>
      </c>
      <c r="V825" s="190" t="s">
        <v>688</v>
      </c>
      <c r="W825" s="196">
        <v>1</v>
      </c>
      <c r="X825" s="190" t="s">
        <v>424</v>
      </c>
    </row>
    <row r="826" spans="2:24" hidden="1" x14ac:dyDescent="0.25">
      <c r="B826" s="693"/>
      <c r="C826" s="528"/>
      <c r="D826" s="245">
        <v>10</v>
      </c>
      <c r="E826" s="190" t="s">
        <v>526</v>
      </c>
      <c r="F826" s="314">
        <v>1025.08</v>
      </c>
      <c r="G826" s="190">
        <v>90.43</v>
      </c>
      <c r="H826" s="190">
        <v>90.43</v>
      </c>
      <c r="I826" s="198">
        <f t="shared" si="200"/>
        <v>1</v>
      </c>
      <c r="J826" s="190">
        <v>3.54</v>
      </c>
      <c r="K826" s="198">
        <f t="shared" si="201"/>
        <v>3.9146301006303216E-2</v>
      </c>
      <c r="L826" s="314">
        <v>333.9</v>
      </c>
      <c r="M826" s="198">
        <f t="shared" si="202"/>
        <v>1.0391463010063033</v>
      </c>
      <c r="N826" s="314">
        <v>1182.01</v>
      </c>
      <c r="O826" s="190">
        <v>0.47</v>
      </c>
      <c r="P826" s="197">
        <f t="shared" si="203"/>
        <v>5.1973902465995789E-3</v>
      </c>
      <c r="Q826" s="314">
        <f t="shared" si="204"/>
        <v>156.93299999999999</v>
      </c>
      <c r="R826" s="190">
        <f t="shared" si="205"/>
        <v>3.0700000000000065</v>
      </c>
      <c r="S826" s="192">
        <f t="shared" si="206"/>
        <v>3.3948910759703708E-2</v>
      </c>
      <c r="T826" s="190" t="s">
        <v>477</v>
      </c>
      <c r="U826" s="190" t="s">
        <v>222</v>
      </c>
      <c r="V826" s="190" t="s">
        <v>688</v>
      </c>
      <c r="W826" s="196">
        <v>1</v>
      </c>
      <c r="X826" s="190" t="s">
        <v>415</v>
      </c>
    </row>
    <row r="827" spans="2:24" hidden="1" x14ac:dyDescent="0.25">
      <c r="B827" s="692">
        <v>45952</v>
      </c>
      <c r="C827" s="528" t="str">
        <f t="shared" ref="C827" si="208">RIGHT(TEXT(B827,"aaa"),1)</f>
        <v>三</v>
      </c>
      <c r="D827" s="245">
        <v>1</v>
      </c>
      <c r="E827" s="190" t="s">
        <v>701</v>
      </c>
      <c r="F827" s="314">
        <v>14935.43</v>
      </c>
      <c r="G827" s="190">
        <v>109.82</v>
      </c>
      <c r="H827" s="190">
        <v>162.80000000000001</v>
      </c>
      <c r="I827" s="198">
        <f t="shared" si="200"/>
        <v>1.4824257876525224</v>
      </c>
      <c r="J827" s="190">
        <v>0.6</v>
      </c>
      <c r="K827" s="198">
        <f t="shared" si="201"/>
        <v>5.4634857038790754E-3</v>
      </c>
      <c r="L827" s="314">
        <v>278.75</v>
      </c>
      <c r="M827" s="198">
        <f t="shared" si="202"/>
        <v>1.4878892733564015</v>
      </c>
      <c r="N827" s="314">
        <v>14935.43</v>
      </c>
      <c r="O827" s="190">
        <v>0</v>
      </c>
      <c r="P827" s="197">
        <f t="shared" si="203"/>
        <v>0</v>
      </c>
      <c r="Q827" s="314">
        <f t="shared" si="204"/>
        <v>0</v>
      </c>
      <c r="R827" s="190">
        <f t="shared" si="205"/>
        <v>53.580000000000013</v>
      </c>
      <c r="S827" s="192">
        <f t="shared" si="206"/>
        <v>0.48788927335640153</v>
      </c>
      <c r="T827" s="190" t="s">
        <v>467</v>
      </c>
      <c r="U827" s="190" t="s">
        <v>221</v>
      </c>
      <c r="V827" s="190" t="s">
        <v>704</v>
      </c>
      <c r="W827" s="196">
        <v>1</v>
      </c>
      <c r="X827" s="190" t="s">
        <v>469</v>
      </c>
    </row>
    <row r="828" spans="2:24" hidden="1" x14ac:dyDescent="0.25">
      <c r="B828" s="693"/>
      <c r="C828" s="528"/>
      <c r="D828" s="245">
        <v>2</v>
      </c>
      <c r="E828" s="190" t="s">
        <v>691</v>
      </c>
      <c r="F828" s="314">
        <v>5325</v>
      </c>
      <c r="G828" s="190">
        <v>10269</v>
      </c>
      <c r="H828" s="190">
        <v>10269</v>
      </c>
      <c r="I828" s="198">
        <f t="shared" si="200"/>
        <v>1</v>
      </c>
      <c r="J828" s="190">
        <v>300</v>
      </c>
      <c r="K828" s="198">
        <f t="shared" si="201"/>
        <v>2.9214139643587496E-2</v>
      </c>
      <c r="L828" s="314">
        <v>17.75</v>
      </c>
      <c r="M828" s="198">
        <f t="shared" si="202"/>
        <v>1.0292141396435874</v>
      </c>
      <c r="N828" s="314">
        <v>5325</v>
      </c>
      <c r="O828" s="190">
        <v>0</v>
      </c>
      <c r="P828" s="197">
        <f t="shared" si="203"/>
        <v>0</v>
      </c>
      <c r="Q828" s="314">
        <f t="shared" si="204"/>
        <v>0</v>
      </c>
      <c r="R828" s="190">
        <f t="shared" si="205"/>
        <v>300</v>
      </c>
      <c r="S828" s="192">
        <f t="shared" si="206"/>
        <v>2.9214139643587496E-2</v>
      </c>
      <c r="T828" s="190" t="s">
        <v>467</v>
      </c>
      <c r="U828" s="190" t="s">
        <v>221</v>
      </c>
      <c r="V828" s="190" t="s">
        <v>703</v>
      </c>
      <c r="W828" s="196">
        <v>1</v>
      </c>
      <c r="X828" s="190" t="s">
        <v>432</v>
      </c>
    </row>
    <row r="829" spans="2:24" hidden="1" x14ac:dyDescent="0.25">
      <c r="B829" s="693"/>
      <c r="C829" s="528"/>
      <c r="D829" s="245">
        <v>3</v>
      </c>
      <c r="E829" s="190" t="s">
        <v>690</v>
      </c>
      <c r="F829" s="314">
        <v>1467.6399999999999</v>
      </c>
      <c r="G829" s="190">
        <v>107.04</v>
      </c>
      <c r="H829" s="190">
        <v>107.04</v>
      </c>
      <c r="I829" s="198">
        <f t="shared" si="200"/>
        <v>1</v>
      </c>
      <c r="J829" s="190">
        <v>5.24</v>
      </c>
      <c r="K829" s="198">
        <f t="shared" si="201"/>
        <v>4.8953662182361732E-2</v>
      </c>
      <c r="L829" s="314">
        <v>313.60000000000002</v>
      </c>
      <c r="M829" s="198">
        <f t="shared" si="202"/>
        <v>1.0489536621823616</v>
      </c>
      <c r="N829" s="314">
        <v>1643.26</v>
      </c>
      <c r="O829" s="190">
        <v>0.56000000000000005</v>
      </c>
      <c r="P829" s="197">
        <f t="shared" si="203"/>
        <v>5.2316890881913304E-3</v>
      </c>
      <c r="Q829" s="314">
        <f t="shared" si="204"/>
        <v>175.61600000000004</v>
      </c>
      <c r="R829" s="190">
        <f t="shared" si="205"/>
        <v>4.6799999999999944</v>
      </c>
      <c r="S829" s="192">
        <f t="shared" si="206"/>
        <v>4.3721973094170349E-2</v>
      </c>
      <c r="T829" s="190" t="s">
        <v>477</v>
      </c>
      <c r="U829" s="190" t="s">
        <v>714</v>
      </c>
      <c r="V829" s="190" t="s">
        <v>468</v>
      </c>
      <c r="W829" s="196">
        <v>1</v>
      </c>
      <c r="X829" s="190" t="s">
        <v>469</v>
      </c>
    </row>
    <row r="830" spans="2:24" hidden="1" x14ac:dyDescent="0.25">
      <c r="B830" s="693"/>
      <c r="C830" s="528"/>
      <c r="D830" s="245">
        <v>4</v>
      </c>
      <c r="E830" s="190" t="s">
        <v>559</v>
      </c>
      <c r="F830" s="314">
        <v>1356.3400000000001</v>
      </c>
      <c r="G830" s="190">
        <v>230.37</v>
      </c>
      <c r="H830" s="190">
        <v>230.37</v>
      </c>
      <c r="I830" s="198">
        <f t="shared" si="200"/>
        <v>1</v>
      </c>
      <c r="J830" s="190">
        <v>7.9</v>
      </c>
      <c r="K830" s="198">
        <f t="shared" si="201"/>
        <v>3.4292659634501024E-2</v>
      </c>
      <c r="L830" s="314">
        <v>194.04</v>
      </c>
      <c r="M830" s="198">
        <f t="shared" si="202"/>
        <v>1.034292659634501</v>
      </c>
      <c r="N830" s="314">
        <v>1532.92</v>
      </c>
      <c r="O830" s="190">
        <v>0.91</v>
      </c>
      <c r="P830" s="197">
        <f t="shared" si="203"/>
        <v>3.9501671224551806E-3</v>
      </c>
      <c r="Q830" s="314">
        <f t="shared" si="204"/>
        <v>176.57640000000001</v>
      </c>
      <c r="R830" s="190">
        <f t="shared" si="205"/>
        <v>6.9900000000000055</v>
      </c>
      <c r="S830" s="192">
        <f t="shared" si="206"/>
        <v>3.0342492512045863E-2</v>
      </c>
      <c r="T830" s="190" t="s">
        <v>477</v>
      </c>
      <c r="U830" s="190" t="s">
        <v>714</v>
      </c>
      <c r="V830" s="190" t="s">
        <v>794</v>
      </c>
      <c r="W830" s="196">
        <v>1</v>
      </c>
      <c r="X830" s="190" t="s">
        <v>435</v>
      </c>
    </row>
    <row r="831" spans="2:24" hidden="1" x14ac:dyDescent="0.25">
      <c r="B831" s="693"/>
      <c r="C831" s="528"/>
      <c r="D831" s="245">
        <v>5</v>
      </c>
      <c r="E831" s="190" t="s">
        <v>614</v>
      </c>
      <c r="F831" s="314">
        <v>1269.92</v>
      </c>
      <c r="G831" s="190">
        <v>329.09</v>
      </c>
      <c r="H831" s="190">
        <v>329.09</v>
      </c>
      <c r="I831" s="198">
        <f t="shared" si="200"/>
        <v>1</v>
      </c>
      <c r="J831" s="190">
        <v>24.22</v>
      </c>
      <c r="K831" s="198">
        <f t="shared" si="201"/>
        <v>7.3596888389194454E-2</v>
      </c>
      <c r="L831" s="314">
        <v>95.34</v>
      </c>
      <c r="M831" s="198">
        <f t="shared" si="202"/>
        <v>1.0735968883891944</v>
      </c>
      <c r="N831" s="314">
        <v>2309.13</v>
      </c>
      <c r="O831" s="190">
        <v>10.9</v>
      </c>
      <c r="P831" s="197">
        <f t="shared" si="203"/>
        <v>3.31216384575648E-2</v>
      </c>
      <c r="Q831" s="314">
        <f t="shared" si="204"/>
        <v>1039.2060000000001</v>
      </c>
      <c r="R831" s="190">
        <f t="shared" si="205"/>
        <v>13.31999999999997</v>
      </c>
      <c r="S831" s="192">
        <f t="shared" si="206"/>
        <v>4.0475249931629556E-2</v>
      </c>
      <c r="T831" s="190" t="s">
        <v>477</v>
      </c>
      <c r="U831" s="190" t="s">
        <v>714</v>
      </c>
      <c r="V831" s="190" t="s">
        <v>794</v>
      </c>
      <c r="W831" s="196">
        <v>1</v>
      </c>
      <c r="X831" s="190" t="s">
        <v>469</v>
      </c>
    </row>
    <row r="832" spans="2:24" hidden="1" x14ac:dyDescent="0.25">
      <c r="B832" s="693"/>
      <c r="C832" s="528"/>
      <c r="D832" s="245">
        <v>6</v>
      </c>
      <c r="E832" s="190" t="s">
        <v>465</v>
      </c>
      <c r="F832" s="314">
        <v>1082.8300000000002</v>
      </c>
      <c r="G832" s="190">
        <v>37.35</v>
      </c>
      <c r="H832" s="190">
        <v>37.35</v>
      </c>
      <c r="I832" s="198">
        <f t="shared" si="200"/>
        <v>1</v>
      </c>
      <c r="J832" s="190">
        <v>1.83</v>
      </c>
      <c r="K832" s="198">
        <f t="shared" si="201"/>
        <v>4.8995983935742969E-2</v>
      </c>
      <c r="L832" s="314">
        <v>814.16</v>
      </c>
      <c r="M832" s="198">
        <f t="shared" si="202"/>
        <v>1.048995983935743</v>
      </c>
      <c r="N832" s="314">
        <v>1489.91</v>
      </c>
      <c r="O832" s="190">
        <v>0.5</v>
      </c>
      <c r="P832" s="197">
        <f t="shared" si="203"/>
        <v>1.3386880856760375E-2</v>
      </c>
      <c r="Q832" s="314">
        <f t="shared" si="204"/>
        <v>407.08</v>
      </c>
      <c r="R832" s="190">
        <f t="shared" si="205"/>
        <v>1.3299999999999983</v>
      </c>
      <c r="S832" s="192">
        <f t="shared" si="206"/>
        <v>3.5609103078982553E-2</v>
      </c>
      <c r="T832" s="190" t="s">
        <v>477</v>
      </c>
      <c r="U832" s="190" t="s">
        <v>222</v>
      </c>
      <c r="V832" s="190" t="s">
        <v>688</v>
      </c>
      <c r="W832" s="196">
        <v>1</v>
      </c>
      <c r="X832" s="190" t="s">
        <v>414</v>
      </c>
    </row>
    <row r="833" spans="2:24" hidden="1" x14ac:dyDescent="0.25">
      <c r="B833" s="693"/>
      <c r="C833" s="528"/>
      <c r="D833" s="245">
        <v>7</v>
      </c>
      <c r="E833" s="190" t="s">
        <v>466</v>
      </c>
      <c r="F833" s="314">
        <v>1080.5899999999999</v>
      </c>
      <c r="G833" s="190">
        <v>125.87</v>
      </c>
      <c r="H833" s="190">
        <v>125.87</v>
      </c>
      <c r="I833" s="198">
        <f t="shared" si="200"/>
        <v>1</v>
      </c>
      <c r="J833" s="190">
        <v>6.17</v>
      </c>
      <c r="K833" s="198">
        <f t="shared" si="201"/>
        <v>4.9018828950504488E-2</v>
      </c>
      <c r="L833" s="314">
        <v>203.5</v>
      </c>
      <c r="M833" s="198">
        <f t="shared" si="202"/>
        <v>1.0490188289505045</v>
      </c>
      <c r="N833" s="314">
        <v>1255.5999999999999</v>
      </c>
      <c r="O833" s="190">
        <v>0.86</v>
      </c>
      <c r="P833" s="197">
        <f t="shared" si="203"/>
        <v>6.8324461746246123E-3</v>
      </c>
      <c r="Q833" s="314">
        <f t="shared" si="204"/>
        <v>175.01</v>
      </c>
      <c r="R833" s="190">
        <f t="shared" si="205"/>
        <v>5.3099999999999872</v>
      </c>
      <c r="S833" s="192">
        <f t="shared" si="206"/>
        <v>4.2186382775879772E-2</v>
      </c>
      <c r="T833" s="190" t="s">
        <v>477</v>
      </c>
      <c r="U833" s="190" t="s">
        <v>714</v>
      </c>
      <c r="V833" s="190" t="s">
        <v>468</v>
      </c>
      <c r="W833" s="196">
        <v>1</v>
      </c>
      <c r="X833" s="190" t="s">
        <v>469</v>
      </c>
    </row>
    <row r="834" spans="2:24" hidden="1" x14ac:dyDescent="0.25">
      <c r="B834" s="693"/>
      <c r="C834" s="528"/>
      <c r="D834" s="245">
        <v>8</v>
      </c>
      <c r="E834" s="190" t="s">
        <v>526</v>
      </c>
      <c r="F834" s="314">
        <v>934.92000000000007</v>
      </c>
      <c r="G834" s="190">
        <v>85.02</v>
      </c>
      <c r="H834" s="190">
        <v>85.02</v>
      </c>
      <c r="I834" s="198">
        <f t="shared" si="200"/>
        <v>1</v>
      </c>
      <c r="J834" s="190">
        <v>3.33</v>
      </c>
      <c r="K834" s="198">
        <f t="shared" si="201"/>
        <v>3.9167254763585041E-2</v>
      </c>
      <c r="L834" s="314">
        <v>333.9</v>
      </c>
      <c r="M834" s="198">
        <f t="shared" si="202"/>
        <v>1.0391672547635851</v>
      </c>
      <c r="N834" s="314">
        <v>1111.8900000000001</v>
      </c>
      <c r="O834" s="190">
        <v>0.53</v>
      </c>
      <c r="P834" s="197">
        <f t="shared" si="203"/>
        <v>6.2338273347447666E-3</v>
      </c>
      <c r="Q834" s="314">
        <f t="shared" si="204"/>
        <v>176.96699999999998</v>
      </c>
      <c r="R834" s="190">
        <f t="shared" si="205"/>
        <v>2.799999999999998</v>
      </c>
      <c r="S834" s="192">
        <f t="shared" si="206"/>
        <v>3.2933427428840249E-2</v>
      </c>
      <c r="T834" s="190" t="s">
        <v>477</v>
      </c>
      <c r="U834" s="190" t="s">
        <v>222</v>
      </c>
      <c r="V834" s="190" t="s">
        <v>688</v>
      </c>
      <c r="W834" s="196">
        <v>1</v>
      </c>
      <c r="X834" s="190" t="s">
        <v>415</v>
      </c>
    </row>
    <row r="835" spans="2:24" hidden="1" x14ac:dyDescent="0.25">
      <c r="B835" s="693"/>
      <c r="C835" s="528"/>
      <c r="D835" s="245">
        <v>9</v>
      </c>
      <c r="E835" s="190" t="s">
        <v>619</v>
      </c>
      <c r="F835" s="314">
        <v>904.65000000000009</v>
      </c>
      <c r="G835" s="190">
        <v>238.3</v>
      </c>
      <c r="H835" s="190">
        <v>238.3</v>
      </c>
      <c r="I835" s="198">
        <f t="shared" si="200"/>
        <v>1</v>
      </c>
      <c r="J835" s="190">
        <v>5.84</v>
      </c>
      <c r="K835" s="198">
        <f t="shared" si="201"/>
        <v>2.4506924045321021E-2</v>
      </c>
      <c r="L835" s="314">
        <v>185</v>
      </c>
      <c r="M835" s="198">
        <f t="shared" si="202"/>
        <v>1.0245069240453211</v>
      </c>
      <c r="N835" s="314">
        <v>1080.4000000000001</v>
      </c>
      <c r="O835" s="190">
        <v>0.95</v>
      </c>
      <c r="P835" s="197">
        <f t="shared" si="203"/>
        <v>3.9865715484683172E-3</v>
      </c>
      <c r="Q835" s="314">
        <f t="shared" si="204"/>
        <v>175.75</v>
      </c>
      <c r="R835" s="190">
        <f t="shared" si="205"/>
        <v>4.8900000000000032</v>
      </c>
      <c r="S835" s="192">
        <f t="shared" si="206"/>
        <v>2.0520352496852721E-2</v>
      </c>
      <c r="T835" s="190" t="s">
        <v>477</v>
      </c>
      <c r="U835" s="190" t="s">
        <v>714</v>
      </c>
      <c r="V835" s="190" t="s">
        <v>794</v>
      </c>
      <c r="W835" s="196">
        <v>1</v>
      </c>
      <c r="X835" s="190" t="s">
        <v>444</v>
      </c>
    </row>
    <row r="836" spans="2:24" hidden="1" x14ac:dyDescent="0.25">
      <c r="B836" s="693"/>
      <c r="C836" s="528"/>
      <c r="D836" s="245">
        <v>10</v>
      </c>
      <c r="E836" s="190" t="s">
        <v>486</v>
      </c>
      <c r="F836" s="314">
        <v>902.35</v>
      </c>
      <c r="G836" s="190">
        <v>89.34</v>
      </c>
      <c r="H836" s="190">
        <v>89.34</v>
      </c>
      <c r="I836" s="198">
        <f t="shared" si="200"/>
        <v>1</v>
      </c>
      <c r="J836" s="190">
        <v>2.63</v>
      </c>
      <c r="K836" s="198">
        <f t="shared" si="201"/>
        <v>2.94381016342064E-2</v>
      </c>
      <c r="L836" s="314">
        <v>410.16</v>
      </c>
      <c r="M836" s="198">
        <f t="shared" si="202"/>
        <v>1.0294381016342065</v>
      </c>
      <c r="N836" s="314">
        <v>1078.72</v>
      </c>
      <c r="O836" s="190">
        <v>0.43</v>
      </c>
      <c r="P836" s="197">
        <f t="shared" si="203"/>
        <v>4.8130736512200581E-3</v>
      </c>
      <c r="Q836" s="314">
        <f t="shared" si="204"/>
        <v>176.36880000000002</v>
      </c>
      <c r="R836" s="190">
        <f t="shared" si="205"/>
        <v>2.1999999999999953</v>
      </c>
      <c r="S836" s="192">
        <f t="shared" si="206"/>
        <v>2.462502798298629E-2</v>
      </c>
      <c r="T836" s="190" t="s">
        <v>477</v>
      </c>
      <c r="U836" s="190" t="s">
        <v>714</v>
      </c>
      <c r="V836" s="190" t="s">
        <v>645</v>
      </c>
      <c r="W836" s="196">
        <v>1</v>
      </c>
      <c r="X836" s="190" t="s">
        <v>469</v>
      </c>
    </row>
    <row r="837" spans="2:24" hidden="1" x14ac:dyDescent="0.25">
      <c r="B837" s="692">
        <v>45953</v>
      </c>
      <c r="C837" s="528" t="str">
        <f t="shared" ref="C837" si="209">RIGHT(TEXT(B837,"aaa"),1)</f>
        <v>四</v>
      </c>
      <c r="D837" s="245">
        <v>1</v>
      </c>
      <c r="E837" s="190" t="s">
        <v>701</v>
      </c>
      <c r="F837" s="314">
        <v>10249.64</v>
      </c>
      <c r="G837" s="190">
        <v>84.72</v>
      </c>
      <c r="H837" s="190">
        <v>120.89</v>
      </c>
      <c r="I837" s="198">
        <f t="shared" si="200"/>
        <v>1.4269357884796978</v>
      </c>
      <c r="J837" s="190">
        <v>0.6</v>
      </c>
      <c r="K837" s="198">
        <f t="shared" si="201"/>
        <v>7.0821529745042494E-3</v>
      </c>
      <c r="L837" s="314">
        <v>278.75</v>
      </c>
      <c r="M837" s="198">
        <f t="shared" si="202"/>
        <v>1.434017941454202</v>
      </c>
      <c r="N837" s="314">
        <v>10249.64</v>
      </c>
      <c r="O837" s="190">
        <v>0</v>
      </c>
      <c r="P837" s="197">
        <f t="shared" si="203"/>
        <v>0</v>
      </c>
      <c r="Q837" s="314">
        <f t="shared" si="204"/>
        <v>0</v>
      </c>
      <c r="R837" s="190">
        <f t="shared" si="205"/>
        <v>36.769999999999996</v>
      </c>
      <c r="S837" s="192">
        <f t="shared" si="206"/>
        <v>0.43401794145420203</v>
      </c>
      <c r="T837" s="190" t="s">
        <v>467</v>
      </c>
      <c r="U837" s="190" t="s">
        <v>221</v>
      </c>
      <c r="V837" s="190" t="s">
        <v>704</v>
      </c>
      <c r="W837" s="196">
        <v>1</v>
      </c>
      <c r="X837" s="190" t="s">
        <v>469</v>
      </c>
    </row>
    <row r="838" spans="2:24" hidden="1" x14ac:dyDescent="0.25">
      <c r="B838" s="693"/>
      <c r="C838" s="528"/>
      <c r="D838" s="245">
        <v>2</v>
      </c>
      <c r="E838" s="190" t="s">
        <v>544</v>
      </c>
      <c r="F838" s="314">
        <v>2219.29</v>
      </c>
      <c r="G838" s="190">
        <v>244.32</v>
      </c>
      <c r="H838" s="190">
        <v>244.32</v>
      </c>
      <c r="I838" s="198">
        <f t="shared" si="200"/>
        <v>1</v>
      </c>
      <c r="J838" s="190">
        <v>18.47</v>
      </c>
      <c r="K838" s="198">
        <f t="shared" si="201"/>
        <v>7.5597576948264564E-2</v>
      </c>
      <c r="L838" s="314">
        <v>156.72999999999999</v>
      </c>
      <c r="M838" s="198">
        <f t="shared" si="202"/>
        <v>1.0755975769482644</v>
      </c>
      <c r="N838" s="314">
        <v>2894.8</v>
      </c>
      <c r="O838" s="190">
        <v>4.3099999999999996</v>
      </c>
      <c r="P838" s="197">
        <f t="shared" si="203"/>
        <v>1.7640798952193844E-2</v>
      </c>
      <c r="Q838" s="314">
        <f t="shared" si="204"/>
        <v>675.5062999999999</v>
      </c>
      <c r="R838" s="190">
        <f t="shared" si="205"/>
        <v>14.159999999999972</v>
      </c>
      <c r="S838" s="192">
        <f t="shared" si="206"/>
        <v>5.7956777996070616E-2</v>
      </c>
      <c r="T838" s="190" t="s">
        <v>477</v>
      </c>
      <c r="U838" s="190" t="s">
        <v>714</v>
      </c>
      <c r="V838" s="190" t="s">
        <v>468</v>
      </c>
      <c r="W838" s="196">
        <v>1</v>
      </c>
      <c r="X838" s="190" t="s">
        <v>469</v>
      </c>
    </row>
    <row r="839" spans="2:24" hidden="1" x14ac:dyDescent="0.25">
      <c r="B839" s="693"/>
      <c r="C839" s="528"/>
      <c r="D839" s="245">
        <v>3</v>
      </c>
      <c r="E839" s="190" t="s">
        <v>465</v>
      </c>
      <c r="F839" s="314">
        <v>2067.9700000000003</v>
      </c>
      <c r="G839" s="190">
        <v>32.700000000000003</v>
      </c>
      <c r="H839" s="190">
        <v>32.700000000000003</v>
      </c>
      <c r="I839" s="198">
        <f t="shared" si="200"/>
        <v>1</v>
      </c>
      <c r="J839" s="190">
        <v>2.75</v>
      </c>
      <c r="K839" s="198">
        <f t="shared" si="201"/>
        <v>8.4097859327217112E-2</v>
      </c>
      <c r="L839" s="314">
        <v>814.16</v>
      </c>
      <c r="M839" s="198">
        <f t="shared" si="202"/>
        <v>1.084097859327217</v>
      </c>
      <c r="N839" s="314">
        <v>2238.94</v>
      </c>
      <c r="O839" s="190">
        <v>0.21</v>
      </c>
      <c r="P839" s="197">
        <f t="shared" si="203"/>
        <v>6.4220183486238527E-3</v>
      </c>
      <c r="Q839" s="314">
        <f t="shared" si="204"/>
        <v>170.97359999999998</v>
      </c>
      <c r="R839" s="190">
        <f t="shared" si="205"/>
        <v>2.54</v>
      </c>
      <c r="S839" s="192">
        <f t="shared" si="206"/>
        <v>7.7675840978593272E-2</v>
      </c>
      <c r="T839" s="190" t="s">
        <v>477</v>
      </c>
      <c r="U839" s="190" t="s">
        <v>222</v>
      </c>
      <c r="V839" s="190" t="s">
        <v>688</v>
      </c>
      <c r="W839" s="196">
        <v>1</v>
      </c>
      <c r="X839" s="190" t="s">
        <v>414</v>
      </c>
    </row>
    <row r="840" spans="2:24" hidden="1" x14ac:dyDescent="0.25">
      <c r="B840" s="693"/>
      <c r="C840" s="528"/>
      <c r="D840" s="245">
        <v>4</v>
      </c>
      <c r="E840" s="190" t="s">
        <v>548</v>
      </c>
      <c r="F840" s="314">
        <v>1860.72</v>
      </c>
      <c r="G840" s="190">
        <v>22.58</v>
      </c>
      <c r="H840" s="190">
        <v>22.58</v>
      </c>
      <c r="I840" s="198">
        <f t="shared" si="200"/>
        <v>1</v>
      </c>
      <c r="J840" s="190">
        <v>2.1</v>
      </c>
      <c r="K840" s="198">
        <f t="shared" si="201"/>
        <v>9.3002657218777693E-2</v>
      </c>
      <c r="L840" s="314">
        <v>930.36</v>
      </c>
      <c r="M840" s="198">
        <f t="shared" si="202"/>
        <v>1.0930026572187777</v>
      </c>
      <c r="N840" s="314">
        <v>1953.76</v>
      </c>
      <c r="O840" s="190">
        <v>0.1</v>
      </c>
      <c r="P840" s="197">
        <f t="shared" si="203"/>
        <v>4.4286979627989375E-3</v>
      </c>
      <c r="Q840" s="314">
        <f t="shared" si="204"/>
        <v>93.036000000000001</v>
      </c>
      <c r="R840" s="190">
        <f t="shared" si="205"/>
        <v>2.0000000000000013</v>
      </c>
      <c r="S840" s="192">
        <f t="shared" si="206"/>
        <v>8.8573959255978801E-2</v>
      </c>
      <c r="T840" s="190" t="s">
        <v>477</v>
      </c>
      <c r="U840" s="190" t="s">
        <v>714</v>
      </c>
      <c r="V840" s="190" t="s">
        <v>794</v>
      </c>
      <c r="W840" s="196">
        <v>1</v>
      </c>
      <c r="X840" s="190" t="s">
        <v>424</v>
      </c>
    </row>
    <row r="841" spans="2:24" hidden="1" x14ac:dyDescent="0.25">
      <c r="B841" s="693"/>
      <c r="C841" s="528"/>
      <c r="D841" s="245">
        <v>5</v>
      </c>
      <c r="E841" s="190" t="s">
        <v>690</v>
      </c>
      <c r="F841" s="314">
        <v>1778.11</v>
      </c>
      <c r="G841" s="190">
        <v>74.069999999999993</v>
      </c>
      <c r="H841" s="190">
        <v>74.069999999999993</v>
      </c>
      <c r="I841" s="198">
        <f t="shared" si="200"/>
        <v>1</v>
      </c>
      <c r="J841" s="190">
        <v>6.22</v>
      </c>
      <c r="K841" s="198">
        <f t="shared" si="201"/>
        <v>8.3974618604023221E-2</v>
      </c>
      <c r="L841" s="314">
        <v>313.60000000000002</v>
      </c>
      <c r="M841" s="198">
        <f t="shared" si="202"/>
        <v>1.0839746186040231</v>
      </c>
      <c r="N841" s="314">
        <v>1950.59</v>
      </c>
      <c r="O841" s="190">
        <v>0.55000000000000004</v>
      </c>
      <c r="P841" s="197">
        <f t="shared" si="203"/>
        <v>7.4254083974618617E-3</v>
      </c>
      <c r="Q841" s="314">
        <f t="shared" si="204"/>
        <v>172.48000000000002</v>
      </c>
      <c r="R841" s="190">
        <f t="shared" si="205"/>
        <v>5.669999999999999</v>
      </c>
      <c r="S841" s="192">
        <f t="shared" si="206"/>
        <v>7.6549210206561358E-2</v>
      </c>
      <c r="T841" s="190" t="s">
        <v>477</v>
      </c>
      <c r="U841" s="190" t="s">
        <v>714</v>
      </c>
      <c r="V841" s="190" t="s">
        <v>468</v>
      </c>
      <c r="W841" s="196">
        <v>1</v>
      </c>
      <c r="X841" s="190" t="s">
        <v>469</v>
      </c>
    </row>
    <row r="842" spans="2:24" hidden="1" x14ac:dyDescent="0.25">
      <c r="B842" s="693"/>
      <c r="C842" s="528"/>
      <c r="D842" s="245">
        <v>6</v>
      </c>
      <c r="E842" s="190" t="s">
        <v>526</v>
      </c>
      <c r="F842" s="314">
        <v>1616.0700000000002</v>
      </c>
      <c r="G842" s="190">
        <v>79.739999999999995</v>
      </c>
      <c r="H842" s="190">
        <v>79.739999999999995</v>
      </c>
      <c r="I842" s="198">
        <f t="shared" si="200"/>
        <v>1</v>
      </c>
      <c r="J842" s="190">
        <v>5.36</v>
      </c>
      <c r="K842" s="198">
        <f t="shared" si="201"/>
        <v>6.7218459994983701E-2</v>
      </c>
      <c r="L842" s="314">
        <v>333.9</v>
      </c>
      <c r="M842" s="198">
        <f t="shared" si="202"/>
        <v>1.0672184599949837</v>
      </c>
      <c r="N842" s="314">
        <v>1789.7</v>
      </c>
      <c r="O842" s="190">
        <v>0.52</v>
      </c>
      <c r="P842" s="197">
        <f t="shared" si="203"/>
        <v>6.5211938801103594E-3</v>
      </c>
      <c r="Q842" s="314">
        <f t="shared" si="204"/>
        <v>173.62799999999999</v>
      </c>
      <c r="R842" s="190">
        <f t="shared" si="205"/>
        <v>4.84</v>
      </c>
      <c r="S842" s="192">
        <f t="shared" si="206"/>
        <v>6.069726611487334E-2</v>
      </c>
      <c r="T842" s="190" t="s">
        <v>477</v>
      </c>
      <c r="U842" s="190" t="s">
        <v>222</v>
      </c>
      <c r="V842" s="190" t="s">
        <v>688</v>
      </c>
      <c r="W842" s="196">
        <v>1</v>
      </c>
      <c r="X842" s="190" t="s">
        <v>415</v>
      </c>
    </row>
    <row r="843" spans="2:24" hidden="1" x14ac:dyDescent="0.25">
      <c r="B843" s="693"/>
      <c r="C843" s="528"/>
      <c r="D843" s="245">
        <v>7</v>
      </c>
      <c r="E843" s="190" t="s">
        <v>496</v>
      </c>
      <c r="F843" s="314">
        <v>1451.54</v>
      </c>
      <c r="G843" s="190">
        <v>75.959999999999994</v>
      </c>
      <c r="H843" s="190">
        <v>75.959999999999994</v>
      </c>
      <c r="I843" s="198">
        <f t="shared" si="200"/>
        <v>1</v>
      </c>
      <c r="J843" s="190">
        <v>5.1100000000000003</v>
      </c>
      <c r="K843" s="198">
        <f t="shared" si="201"/>
        <v>6.7272248551869418E-2</v>
      </c>
      <c r="L843" s="314">
        <v>318.32</v>
      </c>
      <c r="M843" s="198">
        <f t="shared" si="202"/>
        <v>1.0672722485518693</v>
      </c>
      <c r="N843" s="314">
        <v>1626.62</v>
      </c>
      <c r="O843" s="190">
        <v>0.55000000000000004</v>
      </c>
      <c r="P843" s="197">
        <f t="shared" si="203"/>
        <v>7.2406529752501326E-3</v>
      </c>
      <c r="Q843" s="314">
        <f t="shared" si="204"/>
        <v>175.07600000000002</v>
      </c>
      <c r="R843" s="190">
        <f t="shared" si="205"/>
        <v>4.5599999999999996</v>
      </c>
      <c r="S843" s="192">
        <f t="shared" si="206"/>
        <v>6.0031595576619273E-2</v>
      </c>
      <c r="T843" s="190" t="s">
        <v>477</v>
      </c>
      <c r="U843" s="190" t="s">
        <v>222</v>
      </c>
      <c r="V843" s="190" t="s">
        <v>688</v>
      </c>
      <c r="W843" s="196">
        <v>1</v>
      </c>
      <c r="X843" s="190" t="s">
        <v>424</v>
      </c>
    </row>
    <row r="844" spans="2:24" hidden="1" x14ac:dyDescent="0.25">
      <c r="B844" s="693"/>
      <c r="C844" s="528"/>
      <c r="D844" s="245">
        <v>8</v>
      </c>
      <c r="E844" s="190" t="s">
        <v>486</v>
      </c>
      <c r="F844" s="314">
        <v>1300.2</v>
      </c>
      <c r="G844" s="190">
        <v>71.22</v>
      </c>
      <c r="H844" s="190">
        <v>71.22</v>
      </c>
      <c r="I844" s="198">
        <f t="shared" si="200"/>
        <v>1</v>
      </c>
      <c r="J844" s="190">
        <v>3.59</v>
      </c>
      <c r="K844" s="198">
        <f t="shared" si="201"/>
        <v>5.0407188991856221E-2</v>
      </c>
      <c r="L844" s="314">
        <v>410.16</v>
      </c>
      <c r="M844" s="198">
        <f t="shared" si="202"/>
        <v>1.0504071889918563</v>
      </c>
      <c r="N844" s="314">
        <v>1472.47</v>
      </c>
      <c r="O844" s="190">
        <v>0.42</v>
      </c>
      <c r="P844" s="197">
        <f t="shared" si="203"/>
        <v>5.8972198820556026E-3</v>
      </c>
      <c r="Q844" s="314">
        <f t="shared" si="204"/>
        <v>172.2672</v>
      </c>
      <c r="R844" s="190">
        <f t="shared" si="205"/>
        <v>3.1700000000000035</v>
      </c>
      <c r="S844" s="192">
        <f t="shared" si="206"/>
        <v>4.4509969109800665E-2</v>
      </c>
      <c r="T844" s="190" t="s">
        <v>477</v>
      </c>
      <c r="U844" s="190" t="s">
        <v>714</v>
      </c>
      <c r="V844" s="190" t="s">
        <v>645</v>
      </c>
      <c r="W844" s="196">
        <v>1</v>
      </c>
      <c r="X844" s="190" t="s">
        <v>469</v>
      </c>
    </row>
    <row r="845" spans="2:24" hidden="1" x14ac:dyDescent="0.25">
      <c r="B845" s="693"/>
      <c r="C845" s="528"/>
      <c r="D845" s="245">
        <v>9</v>
      </c>
      <c r="E845" s="190" t="s">
        <v>516</v>
      </c>
      <c r="F845" s="314">
        <v>1034.53</v>
      </c>
      <c r="G845" s="190">
        <v>100.47</v>
      </c>
      <c r="H845" s="190">
        <v>100.47</v>
      </c>
      <c r="I845" s="198">
        <f t="shared" si="200"/>
        <v>1</v>
      </c>
      <c r="J845" s="190">
        <v>4.22</v>
      </c>
      <c r="K845" s="198">
        <f t="shared" si="201"/>
        <v>4.2002587837165324E-2</v>
      </c>
      <c r="L845" s="314">
        <v>331.58</v>
      </c>
      <c r="M845" s="198">
        <f t="shared" si="202"/>
        <v>1.0420025878371653</v>
      </c>
      <c r="N845" s="314">
        <v>1399.27</v>
      </c>
      <c r="O845" s="190">
        <v>1.1000000000000001</v>
      </c>
      <c r="P845" s="197">
        <f t="shared" si="203"/>
        <v>1.0948541853289541E-2</v>
      </c>
      <c r="Q845" s="314">
        <f t="shared" si="204"/>
        <v>364.738</v>
      </c>
      <c r="R845" s="190">
        <f t="shared" si="205"/>
        <v>3.1199999999999988</v>
      </c>
      <c r="S845" s="192">
        <f t="shared" si="206"/>
        <v>3.1054045983875771E-2</v>
      </c>
      <c r="T845" s="190" t="s">
        <v>477</v>
      </c>
      <c r="U845" s="190" t="s">
        <v>222</v>
      </c>
      <c r="V845" s="190" t="s">
        <v>688</v>
      </c>
      <c r="W845" s="196">
        <v>1</v>
      </c>
      <c r="X845" s="190" t="s">
        <v>421</v>
      </c>
    </row>
    <row r="846" spans="2:24" hidden="1" x14ac:dyDescent="0.25">
      <c r="B846" s="693"/>
      <c r="C846" s="528"/>
      <c r="D846" s="245">
        <v>10</v>
      </c>
      <c r="E846" s="190" t="s">
        <v>523</v>
      </c>
      <c r="F846" s="314">
        <v>1028.25</v>
      </c>
      <c r="G846" s="190">
        <v>46.4</v>
      </c>
      <c r="H846" s="190">
        <v>46.4</v>
      </c>
      <c r="I846" s="198">
        <f t="shared" si="200"/>
        <v>1</v>
      </c>
      <c r="J846" s="190">
        <v>4.4000000000000004</v>
      </c>
      <c r="K846" s="198">
        <f t="shared" si="201"/>
        <v>9.4827586206896561E-2</v>
      </c>
      <c r="L846" s="314">
        <v>342.75</v>
      </c>
      <c r="M846" s="198">
        <f t="shared" si="202"/>
        <v>1.0948275862068966</v>
      </c>
      <c r="N846" s="314">
        <v>1508.1</v>
      </c>
      <c r="O846" s="190">
        <v>1.4</v>
      </c>
      <c r="P846" s="197">
        <f t="shared" si="203"/>
        <v>3.0172413793103446E-2</v>
      </c>
      <c r="Q846" s="314">
        <f t="shared" si="204"/>
        <v>479.84999999999997</v>
      </c>
      <c r="R846" s="190">
        <f t="shared" si="205"/>
        <v>2.9999999999999987</v>
      </c>
      <c r="S846" s="192">
        <f t="shared" si="206"/>
        <v>6.465517241379308E-2</v>
      </c>
      <c r="T846" s="190" t="s">
        <v>477</v>
      </c>
      <c r="U846" s="190" t="s">
        <v>222</v>
      </c>
      <c r="V846" s="190" t="s">
        <v>688</v>
      </c>
      <c r="W846" s="196">
        <v>1</v>
      </c>
      <c r="X846" s="190" t="s">
        <v>425</v>
      </c>
    </row>
    <row r="847" spans="2:24" hidden="1" x14ac:dyDescent="0.25">
      <c r="B847" s="692">
        <v>45954</v>
      </c>
      <c r="C847" s="528" t="str">
        <f t="shared" ref="C847" si="210">RIGHT(TEXT(B847,"aaa"),1)</f>
        <v>五</v>
      </c>
      <c r="D847" s="245">
        <v>1</v>
      </c>
      <c r="E847" s="190" t="s">
        <v>701</v>
      </c>
      <c r="F847" s="314">
        <v>8847.5300000000007</v>
      </c>
      <c r="G847" s="190">
        <v>73.56</v>
      </c>
      <c r="H847" s="190">
        <v>101.34</v>
      </c>
      <c r="I847" s="198">
        <f t="shared" si="200"/>
        <v>1.3776508972267536</v>
      </c>
      <c r="J847" s="190">
        <v>3.96</v>
      </c>
      <c r="K847" s="198">
        <f t="shared" si="201"/>
        <v>5.3833605220228384E-2</v>
      </c>
      <c r="L847" s="314">
        <v>278.75</v>
      </c>
      <c r="M847" s="198">
        <f t="shared" si="202"/>
        <v>1.431484502446982</v>
      </c>
      <c r="N847" s="314">
        <v>8847.5300000000007</v>
      </c>
      <c r="O847" s="190">
        <v>0</v>
      </c>
      <c r="P847" s="197">
        <f t="shared" si="203"/>
        <v>0</v>
      </c>
      <c r="Q847" s="314">
        <f t="shared" si="204"/>
        <v>0</v>
      </c>
      <c r="R847" s="190">
        <f t="shared" si="205"/>
        <v>31.739999999999995</v>
      </c>
      <c r="S847" s="192">
        <f t="shared" si="206"/>
        <v>0.431484502446982</v>
      </c>
      <c r="T847" s="190" t="s">
        <v>467</v>
      </c>
      <c r="U847" s="190" t="s">
        <v>221</v>
      </c>
      <c r="V847" s="190" t="s">
        <v>704</v>
      </c>
      <c r="W847" s="196">
        <v>1</v>
      </c>
      <c r="X847" s="190" t="s">
        <v>469</v>
      </c>
    </row>
    <row r="848" spans="2:24" hidden="1" x14ac:dyDescent="0.25">
      <c r="B848" s="693"/>
      <c r="C848" s="528"/>
      <c r="D848" s="245">
        <v>2</v>
      </c>
      <c r="E848" s="190" t="s">
        <v>548</v>
      </c>
      <c r="F848" s="314">
        <v>1897.9399999999998</v>
      </c>
      <c r="G848" s="190">
        <v>23.19</v>
      </c>
      <c r="H848" s="190">
        <v>23.19</v>
      </c>
      <c r="I848" s="198">
        <f t="shared" si="200"/>
        <v>1</v>
      </c>
      <c r="J848" s="190">
        <v>2.21</v>
      </c>
      <c r="K848" s="198">
        <f t="shared" si="201"/>
        <v>9.5299698145752468E-2</v>
      </c>
      <c r="L848" s="314">
        <v>930.36</v>
      </c>
      <c r="M848" s="198">
        <f t="shared" si="202"/>
        <v>1.0952996981457526</v>
      </c>
      <c r="N848" s="314">
        <v>2056.1</v>
      </c>
      <c r="O848" s="190">
        <v>0.17</v>
      </c>
      <c r="P848" s="197">
        <f t="shared" si="203"/>
        <v>7.3307460112117294E-3</v>
      </c>
      <c r="Q848" s="314">
        <f t="shared" si="204"/>
        <v>158.16120000000001</v>
      </c>
      <c r="R848" s="190">
        <f t="shared" si="205"/>
        <v>2.0400000000000009</v>
      </c>
      <c r="S848" s="192">
        <f t="shared" si="206"/>
        <v>8.7968952134540784E-2</v>
      </c>
      <c r="T848" s="190" t="s">
        <v>477</v>
      </c>
      <c r="U848" s="190" t="s">
        <v>714</v>
      </c>
      <c r="V848" s="190" t="s">
        <v>794</v>
      </c>
      <c r="W848" s="196">
        <v>1</v>
      </c>
      <c r="X848" s="190" t="s">
        <v>424</v>
      </c>
    </row>
    <row r="849" spans="2:24" hidden="1" x14ac:dyDescent="0.25">
      <c r="B849" s="693"/>
      <c r="C849" s="528"/>
      <c r="D849" s="245">
        <v>3</v>
      </c>
      <c r="E849" s="190" t="s">
        <v>465</v>
      </c>
      <c r="F849" s="314">
        <v>1579.47</v>
      </c>
      <c r="G849" s="190">
        <v>34.54</v>
      </c>
      <c r="H849" s="190">
        <v>34.54</v>
      </c>
      <c r="I849" s="198">
        <f t="shared" si="200"/>
        <v>1</v>
      </c>
      <c r="J849" s="190">
        <v>2.2400000000000002</v>
      </c>
      <c r="K849" s="198">
        <f t="shared" si="201"/>
        <v>6.4852345107122192E-2</v>
      </c>
      <c r="L849" s="314">
        <v>814.16</v>
      </c>
      <c r="M849" s="198">
        <f t="shared" si="202"/>
        <v>1.0648523451071223</v>
      </c>
      <c r="N849" s="314">
        <v>1823.72</v>
      </c>
      <c r="O849" s="190">
        <v>0.3</v>
      </c>
      <c r="P849" s="197">
        <f t="shared" si="203"/>
        <v>8.6855819339895779E-3</v>
      </c>
      <c r="Q849" s="314">
        <f t="shared" si="204"/>
        <v>244.24799999999999</v>
      </c>
      <c r="R849" s="190">
        <f t="shared" si="205"/>
        <v>1.9400000000000019</v>
      </c>
      <c r="S849" s="192">
        <f t="shared" si="206"/>
        <v>5.6166763173132656E-2</v>
      </c>
      <c r="T849" s="190" t="s">
        <v>477</v>
      </c>
      <c r="U849" s="190" t="s">
        <v>222</v>
      </c>
      <c r="V849" s="190" t="s">
        <v>688</v>
      </c>
      <c r="W849" s="196">
        <v>1</v>
      </c>
      <c r="X849" s="190" t="s">
        <v>414</v>
      </c>
    </row>
    <row r="850" spans="2:24" hidden="1" x14ac:dyDescent="0.25">
      <c r="B850" s="693"/>
      <c r="C850" s="528"/>
      <c r="D850" s="245">
        <v>4</v>
      </c>
      <c r="E850" s="190" t="s">
        <v>526</v>
      </c>
      <c r="F850" s="314">
        <v>1455.81</v>
      </c>
      <c r="G850" s="190">
        <v>73.89</v>
      </c>
      <c r="H850" s="190">
        <v>73.89</v>
      </c>
      <c r="I850" s="198">
        <f t="shared" si="200"/>
        <v>1</v>
      </c>
      <c r="J850" s="190">
        <v>4.84</v>
      </c>
      <c r="K850" s="198">
        <f t="shared" si="201"/>
        <v>6.5502774394370009E-2</v>
      </c>
      <c r="L850" s="314">
        <v>333.9</v>
      </c>
      <c r="M850" s="198">
        <f t="shared" si="202"/>
        <v>1.0655027743943701</v>
      </c>
      <c r="N850" s="314">
        <v>1616.08</v>
      </c>
      <c r="O850" s="190">
        <v>0.48</v>
      </c>
      <c r="P850" s="197">
        <f t="shared" si="203"/>
        <v>6.4961429151441331E-3</v>
      </c>
      <c r="Q850" s="314">
        <f t="shared" si="204"/>
        <v>160.27199999999999</v>
      </c>
      <c r="R850" s="190">
        <f t="shared" si="205"/>
        <v>4.360000000000003</v>
      </c>
      <c r="S850" s="192">
        <f t="shared" si="206"/>
        <v>5.9006631479225913E-2</v>
      </c>
      <c r="T850" s="190" t="s">
        <v>477</v>
      </c>
      <c r="U850" s="190" t="s">
        <v>222</v>
      </c>
      <c r="V850" s="190" t="s">
        <v>688</v>
      </c>
      <c r="W850" s="196">
        <v>1</v>
      </c>
      <c r="X850" s="190" t="s">
        <v>415</v>
      </c>
    </row>
    <row r="851" spans="2:24" hidden="1" x14ac:dyDescent="0.25">
      <c r="B851" s="693"/>
      <c r="C851" s="528"/>
      <c r="D851" s="245">
        <v>5</v>
      </c>
      <c r="E851" s="190" t="s">
        <v>690</v>
      </c>
      <c r="F851" s="314">
        <v>1342.2</v>
      </c>
      <c r="G851" s="190">
        <v>73.67</v>
      </c>
      <c r="H851" s="190">
        <v>73.67</v>
      </c>
      <c r="I851" s="198">
        <f t="shared" si="200"/>
        <v>1</v>
      </c>
      <c r="J851" s="190">
        <v>4.79</v>
      </c>
      <c r="K851" s="198">
        <f t="shared" si="201"/>
        <v>6.5019682367313689E-2</v>
      </c>
      <c r="L851" s="314">
        <v>313.60000000000002</v>
      </c>
      <c r="M851" s="198">
        <f t="shared" si="202"/>
        <v>1.0650196823673137</v>
      </c>
      <c r="N851" s="314">
        <v>1502.14</v>
      </c>
      <c r="O851" s="190">
        <v>0.51</v>
      </c>
      <c r="P851" s="197">
        <f t="shared" si="203"/>
        <v>6.9227636758517714E-3</v>
      </c>
      <c r="Q851" s="314">
        <f t="shared" si="204"/>
        <v>159.93600000000001</v>
      </c>
      <c r="R851" s="190">
        <f t="shared" si="205"/>
        <v>4.2800000000000065</v>
      </c>
      <c r="S851" s="192">
        <f t="shared" si="206"/>
        <v>5.809691869146201E-2</v>
      </c>
      <c r="T851" s="190" t="s">
        <v>477</v>
      </c>
      <c r="U851" s="190" t="s">
        <v>714</v>
      </c>
      <c r="V851" s="190" t="s">
        <v>468</v>
      </c>
      <c r="W851" s="196">
        <v>1</v>
      </c>
      <c r="X851" s="190" t="s">
        <v>469</v>
      </c>
    </row>
    <row r="852" spans="2:24" hidden="1" x14ac:dyDescent="0.25">
      <c r="B852" s="693"/>
      <c r="C852" s="528"/>
      <c r="D852" s="245">
        <v>6</v>
      </c>
      <c r="E852" s="190" t="s">
        <v>559</v>
      </c>
      <c r="F852" s="314">
        <v>1336.94</v>
      </c>
      <c r="G852" s="190">
        <v>147.38999999999999</v>
      </c>
      <c r="H852" s="190">
        <v>147.38999999999999</v>
      </c>
      <c r="I852" s="198">
        <f t="shared" si="200"/>
        <v>1</v>
      </c>
      <c r="J852" s="190">
        <v>7.71</v>
      </c>
      <c r="K852" s="198">
        <f t="shared" si="201"/>
        <v>5.2310197435375537E-2</v>
      </c>
      <c r="L852" s="314">
        <v>194.04</v>
      </c>
      <c r="M852" s="198">
        <f t="shared" si="202"/>
        <v>1.0523101974353757</v>
      </c>
      <c r="N852" s="314">
        <v>1496.05</v>
      </c>
      <c r="O852" s="190">
        <v>0.82</v>
      </c>
      <c r="P852" s="197">
        <f t="shared" si="203"/>
        <v>5.5634710631657508E-3</v>
      </c>
      <c r="Q852" s="314">
        <f t="shared" si="204"/>
        <v>159.11279999999999</v>
      </c>
      <c r="R852" s="190">
        <f t="shared" si="205"/>
        <v>6.8900000000000077</v>
      </c>
      <c r="S852" s="192">
        <f t="shared" si="206"/>
        <v>4.6746726372209842E-2</v>
      </c>
      <c r="T852" s="190" t="s">
        <v>477</v>
      </c>
      <c r="U852" s="190" t="s">
        <v>714</v>
      </c>
      <c r="V852" s="190" t="s">
        <v>794</v>
      </c>
      <c r="W852" s="196">
        <v>1</v>
      </c>
      <c r="X852" s="190" t="s">
        <v>435</v>
      </c>
    </row>
    <row r="853" spans="2:24" hidden="1" x14ac:dyDescent="0.25">
      <c r="B853" s="693"/>
      <c r="C853" s="528"/>
      <c r="D853" s="245">
        <v>7</v>
      </c>
      <c r="E853" s="190" t="s">
        <v>486</v>
      </c>
      <c r="F853" s="314">
        <v>1312.51</v>
      </c>
      <c r="G853" s="190">
        <v>66.52</v>
      </c>
      <c r="H853" s="190">
        <v>66.52</v>
      </c>
      <c r="I853" s="198">
        <f t="shared" si="200"/>
        <v>1</v>
      </c>
      <c r="J853" s="190">
        <v>3.59</v>
      </c>
      <c r="K853" s="198">
        <f t="shared" si="201"/>
        <v>5.3968731208659054E-2</v>
      </c>
      <c r="L853" s="314">
        <v>410.16</v>
      </c>
      <c r="M853" s="198">
        <f t="shared" si="202"/>
        <v>1.0539687312086592</v>
      </c>
      <c r="N853" s="314">
        <v>1472.47</v>
      </c>
      <c r="O853" s="190">
        <v>0.39</v>
      </c>
      <c r="P853" s="197">
        <f t="shared" si="203"/>
        <v>5.8628983764281422E-3</v>
      </c>
      <c r="Q853" s="314">
        <f t="shared" si="204"/>
        <v>159.9624</v>
      </c>
      <c r="R853" s="190">
        <f t="shared" si="205"/>
        <v>3.2000000000000033</v>
      </c>
      <c r="S853" s="192">
        <f t="shared" si="206"/>
        <v>4.8105832832230959E-2</v>
      </c>
      <c r="T853" s="190" t="s">
        <v>477</v>
      </c>
      <c r="U853" s="190" t="s">
        <v>714</v>
      </c>
      <c r="V853" s="190" t="s">
        <v>645</v>
      </c>
      <c r="W853" s="196">
        <v>1</v>
      </c>
      <c r="X853" s="190" t="s">
        <v>469</v>
      </c>
    </row>
    <row r="854" spans="2:24" hidden="1" x14ac:dyDescent="0.25">
      <c r="B854" s="693"/>
      <c r="C854" s="528"/>
      <c r="D854" s="245">
        <v>8</v>
      </c>
      <c r="E854" s="190" t="s">
        <v>544</v>
      </c>
      <c r="F854" s="314">
        <v>1169.21</v>
      </c>
      <c r="G854" s="190">
        <v>207.07</v>
      </c>
      <c r="H854" s="190">
        <v>207.07</v>
      </c>
      <c r="I854" s="198">
        <f t="shared" si="200"/>
        <v>1</v>
      </c>
      <c r="J854" s="190">
        <v>12.12</v>
      </c>
      <c r="K854" s="198">
        <f t="shared" si="201"/>
        <v>5.8530931569034626E-2</v>
      </c>
      <c r="L854" s="314">
        <v>156.72999999999999</v>
      </c>
      <c r="M854" s="198">
        <f t="shared" si="202"/>
        <v>1.0585309315690345</v>
      </c>
      <c r="N854" s="314">
        <v>1899.57</v>
      </c>
      <c r="O854" s="190">
        <v>4.66</v>
      </c>
      <c r="P854" s="197">
        <f t="shared" si="203"/>
        <v>2.2504467088424206E-2</v>
      </c>
      <c r="Q854" s="314">
        <f t="shared" si="204"/>
        <v>730.36180000000002</v>
      </c>
      <c r="R854" s="190">
        <f t="shared" si="205"/>
        <v>7.4600000000000044</v>
      </c>
      <c r="S854" s="192">
        <f t="shared" si="206"/>
        <v>3.6026464480610441E-2</v>
      </c>
      <c r="T854" s="190" t="s">
        <v>477</v>
      </c>
      <c r="U854" s="190" t="s">
        <v>714</v>
      </c>
      <c r="V854" s="190" t="s">
        <v>468</v>
      </c>
      <c r="W854" s="196">
        <v>1</v>
      </c>
      <c r="X854" s="190" t="s">
        <v>469</v>
      </c>
    </row>
    <row r="855" spans="2:24" hidden="1" x14ac:dyDescent="0.25">
      <c r="B855" s="693"/>
      <c r="C855" s="528"/>
      <c r="D855" s="245">
        <v>9</v>
      </c>
      <c r="E855" s="190" t="s">
        <v>496</v>
      </c>
      <c r="F855" s="314">
        <v>1133.22</v>
      </c>
      <c r="G855" s="190">
        <v>78</v>
      </c>
      <c r="H855" s="190">
        <v>78</v>
      </c>
      <c r="I855" s="198">
        <f t="shared" si="200"/>
        <v>1</v>
      </c>
      <c r="J855" s="190">
        <v>4.0599999999999996</v>
      </c>
      <c r="K855" s="198">
        <f t="shared" si="201"/>
        <v>5.2051282051282045E-2</v>
      </c>
      <c r="L855" s="314">
        <v>318.32</v>
      </c>
      <c r="M855" s="198">
        <f t="shared" si="202"/>
        <v>1.0520512820512822</v>
      </c>
      <c r="N855" s="314">
        <v>1292.3800000000001</v>
      </c>
      <c r="O855" s="190">
        <v>0.5</v>
      </c>
      <c r="P855" s="197">
        <f t="shared" si="203"/>
        <v>6.41025641025641E-3</v>
      </c>
      <c r="Q855" s="314">
        <f t="shared" si="204"/>
        <v>159.16</v>
      </c>
      <c r="R855" s="190">
        <f t="shared" si="205"/>
        <v>3.5600000000000023</v>
      </c>
      <c r="S855" s="192">
        <f t="shared" si="206"/>
        <v>4.5641025641025672E-2</v>
      </c>
      <c r="T855" s="190" t="s">
        <v>477</v>
      </c>
      <c r="U855" s="190" t="s">
        <v>222</v>
      </c>
      <c r="V855" s="190" t="s">
        <v>688</v>
      </c>
      <c r="W855" s="196">
        <v>1</v>
      </c>
      <c r="X855" s="190" t="s">
        <v>424</v>
      </c>
    </row>
    <row r="856" spans="2:24" hidden="1" x14ac:dyDescent="0.25">
      <c r="B856" s="693"/>
      <c r="C856" s="528"/>
      <c r="D856" s="245">
        <v>10</v>
      </c>
      <c r="E856" s="190" t="s">
        <v>466</v>
      </c>
      <c r="F856" s="314">
        <v>1082.6199999999999</v>
      </c>
      <c r="G856" s="190">
        <v>79.930000000000007</v>
      </c>
      <c r="H856" s="190">
        <v>79.930000000000007</v>
      </c>
      <c r="I856" s="198">
        <f t="shared" si="200"/>
        <v>1</v>
      </c>
      <c r="J856" s="190">
        <v>6.1</v>
      </c>
      <c r="K856" s="198">
        <f t="shared" si="201"/>
        <v>7.6316777180032519E-2</v>
      </c>
      <c r="L856" s="314">
        <v>203.5</v>
      </c>
      <c r="M856" s="198">
        <f t="shared" si="202"/>
        <v>1.0763167771800324</v>
      </c>
      <c r="N856" s="314">
        <v>1241.3499999999999</v>
      </c>
      <c r="O856" s="190">
        <v>0.78</v>
      </c>
      <c r="P856" s="197">
        <f t="shared" si="203"/>
        <v>9.7585387213812089E-3</v>
      </c>
      <c r="Q856" s="314">
        <f t="shared" si="204"/>
        <v>158.73000000000002</v>
      </c>
      <c r="R856" s="190">
        <f t="shared" si="205"/>
        <v>5.3199999999999941</v>
      </c>
      <c r="S856" s="192">
        <f t="shared" si="206"/>
        <v>6.6558238458651234E-2</v>
      </c>
      <c r="T856" s="190" t="s">
        <v>477</v>
      </c>
      <c r="U856" s="190" t="s">
        <v>714</v>
      </c>
      <c r="V856" s="190" t="s">
        <v>468</v>
      </c>
      <c r="W856" s="196">
        <v>1</v>
      </c>
      <c r="X856" s="190" t="s">
        <v>469</v>
      </c>
    </row>
    <row r="857" spans="2:24" hidden="1" x14ac:dyDescent="0.25">
      <c r="B857" s="692">
        <v>45955</v>
      </c>
      <c r="C857" s="528" t="str">
        <f t="shared" ref="C857" si="211">RIGHT(TEXT(B857,"aaa"),1)</f>
        <v>六</v>
      </c>
      <c r="D857" s="245">
        <v>1</v>
      </c>
      <c r="E857" s="190" t="s">
        <v>701</v>
      </c>
      <c r="F857" s="314">
        <v>8028</v>
      </c>
      <c r="G857" s="190">
        <v>71.98</v>
      </c>
      <c r="H857" s="190">
        <v>101.44</v>
      </c>
      <c r="I857" s="198">
        <f t="shared" si="200"/>
        <v>1.4092803556543483</v>
      </c>
      <c r="J857" s="190">
        <v>0</v>
      </c>
      <c r="K857" s="198">
        <f t="shared" si="201"/>
        <v>0</v>
      </c>
      <c r="L857" s="314">
        <v>278.75</v>
      </c>
      <c r="M857" s="198">
        <f t="shared" si="202"/>
        <v>1.4092803556543483</v>
      </c>
      <c r="N857" s="314">
        <v>8211.98</v>
      </c>
      <c r="O857" s="190">
        <v>0.66</v>
      </c>
      <c r="P857" s="197">
        <f t="shared" si="203"/>
        <v>9.1692136704640183E-3</v>
      </c>
      <c r="Q857" s="314">
        <f t="shared" si="204"/>
        <v>183.97500000000002</v>
      </c>
      <c r="R857" s="190">
        <f t="shared" si="205"/>
        <v>28.799999999999994</v>
      </c>
      <c r="S857" s="192">
        <f t="shared" si="206"/>
        <v>0.40011114198388431</v>
      </c>
      <c r="T857" s="190" t="s">
        <v>467</v>
      </c>
      <c r="U857" s="190" t="s">
        <v>221</v>
      </c>
      <c r="V857" s="190" t="s">
        <v>704</v>
      </c>
      <c r="W857" s="196">
        <v>1</v>
      </c>
      <c r="X857" s="190" t="s">
        <v>469</v>
      </c>
    </row>
    <row r="858" spans="2:24" hidden="1" x14ac:dyDescent="0.25">
      <c r="B858" s="693"/>
      <c r="C858" s="528"/>
      <c r="D858" s="245">
        <v>2</v>
      </c>
      <c r="E858" s="190" t="s">
        <v>691</v>
      </c>
      <c r="F858" s="314">
        <v>5006.92</v>
      </c>
      <c r="G858" s="190">
        <v>6939</v>
      </c>
      <c r="H858" s="190">
        <v>6939</v>
      </c>
      <c r="I858" s="198">
        <f t="shared" si="200"/>
        <v>1</v>
      </c>
      <c r="J858" s="190">
        <v>300</v>
      </c>
      <c r="K858" s="198">
        <f t="shared" si="201"/>
        <v>4.3233895373973194E-2</v>
      </c>
      <c r="L858" s="314">
        <v>17.75</v>
      </c>
      <c r="M858" s="198">
        <f t="shared" si="202"/>
        <v>1.0432338953739733</v>
      </c>
      <c r="N858" s="314">
        <v>5325</v>
      </c>
      <c r="O858" s="190">
        <v>17.920000000000002</v>
      </c>
      <c r="P858" s="197">
        <f t="shared" si="203"/>
        <v>2.582504683671999E-3</v>
      </c>
      <c r="Q858" s="314">
        <f t="shared" si="204"/>
        <v>318.08000000000004</v>
      </c>
      <c r="R858" s="190">
        <f t="shared" si="205"/>
        <v>282.08</v>
      </c>
      <c r="S858" s="192">
        <f t="shared" si="206"/>
        <v>4.0651390690301194E-2</v>
      </c>
      <c r="T858" s="190" t="s">
        <v>467</v>
      </c>
      <c r="U858" s="190" t="s">
        <v>221</v>
      </c>
      <c r="V858" s="190" t="s">
        <v>703</v>
      </c>
      <c r="W858" s="196">
        <v>1</v>
      </c>
      <c r="X858" s="190" t="s">
        <v>432</v>
      </c>
    </row>
    <row r="859" spans="2:24" hidden="1" x14ac:dyDescent="0.25">
      <c r="B859" s="693"/>
      <c r="C859" s="528"/>
      <c r="D859" s="245">
        <v>3</v>
      </c>
      <c r="E859" s="190" t="s">
        <v>544</v>
      </c>
      <c r="F859" s="314">
        <v>2374.46</v>
      </c>
      <c r="G859" s="190">
        <v>212.41</v>
      </c>
      <c r="H859" s="190">
        <v>212.41</v>
      </c>
      <c r="I859" s="198">
        <f t="shared" si="200"/>
        <v>1</v>
      </c>
      <c r="J859" s="190">
        <v>19.690000000000001</v>
      </c>
      <c r="K859" s="198">
        <f t="shared" si="201"/>
        <v>9.2698083894355257E-2</v>
      </c>
      <c r="L859" s="314">
        <v>156.72999999999999</v>
      </c>
      <c r="M859" s="198">
        <f t="shared" si="202"/>
        <v>1.0926980838943552</v>
      </c>
      <c r="N859" s="314">
        <v>3086.01</v>
      </c>
      <c r="O859" s="190">
        <v>4.54</v>
      </c>
      <c r="P859" s="197">
        <f t="shared" si="203"/>
        <v>2.137375829763194E-2</v>
      </c>
      <c r="Q859" s="314">
        <f t="shared" si="204"/>
        <v>711.55419999999992</v>
      </c>
      <c r="R859" s="190">
        <f t="shared" si="205"/>
        <v>15.149999999999999</v>
      </c>
      <c r="S859" s="192">
        <f t="shared" si="206"/>
        <v>7.1324325596723318E-2</v>
      </c>
      <c r="T859" s="190" t="s">
        <v>477</v>
      </c>
      <c r="U859" s="190" t="s">
        <v>714</v>
      </c>
      <c r="V859" s="190" t="s">
        <v>468</v>
      </c>
      <c r="W859" s="196">
        <v>1</v>
      </c>
      <c r="X859" s="190" t="s">
        <v>469</v>
      </c>
    </row>
    <row r="860" spans="2:24" hidden="1" x14ac:dyDescent="0.25">
      <c r="B860" s="693"/>
      <c r="C860" s="528"/>
      <c r="D860" s="245">
        <v>4</v>
      </c>
      <c r="E860" s="190" t="s">
        <v>526</v>
      </c>
      <c r="F860" s="314">
        <v>2100.23</v>
      </c>
      <c r="G860" s="190">
        <v>85.28</v>
      </c>
      <c r="H860" s="190">
        <v>85.28</v>
      </c>
      <c r="I860" s="198">
        <f t="shared" si="200"/>
        <v>1</v>
      </c>
      <c r="J860" s="190">
        <v>7.02</v>
      </c>
      <c r="K860" s="198">
        <f t="shared" si="201"/>
        <v>8.2317073170731697E-2</v>
      </c>
      <c r="L860" s="314">
        <v>333.9</v>
      </c>
      <c r="M860" s="198">
        <f t="shared" si="202"/>
        <v>1.0823170731707317</v>
      </c>
      <c r="N860" s="314">
        <v>2343.98</v>
      </c>
      <c r="O860" s="190">
        <v>0.73</v>
      </c>
      <c r="P860" s="197">
        <f t="shared" si="203"/>
        <v>8.5600375234521579E-3</v>
      </c>
      <c r="Q860" s="314">
        <f t="shared" si="204"/>
        <v>243.74699999999999</v>
      </c>
      <c r="R860" s="190">
        <f t="shared" si="205"/>
        <v>6.2899999999999956</v>
      </c>
      <c r="S860" s="192">
        <f t="shared" si="206"/>
        <v>7.3757035647279492E-2</v>
      </c>
      <c r="T860" s="190" t="s">
        <v>477</v>
      </c>
      <c r="U860" s="190" t="s">
        <v>222</v>
      </c>
      <c r="V860" s="190" t="s">
        <v>688</v>
      </c>
      <c r="W860" s="196">
        <v>1</v>
      </c>
      <c r="X860" s="190" t="s">
        <v>415</v>
      </c>
    </row>
    <row r="861" spans="2:24" hidden="1" x14ac:dyDescent="0.25">
      <c r="B861" s="693"/>
      <c r="C861" s="528"/>
      <c r="D861" s="245">
        <v>5</v>
      </c>
      <c r="E861" s="190" t="s">
        <v>548</v>
      </c>
      <c r="F861" s="314">
        <v>1888.63</v>
      </c>
      <c r="G861" s="190">
        <v>27.72</v>
      </c>
      <c r="H861" s="190">
        <v>27.72</v>
      </c>
      <c r="I861" s="198">
        <f t="shared" si="200"/>
        <v>1</v>
      </c>
      <c r="J861" s="190">
        <v>2.29</v>
      </c>
      <c r="K861" s="198">
        <f t="shared" si="201"/>
        <v>8.2611832611832622E-2</v>
      </c>
      <c r="L861" s="314">
        <v>930.36</v>
      </c>
      <c r="M861" s="198">
        <f t="shared" si="202"/>
        <v>1.0826118326118326</v>
      </c>
      <c r="N861" s="314">
        <v>2130.52</v>
      </c>
      <c r="O861" s="190">
        <v>0.26</v>
      </c>
      <c r="P861" s="197">
        <f t="shared" si="203"/>
        <v>9.3795093795093799E-3</v>
      </c>
      <c r="Q861" s="314">
        <f t="shared" si="204"/>
        <v>241.89360000000002</v>
      </c>
      <c r="R861" s="190">
        <f t="shared" si="205"/>
        <v>2.0299999999999994</v>
      </c>
      <c r="S861" s="192">
        <f t="shared" si="206"/>
        <v>7.3232323232323218E-2</v>
      </c>
      <c r="T861" s="190" t="s">
        <v>477</v>
      </c>
      <c r="U861" s="190" t="s">
        <v>714</v>
      </c>
      <c r="V861" s="190" t="s">
        <v>794</v>
      </c>
      <c r="W861" s="196">
        <v>1</v>
      </c>
      <c r="X861" s="190" t="s">
        <v>424</v>
      </c>
    </row>
    <row r="862" spans="2:24" hidden="1" x14ac:dyDescent="0.25">
      <c r="B862" s="693"/>
      <c r="C862" s="528"/>
      <c r="D862" s="245">
        <v>6</v>
      </c>
      <c r="E862" s="190" t="s">
        <v>465</v>
      </c>
      <c r="F862" s="314">
        <v>1791.15</v>
      </c>
      <c r="G862" s="190">
        <v>42.43</v>
      </c>
      <c r="H862" s="190">
        <v>42.43</v>
      </c>
      <c r="I862" s="198">
        <f t="shared" si="200"/>
        <v>1</v>
      </c>
      <c r="J862" s="190">
        <v>4.21</v>
      </c>
      <c r="K862" s="198">
        <f t="shared" si="201"/>
        <v>9.9222248409144467E-2</v>
      </c>
      <c r="L862" s="314">
        <v>814.16</v>
      </c>
      <c r="M862" s="198">
        <f t="shared" si="202"/>
        <v>1.0992222484091445</v>
      </c>
      <c r="N862" s="314">
        <v>3427.61</v>
      </c>
      <c r="O862" s="190">
        <v>2.0099999999999998</v>
      </c>
      <c r="P862" s="197">
        <f t="shared" si="203"/>
        <v>4.7372142352109355E-2</v>
      </c>
      <c r="Q862" s="314">
        <f t="shared" si="204"/>
        <v>1636.4615999999999</v>
      </c>
      <c r="R862" s="190">
        <f t="shared" si="205"/>
        <v>2.2000000000000011</v>
      </c>
      <c r="S862" s="192">
        <f t="shared" si="206"/>
        <v>5.185010605703514E-2</v>
      </c>
      <c r="T862" s="190" t="s">
        <v>477</v>
      </c>
      <c r="U862" s="190" t="s">
        <v>222</v>
      </c>
      <c r="V862" s="190" t="s">
        <v>688</v>
      </c>
      <c r="W862" s="196">
        <v>1</v>
      </c>
      <c r="X862" s="190" t="s">
        <v>414</v>
      </c>
    </row>
    <row r="863" spans="2:24" hidden="1" x14ac:dyDescent="0.25">
      <c r="B863" s="693"/>
      <c r="C863" s="528"/>
      <c r="D863" s="245">
        <v>7</v>
      </c>
      <c r="E863" s="190" t="s">
        <v>516</v>
      </c>
      <c r="F863" s="314">
        <v>1691.06</v>
      </c>
      <c r="G863" s="190">
        <v>113.27</v>
      </c>
      <c r="H863" s="190">
        <v>113.27</v>
      </c>
      <c r="I863" s="198">
        <f t="shared" si="200"/>
        <v>1</v>
      </c>
      <c r="J863" s="190">
        <v>5.83</v>
      </c>
      <c r="K863" s="198">
        <f t="shared" si="201"/>
        <v>5.1469939083605545E-2</v>
      </c>
      <c r="L863" s="314">
        <v>331.58</v>
      </c>
      <c r="M863" s="198">
        <f t="shared" si="202"/>
        <v>1.0514699390836055</v>
      </c>
      <c r="N863" s="314">
        <v>1933.11</v>
      </c>
      <c r="O863" s="190">
        <v>0.73</v>
      </c>
      <c r="P863" s="197">
        <f t="shared" si="203"/>
        <v>6.4447779641564401E-3</v>
      </c>
      <c r="Q863" s="314">
        <f t="shared" si="204"/>
        <v>242.05339999999998</v>
      </c>
      <c r="R863" s="190">
        <f t="shared" si="205"/>
        <v>5.0999999999999979</v>
      </c>
      <c r="S863" s="192">
        <f t="shared" si="206"/>
        <v>4.5025161119449084E-2</v>
      </c>
      <c r="T863" s="190" t="s">
        <v>477</v>
      </c>
      <c r="U863" s="190" t="s">
        <v>222</v>
      </c>
      <c r="V863" s="190" t="s">
        <v>688</v>
      </c>
      <c r="W863" s="196">
        <v>1</v>
      </c>
      <c r="X863" s="190" t="s">
        <v>421</v>
      </c>
    </row>
    <row r="864" spans="2:24" hidden="1" x14ac:dyDescent="0.25">
      <c r="B864" s="693"/>
      <c r="C864" s="528"/>
      <c r="D864" s="245">
        <v>8</v>
      </c>
      <c r="E864" s="190" t="s">
        <v>486</v>
      </c>
      <c r="F864" s="314">
        <v>1546.31</v>
      </c>
      <c r="G864" s="190">
        <v>70.540000000000006</v>
      </c>
      <c r="H864" s="190">
        <v>70.540000000000006</v>
      </c>
      <c r="I864" s="198">
        <f t="shared" si="200"/>
        <v>1</v>
      </c>
      <c r="J864" s="190">
        <v>4.3600000000000003</v>
      </c>
      <c r="K864" s="198">
        <f t="shared" si="201"/>
        <v>6.1808902750212641E-2</v>
      </c>
      <c r="L864" s="314">
        <v>410.16</v>
      </c>
      <c r="M864" s="198">
        <f t="shared" si="202"/>
        <v>1.0618089027502127</v>
      </c>
      <c r="N864" s="314">
        <v>1788.3</v>
      </c>
      <c r="O864" s="190">
        <v>0.59</v>
      </c>
      <c r="P864" s="197">
        <f t="shared" si="203"/>
        <v>8.3640487666572141E-3</v>
      </c>
      <c r="Q864" s="314">
        <f t="shared" si="204"/>
        <v>241.99440000000001</v>
      </c>
      <c r="R864" s="190">
        <f t="shared" si="205"/>
        <v>3.7699999999999996</v>
      </c>
      <c r="S864" s="192">
        <f t="shared" si="206"/>
        <v>5.3444853983555418E-2</v>
      </c>
      <c r="T864" s="190" t="s">
        <v>477</v>
      </c>
      <c r="U864" s="190" t="s">
        <v>714</v>
      </c>
      <c r="V864" s="190" t="s">
        <v>645</v>
      </c>
      <c r="W864" s="196">
        <v>1</v>
      </c>
      <c r="X864" s="190" t="s">
        <v>469</v>
      </c>
    </row>
    <row r="865" spans="2:24" hidden="1" x14ac:dyDescent="0.25">
      <c r="B865" s="693"/>
      <c r="C865" s="528"/>
      <c r="D865" s="245">
        <v>9</v>
      </c>
      <c r="E865" s="190" t="s">
        <v>523</v>
      </c>
      <c r="F865" s="314">
        <v>1381.2900000000002</v>
      </c>
      <c r="G865" s="190">
        <v>57.45</v>
      </c>
      <c r="H865" s="190">
        <v>57.45</v>
      </c>
      <c r="I865" s="198">
        <f t="shared" si="200"/>
        <v>1</v>
      </c>
      <c r="J865" s="190">
        <v>4.74</v>
      </c>
      <c r="K865" s="198">
        <f t="shared" si="201"/>
        <v>8.2506527415143596E-2</v>
      </c>
      <c r="L865" s="314">
        <v>342.75</v>
      </c>
      <c r="M865" s="198">
        <f t="shared" si="202"/>
        <v>1.0825065274151435</v>
      </c>
      <c r="N865" s="314">
        <v>1624.64</v>
      </c>
      <c r="O865" s="190">
        <v>0.71</v>
      </c>
      <c r="P865" s="197">
        <f t="shared" si="203"/>
        <v>1.2358572671888597E-2</v>
      </c>
      <c r="Q865" s="314">
        <f t="shared" si="204"/>
        <v>243.35249999999999</v>
      </c>
      <c r="R865" s="190">
        <f t="shared" si="205"/>
        <v>4.030000000000002</v>
      </c>
      <c r="S865" s="192">
        <f t="shared" si="206"/>
        <v>7.0147954743255039E-2</v>
      </c>
      <c r="T865" s="190" t="s">
        <v>477</v>
      </c>
      <c r="U865" s="190" t="s">
        <v>222</v>
      </c>
      <c r="V865" s="190" t="s">
        <v>688</v>
      </c>
      <c r="W865" s="196">
        <v>1</v>
      </c>
      <c r="X865" s="190" t="s">
        <v>425</v>
      </c>
    </row>
    <row r="866" spans="2:24" hidden="1" x14ac:dyDescent="0.25">
      <c r="B866" s="693"/>
      <c r="C866" s="528"/>
      <c r="D866" s="245">
        <v>10</v>
      </c>
      <c r="E866" s="190" t="s">
        <v>806</v>
      </c>
      <c r="F866" s="314">
        <v>1188</v>
      </c>
      <c r="G866" s="190">
        <v>36.06</v>
      </c>
      <c r="H866" s="190">
        <v>36.06</v>
      </c>
      <c r="I866" s="198">
        <f t="shared" si="200"/>
        <v>1</v>
      </c>
      <c r="J866" s="190">
        <v>2.6</v>
      </c>
      <c r="K866" s="198">
        <f t="shared" si="201"/>
        <v>7.2102052135329997E-2</v>
      </c>
      <c r="L866" s="314">
        <v>550</v>
      </c>
      <c r="M866" s="198">
        <f t="shared" si="202"/>
        <v>1.0721020521353299</v>
      </c>
      <c r="N866" s="314">
        <v>1430</v>
      </c>
      <c r="O866" s="190">
        <v>0.44</v>
      </c>
      <c r="P866" s="197">
        <f t="shared" si="203"/>
        <v>1.2201885745978924E-2</v>
      </c>
      <c r="Q866" s="314">
        <f t="shared" si="204"/>
        <v>242</v>
      </c>
      <c r="R866" s="190">
        <f t="shared" si="205"/>
        <v>2.1600000000000015</v>
      </c>
      <c r="S866" s="192">
        <f t="shared" si="206"/>
        <v>5.9900166389351119E-2</v>
      </c>
      <c r="T866" s="190" t="s">
        <v>477</v>
      </c>
      <c r="U866" s="190" t="s">
        <v>714</v>
      </c>
      <c r="V866" s="190" t="s">
        <v>794</v>
      </c>
      <c r="W866" s="196">
        <v>1</v>
      </c>
      <c r="X866" s="190" t="s">
        <v>804</v>
      </c>
    </row>
    <row r="867" spans="2:24" hidden="1" x14ac:dyDescent="0.25">
      <c r="B867" s="692">
        <v>45956</v>
      </c>
      <c r="C867" s="528" t="str">
        <f t="shared" ref="C867" si="212">RIGHT(TEXT(B867,"aaa"),1)</f>
        <v>日</v>
      </c>
      <c r="D867" s="245">
        <v>1</v>
      </c>
      <c r="E867" s="190" t="s">
        <v>701</v>
      </c>
      <c r="F867" s="314">
        <v>12262.21</v>
      </c>
      <c r="G867" s="190">
        <v>113.02</v>
      </c>
      <c r="H867" s="190">
        <v>155.81</v>
      </c>
      <c r="I867" s="198">
        <f t="shared" si="200"/>
        <v>1.3786055565386659</v>
      </c>
      <c r="J867" s="190">
        <v>1.2</v>
      </c>
      <c r="K867" s="198">
        <f t="shared" si="201"/>
        <v>1.0617589807113786E-2</v>
      </c>
      <c r="L867" s="314">
        <v>278.75</v>
      </c>
      <c r="M867" s="198">
        <f t="shared" si="202"/>
        <v>1.3892231463457794</v>
      </c>
      <c r="N867" s="314">
        <v>12262.21</v>
      </c>
      <c r="O867" s="190">
        <v>0</v>
      </c>
      <c r="P867" s="197">
        <f t="shared" si="203"/>
        <v>0</v>
      </c>
      <c r="Q867" s="314">
        <f t="shared" si="204"/>
        <v>0</v>
      </c>
      <c r="R867" s="190">
        <f t="shared" si="205"/>
        <v>43.989999999999995</v>
      </c>
      <c r="S867" s="192">
        <f t="shared" si="206"/>
        <v>0.38922314634577948</v>
      </c>
      <c r="T867" s="190" t="s">
        <v>467</v>
      </c>
      <c r="U867" s="190" t="s">
        <v>221</v>
      </c>
      <c r="V867" s="190" t="s">
        <v>704</v>
      </c>
      <c r="W867" s="196">
        <v>1</v>
      </c>
      <c r="X867" s="190" t="s">
        <v>469</v>
      </c>
    </row>
    <row r="868" spans="2:24" hidden="1" x14ac:dyDescent="0.25">
      <c r="B868" s="693"/>
      <c r="C868" s="528"/>
      <c r="D868" s="245">
        <v>2</v>
      </c>
      <c r="E868" s="190" t="s">
        <v>691</v>
      </c>
      <c r="F868" s="314">
        <v>3550</v>
      </c>
      <c r="G868" s="190">
        <v>10816</v>
      </c>
      <c r="H868" s="190">
        <v>10816</v>
      </c>
      <c r="I868" s="198">
        <f t="shared" si="200"/>
        <v>1</v>
      </c>
      <c r="J868" s="190">
        <v>200</v>
      </c>
      <c r="K868" s="198">
        <f t="shared" si="201"/>
        <v>1.849112426035503E-2</v>
      </c>
      <c r="L868" s="314">
        <v>17.75</v>
      </c>
      <c r="M868" s="198">
        <f t="shared" si="202"/>
        <v>1.0184911242603549</v>
      </c>
      <c r="N868" s="314">
        <v>3550</v>
      </c>
      <c r="O868" s="190">
        <v>0</v>
      </c>
      <c r="P868" s="197">
        <f t="shared" si="203"/>
        <v>0</v>
      </c>
      <c r="Q868" s="314">
        <f t="shared" si="204"/>
        <v>0</v>
      </c>
      <c r="R868" s="190">
        <f t="shared" si="205"/>
        <v>200</v>
      </c>
      <c r="S868" s="192">
        <f t="shared" si="206"/>
        <v>1.849112426035503E-2</v>
      </c>
      <c r="T868" s="190" t="s">
        <v>467</v>
      </c>
      <c r="U868" s="190" t="s">
        <v>221</v>
      </c>
      <c r="V868" s="190" t="s">
        <v>703</v>
      </c>
      <c r="W868" s="196">
        <v>1</v>
      </c>
      <c r="X868" s="190" t="s">
        <v>432</v>
      </c>
    </row>
    <row r="869" spans="2:24" hidden="1" x14ac:dyDescent="0.25">
      <c r="B869" s="693"/>
      <c r="C869" s="528"/>
      <c r="D869" s="245">
        <v>3</v>
      </c>
      <c r="E869" s="190" t="s">
        <v>515</v>
      </c>
      <c r="F869" s="314">
        <v>2302.7400000000002</v>
      </c>
      <c r="G869" s="190">
        <v>432.28</v>
      </c>
      <c r="H869" s="190">
        <v>432.28</v>
      </c>
      <c r="I869" s="198">
        <f t="shared" si="200"/>
        <v>1</v>
      </c>
      <c r="J869" s="190">
        <v>18.29</v>
      </c>
      <c r="K869" s="198">
        <f t="shared" si="201"/>
        <v>4.2310539465161473E-2</v>
      </c>
      <c r="L869" s="314">
        <v>133.88</v>
      </c>
      <c r="M869" s="198">
        <f t="shared" si="202"/>
        <v>1.0423105394651615</v>
      </c>
      <c r="N869" s="314">
        <v>2448.67</v>
      </c>
      <c r="O869" s="190">
        <v>1.0900000000000001</v>
      </c>
      <c r="P869" s="197">
        <f t="shared" si="203"/>
        <v>2.5215138336263537E-3</v>
      </c>
      <c r="Q869" s="314">
        <f t="shared" si="204"/>
        <v>145.92920000000001</v>
      </c>
      <c r="R869" s="190">
        <f t="shared" si="205"/>
        <v>17.200000000000021</v>
      </c>
      <c r="S869" s="192">
        <f t="shared" si="206"/>
        <v>3.9789025631535163E-2</v>
      </c>
      <c r="T869" s="190" t="s">
        <v>477</v>
      </c>
      <c r="U869" s="190" t="s">
        <v>714</v>
      </c>
      <c r="V869" s="190" t="s">
        <v>645</v>
      </c>
      <c r="W869" s="196">
        <v>1</v>
      </c>
      <c r="X869" s="190" t="s">
        <v>413</v>
      </c>
    </row>
    <row r="870" spans="2:24" hidden="1" x14ac:dyDescent="0.25">
      <c r="B870" s="693"/>
      <c r="C870" s="528"/>
      <c r="D870" s="245">
        <v>4</v>
      </c>
      <c r="E870" s="190" t="s">
        <v>544</v>
      </c>
      <c r="F870" s="314">
        <v>2061</v>
      </c>
      <c r="G870" s="190">
        <v>332.89</v>
      </c>
      <c r="H870" s="190">
        <v>332.89</v>
      </c>
      <c r="I870" s="198">
        <f t="shared" si="200"/>
        <v>1</v>
      </c>
      <c r="J870" s="190">
        <v>14.08</v>
      </c>
      <c r="K870" s="198">
        <f t="shared" si="201"/>
        <v>4.2296254017843732E-2</v>
      </c>
      <c r="L870" s="314">
        <v>156.72999999999999</v>
      </c>
      <c r="M870" s="198">
        <f t="shared" si="202"/>
        <v>1.0422962540178438</v>
      </c>
      <c r="N870" s="314">
        <v>2206.7600000000002</v>
      </c>
      <c r="O870" s="190">
        <v>0.93</v>
      </c>
      <c r="P870" s="197">
        <f t="shared" si="203"/>
        <v>2.793715641803599E-3</v>
      </c>
      <c r="Q870" s="314">
        <f t="shared" si="204"/>
        <v>145.75890000000001</v>
      </c>
      <c r="R870" s="190">
        <f t="shared" si="205"/>
        <v>13.149999999999984</v>
      </c>
      <c r="S870" s="192">
        <f t="shared" si="206"/>
        <v>3.9502538376040085E-2</v>
      </c>
      <c r="T870" s="190" t="s">
        <v>477</v>
      </c>
      <c r="U870" s="190" t="s">
        <v>714</v>
      </c>
      <c r="V870" s="190" t="s">
        <v>468</v>
      </c>
      <c r="W870" s="196">
        <v>1</v>
      </c>
      <c r="X870" s="190" t="s">
        <v>469</v>
      </c>
    </row>
    <row r="871" spans="2:24" hidden="1" x14ac:dyDescent="0.25">
      <c r="B871" s="693"/>
      <c r="C871" s="528"/>
      <c r="D871" s="245">
        <v>5</v>
      </c>
      <c r="E871" s="190" t="s">
        <v>690</v>
      </c>
      <c r="F871" s="314">
        <v>1514.69</v>
      </c>
      <c r="G871" s="190">
        <v>112.7</v>
      </c>
      <c r="H871" s="190">
        <v>112.7</v>
      </c>
      <c r="I871" s="198">
        <f t="shared" si="200"/>
        <v>1</v>
      </c>
      <c r="J871" s="190">
        <v>5.3</v>
      </c>
      <c r="K871" s="198">
        <f t="shared" si="201"/>
        <v>4.7027506654835842E-2</v>
      </c>
      <c r="L871" s="314">
        <v>313.60000000000002</v>
      </c>
      <c r="M871" s="198">
        <f t="shared" si="202"/>
        <v>1.0470275066548358</v>
      </c>
      <c r="N871" s="314">
        <v>1662.08</v>
      </c>
      <c r="O871" s="190">
        <v>0.47</v>
      </c>
      <c r="P871" s="197">
        <f t="shared" si="203"/>
        <v>4.1703637976929896E-3</v>
      </c>
      <c r="Q871" s="314">
        <f t="shared" si="204"/>
        <v>147.392</v>
      </c>
      <c r="R871" s="190">
        <f t="shared" si="205"/>
        <v>4.8299999999999974</v>
      </c>
      <c r="S871" s="192">
        <f t="shared" si="206"/>
        <v>4.285714285714283E-2</v>
      </c>
      <c r="T871" s="190" t="s">
        <v>477</v>
      </c>
      <c r="U871" s="190" t="s">
        <v>714</v>
      </c>
      <c r="V871" s="190" t="s">
        <v>468</v>
      </c>
      <c r="W871" s="196">
        <v>1</v>
      </c>
      <c r="X871" s="190" t="s">
        <v>469</v>
      </c>
    </row>
    <row r="872" spans="2:24" hidden="1" x14ac:dyDescent="0.25">
      <c r="B872" s="693"/>
      <c r="C872" s="528"/>
      <c r="D872" s="245">
        <v>6</v>
      </c>
      <c r="E872" s="190" t="s">
        <v>465</v>
      </c>
      <c r="F872" s="314">
        <v>1506.19</v>
      </c>
      <c r="G872" s="190">
        <v>43.23</v>
      </c>
      <c r="H872" s="190">
        <v>43.23</v>
      </c>
      <c r="I872" s="198">
        <f t="shared" si="200"/>
        <v>1</v>
      </c>
      <c r="J872" s="190">
        <v>2.0299999999999998</v>
      </c>
      <c r="K872" s="198">
        <f t="shared" si="201"/>
        <v>4.6958130927596577E-2</v>
      </c>
      <c r="L872" s="314">
        <v>814.16</v>
      </c>
      <c r="M872" s="198">
        <f t="shared" si="202"/>
        <v>1.0469581309275966</v>
      </c>
      <c r="N872" s="314">
        <v>1652.74</v>
      </c>
      <c r="O872" s="190">
        <v>0.18</v>
      </c>
      <c r="P872" s="197">
        <f t="shared" si="203"/>
        <v>4.1637751561415682E-3</v>
      </c>
      <c r="Q872" s="314">
        <f t="shared" si="204"/>
        <v>146.5488</v>
      </c>
      <c r="R872" s="190">
        <f t="shared" si="205"/>
        <v>1.8500000000000012</v>
      </c>
      <c r="S872" s="192">
        <f t="shared" si="206"/>
        <v>4.2794355771455038E-2</v>
      </c>
      <c r="T872" s="190" t="s">
        <v>477</v>
      </c>
      <c r="U872" s="190" t="s">
        <v>222</v>
      </c>
      <c r="V872" s="190" t="s">
        <v>688</v>
      </c>
      <c r="W872" s="196">
        <v>1</v>
      </c>
      <c r="X872" s="190" t="s">
        <v>414</v>
      </c>
    </row>
    <row r="873" spans="2:24" hidden="1" x14ac:dyDescent="0.25">
      <c r="B873" s="693"/>
      <c r="C873" s="528"/>
      <c r="D873" s="245">
        <v>7</v>
      </c>
      <c r="E873" s="190" t="s">
        <v>559</v>
      </c>
      <c r="F873" s="314">
        <v>1360.22</v>
      </c>
      <c r="G873" s="190">
        <v>235.8</v>
      </c>
      <c r="H873" s="190">
        <v>235.8</v>
      </c>
      <c r="I873" s="198">
        <f t="shared" ref="I873:I926" si="213">H873/G873</f>
        <v>1</v>
      </c>
      <c r="J873" s="190">
        <v>7.76</v>
      </c>
      <c r="K873" s="198">
        <f t="shared" ref="K873:K926" si="214">J873/G873</f>
        <v>3.2909245122985577E-2</v>
      </c>
      <c r="L873" s="314">
        <v>194.04</v>
      </c>
      <c r="M873" s="198">
        <f t="shared" ref="M873:M926" si="215">(H873+J873)/G873</f>
        <v>1.0329092451229855</v>
      </c>
      <c r="N873" s="314">
        <v>1505.75</v>
      </c>
      <c r="O873" s="190">
        <v>0.75</v>
      </c>
      <c r="P873" s="197">
        <f t="shared" ref="P873:P926" si="216">O873/G873</f>
        <v>3.1806615776081423E-3</v>
      </c>
      <c r="Q873" s="314">
        <f t="shared" ref="Q873:Q926" si="217">O873*L873</f>
        <v>145.53</v>
      </c>
      <c r="R873" s="190">
        <f t="shared" ref="R873:R926" si="218">(H873+J873)-G873-O873</f>
        <v>7.0099999999999909</v>
      </c>
      <c r="S873" s="192">
        <f t="shared" ref="S873:S926" si="219">R873/G873</f>
        <v>2.9728583545377399E-2</v>
      </c>
      <c r="T873" s="190" t="s">
        <v>477</v>
      </c>
      <c r="U873" s="190" t="s">
        <v>714</v>
      </c>
      <c r="V873" s="190" t="s">
        <v>794</v>
      </c>
      <c r="W873" s="196">
        <v>1</v>
      </c>
      <c r="X873" s="190" t="s">
        <v>435</v>
      </c>
    </row>
    <row r="874" spans="2:24" hidden="1" x14ac:dyDescent="0.25">
      <c r="B874" s="693"/>
      <c r="C874" s="528"/>
      <c r="D874" s="245">
        <v>8</v>
      </c>
      <c r="E874" s="190" t="s">
        <v>492</v>
      </c>
      <c r="F874" s="314">
        <v>1214.73</v>
      </c>
      <c r="G874" s="190">
        <v>205.21</v>
      </c>
      <c r="H874" s="190">
        <v>205.21</v>
      </c>
      <c r="I874" s="198">
        <f t="shared" si="213"/>
        <v>1</v>
      </c>
      <c r="J874" s="190">
        <v>8.68</v>
      </c>
      <c r="K874" s="198">
        <f t="shared" si="214"/>
        <v>4.229813361921933E-2</v>
      </c>
      <c r="L874" s="314">
        <v>156.74</v>
      </c>
      <c r="M874" s="198">
        <f t="shared" si="215"/>
        <v>1.0422981336192194</v>
      </c>
      <c r="N874" s="314">
        <v>1360.5</v>
      </c>
      <c r="O874" s="190">
        <v>0.93</v>
      </c>
      <c r="P874" s="197">
        <f t="shared" si="216"/>
        <v>4.5319428877735003E-3</v>
      </c>
      <c r="Q874" s="314">
        <f t="shared" si="217"/>
        <v>145.76820000000001</v>
      </c>
      <c r="R874" s="190">
        <f t="shared" si="218"/>
        <v>7.7500000000000071</v>
      </c>
      <c r="S874" s="192">
        <f t="shared" si="219"/>
        <v>3.7766190731445867E-2</v>
      </c>
      <c r="T874" s="190" t="s">
        <v>477</v>
      </c>
      <c r="U874" s="190" t="s">
        <v>714</v>
      </c>
      <c r="V874" s="190" t="s">
        <v>808</v>
      </c>
      <c r="W874" s="196">
        <v>1</v>
      </c>
      <c r="X874" s="190" t="s">
        <v>469</v>
      </c>
    </row>
    <row r="875" spans="2:24" hidden="1" x14ac:dyDescent="0.25">
      <c r="B875" s="693"/>
      <c r="C875" s="528"/>
      <c r="D875" s="245">
        <v>9</v>
      </c>
      <c r="E875" s="190" t="s">
        <v>466</v>
      </c>
      <c r="F875" s="314">
        <v>1111.1100000000001</v>
      </c>
      <c r="G875" s="190">
        <v>131.35</v>
      </c>
      <c r="H875" s="190">
        <v>131.35</v>
      </c>
      <c r="I875" s="198">
        <f t="shared" si="213"/>
        <v>1</v>
      </c>
      <c r="J875" s="190">
        <v>6.18</v>
      </c>
      <c r="K875" s="198">
        <f t="shared" si="214"/>
        <v>4.7049866768176629E-2</v>
      </c>
      <c r="L875" s="314">
        <v>203.5</v>
      </c>
      <c r="M875" s="198">
        <f t="shared" si="215"/>
        <v>1.0470498667681767</v>
      </c>
      <c r="N875" s="314">
        <v>1257.6300000000001</v>
      </c>
      <c r="O875" s="190">
        <v>0.72</v>
      </c>
      <c r="P875" s="197">
        <f t="shared" si="216"/>
        <v>5.4815378759040731E-3</v>
      </c>
      <c r="Q875" s="314">
        <f t="shared" si="217"/>
        <v>146.51999999999998</v>
      </c>
      <c r="R875" s="190">
        <f t="shared" si="218"/>
        <v>5.4600000000000071</v>
      </c>
      <c r="S875" s="192">
        <f t="shared" si="219"/>
        <v>4.1568328892272612E-2</v>
      </c>
      <c r="T875" s="190" t="s">
        <v>477</v>
      </c>
      <c r="U875" s="190" t="s">
        <v>714</v>
      </c>
      <c r="V875" s="190" t="s">
        <v>468</v>
      </c>
      <c r="W875" s="196">
        <v>1</v>
      </c>
      <c r="X875" s="190" t="s">
        <v>469</v>
      </c>
    </row>
    <row r="876" spans="2:24" hidden="1" x14ac:dyDescent="0.25">
      <c r="B876" s="693"/>
      <c r="C876" s="528"/>
      <c r="D876" s="245">
        <v>10</v>
      </c>
      <c r="E876" s="190" t="s">
        <v>496</v>
      </c>
      <c r="F876" s="314">
        <v>1060</v>
      </c>
      <c r="G876" s="190">
        <v>100.79</v>
      </c>
      <c r="H876" s="190">
        <v>100.79</v>
      </c>
      <c r="I876" s="198">
        <f t="shared" si="213"/>
        <v>1</v>
      </c>
      <c r="J876" s="190">
        <v>3.79</v>
      </c>
      <c r="K876" s="198">
        <f t="shared" si="214"/>
        <v>3.7602936799285641E-2</v>
      </c>
      <c r="L876" s="314">
        <v>318.32</v>
      </c>
      <c r="M876" s="198">
        <f t="shared" si="215"/>
        <v>1.0376029367992856</v>
      </c>
      <c r="N876" s="314">
        <v>1206.43</v>
      </c>
      <c r="O876" s="190">
        <v>0.46</v>
      </c>
      <c r="P876" s="197">
        <f t="shared" si="216"/>
        <v>4.5639448357972017E-3</v>
      </c>
      <c r="Q876" s="314">
        <f t="shared" si="217"/>
        <v>146.4272</v>
      </c>
      <c r="R876" s="190">
        <f t="shared" si="218"/>
        <v>3.3300000000000063</v>
      </c>
      <c r="S876" s="192">
        <f t="shared" si="219"/>
        <v>3.3038991963488501E-2</v>
      </c>
      <c r="T876" s="190" t="s">
        <v>477</v>
      </c>
      <c r="U876" s="190" t="s">
        <v>222</v>
      </c>
      <c r="V876" s="190" t="s">
        <v>688</v>
      </c>
      <c r="W876" s="196">
        <v>1</v>
      </c>
      <c r="X876" s="190" t="s">
        <v>424</v>
      </c>
    </row>
    <row r="877" spans="2:24" hidden="1" x14ac:dyDescent="0.25">
      <c r="B877" s="692">
        <v>45957</v>
      </c>
      <c r="C877" s="528" t="str">
        <f t="shared" ref="C877" si="220">RIGHT(TEXT(B877,"aaa"),1)</f>
        <v>一</v>
      </c>
      <c r="D877" s="245">
        <v>1</v>
      </c>
      <c r="E877" s="190" t="s">
        <v>701</v>
      </c>
      <c r="F877" s="314">
        <v>12292.88</v>
      </c>
      <c r="G877" s="190">
        <v>113.98</v>
      </c>
      <c r="H877" s="190">
        <v>156.28</v>
      </c>
      <c r="I877" s="198">
        <f t="shared" si="213"/>
        <v>1.3711177399543779</v>
      </c>
      <c r="J877" s="190">
        <v>1.8</v>
      </c>
      <c r="K877" s="198">
        <f t="shared" si="214"/>
        <v>1.5792244253377784E-2</v>
      </c>
      <c r="L877" s="314">
        <v>278.75</v>
      </c>
      <c r="M877" s="198">
        <f t="shared" si="215"/>
        <v>1.3869099842077559</v>
      </c>
      <c r="N877" s="314">
        <v>12292.88</v>
      </c>
      <c r="O877" s="190">
        <v>0</v>
      </c>
      <c r="P877" s="197">
        <f t="shared" si="216"/>
        <v>0</v>
      </c>
      <c r="Q877" s="314">
        <f t="shared" si="217"/>
        <v>0</v>
      </c>
      <c r="R877" s="190">
        <f t="shared" si="218"/>
        <v>44.100000000000009</v>
      </c>
      <c r="S877" s="192">
        <f t="shared" si="219"/>
        <v>0.3869099842077558</v>
      </c>
      <c r="T877" s="190" t="s">
        <v>467</v>
      </c>
      <c r="U877" s="190" t="s">
        <v>221</v>
      </c>
      <c r="V877" s="190" t="s">
        <v>704</v>
      </c>
      <c r="W877" s="196">
        <v>1</v>
      </c>
      <c r="X877" s="190" t="s">
        <v>469</v>
      </c>
    </row>
    <row r="878" spans="2:24" hidden="1" x14ac:dyDescent="0.25">
      <c r="B878" s="693"/>
      <c r="C878" s="528"/>
      <c r="D878" s="245">
        <v>2</v>
      </c>
      <c r="E878" s="190" t="s">
        <v>691</v>
      </c>
      <c r="F878" s="314">
        <v>5325</v>
      </c>
      <c r="G878" s="190">
        <v>11086</v>
      </c>
      <c r="H878" s="190">
        <v>11086</v>
      </c>
      <c r="I878" s="198">
        <f t="shared" si="213"/>
        <v>1</v>
      </c>
      <c r="J878" s="190">
        <v>300</v>
      </c>
      <c r="K878" s="198">
        <f t="shared" si="214"/>
        <v>2.7061158217571712E-2</v>
      </c>
      <c r="L878" s="314">
        <v>17.75</v>
      </c>
      <c r="M878" s="198">
        <f t="shared" si="215"/>
        <v>1.0270611582175717</v>
      </c>
      <c r="N878" s="314">
        <v>5325</v>
      </c>
      <c r="O878" s="190">
        <v>0</v>
      </c>
      <c r="P878" s="197">
        <f t="shared" si="216"/>
        <v>0</v>
      </c>
      <c r="Q878" s="314">
        <f t="shared" si="217"/>
        <v>0</v>
      </c>
      <c r="R878" s="190">
        <f t="shared" si="218"/>
        <v>300</v>
      </c>
      <c r="S878" s="192">
        <f t="shared" si="219"/>
        <v>2.7061158217571712E-2</v>
      </c>
      <c r="T878" s="190" t="s">
        <v>467</v>
      </c>
      <c r="U878" s="190" t="s">
        <v>221</v>
      </c>
      <c r="V878" s="190" t="s">
        <v>703</v>
      </c>
      <c r="W878" s="196">
        <v>1</v>
      </c>
      <c r="X878" s="190" t="s">
        <v>432</v>
      </c>
    </row>
    <row r="879" spans="2:24" hidden="1" x14ac:dyDescent="0.25">
      <c r="B879" s="693"/>
      <c r="C879" s="528"/>
      <c r="D879" s="245">
        <v>3</v>
      </c>
      <c r="E879" s="190" t="s">
        <v>486</v>
      </c>
      <c r="F879" s="314">
        <v>2247.6799999999998</v>
      </c>
      <c r="G879" s="190">
        <v>101.48</v>
      </c>
      <c r="H879" s="190">
        <v>101.48</v>
      </c>
      <c r="I879" s="198">
        <f t="shared" si="213"/>
        <v>1</v>
      </c>
      <c r="J879" s="190">
        <v>6</v>
      </c>
      <c r="K879" s="198">
        <f t="shared" si="214"/>
        <v>5.9124950729207724E-2</v>
      </c>
      <c r="L879" s="314">
        <v>410.16</v>
      </c>
      <c r="M879" s="198">
        <f t="shared" si="215"/>
        <v>1.0591249507292078</v>
      </c>
      <c r="N879" s="314">
        <v>2460.96</v>
      </c>
      <c r="O879" s="190">
        <v>0.52</v>
      </c>
      <c r="P879" s="197">
        <f t="shared" si="216"/>
        <v>5.1241623965313362E-3</v>
      </c>
      <c r="Q879" s="314">
        <f t="shared" si="217"/>
        <v>213.28320000000002</v>
      </c>
      <c r="R879" s="190">
        <f t="shared" si="218"/>
        <v>5.48</v>
      </c>
      <c r="S879" s="192">
        <f t="shared" si="219"/>
        <v>5.4000788332676394E-2</v>
      </c>
      <c r="T879" s="190" t="s">
        <v>477</v>
      </c>
      <c r="U879" s="190" t="s">
        <v>714</v>
      </c>
      <c r="V879" s="190" t="s">
        <v>645</v>
      </c>
      <c r="W879" s="196">
        <v>1</v>
      </c>
      <c r="X879" s="190" t="s">
        <v>469</v>
      </c>
    </row>
    <row r="880" spans="2:24" hidden="1" x14ac:dyDescent="0.25">
      <c r="B880" s="693"/>
      <c r="C880" s="528"/>
      <c r="D880" s="245">
        <v>4</v>
      </c>
      <c r="E880" s="190" t="s">
        <v>690</v>
      </c>
      <c r="F880" s="314">
        <v>2151.29</v>
      </c>
      <c r="G880" s="190">
        <v>112.64</v>
      </c>
      <c r="H880" s="190">
        <v>112.64</v>
      </c>
      <c r="I880" s="198">
        <f t="shared" si="213"/>
        <v>1</v>
      </c>
      <c r="J880" s="190">
        <v>7.54</v>
      </c>
      <c r="K880" s="198">
        <f t="shared" si="214"/>
        <v>6.6938920454545456E-2</v>
      </c>
      <c r="L880" s="314">
        <v>313.60000000000002</v>
      </c>
      <c r="M880" s="198">
        <f t="shared" si="215"/>
        <v>1.0669389204545454</v>
      </c>
      <c r="N880" s="314">
        <v>2364.54</v>
      </c>
      <c r="O880" s="190">
        <v>0.68</v>
      </c>
      <c r="P880" s="197">
        <f t="shared" si="216"/>
        <v>6.0369318181818189E-3</v>
      </c>
      <c r="Q880" s="314">
        <f t="shared" si="217"/>
        <v>213.24800000000002</v>
      </c>
      <c r="R880" s="190">
        <f t="shared" si="218"/>
        <v>6.8600000000000065</v>
      </c>
      <c r="S880" s="192">
        <f t="shared" si="219"/>
        <v>6.0901988636363695E-2</v>
      </c>
      <c r="T880" s="190" t="s">
        <v>477</v>
      </c>
      <c r="U880" s="190" t="s">
        <v>714</v>
      </c>
      <c r="V880" s="190" t="s">
        <v>468</v>
      </c>
      <c r="W880" s="196">
        <v>1</v>
      </c>
      <c r="X880" s="190" t="s">
        <v>469</v>
      </c>
    </row>
    <row r="881" spans="2:24" hidden="1" x14ac:dyDescent="0.25">
      <c r="B881" s="693"/>
      <c r="C881" s="528"/>
      <c r="D881" s="245">
        <v>5</v>
      </c>
      <c r="E881" s="190" t="s">
        <v>496</v>
      </c>
      <c r="F881" s="314">
        <v>2037.25</v>
      </c>
      <c r="G881" s="190">
        <v>98.9</v>
      </c>
      <c r="H881" s="190">
        <v>98.9</v>
      </c>
      <c r="I881" s="198">
        <f t="shared" si="213"/>
        <v>1</v>
      </c>
      <c r="J881" s="190">
        <v>8.4</v>
      </c>
      <c r="K881" s="198">
        <f t="shared" si="214"/>
        <v>8.4934277047522752E-2</v>
      </c>
      <c r="L881" s="314">
        <v>318.32</v>
      </c>
      <c r="M881" s="198">
        <f t="shared" si="215"/>
        <v>1.0849342770475228</v>
      </c>
      <c r="N881" s="314">
        <v>2673.89</v>
      </c>
      <c r="O881" s="190">
        <v>2</v>
      </c>
      <c r="P881" s="197">
        <f t="shared" si="216"/>
        <v>2.0222446916076844E-2</v>
      </c>
      <c r="Q881" s="314">
        <f t="shared" si="217"/>
        <v>636.64</v>
      </c>
      <c r="R881" s="190">
        <f t="shared" si="218"/>
        <v>6.4000000000000057</v>
      </c>
      <c r="S881" s="192">
        <f t="shared" si="219"/>
        <v>6.4711830131445963E-2</v>
      </c>
      <c r="T881" s="190" t="s">
        <v>477</v>
      </c>
      <c r="U881" s="190" t="s">
        <v>222</v>
      </c>
      <c r="V881" s="190" t="s">
        <v>688</v>
      </c>
      <c r="W881" s="196">
        <v>1</v>
      </c>
      <c r="X881" s="190" t="s">
        <v>424</v>
      </c>
    </row>
    <row r="882" spans="2:24" hidden="1" x14ac:dyDescent="0.25">
      <c r="B882" s="693"/>
      <c r="C882" s="528"/>
      <c r="D882" s="245">
        <v>6</v>
      </c>
      <c r="E882" s="190" t="s">
        <v>465</v>
      </c>
      <c r="F882" s="314">
        <v>2010.9799999999998</v>
      </c>
      <c r="G882" s="190">
        <v>40.72</v>
      </c>
      <c r="H882" s="190">
        <v>40.72</v>
      </c>
      <c r="I882" s="198">
        <f t="shared" si="213"/>
        <v>1</v>
      </c>
      <c r="J882" s="190">
        <v>2.73</v>
      </c>
      <c r="K882" s="198">
        <f t="shared" si="214"/>
        <v>6.7043222003929273E-2</v>
      </c>
      <c r="L882" s="314">
        <v>814.16</v>
      </c>
      <c r="M882" s="198">
        <f t="shared" si="215"/>
        <v>1.0670432220039292</v>
      </c>
      <c r="N882" s="314">
        <v>2222.66</v>
      </c>
      <c r="O882" s="190">
        <v>0.26</v>
      </c>
      <c r="P882" s="197">
        <f t="shared" si="216"/>
        <v>6.3850687622789785E-3</v>
      </c>
      <c r="Q882" s="314">
        <f t="shared" si="217"/>
        <v>211.6816</v>
      </c>
      <c r="R882" s="190">
        <f t="shared" si="218"/>
        <v>2.4699999999999971</v>
      </c>
      <c r="S882" s="192">
        <f t="shared" si="219"/>
        <v>6.0658153241650227E-2</v>
      </c>
      <c r="T882" s="190" t="s">
        <v>477</v>
      </c>
      <c r="U882" s="190" t="s">
        <v>222</v>
      </c>
      <c r="V882" s="190" t="s">
        <v>688</v>
      </c>
      <c r="W882" s="196">
        <v>1</v>
      </c>
      <c r="X882" s="190" t="s">
        <v>414</v>
      </c>
    </row>
    <row r="883" spans="2:24" hidden="1" x14ac:dyDescent="0.25">
      <c r="B883" s="693"/>
      <c r="C883" s="528"/>
      <c r="D883" s="245">
        <v>7</v>
      </c>
      <c r="E883" s="190" t="s">
        <v>466</v>
      </c>
      <c r="F883" s="314">
        <v>1628</v>
      </c>
      <c r="G883" s="190">
        <v>134.97999999999999</v>
      </c>
      <c r="H883" s="190">
        <v>134.97999999999999</v>
      </c>
      <c r="I883" s="198">
        <f t="shared" si="213"/>
        <v>1</v>
      </c>
      <c r="J883" s="190">
        <v>9.0500000000000007</v>
      </c>
      <c r="K883" s="198">
        <f t="shared" si="214"/>
        <v>6.7046969921469857E-2</v>
      </c>
      <c r="L883" s="314">
        <v>203.5</v>
      </c>
      <c r="M883" s="198">
        <f t="shared" si="215"/>
        <v>1.06704696992147</v>
      </c>
      <c r="N883" s="314">
        <v>1841.68</v>
      </c>
      <c r="O883" s="190">
        <v>1.05</v>
      </c>
      <c r="P883" s="197">
        <f t="shared" si="216"/>
        <v>7.7789302118832426E-3</v>
      </c>
      <c r="Q883" s="314">
        <f t="shared" si="217"/>
        <v>213.67500000000001</v>
      </c>
      <c r="R883" s="190">
        <f t="shared" si="218"/>
        <v>8.0000000000000107</v>
      </c>
      <c r="S883" s="192">
        <f t="shared" si="219"/>
        <v>5.926803970958669E-2</v>
      </c>
      <c r="T883" s="190" t="s">
        <v>477</v>
      </c>
      <c r="U883" s="190" t="s">
        <v>714</v>
      </c>
      <c r="V883" s="190" t="s">
        <v>468</v>
      </c>
      <c r="W883" s="196">
        <v>1</v>
      </c>
      <c r="X883" s="190" t="s">
        <v>469</v>
      </c>
    </row>
    <row r="884" spans="2:24" hidden="1" x14ac:dyDescent="0.25">
      <c r="B884" s="693"/>
      <c r="C884" s="528"/>
      <c r="D884" s="245">
        <v>8</v>
      </c>
      <c r="E884" s="190" t="s">
        <v>483</v>
      </c>
      <c r="F884" s="314">
        <v>1554.1</v>
      </c>
      <c r="G884" s="190">
        <v>170.94</v>
      </c>
      <c r="H884" s="190">
        <v>170.94</v>
      </c>
      <c r="I884" s="198">
        <f t="shared" si="213"/>
        <v>1</v>
      </c>
      <c r="J884" s="190">
        <v>8.3000000000000007</v>
      </c>
      <c r="K884" s="198">
        <f t="shared" si="214"/>
        <v>4.8555048555048559E-2</v>
      </c>
      <c r="L884" s="314">
        <v>212.89</v>
      </c>
      <c r="M884" s="198">
        <f t="shared" si="215"/>
        <v>1.0485550485550486</v>
      </c>
      <c r="N884" s="314">
        <v>1766.99</v>
      </c>
      <c r="O884" s="190">
        <v>1</v>
      </c>
      <c r="P884" s="197">
        <f t="shared" si="216"/>
        <v>5.8500058500058497E-3</v>
      </c>
      <c r="Q884" s="314">
        <f t="shared" si="217"/>
        <v>212.89</v>
      </c>
      <c r="R884" s="190">
        <f t="shared" si="218"/>
        <v>7.3000000000000114</v>
      </c>
      <c r="S884" s="192">
        <f t="shared" si="219"/>
        <v>4.2705042705042773E-2</v>
      </c>
      <c r="T884" s="190" t="s">
        <v>477</v>
      </c>
      <c r="U884" s="190" t="s">
        <v>714</v>
      </c>
      <c r="V884" s="190" t="s">
        <v>803</v>
      </c>
      <c r="W884" s="196">
        <v>1</v>
      </c>
      <c r="X884" s="190" t="s">
        <v>469</v>
      </c>
    </row>
    <row r="885" spans="2:24" hidden="1" x14ac:dyDescent="0.25">
      <c r="B885" s="693"/>
      <c r="C885" s="528"/>
      <c r="D885" s="245">
        <v>9</v>
      </c>
      <c r="E885" s="190" t="s">
        <v>548</v>
      </c>
      <c r="F885" s="314">
        <v>1246.69</v>
      </c>
      <c r="G885" s="190">
        <v>29.4</v>
      </c>
      <c r="H885" s="190">
        <v>29.4</v>
      </c>
      <c r="I885" s="198">
        <f t="shared" si="213"/>
        <v>1</v>
      </c>
      <c r="J885" s="190">
        <v>1.57</v>
      </c>
      <c r="K885" s="198">
        <f t="shared" si="214"/>
        <v>5.3401360544217694E-2</v>
      </c>
      <c r="L885" s="314">
        <v>930.36</v>
      </c>
      <c r="M885" s="198">
        <f t="shared" si="215"/>
        <v>1.0534013605442176</v>
      </c>
      <c r="N885" s="314">
        <v>1460.67</v>
      </c>
      <c r="O885" s="190">
        <v>0.23</v>
      </c>
      <c r="P885" s="197">
        <f t="shared" si="216"/>
        <v>7.823129251700681E-3</v>
      </c>
      <c r="Q885" s="314">
        <f t="shared" si="217"/>
        <v>213.98280000000003</v>
      </c>
      <c r="R885" s="190">
        <f t="shared" si="218"/>
        <v>1.3400000000000003</v>
      </c>
      <c r="S885" s="192">
        <f t="shared" si="219"/>
        <v>4.5578231292517021E-2</v>
      </c>
      <c r="T885" s="190" t="s">
        <v>477</v>
      </c>
      <c r="U885" s="190" t="s">
        <v>714</v>
      </c>
      <c r="V885" s="190" t="s">
        <v>794</v>
      </c>
      <c r="W885" s="196">
        <v>1</v>
      </c>
      <c r="X885" s="190" t="s">
        <v>424</v>
      </c>
    </row>
    <row r="886" spans="2:24" hidden="1" x14ac:dyDescent="0.25">
      <c r="B886" s="693"/>
      <c r="C886" s="528"/>
      <c r="D886" s="245">
        <v>10</v>
      </c>
      <c r="E886" s="190" t="s">
        <v>816</v>
      </c>
      <c r="F886" s="314">
        <v>1200.77</v>
      </c>
      <c r="G886" s="190">
        <v>90.54</v>
      </c>
      <c r="H886" s="190">
        <v>90.54</v>
      </c>
      <c r="I886" s="198">
        <f t="shared" si="213"/>
        <v>1</v>
      </c>
      <c r="J886" s="190">
        <v>3.64</v>
      </c>
      <c r="K886" s="198">
        <f t="shared" si="214"/>
        <v>4.0203225093881155E-2</v>
      </c>
      <c r="L886" s="314">
        <v>388.6</v>
      </c>
      <c r="M886" s="198">
        <f t="shared" si="215"/>
        <v>1.0402032250938811</v>
      </c>
      <c r="N886" s="314">
        <v>1414.5</v>
      </c>
      <c r="O886" s="190">
        <v>0.55000000000000004</v>
      </c>
      <c r="P886" s="197">
        <f t="shared" si="216"/>
        <v>6.0746631323172076E-3</v>
      </c>
      <c r="Q886" s="314">
        <f t="shared" si="217"/>
        <v>213.73000000000002</v>
      </c>
      <c r="R886" s="190">
        <f t="shared" si="218"/>
        <v>3.0900000000000007</v>
      </c>
      <c r="S886" s="192">
        <f t="shared" si="219"/>
        <v>3.4128561961563955E-2</v>
      </c>
      <c r="T886" s="190" t="s">
        <v>477</v>
      </c>
      <c r="U886" s="190" t="s">
        <v>222</v>
      </c>
      <c r="V886" s="190" t="s">
        <v>688</v>
      </c>
      <c r="W886" s="196">
        <v>1</v>
      </c>
      <c r="X886" s="190" t="s">
        <v>811</v>
      </c>
    </row>
    <row r="887" spans="2:24" hidden="1" x14ac:dyDescent="0.25">
      <c r="B887" s="692">
        <v>45958</v>
      </c>
      <c r="C887" s="528" t="str">
        <f t="shared" ref="C887" si="221">RIGHT(TEXT(B887,"aaa"),1)</f>
        <v>二</v>
      </c>
      <c r="D887" s="245">
        <v>1</v>
      </c>
      <c r="E887" s="190" t="s">
        <v>701</v>
      </c>
      <c r="F887" s="314">
        <v>13187.66</v>
      </c>
      <c r="G887" s="190">
        <v>108.32</v>
      </c>
      <c r="H887" s="190">
        <v>152.51</v>
      </c>
      <c r="I887" s="198">
        <f t="shared" si="213"/>
        <v>1.4079579025110782</v>
      </c>
      <c r="J887" s="190">
        <v>3.12</v>
      </c>
      <c r="K887" s="198">
        <f t="shared" si="214"/>
        <v>2.8803545051698673E-2</v>
      </c>
      <c r="L887" s="314">
        <v>278.75</v>
      </c>
      <c r="M887" s="198">
        <f t="shared" si="215"/>
        <v>1.436761447562777</v>
      </c>
      <c r="N887" s="314">
        <v>13187.66</v>
      </c>
      <c r="O887" s="190">
        <v>0</v>
      </c>
      <c r="P887" s="197">
        <f t="shared" si="216"/>
        <v>0</v>
      </c>
      <c r="Q887" s="314">
        <f t="shared" si="217"/>
        <v>0</v>
      </c>
      <c r="R887" s="190">
        <f t="shared" si="218"/>
        <v>47.31</v>
      </c>
      <c r="S887" s="192">
        <f t="shared" si="219"/>
        <v>0.43676144756277702</v>
      </c>
      <c r="T887" s="190" t="s">
        <v>467</v>
      </c>
      <c r="U887" s="190" t="s">
        <v>221</v>
      </c>
      <c r="V887" s="190" t="s">
        <v>704</v>
      </c>
      <c r="W887" s="196">
        <v>1</v>
      </c>
      <c r="X887" s="190" t="s">
        <v>469</v>
      </c>
    </row>
    <row r="888" spans="2:24" hidden="1" x14ac:dyDescent="0.25">
      <c r="B888" s="693"/>
      <c r="C888" s="528"/>
      <c r="D888" s="245">
        <v>2</v>
      </c>
      <c r="E888" s="190" t="s">
        <v>824</v>
      </c>
      <c r="F888" s="314">
        <v>5746.73</v>
      </c>
      <c r="G888" s="190">
        <v>615.45000000000005</v>
      </c>
      <c r="H888" s="190">
        <v>615.45000000000005</v>
      </c>
      <c r="I888" s="198">
        <f t="shared" si="213"/>
        <v>1</v>
      </c>
      <c r="J888" s="190">
        <v>60.48</v>
      </c>
      <c r="K888" s="198">
        <f t="shared" si="214"/>
        <v>9.8269558859371178E-2</v>
      </c>
      <c r="L888" s="314">
        <v>100.52</v>
      </c>
      <c r="M888" s="198">
        <f t="shared" si="215"/>
        <v>1.0982695588593712</v>
      </c>
      <c r="N888" s="314">
        <v>6079.45</v>
      </c>
      <c r="O888" s="190">
        <v>3.31</v>
      </c>
      <c r="P888" s="197">
        <f t="shared" si="216"/>
        <v>5.3781785685270934E-3</v>
      </c>
      <c r="Q888" s="314">
        <f t="shared" si="217"/>
        <v>332.72120000000001</v>
      </c>
      <c r="R888" s="190">
        <f t="shared" si="218"/>
        <v>57.170000000000016</v>
      </c>
      <c r="S888" s="192">
        <f t="shared" si="219"/>
        <v>9.2891380290844122E-2</v>
      </c>
      <c r="T888" s="190" t="s">
        <v>477</v>
      </c>
      <c r="U888" s="190" t="s">
        <v>714</v>
      </c>
      <c r="V888" s="190" t="s">
        <v>825</v>
      </c>
      <c r="W888" s="196">
        <v>1</v>
      </c>
      <c r="X888" s="190" t="s">
        <v>820</v>
      </c>
    </row>
    <row r="889" spans="2:24" hidden="1" x14ac:dyDescent="0.25">
      <c r="B889" s="693"/>
      <c r="C889" s="528"/>
      <c r="D889" s="245">
        <v>3</v>
      </c>
      <c r="E889" s="190" t="s">
        <v>816</v>
      </c>
      <c r="F889" s="314">
        <v>4608.79</v>
      </c>
      <c r="G889" s="190">
        <v>205.96</v>
      </c>
      <c r="H889" s="190">
        <v>205.96</v>
      </c>
      <c r="I889" s="198">
        <f t="shared" si="213"/>
        <v>1</v>
      </c>
      <c r="J889" s="190">
        <v>12.72</v>
      </c>
      <c r="K889" s="198">
        <f t="shared" si="214"/>
        <v>6.1759564964070694E-2</v>
      </c>
      <c r="L889" s="314">
        <v>388.6</v>
      </c>
      <c r="M889" s="198">
        <f t="shared" si="215"/>
        <v>1.0617595649640708</v>
      </c>
      <c r="N889" s="314">
        <v>4942.99</v>
      </c>
      <c r="O889" s="190">
        <v>0.86</v>
      </c>
      <c r="P889" s="197">
        <f t="shared" si="216"/>
        <v>4.1755680714701884E-3</v>
      </c>
      <c r="Q889" s="314">
        <f t="shared" si="217"/>
        <v>334.19600000000003</v>
      </c>
      <c r="R889" s="190">
        <f t="shared" si="218"/>
        <v>11.86</v>
      </c>
      <c r="S889" s="192">
        <f t="shared" si="219"/>
        <v>5.7583996892600499E-2</v>
      </c>
      <c r="T889" s="190" t="s">
        <v>477</v>
      </c>
      <c r="U889" s="190" t="s">
        <v>222</v>
      </c>
      <c r="V889" s="190" t="s">
        <v>688</v>
      </c>
      <c r="W889" s="196">
        <v>1</v>
      </c>
      <c r="X889" s="190" t="s">
        <v>811</v>
      </c>
    </row>
    <row r="890" spans="2:24" hidden="1" x14ac:dyDescent="0.25">
      <c r="B890" s="693"/>
      <c r="C890" s="528"/>
      <c r="D890" s="245">
        <v>4</v>
      </c>
      <c r="E890" s="190" t="s">
        <v>486</v>
      </c>
      <c r="F890" s="314">
        <v>2317.4</v>
      </c>
      <c r="G890" s="190">
        <v>97.06</v>
      </c>
      <c r="H890" s="190">
        <v>97.06</v>
      </c>
      <c r="I890" s="198">
        <f t="shared" si="213"/>
        <v>1</v>
      </c>
      <c r="J890" s="190">
        <v>6.46</v>
      </c>
      <c r="K890" s="198">
        <f t="shared" si="214"/>
        <v>6.6556769008860497E-2</v>
      </c>
      <c r="L890" s="314">
        <v>410.16</v>
      </c>
      <c r="M890" s="198">
        <f t="shared" si="215"/>
        <v>1.0665567690088604</v>
      </c>
      <c r="N890" s="314">
        <v>2649.63</v>
      </c>
      <c r="O890" s="190">
        <v>0.81</v>
      </c>
      <c r="P890" s="197">
        <f t="shared" si="216"/>
        <v>8.3453533896558837E-3</v>
      </c>
      <c r="Q890" s="314">
        <f t="shared" si="217"/>
        <v>332.22960000000006</v>
      </c>
      <c r="R890" s="190">
        <f t="shared" si="218"/>
        <v>5.6499999999999932</v>
      </c>
      <c r="S890" s="192">
        <f t="shared" si="219"/>
        <v>5.8211415619204544E-2</v>
      </c>
      <c r="T890" s="190" t="s">
        <v>477</v>
      </c>
      <c r="U890" s="190" t="s">
        <v>714</v>
      </c>
      <c r="V890" s="190" t="s">
        <v>645</v>
      </c>
      <c r="W890" s="196">
        <v>1</v>
      </c>
      <c r="X890" s="190" t="s">
        <v>469</v>
      </c>
    </row>
    <row r="891" spans="2:24" hidden="1" x14ac:dyDescent="0.25">
      <c r="B891" s="693"/>
      <c r="C891" s="528"/>
      <c r="D891" s="245">
        <v>5</v>
      </c>
      <c r="E891" s="190" t="s">
        <v>526</v>
      </c>
      <c r="F891" s="314">
        <v>2053.4899999999998</v>
      </c>
      <c r="G891" s="190">
        <v>80.5</v>
      </c>
      <c r="H891" s="190">
        <v>80.5</v>
      </c>
      <c r="I891" s="198">
        <f t="shared" si="213"/>
        <v>1</v>
      </c>
      <c r="J891" s="190">
        <v>7.15</v>
      </c>
      <c r="K891" s="198">
        <f t="shared" si="214"/>
        <v>8.8819875776397522E-2</v>
      </c>
      <c r="L891" s="314">
        <v>333.9</v>
      </c>
      <c r="M891" s="198">
        <f t="shared" si="215"/>
        <v>1.0888198757763976</v>
      </c>
      <c r="N891" s="314">
        <v>2387.39</v>
      </c>
      <c r="O891" s="190">
        <v>1</v>
      </c>
      <c r="P891" s="197">
        <f t="shared" si="216"/>
        <v>1.2422360248447204E-2</v>
      </c>
      <c r="Q891" s="314">
        <f t="shared" si="217"/>
        <v>333.9</v>
      </c>
      <c r="R891" s="190">
        <f t="shared" si="218"/>
        <v>6.1500000000000057</v>
      </c>
      <c r="S891" s="192">
        <f t="shared" si="219"/>
        <v>7.6397515527950377E-2</v>
      </c>
      <c r="T891" s="190" t="s">
        <v>477</v>
      </c>
      <c r="U891" s="190" t="s">
        <v>222</v>
      </c>
      <c r="V891" s="190" t="s">
        <v>688</v>
      </c>
      <c r="W891" s="196">
        <v>1</v>
      </c>
      <c r="X891" s="190" t="s">
        <v>415</v>
      </c>
    </row>
    <row r="892" spans="2:24" hidden="1" x14ac:dyDescent="0.25">
      <c r="B892" s="693"/>
      <c r="C892" s="528"/>
      <c r="D892" s="245">
        <v>6</v>
      </c>
      <c r="E892" s="190" t="s">
        <v>483</v>
      </c>
      <c r="F892" s="314">
        <v>1967.1</v>
      </c>
      <c r="G892" s="190">
        <v>162.22</v>
      </c>
      <c r="H892" s="190">
        <v>162.22</v>
      </c>
      <c r="I892" s="198">
        <f t="shared" si="213"/>
        <v>1</v>
      </c>
      <c r="J892" s="190">
        <v>10.8</v>
      </c>
      <c r="K892" s="198">
        <f t="shared" si="214"/>
        <v>6.6576254469239315E-2</v>
      </c>
      <c r="L892" s="314">
        <v>212.89</v>
      </c>
      <c r="M892" s="198">
        <f t="shared" si="215"/>
        <v>1.0665762544692394</v>
      </c>
      <c r="N892" s="314">
        <v>2299.21</v>
      </c>
      <c r="O892" s="190">
        <v>1.56</v>
      </c>
      <c r="P892" s="197">
        <f t="shared" si="216"/>
        <v>9.6165700900012335E-3</v>
      </c>
      <c r="Q892" s="314">
        <f t="shared" si="217"/>
        <v>332.10840000000002</v>
      </c>
      <c r="R892" s="190">
        <f t="shared" si="218"/>
        <v>9.2400000000000109</v>
      </c>
      <c r="S892" s="192">
        <f t="shared" si="219"/>
        <v>5.6959684379238137E-2</v>
      </c>
      <c r="T892" s="190" t="s">
        <v>477</v>
      </c>
      <c r="U892" s="190" t="s">
        <v>714</v>
      </c>
      <c r="V892" s="190" t="s">
        <v>803</v>
      </c>
      <c r="W892" s="196">
        <v>1</v>
      </c>
      <c r="X892" s="190" t="s">
        <v>469</v>
      </c>
    </row>
    <row r="893" spans="2:24" hidden="1" x14ac:dyDescent="0.25">
      <c r="B893" s="693"/>
      <c r="C893" s="528"/>
      <c r="D893" s="245">
        <v>7</v>
      </c>
      <c r="E893" s="190" t="s">
        <v>690</v>
      </c>
      <c r="F893" s="314">
        <v>1960</v>
      </c>
      <c r="G893" s="190">
        <v>109.78</v>
      </c>
      <c r="H893" s="190">
        <v>109.78</v>
      </c>
      <c r="I893" s="198">
        <f t="shared" si="213"/>
        <v>1</v>
      </c>
      <c r="J893" s="190">
        <v>10.4</v>
      </c>
      <c r="K893" s="198">
        <f t="shared" si="214"/>
        <v>9.4734924394243039E-2</v>
      </c>
      <c r="L893" s="314">
        <v>313.60000000000002</v>
      </c>
      <c r="M893" s="198">
        <f t="shared" si="215"/>
        <v>1.094734924394243</v>
      </c>
      <c r="N893" s="314">
        <v>3261.44</v>
      </c>
      <c r="O893" s="190">
        <v>4.1500000000000004</v>
      </c>
      <c r="P893" s="197">
        <f t="shared" si="216"/>
        <v>3.7802878484241215E-2</v>
      </c>
      <c r="Q893" s="314">
        <f t="shared" si="217"/>
        <v>1301.4400000000003</v>
      </c>
      <c r="R893" s="190">
        <f t="shared" si="218"/>
        <v>6.2500000000000053</v>
      </c>
      <c r="S893" s="192">
        <f t="shared" si="219"/>
        <v>5.6932045910001873E-2</v>
      </c>
      <c r="T893" s="190" t="s">
        <v>477</v>
      </c>
      <c r="U893" s="190" t="s">
        <v>714</v>
      </c>
      <c r="V893" s="190" t="s">
        <v>468</v>
      </c>
      <c r="W893" s="196">
        <v>1</v>
      </c>
      <c r="X893" s="190" t="s">
        <v>469</v>
      </c>
    </row>
    <row r="894" spans="2:24" hidden="1" x14ac:dyDescent="0.25">
      <c r="B894" s="693"/>
      <c r="C894" s="528"/>
      <c r="D894" s="245">
        <v>8</v>
      </c>
      <c r="E894" s="190" t="s">
        <v>548</v>
      </c>
      <c r="F894" s="314">
        <v>1925.84</v>
      </c>
      <c r="G894" s="190">
        <v>27.36</v>
      </c>
      <c r="H894" s="190">
        <v>27.36</v>
      </c>
      <c r="I894" s="198">
        <f t="shared" si="213"/>
        <v>1</v>
      </c>
      <c r="J894" s="190">
        <v>2.4300000000000002</v>
      </c>
      <c r="K894" s="198">
        <f t="shared" si="214"/>
        <v>8.8815789473684223E-2</v>
      </c>
      <c r="L894" s="314">
        <v>930.36</v>
      </c>
      <c r="M894" s="198">
        <f t="shared" si="215"/>
        <v>1.0888157894736843</v>
      </c>
      <c r="N894" s="314">
        <v>2260.77</v>
      </c>
      <c r="O894" s="190">
        <v>0.36</v>
      </c>
      <c r="P894" s="197">
        <f t="shared" si="216"/>
        <v>1.3157894736842105E-2</v>
      </c>
      <c r="Q894" s="314">
        <f t="shared" si="217"/>
        <v>334.92959999999999</v>
      </c>
      <c r="R894" s="190">
        <f t="shared" si="218"/>
        <v>2.0699999999999998</v>
      </c>
      <c r="S894" s="192">
        <f t="shared" si="219"/>
        <v>7.5657894736842105E-2</v>
      </c>
      <c r="T894" s="190" t="s">
        <v>477</v>
      </c>
      <c r="U894" s="190" t="s">
        <v>714</v>
      </c>
      <c r="V894" s="190" t="s">
        <v>794</v>
      </c>
      <c r="W894" s="196">
        <v>1</v>
      </c>
      <c r="X894" s="190" t="s">
        <v>424</v>
      </c>
    </row>
    <row r="895" spans="2:24" hidden="1" x14ac:dyDescent="0.25">
      <c r="B895" s="693"/>
      <c r="C895" s="528"/>
      <c r="D895" s="245">
        <v>9</v>
      </c>
      <c r="E895" s="190" t="s">
        <v>691</v>
      </c>
      <c r="F895" s="314">
        <v>1775</v>
      </c>
      <c r="G895" s="190">
        <v>10802</v>
      </c>
      <c r="H895" s="190">
        <v>10802</v>
      </c>
      <c r="I895" s="198">
        <f t="shared" si="213"/>
        <v>1</v>
      </c>
      <c r="J895" s="190">
        <v>100</v>
      </c>
      <c r="K895" s="198">
        <f t="shared" si="214"/>
        <v>9.2575448990927598E-3</v>
      </c>
      <c r="L895" s="314">
        <v>17.75</v>
      </c>
      <c r="M895" s="198">
        <f t="shared" si="215"/>
        <v>1.0092575448990928</v>
      </c>
      <c r="N895" s="314">
        <v>1775</v>
      </c>
      <c r="O895" s="190">
        <v>0</v>
      </c>
      <c r="P895" s="197">
        <f t="shared" si="216"/>
        <v>0</v>
      </c>
      <c r="Q895" s="314">
        <f t="shared" si="217"/>
        <v>0</v>
      </c>
      <c r="R895" s="190">
        <f t="shared" si="218"/>
        <v>100</v>
      </c>
      <c r="S895" s="192">
        <f t="shared" si="219"/>
        <v>9.2575448990927598E-3</v>
      </c>
      <c r="T895" s="190" t="s">
        <v>467</v>
      </c>
      <c r="U895" s="190" t="s">
        <v>221</v>
      </c>
      <c r="V895" s="190" t="s">
        <v>703</v>
      </c>
      <c r="W895" s="196">
        <v>1</v>
      </c>
      <c r="X895" s="190" t="s">
        <v>432</v>
      </c>
    </row>
    <row r="896" spans="2:24" hidden="1" x14ac:dyDescent="0.25">
      <c r="B896" s="693"/>
      <c r="C896" s="528"/>
      <c r="D896" s="245">
        <v>10</v>
      </c>
      <c r="E896" s="190" t="s">
        <v>465</v>
      </c>
      <c r="F896" s="314">
        <v>1595.7499999999998</v>
      </c>
      <c r="G896" s="190">
        <v>40.869999999999997</v>
      </c>
      <c r="H896" s="190">
        <v>40.869999999999997</v>
      </c>
      <c r="I896" s="198">
        <f t="shared" si="213"/>
        <v>1</v>
      </c>
      <c r="J896" s="190">
        <v>3.4</v>
      </c>
      <c r="K896" s="198">
        <f t="shared" si="214"/>
        <v>8.3190604355272812E-2</v>
      </c>
      <c r="L896" s="314">
        <v>814.16</v>
      </c>
      <c r="M896" s="198">
        <f t="shared" si="215"/>
        <v>1.0831906043552728</v>
      </c>
      <c r="N896" s="314">
        <v>2768.14</v>
      </c>
      <c r="O896" s="190">
        <v>1.44</v>
      </c>
      <c r="P896" s="197">
        <f t="shared" si="216"/>
        <v>3.5233667726939075E-2</v>
      </c>
      <c r="Q896" s="314">
        <f t="shared" si="217"/>
        <v>1172.3904</v>
      </c>
      <c r="R896" s="190">
        <f t="shared" si="218"/>
        <v>1.9599999999999986</v>
      </c>
      <c r="S896" s="192">
        <f t="shared" si="219"/>
        <v>4.795693662833371E-2</v>
      </c>
      <c r="T896" s="190" t="s">
        <v>477</v>
      </c>
      <c r="U896" s="190" t="s">
        <v>222</v>
      </c>
      <c r="V896" s="190" t="s">
        <v>688</v>
      </c>
      <c r="W896" s="196">
        <v>1</v>
      </c>
      <c r="X896" s="190" t="s">
        <v>414</v>
      </c>
    </row>
    <row r="897" spans="2:24" hidden="1" x14ac:dyDescent="0.25">
      <c r="B897" s="692">
        <v>45959</v>
      </c>
      <c r="C897" s="528" t="str">
        <f t="shared" ref="C897" si="222">RIGHT(TEXT(B897,"aaa"),1)</f>
        <v>三</v>
      </c>
      <c r="D897" s="245">
        <v>1</v>
      </c>
      <c r="E897" s="190" t="s">
        <v>701</v>
      </c>
      <c r="F897" s="314">
        <v>11476.14</v>
      </c>
      <c r="G897" s="190">
        <v>103.69</v>
      </c>
      <c r="H897" s="190">
        <v>144.86000000000001</v>
      </c>
      <c r="I897" s="198">
        <f t="shared" si="213"/>
        <v>1.3970488957469382</v>
      </c>
      <c r="J897" s="190">
        <v>0</v>
      </c>
      <c r="K897" s="198">
        <f t="shared" si="214"/>
        <v>0</v>
      </c>
      <c r="L897" s="314">
        <v>278.75</v>
      </c>
      <c r="M897" s="198">
        <f t="shared" si="215"/>
        <v>1.3970488957469382</v>
      </c>
      <c r="N897" s="314">
        <v>11476.14</v>
      </c>
      <c r="O897" s="190">
        <v>0</v>
      </c>
      <c r="P897" s="197">
        <f t="shared" si="216"/>
        <v>0</v>
      </c>
      <c r="Q897" s="314">
        <f t="shared" si="217"/>
        <v>0</v>
      </c>
      <c r="R897" s="190">
        <f t="shared" si="218"/>
        <v>41.170000000000016</v>
      </c>
      <c r="S897" s="192">
        <f t="shared" si="219"/>
        <v>0.39704889574693814</v>
      </c>
      <c r="T897" s="190" t="s">
        <v>467</v>
      </c>
      <c r="U897" s="190" t="s">
        <v>221</v>
      </c>
      <c r="V897" s="190" t="s">
        <v>704</v>
      </c>
      <c r="W897" s="196">
        <v>1</v>
      </c>
      <c r="X897" s="190" t="s">
        <v>469</v>
      </c>
    </row>
    <row r="898" spans="2:24" hidden="1" x14ac:dyDescent="0.25">
      <c r="B898" s="693"/>
      <c r="C898" s="528"/>
      <c r="D898" s="245">
        <v>2</v>
      </c>
      <c r="E898" s="190" t="s">
        <v>691</v>
      </c>
      <c r="F898" s="314">
        <v>3550</v>
      </c>
      <c r="G898" s="190">
        <v>10097</v>
      </c>
      <c r="H898" s="190">
        <v>10097</v>
      </c>
      <c r="I898" s="198">
        <f t="shared" si="213"/>
        <v>1</v>
      </c>
      <c r="J898" s="190">
        <v>200</v>
      </c>
      <c r="K898" s="198">
        <f t="shared" si="214"/>
        <v>1.9807863721897592E-2</v>
      </c>
      <c r="L898" s="314">
        <v>17.75</v>
      </c>
      <c r="M898" s="198">
        <f t="shared" si="215"/>
        <v>1.0198078637218977</v>
      </c>
      <c r="N898" s="314">
        <v>3550</v>
      </c>
      <c r="O898" s="190">
        <v>0</v>
      </c>
      <c r="P898" s="197">
        <f t="shared" si="216"/>
        <v>0</v>
      </c>
      <c r="Q898" s="314">
        <f t="shared" si="217"/>
        <v>0</v>
      </c>
      <c r="R898" s="190">
        <f t="shared" si="218"/>
        <v>200</v>
      </c>
      <c r="S898" s="192">
        <f t="shared" si="219"/>
        <v>1.9807863721897592E-2</v>
      </c>
      <c r="T898" s="190" t="s">
        <v>467</v>
      </c>
      <c r="U898" s="190" t="s">
        <v>221</v>
      </c>
      <c r="V898" s="190" t="s">
        <v>703</v>
      </c>
      <c r="W898" s="196">
        <v>1</v>
      </c>
      <c r="X898" s="190" t="s">
        <v>432</v>
      </c>
    </row>
    <row r="899" spans="2:24" hidden="1" x14ac:dyDescent="0.25">
      <c r="B899" s="693"/>
      <c r="C899" s="528"/>
      <c r="D899" s="245">
        <v>3</v>
      </c>
      <c r="E899" s="190" t="s">
        <v>816</v>
      </c>
      <c r="F899" s="314">
        <v>3477.97</v>
      </c>
      <c r="G899" s="190">
        <v>184.32</v>
      </c>
      <c r="H899" s="190">
        <v>184.32</v>
      </c>
      <c r="I899" s="198">
        <f t="shared" si="213"/>
        <v>1</v>
      </c>
      <c r="J899" s="190">
        <v>9.6199999999999992</v>
      </c>
      <c r="K899" s="198">
        <f t="shared" si="214"/>
        <v>5.2191840277777776E-2</v>
      </c>
      <c r="L899" s="314">
        <v>388.6</v>
      </c>
      <c r="M899" s="198">
        <f t="shared" si="215"/>
        <v>1.0521918402777779</v>
      </c>
      <c r="N899" s="314">
        <v>3738.33</v>
      </c>
      <c r="O899" s="190">
        <v>0.67</v>
      </c>
      <c r="P899" s="197">
        <f t="shared" si="216"/>
        <v>3.6349826388888894E-3</v>
      </c>
      <c r="Q899" s="314">
        <f t="shared" si="217"/>
        <v>260.36200000000002</v>
      </c>
      <c r="R899" s="190">
        <f t="shared" si="218"/>
        <v>8.9500000000000046</v>
      </c>
      <c r="S899" s="192">
        <f t="shared" si="219"/>
        <v>4.8556857638888916E-2</v>
      </c>
      <c r="T899" s="190" t="s">
        <v>477</v>
      </c>
      <c r="U899" s="190" t="s">
        <v>222</v>
      </c>
      <c r="V899" s="190" t="s">
        <v>688</v>
      </c>
      <c r="W899" s="196">
        <v>1</v>
      </c>
      <c r="X899" s="190" t="s">
        <v>811</v>
      </c>
    </row>
    <row r="900" spans="2:24" hidden="1" x14ac:dyDescent="0.25">
      <c r="B900" s="693"/>
      <c r="C900" s="528"/>
      <c r="D900" s="245">
        <v>4</v>
      </c>
      <c r="E900" s="190" t="s">
        <v>824</v>
      </c>
      <c r="F900" s="314">
        <v>2992.48</v>
      </c>
      <c r="G900" s="190">
        <v>413.36</v>
      </c>
      <c r="H900" s="190">
        <v>413.36</v>
      </c>
      <c r="I900" s="198">
        <f t="shared" si="213"/>
        <v>1</v>
      </c>
      <c r="J900" s="190">
        <v>32.36</v>
      </c>
      <c r="K900" s="198">
        <f t="shared" si="214"/>
        <v>7.8285271917940769E-2</v>
      </c>
      <c r="L900" s="314">
        <v>100.52</v>
      </c>
      <c r="M900" s="198">
        <f t="shared" si="215"/>
        <v>1.0782852719179408</v>
      </c>
      <c r="N900" s="314">
        <v>3252.83</v>
      </c>
      <c r="O900" s="190">
        <v>2.59</v>
      </c>
      <c r="P900" s="197">
        <f t="shared" si="216"/>
        <v>6.2657247919489061E-3</v>
      </c>
      <c r="Q900" s="314">
        <f t="shared" si="217"/>
        <v>260.34679999999997</v>
      </c>
      <c r="R900" s="190">
        <f t="shared" si="218"/>
        <v>29.770000000000014</v>
      </c>
      <c r="S900" s="192">
        <f t="shared" si="219"/>
        <v>7.2019547125991901E-2</v>
      </c>
      <c r="T900" s="190" t="s">
        <v>477</v>
      </c>
      <c r="U900" s="190" t="s">
        <v>714</v>
      </c>
      <c r="V900" s="190" t="s">
        <v>825</v>
      </c>
      <c r="W900" s="196">
        <v>1</v>
      </c>
      <c r="X900" s="190" t="s">
        <v>820</v>
      </c>
    </row>
    <row r="901" spans="2:24" hidden="1" x14ac:dyDescent="0.25">
      <c r="B901" s="693"/>
      <c r="C901" s="528"/>
      <c r="D901" s="245">
        <v>5</v>
      </c>
      <c r="E901" s="190" t="s">
        <v>690</v>
      </c>
      <c r="F901" s="314">
        <v>2552.6999999999998</v>
      </c>
      <c r="G901" s="190">
        <v>103.13</v>
      </c>
      <c r="H901" s="190">
        <v>103.13</v>
      </c>
      <c r="I901" s="198">
        <f t="shared" si="213"/>
        <v>1</v>
      </c>
      <c r="J901" s="190">
        <v>8.9700000000000006</v>
      </c>
      <c r="K901" s="198">
        <f t="shared" si="214"/>
        <v>8.6977601086007966E-2</v>
      </c>
      <c r="L901" s="314">
        <v>313.60000000000002</v>
      </c>
      <c r="M901" s="198">
        <f t="shared" si="215"/>
        <v>1.0869776010860079</v>
      </c>
      <c r="N901" s="314">
        <v>2812.99</v>
      </c>
      <c r="O901" s="190">
        <v>0.83</v>
      </c>
      <c r="P901" s="197">
        <f t="shared" si="216"/>
        <v>8.0480946378357412E-3</v>
      </c>
      <c r="Q901" s="314">
        <f t="shared" si="217"/>
        <v>260.28800000000001</v>
      </c>
      <c r="R901" s="190">
        <f t="shared" si="218"/>
        <v>8.1399999999999988</v>
      </c>
      <c r="S901" s="192">
        <f t="shared" si="219"/>
        <v>7.8929506448172204E-2</v>
      </c>
      <c r="T901" s="190" t="s">
        <v>477</v>
      </c>
      <c r="U901" s="190" t="s">
        <v>714</v>
      </c>
      <c r="V901" s="190" t="s">
        <v>468</v>
      </c>
      <c r="W901" s="196">
        <v>1</v>
      </c>
      <c r="X901" s="190" t="s">
        <v>469</v>
      </c>
    </row>
    <row r="902" spans="2:24" hidden="1" x14ac:dyDescent="0.25">
      <c r="B902" s="693"/>
      <c r="C902" s="528"/>
      <c r="D902" s="245">
        <v>6</v>
      </c>
      <c r="E902" s="190" t="s">
        <v>465</v>
      </c>
      <c r="F902" s="314">
        <v>2320.3599999999997</v>
      </c>
      <c r="G902" s="190">
        <v>36.4</v>
      </c>
      <c r="H902" s="190">
        <v>36.4</v>
      </c>
      <c r="I902" s="198">
        <f t="shared" si="213"/>
        <v>1</v>
      </c>
      <c r="J902" s="190">
        <v>3.17</v>
      </c>
      <c r="K902" s="198">
        <f t="shared" si="214"/>
        <v>8.7087912087912084E-2</v>
      </c>
      <c r="L902" s="314">
        <v>814.16</v>
      </c>
      <c r="M902" s="198">
        <f t="shared" si="215"/>
        <v>1.0870879120879122</v>
      </c>
      <c r="N902" s="314">
        <v>2580.89</v>
      </c>
      <c r="O902" s="190">
        <v>0.32</v>
      </c>
      <c r="P902" s="197">
        <f t="shared" si="216"/>
        <v>8.7912087912087912E-3</v>
      </c>
      <c r="Q902" s="314">
        <f t="shared" si="217"/>
        <v>260.53120000000001</v>
      </c>
      <c r="R902" s="190">
        <f t="shared" si="218"/>
        <v>2.8500000000000019</v>
      </c>
      <c r="S902" s="192">
        <f t="shared" si="219"/>
        <v>7.8296703296703352E-2</v>
      </c>
      <c r="T902" s="190" t="s">
        <v>477</v>
      </c>
      <c r="U902" s="190" t="s">
        <v>222</v>
      </c>
      <c r="V902" s="190" t="s">
        <v>688</v>
      </c>
      <c r="W902" s="196">
        <v>1</v>
      </c>
      <c r="X902" s="190" t="s">
        <v>414</v>
      </c>
    </row>
    <row r="903" spans="2:24" hidden="1" x14ac:dyDescent="0.25">
      <c r="B903" s="693"/>
      <c r="C903" s="528"/>
      <c r="D903" s="245">
        <v>7</v>
      </c>
      <c r="E903" s="190" t="s">
        <v>544</v>
      </c>
      <c r="F903" s="314">
        <v>2042.1899999999998</v>
      </c>
      <c r="G903" s="190">
        <v>308.08999999999997</v>
      </c>
      <c r="H903" s="190">
        <v>308.08999999999997</v>
      </c>
      <c r="I903" s="198">
        <f t="shared" si="213"/>
        <v>1</v>
      </c>
      <c r="J903" s="190">
        <v>24.13</v>
      </c>
      <c r="K903" s="198">
        <f t="shared" si="214"/>
        <v>7.8321269758836701E-2</v>
      </c>
      <c r="L903" s="314">
        <v>156.72999999999999</v>
      </c>
      <c r="M903" s="198">
        <f t="shared" si="215"/>
        <v>1.0783212697588367</v>
      </c>
      <c r="N903" s="314">
        <v>3781.89</v>
      </c>
      <c r="O903" s="190">
        <v>11.1</v>
      </c>
      <c r="P903" s="197">
        <f t="shared" si="216"/>
        <v>3.6028433250024347E-2</v>
      </c>
      <c r="Q903" s="314">
        <f t="shared" si="217"/>
        <v>1739.7029999999997</v>
      </c>
      <c r="R903" s="190">
        <f t="shared" si="218"/>
        <v>13.029999999999996</v>
      </c>
      <c r="S903" s="192">
        <f t="shared" si="219"/>
        <v>4.2292836508812347E-2</v>
      </c>
      <c r="T903" s="190" t="s">
        <v>477</v>
      </c>
      <c r="U903" s="190" t="s">
        <v>714</v>
      </c>
      <c r="V903" s="190" t="s">
        <v>468</v>
      </c>
      <c r="W903" s="196">
        <v>1</v>
      </c>
      <c r="X903" s="190" t="s">
        <v>469</v>
      </c>
    </row>
    <row r="904" spans="2:24" hidden="1" x14ac:dyDescent="0.25">
      <c r="B904" s="693"/>
      <c r="C904" s="528"/>
      <c r="D904" s="245">
        <v>8</v>
      </c>
      <c r="E904" s="190" t="s">
        <v>486</v>
      </c>
      <c r="F904" s="314">
        <v>1726.78</v>
      </c>
      <c r="G904" s="190">
        <v>92.92</v>
      </c>
      <c r="H904" s="190">
        <v>92.92</v>
      </c>
      <c r="I904" s="198">
        <f t="shared" si="213"/>
        <v>1</v>
      </c>
      <c r="J904" s="190">
        <v>4.8499999999999996</v>
      </c>
      <c r="K904" s="198">
        <f t="shared" si="214"/>
        <v>5.2195436934997841E-2</v>
      </c>
      <c r="L904" s="314">
        <v>410.16</v>
      </c>
      <c r="M904" s="198">
        <f t="shared" si="215"/>
        <v>1.0521954369349977</v>
      </c>
      <c r="N904" s="314">
        <v>1989.28</v>
      </c>
      <c r="O904" s="190">
        <v>0.64</v>
      </c>
      <c r="P904" s="197">
        <f t="shared" si="216"/>
        <v>6.8876452862677573E-3</v>
      </c>
      <c r="Q904" s="314">
        <f t="shared" si="217"/>
        <v>262.50240000000002</v>
      </c>
      <c r="R904" s="190">
        <f t="shared" si="218"/>
        <v>4.2099999999999946</v>
      </c>
      <c r="S904" s="192">
        <f t="shared" si="219"/>
        <v>4.5307791648730035E-2</v>
      </c>
      <c r="T904" s="190" t="s">
        <v>477</v>
      </c>
      <c r="U904" s="190" t="s">
        <v>714</v>
      </c>
      <c r="V904" s="190" t="s">
        <v>645</v>
      </c>
      <c r="W904" s="196">
        <v>1</v>
      </c>
      <c r="X904" s="190" t="s">
        <v>469</v>
      </c>
    </row>
    <row r="905" spans="2:24" hidden="1" x14ac:dyDescent="0.25">
      <c r="B905" s="693"/>
      <c r="C905" s="528"/>
      <c r="D905" s="245">
        <v>9</v>
      </c>
      <c r="E905" s="190" t="s">
        <v>496</v>
      </c>
      <c r="F905" s="314">
        <v>1626.6200000000001</v>
      </c>
      <c r="G905" s="190">
        <v>85.28</v>
      </c>
      <c r="H905" s="190">
        <v>85.28</v>
      </c>
      <c r="I905" s="198">
        <f t="shared" si="213"/>
        <v>1</v>
      </c>
      <c r="J905" s="190">
        <v>5.93</v>
      </c>
      <c r="K905" s="198">
        <f t="shared" si="214"/>
        <v>6.9535647279549709E-2</v>
      </c>
      <c r="L905" s="314">
        <v>318.32</v>
      </c>
      <c r="M905" s="198">
        <f t="shared" si="215"/>
        <v>1.0695356472795499</v>
      </c>
      <c r="N905" s="314">
        <v>1887.64</v>
      </c>
      <c r="O905" s="190">
        <v>0.82</v>
      </c>
      <c r="P905" s="197">
        <f t="shared" si="216"/>
        <v>9.6153846153846142E-3</v>
      </c>
      <c r="Q905" s="314">
        <f t="shared" si="217"/>
        <v>261.0224</v>
      </c>
      <c r="R905" s="190">
        <f t="shared" si="218"/>
        <v>5.1100000000000065</v>
      </c>
      <c r="S905" s="192">
        <f t="shared" si="219"/>
        <v>5.9920262664165176E-2</v>
      </c>
      <c r="T905" s="190" t="s">
        <v>477</v>
      </c>
      <c r="U905" s="190" t="s">
        <v>222</v>
      </c>
      <c r="V905" s="190" t="s">
        <v>688</v>
      </c>
      <c r="W905" s="196">
        <v>1</v>
      </c>
      <c r="X905" s="190" t="s">
        <v>424</v>
      </c>
    </row>
    <row r="906" spans="2:24" hidden="1" x14ac:dyDescent="0.25">
      <c r="B906" s="693"/>
      <c r="C906" s="528"/>
      <c r="D906" s="245">
        <v>10</v>
      </c>
      <c r="E906" s="190" t="s">
        <v>526</v>
      </c>
      <c r="F906" s="314">
        <v>1449.1299999999999</v>
      </c>
      <c r="G906" s="190">
        <v>73.58</v>
      </c>
      <c r="H906" s="190">
        <v>73.58</v>
      </c>
      <c r="I906" s="198">
        <f t="shared" si="213"/>
        <v>1</v>
      </c>
      <c r="J906" s="190">
        <v>5.12</v>
      </c>
      <c r="K906" s="198">
        <f t="shared" si="214"/>
        <v>6.9584126121228593E-2</v>
      </c>
      <c r="L906" s="314">
        <v>333.9</v>
      </c>
      <c r="M906" s="198">
        <f t="shared" si="215"/>
        <v>1.0695841261212287</v>
      </c>
      <c r="N906" s="314">
        <v>1709.57</v>
      </c>
      <c r="O906" s="190">
        <v>0.78</v>
      </c>
      <c r="P906" s="197">
        <f t="shared" si="216"/>
        <v>1.0600706713780919E-2</v>
      </c>
      <c r="Q906" s="314">
        <f t="shared" si="217"/>
        <v>260.44200000000001</v>
      </c>
      <c r="R906" s="190">
        <f t="shared" si="218"/>
        <v>4.3400000000000043</v>
      </c>
      <c r="S906" s="192">
        <f t="shared" si="219"/>
        <v>5.8983419407447737E-2</v>
      </c>
      <c r="T906" s="190" t="s">
        <v>477</v>
      </c>
      <c r="U906" s="190" t="s">
        <v>222</v>
      </c>
      <c r="V906" s="190" t="s">
        <v>688</v>
      </c>
      <c r="W906" s="196">
        <v>1</v>
      </c>
      <c r="X906" s="190" t="s">
        <v>415</v>
      </c>
    </row>
    <row r="907" spans="2:24" hidden="1" x14ac:dyDescent="0.25">
      <c r="B907" s="692">
        <v>45960</v>
      </c>
      <c r="C907" s="528" t="str">
        <f t="shared" ref="C907" si="223">RIGHT(TEXT(B907,"aaa"),1)</f>
        <v>四</v>
      </c>
      <c r="D907" s="245">
        <v>1</v>
      </c>
      <c r="E907" s="190" t="s">
        <v>701</v>
      </c>
      <c r="F907" s="314">
        <v>10704</v>
      </c>
      <c r="G907" s="190">
        <v>97.87</v>
      </c>
      <c r="H907" s="190">
        <v>136.03</v>
      </c>
      <c r="I907" s="198">
        <f t="shared" si="213"/>
        <v>1.3899049759885562</v>
      </c>
      <c r="J907" s="190">
        <v>0.24</v>
      </c>
      <c r="K907" s="198">
        <f t="shared" si="214"/>
        <v>2.4522325533871459E-3</v>
      </c>
      <c r="L907" s="314">
        <v>278.75</v>
      </c>
      <c r="M907" s="198">
        <f t="shared" si="215"/>
        <v>1.3923572085419433</v>
      </c>
      <c r="N907" s="314">
        <v>10704</v>
      </c>
      <c r="O907" s="190">
        <v>0</v>
      </c>
      <c r="P907" s="197">
        <f t="shared" si="216"/>
        <v>0</v>
      </c>
      <c r="Q907" s="314">
        <f t="shared" si="217"/>
        <v>0</v>
      </c>
      <c r="R907" s="190">
        <f t="shared" si="218"/>
        <v>38.400000000000006</v>
      </c>
      <c r="S907" s="192">
        <f t="shared" si="219"/>
        <v>0.39235720854194345</v>
      </c>
      <c r="T907" s="190" t="s">
        <v>467</v>
      </c>
      <c r="U907" s="190" t="s">
        <v>221</v>
      </c>
      <c r="V907" s="190" t="s">
        <v>704</v>
      </c>
      <c r="W907" s="196">
        <v>1</v>
      </c>
      <c r="X907" s="190" t="s">
        <v>469</v>
      </c>
    </row>
    <row r="908" spans="2:24" hidden="1" x14ac:dyDescent="0.25">
      <c r="B908" s="693"/>
      <c r="C908" s="528"/>
      <c r="D908" s="245">
        <v>2</v>
      </c>
      <c r="E908" s="190" t="s">
        <v>691</v>
      </c>
      <c r="F908" s="314">
        <v>5325</v>
      </c>
      <c r="G908" s="190">
        <v>9211</v>
      </c>
      <c r="H908" s="190">
        <v>9211</v>
      </c>
      <c r="I908" s="198">
        <f t="shared" si="213"/>
        <v>1</v>
      </c>
      <c r="J908" s="190">
        <v>300</v>
      </c>
      <c r="K908" s="198">
        <f t="shared" si="214"/>
        <v>3.2569753555531433E-2</v>
      </c>
      <c r="L908" s="314">
        <v>17.75</v>
      </c>
      <c r="M908" s="198">
        <f t="shared" si="215"/>
        <v>1.0325697535555314</v>
      </c>
      <c r="N908" s="314">
        <v>5325</v>
      </c>
      <c r="O908" s="190">
        <v>0</v>
      </c>
      <c r="P908" s="197">
        <f t="shared" si="216"/>
        <v>0</v>
      </c>
      <c r="Q908" s="314">
        <f t="shared" si="217"/>
        <v>0</v>
      </c>
      <c r="R908" s="190">
        <f t="shared" si="218"/>
        <v>300</v>
      </c>
      <c r="S908" s="192">
        <f t="shared" si="219"/>
        <v>3.2569753555531433E-2</v>
      </c>
      <c r="T908" s="190" t="s">
        <v>467</v>
      </c>
      <c r="U908" s="190" t="s">
        <v>221</v>
      </c>
      <c r="V908" s="190" t="s">
        <v>703</v>
      </c>
      <c r="W908" s="196">
        <v>1</v>
      </c>
      <c r="X908" s="190" t="s">
        <v>432</v>
      </c>
    </row>
    <row r="909" spans="2:24" hidden="1" x14ac:dyDescent="0.25">
      <c r="B909" s="693"/>
      <c r="C909" s="528"/>
      <c r="D909" s="245">
        <v>3</v>
      </c>
      <c r="E909" s="190" t="s">
        <v>816</v>
      </c>
      <c r="F909" s="314">
        <v>3963.72</v>
      </c>
      <c r="G909" s="190">
        <v>135.07</v>
      </c>
      <c r="H909" s="190">
        <v>135.07</v>
      </c>
      <c r="I909" s="198">
        <f t="shared" si="213"/>
        <v>1</v>
      </c>
      <c r="J909" s="190">
        <v>11.02</v>
      </c>
      <c r="K909" s="198">
        <f t="shared" si="214"/>
        <v>8.1587325090693719E-2</v>
      </c>
      <c r="L909" s="314">
        <v>388.6</v>
      </c>
      <c r="M909" s="198">
        <f t="shared" si="215"/>
        <v>1.0815873250906938</v>
      </c>
      <c r="N909" s="314">
        <v>4282.37</v>
      </c>
      <c r="O909" s="190">
        <v>0.82</v>
      </c>
      <c r="P909" s="197">
        <f t="shared" si="216"/>
        <v>6.0709261864218553E-3</v>
      </c>
      <c r="Q909" s="314">
        <f t="shared" si="217"/>
        <v>318.65199999999999</v>
      </c>
      <c r="R909" s="190">
        <f t="shared" si="218"/>
        <v>10.20000000000001</v>
      </c>
      <c r="S909" s="192">
        <f t="shared" si="219"/>
        <v>7.5516398904271934E-2</v>
      </c>
      <c r="T909" s="190" t="s">
        <v>477</v>
      </c>
      <c r="U909" s="190" t="s">
        <v>222</v>
      </c>
      <c r="V909" s="190" t="s">
        <v>688</v>
      </c>
      <c r="W909" s="196">
        <v>1</v>
      </c>
      <c r="X909" s="190" t="s">
        <v>811</v>
      </c>
    </row>
    <row r="910" spans="2:24" hidden="1" x14ac:dyDescent="0.25">
      <c r="B910" s="693"/>
      <c r="C910" s="528"/>
      <c r="D910" s="245">
        <v>4</v>
      </c>
      <c r="E910" s="190" t="s">
        <v>544</v>
      </c>
      <c r="F910" s="314">
        <v>3339.92</v>
      </c>
      <c r="G910" s="190">
        <v>287.27</v>
      </c>
      <c r="H910" s="190">
        <v>287.27</v>
      </c>
      <c r="I910" s="198">
        <f t="shared" si="213"/>
        <v>1</v>
      </c>
      <c r="J910" s="190">
        <v>28.41</v>
      </c>
      <c r="K910" s="198">
        <f t="shared" si="214"/>
        <v>9.8896508511156764E-2</v>
      </c>
      <c r="L910" s="314">
        <v>156.72999999999999</v>
      </c>
      <c r="M910" s="198">
        <f t="shared" si="215"/>
        <v>1.0988965085111568</v>
      </c>
      <c r="N910" s="314">
        <v>4452.7</v>
      </c>
      <c r="O910" s="190">
        <v>7.1</v>
      </c>
      <c r="P910" s="197">
        <f t="shared" si="216"/>
        <v>2.4715424513523862E-2</v>
      </c>
      <c r="Q910" s="314">
        <f t="shared" si="217"/>
        <v>1112.7829999999999</v>
      </c>
      <c r="R910" s="190">
        <f t="shared" si="218"/>
        <v>21.310000000000024</v>
      </c>
      <c r="S910" s="192">
        <f t="shared" si="219"/>
        <v>7.4181083997632971E-2</v>
      </c>
      <c r="T910" s="190" t="s">
        <v>477</v>
      </c>
      <c r="U910" s="190" t="s">
        <v>714</v>
      </c>
      <c r="V910" s="190" t="s">
        <v>468</v>
      </c>
      <c r="W910" s="196">
        <v>1</v>
      </c>
      <c r="X910" s="190" t="s">
        <v>469</v>
      </c>
    </row>
    <row r="911" spans="2:24" hidden="1" x14ac:dyDescent="0.25">
      <c r="B911" s="693"/>
      <c r="C911" s="528"/>
      <c r="D911" s="245">
        <v>5</v>
      </c>
      <c r="E911" s="190" t="s">
        <v>486</v>
      </c>
      <c r="F911" s="314">
        <v>2497.88</v>
      </c>
      <c r="G911" s="190">
        <v>84.88</v>
      </c>
      <c r="H911" s="190">
        <v>84.88</v>
      </c>
      <c r="I911" s="198">
        <f t="shared" si="213"/>
        <v>1</v>
      </c>
      <c r="J911" s="190">
        <v>6.92</v>
      </c>
      <c r="K911" s="198">
        <f t="shared" si="214"/>
        <v>8.1526861451460889E-2</v>
      </c>
      <c r="L911" s="314">
        <v>410.16</v>
      </c>
      <c r="M911" s="198">
        <f t="shared" si="215"/>
        <v>1.0815268614514608</v>
      </c>
      <c r="N911" s="314">
        <v>2838.31</v>
      </c>
      <c r="O911" s="190">
        <v>0.83</v>
      </c>
      <c r="P911" s="197">
        <f t="shared" si="216"/>
        <v>9.7785108388312916E-3</v>
      </c>
      <c r="Q911" s="314">
        <f t="shared" si="217"/>
        <v>340.43279999999999</v>
      </c>
      <c r="R911" s="190">
        <f t="shared" si="218"/>
        <v>6.0900000000000016</v>
      </c>
      <c r="S911" s="192">
        <f t="shared" si="219"/>
        <v>7.1748350612629616E-2</v>
      </c>
      <c r="T911" s="190" t="s">
        <v>477</v>
      </c>
      <c r="U911" s="190" t="s">
        <v>714</v>
      </c>
      <c r="V911" s="190" t="s">
        <v>645</v>
      </c>
      <c r="W911" s="196">
        <v>1</v>
      </c>
      <c r="X911" s="190" t="s">
        <v>469</v>
      </c>
    </row>
    <row r="912" spans="2:24" hidden="1" x14ac:dyDescent="0.25">
      <c r="B912" s="693"/>
      <c r="C912" s="528"/>
      <c r="D912" s="245">
        <v>6</v>
      </c>
      <c r="E912" s="190" t="s">
        <v>465</v>
      </c>
      <c r="F912" s="314">
        <v>1921.42</v>
      </c>
      <c r="G912" s="190">
        <v>31.64</v>
      </c>
      <c r="H912" s="190">
        <v>31.64</v>
      </c>
      <c r="I912" s="198">
        <f t="shared" si="213"/>
        <v>1</v>
      </c>
      <c r="J912" s="190">
        <v>3.14</v>
      </c>
      <c r="K912" s="198">
        <f t="shared" si="214"/>
        <v>9.924146649810367E-2</v>
      </c>
      <c r="L912" s="314">
        <v>814.16</v>
      </c>
      <c r="M912" s="198">
        <f t="shared" si="215"/>
        <v>1.0992414664981036</v>
      </c>
      <c r="N912" s="314">
        <v>2556.46</v>
      </c>
      <c r="O912" s="190">
        <v>0.78</v>
      </c>
      <c r="P912" s="197">
        <f t="shared" si="216"/>
        <v>2.4652338811630849E-2</v>
      </c>
      <c r="Q912" s="314">
        <f t="shared" si="217"/>
        <v>635.04480000000001</v>
      </c>
      <c r="R912" s="190">
        <f t="shared" si="218"/>
        <v>2.3600000000000003</v>
      </c>
      <c r="S912" s="192">
        <f t="shared" si="219"/>
        <v>7.4589127686472828E-2</v>
      </c>
      <c r="T912" s="190" t="s">
        <v>477</v>
      </c>
      <c r="U912" s="190" t="s">
        <v>222</v>
      </c>
      <c r="V912" s="190" t="s">
        <v>688</v>
      </c>
      <c r="W912" s="196">
        <v>1</v>
      </c>
      <c r="X912" s="190" t="s">
        <v>414</v>
      </c>
    </row>
    <row r="913" spans="2:24" hidden="1" x14ac:dyDescent="0.25">
      <c r="B913" s="693"/>
      <c r="C913" s="528"/>
      <c r="D913" s="245">
        <v>7</v>
      </c>
      <c r="E913" s="190" t="s">
        <v>496</v>
      </c>
      <c r="F913" s="314">
        <v>1703.01</v>
      </c>
      <c r="G913" s="190">
        <v>75.22</v>
      </c>
      <c r="H913" s="190">
        <v>75.22</v>
      </c>
      <c r="I913" s="198">
        <f t="shared" si="213"/>
        <v>1</v>
      </c>
      <c r="J913" s="190">
        <v>7.45</v>
      </c>
      <c r="K913" s="198">
        <f t="shared" si="214"/>
        <v>9.9042807763892585E-2</v>
      </c>
      <c r="L913" s="314">
        <v>318.32</v>
      </c>
      <c r="M913" s="198">
        <f t="shared" si="215"/>
        <v>1.0990428077638925</v>
      </c>
      <c r="N913" s="314">
        <v>2371.48</v>
      </c>
      <c r="O913" s="190">
        <v>2.1</v>
      </c>
      <c r="P913" s="197">
        <f t="shared" si="216"/>
        <v>2.7918106886466367E-2</v>
      </c>
      <c r="Q913" s="314">
        <f t="shared" si="217"/>
        <v>668.47199999999998</v>
      </c>
      <c r="R913" s="190">
        <f t="shared" si="218"/>
        <v>5.3500000000000032</v>
      </c>
      <c r="S913" s="192">
        <f t="shared" si="219"/>
        <v>7.1124700877426256E-2</v>
      </c>
      <c r="T913" s="190" t="s">
        <v>477</v>
      </c>
      <c r="U913" s="190" t="s">
        <v>222</v>
      </c>
      <c r="V913" s="190" t="s">
        <v>688</v>
      </c>
      <c r="W913" s="196">
        <v>1</v>
      </c>
      <c r="X913" s="190" t="s">
        <v>424</v>
      </c>
    </row>
    <row r="914" spans="2:24" hidden="1" x14ac:dyDescent="0.25">
      <c r="B914" s="693"/>
      <c r="C914" s="528"/>
      <c r="D914" s="245">
        <v>8</v>
      </c>
      <c r="E914" s="190" t="s">
        <v>488</v>
      </c>
      <c r="F914" s="314">
        <v>1645.1999999999998</v>
      </c>
      <c r="G914" s="190">
        <v>63.95</v>
      </c>
      <c r="H914" s="190">
        <v>63.95</v>
      </c>
      <c r="I914" s="198">
        <f t="shared" si="213"/>
        <v>1</v>
      </c>
      <c r="J914" s="190">
        <v>6.1</v>
      </c>
      <c r="K914" s="198">
        <f t="shared" si="214"/>
        <v>9.5387021110242373E-2</v>
      </c>
      <c r="L914" s="314">
        <v>365.6</v>
      </c>
      <c r="M914" s="198">
        <f t="shared" si="215"/>
        <v>1.0953870211102423</v>
      </c>
      <c r="N914" s="314">
        <v>2230.16</v>
      </c>
      <c r="O914" s="190">
        <v>1.6</v>
      </c>
      <c r="P914" s="197">
        <f t="shared" si="216"/>
        <v>2.5019546520719312E-2</v>
      </c>
      <c r="Q914" s="314">
        <f t="shared" si="217"/>
        <v>584.96</v>
      </c>
      <c r="R914" s="190">
        <f t="shared" si="218"/>
        <v>4.4999999999999947</v>
      </c>
      <c r="S914" s="192">
        <f t="shared" si="219"/>
        <v>7.0367474589522985E-2</v>
      </c>
      <c r="T914" s="190" t="s">
        <v>477</v>
      </c>
      <c r="U914" s="190" t="s">
        <v>222</v>
      </c>
      <c r="V914" s="190" t="s">
        <v>688</v>
      </c>
      <c r="W914" s="196">
        <v>1</v>
      </c>
      <c r="X914" s="190" t="s">
        <v>418</v>
      </c>
    </row>
    <row r="915" spans="2:24" hidden="1" x14ac:dyDescent="0.25">
      <c r="B915" s="693"/>
      <c r="C915" s="528"/>
      <c r="D915" s="245">
        <v>9</v>
      </c>
      <c r="E915" s="190" t="s">
        <v>526</v>
      </c>
      <c r="F915" s="314">
        <v>1619.41</v>
      </c>
      <c r="G915" s="190">
        <v>67.89</v>
      </c>
      <c r="H915" s="190">
        <v>67.89</v>
      </c>
      <c r="I915" s="198">
        <f t="shared" si="213"/>
        <v>1</v>
      </c>
      <c r="J915" s="190">
        <v>6.4</v>
      </c>
      <c r="K915" s="198">
        <f t="shared" si="214"/>
        <v>9.4270142878185303E-2</v>
      </c>
      <c r="L915" s="314">
        <v>333.9</v>
      </c>
      <c r="M915" s="198">
        <f t="shared" si="215"/>
        <v>1.0942701428781854</v>
      </c>
      <c r="N915" s="314">
        <v>2136.96</v>
      </c>
      <c r="O915" s="190">
        <v>1.55</v>
      </c>
      <c r="P915" s="197">
        <f t="shared" si="216"/>
        <v>2.2831050228310501E-2</v>
      </c>
      <c r="Q915" s="314">
        <f t="shared" si="217"/>
        <v>517.54499999999996</v>
      </c>
      <c r="R915" s="190">
        <f t="shared" si="218"/>
        <v>4.8500000000000059</v>
      </c>
      <c r="S915" s="192">
        <f t="shared" si="219"/>
        <v>7.1439092649874886E-2</v>
      </c>
      <c r="T915" s="190" t="s">
        <v>477</v>
      </c>
      <c r="U915" s="190" t="s">
        <v>222</v>
      </c>
      <c r="V915" s="190" t="s">
        <v>688</v>
      </c>
      <c r="W915" s="196">
        <v>1</v>
      </c>
      <c r="X915" s="190" t="s">
        <v>415</v>
      </c>
    </row>
    <row r="916" spans="2:24" hidden="1" x14ac:dyDescent="0.25">
      <c r="B916" s="693"/>
      <c r="C916" s="528"/>
      <c r="D916" s="245">
        <v>10</v>
      </c>
      <c r="E916" s="190" t="s">
        <v>516</v>
      </c>
      <c r="F916" s="314">
        <v>1584.95</v>
      </c>
      <c r="G916" s="190">
        <v>84.41</v>
      </c>
      <c r="H916" s="190">
        <v>84.41</v>
      </c>
      <c r="I916" s="198">
        <f t="shared" si="213"/>
        <v>1</v>
      </c>
      <c r="J916" s="190">
        <v>5.74</v>
      </c>
      <c r="K916" s="198">
        <f t="shared" si="214"/>
        <v>6.8001421632507997E-2</v>
      </c>
      <c r="L916" s="314">
        <v>331.58</v>
      </c>
      <c r="M916" s="198">
        <f t="shared" si="215"/>
        <v>1.068001421632508</v>
      </c>
      <c r="N916" s="314">
        <v>1903.27</v>
      </c>
      <c r="O916" s="190">
        <v>0.96</v>
      </c>
      <c r="P916" s="197">
        <f t="shared" si="216"/>
        <v>1.1373060063973463E-2</v>
      </c>
      <c r="Q916" s="314">
        <f t="shared" si="217"/>
        <v>318.3168</v>
      </c>
      <c r="R916" s="190">
        <f t="shared" si="218"/>
        <v>4.7799999999999949</v>
      </c>
      <c r="S916" s="192">
        <f t="shared" si="219"/>
        <v>5.6628361568534478E-2</v>
      </c>
      <c r="T916" s="190" t="s">
        <v>477</v>
      </c>
      <c r="U916" s="190" t="s">
        <v>222</v>
      </c>
      <c r="V916" s="190" t="s">
        <v>688</v>
      </c>
      <c r="W916" s="196">
        <v>1</v>
      </c>
      <c r="X916" s="190" t="s">
        <v>421</v>
      </c>
    </row>
    <row r="917" spans="2:24" hidden="1" x14ac:dyDescent="0.25">
      <c r="B917" s="692">
        <v>45961</v>
      </c>
      <c r="C917" s="528" t="str">
        <f t="shared" ref="C917" si="224">RIGHT(TEXT(B917,"aaa"),1)</f>
        <v>五</v>
      </c>
      <c r="D917" s="245">
        <v>1</v>
      </c>
      <c r="E917" s="190" t="s">
        <v>701</v>
      </c>
      <c r="F917" s="314">
        <v>8139.5</v>
      </c>
      <c r="G917" s="190">
        <v>76.91</v>
      </c>
      <c r="H917" s="190">
        <v>105.55</v>
      </c>
      <c r="I917" s="198">
        <f t="shared" si="213"/>
        <v>1.3723833051618775</v>
      </c>
      <c r="J917" s="190">
        <v>1.2</v>
      </c>
      <c r="K917" s="198">
        <f t="shared" si="214"/>
        <v>1.5602652450916656E-2</v>
      </c>
      <c r="L917" s="314">
        <v>278.75</v>
      </c>
      <c r="M917" s="198">
        <f t="shared" si="215"/>
        <v>1.3879859576127942</v>
      </c>
      <c r="N917" s="314">
        <v>8317.9</v>
      </c>
      <c r="O917" s="190">
        <v>0.64</v>
      </c>
      <c r="P917" s="197">
        <f t="shared" si="216"/>
        <v>8.3214146404888834E-3</v>
      </c>
      <c r="Q917" s="314">
        <f t="shared" si="217"/>
        <v>178.4</v>
      </c>
      <c r="R917" s="190">
        <f t="shared" si="218"/>
        <v>29.200000000000003</v>
      </c>
      <c r="S917" s="192">
        <f t="shared" si="219"/>
        <v>0.37966454297230534</v>
      </c>
      <c r="T917" s="190" t="s">
        <v>467</v>
      </c>
      <c r="U917" s="190" t="s">
        <v>221</v>
      </c>
      <c r="V917" s="190" t="s">
        <v>704</v>
      </c>
      <c r="W917" s="196">
        <v>1</v>
      </c>
      <c r="X917" s="190" t="s">
        <v>469</v>
      </c>
    </row>
    <row r="918" spans="2:24" hidden="1" x14ac:dyDescent="0.25">
      <c r="B918" s="693"/>
      <c r="C918" s="528"/>
      <c r="D918" s="245">
        <v>2</v>
      </c>
      <c r="E918" s="190" t="s">
        <v>824</v>
      </c>
      <c r="F918" s="314">
        <v>2972.38</v>
      </c>
      <c r="G918" s="190">
        <v>476.06</v>
      </c>
      <c r="H918" s="190">
        <v>476.06</v>
      </c>
      <c r="I918" s="198">
        <f t="shared" si="213"/>
        <v>1</v>
      </c>
      <c r="J918" s="190">
        <v>35.57</v>
      </c>
      <c r="K918" s="198">
        <f t="shared" si="214"/>
        <v>7.4717472587488967E-2</v>
      </c>
      <c r="L918" s="314">
        <v>100.52</v>
      </c>
      <c r="M918" s="198">
        <f t="shared" si="215"/>
        <v>1.0747174725874891</v>
      </c>
      <c r="N918" s="314">
        <v>3575.5</v>
      </c>
      <c r="O918" s="190">
        <v>6</v>
      </c>
      <c r="P918" s="197">
        <f t="shared" si="216"/>
        <v>1.2603453346216863E-2</v>
      </c>
      <c r="Q918" s="314">
        <f t="shared" si="217"/>
        <v>603.12</v>
      </c>
      <c r="R918" s="190">
        <f t="shared" si="218"/>
        <v>29.569999999999993</v>
      </c>
      <c r="S918" s="192">
        <f t="shared" si="219"/>
        <v>6.2114019241272092E-2</v>
      </c>
      <c r="T918" s="190" t="s">
        <v>477</v>
      </c>
      <c r="U918" s="190" t="s">
        <v>714</v>
      </c>
      <c r="V918" s="190" t="s">
        <v>825</v>
      </c>
      <c r="W918" s="196">
        <v>1</v>
      </c>
      <c r="X918" s="190" t="s">
        <v>820</v>
      </c>
    </row>
    <row r="919" spans="2:24" hidden="1" x14ac:dyDescent="0.25">
      <c r="B919" s="693"/>
      <c r="C919" s="528"/>
      <c r="D919" s="245">
        <v>3</v>
      </c>
      <c r="E919" s="190" t="s">
        <v>668</v>
      </c>
      <c r="F919" s="314">
        <v>2286.59</v>
      </c>
      <c r="G919" s="190">
        <v>388.42</v>
      </c>
      <c r="H919" s="190">
        <v>388.42</v>
      </c>
      <c r="I919" s="198">
        <f t="shared" si="213"/>
        <v>1</v>
      </c>
      <c r="J919" s="190">
        <v>29.02</v>
      </c>
      <c r="K919" s="198">
        <f t="shared" si="214"/>
        <v>7.471293960146233E-2</v>
      </c>
      <c r="L919" s="314">
        <v>85.48</v>
      </c>
      <c r="M919" s="198">
        <f t="shared" si="215"/>
        <v>1.0747129396014623</v>
      </c>
      <c r="N919" s="314">
        <v>2480.63</v>
      </c>
      <c r="O919" s="190">
        <v>2.27</v>
      </c>
      <c r="P919" s="197">
        <f t="shared" si="216"/>
        <v>5.8441892796457437E-3</v>
      </c>
      <c r="Q919" s="314">
        <f t="shared" si="217"/>
        <v>194.03960000000001</v>
      </c>
      <c r="R919" s="190">
        <f t="shared" si="218"/>
        <v>26.749999999999982</v>
      </c>
      <c r="S919" s="192">
        <f t="shared" si="219"/>
        <v>6.8868750321816538E-2</v>
      </c>
      <c r="T919" s="190" t="s">
        <v>477</v>
      </c>
      <c r="U919" s="190" t="s">
        <v>714</v>
      </c>
      <c r="V919" s="190" t="s">
        <v>645</v>
      </c>
      <c r="W919" s="196">
        <v>1</v>
      </c>
      <c r="X919" s="190" t="s">
        <v>425</v>
      </c>
    </row>
    <row r="920" spans="2:24" hidden="1" x14ac:dyDescent="0.25">
      <c r="B920" s="693"/>
      <c r="C920" s="528"/>
      <c r="D920" s="245">
        <v>4</v>
      </c>
      <c r="E920" s="190" t="s">
        <v>465</v>
      </c>
      <c r="F920" s="314">
        <v>2010.9699999999998</v>
      </c>
      <c r="G920" s="190">
        <v>29.98</v>
      </c>
      <c r="H920" s="190">
        <v>30.2</v>
      </c>
      <c r="I920" s="198">
        <f t="shared" si="213"/>
        <v>1.0073382254836558</v>
      </c>
      <c r="J920" s="190">
        <v>2.4900000000000002</v>
      </c>
      <c r="K920" s="198">
        <f t="shared" si="214"/>
        <v>8.3055370246831225E-2</v>
      </c>
      <c r="L920" s="314">
        <v>814.16</v>
      </c>
      <c r="M920" s="198">
        <f t="shared" si="215"/>
        <v>1.0903935957304869</v>
      </c>
      <c r="N920" s="314">
        <v>2206.37</v>
      </c>
      <c r="O920" s="190">
        <v>0.24</v>
      </c>
      <c r="P920" s="197">
        <f t="shared" si="216"/>
        <v>8.0053368912608395E-3</v>
      </c>
      <c r="Q920" s="314">
        <f t="shared" si="217"/>
        <v>195.39839999999998</v>
      </c>
      <c r="R920" s="190">
        <f t="shared" si="218"/>
        <v>2.4699999999999971</v>
      </c>
      <c r="S920" s="192">
        <f t="shared" si="219"/>
        <v>8.2388258839226056E-2</v>
      </c>
      <c r="T920" s="190" t="s">
        <v>477</v>
      </c>
      <c r="U920" s="190" t="s">
        <v>222</v>
      </c>
      <c r="V920" s="190" t="s">
        <v>688</v>
      </c>
      <c r="W920" s="196">
        <v>1</v>
      </c>
      <c r="X920" s="190" t="s">
        <v>414</v>
      </c>
    </row>
    <row r="921" spans="2:24" hidden="1" x14ac:dyDescent="0.25">
      <c r="B921" s="693"/>
      <c r="C921" s="528"/>
      <c r="D921" s="245">
        <v>5</v>
      </c>
      <c r="E921" s="190" t="s">
        <v>544</v>
      </c>
      <c r="F921" s="314">
        <v>1898</v>
      </c>
      <c r="G921" s="190">
        <v>218.33</v>
      </c>
      <c r="H921" s="190">
        <v>218.33</v>
      </c>
      <c r="I921" s="198">
        <f t="shared" si="213"/>
        <v>1</v>
      </c>
      <c r="J921" s="190">
        <v>16.309999999999999</v>
      </c>
      <c r="K921" s="198">
        <f t="shared" si="214"/>
        <v>7.4703430586726502E-2</v>
      </c>
      <c r="L921" s="314">
        <v>156.72999999999999</v>
      </c>
      <c r="M921" s="198">
        <f t="shared" si="215"/>
        <v>1.0747034305867265</v>
      </c>
      <c r="N921" s="314">
        <v>2556.27</v>
      </c>
      <c r="O921" s="190">
        <v>4.2</v>
      </c>
      <c r="P921" s="197">
        <f t="shared" si="216"/>
        <v>1.923693491503687E-2</v>
      </c>
      <c r="Q921" s="314">
        <f t="shared" si="217"/>
        <v>658.26599999999996</v>
      </c>
      <c r="R921" s="190">
        <f t="shared" si="218"/>
        <v>12.110000000000003</v>
      </c>
      <c r="S921" s="192">
        <f t="shared" si="219"/>
        <v>5.5466495671689653E-2</v>
      </c>
      <c r="T921" s="190" t="s">
        <v>477</v>
      </c>
      <c r="U921" s="190" t="s">
        <v>714</v>
      </c>
      <c r="V921" s="190" t="s">
        <v>468</v>
      </c>
      <c r="W921" s="196">
        <v>1</v>
      </c>
      <c r="X921" s="190" t="s">
        <v>469</v>
      </c>
    </row>
    <row r="922" spans="2:24" hidden="1" x14ac:dyDescent="0.25">
      <c r="B922" s="693"/>
      <c r="C922" s="528"/>
      <c r="D922" s="245">
        <v>6</v>
      </c>
      <c r="E922" s="190" t="s">
        <v>496</v>
      </c>
      <c r="F922" s="314">
        <v>1887.6299999999999</v>
      </c>
      <c r="G922" s="190">
        <v>69.150000000000006</v>
      </c>
      <c r="H922" s="190">
        <v>71.099999999999994</v>
      </c>
      <c r="I922" s="198">
        <f t="shared" si="213"/>
        <v>1.0281995661605206</v>
      </c>
      <c r="J922" s="190">
        <v>4.59</v>
      </c>
      <c r="K922" s="198">
        <f t="shared" si="214"/>
        <v>6.6377440347071576E-2</v>
      </c>
      <c r="L922" s="314">
        <v>318.32</v>
      </c>
      <c r="M922" s="198">
        <f t="shared" si="215"/>
        <v>1.0945770065075922</v>
      </c>
      <c r="N922" s="314">
        <v>2081.81</v>
      </c>
      <c r="O922" s="190">
        <v>0.61</v>
      </c>
      <c r="P922" s="197">
        <f t="shared" si="216"/>
        <v>8.8214027476500347E-3</v>
      </c>
      <c r="Q922" s="314">
        <f t="shared" si="217"/>
        <v>194.17519999999999</v>
      </c>
      <c r="R922" s="190">
        <f t="shared" si="218"/>
        <v>5.9299999999999917</v>
      </c>
      <c r="S922" s="192">
        <f t="shared" si="219"/>
        <v>8.5755603759942026E-2</v>
      </c>
      <c r="T922" s="190" t="s">
        <v>477</v>
      </c>
      <c r="U922" s="190" t="s">
        <v>222</v>
      </c>
      <c r="V922" s="190" t="s">
        <v>688</v>
      </c>
      <c r="W922" s="196">
        <v>1</v>
      </c>
      <c r="X922" s="190" t="s">
        <v>424</v>
      </c>
    </row>
    <row r="923" spans="2:24" hidden="1" x14ac:dyDescent="0.25">
      <c r="B923" s="693"/>
      <c r="C923" s="528"/>
      <c r="D923" s="245">
        <v>7</v>
      </c>
      <c r="E923" s="190" t="s">
        <v>690</v>
      </c>
      <c r="F923" s="314">
        <v>1806.34</v>
      </c>
      <c r="G923" s="190">
        <v>76.88</v>
      </c>
      <c r="H923" s="190">
        <v>76.88</v>
      </c>
      <c r="I923" s="198">
        <f t="shared" si="213"/>
        <v>1</v>
      </c>
      <c r="J923" s="190">
        <v>6.38</v>
      </c>
      <c r="K923" s="198">
        <f t="shared" si="214"/>
        <v>8.2986472424557756E-2</v>
      </c>
      <c r="L923" s="314">
        <v>313.60000000000002</v>
      </c>
      <c r="M923" s="198">
        <f t="shared" si="215"/>
        <v>1.0829864724245577</v>
      </c>
      <c r="N923" s="314">
        <v>2000.77</v>
      </c>
      <c r="O923" s="190">
        <v>0.62</v>
      </c>
      <c r="P923" s="197">
        <f t="shared" si="216"/>
        <v>8.0645161290322578E-3</v>
      </c>
      <c r="Q923" s="314">
        <f t="shared" si="217"/>
        <v>194.43200000000002</v>
      </c>
      <c r="R923" s="190">
        <f t="shared" si="218"/>
        <v>5.7599999999999953</v>
      </c>
      <c r="S923" s="192">
        <f t="shared" si="219"/>
        <v>7.4921956295525435E-2</v>
      </c>
      <c r="T923" s="190" t="s">
        <v>477</v>
      </c>
      <c r="U923" s="190" t="s">
        <v>714</v>
      </c>
      <c r="V923" s="190" t="s">
        <v>468</v>
      </c>
      <c r="W923" s="196">
        <v>1</v>
      </c>
      <c r="X923" s="190" t="s">
        <v>469</v>
      </c>
    </row>
    <row r="924" spans="2:24" hidden="1" x14ac:dyDescent="0.25">
      <c r="B924" s="693"/>
      <c r="C924" s="528"/>
      <c r="D924" s="245">
        <v>8</v>
      </c>
      <c r="E924" s="190" t="s">
        <v>548</v>
      </c>
      <c r="F924" s="314">
        <v>1358.33</v>
      </c>
      <c r="G924" s="190">
        <v>20.56</v>
      </c>
      <c r="H924" s="190">
        <v>20.56</v>
      </c>
      <c r="I924" s="198">
        <f t="shared" si="213"/>
        <v>1</v>
      </c>
      <c r="J924" s="190">
        <v>1.97</v>
      </c>
      <c r="K924" s="198">
        <f t="shared" si="214"/>
        <v>9.58171206225681E-2</v>
      </c>
      <c r="L924" s="314">
        <v>930.36</v>
      </c>
      <c r="M924" s="198">
        <f t="shared" si="215"/>
        <v>1.095817120622568</v>
      </c>
      <c r="N924" s="314">
        <v>1832.81</v>
      </c>
      <c r="O924" s="190">
        <v>0.51</v>
      </c>
      <c r="P924" s="197">
        <f t="shared" si="216"/>
        <v>2.4805447470817123E-2</v>
      </c>
      <c r="Q924" s="314">
        <f t="shared" si="217"/>
        <v>474.48360000000002</v>
      </c>
      <c r="R924" s="190">
        <f t="shared" si="218"/>
        <v>1.4599999999999989</v>
      </c>
      <c r="S924" s="192">
        <f t="shared" si="219"/>
        <v>7.1011673151750915E-2</v>
      </c>
      <c r="T924" s="190" t="s">
        <v>477</v>
      </c>
      <c r="U924" s="190" t="s">
        <v>714</v>
      </c>
      <c r="V924" s="190" t="s">
        <v>794</v>
      </c>
      <c r="W924" s="196">
        <v>1</v>
      </c>
      <c r="X924" s="190" t="s">
        <v>424</v>
      </c>
    </row>
    <row r="925" spans="2:24" hidden="1" x14ac:dyDescent="0.25">
      <c r="B925" s="693"/>
      <c r="C925" s="528"/>
      <c r="D925" s="245">
        <v>9</v>
      </c>
      <c r="E925" s="190" t="s">
        <v>486</v>
      </c>
      <c r="F925" s="314">
        <v>1255.08</v>
      </c>
      <c r="G925" s="190">
        <v>70.900000000000006</v>
      </c>
      <c r="H925" s="190">
        <v>70.900000000000006</v>
      </c>
      <c r="I925" s="198">
        <f t="shared" si="213"/>
        <v>1</v>
      </c>
      <c r="J925" s="190">
        <v>3.53</v>
      </c>
      <c r="K925" s="198">
        <f t="shared" si="214"/>
        <v>4.9788434414668542E-2</v>
      </c>
      <c r="L925" s="314">
        <v>410.16</v>
      </c>
      <c r="M925" s="198">
        <f t="shared" si="215"/>
        <v>1.0497884344146686</v>
      </c>
      <c r="N925" s="314">
        <v>1447.86</v>
      </c>
      <c r="O925" s="190">
        <v>0.47</v>
      </c>
      <c r="P925" s="197">
        <f t="shared" si="216"/>
        <v>6.6290550070521852E-3</v>
      </c>
      <c r="Q925" s="314">
        <f t="shared" si="217"/>
        <v>192.77520000000001</v>
      </c>
      <c r="R925" s="190">
        <f t="shared" si="218"/>
        <v>3.0600000000000014</v>
      </c>
      <c r="S925" s="192">
        <f t="shared" si="219"/>
        <v>4.3159379407616376E-2</v>
      </c>
      <c r="T925" s="190" t="s">
        <v>477</v>
      </c>
      <c r="U925" s="190" t="s">
        <v>714</v>
      </c>
      <c r="V925" s="190" t="s">
        <v>645</v>
      </c>
      <c r="W925" s="196">
        <v>1</v>
      </c>
      <c r="X925" s="190" t="s">
        <v>469</v>
      </c>
    </row>
    <row r="926" spans="2:24" hidden="1" x14ac:dyDescent="0.25">
      <c r="B926" s="693"/>
      <c r="C926" s="528"/>
      <c r="D926" s="245">
        <v>10</v>
      </c>
      <c r="E926" s="190" t="s">
        <v>526</v>
      </c>
      <c r="F926" s="314">
        <v>1125.25</v>
      </c>
      <c r="G926" s="190">
        <v>59.46</v>
      </c>
      <c r="H926" s="190">
        <v>59.46</v>
      </c>
      <c r="I926" s="198">
        <f t="shared" si="213"/>
        <v>1</v>
      </c>
      <c r="J926" s="190">
        <v>3.95</v>
      </c>
      <c r="K926" s="198">
        <f t="shared" si="214"/>
        <v>6.6431214261688534E-2</v>
      </c>
      <c r="L926" s="314">
        <v>333.9</v>
      </c>
      <c r="M926" s="198">
        <f t="shared" si="215"/>
        <v>1.0664312142616885</v>
      </c>
      <c r="N926" s="314">
        <v>1318.91</v>
      </c>
      <c r="O926" s="190">
        <v>0.57999999999999996</v>
      </c>
      <c r="P926" s="197">
        <f t="shared" si="216"/>
        <v>9.7544567776656575E-3</v>
      </c>
      <c r="Q926" s="314">
        <f t="shared" si="217"/>
        <v>193.66199999999998</v>
      </c>
      <c r="R926" s="190">
        <f t="shared" si="218"/>
        <v>3.3700000000000028</v>
      </c>
      <c r="S926" s="192">
        <f t="shared" si="219"/>
        <v>5.667675748402292E-2</v>
      </c>
      <c r="T926" s="190" t="s">
        <v>477</v>
      </c>
      <c r="U926" s="190" t="s">
        <v>222</v>
      </c>
      <c r="V926" s="190" t="s">
        <v>688</v>
      </c>
      <c r="W926" s="196">
        <v>1</v>
      </c>
      <c r="X926" s="190" t="s">
        <v>415</v>
      </c>
    </row>
    <row r="927" spans="2:24" hidden="1" x14ac:dyDescent="0.25">
      <c r="B927" s="692">
        <v>45962</v>
      </c>
      <c r="C927" s="528" t="str">
        <f t="shared" ref="C927" si="225">RIGHT(TEXT(B927,"aaa"),1)</f>
        <v>六</v>
      </c>
      <c r="D927" s="245">
        <v>1</v>
      </c>
      <c r="E927" s="190" t="s">
        <v>701</v>
      </c>
      <c r="F927" s="314">
        <v>7632.17</v>
      </c>
      <c r="G927" s="190">
        <v>76.349999999999994</v>
      </c>
      <c r="H927" s="190">
        <v>104.47</v>
      </c>
      <c r="I927" s="198">
        <f t="shared" ref="I927:I936" si="226">H927/G927</f>
        <v>1.3683038637851999</v>
      </c>
      <c r="J927" s="190">
        <v>0</v>
      </c>
      <c r="K927" s="198">
        <f t="shared" ref="K927:K936" si="227">J927/G927</f>
        <v>0</v>
      </c>
      <c r="L927" s="314">
        <v>278.75</v>
      </c>
      <c r="M927" s="198">
        <f t="shared" ref="M927:M936" si="228">(H927+J927)/G927</f>
        <v>1.3683038637851999</v>
      </c>
      <c r="N927" s="314">
        <v>7838.45</v>
      </c>
      <c r="O927" s="190">
        <v>0.74</v>
      </c>
      <c r="P927" s="197">
        <f t="shared" ref="P927:P936" si="229">O927/G927</f>
        <v>9.6922069417157836E-3</v>
      </c>
      <c r="Q927" s="314">
        <f t="shared" ref="Q927:Q936" si="230">O927*L927</f>
        <v>206.27500000000001</v>
      </c>
      <c r="R927" s="190">
        <f t="shared" ref="R927:R936" si="231">(H927+J927)-G927-O927</f>
        <v>27.380000000000006</v>
      </c>
      <c r="S927" s="192">
        <f t="shared" ref="S927:S936" si="232">R927/G927</f>
        <v>0.35861165684348406</v>
      </c>
      <c r="T927" s="190" t="s">
        <v>467</v>
      </c>
      <c r="U927" s="190" t="s">
        <v>221</v>
      </c>
      <c r="V927" s="190" t="s">
        <v>704</v>
      </c>
      <c r="W927" s="196">
        <v>1</v>
      </c>
      <c r="X927" s="190" t="s">
        <v>469</v>
      </c>
    </row>
    <row r="928" spans="2:24" hidden="1" x14ac:dyDescent="0.25">
      <c r="B928" s="693"/>
      <c r="C928" s="528"/>
      <c r="D928" s="245">
        <v>2</v>
      </c>
      <c r="E928" s="190" t="s">
        <v>824</v>
      </c>
      <c r="F928" s="314">
        <v>3844.8900000000003</v>
      </c>
      <c r="G928" s="190">
        <v>715.24</v>
      </c>
      <c r="H928" s="190">
        <v>715.24</v>
      </c>
      <c r="I928" s="198">
        <f t="shared" si="226"/>
        <v>1</v>
      </c>
      <c r="J928" s="190">
        <v>56.65</v>
      </c>
      <c r="K928" s="198">
        <f t="shared" si="227"/>
        <v>7.9204183211229795E-2</v>
      </c>
      <c r="L928" s="314">
        <v>100.52</v>
      </c>
      <c r="M928" s="198">
        <f t="shared" si="228"/>
        <v>1.0792041832112298</v>
      </c>
      <c r="N928" s="314">
        <v>5694.46</v>
      </c>
      <c r="O928" s="190">
        <v>18.399999999999999</v>
      </c>
      <c r="P928" s="197">
        <f t="shared" si="229"/>
        <v>2.5725630557575076E-2</v>
      </c>
      <c r="Q928" s="314">
        <f t="shared" si="230"/>
        <v>1849.5679999999998</v>
      </c>
      <c r="R928" s="190">
        <f t="shared" si="231"/>
        <v>38.249999999999979</v>
      </c>
      <c r="S928" s="192">
        <f t="shared" si="232"/>
        <v>5.3478552653654685E-2</v>
      </c>
      <c r="T928" s="190" t="s">
        <v>477</v>
      </c>
      <c r="U928" s="190" t="s">
        <v>714</v>
      </c>
      <c r="V928" s="190" t="s">
        <v>825</v>
      </c>
      <c r="W928" s="196">
        <v>1</v>
      </c>
      <c r="X928" s="190" t="s">
        <v>820</v>
      </c>
    </row>
    <row r="929" spans="2:24" hidden="1" x14ac:dyDescent="0.25">
      <c r="B929" s="693"/>
      <c r="C929" s="528"/>
      <c r="D929" s="245">
        <v>3</v>
      </c>
      <c r="E929" s="190" t="s">
        <v>827</v>
      </c>
      <c r="F929" s="314">
        <v>2359.86</v>
      </c>
      <c r="G929" s="190">
        <v>783.65</v>
      </c>
      <c r="H929" s="190">
        <v>783.65</v>
      </c>
      <c r="I929" s="198">
        <f t="shared" si="226"/>
        <v>1</v>
      </c>
      <c r="J929" s="190">
        <v>48.28</v>
      </c>
      <c r="K929" s="198">
        <f t="shared" si="227"/>
        <v>6.1609136731959425E-2</v>
      </c>
      <c r="L929" s="314">
        <v>53.15</v>
      </c>
      <c r="M929" s="198">
        <f t="shared" si="228"/>
        <v>1.0616091367319593</v>
      </c>
      <c r="N929" s="314">
        <v>2566.08</v>
      </c>
      <c r="O929" s="190">
        <v>3.88</v>
      </c>
      <c r="P929" s="197">
        <f t="shared" si="229"/>
        <v>4.9511899444905248E-3</v>
      </c>
      <c r="Q929" s="314">
        <f t="shared" si="230"/>
        <v>206.22199999999998</v>
      </c>
      <c r="R929" s="190">
        <f t="shared" si="231"/>
        <v>44.39999999999997</v>
      </c>
      <c r="S929" s="192">
        <f t="shared" si="232"/>
        <v>5.6657946787468862E-2</v>
      </c>
      <c r="T929" s="190" t="s">
        <v>477</v>
      </c>
      <c r="U929" s="190" t="s">
        <v>714</v>
      </c>
      <c r="V929" s="190" t="s">
        <v>645</v>
      </c>
      <c r="W929" s="196">
        <v>1</v>
      </c>
      <c r="X929" s="190" t="s">
        <v>810</v>
      </c>
    </row>
    <row r="930" spans="2:24" hidden="1" x14ac:dyDescent="0.25">
      <c r="B930" s="693"/>
      <c r="C930" s="528"/>
      <c r="D930" s="245">
        <v>4</v>
      </c>
      <c r="E930" s="190" t="s">
        <v>465</v>
      </c>
      <c r="F930" s="314">
        <v>2222.66</v>
      </c>
      <c r="G930" s="190">
        <v>33.9</v>
      </c>
      <c r="H930" s="190">
        <v>33.9</v>
      </c>
      <c r="I930" s="198">
        <f t="shared" si="226"/>
        <v>1</v>
      </c>
      <c r="J930" s="190">
        <v>2.98</v>
      </c>
      <c r="K930" s="198">
        <f t="shared" si="227"/>
        <v>8.7905604719764011E-2</v>
      </c>
      <c r="L930" s="314">
        <v>814.16</v>
      </c>
      <c r="M930" s="198">
        <f t="shared" si="228"/>
        <v>1.0879056047197639</v>
      </c>
      <c r="N930" s="314">
        <v>2426.1999999999998</v>
      </c>
      <c r="O930" s="190">
        <v>0.25</v>
      </c>
      <c r="P930" s="197">
        <f t="shared" si="229"/>
        <v>7.3746312684365781E-3</v>
      </c>
      <c r="Q930" s="314">
        <f t="shared" si="230"/>
        <v>203.54</v>
      </c>
      <c r="R930" s="190">
        <f t="shared" si="231"/>
        <v>2.7299999999999969</v>
      </c>
      <c r="S930" s="192">
        <f t="shared" si="232"/>
        <v>8.0530973451327342E-2</v>
      </c>
      <c r="T930" s="190" t="s">
        <v>477</v>
      </c>
      <c r="U930" s="190" t="s">
        <v>222</v>
      </c>
      <c r="V930" s="190" t="s">
        <v>688</v>
      </c>
      <c r="W930" s="196">
        <v>1</v>
      </c>
      <c r="X930" s="190" t="s">
        <v>414</v>
      </c>
    </row>
    <row r="931" spans="2:24" hidden="1" x14ac:dyDescent="0.25">
      <c r="B931" s="693"/>
      <c r="C931" s="528"/>
      <c r="D931" s="245">
        <v>5</v>
      </c>
      <c r="E931" s="190" t="s">
        <v>691</v>
      </c>
      <c r="F931" s="314">
        <v>1775</v>
      </c>
      <c r="G931" s="190">
        <v>6851</v>
      </c>
      <c r="H931" s="190">
        <v>6851</v>
      </c>
      <c r="I931" s="198">
        <f t="shared" si="226"/>
        <v>1</v>
      </c>
      <c r="J931" s="190">
        <v>100</v>
      </c>
      <c r="K931" s="198">
        <f t="shared" si="227"/>
        <v>1.4596409283316304E-2</v>
      </c>
      <c r="L931" s="314">
        <v>17.75</v>
      </c>
      <c r="M931" s="198">
        <f t="shared" si="228"/>
        <v>1.0145964092833164</v>
      </c>
      <c r="N931" s="314">
        <v>1775</v>
      </c>
      <c r="O931" s="190">
        <v>0</v>
      </c>
      <c r="P931" s="197">
        <f t="shared" si="229"/>
        <v>0</v>
      </c>
      <c r="Q931" s="314">
        <f t="shared" si="230"/>
        <v>0</v>
      </c>
      <c r="R931" s="190">
        <f t="shared" si="231"/>
        <v>100</v>
      </c>
      <c r="S931" s="192">
        <f t="shared" si="232"/>
        <v>1.4596409283316304E-2</v>
      </c>
      <c r="T931" s="190" t="s">
        <v>467</v>
      </c>
      <c r="U931" s="190" t="s">
        <v>221</v>
      </c>
      <c r="V931" s="190" t="s">
        <v>703</v>
      </c>
      <c r="W931" s="196">
        <v>1</v>
      </c>
      <c r="X931" s="190" t="s">
        <v>432</v>
      </c>
    </row>
    <row r="932" spans="2:24" hidden="1" x14ac:dyDescent="0.25">
      <c r="B932" s="693"/>
      <c r="C932" s="528"/>
      <c r="D932" s="245">
        <v>6</v>
      </c>
      <c r="E932" s="190" t="s">
        <v>496</v>
      </c>
      <c r="F932" s="314">
        <v>1540.6699999999998</v>
      </c>
      <c r="G932" s="190">
        <v>78.03</v>
      </c>
      <c r="H932" s="190">
        <v>78.03</v>
      </c>
      <c r="I932" s="198">
        <f t="shared" si="226"/>
        <v>1</v>
      </c>
      <c r="J932" s="190">
        <v>5.49</v>
      </c>
      <c r="K932" s="198">
        <f t="shared" si="227"/>
        <v>7.0357554786620535E-2</v>
      </c>
      <c r="L932" s="314">
        <v>318.32</v>
      </c>
      <c r="M932" s="198">
        <f t="shared" si="228"/>
        <v>1.0703575547866204</v>
      </c>
      <c r="N932" s="314">
        <v>1747.58</v>
      </c>
      <c r="O932" s="190">
        <v>0.65</v>
      </c>
      <c r="P932" s="197">
        <f t="shared" si="229"/>
        <v>8.3301294373958733E-3</v>
      </c>
      <c r="Q932" s="314">
        <f t="shared" si="230"/>
        <v>206.90800000000002</v>
      </c>
      <c r="R932" s="190">
        <f t="shared" si="231"/>
        <v>4.8399999999999945</v>
      </c>
      <c r="S932" s="192">
        <f t="shared" si="232"/>
        <v>6.2027425349224584E-2</v>
      </c>
      <c r="T932" s="190" t="s">
        <v>477</v>
      </c>
      <c r="U932" s="190" t="s">
        <v>222</v>
      </c>
      <c r="V932" s="190" t="s">
        <v>688</v>
      </c>
      <c r="W932" s="196">
        <v>1</v>
      </c>
      <c r="X932" s="190" t="s">
        <v>424</v>
      </c>
    </row>
    <row r="933" spans="2:24" hidden="1" x14ac:dyDescent="0.25">
      <c r="B933" s="693"/>
      <c r="C933" s="528"/>
      <c r="D933" s="245">
        <v>7</v>
      </c>
      <c r="E933" s="190" t="s">
        <v>526</v>
      </c>
      <c r="F933" s="314">
        <v>1395.7</v>
      </c>
      <c r="G933" s="190">
        <v>68.150000000000006</v>
      </c>
      <c r="H933" s="190">
        <v>68.150000000000006</v>
      </c>
      <c r="I933" s="198">
        <f t="shared" si="226"/>
        <v>1</v>
      </c>
      <c r="J933" s="190">
        <v>4.8</v>
      </c>
      <c r="K933" s="198">
        <f t="shared" si="227"/>
        <v>7.0432868672046942E-2</v>
      </c>
      <c r="L933" s="314">
        <v>333.9</v>
      </c>
      <c r="M933" s="198">
        <f t="shared" si="228"/>
        <v>1.070432868672047</v>
      </c>
      <c r="N933" s="314">
        <v>1602.72</v>
      </c>
      <c r="O933" s="190">
        <v>0.62</v>
      </c>
      <c r="P933" s="197">
        <f t="shared" si="229"/>
        <v>9.0975788701393983E-3</v>
      </c>
      <c r="Q933" s="314">
        <f t="shared" si="230"/>
        <v>207.01799999999997</v>
      </c>
      <c r="R933" s="190">
        <f t="shared" si="231"/>
        <v>4.1799999999999971</v>
      </c>
      <c r="S933" s="192">
        <f t="shared" si="232"/>
        <v>6.1335289801907507E-2</v>
      </c>
      <c r="T933" s="190" t="s">
        <v>477</v>
      </c>
      <c r="U933" s="190" t="s">
        <v>222</v>
      </c>
      <c r="V933" s="190" t="s">
        <v>688</v>
      </c>
      <c r="W933" s="196">
        <v>1</v>
      </c>
      <c r="X933" s="190" t="s">
        <v>415</v>
      </c>
    </row>
    <row r="934" spans="2:24" hidden="1" x14ac:dyDescent="0.25">
      <c r="B934" s="693"/>
      <c r="C934" s="528"/>
      <c r="D934" s="245">
        <v>8</v>
      </c>
      <c r="E934" s="190" t="s">
        <v>548</v>
      </c>
      <c r="F934" s="314">
        <v>1321.11</v>
      </c>
      <c r="G934" s="190">
        <v>23.2</v>
      </c>
      <c r="H934" s="190">
        <v>23.2</v>
      </c>
      <c r="I934" s="198">
        <f t="shared" si="226"/>
        <v>1</v>
      </c>
      <c r="J934" s="190">
        <v>1.64</v>
      </c>
      <c r="K934" s="198">
        <f t="shared" si="227"/>
        <v>7.0689655172413796E-2</v>
      </c>
      <c r="L934" s="314">
        <v>930.36</v>
      </c>
      <c r="M934" s="198">
        <f t="shared" si="228"/>
        <v>1.0706896551724139</v>
      </c>
      <c r="N934" s="314">
        <v>1525.79</v>
      </c>
      <c r="O934" s="190">
        <v>0.22</v>
      </c>
      <c r="P934" s="197">
        <f t="shared" si="229"/>
        <v>9.482758620689655E-3</v>
      </c>
      <c r="Q934" s="314">
        <f t="shared" si="230"/>
        <v>204.67920000000001</v>
      </c>
      <c r="R934" s="190">
        <f t="shared" si="231"/>
        <v>1.4200000000000006</v>
      </c>
      <c r="S934" s="192">
        <f t="shared" si="232"/>
        <v>6.1206896551724163E-2</v>
      </c>
      <c r="T934" s="190" t="s">
        <v>477</v>
      </c>
      <c r="U934" s="190" t="s">
        <v>714</v>
      </c>
      <c r="V934" s="190" t="s">
        <v>794</v>
      </c>
      <c r="W934" s="196">
        <v>1</v>
      </c>
      <c r="X934" s="190" t="s">
        <v>424</v>
      </c>
    </row>
    <row r="935" spans="2:24" hidden="1" x14ac:dyDescent="0.25">
      <c r="B935" s="693"/>
      <c r="C935" s="528"/>
      <c r="D935" s="245">
        <v>9</v>
      </c>
      <c r="E935" s="190" t="s">
        <v>486</v>
      </c>
      <c r="F935" s="314">
        <v>1308.4100000000001</v>
      </c>
      <c r="G935" s="190">
        <v>69.819999999999993</v>
      </c>
      <c r="H935" s="190">
        <v>69.819999999999993</v>
      </c>
      <c r="I935" s="198">
        <f t="shared" si="226"/>
        <v>1</v>
      </c>
      <c r="J935" s="190">
        <v>3.69</v>
      </c>
      <c r="K935" s="198">
        <f t="shared" si="227"/>
        <v>5.2850186193067895E-2</v>
      </c>
      <c r="L935" s="314">
        <v>410.16</v>
      </c>
      <c r="M935" s="198">
        <f t="shared" si="228"/>
        <v>1.0528501861930679</v>
      </c>
      <c r="N935" s="314">
        <v>1513.49</v>
      </c>
      <c r="O935" s="190">
        <v>0.5</v>
      </c>
      <c r="P935" s="197">
        <f t="shared" si="229"/>
        <v>7.1612718418791188E-3</v>
      </c>
      <c r="Q935" s="314">
        <f t="shared" si="230"/>
        <v>205.08</v>
      </c>
      <c r="R935" s="190">
        <f t="shared" si="231"/>
        <v>3.1899999999999977</v>
      </c>
      <c r="S935" s="192">
        <f t="shared" si="232"/>
        <v>4.5688914351188742E-2</v>
      </c>
      <c r="T935" s="190" t="s">
        <v>477</v>
      </c>
      <c r="U935" s="190" t="s">
        <v>714</v>
      </c>
      <c r="V935" s="190" t="s">
        <v>645</v>
      </c>
      <c r="W935" s="196">
        <v>1</v>
      </c>
      <c r="X935" s="190" t="s">
        <v>469</v>
      </c>
    </row>
    <row r="936" spans="2:24" hidden="1" x14ac:dyDescent="0.25">
      <c r="B936" s="693"/>
      <c r="C936" s="528"/>
      <c r="D936" s="245">
        <v>10</v>
      </c>
      <c r="E936" s="190" t="s">
        <v>816</v>
      </c>
      <c r="F936" s="314">
        <v>1056.99</v>
      </c>
      <c r="G936" s="190">
        <v>61.45</v>
      </c>
      <c r="H936" s="190">
        <v>61.45</v>
      </c>
      <c r="I936" s="198">
        <f t="shared" si="226"/>
        <v>1</v>
      </c>
      <c r="J936" s="190">
        <v>3.25</v>
      </c>
      <c r="K936" s="198">
        <f t="shared" si="227"/>
        <v>5.2888527257933277E-2</v>
      </c>
      <c r="L936" s="314">
        <v>388.6</v>
      </c>
      <c r="M936" s="198">
        <f t="shared" si="228"/>
        <v>1.0528885272579334</v>
      </c>
      <c r="N936" s="314">
        <v>1262.95</v>
      </c>
      <c r="O936" s="190">
        <v>0.53</v>
      </c>
      <c r="P936" s="197">
        <f t="shared" si="229"/>
        <v>8.6248982912937346E-3</v>
      </c>
      <c r="Q936" s="314">
        <f t="shared" si="230"/>
        <v>205.95800000000003</v>
      </c>
      <c r="R936" s="190">
        <f t="shared" si="231"/>
        <v>2.7199999999999998</v>
      </c>
      <c r="S936" s="192">
        <f t="shared" si="232"/>
        <v>4.4263628966639539E-2</v>
      </c>
      <c r="T936" s="190" t="s">
        <v>477</v>
      </c>
      <c r="U936" s="190" t="s">
        <v>222</v>
      </c>
      <c r="V936" s="190" t="s">
        <v>688</v>
      </c>
      <c r="W936" s="196">
        <v>1</v>
      </c>
      <c r="X936" s="190" t="s">
        <v>811</v>
      </c>
    </row>
    <row r="937" spans="2:24" hidden="1" x14ac:dyDescent="0.25">
      <c r="B937" s="692">
        <v>45963</v>
      </c>
      <c r="C937" s="528" t="str">
        <f t="shared" ref="C937" si="233">RIGHT(TEXT(B937,"aaa"),1)</f>
        <v>日</v>
      </c>
      <c r="D937" s="245">
        <v>1</v>
      </c>
      <c r="E937" s="190" t="s">
        <v>701</v>
      </c>
      <c r="F937" s="314">
        <v>11470.56</v>
      </c>
      <c r="G937" s="190">
        <v>108.03</v>
      </c>
      <c r="H937" s="190">
        <v>150.4</v>
      </c>
      <c r="I937" s="198">
        <f t="shared" ref="I937:I956" si="234">H937/G937</f>
        <v>1.3922058687401648</v>
      </c>
      <c r="J937" s="190">
        <v>0</v>
      </c>
      <c r="K937" s="198">
        <f t="shared" ref="K937:K956" si="235">J937/G937</f>
        <v>0</v>
      </c>
      <c r="L937" s="314">
        <v>278.75</v>
      </c>
      <c r="M937" s="198">
        <f t="shared" ref="M937:M956" si="236">(H937+J937)/G937</f>
        <v>1.3922058687401648</v>
      </c>
      <c r="N937" s="314">
        <v>11810.64</v>
      </c>
      <c r="O937" s="190">
        <v>1.22</v>
      </c>
      <c r="P937" s="197">
        <f t="shared" ref="P937:P956" si="237">O937/G937</f>
        <v>1.129315930759974E-2</v>
      </c>
      <c r="Q937" s="314">
        <f t="shared" ref="Q937:Q956" si="238">O937*L937</f>
        <v>340.07499999999999</v>
      </c>
      <c r="R937" s="190">
        <f t="shared" ref="R937:R956" si="239">(H937+J937)-G937-O937</f>
        <v>41.150000000000006</v>
      </c>
      <c r="S937" s="192">
        <f t="shared" ref="S937:S956" si="240">R937/G937</f>
        <v>0.38091270943256506</v>
      </c>
      <c r="T937" s="190" t="s">
        <v>467</v>
      </c>
      <c r="U937" s="190" t="s">
        <v>221</v>
      </c>
      <c r="V937" s="190" t="s">
        <v>704</v>
      </c>
      <c r="W937" s="196">
        <v>1</v>
      </c>
      <c r="X937" s="190" t="s">
        <v>469</v>
      </c>
    </row>
    <row r="938" spans="2:24" hidden="1" x14ac:dyDescent="0.25">
      <c r="B938" s="693"/>
      <c r="C938" s="528"/>
      <c r="D938" s="245">
        <v>2</v>
      </c>
      <c r="E938" s="190" t="s">
        <v>824</v>
      </c>
      <c r="F938" s="314">
        <v>5929.68</v>
      </c>
      <c r="G938" s="190">
        <v>693.99</v>
      </c>
      <c r="H938" s="190">
        <v>693.99</v>
      </c>
      <c r="I938" s="198">
        <f t="shared" si="234"/>
        <v>1</v>
      </c>
      <c r="J938" s="190">
        <v>61.84</v>
      </c>
      <c r="K938" s="198">
        <f t="shared" si="235"/>
        <v>8.9107912217755297E-2</v>
      </c>
      <c r="L938" s="314">
        <v>100.52</v>
      </c>
      <c r="M938" s="198">
        <f t="shared" si="236"/>
        <v>1.0891079122177554</v>
      </c>
      <c r="N938" s="314">
        <v>6216.16</v>
      </c>
      <c r="O938" s="190">
        <v>2.85</v>
      </c>
      <c r="P938" s="197">
        <f t="shared" si="237"/>
        <v>4.1066874162451906E-3</v>
      </c>
      <c r="Q938" s="314">
        <f t="shared" si="238"/>
        <v>286.48199999999997</v>
      </c>
      <c r="R938" s="190">
        <f t="shared" si="239"/>
        <v>58.99000000000003</v>
      </c>
      <c r="S938" s="192">
        <f t="shared" si="240"/>
        <v>8.500122480151015E-2</v>
      </c>
      <c r="T938" s="190" t="s">
        <v>477</v>
      </c>
      <c r="U938" s="190" t="s">
        <v>714</v>
      </c>
      <c r="V938" s="190" t="s">
        <v>825</v>
      </c>
      <c r="W938" s="196">
        <v>1</v>
      </c>
      <c r="X938" s="190" t="s">
        <v>820</v>
      </c>
    </row>
    <row r="939" spans="2:24" hidden="1" x14ac:dyDescent="0.25">
      <c r="B939" s="693"/>
      <c r="C939" s="528"/>
      <c r="D939" s="245">
        <v>3</v>
      </c>
      <c r="E939" s="190" t="s">
        <v>691</v>
      </c>
      <c r="F939" s="314">
        <v>3550</v>
      </c>
      <c r="G939" s="190">
        <v>10467</v>
      </c>
      <c r="H939" s="190">
        <v>10467</v>
      </c>
      <c r="I939" s="198">
        <f t="shared" si="234"/>
        <v>1</v>
      </c>
      <c r="J939" s="190">
        <v>200</v>
      </c>
      <c r="K939" s="198">
        <f t="shared" si="235"/>
        <v>1.9107671730199675E-2</v>
      </c>
      <c r="L939" s="314">
        <v>17.75</v>
      </c>
      <c r="M939" s="198">
        <f t="shared" si="236"/>
        <v>1.0191076717301997</v>
      </c>
      <c r="N939" s="314">
        <v>3550</v>
      </c>
      <c r="O939" s="190">
        <v>0</v>
      </c>
      <c r="P939" s="197">
        <f t="shared" si="237"/>
        <v>0</v>
      </c>
      <c r="Q939" s="314">
        <f t="shared" si="238"/>
        <v>0</v>
      </c>
      <c r="R939" s="190">
        <f t="shared" si="239"/>
        <v>200</v>
      </c>
      <c r="S939" s="192">
        <f t="shared" si="240"/>
        <v>1.9107671730199675E-2</v>
      </c>
      <c r="T939" s="190" t="s">
        <v>467</v>
      </c>
      <c r="U939" s="190" t="s">
        <v>221</v>
      </c>
      <c r="V939" s="190" t="s">
        <v>703</v>
      </c>
      <c r="W939" s="196">
        <v>1</v>
      </c>
      <c r="X939" s="190" t="s">
        <v>432</v>
      </c>
    </row>
    <row r="940" spans="2:24" hidden="1" x14ac:dyDescent="0.25">
      <c r="B940" s="693"/>
      <c r="C940" s="528"/>
      <c r="D940" s="245">
        <v>4</v>
      </c>
      <c r="E940" s="190" t="s">
        <v>465</v>
      </c>
      <c r="F940" s="314">
        <v>2922.83</v>
      </c>
      <c r="G940" s="190">
        <v>39.79</v>
      </c>
      <c r="H940" s="190">
        <v>39.79</v>
      </c>
      <c r="I940" s="198">
        <f t="shared" si="234"/>
        <v>1</v>
      </c>
      <c r="J940" s="190">
        <v>3.94</v>
      </c>
      <c r="K940" s="198">
        <f t="shared" si="235"/>
        <v>9.9019854234732349E-2</v>
      </c>
      <c r="L940" s="314">
        <v>814.16</v>
      </c>
      <c r="M940" s="198">
        <f t="shared" si="236"/>
        <v>1.0990198542347323</v>
      </c>
      <c r="N940" s="314">
        <v>3207.79</v>
      </c>
      <c r="O940" s="190">
        <v>0.35</v>
      </c>
      <c r="P940" s="197">
        <f t="shared" si="237"/>
        <v>8.7961799447097248E-3</v>
      </c>
      <c r="Q940" s="314">
        <f t="shared" si="238"/>
        <v>284.95599999999996</v>
      </c>
      <c r="R940" s="190">
        <f t="shared" si="239"/>
        <v>3.5899999999999976</v>
      </c>
      <c r="S940" s="192">
        <f t="shared" si="240"/>
        <v>9.0223674290022565E-2</v>
      </c>
      <c r="T940" s="190" t="s">
        <v>477</v>
      </c>
      <c r="U940" s="190" t="s">
        <v>222</v>
      </c>
      <c r="V940" s="190" t="s">
        <v>688</v>
      </c>
      <c r="W940" s="196">
        <v>1</v>
      </c>
      <c r="X940" s="190" t="s">
        <v>414</v>
      </c>
    </row>
    <row r="941" spans="2:24" hidden="1" x14ac:dyDescent="0.25">
      <c r="B941" s="693"/>
      <c r="C941" s="528"/>
      <c r="D941" s="245">
        <v>5</v>
      </c>
      <c r="E941" s="190" t="s">
        <v>486</v>
      </c>
      <c r="F941" s="314">
        <v>2132.83</v>
      </c>
      <c r="G941" s="190">
        <v>99.26</v>
      </c>
      <c r="H941" s="190">
        <v>99.26</v>
      </c>
      <c r="I941" s="198">
        <f t="shared" si="234"/>
        <v>1</v>
      </c>
      <c r="J941" s="190">
        <v>5.9</v>
      </c>
      <c r="K941" s="198">
        <f t="shared" si="235"/>
        <v>5.9439854926455774E-2</v>
      </c>
      <c r="L941" s="314">
        <v>410.16</v>
      </c>
      <c r="M941" s="198">
        <f t="shared" si="236"/>
        <v>1.0594398549264559</v>
      </c>
      <c r="N941" s="314">
        <v>2419.94</v>
      </c>
      <c r="O941" s="190">
        <v>0.7</v>
      </c>
      <c r="P941" s="197">
        <f t="shared" si="237"/>
        <v>7.0521861777150911E-3</v>
      </c>
      <c r="Q941" s="314">
        <f t="shared" si="238"/>
        <v>287.11200000000002</v>
      </c>
      <c r="R941" s="190">
        <f t="shared" si="239"/>
        <v>5.2000000000000055</v>
      </c>
      <c r="S941" s="192">
        <f t="shared" si="240"/>
        <v>5.2387668748740734E-2</v>
      </c>
      <c r="T941" s="190" t="s">
        <v>477</v>
      </c>
      <c r="U941" s="190" t="s">
        <v>714</v>
      </c>
      <c r="V941" s="190" t="s">
        <v>645</v>
      </c>
      <c r="W941" s="196">
        <v>1</v>
      </c>
      <c r="X941" s="190" t="s">
        <v>469</v>
      </c>
    </row>
    <row r="942" spans="2:24" hidden="1" x14ac:dyDescent="0.25">
      <c r="B942" s="693"/>
      <c r="C942" s="528"/>
      <c r="D942" s="245">
        <v>6</v>
      </c>
      <c r="E942" s="190" t="s">
        <v>544</v>
      </c>
      <c r="F942" s="314">
        <v>1982.6399999999999</v>
      </c>
      <c r="G942" s="190">
        <v>319.7</v>
      </c>
      <c r="H942" s="190">
        <v>319.7</v>
      </c>
      <c r="I942" s="198">
        <f t="shared" si="234"/>
        <v>1</v>
      </c>
      <c r="J942" s="190">
        <v>24.5</v>
      </c>
      <c r="K942" s="198">
        <f t="shared" si="235"/>
        <v>7.6634344698154527E-2</v>
      </c>
      <c r="L942" s="314">
        <v>156.72999999999999</v>
      </c>
      <c r="M942" s="198">
        <f t="shared" si="236"/>
        <v>1.0766343446981546</v>
      </c>
      <c r="N942" s="314">
        <v>3839.89</v>
      </c>
      <c r="O942" s="190">
        <v>11.85</v>
      </c>
      <c r="P942" s="197">
        <f t="shared" si="237"/>
        <v>3.7065999374413516E-2</v>
      </c>
      <c r="Q942" s="314">
        <f t="shared" si="238"/>
        <v>1857.2504999999999</v>
      </c>
      <c r="R942" s="190">
        <f t="shared" si="239"/>
        <v>12.65</v>
      </c>
      <c r="S942" s="192">
        <f t="shared" si="240"/>
        <v>3.9568345323741011E-2</v>
      </c>
      <c r="T942" s="190" t="s">
        <v>477</v>
      </c>
      <c r="U942" s="190" t="s">
        <v>714</v>
      </c>
      <c r="V942" s="190" t="s">
        <v>468</v>
      </c>
      <c r="W942" s="196">
        <v>1</v>
      </c>
      <c r="X942" s="190" t="s">
        <v>469</v>
      </c>
    </row>
    <row r="943" spans="2:24" hidden="1" x14ac:dyDescent="0.25">
      <c r="B943" s="693"/>
      <c r="C943" s="528"/>
      <c r="D943" s="245">
        <v>7</v>
      </c>
      <c r="E943" s="190" t="s">
        <v>526</v>
      </c>
      <c r="F943" s="314">
        <v>1849.81</v>
      </c>
      <c r="G943" s="190">
        <v>80.73</v>
      </c>
      <c r="H943" s="190">
        <v>80.73</v>
      </c>
      <c r="I943" s="198">
        <f t="shared" si="234"/>
        <v>1</v>
      </c>
      <c r="J943" s="190">
        <v>6.4</v>
      </c>
      <c r="K943" s="198">
        <f t="shared" si="235"/>
        <v>7.9276601015731446E-2</v>
      </c>
      <c r="L943" s="314">
        <v>333.9</v>
      </c>
      <c r="M943" s="198">
        <f t="shared" si="236"/>
        <v>1.0792766010157315</v>
      </c>
      <c r="N943" s="314">
        <v>2136.96</v>
      </c>
      <c r="O943" s="190">
        <v>0.86</v>
      </c>
      <c r="P943" s="197">
        <f t="shared" si="237"/>
        <v>1.0652793261488913E-2</v>
      </c>
      <c r="Q943" s="314">
        <f t="shared" si="238"/>
        <v>287.154</v>
      </c>
      <c r="R943" s="190">
        <f t="shared" si="239"/>
        <v>5.5400000000000054</v>
      </c>
      <c r="S943" s="192">
        <f t="shared" si="240"/>
        <v>6.8623807754242594E-2</v>
      </c>
      <c r="T943" s="190" t="s">
        <v>477</v>
      </c>
      <c r="U943" s="190" t="s">
        <v>222</v>
      </c>
      <c r="V943" s="190" t="s">
        <v>688</v>
      </c>
      <c r="W943" s="196">
        <v>1</v>
      </c>
      <c r="X943" s="190" t="s">
        <v>415</v>
      </c>
    </row>
    <row r="944" spans="2:24" hidden="1" x14ac:dyDescent="0.25">
      <c r="B944" s="693"/>
      <c r="C944" s="528"/>
      <c r="D944" s="245">
        <v>8</v>
      </c>
      <c r="E944" s="190" t="s">
        <v>548</v>
      </c>
      <c r="F944" s="314">
        <v>1795.6000000000001</v>
      </c>
      <c r="G944" s="190">
        <v>28.21</v>
      </c>
      <c r="H944" s="190">
        <v>28.21</v>
      </c>
      <c r="I944" s="198">
        <f t="shared" si="234"/>
        <v>1</v>
      </c>
      <c r="J944" s="190">
        <v>2.2400000000000002</v>
      </c>
      <c r="K944" s="198">
        <f t="shared" si="235"/>
        <v>7.9404466501240695E-2</v>
      </c>
      <c r="L944" s="314">
        <v>930.36</v>
      </c>
      <c r="M944" s="198">
        <f t="shared" si="236"/>
        <v>1.0794044665012408</v>
      </c>
      <c r="N944" s="314">
        <v>2084.0100000000002</v>
      </c>
      <c r="O944" s="190">
        <v>0.31</v>
      </c>
      <c r="P944" s="197">
        <f t="shared" si="237"/>
        <v>1.0989010989010988E-2</v>
      </c>
      <c r="Q944" s="314">
        <f t="shared" si="238"/>
        <v>288.41160000000002</v>
      </c>
      <c r="R944" s="190">
        <f t="shared" si="239"/>
        <v>1.9300000000000019</v>
      </c>
      <c r="S944" s="192">
        <f t="shared" si="240"/>
        <v>6.8415455512229773E-2</v>
      </c>
      <c r="T944" s="190" t="s">
        <v>477</v>
      </c>
      <c r="U944" s="190" t="s">
        <v>714</v>
      </c>
      <c r="V944" s="190" t="s">
        <v>794</v>
      </c>
      <c r="W944" s="196">
        <v>1</v>
      </c>
      <c r="X944" s="190" t="s">
        <v>424</v>
      </c>
    </row>
    <row r="945" spans="2:34" hidden="1" x14ac:dyDescent="0.25">
      <c r="B945" s="693"/>
      <c r="C945" s="528"/>
      <c r="D945" s="245">
        <v>9</v>
      </c>
      <c r="E945" s="190" t="s">
        <v>816</v>
      </c>
      <c r="F945" s="314">
        <v>1581.6100000000001</v>
      </c>
      <c r="G945" s="190">
        <v>81.069999999999993</v>
      </c>
      <c r="H945" s="190">
        <v>81.069999999999993</v>
      </c>
      <c r="I945" s="198">
        <f t="shared" si="234"/>
        <v>1</v>
      </c>
      <c r="J945" s="190">
        <v>4.8099999999999996</v>
      </c>
      <c r="K945" s="198">
        <f t="shared" si="235"/>
        <v>5.9331441963735042E-2</v>
      </c>
      <c r="L945" s="314">
        <v>388.6</v>
      </c>
      <c r="M945" s="198">
        <f t="shared" si="236"/>
        <v>1.0593314419637352</v>
      </c>
      <c r="N945" s="314">
        <v>1869.17</v>
      </c>
      <c r="O945" s="190">
        <v>0.74</v>
      </c>
      <c r="P945" s="197">
        <f t="shared" si="237"/>
        <v>9.1279141482669308E-3</v>
      </c>
      <c r="Q945" s="314">
        <f t="shared" si="238"/>
        <v>287.56400000000002</v>
      </c>
      <c r="R945" s="190">
        <f t="shared" si="239"/>
        <v>4.0700000000000021</v>
      </c>
      <c r="S945" s="192">
        <f t="shared" si="240"/>
        <v>5.0203527815468142E-2</v>
      </c>
      <c r="T945" s="190" t="s">
        <v>477</v>
      </c>
      <c r="U945" s="190" t="s">
        <v>222</v>
      </c>
      <c r="V945" s="190" t="s">
        <v>688</v>
      </c>
      <c r="W945" s="196">
        <v>1</v>
      </c>
      <c r="X945" s="190" t="s">
        <v>811</v>
      </c>
    </row>
    <row r="946" spans="2:34" hidden="1" x14ac:dyDescent="0.25">
      <c r="B946" s="693"/>
      <c r="C946" s="528"/>
      <c r="D946" s="245">
        <v>10</v>
      </c>
      <c r="E946" s="190" t="s">
        <v>519</v>
      </c>
      <c r="F946" s="314">
        <v>1486.8</v>
      </c>
      <c r="G946" s="190">
        <v>258.2</v>
      </c>
      <c r="H946" s="190">
        <v>258.2</v>
      </c>
      <c r="I946" s="198">
        <f t="shared" si="234"/>
        <v>1</v>
      </c>
      <c r="J946" s="190">
        <v>17.89</v>
      </c>
      <c r="K946" s="198">
        <f t="shared" si="235"/>
        <v>6.9287374128582505E-2</v>
      </c>
      <c r="L946" s="314">
        <v>99.12</v>
      </c>
      <c r="M946" s="198">
        <f t="shared" si="236"/>
        <v>1.0692873741285824</v>
      </c>
      <c r="N946" s="314">
        <v>1773.26</v>
      </c>
      <c r="O946" s="190">
        <v>2.89</v>
      </c>
      <c r="P946" s="197">
        <f t="shared" si="237"/>
        <v>1.1192873741285825E-2</v>
      </c>
      <c r="Q946" s="314">
        <f t="shared" si="238"/>
        <v>286.45680000000004</v>
      </c>
      <c r="R946" s="190">
        <f t="shared" si="239"/>
        <v>14.999999999999986</v>
      </c>
      <c r="S946" s="192">
        <f t="shared" si="240"/>
        <v>5.8094500387296619E-2</v>
      </c>
      <c r="T946" s="190" t="s">
        <v>477</v>
      </c>
      <c r="U946" s="190" t="s">
        <v>714</v>
      </c>
      <c r="V946" s="190" t="s">
        <v>509</v>
      </c>
      <c r="W946" s="196">
        <v>1</v>
      </c>
      <c r="X946" s="190" t="s">
        <v>469</v>
      </c>
    </row>
    <row r="947" spans="2:34" hidden="1" x14ac:dyDescent="0.25">
      <c r="B947" s="692">
        <v>45964</v>
      </c>
      <c r="C947" s="528" t="str">
        <f t="shared" ref="C947" si="241">RIGHT(TEXT(B947,"aaa"),1)</f>
        <v>一</v>
      </c>
      <c r="D947" s="245">
        <f>D937</f>
        <v>1</v>
      </c>
      <c r="E947" s="190" t="s">
        <v>701</v>
      </c>
      <c r="F947" s="314">
        <v>12518.66</v>
      </c>
      <c r="G947" s="190">
        <v>105.62</v>
      </c>
      <c r="H947" s="190">
        <v>148.72999999999999</v>
      </c>
      <c r="I947" s="198">
        <f t="shared" si="234"/>
        <v>1.4081613330808558</v>
      </c>
      <c r="J947" s="190">
        <v>1.8</v>
      </c>
      <c r="K947" s="198">
        <f t="shared" si="235"/>
        <v>1.7042226850975194E-2</v>
      </c>
      <c r="L947" s="314">
        <v>278.75</v>
      </c>
      <c r="M947" s="198">
        <f t="shared" si="236"/>
        <v>1.4252035599318311</v>
      </c>
      <c r="N947" s="314">
        <v>12518.66</v>
      </c>
      <c r="O947" s="190">
        <v>0</v>
      </c>
      <c r="P947" s="197">
        <f t="shared" si="237"/>
        <v>0</v>
      </c>
      <c r="Q947" s="314">
        <f t="shared" si="238"/>
        <v>0</v>
      </c>
      <c r="R947" s="190">
        <f t="shared" si="239"/>
        <v>44.91</v>
      </c>
      <c r="S947" s="192">
        <f t="shared" si="240"/>
        <v>0.42520355993183107</v>
      </c>
      <c r="T947" s="190" t="s">
        <v>467</v>
      </c>
      <c r="U947" s="190" t="s">
        <v>221</v>
      </c>
      <c r="V947" s="190" t="s">
        <v>704</v>
      </c>
      <c r="W947" s="196">
        <v>1</v>
      </c>
      <c r="X947" s="190" t="s">
        <v>469</v>
      </c>
    </row>
    <row r="948" spans="2:34" hidden="1" x14ac:dyDescent="0.25">
      <c r="B948" s="693"/>
      <c r="C948" s="528"/>
      <c r="D948" s="245">
        <f t="shared" ref="D948:D1011" si="242">D938</f>
        <v>2</v>
      </c>
      <c r="E948" s="190" t="s">
        <v>691</v>
      </c>
      <c r="F948" s="314">
        <v>8875</v>
      </c>
      <c r="G948" s="190">
        <v>10480</v>
      </c>
      <c r="H948" s="190">
        <v>10480</v>
      </c>
      <c r="I948" s="198">
        <f t="shared" si="234"/>
        <v>1</v>
      </c>
      <c r="J948" s="190">
        <v>500</v>
      </c>
      <c r="K948" s="198">
        <f t="shared" si="235"/>
        <v>4.7709923664122141E-2</v>
      </c>
      <c r="L948" s="314">
        <v>17.75</v>
      </c>
      <c r="M948" s="198">
        <f t="shared" si="236"/>
        <v>1.0477099236641221</v>
      </c>
      <c r="N948" s="314">
        <v>8875</v>
      </c>
      <c r="O948" s="190">
        <v>0</v>
      </c>
      <c r="P948" s="197">
        <f t="shared" si="237"/>
        <v>0</v>
      </c>
      <c r="Q948" s="314">
        <f t="shared" si="238"/>
        <v>0</v>
      </c>
      <c r="R948" s="190">
        <f t="shared" si="239"/>
        <v>500</v>
      </c>
      <c r="S948" s="192">
        <f t="shared" si="240"/>
        <v>4.7709923664122141E-2</v>
      </c>
      <c r="T948" s="190" t="s">
        <v>467</v>
      </c>
      <c r="U948" s="190" t="s">
        <v>221</v>
      </c>
      <c r="V948" s="190" t="s">
        <v>703</v>
      </c>
      <c r="W948" s="196">
        <v>1</v>
      </c>
      <c r="X948" s="190" t="s">
        <v>432</v>
      </c>
    </row>
    <row r="949" spans="2:34" hidden="1" x14ac:dyDescent="0.25">
      <c r="B949" s="693"/>
      <c r="C949" s="528"/>
      <c r="D949" s="245">
        <f t="shared" si="242"/>
        <v>3</v>
      </c>
      <c r="E949" s="190" t="s">
        <v>544</v>
      </c>
      <c r="F949" s="314">
        <v>2518.66</v>
      </c>
      <c r="G949" s="190">
        <v>316.27</v>
      </c>
      <c r="H949" s="190">
        <v>316.27</v>
      </c>
      <c r="I949" s="198">
        <f t="shared" si="234"/>
        <v>1</v>
      </c>
      <c r="J949" s="190">
        <v>19.350000000000001</v>
      </c>
      <c r="K949" s="198">
        <f t="shared" si="235"/>
        <v>6.1181901539823579E-2</v>
      </c>
      <c r="L949" s="314">
        <v>156.72999999999999</v>
      </c>
      <c r="M949" s="198">
        <f t="shared" si="236"/>
        <v>1.0611819015398236</v>
      </c>
      <c r="N949" s="314">
        <v>3032.73</v>
      </c>
      <c r="O949" s="190">
        <v>3.28</v>
      </c>
      <c r="P949" s="197">
        <f t="shared" si="237"/>
        <v>1.0370885635691024E-2</v>
      </c>
      <c r="Q949" s="314">
        <f t="shared" si="238"/>
        <v>514.07439999999997</v>
      </c>
      <c r="R949" s="190">
        <f t="shared" si="239"/>
        <v>16.070000000000022</v>
      </c>
      <c r="S949" s="192">
        <f t="shared" si="240"/>
        <v>5.0811015904132617E-2</v>
      </c>
      <c r="T949" s="190" t="s">
        <v>477</v>
      </c>
      <c r="U949" s="190" t="s">
        <v>714</v>
      </c>
      <c r="V949" s="190" t="s">
        <v>468</v>
      </c>
      <c r="W949" s="196">
        <v>1</v>
      </c>
      <c r="X949" s="190" t="s">
        <v>469</v>
      </c>
    </row>
    <row r="950" spans="2:34" hidden="1" x14ac:dyDescent="0.25">
      <c r="B950" s="693"/>
      <c r="C950" s="528"/>
      <c r="D950" s="245">
        <f t="shared" si="242"/>
        <v>4</v>
      </c>
      <c r="E950" s="190" t="s">
        <v>690</v>
      </c>
      <c r="F950" s="314">
        <v>2097.9900000000002</v>
      </c>
      <c r="G950" s="190">
        <v>108.88</v>
      </c>
      <c r="H950" s="190">
        <v>108.88</v>
      </c>
      <c r="I950" s="198">
        <f t="shared" si="234"/>
        <v>1</v>
      </c>
      <c r="J950" s="190">
        <v>7.41</v>
      </c>
      <c r="K950" s="198">
        <f t="shared" si="235"/>
        <v>6.8056576047024253E-2</v>
      </c>
      <c r="L950" s="314">
        <v>313.60000000000002</v>
      </c>
      <c r="M950" s="198">
        <f t="shared" si="236"/>
        <v>1.0680565760470242</v>
      </c>
      <c r="N950" s="314">
        <v>2323.7800000000002</v>
      </c>
      <c r="O950" s="190">
        <v>0.72</v>
      </c>
      <c r="P950" s="197">
        <f t="shared" si="237"/>
        <v>6.6127847171197646E-3</v>
      </c>
      <c r="Q950" s="314">
        <f t="shared" si="238"/>
        <v>225.792</v>
      </c>
      <c r="R950" s="190">
        <f t="shared" si="239"/>
        <v>6.6899999999999968</v>
      </c>
      <c r="S950" s="192">
        <f t="shared" si="240"/>
        <v>6.1443791329904456E-2</v>
      </c>
      <c r="T950" s="190" t="s">
        <v>477</v>
      </c>
      <c r="U950" s="190" t="s">
        <v>714</v>
      </c>
      <c r="V950" s="190" t="s">
        <v>468</v>
      </c>
      <c r="W950" s="196">
        <v>1</v>
      </c>
      <c r="X950" s="190" t="s">
        <v>469</v>
      </c>
    </row>
    <row r="951" spans="2:34" hidden="1" x14ac:dyDescent="0.25">
      <c r="B951" s="693"/>
      <c r="C951" s="528"/>
      <c r="D951" s="245">
        <f t="shared" si="242"/>
        <v>5</v>
      </c>
      <c r="E951" s="190" t="s">
        <v>465</v>
      </c>
      <c r="F951" s="314">
        <v>1921.42</v>
      </c>
      <c r="G951" s="190">
        <v>38.799999999999997</v>
      </c>
      <c r="H951" s="190">
        <v>38.799999999999997</v>
      </c>
      <c r="I951" s="198">
        <f t="shared" si="234"/>
        <v>1</v>
      </c>
      <c r="J951" s="190">
        <v>2.64</v>
      </c>
      <c r="K951" s="198">
        <f t="shared" si="235"/>
        <v>6.804123711340207E-2</v>
      </c>
      <c r="L951" s="314">
        <v>814.16</v>
      </c>
      <c r="M951" s="198">
        <f t="shared" si="236"/>
        <v>1.068041237113402</v>
      </c>
      <c r="N951" s="314">
        <v>2149.38</v>
      </c>
      <c r="O951" s="190">
        <v>0.28000000000000003</v>
      </c>
      <c r="P951" s="197">
        <f t="shared" si="237"/>
        <v>7.216494845360826E-3</v>
      </c>
      <c r="Q951" s="314">
        <f t="shared" si="238"/>
        <v>227.96480000000003</v>
      </c>
      <c r="R951" s="190">
        <f t="shared" si="239"/>
        <v>2.3600000000000003</v>
      </c>
      <c r="S951" s="192">
        <f t="shared" si="240"/>
        <v>6.082474226804125E-2</v>
      </c>
      <c r="T951" s="190" t="s">
        <v>477</v>
      </c>
      <c r="U951" s="190" t="s">
        <v>222</v>
      </c>
      <c r="V951" s="190" t="s">
        <v>688</v>
      </c>
      <c r="W951" s="196">
        <v>1</v>
      </c>
      <c r="X951" s="190" t="s">
        <v>414</v>
      </c>
    </row>
    <row r="952" spans="2:34" hidden="1" x14ac:dyDescent="0.25">
      <c r="B952" s="693"/>
      <c r="C952" s="528"/>
      <c r="D952" s="245">
        <f t="shared" si="242"/>
        <v>6</v>
      </c>
      <c r="E952" s="190" t="s">
        <v>486</v>
      </c>
      <c r="F952" s="314">
        <v>1423.25</v>
      </c>
      <c r="G952" s="190">
        <v>98.54</v>
      </c>
      <c r="H952" s="190">
        <v>98.54</v>
      </c>
      <c r="I952" s="198">
        <f t="shared" si="234"/>
        <v>1</v>
      </c>
      <c r="J952" s="190">
        <v>4.0199999999999996</v>
      </c>
      <c r="K952" s="198">
        <f t="shared" si="235"/>
        <v>4.0795615993505167E-2</v>
      </c>
      <c r="L952" s="314">
        <v>410.16</v>
      </c>
      <c r="M952" s="198">
        <f t="shared" si="236"/>
        <v>1.0407956159935052</v>
      </c>
      <c r="N952" s="314">
        <v>1648.84</v>
      </c>
      <c r="O952" s="190">
        <v>0.55000000000000004</v>
      </c>
      <c r="P952" s="197">
        <f t="shared" si="237"/>
        <v>5.5814897503551862E-3</v>
      </c>
      <c r="Q952" s="314">
        <f t="shared" si="238"/>
        <v>225.58800000000002</v>
      </c>
      <c r="R952" s="190">
        <f t="shared" si="239"/>
        <v>3.4699999999999962</v>
      </c>
      <c r="S952" s="192">
        <f t="shared" si="240"/>
        <v>3.521412624314995E-2</v>
      </c>
      <c r="T952" s="190" t="s">
        <v>477</v>
      </c>
      <c r="U952" s="190" t="s">
        <v>714</v>
      </c>
      <c r="V952" s="190" t="s">
        <v>645</v>
      </c>
      <c r="W952" s="196">
        <v>1</v>
      </c>
      <c r="X952" s="190" t="s">
        <v>469</v>
      </c>
    </row>
    <row r="953" spans="2:34" hidden="1" x14ac:dyDescent="0.25">
      <c r="B953" s="693"/>
      <c r="C953" s="528"/>
      <c r="D953" s="245">
        <f t="shared" si="242"/>
        <v>7</v>
      </c>
      <c r="E953" s="190" t="s">
        <v>496</v>
      </c>
      <c r="F953" s="314">
        <v>1365.59</v>
      </c>
      <c r="G953" s="190">
        <v>91.91</v>
      </c>
      <c r="H953" s="190">
        <v>91.91</v>
      </c>
      <c r="I953" s="198">
        <f t="shared" si="234"/>
        <v>1</v>
      </c>
      <c r="J953" s="190">
        <v>5</v>
      </c>
      <c r="K953" s="198">
        <f t="shared" si="235"/>
        <v>5.4401044500054403E-2</v>
      </c>
      <c r="L953" s="314">
        <v>318.32</v>
      </c>
      <c r="M953" s="198">
        <f t="shared" si="236"/>
        <v>1.0544010445000545</v>
      </c>
      <c r="N953" s="314">
        <v>1591.6</v>
      </c>
      <c r="O953" s="190">
        <v>0.71</v>
      </c>
      <c r="P953" s="197">
        <f t="shared" si="237"/>
        <v>7.7249483190077245E-3</v>
      </c>
      <c r="Q953" s="314">
        <f t="shared" si="238"/>
        <v>226.00719999999998</v>
      </c>
      <c r="R953" s="190">
        <f t="shared" si="239"/>
        <v>4.29</v>
      </c>
      <c r="S953" s="192">
        <f t="shared" si="240"/>
        <v>4.6676096181046678E-2</v>
      </c>
      <c r="T953" s="190" t="s">
        <v>477</v>
      </c>
      <c r="U953" s="190" t="s">
        <v>222</v>
      </c>
      <c r="V953" s="190" t="s">
        <v>688</v>
      </c>
      <c r="W953" s="196">
        <v>1</v>
      </c>
      <c r="X953" s="190" t="s">
        <v>424</v>
      </c>
    </row>
    <row r="954" spans="2:34" hidden="1" x14ac:dyDescent="0.25">
      <c r="B954" s="693"/>
      <c r="C954" s="528"/>
      <c r="D954" s="245">
        <f t="shared" si="242"/>
        <v>8</v>
      </c>
      <c r="E954" s="190" t="s">
        <v>526</v>
      </c>
      <c r="F954" s="314">
        <v>1228.75</v>
      </c>
      <c r="G954" s="190">
        <v>80.7</v>
      </c>
      <c r="H954" s="190">
        <v>80.7</v>
      </c>
      <c r="I954" s="198">
        <f t="shared" si="234"/>
        <v>1</v>
      </c>
      <c r="J954" s="190">
        <v>4.3899999999999997</v>
      </c>
      <c r="K954" s="198">
        <f t="shared" si="235"/>
        <v>5.4399008674101607E-2</v>
      </c>
      <c r="L954" s="314">
        <v>333.9</v>
      </c>
      <c r="M954" s="198">
        <f t="shared" si="236"/>
        <v>1.0543990086741015</v>
      </c>
      <c r="N954" s="314">
        <v>1465.82</v>
      </c>
      <c r="O954" s="190">
        <v>0.71</v>
      </c>
      <c r="P954" s="197">
        <f t="shared" si="237"/>
        <v>8.7980173482032215E-3</v>
      </c>
      <c r="Q954" s="314">
        <f t="shared" si="238"/>
        <v>237.06899999999996</v>
      </c>
      <c r="R954" s="190">
        <f t="shared" si="239"/>
        <v>3.6800000000000006</v>
      </c>
      <c r="S954" s="192">
        <f t="shared" si="240"/>
        <v>4.5600991325898392E-2</v>
      </c>
      <c r="T954" s="190" t="s">
        <v>477</v>
      </c>
      <c r="U954" s="190" t="s">
        <v>222</v>
      </c>
      <c r="V954" s="190" t="s">
        <v>688</v>
      </c>
      <c r="W954" s="196">
        <v>1</v>
      </c>
      <c r="X954" s="190" t="s">
        <v>415</v>
      </c>
    </row>
    <row r="955" spans="2:34" hidden="1" x14ac:dyDescent="0.25">
      <c r="B955" s="693"/>
      <c r="C955" s="528"/>
      <c r="D955" s="245">
        <f t="shared" si="242"/>
        <v>9</v>
      </c>
      <c r="E955" s="190" t="s">
        <v>548</v>
      </c>
      <c r="F955" s="314">
        <v>1153.6500000000001</v>
      </c>
      <c r="G955" s="190">
        <v>27.32</v>
      </c>
      <c r="H955" s="190">
        <v>27.32</v>
      </c>
      <c r="I955" s="198">
        <f t="shared" si="234"/>
        <v>1</v>
      </c>
      <c r="J955" s="190">
        <v>1.49</v>
      </c>
      <c r="K955" s="198">
        <f t="shared" si="235"/>
        <v>5.4538799414348464E-2</v>
      </c>
      <c r="L955" s="314">
        <v>930.36</v>
      </c>
      <c r="M955" s="198">
        <f t="shared" si="236"/>
        <v>1.0545387994143485</v>
      </c>
      <c r="N955" s="314">
        <v>1386.24</v>
      </c>
      <c r="O955" s="190">
        <v>0.25</v>
      </c>
      <c r="P955" s="197">
        <f t="shared" si="237"/>
        <v>9.1508052708638363E-3</v>
      </c>
      <c r="Q955" s="314">
        <f t="shared" si="238"/>
        <v>232.59</v>
      </c>
      <c r="R955" s="190">
        <f t="shared" si="239"/>
        <v>1.2399999999999984</v>
      </c>
      <c r="S955" s="192">
        <f t="shared" si="240"/>
        <v>4.5387994143484572E-2</v>
      </c>
      <c r="T955" s="190" t="s">
        <v>477</v>
      </c>
      <c r="U955" s="190" t="s">
        <v>714</v>
      </c>
      <c r="V955" s="190" t="s">
        <v>794</v>
      </c>
      <c r="W955" s="196">
        <v>1</v>
      </c>
      <c r="X955" s="190" t="s">
        <v>424</v>
      </c>
    </row>
    <row r="956" spans="2:34" hidden="1" x14ac:dyDescent="0.25">
      <c r="B956" s="693"/>
      <c r="C956" s="528"/>
      <c r="D956" s="245">
        <f t="shared" si="242"/>
        <v>10</v>
      </c>
      <c r="E956" s="190" t="s">
        <v>483</v>
      </c>
      <c r="F956" s="314">
        <v>1151.74</v>
      </c>
      <c r="G956" s="190">
        <v>158.71</v>
      </c>
      <c r="H956" s="190">
        <v>158.71</v>
      </c>
      <c r="I956" s="198">
        <f t="shared" si="234"/>
        <v>1</v>
      </c>
      <c r="J956" s="190">
        <v>6.47</v>
      </c>
      <c r="K956" s="198">
        <f t="shared" si="235"/>
        <v>4.0766177304517669E-2</v>
      </c>
      <c r="L956" s="314">
        <v>212.89</v>
      </c>
      <c r="M956" s="198">
        <f t="shared" si="236"/>
        <v>1.0407661773045176</v>
      </c>
      <c r="N956" s="314">
        <v>1377.4</v>
      </c>
      <c r="O956" s="190">
        <v>1.06</v>
      </c>
      <c r="P956" s="197">
        <f t="shared" si="237"/>
        <v>6.6788482137231427E-3</v>
      </c>
      <c r="Q956" s="314">
        <f t="shared" si="238"/>
        <v>225.6634</v>
      </c>
      <c r="R956" s="190">
        <f t="shared" si="239"/>
        <v>5.4099999999999984</v>
      </c>
      <c r="S956" s="192">
        <f t="shared" si="240"/>
        <v>3.4087329090794517E-2</v>
      </c>
      <c r="T956" s="190" t="s">
        <v>477</v>
      </c>
      <c r="U956" s="190" t="s">
        <v>714</v>
      </c>
      <c r="V956" s="190" t="s">
        <v>803</v>
      </c>
      <c r="W956" s="196">
        <v>1</v>
      </c>
      <c r="X956" s="190" t="s">
        <v>469</v>
      </c>
    </row>
    <row r="957" spans="2:34" x14ac:dyDescent="0.25">
      <c r="B957" s="692">
        <v>45965</v>
      </c>
      <c r="C957" s="528" t="str">
        <f t="shared" ref="C957" si="243">RIGHT(TEXT(B957,"aaa"),1)</f>
        <v>二</v>
      </c>
      <c r="D957" s="245">
        <f>D947</f>
        <v>1</v>
      </c>
      <c r="E957" s="190" t="s">
        <v>701</v>
      </c>
      <c r="F957" s="314">
        <v>11336.76</v>
      </c>
      <c r="G957" s="190">
        <v>100.78</v>
      </c>
      <c r="H957" s="190">
        <v>140.25</v>
      </c>
      <c r="I957" s="198">
        <f t="shared" ref="I957:I966" si="244">H957/G957</f>
        <v>1.3916451676920023</v>
      </c>
      <c r="J957" s="190">
        <v>1.2</v>
      </c>
      <c r="K957" s="198">
        <f t="shared" ref="K957:K966" si="245">J957/G957</f>
        <v>1.1907124429450288E-2</v>
      </c>
      <c r="L957" s="314">
        <v>278.75</v>
      </c>
      <c r="M957" s="198">
        <f t="shared" ref="M957:M966" si="246">(H957+J957)/G957</f>
        <v>1.4035522921214525</v>
      </c>
      <c r="N957" s="314">
        <v>11336.76</v>
      </c>
      <c r="O957" s="190">
        <v>0</v>
      </c>
      <c r="P957" s="197">
        <f t="shared" ref="P957:P966" si="247">O957/G957</f>
        <v>0</v>
      </c>
      <c r="Q957" s="314">
        <f t="shared" ref="Q957:Q966" si="248">O957*L957</f>
        <v>0</v>
      </c>
      <c r="R957" s="190">
        <f t="shared" ref="R957:R966" si="249">(H957+J957)-G957-O957</f>
        <v>40.669999999999987</v>
      </c>
      <c r="S957" s="192">
        <f t="shared" ref="S957:S966" si="250">R957/G957</f>
        <v>0.40355229212145255</v>
      </c>
      <c r="T957" s="190" t="s">
        <v>467</v>
      </c>
      <c r="U957" s="190" t="s">
        <v>221</v>
      </c>
      <c r="V957" s="190" t="s">
        <v>704</v>
      </c>
      <c r="W957" s="196">
        <v>1</v>
      </c>
      <c r="X957" s="190" t="s">
        <v>469</v>
      </c>
      <c r="Z957" s="673" t="s">
        <v>371</v>
      </c>
      <c r="AA957" s="673"/>
      <c r="AB957" s="673"/>
      <c r="AC957" s="673"/>
      <c r="AD957" s="673"/>
      <c r="AE957" s="673"/>
      <c r="AF957" s="673"/>
      <c r="AG957" s="673"/>
      <c r="AH957" s="673"/>
    </row>
    <row r="958" spans="2:34" x14ac:dyDescent="0.25">
      <c r="B958" s="693"/>
      <c r="C958" s="528"/>
      <c r="D958" s="245">
        <f t="shared" si="242"/>
        <v>2</v>
      </c>
      <c r="E958" s="190" t="s">
        <v>691</v>
      </c>
      <c r="F958" s="314">
        <v>5325</v>
      </c>
      <c r="G958" s="190">
        <v>10291</v>
      </c>
      <c r="H958" s="190">
        <v>10291</v>
      </c>
      <c r="I958" s="198">
        <f t="shared" si="244"/>
        <v>1</v>
      </c>
      <c r="J958" s="190">
        <v>300</v>
      </c>
      <c r="K958" s="198">
        <f t="shared" si="245"/>
        <v>2.9151685939170148E-2</v>
      </c>
      <c r="L958" s="314">
        <v>17.75</v>
      </c>
      <c r="M958" s="198">
        <f t="shared" si="246"/>
        <v>1.0291516859391701</v>
      </c>
      <c r="N958" s="314">
        <v>5325</v>
      </c>
      <c r="O958" s="190">
        <v>0</v>
      </c>
      <c r="P958" s="197">
        <f t="shared" si="247"/>
        <v>0</v>
      </c>
      <c r="Q958" s="314">
        <f t="shared" si="248"/>
        <v>0</v>
      </c>
      <c r="R958" s="190">
        <f t="shared" si="249"/>
        <v>300</v>
      </c>
      <c r="S958" s="192">
        <f t="shared" si="250"/>
        <v>2.9151685939170148E-2</v>
      </c>
      <c r="T958" s="190" t="s">
        <v>467</v>
      </c>
      <c r="U958" s="190" t="s">
        <v>221</v>
      </c>
      <c r="V958" s="190" t="s">
        <v>703</v>
      </c>
      <c r="W958" s="196">
        <v>1</v>
      </c>
      <c r="X958" s="190" t="s">
        <v>432</v>
      </c>
      <c r="Z958" s="673"/>
      <c r="AA958" s="673"/>
      <c r="AB958" s="673"/>
      <c r="AC958" s="673"/>
      <c r="AD958" s="673"/>
      <c r="AE958" s="673"/>
      <c r="AF958" s="673"/>
      <c r="AG958" s="673"/>
      <c r="AH958" s="673"/>
    </row>
    <row r="959" spans="2:34" x14ac:dyDescent="0.25">
      <c r="B959" s="693"/>
      <c r="C959" s="528"/>
      <c r="D959" s="245">
        <f t="shared" si="242"/>
        <v>3</v>
      </c>
      <c r="E959" s="190" t="s">
        <v>824</v>
      </c>
      <c r="F959" s="314">
        <v>2839.6899999999996</v>
      </c>
      <c r="G959" s="190">
        <v>567.92999999999995</v>
      </c>
      <c r="H959" s="190">
        <v>567.92999999999995</v>
      </c>
      <c r="I959" s="198">
        <f t="shared" si="244"/>
        <v>1</v>
      </c>
      <c r="J959" s="190">
        <v>30.15</v>
      </c>
      <c r="K959" s="198">
        <f t="shared" si="245"/>
        <v>5.3087528392583593E-2</v>
      </c>
      <c r="L959" s="314">
        <v>100.52</v>
      </c>
      <c r="M959" s="198">
        <f t="shared" si="246"/>
        <v>1.0530875283925836</v>
      </c>
      <c r="N959" s="314">
        <v>3030.68</v>
      </c>
      <c r="O959" s="190">
        <v>1.9</v>
      </c>
      <c r="P959" s="197">
        <f t="shared" si="247"/>
        <v>3.3454827179405914E-3</v>
      </c>
      <c r="Q959" s="314">
        <f t="shared" si="248"/>
        <v>190.98799999999997</v>
      </c>
      <c r="R959" s="190">
        <f t="shared" si="249"/>
        <v>28.249999999999979</v>
      </c>
      <c r="S959" s="192">
        <f t="shared" si="250"/>
        <v>4.9742045674642972E-2</v>
      </c>
      <c r="T959" s="190" t="s">
        <v>477</v>
      </c>
      <c r="U959" s="190" t="s">
        <v>714</v>
      </c>
      <c r="V959" s="190" t="s">
        <v>825</v>
      </c>
      <c r="W959" s="196">
        <v>1</v>
      </c>
      <c r="X959" s="190" t="s">
        <v>820</v>
      </c>
      <c r="Z959" s="673"/>
      <c r="AA959" s="673"/>
      <c r="AB959" s="673"/>
      <c r="AC959" s="673"/>
      <c r="AD959" s="673"/>
      <c r="AE959" s="673"/>
      <c r="AF959" s="673"/>
      <c r="AG959" s="673"/>
      <c r="AH959" s="673"/>
    </row>
    <row r="960" spans="2:34" x14ac:dyDescent="0.25">
      <c r="B960" s="693"/>
      <c r="C960" s="528"/>
      <c r="D960" s="245">
        <f t="shared" si="242"/>
        <v>4</v>
      </c>
      <c r="E960" s="190" t="s">
        <v>544</v>
      </c>
      <c r="F960" s="314">
        <v>2352.52</v>
      </c>
      <c r="G960" s="190">
        <v>305.72000000000003</v>
      </c>
      <c r="H960" s="190">
        <v>305.72000000000003</v>
      </c>
      <c r="I960" s="198">
        <f t="shared" si="244"/>
        <v>1</v>
      </c>
      <c r="J960" s="190">
        <v>16.23</v>
      </c>
      <c r="K960" s="198">
        <f t="shared" si="245"/>
        <v>5.3087792751537348E-2</v>
      </c>
      <c r="L960" s="314">
        <v>156.72999999999999</v>
      </c>
      <c r="M960" s="198">
        <f t="shared" si="246"/>
        <v>1.0530877927515374</v>
      </c>
      <c r="N960" s="314">
        <v>2543.73</v>
      </c>
      <c r="O960" s="190">
        <v>1.22</v>
      </c>
      <c r="P960" s="197">
        <f t="shared" si="247"/>
        <v>3.9905796153342924E-3</v>
      </c>
      <c r="Q960" s="314">
        <f t="shared" si="248"/>
        <v>191.21059999999997</v>
      </c>
      <c r="R960" s="190">
        <f t="shared" si="249"/>
        <v>15.010000000000018</v>
      </c>
      <c r="S960" s="192">
        <f t="shared" si="250"/>
        <v>4.9097213136203112E-2</v>
      </c>
      <c r="T960" s="190" t="s">
        <v>477</v>
      </c>
      <c r="U960" s="190" t="s">
        <v>714</v>
      </c>
      <c r="V960" s="190" t="s">
        <v>468</v>
      </c>
      <c r="W960" s="196">
        <v>1</v>
      </c>
      <c r="X960" s="190" t="s">
        <v>469</v>
      </c>
      <c r="Z960" s="261" t="s">
        <v>376</v>
      </c>
      <c r="AA960" s="261" t="s">
        <v>377</v>
      </c>
      <c r="AB960" s="447" t="s">
        <v>378</v>
      </c>
      <c r="AC960" s="447" t="s">
        <v>200</v>
      </c>
      <c r="AD960" s="447" t="s">
        <v>784</v>
      </c>
      <c r="AE960" s="447" t="s">
        <v>399</v>
      </c>
      <c r="AF960" s="447" t="s">
        <v>379</v>
      </c>
      <c r="AG960" s="447" t="s">
        <v>401</v>
      </c>
      <c r="AH960" s="447" t="s">
        <v>380</v>
      </c>
    </row>
    <row r="961" spans="2:34" x14ac:dyDescent="0.25">
      <c r="B961" s="693"/>
      <c r="C961" s="528"/>
      <c r="D961" s="245">
        <f t="shared" si="242"/>
        <v>5</v>
      </c>
      <c r="E961" s="190" t="s">
        <v>690</v>
      </c>
      <c r="F961" s="314">
        <v>1734.2</v>
      </c>
      <c r="G961" s="190">
        <v>104</v>
      </c>
      <c r="H961" s="190">
        <v>104</v>
      </c>
      <c r="I961" s="198">
        <f t="shared" si="244"/>
        <v>1</v>
      </c>
      <c r="J961" s="190">
        <v>6.14</v>
      </c>
      <c r="K961" s="198">
        <f t="shared" si="245"/>
        <v>5.9038461538461533E-2</v>
      </c>
      <c r="L961" s="314">
        <v>313.60000000000002</v>
      </c>
      <c r="M961" s="198">
        <f t="shared" si="246"/>
        <v>1.0590384615384616</v>
      </c>
      <c r="N961" s="314">
        <v>1925.5</v>
      </c>
      <c r="O961" s="190">
        <v>0.61</v>
      </c>
      <c r="P961" s="197">
        <f t="shared" si="247"/>
        <v>5.8653846153846152E-3</v>
      </c>
      <c r="Q961" s="314">
        <f t="shared" si="248"/>
        <v>191.29600000000002</v>
      </c>
      <c r="R961" s="190">
        <f t="shared" si="249"/>
        <v>5.53</v>
      </c>
      <c r="S961" s="192">
        <f t="shared" si="250"/>
        <v>5.3173076923076927E-2</v>
      </c>
      <c r="T961" s="190" t="s">
        <v>477</v>
      </c>
      <c r="U961" s="190" t="s">
        <v>714</v>
      </c>
      <c r="V961" s="190" t="s">
        <v>468</v>
      </c>
      <c r="W961" s="196">
        <v>1</v>
      </c>
      <c r="X961" s="190" t="s">
        <v>469</v>
      </c>
      <c r="Y961" s="193" t="s">
        <v>403</v>
      </c>
      <c r="Z961" s="262">
        <f>SUM(W957:W1026)</f>
        <v>70</v>
      </c>
      <c r="AA961" s="263">
        <f>SUMIF(U957:U1026,TRIM(AA960),W957:W1026)</f>
        <v>0</v>
      </c>
      <c r="AB961" s="263">
        <f>SUMIF(U957:U1026,TRIM(AB960),W957:W1026)</f>
        <v>0</v>
      </c>
      <c r="AC961" s="263">
        <f>SUMIF(U957:U1026,TRIM(AC960),W957:W1026)</f>
        <v>0</v>
      </c>
      <c r="AD961" s="263">
        <f>SUMIF(U957:U1026,TRIM(AD960),W957:W1026)</f>
        <v>35</v>
      </c>
      <c r="AE961" s="263">
        <f>SUMIF(U957:U1026,TRIM(AE960),W957:W1026)</f>
        <v>12</v>
      </c>
      <c r="AF961" s="263">
        <f>SUMIF(U957:U1026,TRIM(AF960),W957:W1026)</f>
        <v>23</v>
      </c>
      <c r="AG961" s="263">
        <f>SUMIF(U957:U1026,TRIM(AG960),W957:W1026)</f>
        <v>0</v>
      </c>
      <c r="AH961" s="263">
        <f>SUMIF(U957:U1026,TRIM(AH960),W957:W1026)</f>
        <v>0</v>
      </c>
    </row>
    <row r="962" spans="2:34" x14ac:dyDescent="0.25">
      <c r="B962" s="693"/>
      <c r="C962" s="528"/>
      <c r="D962" s="245">
        <f t="shared" si="242"/>
        <v>6</v>
      </c>
      <c r="E962" s="190" t="s">
        <v>465</v>
      </c>
      <c r="F962" s="314">
        <v>1660.88</v>
      </c>
      <c r="G962" s="190">
        <v>38.380000000000003</v>
      </c>
      <c r="H962" s="190">
        <v>38.380000000000003</v>
      </c>
      <c r="I962" s="198">
        <f t="shared" si="244"/>
        <v>1</v>
      </c>
      <c r="J962" s="190">
        <v>2.27</v>
      </c>
      <c r="K962" s="198">
        <f t="shared" si="245"/>
        <v>5.9145388223032828E-2</v>
      </c>
      <c r="L962" s="314">
        <v>814.16</v>
      </c>
      <c r="M962" s="198">
        <f t="shared" si="246"/>
        <v>1.0591453882230328</v>
      </c>
      <c r="N962" s="314">
        <v>1848.14</v>
      </c>
      <c r="O962" s="190">
        <v>0.23</v>
      </c>
      <c r="P962" s="197">
        <f t="shared" si="247"/>
        <v>5.9927045336112556E-3</v>
      </c>
      <c r="Q962" s="314">
        <f t="shared" si="248"/>
        <v>187.2568</v>
      </c>
      <c r="R962" s="190">
        <f t="shared" si="249"/>
        <v>2.0400000000000031</v>
      </c>
      <c r="S962" s="192">
        <f t="shared" si="250"/>
        <v>5.3152683689421651E-2</v>
      </c>
      <c r="T962" s="190" t="s">
        <v>477</v>
      </c>
      <c r="U962" s="190" t="s">
        <v>222</v>
      </c>
      <c r="V962" s="190" t="s">
        <v>688</v>
      </c>
      <c r="W962" s="196">
        <v>1</v>
      </c>
      <c r="X962" s="190" t="s">
        <v>414</v>
      </c>
      <c r="Y962" s="193" t="s">
        <v>389</v>
      </c>
      <c r="Z962" s="262"/>
      <c r="AA962" s="264">
        <f>SUMIF(U957:U1026,TRIM(AA960),F957:F1026)</f>
        <v>0</v>
      </c>
      <c r="AB962" s="264">
        <f>SUMIF(U957:U1026,TRIM(AB960),F957:F1026)</f>
        <v>0</v>
      </c>
      <c r="AC962" s="264">
        <f>SUMIF(U957:U1026,TRIM(AC960),F957:F1026)</f>
        <v>0</v>
      </c>
      <c r="AD962" s="264">
        <f>SUMIF(U957:U1026,TRIM(AD960),F957:F1026)</f>
        <v>59377.919999999998</v>
      </c>
      <c r="AE962" s="264">
        <f>SUMIF(U957:U1026,TRIM(AE960),F957:F1026)</f>
        <v>83995.83</v>
      </c>
      <c r="AF962" s="264">
        <f>SUMIF(U957:U1026,TRIM(AF960),F957:F1026)</f>
        <v>49504.35</v>
      </c>
      <c r="AG962" s="264">
        <f>SUMIF(U957:U1026,TRIM(AG960),F957:F1026)</f>
        <v>0</v>
      </c>
      <c r="AH962" s="264">
        <f>SUMIF(U957:U1026,TRIM(AH960),F957:F1026)</f>
        <v>0</v>
      </c>
    </row>
    <row r="963" spans="2:34" x14ac:dyDescent="0.25">
      <c r="B963" s="693"/>
      <c r="C963" s="528"/>
      <c r="D963" s="245">
        <f t="shared" si="242"/>
        <v>7</v>
      </c>
      <c r="E963" s="190" t="s">
        <v>559</v>
      </c>
      <c r="F963" s="314">
        <v>1643.52</v>
      </c>
      <c r="G963" s="190">
        <v>228.9</v>
      </c>
      <c r="H963" s="190">
        <v>228.9</v>
      </c>
      <c r="I963" s="198">
        <f t="shared" si="244"/>
        <v>1</v>
      </c>
      <c r="J963" s="190">
        <v>9.4499999999999993</v>
      </c>
      <c r="K963" s="198">
        <f t="shared" si="245"/>
        <v>4.1284403669724766E-2</v>
      </c>
      <c r="L963" s="314">
        <v>194.04</v>
      </c>
      <c r="M963" s="198">
        <f t="shared" si="246"/>
        <v>1.0412844036697246</v>
      </c>
      <c r="N963" s="314">
        <v>1833.68</v>
      </c>
      <c r="O963" s="190">
        <v>0.98</v>
      </c>
      <c r="P963" s="197">
        <f t="shared" si="247"/>
        <v>4.2813455657492354E-3</v>
      </c>
      <c r="Q963" s="314">
        <f t="shared" si="248"/>
        <v>190.1592</v>
      </c>
      <c r="R963" s="190">
        <f t="shared" si="249"/>
        <v>8.4699999999999882</v>
      </c>
      <c r="S963" s="192">
        <f t="shared" si="250"/>
        <v>3.7003058103975479E-2</v>
      </c>
      <c r="T963" s="190" t="s">
        <v>477</v>
      </c>
      <c r="U963" s="190" t="s">
        <v>714</v>
      </c>
      <c r="V963" s="190" t="s">
        <v>794</v>
      </c>
      <c r="W963" s="196">
        <v>1</v>
      </c>
      <c r="X963" s="190" t="s">
        <v>435</v>
      </c>
      <c r="Y963" s="193"/>
      <c r="Z963" s="262"/>
      <c r="AA963" s="450">
        <f t="shared" ref="AA963:AH963" si="251">AA961/$Z961</f>
        <v>0</v>
      </c>
      <c r="AB963" s="450">
        <f t="shared" si="251"/>
        <v>0</v>
      </c>
      <c r="AC963" s="450">
        <f t="shared" si="251"/>
        <v>0</v>
      </c>
      <c r="AD963" s="450">
        <f t="shared" si="251"/>
        <v>0.5</v>
      </c>
      <c r="AE963" s="450">
        <f t="shared" si="251"/>
        <v>0.17142857142857143</v>
      </c>
      <c r="AF963" s="450">
        <f t="shared" si="251"/>
        <v>0.32857142857142857</v>
      </c>
      <c r="AG963" s="450">
        <f t="shared" si="251"/>
        <v>0</v>
      </c>
      <c r="AH963" s="450">
        <f t="shared" si="251"/>
        <v>0</v>
      </c>
    </row>
    <row r="964" spans="2:34" x14ac:dyDescent="0.25">
      <c r="B964" s="693"/>
      <c r="C964" s="528"/>
      <c r="D964" s="245">
        <f t="shared" si="242"/>
        <v>8</v>
      </c>
      <c r="E964" s="190" t="s">
        <v>486</v>
      </c>
      <c r="F964" s="314">
        <v>1550.4</v>
      </c>
      <c r="G964" s="190">
        <v>91.74</v>
      </c>
      <c r="H964" s="190">
        <v>91.74</v>
      </c>
      <c r="I964" s="198">
        <f t="shared" si="244"/>
        <v>1</v>
      </c>
      <c r="J964" s="190">
        <v>4.25</v>
      </c>
      <c r="K964" s="198">
        <f t="shared" si="245"/>
        <v>4.6326575103553522E-2</v>
      </c>
      <c r="L964" s="314">
        <v>410.16</v>
      </c>
      <c r="M964" s="198">
        <f t="shared" si="246"/>
        <v>1.0463265751035535</v>
      </c>
      <c r="N964" s="314">
        <v>1743.18</v>
      </c>
      <c r="O964" s="190">
        <v>0.47</v>
      </c>
      <c r="P964" s="197">
        <f t="shared" si="247"/>
        <v>5.1231741879223898E-3</v>
      </c>
      <c r="Q964" s="314">
        <f t="shared" si="248"/>
        <v>192.77520000000001</v>
      </c>
      <c r="R964" s="190">
        <f t="shared" si="249"/>
        <v>3.7800000000000002</v>
      </c>
      <c r="S964" s="192">
        <f t="shared" si="250"/>
        <v>4.1203400915631135E-2</v>
      </c>
      <c r="T964" s="190" t="s">
        <v>477</v>
      </c>
      <c r="U964" s="190" t="s">
        <v>714</v>
      </c>
      <c r="V964" s="190" t="s">
        <v>645</v>
      </c>
      <c r="W964" s="196">
        <v>1</v>
      </c>
      <c r="X964" s="190" t="s">
        <v>469</v>
      </c>
      <c r="Y964" s="193" t="s">
        <v>362</v>
      </c>
      <c r="Z964" s="262">
        <f>SUM(W1027:W1096)</f>
        <v>70</v>
      </c>
      <c r="AA964" s="263">
        <f>SUMIF(U1027:U1096,TRIM(AA960),W1027:W1096)</f>
        <v>0</v>
      </c>
      <c r="AB964" s="263">
        <f>SUMIF(U1027:U1096,TRIM(AB960),W1027:W1096)</f>
        <v>0</v>
      </c>
      <c r="AC964" s="263">
        <f>SUMIF(U1027:U1096,TRIM(AC960),W1027:W1096)</f>
        <v>0</v>
      </c>
      <c r="AD964" s="263">
        <f>SUMIF(U1027:U1096,TRIM(AD960),W1027:W1096)</f>
        <v>28</v>
      </c>
      <c r="AE964" s="263">
        <f>SUMIF(U1027:U1096,TRIM(AE960),W1027:W1096)</f>
        <v>7</v>
      </c>
      <c r="AF964" s="263">
        <f>SUMIF(U1027:U1096,TRIM(AF960),W1027:W1096)</f>
        <v>35</v>
      </c>
      <c r="AG964" s="263">
        <f>SUMIF(U1027:U1096,TRIM(AG960),W1027:W1096)</f>
        <v>0</v>
      </c>
      <c r="AH964" s="263">
        <f>SUMIF(U1027:U1096,TRIM(AH960),W1027:W1096)</f>
        <v>0</v>
      </c>
    </row>
    <row r="965" spans="2:34" x14ac:dyDescent="0.25">
      <c r="B965" s="693"/>
      <c r="C965" s="528"/>
      <c r="D965" s="245">
        <f t="shared" si="242"/>
        <v>9</v>
      </c>
      <c r="E965" s="190" t="s">
        <v>466</v>
      </c>
      <c r="F965" s="314">
        <v>1503.8700000000001</v>
      </c>
      <c r="G965" s="190">
        <v>124.19</v>
      </c>
      <c r="H965" s="190">
        <v>124.19</v>
      </c>
      <c r="I965" s="198">
        <f t="shared" si="244"/>
        <v>1</v>
      </c>
      <c r="J965" s="190">
        <v>8.33</v>
      </c>
      <c r="K965" s="198">
        <f t="shared" si="245"/>
        <v>6.7074643691118443E-2</v>
      </c>
      <c r="L965" s="314">
        <v>203.5</v>
      </c>
      <c r="M965" s="198">
        <f t="shared" si="246"/>
        <v>1.0670746436911185</v>
      </c>
      <c r="N965" s="314">
        <v>1695.16</v>
      </c>
      <c r="O965" s="190">
        <v>0.94</v>
      </c>
      <c r="P965" s="197">
        <f t="shared" si="247"/>
        <v>7.569047427329092E-3</v>
      </c>
      <c r="Q965" s="314">
        <f t="shared" si="248"/>
        <v>191.29</v>
      </c>
      <c r="R965" s="190">
        <f t="shared" si="249"/>
        <v>7.390000000000013</v>
      </c>
      <c r="S965" s="192">
        <f t="shared" si="250"/>
        <v>5.9505596263789463E-2</v>
      </c>
      <c r="T965" s="190" t="s">
        <v>477</v>
      </c>
      <c r="U965" s="190" t="s">
        <v>714</v>
      </c>
      <c r="V965" s="190" t="s">
        <v>468</v>
      </c>
      <c r="W965" s="196">
        <v>1</v>
      </c>
      <c r="X965" s="190" t="s">
        <v>469</v>
      </c>
      <c r="Y965" s="193" t="s">
        <v>389</v>
      </c>
      <c r="Z965" s="263"/>
      <c r="AA965" s="264">
        <f>SUMIF(U1027:U1096,TRIM(AA960),F1027:F1096)</f>
        <v>0</v>
      </c>
      <c r="AB965" s="264">
        <f>SUMIF(U1027:U1096,TRIM(AB960),F1027:F1096)</f>
        <v>0</v>
      </c>
      <c r="AC965" s="264">
        <f>SUMIF(U1027:U1096,TRIM(AC960),F1027:F1096)</f>
        <v>0</v>
      </c>
      <c r="AD965" s="264">
        <f>SUMIF(U1027:U1096,TRIM(AD960),F1027:F1096)</f>
        <v>44692.02</v>
      </c>
      <c r="AE965" s="264">
        <f>SUMIF(U1027:U1096,TRIM(AE960),F1027:F1096)</f>
        <v>96620.34</v>
      </c>
      <c r="AF965" s="264">
        <f>SUMIF(U1027:U1096,TRIM(AF960),F1027:F1096)</f>
        <v>92405.62</v>
      </c>
      <c r="AG965" s="264">
        <f>SUMIF(U1027:U1096,TRIM(AG960),F1027:F1096)</f>
        <v>0</v>
      </c>
      <c r="AH965" s="264">
        <f>SUMIF(U1027:U1096,TRIM(AH960),F1027:F1096)</f>
        <v>0</v>
      </c>
    </row>
    <row r="966" spans="2:34" x14ac:dyDescent="0.25">
      <c r="B966" s="693"/>
      <c r="C966" s="528"/>
      <c r="D966" s="245">
        <f t="shared" si="242"/>
        <v>10</v>
      </c>
      <c r="E966" s="190" t="s">
        <v>496</v>
      </c>
      <c r="F966" s="314">
        <v>1489.74</v>
      </c>
      <c r="G966" s="190">
        <v>90.72</v>
      </c>
      <c r="H966" s="190">
        <v>90.72</v>
      </c>
      <c r="I966" s="198">
        <f t="shared" si="244"/>
        <v>1</v>
      </c>
      <c r="J966" s="190">
        <v>5.28</v>
      </c>
      <c r="K966" s="198">
        <f t="shared" si="245"/>
        <v>5.8201058201058205E-2</v>
      </c>
      <c r="L966" s="314">
        <v>318.32</v>
      </c>
      <c r="M966" s="198">
        <f t="shared" si="246"/>
        <v>1.0582010582010581</v>
      </c>
      <c r="N966" s="314">
        <v>1680.73</v>
      </c>
      <c r="O966" s="190">
        <v>0.6</v>
      </c>
      <c r="P966" s="197">
        <f t="shared" si="247"/>
        <v>6.6137566137566134E-3</v>
      </c>
      <c r="Q966" s="314">
        <f t="shared" si="248"/>
        <v>190.99199999999999</v>
      </c>
      <c r="R966" s="190">
        <f t="shared" si="249"/>
        <v>4.6800000000000015</v>
      </c>
      <c r="S966" s="192">
        <f t="shared" si="250"/>
        <v>5.1587301587301605E-2</v>
      </c>
      <c r="T966" s="190" t="s">
        <v>477</v>
      </c>
      <c r="U966" s="190" t="s">
        <v>222</v>
      </c>
      <c r="V966" s="190" t="s">
        <v>688</v>
      </c>
      <c r="W966" s="196">
        <v>1</v>
      </c>
      <c r="X966" s="190" t="s">
        <v>424</v>
      </c>
      <c r="Y966" s="193"/>
      <c r="Z966" s="263"/>
      <c r="AA966" s="450">
        <f t="shared" ref="AA966:AH966" si="252">AA964/$Z964</f>
        <v>0</v>
      </c>
      <c r="AB966" s="450">
        <f t="shared" si="252"/>
        <v>0</v>
      </c>
      <c r="AC966" s="450">
        <f t="shared" si="252"/>
        <v>0</v>
      </c>
      <c r="AD966" s="450">
        <f t="shared" si="252"/>
        <v>0.4</v>
      </c>
      <c r="AE966" s="450">
        <f t="shared" si="252"/>
        <v>0.1</v>
      </c>
      <c r="AF966" s="450">
        <f t="shared" si="252"/>
        <v>0.5</v>
      </c>
      <c r="AG966" s="450">
        <f t="shared" si="252"/>
        <v>0</v>
      </c>
      <c r="AH966" s="450">
        <f t="shared" si="252"/>
        <v>0</v>
      </c>
    </row>
    <row r="967" spans="2:34" x14ac:dyDescent="0.25">
      <c r="B967" s="692">
        <v>45966</v>
      </c>
      <c r="C967" s="528" t="str">
        <f t="shared" ref="C967" si="253">RIGHT(TEXT(B967,"aaa"),1)</f>
        <v>三</v>
      </c>
      <c r="D967" s="245">
        <f t="shared" si="242"/>
        <v>1</v>
      </c>
      <c r="E967" s="190" t="s">
        <v>701</v>
      </c>
      <c r="F967" s="314">
        <v>10985.54</v>
      </c>
      <c r="G967" s="190">
        <v>102.59</v>
      </c>
      <c r="H967" s="190">
        <v>140.80000000000001</v>
      </c>
      <c r="I967" s="198">
        <f t="shared" ref="I967:I1030" si="254">H967/G967</f>
        <v>1.3724534555024857</v>
      </c>
      <c r="J967" s="190">
        <v>1.2</v>
      </c>
      <c r="K967" s="198">
        <f t="shared" ref="K967:K1030" si="255">J967/G967</f>
        <v>1.1697046495759819E-2</v>
      </c>
      <c r="L967" s="314">
        <v>278.75</v>
      </c>
      <c r="M967" s="198">
        <f t="shared" ref="M967:M1030" si="256">(H967+J967)/G967</f>
        <v>1.3841505019982454</v>
      </c>
      <c r="N967" s="314">
        <v>10985.54</v>
      </c>
      <c r="O967" s="190">
        <v>0</v>
      </c>
      <c r="P967" s="197">
        <f t="shared" ref="P967:P1030" si="257">O967/G967</f>
        <v>0</v>
      </c>
      <c r="Q967" s="314">
        <f t="shared" ref="Q967:Q1030" si="258">O967*L967</f>
        <v>0</v>
      </c>
      <c r="R967" s="190">
        <f t="shared" ref="R967:R1030" si="259">(H967+J967)-G967-O967</f>
        <v>39.409999999999997</v>
      </c>
      <c r="S967" s="192">
        <f t="shared" ref="S967:S1030" si="260">R967/G967</f>
        <v>0.38415050199824541</v>
      </c>
      <c r="T967" s="190" t="s">
        <v>467</v>
      </c>
      <c r="U967" s="190" t="s">
        <v>221</v>
      </c>
      <c r="V967" s="190" t="s">
        <v>704</v>
      </c>
      <c r="W967" s="196">
        <v>1</v>
      </c>
      <c r="X967" s="190" t="s">
        <v>469</v>
      </c>
      <c r="Y967" s="193" t="s">
        <v>363</v>
      </c>
      <c r="Z967" s="262">
        <f>SUM(W1097:W1166)</f>
        <v>70</v>
      </c>
      <c r="AA967" s="263">
        <f>SUMIF(U1097:U1166,TRIM(AA960),W1097:W1166)</f>
        <v>0</v>
      </c>
      <c r="AB967" s="263">
        <f>SUMIF(U1097:U1166,TRIM(AB960),W1097:W1166)</f>
        <v>0</v>
      </c>
      <c r="AC967" s="263">
        <f>SUMIF(U1097:U1166,TRIM(AC960),W1097:W1166)</f>
        <v>0</v>
      </c>
      <c r="AD967" s="263">
        <f>SUMIF(U1097:U1166,TRIM(AD960),W1097:W1166)</f>
        <v>23</v>
      </c>
      <c r="AE967" s="263">
        <f>SUMIF(U1097:U1166,TRIM(AE960),W1097:W1166)</f>
        <v>8</v>
      </c>
      <c r="AF967" s="263">
        <f>SUMIF(U1097:U1166,TRIM(AF960),W1097:W1166)</f>
        <v>39</v>
      </c>
      <c r="AG967" s="263">
        <f>SUMIF(U1097:U1166,TRIM(AG960),W1097:W1166)</f>
        <v>0</v>
      </c>
      <c r="AH967" s="263">
        <f>SUMIF(U1097:U1166,TRIM(AH960),W1097:W1166)</f>
        <v>0</v>
      </c>
    </row>
    <row r="968" spans="2:34" x14ac:dyDescent="0.25">
      <c r="B968" s="693"/>
      <c r="C968" s="528"/>
      <c r="D968" s="245">
        <f t="shared" si="242"/>
        <v>2</v>
      </c>
      <c r="E968" s="190" t="s">
        <v>691</v>
      </c>
      <c r="F968" s="314">
        <v>5325</v>
      </c>
      <c r="G968" s="190">
        <v>10077</v>
      </c>
      <c r="H968" s="190">
        <v>10077</v>
      </c>
      <c r="I968" s="198">
        <f t="shared" si="254"/>
        <v>1</v>
      </c>
      <c r="J968" s="190">
        <v>300</v>
      </c>
      <c r="K968" s="198">
        <f t="shared" si="255"/>
        <v>2.9770765108663291E-2</v>
      </c>
      <c r="L968" s="314">
        <v>17.75</v>
      </c>
      <c r="M968" s="198">
        <f t="shared" si="256"/>
        <v>1.0297707651086634</v>
      </c>
      <c r="N968" s="314">
        <v>5325</v>
      </c>
      <c r="O968" s="190">
        <v>0</v>
      </c>
      <c r="P968" s="197">
        <f t="shared" si="257"/>
        <v>0</v>
      </c>
      <c r="Q968" s="314">
        <f t="shared" si="258"/>
        <v>0</v>
      </c>
      <c r="R968" s="190">
        <f t="shared" si="259"/>
        <v>300</v>
      </c>
      <c r="S968" s="192">
        <f t="shared" si="260"/>
        <v>2.9770765108663291E-2</v>
      </c>
      <c r="T968" s="190" t="s">
        <v>467</v>
      </c>
      <c r="U968" s="190" t="s">
        <v>221</v>
      </c>
      <c r="V968" s="190" t="s">
        <v>703</v>
      </c>
      <c r="W968" s="196">
        <v>1</v>
      </c>
      <c r="X968" s="190" t="s">
        <v>432</v>
      </c>
      <c r="Y968" s="193" t="s">
        <v>389</v>
      </c>
      <c r="Z968" s="263"/>
      <c r="AA968" s="264">
        <f>SUMIF(U1097:U1166,TRIM(AA960),F1097:F1166)</f>
        <v>0</v>
      </c>
      <c r="AB968" s="264">
        <f>SUMIF(U1097:U1166,TRIM(AB960),F1097:F1166)</f>
        <v>0</v>
      </c>
      <c r="AC968" s="264">
        <f>SUMIF(U1097:U1166,TRIM(AC960),F1097:F1166)</f>
        <v>0</v>
      </c>
      <c r="AD968" s="264">
        <f>SUMIF(U1097:U1166,TRIM(AD960),F1097:F1166)</f>
        <v>43564.32</v>
      </c>
      <c r="AE968" s="264">
        <f>SUMIF(U1097:U1166,TRIM(AE960),F1097:F1166)</f>
        <v>76761.150000000009</v>
      </c>
      <c r="AF968" s="264">
        <f>SUMIF(U1097:U1166,TRIM(AF960),F1097:F1166)</f>
        <v>97449.369999999966</v>
      </c>
      <c r="AG968" s="264">
        <f>SUMIF(U1097:U1166,TRIM(AG960),F1097:F1166)</f>
        <v>0</v>
      </c>
      <c r="AH968" s="264">
        <f>SUMIF(U1097:U1166,TRIM(AH960),F1097:F1166)</f>
        <v>0</v>
      </c>
    </row>
    <row r="969" spans="2:34" x14ac:dyDescent="0.25">
      <c r="B969" s="693"/>
      <c r="C969" s="528"/>
      <c r="D969" s="245">
        <f t="shared" si="242"/>
        <v>3</v>
      </c>
      <c r="E969" s="190" t="s">
        <v>824</v>
      </c>
      <c r="F969" s="314">
        <v>3166.38</v>
      </c>
      <c r="G969" s="190">
        <v>542.26</v>
      </c>
      <c r="H969" s="190">
        <v>542.26</v>
      </c>
      <c r="I969" s="198">
        <f t="shared" si="254"/>
        <v>1</v>
      </c>
      <c r="J969" s="190">
        <v>36.6</v>
      </c>
      <c r="K969" s="198">
        <f t="shared" si="255"/>
        <v>6.7495297458783618E-2</v>
      </c>
      <c r="L969" s="314">
        <v>100.52</v>
      </c>
      <c r="M969" s="198">
        <f t="shared" si="256"/>
        <v>1.0674952974587837</v>
      </c>
      <c r="N969" s="314">
        <v>3679.03</v>
      </c>
      <c r="O969" s="190">
        <v>5.0999999999999996</v>
      </c>
      <c r="P969" s="197">
        <f t="shared" si="257"/>
        <v>9.4050824327813216E-3</v>
      </c>
      <c r="Q969" s="314">
        <f t="shared" si="258"/>
        <v>512.65199999999993</v>
      </c>
      <c r="R969" s="190">
        <f t="shared" si="259"/>
        <v>31.500000000000021</v>
      </c>
      <c r="S969" s="192">
        <f t="shared" si="260"/>
        <v>5.8090215026002326E-2</v>
      </c>
      <c r="T969" s="190" t="s">
        <v>477</v>
      </c>
      <c r="U969" s="190" t="s">
        <v>714</v>
      </c>
      <c r="V969" s="190" t="s">
        <v>825</v>
      </c>
      <c r="W969" s="196">
        <v>1</v>
      </c>
      <c r="X969" s="190" t="s">
        <v>820</v>
      </c>
      <c r="Y969" s="193"/>
      <c r="Z969" s="263"/>
      <c r="AA969" s="450">
        <f t="shared" ref="AA969:AH969" si="261">AA967/$Z967</f>
        <v>0</v>
      </c>
      <c r="AB969" s="450">
        <f t="shared" si="261"/>
        <v>0</v>
      </c>
      <c r="AC969" s="450">
        <f t="shared" si="261"/>
        <v>0</v>
      </c>
      <c r="AD969" s="450">
        <f t="shared" si="261"/>
        <v>0.32857142857142857</v>
      </c>
      <c r="AE969" s="450">
        <f t="shared" si="261"/>
        <v>0.11428571428571428</v>
      </c>
      <c r="AF969" s="450">
        <f t="shared" si="261"/>
        <v>0.55714285714285716</v>
      </c>
      <c r="AG969" s="450">
        <f t="shared" si="261"/>
        <v>0</v>
      </c>
      <c r="AH969" s="450">
        <f t="shared" si="261"/>
        <v>0</v>
      </c>
    </row>
    <row r="970" spans="2:34" x14ac:dyDescent="0.25">
      <c r="B970" s="693"/>
      <c r="C970" s="528"/>
      <c r="D970" s="245">
        <f t="shared" si="242"/>
        <v>4</v>
      </c>
      <c r="E970" s="190" t="s">
        <v>690</v>
      </c>
      <c r="F970" s="314">
        <v>2217.15</v>
      </c>
      <c r="G970" s="190">
        <v>103.13</v>
      </c>
      <c r="H970" s="190">
        <v>103.13</v>
      </c>
      <c r="I970" s="198">
        <f t="shared" si="254"/>
        <v>1</v>
      </c>
      <c r="J970" s="190">
        <v>7.73</v>
      </c>
      <c r="K970" s="198">
        <f t="shared" si="255"/>
        <v>7.495394162707264E-2</v>
      </c>
      <c r="L970" s="314">
        <v>313.60000000000002</v>
      </c>
      <c r="M970" s="198">
        <f t="shared" si="256"/>
        <v>1.0749539416270726</v>
      </c>
      <c r="N970" s="314">
        <v>2424.13</v>
      </c>
      <c r="O970" s="190">
        <v>0.66</v>
      </c>
      <c r="P970" s="197">
        <f t="shared" si="257"/>
        <v>6.3996897120139635E-3</v>
      </c>
      <c r="Q970" s="314">
        <f t="shared" si="258"/>
        <v>206.97600000000003</v>
      </c>
      <c r="R970" s="190">
        <f t="shared" si="259"/>
        <v>7.0700000000000038</v>
      </c>
      <c r="S970" s="192">
        <f t="shared" si="260"/>
        <v>6.8554251915058706E-2</v>
      </c>
      <c r="T970" s="190" t="s">
        <v>477</v>
      </c>
      <c r="U970" s="190" t="s">
        <v>714</v>
      </c>
      <c r="V970" s="190" t="s">
        <v>468</v>
      </c>
      <c r="W970" s="196">
        <v>1</v>
      </c>
      <c r="X970" s="190" t="s">
        <v>469</v>
      </c>
      <c r="Y970" s="193" t="s">
        <v>364</v>
      </c>
      <c r="Z970" s="262">
        <f>SUM(W1167:W1236)</f>
        <v>70</v>
      </c>
      <c r="AA970" s="263">
        <f>SUMIF(U1167:U1236,TRIM(AA960),W1167:W1236)</f>
        <v>0</v>
      </c>
      <c r="AB970" s="263">
        <f>SUMIF(U1167:U1236,TRIM(AB960),W1167:W1236)</f>
        <v>0</v>
      </c>
      <c r="AC970" s="263">
        <f>SUMIF(U1167:U1236,TRIM(AC960),W1167:W1236)</f>
        <v>0</v>
      </c>
      <c r="AD970" s="263">
        <f>SUMIF(U1167:U1236,TRIM(AD960),W1167:W1236)</f>
        <v>0</v>
      </c>
      <c r="AE970" s="263">
        <f>SUMIF(U1167:U1236,TRIM(AE960),W1167:W1236)</f>
        <v>0</v>
      </c>
      <c r="AF970" s="263">
        <f>SUMIF(U1167:U1236,TRIM(AF960),W1167:W1236)</f>
        <v>0</v>
      </c>
      <c r="AG970" s="263">
        <f>SUMIF(U1167:U1236,TRIM(AG960),W1167:W1236)</f>
        <v>0</v>
      </c>
      <c r="AH970" s="263">
        <f>SUMIF(U1167:U1236,TRIM(AH960),W1167:W1236)</f>
        <v>0</v>
      </c>
    </row>
    <row r="971" spans="2:34" x14ac:dyDescent="0.25">
      <c r="B971" s="693"/>
      <c r="C971" s="528"/>
      <c r="D971" s="245">
        <f t="shared" si="242"/>
        <v>5</v>
      </c>
      <c r="E971" s="190" t="s">
        <v>486</v>
      </c>
      <c r="F971" s="314">
        <v>1903.14</v>
      </c>
      <c r="G971" s="190">
        <v>92.24</v>
      </c>
      <c r="H971" s="190">
        <v>92.24</v>
      </c>
      <c r="I971" s="198">
        <f t="shared" si="254"/>
        <v>1</v>
      </c>
      <c r="J971" s="190">
        <v>5.15</v>
      </c>
      <c r="K971" s="198">
        <f t="shared" si="255"/>
        <v>5.5832610581092811E-2</v>
      </c>
      <c r="L971" s="314">
        <v>410.16</v>
      </c>
      <c r="M971" s="198">
        <f t="shared" si="256"/>
        <v>1.0558326105810929</v>
      </c>
      <c r="N971" s="314">
        <v>2112.3200000000002</v>
      </c>
      <c r="O971" s="190">
        <v>0.51</v>
      </c>
      <c r="P971" s="197">
        <f t="shared" si="257"/>
        <v>5.5290546400693849E-3</v>
      </c>
      <c r="Q971" s="314">
        <f t="shared" si="258"/>
        <v>209.1816</v>
      </c>
      <c r="R971" s="190">
        <f t="shared" si="259"/>
        <v>4.6400000000000059</v>
      </c>
      <c r="S971" s="192">
        <f t="shared" si="260"/>
        <v>5.0303555941023481E-2</v>
      </c>
      <c r="T971" s="190" t="s">
        <v>477</v>
      </c>
      <c r="U971" s="190" t="s">
        <v>714</v>
      </c>
      <c r="V971" s="190" t="s">
        <v>645</v>
      </c>
      <c r="W971" s="196">
        <v>1</v>
      </c>
      <c r="X971" s="190" t="s">
        <v>469</v>
      </c>
      <c r="Y971" s="193" t="s">
        <v>389</v>
      </c>
      <c r="Z971" s="263"/>
      <c r="AA971" s="264">
        <f>SUMIF(U1167:U1236,TRIM(AA960),F1167:F1236)</f>
        <v>0</v>
      </c>
      <c r="AB971" s="264">
        <f>SUMIF(U1167:U1236,TRIM(AB960),F1167:F1236)</f>
        <v>0</v>
      </c>
      <c r="AC971" s="264">
        <f>SUMIF(U1167:U1236,TRIM(AC960),F1167:F1236)</f>
        <v>0</v>
      </c>
      <c r="AD971" s="264">
        <f>SUMIF(U1167:U1236,TRIM(AD960),F1167:F1236)</f>
        <v>0</v>
      </c>
      <c r="AE971" s="264">
        <f>SUMIF(U1167:U1236,TRIM(AE960),F1167:F1236)</f>
        <v>0</v>
      </c>
      <c r="AF971" s="264">
        <f>SUMIF(U1167:U1236,TRIM(AF960),F1167:F1236)</f>
        <v>0</v>
      </c>
      <c r="AG971" s="264">
        <f>SUMIF(U1167:U1236,TRIM(AG960),F1167:F1236)</f>
        <v>0</v>
      </c>
      <c r="AH971" s="264">
        <f>SUMIF(U1167:U1236,TRIM(AH960),F1167:F1236)</f>
        <v>0</v>
      </c>
    </row>
    <row r="972" spans="2:34" x14ac:dyDescent="0.25">
      <c r="B972" s="693"/>
      <c r="C972" s="528"/>
      <c r="D972" s="245">
        <f t="shared" si="242"/>
        <v>6</v>
      </c>
      <c r="E972" s="190" t="s">
        <v>816</v>
      </c>
      <c r="F972" s="314">
        <v>1814.76</v>
      </c>
      <c r="G972" s="190">
        <v>93.35</v>
      </c>
      <c r="H972" s="190">
        <v>93.35</v>
      </c>
      <c r="I972" s="198">
        <f t="shared" si="254"/>
        <v>1</v>
      </c>
      <c r="J972" s="190">
        <v>5.2</v>
      </c>
      <c r="K972" s="198">
        <f t="shared" si="255"/>
        <v>5.5704338510980188E-2</v>
      </c>
      <c r="L972" s="314">
        <v>388.6</v>
      </c>
      <c r="M972" s="198">
        <f t="shared" si="256"/>
        <v>1.0557043385109801</v>
      </c>
      <c r="N972" s="314">
        <v>2020.72</v>
      </c>
      <c r="O972" s="190">
        <v>0.53</v>
      </c>
      <c r="P972" s="197">
        <f t="shared" si="257"/>
        <v>5.6775575790037501E-3</v>
      </c>
      <c r="Q972" s="314">
        <f t="shared" si="258"/>
        <v>205.95800000000003</v>
      </c>
      <c r="R972" s="190">
        <f t="shared" si="259"/>
        <v>4.6700000000000026</v>
      </c>
      <c r="S972" s="192">
        <f t="shared" si="260"/>
        <v>5.0026780931976461E-2</v>
      </c>
      <c r="T972" s="190" t="s">
        <v>477</v>
      </c>
      <c r="U972" s="190" t="s">
        <v>222</v>
      </c>
      <c r="V972" s="190" t="s">
        <v>688</v>
      </c>
      <c r="W972" s="196">
        <v>1</v>
      </c>
      <c r="X972" s="190" t="s">
        <v>811</v>
      </c>
      <c r="Y972" s="193"/>
      <c r="Z972" s="263"/>
      <c r="AA972" s="450">
        <f t="shared" ref="AA972:AH972" si="262">AA970/$Z970</f>
        <v>0</v>
      </c>
      <c r="AB972" s="450">
        <f t="shared" si="262"/>
        <v>0</v>
      </c>
      <c r="AC972" s="450">
        <f t="shared" si="262"/>
        <v>0</v>
      </c>
      <c r="AD972" s="450">
        <f t="shared" si="262"/>
        <v>0</v>
      </c>
      <c r="AE972" s="450">
        <f t="shared" si="262"/>
        <v>0</v>
      </c>
      <c r="AF972" s="450">
        <f t="shared" si="262"/>
        <v>0</v>
      </c>
      <c r="AG972" s="450">
        <f t="shared" si="262"/>
        <v>0</v>
      </c>
      <c r="AH972" s="450">
        <f t="shared" si="262"/>
        <v>0</v>
      </c>
    </row>
    <row r="973" spans="2:34" x14ac:dyDescent="0.25">
      <c r="B973" s="693"/>
      <c r="C973" s="528"/>
      <c r="D973" s="245">
        <f t="shared" si="242"/>
        <v>7</v>
      </c>
      <c r="E973" s="190" t="s">
        <v>465</v>
      </c>
      <c r="F973" s="314">
        <v>1807.4299999999998</v>
      </c>
      <c r="G973" s="190">
        <v>34.94</v>
      </c>
      <c r="H973" s="190">
        <v>34.94</v>
      </c>
      <c r="I973" s="198">
        <f t="shared" si="254"/>
        <v>1</v>
      </c>
      <c r="J973" s="190">
        <v>3.01</v>
      </c>
      <c r="K973" s="198">
        <f t="shared" si="255"/>
        <v>8.6147681740125936E-2</v>
      </c>
      <c r="L973" s="314">
        <v>814.16</v>
      </c>
      <c r="M973" s="198">
        <f t="shared" si="256"/>
        <v>1.0861476817401259</v>
      </c>
      <c r="N973" s="314">
        <v>2450.62</v>
      </c>
      <c r="O973" s="190">
        <v>0.79</v>
      </c>
      <c r="P973" s="197">
        <f t="shared" si="257"/>
        <v>2.2610188895249E-2</v>
      </c>
      <c r="Q973" s="314">
        <f t="shared" si="258"/>
        <v>643.18640000000005</v>
      </c>
      <c r="R973" s="190">
        <f t="shared" si="259"/>
        <v>2.219999999999998</v>
      </c>
      <c r="S973" s="192">
        <f t="shared" si="260"/>
        <v>6.3537492844876878E-2</v>
      </c>
      <c r="T973" s="190" t="s">
        <v>477</v>
      </c>
      <c r="U973" s="190" t="s">
        <v>222</v>
      </c>
      <c r="V973" s="190" t="s">
        <v>688</v>
      </c>
      <c r="W973" s="196">
        <v>1</v>
      </c>
      <c r="X973" s="190" t="s">
        <v>414</v>
      </c>
      <c r="Y973" s="193" t="s">
        <v>684</v>
      </c>
      <c r="Z973" s="262">
        <f>SUM(W1237:W1306)</f>
        <v>0</v>
      </c>
      <c r="AA973" s="263">
        <f>SUMIF($U1237:$U1306,TRIM(AA960),$W1237:$W1306)</f>
        <v>0</v>
      </c>
      <c r="AB973" s="263">
        <f t="shared" ref="AB973:AH973" si="263">SUMIF($U1237:$U1306,TRIM(AB960),$W1237:$W1306)</f>
        <v>0</v>
      </c>
      <c r="AC973" s="263">
        <f t="shared" si="263"/>
        <v>0</v>
      </c>
      <c r="AD973" s="263">
        <f t="shared" si="263"/>
        <v>0</v>
      </c>
      <c r="AE973" s="263">
        <f t="shared" si="263"/>
        <v>0</v>
      </c>
      <c r="AF973" s="263">
        <f t="shared" si="263"/>
        <v>0</v>
      </c>
      <c r="AG973" s="263">
        <f t="shared" si="263"/>
        <v>0</v>
      </c>
      <c r="AH973" s="263">
        <f t="shared" si="263"/>
        <v>0</v>
      </c>
    </row>
    <row r="974" spans="2:34" x14ac:dyDescent="0.25">
      <c r="B974" s="693"/>
      <c r="C974" s="528"/>
      <c r="D974" s="245">
        <f t="shared" si="242"/>
        <v>8</v>
      </c>
      <c r="E974" s="190" t="s">
        <v>496</v>
      </c>
      <c r="F974" s="314">
        <v>1693.4599999999998</v>
      </c>
      <c r="G974" s="190">
        <v>82.77</v>
      </c>
      <c r="H974" s="190">
        <v>82.77</v>
      </c>
      <c r="I974" s="198">
        <f t="shared" si="254"/>
        <v>1</v>
      </c>
      <c r="J974" s="190">
        <v>5.97</v>
      </c>
      <c r="K974" s="198">
        <f t="shared" si="255"/>
        <v>7.2127582457412104E-2</v>
      </c>
      <c r="L974" s="314">
        <v>318.32</v>
      </c>
      <c r="M974" s="198">
        <f t="shared" si="256"/>
        <v>1.0721275824574121</v>
      </c>
      <c r="N974" s="314">
        <v>1900.37</v>
      </c>
      <c r="O974" s="190">
        <v>0.65</v>
      </c>
      <c r="P974" s="197">
        <f t="shared" si="257"/>
        <v>7.8530868672224245E-3</v>
      </c>
      <c r="Q974" s="314">
        <f t="shared" si="258"/>
        <v>206.90800000000002</v>
      </c>
      <c r="R974" s="190">
        <f t="shared" si="259"/>
        <v>5.3199999999999985</v>
      </c>
      <c r="S974" s="192">
        <f t="shared" si="260"/>
        <v>6.4274495590189662E-2</v>
      </c>
      <c r="T974" s="190" t="s">
        <v>477</v>
      </c>
      <c r="U974" s="190" t="s">
        <v>222</v>
      </c>
      <c r="V974" s="190" t="s">
        <v>688</v>
      </c>
      <c r="W974" s="196">
        <v>1</v>
      </c>
      <c r="X974" s="190" t="s">
        <v>424</v>
      </c>
      <c r="Y974" s="193" t="s">
        <v>389</v>
      </c>
      <c r="Z974" s="263"/>
      <c r="AA974" s="264">
        <f>SUMIF($U1237:$U1306,TRIM(AA960),$F1237:$F1306)</f>
        <v>0</v>
      </c>
      <c r="AB974" s="264">
        <f t="shared" ref="AB974:AH974" si="264">SUMIF($U1237:$U1306,TRIM(AB960),$F1237:$F1306)</f>
        <v>0</v>
      </c>
      <c r="AC974" s="264">
        <f t="shared" si="264"/>
        <v>0</v>
      </c>
      <c r="AD974" s="264">
        <f t="shared" si="264"/>
        <v>0</v>
      </c>
      <c r="AE974" s="264">
        <f t="shared" si="264"/>
        <v>0</v>
      </c>
      <c r="AF974" s="264">
        <f t="shared" si="264"/>
        <v>0</v>
      </c>
      <c r="AG974" s="264">
        <f t="shared" si="264"/>
        <v>0</v>
      </c>
      <c r="AH974" s="264">
        <f t="shared" si="264"/>
        <v>0</v>
      </c>
    </row>
    <row r="975" spans="2:34" x14ac:dyDescent="0.25">
      <c r="B975" s="693"/>
      <c r="C975" s="528"/>
      <c r="D975" s="245">
        <f t="shared" si="242"/>
        <v>9</v>
      </c>
      <c r="E975" s="190" t="s">
        <v>466</v>
      </c>
      <c r="F975" s="314">
        <v>1609.69</v>
      </c>
      <c r="G975" s="190">
        <v>119.09</v>
      </c>
      <c r="H975" s="190">
        <v>119.09</v>
      </c>
      <c r="I975" s="198">
        <f t="shared" si="254"/>
        <v>1</v>
      </c>
      <c r="J975" s="190">
        <v>8.93</v>
      </c>
      <c r="K975" s="198">
        <f t="shared" si="255"/>
        <v>7.4985305231337646E-2</v>
      </c>
      <c r="L975" s="314">
        <v>203.5</v>
      </c>
      <c r="M975" s="198">
        <f t="shared" si="256"/>
        <v>1.0749853052313376</v>
      </c>
      <c r="N975" s="314">
        <v>1817.26</v>
      </c>
      <c r="O975" s="190">
        <v>1.02</v>
      </c>
      <c r="P975" s="197">
        <f t="shared" si="257"/>
        <v>8.5649508774876138E-3</v>
      </c>
      <c r="Q975" s="314">
        <f t="shared" si="258"/>
        <v>207.57</v>
      </c>
      <c r="R975" s="190">
        <f t="shared" si="259"/>
        <v>7.9100000000000072</v>
      </c>
      <c r="S975" s="192">
        <f t="shared" si="260"/>
        <v>6.6420354353850089E-2</v>
      </c>
      <c r="T975" s="190" t="s">
        <v>477</v>
      </c>
      <c r="U975" s="190" t="s">
        <v>714</v>
      </c>
      <c r="V975" s="190" t="s">
        <v>468</v>
      </c>
      <c r="W975" s="196">
        <v>1</v>
      </c>
      <c r="X975" s="190" t="s">
        <v>469</v>
      </c>
      <c r="Y975" s="193"/>
      <c r="Z975" s="263"/>
      <c r="AA975" s="450" t="e">
        <f t="shared" ref="AA975:AH975" si="265">AA973/$Z973</f>
        <v>#DIV/0!</v>
      </c>
      <c r="AB975" s="450" t="e">
        <f t="shared" si="265"/>
        <v>#DIV/0!</v>
      </c>
      <c r="AC975" s="450" t="e">
        <f t="shared" si="265"/>
        <v>#DIV/0!</v>
      </c>
      <c r="AD975" s="450" t="e">
        <f t="shared" si="265"/>
        <v>#DIV/0!</v>
      </c>
      <c r="AE975" s="450" t="e">
        <f t="shared" si="265"/>
        <v>#DIV/0!</v>
      </c>
      <c r="AF975" s="450" t="e">
        <f t="shared" si="265"/>
        <v>#DIV/0!</v>
      </c>
      <c r="AG975" s="450" t="e">
        <f t="shared" si="265"/>
        <v>#DIV/0!</v>
      </c>
      <c r="AH975" s="450" t="e">
        <f t="shared" si="265"/>
        <v>#DIV/0!</v>
      </c>
    </row>
    <row r="976" spans="2:34" x14ac:dyDescent="0.25">
      <c r="B976" s="693"/>
      <c r="C976" s="528"/>
      <c r="D976" s="245">
        <f t="shared" si="242"/>
        <v>10</v>
      </c>
      <c r="E976" s="190" t="s">
        <v>526</v>
      </c>
      <c r="F976" s="314">
        <v>1606.06</v>
      </c>
      <c r="G976" s="190">
        <v>73.790000000000006</v>
      </c>
      <c r="H976" s="190">
        <v>73.790000000000006</v>
      </c>
      <c r="I976" s="198">
        <f t="shared" si="254"/>
        <v>1</v>
      </c>
      <c r="J976" s="190">
        <v>5.43</v>
      </c>
      <c r="K976" s="198">
        <f t="shared" si="255"/>
        <v>7.3587206938609553E-2</v>
      </c>
      <c r="L976" s="314">
        <v>333.9</v>
      </c>
      <c r="M976" s="198">
        <f t="shared" si="256"/>
        <v>1.0735872069386094</v>
      </c>
      <c r="N976" s="314">
        <v>1813.08</v>
      </c>
      <c r="O976" s="190">
        <v>0.62</v>
      </c>
      <c r="P976" s="197">
        <f t="shared" si="257"/>
        <v>8.4022225233771498E-3</v>
      </c>
      <c r="Q976" s="314">
        <f t="shared" si="258"/>
        <v>207.01799999999997</v>
      </c>
      <c r="R976" s="190">
        <f t="shared" si="259"/>
        <v>4.8099999999999925</v>
      </c>
      <c r="S976" s="192">
        <f t="shared" si="260"/>
        <v>6.5184984415232308E-2</v>
      </c>
      <c r="T976" s="190" t="s">
        <v>477</v>
      </c>
      <c r="U976" s="190" t="s">
        <v>222</v>
      </c>
      <c r="V976" s="190" t="s">
        <v>688</v>
      </c>
      <c r="W976" s="196">
        <v>1</v>
      </c>
      <c r="X976" s="190" t="s">
        <v>415</v>
      </c>
      <c r="Y976" s="193"/>
      <c r="Z976" s="194"/>
      <c r="AA976" s="194"/>
      <c r="AB976" s="194"/>
      <c r="AC976" s="194"/>
      <c r="AD976" s="194"/>
      <c r="AE976" s="194"/>
      <c r="AF976" s="194"/>
      <c r="AG976" s="194"/>
      <c r="AH976" s="194"/>
    </row>
    <row r="977" spans="2:34" x14ac:dyDescent="0.25">
      <c r="B977" s="692">
        <v>45967</v>
      </c>
      <c r="C977" s="528" t="str">
        <f t="shared" ref="C977" si="266">RIGHT(TEXT(B977,"aaa"),1)</f>
        <v>四</v>
      </c>
      <c r="D977" s="245">
        <f t="shared" si="242"/>
        <v>1</v>
      </c>
      <c r="E977" s="190" t="s">
        <v>701</v>
      </c>
      <c r="F977" s="314">
        <v>9597.3599999999988</v>
      </c>
      <c r="G977" s="190">
        <v>97.65</v>
      </c>
      <c r="H977" s="190">
        <v>126.73</v>
      </c>
      <c r="I977" s="198">
        <f t="shared" si="254"/>
        <v>1.2977982590885817</v>
      </c>
      <c r="J977" s="190">
        <v>6</v>
      </c>
      <c r="K977" s="198">
        <f t="shared" si="255"/>
        <v>6.144393241167434E-2</v>
      </c>
      <c r="L977" s="314">
        <v>278.75</v>
      </c>
      <c r="M977" s="198">
        <f t="shared" si="256"/>
        <v>1.3592421915002562</v>
      </c>
      <c r="N977" s="314">
        <v>9778.5499999999993</v>
      </c>
      <c r="O977" s="190">
        <v>0.65</v>
      </c>
      <c r="P977" s="197">
        <f t="shared" si="257"/>
        <v>6.6564260112647209E-3</v>
      </c>
      <c r="Q977" s="314">
        <f t="shared" si="258"/>
        <v>181.1875</v>
      </c>
      <c r="R977" s="190">
        <f t="shared" si="259"/>
        <v>34.430000000000014</v>
      </c>
      <c r="S977" s="192">
        <f t="shared" si="260"/>
        <v>0.3525857654889914</v>
      </c>
      <c r="T977" s="190" t="s">
        <v>467</v>
      </c>
      <c r="U977" s="190" t="s">
        <v>221</v>
      </c>
      <c r="V977" s="190" t="s">
        <v>704</v>
      </c>
      <c r="W977" s="196">
        <v>1</v>
      </c>
      <c r="X977" s="190" t="s">
        <v>469</v>
      </c>
      <c r="Y977" s="188" t="s">
        <v>833</v>
      </c>
      <c r="Z977" s="262">
        <f>Z961+Z964+Z967+Z970+Z973</f>
        <v>280</v>
      </c>
      <c r="AA977" s="262">
        <f t="shared" ref="AA977:AH977" si="267">AA961+AA964+AA967+AA970+AA973</f>
        <v>0</v>
      </c>
      <c r="AB977" s="262">
        <f t="shared" si="267"/>
        <v>0</v>
      </c>
      <c r="AC977" s="262">
        <f t="shared" si="267"/>
        <v>0</v>
      </c>
      <c r="AD977" s="262">
        <f t="shared" si="267"/>
        <v>86</v>
      </c>
      <c r="AE977" s="262">
        <f t="shared" si="267"/>
        <v>27</v>
      </c>
      <c r="AF977" s="262">
        <f t="shared" si="267"/>
        <v>97</v>
      </c>
      <c r="AG977" s="262">
        <f t="shared" si="267"/>
        <v>0</v>
      </c>
      <c r="AH977" s="262">
        <f t="shared" si="267"/>
        <v>0</v>
      </c>
    </row>
    <row r="978" spans="2:34" x14ac:dyDescent="0.25">
      <c r="B978" s="693"/>
      <c r="C978" s="528"/>
      <c r="D978" s="245">
        <f t="shared" si="242"/>
        <v>2</v>
      </c>
      <c r="E978" s="190" t="s">
        <v>691</v>
      </c>
      <c r="F978" s="314">
        <v>3550</v>
      </c>
      <c r="G978" s="190">
        <v>9207</v>
      </c>
      <c r="H978" s="190">
        <v>9207</v>
      </c>
      <c r="I978" s="198">
        <f t="shared" si="254"/>
        <v>1</v>
      </c>
      <c r="J978" s="190">
        <v>200</v>
      </c>
      <c r="K978" s="198">
        <f t="shared" si="255"/>
        <v>2.1722602367763657E-2</v>
      </c>
      <c r="L978" s="314">
        <v>17.75</v>
      </c>
      <c r="M978" s="198">
        <f t="shared" si="256"/>
        <v>1.0217226023677637</v>
      </c>
      <c r="N978" s="314">
        <v>3550</v>
      </c>
      <c r="O978" s="190">
        <v>0</v>
      </c>
      <c r="P978" s="197">
        <f t="shared" si="257"/>
        <v>0</v>
      </c>
      <c r="Q978" s="314">
        <f t="shared" si="258"/>
        <v>0</v>
      </c>
      <c r="R978" s="190">
        <f t="shared" si="259"/>
        <v>200</v>
      </c>
      <c r="S978" s="192">
        <f t="shared" si="260"/>
        <v>2.1722602367763657E-2</v>
      </c>
      <c r="T978" s="190" t="s">
        <v>467</v>
      </c>
      <c r="U978" s="190" t="s">
        <v>221</v>
      </c>
      <c r="V978" s="190" t="s">
        <v>703</v>
      </c>
      <c r="W978" s="196">
        <v>1</v>
      </c>
      <c r="X978" s="190" t="s">
        <v>432</v>
      </c>
      <c r="Y978" s="193" t="s">
        <v>389</v>
      </c>
      <c r="Z978" s="263"/>
      <c r="AA978" s="264">
        <f>AA962+AA965+AA968+AA971+AA974</f>
        <v>0</v>
      </c>
      <c r="AB978" s="264">
        <f t="shared" ref="AB978:AH978" si="268">AB962+AB965+AB968+AB971+AB974</f>
        <v>0</v>
      </c>
      <c r="AC978" s="264">
        <f t="shared" si="268"/>
        <v>0</v>
      </c>
      <c r="AD978" s="264">
        <f t="shared" si="268"/>
        <v>147634.26</v>
      </c>
      <c r="AE978" s="264">
        <f t="shared" si="268"/>
        <v>257377.32</v>
      </c>
      <c r="AF978" s="264">
        <f t="shared" si="268"/>
        <v>239359.33999999997</v>
      </c>
      <c r="AG978" s="264">
        <f t="shared" si="268"/>
        <v>0</v>
      </c>
      <c r="AH978" s="264">
        <f t="shared" si="268"/>
        <v>0</v>
      </c>
    </row>
    <row r="979" spans="2:34" x14ac:dyDescent="0.25">
      <c r="B979" s="693"/>
      <c r="C979" s="528"/>
      <c r="D979" s="245">
        <f t="shared" si="242"/>
        <v>3</v>
      </c>
      <c r="E979" s="190" t="s">
        <v>816</v>
      </c>
      <c r="F979" s="314">
        <v>2774.6</v>
      </c>
      <c r="G979" s="190">
        <v>189.65</v>
      </c>
      <c r="H979" s="190">
        <v>189.65</v>
      </c>
      <c r="I979" s="198">
        <f t="shared" si="254"/>
        <v>1</v>
      </c>
      <c r="J979" s="190">
        <v>7.62</v>
      </c>
      <c r="K979" s="198">
        <f t="shared" si="255"/>
        <v>4.0179277616662269E-2</v>
      </c>
      <c r="L979" s="314">
        <v>388.6</v>
      </c>
      <c r="M979" s="198">
        <f t="shared" si="256"/>
        <v>1.0401792776166623</v>
      </c>
      <c r="N979" s="314">
        <v>2961.13</v>
      </c>
      <c r="O979" s="190">
        <v>0.48</v>
      </c>
      <c r="P979" s="197">
        <f t="shared" si="257"/>
        <v>2.5309781175850248E-3</v>
      </c>
      <c r="Q979" s="314">
        <f t="shared" si="258"/>
        <v>186.52799999999999</v>
      </c>
      <c r="R979" s="190">
        <f t="shared" si="259"/>
        <v>7.1400000000000041</v>
      </c>
      <c r="S979" s="192">
        <f t="shared" si="260"/>
        <v>3.7648299499077269E-2</v>
      </c>
      <c r="T979" s="190" t="s">
        <v>477</v>
      </c>
      <c r="U979" s="190" t="s">
        <v>222</v>
      </c>
      <c r="V979" s="190" t="s">
        <v>688</v>
      </c>
      <c r="W979" s="196">
        <v>1</v>
      </c>
      <c r="X979" s="190" t="s">
        <v>811</v>
      </c>
    </row>
    <row r="980" spans="2:34" x14ac:dyDescent="0.25">
      <c r="B980" s="693"/>
      <c r="C980" s="528"/>
      <c r="D980" s="245">
        <f t="shared" si="242"/>
        <v>4</v>
      </c>
      <c r="E980" s="190" t="s">
        <v>690</v>
      </c>
      <c r="F980" s="314">
        <v>1887.88</v>
      </c>
      <c r="G980" s="190">
        <v>98.61</v>
      </c>
      <c r="H980" s="190">
        <v>98.61</v>
      </c>
      <c r="I980" s="198">
        <f t="shared" si="254"/>
        <v>1</v>
      </c>
      <c r="J980" s="190">
        <v>6.61</v>
      </c>
      <c r="K980" s="198">
        <f t="shared" si="255"/>
        <v>6.7031741202717779E-2</v>
      </c>
      <c r="L980" s="314">
        <v>313.60000000000002</v>
      </c>
      <c r="M980" s="198">
        <f t="shared" si="256"/>
        <v>1.0670317412027177</v>
      </c>
      <c r="N980" s="314">
        <v>2072.9</v>
      </c>
      <c r="O980" s="190">
        <v>0.59</v>
      </c>
      <c r="P980" s="197">
        <f t="shared" si="257"/>
        <v>5.9831660075043095E-3</v>
      </c>
      <c r="Q980" s="314">
        <f t="shared" si="258"/>
        <v>185.024</v>
      </c>
      <c r="R980" s="190">
        <f t="shared" si="259"/>
        <v>6.02</v>
      </c>
      <c r="S980" s="192">
        <f t="shared" si="260"/>
        <v>6.1048575195213464E-2</v>
      </c>
      <c r="T980" s="190" t="s">
        <v>477</v>
      </c>
      <c r="U980" s="190" t="s">
        <v>714</v>
      </c>
      <c r="V980" s="190" t="s">
        <v>468</v>
      </c>
      <c r="W980" s="196">
        <v>1</v>
      </c>
      <c r="X980" s="190" t="s">
        <v>469</v>
      </c>
    </row>
    <row r="981" spans="2:34" x14ac:dyDescent="0.25">
      <c r="B981" s="693"/>
      <c r="C981" s="528"/>
      <c r="D981" s="245">
        <f t="shared" si="242"/>
        <v>5</v>
      </c>
      <c r="E981" s="190" t="s">
        <v>835</v>
      </c>
      <c r="F981" s="314">
        <v>1838.9</v>
      </c>
      <c r="G981" s="190">
        <v>326.8</v>
      </c>
      <c r="H981" s="190">
        <v>326.8</v>
      </c>
      <c r="I981" s="198">
        <f t="shared" si="254"/>
        <v>1</v>
      </c>
      <c r="J981" s="190">
        <v>10.95</v>
      </c>
      <c r="K981" s="198">
        <f t="shared" si="255"/>
        <v>3.3506731946144425E-2</v>
      </c>
      <c r="L981" s="314">
        <v>185</v>
      </c>
      <c r="M981" s="198">
        <f t="shared" si="256"/>
        <v>1.0335067319461444</v>
      </c>
      <c r="N981" s="314">
        <v>2025.75</v>
      </c>
      <c r="O981" s="190">
        <v>1.01</v>
      </c>
      <c r="P981" s="197">
        <f t="shared" si="257"/>
        <v>3.0905752753977969E-3</v>
      </c>
      <c r="Q981" s="314">
        <f t="shared" si="258"/>
        <v>186.85</v>
      </c>
      <c r="R981" s="190">
        <f t="shared" si="259"/>
        <v>9.9399999999999888</v>
      </c>
      <c r="S981" s="192">
        <f t="shared" si="260"/>
        <v>3.04161566707466E-2</v>
      </c>
      <c r="T981" s="190" t="s">
        <v>477</v>
      </c>
      <c r="U981" s="190" t="s">
        <v>714</v>
      </c>
      <c r="V981" s="190" t="s">
        <v>794</v>
      </c>
      <c r="W981" s="196">
        <v>1</v>
      </c>
      <c r="X981" s="190" t="s">
        <v>819</v>
      </c>
    </row>
    <row r="982" spans="2:34" x14ac:dyDescent="0.25">
      <c r="B982" s="693"/>
      <c r="C982" s="528"/>
      <c r="D982" s="245">
        <f t="shared" si="242"/>
        <v>6</v>
      </c>
      <c r="E982" s="190" t="s">
        <v>465</v>
      </c>
      <c r="F982" s="314">
        <v>1726.02</v>
      </c>
      <c r="G982" s="190">
        <v>35.130000000000003</v>
      </c>
      <c r="H982" s="190">
        <v>35.130000000000003</v>
      </c>
      <c r="I982" s="198">
        <f t="shared" si="254"/>
        <v>1</v>
      </c>
      <c r="J982" s="190">
        <v>2.35</v>
      </c>
      <c r="K982" s="198">
        <f t="shared" si="255"/>
        <v>6.6894392257329918E-2</v>
      </c>
      <c r="L982" s="314">
        <v>814.16</v>
      </c>
      <c r="M982" s="198">
        <f t="shared" si="256"/>
        <v>1.06689439225733</v>
      </c>
      <c r="N982" s="314">
        <v>1913.28</v>
      </c>
      <c r="O982" s="190">
        <v>0.23</v>
      </c>
      <c r="P982" s="197">
        <f t="shared" si="257"/>
        <v>6.5471107315684595E-3</v>
      </c>
      <c r="Q982" s="314">
        <f t="shared" si="258"/>
        <v>187.2568</v>
      </c>
      <c r="R982" s="190">
        <f t="shared" si="259"/>
        <v>2.1200000000000014</v>
      </c>
      <c r="S982" s="192">
        <f t="shared" si="260"/>
        <v>6.0347281525761493E-2</v>
      </c>
      <c r="T982" s="190" t="s">
        <v>477</v>
      </c>
      <c r="U982" s="190" t="s">
        <v>222</v>
      </c>
      <c r="V982" s="190" t="s">
        <v>688</v>
      </c>
      <c r="W982" s="196">
        <v>1</v>
      </c>
      <c r="X982" s="190" t="s">
        <v>414</v>
      </c>
    </row>
    <row r="983" spans="2:34" x14ac:dyDescent="0.25">
      <c r="B983" s="693"/>
      <c r="C983" s="528"/>
      <c r="D983" s="245">
        <f t="shared" si="242"/>
        <v>7</v>
      </c>
      <c r="E983" s="190" t="s">
        <v>559</v>
      </c>
      <c r="F983" s="314">
        <v>1686.21</v>
      </c>
      <c r="G983" s="190">
        <v>205.92</v>
      </c>
      <c r="H983" s="190">
        <v>205.92</v>
      </c>
      <c r="I983" s="198">
        <f t="shared" si="254"/>
        <v>1</v>
      </c>
      <c r="J983" s="190">
        <v>9.65</v>
      </c>
      <c r="K983" s="198">
        <f t="shared" si="255"/>
        <v>4.6862859362859367E-2</v>
      </c>
      <c r="L983" s="314">
        <v>194.04</v>
      </c>
      <c r="M983" s="198">
        <f t="shared" si="256"/>
        <v>1.0468628593628595</v>
      </c>
      <c r="N983" s="314">
        <v>1872.49</v>
      </c>
      <c r="O983" s="190">
        <v>0.96</v>
      </c>
      <c r="P983" s="197">
        <f t="shared" si="257"/>
        <v>4.662004662004662E-3</v>
      </c>
      <c r="Q983" s="314">
        <f t="shared" si="258"/>
        <v>186.27839999999998</v>
      </c>
      <c r="R983" s="190">
        <f t="shared" si="259"/>
        <v>8.6900000000000048</v>
      </c>
      <c r="S983" s="192">
        <f t="shared" si="260"/>
        <v>4.2200854700854724E-2</v>
      </c>
      <c r="T983" s="190" t="s">
        <v>477</v>
      </c>
      <c r="U983" s="190" t="s">
        <v>714</v>
      </c>
      <c r="V983" s="190" t="s">
        <v>794</v>
      </c>
      <c r="W983" s="196">
        <v>1</v>
      </c>
      <c r="X983" s="190" t="s">
        <v>435</v>
      </c>
    </row>
    <row r="984" spans="2:34" x14ac:dyDescent="0.25">
      <c r="B984" s="693"/>
      <c r="C984" s="528"/>
      <c r="D984" s="245">
        <f t="shared" si="242"/>
        <v>8</v>
      </c>
      <c r="E984" s="190" t="s">
        <v>466</v>
      </c>
      <c r="F984" s="314">
        <v>1324.79</v>
      </c>
      <c r="G984" s="190">
        <v>110.93</v>
      </c>
      <c r="H984" s="190">
        <v>110.93</v>
      </c>
      <c r="I984" s="198">
        <f t="shared" si="254"/>
        <v>1</v>
      </c>
      <c r="J984" s="190">
        <v>7.43</v>
      </c>
      <c r="K984" s="198">
        <f t="shared" si="255"/>
        <v>6.6979176056972858E-2</v>
      </c>
      <c r="L984" s="314">
        <v>203.5</v>
      </c>
      <c r="M984" s="198">
        <f t="shared" si="256"/>
        <v>1.0669791760569729</v>
      </c>
      <c r="N984" s="314">
        <v>1512.01</v>
      </c>
      <c r="O984" s="190">
        <v>0.92</v>
      </c>
      <c r="P984" s="197">
        <f t="shared" si="257"/>
        <v>8.2935184350491301E-3</v>
      </c>
      <c r="Q984" s="314">
        <f t="shared" si="258"/>
        <v>187.22</v>
      </c>
      <c r="R984" s="190">
        <f t="shared" si="259"/>
        <v>6.5100000000000069</v>
      </c>
      <c r="S984" s="192">
        <f t="shared" si="260"/>
        <v>5.8685657621923792E-2</v>
      </c>
      <c r="T984" s="190" t="s">
        <v>477</v>
      </c>
      <c r="U984" s="190" t="s">
        <v>714</v>
      </c>
      <c r="V984" s="190" t="s">
        <v>468</v>
      </c>
      <c r="W984" s="196">
        <v>1</v>
      </c>
      <c r="X984" s="190" t="s">
        <v>469</v>
      </c>
    </row>
    <row r="985" spans="2:34" x14ac:dyDescent="0.25">
      <c r="B985" s="693"/>
      <c r="C985" s="528"/>
      <c r="D985" s="245">
        <f t="shared" si="242"/>
        <v>9</v>
      </c>
      <c r="E985" s="190" t="s">
        <v>486</v>
      </c>
      <c r="F985" s="314">
        <v>1300.21</v>
      </c>
      <c r="G985" s="190">
        <v>90.08</v>
      </c>
      <c r="H985" s="190">
        <v>90.08</v>
      </c>
      <c r="I985" s="198">
        <f t="shared" si="254"/>
        <v>1</v>
      </c>
      <c r="J985" s="190">
        <v>3.62</v>
      </c>
      <c r="K985" s="198">
        <f t="shared" si="255"/>
        <v>4.0186500888099469E-2</v>
      </c>
      <c r="L985" s="314">
        <v>410.16</v>
      </c>
      <c r="M985" s="198">
        <f t="shared" si="256"/>
        <v>1.0401865008880995</v>
      </c>
      <c r="N985" s="314">
        <v>1484.78</v>
      </c>
      <c r="O985" s="190">
        <v>0.45</v>
      </c>
      <c r="P985" s="197">
        <f t="shared" si="257"/>
        <v>4.9955595026642983E-3</v>
      </c>
      <c r="Q985" s="314">
        <f t="shared" si="258"/>
        <v>184.572</v>
      </c>
      <c r="R985" s="190">
        <f t="shared" si="259"/>
        <v>3.1700000000000044</v>
      </c>
      <c r="S985" s="192">
        <f t="shared" si="260"/>
        <v>3.5190941385435215E-2</v>
      </c>
      <c r="T985" s="190" t="s">
        <v>477</v>
      </c>
      <c r="U985" s="190" t="s">
        <v>714</v>
      </c>
      <c r="V985" s="190" t="s">
        <v>645</v>
      </c>
      <c r="W985" s="196">
        <v>1</v>
      </c>
      <c r="X985" s="190" t="s">
        <v>469</v>
      </c>
    </row>
    <row r="986" spans="2:34" x14ac:dyDescent="0.25">
      <c r="B986" s="693"/>
      <c r="C986" s="528"/>
      <c r="D986" s="245">
        <f t="shared" si="242"/>
        <v>10</v>
      </c>
      <c r="E986" s="190" t="s">
        <v>526</v>
      </c>
      <c r="F986" s="314">
        <v>1171.99</v>
      </c>
      <c r="G986" s="190">
        <v>76.05</v>
      </c>
      <c r="H986" s="190">
        <v>76.05</v>
      </c>
      <c r="I986" s="198">
        <f t="shared" si="254"/>
        <v>1</v>
      </c>
      <c r="J986" s="190">
        <v>4.07</v>
      </c>
      <c r="K986" s="198">
        <f t="shared" si="255"/>
        <v>5.3517422748191983E-2</v>
      </c>
      <c r="L986" s="314">
        <v>333.9</v>
      </c>
      <c r="M986" s="198">
        <f t="shared" si="256"/>
        <v>1.053517422748192</v>
      </c>
      <c r="N986" s="314">
        <v>1358.97</v>
      </c>
      <c r="O986" s="190">
        <v>0.56000000000000005</v>
      </c>
      <c r="P986" s="197">
        <f t="shared" si="257"/>
        <v>7.3635765943458262E-3</v>
      </c>
      <c r="Q986" s="314">
        <f t="shared" si="258"/>
        <v>186.98400000000001</v>
      </c>
      <c r="R986" s="190">
        <f t="shared" si="259"/>
        <v>3.5100000000000073</v>
      </c>
      <c r="S986" s="192">
        <f t="shared" si="260"/>
        <v>4.6153846153846254E-2</v>
      </c>
      <c r="T986" s="190" t="s">
        <v>477</v>
      </c>
      <c r="U986" s="190" t="s">
        <v>222</v>
      </c>
      <c r="V986" s="190" t="s">
        <v>688</v>
      </c>
      <c r="W986" s="196">
        <v>1</v>
      </c>
      <c r="X986" s="190" t="s">
        <v>415</v>
      </c>
    </row>
    <row r="987" spans="2:34" x14ac:dyDescent="0.25">
      <c r="B987" s="692">
        <v>45968</v>
      </c>
      <c r="C987" s="528" t="str">
        <f t="shared" ref="C987" si="269">RIGHT(TEXT(B987,"aaa"),1)</f>
        <v>五</v>
      </c>
      <c r="D987" s="245">
        <f t="shared" si="242"/>
        <v>1</v>
      </c>
      <c r="E987" s="190" t="s">
        <v>701</v>
      </c>
      <c r="F987" s="314">
        <v>9616.8799999999992</v>
      </c>
      <c r="G987" s="190">
        <v>79.7</v>
      </c>
      <c r="H987" s="190">
        <v>114.2</v>
      </c>
      <c r="I987" s="198">
        <f t="shared" si="254"/>
        <v>1.4328732747804265</v>
      </c>
      <c r="J987" s="190">
        <v>0</v>
      </c>
      <c r="K987" s="198">
        <f t="shared" si="255"/>
        <v>0</v>
      </c>
      <c r="L987" s="314">
        <v>278.75</v>
      </c>
      <c r="M987" s="198">
        <f t="shared" si="256"/>
        <v>1.4328732747804265</v>
      </c>
      <c r="N987" s="314">
        <v>9616.8799999999992</v>
      </c>
      <c r="O987" s="190">
        <v>0</v>
      </c>
      <c r="P987" s="197">
        <f t="shared" si="257"/>
        <v>0</v>
      </c>
      <c r="Q987" s="314">
        <f t="shared" si="258"/>
        <v>0</v>
      </c>
      <c r="R987" s="190">
        <f t="shared" si="259"/>
        <v>34.5</v>
      </c>
      <c r="S987" s="192">
        <f t="shared" si="260"/>
        <v>0.43287327478042659</v>
      </c>
      <c r="T987" s="190" t="s">
        <v>467</v>
      </c>
      <c r="U987" s="190" t="s">
        <v>221</v>
      </c>
      <c r="V987" s="190" t="s">
        <v>704</v>
      </c>
      <c r="W987" s="196">
        <v>1</v>
      </c>
      <c r="X987" s="190" t="s">
        <v>469</v>
      </c>
    </row>
    <row r="988" spans="2:34" x14ac:dyDescent="0.25">
      <c r="B988" s="693"/>
      <c r="C988" s="528"/>
      <c r="D988" s="245">
        <f t="shared" si="242"/>
        <v>2</v>
      </c>
      <c r="E988" s="190" t="s">
        <v>691</v>
      </c>
      <c r="F988" s="314">
        <v>5325</v>
      </c>
      <c r="G988" s="190">
        <v>7009</v>
      </c>
      <c r="H988" s="190">
        <v>7009</v>
      </c>
      <c r="I988" s="198">
        <f t="shared" si="254"/>
        <v>1</v>
      </c>
      <c r="J988" s="190">
        <v>300</v>
      </c>
      <c r="K988" s="198">
        <f t="shared" si="255"/>
        <v>4.2802111570837492E-2</v>
      </c>
      <c r="L988" s="314">
        <v>17.75</v>
      </c>
      <c r="M988" s="198">
        <f t="shared" si="256"/>
        <v>1.0428021115708375</v>
      </c>
      <c r="N988" s="314">
        <v>5325</v>
      </c>
      <c r="O988" s="190">
        <v>0</v>
      </c>
      <c r="P988" s="197">
        <f t="shared" si="257"/>
        <v>0</v>
      </c>
      <c r="Q988" s="314">
        <f t="shared" si="258"/>
        <v>0</v>
      </c>
      <c r="R988" s="190">
        <f t="shared" si="259"/>
        <v>300</v>
      </c>
      <c r="S988" s="192">
        <f t="shared" si="260"/>
        <v>4.2802111570837492E-2</v>
      </c>
      <c r="T988" s="190" t="s">
        <v>467</v>
      </c>
      <c r="U988" s="190" t="s">
        <v>221</v>
      </c>
      <c r="V988" s="190" t="s">
        <v>703</v>
      </c>
      <c r="W988" s="196">
        <v>1</v>
      </c>
      <c r="X988" s="190" t="s">
        <v>432</v>
      </c>
    </row>
    <row r="989" spans="2:34" x14ac:dyDescent="0.25">
      <c r="B989" s="693"/>
      <c r="C989" s="528"/>
      <c r="D989" s="245">
        <f t="shared" si="242"/>
        <v>3</v>
      </c>
      <c r="E989" s="190" t="s">
        <v>824</v>
      </c>
      <c r="F989" s="314">
        <v>1161</v>
      </c>
      <c r="G989" s="190">
        <v>446.03</v>
      </c>
      <c r="H989" s="190">
        <v>446.03</v>
      </c>
      <c r="I989" s="198">
        <f t="shared" si="254"/>
        <v>1</v>
      </c>
      <c r="J989" s="190">
        <v>14.85</v>
      </c>
      <c r="K989" s="198">
        <f t="shared" si="255"/>
        <v>3.3293724637356234E-2</v>
      </c>
      <c r="L989" s="314">
        <v>100.52</v>
      </c>
      <c r="M989" s="198">
        <f t="shared" si="256"/>
        <v>1.0332937246373564</v>
      </c>
      <c r="N989" s="314">
        <v>1492.72</v>
      </c>
      <c r="O989" s="190">
        <v>3.3</v>
      </c>
      <c r="P989" s="197">
        <f t="shared" si="257"/>
        <v>7.3986054749680518E-3</v>
      </c>
      <c r="Q989" s="314">
        <f t="shared" si="258"/>
        <v>331.71599999999995</v>
      </c>
      <c r="R989" s="190">
        <f t="shared" si="259"/>
        <v>11.550000000000022</v>
      </c>
      <c r="S989" s="192">
        <f t="shared" si="260"/>
        <v>2.5895119162388232E-2</v>
      </c>
      <c r="T989" s="190" t="s">
        <v>477</v>
      </c>
      <c r="U989" s="190" t="s">
        <v>714</v>
      </c>
      <c r="V989" s="190" t="s">
        <v>825</v>
      </c>
      <c r="W989" s="196">
        <v>1</v>
      </c>
      <c r="X989" s="190" t="s">
        <v>820</v>
      </c>
    </row>
    <row r="990" spans="2:34" x14ac:dyDescent="0.25">
      <c r="B990" s="693"/>
      <c r="C990" s="528"/>
      <c r="D990" s="245">
        <f t="shared" si="242"/>
        <v>4</v>
      </c>
      <c r="E990" s="190" t="s">
        <v>544</v>
      </c>
      <c r="F990" s="314">
        <v>1086.1399999999999</v>
      </c>
      <c r="G990" s="190">
        <v>227.67</v>
      </c>
      <c r="H990" s="190">
        <v>227.67</v>
      </c>
      <c r="I990" s="198">
        <f t="shared" si="254"/>
        <v>1</v>
      </c>
      <c r="J990" s="190">
        <v>7.58</v>
      </c>
      <c r="K990" s="198">
        <f t="shared" si="255"/>
        <v>3.3293802433346516E-2</v>
      </c>
      <c r="L990" s="314">
        <v>156.72999999999999</v>
      </c>
      <c r="M990" s="198">
        <f t="shared" si="256"/>
        <v>1.0332938024333467</v>
      </c>
      <c r="N990" s="314">
        <v>1188.01</v>
      </c>
      <c r="O990" s="190">
        <v>0.65</v>
      </c>
      <c r="P990" s="197">
        <f t="shared" si="257"/>
        <v>2.855009443492775E-3</v>
      </c>
      <c r="Q990" s="314">
        <f t="shared" si="258"/>
        <v>101.8745</v>
      </c>
      <c r="R990" s="190">
        <f t="shared" si="259"/>
        <v>6.9300000000000122</v>
      </c>
      <c r="S990" s="192">
        <f t="shared" si="260"/>
        <v>3.0438792989853792E-2</v>
      </c>
      <c r="T990" s="190" t="s">
        <v>477</v>
      </c>
      <c r="U990" s="190" t="s">
        <v>714</v>
      </c>
      <c r="V990" s="190" t="s">
        <v>468</v>
      </c>
      <c r="W990" s="196">
        <v>1</v>
      </c>
      <c r="X990" s="190" t="s">
        <v>469</v>
      </c>
    </row>
    <row r="991" spans="2:34" x14ac:dyDescent="0.25">
      <c r="B991" s="693"/>
      <c r="C991" s="528"/>
      <c r="D991" s="245">
        <f t="shared" si="242"/>
        <v>5</v>
      </c>
      <c r="E991" s="190" t="s">
        <v>465</v>
      </c>
      <c r="F991" s="314">
        <v>1001.4199999999998</v>
      </c>
      <c r="G991" s="190">
        <v>36.380000000000003</v>
      </c>
      <c r="H991" s="190">
        <v>36.380000000000003</v>
      </c>
      <c r="I991" s="198">
        <f t="shared" si="254"/>
        <v>1</v>
      </c>
      <c r="J991" s="190">
        <v>1.35</v>
      </c>
      <c r="K991" s="198">
        <f t="shared" si="255"/>
        <v>3.7108301264431008E-2</v>
      </c>
      <c r="L991" s="314">
        <v>814.16</v>
      </c>
      <c r="M991" s="198">
        <f t="shared" si="256"/>
        <v>1.0371083012644311</v>
      </c>
      <c r="N991" s="314">
        <v>1099.1199999999999</v>
      </c>
      <c r="O991" s="190">
        <v>0.12</v>
      </c>
      <c r="P991" s="197">
        <f t="shared" si="257"/>
        <v>3.2985156679494225E-3</v>
      </c>
      <c r="Q991" s="314">
        <f t="shared" si="258"/>
        <v>97.69919999999999</v>
      </c>
      <c r="R991" s="190">
        <f t="shared" si="259"/>
        <v>1.2300000000000013</v>
      </c>
      <c r="S991" s="192">
        <f t="shared" si="260"/>
        <v>3.3809785596481616E-2</v>
      </c>
      <c r="T991" s="190" t="s">
        <v>477</v>
      </c>
      <c r="U991" s="190" t="s">
        <v>222</v>
      </c>
      <c r="V991" s="190" t="s">
        <v>688</v>
      </c>
      <c r="W991" s="196">
        <v>1</v>
      </c>
      <c r="X991" s="190" t="s">
        <v>414</v>
      </c>
    </row>
    <row r="992" spans="2:34" x14ac:dyDescent="0.25">
      <c r="B992" s="693"/>
      <c r="C992" s="528"/>
      <c r="D992" s="245">
        <f t="shared" si="242"/>
        <v>6</v>
      </c>
      <c r="E992" s="190" t="s">
        <v>690</v>
      </c>
      <c r="F992" s="314">
        <v>834.18</v>
      </c>
      <c r="G992" s="190">
        <v>80.64</v>
      </c>
      <c r="H992" s="190">
        <v>80.64</v>
      </c>
      <c r="I992" s="198">
        <f t="shared" si="254"/>
        <v>1</v>
      </c>
      <c r="J992" s="190">
        <v>2.98</v>
      </c>
      <c r="K992" s="198">
        <f t="shared" si="255"/>
        <v>3.695436507936508E-2</v>
      </c>
      <c r="L992" s="314">
        <v>313.60000000000002</v>
      </c>
      <c r="M992" s="198">
        <f t="shared" si="256"/>
        <v>1.0369543650793651</v>
      </c>
      <c r="N992" s="314">
        <v>934.53</v>
      </c>
      <c r="O992" s="190">
        <v>0.32</v>
      </c>
      <c r="P992" s="197">
        <f t="shared" si="257"/>
        <v>3.968253968253968E-3</v>
      </c>
      <c r="Q992" s="314">
        <f t="shared" si="258"/>
        <v>100.352</v>
      </c>
      <c r="R992" s="190">
        <f t="shared" si="259"/>
        <v>2.6600000000000041</v>
      </c>
      <c r="S992" s="192">
        <f t="shared" si="260"/>
        <v>3.298611111111116E-2</v>
      </c>
      <c r="T992" s="190" t="s">
        <v>477</v>
      </c>
      <c r="U992" s="190" t="s">
        <v>714</v>
      </c>
      <c r="V992" s="190" t="s">
        <v>468</v>
      </c>
      <c r="W992" s="196">
        <v>1</v>
      </c>
      <c r="X992" s="190" t="s">
        <v>469</v>
      </c>
    </row>
    <row r="993" spans="2:24" x14ac:dyDescent="0.25">
      <c r="B993" s="693"/>
      <c r="C993" s="528"/>
      <c r="D993" s="245">
        <f t="shared" si="242"/>
        <v>7</v>
      </c>
      <c r="E993" s="190" t="s">
        <v>835</v>
      </c>
      <c r="F993" s="314">
        <v>751.1</v>
      </c>
      <c r="G993" s="190">
        <v>248.95</v>
      </c>
      <c r="H993" s="190">
        <v>248.95</v>
      </c>
      <c r="I993" s="198">
        <f t="shared" si="254"/>
        <v>1</v>
      </c>
      <c r="J993" s="190">
        <v>4.6100000000000003</v>
      </c>
      <c r="K993" s="198">
        <f t="shared" si="255"/>
        <v>1.8517774653544889E-2</v>
      </c>
      <c r="L993" s="314">
        <v>185</v>
      </c>
      <c r="M993" s="198">
        <f t="shared" si="256"/>
        <v>1.018517774653545</v>
      </c>
      <c r="N993" s="314">
        <v>852.85</v>
      </c>
      <c r="O993" s="190">
        <v>0.55000000000000004</v>
      </c>
      <c r="P993" s="197">
        <f t="shared" si="257"/>
        <v>2.2092789716810605E-3</v>
      </c>
      <c r="Q993" s="314">
        <f t="shared" si="258"/>
        <v>101.75000000000001</v>
      </c>
      <c r="R993" s="190">
        <f t="shared" si="259"/>
        <v>4.0600000000000138</v>
      </c>
      <c r="S993" s="192">
        <f t="shared" si="260"/>
        <v>1.6308495681863884E-2</v>
      </c>
      <c r="T993" s="190" t="s">
        <v>477</v>
      </c>
      <c r="U993" s="190" t="s">
        <v>714</v>
      </c>
      <c r="V993" s="190" t="s">
        <v>794</v>
      </c>
      <c r="W993" s="196">
        <v>1</v>
      </c>
      <c r="X993" s="190" t="s">
        <v>819</v>
      </c>
    </row>
    <row r="994" spans="2:24" x14ac:dyDescent="0.25">
      <c r="B994" s="693"/>
      <c r="C994" s="528"/>
      <c r="D994" s="245">
        <f t="shared" si="242"/>
        <v>8</v>
      </c>
      <c r="E994" s="190" t="s">
        <v>559</v>
      </c>
      <c r="F994" s="314">
        <v>716.01</v>
      </c>
      <c r="G994" s="190">
        <v>162.36000000000001</v>
      </c>
      <c r="H994" s="190">
        <v>162.36000000000001</v>
      </c>
      <c r="I994" s="198">
        <f t="shared" si="254"/>
        <v>1</v>
      </c>
      <c r="J994" s="190">
        <v>4.21</v>
      </c>
      <c r="K994" s="198">
        <f t="shared" si="255"/>
        <v>2.5930032027592999E-2</v>
      </c>
      <c r="L994" s="314">
        <v>194.04</v>
      </c>
      <c r="M994" s="198">
        <f t="shared" si="256"/>
        <v>1.025930032027593</v>
      </c>
      <c r="N994" s="314">
        <v>816.91</v>
      </c>
      <c r="O994" s="190">
        <v>0.52</v>
      </c>
      <c r="P994" s="197">
        <f t="shared" si="257"/>
        <v>3.2027593003202759E-3</v>
      </c>
      <c r="Q994" s="314">
        <f t="shared" si="258"/>
        <v>100.9008</v>
      </c>
      <c r="R994" s="190">
        <f t="shared" si="259"/>
        <v>3.6900000000000079</v>
      </c>
      <c r="S994" s="192">
        <f t="shared" si="260"/>
        <v>2.2727272727272773E-2</v>
      </c>
      <c r="T994" s="190" t="s">
        <v>477</v>
      </c>
      <c r="U994" s="190" t="s">
        <v>714</v>
      </c>
      <c r="V994" s="190" t="s">
        <v>794</v>
      </c>
      <c r="W994" s="196">
        <v>1</v>
      </c>
      <c r="X994" s="190" t="s">
        <v>435</v>
      </c>
    </row>
    <row r="995" spans="2:24" x14ac:dyDescent="0.25">
      <c r="B995" s="693"/>
      <c r="C995" s="528"/>
      <c r="D995" s="245">
        <f t="shared" si="242"/>
        <v>9</v>
      </c>
      <c r="E995" s="190" t="s">
        <v>496</v>
      </c>
      <c r="F995" s="314">
        <v>709.86</v>
      </c>
      <c r="G995" s="190">
        <v>85.95</v>
      </c>
      <c r="H995" s="190">
        <v>85.95</v>
      </c>
      <c r="I995" s="198">
        <f t="shared" si="254"/>
        <v>1</v>
      </c>
      <c r="J995" s="190">
        <v>2.5499999999999998</v>
      </c>
      <c r="K995" s="198">
        <f t="shared" si="255"/>
        <v>2.9668411867364745E-2</v>
      </c>
      <c r="L995" s="314">
        <v>318.32</v>
      </c>
      <c r="M995" s="198">
        <f t="shared" si="256"/>
        <v>1.0296684118673647</v>
      </c>
      <c r="N995" s="314">
        <v>811.72</v>
      </c>
      <c r="O995" s="190">
        <v>0.32</v>
      </c>
      <c r="P995" s="197">
        <f t="shared" si="257"/>
        <v>3.7230948225712621E-3</v>
      </c>
      <c r="Q995" s="314">
        <f t="shared" si="258"/>
        <v>101.86239999999999</v>
      </c>
      <c r="R995" s="190">
        <f t="shared" si="259"/>
        <v>2.2299999999999973</v>
      </c>
      <c r="S995" s="192">
        <f t="shared" si="260"/>
        <v>2.5945317044793453E-2</v>
      </c>
      <c r="T995" s="190" t="s">
        <v>477</v>
      </c>
      <c r="U995" s="190" t="s">
        <v>222</v>
      </c>
      <c r="V995" s="190" t="s">
        <v>688</v>
      </c>
      <c r="W995" s="196">
        <v>1</v>
      </c>
      <c r="X995" s="190" t="s">
        <v>424</v>
      </c>
    </row>
    <row r="996" spans="2:24" x14ac:dyDescent="0.25">
      <c r="B996" s="693"/>
      <c r="C996" s="528"/>
      <c r="D996" s="245">
        <f t="shared" si="242"/>
        <v>10</v>
      </c>
      <c r="E996" s="190" t="s">
        <v>481</v>
      </c>
      <c r="F996" s="314">
        <v>697.23</v>
      </c>
      <c r="G996" s="190">
        <v>277.2</v>
      </c>
      <c r="H996" s="190">
        <v>277.2</v>
      </c>
      <c r="I996" s="198">
        <f t="shared" si="254"/>
        <v>1</v>
      </c>
      <c r="J996" s="190">
        <v>7.18</v>
      </c>
      <c r="K996" s="198">
        <f t="shared" si="255"/>
        <v>2.5901875901875902E-2</v>
      </c>
      <c r="L996" s="314">
        <v>111.2</v>
      </c>
      <c r="M996" s="198">
        <f t="shared" si="256"/>
        <v>1.0259018759018759</v>
      </c>
      <c r="N996" s="314">
        <v>798.42</v>
      </c>
      <c r="O996" s="190">
        <v>0.91</v>
      </c>
      <c r="P996" s="197">
        <f t="shared" si="257"/>
        <v>3.2828282828282832E-3</v>
      </c>
      <c r="Q996" s="314">
        <f t="shared" si="258"/>
        <v>101.19200000000001</v>
      </c>
      <c r="R996" s="190">
        <f t="shared" si="259"/>
        <v>6.2700000000000067</v>
      </c>
      <c r="S996" s="192">
        <f t="shared" si="260"/>
        <v>2.2619047619047643E-2</v>
      </c>
      <c r="T996" s="190" t="s">
        <v>477</v>
      </c>
      <c r="U996" s="190" t="s">
        <v>714</v>
      </c>
      <c r="V996" s="190" t="s">
        <v>794</v>
      </c>
      <c r="W996" s="196">
        <v>1</v>
      </c>
      <c r="X996" s="190" t="s">
        <v>429</v>
      </c>
    </row>
    <row r="997" spans="2:24" x14ac:dyDescent="0.25">
      <c r="B997" s="692">
        <v>45969</v>
      </c>
      <c r="C997" s="528" t="str">
        <f t="shared" ref="C997" si="270">RIGHT(TEXT(B997,"aaa"),1)</f>
        <v>六</v>
      </c>
      <c r="D997" s="245">
        <f t="shared" si="242"/>
        <v>1</v>
      </c>
      <c r="E997" s="190" t="s">
        <v>701</v>
      </c>
      <c r="F997" s="314">
        <v>8345.7800000000007</v>
      </c>
      <c r="G997" s="190">
        <v>77.92</v>
      </c>
      <c r="H997" s="190">
        <v>107.26</v>
      </c>
      <c r="I997" s="198">
        <f t="shared" si="254"/>
        <v>1.3765400410677617</v>
      </c>
      <c r="J997" s="190">
        <v>0.6</v>
      </c>
      <c r="K997" s="198">
        <f t="shared" si="255"/>
        <v>7.7002053388090345E-3</v>
      </c>
      <c r="L997" s="314">
        <v>278.75</v>
      </c>
      <c r="M997" s="198">
        <f t="shared" si="256"/>
        <v>1.3842402464065708</v>
      </c>
      <c r="N997" s="314">
        <v>8345.7800000000007</v>
      </c>
      <c r="O997" s="190">
        <v>0</v>
      </c>
      <c r="P997" s="197">
        <f t="shared" si="257"/>
        <v>0</v>
      </c>
      <c r="Q997" s="314">
        <f t="shared" si="258"/>
        <v>0</v>
      </c>
      <c r="R997" s="190">
        <f t="shared" si="259"/>
        <v>29.939999999999998</v>
      </c>
      <c r="S997" s="192">
        <f t="shared" si="260"/>
        <v>0.38424024640657078</v>
      </c>
      <c r="T997" s="190" t="s">
        <v>467</v>
      </c>
      <c r="U997" s="190" t="s">
        <v>221</v>
      </c>
      <c r="V997" s="190" t="s">
        <v>704</v>
      </c>
      <c r="W997" s="196">
        <v>1</v>
      </c>
      <c r="X997" s="190" t="s">
        <v>469</v>
      </c>
    </row>
    <row r="998" spans="2:24" x14ac:dyDescent="0.25">
      <c r="B998" s="693"/>
      <c r="C998" s="528"/>
      <c r="D998" s="245">
        <f t="shared" si="242"/>
        <v>2</v>
      </c>
      <c r="E998" s="190" t="s">
        <v>691</v>
      </c>
      <c r="F998" s="314">
        <v>3550</v>
      </c>
      <c r="G998" s="190">
        <v>7184</v>
      </c>
      <c r="H998" s="190">
        <v>7184</v>
      </c>
      <c r="I998" s="198">
        <f t="shared" si="254"/>
        <v>1</v>
      </c>
      <c r="J998" s="190">
        <v>200</v>
      </c>
      <c r="K998" s="198">
        <f t="shared" si="255"/>
        <v>2.7839643652561249E-2</v>
      </c>
      <c r="L998" s="314">
        <v>17.75</v>
      </c>
      <c r="M998" s="198">
        <f t="shared" si="256"/>
        <v>1.0278396436525612</v>
      </c>
      <c r="N998" s="314">
        <v>3550</v>
      </c>
      <c r="O998" s="190">
        <v>0</v>
      </c>
      <c r="P998" s="197">
        <f t="shared" si="257"/>
        <v>0</v>
      </c>
      <c r="Q998" s="314">
        <f t="shared" si="258"/>
        <v>0</v>
      </c>
      <c r="R998" s="190">
        <f t="shared" si="259"/>
        <v>200</v>
      </c>
      <c r="S998" s="192">
        <f t="shared" si="260"/>
        <v>2.7839643652561249E-2</v>
      </c>
      <c r="T998" s="190" t="s">
        <v>467</v>
      </c>
      <c r="U998" s="190" t="s">
        <v>221</v>
      </c>
      <c r="V998" s="190" t="s">
        <v>703</v>
      </c>
      <c r="W998" s="196">
        <v>1</v>
      </c>
      <c r="X998" s="190" t="s">
        <v>432</v>
      </c>
    </row>
    <row r="999" spans="2:24" x14ac:dyDescent="0.25">
      <c r="B999" s="693"/>
      <c r="C999" s="528"/>
      <c r="D999" s="245">
        <f t="shared" si="242"/>
        <v>3</v>
      </c>
      <c r="E999" s="190" t="s">
        <v>486</v>
      </c>
      <c r="F999" s="314">
        <v>2165.6400000000003</v>
      </c>
      <c r="G999" s="190">
        <v>76.42</v>
      </c>
      <c r="H999" s="190">
        <v>76.42</v>
      </c>
      <c r="I999" s="198">
        <f t="shared" si="254"/>
        <v>1</v>
      </c>
      <c r="J999" s="190">
        <v>5.71</v>
      </c>
      <c r="K999" s="198">
        <f t="shared" si="255"/>
        <v>7.4718660036639614E-2</v>
      </c>
      <c r="L999" s="314">
        <v>410.16</v>
      </c>
      <c r="M999" s="198">
        <f t="shared" si="256"/>
        <v>1.0747186600366396</v>
      </c>
      <c r="N999" s="314">
        <v>2342.0100000000002</v>
      </c>
      <c r="O999" s="190">
        <v>0.43</v>
      </c>
      <c r="P999" s="197">
        <f t="shared" si="257"/>
        <v>5.6267992672075374E-3</v>
      </c>
      <c r="Q999" s="314">
        <f t="shared" si="258"/>
        <v>176.36880000000002</v>
      </c>
      <c r="R999" s="190">
        <f t="shared" si="259"/>
        <v>5.279999999999994</v>
      </c>
      <c r="S999" s="192">
        <f t="shared" si="260"/>
        <v>6.9091860769432009E-2</v>
      </c>
      <c r="T999" s="190" t="s">
        <v>477</v>
      </c>
      <c r="U999" s="190" t="s">
        <v>714</v>
      </c>
      <c r="V999" s="190" t="s">
        <v>645</v>
      </c>
      <c r="W999" s="196">
        <v>1</v>
      </c>
      <c r="X999" s="190" t="s">
        <v>469</v>
      </c>
    </row>
    <row r="1000" spans="2:24" x14ac:dyDescent="0.25">
      <c r="B1000" s="693"/>
      <c r="C1000" s="528"/>
      <c r="D1000" s="245">
        <f t="shared" si="242"/>
        <v>4</v>
      </c>
      <c r="E1000" s="190" t="s">
        <v>824</v>
      </c>
      <c r="F1000" s="314">
        <v>2145.09</v>
      </c>
      <c r="G1000" s="190">
        <v>435.01</v>
      </c>
      <c r="H1000" s="190">
        <v>435.01</v>
      </c>
      <c r="I1000" s="198">
        <f t="shared" si="254"/>
        <v>1</v>
      </c>
      <c r="J1000" s="190">
        <v>23.1</v>
      </c>
      <c r="K1000" s="198">
        <f t="shared" si="255"/>
        <v>5.31022275349992E-2</v>
      </c>
      <c r="L1000" s="314">
        <v>100.52</v>
      </c>
      <c r="M1000" s="198">
        <f t="shared" si="256"/>
        <v>1.0531022275349993</v>
      </c>
      <c r="N1000" s="314">
        <v>2322.0100000000002</v>
      </c>
      <c r="O1000" s="190">
        <v>1.76</v>
      </c>
      <c r="P1000" s="197">
        <f t="shared" si="257"/>
        <v>4.0458840026666052E-3</v>
      </c>
      <c r="Q1000" s="314">
        <f t="shared" si="258"/>
        <v>176.9152</v>
      </c>
      <c r="R1000" s="190">
        <f t="shared" si="259"/>
        <v>21.340000000000021</v>
      </c>
      <c r="S1000" s="192">
        <f t="shared" si="260"/>
        <v>4.9056343532332639E-2</v>
      </c>
      <c r="T1000" s="190" t="s">
        <v>477</v>
      </c>
      <c r="U1000" s="190" t="s">
        <v>714</v>
      </c>
      <c r="V1000" s="190" t="s">
        <v>825</v>
      </c>
      <c r="W1000" s="196">
        <v>1</v>
      </c>
      <c r="X1000" s="190" t="s">
        <v>820</v>
      </c>
    </row>
    <row r="1001" spans="2:24" x14ac:dyDescent="0.25">
      <c r="B1001" s="693"/>
      <c r="C1001" s="528"/>
      <c r="D1001" s="245">
        <f t="shared" si="242"/>
        <v>5</v>
      </c>
      <c r="E1001" s="190" t="s">
        <v>465</v>
      </c>
      <c r="F1001" s="314">
        <v>1856.2800000000002</v>
      </c>
      <c r="G1001" s="190">
        <v>42.29</v>
      </c>
      <c r="H1001" s="190">
        <v>42.29</v>
      </c>
      <c r="I1001" s="198">
        <f t="shared" si="254"/>
        <v>1</v>
      </c>
      <c r="J1001" s="190">
        <v>2.5</v>
      </c>
      <c r="K1001" s="198">
        <f t="shared" si="255"/>
        <v>5.9115630172617645E-2</v>
      </c>
      <c r="L1001" s="314">
        <v>814.16</v>
      </c>
      <c r="M1001" s="198">
        <f t="shared" si="256"/>
        <v>1.0591156301726177</v>
      </c>
      <c r="N1001" s="314">
        <v>2035.4</v>
      </c>
      <c r="O1001" s="190">
        <v>0.22</v>
      </c>
      <c r="P1001" s="197">
        <f t="shared" si="257"/>
        <v>5.2021754551903523E-3</v>
      </c>
      <c r="Q1001" s="314">
        <f t="shared" si="258"/>
        <v>179.11519999999999</v>
      </c>
      <c r="R1001" s="190">
        <f t="shared" si="259"/>
        <v>2.2799999999999998</v>
      </c>
      <c r="S1001" s="192">
        <f t="shared" si="260"/>
        <v>5.3913454717427284E-2</v>
      </c>
      <c r="T1001" s="190" t="s">
        <v>477</v>
      </c>
      <c r="U1001" s="190" t="s">
        <v>222</v>
      </c>
      <c r="V1001" s="190" t="s">
        <v>688</v>
      </c>
      <c r="W1001" s="196">
        <v>1</v>
      </c>
      <c r="X1001" s="190" t="s">
        <v>414</v>
      </c>
    </row>
    <row r="1002" spans="2:24" x14ac:dyDescent="0.25">
      <c r="B1002" s="693"/>
      <c r="C1002" s="528"/>
      <c r="D1002" s="245">
        <f t="shared" si="242"/>
        <v>6</v>
      </c>
      <c r="E1002" s="190" t="s">
        <v>548</v>
      </c>
      <c r="F1002" s="314">
        <v>1832.81</v>
      </c>
      <c r="G1002" s="190">
        <v>28.83</v>
      </c>
      <c r="H1002" s="190">
        <v>28.83</v>
      </c>
      <c r="I1002" s="198">
        <f t="shared" si="254"/>
        <v>1</v>
      </c>
      <c r="J1002" s="190">
        <v>2.16</v>
      </c>
      <c r="K1002" s="198">
        <f t="shared" si="255"/>
        <v>7.4921956295525505E-2</v>
      </c>
      <c r="L1002" s="314">
        <v>930.36</v>
      </c>
      <c r="M1002" s="198">
        <f t="shared" si="256"/>
        <v>1.0749219562955254</v>
      </c>
      <c r="N1002" s="314">
        <v>2009.58</v>
      </c>
      <c r="O1002" s="190">
        <v>0.19</v>
      </c>
      <c r="P1002" s="197">
        <f t="shared" si="257"/>
        <v>6.5903572667360393E-3</v>
      </c>
      <c r="Q1002" s="314">
        <f t="shared" si="258"/>
        <v>176.76840000000001</v>
      </c>
      <c r="R1002" s="190">
        <f t="shared" si="259"/>
        <v>1.9700000000000002</v>
      </c>
      <c r="S1002" s="192">
        <f t="shared" si="260"/>
        <v>6.8331599028789464E-2</v>
      </c>
      <c r="T1002" s="190" t="s">
        <v>477</v>
      </c>
      <c r="U1002" s="190" t="s">
        <v>714</v>
      </c>
      <c r="V1002" s="190" t="s">
        <v>794</v>
      </c>
      <c r="W1002" s="196">
        <v>1</v>
      </c>
      <c r="X1002" s="190" t="s">
        <v>424</v>
      </c>
    </row>
    <row r="1003" spans="2:24" x14ac:dyDescent="0.25">
      <c r="B1003" s="693"/>
      <c r="C1003" s="528"/>
      <c r="D1003" s="245">
        <f t="shared" si="242"/>
        <v>7</v>
      </c>
      <c r="E1003" s="190" t="s">
        <v>496</v>
      </c>
      <c r="F1003" s="314">
        <v>1597.97</v>
      </c>
      <c r="G1003" s="190">
        <v>96.98</v>
      </c>
      <c r="H1003" s="190">
        <v>96.98</v>
      </c>
      <c r="I1003" s="198">
        <f t="shared" si="254"/>
        <v>1</v>
      </c>
      <c r="J1003" s="190">
        <v>5.58</v>
      </c>
      <c r="K1003" s="198">
        <f t="shared" si="255"/>
        <v>5.7537636626108474E-2</v>
      </c>
      <c r="L1003" s="314">
        <v>318.32</v>
      </c>
      <c r="M1003" s="198">
        <f t="shared" si="256"/>
        <v>1.0575376366261084</v>
      </c>
      <c r="N1003" s="314">
        <v>1776.23</v>
      </c>
      <c r="O1003" s="190">
        <v>0.56000000000000005</v>
      </c>
      <c r="P1003" s="197">
        <f t="shared" si="257"/>
        <v>5.7743864714374102E-3</v>
      </c>
      <c r="Q1003" s="314">
        <f t="shared" si="258"/>
        <v>178.25920000000002</v>
      </c>
      <c r="R1003" s="190">
        <f t="shared" si="259"/>
        <v>5.0199999999999978</v>
      </c>
      <c r="S1003" s="192">
        <f t="shared" si="260"/>
        <v>5.1763250154671044E-2</v>
      </c>
      <c r="T1003" s="190" t="s">
        <v>477</v>
      </c>
      <c r="U1003" s="190" t="s">
        <v>222</v>
      </c>
      <c r="V1003" s="190" t="s">
        <v>688</v>
      </c>
      <c r="W1003" s="196">
        <v>1</v>
      </c>
      <c r="X1003" s="190" t="s">
        <v>424</v>
      </c>
    </row>
    <row r="1004" spans="2:24" x14ac:dyDescent="0.25">
      <c r="B1004" s="693"/>
      <c r="C1004" s="528"/>
      <c r="D1004" s="245">
        <f t="shared" si="242"/>
        <v>8</v>
      </c>
      <c r="E1004" s="190" t="s">
        <v>526</v>
      </c>
      <c r="F1004" s="314">
        <v>1539.28</v>
      </c>
      <c r="G1004" s="190">
        <v>87.57</v>
      </c>
      <c r="H1004" s="190">
        <v>87.57</v>
      </c>
      <c r="I1004" s="198">
        <f t="shared" si="254"/>
        <v>1</v>
      </c>
      <c r="J1004" s="190">
        <v>5.14</v>
      </c>
      <c r="K1004" s="198">
        <f t="shared" si="255"/>
        <v>5.8695900422519126E-2</v>
      </c>
      <c r="L1004" s="314">
        <v>333.9</v>
      </c>
      <c r="M1004" s="198">
        <f t="shared" si="256"/>
        <v>1.0586959004225192</v>
      </c>
      <c r="N1004" s="314">
        <v>1716.25</v>
      </c>
      <c r="O1004" s="190">
        <v>0.53</v>
      </c>
      <c r="P1004" s="197">
        <f t="shared" si="257"/>
        <v>6.0523010163297938E-3</v>
      </c>
      <c r="Q1004" s="314">
        <f t="shared" si="258"/>
        <v>176.96699999999998</v>
      </c>
      <c r="R1004" s="190">
        <f t="shared" si="259"/>
        <v>4.6100000000000003</v>
      </c>
      <c r="S1004" s="192">
        <f t="shared" si="260"/>
        <v>5.2643599406189345E-2</v>
      </c>
      <c r="T1004" s="190" t="s">
        <v>477</v>
      </c>
      <c r="U1004" s="190" t="s">
        <v>222</v>
      </c>
      <c r="V1004" s="190" t="s">
        <v>688</v>
      </c>
      <c r="W1004" s="196">
        <v>1</v>
      </c>
      <c r="X1004" s="190" t="s">
        <v>415</v>
      </c>
    </row>
    <row r="1005" spans="2:24" x14ac:dyDescent="0.25">
      <c r="B1005" s="693"/>
      <c r="C1005" s="528"/>
      <c r="D1005" s="245">
        <f t="shared" si="242"/>
        <v>9</v>
      </c>
      <c r="E1005" s="190" t="s">
        <v>690</v>
      </c>
      <c r="F1005" s="314">
        <v>1392.38</v>
      </c>
      <c r="G1005" s="190">
        <v>84.73</v>
      </c>
      <c r="H1005" s="190">
        <v>84.73</v>
      </c>
      <c r="I1005" s="198">
        <f t="shared" si="254"/>
        <v>1</v>
      </c>
      <c r="J1005" s="190">
        <v>5</v>
      </c>
      <c r="K1005" s="198">
        <f t="shared" si="255"/>
        <v>5.9010976041543727E-2</v>
      </c>
      <c r="L1005" s="314">
        <v>313.60000000000002</v>
      </c>
      <c r="M1005" s="198">
        <f t="shared" si="256"/>
        <v>1.0590109760415438</v>
      </c>
      <c r="N1005" s="314">
        <v>1568</v>
      </c>
      <c r="O1005" s="190">
        <v>0.56000000000000005</v>
      </c>
      <c r="P1005" s="197">
        <f t="shared" si="257"/>
        <v>6.6092293166528978E-3</v>
      </c>
      <c r="Q1005" s="314">
        <f t="shared" si="258"/>
        <v>175.61600000000004</v>
      </c>
      <c r="R1005" s="190">
        <f t="shared" si="259"/>
        <v>4.4399999999999995</v>
      </c>
      <c r="S1005" s="192">
        <f t="shared" si="260"/>
        <v>5.240174672489082E-2</v>
      </c>
      <c r="T1005" s="190" t="s">
        <v>477</v>
      </c>
      <c r="U1005" s="190" t="s">
        <v>714</v>
      </c>
      <c r="V1005" s="190" t="s">
        <v>468</v>
      </c>
      <c r="W1005" s="196">
        <v>1</v>
      </c>
      <c r="X1005" s="190" t="s">
        <v>469</v>
      </c>
    </row>
    <row r="1006" spans="2:24" x14ac:dyDescent="0.25">
      <c r="B1006" s="693"/>
      <c r="C1006" s="528"/>
      <c r="D1006" s="245">
        <f t="shared" si="242"/>
        <v>10</v>
      </c>
      <c r="E1006" s="190" t="s">
        <v>544</v>
      </c>
      <c r="F1006" s="314">
        <v>1369.8200000000002</v>
      </c>
      <c r="G1006" s="190">
        <v>225.9</v>
      </c>
      <c r="H1006" s="190">
        <v>225.9</v>
      </c>
      <c r="I1006" s="198">
        <f t="shared" si="254"/>
        <v>1</v>
      </c>
      <c r="J1006" s="190">
        <v>11.99</v>
      </c>
      <c r="K1006" s="198">
        <f t="shared" si="255"/>
        <v>5.3076582558654273E-2</v>
      </c>
      <c r="L1006" s="314">
        <v>156.72999999999999</v>
      </c>
      <c r="M1006" s="198">
        <f t="shared" si="256"/>
        <v>1.0530765825586543</v>
      </c>
      <c r="N1006" s="314">
        <v>1879.19</v>
      </c>
      <c r="O1006" s="190">
        <v>3.25</v>
      </c>
      <c r="P1006" s="197">
        <f t="shared" si="257"/>
        <v>1.4386896857016378E-2</v>
      </c>
      <c r="Q1006" s="314">
        <f t="shared" si="258"/>
        <v>509.37249999999995</v>
      </c>
      <c r="R1006" s="190">
        <f t="shared" si="259"/>
        <v>8.7400000000000091</v>
      </c>
      <c r="S1006" s="192">
        <f t="shared" si="260"/>
        <v>3.868968570163793E-2</v>
      </c>
      <c r="T1006" s="190" t="s">
        <v>477</v>
      </c>
      <c r="U1006" s="190" t="s">
        <v>714</v>
      </c>
      <c r="V1006" s="190" t="s">
        <v>468</v>
      </c>
      <c r="W1006" s="196">
        <v>1</v>
      </c>
      <c r="X1006" s="190" t="s">
        <v>469</v>
      </c>
    </row>
    <row r="1007" spans="2:24" x14ac:dyDescent="0.25">
      <c r="B1007" s="692">
        <v>45970</v>
      </c>
      <c r="C1007" s="528" t="str">
        <f t="shared" ref="C1007" si="271">RIGHT(TEXT(B1007,"aaa"),1)</f>
        <v>日</v>
      </c>
      <c r="D1007" s="245">
        <f t="shared" si="242"/>
        <v>1</v>
      </c>
      <c r="E1007" s="190" t="s">
        <v>701</v>
      </c>
      <c r="F1007" s="314">
        <v>6405.68</v>
      </c>
      <c r="G1007" s="190">
        <v>47.92</v>
      </c>
      <c r="H1007" s="190">
        <v>70.900000000000006</v>
      </c>
      <c r="I1007" s="198">
        <f t="shared" si="254"/>
        <v>1.4795492487479132</v>
      </c>
      <c r="J1007" s="190">
        <v>0</v>
      </c>
      <c r="K1007" s="198">
        <f t="shared" si="255"/>
        <v>0</v>
      </c>
      <c r="L1007" s="314">
        <v>278.75</v>
      </c>
      <c r="M1007" s="198">
        <f t="shared" si="256"/>
        <v>1.4795492487479132</v>
      </c>
      <c r="N1007" s="314">
        <v>6405.68</v>
      </c>
      <c r="O1007" s="190">
        <v>0</v>
      </c>
      <c r="P1007" s="197">
        <f t="shared" si="257"/>
        <v>0</v>
      </c>
      <c r="Q1007" s="314">
        <f t="shared" si="258"/>
        <v>0</v>
      </c>
      <c r="R1007" s="190">
        <f t="shared" si="259"/>
        <v>22.980000000000004</v>
      </c>
      <c r="S1007" s="192">
        <f t="shared" si="260"/>
        <v>0.47954924874791327</v>
      </c>
      <c r="T1007" s="190" t="s">
        <v>467</v>
      </c>
      <c r="U1007" s="190" t="s">
        <v>221</v>
      </c>
      <c r="V1007" s="190" t="s">
        <v>704</v>
      </c>
      <c r="W1007" s="196">
        <v>1</v>
      </c>
      <c r="X1007" s="190" t="s">
        <v>674</v>
      </c>
    </row>
    <row r="1008" spans="2:24" x14ac:dyDescent="0.25">
      <c r="B1008" s="693"/>
      <c r="C1008" s="528"/>
      <c r="D1008" s="245">
        <f t="shared" si="242"/>
        <v>2</v>
      </c>
      <c r="E1008" s="190" t="s">
        <v>690</v>
      </c>
      <c r="F1008" s="314">
        <v>2201.4699999999998</v>
      </c>
      <c r="G1008" s="190">
        <v>117.68</v>
      </c>
      <c r="H1008" s="190">
        <v>117.68</v>
      </c>
      <c r="I1008" s="198">
        <f t="shared" si="254"/>
        <v>1</v>
      </c>
      <c r="J1008" s="190">
        <v>7.53</v>
      </c>
      <c r="K1008" s="198">
        <f t="shared" si="255"/>
        <v>6.3987083616587351E-2</v>
      </c>
      <c r="L1008" s="314">
        <v>313.60000000000002</v>
      </c>
      <c r="M1008" s="198">
        <f t="shared" si="256"/>
        <v>1.0639870836165874</v>
      </c>
      <c r="N1008" s="314">
        <v>2361.41</v>
      </c>
      <c r="O1008" s="190">
        <v>0.51</v>
      </c>
      <c r="P1008" s="197">
        <f t="shared" si="257"/>
        <v>4.3337865397688642E-3</v>
      </c>
      <c r="Q1008" s="314">
        <f t="shared" si="258"/>
        <v>159.93600000000001</v>
      </c>
      <c r="R1008" s="190">
        <f t="shared" si="259"/>
        <v>7.0200000000000014</v>
      </c>
      <c r="S1008" s="192">
        <f t="shared" si="260"/>
        <v>5.9653297076818497E-2</v>
      </c>
      <c r="T1008" s="190" t="s">
        <v>477</v>
      </c>
      <c r="U1008" s="190" t="s">
        <v>714</v>
      </c>
      <c r="V1008" s="190" t="s">
        <v>468</v>
      </c>
      <c r="W1008" s="196">
        <v>1</v>
      </c>
      <c r="X1008" s="190" t="s">
        <v>469</v>
      </c>
    </row>
    <row r="1009" spans="2:24" x14ac:dyDescent="0.25">
      <c r="B1009" s="693"/>
      <c r="C1009" s="528"/>
      <c r="D1009" s="245">
        <f t="shared" si="242"/>
        <v>3</v>
      </c>
      <c r="E1009" s="190" t="s">
        <v>559</v>
      </c>
      <c r="F1009" s="314">
        <v>1952.05</v>
      </c>
      <c r="G1009" s="190">
        <v>243.21</v>
      </c>
      <c r="H1009" s="190">
        <v>243.21</v>
      </c>
      <c r="I1009" s="198">
        <f t="shared" si="254"/>
        <v>1</v>
      </c>
      <c r="J1009" s="190">
        <v>10.89</v>
      </c>
      <c r="K1009" s="198">
        <f t="shared" si="255"/>
        <v>4.4776119402985072E-2</v>
      </c>
      <c r="L1009" s="314">
        <v>194.04</v>
      </c>
      <c r="M1009" s="198">
        <f t="shared" si="256"/>
        <v>1.0447761194029852</v>
      </c>
      <c r="N1009" s="314">
        <v>2113.1</v>
      </c>
      <c r="O1009" s="190">
        <v>0.83</v>
      </c>
      <c r="P1009" s="197">
        <f t="shared" si="257"/>
        <v>3.4126886230006989E-3</v>
      </c>
      <c r="Q1009" s="314">
        <f t="shared" si="258"/>
        <v>161.05319999999998</v>
      </c>
      <c r="R1009" s="190">
        <f t="shared" si="259"/>
        <v>10.060000000000015</v>
      </c>
      <c r="S1009" s="192">
        <f t="shared" si="260"/>
        <v>4.1363430779984438E-2</v>
      </c>
      <c r="T1009" s="190" t="s">
        <v>477</v>
      </c>
      <c r="U1009" s="190" t="s">
        <v>714</v>
      </c>
      <c r="V1009" s="190" t="s">
        <v>794</v>
      </c>
      <c r="W1009" s="196">
        <v>1</v>
      </c>
      <c r="X1009" s="190" t="s">
        <v>435</v>
      </c>
    </row>
    <row r="1010" spans="2:24" x14ac:dyDescent="0.25">
      <c r="B1010" s="693"/>
      <c r="C1010" s="528"/>
      <c r="D1010" s="245">
        <f t="shared" si="242"/>
        <v>4</v>
      </c>
      <c r="E1010" s="190" t="s">
        <v>835</v>
      </c>
      <c r="F1010" s="314">
        <v>1925.8500000000001</v>
      </c>
      <c r="G1010" s="190">
        <v>352.55</v>
      </c>
      <c r="H1010" s="190">
        <v>352.55</v>
      </c>
      <c r="I1010" s="198">
        <f t="shared" si="254"/>
        <v>1</v>
      </c>
      <c r="J1010" s="190">
        <v>11.28</v>
      </c>
      <c r="K1010" s="198">
        <f t="shared" si="255"/>
        <v>3.1995461636647279E-2</v>
      </c>
      <c r="L1010" s="314">
        <v>185</v>
      </c>
      <c r="M1010" s="198">
        <f t="shared" si="256"/>
        <v>1.0319954616366471</v>
      </c>
      <c r="N1010" s="314">
        <v>2086.8000000000002</v>
      </c>
      <c r="O1010" s="190">
        <v>0.87</v>
      </c>
      <c r="P1010" s="197">
        <f t="shared" si="257"/>
        <v>2.4677350730392851E-3</v>
      </c>
      <c r="Q1010" s="314">
        <f t="shared" si="258"/>
        <v>160.94999999999999</v>
      </c>
      <c r="R1010" s="190">
        <f t="shared" si="259"/>
        <v>10.409999999999973</v>
      </c>
      <c r="S1010" s="192">
        <f t="shared" si="260"/>
        <v>2.9527726563607921E-2</v>
      </c>
      <c r="T1010" s="190" t="s">
        <v>477</v>
      </c>
      <c r="U1010" s="190" t="s">
        <v>714</v>
      </c>
      <c r="V1010" s="190" t="s">
        <v>794</v>
      </c>
      <c r="W1010" s="196">
        <v>1</v>
      </c>
      <c r="X1010" s="190" t="s">
        <v>819</v>
      </c>
    </row>
    <row r="1011" spans="2:24" x14ac:dyDescent="0.25">
      <c r="B1011" s="693"/>
      <c r="C1011" s="528"/>
      <c r="D1011" s="245">
        <f t="shared" si="242"/>
        <v>5</v>
      </c>
      <c r="E1011" s="190" t="s">
        <v>465</v>
      </c>
      <c r="F1011" s="314">
        <v>1864.43</v>
      </c>
      <c r="G1011" s="190">
        <v>38.86</v>
      </c>
      <c r="H1011" s="190">
        <v>38.86</v>
      </c>
      <c r="I1011" s="198">
        <f t="shared" si="254"/>
        <v>1</v>
      </c>
      <c r="J1011" s="190">
        <v>2.4900000000000002</v>
      </c>
      <c r="K1011" s="198">
        <f t="shared" si="255"/>
        <v>6.4076170869788993E-2</v>
      </c>
      <c r="L1011" s="314">
        <v>814.16</v>
      </c>
      <c r="M1011" s="198">
        <f t="shared" si="256"/>
        <v>1.064076170869789</v>
      </c>
      <c r="N1011" s="314">
        <v>2027.26</v>
      </c>
      <c r="O1011" s="190">
        <v>0.2</v>
      </c>
      <c r="P1011" s="197">
        <f t="shared" si="257"/>
        <v>5.1466803911477104E-3</v>
      </c>
      <c r="Q1011" s="314">
        <f t="shared" si="258"/>
        <v>162.83199999999999</v>
      </c>
      <c r="R1011" s="190">
        <f t="shared" si="259"/>
        <v>2.2900000000000018</v>
      </c>
      <c r="S1011" s="192">
        <f t="shared" si="260"/>
        <v>5.8929490478641322E-2</v>
      </c>
      <c r="T1011" s="190" t="s">
        <v>477</v>
      </c>
      <c r="U1011" s="190" t="s">
        <v>222</v>
      </c>
      <c r="V1011" s="190" t="s">
        <v>688</v>
      </c>
      <c r="W1011" s="196">
        <v>1</v>
      </c>
      <c r="X1011" s="190" t="s">
        <v>414</v>
      </c>
    </row>
    <row r="1012" spans="2:24" x14ac:dyDescent="0.25">
      <c r="B1012" s="693"/>
      <c r="C1012" s="528"/>
      <c r="D1012" s="245">
        <f t="shared" ref="D1012:D1075" si="272">D1002</f>
        <v>6</v>
      </c>
      <c r="E1012" s="190" t="s">
        <v>466</v>
      </c>
      <c r="F1012" s="314">
        <v>1550.67</v>
      </c>
      <c r="G1012" s="190">
        <v>131.37</v>
      </c>
      <c r="H1012" s="190">
        <v>131.37</v>
      </c>
      <c r="I1012" s="198">
        <f t="shared" si="254"/>
        <v>1</v>
      </c>
      <c r="J1012" s="190">
        <v>8.41</v>
      </c>
      <c r="K1012" s="198">
        <f t="shared" si="255"/>
        <v>6.4017660044150104E-2</v>
      </c>
      <c r="L1012" s="314">
        <v>203.5</v>
      </c>
      <c r="M1012" s="198">
        <f t="shared" si="256"/>
        <v>1.06401766004415</v>
      </c>
      <c r="N1012" s="314">
        <v>1711.44</v>
      </c>
      <c r="O1012" s="190">
        <v>0.79</v>
      </c>
      <c r="P1012" s="197">
        <f t="shared" si="257"/>
        <v>6.0135495166324122E-3</v>
      </c>
      <c r="Q1012" s="314">
        <f t="shared" si="258"/>
        <v>160.76500000000001</v>
      </c>
      <c r="R1012" s="190">
        <f t="shared" si="259"/>
        <v>7.6199999999999966</v>
      </c>
      <c r="S1012" s="192">
        <f t="shared" si="260"/>
        <v>5.8004110527517673E-2</v>
      </c>
      <c r="T1012" s="190" t="s">
        <v>477</v>
      </c>
      <c r="U1012" s="190" t="s">
        <v>714</v>
      </c>
      <c r="V1012" s="190" t="s">
        <v>468</v>
      </c>
      <c r="W1012" s="196">
        <v>1</v>
      </c>
      <c r="X1012" s="190" t="s">
        <v>469</v>
      </c>
    </row>
    <row r="1013" spans="2:24" x14ac:dyDescent="0.25">
      <c r="B1013" s="693"/>
      <c r="C1013" s="528"/>
      <c r="D1013" s="245">
        <f t="shared" si="272"/>
        <v>7</v>
      </c>
      <c r="E1013" s="190" t="s">
        <v>486</v>
      </c>
      <c r="F1013" s="314">
        <v>1476.58</v>
      </c>
      <c r="G1013" s="190">
        <v>104.02</v>
      </c>
      <c r="H1013" s="190">
        <v>104.02</v>
      </c>
      <c r="I1013" s="198">
        <f t="shared" si="254"/>
        <v>1</v>
      </c>
      <c r="J1013" s="190">
        <v>3.99</v>
      </c>
      <c r="K1013" s="198">
        <f t="shared" si="255"/>
        <v>3.8358008075370126E-2</v>
      </c>
      <c r="L1013" s="314">
        <v>410.16</v>
      </c>
      <c r="M1013" s="198">
        <f t="shared" si="256"/>
        <v>1.03835800807537</v>
      </c>
      <c r="N1013" s="314">
        <v>1636.54</v>
      </c>
      <c r="O1013" s="190">
        <v>0.39</v>
      </c>
      <c r="P1013" s="197">
        <f t="shared" si="257"/>
        <v>3.7492789848106137E-3</v>
      </c>
      <c r="Q1013" s="314">
        <f t="shared" si="258"/>
        <v>159.9624</v>
      </c>
      <c r="R1013" s="190">
        <f t="shared" si="259"/>
        <v>3.5999999999999948</v>
      </c>
      <c r="S1013" s="192">
        <f t="shared" si="260"/>
        <v>3.4608729090559461E-2</v>
      </c>
      <c r="T1013" s="190" t="s">
        <v>477</v>
      </c>
      <c r="U1013" s="190" t="s">
        <v>714</v>
      </c>
      <c r="V1013" s="190" t="s">
        <v>645</v>
      </c>
      <c r="W1013" s="196">
        <v>1</v>
      </c>
      <c r="X1013" s="190" t="s">
        <v>469</v>
      </c>
    </row>
    <row r="1014" spans="2:24" x14ac:dyDescent="0.25">
      <c r="B1014" s="693"/>
      <c r="C1014" s="528"/>
      <c r="D1014" s="245">
        <f t="shared" si="272"/>
        <v>8</v>
      </c>
      <c r="E1014" s="190" t="s">
        <v>492</v>
      </c>
      <c r="F1014" s="314">
        <v>1421.63</v>
      </c>
      <c r="G1014" s="190">
        <v>208.43</v>
      </c>
      <c r="H1014" s="190">
        <v>208.43</v>
      </c>
      <c r="I1014" s="198">
        <f t="shared" si="254"/>
        <v>1</v>
      </c>
      <c r="J1014" s="190">
        <v>12.01</v>
      </c>
      <c r="K1014" s="198">
        <f t="shared" si="255"/>
        <v>5.7621263733627595E-2</v>
      </c>
      <c r="L1014" s="314">
        <v>156.74</v>
      </c>
      <c r="M1014" s="198">
        <f t="shared" si="256"/>
        <v>1.0576212637336275</v>
      </c>
      <c r="N1014" s="314">
        <v>1882.45</v>
      </c>
      <c r="O1014" s="190">
        <v>2.94</v>
      </c>
      <c r="P1014" s="197">
        <f t="shared" si="257"/>
        <v>1.4105455068848053E-2</v>
      </c>
      <c r="Q1014" s="314">
        <f t="shared" si="258"/>
        <v>460.81560000000002</v>
      </c>
      <c r="R1014" s="190">
        <f t="shared" si="259"/>
        <v>9.0699999999999914</v>
      </c>
      <c r="S1014" s="192">
        <f t="shared" si="260"/>
        <v>4.3515808664779498E-2</v>
      </c>
      <c r="T1014" s="190" t="s">
        <v>477</v>
      </c>
      <c r="U1014" s="190" t="s">
        <v>222</v>
      </c>
      <c r="V1014" s="190" t="s">
        <v>688</v>
      </c>
      <c r="W1014" s="196">
        <v>1</v>
      </c>
      <c r="X1014" s="190" t="s">
        <v>469</v>
      </c>
    </row>
    <row r="1015" spans="2:24" x14ac:dyDescent="0.25">
      <c r="B1015" s="693"/>
      <c r="C1015" s="528"/>
      <c r="D1015" s="245">
        <f t="shared" si="272"/>
        <v>9</v>
      </c>
      <c r="E1015" s="190" t="s">
        <v>496</v>
      </c>
      <c r="F1015" s="314">
        <v>1371.9599999999998</v>
      </c>
      <c r="G1015" s="190">
        <v>93.91</v>
      </c>
      <c r="H1015" s="190">
        <v>93.91</v>
      </c>
      <c r="I1015" s="198">
        <f t="shared" si="254"/>
        <v>1</v>
      </c>
      <c r="J1015" s="190">
        <v>4.8099999999999996</v>
      </c>
      <c r="K1015" s="198">
        <f t="shared" si="255"/>
        <v>5.1219252475774676E-2</v>
      </c>
      <c r="L1015" s="314">
        <v>318.32</v>
      </c>
      <c r="M1015" s="198">
        <f t="shared" si="256"/>
        <v>1.0512192524757746</v>
      </c>
      <c r="N1015" s="314">
        <v>1531.12</v>
      </c>
      <c r="O1015" s="190">
        <v>0.5</v>
      </c>
      <c r="P1015" s="197">
        <f t="shared" si="257"/>
        <v>5.3242466191033974E-3</v>
      </c>
      <c r="Q1015" s="314">
        <f t="shared" si="258"/>
        <v>159.16</v>
      </c>
      <c r="R1015" s="190">
        <f t="shared" si="259"/>
        <v>4.3100000000000023</v>
      </c>
      <c r="S1015" s="192">
        <f t="shared" si="260"/>
        <v>4.5895005856671306E-2</v>
      </c>
      <c r="T1015" s="190" t="s">
        <v>477</v>
      </c>
      <c r="U1015" s="190" t="s">
        <v>222</v>
      </c>
      <c r="V1015" s="190" t="s">
        <v>688</v>
      </c>
      <c r="W1015" s="196">
        <v>1</v>
      </c>
      <c r="X1015" s="190" t="s">
        <v>424</v>
      </c>
    </row>
    <row r="1016" spans="2:24" x14ac:dyDescent="0.25">
      <c r="B1016" s="693"/>
      <c r="C1016" s="528"/>
      <c r="D1016" s="245">
        <f t="shared" si="272"/>
        <v>10</v>
      </c>
      <c r="E1016" s="190" t="s">
        <v>544</v>
      </c>
      <c r="F1016" s="314">
        <v>1354.15</v>
      </c>
      <c r="G1016" s="190">
        <v>206.44</v>
      </c>
      <c r="H1016" s="190">
        <v>206.44</v>
      </c>
      <c r="I1016" s="198">
        <f t="shared" si="254"/>
        <v>1</v>
      </c>
      <c r="J1016" s="190">
        <v>11.89</v>
      </c>
      <c r="K1016" s="198">
        <f t="shared" si="255"/>
        <v>5.759542724278241E-2</v>
      </c>
      <c r="L1016" s="314">
        <v>156.72999999999999</v>
      </c>
      <c r="M1016" s="198">
        <f t="shared" si="256"/>
        <v>1.0575954272427823</v>
      </c>
      <c r="N1016" s="314">
        <v>1863.52</v>
      </c>
      <c r="O1016" s="190">
        <v>3.25</v>
      </c>
      <c r="P1016" s="197">
        <f t="shared" si="257"/>
        <v>1.5743073047858942E-2</v>
      </c>
      <c r="Q1016" s="314">
        <f t="shared" si="258"/>
        <v>509.37249999999995</v>
      </c>
      <c r="R1016" s="190">
        <f t="shared" si="259"/>
        <v>8.6399999999999864</v>
      </c>
      <c r="S1016" s="192">
        <f t="shared" si="260"/>
        <v>4.1852354194923398E-2</v>
      </c>
      <c r="T1016" s="190" t="s">
        <v>477</v>
      </c>
      <c r="U1016" s="190" t="s">
        <v>714</v>
      </c>
      <c r="V1016" s="190" t="s">
        <v>468</v>
      </c>
      <c r="W1016" s="196">
        <v>1</v>
      </c>
      <c r="X1016" s="190" t="s">
        <v>469</v>
      </c>
    </row>
    <row r="1017" spans="2:24" x14ac:dyDescent="0.25">
      <c r="B1017" s="692">
        <v>45971</v>
      </c>
      <c r="C1017" s="528" t="str">
        <f t="shared" ref="C1017" si="273">RIGHT(TEXT(B1017,"aaa"),1)</f>
        <v>一</v>
      </c>
      <c r="D1017" s="245">
        <f t="shared" si="272"/>
        <v>1</v>
      </c>
      <c r="E1017" s="190" t="s">
        <v>691</v>
      </c>
      <c r="F1017" s="314">
        <v>10650</v>
      </c>
      <c r="G1017" s="190">
        <v>10923</v>
      </c>
      <c r="H1017" s="190">
        <v>10923</v>
      </c>
      <c r="I1017" s="198">
        <f t="shared" si="254"/>
        <v>1</v>
      </c>
      <c r="J1017" s="190">
        <v>600</v>
      </c>
      <c r="K1017" s="198">
        <f t="shared" si="255"/>
        <v>5.4929964295523208E-2</v>
      </c>
      <c r="L1017" s="314">
        <v>17.75</v>
      </c>
      <c r="M1017" s="198">
        <f t="shared" si="256"/>
        <v>1.0549299642955232</v>
      </c>
      <c r="N1017" s="314">
        <v>10650</v>
      </c>
      <c r="O1017" s="190">
        <v>0</v>
      </c>
      <c r="P1017" s="197">
        <f t="shared" si="257"/>
        <v>0</v>
      </c>
      <c r="Q1017" s="314">
        <f t="shared" si="258"/>
        <v>0</v>
      </c>
      <c r="R1017" s="190">
        <f t="shared" si="259"/>
        <v>600</v>
      </c>
      <c r="S1017" s="192">
        <f t="shared" si="260"/>
        <v>5.4929964295523208E-2</v>
      </c>
      <c r="T1017" s="190" t="s">
        <v>467</v>
      </c>
      <c r="U1017" s="190" t="s">
        <v>222</v>
      </c>
      <c r="V1017" s="190" t="s">
        <v>703</v>
      </c>
      <c r="W1017" s="196">
        <v>1</v>
      </c>
      <c r="X1017" s="190" t="s">
        <v>432</v>
      </c>
    </row>
    <row r="1018" spans="2:24" x14ac:dyDescent="0.25">
      <c r="B1018" s="693"/>
      <c r="C1018" s="528"/>
      <c r="D1018" s="245">
        <f t="shared" si="272"/>
        <v>2</v>
      </c>
      <c r="E1018" s="190" t="s">
        <v>701</v>
      </c>
      <c r="F1018" s="314">
        <v>4632.83</v>
      </c>
      <c r="G1018" s="190">
        <v>46.88</v>
      </c>
      <c r="H1018" s="190">
        <v>63.5</v>
      </c>
      <c r="I1018" s="198">
        <f t="shared" si="254"/>
        <v>1.3545221843003412</v>
      </c>
      <c r="J1018" s="190">
        <v>0</v>
      </c>
      <c r="K1018" s="198">
        <f t="shared" si="255"/>
        <v>0</v>
      </c>
      <c r="L1018" s="314">
        <v>278.75</v>
      </c>
      <c r="M1018" s="198">
        <f t="shared" si="256"/>
        <v>1.3545221843003412</v>
      </c>
      <c r="N1018" s="314">
        <v>4632.83</v>
      </c>
      <c r="O1018" s="190">
        <v>0</v>
      </c>
      <c r="P1018" s="197">
        <f t="shared" si="257"/>
        <v>0</v>
      </c>
      <c r="Q1018" s="314">
        <f t="shared" si="258"/>
        <v>0</v>
      </c>
      <c r="R1018" s="190">
        <f t="shared" si="259"/>
        <v>16.619999999999997</v>
      </c>
      <c r="S1018" s="192">
        <f t="shared" si="260"/>
        <v>0.35452218430034121</v>
      </c>
      <c r="T1018" s="190" t="s">
        <v>467</v>
      </c>
      <c r="U1018" s="190" t="s">
        <v>221</v>
      </c>
      <c r="V1018" s="190" t="s">
        <v>704</v>
      </c>
      <c r="W1018" s="196">
        <v>1</v>
      </c>
      <c r="X1018" s="190" t="s">
        <v>674</v>
      </c>
    </row>
    <row r="1019" spans="2:24" x14ac:dyDescent="0.25">
      <c r="B1019" s="693"/>
      <c r="C1019" s="528"/>
      <c r="D1019" s="245">
        <f t="shared" si="272"/>
        <v>3</v>
      </c>
      <c r="E1019" s="190" t="s">
        <v>836</v>
      </c>
      <c r="F1019" s="314">
        <v>2781.9900000000002</v>
      </c>
      <c r="G1019" s="190">
        <v>125.89</v>
      </c>
      <c r="H1019" s="190">
        <v>125.89</v>
      </c>
      <c r="I1019" s="198">
        <f t="shared" si="254"/>
        <v>1</v>
      </c>
      <c r="J1019" s="190">
        <v>8.9499999999999993</v>
      </c>
      <c r="K1019" s="198">
        <f t="shared" si="255"/>
        <v>7.1093812058145994E-2</v>
      </c>
      <c r="L1019" s="314">
        <v>335.18</v>
      </c>
      <c r="M1019" s="198">
        <f t="shared" si="256"/>
        <v>1.0710938120581461</v>
      </c>
      <c r="N1019" s="314">
        <v>2999.86</v>
      </c>
      <c r="O1019" s="190">
        <v>0.65</v>
      </c>
      <c r="P1019" s="197">
        <f t="shared" si="257"/>
        <v>5.163237747239654E-3</v>
      </c>
      <c r="Q1019" s="314">
        <f t="shared" si="258"/>
        <v>217.86700000000002</v>
      </c>
      <c r="R1019" s="190">
        <f t="shared" si="259"/>
        <v>8.3000000000000025</v>
      </c>
      <c r="S1019" s="192">
        <f t="shared" si="260"/>
        <v>6.5930574310906362E-2</v>
      </c>
      <c r="T1019" s="190" t="s">
        <v>477</v>
      </c>
      <c r="U1019" s="190" t="s">
        <v>222</v>
      </c>
      <c r="V1019" s="190" t="s">
        <v>688</v>
      </c>
      <c r="W1019" s="196">
        <v>1</v>
      </c>
      <c r="X1019" s="190" t="s">
        <v>831</v>
      </c>
    </row>
    <row r="1020" spans="2:24" x14ac:dyDescent="0.25">
      <c r="B1020" s="693"/>
      <c r="C1020" s="528"/>
      <c r="D1020" s="245">
        <f t="shared" si="272"/>
        <v>4</v>
      </c>
      <c r="E1020" s="190" t="s">
        <v>816</v>
      </c>
      <c r="F1020" s="314">
        <v>2677.4500000000003</v>
      </c>
      <c r="G1020" s="190">
        <v>157.18</v>
      </c>
      <c r="H1020" s="190">
        <v>157.18</v>
      </c>
      <c r="I1020" s="198">
        <f t="shared" si="254"/>
        <v>1</v>
      </c>
      <c r="J1020" s="190">
        <v>7.45</v>
      </c>
      <c r="K1020" s="198">
        <f t="shared" si="255"/>
        <v>4.7397887771981166E-2</v>
      </c>
      <c r="L1020" s="314">
        <v>388.6</v>
      </c>
      <c r="M1020" s="198">
        <f t="shared" si="256"/>
        <v>1.0473978877719812</v>
      </c>
      <c r="N1020" s="314">
        <v>2895.07</v>
      </c>
      <c r="O1020" s="190">
        <v>0.56000000000000005</v>
      </c>
      <c r="P1020" s="197">
        <f t="shared" si="257"/>
        <v>3.5627942486321416E-3</v>
      </c>
      <c r="Q1020" s="314">
        <f t="shared" si="258"/>
        <v>217.61600000000004</v>
      </c>
      <c r="R1020" s="190">
        <f t="shared" si="259"/>
        <v>6.8899999999999881</v>
      </c>
      <c r="S1020" s="192">
        <f t="shared" si="260"/>
        <v>4.3835093523348946E-2</v>
      </c>
      <c r="T1020" s="190" t="s">
        <v>477</v>
      </c>
      <c r="U1020" s="190" t="s">
        <v>222</v>
      </c>
      <c r="V1020" s="190" t="s">
        <v>688</v>
      </c>
      <c r="W1020" s="196">
        <v>1</v>
      </c>
      <c r="X1020" s="190" t="s">
        <v>811</v>
      </c>
    </row>
    <row r="1021" spans="2:24" x14ac:dyDescent="0.25">
      <c r="B1021" s="693"/>
      <c r="C1021" s="528"/>
      <c r="D1021" s="245">
        <f t="shared" si="272"/>
        <v>5</v>
      </c>
      <c r="E1021" s="190" t="s">
        <v>690</v>
      </c>
      <c r="F1021" s="314">
        <v>2612.29</v>
      </c>
      <c r="G1021" s="190">
        <v>114.17</v>
      </c>
      <c r="H1021" s="190">
        <v>114.17</v>
      </c>
      <c r="I1021" s="198">
        <f t="shared" si="254"/>
        <v>1</v>
      </c>
      <c r="J1021" s="190">
        <v>9.02</v>
      </c>
      <c r="K1021" s="198">
        <f t="shared" si="255"/>
        <v>7.9004992554961892E-2</v>
      </c>
      <c r="L1021" s="314">
        <v>313.60000000000002</v>
      </c>
      <c r="M1021" s="198">
        <f t="shared" si="256"/>
        <v>1.0790049925549619</v>
      </c>
      <c r="N1021" s="314">
        <v>2828.67</v>
      </c>
      <c r="O1021" s="190">
        <v>0.69</v>
      </c>
      <c r="P1021" s="197">
        <f t="shared" si="257"/>
        <v>6.0436191644039584E-3</v>
      </c>
      <c r="Q1021" s="314">
        <f t="shared" si="258"/>
        <v>216.38399999999999</v>
      </c>
      <c r="R1021" s="190">
        <f t="shared" si="259"/>
        <v>8.3299999999999965</v>
      </c>
      <c r="S1021" s="192">
        <f t="shared" si="260"/>
        <v>7.2961373390557901E-2</v>
      </c>
      <c r="T1021" s="190" t="s">
        <v>477</v>
      </c>
      <c r="U1021" s="190" t="s">
        <v>714</v>
      </c>
      <c r="V1021" s="190" t="s">
        <v>468</v>
      </c>
      <c r="W1021" s="196">
        <v>1</v>
      </c>
      <c r="X1021" s="190" t="s">
        <v>469</v>
      </c>
    </row>
    <row r="1022" spans="2:24" x14ac:dyDescent="0.25">
      <c r="B1022" s="693"/>
      <c r="C1022" s="528"/>
      <c r="D1022" s="245">
        <f t="shared" si="272"/>
        <v>6</v>
      </c>
      <c r="E1022" s="190" t="s">
        <v>837</v>
      </c>
      <c r="F1022" s="314">
        <v>2301.3000000000002</v>
      </c>
      <c r="G1022" s="190">
        <v>149.69999999999999</v>
      </c>
      <c r="H1022" s="190">
        <v>149.69999999999999</v>
      </c>
      <c r="I1022" s="198">
        <f t="shared" si="254"/>
        <v>1</v>
      </c>
      <c r="J1022" s="190">
        <v>7.09</v>
      </c>
      <c r="K1022" s="198">
        <f t="shared" si="255"/>
        <v>4.7361389445557782E-2</v>
      </c>
      <c r="L1022" s="314">
        <v>355.14</v>
      </c>
      <c r="M1022" s="198">
        <f t="shared" si="256"/>
        <v>1.0473613894455578</v>
      </c>
      <c r="N1022" s="314">
        <v>2517.94</v>
      </c>
      <c r="O1022" s="190">
        <v>0.61</v>
      </c>
      <c r="P1022" s="197">
        <f t="shared" si="257"/>
        <v>4.074816299265197E-3</v>
      </c>
      <c r="Q1022" s="314">
        <f t="shared" si="258"/>
        <v>216.63539999999998</v>
      </c>
      <c r="R1022" s="190">
        <f t="shared" si="259"/>
        <v>6.4800000000000031</v>
      </c>
      <c r="S1022" s="192">
        <f t="shared" si="260"/>
        <v>4.3286573146292612E-2</v>
      </c>
      <c r="T1022" s="190" t="s">
        <v>477</v>
      </c>
      <c r="U1022" s="190" t="s">
        <v>222</v>
      </c>
      <c r="V1022" s="190" t="s">
        <v>688</v>
      </c>
      <c r="W1022" s="196">
        <v>1</v>
      </c>
      <c r="X1022" s="190" t="s">
        <v>421</v>
      </c>
    </row>
    <row r="1023" spans="2:24" x14ac:dyDescent="0.25">
      <c r="B1023" s="693"/>
      <c r="C1023" s="528"/>
      <c r="D1023" s="245">
        <f t="shared" si="272"/>
        <v>7</v>
      </c>
      <c r="E1023" s="190" t="s">
        <v>465</v>
      </c>
      <c r="F1023" s="314">
        <v>2279.6499999999996</v>
      </c>
      <c r="G1023" s="190">
        <v>38.76</v>
      </c>
      <c r="H1023" s="190">
        <v>38.76</v>
      </c>
      <c r="I1023" s="198">
        <f t="shared" si="254"/>
        <v>1</v>
      </c>
      <c r="J1023" s="190">
        <v>3.07</v>
      </c>
      <c r="K1023" s="198">
        <f t="shared" si="255"/>
        <v>7.9205366357069137E-2</v>
      </c>
      <c r="L1023" s="314">
        <v>814.16</v>
      </c>
      <c r="M1023" s="198">
        <f t="shared" si="256"/>
        <v>1.0792053663570691</v>
      </c>
      <c r="N1023" s="314">
        <v>2499.4699999999998</v>
      </c>
      <c r="O1023" s="190">
        <v>0.27</v>
      </c>
      <c r="P1023" s="197">
        <f t="shared" si="257"/>
        <v>6.9659442724458211E-3</v>
      </c>
      <c r="Q1023" s="314">
        <f t="shared" si="258"/>
        <v>219.82320000000001</v>
      </c>
      <c r="R1023" s="190">
        <f t="shared" si="259"/>
        <v>2.8000000000000003</v>
      </c>
      <c r="S1023" s="192">
        <f t="shared" si="260"/>
        <v>7.2239422084623334E-2</v>
      </c>
      <c r="T1023" s="190" t="s">
        <v>477</v>
      </c>
      <c r="U1023" s="190" t="s">
        <v>222</v>
      </c>
      <c r="V1023" s="190" t="s">
        <v>688</v>
      </c>
      <c r="W1023" s="196">
        <v>1</v>
      </c>
      <c r="X1023" s="190" t="s">
        <v>414</v>
      </c>
    </row>
    <row r="1024" spans="2:24" x14ac:dyDescent="0.25">
      <c r="B1024" s="693"/>
      <c r="C1024" s="528"/>
      <c r="D1024" s="245">
        <f t="shared" si="272"/>
        <v>8</v>
      </c>
      <c r="E1024" s="190" t="s">
        <v>466</v>
      </c>
      <c r="F1024" s="314">
        <v>1868.13</v>
      </c>
      <c r="G1024" s="190">
        <v>129.74</v>
      </c>
      <c r="H1024" s="190">
        <v>129.74</v>
      </c>
      <c r="I1024" s="198">
        <f t="shared" si="254"/>
        <v>1</v>
      </c>
      <c r="J1024" s="190">
        <v>10.25</v>
      </c>
      <c r="K1024" s="198">
        <f t="shared" si="255"/>
        <v>7.9004162170494829E-2</v>
      </c>
      <c r="L1024" s="314">
        <v>203.5</v>
      </c>
      <c r="M1024" s="198">
        <f t="shared" si="256"/>
        <v>1.0790041621704949</v>
      </c>
      <c r="N1024" s="314">
        <v>2085.88</v>
      </c>
      <c r="O1024" s="190">
        <v>1.07</v>
      </c>
      <c r="P1024" s="197">
        <f t="shared" si="257"/>
        <v>8.2472637582858017E-3</v>
      </c>
      <c r="Q1024" s="314">
        <f t="shared" si="258"/>
        <v>217.745</v>
      </c>
      <c r="R1024" s="190">
        <f t="shared" si="259"/>
        <v>9.18</v>
      </c>
      <c r="S1024" s="192">
        <f t="shared" si="260"/>
        <v>7.0756898412209029E-2</v>
      </c>
      <c r="T1024" s="190" t="s">
        <v>477</v>
      </c>
      <c r="U1024" s="190" t="s">
        <v>714</v>
      </c>
      <c r="V1024" s="190" t="s">
        <v>468</v>
      </c>
      <c r="W1024" s="196">
        <v>1</v>
      </c>
      <c r="X1024" s="190" t="s">
        <v>469</v>
      </c>
    </row>
    <row r="1025" spans="2:24" x14ac:dyDescent="0.25">
      <c r="B1025" s="693"/>
      <c r="C1025" s="528"/>
      <c r="D1025" s="245">
        <f t="shared" si="272"/>
        <v>9</v>
      </c>
      <c r="E1025" s="190" t="s">
        <v>486</v>
      </c>
      <c r="F1025" s="314">
        <v>1726.7800000000002</v>
      </c>
      <c r="G1025" s="190">
        <v>99.94</v>
      </c>
      <c r="H1025" s="190">
        <v>99.94</v>
      </c>
      <c r="I1025" s="198">
        <f t="shared" si="254"/>
        <v>1</v>
      </c>
      <c r="J1025" s="190">
        <v>4.74</v>
      </c>
      <c r="K1025" s="198">
        <f t="shared" si="255"/>
        <v>4.7428457074244548E-2</v>
      </c>
      <c r="L1025" s="314">
        <v>410.16</v>
      </c>
      <c r="M1025" s="198">
        <f t="shared" si="256"/>
        <v>1.0474284570742445</v>
      </c>
      <c r="N1025" s="314">
        <v>1944.16</v>
      </c>
      <c r="O1025" s="190">
        <v>0.53</v>
      </c>
      <c r="P1025" s="197">
        <f t="shared" si="257"/>
        <v>5.3031819091454878E-3</v>
      </c>
      <c r="Q1025" s="314">
        <f t="shared" si="258"/>
        <v>217.38480000000001</v>
      </c>
      <c r="R1025" s="190">
        <f t="shared" si="259"/>
        <v>4.2099999999999946</v>
      </c>
      <c r="S1025" s="192">
        <f t="shared" si="260"/>
        <v>4.2125275165099008E-2</v>
      </c>
      <c r="T1025" s="190" t="s">
        <v>477</v>
      </c>
      <c r="U1025" s="190" t="s">
        <v>714</v>
      </c>
      <c r="V1025" s="190" t="s">
        <v>645</v>
      </c>
      <c r="W1025" s="196">
        <v>1</v>
      </c>
      <c r="X1025" s="190" t="s">
        <v>469</v>
      </c>
    </row>
    <row r="1026" spans="2:24" x14ac:dyDescent="0.25">
      <c r="B1026" s="693"/>
      <c r="C1026" s="528"/>
      <c r="D1026" s="245">
        <f t="shared" si="272"/>
        <v>10</v>
      </c>
      <c r="E1026" s="190" t="s">
        <v>496</v>
      </c>
      <c r="F1026" s="314">
        <v>1706.19</v>
      </c>
      <c r="G1026" s="190">
        <v>95.61</v>
      </c>
      <c r="H1026" s="190">
        <v>95.61</v>
      </c>
      <c r="I1026" s="198">
        <f t="shared" si="254"/>
        <v>1</v>
      </c>
      <c r="J1026" s="190">
        <v>6.04</v>
      </c>
      <c r="K1026" s="198">
        <f t="shared" si="255"/>
        <v>6.3173308231356556E-2</v>
      </c>
      <c r="L1026" s="314">
        <v>318.32</v>
      </c>
      <c r="M1026" s="198">
        <f t="shared" si="256"/>
        <v>1.0631733082313566</v>
      </c>
      <c r="N1026" s="314">
        <v>1922.65</v>
      </c>
      <c r="O1026" s="190">
        <v>0.68</v>
      </c>
      <c r="P1026" s="197">
        <f t="shared" si="257"/>
        <v>7.1122267545235861E-3</v>
      </c>
      <c r="Q1026" s="314">
        <f t="shared" si="258"/>
        <v>216.45760000000001</v>
      </c>
      <c r="R1026" s="190">
        <f t="shared" si="259"/>
        <v>5.3600000000000065</v>
      </c>
      <c r="S1026" s="192">
        <f t="shared" si="260"/>
        <v>5.6061081476833037E-2</v>
      </c>
      <c r="T1026" s="190" t="s">
        <v>477</v>
      </c>
      <c r="U1026" s="190" t="s">
        <v>222</v>
      </c>
      <c r="V1026" s="190" t="s">
        <v>688</v>
      </c>
      <c r="W1026" s="196">
        <v>1</v>
      </c>
      <c r="X1026" s="190" t="s">
        <v>424</v>
      </c>
    </row>
    <row r="1027" spans="2:24" x14ac:dyDescent="0.25">
      <c r="B1027" s="692">
        <v>45972</v>
      </c>
      <c r="C1027" s="528" t="str">
        <f t="shared" ref="C1027" si="274">RIGHT(TEXT(B1027,"aaa"),1)</f>
        <v>二</v>
      </c>
      <c r="D1027" s="245">
        <f t="shared" si="272"/>
        <v>1</v>
      </c>
      <c r="E1027" s="190" t="s">
        <v>701</v>
      </c>
      <c r="F1027" s="314">
        <v>16209.31</v>
      </c>
      <c r="G1027" s="190">
        <v>159.04</v>
      </c>
      <c r="H1027" s="190">
        <v>216.83</v>
      </c>
      <c r="I1027" s="198">
        <f t="shared" si="254"/>
        <v>1.3633677062374248</v>
      </c>
      <c r="J1027" s="190">
        <v>0.36</v>
      </c>
      <c r="K1027" s="198">
        <f t="shared" si="255"/>
        <v>2.2635814889336017E-3</v>
      </c>
      <c r="L1027" s="314">
        <v>278.75</v>
      </c>
      <c r="M1027" s="198">
        <f t="shared" si="256"/>
        <v>1.3656312877263583</v>
      </c>
      <c r="N1027" s="314">
        <v>16209.31</v>
      </c>
      <c r="O1027" s="190">
        <v>0</v>
      </c>
      <c r="P1027" s="197">
        <f t="shared" si="257"/>
        <v>0</v>
      </c>
      <c r="Q1027" s="314">
        <f t="shared" si="258"/>
        <v>0</v>
      </c>
      <c r="R1027" s="190">
        <f t="shared" si="259"/>
        <v>58.150000000000034</v>
      </c>
      <c r="S1027" s="192">
        <f t="shared" si="260"/>
        <v>0.36563128772635839</v>
      </c>
      <c r="T1027" s="190" t="s">
        <v>467</v>
      </c>
      <c r="U1027" s="190" t="s">
        <v>221</v>
      </c>
      <c r="V1027" s="190" t="s">
        <v>704</v>
      </c>
      <c r="W1027" s="196">
        <v>1</v>
      </c>
      <c r="X1027" s="190" t="s">
        <v>469</v>
      </c>
    </row>
    <row r="1028" spans="2:24" x14ac:dyDescent="0.25">
      <c r="B1028" s="693"/>
      <c r="C1028" s="528"/>
      <c r="D1028" s="245">
        <f t="shared" si="272"/>
        <v>2</v>
      </c>
      <c r="E1028" s="190" t="s">
        <v>691</v>
      </c>
      <c r="F1028" s="314">
        <v>14200</v>
      </c>
      <c r="G1028" s="190">
        <v>10371</v>
      </c>
      <c r="H1028" s="190">
        <v>10371</v>
      </c>
      <c r="I1028" s="198">
        <f t="shared" si="254"/>
        <v>1</v>
      </c>
      <c r="J1028" s="190">
        <v>800</v>
      </c>
      <c r="K1028" s="198">
        <f t="shared" si="255"/>
        <v>7.7138173753736383E-2</v>
      </c>
      <c r="L1028" s="314">
        <v>17.75</v>
      </c>
      <c r="M1028" s="198">
        <f t="shared" si="256"/>
        <v>1.0771381737537364</v>
      </c>
      <c r="N1028" s="314">
        <v>14200</v>
      </c>
      <c r="O1028" s="190">
        <v>0</v>
      </c>
      <c r="P1028" s="197">
        <f t="shared" si="257"/>
        <v>0</v>
      </c>
      <c r="Q1028" s="314">
        <f t="shared" si="258"/>
        <v>0</v>
      </c>
      <c r="R1028" s="190">
        <f t="shared" si="259"/>
        <v>800</v>
      </c>
      <c r="S1028" s="192">
        <f t="shared" si="260"/>
        <v>7.7138173753736383E-2</v>
      </c>
      <c r="T1028" s="190" t="s">
        <v>467</v>
      </c>
      <c r="U1028" s="190" t="s">
        <v>222</v>
      </c>
      <c r="V1028" s="190" t="s">
        <v>703</v>
      </c>
      <c r="W1028" s="196">
        <v>1</v>
      </c>
      <c r="X1028" s="190" t="s">
        <v>432</v>
      </c>
    </row>
    <row r="1029" spans="2:24" x14ac:dyDescent="0.25">
      <c r="B1029" s="693"/>
      <c r="C1029" s="528"/>
      <c r="D1029" s="245">
        <f t="shared" si="272"/>
        <v>3</v>
      </c>
      <c r="E1029" s="190" t="s">
        <v>824</v>
      </c>
      <c r="F1029" s="314">
        <v>1676.67</v>
      </c>
      <c r="G1029" s="190">
        <v>436.19</v>
      </c>
      <c r="H1029" s="190">
        <v>436.19</v>
      </c>
      <c r="I1029" s="198">
        <f t="shared" si="254"/>
        <v>1</v>
      </c>
      <c r="J1029" s="190">
        <v>19.18</v>
      </c>
      <c r="K1029" s="198">
        <f t="shared" si="255"/>
        <v>4.3971663724523713E-2</v>
      </c>
      <c r="L1029" s="314">
        <v>100.52</v>
      </c>
      <c r="M1029" s="198">
        <f t="shared" si="256"/>
        <v>1.0439716637245238</v>
      </c>
      <c r="N1029" s="314">
        <v>1927.97</v>
      </c>
      <c r="O1029" s="190">
        <v>2.5</v>
      </c>
      <c r="P1029" s="197">
        <f t="shared" si="257"/>
        <v>5.7314473050734775E-3</v>
      </c>
      <c r="Q1029" s="314">
        <f t="shared" si="258"/>
        <v>251.29999999999998</v>
      </c>
      <c r="R1029" s="190">
        <f t="shared" si="259"/>
        <v>16.680000000000007</v>
      </c>
      <c r="S1029" s="192">
        <f t="shared" si="260"/>
        <v>3.8240216419450253E-2</v>
      </c>
      <c r="T1029" s="190" t="s">
        <v>477</v>
      </c>
      <c r="U1029" s="190" t="s">
        <v>714</v>
      </c>
      <c r="V1029" s="190" t="s">
        <v>825</v>
      </c>
      <c r="W1029" s="196">
        <v>1</v>
      </c>
      <c r="X1029" s="190" t="s">
        <v>820</v>
      </c>
    </row>
    <row r="1030" spans="2:24" x14ac:dyDescent="0.25">
      <c r="B1030" s="693"/>
      <c r="C1030" s="528"/>
      <c r="D1030" s="245">
        <f t="shared" si="272"/>
        <v>4</v>
      </c>
      <c r="E1030" s="190" t="s">
        <v>816</v>
      </c>
      <c r="F1030" s="314">
        <v>1670.98</v>
      </c>
      <c r="G1030" s="190">
        <v>182.59</v>
      </c>
      <c r="H1030" s="190">
        <v>182.59</v>
      </c>
      <c r="I1030" s="198">
        <f t="shared" si="254"/>
        <v>1</v>
      </c>
      <c r="J1030" s="190">
        <v>4.95</v>
      </c>
      <c r="K1030" s="198">
        <f t="shared" si="255"/>
        <v>2.7109918396407251E-2</v>
      </c>
      <c r="L1030" s="314">
        <v>388.6</v>
      </c>
      <c r="M1030" s="198">
        <f t="shared" si="256"/>
        <v>1.0271099183964072</v>
      </c>
      <c r="N1030" s="314">
        <v>1923.57</v>
      </c>
      <c r="O1030" s="190">
        <v>0.65</v>
      </c>
      <c r="P1030" s="197">
        <f t="shared" si="257"/>
        <v>3.5598882742756996E-3</v>
      </c>
      <c r="Q1030" s="314">
        <f t="shared" si="258"/>
        <v>252.59000000000003</v>
      </c>
      <c r="R1030" s="190">
        <f t="shared" si="259"/>
        <v>4.2999999999999883</v>
      </c>
      <c r="S1030" s="192">
        <f t="shared" si="260"/>
        <v>2.3550030122131489E-2</v>
      </c>
      <c r="T1030" s="190" t="s">
        <v>477</v>
      </c>
      <c r="U1030" s="190" t="s">
        <v>222</v>
      </c>
      <c r="V1030" s="190" t="s">
        <v>688</v>
      </c>
      <c r="W1030" s="196">
        <v>1</v>
      </c>
      <c r="X1030" s="190" t="s">
        <v>811</v>
      </c>
    </row>
    <row r="1031" spans="2:24" x14ac:dyDescent="0.25">
      <c r="B1031" s="693"/>
      <c r="C1031" s="528"/>
      <c r="D1031" s="245">
        <f t="shared" si="272"/>
        <v>5</v>
      </c>
      <c r="E1031" s="190" t="s">
        <v>690</v>
      </c>
      <c r="F1031" s="314">
        <v>1589.9499999999998</v>
      </c>
      <c r="G1031" s="190">
        <v>112.86</v>
      </c>
      <c r="H1031" s="190">
        <v>112.86</v>
      </c>
      <c r="I1031" s="198">
        <f t="shared" ref="I1031:I1094" si="275">H1031/G1031</f>
        <v>1</v>
      </c>
      <c r="J1031" s="190">
        <v>5.87</v>
      </c>
      <c r="K1031" s="198">
        <f t="shared" ref="K1031:K1094" si="276">J1031/G1031</f>
        <v>5.2011341485025696E-2</v>
      </c>
      <c r="L1031" s="314">
        <v>313.60000000000002</v>
      </c>
      <c r="M1031" s="198">
        <f t="shared" ref="M1031:M1094" si="277">(H1031+J1031)/G1031</f>
        <v>1.0520113414850258</v>
      </c>
      <c r="N1031" s="314">
        <v>1840.83</v>
      </c>
      <c r="O1031" s="190">
        <v>0.8</v>
      </c>
      <c r="P1031" s="197">
        <f t="shared" ref="P1031:P1094" si="278">O1031/G1031</f>
        <v>7.0884281410597202E-3</v>
      </c>
      <c r="Q1031" s="314">
        <f t="shared" ref="Q1031:Q1094" si="279">O1031*L1031</f>
        <v>250.88000000000002</v>
      </c>
      <c r="R1031" s="190">
        <f t="shared" ref="R1031:R1094" si="280">(H1031+J1031)-G1031-O1031</f>
        <v>5.0700000000000047</v>
      </c>
      <c r="S1031" s="192">
        <f t="shared" ref="S1031:S1094" si="281">R1031/G1031</f>
        <v>4.4922913343966017E-2</v>
      </c>
      <c r="T1031" s="190" t="s">
        <v>477</v>
      </c>
      <c r="U1031" s="190" t="s">
        <v>714</v>
      </c>
      <c r="V1031" s="190" t="s">
        <v>468</v>
      </c>
      <c r="W1031" s="196">
        <v>1</v>
      </c>
      <c r="X1031" s="190" t="s">
        <v>469</v>
      </c>
    </row>
    <row r="1032" spans="2:24" x14ac:dyDescent="0.25">
      <c r="B1032" s="693"/>
      <c r="C1032" s="528"/>
      <c r="D1032" s="245">
        <f t="shared" si="272"/>
        <v>6</v>
      </c>
      <c r="E1032" s="190" t="s">
        <v>837</v>
      </c>
      <c r="F1032" s="314">
        <v>1523.55</v>
      </c>
      <c r="G1032" s="190">
        <v>160.22999999999999</v>
      </c>
      <c r="H1032" s="190">
        <v>160.22999999999999</v>
      </c>
      <c r="I1032" s="198">
        <f t="shared" si="275"/>
        <v>1</v>
      </c>
      <c r="J1032" s="190">
        <v>5</v>
      </c>
      <c r="K1032" s="198">
        <f t="shared" si="276"/>
        <v>3.1205142607501717E-2</v>
      </c>
      <c r="L1032" s="314">
        <v>355.14</v>
      </c>
      <c r="M1032" s="198">
        <f t="shared" si="277"/>
        <v>1.0312051426075017</v>
      </c>
      <c r="N1032" s="314">
        <v>1775.7</v>
      </c>
      <c r="O1032" s="190">
        <v>0.71</v>
      </c>
      <c r="P1032" s="197">
        <f t="shared" si="278"/>
        <v>4.4311302502652436E-3</v>
      </c>
      <c r="Q1032" s="314">
        <f t="shared" si="279"/>
        <v>252.14939999999999</v>
      </c>
      <c r="R1032" s="190">
        <f t="shared" si="280"/>
        <v>4.29</v>
      </c>
      <c r="S1032" s="192">
        <f t="shared" si="281"/>
        <v>2.6774012357236473E-2</v>
      </c>
      <c r="T1032" s="190" t="s">
        <v>477</v>
      </c>
      <c r="U1032" s="190" t="s">
        <v>222</v>
      </c>
      <c r="V1032" s="190" t="s">
        <v>688</v>
      </c>
      <c r="W1032" s="196">
        <v>1</v>
      </c>
      <c r="X1032" s="190" t="s">
        <v>421</v>
      </c>
    </row>
    <row r="1033" spans="2:24" x14ac:dyDescent="0.25">
      <c r="B1033" s="693"/>
      <c r="C1033" s="528"/>
      <c r="D1033" s="245">
        <f t="shared" si="272"/>
        <v>7</v>
      </c>
      <c r="E1033" s="190" t="s">
        <v>465</v>
      </c>
      <c r="F1033" s="314">
        <v>1449.1999999999998</v>
      </c>
      <c r="G1033" s="190">
        <v>40.22</v>
      </c>
      <c r="H1033" s="190">
        <v>40.22</v>
      </c>
      <c r="I1033" s="198">
        <f t="shared" si="275"/>
        <v>1</v>
      </c>
      <c r="J1033" s="190">
        <v>2.09</v>
      </c>
      <c r="K1033" s="198">
        <f t="shared" si="276"/>
        <v>5.1964196916956737E-2</v>
      </c>
      <c r="L1033" s="314">
        <v>814.16</v>
      </c>
      <c r="M1033" s="198">
        <f t="shared" si="277"/>
        <v>1.0519641969169569</v>
      </c>
      <c r="N1033" s="314">
        <v>1701.59</v>
      </c>
      <c r="O1033" s="190">
        <v>0.31</v>
      </c>
      <c r="P1033" s="197">
        <f t="shared" si="278"/>
        <v>7.7076081551466936E-3</v>
      </c>
      <c r="Q1033" s="314">
        <f t="shared" si="279"/>
        <v>252.3896</v>
      </c>
      <c r="R1033" s="190">
        <f t="shared" si="280"/>
        <v>1.7800000000000034</v>
      </c>
      <c r="S1033" s="192">
        <f t="shared" si="281"/>
        <v>4.4256588761810128E-2</v>
      </c>
      <c r="T1033" s="190" t="s">
        <v>477</v>
      </c>
      <c r="U1033" s="190" t="s">
        <v>222</v>
      </c>
      <c r="V1033" s="190" t="s">
        <v>688</v>
      </c>
      <c r="W1033" s="196">
        <v>1</v>
      </c>
      <c r="X1033" s="190" t="s">
        <v>414</v>
      </c>
    </row>
    <row r="1034" spans="2:24" x14ac:dyDescent="0.25">
      <c r="B1034" s="693"/>
      <c r="C1034" s="528"/>
      <c r="D1034" s="245">
        <f t="shared" si="272"/>
        <v>8</v>
      </c>
      <c r="E1034" s="190" t="s">
        <v>544</v>
      </c>
      <c r="F1034" s="314">
        <v>1423.1</v>
      </c>
      <c r="G1034" s="190">
        <v>367.52</v>
      </c>
      <c r="H1034" s="190">
        <v>367.52</v>
      </c>
      <c r="I1034" s="198">
        <f t="shared" si="275"/>
        <v>1</v>
      </c>
      <c r="J1034" s="190">
        <v>15.58</v>
      </c>
      <c r="K1034" s="198">
        <f t="shared" si="276"/>
        <v>4.2392250761863301E-2</v>
      </c>
      <c r="L1034" s="314">
        <v>156.72999999999999</v>
      </c>
      <c r="M1034" s="198">
        <f t="shared" si="277"/>
        <v>1.0423922507618633</v>
      </c>
      <c r="N1034" s="314">
        <v>2441.85</v>
      </c>
      <c r="O1034" s="190">
        <v>6.5</v>
      </c>
      <c r="P1034" s="197">
        <f t="shared" si="278"/>
        <v>1.7686112320417936E-2</v>
      </c>
      <c r="Q1034" s="314">
        <f t="shared" si="279"/>
        <v>1018.7449999999999</v>
      </c>
      <c r="R1034" s="190">
        <f t="shared" si="280"/>
        <v>9.0799999999999841</v>
      </c>
      <c r="S1034" s="192">
        <f t="shared" si="281"/>
        <v>2.470613844144532E-2</v>
      </c>
      <c r="T1034" s="190" t="s">
        <v>477</v>
      </c>
      <c r="U1034" s="190" t="s">
        <v>714</v>
      </c>
      <c r="V1034" s="190" t="s">
        <v>468</v>
      </c>
      <c r="W1034" s="196">
        <v>1</v>
      </c>
      <c r="X1034" s="190" t="s">
        <v>469</v>
      </c>
    </row>
    <row r="1035" spans="2:24" x14ac:dyDescent="0.25">
      <c r="B1035" s="693"/>
      <c r="C1035" s="528"/>
      <c r="D1035" s="245">
        <f t="shared" si="272"/>
        <v>9</v>
      </c>
      <c r="E1035" s="190" t="s">
        <v>836</v>
      </c>
      <c r="F1035" s="314">
        <v>1189.8800000000001</v>
      </c>
      <c r="G1035" s="190">
        <v>134.58000000000001</v>
      </c>
      <c r="H1035" s="190">
        <v>134.58000000000001</v>
      </c>
      <c r="I1035" s="198">
        <f t="shared" si="275"/>
        <v>1</v>
      </c>
      <c r="J1035" s="190">
        <v>4.3</v>
      </c>
      <c r="K1035" s="198">
        <f t="shared" si="276"/>
        <v>3.1951255758656559E-2</v>
      </c>
      <c r="L1035" s="314">
        <v>335.18</v>
      </c>
      <c r="M1035" s="198">
        <f t="shared" si="277"/>
        <v>1.0319512557586565</v>
      </c>
      <c r="N1035" s="314">
        <v>1441.27</v>
      </c>
      <c r="O1035" s="190">
        <v>0.75</v>
      </c>
      <c r="P1035" s="197">
        <f t="shared" si="278"/>
        <v>5.5728934462773065E-3</v>
      </c>
      <c r="Q1035" s="314">
        <f t="shared" si="279"/>
        <v>251.38499999999999</v>
      </c>
      <c r="R1035" s="190">
        <f t="shared" si="280"/>
        <v>3.5500000000000114</v>
      </c>
      <c r="S1035" s="192">
        <f t="shared" si="281"/>
        <v>2.6378362312379337E-2</v>
      </c>
      <c r="T1035" s="190" t="s">
        <v>477</v>
      </c>
      <c r="U1035" s="190" t="s">
        <v>222</v>
      </c>
      <c r="V1035" s="190" t="s">
        <v>688</v>
      </c>
      <c r="W1035" s="196">
        <v>1</v>
      </c>
      <c r="X1035" s="190" t="s">
        <v>831</v>
      </c>
    </row>
    <row r="1036" spans="2:24" x14ac:dyDescent="0.25">
      <c r="B1036" s="693"/>
      <c r="C1036" s="528"/>
      <c r="D1036" s="245">
        <f t="shared" si="272"/>
        <v>10</v>
      </c>
      <c r="E1036" s="190" t="s">
        <v>466</v>
      </c>
      <c r="F1036" s="314">
        <v>1080.5800000000002</v>
      </c>
      <c r="G1036" s="190">
        <v>125.67</v>
      </c>
      <c r="H1036" s="190">
        <v>125.67</v>
      </c>
      <c r="I1036" s="198">
        <f t="shared" si="275"/>
        <v>1</v>
      </c>
      <c r="J1036" s="190">
        <v>6.54</v>
      </c>
      <c r="K1036" s="198">
        <f t="shared" si="276"/>
        <v>5.2041059918835043E-2</v>
      </c>
      <c r="L1036" s="314">
        <v>203.5</v>
      </c>
      <c r="M1036" s="198">
        <f t="shared" si="277"/>
        <v>1.052041059918835</v>
      </c>
      <c r="N1036" s="314">
        <v>1330.89</v>
      </c>
      <c r="O1036" s="190">
        <v>1.23</v>
      </c>
      <c r="P1036" s="197">
        <f t="shared" si="278"/>
        <v>9.7875387920744808E-3</v>
      </c>
      <c r="Q1036" s="314">
        <f t="shared" si="279"/>
        <v>250.30500000000001</v>
      </c>
      <c r="R1036" s="190">
        <f t="shared" si="280"/>
        <v>5.3100000000000058</v>
      </c>
      <c r="S1036" s="192">
        <f t="shared" si="281"/>
        <v>4.2253521126760611E-2</v>
      </c>
      <c r="T1036" s="190" t="s">
        <v>477</v>
      </c>
      <c r="U1036" s="190" t="s">
        <v>714</v>
      </c>
      <c r="V1036" s="190" t="s">
        <v>468</v>
      </c>
      <c r="W1036" s="196">
        <v>1</v>
      </c>
      <c r="X1036" s="190" t="s">
        <v>469</v>
      </c>
    </row>
    <row r="1037" spans="2:24" x14ac:dyDescent="0.25">
      <c r="B1037" s="692">
        <v>45973</v>
      </c>
      <c r="C1037" s="528" t="str">
        <f t="shared" ref="C1037" si="282">RIGHT(TEXT(B1037,"aaa"),1)</f>
        <v>三</v>
      </c>
      <c r="D1037" s="245">
        <f t="shared" si="272"/>
        <v>1</v>
      </c>
      <c r="E1037" s="190" t="s">
        <v>701</v>
      </c>
      <c r="F1037" s="314">
        <v>15615.58</v>
      </c>
      <c r="G1037" s="190">
        <v>137.82</v>
      </c>
      <c r="H1037" s="190">
        <v>193.84</v>
      </c>
      <c r="I1037" s="198">
        <f t="shared" si="275"/>
        <v>1.406472210129154</v>
      </c>
      <c r="J1037" s="190">
        <v>0</v>
      </c>
      <c r="K1037" s="198">
        <f t="shared" si="276"/>
        <v>0</v>
      </c>
      <c r="L1037" s="314">
        <v>278.75</v>
      </c>
      <c r="M1037" s="198">
        <f t="shared" si="277"/>
        <v>1.406472210129154</v>
      </c>
      <c r="N1037" s="314">
        <v>15615.58</v>
      </c>
      <c r="O1037" s="190">
        <v>0</v>
      </c>
      <c r="P1037" s="197">
        <f t="shared" si="278"/>
        <v>0</v>
      </c>
      <c r="Q1037" s="314">
        <f t="shared" si="279"/>
        <v>0</v>
      </c>
      <c r="R1037" s="190">
        <f t="shared" si="280"/>
        <v>56.02000000000001</v>
      </c>
      <c r="S1037" s="192">
        <f t="shared" si="281"/>
        <v>0.40647221012915408</v>
      </c>
      <c r="T1037" s="190" t="s">
        <v>467</v>
      </c>
      <c r="U1037" s="190" t="s">
        <v>221</v>
      </c>
      <c r="V1037" s="190" t="s">
        <v>704</v>
      </c>
      <c r="W1037" s="196">
        <v>1</v>
      </c>
      <c r="X1037" s="190" t="s">
        <v>469</v>
      </c>
    </row>
    <row r="1038" spans="2:24" x14ac:dyDescent="0.25">
      <c r="B1038" s="693"/>
      <c r="C1038" s="528"/>
      <c r="D1038" s="245">
        <f t="shared" si="272"/>
        <v>2</v>
      </c>
      <c r="E1038" s="190" t="s">
        <v>691</v>
      </c>
      <c r="F1038" s="314">
        <v>7100</v>
      </c>
      <c r="G1038" s="190">
        <v>10320</v>
      </c>
      <c r="H1038" s="190">
        <v>10320</v>
      </c>
      <c r="I1038" s="198">
        <f t="shared" si="275"/>
        <v>1</v>
      </c>
      <c r="J1038" s="190">
        <v>400</v>
      </c>
      <c r="K1038" s="198">
        <f t="shared" si="276"/>
        <v>3.875968992248062E-2</v>
      </c>
      <c r="L1038" s="314">
        <v>17.75</v>
      </c>
      <c r="M1038" s="198">
        <f t="shared" si="277"/>
        <v>1.0387596899224807</v>
      </c>
      <c r="N1038" s="314">
        <v>7100</v>
      </c>
      <c r="O1038" s="190">
        <v>0</v>
      </c>
      <c r="P1038" s="197">
        <f t="shared" si="278"/>
        <v>0</v>
      </c>
      <c r="Q1038" s="314">
        <f t="shared" si="279"/>
        <v>0</v>
      </c>
      <c r="R1038" s="190">
        <f t="shared" si="280"/>
        <v>400</v>
      </c>
      <c r="S1038" s="192">
        <f t="shared" si="281"/>
        <v>3.875968992248062E-2</v>
      </c>
      <c r="T1038" s="190" t="s">
        <v>467</v>
      </c>
      <c r="U1038" s="190" t="s">
        <v>222</v>
      </c>
      <c r="V1038" s="190" t="s">
        <v>703</v>
      </c>
      <c r="W1038" s="196">
        <v>1</v>
      </c>
      <c r="X1038" s="190" t="s">
        <v>432</v>
      </c>
    </row>
    <row r="1039" spans="2:24" x14ac:dyDescent="0.25">
      <c r="B1039" s="693"/>
      <c r="C1039" s="528"/>
      <c r="D1039" s="245">
        <f t="shared" si="272"/>
        <v>3</v>
      </c>
      <c r="E1039" s="190" t="s">
        <v>544</v>
      </c>
      <c r="F1039" s="314">
        <v>2731.8</v>
      </c>
      <c r="G1039" s="190">
        <v>337.66</v>
      </c>
      <c r="H1039" s="190">
        <v>337.66</v>
      </c>
      <c r="I1039" s="198">
        <f t="shared" si="275"/>
        <v>1</v>
      </c>
      <c r="J1039" s="190">
        <v>19.149999999999999</v>
      </c>
      <c r="K1039" s="198">
        <f t="shared" si="276"/>
        <v>5.6713854172836572E-2</v>
      </c>
      <c r="L1039" s="314">
        <v>156.72999999999999</v>
      </c>
      <c r="M1039" s="198">
        <f t="shared" si="277"/>
        <v>1.0567138541728365</v>
      </c>
      <c r="N1039" s="314">
        <v>3001.38</v>
      </c>
      <c r="O1039" s="190">
        <v>1.72</v>
      </c>
      <c r="P1039" s="197">
        <f t="shared" si="278"/>
        <v>5.0938814191790558E-3</v>
      </c>
      <c r="Q1039" s="314">
        <f t="shared" si="279"/>
        <v>269.57559999999995</v>
      </c>
      <c r="R1039" s="190">
        <f t="shared" si="280"/>
        <v>17.429999999999978</v>
      </c>
      <c r="S1039" s="192">
        <f t="shared" si="281"/>
        <v>5.1619972753657456E-2</v>
      </c>
      <c r="T1039" s="190" t="s">
        <v>477</v>
      </c>
      <c r="U1039" s="190" t="s">
        <v>714</v>
      </c>
      <c r="V1039" s="190" t="s">
        <v>468</v>
      </c>
      <c r="W1039" s="196">
        <v>1</v>
      </c>
      <c r="X1039" s="190" t="s">
        <v>469</v>
      </c>
    </row>
    <row r="1040" spans="2:24" x14ac:dyDescent="0.25">
      <c r="B1040" s="693"/>
      <c r="C1040" s="528"/>
      <c r="D1040" s="245">
        <f t="shared" si="272"/>
        <v>4</v>
      </c>
      <c r="E1040" s="190" t="s">
        <v>844</v>
      </c>
      <c r="F1040" s="314">
        <v>2674.08</v>
      </c>
      <c r="G1040" s="190">
        <v>619.78</v>
      </c>
      <c r="H1040" s="190">
        <v>619.78</v>
      </c>
      <c r="I1040" s="198">
        <f t="shared" si="275"/>
        <v>1</v>
      </c>
      <c r="J1040" s="190">
        <v>39.049999999999997</v>
      </c>
      <c r="K1040" s="198">
        <f t="shared" si="276"/>
        <v>6.3006228016392912E-2</v>
      </c>
      <c r="L1040" s="314">
        <v>101.87</v>
      </c>
      <c r="M1040" s="198">
        <f t="shared" si="277"/>
        <v>1.0630062280163928</v>
      </c>
      <c r="N1040" s="314">
        <v>3978.02</v>
      </c>
      <c r="O1040" s="190">
        <v>12.8</v>
      </c>
      <c r="P1040" s="197">
        <f t="shared" si="278"/>
        <v>2.0652489593081417E-2</v>
      </c>
      <c r="Q1040" s="314">
        <f t="shared" si="279"/>
        <v>1303.9360000000001</v>
      </c>
      <c r="R1040" s="190">
        <f t="shared" si="280"/>
        <v>26.249999999999954</v>
      </c>
      <c r="S1040" s="192">
        <f t="shared" si="281"/>
        <v>4.2353738423311423E-2</v>
      </c>
      <c r="T1040" s="190" t="s">
        <v>477</v>
      </c>
      <c r="U1040" s="190" t="s">
        <v>714</v>
      </c>
      <c r="V1040" s="190" t="s">
        <v>645</v>
      </c>
      <c r="W1040" s="196">
        <v>1</v>
      </c>
      <c r="X1040" s="190" t="s">
        <v>842</v>
      </c>
    </row>
    <row r="1041" spans="2:24" x14ac:dyDescent="0.25">
      <c r="B1041" s="693"/>
      <c r="C1041" s="528"/>
      <c r="D1041" s="245">
        <f t="shared" si="272"/>
        <v>5</v>
      </c>
      <c r="E1041" s="190" t="s">
        <v>836</v>
      </c>
      <c r="F1041" s="314">
        <v>1974.21</v>
      </c>
      <c r="G1041" s="190">
        <v>117.55</v>
      </c>
      <c r="H1041" s="190">
        <v>117.55</v>
      </c>
      <c r="I1041" s="198">
        <f t="shared" si="275"/>
        <v>1</v>
      </c>
      <c r="J1041" s="190">
        <v>6.67</v>
      </c>
      <c r="K1041" s="198">
        <f t="shared" si="276"/>
        <v>5.6741811994895787E-2</v>
      </c>
      <c r="L1041" s="314">
        <v>335.18</v>
      </c>
      <c r="M1041" s="198">
        <f t="shared" si="277"/>
        <v>1.0567418119948957</v>
      </c>
      <c r="N1041" s="314">
        <v>2235.65</v>
      </c>
      <c r="O1041" s="190">
        <v>0.78</v>
      </c>
      <c r="P1041" s="197">
        <f t="shared" si="278"/>
        <v>6.6354742662696727E-3</v>
      </c>
      <c r="Q1041" s="314">
        <f t="shared" si="279"/>
        <v>261.44040000000001</v>
      </c>
      <c r="R1041" s="190">
        <f t="shared" si="280"/>
        <v>5.8900000000000015</v>
      </c>
      <c r="S1041" s="192">
        <f t="shared" si="281"/>
        <v>5.0106337728626132E-2</v>
      </c>
      <c r="T1041" s="190" t="s">
        <v>477</v>
      </c>
      <c r="U1041" s="190" t="s">
        <v>222</v>
      </c>
      <c r="V1041" s="190" t="s">
        <v>688</v>
      </c>
      <c r="W1041" s="196">
        <v>1</v>
      </c>
      <c r="X1041" s="190" t="s">
        <v>831</v>
      </c>
    </row>
    <row r="1042" spans="2:24" x14ac:dyDescent="0.25">
      <c r="B1042" s="693"/>
      <c r="C1042" s="528"/>
      <c r="D1042" s="245">
        <f t="shared" si="272"/>
        <v>6</v>
      </c>
      <c r="E1042" s="190" t="s">
        <v>690</v>
      </c>
      <c r="F1042" s="314">
        <v>1884.73</v>
      </c>
      <c r="G1042" s="190">
        <v>108.48</v>
      </c>
      <c r="H1042" s="190">
        <v>108.48</v>
      </c>
      <c r="I1042" s="198">
        <f t="shared" si="275"/>
        <v>1</v>
      </c>
      <c r="J1042" s="190">
        <v>6.84</v>
      </c>
      <c r="K1042" s="198">
        <f t="shared" si="276"/>
        <v>6.3053097345132744E-2</v>
      </c>
      <c r="L1042" s="314">
        <v>313.60000000000002</v>
      </c>
      <c r="M1042" s="198">
        <f t="shared" si="277"/>
        <v>1.0630530973451329</v>
      </c>
      <c r="N1042" s="314">
        <v>2145.02</v>
      </c>
      <c r="O1042" s="190">
        <v>0.83</v>
      </c>
      <c r="P1042" s="197">
        <f t="shared" si="278"/>
        <v>7.6511799410029493E-3</v>
      </c>
      <c r="Q1042" s="314">
        <f t="shared" si="279"/>
        <v>260.28800000000001</v>
      </c>
      <c r="R1042" s="190">
        <f t="shared" si="280"/>
        <v>6.0100000000000033</v>
      </c>
      <c r="S1042" s="192">
        <f t="shared" si="281"/>
        <v>5.5401917404129822E-2</v>
      </c>
      <c r="T1042" s="190" t="s">
        <v>477</v>
      </c>
      <c r="U1042" s="190" t="s">
        <v>714</v>
      </c>
      <c r="V1042" s="190" t="s">
        <v>468</v>
      </c>
      <c r="W1042" s="196">
        <v>1</v>
      </c>
      <c r="X1042" s="190" t="s">
        <v>469</v>
      </c>
    </row>
    <row r="1043" spans="2:24" x14ac:dyDescent="0.25">
      <c r="B1043" s="693"/>
      <c r="C1043" s="528"/>
      <c r="D1043" s="245">
        <f t="shared" si="272"/>
        <v>7</v>
      </c>
      <c r="E1043" s="190" t="s">
        <v>816</v>
      </c>
      <c r="F1043" s="314">
        <v>1795.33</v>
      </c>
      <c r="G1043" s="190">
        <v>140</v>
      </c>
      <c r="H1043" s="190">
        <v>140</v>
      </c>
      <c r="I1043" s="198">
        <f t="shared" si="275"/>
        <v>1</v>
      </c>
      <c r="J1043" s="190">
        <v>5.29</v>
      </c>
      <c r="K1043" s="198">
        <f t="shared" si="276"/>
        <v>3.7785714285714284E-2</v>
      </c>
      <c r="L1043" s="314">
        <v>388.6</v>
      </c>
      <c r="M1043" s="198">
        <f t="shared" si="277"/>
        <v>1.0377857142857143</v>
      </c>
      <c r="N1043" s="314">
        <v>2055.69</v>
      </c>
      <c r="O1043" s="190">
        <v>0.67</v>
      </c>
      <c r="P1043" s="197">
        <f t="shared" si="278"/>
        <v>4.7857142857142864E-3</v>
      </c>
      <c r="Q1043" s="314">
        <f t="shared" si="279"/>
        <v>260.36200000000002</v>
      </c>
      <c r="R1043" s="190">
        <f t="shared" si="280"/>
        <v>4.6199999999999921</v>
      </c>
      <c r="S1043" s="192">
        <f t="shared" si="281"/>
        <v>3.2999999999999946E-2</v>
      </c>
      <c r="T1043" s="190" t="s">
        <v>477</v>
      </c>
      <c r="U1043" s="190" t="s">
        <v>222</v>
      </c>
      <c r="V1043" s="190" t="s">
        <v>688</v>
      </c>
      <c r="W1043" s="196">
        <v>1</v>
      </c>
      <c r="X1043" s="190" t="s">
        <v>811</v>
      </c>
    </row>
    <row r="1044" spans="2:24" x14ac:dyDescent="0.25">
      <c r="B1044" s="693"/>
      <c r="C1044" s="528"/>
      <c r="D1044" s="245">
        <f t="shared" si="272"/>
        <v>8</v>
      </c>
      <c r="E1044" s="190" t="s">
        <v>465</v>
      </c>
      <c r="F1044" s="314">
        <v>1742.3</v>
      </c>
      <c r="G1044" s="190">
        <v>39.03</v>
      </c>
      <c r="H1044" s="190">
        <v>39.03</v>
      </c>
      <c r="I1044" s="198">
        <f t="shared" si="275"/>
        <v>1</v>
      </c>
      <c r="J1044" s="190">
        <v>2.46</v>
      </c>
      <c r="K1044" s="198">
        <f t="shared" si="276"/>
        <v>6.3028439661798608E-2</v>
      </c>
      <c r="L1044" s="314">
        <v>814.16</v>
      </c>
      <c r="M1044" s="198">
        <f t="shared" si="277"/>
        <v>1.0630284396617986</v>
      </c>
      <c r="N1044" s="314">
        <v>2002.83</v>
      </c>
      <c r="O1044" s="190">
        <v>0.32</v>
      </c>
      <c r="P1044" s="197">
        <f t="shared" si="278"/>
        <v>8.1988214194209583E-3</v>
      </c>
      <c r="Q1044" s="314">
        <f t="shared" si="279"/>
        <v>260.53120000000001</v>
      </c>
      <c r="R1044" s="190">
        <f t="shared" si="280"/>
        <v>2.140000000000001</v>
      </c>
      <c r="S1044" s="192">
        <f t="shared" si="281"/>
        <v>5.4829618242377684E-2</v>
      </c>
      <c r="T1044" s="190" t="s">
        <v>477</v>
      </c>
      <c r="U1044" s="190" t="s">
        <v>222</v>
      </c>
      <c r="V1044" s="190" t="s">
        <v>688</v>
      </c>
      <c r="W1044" s="196">
        <v>1</v>
      </c>
      <c r="X1044" s="190" t="s">
        <v>414</v>
      </c>
    </row>
    <row r="1045" spans="2:24" x14ac:dyDescent="0.25">
      <c r="B1045" s="693"/>
      <c r="C1045" s="528"/>
      <c r="D1045" s="245">
        <f t="shared" si="272"/>
        <v>9</v>
      </c>
      <c r="E1045" s="190" t="s">
        <v>837</v>
      </c>
      <c r="F1045" s="314">
        <v>1576.82</v>
      </c>
      <c r="G1045" s="190">
        <v>136.62</v>
      </c>
      <c r="H1045" s="190">
        <v>136.62</v>
      </c>
      <c r="I1045" s="198">
        <f t="shared" si="275"/>
        <v>1</v>
      </c>
      <c r="J1045" s="190">
        <v>5.17</v>
      </c>
      <c r="K1045" s="198">
        <f t="shared" si="276"/>
        <v>3.7842190016103061E-2</v>
      </c>
      <c r="L1045" s="314">
        <v>355.14</v>
      </c>
      <c r="M1045" s="198">
        <f t="shared" si="277"/>
        <v>1.037842190016103</v>
      </c>
      <c r="N1045" s="314">
        <v>1836.07</v>
      </c>
      <c r="O1045" s="190">
        <v>0.73</v>
      </c>
      <c r="P1045" s="197">
        <f t="shared" si="278"/>
        <v>5.3432879519836034E-3</v>
      </c>
      <c r="Q1045" s="314">
        <f t="shared" si="279"/>
        <v>259.25219999999996</v>
      </c>
      <c r="R1045" s="190">
        <f t="shared" si="280"/>
        <v>4.4399999999999871</v>
      </c>
      <c r="S1045" s="192">
        <f t="shared" si="281"/>
        <v>3.2498902064119359E-2</v>
      </c>
      <c r="T1045" s="190" t="s">
        <v>477</v>
      </c>
      <c r="U1045" s="190" t="s">
        <v>222</v>
      </c>
      <c r="V1045" s="190" t="s">
        <v>688</v>
      </c>
      <c r="W1045" s="196">
        <v>1</v>
      </c>
      <c r="X1045" s="190" t="s">
        <v>421</v>
      </c>
    </row>
    <row r="1046" spans="2:24" x14ac:dyDescent="0.25">
      <c r="B1046" s="693"/>
      <c r="C1046" s="528"/>
      <c r="D1046" s="245">
        <f t="shared" si="272"/>
        <v>10</v>
      </c>
      <c r="E1046" s="190" t="s">
        <v>496</v>
      </c>
      <c r="F1046" s="314">
        <v>1257.3700000000001</v>
      </c>
      <c r="G1046" s="190">
        <v>94.61</v>
      </c>
      <c r="H1046" s="190">
        <v>94.61</v>
      </c>
      <c r="I1046" s="198">
        <f t="shared" si="275"/>
        <v>1</v>
      </c>
      <c r="J1046" s="190">
        <v>4.7699999999999996</v>
      </c>
      <c r="K1046" s="198">
        <f t="shared" si="276"/>
        <v>5.0417503435154845E-2</v>
      </c>
      <c r="L1046" s="314">
        <v>318.32</v>
      </c>
      <c r="M1046" s="198">
        <f t="shared" si="277"/>
        <v>1.0504175034351548</v>
      </c>
      <c r="N1046" s="314">
        <v>1518.39</v>
      </c>
      <c r="O1046" s="190">
        <v>0.82</v>
      </c>
      <c r="P1046" s="197">
        <f t="shared" si="278"/>
        <v>8.6671599196702243E-3</v>
      </c>
      <c r="Q1046" s="314">
        <f t="shared" si="279"/>
        <v>261.0224</v>
      </c>
      <c r="R1046" s="190">
        <f t="shared" si="280"/>
        <v>3.9499999999999962</v>
      </c>
      <c r="S1046" s="192">
        <f t="shared" si="281"/>
        <v>4.1750343515484581E-2</v>
      </c>
      <c r="T1046" s="190" t="s">
        <v>477</v>
      </c>
      <c r="U1046" s="190" t="s">
        <v>222</v>
      </c>
      <c r="V1046" s="190" t="s">
        <v>688</v>
      </c>
      <c r="W1046" s="196">
        <v>1</v>
      </c>
      <c r="X1046" s="190" t="s">
        <v>424</v>
      </c>
    </row>
    <row r="1047" spans="2:24" x14ac:dyDescent="0.25">
      <c r="B1047" s="692">
        <v>45974</v>
      </c>
      <c r="C1047" s="528" t="str">
        <f t="shared" ref="C1047" si="283">RIGHT(TEXT(B1047,"aaa"),1)</f>
        <v>四</v>
      </c>
      <c r="D1047" s="245">
        <f t="shared" si="272"/>
        <v>1</v>
      </c>
      <c r="E1047" s="190" t="s">
        <v>701</v>
      </c>
      <c r="F1047" s="314">
        <v>13784.19</v>
      </c>
      <c r="G1047" s="190">
        <v>128.04</v>
      </c>
      <c r="H1047" s="190">
        <v>176.29</v>
      </c>
      <c r="I1047" s="198">
        <f t="shared" si="275"/>
        <v>1.376835363948766</v>
      </c>
      <c r="J1047" s="190">
        <v>1.2</v>
      </c>
      <c r="K1047" s="198">
        <f t="shared" si="276"/>
        <v>9.3720712277413319E-3</v>
      </c>
      <c r="L1047" s="314">
        <v>278.75</v>
      </c>
      <c r="M1047" s="198">
        <f t="shared" si="277"/>
        <v>1.3862074351765072</v>
      </c>
      <c r="N1047" s="314">
        <v>13784.19</v>
      </c>
      <c r="O1047" s="190">
        <v>0</v>
      </c>
      <c r="P1047" s="197">
        <f t="shared" si="278"/>
        <v>0</v>
      </c>
      <c r="Q1047" s="314">
        <f t="shared" si="279"/>
        <v>0</v>
      </c>
      <c r="R1047" s="190">
        <f t="shared" si="280"/>
        <v>49.449999999999989</v>
      </c>
      <c r="S1047" s="192">
        <f t="shared" si="281"/>
        <v>0.3862074351765073</v>
      </c>
      <c r="T1047" s="190" t="s">
        <v>467</v>
      </c>
      <c r="U1047" s="190" t="s">
        <v>221</v>
      </c>
      <c r="V1047" s="190" t="s">
        <v>704</v>
      </c>
      <c r="W1047" s="196">
        <v>1</v>
      </c>
      <c r="X1047" s="190" t="s">
        <v>469</v>
      </c>
    </row>
    <row r="1048" spans="2:24" x14ac:dyDescent="0.25">
      <c r="B1048" s="693"/>
      <c r="C1048" s="528"/>
      <c r="D1048" s="245">
        <f t="shared" si="272"/>
        <v>2</v>
      </c>
      <c r="E1048" s="190" t="s">
        <v>691</v>
      </c>
      <c r="F1048" s="314">
        <v>5325</v>
      </c>
      <c r="G1048" s="190">
        <v>9456</v>
      </c>
      <c r="H1048" s="190">
        <v>9456</v>
      </c>
      <c r="I1048" s="198">
        <f t="shared" si="275"/>
        <v>1</v>
      </c>
      <c r="J1048" s="190">
        <v>300</v>
      </c>
      <c r="K1048" s="198">
        <f t="shared" si="276"/>
        <v>3.1725888324873094E-2</v>
      </c>
      <c r="L1048" s="314">
        <v>17.75</v>
      </c>
      <c r="M1048" s="198">
        <f t="shared" si="277"/>
        <v>1.031725888324873</v>
      </c>
      <c r="N1048" s="314">
        <v>5325</v>
      </c>
      <c r="O1048" s="190">
        <v>0</v>
      </c>
      <c r="P1048" s="197">
        <f t="shared" si="278"/>
        <v>0</v>
      </c>
      <c r="Q1048" s="314">
        <f t="shared" si="279"/>
        <v>0</v>
      </c>
      <c r="R1048" s="190">
        <f t="shared" si="280"/>
        <v>300</v>
      </c>
      <c r="S1048" s="192">
        <f t="shared" si="281"/>
        <v>3.1725888324873094E-2</v>
      </c>
      <c r="T1048" s="190" t="s">
        <v>467</v>
      </c>
      <c r="U1048" s="190" t="s">
        <v>222</v>
      </c>
      <c r="V1048" s="190" t="s">
        <v>703</v>
      </c>
      <c r="W1048" s="196">
        <v>1</v>
      </c>
      <c r="X1048" s="190" t="s">
        <v>432</v>
      </c>
    </row>
    <row r="1049" spans="2:24" x14ac:dyDescent="0.25">
      <c r="B1049" s="693"/>
      <c r="C1049" s="528"/>
      <c r="D1049" s="245">
        <f t="shared" si="272"/>
        <v>3</v>
      </c>
      <c r="E1049" s="190" t="s">
        <v>465</v>
      </c>
      <c r="F1049" s="314">
        <v>2401.77</v>
      </c>
      <c r="G1049" s="190">
        <v>32.53</v>
      </c>
      <c r="H1049" s="190">
        <v>32.53</v>
      </c>
      <c r="I1049" s="198">
        <f t="shared" si="275"/>
        <v>1</v>
      </c>
      <c r="J1049" s="190">
        <v>3.2</v>
      </c>
      <c r="K1049" s="198">
        <f t="shared" si="276"/>
        <v>9.8370734706424837E-2</v>
      </c>
      <c r="L1049" s="314">
        <v>814.16</v>
      </c>
      <c r="M1049" s="198">
        <f t="shared" si="277"/>
        <v>1.0983707347064249</v>
      </c>
      <c r="N1049" s="314">
        <v>2605.31</v>
      </c>
      <c r="O1049" s="190">
        <v>0.25</v>
      </c>
      <c r="P1049" s="197">
        <f t="shared" si="278"/>
        <v>7.6852136489394401E-3</v>
      </c>
      <c r="Q1049" s="314">
        <f t="shared" si="279"/>
        <v>203.54</v>
      </c>
      <c r="R1049" s="190">
        <f t="shared" si="280"/>
        <v>2.9500000000000028</v>
      </c>
      <c r="S1049" s="192">
        <f t="shared" si="281"/>
        <v>9.068552105748548E-2</v>
      </c>
      <c r="T1049" s="190" t="s">
        <v>477</v>
      </c>
      <c r="U1049" s="190" t="s">
        <v>222</v>
      </c>
      <c r="V1049" s="190" t="s">
        <v>688</v>
      </c>
      <c r="W1049" s="196">
        <v>1</v>
      </c>
      <c r="X1049" s="190" t="s">
        <v>414</v>
      </c>
    </row>
    <row r="1050" spans="2:24" x14ac:dyDescent="0.25">
      <c r="B1050" s="693"/>
      <c r="C1050" s="528"/>
      <c r="D1050" s="245">
        <f t="shared" si="272"/>
        <v>4</v>
      </c>
      <c r="E1050" s="190" t="s">
        <v>690</v>
      </c>
      <c r="F1050" s="314">
        <v>1922.3700000000001</v>
      </c>
      <c r="G1050" s="190">
        <v>96.83</v>
      </c>
      <c r="H1050" s="190">
        <v>96.83</v>
      </c>
      <c r="I1050" s="198">
        <f t="shared" si="275"/>
        <v>1</v>
      </c>
      <c r="J1050" s="190">
        <v>6.78</v>
      </c>
      <c r="K1050" s="198">
        <f t="shared" si="276"/>
        <v>7.0019622017969643E-2</v>
      </c>
      <c r="L1050" s="314">
        <v>313.60000000000002</v>
      </c>
      <c r="M1050" s="198">
        <f t="shared" si="277"/>
        <v>1.0700196220179696</v>
      </c>
      <c r="N1050" s="314">
        <v>2126.21</v>
      </c>
      <c r="O1050" s="190">
        <v>0.65</v>
      </c>
      <c r="P1050" s="197">
        <f t="shared" si="278"/>
        <v>6.71279562119178E-3</v>
      </c>
      <c r="Q1050" s="314">
        <f t="shared" si="279"/>
        <v>203.84000000000003</v>
      </c>
      <c r="R1050" s="190">
        <f t="shared" si="280"/>
        <v>6.1300000000000008</v>
      </c>
      <c r="S1050" s="192">
        <f t="shared" si="281"/>
        <v>6.3306826396777871E-2</v>
      </c>
      <c r="T1050" s="190" t="s">
        <v>477</v>
      </c>
      <c r="U1050" s="190" t="s">
        <v>714</v>
      </c>
      <c r="V1050" s="190" t="s">
        <v>468</v>
      </c>
      <c r="W1050" s="196">
        <v>1</v>
      </c>
      <c r="X1050" s="190" t="s">
        <v>469</v>
      </c>
    </row>
    <row r="1051" spans="2:24" x14ac:dyDescent="0.25">
      <c r="B1051" s="693"/>
      <c r="C1051" s="528"/>
      <c r="D1051" s="245">
        <f t="shared" si="272"/>
        <v>5</v>
      </c>
      <c r="E1051" s="190" t="s">
        <v>824</v>
      </c>
      <c r="F1051" s="314">
        <v>1634.4499999999998</v>
      </c>
      <c r="G1051" s="190">
        <v>383.39</v>
      </c>
      <c r="H1051" s="190">
        <v>383.39</v>
      </c>
      <c r="I1051" s="198">
        <f t="shared" si="275"/>
        <v>1</v>
      </c>
      <c r="J1051" s="190">
        <v>24.16</v>
      </c>
      <c r="K1051" s="198">
        <f t="shared" si="276"/>
        <v>6.3016771433788046E-2</v>
      </c>
      <c r="L1051" s="314">
        <v>100.52</v>
      </c>
      <c r="M1051" s="198">
        <f t="shared" si="277"/>
        <v>1.0630167714337881</v>
      </c>
      <c r="N1051" s="314">
        <v>2428.56</v>
      </c>
      <c r="O1051" s="190">
        <v>7.9</v>
      </c>
      <c r="P1051" s="197">
        <f t="shared" si="278"/>
        <v>2.0605649599624406E-2</v>
      </c>
      <c r="Q1051" s="314">
        <f t="shared" si="279"/>
        <v>794.10800000000006</v>
      </c>
      <c r="R1051" s="190">
        <f t="shared" si="280"/>
        <v>16.260000000000026</v>
      </c>
      <c r="S1051" s="192">
        <f t="shared" si="281"/>
        <v>4.2411121834163713E-2</v>
      </c>
      <c r="T1051" s="190" t="s">
        <v>477</v>
      </c>
      <c r="U1051" s="190" t="s">
        <v>714</v>
      </c>
      <c r="V1051" s="190" t="s">
        <v>825</v>
      </c>
      <c r="W1051" s="196">
        <v>1</v>
      </c>
      <c r="X1051" s="190" t="s">
        <v>820</v>
      </c>
    </row>
    <row r="1052" spans="2:24" x14ac:dyDescent="0.25">
      <c r="B1052" s="693"/>
      <c r="C1052" s="528"/>
      <c r="D1052" s="245">
        <f t="shared" si="272"/>
        <v>6</v>
      </c>
      <c r="E1052" s="190" t="s">
        <v>466</v>
      </c>
      <c r="F1052" s="314">
        <v>1422.47</v>
      </c>
      <c r="G1052" s="190">
        <v>114.12</v>
      </c>
      <c r="H1052" s="190">
        <v>114.12</v>
      </c>
      <c r="I1052" s="198">
        <f t="shared" si="275"/>
        <v>1</v>
      </c>
      <c r="J1052" s="190">
        <v>7.99</v>
      </c>
      <c r="K1052" s="198">
        <f t="shared" si="276"/>
        <v>7.0014020329477747E-2</v>
      </c>
      <c r="L1052" s="314">
        <v>203.5</v>
      </c>
      <c r="M1052" s="198">
        <f t="shared" si="277"/>
        <v>1.0700140203294777</v>
      </c>
      <c r="N1052" s="314">
        <v>1625.97</v>
      </c>
      <c r="O1052" s="190">
        <v>1</v>
      </c>
      <c r="P1052" s="197">
        <f t="shared" si="278"/>
        <v>8.7627059235892042E-3</v>
      </c>
      <c r="Q1052" s="314">
        <f t="shared" si="279"/>
        <v>203.5</v>
      </c>
      <c r="R1052" s="190">
        <f t="shared" si="280"/>
        <v>6.9899999999999949</v>
      </c>
      <c r="S1052" s="192">
        <f t="shared" si="281"/>
        <v>6.1251314405888491E-2</v>
      </c>
      <c r="T1052" s="190" t="s">
        <v>477</v>
      </c>
      <c r="U1052" s="190" t="s">
        <v>714</v>
      </c>
      <c r="V1052" s="190" t="s">
        <v>468</v>
      </c>
      <c r="W1052" s="196">
        <v>1</v>
      </c>
      <c r="X1052" s="190" t="s">
        <v>469</v>
      </c>
    </row>
    <row r="1053" spans="2:24" x14ac:dyDescent="0.25">
      <c r="B1053" s="693"/>
      <c r="C1053" s="528"/>
      <c r="D1053" s="245">
        <f t="shared" si="272"/>
        <v>7</v>
      </c>
      <c r="E1053" s="190" t="s">
        <v>496</v>
      </c>
      <c r="F1053" s="314">
        <v>1251</v>
      </c>
      <c r="G1053" s="190">
        <v>81.62</v>
      </c>
      <c r="H1053" s="190">
        <v>81.62</v>
      </c>
      <c r="I1053" s="198">
        <f t="shared" si="275"/>
        <v>1</v>
      </c>
      <c r="J1053" s="190">
        <v>4.57</v>
      </c>
      <c r="K1053" s="198">
        <f t="shared" si="276"/>
        <v>5.5991178632688064E-2</v>
      </c>
      <c r="L1053" s="314">
        <v>318.32</v>
      </c>
      <c r="M1053" s="198">
        <f t="shared" si="277"/>
        <v>1.0559911786326879</v>
      </c>
      <c r="N1053" s="314">
        <v>1454.72</v>
      </c>
      <c r="O1053" s="190">
        <v>0.64</v>
      </c>
      <c r="P1053" s="197">
        <f t="shared" si="278"/>
        <v>7.8412153883851993E-3</v>
      </c>
      <c r="Q1053" s="314">
        <f t="shared" si="279"/>
        <v>203.72479999999999</v>
      </c>
      <c r="R1053" s="190">
        <f t="shared" si="280"/>
        <v>3.9299999999999931</v>
      </c>
      <c r="S1053" s="192">
        <f t="shared" si="281"/>
        <v>4.8149963244302776E-2</v>
      </c>
      <c r="T1053" s="190" t="s">
        <v>477</v>
      </c>
      <c r="U1053" s="190" t="s">
        <v>222</v>
      </c>
      <c r="V1053" s="190" t="s">
        <v>688</v>
      </c>
      <c r="W1053" s="196">
        <v>1</v>
      </c>
      <c r="X1053" s="190" t="s">
        <v>424</v>
      </c>
    </row>
    <row r="1054" spans="2:24" x14ac:dyDescent="0.25">
      <c r="B1054" s="693"/>
      <c r="C1054" s="528"/>
      <c r="D1054" s="245">
        <f t="shared" si="272"/>
        <v>8</v>
      </c>
      <c r="E1054" s="190" t="s">
        <v>836</v>
      </c>
      <c r="F1054" s="314">
        <v>1206.6499999999999</v>
      </c>
      <c r="G1054" s="190">
        <v>66.87</v>
      </c>
      <c r="H1054" s="190">
        <v>66.87</v>
      </c>
      <c r="I1054" s="198">
        <f t="shared" si="275"/>
        <v>1</v>
      </c>
      <c r="J1054" s="190">
        <v>4.21</v>
      </c>
      <c r="K1054" s="198">
        <f t="shared" si="276"/>
        <v>6.2957978166591891E-2</v>
      </c>
      <c r="L1054" s="314">
        <v>335.18</v>
      </c>
      <c r="M1054" s="198">
        <f t="shared" si="277"/>
        <v>1.0629579781665919</v>
      </c>
      <c r="N1054" s="314">
        <v>1411.11</v>
      </c>
      <c r="O1054" s="190">
        <v>0.61</v>
      </c>
      <c r="P1054" s="197">
        <f t="shared" si="278"/>
        <v>9.1221773590548817E-3</v>
      </c>
      <c r="Q1054" s="314">
        <f t="shared" si="279"/>
        <v>204.4598</v>
      </c>
      <c r="R1054" s="190">
        <f t="shared" si="280"/>
        <v>3.5999999999999939</v>
      </c>
      <c r="S1054" s="192">
        <f t="shared" si="281"/>
        <v>5.3835800807536915E-2</v>
      </c>
      <c r="T1054" s="190" t="s">
        <v>477</v>
      </c>
      <c r="U1054" s="190" t="s">
        <v>222</v>
      </c>
      <c r="V1054" s="190" t="s">
        <v>688</v>
      </c>
      <c r="W1054" s="196">
        <v>1</v>
      </c>
      <c r="X1054" s="190" t="s">
        <v>831</v>
      </c>
    </row>
    <row r="1055" spans="2:24" x14ac:dyDescent="0.25">
      <c r="B1055" s="693"/>
      <c r="C1055" s="528"/>
      <c r="D1055" s="245">
        <f t="shared" si="272"/>
        <v>9</v>
      </c>
      <c r="E1055" s="190" t="s">
        <v>486</v>
      </c>
      <c r="F1055" s="314">
        <v>1185.3599999999999</v>
      </c>
      <c r="G1055" s="190">
        <v>80.48</v>
      </c>
      <c r="H1055" s="190">
        <v>80.48</v>
      </c>
      <c r="I1055" s="198">
        <f t="shared" si="275"/>
        <v>1</v>
      </c>
      <c r="J1055" s="190">
        <v>3.38</v>
      </c>
      <c r="K1055" s="198">
        <f t="shared" si="276"/>
        <v>4.1998011928429418E-2</v>
      </c>
      <c r="L1055" s="314">
        <v>410.16</v>
      </c>
      <c r="M1055" s="198">
        <f t="shared" si="277"/>
        <v>1.0419980119284293</v>
      </c>
      <c r="N1055" s="314">
        <v>1386.34</v>
      </c>
      <c r="O1055" s="190">
        <v>0.49</v>
      </c>
      <c r="P1055" s="197">
        <f t="shared" si="278"/>
        <v>6.0884691848906557E-3</v>
      </c>
      <c r="Q1055" s="314">
        <f t="shared" si="279"/>
        <v>200.97840000000002</v>
      </c>
      <c r="R1055" s="190">
        <f t="shared" si="280"/>
        <v>2.8899999999999952</v>
      </c>
      <c r="S1055" s="192">
        <f t="shared" si="281"/>
        <v>3.5909542743538705E-2</v>
      </c>
      <c r="T1055" s="190" t="s">
        <v>477</v>
      </c>
      <c r="U1055" s="190" t="s">
        <v>714</v>
      </c>
      <c r="V1055" s="190" t="s">
        <v>645</v>
      </c>
      <c r="W1055" s="196">
        <v>1</v>
      </c>
      <c r="X1055" s="190" t="s">
        <v>469</v>
      </c>
    </row>
    <row r="1056" spans="2:24" x14ac:dyDescent="0.25">
      <c r="B1056" s="693"/>
      <c r="C1056" s="528"/>
      <c r="D1056" s="245">
        <f t="shared" si="272"/>
        <v>10</v>
      </c>
      <c r="E1056" s="190" t="s">
        <v>483</v>
      </c>
      <c r="F1056" s="314">
        <v>1121.93</v>
      </c>
      <c r="G1056" s="190">
        <v>147.94</v>
      </c>
      <c r="H1056" s="190">
        <v>147.94</v>
      </c>
      <c r="I1056" s="198">
        <f t="shared" si="275"/>
        <v>1</v>
      </c>
      <c r="J1056" s="190">
        <v>6.22</v>
      </c>
      <c r="K1056" s="198">
        <f t="shared" si="276"/>
        <v>4.2044071921049073E-2</v>
      </c>
      <c r="L1056" s="314">
        <v>212.89</v>
      </c>
      <c r="M1056" s="198">
        <f t="shared" si="277"/>
        <v>1.0420440719210491</v>
      </c>
      <c r="N1056" s="314">
        <v>1324.18</v>
      </c>
      <c r="O1056" s="190">
        <v>0.95</v>
      </c>
      <c r="P1056" s="197">
        <f t="shared" si="278"/>
        <v>6.4215222387454373E-3</v>
      </c>
      <c r="Q1056" s="314">
        <f t="shared" si="279"/>
        <v>202.24549999999996</v>
      </c>
      <c r="R1056" s="190">
        <f t="shared" si="280"/>
        <v>5.2699999999999987</v>
      </c>
      <c r="S1056" s="192">
        <f t="shared" si="281"/>
        <v>3.5622549682303627E-2</v>
      </c>
      <c r="T1056" s="190" t="s">
        <v>477</v>
      </c>
      <c r="U1056" s="190" t="s">
        <v>714</v>
      </c>
      <c r="V1056" s="190" t="s">
        <v>803</v>
      </c>
      <c r="W1056" s="196">
        <v>1</v>
      </c>
      <c r="X1056" s="190" t="s">
        <v>469</v>
      </c>
    </row>
    <row r="1057" spans="2:24" x14ac:dyDescent="0.25">
      <c r="B1057" s="692">
        <v>45975</v>
      </c>
      <c r="C1057" s="528" t="str">
        <f t="shared" ref="C1057" si="284">RIGHT(TEXT(B1057,"aaa"),1)</f>
        <v>五</v>
      </c>
      <c r="D1057" s="245">
        <f t="shared" si="272"/>
        <v>1</v>
      </c>
      <c r="E1057" s="190" t="s">
        <v>701</v>
      </c>
      <c r="F1057" s="314">
        <v>10717.94</v>
      </c>
      <c r="G1057" s="190">
        <v>95.05</v>
      </c>
      <c r="H1057" s="190">
        <v>132.9</v>
      </c>
      <c r="I1057" s="198">
        <f t="shared" si="275"/>
        <v>1.3982114676486062</v>
      </c>
      <c r="J1057" s="190">
        <v>0.6</v>
      </c>
      <c r="K1057" s="198">
        <f t="shared" si="276"/>
        <v>6.3124671225670698E-3</v>
      </c>
      <c r="L1057" s="314">
        <v>278.75</v>
      </c>
      <c r="M1057" s="198">
        <f t="shared" si="277"/>
        <v>1.4045239347711731</v>
      </c>
      <c r="N1057" s="314">
        <v>10717.94</v>
      </c>
      <c r="O1057" s="190">
        <v>0</v>
      </c>
      <c r="P1057" s="197">
        <f t="shared" si="278"/>
        <v>0</v>
      </c>
      <c r="Q1057" s="314">
        <f t="shared" si="279"/>
        <v>0</v>
      </c>
      <c r="R1057" s="190">
        <f t="shared" si="280"/>
        <v>38.450000000000003</v>
      </c>
      <c r="S1057" s="192">
        <f t="shared" si="281"/>
        <v>0.4045239347711731</v>
      </c>
      <c r="T1057" s="190" t="s">
        <v>467</v>
      </c>
      <c r="U1057" s="190" t="s">
        <v>221</v>
      </c>
      <c r="V1057" s="190" t="s">
        <v>704</v>
      </c>
      <c r="W1057" s="196">
        <v>1</v>
      </c>
      <c r="X1057" s="190" t="s">
        <v>469</v>
      </c>
    </row>
    <row r="1058" spans="2:24" x14ac:dyDescent="0.25">
      <c r="B1058" s="693"/>
      <c r="C1058" s="528"/>
      <c r="D1058" s="245">
        <f t="shared" si="272"/>
        <v>2</v>
      </c>
      <c r="E1058" s="190" t="s">
        <v>691</v>
      </c>
      <c r="F1058" s="314">
        <v>3550</v>
      </c>
      <c r="G1058" s="190">
        <v>7034</v>
      </c>
      <c r="H1058" s="190">
        <v>7034</v>
      </c>
      <c r="I1058" s="198">
        <f t="shared" si="275"/>
        <v>1</v>
      </c>
      <c r="J1058" s="190">
        <v>200</v>
      </c>
      <c r="K1058" s="198">
        <f t="shared" si="276"/>
        <v>2.8433323855558714E-2</v>
      </c>
      <c r="L1058" s="314">
        <v>17.75</v>
      </c>
      <c r="M1058" s="198">
        <f t="shared" si="277"/>
        <v>1.0284333238555587</v>
      </c>
      <c r="N1058" s="314">
        <v>3550</v>
      </c>
      <c r="O1058" s="190">
        <v>0</v>
      </c>
      <c r="P1058" s="197">
        <f t="shared" si="278"/>
        <v>0</v>
      </c>
      <c r="Q1058" s="314">
        <f t="shared" si="279"/>
        <v>0</v>
      </c>
      <c r="R1058" s="190">
        <f t="shared" si="280"/>
        <v>200</v>
      </c>
      <c r="S1058" s="192">
        <f t="shared" si="281"/>
        <v>2.8433323855558714E-2</v>
      </c>
      <c r="T1058" s="190" t="s">
        <v>467</v>
      </c>
      <c r="U1058" s="190" t="s">
        <v>222</v>
      </c>
      <c r="V1058" s="190" t="s">
        <v>703</v>
      </c>
      <c r="W1058" s="196">
        <v>1</v>
      </c>
      <c r="X1058" s="190" t="s">
        <v>432</v>
      </c>
    </row>
    <row r="1059" spans="2:24" x14ac:dyDescent="0.25">
      <c r="B1059" s="693"/>
      <c r="C1059" s="528"/>
      <c r="D1059" s="245">
        <f t="shared" si="272"/>
        <v>3</v>
      </c>
      <c r="E1059" s="190" t="s">
        <v>465</v>
      </c>
      <c r="F1059" s="314">
        <v>2352.9300000000003</v>
      </c>
      <c r="G1059" s="190">
        <v>31.52</v>
      </c>
      <c r="H1059" s="190">
        <v>31.52</v>
      </c>
      <c r="I1059" s="198">
        <f t="shared" si="275"/>
        <v>1</v>
      </c>
      <c r="J1059" s="190">
        <v>3.1</v>
      </c>
      <c r="K1059" s="198">
        <f t="shared" si="276"/>
        <v>9.8350253807106602E-2</v>
      </c>
      <c r="L1059" s="314">
        <v>814.16</v>
      </c>
      <c r="M1059" s="198">
        <f t="shared" si="277"/>
        <v>1.0983502538071066</v>
      </c>
      <c r="N1059" s="314">
        <v>2523.9</v>
      </c>
      <c r="O1059" s="190">
        <v>0.21</v>
      </c>
      <c r="P1059" s="197">
        <f t="shared" si="278"/>
        <v>6.6624365482233503E-3</v>
      </c>
      <c r="Q1059" s="314">
        <f t="shared" si="279"/>
        <v>170.97359999999998</v>
      </c>
      <c r="R1059" s="190">
        <f t="shared" si="280"/>
        <v>2.8899999999999979</v>
      </c>
      <c r="S1059" s="192">
        <f t="shared" si="281"/>
        <v>9.1687817258883184E-2</v>
      </c>
      <c r="T1059" s="190" t="s">
        <v>477</v>
      </c>
      <c r="U1059" s="190" t="s">
        <v>222</v>
      </c>
      <c r="V1059" s="190" t="s">
        <v>688</v>
      </c>
      <c r="W1059" s="196">
        <v>1</v>
      </c>
      <c r="X1059" s="190" t="s">
        <v>414</v>
      </c>
    </row>
    <row r="1060" spans="2:24" x14ac:dyDescent="0.25">
      <c r="B1060" s="693"/>
      <c r="C1060" s="528"/>
      <c r="D1060" s="245">
        <f t="shared" si="272"/>
        <v>4</v>
      </c>
      <c r="E1060" s="190" t="s">
        <v>496</v>
      </c>
      <c r="F1060" s="314">
        <v>2097.73</v>
      </c>
      <c r="G1060" s="190">
        <v>74.59</v>
      </c>
      <c r="H1060" s="190">
        <v>74.59</v>
      </c>
      <c r="I1060" s="198">
        <f t="shared" si="275"/>
        <v>1</v>
      </c>
      <c r="J1060" s="190">
        <v>7.13</v>
      </c>
      <c r="K1060" s="198">
        <f t="shared" si="276"/>
        <v>9.5589221075211145E-2</v>
      </c>
      <c r="L1060" s="314">
        <v>318.32</v>
      </c>
      <c r="M1060" s="198">
        <f t="shared" si="277"/>
        <v>1.0955892210752112</v>
      </c>
      <c r="N1060" s="314">
        <v>2269.62</v>
      </c>
      <c r="O1060" s="190">
        <v>0.54</v>
      </c>
      <c r="P1060" s="197">
        <f t="shared" si="278"/>
        <v>7.2395763507172549E-3</v>
      </c>
      <c r="Q1060" s="314">
        <f t="shared" si="279"/>
        <v>171.89279999999999</v>
      </c>
      <c r="R1060" s="190">
        <f t="shared" si="280"/>
        <v>6.5899999999999954</v>
      </c>
      <c r="S1060" s="192">
        <f t="shared" si="281"/>
        <v>8.8349644724493831E-2</v>
      </c>
      <c r="T1060" s="190" t="s">
        <v>477</v>
      </c>
      <c r="U1060" s="190" t="s">
        <v>222</v>
      </c>
      <c r="V1060" s="190" t="s">
        <v>688</v>
      </c>
      <c r="W1060" s="196">
        <v>1</v>
      </c>
      <c r="X1060" s="190" t="s">
        <v>424</v>
      </c>
    </row>
    <row r="1061" spans="2:24" x14ac:dyDescent="0.25">
      <c r="B1061" s="693"/>
      <c r="C1061" s="528"/>
      <c r="D1061" s="245">
        <f t="shared" si="272"/>
        <v>5</v>
      </c>
      <c r="E1061" s="190" t="s">
        <v>559</v>
      </c>
      <c r="F1061" s="314">
        <v>1529.04</v>
      </c>
      <c r="G1061" s="190">
        <v>158.07</v>
      </c>
      <c r="H1061" s="190">
        <v>158.07</v>
      </c>
      <c r="I1061" s="198">
        <f t="shared" si="275"/>
        <v>1</v>
      </c>
      <c r="J1061" s="190">
        <v>10</v>
      </c>
      <c r="K1061" s="198">
        <f t="shared" si="276"/>
        <v>6.3263111279812739E-2</v>
      </c>
      <c r="L1061" s="314">
        <v>194.04</v>
      </c>
      <c r="M1061" s="198">
        <f t="shared" si="277"/>
        <v>1.0632631112798128</v>
      </c>
      <c r="N1061" s="314">
        <v>1940.4</v>
      </c>
      <c r="O1061" s="190">
        <v>2.12</v>
      </c>
      <c r="P1061" s="197">
        <f t="shared" si="278"/>
        <v>1.3411779591320302E-2</v>
      </c>
      <c r="Q1061" s="314">
        <f t="shared" si="279"/>
        <v>411.3648</v>
      </c>
      <c r="R1061" s="190">
        <f t="shared" si="280"/>
        <v>7.88</v>
      </c>
      <c r="S1061" s="192">
        <f t="shared" si="281"/>
        <v>4.9851331688492442E-2</v>
      </c>
      <c r="T1061" s="190" t="s">
        <v>477</v>
      </c>
      <c r="U1061" s="190" t="s">
        <v>714</v>
      </c>
      <c r="V1061" s="190" t="s">
        <v>794</v>
      </c>
      <c r="W1061" s="196">
        <v>1</v>
      </c>
      <c r="X1061" s="190" t="s">
        <v>435</v>
      </c>
    </row>
    <row r="1062" spans="2:24" x14ac:dyDescent="0.25">
      <c r="B1062" s="693"/>
      <c r="C1062" s="528"/>
      <c r="D1062" s="245">
        <f t="shared" si="272"/>
        <v>6</v>
      </c>
      <c r="E1062" s="190" t="s">
        <v>836</v>
      </c>
      <c r="F1062" s="314">
        <v>1022.3</v>
      </c>
      <c r="G1062" s="190">
        <v>59.07</v>
      </c>
      <c r="H1062" s="190">
        <v>59.07</v>
      </c>
      <c r="I1062" s="198">
        <f t="shared" si="275"/>
        <v>1</v>
      </c>
      <c r="J1062" s="190">
        <v>3.56</v>
      </c>
      <c r="K1062" s="198">
        <f t="shared" si="276"/>
        <v>6.0267479261892673E-2</v>
      </c>
      <c r="L1062" s="314">
        <v>335.18</v>
      </c>
      <c r="M1062" s="198">
        <f t="shared" si="277"/>
        <v>1.0602674792618927</v>
      </c>
      <c r="N1062" s="314">
        <v>1193.24</v>
      </c>
      <c r="O1062" s="190">
        <v>0.51</v>
      </c>
      <c r="P1062" s="197">
        <f t="shared" si="278"/>
        <v>8.6338242762823772E-3</v>
      </c>
      <c r="Q1062" s="314">
        <f t="shared" si="279"/>
        <v>170.9418</v>
      </c>
      <c r="R1062" s="190">
        <f t="shared" si="280"/>
        <v>3.0500000000000025</v>
      </c>
      <c r="S1062" s="192">
        <f t="shared" si="281"/>
        <v>5.1633654985610337E-2</v>
      </c>
      <c r="T1062" s="190" t="s">
        <v>477</v>
      </c>
      <c r="U1062" s="190" t="s">
        <v>222</v>
      </c>
      <c r="V1062" s="190" t="s">
        <v>688</v>
      </c>
      <c r="W1062" s="196">
        <v>1</v>
      </c>
      <c r="X1062" s="190" t="s">
        <v>831</v>
      </c>
    </row>
    <row r="1063" spans="2:24" x14ac:dyDescent="0.25">
      <c r="B1063" s="693"/>
      <c r="C1063" s="528"/>
      <c r="D1063" s="245">
        <f t="shared" si="272"/>
        <v>7</v>
      </c>
      <c r="E1063" s="190" t="s">
        <v>466</v>
      </c>
      <c r="F1063" s="314">
        <v>962.56</v>
      </c>
      <c r="G1063" s="190">
        <v>83.14</v>
      </c>
      <c r="H1063" s="190">
        <v>83.14</v>
      </c>
      <c r="I1063" s="198">
        <f t="shared" si="275"/>
        <v>1</v>
      </c>
      <c r="J1063" s="190">
        <v>5.57</v>
      </c>
      <c r="K1063" s="198">
        <f t="shared" si="276"/>
        <v>6.699542939619918E-2</v>
      </c>
      <c r="L1063" s="314">
        <v>203.5</v>
      </c>
      <c r="M1063" s="198">
        <f t="shared" si="277"/>
        <v>1.0669954293961992</v>
      </c>
      <c r="N1063" s="314">
        <v>1133.5</v>
      </c>
      <c r="O1063" s="190">
        <v>0.84</v>
      </c>
      <c r="P1063" s="197">
        <f t="shared" si="278"/>
        <v>1.0103439980755352E-2</v>
      </c>
      <c r="Q1063" s="314">
        <f t="shared" si="279"/>
        <v>170.94</v>
      </c>
      <c r="R1063" s="190">
        <f t="shared" si="280"/>
        <v>4.7300000000000075</v>
      </c>
      <c r="S1063" s="192">
        <f t="shared" si="281"/>
        <v>5.6891989415443919E-2</v>
      </c>
      <c r="T1063" s="190" t="s">
        <v>477</v>
      </c>
      <c r="U1063" s="190" t="s">
        <v>714</v>
      </c>
      <c r="V1063" s="190" t="s">
        <v>468</v>
      </c>
      <c r="W1063" s="196">
        <v>1</v>
      </c>
      <c r="X1063" s="190" t="s">
        <v>469</v>
      </c>
    </row>
    <row r="1064" spans="2:24" x14ac:dyDescent="0.25">
      <c r="B1064" s="693"/>
      <c r="C1064" s="528"/>
      <c r="D1064" s="245">
        <f t="shared" si="272"/>
        <v>8</v>
      </c>
      <c r="E1064" s="190" t="s">
        <v>548</v>
      </c>
      <c r="F1064" s="314">
        <v>939.67000000000007</v>
      </c>
      <c r="G1064" s="190">
        <v>22.18</v>
      </c>
      <c r="H1064" s="190">
        <v>22.18</v>
      </c>
      <c r="I1064" s="198">
        <f t="shared" si="275"/>
        <v>1</v>
      </c>
      <c r="J1064" s="190">
        <v>1.19</v>
      </c>
      <c r="K1064" s="198">
        <f t="shared" si="276"/>
        <v>5.3651938683498643E-2</v>
      </c>
      <c r="L1064" s="314">
        <v>930.36</v>
      </c>
      <c r="M1064" s="198">
        <f t="shared" si="277"/>
        <v>1.0536519386834986</v>
      </c>
      <c r="N1064" s="314">
        <v>1107.1300000000001</v>
      </c>
      <c r="O1064" s="190">
        <v>0.18</v>
      </c>
      <c r="P1064" s="197">
        <f t="shared" si="278"/>
        <v>8.1154192966636611E-3</v>
      </c>
      <c r="Q1064" s="314">
        <f t="shared" si="279"/>
        <v>167.4648</v>
      </c>
      <c r="R1064" s="190">
        <f t="shared" si="280"/>
        <v>1.0100000000000013</v>
      </c>
      <c r="S1064" s="192">
        <f t="shared" si="281"/>
        <v>4.5536519386835048E-2</v>
      </c>
      <c r="T1064" s="190" t="s">
        <v>477</v>
      </c>
      <c r="U1064" s="190" t="s">
        <v>714</v>
      </c>
      <c r="V1064" s="190" t="s">
        <v>794</v>
      </c>
      <c r="W1064" s="196">
        <v>1</v>
      </c>
      <c r="X1064" s="190" t="s">
        <v>424</v>
      </c>
    </row>
    <row r="1065" spans="2:24" x14ac:dyDescent="0.25">
      <c r="B1065" s="693"/>
      <c r="C1065" s="528"/>
      <c r="D1065" s="245">
        <f t="shared" si="272"/>
        <v>9</v>
      </c>
      <c r="E1065" s="190" t="s">
        <v>486</v>
      </c>
      <c r="F1065" s="314">
        <v>926.96</v>
      </c>
      <c r="G1065" s="190">
        <v>66.739999999999995</v>
      </c>
      <c r="H1065" s="190">
        <v>66.739999999999995</v>
      </c>
      <c r="I1065" s="198">
        <f t="shared" si="275"/>
        <v>1</v>
      </c>
      <c r="J1065" s="190">
        <v>2.68</v>
      </c>
      <c r="K1065" s="198">
        <f t="shared" si="276"/>
        <v>4.01558285885526E-2</v>
      </c>
      <c r="L1065" s="314">
        <v>410.16</v>
      </c>
      <c r="M1065" s="198">
        <f t="shared" si="277"/>
        <v>1.0401558285885526</v>
      </c>
      <c r="N1065" s="314">
        <v>1099.23</v>
      </c>
      <c r="O1065" s="190">
        <v>0.42</v>
      </c>
      <c r="P1065" s="197">
        <f t="shared" si="278"/>
        <v>6.2930776146239136E-3</v>
      </c>
      <c r="Q1065" s="314">
        <f t="shared" si="279"/>
        <v>172.2672</v>
      </c>
      <c r="R1065" s="190">
        <f t="shared" si="280"/>
        <v>2.2600000000000069</v>
      </c>
      <c r="S1065" s="192">
        <f t="shared" si="281"/>
        <v>3.3862750973928782E-2</v>
      </c>
      <c r="T1065" s="190" t="s">
        <v>477</v>
      </c>
      <c r="U1065" s="190" t="s">
        <v>714</v>
      </c>
      <c r="V1065" s="190" t="s">
        <v>645</v>
      </c>
      <c r="W1065" s="196">
        <v>1</v>
      </c>
      <c r="X1065" s="190" t="s">
        <v>469</v>
      </c>
    </row>
    <row r="1066" spans="2:24" x14ac:dyDescent="0.25">
      <c r="B1066" s="693"/>
      <c r="C1066" s="528"/>
      <c r="D1066" s="245">
        <f t="shared" si="272"/>
        <v>10</v>
      </c>
      <c r="E1066" s="190" t="s">
        <v>690</v>
      </c>
      <c r="F1066" s="314">
        <v>868.66999999999985</v>
      </c>
      <c r="G1066" s="190">
        <v>74.540000000000006</v>
      </c>
      <c r="H1066" s="190">
        <v>74.540000000000006</v>
      </c>
      <c r="I1066" s="198">
        <f t="shared" si="275"/>
        <v>1</v>
      </c>
      <c r="J1066" s="190">
        <v>4.99</v>
      </c>
      <c r="K1066" s="198">
        <f t="shared" si="276"/>
        <v>6.6943922726053123E-2</v>
      </c>
      <c r="L1066" s="314">
        <v>313.60000000000002</v>
      </c>
      <c r="M1066" s="198">
        <f t="shared" si="277"/>
        <v>1.0669439227260531</v>
      </c>
      <c r="N1066" s="314">
        <v>1564.86</v>
      </c>
      <c r="O1066" s="190">
        <v>2.2200000000000002</v>
      </c>
      <c r="P1066" s="197">
        <f t="shared" si="278"/>
        <v>2.9782667024416423E-2</v>
      </c>
      <c r="Q1066" s="314">
        <f t="shared" si="279"/>
        <v>696.19200000000012</v>
      </c>
      <c r="R1066" s="190">
        <f t="shared" si="280"/>
        <v>2.7699999999999947</v>
      </c>
      <c r="S1066" s="192">
        <f t="shared" si="281"/>
        <v>3.7161255701636628E-2</v>
      </c>
      <c r="T1066" s="190" t="s">
        <v>477</v>
      </c>
      <c r="U1066" s="190" t="s">
        <v>714</v>
      </c>
      <c r="V1066" s="190" t="s">
        <v>468</v>
      </c>
      <c r="W1066" s="196">
        <v>1</v>
      </c>
      <c r="X1066" s="190" t="s">
        <v>469</v>
      </c>
    </row>
    <row r="1067" spans="2:24" x14ac:dyDescent="0.25">
      <c r="B1067" s="692">
        <v>45976</v>
      </c>
      <c r="C1067" s="528" t="str">
        <f t="shared" ref="C1067" si="285">RIGHT(TEXT(B1067,"aaa"),1)</f>
        <v>六</v>
      </c>
      <c r="D1067" s="245">
        <f t="shared" si="272"/>
        <v>1</v>
      </c>
      <c r="E1067" s="190" t="s">
        <v>701</v>
      </c>
      <c r="F1067" s="314">
        <v>12225.98</v>
      </c>
      <c r="G1067" s="190">
        <v>111.35</v>
      </c>
      <c r="H1067" s="190">
        <v>155.21</v>
      </c>
      <c r="I1067" s="198">
        <f t="shared" si="275"/>
        <v>1.3938931297709924</v>
      </c>
      <c r="J1067" s="190">
        <v>0</v>
      </c>
      <c r="K1067" s="198">
        <f t="shared" si="276"/>
        <v>0</v>
      </c>
      <c r="L1067" s="314">
        <v>278.75</v>
      </c>
      <c r="M1067" s="198">
        <f t="shared" si="277"/>
        <v>1.3938931297709924</v>
      </c>
      <c r="N1067" s="314">
        <v>12225.98</v>
      </c>
      <c r="O1067" s="190">
        <v>0</v>
      </c>
      <c r="P1067" s="197">
        <f t="shared" si="278"/>
        <v>0</v>
      </c>
      <c r="Q1067" s="314">
        <f t="shared" si="279"/>
        <v>0</v>
      </c>
      <c r="R1067" s="190">
        <f t="shared" si="280"/>
        <v>43.860000000000014</v>
      </c>
      <c r="S1067" s="192">
        <f t="shared" si="281"/>
        <v>0.3938931297709925</v>
      </c>
      <c r="T1067" s="190" t="s">
        <v>467</v>
      </c>
      <c r="U1067" s="190" t="s">
        <v>221</v>
      </c>
      <c r="V1067" s="190" t="s">
        <v>704</v>
      </c>
      <c r="W1067" s="196">
        <v>1</v>
      </c>
      <c r="X1067" s="190" t="s">
        <v>469</v>
      </c>
    </row>
    <row r="1068" spans="2:24" x14ac:dyDescent="0.25">
      <c r="B1068" s="693"/>
      <c r="C1068" s="528"/>
      <c r="D1068" s="245">
        <f t="shared" si="272"/>
        <v>2</v>
      </c>
      <c r="E1068" s="190" t="s">
        <v>844</v>
      </c>
      <c r="F1068" s="314">
        <v>2241.14</v>
      </c>
      <c r="G1068" s="190">
        <v>464.93</v>
      </c>
      <c r="H1068" s="190">
        <v>464.93</v>
      </c>
      <c r="I1068" s="198">
        <f t="shared" si="275"/>
        <v>1</v>
      </c>
      <c r="J1068" s="190">
        <v>31.15</v>
      </c>
      <c r="K1068" s="198">
        <f t="shared" si="276"/>
        <v>6.6999333232959798E-2</v>
      </c>
      <c r="L1068" s="314">
        <v>101.87</v>
      </c>
      <c r="M1068" s="198">
        <f t="shared" si="277"/>
        <v>1.0669993332329597</v>
      </c>
      <c r="N1068" s="314">
        <v>3173.25</v>
      </c>
      <c r="O1068" s="190">
        <v>9.15</v>
      </c>
      <c r="P1068" s="197">
        <f t="shared" si="278"/>
        <v>1.9680381992988192E-2</v>
      </c>
      <c r="Q1068" s="314">
        <f t="shared" si="279"/>
        <v>932.11050000000012</v>
      </c>
      <c r="R1068" s="190">
        <f t="shared" si="280"/>
        <v>21.999999999999979</v>
      </c>
      <c r="S1068" s="192">
        <f t="shared" si="281"/>
        <v>4.7318951239971561E-2</v>
      </c>
      <c r="T1068" s="190" t="s">
        <v>477</v>
      </c>
      <c r="U1068" s="190" t="s">
        <v>714</v>
      </c>
      <c r="V1068" s="190" t="s">
        <v>645</v>
      </c>
      <c r="W1068" s="196">
        <v>1</v>
      </c>
      <c r="X1068" s="190" t="s">
        <v>842</v>
      </c>
    </row>
    <row r="1069" spans="2:24" x14ac:dyDescent="0.25">
      <c r="B1069" s="693"/>
      <c r="C1069" s="528"/>
      <c r="D1069" s="245">
        <f t="shared" si="272"/>
        <v>3</v>
      </c>
      <c r="E1069" s="190" t="s">
        <v>544</v>
      </c>
      <c r="F1069" s="314">
        <v>2228.6999999999998</v>
      </c>
      <c r="G1069" s="190">
        <v>258.25</v>
      </c>
      <c r="H1069" s="190">
        <v>258.25</v>
      </c>
      <c r="I1069" s="198">
        <f t="shared" si="275"/>
        <v>1</v>
      </c>
      <c r="J1069" s="190">
        <v>15.57</v>
      </c>
      <c r="K1069" s="198">
        <f t="shared" si="276"/>
        <v>6.0290416263310748E-2</v>
      </c>
      <c r="L1069" s="314">
        <v>156.72999999999999</v>
      </c>
      <c r="M1069" s="198">
        <f t="shared" si="277"/>
        <v>1.0602904162633107</v>
      </c>
      <c r="N1069" s="314">
        <v>2440.29</v>
      </c>
      <c r="O1069" s="190">
        <v>1.35</v>
      </c>
      <c r="P1069" s="197">
        <f t="shared" si="278"/>
        <v>5.227492739593418E-3</v>
      </c>
      <c r="Q1069" s="314">
        <f t="shared" si="279"/>
        <v>211.5855</v>
      </c>
      <c r="R1069" s="190">
        <f t="shared" si="280"/>
        <v>14.219999999999994</v>
      </c>
      <c r="S1069" s="192">
        <f t="shared" si="281"/>
        <v>5.5062923523717305E-2</v>
      </c>
      <c r="T1069" s="190" t="s">
        <v>477</v>
      </c>
      <c r="U1069" s="190" t="s">
        <v>714</v>
      </c>
      <c r="V1069" s="190" t="s">
        <v>468</v>
      </c>
      <c r="W1069" s="196">
        <v>1</v>
      </c>
      <c r="X1069" s="190" t="s">
        <v>469</v>
      </c>
    </row>
    <row r="1070" spans="2:24" x14ac:dyDescent="0.25">
      <c r="B1070" s="693"/>
      <c r="C1070" s="528"/>
      <c r="D1070" s="245">
        <f t="shared" si="272"/>
        <v>4</v>
      </c>
      <c r="E1070" s="190" t="s">
        <v>465</v>
      </c>
      <c r="F1070" s="314">
        <v>1807.44</v>
      </c>
      <c r="G1070" s="190">
        <v>36.880000000000003</v>
      </c>
      <c r="H1070" s="190">
        <v>36.880000000000003</v>
      </c>
      <c r="I1070" s="198">
        <f t="shared" si="275"/>
        <v>1</v>
      </c>
      <c r="J1070" s="190">
        <v>2.4700000000000002</v>
      </c>
      <c r="K1070" s="198">
        <f t="shared" si="276"/>
        <v>6.6973969631236446E-2</v>
      </c>
      <c r="L1070" s="314">
        <v>814.16</v>
      </c>
      <c r="M1070" s="198">
        <f t="shared" si="277"/>
        <v>1.0669739696312364</v>
      </c>
      <c r="N1070" s="314">
        <v>2010.98</v>
      </c>
      <c r="O1070" s="190">
        <v>0.25</v>
      </c>
      <c r="P1070" s="197">
        <f t="shared" si="278"/>
        <v>6.7787418655097607E-3</v>
      </c>
      <c r="Q1070" s="314">
        <f t="shared" si="279"/>
        <v>203.54</v>
      </c>
      <c r="R1070" s="190">
        <f t="shared" si="280"/>
        <v>2.2199999999999989</v>
      </c>
      <c r="S1070" s="192">
        <f t="shared" si="281"/>
        <v>6.0195227765726646E-2</v>
      </c>
      <c r="T1070" s="190" t="s">
        <v>477</v>
      </c>
      <c r="U1070" s="190" t="s">
        <v>222</v>
      </c>
      <c r="V1070" s="190" t="s">
        <v>688</v>
      </c>
      <c r="W1070" s="196">
        <v>1</v>
      </c>
      <c r="X1070" s="190" t="s">
        <v>414</v>
      </c>
    </row>
    <row r="1071" spans="2:24" x14ac:dyDescent="0.25">
      <c r="B1071" s="693"/>
      <c r="C1071" s="528"/>
      <c r="D1071" s="245">
        <f t="shared" si="272"/>
        <v>5</v>
      </c>
      <c r="E1071" s="190" t="s">
        <v>836</v>
      </c>
      <c r="F1071" s="314">
        <v>1689.31</v>
      </c>
      <c r="G1071" s="190">
        <v>93.6</v>
      </c>
      <c r="H1071" s="190">
        <v>93.6</v>
      </c>
      <c r="I1071" s="198">
        <f t="shared" si="275"/>
        <v>1</v>
      </c>
      <c r="J1071" s="190">
        <v>5.64</v>
      </c>
      <c r="K1071" s="198">
        <f t="shared" si="276"/>
        <v>6.0256410256410257E-2</v>
      </c>
      <c r="L1071" s="314">
        <v>335.18</v>
      </c>
      <c r="M1071" s="198">
        <f t="shared" si="277"/>
        <v>1.0602564102564103</v>
      </c>
      <c r="N1071" s="314">
        <v>1890.42</v>
      </c>
      <c r="O1071" s="190">
        <v>0.6</v>
      </c>
      <c r="P1071" s="197">
        <f t="shared" si="278"/>
        <v>6.41025641025641E-3</v>
      </c>
      <c r="Q1071" s="314">
        <f t="shared" si="279"/>
        <v>201.108</v>
      </c>
      <c r="R1071" s="190">
        <f t="shared" si="280"/>
        <v>5.0400000000000009</v>
      </c>
      <c r="S1071" s="192">
        <f t="shared" si="281"/>
        <v>5.3846153846153856E-2</v>
      </c>
      <c r="T1071" s="190" t="s">
        <v>477</v>
      </c>
      <c r="U1071" s="190" t="s">
        <v>222</v>
      </c>
      <c r="V1071" s="190" t="s">
        <v>688</v>
      </c>
      <c r="W1071" s="196">
        <v>1</v>
      </c>
      <c r="X1071" s="190" t="s">
        <v>831</v>
      </c>
    </row>
    <row r="1072" spans="2:24" x14ac:dyDescent="0.25">
      <c r="B1072" s="693"/>
      <c r="C1072" s="528"/>
      <c r="D1072" s="245">
        <f t="shared" si="272"/>
        <v>6</v>
      </c>
      <c r="E1072" s="190" t="s">
        <v>668</v>
      </c>
      <c r="F1072" s="314">
        <v>1552.31</v>
      </c>
      <c r="G1072" s="190">
        <v>507.55</v>
      </c>
      <c r="H1072" s="190">
        <v>507.55</v>
      </c>
      <c r="I1072" s="198">
        <f t="shared" si="275"/>
        <v>1</v>
      </c>
      <c r="J1072" s="190">
        <v>30.61</v>
      </c>
      <c r="K1072" s="198">
        <f t="shared" si="276"/>
        <v>6.030932913013496E-2</v>
      </c>
      <c r="L1072" s="314">
        <v>85.48</v>
      </c>
      <c r="M1072" s="198">
        <f t="shared" si="277"/>
        <v>1.0603093291301349</v>
      </c>
      <c r="N1072" s="314">
        <v>2616.54</v>
      </c>
      <c r="O1072" s="190">
        <v>12.45</v>
      </c>
      <c r="P1072" s="197">
        <f t="shared" si="278"/>
        <v>2.4529602994778837E-2</v>
      </c>
      <c r="Q1072" s="314">
        <f t="shared" si="279"/>
        <v>1064.2259999999999</v>
      </c>
      <c r="R1072" s="190">
        <f t="shared" si="280"/>
        <v>18.159999999999958</v>
      </c>
      <c r="S1072" s="192">
        <f t="shared" si="281"/>
        <v>3.5779726135356037E-2</v>
      </c>
      <c r="T1072" s="190" t="s">
        <v>477</v>
      </c>
      <c r="U1072" s="190" t="s">
        <v>714</v>
      </c>
      <c r="V1072" s="190" t="s">
        <v>645</v>
      </c>
      <c r="W1072" s="196">
        <v>1</v>
      </c>
      <c r="X1072" s="190" t="s">
        <v>425</v>
      </c>
    </row>
    <row r="1073" spans="2:24" x14ac:dyDescent="0.25">
      <c r="B1073" s="693"/>
      <c r="C1073" s="528"/>
      <c r="D1073" s="245">
        <f t="shared" si="272"/>
        <v>7</v>
      </c>
      <c r="E1073" s="190" t="s">
        <v>690</v>
      </c>
      <c r="F1073" s="314">
        <v>1527.23</v>
      </c>
      <c r="G1073" s="190">
        <v>82.44</v>
      </c>
      <c r="H1073" s="190">
        <v>82.44</v>
      </c>
      <c r="I1073" s="198">
        <f t="shared" si="275"/>
        <v>1</v>
      </c>
      <c r="J1073" s="190">
        <v>5.52</v>
      </c>
      <c r="K1073" s="198">
        <f t="shared" si="276"/>
        <v>6.6957787481804948E-2</v>
      </c>
      <c r="L1073" s="314">
        <v>313.60000000000002</v>
      </c>
      <c r="M1073" s="198">
        <f t="shared" si="277"/>
        <v>1.0669577874818048</v>
      </c>
      <c r="N1073" s="314">
        <v>1731.07</v>
      </c>
      <c r="O1073" s="190">
        <v>0.65</v>
      </c>
      <c r="P1073" s="197">
        <f t="shared" si="278"/>
        <v>7.8845220766618155E-3</v>
      </c>
      <c r="Q1073" s="314">
        <f t="shared" si="279"/>
        <v>203.84000000000003</v>
      </c>
      <c r="R1073" s="190">
        <f t="shared" si="280"/>
        <v>4.8699999999999957</v>
      </c>
      <c r="S1073" s="192">
        <f t="shared" si="281"/>
        <v>5.9073265405143086E-2</v>
      </c>
      <c r="T1073" s="190" t="s">
        <v>477</v>
      </c>
      <c r="U1073" s="190" t="s">
        <v>714</v>
      </c>
      <c r="V1073" s="190" t="s">
        <v>468</v>
      </c>
      <c r="W1073" s="196">
        <v>1</v>
      </c>
      <c r="X1073" s="190" t="s">
        <v>469</v>
      </c>
    </row>
    <row r="1074" spans="2:24" x14ac:dyDescent="0.25">
      <c r="B1074" s="693"/>
      <c r="C1074" s="528"/>
      <c r="D1074" s="245">
        <f t="shared" si="272"/>
        <v>8</v>
      </c>
      <c r="E1074" s="190" t="s">
        <v>824</v>
      </c>
      <c r="F1074" s="314">
        <v>1455.53</v>
      </c>
      <c r="G1074" s="190">
        <v>273.5</v>
      </c>
      <c r="H1074" s="190">
        <v>273.5</v>
      </c>
      <c r="I1074" s="198">
        <f t="shared" si="275"/>
        <v>1</v>
      </c>
      <c r="J1074" s="190">
        <v>16.5</v>
      </c>
      <c r="K1074" s="198">
        <f t="shared" si="276"/>
        <v>6.0329067641681902E-2</v>
      </c>
      <c r="L1074" s="314">
        <v>100.52</v>
      </c>
      <c r="M1074" s="198">
        <f t="shared" si="277"/>
        <v>1.0603290676416819</v>
      </c>
      <c r="N1074" s="314">
        <v>1658.58</v>
      </c>
      <c r="O1074" s="190">
        <v>2.02</v>
      </c>
      <c r="P1074" s="197">
        <f t="shared" si="278"/>
        <v>7.3857404021937844E-3</v>
      </c>
      <c r="Q1074" s="314">
        <f t="shared" si="279"/>
        <v>203.0504</v>
      </c>
      <c r="R1074" s="190">
        <f t="shared" si="280"/>
        <v>14.48</v>
      </c>
      <c r="S1074" s="192">
        <f t="shared" si="281"/>
        <v>5.2943327239488115E-2</v>
      </c>
      <c r="T1074" s="190" t="s">
        <v>477</v>
      </c>
      <c r="U1074" s="190" t="s">
        <v>714</v>
      </c>
      <c r="V1074" s="190" t="s">
        <v>825</v>
      </c>
      <c r="W1074" s="196">
        <v>1</v>
      </c>
      <c r="X1074" s="190" t="s">
        <v>820</v>
      </c>
    </row>
    <row r="1075" spans="2:24" x14ac:dyDescent="0.25">
      <c r="B1075" s="693"/>
      <c r="C1075" s="528"/>
      <c r="D1075" s="245">
        <f t="shared" si="272"/>
        <v>9</v>
      </c>
      <c r="E1075" s="190" t="s">
        <v>837</v>
      </c>
      <c r="F1075" s="314">
        <v>1338.8799999999999</v>
      </c>
      <c r="G1075" s="190">
        <v>107.97</v>
      </c>
      <c r="H1075" s="190">
        <v>107.97</v>
      </c>
      <c r="I1075" s="198">
        <f t="shared" si="275"/>
        <v>1</v>
      </c>
      <c r="J1075" s="190">
        <v>4.34</v>
      </c>
      <c r="K1075" s="198">
        <f t="shared" si="276"/>
        <v>4.0196350838195796E-2</v>
      </c>
      <c r="L1075" s="314">
        <v>355.14</v>
      </c>
      <c r="M1075" s="198">
        <f t="shared" si="277"/>
        <v>1.0401963508381957</v>
      </c>
      <c r="N1075" s="314">
        <v>1541.31</v>
      </c>
      <c r="O1075" s="190">
        <v>0.56999999999999995</v>
      </c>
      <c r="P1075" s="197">
        <f t="shared" si="278"/>
        <v>5.279244234509586E-3</v>
      </c>
      <c r="Q1075" s="314">
        <f t="shared" si="279"/>
        <v>202.42979999999997</v>
      </c>
      <c r="R1075" s="190">
        <f t="shared" si="280"/>
        <v>3.7700000000000036</v>
      </c>
      <c r="S1075" s="192">
        <f t="shared" si="281"/>
        <v>3.4917106603686243E-2</v>
      </c>
      <c r="T1075" s="190" t="s">
        <v>477</v>
      </c>
      <c r="U1075" s="190" t="s">
        <v>222</v>
      </c>
      <c r="V1075" s="190" t="s">
        <v>688</v>
      </c>
      <c r="W1075" s="196">
        <v>1</v>
      </c>
      <c r="X1075" s="190" t="s">
        <v>421</v>
      </c>
    </row>
    <row r="1076" spans="2:24" x14ac:dyDescent="0.25">
      <c r="B1076" s="693"/>
      <c r="C1076" s="528"/>
      <c r="D1076" s="245">
        <f t="shared" ref="D1076:D1139" si="286">D1066</f>
        <v>10</v>
      </c>
      <c r="E1076" s="190" t="s">
        <v>496</v>
      </c>
      <c r="F1076" s="314">
        <v>1289.2</v>
      </c>
      <c r="G1076" s="190">
        <v>87.47</v>
      </c>
      <c r="H1076" s="190">
        <v>87.47</v>
      </c>
      <c r="I1076" s="198">
        <f t="shared" si="275"/>
        <v>1</v>
      </c>
      <c r="J1076" s="190">
        <v>4.6900000000000004</v>
      </c>
      <c r="K1076" s="198">
        <f t="shared" si="276"/>
        <v>5.3618383445752836E-2</v>
      </c>
      <c r="L1076" s="314">
        <v>318.32</v>
      </c>
      <c r="M1076" s="198">
        <f t="shared" si="277"/>
        <v>1.0536183834457529</v>
      </c>
      <c r="N1076" s="314">
        <v>1492.92</v>
      </c>
      <c r="O1076" s="190">
        <v>0.64</v>
      </c>
      <c r="P1076" s="197">
        <f t="shared" si="278"/>
        <v>7.3167943294843952E-3</v>
      </c>
      <c r="Q1076" s="314">
        <f t="shared" si="279"/>
        <v>203.72479999999999</v>
      </c>
      <c r="R1076" s="190">
        <f t="shared" si="280"/>
        <v>4.049999999999998</v>
      </c>
      <c r="S1076" s="192">
        <f t="shared" si="281"/>
        <v>4.6301589116268416E-2</v>
      </c>
      <c r="T1076" s="190" t="s">
        <v>477</v>
      </c>
      <c r="U1076" s="190" t="s">
        <v>222</v>
      </c>
      <c r="V1076" s="190" t="s">
        <v>688</v>
      </c>
      <c r="W1076" s="196">
        <v>1</v>
      </c>
      <c r="X1076" s="190" t="s">
        <v>424</v>
      </c>
    </row>
    <row r="1077" spans="2:24" x14ac:dyDescent="0.25">
      <c r="B1077" s="692">
        <v>45977</v>
      </c>
      <c r="C1077" s="528" t="str">
        <f t="shared" ref="C1077" si="287">RIGHT(TEXT(B1077,"aaa"),1)</f>
        <v>日</v>
      </c>
      <c r="D1077" s="245">
        <f t="shared" si="286"/>
        <v>1</v>
      </c>
      <c r="E1077" s="190" t="s">
        <v>701</v>
      </c>
      <c r="F1077" s="314">
        <v>14952.15</v>
      </c>
      <c r="G1077" s="190">
        <v>136.84</v>
      </c>
      <c r="H1077" s="190">
        <v>188.68</v>
      </c>
      <c r="I1077" s="198">
        <f t="shared" si="275"/>
        <v>1.3788365974861152</v>
      </c>
      <c r="J1077" s="190">
        <v>1.8</v>
      </c>
      <c r="K1077" s="198">
        <f t="shared" si="276"/>
        <v>1.3154048523823443E-2</v>
      </c>
      <c r="L1077" s="314">
        <v>278.75</v>
      </c>
      <c r="M1077" s="198">
        <f t="shared" si="277"/>
        <v>1.3919906460099387</v>
      </c>
      <c r="N1077" s="314">
        <v>14952.15</v>
      </c>
      <c r="O1077" s="190">
        <v>0</v>
      </c>
      <c r="P1077" s="197">
        <f t="shared" si="278"/>
        <v>0</v>
      </c>
      <c r="Q1077" s="314">
        <f t="shared" si="279"/>
        <v>0</v>
      </c>
      <c r="R1077" s="190">
        <f t="shared" si="280"/>
        <v>53.640000000000015</v>
      </c>
      <c r="S1077" s="192">
        <f t="shared" si="281"/>
        <v>0.39199064600993871</v>
      </c>
      <c r="T1077" s="190" t="s">
        <v>467</v>
      </c>
      <c r="U1077" s="190" t="s">
        <v>221</v>
      </c>
      <c r="V1077" s="190" t="s">
        <v>704</v>
      </c>
      <c r="W1077" s="196">
        <v>1</v>
      </c>
      <c r="X1077" s="190" t="s">
        <v>469</v>
      </c>
    </row>
    <row r="1078" spans="2:24" x14ac:dyDescent="0.25">
      <c r="B1078" s="693"/>
      <c r="C1078" s="528"/>
      <c r="D1078" s="245">
        <f t="shared" si="286"/>
        <v>2</v>
      </c>
      <c r="E1078" s="190" t="s">
        <v>691</v>
      </c>
      <c r="F1078" s="314">
        <v>8875</v>
      </c>
      <c r="G1078" s="190">
        <v>10877</v>
      </c>
      <c r="H1078" s="190">
        <v>10877</v>
      </c>
      <c r="I1078" s="198">
        <f t="shared" si="275"/>
        <v>1</v>
      </c>
      <c r="J1078" s="190">
        <v>500</v>
      </c>
      <c r="K1078" s="198">
        <f t="shared" si="276"/>
        <v>4.5968557506665439E-2</v>
      </c>
      <c r="L1078" s="314">
        <v>17.75</v>
      </c>
      <c r="M1078" s="198">
        <f t="shared" si="277"/>
        <v>1.0459685575066655</v>
      </c>
      <c r="N1078" s="314">
        <v>8875</v>
      </c>
      <c r="O1078" s="190">
        <v>0</v>
      </c>
      <c r="P1078" s="197">
        <f t="shared" si="278"/>
        <v>0</v>
      </c>
      <c r="Q1078" s="314">
        <f t="shared" si="279"/>
        <v>0</v>
      </c>
      <c r="R1078" s="190">
        <f t="shared" si="280"/>
        <v>500</v>
      </c>
      <c r="S1078" s="192">
        <f t="shared" si="281"/>
        <v>4.5968557506665439E-2</v>
      </c>
      <c r="T1078" s="190" t="s">
        <v>467</v>
      </c>
      <c r="U1078" s="190" t="s">
        <v>222</v>
      </c>
      <c r="V1078" s="190" t="s">
        <v>703</v>
      </c>
      <c r="W1078" s="196">
        <v>1</v>
      </c>
      <c r="X1078" s="190" t="s">
        <v>432</v>
      </c>
    </row>
    <row r="1079" spans="2:24" x14ac:dyDescent="0.25">
      <c r="B1079" s="693"/>
      <c r="C1079" s="528"/>
      <c r="D1079" s="245">
        <f t="shared" si="286"/>
        <v>3</v>
      </c>
      <c r="E1079" s="190" t="s">
        <v>690</v>
      </c>
      <c r="F1079" s="314">
        <v>1978.8200000000002</v>
      </c>
      <c r="G1079" s="190">
        <v>113.68</v>
      </c>
      <c r="H1079" s="190">
        <v>113.68</v>
      </c>
      <c r="I1079" s="198">
        <f t="shared" si="275"/>
        <v>1</v>
      </c>
      <c r="J1079" s="190">
        <v>7.28</v>
      </c>
      <c r="K1079" s="198">
        <f t="shared" si="276"/>
        <v>6.4039408866995079E-2</v>
      </c>
      <c r="L1079" s="314">
        <v>313.60000000000002</v>
      </c>
      <c r="M1079" s="198">
        <f t="shared" si="277"/>
        <v>1.0640394088669951</v>
      </c>
      <c r="N1079" s="314">
        <v>2283.0100000000002</v>
      </c>
      <c r="O1079" s="190">
        <v>0.97</v>
      </c>
      <c r="P1079" s="197">
        <f t="shared" si="278"/>
        <v>8.532723434201266E-3</v>
      </c>
      <c r="Q1079" s="314">
        <f t="shared" si="279"/>
        <v>304.19200000000001</v>
      </c>
      <c r="R1079" s="190">
        <f t="shared" si="280"/>
        <v>6.3100000000000014</v>
      </c>
      <c r="S1079" s="192">
        <f t="shared" si="281"/>
        <v>5.5506685432793815E-2</v>
      </c>
      <c r="T1079" s="190" t="s">
        <v>477</v>
      </c>
      <c r="U1079" s="190" t="s">
        <v>714</v>
      </c>
      <c r="V1079" s="190" t="s">
        <v>468</v>
      </c>
      <c r="W1079" s="196">
        <v>1</v>
      </c>
      <c r="X1079" s="190" t="s">
        <v>469</v>
      </c>
    </row>
    <row r="1080" spans="2:24" x14ac:dyDescent="0.25">
      <c r="B1080" s="693"/>
      <c r="C1080" s="528"/>
      <c r="D1080" s="245">
        <f t="shared" si="286"/>
        <v>4</v>
      </c>
      <c r="E1080" s="190" t="s">
        <v>544</v>
      </c>
      <c r="F1080" s="314">
        <v>1974.8000000000002</v>
      </c>
      <c r="G1080" s="190">
        <v>343.94</v>
      </c>
      <c r="H1080" s="190">
        <v>343.94</v>
      </c>
      <c r="I1080" s="198">
        <f t="shared" si="275"/>
        <v>1</v>
      </c>
      <c r="J1080" s="190">
        <v>19.809999999999999</v>
      </c>
      <c r="K1080" s="198">
        <f t="shared" si="276"/>
        <v>5.7597255335232883E-2</v>
      </c>
      <c r="L1080" s="314">
        <v>156.72999999999999</v>
      </c>
      <c r="M1080" s="198">
        <f t="shared" si="277"/>
        <v>1.0575972553352329</v>
      </c>
      <c r="N1080" s="314">
        <v>3104.82</v>
      </c>
      <c r="O1080" s="190">
        <v>7.21</v>
      </c>
      <c r="P1080" s="197">
        <f t="shared" si="278"/>
        <v>2.0962958655579463E-2</v>
      </c>
      <c r="Q1080" s="314">
        <f t="shared" si="279"/>
        <v>1130.0232999999998</v>
      </c>
      <c r="R1080" s="190">
        <f t="shared" si="280"/>
        <v>12.600000000000001</v>
      </c>
      <c r="S1080" s="192">
        <f t="shared" si="281"/>
        <v>3.6634296679653434E-2</v>
      </c>
      <c r="T1080" s="190" t="s">
        <v>477</v>
      </c>
      <c r="U1080" s="190" t="s">
        <v>714</v>
      </c>
      <c r="V1080" s="190" t="s">
        <v>468</v>
      </c>
      <c r="W1080" s="196">
        <v>1</v>
      </c>
      <c r="X1080" s="190" t="s">
        <v>469</v>
      </c>
    </row>
    <row r="1081" spans="2:24" x14ac:dyDescent="0.25">
      <c r="B1081" s="693"/>
      <c r="C1081" s="528"/>
      <c r="D1081" s="245">
        <f t="shared" si="286"/>
        <v>5</v>
      </c>
      <c r="E1081" s="190" t="s">
        <v>465</v>
      </c>
      <c r="F1081" s="314">
        <v>1734.16</v>
      </c>
      <c r="G1081" s="190">
        <v>39.08</v>
      </c>
      <c r="H1081" s="190">
        <v>39.08</v>
      </c>
      <c r="I1081" s="198">
        <f t="shared" si="275"/>
        <v>1</v>
      </c>
      <c r="J1081" s="190">
        <v>2.5</v>
      </c>
      <c r="K1081" s="198">
        <f t="shared" si="276"/>
        <v>6.3971340839303989E-2</v>
      </c>
      <c r="L1081" s="314">
        <v>814.16</v>
      </c>
      <c r="M1081" s="198">
        <f t="shared" si="277"/>
        <v>1.0639713408393039</v>
      </c>
      <c r="N1081" s="314">
        <v>2035.4</v>
      </c>
      <c r="O1081" s="190">
        <v>0.37</v>
      </c>
      <c r="P1081" s="197">
        <f t="shared" si="278"/>
        <v>9.467758444216991E-3</v>
      </c>
      <c r="Q1081" s="314">
        <f t="shared" si="279"/>
        <v>301.23919999999998</v>
      </c>
      <c r="R1081" s="190">
        <f t="shared" si="280"/>
        <v>2.13</v>
      </c>
      <c r="S1081" s="192">
        <f t="shared" si="281"/>
        <v>5.4503582395087E-2</v>
      </c>
      <c r="T1081" s="190" t="s">
        <v>477</v>
      </c>
      <c r="U1081" s="190" t="s">
        <v>222</v>
      </c>
      <c r="V1081" s="190" t="s">
        <v>688</v>
      </c>
      <c r="W1081" s="196">
        <v>1</v>
      </c>
      <c r="X1081" s="190" t="s">
        <v>414</v>
      </c>
    </row>
    <row r="1082" spans="2:24" x14ac:dyDescent="0.25">
      <c r="B1082" s="693"/>
      <c r="C1082" s="528"/>
      <c r="D1082" s="245">
        <f t="shared" si="286"/>
        <v>6</v>
      </c>
      <c r="E1082" s="190" t="s">
        <v>836</v>
      </c>
      <c r="F1082" s="314">
        <v>1518.3700000000001</v>
      </c>
      <c r="G1082" s="190">
        <v>94.46</v>
      </c>
      <c r="H1082" s="190">
        <v>94.46</v>
      </c>
      <c r="I1082" s="198">
        <f t="shared" si="275"/>
        <v>1</v>
      </c>
      <c r="J1082" s="190">
        <v>5.44</v>
      </c>
      <c r="K1082" s="198">
        <f t="shared" si="276"/>
        <v>5.7590514503493548E-2</v>
      </c>
      <c r="L1082" s="314">
        <v>335.18</v>
      </c>
      <c r="M1082" s="198">
        <f t="shared" si="277"/>
        <v>1.0575905145034936</v>
      </c>
      <c r="N1082" s="314">
        <v>1823.38</v>
      </c>
      <c r="O1082" s="190">
        <v>0.91</v>
      </c>
      <c r="P1082" s="197">
        <f t="shared" si="278"/>
        <v>9.6337073893711638E-3</v>
      </c>
      <c r="Q1082" s="314">
        <f t="shared" si="279"/>
        <v>305.0138</v>
      </c>
      <c r="R1082" s="190">
        <f t="shared" si="280"/>
        <v>4.5299999999999976</v>
      </c>
      <c r="S1082" s="192">
        <f t="shared" si="281"/>
        <v>4.7956807114122355E-2</v>
      </c>
      <c r="T1082" s="190" t="s">
        <v>477</v>
      </c>
      <c r="U1082" s="190" t="s">
        <v>222</v>
      </c>
      <c r="V1082" s="190" t="s">
        <v>688</v>
      </c>
      <c r="W1082" s="196">
        <v>1</v>
      </c>
      <c r="X1082" s="190" t="s">
        <v>831</v>
      </c>
    </row>
    <row r="1083" spans="2:24" x14ac:dyDescent="0.25">
      <c r="B1083" s="693"/>
      <c r="C1083" s="528"/>
      <c r="D1083" s="245">
        <f t="shared" si="286"/>
        <v>7</v>
      </c>
      <c r="E1083" s="190" t="s">
        <v>496</v>
      </c>
      <c r="F1083" s="314">
        <v>1247.8100000000002</v>
      </c>
      <c r="G1083" s="190">
        <v>95.35</v>
      </c>
      <c r="H1083" s="190">
        <v>95.35</v>
      </c>
      <c r="I1083" s="198">
        <f t="shared" si="275"/>
        <v>1</v>
      </c>
      <c r="J1083" s="190">
        <v>4.88</v>
      </c>
      <c r="K1083" s="198">
        <f t="shared" si="276"/>
        <v>5.1179863660199269E-2</v>
      </c>
      <c r="L1083" s="314">
        <v>318.32</v>
      </c>
      <c r="M1083" s="198">
        <f t="shared" si="277"/>
        <v>1.0511798636601992</v>
      </c>
      <c r="N1083" s="314">
        <v>1553.4</v>
      </c>
      <c r="O1083" s="190">
        <v>0.96</v>
      </c>
      <c r="P1083" s="197">
        <f t="shared" si="278"/>
        <v>1.0068169900367069E-2</v>
      </c>
      <c r="Q1083" s="314">
        <f t="shared" si="279"/>
        <v>305.5872</v>
      </c>
      <c r="R1083" s="190">
        <f t="shared" si="280"/>
        <v>3.9199999999999955</v>
      </c>
      <c r="S1083" s="192">
        <f t="shared" si="281"/>
        <v>4.1111693759832153E-2</v>
      </c>
      <c r="T1083" s="190" t="s">
        <v>477</v>
      </c>
      <c r="U1083" s="190" t="s">
        <v>222</v>
      </c>
      <c r="V1083" s="190" t="s">
        <v>688</v>
      </c>
      <c r="W1083" s="196">
        <v>1</v>
      </c>
      <c r="X1083" s="190" t="s">
        <v>424</v>
      </c>
    </row>
    <row r="1084" spans="2:24" x14ac:dyDescent="0.25">
      <c r="B1084" s="693"/>
      <c r="C1084" s="528"/>
      <c r="D1084" s="245">
        <f t="shared" si="286"/>
        <v>8</v>
      </c>
      <c r="E1084" s="190" t="s">
        <v>486</v>
      </c>
      <c r="F1084" s="314">
        <v>1173.06</v>
      </c>
      <c r="G1084" s="190">
        <v>93.8</v>
      </c>
      <c r="H1084" s="190">
        <v>93.8</v>
      </c>
      <c r="I1084" s="198">
        <f t="shared" si="275"/>
        <v>1</v>
      </c>
      <c r="J1084" s="190">
        <v>3.6</v>
      </c>
      <c r="K1084" s="198">
        <f t="shared" si="276"/>
        <v>3.8379530916844352E-2</v>
      </c>
      <c r="L1084" s="314">
        <v>410.16</v>
      </c>
      <c r="M1084" s="198">
        <f t="shared" si="277"/>
        <v>1.0383795309168442</v>
      </c>
      <c r="N1084" s="314">
        <v>1476.58</v>
      </c>
      <c r="O1084" s="190">
        <v>0.74</v>
      </c>
      <c r="P1084" s="197">
        <f t="shared" si="278"/>
        <v>7.8891257995735604E-3</v>
      </c>
      <c r="Q1084" s="314">
        <f t="shared" si="279"/>
        <v>303.51840000000004</v>
      </c>
      <c r="R1084" s="190">
        <f t="shared" si="280"/>
        <v>2.8599999999999941</v>
      </c>
      <c r="S1084" s="192">
        <f t="shared" si="281"/>
        <v>3.0490405117270726E-2</v>
      </c>
      <c r="T1084" s="190" t="s">
        <v>477</v>
      </c>
      <c r="U1084" s="190" t="s">
        <v>714</v>
      </c>
      <c r="V1084" s="190" t="s">
        <v>645</v>
      </c>
      <c r="W1084" s="196">
        <v>1</v>
      </c>
      <c r="X1084" s="190" t="s">
        <v>469</v>
      </c>
    </row>
    <row r="1085" spans="2:24" x14ac:dyDescent="0.25">
      <c r="B1085" s="693"/>
      <c r="C1085" s="528"/>
      <c r="D1085" s="245">
        <f t="shared" si="286"/>
        <v>9</v>
      </c>
      <c r="E1085" s="190" t="s">
        <v>837</v>
      </c>
      <c r="F1085" s="314">
        <v>1161.31</v>
      </c>
      <c r="G1085" s="190">
        <v>107.58</v>
      </c>
      <c r="H1085" s="190">
        <v>107.58</v>
      </c>
      <c r="I1085" s="198">
        <f t="shared" si="275"/>
        <v>1</v>
      </c>
      <c r="J1085" s="190">
        <v>4.13</v>
      </c>
      <c r="K1085" s="198">
        <f t="shared" si="276"/>
        <v>3.8390035322550663E-2</v>
      </c>
      <c r="L1085" s="314">
        <v>355.14</v>
      </c>
      <c r="M1085" s="198">
        <f t="shared" si="277"/>
        <v>1.0383900353225506</v>
      </c>
      <c r="N1085" s="314">
        <v>1466.73</v>
      </c>
      <c r="O1085" s="190">
        <v>0.86</v>
      </c>
      <c r="P1085" s="197">
        <f t="shared" si="278"/>
        <v>7.9940509388362144E-3</v>
      </c>
      <c r="Q1085" s="314">
        <f t="shared" si="279"/>
        <v>305.42039999999997</v>
      </c>
      <c r="R1085" s="190">
        <f t="shared" si="280"/>
        <v>3.2699999999999956</v>
      </c>
      <c r="S1085" s="192">
        <f t="shared" si="281"/>
        <v>3.0395984383714405E-2</v>
      </c>
      <c r="T1085" s="190" t="s">
        <v>477</v>
      </c>
      <c r="U1085" s="190" t="s">
        <v>222</v>
      </c>
      <c r="V1085" s="190" t="s">
        <v>688</v>
      </c>
      <c r="W1085" s="196">
        <v>1</v>
      </c>
      <c r="X1085" s="190" t="s">
        <v>421</v>
      </c>
    </row>
    <row r="1086" spans="2:24" x14ac:dyDescent="0.25">
      <c r="B1086" s="693"/>
      <c r="C1086" s="528"/>
      <c r="D1086" s="245">
        <f t="shared" si="286"/>
        <v>10</v>
      </c>
      <c r="E1086" s="190" t="s">
        <v>824</v>
      </c>
      <c r="F1086" s="314">
        <v>1088.6299999999999</v>
      </c>
      <c r="G1086" s="190">
        <v>374.62</v>
      </c>
      <c r="H1086" s="190">
        <v>374.62</v>
      </c>
      <c r="I1086" s="198">
        <f t="shared" si="275"/>
        <v>1</v>
      </c>
      <c r="J1086" s="190">
        <v>21.58</v>
      </c>
      <c r="K1086" s="198">
        <f t="shared" si="276"/>
        <v>5.7605039773637283E-2</v>
      </c>
      <c r="L1086" s="314">
        <v>100.52</v>
      </c>
      <c r="M1086" s="198">
        <f t="shared" si="277"/>
        <v>1.0576050397736372</v>
      </c>
      <c r="N1086" s="314">
        <v>2169.2199999999998</v>
      </c>
      <c r="O1086" s="190">
        <v>10.75</v>
      </c>
      <c r="P1086" s="197">
        <f t="shared" si="278"/>
        <v>2.8695745021621911E-2</v>
      </c>
      <c r="Q1086" s="314">
        <f t="shared" si="279"/>
        <v>1080.5899999999999</v>
      </c>
      <c r="R1086" s="190">
        <f t="shared" si="280"/>
        <v>10.829999999999984</v>
      </c>
      <c r="S1086" s="192">
        <f t="shared" si="281"/>
        <v>2.8909294752015334E-2</v>
      </c>
      <c r="T1086" s="190" t="s">
        <v>477</v>
      </c>
      <c r="U1086" s="190" t="s">
        <v>714</v>
      </c>
      <c r="V1086" s="190" t="s">
        <v>825</v>
      </c>
      <c r="W1086" s="196">
        <v>1</v>
      </c>
      <c r="X1086" s="190" t="s">
        <v>820</v>
      </c>
    </row>
    <row r="1087" spans="2:24" x14ac:dyDescent="0.25">
      <c r="B1087" s="692">
        <v>45978</v>
      </c>
      <c r="C1087" s="528" t="str">
        <f t="shared" ref="C1087" si="288">RIGHT(TEXT(B1087,"aaa"),1)</f>
        <v>一</v>
      </c>
      <c r="D1087" s="245">
        <f t="shared" si="286"/>
        <v>1</v>
      </c>
      <c r="E1087" s="190" t="s">
        <v>701</v>
      </c>
      <c r="F1087" s="314">
        <v>13115.19</v>
      </c>
      <c r="G1087" s="190">
        <v>113.05</v>
      </c>
      <c r="H1087" s="190">
        <v>160.1</v>
      </c>
      <c r="I1087" s="198">
        <f t="shared" si="275"/>
        <v>1.4161875276426359</v>
      </c>
      <c r="J1087" s="190">
        <v>0</v>
      </c>
      <c r="K1087" s="198">
        <f t="shared" si="276"/>
        <v>0</v>
      </c>
      <c r="L1087" s="314">
        <v>278.75</v>
      </c>
      <c r="M1087" s="198">
        <f t="shared" si="277"/>
        <v>1.4161875276426359</v>
      </c>
      <c r="N1087" s="314">
        <v>13115.19</v>
      </c>
      <c r="O1087" s="190">
        <v>0</v>
      </c>
      <c r="P1087" s="197">
        <f t="shared" si="278"/>
        <v>0</v>
      </c>
      <c r="Q1087" s="314">
        <f t="shared" si="279"/>
        <v>0</v>
      </c>
      <c r="R1087" s="190">
        <f t="shared" si="280"/>
        <v>47.05</v>
      </c>
      <c r="S1087" s="192">
        <f t="shared" si="281"/>
        <v>0.416187527642636</v>
      </c>
      <c r="T1087" s="190" t="s">
        <v>467</v>
      </c>
      <c r="U1087" s="190" t="s">
        <v>221</v>
      </c>
      <c r="V1087" s="190" t="s">
        <v>704</v>
      </c>
      <c r="W1087" s="196">
        <v>1</v>
      </c>
      <c r="X1087" s="190" t="s">
        <v>469</v>
      </c>
    </row>
    <row r="1088" spans="2:24" x14ac:dyDescent="0.25">
      <c r="B1088" s="693"/>
      <c r="C1088" s="528"/>
      <c r="D1088" s="245">
        <f t="shared" si="286"/>
        <v>2</v>
      </c>
      <c r="E1088" s="190" t="s">
        <v>691</v>
      </c>
      <c r="F1088" s="314">
        <v>5325</v>
      </c>
      <c r="G1088" s="190">
        <v>10870</v>
      </c>
      <c r="H1088" s="190">
        <v>10870</v>
      </c>
      <c r="I1088" s="198">
        <f t="shared" si="275"/>
        <v>1</v>
      </c>
      <c r="J1088" s="190">
        <v>300</v>
      </c>
      <c r="K1088" s="198">
        <f t="shared" si="276"/>
        <v>2.7598896044158234E-2</v>
      </c>
      <c r="L1088" s="314">
        <v>17.75</v>
      </c>
      <c r="M1088" s="198">
        <f t="shared" si="277"/>
        <v>1.0275988960441582</v>
      </c>
      <c r="N1088" s="314">
        <v>5325</v>
      </c>
      <c r="O1088" s="190">
        <v>0</v>
      </c>
      <c r="P1088" s="197">
        <f t="shared" si="278"/>
        <v>0</v>
      </c>
      <c r="Q1088" s="314">
        <f t="shared" si="279"/>
        <v>0</v>
      </c>
      <c r="R1088" s="190">
        <f t="shared" si="280"/>
        <v>300</v>
      </c>
      <c r="S1088" s="192">
        <f t="shared" si="281"/>
        <v>2.7598896044158234E-2</v>
      </c>
      <c r="T1088" s="190" t="s">
        <v>467</v>
      </c>
      <c r="U1088" s="190" t="s">
        <v>222</v>
      </c>
      <c r="V1088" s="190" t="s">
        <v>703</v>
      </c>
      <c r="W1088" s="196">
        <v>1</v>
      </c>
      <c r="X1088" s="190" t="s">
        <v>432</v>
      </c>
    </row>
    <row r="1089" spans="2:24" x14ac:dyDescent="0.25">
      <c r="B1089" s="693"/>
      <c r="C1089" s="528"/>
      <c r="D1089" s="245">
        <f t="shared" si="286"/>
        <v>3</v>
      </c>
      <c r="E1089" s="190" t="s">
        <v>816</v>
      </c>
      <c r="F1089" s="314">
        <v>1985.75</v>
      </c>
      <c r="G1089" s="190">
        <v>95</v>
      </c>
      <c r="H1089" s="190">
        <v>95</v>
      </c>
      <c r="I1089" s="198">
        <f t="shared" si="275"/>
        <v>1</v>
      </c>
      <c r="J1089" s="190">
        <v>5.95</v>
      </c>
      <c r="K1089" s="198">
        <f t="shared" si="276"/>
        <v>6.2631578947368427E-2</v>
      </c>
      <c r="L1089" s="314">
        <v>388.6</v>
      </c>
      <c r="M1089" s="198">
        <f t="shared" si="277"/>
        <v>1.0626315789473684</v>
      </c>
      <c r="N1089" s="314">
        <v>2312.17</v>
      </c>
      <c r="O1089" s="190">
        <v>0.84</v>
      </c>
      <c r="P1089" s="197">
        <f t="shared" si="278"/>
        <v>8.8421052631578942E-3</v>
      </c>
      <c r="Q1089" s="314">
        <f t="shared" si="279"/>
        <v>326.42400000000004</v>
      </c>
      <c r="R1089" s="190">
        <f t="shared" si="280"/>
        <v>5.110000000000003</v>
      </c>
      <c r="S1089" s="192">
        <f t="shared" si="281"/>
        <v>5.3789473684210561E-2</v>
      </c>
      <c r="T1089" s="190" t="s">
        <v>477</v>
      </c>
      <c r="U1089" s="190" t="s">
        <v>222</v>
      </c>
      <c r="V1089" s="190" t="s">
        <v>852</v>
      </c>
      <c r="W1089" s="196">
        <v>1</v>
      </c>
      <c r="X1089" s="190" t="s">
        <v>811</v>
      </c>
    </row>
    <row r="1090" spans="2:24" x14ac:dyDescent="0.25">
      <c r="B1090" s="693"/>
      <c r="C1090" s="528"/>
      <c r="D1090" s="245">
        <f t="shared" si="286"/>
        <v>4</v>
      </c>
      <c r="E1090" s="190" t="s">
        <v>837</v>
      </c>
      <c r="F1090" s="314">
        <v>1981.6799999999998</v>
      </c>
      <c r="G1090" s="190">
        <v>108.75</v>
      </c>
      <c r="H1090" s="190">
        <v>108.75</v>
      </c>
      <c r="I1090" s="198">
        <f t="shared" si="275"/>
        <v>1</v>
      </c>
      <c r="J1090" s="190">
        <v>6.5</v>
      </c>
      <c r="K1090" s="198">
        <f t="shared" si="276"/>
        <v>5.9770114942528735E-2</v>
      </c>
      <c r="L1090" s="314">
        <v>355.14</v>
      </c>
      <c r="M1090" s="198">
        <f t="shared" si="277"/>
        <v>1.0597701149425287</v>
      </c>
      <c r="N1090" s="314">
        <v>2308.41</v>
      </c>
      <c r="O1090" s="190">
        <v>0.92</v>
      </c>
      <c r="P1090" s="197">
        <f t="shared" si="278"/>
        <v>8.4597701149425296E-3</v>
      </c>
      <c r="Q1090" s="314">
        <f t="shared" si="279"/>
        <v>326.72879999999998</v>
      </c>
      <c r="R1090" s="190">
        <f t="shared" si="280"/>
        <v>5.58</v>
      </c>
      <c r="S1090" s="192">
        <f t="shared" si="281"/>
        <v>5.1310344827586209E-2</v>
      </c>
      <c r="T1090" s="190" t="s">
        <v>477</v>
      </c>
      <c r="U1090" s="190" t="s">
        <v>222</v>
      </c>
      <c r="V1090" s="190" t="s">
        <v>852</v>
      </c>
      <c r="W1090" s="196">
        <v>1</v>
      </c>
      <c r="X1090" s="190" t="s">
        <v>421</v>
      </c>
    </row>
    <row r="1091" spans="2:24" x14ac:dyDescent="0.25">
      <c r="B1091" s="693"/>
      <c r="C1091" s="528"/>
      <c r="D1091" s="245">
        <f t="shared" si="286"/>
        <v>5</v>
      </c>
      <c r="E1091" s="190" t="s">
        <v>486</v>
      </c>
      <c r="F1091" s="314">
        <v>1968.77</v>
      </c>
      <c r="G1091" s="190">
        <v>91.86</v>
      </c>
      <c r="H1091" s="190">
        <v>91.86</v>
      </c>
      <c r="I1091" s="198">
        <f t="shared" si="275"/>
        <v>1</v>
      </c>
      <c r="J1091" s="190">
        <v>5.6</v>
      </c>
      <c r="K1091" s="198">
        <f t="shared" si="276"/>
        <v>6.0962333986501194E-2</v>
      </c>
      <c r="L1091" s="314">
        <v>410.16</v>
      </c>
      <c r="M1091" s="198">
        <f t="shared" si="277"/>
        <v>1.0609623339865011</v>
      </c>
      <c r="N1091" s="314">
        <v>2296.9</v>
      </c>
      <c r="O1091" s="190">
        <v>0.8</v>
      </c>
      <c r="P1091" s="197">
        <f t="shared" si="278"/>
        <v>8.7089048552144565E-3</v>
      </c>
      <c r="Q1091" s="314">
        <f t="shared" si="279"/>
        <v>328.12800000000004</v>
      </c>
      <c r="R1091" s="190">
        <f t="shared" si="280"/>
        <v>4.7999999999999945</v>
      </c>
      <c r="S1091" s="192">
        <f t="shared" si="281"/>
        <v>5.225342913128668E-2</v>
      </c>
      <c r="T1091" s="190" t="s">
        <v>477</v>
      </c>
      <c r="U1091" s="190" t="s">
        <v>714</v>
      </c>
      <c r="V1091" s="190" t="s">
        <v>645</v>
      </c>
      <c r="W1091" s="196">
        <v>1</v>
      </c>
      <c r="X1091" s="190" t="s">
        <v>469</v>
      </c>
    </row>
    <row r="1092" spans="2:24" x14ac:dyDescent="0.25">
      <c r="B1092" s="693"/>
      <c r="C1092" s="528"/>
      <c r="D1092" s="245">
        <f t="shared" si="286"/>
        <v>6</v>
      </c>
      <c r="E1092" s="190" t="s">
        <v>848</v>
      </c>
      <c r="F1092" s="314">
        <v>1952.2799999999997</v>
      </c>
      <c r="G1092" s="190">
        <v>66.599999999999994</v>
      </c>
      <c r="H1092" s="190">
        <v>66.599999999999994</v>
      </c>
      <c r="I1092" s="198">
        <f t="shared" si="275"/>
        <v>1</v>
      </c>
      <c r="J1092" s="190">
        <v>4.25</v>
      </c>
      <c r="K1092" s="198">
        <f t="shared" si="276"/>
        <v>6.3813813813813819E-2</v>
      </c>
      <c r="L1092" s="314">
        <v>536.34</v>
      </c>
      <c r="M1092" s="198">
        <f t="shared" si="277"/>
        <v>1.0638138138138138</v>
      </c>
      <c r="N1092" s="314">
        <v>2279.4499999999998</v>
      </c>
      <c r="O1092" s="190">
        <v>0.61</v>
      </c>
      <c r="P1092" s="197">
        <f t="shared" si="278"/>
        <v>9.1591591591591599E-3</v>
      </c>
      <c r="Q1092" s="314">
        <f t="shared" si="279"/>
        <v>327.16739999999999</v>
      </c>
      <c r="R1092" s="190">
        <f t="shared" si="280"/>
        <v>3.64</v>
      </c>
      <c r="S1092" s="192">
        <f t="shared" si="281"/>
        <v>5.4654654654654661E-2</v>
      </c>
      <c r="T1092" s="190" t="s">
        <v>477</v>
      </c>
      <c r="U1092" s="190" t="s">
        <v>222</v>
      </c>
      <c r="V1092" s="190" t="s">
        <v>852</v>
      </c>
      <c r="W1092" s="196">
        <v>1</v>
      </c>
      <c r="X1092" s="190" t="s">
        <v>847</v>
      </c>
    </row>
    <row r="1093" spans="2:24" x14ac:dyDescent="0.25">
      <c r="B1093" s="693"/>
      <c r="C1093" s="528"/>
      <c r="D1093" s="245">
        <f t="shared" si="286"/>
        <v>7</v>
      </c>
      <c r="E1093" s="190" t="s">
        <v>836</v>
      </c>
      <c r="F1093" s="314">
        <v>1950.7399999999998</v>
      </c>
      <c r="G1093" s="190">
        <v>94.46</v>
      </c>
      <c r="H1093" s="190">
        <v>94.46</v>
      </c>
      <c r="I1093" s="198">
        <f t="shared" si="275"/>
        <v>1</v>
      </c>
      <c r="J1093" s="190">
        <v>6.8</v>
      </c>
      <c r="K1093" s="198">
        <f t="shared" si="276"/>
        <v>7.1988143129366924E-2</v>
      </c>
      <c r="L1093" s="314">
        <v>335.18</v>
      </c>
      <c r="M1093" s="198">
        <f t="shared" si="277"/>
        <v>1.071988143129367</v>
      </c>
      <c r="N1093" s="314">
        <v>2279.2199999999998</v>
      </c>
      <c r="O1093" s="190">
        <v>0.98</v>
      </c>
      <c r="P1093" s="197">
        <f t="shared" si="278"/>
        <v>1.0374761803938176E-2</v>
      </c>
      <c r="Q1093" s="314">
        <f t="shared" si="279"/>
        <v>328.47640000000001</v>
      </c>
      <c r="R1093" s="190">
        <f t="shared" si="280"/>
        <v>5.8199999999999967</v>
      </c>
      <c r="S1093" s="192">
        <f t="shared" si="281"/>
        <v>6.161338132542872E-2</v>
      </c>
      <c r="T1093" s="190" t="s">
        <v>477</v>
      </c>
      <c r="U1093" s="190" t="s">
        <v>222</v>
      </c>
      <c r="V1093" s="190" t="s">
        <v>852</v>
      </c>
      <c r="W1093" s="196">
        <v>1</v>
      </c>
      <c r="X1093" s="190" t="s">
        <v>831</v>
      </c>
    </row>
    <row r="1094" spans="2:24" x14ac:dyDescent="0.25">
      <c r="B1094" s="693"/>
      <c r="C1094" s="528"/>
      <c r="D1094" s="245">
        <f t="shared" si="286"/>
        <v>8</v>
      </c>
      <c r="E1094" s="190" t="s">
        <v>496</v>
      </c>
      <c r="F1094" s="314">
        <v>1932.2000000000003</v>
      </c>
      <c r="G1094" s="190">
        <v>92.94</v>
      </c>
      <c r="H1094" s="190">
        <v>92.94</v>
      </c>
      <c r="I1094" s="198">
        <f t="shared" si="275"/>
        <v>1</v>
      </c>
      <c r="J1094" s="190">
        <v>7.1</v>
      </c>
      <c r="K1094" s="198">
        <f t="shared" si="276"/>
        <v>7.6393372068000856E-2</v>
      </c>
      <c r="L1094" s="314">
        <v>318.32</v>
      </c>
      <c r="M1094" s="198">
        <f t="shared" si="277"/>
        <v>1.0763933720680008</v>
      </c>
      <c r="N1094" s="314">
        <v>2260.0700000000002</v>
      </c>
      <c r="O1094" s="190">
        <v>1.03</v>
      </c>
      <c r="P1094" s="197">
        <f t="shared" si="278"/>
        <v>1.1082418764794492E-2</v>
      </c>
      <c r="Q1094" s="314">
        <f t="shared" si="279"/>
        <v>327.86959999999999</v>
      </c>
      <c r="R1094" s="190">
        <f t="shared" si="280"/>
        <v>6.0699999999999941</v>
      </c>
      <c r="S1094" s="192">
        <f t="shared" si="281"/>
        <v>6.5310953303206312E-2</v>
      </c>
      <c r="T1094" s="190" t="s">
        <v>477</v>
      </c>
      <c r="U1094" s="190" t="s">
        <v>222</v>
      </c>
      <c r="V1094" s="190" t="s">
        <v>852</v>
      </c>
      <c r="W1094" s="196">
        <v>1</v>
      </c>
      <c r="X1094" s="190" t="s">
        <v>424</v>
      </c>
    </row>
    <row r="1095" spans="2:24" x14ac:dyDescent="0.25">
      <c r="B1095" s="693"/>
      <c r="C1095" s="528"/>
      <c r="D1095" s="245">
        <f t="shared" si="286"/>
        <v>9</v>
      </c>
      <c r="E1095" s="190" t="s">
        <v>492</v>
      </c>
      <c r="F1095" s="314">
        <v>1929.47</v>
      </c>
      <c r="G1095" s="190">
        <v>181.13</v>
      </c>
      <c r="H1095" s="190">
        <v>181.13</v>
      </c>
      <c r="I1095" s="198">
        <f t="shared" ref="I1095:I1158" si="289">H1095/G1095</f>
        <v>1</v>
      </c>
      <c r="J1095" s="190">
        <v>14.4</v>
      </c>
      <c r="K1095" s="198">
        <f t="shared" ref="K1095:K1158" si="290">J1095/G1095</f>
        <v>7.9500910947937944E-2</v>
      </c>
      <c r="L1095" s="314">
        <v>156.74</v>
      </c>
      <c r="M1095" s="198">
        <f t="shared" ref="M1095:M1158" si="291">(H1095+J1095)/G1095</f>
        <v>1.0795009109479379</v>
      </c>
      <c r="N1095" s="314">
        <v>2257.06</v>
      </c>
      <c r="O1095" s="190">
        <v>2.09</v>
      </c>
      <c r="P1095" s="197">
        <f t="shared" ref="P1095:P1158" si="292">O1095/G1095</f>
        <v>1.1538673880638214E-2</v>
      </c>
      <c r="Q1095" s="314">
        <f t="shared" ref="Q1095:Q1158" si="293">O1095*L1095</f>
        <v>327.58659999999998</v>
      </c>
      <c r="R1095" s="190">
        <f t="shared" ref="R1095:R1158" si="294">(H1095+J1095)-G1095-O1095</f>
        <v>12.310000000000006</v>
      </c>
      <c r="S1095" s="192">
        <f t="shared" ref="S1095:S1158" si="295">R1095/G1095</f>
        <v>6.7962237067299758E-2</v>
      </c>
      <c r="T1095" s="190" t="s">
        <v>477</v>
      </c>
      <c r="U1095" s="190" t="s">
        <v>222</v>
      </c>
      <c r="V1095" s="190" t="s">
        <v>852</v>
      </c>
      <c r="W1095" s="196">
        <v>1</v>
      </c>
      <c r="X1095" s="190" t="s">
        <v>469</v>
      </c>
    </row>
    <row r="1096" spans="2:24" x14ac:dyDescent="0.25">
      <c r="B1096" s="693"/>
      <c r="C1096" s="528"/>
      <c r="D1096" s="245">
        <f t="shared" si="286"/>
        <v>10</v>
      </c>
      <c r="E1096" s="190" t="s">
        <v>690</v>
      </c>
      <c r="F1096" s="314">
        <v>1928.64</v>
      </c>
      <c r="G1096" s="190">
        <v>106.85</v>
      </c>
      <c r="H1096" s="190">
        <v>106.85</v>
      </c>
      <c r="I1096" s="198">
        <f t="shared" si="289"/>
        <v>1</v>
      </c>
      <c r="J1096" s="190">
        <v>10.65</v>
      </c>
      <c r="K1096" s="198">
        <f t="shared" si="290"/>
        <v>9.9672437997192331E-2</v>
      </c>
      <c r="L1096" s="314">
        <v>313.60000000000002</v>
      </c>
      <c r="M1096" s="198">
        <f t="shared" si="291"/>
        <v>1.0996724379971923</v>
      </c>
      <c r="N1096" s="314">
        <v>3339.84</v>
      </c>
      <c r="O1096" s="190">
        <v>4.5</v>
      </c>
      <c r="P1096" s="197">
        <f t="shared" si="292"/>
        <v>4.2115114646700987E-2</v>
      </c>
      <c r="Q1096" s="314">
        <f t="shared" si="293"/>
        <v>1411.2</v>
      </c>
      <c r="R1096" s="190">
        <f t="shared" si="294"/>
        <v>6.1500000000000057</v>
      </c>
      <c r="S1096" s="192">
        <f t="shared" si="295"/>
        <v>5.75573233504914E-2</v>
      </c>
      <c r="T1096" s="190" t="s">
        <v>477</v>
      </c>
      <c r="U1096" s="190" t="s">
        <v>714</v>
      </c>
      <c r="V1096" s="190" t="s">
        <v>468</v>
      </c>
      <c r="W1096" s="196">
        <v>1</v>
      </c>
      <c r="X1096" s="190" t="s">
        <v>469</v>
      </c>
    </row>
    <row r="1097" spans="2:24" x14ac:dyDescent="0.25">
      <c r="B1097" s="692">
        <v>45979</v>
      </c>
      <c r="C1097" s="528" t="str">
        <f t="shared" ref="C1097" si="296">RIGHT(TEXT(B1097,"aaa"),1)</f>
        <v>二</v>
      </c>
      <c r="D1097" s="245">
        <f t="shared" si="286"/>
        <v>1</v>
      </c>
      <c r="E1097" s="190" t="s">
        <v>701</v>
      </c>
      <c r="F1097" s="314">
        <v>10723.51</v>
      </c>
      <c r="G1097" s="190">
        <v>97.86</v>
      </c>
      <c r="H1097" s="190">
        <v>135.13</v>
      </c>
      <c r="I1097" s="198">
        <f t="shared" si="289"/>
        <v>1.3808501941549152</v>
      </c>
      <c r="J1097" s="190">
        <v>1.2</v>
      </c>
      <c r="K1097" s="198">
        <f t="shared" si="290"/>
        <v>1.2262415695892091E-2</v>
      </c>
      <c r="L1097" s="314">
        <v>278.75</v>
      </c>
      <c r="M1097" s="198">
        <f t="shared" si="291"/>
        <v>1.3931126098508071</v>
      </c>
      <c r="N1097" s="314">
        <v>10723.51</v>
      </c>
      <c r="O1097" s="190">
        <v>0</v>
      </c>
      <c r="P1097" s="197">
        <f t="shared" si="292"/>
        <v>0</v>
      </c>
      <c r="Q1097" s="314">
        <f t="shared" si="293"/>
        <v>0</v>
      </c>
      <c r="R1097" s="190">
        <f t="shared" si="294"/>
        <v>38.469999999999985</v>
      </c>
      <c r="S1097" s="192">
        <f t="shared" si="295"/>
        <v>0.39311260985080715</v>
      </c>
      <c r="T1097" s="190" t="s">
        <v>467</v>
      </c>
      <c r="U1097" s="190" t="s">
        <v>221</v>
      </c>
      <c r="V1097" s="190" t="s">
        <v>704</v>
      </c>
      <c r="W1097" s="196">
        <v>1</v>
      </c>
      <c r="X1097" s="190" t="s">
        <v>469</v>
      </c>
    </row>
    <row r="1098" spans="2:24" x14ac:dyDescent="0.25">
      <c r="B1098" s="693"/>
      <c r="C1098" s="528"/>
      <c r="D1098" s="245">
        <f t="shared" si="286"/>
        <v>2</v>
      </c>
      <c r="E1098" s="190" t="s">
        <v>691</v>
      </c>
      <c r="F1098" s="314">
        <v>5325</v>
      </c>
      <c r="G1098" s="190">
        <v>10603</v>
      </c>
      <c r="H1098" s="190">
        <v>10603</v>
      </c>
      <c r="I1098" s="198">
        <f t="shared" si="289"/>
        <v>1</v>
      </c>
      <c r="J1098" s="190">
        <v>300</v>
      </c>
      <c r="K1098" s="198">
        <f t="shared" si="290"/>
        <v>2.8293879090823353E-2</v>
      </c>
      <c r="L1098" s="314">
        <v>17.75</v>
      </c>
      <c r="M1098" s="198">
        <f t="shared" si="291"/>
        <v>1.0282938790908234</v>
      </c>
      <c r="N1098" s="314">
        <v>5325</v>
      </c>
      <c r="O1098" s="190">
        <v>0</v>
      </c>
      <c r="P1098" s="197">
        <f t="shared" si="292"/>
        <v>0</v>
      </c>
      <c r="Q1098" s="314">
        <f t="shared" si="293"/>
        <v>0</v>
      </c>
      <c r="R1098" s="190">
        <f t="shared" si="294"/>
        <v>300</v>
      </c>
      <c r="S1098" s="192">
        <f t="shared" si="295"/>
        <v>2.8293879090823353E-2</v>
      </c>
      <c r="T1098" s="190" t="s">
        <v>467</v>
      </c>
      <c r="U1098" s="190" t="s">
        <v>222</v>
      </c>
      <c r="V1098" s="190" t="s">
        <v>703</v>
      </c>
      <c r="W1098" s="196">
        <v>1</v>
      </c>
      <c r="X1098" s="190" t="s">
        <v>432</v>
      </c>
    </row>
    <row r="1099" spans="2:24" x14ac:dyDescent="0.25">
      <c r="B1099" s="693"/>
      <c r="C1099" s="528"/>
      <c r="D1099" s="245">
        <f t="shared" si="286"/>
        <v>3</v>
      </c>
      <c r="E1099" s="190" t="s">
        <v>690</v>
      </c>
      <c r="F1099" s="314">
        <v>2436.67</v>
      </c>
      <c r="G1099" s="190">
        <v>99.58</v>
      </c>
      <c r="H1099" s="190">
        <v>99.58</v>
      </c>
      <c r="I1099" s="198">
        <f t="shared" si="289"/>
        <v>1</v>
      </c>
      <c r="J1099" s="190">
        <v>8.4700000000000006</v>
      </c>
      <c r="K1099" s="198">
        <f t="shared" si="290"/>
        <v>8.5057240409720833E-2</v>
      </c>
      <c r="L1099" s="314">
        <v>313.60000000000002</v>
      </c>
      <c r="M1099" s="198">
        <f t="shared" si="291"/>
        <v>1.0850572404097207</v>
      </c>
      <c r="N1099" s="314">
        <v>2656.19</v>
      </c>
      <c r="O1099" s="190">
        <v>0.7</v>
      </c>
      <c r="P1099" s="197">
        <f t="shared" si="292"/>
        <v>7.0295240008033735E-3</v>
      </c>
      <c r="Q1099" s="314">
        <f t="shared" si="293"/>
        <v>219.52</v>
      </c>
      <c r="R1099" s="190">
        <f t="shared" si="294"/>
        <v>7.7699999999999987</v>
      </c>
      <c r="S1099" s="192">
        <f t="shared" si="295"/>
        <v>7.8027716408917439E-2</v>
      </c>
      <c r="T1099" s="190" t="s">
        <v>477</v>
      </c>
      <c r="U1099" s="190" t="s">
        <v>714</v>
      </c>
      <c r="V1099" s="190" t="s">
        <v>468</v>
      </c>
      <c r="W1099" s="196">
        <v>1</v>
      </c>
      <c r="X1099" s="190" t="s">
        <v>469</v>
      </c>
    </row>
    <row r="1100" spans="2:24" x14ac:dyDescent="0.25">
      <c r="B1100" s="693"/>
      <c r="C1100" s="528"/>
      <c r="D1100" s="245">
        <f t="shared" si="286"/>
        <v>4</v>
      </c>
      <c r="E1100" s="190" t="s">
        <v>836</v>
      </c>
      <c r="F1100" s="314">
        <v>2413.2900000000004</v>
      </c>
      <c r="G1100" s="190">
        <v>102.73</v>
      </c>
      <c r="H1100" s="190">
        <v>102.73</v>
      </c>
      <c r="I1100" s="198">
        <f t="shared" si="289"/>
        <v>1</v>
      </c>
      <c r="J1100" s="190">
        <v>7.86</v>
      </c>
      <c r="K1100" s="198">
        <f t="shared" si="290"/>
        <v>7.6511243064343426E-2</v>
      </c>
      <c r="L1100" s="314">
        <v>335.18</v>
      </c>
      <c r="M1100" s="198">
        <f t="shared" si="291"/>
        <v>1.0765112430643433</v>
      </c>
      <c r="N1100" s="314">
        <v>2634.51</v>
      </c>
      <c r="O1100" s="190">
        <v>0.66</v>
      </c>
      <c r="P1100" s="197">
        <f t="shared" si="292"/>
        <v>6.4246081962425778E-3</v>
      </c>
      <c r="Q1100" s="314">
        <f t="shared" si="293"/>
        <v>221.21880000000002</v>
      </c>
      <c r="R1100" s="190">
        <f t="shared" si="294"/>
        <v>7.1999999999999993</v>
      </c>
      <c r="S1100" s="192">
        <f t="shared" si="295"/>
        <v>7.0086634868100836E-2</v>
      </c>
      <c r="T1100" s="190" t="s">
        <v>477</v>
      </c>
      <c r="U1100" s="190" t="s">
        <v>222</v>
      </c>
      <c r="V1100" s="190" t="s">
        <v>688</v>
      </c>
      <c r="W1100" s="196">
        <v>1</v>
      </c>
      <c r="X1100" s="190" t="s">
        <v>831</v>
      </c>
    </row>
    <row r="1101" spans="2:24" x14ac:dyDescent="0.25">
      <c r="B1101" s="693"/>
      <c r="C1101" s="528"/>
      <c r="D1101" s="245">
        <f t="shared" si="286"/>
        <v>5</v>
      </c>
      <c r="E1101" s="190" t="s">
        <v>848</v>
      </c>
      <c r="F1101" s="314">
        <v>2408.17</v>
      </c>
      <c r="G1101" s="190">
        <v>72.16</v>
      </c>
      <c r="H1101" s="190">
        <v>72.16</v>
      </c>
      <c r="I1101" s="198">
        <f t="shared" si="289"/>
        <v>1</v>
      </c>
      <c r="J1101" s="190">
        <v>4.9000000000000004</v>
      </c>
      <c r="K1101" s="198">
        <f t="shared" si="290"/>
        <v>6.7904656319290477E-2</v>
      </c>
      <c r="L1101" s="314">
        <v>536.34</v>
      </c>
      <c r="M1101" s="198">
        <f t="shared" si="291"/>
        <v>1.0679046563192907</v>
      </c>
      <c r="N1101" s="314">
        <v>2628.07</v>
      </c>
      <c r="O1101" s="190">
        <v>0.41</v>
      </c>
      <c r="P1101" s="197">
        <f t="shared" si="292"/>
        <v>5.681818181818182E-3</v>
      </c>
      <c r="Q1101" s="314">
        <f t="shared" si="293"/>
        <v>219.89939999999999</v>
      </c>
      <c r="R1101" s="190">
        <f t="shared" si="294"/>
        <v>4.4900000000000055</v>
      </c>
      <c r="S1101" s="192">
        <f t="shared" si="295"/>
        <v>6.2222838137472362E-2</v>
      </c>
      <c r="T1101" s="190" t="s">
        <v>477</v>
      </c>
      <c r="U1101" s="190" t="s">
        <v>222</v>
      </c>
      <c r="V1101" s="190" t="s">
        <v>688</v>
      </c>
      <c r="W1101" s="196">
        <v>1</v>
      </c>
      <c r="X1101" s="190" t="s">
        <v>847</v>
      </c>
    </row>
    <row r="1102" spans="2:24" x14ac:dyDescent="0.25">
      <c r="B1102" s="693"/>
      <c r="C1102" s="528"/>
      <c r="D1102" s="245">
        <f t="shared" si="286"/>
        <v>6</v>
      </c>
      <c r="E1102" s="190" t="s">
        <v>465</v>
      </c>
      <c r="F1102" s="314">
        <v>2336.64</v>
      </c>
      <c r="G1102" s="190">
        <v>36.950000000000003</v>
      </c>
      <c r="H1102" s="190">
        <v>36.950000000000003</v>
      </c>
      <c r="I1102" s="198">
        <f t="shared" si="289"/>
        <v>1</v>
      </c>
      <c r="J1102" s="190">
        <v>3.14</v>
      </c>
      <c r="K1102" s="198">
        <f t="shared" si="290"/>
        <v>8.4979702300405954E-2</v>
      </c>
      <c r="L1102" s="314">
        <v>814.16</v>
      </c>
      <c r="M1102" s="198">
        <f t="shared" si="291"/>
        <v>1.084979702300406</v>
      </c>
      <c r="N1102" s="314">
        <v>2556.46</v>
      </c>
      <c r="O1102" s="190">
        <v>0.27</v>
      </c>
      <c r="P1102" s="197">
        <f t="shared" si="292"/>
        <v>7.307171853856563E-3</v>
      </c>
      <c r="Q1102" s="314">
        <f t="shared" si="293"/>
        <v>219.82320000000001</v>
      </c>
      <c r="R1102" s="190">
        <f t="shared" si="294"/>
        <v>2.8700000000000006</v>
      </c>
      <c r="S1102" s="192">
        <f t="shared" si="295"/>
        <v>7.7672530446549398E-2</v>
      </c>
      <c r="T1102" s="190" t="s">
        <v>477</v>
      </c>
      <c r="U1102" s="190" t="s">
        <v>222</v>
      </c>
      <c r="V1102" s="190" t="s">
        <v>688</v>
      </c>
      <c r="W1102" s="196">
        <v>1</v>
      </c>
      <c r="X1102" s="190" t="s">
        <v>414</v>
      </c>
    </row>
    <row r="1103" spans="2:24" x14ac:dyDescent="0.25">
      <c r="B1103" s="693"/>
      <c r="C1103" s="528"/>
      <c r="D1103" s="245">
        <f t="shared" si="286"/>
        <v>7</v>
      </c>
      <c r="E1103" s="190" t="s">
        <v>544</v>
      </c>
      <c r="F1103" s="314">
        <v>2206.7600000000002</v>
      </c>
      <c r="G1103" s="190">
        <v>281.77</v>
      </c>
      <c r="H1103" s="190">
        <v>281.77</v>
      </c>
      <c r="I1103" s="198">
        <f t="shared" si="289"/>
        <v>1</v>
      </c>
      <c r="J1103" s="190">
        <v>21.56</v>
      </c>
      <c r="K1103" s="198">
        <f t="shared" si="290"/>
        <v>7.6516307626787808E-2</v>
      </c>
      <c r="L1103" s="314">
        <v>156.72999999999999</v>
      </c>
      <c r="M1103" s="198">
        <f t="shared" si="291"/>
        <v>1.0765163076267878</v>
      </c>
      <c r="N1103" s="314">
        <v>3379.1</v>
      </c>
      <c r="O1103" s="190">
        <v>7.48</v>
      </c>
      <c r="P1103" s="197">
        <f t="shared" si="292"/>
        <v>2.6546474074599855E-2</v>
      </c>
      <c r="Q1103" s="314">
        <f t="shared" si="293"/>
        <v>1172.3404</v>
      </c>
      <c r="R1103" s="190">
        <f t="shared" si="294"/>
        <v>14.080000000000002</v>
      </c>
      <c r="S1103" s="192">
        <f t="shared" si="295"/>
        <v>4.9969833552187967E-2</v>
      </c>
      <c r="T1103" s="190" t="s">
        <v>477</v>
      </c>
      <c r="U1103" s="190" t="s">
        <v>714</v>
      </c>
      <c r="V1103" s="190" t="s">
        <v>468</v>
      </c>
      <c r="W1103" s="196">
        <v>1</v>
      </c>
      <c r="X1103" s="190" t="s">
        <v>469</v>
      </c>
    </row>
    <row r="1104" spans="2:24" x14ac:dyDescent="0.25">
      <c r="B1104" s="693"/>
      <c r="C1104" s="528"/>
      <c r="D1104" s="245">
        <f t="shared" si="286"/>
        <v>8</v>
      </c>
      <c r="E1104" s="190" t="s">
        <v>466</v>
      </c>
      <c r="F1104" s="314">
        <v>1929.18</v>
      </c>
      <c r="G1104" s="190">
        <v>124.21</v>
      </c>
      <c r="H1104" s="190">
        <v>124.21</v>
      </c>
      <c r="I1104" s="198">
        <f t="shared" si="289"/>
        <v>1</v>
      </c>
      <c r="J1104" s="190">
        <v>10.56</v>
      </c>
      <c r="K1104" s="198">
        <f t="shared" si="290"/>
        <v>8.5017309395378798E-2</v>
      </c>
      <c r="L1104" s="314">
        <v>203.5</v>
      </c>
      <c r="M1104" s="198">
        <f t="shared" si="291"/>
        <v>1.0850173093953788</v>
      </c>
      <c r="N1104" s="314">
        <v>2148.96</v>
      </c>
      <c r="O1104" s="190">
        <v>1.08</v>
      </c>
      <c r="P1104" s="197">
        <f t="shared" si="292"/>
        <v>8.6949520972546511E-3</v>
      </c>
      <c r="Q1104" s="314">
        <f t="shared" si="293"/>
        <v>219.78</v>
      </c>
      <c r="R1104" s="190">
        <f t="shared" si="294"/>
        <v>9.479999999999988</v>
      </c>
      <c r="S1104" s="192">
        <f t="shared" si="295"/>
        <v>7.6322357298124047E-2</v>
      </c>
      <c r="T1104" s="190" t="s">
        <v>477</v>
      </c>
      <c r="U1104" s="190" t="s">
        <v>714</v>
      </c>
      <c r="V1104" s="190" t="s">
        <v>468</v>
      </c>
      <c r="W1104" s="196">
        <v>1</v>
      </c>
      <c r="X1104" s="190" t="s">
        <v>469</v>
      </c>
    </row>
    <row r="1105" spans="2:24" x14ac:dyDescent="0.25">
      <c r="B1105" s="693"/>
      <c r="C1105" s="528"/>
      <c r="D1105" s="245">
        <f t="shared" si="286"/>
        <v>9</v>
      </c>
      <c r="E1105" s="190" t="s">
        <v>837</v>
      </c>
      <c r="F1105" s="314">
        <v>1892.8899999999999</v>
      </c>
      <c r="G1105" s="190">
        <v>116.73</v>
      </c>
      <c r="H1105" s="190">
        <v>116.73</v>
      </c>
      <c r="I1105" s="198">
        <f t="shared" si="289"/>
        <v>1</v>
      </c>
      <c r="J1105" s="190">
        <v>5.95</v>
      </c>
      <c r="K1105" s="198">
        <f t="shared" si="290"/>
        <v>5.0972329306947659E-2</v>
      </c>
      <c r="L1105" s="314">
        <v>355.14</v>
      </c>
      <c r="M1105" s="198">
        <f t="shared" si="291"/>
        <v>1.0509723293069477</v>
      </c>
      <c r="N1105" s="314">
        <v>2113.08</v>
      </c>
      <c r="O1105" s="190">
        <v>0.62</v>
      </c>
      <c r="P1105" s="197">
        <f t="shared" si="292"/>
        <v>5.3114023815642938E-3</v>
      </c>
      <c r="Q1105" s="314">
        <f t="shared" si="293"/>
        <v>220.18679999999998</v>
      </c>
      <c r="R1105" s="190">
        <f t="shared" si="294"/>
        <v>5.3300000000000027</v>
      </c>
      <c r="S1105" s="192">
        <f t="shared" si="295"/>
        <v>4.5660926925383385E-2</v>
      </c>
      <c r="T1105" s="190" t="s">
        <v>477</v>
      </c>
      <c r="U1105" s="190" t="s">
        <v>222</v>
      </c>
      <c r="V1105" s="190" t="s">
        <v>688</v>
      </c>
      <c r="W1105" s="196">
        <v>1</v>
      </c>
      <c r="X1105" s="190" t="s">
        <v>421</v>
      </c>
    </row>
    <row r="1106" spans="2:24" x14ac:dyDescent="0.25">
      <c r="B1106" s="693"/>
      <c r="C1106" s="528"/>
      <c r="D1106" s="245">
        <f t="shared" si="286"/>
        <v>10</v>
      </c>
      <c r="E1106" s="190" t="s">
        <v>816</v>
      </c>
      <c r="F1106" s="314">
        <v>1841.9699999999998</v>
      </c>
      <c r="G1106" s="190">
        <v>104.22</v>
      </c>
      <c r="H1106" s="190">
        <v>104.22</v>
      </c>
      <c r="I1106" s="198">
        <f t="shared" si="289"/>
        <v>1</v>
      </c>
      <c r="J1106" s="190">
        <v>5.31</v>
      </c>
      <c r="K1106" s="198">
        <f t="shared" si="290"/>
        <v>5.0949913644214161E-2</v>
      </c>
      <c r="L1106" s="314">
        <v>388.6</v>
      </c>
      <c r="M1106" s="198">
        <f t="shared" si="291"/>
        <v>1.0509499136442142</v>
      </c>
      <c r="N1106" s="314">
        <v>2063.4699999999998</v>
      </c>
      <c r="O1106" s="190">
        <v>0.56999999999999995</v>
      </c>
      <c r="P1106" s="197">
        <f t="shared" si="292"/>
        <v>5.4691997697179041E-3</v>
      </c>
      <c r="Q1106" s="314">
        <f t="shared" si="293"/>
        <v>221.50199999999998</v>
      </c>
      <c r="R1106" s="190">
        <f t="shared" si="294"/>
        <v>4.740000000000002</v>
      </c>
      <c r="S1106" s="192">
        <f t="shared" si="295"/>
        <v>4.548071387449628E-2</v>
      </c>
      <c r="T1106" s="190" t="s">
        <v>477</v>
      </c>
      <c r="U1106" s="190" t="s">
        <v>222</v>
      </c>
      <c r="V1106" s="190" t="s">
        <v>688</v>
      </c>
      <c r="W1106" s="196">
        <v>1</v>
      </c>
      <c r="X1106" s="190" t="s">
        <v>811</v>
      </c>
    </row>
    <row r="1107" spans="2:24" x14ac:dyDescent="0.25">
      <c r="B1107" s="692">
        <v>45980</v>
      </c>
      <c r="C1107" s="528" t="str">
        <f t="shared" ref="C1107" si="297">RIGHT(TEXT(B1107,"aaa"),1)</f>
        <v>三</v>
      </c>
      <c r="D1107" s="245">
        <f t="shared" si="286"/>
        <v>1</v>
      </c>
      <c r="E1107" s="190" t="s">
        <v>701</v>
      </c>
      <c r="F1107" s="314">
        <v>10639.89</v>
      </c>
      <c r="G1107" s="190">
        <v>108.33</v>
      </c>
      <c r="H1107" s="190">
        <v>146.5</v>
      </c>
      <c r="I1107" s="198">
        <f t="shared" si="289"/>
        <v>1.3523493030554787</v>
      </c>
      <c r="J1107" s="190">
        <v>0</v>
      </c>
      <c r="K1107" s="198">
        <f t="shared" si="290"/>
        <v>0</v>
      </c>
      <c r="L1107" s="314">
        <v>278.75</v>
      </c>
      <c r="M1107" s="198">
        <f t="shared" si="291"/>
        <v>1.3523493030554787</v>
      </c>
      <c r="N1107" s="314">
        <v>10639.89</v>
      </c>
      <c r="O1107" s="190">
        <v>0</v>
      </c>
      <c r="P1107" s="197">
        <f t="shared" si="292"/>
        <v>0</v>
      </c>
      <c r="Q1107" s="314">
        <f t="shared" si="293"/>
        <v>0</v>
      </c>
      <c r="R1107" s="190">
        <f t="shared" si="294"/>
        <v>38.17</v>
      </c>
      <c r="S1107" s="192">
        <f t="shared" si="295"/>
        <v>0.35234930305547862</v>
      </c>
      <c r="T1107" s="190" t="s">
        <v>467</v>
      </c>
      <c r="U1107" s="190" t="s">
        <v>221</v>
      </c>
      <c r="V1107" s="190" t="s">
        <v>704</v>
      </c>
      <c r="W1107" s="196">
        <v>1</v>
      </c>
      <c r="X1107" s="190" t="s">
        <v>469</v>
      </c>
    </row>
    <row r="1108" spans="2:24" x14ac:dyDescent="0.25">
      <c r="B1108" s="693"/>
      <c r="C1108" s="528"/>
      <c r="D1108" s="245">
        <f t="shared" si="286"/>
        <v>2</v>
      </c>
      <c r="E1108" s="190" t="s">
        <v>691</v>
      </c>
      <c r="F1108" s="314">
        <v>5325</v>
      </c>
      <c r="G1108" s="190">
        <v>9739</v>
      </c>
      <c r="H1108" s="190">
        <v>9739</v>
      </c>
      <c r="I1108" s="198">
        <f t="shared" si="289"/>
        <v>1</v>
      </c>
      <c r="J1108" s="190">
        <v>300</v>
      </c>
      <c r="K1108" s="198">
        <f t="shared" si="290"/>
        <v>3.080398398192833E-2</v>
      </c>
      <c r="L1108" s="314">
        <v>17.75</v>
      </c>
      <c r="M1108" s="198">
        <f t="shared" si="291"/>
        <v>1.0308039839819283</v>
      </c>
      <c r="N1108" s="314">
        <v>5325</v>
      </c>
      <c r="O1108" s="190">
        <v>0</v>
      </c>
      <c r="P1108" s="197">
        <f t="shared" si="292"/>
        <v>0</v>
      </c>
      <c r="Q1108" s="314">
        <f t="shared" si="293"/>
        <v>0</v>
      </c>
      <c r="R1108" s="190">
        <f t="shared" si="294"/>
        <v>300</v>
      </c>
      <c r="S1108" s="192">
        <f t="shared" si="295"/>
        <v>3.080398398192833E-2</v>
      </c>
      <c r="T1108" s="190" t="s">
        <v>467</v>
      </c>
      <c r="U1108" s="190" t="s">
        <v>222</v>
      </c>
      <c r="V1108" s="190" t="s">
        <v>703</v>
      </c>
      <c r="W1108" s="196">
        <v>1</v>
      </c>
      <c r="X1108" s="190" t="s">
        <v>432</v>
      </c>
    </row>
    <row r="1109" spans="2:24" x14ac:dyDescent="0.25">
      <c r="B1109" s="693"/>
      <c r="C1109" s="528"/>
      <c r="D1109" s="245">
        <f t="shared" si="286"/>
        <v>3</v>
      </c>
      <c r="E1109" s="190" t="s">
        <v>836</v>
      </c>
      <c r="F1109" s="314">
        <v>2875.85</v>
      </c>
      <c r="G1109" s="190">
        <v>95.52</v>
      </c>
      <c r="H1109" s="190">
        <v>95.52</v>
      </c>
      <c r="I1109" s="198">
        <f t="shared" si="289"/>
        <v>1</v>
      </c>
      <c r="J1109" s="190">
        <v>9.5500000000000007</v>
      </c>
      <c r="K1109" s="198">
        <f t="shared" si="290"/>
        <v>9.9979061976549419E-2</v>
      </c>
      <c r="L1109" s="314">
        <v>335.18</v>
      </c>
      <c r="M1109" s="198">
        <f t="shared" si="291"/>
        <v>1.0999790619765495</v>
      </c>
      <c r="N1109" s="314">
        <v>3200.97</v>
      </c>
      <c r="O1109" s="190">
        <v>0.97</v>
      </c>
      <c r="P1109" s="197">
        <f t="shared" si="292"/>
        <v>1.0154941373534338E-2</v>
      </c>
      <c r="Q1109" s="314">
        <f t="shared" si="293"/>
        <v>325.12459999999999</v>
      </c>
      <c r="R1109" s="190">
        <f t="shared" si="294"/>
        <v>8.5799999999999965</v>
      </c>
      <c r="S1109" s="192">
        <f t="shared" si="295"/>
        <v>8.9824120603015048E-2</v>
      </c>
      <c r="T1109" s="190" t="s">
        <v>477</v>
      </c>
      <c r="U1109" s="190" t="s">
        <v>222</v>
      </c>
      <c r="V1109" s="190" t="s">
        <v>688</v>
      </c>
      <c r="W1109" s="196">
        <v>1</v>
      </c>
      <c r="X1109" s="190" t="s">
        <v>831</v>
      </c>
    </row>
    <row r="1110" spans="2:24" x14ac:dyDescent="0.25">
      <c r="B1110" s="693"/>
      <c r="C1110" s="528"/>
      <c r="D1110" s="245">
        <f t="shared" si="286"/>
        <v>4</v>
      </c>
      <c r="E1110" s="190" t="s">
        <v>848</v>
      </c>
      <c r="F1110" s="314">
        <v>2654.88</v>
      </c>
      <c r="G1110" s="190">
        <v>62.57</v>
      </c>
      <c r="H1110" s="190">
        <v>62.57</v>
      </c>
      <c r="I1110" s="198">
        <f t="shared" si="289"/>
        <v>1</v>
      </c>
      <c r="J1110" s="190">
        <v>5.56</v>
      </c>
      <c r="K1110" s="198">
        <f t="shared" si="290"/>
        <v>8.8860476266581417E-2</v>
      </c>
      <c r="L1110" s="314">
        <v>536.34</v>
      </c>
      <c r="M1110" s="198">
        <f t="shared" si="291"/>
        <v>1.0888604762665814</v>
      </c>
      <c r="N1110" s="314">
        <v>2982.05</v>
      </c>
      <c r="O1110" s="190">
        <v>0.61</v>
      </c>
      <c r="P1110" s="197">
        <f t="shared" si="292"/>
        <v>9.7490810292472432E-3</v>
      </c>
      <c r="Q1110" s="314">
        <f t="shared" si="293"/>
        <v>327.16739999999999</v>
      </c>
      <c r="R1110" s="190">
        <f t="shared" si="294"/>
        <v>4.9499999999999948</v>
      </c>
      <c r="S1110" s="192">
        <f t="shared" si="295"/>
        <v>7.9111395237334098E-2</v>
      </c>
      <c r="T1110" s="190" t="s">
        <v>477</v>
      </c>
      <c r="U1110" s="190" t="s">
        <v>222</v>
      </c>
      <c r="V1110" s="190" t="s">
        <v>688</v>
      </c>
      <c r="W1110" s="196">
        <v>1</v>
      </c>
      <c r="X1110" s="190" t="s">
        <v>847</v>
      </c>
    </row>
    <row r="1111" spans="2:24" x14ac:dyDescent="0.25">
      <c r="B1111" s="693"/>
      <c r="C1111" s="528"/>
      <c r="D1111" s="245">
        <f t="shared" si="286"/>
        <v>5</v>
      </c>
      <c r="E1111" s="190" t="s">
        <v>837</v>
      </c>
      <c r="F1111" s="314">
        <v>2255.14</v>
      </c>
      <c r="G1111" s="190">
        <v>109.17</v>
      </c>
      <c r="H1111" s="190">
        <v>109.17</v>
      </c>
      <c r="I1111" s="198">
        <f t="shared" si="289"/>
        <v>1</v>
      </c>
      <c r="J1111" s="190">
        <v>7.27</v>
      </c>
      <c r="K1111" s="198">
        <f t="shared" si="290"/>
        <v>6.6593386461482093E-2</v>
      </c>
      <c r="L1111" s="314">
        <v>355.14</v>
      </c>
      <c r="M1111" s="198">
        <f t="shared" si="291"/>
        <v>1.0665933864614821</v>
      </c>
      <c r="N1111" s="314">
        <v>2581.87</v>
      </c>
      <c r="O1111" s="190">
        <v>0.92</v>
      </c>
      <c r="P1111" s="197">
        <f t="shared" si="292"/>
        <v>8.4272235962260696E-3</v>
      </c>
      <c r="Q1111" s="314">
        <f t="shared" si="293"/>
        <v>326.72879999999998</v>
      </c>
      <c r="R1111" s="190">
        <f t="shared" si="294"/>
        <v>6.3499999999999961</v>
      </c>
      <c r="S1111" s="192">
        <f t="shared" si="295"/>
        <v>5.8166162865255985E-2</v>
      </c>
      <c r="T1111" s="190" t="s">
        <v>477</v>
      </c>
      <c r="U1111" s="190" t="s">
        <v>222</v>
      </c>
      <c r="V1111" s="190" t="s">
        <v>688</v>
      </c>
      <c r="W1111" s="196">
        <v>1</v>
      </c>
      <c r="X1111" s="190" t="s">
        <v>421</v>
      </c>
    </row>
    <row r="1112" spans="2:24" x14ac:dyDescent="0.25">
      <c r="B1112" s="693"/>
      <c r="C1112" s="528"/>
      <c r="D1112" s="245">
        <f t="shared" si="286"/>
        <v>6</v>
      </c>
      <c r="E1112" s="190" t="s">
        <v>816</v>
      </c>
      <c r="F1112" s="314">
        <v>2222.7999999999997</v>
      </c>
      <c r="G1112" s="190">
        <v>98.42</v>
      </c>
      <c r="H1112" s="190">
        <v>98.42</v>
      </c>
      <c r="I1112" s="198">
        <f t="shared" si="289"/>
        <v>1</v>
      </c>
      <c r="J1112" s="190">
        <v>6.56</v>
      </c>
      <c r="K1112" s="198">
        <f t="shared" si="290"/>
        <v>6.665311928469822E-2</v>
      </c>
      <c r="L1112" s="314">
        <v>388.6</v>
      </c>
      <c r="M1112" s="198">
        <f t="shared" si="291"/>
        <v>1.0666531192846982</v>
      </c>
      <c r="N1112" s="314">
        <v>2549.2199999999998</v>
      </c>
      <c r="O1112" s="190">
        <v>0.84</v>
      </c>
      <c r="P1112" s="197">
        <f t="shared" si="292"/>
        <v>8.5348506401137971E-3</v>
      </c>
      <c r="Q1112" s="314">
        <f t="shared" si="293"/>
        <v>326.42400000000004</v>
      </c>
      <c r="R1112" s="190">
        <f t="shared" si="294"/>
        <v>5.7200000000000024</v>
      </c>
      <c r="S1112" s="192">
        <f t="shared" si="295"/>
        <v>5.8118268644584456E-2</v>
      </c>
      <c r="T1112" s="190" t="s">
        <v>477</v>
      </c>
      <c r="U1112" s="190" t="s">
        <v>222</v>
      </c>
      <c r="V1112" s="190" t="s">
        <v>688</v>
      </c>
      <c r="W1112" s="196">
        <v>1</v>
      </c>
      <c r="X1112" s="190" t="s">
        <v>811</v>
      </c>
    </row>
    <row r="1113" spans="2:24" x14ac:dyDescent="0.25">
      <c r="B1113" s="693"/>
      <c r="C1113" s="528"/>
      <c r="D1113" s="245">
        <f t="shared" si="286"/>
        <v>7</v>
      </c>
      <c r="E1113" s="190" t="s">
        <v>496</v>
      </c>
      <c r="F1113" s="314">
        <v>2046.79</v>
      </c>
      <c r="G1113" s="190">
        <v>83.88</v>
      </c>
      <c r="H1113" s="190">
        <v>83.88</v>
      </c>
      <c r="I1113" s="198">
        <f t="shared" si="289"/>
        <v>1</v>
      </c>
      <c r="J1113" s="190">
        <v>7.45</v>
      </c>
      <c r="K1113" s="198">
        <f t="shared" si="290"/>
        <v>8.8817358130662855E-2</v>
      </c>
      <c r="L1113" s="314">
        <v>318.32</v>
      </c>
      <c r="M1113" s="198">
        <f t="shared" si="291"/>
        <v>1.0888173581306628</v>
      </c>
      <c r="N1113" s="314">
        <v>2371.48</v>
      </c>
      <c r="O1113" s="190">
        <v>1.02</v>
      </c>
      <c r="P1113" s="197">
        <f t="shared" si="292"/>
        <v>1.2160228898426325E-2</v>
      </c>
      <c r="Q1113" s="314">
        <f t="shared" si="293"/>
        <v>324.68639999999999</v>
      </c>
      <c r="R1113" s="190">
        <f t="shared" si="294"/>
        <v>6.4300000000000033</v>
      </c>
      <c r="S1113" s="192">
        <f t="shared" si="295"/>
        <v>7.6657129232236568E-2</v>
      </c>
      <c r="T1113" s="190" t="s">
        <v>477</v>
      </c>
      <c r="U1113" s="190" t="s">
        <v>222</v>
      </c>
      <c r="V1113" s="190" t="s">
        <v>688</v>
      </c>
      <c r="W1113" s="196">
        <v>1</v>
      </c>
      <c r="X1113" s="190" t="s">
        <v>424</v>
      </c>
    </row>
    <row r="1114" spans="2:24" x14ac:dyDescent="0.25">
      <c r="B1114" s="693"/>
      <c r="C1114" s="528"/>
      <c r="D1114" s="245">
        <f t="shared" si="286"/>
        <v>8</v>
      </c>
      <c r="E1114" s="190" t="s">
        <v>492</v>
      </c>
      <c r="F1114" s="314">
        <v>1984.33</v>
      </c>
      <c r="G1114" s="190">
        <v>168.78</v>
      </c>
      <c r="H1114" s="190">
        <v>168.78</v>
      </c>
      <c r="I1114" s="198">
        <f t="shared" si="289"/>
        <v>1</v>
      </c>
      <c r="J1114" s="190">
        <v>16.86</v>
      </c>
      <c r="K1114" s="198">
        <f t="shared" si="290"/>
        <v>9.9893352292925702E-2</v>
      </c>
      <c r="L1114" s="314">
        <v>156.74</v>
      </c>
      <c r="M1114" s="198">
        <f t="shared" si="291"/>
        <v>1.0998933522929255</v>
      </c>
      <c r="N1114" s="314">
        <v>2642.64</v>
      </c>
      <c r="O1114" s="190">
        <v>4.2</v>
      </c>
      <c r="P1114" s="197">
        <f t="shared" si="292"/>
        <v>2.4884464984002846E-2</v>
      </c>
      <c r="Q1114" s="314">
        <f t="shared" si="293"/>
        <v>658.30800000000011</v>
      </c>
      <c r="R1114" s="190">
        <f t="shared" si="294"/>
        <v>12.659999999999986</v>
      </c>
      <c r="S1114" s="192">
        <f t="shared" si="295"/>
        <v>7.5008887308922773E-2</v>
      </c>
      <c r="T1114" s="190" t="s">
        <v>477</v>
      </c>
      <c r="U1114" s="190" t="s">
        <v>222</v>
      </c>
      <c r="V1114" s="190" t="s">
        <v>688</v>
      </c>
      <c r="W1114" s="196">
        <v>1</v>
      </c>
      <c r="X1114" s="190" t="s">
        <v>469</v>
      </c>
    </row>
    <row r="1115" spans="2:24" x14ac:dyDescent="0.25">
      <c r="B1115" s="693"/>
      <c r="C1115" s="528"/>
      <c r="D1115" s="245">
        <f t="shared" si="286"/>
        <v>9</v>
      </c>
      <c r="E1115" s="190" t="s">
        <v>486</v>
      </c>
      <c r="F1115" s="314">
        <v>1981.07</v>
      </c>
      <c r="G1115" s="190">
        <v>84.38</v>
      </c>
      <c r="H1115" s="190">
        <v>84.38</v>
      </c>
      <c r="I1115" s="198">
        <f t="shared" si="289"/>
        <v>1</v>
      </c>
      <c r="J1115" s="190">
        <v>5.62</v>
      </c>
      <c r="K1115" s="198">
        <f t="shared" si="290"/>
        <v>6.6603460535671968E-2</v>
      </c>
      <c r="L1115" s="314">
        <v>410.16</v>
      </c>
      <c r="M1115" s="198">
        <f t="shared" si="291"/>
        <v>1.066603460535672</v>
      </c>
      <c r="N1115" s="314">
        <v>2305.1</v>
      </c>
      <c r="O1115" s="190">
        <v>0.79</v>
      </c>
      <c r="P1115" s="197">
        <f t="shared" si="292"/>
        <v>9.3624081535908996E-3</v>
      </c>
      <c r="Q1115" s="314">
        <f t="shared" si="293"/>
        <v>324.02640000000002</v>
      </c>
      <c r="R1115" s="190">
        <f t="shared" si="294"/>
        <v>4.8300000000000045</v>
      </c>
      <c r="S1115" s="192">
        <f t="shared" si="295"/>
        <v>5.7241052382081117E-2</v>
      </c>
      <c r="T1115" s="190" t="s">
        <v>477</v>
      </c>
      <c r="U1115" s="190" t="s">
        <v>714</v>
      </c>
      <c r="V1115" s="190" t="s">
        <v>645</v>
      </c>
      <c r="W1115" s="196">
        <v>1</v>
      </c>
      <c r="X1115" s="190" t="s">
        <v>469</v>
      </c>
    </row>
    <row r="1116" spans="2:24" x14ac:dyDescent="0.25">
      <c r="B1116" s="693"/>
      <c r="C1116" s="528"/>
      <c r="D1116" s="245">
        <f t="shared" si="286"/>
        <v>10</v>
      </c>
      <c r="E1116" s="190" t="s">
        <v>690</v>
      </c>
      <c r="F1116" s="314">
        <v>1897.2800000000002</v>
      </c>
      <c r="G1116" s="190">
        <v>92.54</v>
      </c>
      <c r="H1116" s="190">
        <v>92.54</v>
      </c>
      <c r="I1116" s="198">
        <f t="shared" si="289"/>
        <v>1</v>
      </c>
      <c r="J1116" s="190">
        <v>9.25</v>
      </c>
      <c r="K1116" s="198">
        <f t="shared" si="290"/>
        <v>9.9956775448454716E-2</v>
      </c>
      <c r="L1116" s="314">
        <v>313.60000000000002</v>
      </c>
      <c r="M1116" s="198">
        <f t="shared" si="291"/>
        <v>1.0999567754484547</v>
      </c>
      <c r="N1116" s="314">
        <v>2900.8</v>
      </c>
      <c r="O1116" s="190">
        <v>3.2</v>
      </c>
      <c r="P1116" s="197">
        <f t="shared" si="292"/>
        <v>3.4579641236222175E-2</v>
      </c>
      <c r="Q1116" s="314">
        <f t="shared" si="293"/>
        <v>1003.5200000000001</v>
      </c>
      <c r="R1116" s="190">
        <f t="shared" si="294"/>
        <v>6.05</v>
      </c>
      <c r="S1116" s="192">
        <f t="shared" si="295"/>
        <v>6.5377134212232541E-2</v>
      </c>
      <c r="T1116" s="190" t="s">
        <v>477</v>
      </c>
      <c r="U1116" s="190" t="s">
        <v>714</v>
      </c>
      <c r="V1116" s="190" t="s">
        <v>468</v>
      </c>
      <c r="W1116" s="196">
        <v>1</v>
      </c>
      <c r="X1116" s="190" t="s">
        <v>469</v>
      </c>
    </row>
    <row r="1117" spans="2:24" x14ac:dyDescent="0.25">
      <c r="B1117" s="692">
        <v>45981</v>
      </c>
      <c r="C1117" s="528" t="str">
        <f t="shared" ref="C1117" si="298">RIGHT(TEXT(B1117,"aaa"),1)</f>
        <v>四</v>
      </c>
      <c r="D1117" s="245">
        <f t="shared" si="286"/>
        <v>1</v>
      </c>
      <c r="E1117" s="190" t="s">
        <v>701</v>
      </c>
      <c r="F1117" s="314">
        <v>12828.07</v>
      </c>
      <c r="G1117" s="190">
        <v>120.96</v>
      </c>
      <c r="H1117" s="190">
        <v>168.04</v>
      </c>
      <c r="I1117" s="198">
        <f t="shared" si="289"/>
        <v>1.3892195767195767</v>
      </c>
      <c r="J1117" s="190">
        <v>0</v>
      </c>
      <c r="K1117" s="198">
        <f t="shared" si="290"/>
        <v>0</v>
      </c>
      <c r="L1117" s="314">
        <v>278.75</v>
      </c>
      <c r="M1117" s="198">
        <f t="shared" si="291"/>
        <v>1.3892195767195767</v>
      </c>
      <c r="N1117" s="314">
        <v>13123.55</v>
      </c>
      <c r="O1117" s="190">
        <v>1.06</v>
      </c>
      <c r="P1117" s="197">
        <f t="shared" si="292"/>
        <v>8.7632275132275145E-3</v>
      </c>
      <c r="Q1117" s="314">
        <f t="shared" si="293"/>
        <v>295.47500000000002</v>
      </c>
      <c r="R1117" s="190">
        <f t="shared" si="294"/>
        <v>46.019999999999996</v>
      </c>
      <c r="S1117" s="192">
        <f t="shared" si="295"/>
        <v>0.38045634920634919</v>
      </c>
      <c r="T1117" s="190" t="s">
        <v>467</v>
      </c>
      <c r="U1117" s="190" t="s">
        <v>221</v>
      </c>
      <c r="V1117" s="190" t="s">
        <v>704</v>
      </c>
      <c r="W1117" s="196">
        <v>1</v>
      </c>
      <c r="X1117" s="190" t="s">
        <v>469</v>
      </c>
    </row>
    <row r="1118" spans="2:24" x14ac:dyDescent="0.25">
      <c r="B1118" s="693"/>
      <c r="C1118" s="528"/>
      <c r="D1118" s="245">
        <f t="shared" si="286"/>
        <v>2</v>
      </c>
      <c r="E1118" s="190" t="s">
        <v>690</v>
      </c>
      <c r="F1118" s="314">
        <v>2022.7199999999998</v>
      </c>
      <c r="G1118" s="190">
        <v>91.73</v>
      </c>
      <c r="H1118" s="190">
        <v>91.73</v>
      </c>
      <c r="I1118" s="198">
        <f t="shared" si="289"/>
        <v>1</v>
      </c>
      <c r="J1118" s="190">
        <v>9.09</v>
      </c>
      <c r="K1118" s="198">
        <f t="shared" si="290"/>
        <v>9.909517060939714E-2</v>
      </c>
      <c r="L1118" s="314">
        <v>313.60000000000002</v>
      </c>
      <c r="M1118" s="198">
        <f t="shared" si="291"/>
        <v>1.0990951706093972</v>
      </c>
      <c r="N1118" s="314">
        <v>2850.62</v>
      </c>
      <c r="O1118" s="190">
        <v>2.64</v>
      </c>
      <c r="P1118" s="197">
        <f t="shared" si="292"/>
        <v>2.8780115556524582E-2</v>
      </c>
      <c r="Q1118" s="314">
        <f t="shared" si="293"/>
        <v>827.90400000000011</v>
      </c>
      <c r="R1118" s="190">
        <f t="shared" si="294"/>
        <v>6.4500000000000028</v>
      </c>
      <c r="S1118" s="192">
        <f t="shared" si="295"/>
        <v>7.0315055052872583E-2</v>
      </c>
      <c r="T1118" s="190" t="s">
        <v>477</v>
      </c>
      <c r="U1118" s="190" t="s">
        <v>714</v>
      </c>
      <c r="V1118" s="190" t="s">
        <v>468</v>
      </c>
      <c r="W1118" s="196">
        <v>1</v>
      </c>
      <c r="X1118" s="190" t="s">
        <v>469</v>
      </c>
    </row>
    <row r="1119" spans="2:24" x14ac:dyDescent="0.25">
      <c r="B1119" s="693"/>
      <c r="C1119" s="528"/>
      <c r="D1119" s="245">
        <f t="shared" si="286"/>
        <v>3</v>
      </c>
      <c r="E1119" s="190" t="s">
        <v>486</v>
      </c>
      <c r="F1119" s="314">
        <v>2022.0900000000001</v>
      </c>
      <c r="G1119" s="190">
        <v>81.16</v>
      </c>
      <c r="H1119" s="190">
        <v>81.16</v>
      </c>
      <c r="I1119" s="198">
        <f t="shared" si="289"/>
        <v>1</v>
      </c>
      <c r="J1119" s="190">
        <v>5.6</v>
      </c>
      <c r="K1119" s="198">
        <f t="shared" si="290"/>
        <v>6.8999507146377523E-2</v>
      </c>
      <c r="L1119" s="314">
        <v>410.16</v>
      </c>
      <c r="M1119" s="198">
        <f t="shared" si="291"/>
        <v>1.0689995071463774</v>
      </c>
      <c r="N1119" s="314">
        <v>2296.9</v>
      </c>
      <c r="O1119" s="190">
        <v>0.67</v>
      </c>
      <c r="P1119" s="197">
        <f t="shared" si="292"/>
        <v>8.2552981764415969E-3</v>
      </c>
      <c r="Q1119" s="314">
        <f t="shared" si="293"/>
        <v>274.80720000000002</v>
      </c>
      <c r="R1119" s="190">
        <f t="shared" si="294"/>
        <v>4.9299999999999944</v>
      </c>
      <c r="S1119" s="192">
        <f t="shared" si="295"/>
        <v>6.0744208969935862E-2</v>
      </c>
      <c r="T1119" s="190" t="s">
        <v>477</v>
      </c>
      <c r="U1119" s="190" t="s">
        <v>714</v>
      </c>
      <c r="V1119" s="190" t="s">
        <v>645</v>
      </c>
      <c r="W1119" s="196">
        <v>1</v>
      </c>
      <c r="X1119" s="190" t="s">
        <v>469</v>
      </c>
    </row>
    <row r="1120" spans="2:24" x14ac:dyDescent="0.25">
      <c r="B1120" s="693"/>
      <c r="C1120" s="528"/>
      <c r="D1120" s="245">
        <f t="shared" si="286"/>
        <v>4</v>
      </c>
      <c r="E1120" s="190" t="s">
        <v>837</v>
      </c>
      <c r="F1120" s="314">
        <v>1971.03</v>
      </c>
      <c r="G1120" s="190">
        <v>91.71</v>
      </c>
      <c r="H1120" s="190">
        <v>91.71</v>
      </c>
      <c r="I1120" s="198">
        <f t="shared" si="289"/>
        <v>1</v>
      </c>
      <c r="J1120" s="190">
        <v>6.33</v>
      </c>
      <c r="K1120" s="198">
        <f t="shared" si="290"/>
        <v>6.9021916912005238E-2</v>
      </c>
      <c r="L1120" s="314">
        <v>355.14</v>
      </c>
      <c r="M1120" s="198">
        <f t="shared" si="291"/>
        <v>1.0690219169120052</v>
      </c>
      <c r="N1120" s="314">
        <v>2248.04</v>
      </c>
      <c r="O1120" s="190">
        <v>0.78</v>
      </c>
      <c r="P1120" s="197">
        <f t="shared" si="292"/>
        <v>8.5050703303892715E-3</v>
      </c>
      <c r="Q1120" s="314">
        <f t="shared" si="293"/>
        <v>277.00920000000002</v>
      </c>
      <c r="R1120" s="190">
        <f t="shared" si="294"/>
        <v>5.549999999999998</v>
      </c>
      <c r="S1120" s="192">
        <f t="shared" si="295"/>
        <v>6.0516846581615949E-2</v>
      </c>
      <c r="T1120" s="190" t="s">
        <v>477</v>
      </c>
      <c r="U1120" s="190" t="s">
        <v>222</v>
      </c>
      <c r="V1120" s="190" t="s">
        <v>688</v>
      </c>
      <c r="W1120" s="196">
        <v>1</v>
      </c>
      <c r="X1120" s="190" t="s">
        <v>421</v>
      </c>
    </row>
    <row r="1121" spans="2:24" x14ac:dyDescent="0.25">
      <c r="B1121" s="693"/>
      <c r="C1121" s="528"/>
      <c r="D1121" s="245">
        <f t="shared" si="286"/>
        <v>5</v>
      </c>
      <c r="E1121" s="190" t="s">
        <v>836</v>
      </c>
      <c r="F1121" s="314">
        <v>1880.3600000000001</v>
      </c>
      <c r="G1121" s="190">
        <v>81.41</v>
      </c>
      <c r="H1121" s="190">
        <v>81.41</v>
      </c>
      <c r="I1121" s="198">
        <f t="shared" si="289"/>
        <v>1</v>
      </c>
      <c r="J1121" s="190">
        <v>7.96</v>
      </c>
      <c r="K1121" s="198">
        <f t="shared" si="290"/>
        <v>9.7776685910821767E-2</v>
      </c>
      <c r="L1121" s="314">
        <v>335.18</v>
      </c>
      <c r="M1121" s="198">
        <f t="shared" si="291"/>
        <v>1.0977766859108218</v>
      </c>
      <c r="N1121" s="314">
        <v>2668.03</v>
      </c>
      <c r="O1121" s="190">
        <v>2.35</v>
      </c>
      <c r="P1121" s="197">
        <f t="shared" si="292"/>
        <v>2.8866232649551654E-2</v>
      </c>
      <c r="Q1121" s="314">
        <f t="shared" si="293"/>
        <v>787.673</v>
      </c>
      <c r="R1121" s="190">
        <f t="shared" si="294"/>
        <v>5.6099999999999941</v>
      </c>
      <c r="S1121" s="192">
        <f t="shared" si="295"/>
        <v>6.8910453261270044E-2</v>
      </c>
      <c r="T1121" s="190" t="s">
        <v>477</v>
      </c>
      <c r="U1121" s="190" t="s">
        <v>222</v>
      </c>
      <c r="V1121" s="190" t="s">
        <v>688</v>
      </c>
      <c r="W1121" s="196">
        <v>1</v>
      </c>
      <c r="X1121" s="190" t="s">
        <v>831</v>
      </c>
    </row>
    <row r="1122" spans="2:24" x14ac:dyDescent="0.25">
      <c r="B1122" s="693"/>
      <c r="C1122" s="528"/>
      <c r="D1122" s="245">
        <f t="shared" si="286"/>
        <v>6</v>
      </c>
      <c r="E1122" s="190" t="s">
        <v>816</v>
      </c>
      <c r="F1122" s="314">
        <v>1857.4999999999998</v>
      </c>
      <c r="G1122" s="190">
        <v>79.56</v>
      </c>
      <c r="H1122" s="190">
        <v>79.56</v>
      </c>
      <c r="I1122" s="198">
        <f t="shared" si="289"/>
        <v>1</v>
      </c>
      <c r="J1122" s="190">
        <v>5.49</v>
      </c>
      <c r="K1122" s="198">
        <f t="shared" si="290"/>
        <v>6.9004524886877833E-2</v>
      </c>
      <c r="L1122" s="314">
        <v>388.6</v>
      </c>
      <c r="M1122" s="198">
        <f t="shared" si="291"/>
        <v>1.0690045248868778</v>
      </c>
      <c r="N1122" s="314">
        <v>2133.41</v>
      </c>
      <c r="O1122" s="190">
        <v>0.71</v>
      </c>
      <c r="P1122" s="197">
        <f t="shared" si="292"/>
        <v>8.9240824534942177E-3</v>
      </c>
      <c r="Q1122" s="314">
        <f t="shared" si="293"/>
        <v>275.90600000000001</v>
      </c>
      <c r="R1122" s="190">
        <f t="shared" si="294"/>
        <v>4.7799999999999949</v>
      </c>
      <c r="S1122" s="192">
        <f t="shared" si="295"/>
        <v>6.0080442433383542E-2</v>
      </c>
      <c r="T1122" s="190" t="s">
        <v>477</v>
      </c>
      <c r="U1122" s="190" t="s">
        <v>222</v>
      </c>
      <c r="V1122" s="190" t="s">
        <v>688</v>
      </c>
      <c r="W1122" s="196">
        <v>1</v>
      </c>
      <c r="X1122" s="190" t="s">
        <v>811</v>
      </c>
    </row>
    <row r="1123" spans="2:24" x14ac:dyDescent="0.25">
      <c r="B1123" s="693"/>
      <c r="C1123" s="528"/>
      <c r="D1123" s="245">
        <f t="shared" si="286"/>
        <v>7</v>
      </c>
      <c r="E1123" s="190" t="s">
        <v>848</v>
      </c>
      <c r="F1123" s="314">
        <v>1791.3799999999999</v>
      </c>
      <c r="G1123" s="190">
        <v>41.87</v>
      </c>
      <c r="H1123" s="190">
        <v>41.87</v>
      </c>
      <c r="I1123" s="198">
        <f t="shared" si="289"/>
        <v>1</v>
      </c>
      <c r="J1123" s="190">
        <v>3.85</v>
      </c>
      <c r="K1123" s="198">
        <f t="shared" si="290"/>
        <v>9.1951277764509204E-2</v>
      </c>
      <c r="L1123" s="314">
        <v>536.34</v>
      </c>
      <c r="M1123" s="198">
        <f t="shared" si="291"/>
        <v>1.0919512777645093</v>
      </c>
      <c r="N1123" s="314">
        <v>2064.91</v>
      </c>
      <c r="O1123" s="190">
        <v>0.51</v>
      </c>
      <c r="P1123" s="197">
        <f t="shared" si="292"/>
        <v>1.218055887270122E-2</v>
      </c>
      <c r="Q1123" s="314">
        <f t="shared" si="293"/>
        <v>273.53340000000003</v>
      </c>
      <c r="R1123" s="190">
        <f t="shared" si="294"/>
        <v>3.3400000000000016</v>
      </c>
      <c r="S1123" s="192">
        <f t="shared" si="295"/>
        <v>7.9770718891808021E-2</v>
      </c>
      <c r="T1123" s="190" t="s">
        <v>477</v>
      </c>
      <c r="U1123" s="190" t="s">
        <v>222</v>
      </c>
      <c r="V1123" s="190" t="s">
        <v>688</v>
      </c>
      <c r="W1123" s="196">
        <v>1</v>
      </c>
      <c r="X1123" s="190" t="s">
        <v>847</v>
      </c>
    </row>
    <row r="1124" spans="2:24" x14ac:dyDescent="0.25">
      <c r="B1124" s="693"/>
      <c r="C1124" s="528"/>
      <c r="D1124" s="245">
        <f t="shared" si="286"/>
        <v>8</v>
      </c>
      <c r="E1124" s="190" t="s">
        <v>496</v>
      </c>
      <c r="F1124" s="314">
        <v>1776.2199999999998</v>
      </c>
      <c r="G1124" s="190">
        <v>70.08</v>
      </c>
      <c r="H1124" s="190">
        <v>70.08</v>
      </c>
      <c r="I1124" s="198">
        <f t="shared" si="289"/>
        <v>1</v>
      </c>
      <c r="J1124" s="190">
        <v>6.45</v>
      </c>
      <c r="K1124" s="198">
        <f t="shared" si="290"/>
        <v>9.2037671232876719E-2</v>
      </c>
      <c r="L1124" s="314">
        <v>318.32</v>
      </c>
      <c r="M1124" s="198">
        <f t="shared" si="291"/>
        <v>1.0920376712328768</v>
      </c>
      <c r="N1124" s="314">
        <v>2053.16</v>
      </c>
      <c r="O1124" s="190">
        <v>0.87</v>
      </c>
      <c r="P1124" s="197">
        <f t="shared" si="292"/>
        <v>1.2414383561643837E-2</v>
      </c>
      <c r="Q1124" s="314">
        <f t="shared" si="293"/>
        <v>276.9384</v>
      </c>
      <c r="R1124" s="190">
        <f t="shared" si="294"/>
        <v>5.5800000000000027</v>
      </c>
      <c r="S1124" s="192">
        <f t="shared" si="295"/>
        <v>7.9623287671232917E-2</v>
      </c>
      <c r="T1124" s="190" t="s">
        <v>477</v>
      </c>
      <c r="U1124" s="190" t="s">
        <v>222</v>
      </c>
      <c r="V1124" s="190" t="s">
        <v>688</v>
      </c>
      <c r="W1124" s="196">
        <v>1</v>
      </c>
      <c r="X1124" s="190" t="s">
        <v>424</v>
      </c>
    </row>
    <row r="1125" spans="2:24" x14ac:dyDescent="0.25">
      <c r="B1125" s="693"/>
      <c r="C1125" s="528"/>
      <c r="D1125" s="245">
        <f t="shared" si="286"/>
        <v>9</v>
      </c>
      <c r="E1125" s="190" t="s">
        <v>465</v>
      </c>
      <c r="F1125" s="314">
        <v>1603.8899999999999</v>
      </c>
      <c r="G1125" s="190">
        <v>29.13</v>
      </c>
      <c r="H1125" s="190">
        <v>29.13</v>
      </c>
      <c r="I1125" s="198">
        <f t="shared" si="289"/>
        <v>1</v>
      </c>
      <c r="J1125" s="190">
        <v>2.82</v>
      </c>
      <c r="K1125" s="198">
        <f t="shared" si="290"/>
        <v>9.6807415036045313E-2</v>
      </c>
      <c r="L1125" s="314">
        <v>814.16</v>
      </c>
      <c r="M1125" s="198">
        <f t="shared" si="291"/>
        <v>1.0968074150360454</v>
      </c>
      <c r="N1125" s="314">
        <v>2295.9299999999998</v>
      </c>
      <c r="O1125" s="190">
        <v>0.85</v>
      </c>
      <c r="P1125" s="197">
        <f t="shared" si="292"/>
        <v>2.9179539993134225E-2</v>
      </c>
      <c r="Q1125" s="314">
        <f t="shared" si="293"/>
        <v>692.03599999999994</v>
      </c>
      <c r="R1125" s="190">
        <f t="shared" si="294"/>
        <v>1.9700000000000002</v>
      </c>
      <c r="S1125" s="192">
        <f t="shared" si="295"/>
        <v>6.7627875042911095E-2</v>
      </c>
      <c r="T1125" s="190" t="s">
        <v>477</v>
      </c>
      <c r="U1125" s="190" t="s">
        <v>222</v>
      </c>
      <c r="V1125" s="190" t="s">
        <v>688</v>
      </c>
      <c r="W1125" s="196">
        <v>1</v>
      </c>
      <c r="X1125" s="190" t="s">
        <v>414</v>
      </c>
    </row>
    <row r="1126" spans="2:24" x14ac:dyDescent="0.25">
      <c r="B1126" s="693"/>
      <c r="C1126" s="528"/>
      <c r="D1126" s="245">
        <f t="shared" si="286"/>
        <v>10</v>
      </c>
      <c r="E1126" s="190" t="s">
        <v>548</v>
      </c>
      <c r="F1126" s="314">
        <v>1507.1799999999998</v>
      </c>
      <c r="G1126" s="190">
        <v>20.83</v>
      </c>
      <c r="H1126" s="190">
        <v>20.83</v>
      </c>
      <c r="I1126" s="198">
        <f t="shared" si="289"/>
        <v>1</v>
      </c>
      <c r="J1126" s="190">
        <v>1.92</v>
      </c>
      <c r="K1126" s="198">
        <f t="shared" si="290"/>
        <v>9.217474795967355E-2</v>
      </c>
      <c r="L1126" s="314">
        <v>930.36</v>
      </c>
      <c r="M1126" s="198">
        <f t="shared" si="291"/>
        <v>1.0921747479596737</v>
      </c>
      <c r="N1126" s="314">
        <v>1786.29</v>
      </c>
      <c r="O1126" s="190">
        <v>0.3</v>
      </c>
      <c r="P1126" s="197">
        <f t="shared" si="292"/>
        <v>1.4402304368698993E-2</v>
      </c>
      <c r="Q1126" s="314">
        <f t="shared" si="293"/>
        <v>279.108</v>
      </c>
      <c r="R1126" s="190">
        <f t="shared" si="294"/>
        <v>1.6200000000000017</v>
      </c>
      <c r="S1126" s="192">
        <f t="shared" si="295"/>
        <v>7.7772443590974641E-2</v>
      </c>
      <c r="T1126" s="190" t="s">
        <v>477</v>
      </c>
      <c r="U1126" s="190" t="s">
        <v>714</v>
      </c>
      <c r="V1126" s="190" t="s">
        <v>794</v>
      </c>
      <c r="W1126" s="196">
        <v>1</v>
      </c>
      <c r="X1126" s="190" t="s">
        <v>424</v>
      </c>
    </row>
    <row r="1127" spans="2:24" x14ac:dyDescent="0.25">
      <c r="B1127" s="692">
        <v>45982</v>
      </c>
      <c r="C1127" s="528" t="str">
        <f t="shared" ref="C1127" si="299">RIGHT(TEXT(B1127,"aaa"),1)</f>
        <v>五</v>
      </c>
      <c r="D1127" s="245">
        <f t="shared" si="286"/>
        <v>1</v>
      </c>
      <c r="E1127" s="190" t="s">
        <v>701</v>
      </c>
      <c r="F1127" s="314">
        <v>8621.74</v>
      </c>
      <c r="G1127" s="190">
        <v>84.97</v>
      </c>
      <c r="H1127" s="190">
        <v>115.9</v>
      </c>
      <c r="I1127" s="198">
        <f t="shared" si="289"/>
        <v>1.3640108273508298</v>
      </c>
      <c r="J1127" s="190">
        <v>0</v>
      </c>
      <c r="K1127" s="198">
        <f t="shared" si="290"/>
        <v>0</v>
      </c>
      <c r="L1127" s="314">
        <v>278.75</v>
      </c>
      <c r="M1127" s="198">
        <f t="shared" si="291"/>
        <v>1.3640108273508298</v>
      </c>
      <c r="N1127" s="314">
        <v>8621.74</v>
      </c>
      <c r="O1127" s="190">
        <v>0</v>
      </c>
      <c r="P1127" s="197">
        <f t="shared" si="292"/>
        <v>0</v>
      </c>
      <c r="Q1127" s="314">
        <f t="shared" si="293"/>
        <v>0</v>
      </c>
      <c r="R1127" s="190">
        <f t="shared" si="294"/>
        <v>30.930000000000007</v>
      </c>
      <c r="S1127" s="192">
        <f t="shared" si="295"/>
        <v>0.36401082735082979</v>
      </c>
      <c r="T1127" s="190" t="s">
        <v>467</v>
      </c>
      <c r="U1127" s="190" t="s">
        <v>221</v>
      </c>
      <c r="V1127" s="190" t="s">
        <v>704</v>
      </c>
      <c r="W1127" s="196">
        <v>1</v>
      </c>
      <c r="X1127" s="190" t="s">
        <v>469</v>
      </c>
    </row>
    <row r="1128" spans="2:24" x14ac:dyDescent="0.25">
      <c r="B1128" s="693"/>
      <c r="C1128" s="528"/>
      <c r="D1128" s="245">
        <f t="shared" si="286"/>
        <v>2</v>
      </c>
      <c r="E1128" s="190" t="s">
        <v>544</v>
      </c>
      <c r="F1128" s="314">
        <v>2995.1099999999997</v>
      </c>
      <c r="G1128" s="190">
        <v>212.83</v>
      </c>
      <c r="H1128" s="190">
        <v>212.83</v>
      </c>
      <c r="I1128" s="198">
        <f t="shared" si="289"/>
        <v>1</v>
      </c>
      <c r="J1128" s="190">
        <v>20.68</v>
      </c>
      <c r="K1128" s="198">
        <f t="shared" si="290"/>
        <v>9.7166752807404957E-2</v>
      </c>
      <c r="L1128" s="314">
        <v>156.72999999999999</v>
      </c>
      <c r="M1128" s="198">
        <f t="shared" si="291"/>
        <v>1.0971667528074049</v>
      </c>
      <c r="N1128" s="314">
        <v>3241.18</v>
      </c>
      <c r="O1128" s="190">
        <v>1.57</v>
      </c>
      <c r="P1128" s="197">
        <f t="shared" si="292"/>
        <v>7.3767795893436077E-3</v>
      </c>
      <c r="Q1128" s="314">
        <f t="shared" si="293"/>
        <v>246.06610000000001</v>
      </c>
      <c r="R1128" s="190">
        <f t="shared" si="294"/>
        <v>19.110000000000007</v>
      </c>
      <c r="S1128" s="192">
        <f t="shared" si="295"/>
        <v>8.9789973218061384E-2</v>
      </c>
      <c r="T1128" s="190" t="s">
        <v>477</v>
      </c>
      <c r="U1128" s="190" t="s">
        <v>714</v>
      </c>
      <c r="V1128" s="190" t="s">
        <v>468</v>
      </c>
      <c r="W1128" s="196">
        <v>1</v>
      </c>
      <c r="X1128" s="190" t="s">
        <v>469</v>
      </c>
    </row>
    <row r="1129" spans="2:24" x14ac:dyDescent="0.25">
      <c r="B1129" s="693"/>
      <c r="C1129" s="528"/>
      <c r="D1129" s="245">
        <f t="shared" si="286"/>
        <v>3</v>
      </c>
      <c r="E1129" s="190" t="s">
        <v>836</v>
      </c>
      <c r="F1129" s="314">
        <v>2101.58</v>
      </c>
      <c r="G1129" s="190">
        <v>71.400000000000006</v>
      </c>
      <c r="H1129" s="190">
        <v>71.400000000000006</v>
      </c>
      <c r="I1129" s="198">
        <f t="shared" si="289"/>
        <v>1</v>
      </c>
      <c r="J1129" s="190">
        <v>6.94</v>
      </c>
      <c r="K1129" s="198">
        <f t="shared" si="290"/>
        <v>9.719887955182073E-2</v>
      </c>
      <c r="L1129" s="314">
        <v>335.18</v>
      </c>
      <c r="M1129" s="198">
        <f t="shared" si="291"/>
        <v>1.0971988795518206</v>
      </c>
      <c r="N1129" s="314">
        <v>2326.15</v>
      </c>
      <c r="O1129" s="190">
        <v>0.67</v>
      </c>
      <c r="P1129" s="197">
        <f t="shared" si="292"/>
        <v>9.3837535014005598E-3</v>
      </c>
      <c r="Q1129" s="314">
        <f t="shared" si="293"/>
        <v>224.57060000000001</v>
      </c>
      <c r="R1129" s="190">
        <f t="shared" si="294"/>
        <v>6.2699999999999978</v>
      </c>
      <c r="S1129" s="192">
        <f t="shared" si="295"/>
        <v>8.7815126050420134E-2</v>
      </c>
      <c r="T1129" s="190" t="s">
        <v>477</v>
      </c>
      <c r="U1129" s="190" t="s">
        <v>222</v>
      </c>
      <c r="V1129" s="190" t="s">
        <v>688</v>
      </c>
      <c r="W1129" s="196">
        <v>1</v>
      </c>
      <c r="X1129" s="190" t="s">
        <v>831</v>
      </c>
    </row>
    <row r="1130" spans="2:24" x14ac:dyDescent="0.25">
      <c r="B1130" s="693"/>
      <c r="C1130" s="528"/>
      <c r="D1130" s="245">
        <f t="shared" si="286"/>
        <v>4</v>
      </c>
      <c r="E1130" s="190" t="s">
        <v>496</v>
      </c>
      <c r="F1130" s="314">
        <v>1703.01</v>
      </c>
      <c r="G1130" s="190">
        <v>70.150000000000006</v>
      </c>
      <c r="H1130" s="190">
        <v>70.150000000000006</v>
      </c>
      <c r="I1130" s="198">
        <f t="shared" si="289"/>
        <v>1</v>
      </c>
      <c r="J1130" s="190">
        <v>6.06</v>
      </c>
      <c r="K1130" s="198">
        <f t="shared" si="290"/>
        <v>8.6386315039201703E-2</v>
      </c>
      <c r="L1130" s="314">
        <v>318.32</v>
      </c>
      <c r="M1130" s="198">
        <f t="shared" si="291"/>
        <v>1.0863863150392017</v>
      </c>
      <c r="N1130" s="314">
        <v>1929.02</v>
      </c>
      <c r="O1130" s="190">
        <v>0.71</v>
      </c>
      <c r="P1130" s="197">
        <f t="shared" si="292"/>
        <v>1.0121168923734852E-2</v>
      </c>
      <c r="Q1130" s="314">
        <f t="shared" si="293"/>
        <v>226.00719999999998</v>
      </c>
      <c r="R1130" s="190">
        <f t="shared" si="294"/>
        <v>5.3500000000000023</v>
      </c>
      <c r="S1130" s="192">
        <f t="shared" si="295"/>
        <v>7.6265146115466878E-2</v>
      </c>
      <c r="T1130" s="190" t="s">
        <v>477</v>
      </c>
      <c r="U1130" s="190" t="s">
        <v>222</v>
      </c>
      <c r="V1130" s="190" t="s">
        <v>688</v>
      </c>
      <c r="W1130" s="196">
        <v>1</v>
      </c>
      <c r="X1130" s="190" t="s">
        <v>424</v>
      </c>
    </row>
    <row r="1131" spans="2:24" x14ac:dyDescent="0.25">
      <c r="B1131" s="693"/>
      <c r="C1131" s="528"/>
      <c r="D1131" s="245">
        <f t="shared" si="286"/>
        <v>5</v>
      </c>
      <c r="E1131" s="190" t="s">
        <v>837</v>
      </c>
      <c r="F1131" s="314">
        <v>1665.6</v>
      </c>
      <c r="G1131" s="190">
        <v>82.11</v>
      </c>
      <c r="H1131" s="190">
        <v>82.11</v>
      </c>
      <c r="I1131" s="198">
        <f t="shared" si="289"/>
        <v>1</v>
      </c>
      <c r="J1131" s="190">
        <v>5.32</v>
      </c>
      <c r="K1131" s="198">
        <f t="shared" si="290"/>
        <v>6.4791133844842294E-2</v>
      </c>
      <c r="L1131" s="314">
        <v>355.14</v>
      </c>
      <c r="M1131" s="198">
        <f t="shared" si="291"/>
        <v>1.0647911338448424</v>
      </c>
      <c r="N1131" s="314">
        <v>1889.34</v>
      </c>
      <c r="O1131" s="190">
        <v>0.63</v>
      </c>
      <c r="P1131" s="197">
        <f t="shared" si="292"/>
        <v>7.6726342710997444E-3</v>
      </c>
      <c r="Q1131" s="314">
        <f t="shared" si="293"/>
        <v>223.73820000000001</v>
      </c>
      <c r="R1131" s="190">
        <f t="shared" si="294"/>
        <v>4.6900000000000075</v>
      </c>
      <c r="S1131" s="192">
        <f t="shared" si="295"/>
        <v>5.7118499573742633E-2</v>
      </c>
      <c r="T1131" s="190" t="s">
        <v>477</v>
      </c>
      <c r="U1131" s="190" t="s">
        <v>222</v>
      </c>
      <c r="V1131" s="190" t="s">
        <v>688</v>
      </c>
      <c r="W1131" s="196">
        <v>1</v>
      </c>
      <c r="X1131" s="190" t="s">
        <v>421</v>
      </c>
    </row>
    <row r="1132" spans="2:24" x14ac:dyDescent="0.25">
      <c r="B1132" s="693"/>
      <c r="C1132" s="528"/>
      <c r="D1132" s="245">
        <f t="shared" si="286"/>
        <v>6</v>
      </c>
      <c r="E1132" s="190" t="s">
        <v>690</v>
      </c>
      <c r="F1132" s="314">
        <v>1655.81</v>
      </c>
      <c r="G1132" s="190">
        <v>76.569999999999993</v>
      </c>
      <c r="H1132" s="190">
        <v>76.569999999999993</v>
      </c>
      <c r="I1132" s="198">
        <f t="shared" si="289"/>
        <v>1</v>
      </c>
      <c r="J1132" s="190">
        <v>7.62</v>
      </c>
      <c r="K1132" s="198">
        <f t="shared" si="290"/>
        <v>9.9516782029515485E-2</v>
      </c>
      <c r="L1132" s="314">
        <v>313.60000000000002</v>
      </c>
      <c r="M1132" s="198">
        <f t="shared" si="291"/>
        <v>1.0995167820295155</v>
      </c>
      <c r="N1132" s="314">
        <v>2389.63</v>
      </c>
      <c r="O1132" s="190">
        <v>2.34</v>
      </c>
      <c r="P1132" s="197">
        <f t="shared" si="292"/>
        <v>3.0560271646859084E-2</v>
      </c>
      <c r="Q1132" s="314">
        <f t="shared" si="293"/>
        <v>733.82399999999996</v>
      </c>
      <c r="R1132" s="190">
        <f t="shared" si="294"/>
        <v>5.2800000000000047</v>
      </c>
      <c r="S1132" s="192">
        <f t="shared" si="295"/>
        <v>6.8956510382656461E-2</v>
      </c>
      <c r="T1132" s="190" t="s">
        <v>477</v>
      </c>
      <c r="U1132" s="190" t="s">
        <v>714</v>
      </c>
      <c r="V1132" s="190" t="s">
        <v>468</v>
      </c>
      <c r="W1132" s="196">
        <v>1</v>
      </c>
      <c r="X1132" s="190" t="s">
        <v>469</v>
      </c>
    </row>
    <row r="1133" spans="2:24" x14ac:dyDescent="0.25">
      <c r="B1133" s="693"/>
      <c r="C1133" s="528"/>
      <c r="D1133" s="245">
        <f t="shared" si="286"/>
        <v>7</v>
      </c>
      <c r="E1133" s="190" t="s">
        <v>486</v>
      </c>
      <c r="F1133" s="314">
        <v>1542.2</v>
      </c>
      <c r="G1133" s="190">
        <v>66.540000000000006</v>
      </c>
      <c r="H1133" s="190">
        <v>66.540000000000006</v>
      </c>
      <c r="I1133" s="198">
        <f t="shared" si="289"/>
        <v>1</v>
      </c>
      <c r="J1133" s="190">
        <v>4.3099999999999996</v>
      </c>
      <c r="K1133" s="198">
        <f t="shared" si="290"/>
        <v>6.4773068830778463E-2</v>
      </c>
      <c r="L1133" s="314">
        <v>410.16</v>
      </c>
      <c r="M1133" s="198">
        <f t="shared" si="291"/>
        <v>1.0647730688307786</v>
      </c>
      <c r="N1133" s="314">
        <v>1767.79</v>
      </c>
      <c r="O1133" s="190">
        <v>0.55000000000000004</v>
      </c>
      <c r="P1133" s="197">
        <f t="shared" si="292"/>
        <v>8.2657048391944696E-3</v>
      </c>
      <c r="Q1133" s="314">
        <f t="shared" si="293"/>
        <v>225.58800000000002</v>
      </c>
      <c r="R1133" s="190">
        <f t="shared" si="294"/>
        <v>3.7600000000000025</v>
      </c>
      <c r="S1133" s="192">
        <f t="shared" si="295"/>
        <v>5.6507363991584042E-2</v>
      </c>
      <c r="T1133" s="190" t="s">
        <v>477</v>
      </c>
      <c r="U1133" s="190" t="s">
        <v>714</v>
      </c>
      <c r="V1133" s="190" t="s">
        <v>645</v>
      </c>
      <c r="W1133" s="196">
        <v>1</v>
      </c>
      <c r="X1133" s="190" t="s">
        <v>469</v>
      </c>
    </row>
    <row r="1134" spans="2:24" x14ac:dyDescent="0.25">
      <c r="B1134" s="693"/>
      <c r="C1134" s="528"/>
      <c r="D1134" s="245">
        <f t="shared" si="286"/>
        <v>8</v>
      </c>
      <c r="E1134" s="190" t="s">
        <v>816</v>
      </c>
      <c r="F1134" s="314">
        <v>1519.42</v>
      </c>
      <c r="G1134" s="190">
        <v>69.260000000000005</v>
      </c>
      <c r="H1134" s="190">
        <v>69.260000000000005</v>
      </c>
      <c r="I1134" s="198">
        <f t="shared" si="289"/>
        <v>1</v>
      </c>
      <c r="J1134" s="190">
        <v>4.49</v>
      </c>
      <c r="K1134" s="198">
        <f t="shared" si="290"/>
        <v>6.4828183655789781E-2</v>
      </c>
      <c r="L1134" s="314">
        <v>388.6</v>
      </c>
      <c r="M1134" s="198">
        <f t="shared" si="291"/>
        <v>1.0648281836557898</v>
      </c>
      <c r="N1134" s="314">
        <v>1744.81</v>
      </c>
      <c r="O1134" s="190">
        <v>0.57999999999999996</v>
      </c>
      <c r="P1134" s="197">
        <f t="shared" si="292"/>
        <v>8.374241986716718E-3</v>
      </c>
      <c r="Q1134" s="314">
        <f t="shared" si="293"/>
        <v>225.38800000000001</v>
      </c>
      <c r="R1134" s="190">
        <f t="shared" si="294"/>
        <v>3.9099999999999948</v>
      </c>
      <c r="S1134" s="192">
        <f t="shared" si="295"/>
        <v>5.6453941669072978E-2</v>
      </c>
      <c r="T1134" s="190" t="s">
        <v>477</v>
      </c>
      <c r="U1134" s="190" t="s">
        <v>222</v>
      </c>
      <c r="V1134" s="190" t="s">
        <v>688</v>
      </c>
      <c r="W1134" s="196">
        <v>1</v>
      </c>
      <c r="X1134" s="190" t="s">
        <v>811</v>
      </c>
    </row>
    <row r="1135" spans="2:24" x14ac:dyDescent="0.25">
      <c r="B1135" s="693"/>
      <c r="C1135" s="528"/>
      <c r="D1135" s="245">
        <f t="shared" si="286"/>
        <v>9</v>
      </c>
      <c r="E1135" s="190" t="s">
        <v>548</v>
      </c>
      <c r="F1135" s="314">
        <v>1451.3600000000001</v>
      </c>
      <c r="G1135" s="190">
        <v>20.86</v>
      </c>
      <c r="H1135" s="190">
        <v>20.86</v>
      </c>
      <c r="I1135" s="198">
        <f t="shared" si="289"/>
        <v>1</v>
      </c>
      <c r="J1135" s="190">
        <v>1.8</v>
      </c>
      <c r="K1135" s="198">
        <f t="shared" si="290"/>
        <v>8.6289549376797697E-2</v>
      </c>
      <c r="L1135" s="314">
        <v>930.36</v>
      </c>
      <c r="M1135" s="198">
        <f t="shared" si="291"/>
        <v>1.0862895493767977</v>
      </c>
      <c r="N1135" s="314">
        <v>1674.65</v>
      </c>
      <c r="O1135" s="190">
        <v>0.24</v>
      </c>
      <c r="P1135" s="197">
        <f t="shared" si="292"/>
        <v>1.1505273250239693E-2</v>
      </c>
      <c r="Q1135" s="314">
        <f t="shared" si="293"/>
        <v>223.28639999999999</v>
      </c>
      <c r="R1135" s="190">
        <f t="shared" si="294"/>
        <v>1.5600000000000007</v>
      </c>
      <c r="S1135" s="192">
        <f t="shared" si="295"/>
        <v>7.4784276126558039E-2</v>
      </c>
      <c r="T1135" s="190" t="s">
        <v>477</v>
      </c>
      <c r="U1135" s="190" t="s">
        <v>714</v>
      </c>
      <c r="V1135" s="190" t="s">
        <v>794</v>
      </c>
      <c r="W1135" s="196">
        <v>1</v>
      </c>
      <c r="X1135" s="190" t="s">
        <v>424</v>
      </c>
    </row>
    <row r="1136" spans="2:24" x14ac:dyDescent="0.25">
      <c r="B1136" s="693"/>
      <c r="C1136" s="528"/>
      <c r="D1136" s="245">
        <f t="shared" si="286"/>
        <v>10</v>
      </c>
      <c r="E1136" s="190" t="s">
        <v>845</v>
      </c>
      <c r="F1136" s="314">
        <v>1412.23</v>
      </c>
      <c r="G1136" s="190">
        <v>164.49</v>
      </c>
      <c r="H1136" s="190">
        <v>164.49</v>
      </c>
      <c r="I1136" s="198">
        <f t="shared" si="289"/>
        <v>1</v>
      </c>
      <c r="J1136" s="190">
        <v>15.98</v>
      </c>
      <c r="K1136" s="198">
        <f t="shared" si="290"/>
        <v>9.7148762842726E-2</v>
      </c>
      <c r="L1136" s="314">
        <v>102.41</v>
      </c>
      <c r="M1136" s="198">
        <f t="shared" si="291"/>
        <v>1.0971487628427259</v>
      </c>
      <c r="N1136" s="314">
        <v>1636.51</v>
      </c>
      <c r="O1136" s="190">
        <v>2.19</v>
      </c>
      <c r="P1136" s="197">
        <f t="shared" si="292"/>
        <v>1.3313879263177092E-2</v>
      </c>
      <c r="Q1136" s="314">
        <f t="shared" si="293"/>
        <v>224.27789999999999</v>
      </c>
      <c r="R1136" s="190">
        <f t="shared" si="294"/>
        <v>13.78999999999999</v>
      </c>
      <c r="S1136" s="192">
        <f t="shared" si="295"/>
        <v>8.3834883579548838E-2</v>
      </c>
      <c r="T1136" s="190" t="s">
        <v>467</v>
      </c>
      <c r="U1136" s="190" t="s">
        <v>221</v>
      </c>
      <c r="V1136" s="190" t="s">
        <v>863</v>
      </c>
      <c r="W1136" s="196">
        <v>1</v>
      </c>
      <c r="X1136" s="190" t="s">
        <v>469</v>
      </c>
    </row>
    <row r="1137" spans="2:24" x14ac:dyDescent="0.25">
      <c r="B1137" s="692">
        <v>45983</v>
      </c>
      <c r="C1137" s="528" t="str">
        <f t="shared" ref="C1137" si="300">RIGHT(TEXT(B1137,"aaa"),1)</f>
        <v>六</v>
      </c>
      <c r="D1137" s="245">
        <f t="shared" si="286"/>
        <v>1</v>
      </c>
      <c r="E1137" s="190" t="s">
        <v>701</v>
      </c>
      <c r="F1137" s="314">
        <v>8939.51</v>
      </c>
      <c r="G1137" s="190">
        <v>82.13</v>
      </c>
      <c r="H1137" s="190">
        <v>114.2</v>
      </c>
      <c r="I1137" s="198">
        <f t="shared" si="289"/>
        <v>1.390478509679776</v>
      </c>
      <c r="J1137" s="190">
        <v>0</v>
      </c>
      <c r="K1137" s="198">
        <f t="shared" si="290"/>
        <v>0</v>
      </c>
      <c r="L1137" s="314">
        <v>278.75</v>
      </c>
      <c r="M1137" s="198">
        <f t="shared" si="291"/>
        <v>1.390478509679776</v>
      </c>
      <c r="N1137" s="314">
        <v>8939.51</v>
      </c>
      <c r="O1137" s="190">
        <v>0</v>
      </c>
      <c r="P1137" s="197">
        <f t="shared" si="292"/>
        <v>0</v>
      </c>
      <c r="Q1137" s="314">
        <f t="shared" si="293"/>
        <v>0</v>
      </c>
      <c r="R1137" s="190">
        <f t="shared" si="294"/>
        <v>32.070000000000007</v>
      </c>
      <c r="S1137" s="192">
        <f t="shared" si="295"/>
        <v>0.3904785096797761</v>
      </c>
      <c r="T1137" s="190" t="s">
        <v>467</v>
      </c>
      <c r="U1137" s="190" t="s">
        <v>221</v>
      </c>
      <c r="V1137" s="190" t="s">
        <v>704</v>
      </c>
      <c r="W1137" s="196">
        <v>1</v>
      </c>
      <c r="X1137" s="190" t="s">
        <v>469</v>
      </c>
    </row>
    <row r="1138" spans="2:24" x14ac:dyDescent="0.25">
      <c r="B1138" s="693"/>
      <c r="C1138" s="528"/>
      <c r="D1138" s="245">
        <f t="shared" si="286"/>
        <v>2</v>
      </c>
      <c r="E1138" s="190" t="s">
        <v>691</v>
      </c>
      <c r="F1138" s="314">
        <v>3550</v>
      </c>
      <c r="G1138" s="190">
        <v>7149</v>
      </c>
      <c r="H1138" s="190">
        <v>7149</v>
      </c>
      <c r="I1138" s="198">
        <f t="shared" si="289"/>
        <v>1</v>
      </c>
      <c r="J1138" s="190">
        <v>200</v>
      </c>
      <c r="K1138" s="198">
        <f t="shared" si="290"/>
        <v>2.7975940691005736E-2</v>
      </c>
      <c r="L1138" s="314">
        <v>17.75</v>
      </c>
      <c r="M1138" s="198">
        <f t="shared" si="291"/>
        <v>1.0279759406910058</v>
      </c>
      <c r="N1138" s="314">
        <v>3550</v>
      </c>
      <c r="O1138" s="190">
        <v>0</v>
      </c>
      <c r="P1138" s="197">
        <f t="shared" si="292"/>
        <v>0</v>
      </c>
      <c r="Q1138" s="314">
        <f t="shared" si="293"/>
        <v>0</v>
      </c>
      <c r="R1138" s="190">
        <f t="shared" si="294"/>
        <v>200</v>
      </c>
      <c r="S1138" s="192">
        <f t="shared" si="295"/>
        <v>2.7975940691005736E-2</v>
      </c>
      <c r="T1138" s="190" t="s">
        <v>467</v>
      </c>
      <c r="U1138" s="190" t="s">
        <v>222</v>
      </c>
      <c r="V1138" s="190" t="s">
        <v>703</v>
      </c>
      <c r="W1138" s="196">
        <v>1</v>
      </c>
      <c r="X1138" s="190" t="s">
        <v>432</v>
      </c>
    </row>
    <row r="1139" spans="2:24" x14ac:dyDescent="0.25">
      <c r="B1139" s="693"/>
      <c r="C1139" s="528"/>
      <c r="D1139" s="245">
        <f t="shared" si="286"/>
        <v>3</v>
      </c>
      <c r="E1139" s="190" t="s">
        <v>465</v>
      </c>
      <c r="F1139" s="314">
        <v>1766.73</v>
      </c>
      <c r="G1139" s="190">
        <v>33.549999999999997</v>
      </c>
      <c r="H1139" s="190">
        <v>33.549999999999997</v>
      </c>
      <c r="I1139" s="198">
        <f t="shared" si="289"/>
        <v>1</v>
      </c>
      <c r="J1139" s="190">
        <v>2.35</v>
      </c>
      <c r="K1139" s="198">
        <f t="shared" si="290"/>
        <v>7.0044709388971699E-2</v>
      </c>
      <c r="L1139" s="314">
        <v>814.16</v>
      </c>
      <c r="M1139" s="198">
        <f t="shared" si="291"/>
        <v>1.0700447093889718</v>
      </c>
      <c r="N1139" s="314">
        <v>1913.28</v>
      </c>
      <c r="O1139" s="190">
        <v>0.18</v>
      </c>
      <c r="P1139" s="197">
        <f t="shared" si="292"/>
        <v>5.3651266766020864E-3</v>
      </c>
      <c r="Q1139" s="314">
        <f t="shared" si="293"/>
        <v>146.5488</v>
      </c>
      <c r="R1139" s="190">
        <f t="shared" si="294"/>
        <v>2.1700000000000013</v>
      </c>
      <c r="S1139" s="192">
        <f t="shared" si="295"/>
        <v>6.4679582712369635E-2</v>
      </c>
      <c r="T1139" s="190" t="s">
        <v>477</v>
      </c>
      <c r="U1139" s="190" t="s">
        <v>222</v>
      </c>
      <c r="V1139" s="190" t="s">
        <v>688</v>
      </c>
      <c r="W1139" s="196">
        <v>1</v>
      </c>
      <c r="X1139" s="190" t="s">
        <v>414</v>
      </c>
    </row>
    <row r="1140" spans="2:24" x14ac:dyDescent="0.25">
      <c r="B1140" s="693"/>
      <c r="C1140" s="528"/>
      <c r="D1140" s="245">
        <f t="shared" ref="D1140:D1203" si="301">D1130</f>
        <v>4</v>
      </c>
      <c r="E1140" s="190" t="s">
        <v>836</v>
      </c>
      <c r="F1140" s="314">
        <v>1699.3600000000001</v>
      </c>
      <c r="G1140" s="190">
        <v>87.57</v>
      </c>
      <c r="H1140" s="190">
        <v>87.57</v>
      </c>
      <c r="I1140" s="198">
        <f t="shared" si="289"/>
        <v>1</v>
      </c>
      <c r="J1140" s="190">
        <v>5.52</v>
      </c>
      <c r="K1140" s="198">
        <f t="shared" si="290"/>
        <v>6.3035286056868797E-2</v>
      </c>
      <c r="L1140" s="314">
        <v>335.18</v>
      </c>
      <c r="M1140" s="198">
        <f t="shared" si="291"/>
        <v>1.0630352860568688</v>
      </c>
      <c r="N1140" s="314">
        <v>1850.19</v>
      </c>
      <c r="O1140" s="190">
        <v>0.45</v>
      </c>
      <c r="P1140" s="197">
        <f t="shared" si="292"/>
        <v>5.1387461459403913E-3</v>
      </c>
      <c r="Q1140" s="314">
        <f t="shared" si="293"/>
        <v>150.83100000000002</v>
      </c>
      <c r="R1140" s="190">
        <f t="shared" si="294"/>
        <v>5.0699999999999958</v>
      </c>
      <c r="S1140" s="192">
        <f t="shared" si="295"/>
        <v>5.7896539910928357E-2</v>
      </c>
      <c r="T1140" s="190" t="s">
        <v>477</v>
      </c>
      <c r="U1140" s="190" t="s">
        <v>222</v>
      </c>
      <c r="V1140" s="190" t="s">
        <v>688</v>
      </c>
      <c r="W1140" s="196">
        <v>1</v>
      </c>
      <c r="X1140" s="190" t="s">
        <v>831</v>
      </c>
    </row>
    <row r="1141" spans="2:24" x14ac:dyDescent="0.25">
      <c r="B1141" s="693"/>
      <c r="C1141" s="528"/>
      <c r="D1141" s="245">
        <f t="shared" si="301"/>
        <v>5</v>
      </c>
      <c r="E1141" s="190" t="s">
        <v>690</v>
      </c>
      <c r="F1141" s="314">
        <v>1580.54</v>
      </c>
      <c r="G1141" s="190">
        <v>78.88</v>
      </c>
      <c r="H1141" s="190">
        <v>78.88</v>
      </c>
      <c r="I1141" s="198">
        <f t="shared" si="289"/>
        <v>1</v>
      </c>
      <c r="J1141" s="190">
        <v>5.52</v>
      </c>
      <c r="K1141" s="198">
        <f t="shared" si="290"/>
        <v>6.9979716024340763E-2</v>
      </c>
      <c r="L1141" s="314">
        <v>313.60000000000002</v>
      </c>
      <c r="M1141" s="198">
        <f t="shared" si="291"/>
        <v>1.0699797160243407</v>
      </c>
      <c r="N1141" s="314">
        <v>1731.07</v>
      </c>
      <c r="O1141" s="190">
        <v>0.48</v>
      </c>
      <c r="P1141" s="197">
        <f t="shared" si="292"/>
        <v>6.0851926977687626E-3</v>
      </c>
      <c r="Q1141" s="314">
        <f t="shared" si="293"/>
        <v>150.52799999999999</v>
      </c>
      <c r="R1141" s="190">
        <f t="shared" si="294"/>
        <v>5.0399999999999956</v>
      </c>
      <c r="S1141" s="192">
        <f t="shared" si="295"/>
        <v>6.3894523326571959E-2</v>
      </c>
      <c r="T1141" s="190" t="s">
        <v>477</v>
      </c>
      <c r="U1141" s="190" t="s">
        <v>714</v>
      </c>
      <c r="V1141" s="190" t="s">
        <v>468</v>
      </c>
      <c r="W1141" s="196">
        <v>1</v>
      </c>
      <c r="X1141" s="190" t="s">
        <v>469</v>
      </c>
    </row>
    <row r="1142" spans="2:24" x14ac:dyDescent="0.25">
      <c r="B1142" s="693"/>
      <c r="C1142" s="528"/>
      <c r="D1142" s="245">
        <f t="shared" si="301"/>
        <v>6</v>
      </c>
      <c r="E1142" s="190" t="s">
        <v>559</v>
      </c>
      <c r="F1142" s="314">
        <v>1348.5800000000002</v>
      </c>
      <c r="G1142" s="190">
        <v>157.80000000000001</v>
      </c>
      <c r="H1142" s="190">
        <v>157.80000000000001</v>
      </c>
      <c r="I1142" s="198">
        <f t="shared" si="289"/>
        <v>1</v>
      </c>
      <c r="J1142" s="190">
        <v>7.73</v>
      </c>
      <c r="K1142" s="198">
        <f t="shared" si="290"/>
        <v>4.8986058301647657E-2</v>
      </c>
      <c r="L1142" s="314">
        <v>194.04</v>
      </c>
      <c r="M1142" s="198">
        <f t="shared" si="291"/>
        <v>1.0489860583016475</v>
      </c>
      <c r="N1142" s="314">
        <v>1499.93</v>
      </c>
      <c r="O1142" s="190">
        <v>0.78</v>
      </c>
      <c r="P1142" s="197">
        <f t="shared" si="292"/>
        <v>4.9429657794676802E-3</v>
      </c>
      <c r="Q1142" s="314">
        <f t="shared" si="293"/>
        <v>151.35120000000001</v>
      </c>
      <c r="R1142" s="190">
        <f t="shared" si="294"/>
        <v>6.9499999999999895</v>
      </c>
      <c r="S1142" s="192">
        <f t="shared" si="295"/>
        <v>4.4043092522179902E-2</v>
      </c>
      <c r="T1142" s="190" t="s">
        <v>477</v>
      </c>
      <c r="U1142" s="190" t="s">
        <v>714</v>
      </c>
      <c r="V1142" s="190" t="s">
        <v>794</v>
      </c>
      <c r="W1142" s="196">
        <v>1</v>
      </c>
      <c r="X1142" s="190" t="s">
        <v>435</v>
      </c>
    </row>
    <row r="1143" spans="2:24" x14ac:dyDescent="0.25">
      <c r="B1143" s="693"/>
      <c r="C1143" s="528"/>
      <c r="D1143" s="245">
        <f t="shared" si="301"/>
        <v>7</v>
      </c>
      <c r="E1143" s="190" t="s">
        <v>837</v>
      </c>
      <c r="F1143" s="314">
        <v>1342.4299999999998</v>
      </c>
      <c r="G1143" s="190">
        <v>100.08</v>
      </c>
      <c r="H1143" s="190">
        <v>100.08</v>
      </c>
      <c r="I1143" s="198">
        <f t="shared" si="289"/>
        <v>1</v>
      </c>
      <c r="J1143" s="190">
        <v>4.2</v>
      </c>
      <c r="K1143" s="198">
        <f t="shared" si="290"/>
        <v>4.1966426858513192E-2</v>
      </c>
      <c r="L1143" s="314">
        <v>355.14</v>
      </c>
      <c r="M1143" s="198">
        <f t="shared" si="291"/>
        <v>1.0419664268585132</v>
      </c>
      <c r="N1143" s="314">
        <v>1491.59</v>
      </c>
      <c r="O1143" s="190">
        <v>0.42</v>
      </c>
      <c r="P1143" s="197">
        <f t="shared" si="292"/>
        <v>4.1966426858513189E-3</v>
      </c>
      <c r="Q1143" s="314">
        <f t="shared" si="293"/>
        <v>149.15879999999999</v>
      </c>
      <c r="R1143" s="190">
        <f t="shared" si="294"/>
        <v>3.7800000000000029</v>
      </c>
      <c r="S1143" s="192">
        <f t="shared" si="295"/>
        <v>3.7769784172661899E-2</v>
      </c>
      <c r="T1143" s="190" t="s">
        <v>477</v>
      </c>
      <c r="U1143" s="190" t="s">
        <v>222</v>
      </c>
      <c r="V1143" s="190" t="s">
        <v>688</v>
      </c>
      <c r="W1143" s="196">
        <v>1</v>
      </c>
      <c r="X1143" s="190" t="s">
        <v>421</v>
      </c>
    </row>
    <row r="1144" spans="2:24" x14ac:dyDescent="0.25">
      <c r="B1144" s="693"/>
      <c r="C1144" s="528"/>
      <c r="D1144" s="245">
        <f t="shared" si="301"/>
        <v>8</v>
      </c>
      <c r="E1144" s="190" t="s">
        <v>496</v>
      </c>
      <c r="F1144" s="314">
        <v>1324.21</v>
      </c>
      <c r="G1144" s="190">
        <v>82.62</v>
      </c>
      <c r="H1144" s="190">
        <v>82.62</v>
      </c>
      <c r="I1144" s="198">
        <f t="shared" si="289"/>
        <v>1</v>
      </c>
      <c r="J1144" s="190">
        <v>4.63</v>
      </c>
      <c r="K1144" s="198">
        <f t="shared" si="290"/>
        <v>5.6039699830549503E-2</v>
      </c>
      <c r="L1144" s="314">
        <v>318.32</v>
      </c>
      <c r="M1144" s="198">
        <f t="shared" si="291"/>
        <v>1.0560396998305495</v>
      </c>
      <c r="N1144" s="314">
        <v>1473.82</v>
      </c>
      <c r="O1144" s="190">
        <v>0.47</v>
      </c>
      <c r="P1144" s="197">
        <f t="shared" si="292"/>
        <v>5.6886952311788908E-3</v>
      </c>
      <c r="Q1144" s="314">
        <f t="shared" si="293"/>
        <v>149.6104</v>
      </c>
      <c r="R1144" s="190">
        <f t="shared" si="294"/>
        <v>4.1599999999999957</v>
      </c>
      <c r="S1144" s="192">
        <f t="shared" si="295"/>
        <v>5.0351004599370558E-2</v>
      </c>
      <c r="T1144" s="190" t="s">
        <v>477</v>
      </c>
      <c r="U1144" s="190" t="s">
        <v>222</v>
      </c>
      <c r="V1144" s="190" t="s">
        <v>688</v>
      </c>
      <c r="W1144" s="196">
        <v>1</v>
      </c>
      <c r="X1144" s="190" t="s">
        <v>424</v>
      </c>
    </row>
    <row r="1145" spans="2:24" x14ac:dyDescent="0.25">
      <c r="B1145" s="693"/>
      <c r="C1145" s="528"/>
      <c r="D1145" s="245">
        <f t="shared" si="301"/>
        <v>9</v>
      </c>
      <c r="E1145" s="190" t="s">
        <v>835</v>
      </c>
      <c r="F1145" s="314">
        <v>1230.25</v>
      </c>
      <c r="G1145" s="190">
        <v>213.15</v>
      </c>
      <c r="H1145" s="190">
        <v>213.15</v>
      </c>
      <c r="I1145" s="198">
        <f t="shared" si="289"/>
        <v>1</v>
      </c>
      <c r="J1145" s="190">
        <v>7.46</v>
      </c>
      <c r="K1145" s="198">
        <f t="shared" si="290"/>
        <v>3.4998827117053717E-2</v>
      </c>
      <c r="L1145" s="314">
        <v>185</v>
      </c>
      <c r="M1145" s="198">
        <f t="shared" si="291"/>
        <v>1.0349988271170538</v>
      </c>
      <c r="N1145" s="314">
        <v>1380.1</v>
      </c>
      <c r="O1145" s="190">
        <v>0.81</v>
      </c>
      <c r="P1145" s="197">
        <f t="shared" si="292"/>
        <v>3.8001407459535542E-3</v>
      </c>
      <c r="Q1145" s="314">
        <f t="shared" si="293"/>
        <v>149.85000000000002</v>
      </c>
      <c r="R1145" s="190">
        <f t="shared" si="294"/>
        <v>6.6500000000000075</v>
      </c>
      <c r="S1145" s="192">
        <f t="shared" si="295"/>
        <v>3.1198686371100199E-2</v>
      </c>
      <c r="T1145" s="190" t="s">
        <v>477</v>
      </c>
      <c r="U1145" s="190" t="s">
        <v>714</v>
      </c>
      <c r="V1145" s="190" t="s">
        <v>794</v>
      </c>
      <c r="W1145" s="196">
        <v>1</v>
      </c>
      <c r="X1145" s="190" t="s">
        <v>819</v>
      </c>
    </row>
    <row r="1146" spans="2:24" x14ac:dyDescent="0.25">
      <c r="B1146" s="693"/>
      <c r="C1146" s="528"/>
      <c r="D1146" s="245">
        <f t="shared" si="301"/>
        <v>10</v>
      </c>
      <c r="E1146" s="190" t="s">
        <v>548</v>
      </c>
      <c r="F1146" s="314">
        <v>1125.73</v>
      </c>
      <c r="G1146" s="190">
        <v>24.56</v>
      </c>
      <c r="H1146" s="190">
        <v>24.56</v>
      </c>
      <c r="I1146" s="198">
        <f t="shared" si="289"/>
        <v>1</v>
      </c>
      <c r="J1146" s="190">
        <v>1.37</v>
      </c>
      <c r="K1146" s="198">
        <f t="shared" si="290"/>
        <v>5.5781758957654727E-2</v>
      </c>
      <c r="L1146" s="314">
        <v>930.36</v>
      </c>
      <c r="M1146" s="198">
        <f t="shared" si="291"/>
        <v>1.0557817589576548</v>
      </c>
      <c r="N1146" s="314">
        <v>1274.5899999999999</v>
      </c>
      <c r="O1146" s="190">
        <v>0.16</v>
      </c>
      <c r="P1146" s="197">
        <f t="shared" si="292"/>
        <v>6.5146579804560263E-3</v>
      </c>
      <c r="Q1146" s="314">
        <f t="shared" si="293"/>
        <v>148.85760000000002</v>
      </c>
      <c r="R1146" s="190">
        <f t="shared" si="294"/>
        <v>1.2100000000000011</v>
      </c>
      <c r="S1146" s="192">
        <f t="shared" si="295"/>
        <v>4.9267100977198747E-2</v>
      </c>
      <c r="T1146" s="190" t="s">
        <v>477</v>
      </c>
      <c r="U1146" s="190" t="s">
        <v>714</v>
      </c>
      <c r="V1146" s="190" t="s">
        <v>794</v>
      </c>
      <c r="W1146" s="196">
        <v>1</v>
      </c>
      <c r="X1146" s="190" t="s">
        <v>424</v>
      </c>
    </row>
    <row r="1147" spans="2:24" x14ac:dyDescent="0.25">
      <c r="B1147" s="692">
        <v>45984</v>
      </c>
      <c r="C1147" s="528" t="str">
        <f t="shared" ref="C1147" si="302">RIGHT(TEXT(B1147,"aaa"),1)</f>
        <v>日</v>
      </c>
      <c r="D1147" s="245">
        <f t="shared" si="301"/>
        <v>1</v>
      </c>
      <c r="E1147" s="190" t="s">
        <v>691</v>
      </c>
      <c r="F1147" s="314">
        <v>10650</v>
      </c>
      <c r="G1147" s="190">
        <v>10653</v>
      </c>
      <c r="H1147" s="190">
        <v>10653</v>
      </c>
      <c r="I1147" s="198">
        <f t="shared" si="289"/>
        <v>1</v>
      </c>
      <c r="J1147" s="190">
        <v>600</v>
      </c>
      <c r="K1147" s="198">
        <f t="shared" si="290"/>
        <v>5.6322162771050406E-2</v>
      </c>
      <c r="L1147" s="314">
        <v>17.75</v>
      </c>
      <c r="M1147" s="198">
        <f t="shared" si="291"/>
        <v>1.0563221627710504</v>
      </c>
      <c r="N1147" s="314">
        <v>10650</v>
      </c>
      <c r="O1147" s="190">
        <v>0</v>
      </c>
      <c r="P1147" s="197">
        <f t="shared" si="292"/>
        <v>0</v>
      </c>
      <c r="Q1147" s="314">
        <f t="shared" si="293"/>
        <v>0</v>
      </c>
      <c r="R1147" s="190">
        <f t="shared" si="294"/>
        <v>600</v>
      </c>
      <c r="S1147" s="192">
        <f t="shared" si="295"/>
        <v>5.6322162771050406E-2</v>
      </c>
      <c r="T1147" s="190" t="s">
        <v>467</v>
      </c>
      <c r="U1147" s="190" t="s">
        <v>222</v>
      </c>
      <c r="V1147" s="190" t="s">
        <v>703</v>
      </c>
      <c r="W1147" s="196">
        <v>1</v>
      </c>
      <c r="X1147" s="190" t="s">
        <v>432</v>
      </c>
    </row>
    <row r="1148" spans="2:24" x14ac:dyDescent="0.25">
      <c r="B1148" s="693"/>
      <c r="C1148" s="528"/>
      <c r="D1148" s="245">
        <f t="shared" si="301"/>
        <v>2</v>
      </c>
      <c r="E1148" s="190" t="s">
        <v>701</v>
      </c>
      <c r="F1148" s="314">
        <v>10255.220000000001</v>
      </c>
      <c r="G1148" s="190">
        <v>106.21</v>
      </c>
      <c r="H1148" s="190">
        <v>145.35</v>
      </c>
      <c r="I1148" s="198">
        <f t="shared" si="289"/>
        <v>1.368515205724508</v>
      </c>
      <c r="J1148" s="190">
        <v>0</v>
      </c>
      <c r="K1148" s="198">
        <f t="shared" si="290"/>
        <v>0</v>
      </c>
      <c r="L1148" s="314">
        <v>278.75</v>
      </c>
      <c r="M1148" s="198">
        <f t="shared" si="291"/>
        <v>1.368515205724508</v>
      </c>
      <c r="N1148" s="314">
        <v>10910.28</v>
      </c>
      <c r="O1148" s="190">
        <v>2.35</v>
      </c>
      <c r="P1148" s="197">
        <f t="shared" si="292"/>
        <v>2.2125976838339143E-2</v>
      </c>
      <c r="Q1148" s="314">
        <f t="shared" si="293"/>
        <v>655.0625</v>
      </c>
      <c r="R1148" s="190">
        <f t="shared" si="294"/>
        <v>36.79</v>
      </c>
      <c r="S1148" s="192">
        <f t="shared" si="295"/>
        <v>0.34638922888616891</v>
      </c>
      <c r="T1148" s="190" t="s">
        <v>467</v>
      </c>
      <c r="U1148" s="190" t="s">
        <v>221</v>
      </c>
      <c r="V1148" s="190" t="s">
        <v>704</v>
      </c>
      <c r="W1148" s="196">
        <v>1</v>
      </c>
      <c r="X1148" s="190" t="s">
        <v>469</v>
      </c>
    </row>
    <row r="1149" spans="2:24" x14ac:dyDescent="0.25">
      <c r="B1149" s="693"/>
      <c r="C1149" s="528"/>
      <c r="D1149" s="245">
        <f t="shared" si="301"/>
        <v>3</v>
      </c>
      <c r="E1149" s="190" t="s">
        <v>544</v>
      </c>
      <c r="F1149" s="314">
        <v>3349.3199999999997</v>
      </c>
      <c r="G1149" s="190">
        <v>293.87</v>
      </c>
      <c r="H1149" s="190">
        <v>293.87</v>
      </c>
      <c r="I1149" s="198">
        <f t="shared" si="289"/>
        <v>1</v>
      </c>
      <c r="J1149" s="190">
        <v>29.38</v>
      </c>
      <c r="K1149" s="198">
        <f t="shared" si="290"/>
        <v>9.9976179943512433E-2</v>
      </c>
      <c r="L1149" s="314">
        <v>156.72999999999999</v>
      </c>
      <c r="M1149" s="198">
        <f t="shared" si="291"/>
        <v>1.0999761799435124</v>
      </c>
      <c r="N1149" s="314">
        <v>4604.7299999999996</v>
      </c>
      <c r="O1149" s="190">
        <v>8.01</v>
      </c>
      <c r="P1149" s="197">
        <f t="shared" si="292"/>
        <v>2.7256950352196548E-2</v>
      </c>
      <c r="Q1149" s="314">
        <f t="shared" si="293"/>
        <v>1255.4072999999999</v>
      </c>
      <c r="R1149" s="190">
        <f t="shared" si="294"/>
        <v>21.369999999999997</v>
      </c>
      <c r="S1149" s="192">
        <f t="shared" si="295"/>
        <v>7.2719229591315881E-2</v>
      </c>
      <c r="T1149" s="190" t="s">
        <v>477</v>
      </c>
      <c r="U1149" s="190" t="s">
        <v>714</v>
      </c>
      <c r="V1149" s="190" t="s">
        <v>468</v>
      </c>
      <c r="W1149" s="196">
        <v>1</v>
      </c>
      <c r="X1149" s="190" t="s">
        <v>469</v>
      </c>
    </row>
    <row r="1150" spans="2:24" x14ac:dyDescent="0.25">
      <c r="B1150" s="693"/>
      <c r="C1150" s="528"/>
      <c r="D1150" s="245">
        <f t="shared" si="301"/>
        <v>4</v>
      </c>
      <c r="E1150" s="190" t="s">
        <v>486</v>
      </c>
      <c r="F1150" s="314">
        <v>2555.29</v>
      </c>
      <c r="G1150" s="190">
        <v>92.32</v>
      </c>
      <c r="H1150" s="190">
        <v>92.32</v>
      </c>
      <c r="I1150" s="198">
        <f t="shared" si="289"/>
        <v>1</v>
      </c>
      <c r="J1150" s="190">
        <v>7.15</v>
      </c>
      <c r="K1150" s="198">
        <f t="shared" si="290"/>
        <v>7.7448006932409025E-2</v>
      </c>
      <c r="L1150" s="314">
        <v>410.16</v>
      </c>
      <c r="M1150" s="198">
        <f t="shared" si="291"/>
        <v>1.0774480069324091</v>
      </c>
      <c r="N1150" s="314">
        <v>2932.64</v>
      </c>
      <c r="O1150" s="190">
        <v>0.92</v>
      </c>
      <c r="P1150" s="197">
        <f t="shared" si="292"/>
        <v>9.9653379549393423E-3</v>
      </c>
      <c r="Q1150" s="314">
        <f t="shared" si="293"/>
        <v>377.34720000000004</v>
      </c>
      <c r="R1150" s="190">
        <f t="shared" si="294"/>
        <v>6.2300000000000058</v>
      </c>
      <c r="S1150" s="192">
        <f t="shared" si="295"/>
        <v>6.748266897746974E-2</v>
      </c>
      <c r="T1150" s="190" t="s">
        <v>477</v>
      </c>
      <c r="U1150" s="190" t="s">
        <v>222</v>
      </c>
      <c r="V1150" s="190" t="s">
        <v>645</v>
      </c>
      <c r="W1150" s="196">
        <v>1</v>
      </c>
      <c r="X1150" s="190" t="s">
        <v>469</v>
      </c>
    </row>
    <row r="1151" spans="2:24" x14ac:dyDescent="0.25">
      <c r="B1151" s="693"/>
      <c r="C1151" s="528"/>
      <c r="D1151" s="245">
        <f t="shared" si="301"/>
        <v>5</v>
      </c>
      <c r="E1151" s="190" t="s">
        <v>816</v>
      </c>
      <c r="F1151" s="314">
        <v>2339.37</v>
      </c>
      <c r="G1151" s="190">
        <v>90.32</v>
      </c>
      <c r="H1151" s="190">
        <v>90.32</v>
      </c>
      <c r="I1151" s="198">
        <f t="shared" si="289"/>
        <v>1</v>
      </c>
      <c r="J1151" s="190">
        <v>6.99</v>
      </c>
      <c r="K1151" s="198">
        <f t="shared" si="290"/>
        <v>7.7391496899911441E-2</v>
      </c>
      <c r="L1151" s="314">
        <v>388.6</v>
      </c>
      <c r="M1151" s="198">
        <f t="shared" si="291"/>
        <v>1.0773914968999114</v>
      </c>
      <c r="N1151" s="314">
        <v>2716.31</v>
      </c>
      <c r="O1151" s="190">
        <v>0.97</v>
      </c>
      <c r="P1151" s="197">
        <f t="shared" si="292"/>
        <v>1.0739592559787422E-2</v>
      </c>
      <c r="Q1151" s="314">
        <f t="shared" si="293"/>
        <v>376.94200000000001</v>
      </c>
      <c r="R1151" s="190">
        <f t="shared" si="294"/>
        <v>6.0199999999999951</v>
      </c>
      <c r="S1151" s="192">
        <f t="shared" si="295"/>
        <v>6.6651904340123955E-2</v>
      </c>
      <c r="T1151" s="190" t="s">
        <v>477</v>
      </c>
      <c r="U1151" s="190" t="s">
        <v>222</v>
      </c>
      <c r="V1151" s="190" t="s">
        <v>688</v>
      </c>
      <c r="W1151" s="196">
        <v>1</v>
      </c>
      <c r="X1151" s="190" t="s">
        <v>811</v>
      </c>
    </row>
    <row r="1152" spans="2:24" x14ac:dyDescent="0.25">
      <c r="B1152" s="693"/>
      <c r="C1152" s="528"/>
      <c r="D1152" s="245">
        <f t="shared" si="301"/>
        <v>6</v>
      </c>
      <c r="E1152" s="190" t="s">
        <v>483</v>
      </c>
      <c r="F1152" s="314">
        <v>2269.4</v>
      </c>
      <c r="G1152" s="190">
        <v>160.5</v>
      </c>
      <c r="H1152" s="190">
        <v>160.5</v>
      </c>
      <c r="I1152" s="198">
        <f t="shared" si="289"/>
        <v>1</v>
      </c>
      <c r="J1152" s="190">
        <v>12.42</v>
      </c>
      <c r="K1152" s="198">
        <f t="shared" si="290"/>
        <v>7.7383177570093456E-2</v>
      </c>
      <c r="L1152" s="314">
        <v>212.89</v>
      </c>
      <c r="M1152" s="198">
        <f t="shared" si="291"/>
        <v>1.0773831775700933</v>
      </c>
      <c r="N1152" s="314">
        <v>2644.09</v>
      </c>
      <c r="O1152" s="190">
        <v>1.76</v>
      </c>
      <c r="P1152" s="197">
        <f t="shared" si="292"/>
        <v>1.0965732087227415E-2</v>
      </c>
      <c r="Q1152" s="314">
        <f t="shared" si="293"/>
        <v>374.68639999999999</v>
      </c>
      <c r="R1152" s="190">
        <f t="shared" si="294"/>
        <v>10.659999999999988</v>
      </c>
      <c r="S1152" s="192">
        <f t="shared" si="295"/>
        <v>6.6417445482865961E-2</v>
      </c>
      <c r="T1152" s="190" t="s">
        <v>477</v>
      </c>
      <c r="U1152" s="190" t="s">
        <v>714</v>
      </c>
      <c r="V1152" s="190" t="s">
        <v>803</v>
      </c>
      <c r="W1152" s="196">
        <v>1</v>
      </c>
      <c r="X1152" s="190" t="s">
        <v>469</v>
      </c>
    </row>
    <row r="1153" spans="2:24" x14ac:dyDescent="0.25">
      <c r="B1153" s="693"/>
      <c r="C1153" s="528"/>
      <c r="D1153" s="245">
        <f t="shared" si="301"/>
        <v>7</v>
      </c>
      <c r="E1153" s="190" t="s">
        <v>465</v>
      </c>
      <c r="F1153" s="314">
        <v>1978.4</v>
      </c>
      <c r="G1153" s="190">
        <v>35.380000000000003</v>
      </c>
      <c r="H1153" s="190">
        <v>35.380000000000003</v>
      </c>
      <c r="I1153" s="198">
        <f t="shared" si="289"/>
        <v>1</v>
      </c>
      <c r="J1153" s="190">
        <v>3.53</v>
      </c>
      <c r="K1153" s="198">
        <f t="shared" si="290"/>
        <v>9.9773883550028253E-2</v>
      </c>
      <c r="L1153" s="314">
        <v>814.16</v>
      </c>
      <c r="M1153" s="198">
        <f t="shared" si="291"/>
        <v>1.0997738835500284</v>
      </c>
      <c r="N1153" s="314">
        <v>2873.98</v>
      </c>
      <c r="O1153" s="190">
        <v>1.1000000000000001</v>
      </c>
      <c r="P1153" s="197">
        <f t="shared" si="292"/>
        <v>3.1091011871113624E-2</v>
      </c>
      <c r="Q1153" s="314">
        <f t="shared" si="293"/>
        <v>895.57600000000002</v>
      </c>
      <c r="R1153" s="190">
        <f t="shared" si="294"/>
        <v>2.430000000000001</v>
      </c>
      <c r="S1153" s="192">
        <f t="shared" si="295"/>
        <v>6.8682871678914667E-2</v>
      </c>
      <c r="T1153" s="190" t="s">
        <v>477</v>
      </c>
      <c r="U1153" s="190" t="s">
        <v>222</v>
      </c>
      <c r="V1153" s="190" t="s">
        <v>688</v>
      </c>
      <c r="W1153" s="196">
        <v>1</v>
      </c>
      <c r="X1153" s="190" t="s">
        <v>414</v>
      </c>
    </row>
    <row r="1154" spans="2:24" x14ac:dyDescent="0.25">
      <c r="B1154" s="693"/>
      <c r="C1154" s="528"/>
      <c r="D1154" s="245">
        <f t="shared" si="301"/>
        <v>8</v>
      </c>
      <c r="E1154" s="190" t="s">
        <v>614</v>
      </c>
      <c r="F1154" s="314">
        <v>1974.49</v>
      </c>
      <c r="G1154" s="190">
        <v>333.4</v>
      </c>
      <c r="H1154" s="190">
        <v>333.4</v>
      </c>
      <c r="I1154" s="198">
        <f t="shared" si="289"/>
        <v>1</v>
      </c>
      <c r="J1154" s="190">
        <v>25.8</v>
      </c>
      <c r="K1154" s="198">
        <f t="shared" si="290"/>
        <v>7.7384523095380936E-2</v>
      </c>
      <c r="L1154" s="314">
        <v>95.34</v>
      </c>
      <c r="M1154" s="198">
        <f t="shared" si="291"/>
        <v>1.0773845230953809</v>
      </c>
      <c r="N1154" s="314">
        <v>2459.77</v>
      </c>
      <c r="O1154" s="190">
        <v>5.09</v>
      </c>
      <c r="P1154" s="197">
        <f t="shared" si="292"/>
        <v>1.5266946610677866E-2</v>
      </c>
      <c r="Q1154" s="314">
        <f t="shared" si="293"/>
        <v>485.28059999999999</v>
      </c>
      <c r="R1154" s="190">
        <f t="shared" si="294"/>
        <v>20.710000000000012</v>
      </c>
      <c r="S1154" s="192">
        <f t="shared" si="295"/>
        <v>6.2117576484703098E-2</v>
      </c>
      <c r="T1154" s="190" t="s">
        <v>477</v>
      </c>
      <c r="U1154" s="190" t="s">
        <v>714</v>
      </c>
      <c r="V1154" s="190" t="s">
        <v>794</v>
      </c>
      <c r="W1154" s="196">
        <v>1</v>
      </c>
      <c r="X1154" s="190" t="s">
        <v>469</v>
      </c>
    </row>
    <row r="1155" spans="2:24" x14ac:dyDescent="0.25">
      <c r="B1155" s="693"/>
      <c r="C1155" s="528"/>
      <c r="D1155" s="245">
        <f t="shared" si="301"/>
        <v>9</v>
      </c>
      <c r="E1155" s="190" t="s">
        <v>519</v>
      </c>
      <c r="F1155" s="314">
        <v>1884.2699999999998</v>
      </c>
      <c r="G1155" s="190">
        <v>255.15</v>
      </c>
      <c r="H1155" s="190">
        <v>255.15</v>
      </c>
      <c r="I1155" s="198">
        <f t="shared" si="289"/>
        <v>1</v>
      </c>
      <c r="J1155" s="190">
        <v>23.04</v>
      </c>
      <c r="K1155" s="198">
        <f t="shared" si="290"/>
        <v>9.0299823633156959E-2</v>
      </c>
      <c r="L1155" s="314">
        <v>99.12</v>
      </c>
      <c r="M1155" s="198">
        <f t="shared" si="291"/>
        <v>1.0902998236331569</v>
      </c>
      <c r="N1155" s="314">
        <v>2283.7199999999998</v>
      </c>
      <c r="O1155" s="190">
        <v>4.03</v>
      </c>
      <c r="P1155" s="197">
        <f t="shared" si="292"/>
        <v>1.5794630609445425E-2</v>
      </c>
      <c r="Q1155" s="314">
        <f t="shared" si="293"/>
        <v>399.45360000000005</v>
      </c>
      <c r="R1155" s="190">
        <f t="shared" si="294"/>
        <v>19.009999999999991</v>
      </c>
      <c r="S1155" s="192">
        <f t="shared" si="295"/>
        <v>7.4505193023711502E-2</v>
      </c>
      <c r="T1155" s="190" t="s">
        <v>477</v>
      </c>
      <c r="U1155" s="190" t="s">
        <v>714</v>
      </c>
      <c r="V1155" s="190" t="s">
        <v>509</v>
      </c>
      <c r="W1155" s="196">
        <v>1</v>
      </c>
      <c r="X1155" s="190" t="s">
        <v>469</v>
      </c>
    </row>
    <row r="1156" spans="2:24" x14ac:dyDescent="0.25">
      <c r="B1156" s="693"/>
      <c r="C1156" s="528"/>
      <c r="D1156" s="245">
        <f t="shared" si="301"/>
        <v>10</v>
      </c>
      <c r="E1156" s="190" t="s">
        <v>548</v>
      </c>
      <c r="F1156" s="314">
        <v>1870.0300000000002</v>
      </c>
      <c r="G1156" s="190">
        <v>27.25</v>
      </c>
      <c r="H1156" s="190">
        <v>27.25</v>
      </c>
      <c r="I1156" s="198">
        <f t="shared" si="289"/>
        <v>1</v>
      </c>
      <c r="J1156" s="190">
        <v>2.71</v>
      </c>
      <c r="K1156" s="198">
        <f t="shared" si="290"/>
        <v>9.944954128440367E-2</v>
      </c>
      <c r="L1156" s="314">
        <v>930.36</v>
      </c>
      <c r="M1156" s="198">
        <f t="shared" si="291"/>
        <v>1.0994495412844036</v>
      </c>
      <c r="N1156" s="314">
        <v>2521.2800000000002</v>
      </c>
      <c r="O1156" s="190">
        <v>0.7</v>
      </c>
      <c r="P1156" s="197">
        <f t="shared" si="292"/>
        <v>2.5688073394495411E-2</v>
      </c>
      <c r="Q1156" s="314">
        <f t="shared" si="293"/>
        <v>651.25199999999995</v>
      </c>
      <c r="R1156" s="190">
        <f t="shared" si="294"/>
        <v>2.0100000000000007</v>
      </c>
      <c r="S1156" s="192">
        <f t="shared" si="295"/>
        <v>7.3761467889908283E-2</v>
      </c>
      <c r="T1156" s="190" t="s">
        <v>477</v>
      </c>
      <c r="U1156" s="190" t="s">
        <v>714</v>
      </c>
      <c r="V1156" s="190" t="s">
        <v>794</v>
      </c>
      <c r="W1156" s="196">
        <v>1</v>
      </c>
      <c r="X1156" s="190" t="s">
        <v>424</v>
      </c>
    </row>
    <row r="1157" spans="2:24" x14ac:dyDescent="0.25">
      <c r="B1157" s="692">
        <v>45985</v>
      </c>
      <c r="C1157" s="528" t="str">
        <f t="shared" ref="C1157" si="303">RIGHT(TEXT(B1157,"aaa"),1)</f>
        <v>一</v>
      </c>
      <c r="D1157" s="245">
        <f t="shared" si="301"/>
        <v>1</v>
      </c>
      <c r="E1157" s="190" t="s">
        <v>701</v>
      </c>
      <c r="F1157" s="314">
        <v>13340.98</v>
      </c>
      <c r="G1157" s="190">
        <v>117.84</v>
      </c>
      <c r="H1157" s="190">
        <v>165.1</v>
      </c>
      <c r="I1157" s="198">
        <f t="shared" si="289"/>
        <v>1.4010522742701967</v>
      </c>
      <c r="J1157" s="190">
        <v>0.6</v>
      </c>
      <c r="K1157" s="198">
        <f t="shared" si="290"/>
        <v>5.0916496945010176E-3</v>
      </c>
      <c r="L1157" s="314">
        <v>278.75</v>
      </c>
      <c r="M1157" s="198">
        <f t="shared" si="291"/>
        <v>1.4061439239646978</v>
      </c>
      <c r="N1157" s="314">
        <v>13340.98</v>
      </c>
      <c r="O1157" s="190">
        <v>0</v>
      </c>
      <c r="P1157" s="197">
        <f t="shared" si="292"/>
        <v>0</v>
      </c>
      <c r="Q1157" s="314">
        <f t="shared" si="293"/>
        <v>0</v>
      </c>
      <c r="R1157" s="190">
        <f t="shared" si="294"/>
        <v>47.859999999999985</v>
      </c>
      <c r="S1157" s="192">
        <f t="shared" si="295"/>
        <v>0.40614392396469778</v>
      </c>
      <c r="T1157" s="190" t="s">
        <v>467</v>
      </c>
      <c r="U1157" s="190" t="s">
        <v>221</v>
      </c>
      <c r="V1157" s="190" t="s">
        <v>704</v>
      </c>
      <c r="W1157" s="196">
        <v>1</v>
      </c>
      <c r="X1157" s="190" t="s">
        <v>469</v>
      </c>
    </row>
    <row r="1158" spans="2:24" x14ac:dyDescent="0.25">
      <c r="B1158" s="693"/>
      <c r="C1158" s="528"/>
      <c r="D1158" s="245">
        <f t="shared" si="301"/>
        <v>2</v>
      </c>
      <c r="E1158" s="190" t="s">
        <v>691</v>
      </c>
      <c r="F1158" s="314">
        <v>7100</v>
      </c>
      <c r="G1158" s="190">
        <v>10601</v>
      </c>
      <c r="H1158" s="190">
        <v>10601</v>
      </c>
      <c r="I1158" s="198">
        <f t="shared" si="289"/>
        <v>1</v>
      </c>
      <c r="J1158" s="190">
        <v>400</v>
      </c>
      <c r="K1158" s="198">
        <f t="shared" si="290"/>
        <v>3.773228940665975E-2</v>
      </c>
      <c r="L1158" s="314">
        <v>17.75</v>
      </c>
      <c r="M1158" s="198">
        <f t="shared" si="291"/>
        <v>1.0377322894066598</v>
      </c>
      <c r="N1158" s="314">
        <v>7100</v>
      </c>
      <c r="O1158" s="190">
        <v>0</v>
      </c>
      <c r="P1158" s="197">
        <f t="shared" si="292"/>
        <v>0</v>
      </c>
      <c r="Q1158" s="314">
        <f t="shared" si="293"/>
        <v>0</v>
      </c>
      <c r="R1158" s="190">
        <f t="shared" si="294"/>
        <v>400</v>
      </c>
      <c r="S1158" s="192">
        <f t="shared" si="295"/>
        <v>3.773228940665975E-2</v>
      </c>
      <c r="T1158" s="190" t="s">
        <v>467</v>
      </c>
      <c r="U1158" s="190" t="s">
        <v>222</v>
      </c>
      <c r="V1158" s="190" t="s">
        <v>703</v>
      </c>
      <c r="W1158" s="196">
        <v>1</v>
      </c>
      <c r="X1158" s="190" t="s">
        <v>432</v>
      </c>
    </row>
    <row r="1159" spans="2:24" x14ac:dyDescent="0.25">
      <c r="B1159" s="693"/>
      <c r="C1159" s="528"/>
      <c r="D1159" s="245">
        <f t="shared" si="301"/>
        <v>3</v>
      </c>
      <c r="E1159" s="190" t="s">
        <v>836</v>
      </c>
      <c r="F1159" s="314">
        <v>1877.01</v>
      </c>
      <c r="G1159" s="190">
        <v>89.86</v>
      </c>
      <c r="H1159" s="190">
        <v>89.86</v>
      </c>
      <c r="I1159" s="198">
        <f t="shared" ref="I1159:I1216" si="304">H1159/G1159</f>
        <v>1</v>
      </c>
      <c r="J1159" s="190">
        <v>6.23</v>
      </c>
      <c r="K1159" s="198">
        <f t="shared" ref="K1159:K1216" si="305">J1159/G1159</f>
        <v>6.933006899621634E-2</v>
      </c>
      <c r="L1159" s="314">
        <v>335.18</v>
      </c>
      <c r="M1159" s="198">
        <f t="shared" ref="M1159:M1216" si="306">(H1159+J1159)/G1159</f>
        <v>1.0693300689962164</v>
      </c>
      <c r="N1159" s="314">
        <v>2088.17</v>
      </c>
      <c r="O1159" s="190">
        <v>0.63</v>
      </c>
      <c r="P1159" s="197">
        <f t="shared" ref="P1159:P1216" si="307">O1159/G1159</f>
        <v>7.0109058535499664E-3</v>
      </c>
      <c r="Q1159" s="314">
        <f t="shared" ref="Q1159:Q1216" si="308">O1159*L1159</f>
        <v>211.1634</v>
      </c>
      <c r="R1159" s="190">
        <f t="shared" ref="R1159:R1216" si="309">(H1159+J1159)-G1159-O1159</f>
        <v>5.6000000000000041</v>
      </c>
      <c r="S1159" s="192">
        <f t="shared" ref="S1159:S1216" si="310">R1159/G1159</f>
        <v>6.2319163142666417E-2</v>
      </c>
      <c r="T1159" s="190" t="s">
        <v>477</v>
      </c>
      <c r="U1159" s="190" t="s">
        <v>222</v>
      </c>
      <c r="V1159" s="190" t="s">
        <v>688</v>
      </c>
      <c r="W1159" s="196">
        <v>1</v>
      </c>
      <c r="X1159" s="190" t="s">
        <v>831</v>
      </c>
    </row>
    <row r="1160" spans="2:24" x14ac:dyDescent="0.25">
      <c r="B1160" s="693"/>
      <c r="C1160" s="528"/>
      <c r="D1160" s="245">
        <f t="shared" si="301"/>
        <v>4</v>
      </c>
      <c r="E1160" s="190" t="s">
        <v>465</v>
      </c>
      <c r="F1160" s="314">
        <v>1856.2899999999997</v>
      </c>
      <c r="G1160" s="190">
        <v>33.04</v>
      </c>
      <c r="H1160" s="190">
        <v>33.04</v>
      </c>
      <c r="I1160" s="198">
        <f t="shared" si="304"/>
        <v>1</v>
      </c>
      <c r="J1160" s="190">
        <v>2.54</v>
      </c>
      <c r="K1160" s="198">
        <f t="shared" si="305"/>
        <v>7.6876513317191281E-2</v>
      </c>
      <c r="L1160" s="314">
        <v>814.16</v>
      </c>
      <c r="M1160" s="198">
        <f t="shared" si="306"/>
        <v>1.0768765133171914</v>
      </c>
      <c r="N1160" s="314">
        <v>2067.9699999999998</v>
      </c>
      <c r="O1160" s="190">
        <v>0.26</v>
      </c>
      <c r="P1160" s="197">
        <f t="shared" si="307"/>
        <v>7.8692493946731241E-3</v>
      </c>
      <c r="Q1160" s="314">
        <f t="shared" si="308"/>
        <v>211.6816</v>
      </c>
      <c r="R1160" s="190">
        <f t="shared" si="309"/>
        <v>2.2799999999999994</v>
      </c>
      <c r="S1160" s="192">
        <f t="shared" si="310"/>
        <v>6.9007263922518144E-2</v>
      </c>
      <c r="T1160" s="190" t="s">
        <v>477</v>
      </c>
      <c r="U1160" s="190" t="s">
        <v>222</v>
      </c>
      <c r="V1160" s="190" t="s">
        <v>688</v>
      </c>
      <c r="W1160" s="196">
        <v>1</v>
      </c>
      <c r="X1160" s="190" t="s">
        <v>414</v>
      </c>
    </row>
    <row r="1161" spans="2:24" x14ac:dyDescent="0.25">
      <c r="B1161" s="693"/>
      <c r="C1161" s="528"/>
      <c r="D1161" s="245">
        <f t="shared" si="301"/>
        <v>5</v>
      </c>
      <c r="E1161" s="190" t="s">
        <v>466</v>
      </c>
      <c r="F1161" s="314">
        <v>1725.6799999999998</v>
      </c>
      <c r="G1161" s="190">
        <v>123.67</v>
      </c>
      <c r="H1161" s="190">
        <v>123.67</v>
      </c>
      <c r="I1161" s="198">
        <f t="shared" si="304"/>
        <v>1</v>
      </c>
      <c r="J1161" s="190">
        <v>9.52</v>
      </c>
      <c r="K1161" s="198">
        <f t="shared" si="305"/>
        <v>7.6979057168270387E-2</v>
      </c>
      <c r="L1161" s="314">
        <v>203.5</v>
      </c>
      <c r="M1161" s="198">
        <f t="shared" si="306"/>
        <v>1.0769790571682705</v>
      </c>
      <c r="N1161" s="314">
        <v>1937.32</v>
      </c>
      <c r="O1161" s="190">
        <v>1.04</v>
      </c>
      <c r="P1161" s="197">
        <f t="shared" si="307"/>
        <v>8.4094768335085304E-3</v>
      </c>
      <c r="Q1161" s="314">
        <f t="shared" si="308"/>
        <v>211.64000000000001</v>
      </c>
      <c r="R1161" s="190">
        <f t="shared" si="309"/>
        <v>8.4799999999999969</v>
      </c>
      <c r="S1161" s="192">
        <f t="shared" si="310"/>
        <v>6.8569580334761834E-2</v>
      </c>
      <c r="T1161" s="190" t="s">
        <v>477</v>
      </c>
      <c r="U1161" s="190" t="s">
        <v>714</v>
      </c>
      <c r="V1161" s="190" t="s">
        <v>468</v>
      </c>
      <c r="W1161" s="196">
        <v>1</v>
      </c>
      <c r="X1161" s="190" t="s">
        <v>469</v>
      </c>
    </row>
    <row r="1162" spans="2:24" x14ac:dyDescent="0.25">
      <c r="B1162" s="693"/>
      <c r="C1162" s="528"/>
      <c r="D1162" s="245">
        <f t="shared" si="301"/>
        <v>6</v>
      </c>
      <c r="E1162" s="190" t="s">
        <v>690</v>
      </c>
      <c r="F1162" s="314">
        <v>1558.6</v>
      </c>
      <c r="G1162" s="190">
        <v>104.67</v>
      </c>
      <c r="H1162" s="190">
        <v>104.67</v>
      </c>
      <c r="I1162" s="198">
        <f t="shared" si="304"/>
        <v>1</v>
      </c>
      <c r="J1162" s="190">
        <v>8.06</v>
      </c>
      <c r="K1162" s="198">
        <f t="shared" si="305"/>
        <v>7.7003917072704695E-2</v>
      </c>
      <c r="L1162" s="314">
        <v>313.60000000000002</v>
      </c>
      <c r="M1162" s="198">
        <f t="shared" si="306"/>
        <v>1.0770039170727048</v>
      </c>
      <c r="N1162" s="314">
        <v>2527.62</v>
      </c>
      <c r="O1162" s="190">
        <v>3.09</v>
      </c>
      <c r="P1162" s="197">
        <f t="shared" si="307"/>
        <v>2.9521352823158497E-2</v>
      </c>
      <c r="Q1162" s="314">
        <f t="shared" si="308"/>
        <v>969.024</v>
      </c>
      <c r="R1162" s="190">
        <f t="shared" si="309"/>
        <v>4.9700000000000024</v>
      </c>
      <c r="S1162" s="192">
        <f t="shared" si="310"/>
        <v>4.7482564249546215E-2</v>
      </c>
      <c r="T1162" s="190" t="s">
        <v>477</v>
      </c>
      <c r="U1162" s="190" t="s">
        <v>714</v>
      </c>
      <c r="V1162" s="190" t="s">
        <v>468</v>
      </c>
      <c r="W1162" s="196">
        <v>1</v>
      </c>
      <c r="X1162" s="190" t="s">
        <v>469</v>
      </c>
    </row>
    <row r="1163" spans="2:24" x14ac:dyDescent="0.25">
      <c r="B1163" s="693"/>
      <c r="C1163" s="528"/>
      <c r="D1163" s="245">
        <f t="shared" si="301"/>
        <v>7</v>
      </c>
      <c r="E1163" s="190" t="s">
        <v>486</v>
      </c>
      <c r="F1163" s="314">
        <v>1505.29</v>
      </c>
      <c r="G1163" s="190">
        <v>90.44</v>
      </c>
      <c r="H1163" s="190">
        <v>90.44</v>
      </c>
      <c r="I1163" s="198">
        <f t="shared" si="304"/>
        <v>1</v>
      </c>
      <c r="J1163" s="190">
        <v>4.18</v>
      </c>
      <c r="K1163" s="198">
        <f t="shared" si="305"/>
        <v>4.6218487394957979E-2</v>
      </c>
      <c r="L1163" s="314">
        <v>410.16</v>
      </c>
      <c r="M1163" s="198">
        <f t="shared" si="306"/>
        <v>1.046218487394958</v>
      </c>
      <c r="N1163" s="314">
        <v>1714.47</v>
      </c>
      <c r="O1163" s="190">
        <v>0.51</v>
      </c>
      <c r="P1163" s="197">
        <f t="shared" si="307"/>
        <v>5.6390977443609028E-3</v>
      </c>
      <c r="Q1163" s="314">
        <f t="shared" si="308"/>
        <v>209.1816</v>
      </c>
      <c r="R1163" s="190">
        <f t="shared" si="309"/>
        <v>3.670000000000007</v>
      </c>
      <c r="S1163" s="192">
        <f t="shared" si="310"/>
        <v>4.057938965059716E-2</v>
      </c>
      <c r="T1163" s="190" t="s">
        <v>477</v>
      </c>
      <c r="U1163" s="190" t="s">
        <v>222</v>
      </c>
      <c r="V1163" s="190" t="s">
        <v>645</v>
      </c>
      <c r="W1163" s="196">
        <v>1</v>
      </c>
      <c r="X1163" s="190" t="s">
        <v>469</v>
      </c>
    </row>
    <row r="1164" spans="2:24" x14ac:dyDescent="0.25">
      <c r="B1164" s="693"/>
      <c r="C1164" s="528"/>
      <c r="D1164" s="245">
        <f t="shared" si="301"/>
        <v>8</v>
      </c>
      <c r="E1164" s="190" t="s">
        <v>816</v>
      </c>
      <c r="F1164" s="314">
        <v>1492.23</v>
      </c>
      <c r="G1164" s="190">
        <v>94.9</v>
      </c>
      <c r="H1164" s="190">
        <v>94.9</v>
      </c>
      <c r="I1164" s="198">
        <f t="shared" si="304"/>
        <v>1</v>
      </c>
      <c r="J1164" s="190">
        <v>4.38</v>
      </c>
      <c r="K1164" s="198">
        <f t="shared" si="305"/>
        <v>4.6153846153846149E-2</v>
      </c>
      <c r="L1164" s="314">
        <v>388.6</v>
      </c>
      <c r="M1164" s="198">
        <f t="shared" si="306"/>
        <v>1.0461538461538462</v>
      </c>
      <c r="N1164" s="314">
        <v>1702.07</v>
      </c>
      <c r="O1164" s="190">
        <v>0.54</v>
      </c>
      <c r="P1164" s="197">
        <f t="shared" si="307"/>
        <v>5.6902002107481562E-3</v>
      </c>
      <c r="Q1164" s="314">
        <f t="shared" si="308"/>
        <v>209.84400000000002</v>
      </c>
      <c r="R1164" s="190">
        <f t="shared" si="309"/>
        <v>3.8399999999999954</v>
      </c>
      <c r="S1164" s="192">
        <f t="shared" si="310"/>
        <v>4.0463645943097946E-2</v>
      </c>
      <c r="T1164" s="190" t="s">
        <v>477</v>
      </c>
      <c r="U1164" s="190" t="s">
        <v>222</v>
      </c>
      <c r="V1164" s="190" t="s">
        <v>688</v>
      </c>
      <c r="W1164" s="196">
        <v>1</v>
      </c>
      <c r="X1164" s="190" t="s">
        <v>811</v>
      </c>
    </row>
    <row r="1165" spans="2:24" x14ac:dyDescent="0.25">
      <c r="B1165" s="693"/>
      <c r="C1165" s="528"/>
      <c r="D1165" s="245">
        <f t="shared" si="301"/>
        <v>9</v>
      </c>
      <c r="E1165" s="190" t="s">
        <v>496</v>
      </c>
      <c r="F1165" s="314">
        <v>1489.74</v>
      </c>
      <c r="G1165" s="190">
        <v>86.58</v>
      </c>
      <c r="H1165" s="190">
        <v>86.58</v>
      </c>
      <c r="I1165" s="198">
        <f t="shared" si="304"/>
        <v>1</v>
      </c>
      <c r="J1165" s="190">
        <v>5.34</v>
      </c>
      <c r="K1165" s="198">
        <f t="shared" si="305"/>
        <v>6.1677061677061676E-2</v>
      </c>
      <c r="L1165" s="314">
        <v>318.32</v>
      </c>
      <c r="M1165" s="198">
        <f t="shared" si="306"/>
        <v>1.0616770616770617</v>
      </c>
      <c r="N1165" s="314">
        <v>1699.83</v>
      </c>
      <c r="O1165" s="190">
        <v>0.66</v>
      </c>
      <c r="P1165" s="197">
        <f t="shared" si="307"/>
        <v>7.6230076230076231E-3</v>
      </c>
      <c r="Q1165" s="314">
        <f t="shared" si="308"/>
        <v>210.09120000000001</v>
      </c>
      <c r="R1165" s="190">
        <f t="shared" si="309"/>
        <v>4.6800000000000033</v>
      </c>
      <c r="S1165" s="192">
        <f t="shared" si="310"/>
        <v>5.4054054054054092E-2</v>
      </c>
      <c r="T1165" s="190" t="s">
        <v>477</v>
      </c>
      <c r="U1165" s="190" t="s">
        <v>222</v>
      </c>
      <c r="V1165" s="190" t="s">
        <v>688</v>
      </c>
      <c r="W1165" s="196">
        <v>1</v>
      </c>
      <c r="X1165" s="190" t="s">
        <v>424</v>
      </c>
    </row>
    <row r="1166" spans="2:24" x14ac:dyDescent="0.25">
      <c r="B1166" s="693"/>
      <c r="C1166" s="528"/>
      <c r="D1166" s="245">
        <f t="shared" si="301"/>
        <v>10</v>
      </c>
      <c r="E1166" s="190" t="s">
        <v>837</v>
      </c>
      <c r="F1166" s="314">
        <v>1470.28</v>
      </c>
      <c r="G1166" s="190">
        <v>102.36</v>
      </c>
      <c r="H1166" s="190">
        <v>102.36</v>
      </c>
      <c r="I1166" s="198">
        <f t="shared" si="304"/>
        <v>1</v>
      </c>
      <c r="J1166" s="190">
        <v>4.7300000000000004</v>
      </c>
      <c r="K1166" s="198">
        <f t="shared" si="305"/>
        <v>4.6209456819069954E-2</v>
      </c>
      <c r="L1166" s="314">
        <v>355.14</v>
      </c>
      <c r="M1166" s="198">
        <f t="shared" si="306"/>
        <v>1.0462094568190701</v>
      </c>
      <c r="N1166" s="314">
        <v>1679.81</v>
      </c>
      <c r="O1166" s="190">
        <v>0.59</v>
      </c>
      <c r="P1166" s="197">
        <f t="shared" si="307"/>
        <v>5.7639703008987887E-3</v>
      </c>
      <c r="Q1166" s="314">
        <f t="shared" si="308"/>
        <v>209.53259999999997</v>
      </c>
      <c r="R1166" s="190">
        <f t="shared" si="309"/>
        <v>4.1400000000000041</v>
      </c>
      <c r="S1166" s="192">
        <f t="shared" si="310"/>
        <v>4.0445486518171203E-2</v>
      </c>
      <c r="T1166" s="190" t="s">
        <v>477</v>
      </c>
      <c r="U1166" s="190" t="s">
        <v>222</v>
      </c>
      <c r="V1166" s="190" t="s">
        <v>688</v>
      </c>
      <c r="W1166" s="196">
        <v>1</v>
      </c>
      <c r="X1166" s="190" t="s">
        <v>421</v>
      </c>
    </row>
    <row r="1167" spans="2:24" x14ac:dyDescent="0.25">
      <c r="B1167" s="692">
        <v>45986</v>
      </c>
      <c r="C1167" s="528" t="str">
        <f t="shared" ref="C1167" si="311">RIGHT(TEXT(B1167,"aaa"),1)</f>
        <v>二</v>
      </c>
      <c r="D1167" s="245">
        <f t="shared" si="301"/>
        <v>1</v>
      </c>
      <c r="E1167" s="190"/>
      <c r="F1167" s="314"/>
      <c r="G1167" s="190"/>
      <c r="H1167" s="190"/>
      <c r="I1167" s="198" t="e">
        <f t="shared" si="304"/>
        <v>#DIV/0!</v>
      </c>
      <c r="J1167" s="190"/>
      <c r="K1167" s="198" t="e">
        <f t="shared" si="305"/>
        <v>#DIV/0!</v>
      </c>
      <c r="L1167" s="314"/>
      <c r="M1167" s="198" t="e">
        <f t="shared" si="306"/>
        <v>#DIV/0!</v>
      </c>
      <c r="N1167" s="314"/>
      <c r="O1167" s="190"/>
      <c r="P1167" s="197" t="e">
        <f t="shared" si="307"/>
        <v>#DIV/0!</v>
      </c>
      <c r="Q1167" s="314">
        <f t="shared" si="308"/>
        <v>0</v>
      </c>
      <c r="R1167" s="190">
        <f t="shared" si="309"/>
        <v>0</v>
      </c>
      <c r="S1167" s="192" t="e">
        <f t="shared" si="310"/>
        <v>#DIV/0!</v>
      </c>
      <c r="T1167" s="190"/>
      <c r="U1167" s="190"/>
      <c r="V1167" s="190"/>
      <c r="W1167" s="196">
        <v>1</v>
      </c>
      <c r="X1167" s="190"/>
    </row>
    <row r="1168" spans="2:24" x14ac:dyDescent="0.25">
      <c r="B1168" s="693"/>
      <c r="C1168" s="528"/>
      <c r="D1168" s="245">
        <f t="shared" si="301"/>
        <v>2</v>
      </c>
      <c r="E1168" s="190"/>
      <c r="F1168" s="314"/>
      <c r="G1168" s="190"/>
      <c r="H1168" s="190"/>
      <c r="I1168" s="198" t="e">
        <f t="shared" si="304"/>
        <v>#DIV/0!</v>
      </c>
      <c r="J1168" s="190"/>
      <c r="K1168" s="198" t="e">
        <f t="shared" si="305"/>
        <v>#DIV/0!</v>
      </c>
      <c r="L1168" s="314"/>
      <c r="M1168" s="198" t="e">
        <f t="shared" si="306"/>
        <v>#DIV/0!</v>
      </c>
      <c r="N1168" s="314"/>
      <c r="O1168" s="190"/>
      <c r="P1168" s="197" t="e">
        <f t="shared" si="307"/>
        <v>#DIV/0!</v>
      </c>
      <c r="Q1168" s="314">
        <f t="shared" si="308"/>
        <v>0</v>
      </c>
      <c r="R1168" s="190">
        <f t="shared" si="309"/>
        <v>0</v>
      </c>
      <c r="S1168" s="192" t="e">
        <f t="shared" si="310"/>
        <v>#DIV/0!</v>
      </c>
      <c r="T1168" s="190"/>
      <c r="U1168" s="190"/>
      <c r="V1168" s="190"/>
      <c r="W1168" s="196">
        <v>1</v>
      </c>
      <c r="X1168" s="190"/>
    </row>
    <row r="1169" spans="2:24" x14ac:dyDescent="0.25">
      <c r="B1169" s="693"/>
      <c r="C1169" s="528"/>
      <c r="D1169" s="245">
        <f t="shared" si="301"/>
        <v>3</v>
      </c>
      <c r="E1169" s="190"/>
      <c r="F1169" s="314"/>
      <c r="G1169" s="190"/>
      <c r="H1169" s="190"/>
      <c r="I1169" s="198" t="e">
        <f t="shared" si="304"/>
        <v>#DIV/0!</v>
      </c>
      <c r="J1169" s="190"/>
      <c r="K1169" s="198" t="e">
        <f t="shared" si="305"/>
        <v>#DIV/0!</v>
      </c>
      <c r="L1169" s="314"/>
      <c r="M1169" s="198" t="e">
        <f t="shared" si="306"/>
        <v>#DIV/0!</v>
      </c>
      <c r="N1169" s="314"/>
      <c r="O1169" s="190"/>
      <c r="P1169" s="197" t="e">
        <f t="shared" si="307"/>
        <v>#DIV/0!</v>
      </c>
      <c r="Q1169" s="314">
        <f t="shared" si="308"/>
        <v>0</v>
      </c>
      <c r="R1169" s="190">
        <f t="shared" si="309"/>
        <v>0</v>
      </c>
      <c r="S1169" s="192" t="e">
        <f t="shared" si="310"/>
        <v>#DIV/0!</v>
      </c>
      <c r="T1169" s="190"/>
      <c r="U1169" s="190"/>
      <c r="V1169" s="190"/>
      <c r="W1169" s="196">
        <v>1</v>
      </c>
      <c r="X1169" s="190"/>
    </row>
    <row r="1170" spans="2:24" x14ac:dyDescent="0.25">
      <c r="B1170" s="693"/>
      <c r="C1170" s="528"/>
      <c r="D1170" s="245">
        <f t="shared" si="301"/>
        <v>4</v>
      </c>
      <c r="E1170" s="190"/>
      <c r="F1170" s="314"/>
      <c r="G1170" s="190"/>
      <c r="H1170" s="190"/>
      <c r="I1170" s="198" t="e">
        <f t="shared" si="304"/>
        <v>#DIV/0!</v>
      </c>
      <c r="J1170" s="190"/>
      <c r="K1170" s="198" t="e">
        <f t="shared" si="305"/>
        <v>#DIV/0!</v>
      </c>
      <c r="L1170" s="314"/>
      <c r="M1170" s="198" t="e">
        <f t="shared" si="306"/>
        <v>#DIV/0!</v>
      </c>
      <c r="N1170" s="314"/>
      <c r="O1170" s="190"/>
      <c r="P1170" s="197" t="e">
        <f t="shared" si="307"/>
        <v>#DIV/0!</v>
      </c>
      <c r="Q1170" s="314">
        <f t="shared" si="308"/>
        <v>0</v>
      </c>
      <c r="R1170" s="190">
        <f t="shared" si="309"/>
        <v>0</v>
      </c>
      <c r="S1170" s="192" t="e">
        <f t="shared" si="310"/>
        <v>#DIV/0!</v>
      </c>
      <c r="T1170" s="190"/>
      <c r="U1170" s="190"/>
      <c r="V1170" s="190"/>
      <c r="W1170" s="196">
        <v>1</v>
      </c>
      <c r="X1170" s="190"/>
    </row>
    <row r="1171" spans="2:24" x14ac:dyDescent="0.25">
      <c r="B1171" s="693"/>
      <c r="C1171" s="528"/>
      <c r="D1171" s="245">
        <f t="shared" si="301"/>
        <v>5</v>
      </c>
      <c r="E1171" s="190"/>
      <c r="F1171" s="314"/>
      <c r="G1171" s="190"/>
      <c r="H1171" s="190"/>
      <c r="I1171" s="198" t="e">
        <f t="shared" si="304"/>
        <v>#DIV/0!</v>
      </c>
      <c r="J1171" s="190"/>
      <c r="K1171" s="198" t="e">
        <f t="shared" si="305"/>
        <v>#DIV/0!</v>
      </c>
      <c r="L1171" s="314"/>
      <c r="M1171" s="198" t="e">
        <f t="shared" si="306"/>
        <v>#DIV/0!</v>
      </c>
      <c r="N1171" s="314"/>
      <c r="O1171" s="190"/>
      <c r="P1171" s="197" t="e">
        <f t="shared" si="307"/>
        <v>#DIV/0!</v>
      </c>
      <c r="Q1171" s="314">
        <f t="shared" si="308"/>
        <v>0</v>
      </c>
      <c r="R1171" s="190">
        <f t="shared" si="309"/>
        <v>0</v>
      </c>
      <c r="S1171" s="192" t="e">
        <f t="shared" si="310"/>
        <v>#DIV/0!</v>
      </c>
      <c r="T1171" s="190"/>
      <c r="U1171" s="190"/>
      <c r="V1171" s="190"/>
      <c r="W1171" s="196">
        <v>1</v>
      </c>
      <c r="X1171" s="190"/>
    </row>
    <row r="1172" spans="2:24" x14ac:dyDescent="0.25">
      <c r="B1172" s="693"/>
      <c r="C1172" s="528"/>
      <c r="D1172" s="245">
        <f t="shared" si="301"/>
        <v>6</v>
      </c>
      <c r="E1172" s="190"/>
      <c r="F1172" s="314"/>
      <c r="G1172" s="190"/>
      <c r="H1172" s="190"/>
      <c r="I1172" s="198" t="e">
        <f t="shared" si="304"/>
        <v>#DIV/0!</v>
      </c>
      <c r="J1172" s="190"/>
      <c r="K1172" s="198" t="e">
        <f t="shared" si="305"/>
        <v>#DIV/0!</v>
      </c>
      <c r="L1172" s="314"/>
      <c r="M1172" s="198" t="e">
        <f t="shared" si="306"/>
        <v>#DIV/0!</v>
      </c>
      <c r="N1172" s="314"/>
      <c r="O1172" s="190"/>
      <c r="P1172" s="197" t="e">
        <f t="shared" si="307"/>
        <v>#DIV/0!</v>
      </c>
      <c r="Q1172" s="314">
        <f t="shared" si="308"/>
        <v>0</v>
      </c>
      <c r="R1172" s="190">
        <f t="shared" si="309"/>
        <v>0</v>
      </c>
      <c r="S1172" s="192" t="e">
        <f t="shared" si="310"/>
        <v>#DIV/0!</v>
      </c>
      <c r="T1172" s="190"/>
      <c r="U1172" s="190"/>
      <c r="V1172" s="190"/>
      <c r="W1172" s="196">
        <v>1</v>
      </c>
      <c r="X1172" s="190"/>
    </row>
    <row r="1173" spans="2:24" x14ac:dyDescent="0.25">
      <c r="B1173" s="693"/>
      <c r="C1173" s="528"/>
      <c r="D1173" s="245">
        <f t="shared" si="301"/>
        <v>7</v>
      </c>
      <c r="E1173" s="190"/>
      <c r="F1173" s="314"/>
      <c r="G1173" s="190"/>
      <c r="H1173" s="190"/>
      <c r="I1173" s="198" t="e">
        <f t="shared" si="304"/>
        <v>#DIV/0!</v>
      </c>
      <c r="J1173" s="190"/>
      <c r="K1173" s="198" t="e">
        <f t="shared" si="305"/>
        <v>#DIV/0!</v>
      </c>
      <c r="L1173" s="314"/>
      <c r="M1173" s="198" t="e">
        <f t="shared" si="306"/>
        <v>#DIV/0!</v>
      </c>
      <c r="N1173" s="314"/>
      <c r="O1173" s="190"/>
      <c r="P1173" s="197" t="e">
        <f t="shared" si="307"/>
        <v>#DIV/0!</v>
      </c>
      <c r="Q1173" s="314">
        <f t="shared" si="308"/>
        <v>0</v>
      </c>
      <c r="R1173" s="190">
        <f t="shared" si="309"/>
        <v>0</v>
      </c>
      <c r="S1173" s="192" t="e">
        <f t="shared" si="310"/>
        <v>#DIV/0!</v>
      </c>
      <c r="T1173" s="190"/>
      <c r="U1173" s="190"/>
      <c r="V1173" s="190"/>
      <c r="W1173" s="196">
        <v>1</v>
      </c>
      <c r="X1173" s="190"/>
    </row>
    <row r="1174" spans="2:24" x14ac:dyDescent="0.25">
      <c r="B1174" s="693"/>
      <c r="C1174" s="528"/>
      <c r="D1174" s="245">
        <f t="shared" si="301"/>
        <v>8</v>
      </c>
      <c r="E1174" s="190"/>
      <c r="F1174" s="314"/>
      <c r="G1174" s="190"/>
      <c r="H1174" s="190"/>
      <c r="I1174" s="198" t="e">
        <f t="shared" si="304"/>
        <v>#DIV/0!</v>
      </c>
      <c r="J1174" s="190"/>
      <c r="K1174" s="198" t="e">
        <f t="shared" si="305"/>
        <v>#DIV/0!</v>
      </c>
      <c r="L1174" s="314"/>
      <c r="M1174" s="198" t="e">
        <f t="shared" si="306"/>
        <v>#DIV/0!</v>
      </c>
      <c r="N1174" s="314"/>
      <c r="O1174" s="190"/>
      <c r="P1174" s="197" t="e">
        <f t="shared" si="307"/>
        <v>#DIV/0!</v>
      </c>
      <c r="Q1174" s="314">
        <f t="shared" si="308"/>
        <v>0</v>
      </c>
      <c r="R1174" s="190">
        <f t="shared" si="309"/>
        <v>0</v>
      </c>
      <c r="S1174" s="192" t="e">
        <f t="shared" si="310"/>
        <v>#DIV/0!</v>
      </c>
      <c r="T1174" s="190"/>
      <c r="U1174" s="190"/>
      <c r="V1174" s="190"/>
      <c r="W1174" s="196">
        <v>1</v>
      </c>
      <c r="X1174" s="190"/>
    </row>
    <row r="1175" spans="2:24" x14ac:dyDescent="0.25">
      <c r="B1175" s="693"/>
      <c r="C1175" s="528"/>
      <c r="D1175" s="245">
        <f t="shared" si="301"/>
        <v>9</v>
      </c>
      <c r="E1175" s="190"/>
      <c r="F1175" s="314"/>
      <c r="G1175" s="190"/>
      <c r="H1175" s="190"/>
      <c r="I1175" s="198" t="e">
        <f t="shared" si="304"/>
        <v>#DIV/0!</v>
      </c>
      <c r="J1175" s="190"/>
      <c r="K1175" s="198" t="e">
        <f t="shared" si="305"/>
        <v>#DIV/0!</v>
      </c>
      <c r="L1175" s="314"/>
      <c r="M1175" s="198" t="e">
        <f t="shared" si="306"/>
        <v>#DIV/0!</v>
      </c>
      <c r="N1175" s="314"/>
      <c r="O1175" s="190"/>
      <c r="P1175" s="197" t="e">
        <f t="shared" si="307"/>
        <v>#DIV/0!</v>
      </c>
      <c r="Q1175" s="314">
        <f t="shared" si="308"/>
        <v>0</v>
      </c>
      <c r="R1175" s="190">
        <f t="shared" si="309"/>
        <v>0</v>
      </c>
      <c r="S1175" s="192" t="e">
        <f t="shared" si="310"/>
        <v>#DIV/0!</v>
      </c>
      <c r="T1175" s="190"/>
      <c r="U1175" s="190"/>
      <c r="V1175" s="190"/>
      <c r="W1175" s="196">
        <v>1</v>
      </c>
      <c r="X1175" s="190"/>
    </row>
    <row r="1176" spans="2:24" x14ac:dyDescent="0.25">
      <c r="B1176" s="693"/>
      <c r="C1176" s="528"/>
      <c r="D1176" s="245">
        <f t="shared" si="301"/>
        <v>10</v>
      </c>
      <c r="E1176" s="190"/>
      <c r="F1176" s="314"/>
      <c r="G1176" s="190"/>
      <c r="H1176" s="190"/>
      <c r="I1176" s="198" t="e">
        <f t="shared" si="304"/>
        <v>#DIV/0!</v>
      </c>
      <c r="J1176" s="190"/>
      <c r="K1176" s="198" t="e">
        <f t="shared" si="305"/>
        <v>#DIV/0!</v>
      </c>
      <c r="L1176" s="314"/>
      <c r="M1176" s="198" t="e">
        <f t="shared" si="306"/>
        <v>#DIV/0!</v>
      </c>
      <c r="N1176" s="314"/>
      <c r="O1176" s="190"/>
      <c r="P1176" s="197" t="e">
        <f t="shared" si="307"/>
        <v>#DIV/0!</v>
      </c>
      <c r="Q1176" s="314">
        <f t="shared" si="308"/>
        <v>0</v>
      </c>
      <c r="R1176" s="190">
        <f t="shared" si="309"/>
        <v>0</v>
      </c>
      <c r="S1176" s="192" t="e">
        <f t="shared" si="310"/>
        <v>#DIV/0!</v>
      </c>
      <c r="T1176" s="190"/>
      <c r="U1176" s="190"/>
      <c r="V1176" s="190"/>
      <c r="W1176" s="196">
        <v>1</v>
      </c>
      <c r="X1176" s="190"/>
    </row>
    <row r="1177" spans="2:24" x14ac:dyDescent="0.25">
      <c r="B1177" s="692">
        <v>45987</v>
      </c>
      <c r="C1177" s="528" t="str">
        <f t="shared" ref="C1177" si="312">RIGHT(TEXT(B1177,"aaa"),1)</f>
        <v>三</v>
      </c>
      <c r="D1177" s="245">
        <f t="shared" si="301"/>
        <v>1</v>
      </c>
      <c r="E1177" s="190"/>
      <c r="F1177" s="314"/>
      <c r="G1177" s="190"/>
      <c r="H1177" s="190"/>
      <c r="I1177" s="198" t="e">
        <f t="shared" si="304"/>
        <v>#DIV/0!</v>
      </c>
      <c r="J1177" s="190"/>
      <c r="K1177" s="198" t="e">
        <f t="shared" si="305"/>
        <v>#DIV/0!</v>
      </c>
      <c r="L1177" s="314"/>
      <c r="M1177" s="198" t="e">
        <f t="shared" si="306"/>
        <v>#DIV/0!</v>
      </c>
      <c r="N1177" s="314"/>
      <c r="O1177" s="190"/>
      <c r="P1177" s="197" t="e">
        <f t="shared" si="307"/>
        <v>#DIV/0!</v>
      </c>
      <c r="Q1177" s="314">
        <f t="shared" si="308"/>
        <v>0</v>
      </c>
      <c r="R1177" s="190">
        <f t="shared" si="309"/>
        <v>0</v>
      </c>
      <c r="S1177" s="192" t="e">
        <f t="shared" si="310"/>
        <v>#DIV/0!</v>
      </c>
      <c r="T1177" s="190"/>
      <c r="U1177" s="190"/>
      <c r="V1177" s="190"/>
      <c r="W1177" s="196">
        <v>1</v>
      </c>
      <c r="X1177" s="190"/>
    </row>
    <row r="1178" spans="2:24" x14ac:dyDescent="0.25">
      <c r="B1178" s="693"/>
      <c r="C1178" s="528"/>
      <c r="D1178" s="245">
        <f t="shared" si="301"/>
        <v>2</v>
      </c>
      <c r="E1178" s="190"/>
      <c r="F1178" s="314"/>
      <c r="G1178" s="190"/>
      <c r="H1178" s="190"/>
      <c r="I1178" s="198" t="e">
        <f t="shared" si="304"/>
        <v>#DIV/0!</v>
      </c>
      <c r="J1178" s="190"/>
      <c r="K1178" s="198" t="e">
        <f t="shared" si="305"/>
        <v>#DIV/0!</v>
      </c>
      <c r="L1178" s="314"/>
      <c r="M1178" s="198" t="e">
        <f t="shared" si="306"/>
        <v>#DIV/0!</v>
      </c>
      <c r="N1178" s="314"/>
      <c r="O1178" s="190"/>
      <c r="P1178" s="197" t="e">
        <f t="shared" si="307"/>
        <v>#DIV/0!</v>
      </c>
      <c r="Q1178" s="314">
        <f t="shared" si="308"/>
        <v>0</v>
      </c>
      <c r="R1178" s="190">
        <f t="shared" si="309"/>
        <v>0</v>
      </c>
      <c r="S1178" s="192" t="e">
        <f t="shared" si="310"/>
        <v>#DIV/0!</v>
      </c>
      <c r="T1178" s="190"/>
      <c r="U1178" s="190"/>
      <c r="V1178" s="190"/>
      <c r="W1178" s="196">
        <v>1</v>
      </c>
      <c r="X1178" s="190"/>
    </row>
    <row r="1179" spans="2:24" x14ac:dyDescent="0.25">
      <c r="B1179" s="693"/>
      <c r="C1179" s="528"/>
      <c r="D1179" s="245">
        <f t="shared" si="301"/>
        <v>3</v>
      </c>
      <c r="E1179" s="190"/>
      <c r="F1179" s="314"/>
      <c r="G1179" s="190"/>
      <c r="H1179" s="190"/>
      <c r="I1179" s="198" t="e">
        <f t="shared" si="304"/>
        <v>#DIV/0!</v>
      </c>
      <c r="J1179" s="190"/>
      <c r="K1179" s="198" t="e">
        <f t="shared" si="305"/>
        <v>#DIV/0!</v>
      </c>
      <c r="L1179" s="314"/>
      <c r="M1179" s="198" t="e">
        <f t="shared" si="306"/>
        <v>#DIV/0!</v>
      </c>
      <c r="N1179" s="314"/>
      <c r="O1179" s="190"/>
      <c r="P1179" s="197" t="e">
        <f t="shared" si="307"/>
        <v>#DIV/0!</v>
      </c>
      <c r="Q1179" s="314">
        <f t="shared" si="308"/>
        <v>0</v>
      </c>
      <c r="R1179" s="190">
        <f t="shared" si="309"/>
        <v>0</v>
      </c>
      <c r="S1179" s="192" t="e">
        <f t="shared" si="310"/>
        <v>#DIV/0!</v>
      </c>
      <c r="T1179" s="190"/>
      <c r="U1179" s="190"/>
      <c r="V1179" s="190"/>
      <c r="W1179" s="196">
        <v>1</v>
      </c>
      <c r="X1179" s="190"/>
    </row>
    <row r="1180" spans="2:24" x14ac:dyDescent="0.25">
      <c r="B1180" s="693"/>
      <c r="C1180" s="528"/>
      <c r="D1180" s="245">
        <f t="shared" si="301"/>
        <v>4</v>
      </c>
      <c r="E1180" s="190"/>
      <c r="F1180" s="314"/>
      <c r="G1180" s="190"/>
      <c r="H1180" s="190"/>
      <c r="I1180" s="198" t="e">
        <f t="shared" si="304"/>
        <v>#DIV/0!</v>
      </c>
      <c r="J1180" s="190"/>
      <c r="K1180" s="198" t="e">
        <f t="shared" si="305"/>
        <v>#DIV/0!</v>
      </c>
      <c r="L1180" s="314"/>
      <c r="M1180" s="198" t="e">
        <f t="shared" si="306"/>
        <v>#DIV/0!</v>
      </c>
      <c r="N1180" s="314"/>
      <c r="O1180" s="190"/>
      <c r="P1180" s="197" t="e">
        <f t="shared" si="307"/>
        <v>#DIV/0!</v>
      </c>
      <c r="Q1180" s="314">
        <f t="shared" si="308"/>
        <v>0</v>
      </c>
      <c r="R1180" s="190">
        <f t="shared" si="309"/>
        <v>0</v>
      </c>
      <c r="S1180" s="192" t="e">
        <f t="shared" si="310"/>
        <v>#DIV/0!</v>
      </c>
      <c r="T1180" s="190"/>
      <c r="U1180" s="190"/>
      <c r="V1180" s="190"/>
      <c r="W1180" s="196">
        <v>1</v>
      </c>
      <c r="X1180" s="190"/>
    </row>
    <row r="1181" spans="2:24" x14ac:dyDescent="0.25">
      <c r="B1181" s="693"/>
      <c r="C1181" s="528"/>
      <c r="D1181" s="245">
        <f t="shared" si="301"/>
        <v>5</v>
      </c>
      <c r="E1181" s="190"/>
      <c r="F1181" s="314"/>
      <c r="G1181" s="190"/>
      <c r="H1181" s="190"/>
      <c r="I1181" s="198" t="e">
        <f t="shared" si="304"/>
        <v>#DIV/0!</v>
      </c>
      <c r="J1181" s="190"/>
      <c r="K1181" s="198" t="e">
        <f t="shared" si="305"/>
        <v>#DIV/0!</v>
      </c>
      <c r="L1181" s="314"/>
      <c r="M1181" s="198" t="e">
        <f t="shared" si="306"/>
        <v>#DIV/0!</v>
      </c>
      <c r="N1181" s="314"/>
      <c r="O1181" s="190"/>
      <c r="P1181" s="197" t="e">
        <f t="shared" si="307"/>
        <v>#DIV/0!</v>
      </c>
      <c r="Q1181" s="314">
        <f t="shared" si="308"/>
        <v>0</v>
      </c>
      <c r="R1181" s="190">
        <f t="shared" si="309"/>
        <v>0</v>
      </c>
      <c r="S1181" s="192" t="e">
        <f t="shared" si="310"/>
        <v>#DIV/0!</v>
      </c>
      <c r="T1181" s="190"/>
      <c r="U1181" s="190"/>
      <c r="V1181" s="190"/>
      <c r="W1181" s="196">
        <v>1</v>
      </c>
      <c r="X1181" s="190"/>
    </row>
    <row r="1182" spans="2:24" x14ac:dyDescent="0.25">
      <c r="B1182" s="693"/>
      <c r="C1182" s="528"/>
      <c r="D1182" s="245">
        <f t="shared" si="301"/>
        <v>6</v>
      </c>
      <c r="E1182" s="190"/>
      <c r="F1182" s="314"/>
      <c r="G1182" s="190"/>
      <c r="H1182" s="190"/>
      <c r="I1182" s="198" t="e">
        <f t="shared" si="304"/>
        <v>#DIV/0!</v>
      </c>
      <c r="J1182" s="190"/>
      <c r="K1182" s="198" t="e">
        <f t="shared" si="305"/>
        <v>#DIV/0!</v>
      </c>
      <c r="L1182" s="314"/>
      <c r="M1182" s="198" t="e">
        <f t="shared" si="306"/>
        <v>#DIV/0!</v>
      </c>
      <c r="N1182" s="314"/>
      <c r="O1182" s="190"/>
      <c r="P1182" s="197" t="e">
        <f t="shared" si="307"/>
        <v>#DIV/0!</v>
      </c>
      <c r="Q1182" s="314">
        <f t="shared" si="308"/>
        <v>0</v>
      </c>
      <c r="R1182" s="190">
        <f t="shared" si="309"/>
        <v>0</v>
      </c>
      <c r="S1182" s="192" t="e">
        <f t="shared" si="310"/>
        <v>#DIV/0!</v>
      </c>
      <c r="T1182" s="190"/>
      <c r="U1182" s="190"/>
      <c r="V1182" s="190"/>
      <c r="W1182" s="196">
        <v>1</v>
      </c>
      <c r="X1182" s="190"/>
    </row>
    <row r="1183" spans="2:24" x14ac:dyDescent="0.25">
      <c r="B1183" s="693"/>
      <c r="C1183" s="528"/>
      <c r="D1183" s="245">
        <f t="shared" si="301"/>
        <v>7</v>
      </c>
      <c r="E1183" s="190"/>
      <c r="F1183" s="314"/>
      <c r="G1183" s="190"/>
      <c r="H1183" s="190"/>
      <c r="I1183" s="198" t="e">
        <f t="shared" si="304"/>
        <v>#DIV/0!</v>
      </c>
      <c r="J1183" s="190"/>
      <c r="K1183" s="198" t="e">
        <f t="shared" si="305"/>
        <v>#DIV/0!</v>
      </c>
      <c r="L1183" s="314"/>
      <c r="M1183" s="198" t="e">
        <f t="shared" si="306"/>
        <v>#DIV/0!</v>
      </c>
      <c r="N1183" s="314"/>
      <c r="O1183" s="190"/>
      <c r="P1183" s="197" t="e">
        <f t="shared" si="307"/>
        <v>#DIV/0!</v>
      </c>
      <c r="Q1183" s="314">
        <f t="shared" si="308"/>
        <v>0</v>
      </c>
      <c r="R1183" s="190">
        <f t="shared" si="309"/>
        <v>0</v>
      </c>
      <c r="S1183" s="192" t="e">
        <f t="shared" si="310"/>
        <v>#DIV/0!</v>
      </c>
      <c r="T1183" s="190"/>
      <c r="U1183" s="190"/>
      <c r="V1183" s="190"/>
      <c r="W1183" s="196">
        <v>1</v>
      </c>
      <c r="X1183" s="190"/>
    </row>
    <row r="1184" spans="2:24" x14ac:dyDescent="0.25">
      <c r="B1184" s="693"/>
      <c r="C1184" s="528"/>
      <c r="D1184" s="245">
        <f t="shared" si="301"/>
        <v>8</v>
      </c>
      <c r="E1184" s="190"/>
      <c r="F1184" s="314"/>
      <c r="G1184" s="190"/>
      <c r="H1184" s="190"/>
      <c r="I1184" s="198" t="e">
        <f t="shared" si="304"/>
        <v>#DIV/0!</v>
      </c>
      <c r="J1184" s="190"/>
      <c r="K1184" s="198" t="e">
        <f t="shared" si="305"/>
        <v>#DIV/0!</v>
      </c>
      <c r="L1184" s="314"/>
      <c r="M1184" s="198" t="e">
        <f t="shared" si="306"/>
        <v>#DIV/0!</v>
      </c>
      <c r="N1184" s="314"/>
      <c r="O1184" s="190"/>
      <c r="P1184" s="197" t="e">
        <f t="shared" si="307"/>
        <v>#DIV/0!</v>
      </c>
      <c r="Q1184" s="314">
        <f t="shared" si="308"/>
        <v>0</v>
      </c>
      <c r="R1184" s="190">
        <f t="shared" si="309"/>
        <v>0</v>
      </c>
      <c r="S1184" s="192" t="e">
        <f t="shared" si="310"/>
        <v>#DIV/0!</v>
      </c>
      <c r="T1184" s="190"/>
      <c r="U1184" s="190"/>
      <c r="V1184" s="190"/>
      <c r="W1184" s="196">
        <v>1</v>
      </c>
      <c r="X1184" s="190"/>
    </row>
    <row r="1185" spans="2:24" x14ac:dyDescent="0.25">
      <c r="B1185" s="693"/>
      <c r="C1185" s="528"/>
      <c r="D1185" s="245">
        <f t="shared" si="301"/>
        <v>9</v>
      </c>
      <c r="E1185" s="190"/>
      <c r="F1185" s="314"/>
      <c r="G1185" s="190"/>
      <c r="H1185" s="190"/>
      <c r="I1185" s="198" t="e">
        <f t="shared" si="304"/>
        <v>#DIV/0!</v>
      </c>
      <c r="J1185" s="190"/>
      <c r="K1185" s="198" t="e">
        <f t="shared" si="305"/>
        <v>#DIV/0!</v>
      </c>
      <c r="L1185" s="314"/>
      <c r="M1185" s="198" t="e">
        <f t="shared" si="306"/>
        <v>#DIV/0!</v>
      </c>
      <c r="N1185" s="314"/>
      <c r="O1185" s="190"/>
      <c r="P1185" s="197" t="e">
        <f t="shared" si="307"/>
        <v>#DIV/0!</v>
      </c>
      <c r="Q1185" s="314">
        <f t="shared" si="308"/>
        <v>0</v>
      </c>
      <c r="R1185" s="190">
        <f t="shared" si="309"/>
        <v>0</v>
      </c>
      <c r="S1185" s="192" t="e">
        <f t="shared" si="310"/>
        <v>#DIV/0!</v>
      </c>
      <c r="T1185" s="190"/>
      <c r="U1185" s="190"/>
      <c r="V1185" s="190"/>
      <c r="W1185" s="196">
        <v>1</v>
      </c>
      <c r="X1185" s="190"/>
    </row>
    <row r="1186" spans="2:24" x14ac:dyDescent="0.25">
      <c r="B1186" s="693"/>
      <c r="C1186" s="528"/>
      <c r="D1186" s="245">
        <f t="shared" si="301"/>
        <v>10</v>
      </c>
      <c r="E1186" s="190"/>
      <c r="F1186" s="314"/>
      <c r="G1186" s="190"/>
      <c r="H1186" s="190"/>
      <c r="I1186" s="198" t="e">
        <f t="shared" si="304"/>
        <v>#DIV/0!</v>
      </c>
      <c r="J1186" s="190"/>
      <c r="K1186" s="198" t="e">
        <f t="shared" si="305"/>
        <v>#DIV/0!</v>
      </c>
      <c r="L1186" s="314"/>
      <c r="M1186" s="198" t="e">
        <f t="shared" si="306"/>
        <v>#DIV/0!</v>
      </c>
      <c r="N1186" s="314"/>
      <c r="O1186" s="190"/>
      <c r="P1186" s="197" t="e">
        <f t="shared" si="307"/>
        <v>#DIV/0!</v>
      </c>
      <c r="Q1186" s="314">
        <f t="shared" si="308"/>
        <v>0</v>
      </c>
      <c r="R1186" s="190">
        <f t="shared" si="309"/>
        <v>0</v>
      </c>
      <c r="S1186" s="192" t="e">
        <f t="shared" si="310"/>
        <v>#DIV/0!</v>
      </c>
      <c r="T1186" s="190"/>
      <c r="U1186" s="190"/>
      <c r="V1186" s="190"/>
      <c r="W1186" s="196">
        <v>1</v>
      </c>
      <c r="X1186" s="190"/>
    </row>
    <row r="1187" spans="2:24" x14ac:dyDescent="0.25">
      <c r="B1187" s="692">
        <v>45988</v>
      </c>
      <c r="C1187" s="528" t="str">
        <f t="shared" ref="C1187" si="313">RIGHT(TEXT(B1187,"aaa"),1)</f>
        <v>四</v>
      </c>
      <c r="D1187" s="245">
        <f t="shared" si="301"/>
        <v>1</v>
      </c>
      <c r="E1187" s="190"/>
      <c r="F1187" s="314"/>
      <c r="G1187" s="190"/>
      <c r="H1187" s="190"/>
      <c r="I1187" s="198" t="e">
        <f t="shared" si="304"/>
        <v>#DIV/0!</v>
      </c>
      <c r="J1187" s="190"/>
      <c r="K1187" s="198" t="e">
        <f t="shared" si="305"/>
        <v>#DIV/0!</v>
      </c>
      <c r="L1187" s="314"/>
      <c r="M1187" s="198" t="e">
        <f t="shared" si="306"/>
        <v>#DIV/0!</v>
      </c>
      <c r="N1187" s="314"/>
      <c r="O1187" s="190"/>
      <c r="P1187" s="197" t="e">
        <f t="shared" si="307"/>
        <v>#DIV/0!</v>
      </c>
      <c r="Q1187" s="314">
        <f t="shared" si="308"/>
        <v>0</v>
      </c>
      <c r="R1187" s="190">
        <f t="shared" si="309"/>
        <v>0</v>
      </c>
      <c r="S1187" s="192" t="e">
        <f t="shared" si="310"/>
        <v>#DIV/0!</v>
      </c>
      <c r="T1187" s="190"/>
      <c r="U1187" s="190"/>
      <c r="V1187" s="190"/>
      <c r="W1187" s="196">
        <v>1</v>
      </c>
      <c r="X1187" s="190"/>
    </row>
    <row r="1188" spans="2:24" x14ac:dyDescent="0.25">
      <c r="B1188" s="693"/>
      <c r="C1188" s="528"/>
      <c r="D1188" s="245">
        <f t="shared" si="301"/>
        <v>2</v>
      </c>
      <c r="E1188" s="190"/>
      <c r="F1188" s="314"/>
      <c r="G1188" s="190"/>
      <c r="H1188" s="190"/>
      <c r="I1188" s="198" t="e">
        <f t="shared" si="304"/>
        <v>#DIV/0!</v>
      </c>
      <c r="J1188" s="190"/>
      <c r="K1188" s="198" t="e">
        <f t="shared" si="305"/>
        <v>#DIV/0!</v>
      </c>
      <c r="L1188" s="314"/>
      <c r="M1188" s="198" t="e">
        <f t="shared" si="306"/>
        <v>#DIV/0!</v>
      </c>
      <c r="N1188" s="314"/>
      <c r="O1188" s="190"/>
      <c r="P1188" s="197" t="e">
        <f t="shared" si="307"/>
        <v>#DIV/0!</v>
      </c>
      <c r="Q1188" s="314">
        <f t="shared" si="308"/>
        <v>0</v>
      </c>
      <c r="R1188" s="190">
        <f t="shared" si="309"/>
        <v>0</v>
      </c>
      <c r="S1188" s="192" t="e">
        <f t="shared" si="310"/>
        <v>#DIV/0!</v>
      </c>
      <c r="T1188" s="190"/>
      <c r="U1188" s="190"/>
      <c r="V1188" s="190"/>
      <c r="W1188" s="196">
        <v>1</v>
      </c>
      <c r="X1188" s="190"/>
    </row>
    <row r="1189" spans="2:24" x14ac:dyDescent="0.25">
      <c r="B1189" s="693"/>
      <c r="C1189" s="528"/>
      <c r="D1189" s="245">
        <f t="shared" si="301"/>
        <v>3</v>
      </c>
      <c r="E1189" s="190"/>
      <c r="F1189" s="314"/>
      <c r="G1189" s="190"/>
      <c r="H1189" s="190"/>
      <c r="I1189" s="198" t="e">
        <f t="shared" si="304"/>
        <v>#DIV/0!</v>
      </c>
      <c r="J1189" s="190"/>
      <c r="K1189" s="198" t="e">
        <f t="shared" si="305"/>
        <v>#DIV/0!</v>
      </c>
      <c r="L1189" s="314"/>
      <c r="M1189" s="198" t="e">
        <f t="shared" si="306"/>
        <v>#DIV/0!</v>
      </c>
      <c r="N1189" s="314"/>
      <c r="O1189" s="190"/>
      <c r="P1189" s="197" t="e">
        <f t="shared" si="307"/>
        <v>#DIV/0!</v>
      </c>
      <c r="Q1189" s="314">
        <f t="shared" si="308"/>
        <v>0</v>
      </c>
      <c r="R1189" s="190">
        <f t="shared" si="309"/>
        <v>0</v>
      </c>
      <c r="S1189" s="192" t="e">
        <f t="shared" si="310"/>
        <v>#DIV/0!</v>
      </c>
      <c r="T1189" s="190"/>
      <c r="U1189" s="190"/>
      <c r="V1189" s="190"/>
      <c r="W1189" s="196">
        <v>1</v>
      </c>
      <c r="X1189" s="190"/>
    </row>
    <row r="1190" spans="2:24" x14ac:dyDescent="0.25">
      <c r="B1190" s="693"/>
      <c r="C1190" s="528"/>
      <c r="D1190" s="245">
        <f t="shared" si="301"/>
        <v>4</v>
      </c>
      <c r="E1190" s="190"/>
      <c r="F1190" s="314"/>
      <c r="G1190" s="190"/>
      <c r="H1190" s="190"/>
      <c r="I1190" s="198" t="e">
        <f t="shared" si="304"/>
        <v>#DIV/0!</v>
      </c>
      <c r="J1190" s="190"/>
      <c r="K1190" s="198" t="e">
        <f t="shared" si="305"/>
        <v>#DIV/0!</v>
      </c>
      <c r="L1190" s="314"/>
      <c r="M1190" s="198" t="e">
        <f t="shared" si="306"/>
        <v>#DIV/0!</v>
      </c>
      <c r="N1190" s="314"/>
      <c r="O1190" s="190"/>
      <c r="P1190" s="197" t="e">
        <f t="shared" si="307"/>
        <v>#DIV/0!</v>
      </c>
      <c r="Q1190" s="314">
        <f t="shared" si="308"/>
        <v>0</v>
      </c>
      <c r="R1190" s="190">
        <f t="shared" si="309"/>
        <v>0</v>
      </c>
      <c r="S1190" s="192" t="e">
        <f t="shared" si="310"/>
        <v>#DIV/0!</v>
      </c>
      <c r="T1190" s="190"/>
      <c r="U1190" s="190"/>
      <c r="V1190" s="190"/>
      <c r="W1190" s="196">
        <v>1</v>
      </c>
      <c r="X1190" s="190"/>
    </row>
    <row r="1191" spans="2:24" x14ac:dyDescent="0.25">
      <c r="B1191" s="693"/>
      <c r="C1191" s="528"/>
      <c r="D1191" s="245">
        <f t="shared" si="301"/>
        <v>5</v>
      </c>
      <c r="E1191" s="190"/>
      <c r="F1191" s="314"/>
      <c r="G1191" s="190"/>
      <c r="H1191" s="190"/>
      <c r="I1191" s="198" t="e">
        <f t="shared" si="304"/>
        <v>#DIV/0!</v>
      </c>
      <c r="J1191" s="190"/>
      <c r="K1191" s="198" t="e">
        <f t="shared" si="305"/>
        <v>#DIV/0!</v>
      </c>
      <c r="L1191" s="314"/>
      <c r="M1191" s="198" t="e">
        <f t="shared" si="306"/>
        <v>#DIV/0!</v>
      </c>
      <c r="N1191" s="314"/>
      <c r="O1191" s="190"/>
      <c r="P1191" s="197" t="e">
        <f t="shared" si="307"/>
        <v>#DIV/0!</v>
      </c>
      <c r="Q1191" s="314">
        <f t="shared" si="308"/>
        <v>0</v>
      </c>
      <c r="R1191" s="190">
        <f t="shared" si="309"/>
        <v>0</v>
      </c>
      <c r="S1191" s="192" t="e">
        <f t="shared" si="310"/>
        <v>#DIV/0!</v>
      </c>
      <c r="T1191" s="190"/>
      <c r="U1191" s="190"/>
      <c r="V1191" s="190"/>
      <c r="W1191" s="196">
        <v>1</v>
      </c>
      <c r="X1191" s="190"/>
    </row>
    <row r="1192" spans="2:24" x14ac:dyDescent="0.25">
      <c r="B1192" s="693"/>
      <c r="C1192" s="528"/>
      <c r="D1192" s="245">
        <f t="shared" si="301"/>
        <v>6</v>
      </c>
      <c r="E1192" s="190"/>
      <c r="F1192" s="314"/>
      <c r="G1192" s="190"/>
      <c r="H1192" s="190"/>
      <c r="I1192" s="198" t="e">
        <f t="shared" si="304"/>
        <v>#DIV/0!</v>
      </c>
      <c r="J1192" s="190"/>
      <c r="K1192" s="198" t="e">
        <f t="shared" si="305"/>
        <v>#DIV/0!</v>
      </c>
      <c r="L1192" s="314"/>
      <c r="M1192" s="198" t="e">
        <f t="shared" si="306"/>
        <v>#DIV/0!</v>
      </c>
      <c r="N1192" s="314"/>
      <c r="O1192" s="190"/>
      <c r="P1192" s="197" t="e">
        <f t="shared" si="307"/>
        <v>#DIV/0!</v>
      </c>
      <c r="Q1192" s="314">
        <f t="shared" si="308"/>
        <v>0</v>
      </c>
      <c r="R1192" s="190">
        <f t="shared" si="309"/>
        <v>0</v>
      </c>
      <c r="S1192" s="192" t="e">
        <f t="shared" si="310"/>
        <v>#DIV/0!</v>
      </c>
      <c r="T1192" s="190"/>
      <c r="U1192" s="190"/>
      <c r="V1192" s="190"/>
      <c r="W1192" s="196">
        <v>1</v>
      </c>
      <c r="X1192" s="190"/>
    </row>
    <row r="1193" spans="2:24" x14ac:dyDescent="0.25">
      <c r="B1193" s="693"/>
      <c r="C1193" s="528"/>
      <c r="D1193" s="245">
        <f t="shared" si="301"/>
        <v>7</v>
      </c>
      <c r="E1193" s="190"/>
      <c r="F1193" s="314"/>
      <c r="G1193" s="190"/>
      <c r="H1193" s="190"/>
      <c r="I1193" s="198" t="e">
        <f t="shared" si="304"/>
        <v>#DIV/0!</v>
      </c>
      <c r="J1193" s="190"/>
      <c r="K1193" s="198" t="e">
        <f t="shared" si="305"/>
        <v>#DIV/0!</v>
      </c>
      <c r="L1193" s="314"/>
      <c r="M1193" s="198" t="e">
        <f t="shared" si="306"/>
        <v>#DIV/0!</v>
      </c>
      <c r="N1193" s="314"/>
      <c r="O1193" s="190"/>
      <c r="P1193" s="197" t="e">
        <f t="shared" si="307"/>
        <v>#DIV/0!</v>
      </c>
      <c r="Q1193" s="314">
        <f t="shared" si="308"/>
        <v>0</v>
      </c>
      <c r="R1193" s="190">
        <f t="shared" si="309"/>
        <v>0</v>
      </c>
      <c r="S1193" s="192" t="e">
        <f t="shared" si="310"/>
        <v>#DIV/0!</v>
      </c>
      <c r="T1193" s="190"/>
      <c r="U1193" s="190"/>
      <c r="V1193" s="190"/>
      <c r="W1193" s="196">
        <v>1</v>
      </c>
      <c r="X1193" s="190"/>
    </row>
    <row r="1194" spans="2:24" x14ac:dyDescent="0.25">
      <c r="B1194" s="693"/>
      <c r="C1194" s="528"/>
      <c r="D1194" s="245">
        <f t="shared" si="301"/>
        <v>8</v>
      </c>
      <c r="E1194" s="190"/>
      <c r="F1194" s="314"/>
      <c r="G1194" s="190"/>
      <c r="H1194" s="190"/>
      <c r="I1194" s="198" t="e">
        <f t="shared" si="304"/>
        <v>#DIV/0!</v>
      </c>
      <c r="J1194" s="190"/>
      <c r="K1194" s="198" t="e">
        <f t="shared" si="305"/>
        <v>#DIV/0!</v>
      </c>
      <c r="L1194" s="314"/>
      <c r="M1194" s="198" t="e">
        <f t="shared" si="306"/>
        <v>#DIV/0!</v>
      </c>
      <c r="N1194" s="314"/>
      <c r="O1194" s="190"/>
      <c r="P1194" s="197" t="e">
        <f t="shared" si="307"/>
        <v>#DIV/0!</v>
      </c>
      <c r="Q1194" s="314">
        <f t="shared" si="308"/>
        <v>0</v>
      </c>
      <c r="R1194" s="190">
        <f t="shared" si="309"/>
        <v>0</v>
      </c>
      <c r="S1194" s="192" t="e">
        <f t="shared" si="310"/>
        <v>#DIV/0!</v>
      </c>
      <c r="T1194" s="190"/>
      <c r="U1194" s="190"/>
      <c r="V1194" s="190"/>
      <c r="W1194" s="196">
        <v>1</v>
      </c>
      <c r="X1194" s="190"/>
    </row>
    <row r="1195" spans="2:24" x14ac:dyDescent="0.25">
      <c r="B1195" s="693"/>
      <c r="C1195" s="528"/>
      <c r="D1195" s="245">
        <f t="shared" si="301"/>
        <v>9</v>
      </c>
      <c r="E1195" s="190"/>
      <c r="F1195" s="314"/>
      <c r="G1195" s="190"/>
      <c r="H1195" s="190"/>
      <c r="I1195" s="198" t="e">
        <f t="shared" si="304"/>
        <v>#DIV/0!</v>
      </c>
      <c r="J1195" s="190"/>
      <c r="K1195" s="198" t="e">
        <f t="shared" si="305"/>
        <v>#DIV/0!</v>
      </c>
      <c r="L1195" s="314"/>
      <c r="M1195" s="198" t="e">
        <f t="shared" si="306"/>
        <v>#DIV/0!</v>
      </c>
      <c r="N1195" s="314"/>
      <c r="O1195" s="190"/>
      <c r="P1195" s="197" t="e">
        <f t="shared" si="307"/>
        <v>#DIV/0!</v>
      </c>
      <c r="Q1195" s="314">
        <f t="shared" si="308"/>
        <v>0</v>
      </c>
      <c r="R1195" s="190">
        <f t="shared" si="309"/>
        <v>0</v>
      </c>
      <c r="S1195" s="192" t="e">
        <f t="shared" si="310"/>
        <v>#DIV/0!</v>
      </c>
      <c r="T1195" s="190"/>
      <c r="U1195" s="190"/>
      <c r="V1195" s="190"/>
      <c r="W1195" s="196">
        <v>1</v>
      </c>
      <c r="X1195" s="190"/>
    </row>
    <row r="1196" spans="2:24" x14ac:dyDescent="0.25">
      <c r="B1196" s="693"/>
      <c r="C1196" s="528"/>
      <c r="D1196" s="245">
        <f t="shared" si="301"/>
        <v>10</v>
      </c>
      <c r="E1196" s="190"/>
      <c r="F1196" s="314"/>
      <c r="G1196" s="190"/>
      <c r="H1196" s="190"/>
      <c r="I1196" s="198" t="e">
        <f t="shared" si="304"/>
        <v>#DIV/0!</v>
      </c>
      <c r="J1196" s="190"/>
      <c r="K1196" s="198" t="e">
        <f t="shared" si="305"/>
        <v>#DIV/0!</v>
      </c>
      <c r="L1196" s="314"/>
      <c r="M1196" s="198" t="e">
        <f t="shared" si="306"/>
        <v>#DIV/0!</v>
      </c>
      <c r="N1196" s="314"/>
      <c r="O1196" s="190"/>
      <c r="P1196" s="197" t="e">
        <f t="shared" si="307"/>
        <v>#DIV/0!</v>
      </c>
      <c r="Q1196" s="314">
        <f t="shared" si="308"/>
        <v>0</v>
      </c>
      <c r="R1196" s="190">
        <f t="shared" si="309"/>
        <v>0</v>
      </c>
      <c r="S1196" s="192" t="e">
        <f t="shared" si="310"/>
        <v>#DIV/0!</v>
      </c>
      <c r="T1196" s="190"/>
      <c r="U1196" s="190"/>
      <c r="V1196" s="190"/>
      <c r="W1196" s="196">
        <v>1</v>
      </c>
      <c r="X1196" s="190"/>
    </row>
    <row r="1197" spans="2:24" x14ac:dyDescent="0.25">
      <c r="B1197" s="692">
        <v>45989</v>
      </c>
      <c r="C1197" s="528" t="str">
        <f t="shared" ref="C1197" si="314">RIGHT(TEXT(B1197,"aaa"),1)</f>
        <v>五</v>
      </c>
      <c r="D1197" s="245">
        <f t="shared" si="301"/>
        <v>1</v>
      </c>
      <c r="E1197" s="190"/>
      <c r="F1197" s="314"/>
      <c r="G1197" s="190"/>
      <c r="H1197" s="190"/>
      <c r="I1197" s="198" t="e">
        <f t="shared" si="304"/>
        <v>#DIV/0!</v>
      </c>
      <c r="J1197" s="190"/>
      <c r="K1197" s="198" t="e">
        <f t="shared" si="305"/>
        <v>#DIV/0!</v>
      </c>
      <c r="L1197" s="314"/>
      <c r="M1197" s="198" t="e">
        <f t="shared" si="306"/>
        <v>#DIV/0!</v>
      </c>
      <c r="N1197" s="314"/>
      <c r="O1197" s="190"/>
      <c r="P1197" s="197" t="e">
        <f t="shared" si="307"/>
        <v>#DIV/0!</v>
      </c>
      <c r="Q1197" s="314">
        <f t="shared" si="308"/>
        <v>0</v>
      </c>
      <c r="R1197" s="190">
        <f t="shared" si="309"/>
        <v>0</v>
      </c>
      <c r="S1197" s="192" t="e">
        <f t="shared" si="310"/>
        <v>#DIV/0!</v>
      </c>
      <c r="T1197" s="190"/>
      <c r="U1197" s="190"/>
      <c r="V1197" s="190"/>
      <c r="W1197" s="196">
        <v>1</v>
      </c>
      <c r="X1197" s="190"/>
    </row>
    <row r="1198" spans="2:24" x14ac:dyDescent="0.25">
      <c r="B1198" s="693"/>
      <c r="C1198" s="528"/>
      <c r="D1198" s="245">
        <f t="shared" si="301"/>
        <v>2</v>
      </c>
      <c r="E1198" s="190"/>
      <c r="F1198" s="314"/>
      <c r="G1198" s="190"/>
      <c r="H1198" s="190"/>
      <c r="I1198" s="198" t="e">
        <f t="shared" si="304"/>
        <v>#DIV/0!</v>
      </c>
      <c r="J1198" s="190"/>
      <c r="K1198" s="198" t="e">
        <f t="shared" si="305"/>
        <v>#DIV/0!</v>
      </c>
      <c r="L1198" s="314"/>
      <c r="M1198" s="198" t="e">
        <f t="shared" si="306"/>
        <v>#DIV/0!</v>
      </c>
      <c r="N1198" s="314"/>
      <c r="O1198" s="190"/>
      <c r="P1198" s="197" t="e">
        <f t="shared" si="307"/>
        <v>#DIV/0!</v>
      </c>
      <c r="Q1198" s="314">
        <f t="shared" si="308"/>
        <v>0</v>
      </c>
      <c r="R1198" s="190">
        <f t="shared" si="309"/>
        <v>0</v>
      </c>
      <c r="S1198" s="192" t="e">
        <f t="shared" si="310"/>
        <v>#DIV/0!</v>
      </c>
      <c r="T1198" s="190"/>
      <c r="U1198" s="190"/>
      <c r="V1198" s="190"/>
      <c r="W1198" s="196">
        <v>1</v>
      </c>
      <c r="X1198" s="190"/>
    </row>
    <row r="1199" spans="2:24" x14ac:dyDescent="0.25">
      <c r="B1199" s="693"/>
      <c r="C1199" s="528"/>
      <c r="D1199" s="245">
        <f t="shared" si="301"/>
        <v>3</v>
      </c>
      <c r="E1199" s="190"/>
      <c r="F1199" s="314"/>
      <c r="G1199" s="190"/>
      <c r="H1199" s="190"/>
      <c r="I1199" s="198" t="e">
        <f t="shared" si="304"/>
        <v>#DIV/0!</v>
      </c>
      <c r="J1199" s="190"/>
      <c r="K1199" s="198" t="e">
        <f t="shared" si="305"/>
        <v>#DIV/0!</v>
      </c>
      <c r="L1199" s="314"/>
      <c r="M1199" s="198" t="e">
        <f t="shared" si="306"/>
        <v>#DIV/0!</v>
      </c>
      <c r="N1199" s="314"/>
      <c r="O1199" s="190"/>
      <c r="P1199" s="197" t="e">
        <f t="shared" si="307"/>
        <v>#DIV/0!</v>
      </c>
      <c r="Q1199" s="314">
        <f t="shared" si="308"/>
        <v>0</v>
      </c>
      <c r="R1199" s="190">
        <f t="shared" si="309"/>
        <v>0</v>
      </c>
      <c r="S1199" s="192" t="e">
        <f t="shared" si="310"/>
        <v>#DIV/0!</v>
      </c>
      <c r="T1199" s="190"/>
      <c r="U1199" s="190"/>
      <c r="V1199" s="190"/>
      <c r="W1199" s="196">
        <v>1</v>
      </c>
      <c r="X1199" s="190"/>
    </row>
    <row r="1200" spans="2:24" x14ac:dyDescent="0.25">
      <c r="B1200" s="693"/>
      <c r="C1200" s="528"/>
      <c r="D1200" s="245">
        <f t="shared" si="301"/>
        <v>4</v>
      </c>
      <c r="E1200" s="190"/>
      <c r="F1200" s="314"/>
      <c r="G1200" s="190"/>
      <c r="H1200" s="190"/>
      <c r="I1200" s="198" t="e">
        <f t="shared" si="304"/>
        <v>#DIV/0!</v>
      </c>
      <c r="J1200" s="190"/>
      <c r="K1200" s="198" t="e">
        <f t="shared" si="305"/>
        <v>#DIV/0!</v>
      </c>
      <c r="L1200" s="314"/>
      <c r="M1200" s="198" t="e">
        <f t="shared" si="306"/>
        <v>#DIV/0!</v>
      </c>
      <c r="N1200" s="314"/>
      <c r="O1200" s="190"/>
      <c r="P1200" s="197" t="e">
        <f t="shared" si="307"/>
        <v>#DIV/0!</v>
      </c>
      <c r="Q1200" s="314">
        <f t="shared" si="308"/>
        <v>0</v>
      </c>
      <c r="R1200" s="190">
        <f t="shared" si="309"/>
        <v>0</v>
      </c>
      <c r="S1200" s="192" t="e">
        <f t="shared" si="310"/>
        <v>#DIV/0!</v>
      </c>
      <c r="T1200" s="190"/>
      <c r="U1200" s="190"/>
      <c r="V1200" s="190"/>
      <c r="W1200" s="196">
        <v>1</v>
      </c>
      <c r="X1200" s="190"/>
    </row>
    <row r="1201" spans="2:24" x14ac:dyDescent="0.25">
      <c r="B1201" s="693"/>
      <c r="C1201" s="528"/>
      <c r="D1201" s="245">
        <f t="shared" si="301"/>
        <v>5</v>
      </c>
      <c r="E1201" s="190"/>
      <c r="F1201" s="314"/>
      <c r="G1201" s="190"/>
      <c r="H1201" s="190"/>
      <c r="I1201" s="198" t="e">
        <f t="shared" si="304"/>
        <v>#DIV/0!</v>
      </c>
      <c r="J1201" s="190"/>
      <c r="K1201" s="198" t="e">
        <f t="shared" si="305"/>
        <v>#DIV/0!</v>
      </c>
      <c r="L1201" s="314"/>
      <c r="M1201" s="198" t="e">
        <f t="shared" si="306"/>
        <v>#DIV/0!</v>
      </c>
      <c r="N1201" s="314"/>
      <c r="O1201" s="190"/>
      <c r="P1201" s="197" t="e">
        <f t="shared" si="307"/>
        <v>#DIV/0!</v>
      </c>
      <c r="Q1201" s="314">
        <f t="shared" si="308"/>
        <v>0</v>
      </c>
      <c r="R1201" s="190">
        <f t="shared" si="309"/>
        <v>0</v>
      </c>
      <c r="S1201" s="192" t="e">
        <f t="shared" si="310"/>
        <v>#DIV/0!</v>
      </c>
      <c r="T1201" s="190"/>
      <c r="U1201" s="190"/>
      <c r="V1201" s="190"/>
      <c r="W1201" s="196">
        <v>1</v>
      </c>
      <c r="X1201" s="190"/>
    </row>
    <row r="1202" spans="2:24" x14ac:dyDescent="0.25">
      <c r="B1202" s="693"/>
      <c r="C1202" s="528"/>
      <c r="D1202" s="245">
        <f t="shared" si="301"/>
        <v>6</v>
      </c>
      <c r="E1202" s="190"/>
      <c r="F1202" s="314"/>
      <c r="G1202" s="190"/>
      <c r="H1202" s="190"/>
      <c r="I1202" s="198" t="e">
        <f t="shared" si="304"/>
        <v>#DIV/0!</v>
      </c>
      <c r="J1202" s="190"/>
      <c r="K1202" s="198" t="e">
        <f t="shared" si="305"/>
        <v>#DIV/0!</v>
      </c>
      <c r="L1202" s="314"/>
      <c r="M1202" s="198" t="e">
        <f t="shared" si="306"/>
        <v>#DIV/0!</v>
      </c>
      <c r="N1202" s="314"/>
      <c r="O1202" s="190"/>
      <c r="P1202" s="197" t="e">
        <f t="shared" si="307"/>
        <v>#DIV/0!</v>
      </c>
      <c r="Q1202" s="314">
        <f t="shared" si="308"/>
        <v>0</v>
      </c>
      <c r="R1202" s="190">
        <f t="shared" si="309"/>
        <v>0</v>
      </c>
      <c r="S1202" s="192" t="e">
        <f t="shared" si="310"/>
        <v>#DIV/0!</v>
      </c>
      <c r="T1202" s="190"/>
      <c r="U1202" s="190"/>
      <c r="V1202" s="190"/>
      <c r="W1202" s="196">
        <v>1</v>
      </c>
      <c r="X1202" s="190"/>
    </row>
    <row r="1203" spans="2:24" x14ac:dyDescent="0.25">
      <c r="B1203" s="693"/>
      <c r="C1203" s="528"/>
      <c r="D1203" s="245">
        <f t="shared" si="301"/>
        <v>7</v>
      </c>
      <c r="E1203" s="190"/>
      <c r="F1203" s="314"/>
      <c r="G1203" s="190"/>
      <c r="H1203" s="190"/>
      <c r="I1203" s="198" t="e">
        <f t="shared" si="304"/>
        <v>#DIV/0!</v>
      </c>
      <c r="J1203" s="190"/>
      <c r="K1203" s="198" t="e">
        <f t="shared" si="305"/>
        <v>#DIV/0!</v>
      </c>
      <c r="L1203" s="314"/>
      <c r="M1203" s="198" t="e">
        <f t="shared" si="306"/>
        <v>#DIV/0!</v>
      </c>
      <c r="N1203" s="314"/>
      <c r="O1203" s="190"/>
      <c r="P1203" s="197" t="e">
        <f t="shared" si="307"/>
        <v>#DIV/0!</v>
      </c>
      <c r="Q1203" s="314">
        <f t="shared" si="308"/>
        <v>0</v>
      </c>
      <c r="R1203" s="190">
        <f t="shared" si="309"/>
        <v>0</v>
      </c>
      <c r="S1203" s="192" t="e">
        <f t="shared" si="310"/>
        <v>#DIV/0!</v>
      </c>
      <c r="T1203" s="190"/>
      <c r="U1203" s="190"/>
      <c r="V1203" s="190"/>
      <c r="W1203" s="196">
        <v>1</v>
      </c>
      <c r="X1203" s="190"/>
    </row>
    <row r="1204" spans="2:24" x14ac:dyDescent="0.25">
      <c r="B1204" s="693"/>
      <c r="C1204" s="528"/>
      <c r="D1204" s="245">
        <f t="shared" ref="D1204:D1236" si="315">D1194</f>
        <v>8</v>
      </c>
      <c r="E1204" s="190"/>
      <c r="F1204" s="314"/>
      <c r="G1204" s="190"/>
      <c r="H1204" s="190"/>
      <c r="I1204" s="198" t="e">
        <f t="shared" si="304"/>
        <v>#DIV/0!</v>
      </c>
      <c r="J1204" s="190"/>
      <c r="K1204" s="198" t="e">
        <f t="shared" si="305"/>
        <v>#DIV/0!</v>
      </c>
      <c r="L1204" s="314"/>
      <c r="M1204" s="198" t="e">
        <f t="shared" si="306"/>
        <v>#DIV/0!</v>
      </c>
      <c r="N1204" s="314"/>
      <c r="O1204" s="190"/>
      <c r="P1204" s="197" t="e">
        <f t="shared" si="307"/>
        <v>#DIV/0!</v>
      </c>
      <c r="Q1204" s="314">
        <f t="shared" si="308"/>
        <v>0</v>
      </c>
      <c r="R1204" s="190">
        <f t="shared" si="309"/>
        <v>0</v>
      </c>
      <c r="S1204" s="192" t="e">
        <f t="shared" si="310"/>
        <v>#DIV/0!</v>
      </c>
      <c r="T1204" s="190"/>
      <c r="U1204" s="190"/>
      <c r="V1204" s="190"/>
      <c r="W1204" s="196">
        <v>1</v>
      </c>
      <c r="X1204" s="190"/>
    </row>
    <row r="1205" spans="2:24" x14ac:dyDescent="0.25">
      <c r="B1205" s="693"/>
      <c r="C1205" s="528"/>
      <c r="D1205" s="245">
        <f t="shared" si="315"/>
        <v>9</v>
      </c>
      <c r="E1205" s="190"/>
      <c r="F1205" s="314"/>
      <c r="G1205" s="190"/>
      <c r="H1205" s="190"/>
      <c r="I1205" s="198" t="e">
        <f t="shared" si="304"/>
        <v>#DIV/0!</v>
      </c>
      <c r="J1205" s="190"/>
      <c r="K1205" s="198" t="e">
        <f t="shared" si="305"/>
        <v>#DIV/0!</v>
      </c>
      <c r="L1205" s="314"/>
      <c r="M1205" s="198" t="e">
        <f t="shared" si="306"/>
        <v>#DIV/0!</v>
      </c>
      <c r="N1205" s="314"/>
      <c r="O1205" s="190"/>
      <c r="P1205" s="197" t="e">
        <f t="shared" si="307"/>
        <v>#DIV/0!</v>
      </c>
      <c r="Q1205" s="314">
        <f t="shared" si="308"/>
        <v>0</v>
      </c>
      <c r="R1205" s="190">
        <f t="shared" si="309"/>
        <v>0</v>
      </c>
      <c r="S1205" s="192" t="e">
        <f t="shared" si="310"/>
        <v>#DIV/0!</v>
      </c>
      <c r="T1205" s="190"/>
      <c r="U1205" s="190"/>
      <c r="V1205" s="190"/>
      <c r="W1205" s="196">
        <v>1</v>
      </c>
      <c r="X1205" s="190"/>
    </row>
    <row r="1206" spans="2:24" x14ac:dyDescent="0.25">
      <c r="B1206" s="693"/>
      <c r="C1206" s="528"/>
      <c r="D1206" s="245">
        <f t="shared" si="315"/>
        <v>10</v>
      </c>
      <c r="E1206" s="190"/>
      <c r="F1206" s="314"/>
      <c r="G1206" s="190"/>
      <c r="H1206" s="190"/>
      <c r="I1206" s="198" t="e">
        <f t="shared" si="304"/>
        <v>#DIV/0!</v>
      </c>
      <c r="J1206" s="190"/>
      <c r="K1206" s="198" t="e">
        <f t="shared" si="305"/>
        <v>#DIV/0!</v>
      </c>
      <c r="L1206" s="314"/>
      <c r="M1206" s="198" t="e">
        <f t="shared" si="306"/>
        <v>#DIV/0!</v>
      </c>
      <c r="N1206" s="314"/>
      <c r="O1206" s="190"/>
      <c r="P1206" s="197" t="e">
        <f t="shared" si="307"/>
        <v>#DIV/0!</v>
      </c>
      <c r="Q1206" s="314">
        <f t="shared" si="308"/>
        <v>0</v>
      </c>
      <c r="R1206" s="190">
        <f t="shared" si="309"/>
        <v>0</v>
      </c>
      <c r="S1206" s="192" t="e">
        <f t="shared" si="310"/>
        <v>#DIV/0!</v>
      </c>
      <c r="T1206" s="190"/>
      <c r="U1206" s="190"/>
      <c r="V1206" s="190"/>
      <c r="W1206" s="196">
        <v>1</v>
      </c>
      <c r="X1206" s="190"/>
    </row>
    <row r="1207" spans="2:24" x14ac:dyDescent="0.25">
      <c r="B1207" s="692">
        <v>45990</v>
      </c>
      <c r="C1207" s="528" t="str">
        <f t="shared" ref="C1207" si="316">RIGHT(TEXT(B1207,"aaa"),1)</f>
        <v>六</v>
      </c>
      <c r="D1207" s="245">
        <f t="shared" si="315"/>
        <v>1</v>
      </c>
      <c r="E1207" s="190"/>
      <c r="F1207" s="314"/>
      <c r="G1207" s="190"/>
      <c r="H1207" s="190"/>
      <c r="I1207" s="198" t="e">
        <f t="shared" si="304"/>
        <v>#DIV/0!</v>
      </c>
      <c r="J1207" s="190"/>
      <c r="K1207" s="198" t="e">
        <f t="shared" si="305"/>
        <v>#DIV/0!</v>
      </c>
      <c r="L1207" s="314"/>
      <c r="M1207" s="198" t="e">
        <f t="shared" si="306"/>
        <v>#DIV/0!</v>
      </c>
      <c r="N1207" s="314"/>
      <c r="O1207" s="190"/>
      <c r="P1207" s="197" t="e">
        <f t="shared" si="307"/>
        <v>#DIV/0!</v>
      </c>
      <c r="Q1207" s="314">
        <f t="shared" si="308"/>
        <v>0</v>
      </c>
      <c r="R1207" s="190">
        <f t="shared" si="309"/>
        <v>0</v>
      </c>
      <c r="S1207" s="192" t="e">
        <f t="shared" si="310"/>
        <v>#DIV/0!</v>
      </c>
      <c r="T1207" s="190"/>
      <c r="U1207" s="190"/>
      <c r="V1207" s="190"/>
      <c r="W1207" s="196">
        <v>1</v>
      </c>
      <c r="X1207" s="190"/>
    </row>
    <row r="1208" spans="2:24" x14ac:dyDescent="0.25">
      <c r="B1208" s="693"/>
      <c r="C1208" s="528"/>
      <c r="D1208" s="245">
        <f t="shared" si="315"/>
        <v>2</v>
      </c>
      <c r="E1208" s="190"/>
      <c r="F1208" s="314"/>
      <c r="G1208" s="190"/>
      <c r="H1208" s="190"/>
      <c r="I1208" s="198" t="e">
        <f t="shared" si="304"/>
        <v>#DIV/0!</v>
      </c>
      <c r="J1208" s="190"/>
      <c r="K1208" s="198" t="e">
        <f t="shared" si="305"/>
        <v>#DIV/0!</v>
      </c>
      <c r="L1208" s="314"/>
      <c r="M1208" s="198" t="e">
        <f t="shared" si="306"/>
        <v>#DIV/0!</v>
      </c>
      <c r="N1208" s="314"/>
      <c r="O1208" s="190"/>
      <c r="P1208" s="197" t="e">
        <f t="shared" si="307"/>
        <v>#DIV/0!</v>
      </c>
      <c r="Q1208" s="314">
        <f t="shared" si="308"/>
        <v>0</v>
      </c>
      <c r="R1208" s="190">
        <f t="shared" si="309"/>
        <v>0</v>
      </c>
      <c r="S1208" s="192" t="e">
        <f t="shared" si="310"/>
        <v>#DIV/0!</v>
      </c>
      <c r="T1208" s="190"/>
      <c r="U1208" s="190"/>
      <c r="V1208" s="190"/>
      <c r="W1208" s="196">
        <v>1</v>
      </c>
      <c r="X1208" s="190"/>
    </row>
    <row r="1209" spans="2:24" x14ac:dyDescent="0.25">
      <c r="B1209" s="693"/>
      <c r="C1209" s="528"/>
      <c r="D1209" s="245">
        <f t="shared" si="315"/>
        <v>3</v>
      </c>
      <c r="E1209" s="190"/>
      <c r="F1209" s="314"/>
      <c r="G1209" s="190"/>
      <c r="H1209" s="190"/>
      <c r="I1209" s="198" t="e">
        <f t="shared" si="304"/>
        <v>#DIV/0!</v>
      </c>
      <c r="J1209" s="190"/>
      <c r="K1209" s="198" t="e">
        <f t="shared" si="305"/>
        <v>#DIV/0!</v>
      </c>
      <c r="L1209" s="314"/>
      <c r="M1209" s="198" t="e">
        <f t="shared" si="306"/>
        <v>#DIV/0!</v>
      </c>
      <c r="N1209" s="314"/>
      <c r="O1209" s="190"/>
      <c r="P1209" s="197" t="e">
        <f t="shared" si="307"/>
        <v>#DIV/0!</v>
      </c>
      <c r="Q1209" s="314">
        <f t="shared" si="308"/>
        <v>0</v>
      </c>
      <c r="R1209" s="190">
        <f t="shared" si="309"/>
        <v>0</v>
      </c>
      <c r="S1209" s="192" t="e">
        <f t="shared" si="310"/>
        <v>#DIV/0!</v>
      </c>
      <c r="T1209" s="190"/>
      <c r="U1209" s="190"/>
      <c r="V1209" s="190"/>
      <c r="W1209" s="196">
        <v>1</v>
      </c>
      <c r="X1209" s="190"/>
    </row>
    <row r="1210" spans="2:24" x14ac:dyDescent="0.25">
      <c r="B1210" s="693"/>
      <c r="C1210" s="528"/>
      <c r="D1210" s="245">
        <f t="shared" si="315"/>
        <v>4</v>
      </c>
      <c r="E1210" s="190"/>
      <c r="F1210" s="314"/>
      <c r="G1210" s="190"/>
      <c r="H1210" s="190"/>
      <c r="I1210" s="198" t="e">
        <f t="shared" si="304"/>
        <v>#DIV/0!</v>
      </c>
      <c r="J1210" s="190"/>
      <c r="K1210" s="198" t="e">
        <f t="shared" si="305"/>
        <v>#DIV/0!</v>
      </c>
      <c r="L1210" s="314"/>
      <c r="M1210" s="198" t="e">
        <f t="shared" si="306"/>
        <v>#DIV/0!</v>
      </c>
      <c r="N1210" s="314"/>
      <c r="O1210" s="190"/>
      <c r="P1210" s="197" t="e">
        <f t="shared" si="307"/>
        <v>#DIV/0!</v>
      </c>
      <c r="Q1210" s="314">
        <f t="shared" si="308"/>
        <v>0</v>
      </c>
      <c r="R1210" s="190">
        <f t="shared" si="309"/>
        <v>0</v>
      </c>
      <c r="S1210" s="192" t="e">
        <f t="shared" si="310"/>
        <v>#DIV/0!</v>
      </c>
      <c r="T1210" s="190"/>
      <c r="U1210" s="190"/>
      <c r="V1210" s="190"/>
      <c r="W1210" s="196">
        <v>1</v>
      </c>
      <c r="X1210" s="190"/>
    </row>
    <row r="1211" spans="2:24" x14ac:dyDescent="0.25">
      <c r="B1211" s="693"/>
      <c r="C1211" s="528"/>
      <c r="D1211" s="245">
        <f t="shared" si="315"/>
        <v>5</v>
      </c>
      <c r="E1211" s="190"/>
      <c r="F1211" s="314"/>
      <c r="G1211" s="190"/>
      <c r="H1211" s="190"/>
      <c r="I1211" s="198" t="e">
        <f t="shared" si="304"/>
        <v>#DIV/0!</v>
      </c>
      <c r="J1211" s="190"/>
      <c r="K1211" s="198" t="e">
        <f t="shared" si="305"/>
        <v>#DIV/0!</v>
      </c>
      <c r="L1211" s="314"/>
      <c r="M1211" s="198" t="e">
        <f t="shared" si="306"/>
        <v>#DIV/0!</v>
      </c>
      <c r="N1211" s="314"/>
      <c r="O1211" s="190"/>
      <c r="P1211" s="197" t="e">
        <f t="shared" si="307"/>
        <v>#DIV/0!</v>
      </c>
      <c r="Q1211" s="314">
        <f t="shared" si="308"/>
        <v>0</v>
      </c>
      <c r="R1211" s="190">
        <f t="shared" si="309"/>
        <v>0</v>
      </c>
      <c r="S1211" s="192" t="e">
        <f t="shared" si="310"/>
        <v>#DIV/0!</v>
      </c>
      <c r="T1211" s="190"/>
      <c r="U1211" s="190"/>
      <c r="V1211" s="190"/>
      <c r="W1211" s="196">
        <v>1</v>
      </c>
      <c r="X1211" s="190"/>
    </row>
    <row r="1212" spans="2:24" x14ac:dyDescent="0.25">
      <c r="B1212" s="693"/>
      <c r="C1212" s="528"/>
      <c r="D1212" s="245">
        <f t="shared" si="315"/>
        <v>6</v>
      </c>
      <c r="E1212" s="190"/>
      <c r="F1212" s="314"/>
      <c r="G1212" s="190"/>
      <c r="H1212" s="190"/>
      <c r="I1212" s="198" t="e">
        <f t="shared" si="304"/>
        <v>#DIV/0!</v>
      </c>
      <c r="J1212" s="190"/>
      <c r="K1212" s="198" t="e">
        <f t="shared" si="305"/>
        <v>#DIV/0!</v>
      </c>
      <c r="L1212" s="314"/>
      <c r="M1212" s="198" t="e">
        <f t="shared" si="306"/>
        <v>#DIV/0!</v>
      </c>
      <c r="N1212" s="314"/>
      <c r="O1212" s="190"/>
      <c r="P1212" s="197" t="e">
        <f t="shared" si="307"/>
        <v>#DIV/0!</v>
      </c>
      <c r="Q1212" s="314">
        <f t="shared" si="308"/>
        <v>0</v>
      </c>
      <c r="R1212" s="190">
        <f t="shared" si="309"/>
        <v>0</v>
      </c>
      <c r="S1212" s="192" t="e">
        <f t="shared" si="310"/>
        <v>#DIV/0!</v>
      </c>
      <c r="T1212" s="190"/>
      <c r="U1212" s="190"/>
      <c r="V1212" s="190"/>
      <c r="W1212" s="196">
        <v>1</v>
      </c>
      <c r="X1212" s="190"/>
    </row>
    <row r="1213" spans="2:24" x14ac:dyDescent="0.25">
      <c r="B1213" s="693"/>
      <c r="C1213" s="528"/>
      <c r="D1213" s="245">
        <f t="shared" si="315"/>
        <v>7</v>
      </c>
      <c r="E1213" s="190"/>
      <c r="F1213" s="314"/>
      <c r="G1213" s="190"/>
      <c r="H1213" s="190"/>
      <c r="I1213" s="198" t="e">
        <f t="shared" si="304"/>
        <v>#DIV/0!</v>
      </c>
      <c r="J1213" s="190"/>
      <c r="K1213" s="198" t="e">
        <f t="shared" si="305"/>
        <v>#DIV/0!</v>
      </c>
      <c r="L1213" s="314"/>
      <c r="M1213" s="198" t="e">
        <f t="shared" si="306"/>
        <v>#DIV/0!</v>
      </c>
      <c r="N1213" s="314"/>
      <c r="O1213" s="190"/>
      <c r="P1213" s="197" t="e">
        <f t="shared" si="307"/>
        <v>#DIV/0!</v>
      </c>
      <c r="Q1213" s="314">
        <f t="shared" si="308"/>
        <v>0</v>
      </c>
      <c r="R1213" s="190">
        <f t="shared" si="309"/>
        <v>0</v>
      </c>
      <c r="S1213" s="192" t="e">
        <f t="shared" si="310"/>
        <v>#DIV/0!</v>
      </c>
      <c r="T1213" s="190"/>
      <c r="U1213" s="190"/>
      <c r="V1213" s="190"/>
      <c r="W1213" s="196">
        <v>1</v>
      </c>
      <c r="X1213" s="190"/>
    </row>
    <row r="1214" spans="2:24" x14ac:dyDescent="0.25">
      <c r="B1214" s="693"/>
      <c r="C1214" s="528"/>
      <c r="D1214" s="245">
        <f t="shared" si="315"/>
        <v>8</v>
      </c>
      <c r="E1214" s="190"/>
      <c r="F1214" s="314"/>
      <c r="G1214" s="190"/>
      <c r="H1214" s="190"/>
      <c r="I1214" s="198" t="e">
        <f t="shared" si="304"/>
        <v>#DIV/0!</v>
      </c>
      <c r="J1214" s="190"/>
      <c r="K1214" s="198" t="e">
        <f t="shared" si="305"/>
        <v>#DIV/0!</v>
      </c>
      <c r="L1214" s="314"/>
      <c r="M1214" s="198" t="e">
        <f t="shared" si="306"/>
        <v>#DIV/0!</v>
      </c>
      <c r="N1214" s="314"/>
      <c r="O1214" s="190"/>
      <c r="P1214" s="197" t="e">
        <f t="shared" si="307"/>
        <v>#DIV/0!</v>
      </c>
      <c r="Q1214" s="314">
        <f t="shared" si="308"/>
        <v>0</v>
      </c>
      <c r="R1214" s="190">
        <f t="shared" si="309"/>
        <v>0</v>
      </c>
      <c r="S1214" s="192" t="e">
        <f t="shared" si="310"/>
        <v>#DIV/0!</v>
      </c>
      <c r="T1214" s="190"/>
      <c r="U1214" s="190"/>
      <c r="V1214" s="190"/>
      <c r="W1214" s="196">
        <v>1</v>
      </c>
      <c r="X1214" s="190"/>
    </row>
    <row r="1215" spans="2:24" x14ac:dyDescent="0.25">
      <c r="B1215" s="693"/>
      <c r="C1215" s="528"/>
      <c r="D1215" s="245">
        <f t="shared" si="315"/>
        <v>9</v>
      </c>
      <c r="E1215" s="190"/>
      <c r="F1215" s="314"/>
      <c r="G1215" s="190"/>
      <c r="H1215" s="190"/>
      <c r="I1215" s="198" t="e">
        <f t="shared" si="304"/>
        <v>#DIV/0!</v>
      </c>
      <c r="J1215" s="190"/>
      <c r="K1215" s="198" t="e">
        <f t="shared" si="305"/>
        <v>#DIV/0!</v>
      </c>
      <c r="L1215" s="314"/>
      <c r="M1215" s="198" t="e">
        <f t="shared" si="306"/>
        <v>#DIV/0!</v>
      </c>
      <c r="N1215" s="314"/>
      <c r="O1215" s="190"/>
      <c r="P1215" s="197" t="e">
        <f t="shared" si="307"/>
        <v>#DIV/0!</v>
      </c>
      <c r="Q1215" s="314">
        <f t="shared" si="308"/>
        <v>0</v>
      </c>
      <c r="R1215" s="190">
        <f t="shared" si="309"/>
        <v>0</v>
      </c>
      <c r="S1215" s="192" t="e">
        <f t="shared" si="310"/>
        <v>#DIV/0!</v>
      </c>
      <c r="T1215" s="190"/>
      <c r="U1215" s="190"/>
      <c r="V1215" s="190"/>
      <c r="W1215" s="196">
        <v>1</v>
      </c>
      <c r="X1215" s="190"/>
    </row>
    <row r="1216" spans="2:24" x14ac:dyDescent="0.25">
      <c r="B1216" s="693"/>
      <c r="C1216" s="528"/>
      <c r="D1216" s="245">
        <f t="shared" si="315"/>
        <v>10</v>
      </c>
      <c r="E1216" s="190"/>
      <c r="F1216" s="314"/>
      <c r="G1216" s="190"/>
      <c r="H1216" s="190"/>
      <c r="I1216" s="198" t="e">
        <f t="shared" si="304"/>
        <v>#DIV/0!</v>
      </c>
      <c r="J1216" s="190"/>
      <c r="K1216" s="198" t="e">
        <f t="shared" si="305"/>
        <v>#DIV/0!</v>
      </c>
      <c r="L1216" s="314"/>
      <c r="M1216" s="198" t="e">
        <f t="shared" si="306"/>
        <v>#DIV/0!</v>
      </c>
      <c r="N1216" s="314"/>
      <c r="O1216" s="190"/>
      <c r="P1216" s="197" t="e">
        <f t="shared" si="307"/>
        <v>#DIV/0!</v>
      </c>
      <c r="Q1216" s="314">
        <f t="shared" si="308"/>
        <v>0</v>
      </c>
      <c r="R1216" s="190">
        <f t="shared" si="309"/>
        <v>0</v>
      </c>
      <c r="S1216" s="192" t="e">
        <f t="shared" si="310"/>
        <v>#DIV/0!</v>
      </c>
      <c r="T1216" s="190"/>
      <c r="U1216" s="190"/>
      <c r="V1216" s="190"/>
      <c r="W1216" s="196">
        <v>1</v>
      </c>
      <c r="X1216" s="190"/>
    </row>
    <row r="1217" spans="2:24" x14ac:dyDescent="0.25">
      <c r="B1217" s="692">
        <v>45991</v>
      </c>
      <c r="C1217" s="528" t="str">
        <f t="shared" ref="C1217" si="317">RIGHT(TEXT(B1217,"aaa"),1)</f>
        <v>日</v>
      </c>
      <c r="D1217" s="245">
        <f t="shared" si="315"/>
        <v>1</v>
      </c>
      <c r="E1217" s="190"/>
      <c r="F1217" s="314"/>
      <c r="G1217" s="190"/>
      <c r="H1217" s="190"/>
      <c r="I1217" s="198" t="e">
        <f t="shared" ref="I1217:I1236" si="318">H1217/G1217</f>
        <v>#DIV/0!</v>
      </c>
      <c r="J1217" s="190"/>
      <c r="K1217" s="198" t="e">
        <f t="shared" ref="K1217:K1236" si="319">J1217/G1217</f>
        <v>#DIV/0!</v>
      </c>
      <c r="L1217" s="314"/>
      <c r="M1217" s="198" t="e">
        <f t="shared" ref="M1217:M1236" si="320">(H1217+J1217)/G1217</f>
        <v>#DIV/0!</v>
      </c>
      <c r="N1217" s="314"/>
      <c r="O1217" s="190"/>
      <c r="P1217" s="197" t="e">
        <f t="shared" ref="P1217:P1236" si="321">O1217/G1217</f>
        <v>#DIV/0!</v>
      </c>
      <c r="Q1217" s="314">
        <f t="shared" ref="Q1217:Q1236" si="322">O1217*L1217</f>
        <v>0</v>
      </c>
      <c r="R1217" s="190">
        <f t="shared" ref="R1217:R1236" si="323">(H1217+J1217)-G1217-O1217</f>
        <v>0</v>
      </c>
      <c r="S1217" s="192" t="e">
        <f t="shared" ref="S1217:S1236" si="324">R1217/G1217</f>
        <v>#DIV/0!</v>
      </c>
      <c r="T1217" s="190"/>
      <c r="U1217" s="190"/>
      <c r="V1217" s="190"/>
      <c r="W1217" s="196">
        <v>1</v>
      </c>
      <c r="X1217" s="190"/>
    </row>
    <row r="1218" spans="2:24" x14ac:dyDescent="0.25">
      <c r="B1218" s="693"/>
      <c r="C1218" s="528"/>
      <c r="D1218" s="245">
        <f t="shared" si="315"/>
        <v>2</v>
      </c>
      <c r="E1218" s="190"/>
      <c r="F1218" s="314"/>
      <c r="G1218" s="190"/>
      <c r="H1218" s="190"/>
      <c r="I1218" s="198" t="e">
        <f t="shared" si="318"/>
        <v>#DIV/0!</v>
      </c>
      <c r="J1218" s="190"/>
      <c r="K1218" s="198" t="e">
        <f t="shared" si="319"/>
        <v>#DIV/0!</v>
      </c>
      <c r="L1218" s="314"/>
      <c r="M1218" s="198" t="e">
        <f t="shared" si="320"/>
        <v>#DIV/0!</v>
      </c>
      <c r="N1218" s="314"/>
      <c r="O1218" s="190"/>
      <c r="P1218" s="197" t="e">
        <f t="shared" si="321"/>
        <v>#DIV/0!</v>
      </c>
      <c r="Q1218" s="314">
        <f t="shared" si="322"/>
        <v>0</v>
      </c>
      <c r="R1218" s="190">
        <f t="shared" si="323"/>
        <v>0</v>
      </c>
      <c r="S1218" s="192" t="e">
        <f t="shared" si="324"/>
        <v>#DIV/0!</v>
      </c>
      <c r="T1218" s="190"/>
      <c r="U1218" s="190"/>
      <c r="V1218" s="190"/>
      <c r="W1218" s="196">
        <v>1</v>
      </c>
      <c r="X1218" s="190"/>
    </row>
    <row r="1219" spans="2:24" x14ac:dyDescent="0.25">
      <c r="B1219" s="693"/>
      <c r="C1219" s="528"/>
      <c r="D1219" s="245">
        <f t="shared" si="315"/>
        <v>3</v>
      </c>
      <c r="E1219" s="190"/>
      <c r="F1219" s="314"/>
      <c r="G1219" s="190"/>
      <c r="H1219" s="190"/>
      <c r="I1219" s="198" t="e">
        <f t="shared" si="318"/>
        <v>#DIV/0!</v>
      </c>
      <c r="J1219" s="190"/>
      <c r="K1219" s="198" t="e">
        <f t="shared" si="319"/>
        <v>#DIV/0!</v>
      </c>
      <c r="L1219" s="314"/>
      <c r="M1219" s="198" t="e">
        <f t="shared" si="320"/>
        <v>#DIV/0!</v>
      </c>
      <c r="N1219" s="314"/>
      <c r="O1219" s="190"/>
      <c r="P1219" s="197" t="e">
        <f t="shared" si="321"/>
        <v>#DIV/0!</v>
      </c>
      <c r="Q1219" s="314">
        <f t="shared" si="322"/>
        <v>0</v>
      </c>
      <c r="R1219" s="190">
        <f t="shared" si="323"/>
        <v>0</v>
      </c>
      <c r="S1219" s="192" t="e">
        <f t="shared" si="324"/>
        <v>#DIV/0!</v>
      </c>
      <c r="T1219" s="190"/>
      <c r="U1219" s="190"/>
      <c r="V1219" s="190"/>
      <c r="W1219" s="196">
        <v>1</v>
      </c>
      <c r="X1219" s="190"/>
    </row>
    <row r="1220" spans="2:24" x14ac:dyDescent="0.25">
      <c r="B1220" s="693"/>
      <c r="C1220" s="528"/>
      <c r="D1220" s="245">
        <f t="shared" si="315"/>
        <v>4</v>
      </c>
      <c r="E1220" s="190"/>
      <c r="F1220" s="314"/>
      <c r="G1220" s="190"/>
      <c r="H1220" s="190"/>
      <c r="I1220" s="198" t="e">
        <f t="shared" si="318"/>
        <v>#DIV/0!</v>
      </c>
      <c r="J1220" s="190"/>
      <c r="K1220" s="198" t="e">
        <f t="shared" si="319"/>
        <v>#DIV/0!</v>
      </c>
      <c r="L1220" s="314"/>
      <c r="M1220" s="198" t="e">
        <f t="shared" si="320"/>
        <v>#DIV/0!</v>
      </c>
      <c r="N1220" s="314"/>
      <c r="O1220" s="190"/>
      <c r="P1220" s="197" t="e">
        <f t="shared" si="321"/>
        <v>#DIV/0!</v>
      </c>
      <c r="Q1220" s="314">
        <f t="shared" si="322"/>
        <v>0</v>
      </c>
      <c r="R1220" s="190">
        <f t="shared" si="323"/>
        <v>0</v>
      </c>
      <c r="S1220" s="192" t="e">
        <f t="shared" si="324"/>
        <v>#DIV/0!</v>
      </c>
      <c r="T1220" s="190"/>
      <c r="U1220" s="190"/>
      <c r="V1220" s="190"/>
      <c r="W1220" s="196">
        <v>1</v>
      </c>
      <c r="X1220" s="190"/>
    </row>
    <row r="1221" spans="2:24" x14ac:dyDescent="0.25">
      <c r="B1221" s="693"/>
      <c r="C1221" s="528"/>
      <c r="D1221" s="245">
        <f t="shared" si="315"/>
        <v>5</v>
      </c>
      <c r="E1221" s="190"/>
      <c r="F1221" s="314"/>
      <c r="G1221" s="190"/>
      <c r="H1221" s="190"/>
      <c r="I1221" s="198" t="e">
        <f t="shared" si="318"/>
        <v>#DIV/0!</v>
      </c>
      <c r="J1221" s="190"/>
      <c r="K1221" s="198" t="e">
        <f t="shared" si="319"/>
        <v>#DIV/0!</v>
      </c>
      <c r="L1221" s="314"/>
      <c r="M1221" s="198" t="e">
        <f t="shared" si="320"/>
        <v>#DIV/0!</v>
      </c>
      <c r="N1221" s="314"/>
      <c r="O1221" s="190"/>
      <c r="P1221" s="197" t="e">
        <f t="shared" si="321"/>
        <v>#DIV/0!</v>
      </c>
      <c r="Q1221" s="314">
        <f t="shared" si="322"/>
        <v>0</v>
      </c>
      <c r="R1221" s="190">
        <f t="shared" si="323"/>
        <v>0</v>
      </c>
      <c r="S1221" s="192" t="e">
        <f t="shared" si="324"/>
        <v>#DIV/0!</v>
      </c>
      <c r="T1221" s="190"/>
      <c r="U1221" s="190"/>
      <c r="V1221" s="190"/>
      <c r="W1221" s="196">
        <v>1</v>
      </c>
      <c r="X1221" s="190"/>
    </row>
    <row r="1222" spans="2:24" x14ac:dyDescent="0.25">
      <c r="B1222" s="693"/>
      <c r="C1222" s="528"/>
      <c r="D1222" s="245">
        <f t="shared" si="315"/>
        <v>6</v>
      </c>
      <c r="E1222" s="190"/>
      <c r="F1222" s="314"/>
      <c r="G1222" s="190"/>
      <c r="H1222" s="190"/>
      <c r="I1222" s="198" t="e">
        <f t="shared" si="318"/>
        <v>#DIV/0!</v>
      </c>
      <c r="J1222" s="190"/>
      <c r="K1222" s="198" t="e">
        <f t="shared" si="319"/>
        <v>#DIV/0!</v>
      </c>
      <c r="L1222" s="314"/>
      <c r="M1222" s="198" t="e">
        <f t="shared" si="320"/>
        <v>#DIV/0!</v>
      </c>
      <c r="N1222" s="314"/>
      <c r="O1222" s="190"/>
      <c r="P1222" s="197" t="e">
        <f t="shared" si="321"/>
        <v>#DIV/0!</v>
      </c>
      <c r="Q1222" s="314">
        <f t="shared" si="322"/>
        <v>0</v>
      </c>
      <c r="R1222" s="190">
        <f t="shared" si="323"/>
        <v>0</v>
      </c>
      <c r="S1222" s="192" t="e">
        <f t="shared" si="324"/>
        <v>#DIV/0!</v>
      </c>
      <c r="T1222" s="190"/>
      <c r="U1222" s="190"/>
      <c r="V1222" s="190"/>
      <c r="W1222" s="196">
        <v>1</v>
      </c>
      <c r="X1222" s="190"/>
    </row>
    <row r="1223" spans="2:24" x14ac:dyDescent="0.25">
      <c r="B1223" s="693"/>
      <c r="C1223" s="528"/>
      <c r="D1223" s="245">
        <f t="shared" si="315"/>
        <v>7</v>
      </c>
      <c r="E1223" s="190"/>
      <c r="F1223" s="314"/>
      <c r="G1223" s="190"/>
      <c r="H1223" s="190"/>
      <c r="I1223" s="198" t="e">
        <f t="shared" si="318"/>
        <v>#DIV/0!</v>
      </c>
      <c r="J1223" s="190"/>
      <c r="K1223" s="198" t="e">
        <f t="shared" si="319"/>
        <v>#DIV/0!</v>
      </c>
      <c r="L1223" s="314"/>
      <c r="M1223" s="198" t="e">
        <f t="shared" si="320"/>
        <v>#DIV/0!</v>
      </c>
      <c r="N1223" s="314"/>
      <c r="O1223" s="190"/>
      <c r="P1223" s="197" t="e">
        <f t="shared" si="321"/>
        <v>#DIV/0!</v>
      </c>
      <c r="Q1223" s="314">
        <f t="shared" si="322"/>
        <v>0</v>
      </c>
      <c r="R1223" s="190">
        <f t="shared" si="323"/>
        <v>0</v>
      </c>
      <c r="S1223" s="192" t="e">
        <f t="shared" si="324"/>
        <v>#DIV/0!</v>
      </c>
      <c r="T1223" s="190"/>
      <c r="U1223" s="190"/>
      <c r="V1223" s="190"/>
      <c r="W1223" s="196">
        <v>1</v>
      </c>
      <c r="X1223" s="190"/>
    </row>
    <row r="1224" spans="2:24" x14ac:dyDescent="0.25">
      <c r="B1224" s="693"/>
      <c r="C1224" s="528"/>
      <c r="D1224" s="245">
        <f t="shared" si="315"/>
        <v>8</v>
      </c>
      <c r="E1224" s="190"/>
      <c r="F1224" s="314"/>
      <c r="G1224" s="190"/>
      <c r="H1224" s="190"/>
      <c r="I1224" s="198" t="e">
        <f t="shared" si="318"/>
        <v>#DIV/0!</v>
      </c>
      <c r="J1224" s="190"/>
      <c r="K1224" s="198" t="e">
        <f t="shared" si="319"/>
        <v>#DIV/0!</v>
      </c>
      <c r="L1224" s="314"/>
      <c r="M1224" s="198" t="e">
        <f t="shared" si="320"/>
        <v>#DIV/0!</v>
      </c>
      <c r="N1224" s="314"/>
      <c r="O1224" s="190"/>
      <c r="P1224" s="197" t="e">
        <f t="shared" si="321"/>
        <v>#DIV/0!</v>
      </c>
      <c r="Q1224" s="314">
        <f t="shared" si="322"/>
        <v>0</v>
      </c>
      <c r="R1224" s="190">
        <f t="shared" si="323"/>
        <v>0</v>
      </c>
      <c r="S1224" s="192" t="e">
        <f t="shared" si="324"/>
        <v>#DIV/0!</v>
      </c>
      <c r="T1224" s="190"/>
      <c r="U1224" s="190"/>
      <c r="V1224" s="190"/>
      <c r="W1224" s="196">
        <v>1</v>
      </c>
      <c r="X1224" s="190"/>
    </row>
    <row r="1225" spans="2:24" x14ac:dyDescent="0.25">
      <c r="B1225" s="693"/>
      <c r="C1225" s="528"/>
      <c r="D1225" s="245">
        <f t="shared" si="315"/>
        <v>9</v>
      </c>
      <c r="E1225" s="190"/>
      <c r="F1225" s="314"/>
      <c r="G1225" s="190"/>
      <c r="H1225" s="190"/>
      <c r="I1225" s="198" t="e">
        <f t="shared" si="318"/>
        <v>#DIV/0!</v>
      </c>
      <c r="J1225" s="190"/>
      <c r="K1225" s="198" t="e">
        <f t="shared" si="319"/>
        <v>#DIV/0!</v>
      </c>
      <c r="L1225" s="314"/>
      <c r="M1225" s="198" t="e">
        <f t="shared" si="320"/>
        <v>#DIV/0!</v>
      </c>
      <c r="N1225" s="314"/>
      <c r="O1225" s="190"/>
      <c r="P1225" s="197" t="e">
        <f t="shared" si="321"/>
        <v>#DIV/0!</v>
      </c>
      <c r="Q1225" s="314">
        <f t="shared" si="322"/>
        <v>0</v>
      </c>
      <c r="R1225" s="190">
        <f t="shared" si="323"/>
        <v>0</v>
      </c>
      <c r="S1225" s="192" t="e">
        <f t="shared" si="324"/>
        <v>#DIV/0!</v>
      </c>
      <c r="T1225" s="190"/>
      <c r="U1225" s="190"/>
      <c r="V1225" s="190"/>
      <c r="W1225" s="196">
        <v>1</v>
      </c>
      <c r="X1225" s="190"/>
    </row>
    <row r="1226" spans="2:24" x14ac:dyDescent="0.25">
      <c r="B1226" s="693"/>
      <c r="C1226" s="528"/>
      <c r="D1226" s="245">
        <f t="shared" si="315"/>
        <v>10</v>
      </c>
      <c r="E1226" s="190"/>
      <c r="F1226" s="314"/>
      <c r="G1226" s="190"/>
      <c r="H1226" s="190"/>
      <c r="I1226" s="198" t="e">
        <f t="shared" si="318"/>
        <v>#DIV/0!</v>
      </c>
      <c r="J1226" s="190"/>
      <c r="K1226" s="198" t="e">
        <f t="shared" si="319"/>
        <v>#DIV/0!</v>
      </c>
      <c r="L1226" s="314"/>
      <c r="M1226" s="198" t="e">
        <f t="shared" si="320"/>
        <v>#DIV/0!</v>
      </c>
      <c r="N1226" s="314"/>
      <c r="O1226" s="190"/>
      <c r="P1226" s="197" t="e">
        <f t="shared" si="321"/>
        <v>#DIV/0!</v>
      </c>
      <c r="Q1226" s="314">
        <f t="shared" si="322"/>
        <v>0</v>
      </c>
      <c r="R1226" s="190">
        <f t="shared" si="323"/>
        <v>0</v>
      </c>
      <c r="S1226" s="192" t="e">
        <f t="shared" si="324"/>
        <v>#DIV/0!</v>
      </c>
      <c r="T1226" s="190"/>
      <c r="U1226" s="190"/>
      <c r="V1226" s="190"/>
      <c r="W1226" s="196">
        <v>1</v>
      </c>
      <c r="X1226" s="190"/>
    </row>
    <row r="1227" spans="2:24" x14ac:dyDescent="0.25">
      <c r="B1227" s="692">
        <v>45992</v>
      </c>
      <c r="C1227" s="528" t="str">
        <f t="shared" ref="C1227" si="325">RIGHT(TEXT(B1227,"aaa"),1)</f>
        <v>一</v>
      </c>
      <c r="D1227" s="245">
        <f t="shared" si="315"/>
        <v>1</v>
      </c>
      <c r="E1227" s="190"/>
      <c r="F1227" s="314"/>
      <c r="G1227" s="190"/>
      <c r="H1227" s="190"/>
      <c r="I1227" s="198" t="e">
        <f t="shared" si="318"/>
        <v>#DIV/0!</v>
      </c>
      <c r="J1227" s="190"/>
      <c r="K1227" s="198" t="e">
        <f t="shared" si="319"/>
        <v>#DIV/0!</v>
      </c>
      <c r="L1227" s="314"/>
      <c r="M1227" s="198" t="e">
        <f t="shared" si="320"/>
        <v>#DIV/0!</v>
      </c>
      <c r="N1227" s="314"/>
      <c r="O1227" s="190"/>
      <c r="P1227" s="197" t="e">
        <f t="shared" si="321"/>
        <v>#DIV/0!</v>
      </c>
      <c r="Q1227" s="314">
        <f t="shared" si="322"/>
        <v>0</v>
      </c>
      <c r="R1227" s="190">
        <f t="shared" si="323"/>
        <v>0</v>
      </c>
      <c r="S1227" s="192" t="e">
        <f t="shared" si="324"/>
        <v>#DIV/0!</v>
      </c>
      <c r="T1227" s="190"/>
      <c r="U1227" s="190"/>
      <c r="V1227" s="190"/>
      <c r="W1227" s="196">
        <v>1</v>
      </c>
      <c r="X1227" s="190"/>
    </row>
    <row r="1228" spans="2:24" x14ac:dyDescent="0.25">
      <c r="B1228" s="693"/>
      <c r="C1228" s="528"/>
      <c r="D1228" s="245">
        <f t="shared" si="315"/>
        <v>2</v>
      </c>
      <c r="E1228" s="190"/>
      <c r="F1228" s="314"/>
      <c r="G1228" s="190"/>
      <c r="H1228" s="190"/>
      <c r="I1228" s="198" t="e">
        <f t="shared" si="318"/>
        <v>#DIV/0!</v>
      </c>
      <c r="J1228" s="190"/>
      <c r="K1228" s="198" t="e">
        <f t="shared" si="319"/>
        <v>#DIV/0!</v>
      </c>
      <c r="L1228" s="314"/>
      <c r="M1228" s="198" t="e">
        <f t="shared" si="320"/>
        <v>#DIV/0!</v>
      </c>
      <c r="N1228" s="314"/>
      <c r="O1228" s="190"/>
      <c r="P1228" s="197" t="e">
        <f t="shared" si="321"/>
        <v>#DIV/0!</v>
      </c>
      <c r="Q1228" s="314">
        <f t="shared" si="322"/>
        <v>0</v>
      </c>
      <c r="R1228" s="190">
        <f t="shared" si="323"/>
        <v>0</v>
      </c>
      <c r="S1228" s="192" t="e">
        <f t="shared" si="324"/>
        <v>#DIV/0!</v>
      </c>
      <c r="T1228" s="190"/>
      <c r="U1228" s="190"/>
      <c r="V1228" s="190"/>
      <c r="W1228" s="196">
        <v>1</v>
      </c>
      <c r="X1228" s="190"/>
    </row>
    <row r="1229" spans="2:24" x14ac:dyDescent="0.25">
      <c r="B1229" s="693"/>
      <c r="C1229" s="528"/>
      <c r="D1229" s="245">
        <f t="shared" si="315"/>
        <v>3</v>
      </c>
      <c r="E1229" s="190"/>
      <c r="F1229" s="314"/>
      <c r="G1229" s="190"/>
      <c r="H1229" s="190"/>
      <c r="I1229" s="198" t="e">
        <f t="shared" si="318"/>
        <v>#DIV/0!</v>
      </c>
      <c r="J1229" s="190"/>
      <c r="K1229" s="198" t="e">
        <f t="shared" si="319"/>
        <v>#DIV/0!</v>
      </c>
      <c r="L1229" s="314"/>
      <c r="M1229" s="198" t="e">
        <f t="shared" si="320"/>
        <v>#DIV/0!</v>
      </c>
      <c r="N1229" s="314"/>
      <c r="O1229" s="190"/>
      <c r="P1229" s="197" t="e">
        <f t="shared" si="321"/>
        <v>#DIV/0!</v>
      </c>
      <c r="Q1229" s="314">
        <f t="shared" si="322"/>
        <v>0</v>
      </c>
      <c r="R1229" s="190">
        <f t="shared" si="323"/>
        <v>0</v>
      </c>
      <c r="S1229" s="192" t="e">
        <f t="shared" si="324"/>
        <v>#DIV/0!</v>
      </c>
      <c r="T1229" s="190"/>
      <c r="U1229" s="190"/>
      <c r="V1229" s="190"/>
      <c r="W1229" s="196">
        <v>1</v>
      </c>
      <c r="X1229" s="190"/>
    </row>
    <row r="1230" spans="2:24" x14ac:dyDescent="0.25">
      <c r="B1230" s="693"/>
      <c r="C1230" s="528"/>
      <c r="D1230" s="245">
        <f t="shared" si="315"/>
        <v>4</v>
      </c>
      <c r="E1230" s="190"/>
      <c r="F1230" s="314"/>
      <c r="G1230" s="190"/>
      <c r="H1230" s="190"/>
      <c r="I1230" s="198" t="e">
        <f t="shared" si="318"/>
        <v>#DIV/0!</v>
      </c>
      <c r="J1230" s="190"/>
      <c r="K1230" s="198" t="e">
        <f t="shared" si="319"/>
        <v>#DIV/0!</v>
      </c>
      <c r="L1230" s="314"/>
      <c r="M1230" s="198" t="e">
        <f t="shared" si="320"/>
        <v>#DIV/0!</v>
      </c>
      <c r="N1230" s="314"/>
      <c r="O1230" s="190"/>
      <c r="P1230" s="197" t="e">
        <f t="shared" si="321"/>
        <v>#DIV/0!</v>
      </c>
      <c r="Q1230" s="314">
        <f t="shared" si="322"/>
        <v>0</v>
      </c>
      <c r="R1230" s="190">
        <f t="shared" si="323"/>
        <v>0</v>
      </c>
      <c r="S1230" s="192" t="e">
        <f t="shared" si="324"/>
        <v>#DIV/0!</v>
      </c>
      <c r="T1230" s="190"/>
      <c r="U1230" s="190"/>
      <c r="V1230" s="190"/>
      <c r="W1230" s="196">
        <v>1</v>
      </c>
      <c r="X1230" s="190"/>
    </row>
    <row r="1231" spans="2:24" x14ac:dyDescent="0.25">
      <c r="B1231" s="693"/>
      <c r="C1231" s="528"/>
      <c r="D1231" s="245">
        <f t="shared" si="315"/>
        <v>5</v>
      </c>
      <c r="E1231" s="190"/>
      <c r="F1231" s="314"/>
      <c r="G1231" s="190"/>
      <c r="H1231" s="190"/>
      <c r="I1231" s="198" t="e">
        <f t="shared" si="318"/>
        <v>#DIV/0!</v>
      </c>
      <c r="J1231" s="190"/>
      <c r="K1231" s="198" t="e">
        <f t="shared" si="319"/>
        <v>#DIV/0!</v>
      </c>
      <c r="L1231" s="314"/>
      <c r="M1231" s="198" t="e">
        <f t="shared" si="320"/>
        <v>#DIV/0!</v>
      </c>
      <c r="N1231" s="314"/>
      <c r="O1231" s="190"/>
      <c r="P1231" s="197" t="e">
        <f t="shared" si="321"/>
        <v>#DIV/0!</v>
      </c>
      <c r="Q1231" s="314">
        <f t="shared" si="322"/>
        <v>0</v>
      </c>
      <c r="R1231" s="190">
        <f t="shared" si="323"/>
        <v>0</v>
      </c>
      <c r="S1231" s="192" t="e">
        <f t="shared" si="324"/>
        <v>#DIV/0!</v>
      </c>
      <c r="T1231" s="190"/>
      <c r="U1231" s="190"/>
      <c r="V1231" s="190"/>
      <c r="W1231" s="196">
        <v>1</v>
      </c>
      <c r="X1231" s="190"/>
    </row>
    <row r="1232" spans="2:24" x14ac:dyDescent="0.25">
      <c r="B1232" s="693"/>
      <c r="C1232" s="528"/>
      <c r="D1232" s="245">
        <f t="shared" si="315"/>
        <v>6</v>
      </c>
      <c r="E1232" s="190"/>
      <c r="F1232" s="314"/>
      <c r="G1232" s="190"/>
      <c r="H1232" s="190"/>
      <c r="I1232" s="198" t="e">
        <f t="shared" si="318"/>
        <v>#DIV/0!</v>
      </c>
      <c r="J1232" s="190"/>
      <c r="K1232" s="198" t="e">
        <f t="shared" si="319"/>
        <v>#DIV/0!</v>
      </c>
      <c r="L1232" s="314"/>
      <c r="M1232" s="198" t="e">
        <f t="shared" si="320"/>
        <v>#DIV/0!</v>
      </c>
      <c r="N1232" s="314"/>
      <c r="O1232" s="190"/>
      <c r="P1232" s="197" t="e">
        <f t="shared" si="321"/>
        <v>#DIV/0!</v>
      </c>
      <c r="Q1232" s="314">
        <f t="shared" si="322"/>
        <v>0</v>
      </c>
      <c r="R1232" s="190">
        <f t="shared" si="323"/>
        <v>0</v>
      </c>
      <c r="S1232" s="192" t="e">
        <f t="shared" si="324"/>
        <v>#DIV/0!</v>
      </c>
      <c r="T1232" s="190"/>
      <c r="U1232" s="190"/>
      <c r="V1232" s="190"/>
      <c r="W1232" s="196">
        <v>1</v>
      </c>
      <c r="X1232" s="190"/>
    </row>
    <row r="1233" spans="2:24" x14ac:dyDescent="0.25">
      <c r="B1233" s="693"/>
      <c r="C1233" s="528"/>
      <c r="D1233" s="245">
        <f t="shared" si="315"/>
        <v>7</v>
      </c>
      <c r="E1233" s="190"/>
      <c r="F1233" s="314"/>
      <c r="G1233" s="190"/>
      <c r="H1233" s="190"/>
      <c r="I1233" s="198" t="e">
        <f t="shared" si="318"/>
        <v>#DIV/0!</v>
      </c>
      <c r="J1233" s="190"/>
      <c r="K1233" s="198" t="e">
        <f t="shared" si="319"/>
        <v>#DIV/0!</v>
      </c>
      <c r="L1233" s="314"/>
      <c r="M1233" s="198" t="e">
        <f t="shared" si="320"/>
        <v>#DIV/0!</v>
      </c>
      <c r="N1233" s="314"/>
      <c r="O1233" s="190"/>
      <c r="P1233" s="197" t="e">
        <f t="shared" si="321"/>
        <v>#DIV/0!</v>
      </c>
      <c r="Q1233" s="314">
        <f t="shared" si="322"/>
        <v>0</v>
      </c>
      <c r="R1233" s="190">
        <f t="shared" si="323"/>
        <v>0</v>
      </c>
      <c r="S1233" s="192" t="e">
        <f t="shared" si="324"/>
        <v>#DIV/0!</v>
      </c>
      <c r="T1233" s="190"/>
      <c r="U1233" s="190"/>
      <c r="V1233" s="190"/>
      <c r="W1233" s="196">
        <v>1</v>
      </c>
      <c r="X1233" s="190"/>
    </row>
    <row r="1234" spans="2:24" x14ac:dyDescent="0.25">
      <c r="B1234" s="693"/>
      <c r="C1234" s="528"/>
      <c r="D1234" s="245">
        <f t="shared" si="315"/>
        <v>8</v>
      </c>
      <c r="E1234" s="190"/>
      <c r="F1234" s="314"/>
      <c r="G1234" s="190"/>
      <c r="H1234" s="190"/>
      <c r="I1234" s="198" t="e">
        <f t="shared" si="318"/>
        <v>#DIV/0!</v>
      </c>
      <c r="J1234" s="190"/>
      <c r="K1234" s="198" t="e">
        <f t="shared" si="319"/>
        <v>#DIV/0!</v>
      </c>
      <c r="L1234" s="314"/>
      <c r="M1234" s="198" t="e">
        <f t="shared" si="320"/>
        <v>#DIV/0!</v>
      </c>
      <c r="N1234" s="314"/>
      <c r="O1234" s="190"/>
      <c r="P1234" s="197" t="e">
        <f t="shared" si="321"/>
        <v>#DIV/0!</v>
      </c>
      <c r="Q1234" s="314">
        <f t="shared" si="322"/>
        <v>0</v>
      </c>
      <c r="R1234" s="190">
        <f t="shared" si="323"/>
        <v>0</v>
      </c>
      <c r="S1234" s="192" t="e">
        <f t="shared" si="324"/>
        <v>#DIV/0!</v>
      </c>
      <c r="T1234" s="190"/>
      <c r="U1234" s="190"/>
      <c r="V1234" s="190"/>
      <c r="W1234" s="196">
        <v>1</v>
      </c>
      <c r="X1234" s="190"/>
    </row>
    <row r="1235" spans="2:24" x14ac:dyDescent="0.25">
      <c r="B1235" s="693"/>
      <c r="C1235" s="528"/>
      <c r="D1235" s="245">
        <f t="shared" si="315"/>
        <v>9</v>
      </c>
      <c r="E1235" s="190"/>
      <c r="F1235" s="314"/>
      <c r="G1235" s="190"/>
      <c r="H1235" s="190"/>
      <c r="I1235" s="198" t="e">
        <f t="shared" si="318"/>
        <v>#DIV/0!</v>
      </c>
      <c r="J1235" s="190"/>
      <c r="K1235" s="198" t="e">
        <f t="shared" si="319"/>
        <v>#DIV/0!</v>
      </c>
      <c r="L1235" s="314"/>
      <c r="M1235" s="198" t="e">
        <f t="shared" si="320"/>
        <v>#DIV/0!</v>
      </c>
      <c r="N1235" s="314"/>
      <c r="O1235" s="190"/>
      <c r="P1235" s="197" t="e">
        <f t="shared" si="321"/>
        <v>#DIV/0!</v>
      </c>
      <c r="Q1235" s="314">
        <f t="shared" si="322"/>
        <v>0</v>
      </c>
      <c r="R1235" s="190">
        <f t="shared" si="323"/>
        <v>0</v>
      </c>
      <c r="S1235" s="192" t="e">
        <f t="shared" si="324"/>
        <v>#DIV/0!</v>
      </c>
      <c r="T1235" s="190"/>
      <c r="U1235" s="190"/>
      <c r="V1235" s="190"/>
      <c r="W1235" s="196">
        <v>1</v>
      </c>
      <c r="X1235" s="190"/>
    </row>
    <row r="1236" spans="2:24" x14ac:dyDescent="0.25">
      <c r="B1236" s="693"/>
      <c r="C1236" s="528"/>
      <c r="D1236" s="245">
        <f t="shared" si="315"/>
        <v>10</v>
      </c>
      <c r="E1236" s="190"/>
      <c r="F1236" s="314"/>
      <c r="G1236" s="190"/>
      <c r="H1236" s="190"/>
      <c r="I1236" s="198" t="e">
        <f t="shared" si="318"/>
        <v>#DIV/0!</v>
      </c>
      <c r="J1236" s="190"/>
      <c r="K1236" s="198" t="e">
        <f t="shared" si="319"/>
        <v>#DIV/0!</v>
      </c>
      <c r="L1236" s="314"/>
      <c r="M1236" s="198" t="e">
        <f t="shared" si="320"/>
        <v>#DIV/0!</v>
      </c>
      <c r="N1236" s="314"/>
      <c r="O1236" s="190"/>
      <c r="P1236" s="197" t="e">
        <f t="shared" si="321"/>
        <v>#DIV/0!</v>
      </c>
      <c r="Q1236" s="314">
        <f t="shared" si="322"/>
        <v>0</v>
      </c>
      <c r="R1236" s="190">
        <f t="shared" si="323"/>
        <v>0</v>
      </c>
      <c r="S1236" s="192" t="e">
        <f t="shared" si="324"/>
        <v>#DIV/0!</v>
      </c>
      <c r="T1236" s="190"/>
      <c r="U1236" s="190"/>
      <c r="V1236" s="190"/>
      <c r="W1236" s="196">
        <v>1</v>
      </c>
      <c r="X1236" s="190"/>
    </row>
  </sheetData>
  <mergeCells count="268"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</mergeCells>
  <phoneticPr fontId="12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U7:U1236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 x14ac:dyDescent="0.2"/>
  <cols>
    <col min="1" max="2" width="12.7109375" style="2" customWidth="1"/>
    <col min="3" max="16384" width="12.710937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9" t="s">
        <v>74</v>
      </c>
      <c r="C2" s="48" t="s">
        <v>75</v>
      </c>
      <c r="D2" s="5" t="s">
        <v>0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1" t="s">
        <v>22</v>
      </c>
      <c r="B4" s="68"/>
      <c r="C4" s="68"/>
      <c r="D4" s="68"/>
      <c r="E4" s="62" t="s">
        <v>24</v>
      </c>
      <c r="G4" s="61" t="s">
        <v>72</v>
      </c>
      <c r="H4" s="68"/>
      <c r="I4" s="68"/>
      <c r="J4" s="68"/>
      <c r="K4" s="68"/>
      <c r="M4" s="61" t="s">
        <v>33</v>
      </c>
      <c r="N4" s="68"/>
      <c r="O4" s="68"/>
      <c r="P4" s="68"/>
      <c r="Q4" s="68"/>
      <c r="R4" s="68"/>
      <c r="S4" s="61" t="s">
        <v>34</v>
      </c>
      <c r="T4" s="68"/>
      <c r="U4" s="68"/>
      <c r="V4" s="68"/>
      <c r="W4" s="68"/>
    </row>
    <row r="5" spans="1:23" ht="15.75" customHeight="1" x14ac:dyDescent="0.2">
      <c r="A5" s="7"/>
      <c r="B5" s="50" t="s">
        <v>23</v>
      </c>
      <c r="C5" s="7" t="s">
        <v>1</v>
      </c>
      <c r="D5" s="7" t="s">
        <v>2</v>
      </c>
      <c r="E5" s="7" t="s">
        <v>3</v>
      </c>
      <c r="G5" s="7"/>
      <c r="H5" s="50" t="s">
        <v>70</v>
      </c>
      <c r="I5" s="50" t="s">
        <v>71</v>
      </c>
      <c r="J5" s="50" t="s">
        <v>68</v>
      </c>
      <c r="K5" s="7" t="s">
        <v>3</v>
      </c>
      <c r="L5" s="63" t="s">
        <v>61</v>
      </c>
      <c r="M5" s="7"/>
      <c r="N5" s="50" t="s">
        <v>23</v>
      </c>
      <c r="O5" s="50" t="s">
        <v>67</v>
      </c>
      <c r="P5" s="50" t="s">
        <v>68</v>
      </c>
      <c r="Q5" s="50" t="s">
        <v>69</v>
      </c>
      <c r="R5" s="68"/>
      <c r="S5" s="7"/>
      <c r="T5" s="50" t="s">
        <v>23</v>
      </c>
      <c r="U5" s="50" t="s">
        <v>67</v>
      </c>
      <c r="V5" s="50" t="s">
        <v>68</v>
      </c>
      <c r="W5" s="50" t="s">
        <v>69</v>
      </c>
    </row>
    <row r="6" spans="1:23" ht="15.75" customHeight="1" x14ac:dyDescent="0.2">
      <c r="A6" s="50" t="s">
        <v>25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31</v>
      </c>
      <c r="H6" s="11">
        <v>110</v>
      </c>
      <c r="I6" s="11">
        <v>100</v>
      </c>
      <c r="J6" s="11">
        <v>90</v>
      </c>
      <c r="K6" s="12"/>
      <c r="L6" s="63" t="s">
        <v>62</v>
      </c>
      <c r="M6" s="50" t="s">
        <v>35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35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 x14ac:dyDescent="0.2">
      <c r="A7" s="50" t="s">
        <v>26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32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36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36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 x14ac:dyDescent="0.2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56</v>
      </c>
      <c r="M8" s="50" t="s">
        <v>37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37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 x14ac:dyDescent="0.2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28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105</v>
      </c>
      <c r="M9" s="50" t="s">
        <v>45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 x14ac:dyDescent="0.2">
      <c r="A10" s="50" t="s">
        <v>65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29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38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38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 x14ac:dyDescent="0.2">
      <c r="A11" s="50" t="s">
        <v>66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30</v>
      </c>
      <c r="H11" s="14">
        <v>0.8</v>
      </c>
      <c r="I11" s="14">
        <v>0.85</v>
      </c>
      <c r="J11" s="14">
        <v>1</v>
      </c>
      <c r="K11" s="14">
        <v>0.92</v>
      </c>
      <c r="L11" s="63" t="s">
        <v>63</v>
      </c>
      <c r="M11" s="50" t="s">
        <v>39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39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 x14ac:dyDescent="0.2">
      <c r="M12" s="50" t="s">
        <v>40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40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 x14ac:dyDescent="0.2">
      <c r="A13" s="61" t="s">
        <v>64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41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41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 x14ac:dyDescent="0.2">
      <c r="A14" s="7"/>
      <c r="B14" s="50" t="s">
        <v>23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23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 x14ac:dyDescent="0.2">
      <c r="A15" s="50" t="s">
        <v>35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38</v>
      </c>
      <c r="H15" s="4"/>
      <c r="I15" s="4"/>
      <c r="J15" s="16">
        <f t="shared" ref="J15:J18" si="12">H15-I15</f>
        <v>0</v>
      </c>
      <c r="K15" s="17"/>
      <c r="M15" s="61" t="s">
        <v>73</v>
      </c>
      <c r="N15" s="68"/>
      <c r="O15" s="68"/>
      <c r="P15" s="68"/>
      <c r="Q15" s="68"/>
      <c r="R15" s="68"/>
      <c r="S15" s="68"/>
    </row>
    <row r="16" spans="1:23" ht="15.75" customHeight="1" x14ac:dyDescent="0.2">
      <c r="A16" s="50" t="s">
        <v>36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39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43</v>
      </c>
      <c r="Q16" s="19"/>
      <c r="R16" s="52" t="s">
        <v>44</v>
      </c>
      <c r="S16" s="19"/>
    </row>
    <row r="17" spans="1:27" ht="15.75" customHeight="1" x14ac:dyDescent="0.2">
      <c r="A17" s="50" t="s">
        <v>37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40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42</v>
      </c>
      <c r="P17" s="8" t="s">
        <v>11</v>
      </c>
      <c r="Q17" s="51" t="s">
        <v>42</v>
      </c>
      <c r="R17" s="8" t="s">
        <v>11</v>
      </c>
      <c r="S17" s="51" t="s">
        <v>42</v>
      </c>
    </row>
    <row r="18" spans="1:27" ht="15.75" customHeight="1" x14ac:dyDescent="0.2">
      <c r="A18" s="50" t="s">
        <v>45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41</v>
      </c>
      <c r="H18" s="4"/>
      <c r="I18" s="4"/>
      <c r="J18" s="16">
        <f t="shared" si="12"/>
        <v>0</v>
      </c>
      <c r="K18" s="17"/>
      <c r="M18" s="50" t="s">
        <v>27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 x14ac:dyDescent="0.2">
      <c r="M19" s="50" t="s">
        <v>28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 x14ac:dyDescent="0.2">
      <c r="A20" s="61" t="s">
        <v>46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 x14ac:dyDescent="0.2">
      <c r="A21" s="18"/>
      <c r="B21" s="50" t="s">
        <v>48</v>
      </c>
      <c r="C21" s="723" t="s">
        <v>12</v>
      </c>
      <c r="D21" s="706"/>
      <c r="E21" s="699"/>
      <c r="F21" s="50" t="s">
        <v>47</v>
      </c>
      <c r="G21" s="50" t="s">
        <v>49</v>
      </c>
      <c r="H21" s="50" t="s">
        <v>50</v>
      </c>
      <c r="I21" s="8" t="s">
        <v>13</v>
      </c>
      <c r="J21" s="715" t="s">
        <v>52</v>
      </c>
      <c r="K21" s="699"/>
      <c r="M21" s="61" t="s">
        <v>53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 x14ac:dyDescent="0.2">
      <c r="A22" s="53" t="s">
        <v>35</v>
      </c>
      <c r="B22" s="6">
        <v>1</v>
      </c>
      <c r="C22" s="698" t="s">
        <v>14</v>
      </c>
      <c r="D22" s="706"/>
      <c r="E22" s="699"/>
      <c r="F22" s="4">
        <v>3</v>
      </c>
      <c r="G22" s="4">
        <v>3000</v>
      </c>
      <c r="H22" s="4">
        <v>1000</v>
      </c>
      <c r="I22" s="4">
        <v>10</v>
      </c>
      <c r="J22" s="705" t="s">
        <v>77</v>
      </c>
      <c r="K22" s="699"/>
      <c r="M22" s="53" t="s">
        <v>27</v>
      </c>
      <c r="N22" s="58" t="s">
        <v>48</v>
      </c>
      <c r="O22" s="711" t="s">
        <v>12</v>
      </c>
      <c r="P22" s="706"/>
      <c r="Q22" s="699"/>
      <c r="R22" s="717" t="s">
        <v>54</v>
      </c>
      <c r="S22" s="706"/>
      <c r="T22" s="699"/>
      <c r="U22" s="58" t="s">
        <v>55</v>
      </c>
      <c r="V22" s="58" t="s">
        <v>56</v>
      </c>
      <c r="W22" s="58" t="s">
        <v>57</v>
      </c>
      <c r="X22" s="8" t="s">
        <v>11</v>
      </c>
      <c r="Y22" s="8" t="s">
        <v>13</v>
      </c>
      <c r="Z22" s="715" t="s">
        <v>52</v>
      </c>
      <c r="AA22" s="699"/>
    </row>
    <row r="23" spans="1:27" ht="15.75" customHeight="1" x14ac:dyDescent="0.2">
      <c r="A23" s="23"/>
      <c r="B23" s="6">
        <v>2</v>
      </c>
      <c r="C23" s="720"/>
      <c r="D23" s="706"/>
      <c r="E23" s="699"/>
      <c r="F23" s="4"/>
      <c r="G23" s="4"/>
      <c r="H23" s="4"/>
      <c r="I23" s="4"/>
      <c r="J23" s="720"/>
      <c r="K23" s="699"/>
      <c r="M23" s="57" t="s">
        <v>43</v>
      </c>
      <c r="N23" s="24">
        <v>1</v>
      </c>
      <c r="O23" s="705" t="s">
        <v>83</v>
      </c>
      <c r="P23" s="706"/>
      <c r="Q23" s="699"/>
      <c r="R23" s="705" t="s">
        <v>86</v>
      </c>
      <c r="S23" s="706"/>
      <c r="T23" s="699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705" t="s">
        <v>87</v>
      </c>
      <c r="AA23" s="699"/>
    </row>
    <row r="24" spans="1:27" ht="15.75" customHeight="1" x14ac:dyDescent="0.2">
      <c r="A24" s="23"/>
      <c r="B24" s="6">
        <v>3</v>
      </c>
      <c r="C24" s="720"/>
      <c r="D24" s="706"/>
      <c r="E24" s="699"/>
      <c r="F24" s="4"/>
      <c r="G24" s="4"/>
      <c r="H24" s="4"/>
      <c r="I24" s="4"/>
      <c r="J24" s="720"/>
      <c r="K24" s="699"/>
      <c r="M24" s="25"/>
      <c r="N24" s="24">
        <v>2</v>
      </c>
      <c r="O24" s="698"/>
      <c r="P24" s="706"/>
      <c r="Q24" s="699"/>
      <c r="R24" s="698"/>
      <c r="S24" s="706"/>
      <c r="T24" s="699"/>
      <c r="U24" s="4"/>
      <c r="V24" s="14"/>
      <c r="W24" s="4"/>
      <c r="X24" s="16">
        <f t="shared" si="16"/>
        <v>0</v>
      </c>
      <c r="Y24" s="4"/>
      <c r="Z24" s="698"/>
      <c r="AA24" s="699"/>
    </row>
    <row r="25" spans="1:27" ht="15.75" customHeight="1" x14ac:dyDescent="0.2">
      <c r="A25" s="23"/>
      <c r="B25" s="6">
        <v>4</v>
      </c>
      <c r="C25" s="720"/>
      <c r="D25" s="706"/>
      <c r="E25" s="699"/>
      <c r="F25" s="4"/>
      <c r="G25" s="4"/>
      <c r="H25" s="4"/>
      <c r="I25" s="4"/>
      <c r="J25" s="720"/>
      <c r="K25" s="699"/>
      <c r="M25" s="25"/>
      <c r="N25" s="24">
        <v>3</v>
      </c>
      <c r="O25" s="698"/>
      <c r="P25" s="706"/>
      <c r="Q25" s="699"/>
      <c r="R25" s="698"/>
      <c r="S25" s="706"/>
      <c r="T25" s="699"/>
      <c r="U25" s="4"/>
      <c r="V25" s="14"/>
      <c r="W25" s="4"/>
      <c r="X25" s="16">
        <f t="shared" si="16"/>
        <v>0</v>
      </c>
      <c r="Y25" s="4"/>
      <c r="Z25" s="698"/>
      <c r="AA25" s="699"/>
    </row>
    <row r="26" spans="1:27" ht="15.75" customHeight="1" x14ac:dyDescent="0.2">
      <c r="A26" s="23"/>
      <c r="B26" s="26">
        <v>5</v>
      </c>
      <c r="C26" s="724"/>
      <c r="D26" s="707"/>
      <c r="E26" s="701"/>
      <c r="F26" s="27"/>
      <c r="G26" s="27"/>
      <c r="H26" s="27"/>
      <c r="I26" s="27"/>
      <c r="J26" s="724"/>
      <c r="K26" s="701"/>
      <c r="M26" s="25"/>
      <c r="N26" s="24">
        <v>4</v>
      </c>
      <c r="O26" s="698"/>
      <c r="P26" s="706"/>
      <c r="Q26" s="699"/>
      <c r="R26" s="698"/>
      <c r="S26" s="706"/>
      <c r="T26" s="699"/>
      <c r="U26" s="4"/>
      <c r="V26" s="14"/>
      <c r="W26" s="4"/>
      <c r="X26" s="16">
        <f t="shared" si="16"/>
        <v>0</v>
      </c>
      <c r="Y26" s="4"/>
      <c r="Z26" s="698"/>
      <c r="AA26" s="699"/>
    </row>
    <row r="27" spans="1:27" ht="15.75" customHeight="1" x14ac:dyDescent="0.2">
      <c r="A27" s="23"/>
      <c r="B27" s="70" t="s">
        <v>102</v>
      </c>
      <c r="C27" s="708" t="s">
        <v>76</v>
      </c>
      <c r="D27" s="709"/>
      <c r="E27" s="710"/>
      <c r="F27" s="28">
        <v>4</v>
      </c>
      <c r="G27" s="28">
        <v>2800</v>
      </c>
      <c r="H27" s="28">
        <v>700</v>
      </c>
      <c r="I27" s="28" t="s">
        <v>15</v>
      </c>
      <c r="J27" s="708" t="s">
        <v>78</v>
      </c>
      <c r="K27" s="710"/>
      <c r="M27" s="25"/>
      <c r="N27" s="29">
        <v>5</v>
      </c>
      <c r="O27" s="700"/>
      <c r="P27" s="707"/>
      <c r="Q27" s="701"/>
      <c r="R27" s="700"/>
      <c r="S27" s="707"/>
      <c r="T27" s="701"/>
      <c r="U27" s="27"/>
      <c r="V27" s="30"/>
      <c r="W27" s="27"/>
      <c r="X27" s="31">
        <f t="shared" si="16"/>
        <v>0</v>
      </c>
      <c r="Y27" s="4"/>
      <c r="Z27" s="700"/>
      <c r="AA27" s="701"/>
    </row>
    <row r="28" spans="1:27" ht="15.75" customHeight="1" x14ac:dyDescent="0.2">
      <c r="A28" s="23"/>
      <c r="B28" s="71" t="s">
        <v>103</v>
      </c>
      <c r="C28" s="720"/>
      <c r="D28" s="706"/>
      <c r="E28" s="699"/>
      <c r="F28" s="4"/>
      <c r="G28" s="4"/>
      <c r="H28" s="4"/>
      <c r="I28" s="4"/>
      <c r="J28" s="720"/>
      <c r="K28" s="699"/>
      <c r="M28" s="32"/>
      <c r="N28" s="56"/>
      <c r="O28" s="702"/>
      <c r="P28" s="706"/>
      <c r="Q28" s="706"/>
      <c r="R28" s="702"/>
      <c r="S28" s="706"/>
      <c r="T28" s="706"/>
      <c r="U28" s="60" t="s">
        <v>59</v>
      </c>
      <c r="V28" s="33">
        <f>X28/N18</f>
        <v>8.3333333333333329E-2</v>
      </c>
      <c r="W28" s="60" t="s">
        <v>60</v>
      </c>
      <c r="X28" s="34">
        <f>SUM(X23:X27)</f>
        <v>100</v>
      </c>
      <c r="Y28" s="45"/>
      <c r="Z28" s="702"/>
      <c r="AA28" s="699"/>
    </row>
    <row r="29" spans="1:27" ht="15.75" customHeight="1" x14ac:dyDescent="0.2">
      <c r="A29" s="23"/>
      <c r="B29" s="71" t="s">
        <v>101</v>
      </c>
      <c r="C29" s="720"/>
      <c r="D29" s="706"/>
      <c r="E29" s="699"/>
      <c r="F29" s="4"/>
      <c r="G29" s="4"/>
      <c r="H29" s="4"/>
      <c r="I29" s="4"/>
      <c r="J29" s="720"/>
      <c r="K29" s="699"/>
      <c r="M29" s="57" t="s">
        <v>44</v>
      </c>
      <c r="N29" s="24">
        <v>1</v>
      </c>
      <c r="O29" s="721" t="s">
        <v>16</v>
      </c>
      <c r="P29" s="722"/>
      <c r="Q29" s="704"/>
      <c r="R29" s="703" t="s">
        <v>88</v>
      </c>
      <c r="S29" s="722"/>
      <c r="T29" s="70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703" t="s">
        <v>89</v>
      </c>
      <c r="AA29" s="704"/>
    </row>
    <row r="30" spans="1:27" ht="15.75" customHeight="1" x14ac:dyDescent="0.2">
      <c r="A30" s="23"/>
      <c r="B30" s="71" t="s">
        <v>100</v>
      </c>
      <c r="C30" s="720"/>
      <c r="D30" s="706"/>
      <c r="E30" s="699"/>
      <c r="F30" s="4"/>
      <c r="G30" s="4"/>
      <c r="H30" s="4"/>
      <c r="I30" s="4"/>
      <c r="J30" s="720"/>
      <c r="K30" s="699"/>
      <c r="M30" s="25"/>
      <c r="N30" s="24">
        <v>2</v>
      </c>
      <c r="O30" s="698"/>
      <c r="P30" s="706"/>
      <c r="Q30" s="699"/>
      <c r="R30" s="698"/>
      <c r="S30" s="706"/>
      <c r="T30" s="699"/>
      <c r="U30" s="4"/>
      <c r="V30" s="14"/>
      <c r="W30" s="4"/>
      <c r="X30" s="16">
        <f t="shared" si="17"/>
        <v>0</v>
      </c>
      <c r="Y30" s="4"/>
      <c r="Z30" s="698"/>
      <c r="AA30" s="699"/>
    </row>
    <row r="31" spans="1:27" ht="15.75" customHeight="1" x14ac:dyDescent="0.2">
      <c r="A31" s="20"/>
      <c r="B31" s="71" t="s">
        <v>104</v>
      </c>
      <c r="C31" s="720"/>
      <c r="D31" s="706"/>
      <c r="E31" s="699"/>
      <c r="F31" s="4"/>
      <c r="G31" s="4"/>
      <c r="H31" s="4"/>
      <c r="I31" s="4"/>
      <c r="J31" s="720"/>
      <c r="K31" s="699"/>
      <c r="M31" s="25"/>
      <c r="N31" s="24">
        <v>3</v>
      </c>
      <c r="O31" s="698"/>
      <c r="P31" s="706"/>
      <c r="Q31" s="699"/>
      <c r="R31" s="698"/>
      <c r="S31" s="706"/>
      <c r="T31" s="699"/>
      <c r="U31" s="4"/>
      <c r="V31" s="14"/>
      <c r="W31" s="4"/>
      <c r="X31" s="16">
        <f t="shared" si="17"/>
        <v>0</v>
      </c>
      <c r="Y31" s="4"/>
      <c r="Z31" s="698"/>
      <c r="AA31" s="699"/>
    </row>
    <row r="32" spans="1:27" ht="15.75" customHeight="1" x14ac:dyDescent="0.2">
      <c r="A32" s="68"/>
      <c r="M32" s="25"/>
      <c r="N32" s="24">
        <v>4</v>
      </c>
      <c r="O32" s="698"/>
      <c r="P32" s="706"/>
      <c r="Q32" s="699"/>
      <c r="R32" s="698"/>
      <c r="S32" s="706"/>
      <c r="T32" s="699"/>
      <c r="U32" s="4"/>
      <c r="V32" s="14"/>
      <c r="W32" s="4"/>
      <c r="X32" s="16">
        <f t="shared" si="17"/>
        <v>0</v>
      </c>
      <c r="Y32" s="4"/>
      <c r="Z32" s="698"/>
      <c r="AA32" s="699"/>
    </row>
    <row r="33" spans="1:27" ht="15.75" customHeight="1" x14ac:dyDescent="0.2">
      <c r="A33" s="18"/>
      <c r="B33" s="50" t="s">
        <v>48</v>
      </c>
      <c r="C33" s="723" t="s">
        <v>12</v>
      </c>
      <c r="D33" s="706"/>
      <c r="E33" s="699"/>
      <c r="F33" s="50" t="s">
        <v>47</v>
      </c>
      <c r="G33" s="50" t="s">
        <v>49</v>
      </c>
      <c r="H33" s="50" t="s">
        <v>50</v>
      </c>
      <c r="I33" s="8" t="s">
        <v>13</v>
      </c>
      <c r="J33" s="715" t="s">
        <v>52</v>
      </c>
      <c r="K33" s="699"/>
      <c r="M33" s="25"/>
      <c r="N33" s="29">
        <v>5</v>
      </c>
      <c r="O33" s="698"/>
      <c r="P33" s="706"/>
      <c r="Q33" s="699"/>
      <c r="R33" s="698"/>
      <c r="S33" s="706"/>
      <c r="T33" s="699"/>
      <c r="U33" s="27"/>
      <c r="V33" s="30"/>
      <c r="W33" s="27"/>
      <c r="X33" s="31">
        <f t="shared" si="17"/>
        <v>0</v>
      </c>
      <c r="Y33" s="4"/>
      <c r="Z33" s="698"/>
      <c r="AA33" s="699"/>
    </row>
    <row r="34" spans="1:27" ht="15.75" customHeight="1" x14ac:dyDescent="0.2">
      <c r="A34" s="53" t="s">
        <v>36</v>
      </c>
      <c r="B34" s="6">
        <v>1</v>
      </c>
      <c r="C34" s="705" t="s">
        <v>80</v>
      </c>
      <c r="D34" s="706"/>
      <c r="E34" s="699"/>
      <c r="F34" s="4">
        <v>3</v>
      </c>
      <c r="G34" s="4">
        <v>2500</v>
      </c>
      <c r="H34" s="4">
        <v>833.33</v>
      </c>
      <c r="I34" s="4">
        <v>20</v>
      </c>
      <c r="J34" s="705" t="s">
        <v>79</v>
      </c>
      <c r="K34" s="699"/>
      <c r="M34" s="69"/>
      <c r="N34" s="45"/>
      <c r="O34" s="702"/>
      <c r="P34" s="706"/>
      <c r="Q34" s="706"/>
      <c r="R34" s="702"/>
      <c r="S34" s="706"/>
      <c r="T34" s="706"/>
      <c r="U34" s="60" t="s">
        <v>59</v>
      </c>
      <c r="V34" s="33">
        <f>X34/N18</f>
        <v>0.23125000000000001</v>
      </c>
      <c r="W34" s="60" t="s">
        <v>60</v>
      </c>
      <c r="X34" s="34">
        <f>SUM(X29:X33)</f>
        <v>277.5</v>
      </c>
      <c r="Y34" s="45"/>
      <c r="Z34" s="702"/>
      <c r="AA34" s="699"/>
    </row>
    <row r="35" spans="1:27" ht="15.75" customHeight="1" x14ac:dyDescent="0.2">
      <c r="A35" s="23"/>
      <c r="B35" s="6">
        <v>2</v>
      </c>
      <c r="C35" s="698"/>
      <c r="D35" s="706"/>
      <c r="E35" s="699"/>
      <c r="F35" s="4"/>
      <c r="G35" s="4"/>
      <c r="H35" s="4"/>
      <c r="I35" s="4"/>
      <c r="J35" s="698"/>
      <c r="K35" s="699"/>
      <c r="M35" s="1"/>
      <c r="N35" s="1"/>
      <c r="O35" s="713"/>
      <c r="P35" s="714"/>
      <c r="Q35" s="714"/>
      <c r="R35" s="713"/>
      <c r="S35" s="714"/>
      <c r="T35" s="714"/>
      <c r="U35" s="1"/>
      <c r="V35" s="38"/>
      <c r="W35" s="1"/>
      <c r="X35" s="1"/>
      <c r="Y35" s="713"/>
      <c r="Z35" s="714"/>
      <c r="AA35" s="714"/>
    </row>
    <row r="36" spans="1:27" ht="15.75" customHeight="1" x14ac:dyDescent="0.2">
      <c r="A36" s="23"/>
      <c r="B36" s="6">
        <v>3</v>
      </c>
      <c r="C36" s="698"/>
      <c r="D36" s="706"/>
      <c r="E36" s="699"/>
      <c r="F36" s="4"/>
      <c r="G36" s="4"/>
      <c r="H36" s="4"/>
      <c r="I36" s="4"/>
      <c r="J36" s="698"/>
      <c r="K36" s="699"/>
      <c r="M36" s="53" t="s">
        <v>28</v>
      </c>
      <c r="N36" s="58" t="s">
        <v>48</v>
      </c>
      <c r="O36" s="711" t="s">
        <v>12</v>
      </c>
      <c r="P36" s="702"/>
      <c r="Q36" s="712"/>
      <c r="R36" s="717" t="s">
        <v>54</v>
      </c>
      <c r="S36" s="718"/>
      <c r="T36" s="719"/>
      <c r="U36" s="58" t="s">
        <v>55</v>
      </c>
      <c r="V36" s="58" t="s">
        <v>56</v>
      </c>
      <c r="W36" s="58" t="s">
        <v>57</v>
      </c>
      <c r="X36" s="8" t="s">
        <v>11</v>
      </c>
      <c r="Y36" s="8" t="s">
        <v>13</v>
      </c>
      <c r="Z36" s="715" t="s">
        <v>52</v>
      </c>
      <c r="AA36" s="716"/>
    </row>
    <row r="37" spans="1:27" ht="15.75" customHeight="1" x14ac:dyDescent="0.2">
      <c r="A37" s="23"/>
      <c r="B37" s="6">
        <v>4</v>
      </c>
      <c r="C37" s="698"/>
      <c r="D37" s="706"/>
      <c r="E37" s="699"/>
      <c r="F37" s="4"/>
      <c r="G37" s="4"/>
      <c r="H37" s="4"/>
      <c r="I37" s="4"/>
      <c r="J37" s="698"/>
      <c r="K37" s="699"/>
      <c r="M37" s="57" t="s">
        <v>43</v>
      </c>
      <c r="N37" s="24">
        <v>1</v>
      </c>
      <c r="O37" s="705" t="s">
        <v>90</v>
      </c>
      <c r="P37" s="706"/>
      <c r="Q37" s="699"/>
      <c r="R37" s="705" t="s">
        <v>91</v>
      </c>
      <c r="S37" s="706"/>
      <c r="T37" s="699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705" t="s">
        <v>92</v>
      </c>
      <c r="AA37" s="699"/>
    </row>
    <row r="38" spans="1:27" ht="15.75" customHeight="1" x14ac:dyDescent="0.2">
      <c r="A38" s="23"/>
      <c r="B38" s="26">
        <v>5</v>
      </c>
      <c r="C38" s="700"/>
      <c r="D38" s="707"/>
      <c r="E38" s="701"/>
      <c r="F38" s="27"/>
      <c r="G38" s="27"/>
      <c r="H38" s="27"/>
      <c r="I38" s="27"/>
      <c r="J38" s="700"/>
      <c r="K38" s="701"/>
      <c r="M38" s="25"/>
      <c r="N38" s="24">
        <v>2</v>
      </c>
      <c r="O38" s="698"/>
      <c r="P38" s="706"/>
      <c r="Q38" s="699"/>
      <c r="R38" s="698"/>
      <c r="S38" s="706"/>
      <c r="T38" s="699"/>
      <c r="U38" s="4"/>
      <c r="V38" s="14"/>
      <c r="W38" s="4"/>
      <c r="X38" s="16">
        <f t="shared" si="18"/>
        <v>0</v>
      </c>
      <c r="Y38" s="4"/>
      <c r="Z38" s="698"/>
      <c r="AA38" s="699"/>
    </row>
    <row r="39" spans="1:27" ht="14.25" x14ac:dyDescent="0.2">
      <c r="A39" s="23"/>
      <c r="B39" s="70" t="s">
        <v>102</v>
      </c>
      <c r="C39" s="708" t="s">
        <v>81</v>
      </c>
      <c r="D39" s="709"/>
      <c r="E39" s="710"/>
      <c r="F39" s="28">
        <v>7</v>
      </c>
      <c r="G39" s="28">
        <v>2200</v>
      </c>
      <c r="H39" s="28">
        <v>314.29000000000002</v>
      </c>
      <c r="I39" s="28">
        <v>-15</v>
      </c>
      <c r="J39" s="708" t="s">
        <v>82</v>
      </c>
      <c r="K39" s="710"/>
      <c r="M39" s="25"/>
      <c r="N39" s="24">
        <v>3</v>
      </c>
      <c r="O39" s="698"/>
      <c r="P39" s="706"/>
      <c r="Q39" s="699"/>
      <c r="R39" s="698"/>
      <c r="S39" s="706"/>
      <c r="T39" s="699"/>
      <c r="U39" s="4"/>
      <c r="V39" s="14"/>
      <c r="W39" s="4"/>
      <c r="X39" s="16">
        <f t="shared" si="18"/>
        <v>0</v>
      </c>
      <c r="Y39" s="4"/>
      <c r="Z39" s="698"/>
      <c r="AA39" s="699"/>
    </row>
    <row r="40" spans="1:27" ht="14.25" x14ac:dyDescent="0.2">
      <c r="A40" s="23"/>
      <c r="B40" s="71" t="s">
        <v>103</v>
      </c>
      <c r="C40" s="698"/>
      <c r="D40" s="706"/>
      <c r="E40" s="699"/>
      <c r="F40" s="4"/>
      <c r="G40" s="4"/>
      <c r="H40" s="4"/>
      <c r="I40" s="4"/>
      <c r="J40" s="698"/>
      <c r="K40" s="699"/>
      <c r="M40" s="25"/>
      <c r="N40" s="24">
        <v>4</v>
      </c>
      <c r="O40" s="698"/>
      <c r="P40" s="706"/>
      <c r="Q40" s="699"/>
      <c r="R40" s="698"/>
      <c r="S40" s="706"/>
      <c r="T40" s="699"/>
      <c r="U40" s="4"/>
      <c r="V40" s="14"/>
      <c r="W40" s="4"/>
      <c r="X40" s="16">
        <f t="shared" si="18"/>
        <v>0</v>
      </c>
      <c r="Y40" s="4"/>
      <c r="Z40" s="698"/>
      <c r="AA40" s="699"/>
    </row>
    <row r="41" spans="1:27" ht="14.25" x14ac:dyDescent="0.2">
      <c r="A41" s="23"/>
      <c r="B41" s="71" t="s">
        <v>101</v>
      </c>
      <c r="C41" s="698"/>
      <c r="D41" s="706"/>
      <c r="E41" s="699"/>
      <c r="F41" s="4"/>
      <c r="G41" s="4"/>
      <c r="H41" s="4"/>
      <c r="I41" s="4"/>
      <c r="J41" s="698"/>
      <c r="K41" s="699"/>
      <c r="M41" s="25"/>
      <c r="N41" s="29">
        <v>5</v>
      </c>
      <c r="O41" s="700"/>
      <c r="P41" s="707"/>
      <c r="Q41" s="701"/>
      <c r="R41" s="700"/>
      <c r="S41" s="707"/>
      <c r="T41" s="701"/>
      <c r="U41" s="27"/>
      <c r="V41" s="30"/>
      <c r="W41" s="27"/>
      <c r="X41" s="31">
        <f t="shared" si="18"/>
        <v>0</v>
      </c>
      <c r="Y41" s="4"/>
      <c r="Z41" s="698"/>
      <c r="AA41" s="699"/>
    </row>
    <row r="42" spans="1:27" ht="14.25" x14ac:dyDescent="0.2">
      <c r="A42" s="23"/>
      <c r="B42" s="71" t="s">
        <v>100</v>
      </c>
      <c r="C42" s="698"/>
      <c r="D42" s="706"/>
      <c r="E42" s="699"/>
      <c r="F42" s="4"/>
      <c r="G42" s="4"/>
      <c r="H42" s="4"/>
      <c r="I42" s="4"/>
      <c r="J42" s="698"/>
      <c r="K42" s="699"/>
      <c r="M42" s="32"/>
      <c r="N42" s="55"/>
      <c r="O42" s="702"/>
      <c r="P42" s="706"/>
      <c r="Q42" s="706"/>
      <c r="R42" s="702"/>
      <c r="S42" s="706"/>
      <c r="T42" s="706"/>
      <c r="U42" s="60" t="s">
        <v>59</v>
      </c>
      <c r="V42" s="33">
        <f>X42/N19</f>
        <v>5.5555555555555552E-2</v>
      </c>
      <c r="W42" s="60" t="s">
        <v>60</v>
      </c>
      <c r="X42" s="34">
        <f>SUM(X37:X41)</f>
        <v>250</v>
      </c>
      <c r="Y42" s="45"/>
      <c r="Z42" s="702"/>
      <c r="AA42" s="699"/>
    </row>
    <row r="43" spans="1:27" ht="14.25" x14ac:dyDescent="0.2">
      <c r="A43" s="20"/>
      <c r="B43" s="71" t="s">
        <v>104</v>
      </c>
      <c r="C43" s="698"/>
      <c r="D43" s="706"/>
      <c r="E43" s="699"/>
      <c r="F43" s="4"/>
      <c r="G43" s="4"/>
      <c r="H43" s="4"/>
      <c r="I43" s="4"/>
      <c r="J43" s="698"/>
      <c r="K43" s="699"/>
      <c r="M43" s="57" t="s">
        <v>44</v>
      </c>
      <c r="N43" s="24">
        <v>1</v>
      </c>
      <c r="O43" s="705" t="s">
        <v>90</v>
      </c>
      <c r="P43" s="706"/>
      <c r="Q43" s="699"/>
      <c r="R43" s="703" t="s">
        <v>94</v>
      </c>
      <c r="S43" s="722"/>
      <c r="T43" s="70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705" t="s">
        <v>93</v>
      </c>
      <c r="AA43" s="699"/>
    </row>
    <row r="44" spans="1:27" ht="14.25" x14ac:dyDescent="0.2">
      <c r="A44" s="68"/>
      <c r="M44" s="25"/>
      <c r="N44" s="24">
        <v>2</v>
      </c>
      <c r="O44" s="698"/>
      <c r="P44" s="706"/>
      <c r="Q44" s="699"/>
      <c r="R44" s="698"/>
      <c r="S44" s="706"/>
      <c r="T44" s="699"/>
      <c r="U44" s="4"/>
      <c r="V44" s="14"/>
      <c r="W44" s="4"/>
      <c r="X44" s="37">
        <f t="shared" si="19"/>
        <v>0</v>
      </c>
      <c r="Y44" s="4"/>
      <c r="Z44" s="698"/>
      <c r="AA44" s="699"/>
    </row>
    <row r="45" spans="1:27" ht="14.25" x14ac:dyDescent="0.2">
      <c r="A45" s="18"/>
      <c r="B45" s="50" t="s">
        <v>48</v>
      </c>
      <c r="C45" s="723" t="s">
        <v>12</v>
      </c>
      <c r="D45" s="706"/>
      <c r="E45" s="699"/>
      <c r="F45" s="50" t="s">
        <v>47</v>
      </c>
      <c r="G45" s="50" t="s">
        <v>49</v>
      </c>
      <c r="H45" s="50" t="s">
        <v>50</v>
      </c>
      <c r="I45" s="8" t="s">
        <v>13</v>
      </c>
      <c r="J45" s="715" t="s">
        <v>52</v>
      </c>
      <c r="K45" s="699"/>
      <c r="M45" s="25"/>
      <c r="N45" s="24">
        <v>3</v>
      </c>
      <c r="O45" s="698"/>
      <c r="P45" s="706"/>
      <c r="Q45" s="699"/>
      <c r="R45" s="698"/>
      <c r="S45" s="706"/>
      <c r="T45" s="699"/>
      <c r="U45" s="4"/>
      <c r="V45" s="14"/>
      <c r="W45" s="4"/>
      <c r="X45" s="37">
        <f t="shared" si="19"/>
        <v>0</v>
      </c>
      <c r="Y45" s="4"/>
      <c r="Z45" s="698"/>
      <c r="AA45" s="699"/>
    </row>
    <row r="46" spans="1:27" ht="14.25" x14ac:dyDescent="0.2">
      <c r="A46" s="53" t="s">
        <v>37</v>
      </c>
      <c r="B46" s="6">
        <v>1</v>
      </c>
      <c r="C46" s="705" t="s">
        <v>83</v>
      </c>
      <c r="D46" s="706"/>
      <c r="E46" s="699"/>
      <c r="F46" s="4">
        <v>15</v>
      </c>
      <c r="G46" s="4">
        <v>1200</v>
      </c>
      <c r="H46" s="4">
        <v>80</v>
      </c>
      <c r="I46" s="4">
        <v>5</v>
      </c>
      <c r="J46" s="705" t="s">
        <v>84</v>
      </c>
      <c r="K46" s="699"/>
      <c r="M46" s="25"/>
      <c r="N46" s="24">
        <v>4</v>
      </c>
      <c r="O46" s="698"/>
      <c r="P46" s="706"/>
      <c r="Q46" s="699"/>
      <c r="R46" s="698"/>
      <c r="S46" s="706"/>
      <c r="T46" s="699"/>
      <c r="U46" s="4"/>
      <c r="V46" s="14"/>
      <c r="W46" s="4"/>
      <c r="X46" s="37">
        <f t="shared" si="19"/>
        <v>0</v>
      </c>
      <c r="Y46" s="4"/>
      <c r="Z46" s="698"/>
      <c r="AA46" s="699"/>
    </row>
    <row r="47" spans="1:27" ht="14.25" x14ac:dyDescent="0.2">
      <c r="A47" s="23"/>
      <c r="B47" s="6">
        <v>2</v>
      </c>
      <c r="C47" s="698"/>
      <c r="D47" s="706"/>
      <c r="E47" s="699"/>
      <c r="F47" s="4"/>
      <c r="G47" s="4"/>
      <c r="H47" s="4"/>
      <c r="I47" s="4"/>
      <c r="J47" s="698"/>
      <c r="K47" s="699"/>
      <c r="M47" s="25"/>
      <c r="N47" s="29">
        <v>5</v>
      </c>
      <c r="O47" s="698"/>
      <c r="P47" s="706"/>
      <c r="Q47" s="699"/>
      <c r="R47" s="698"/>
      <c r="S47" s="706"/>
      <c r="T47" s="699"/>
      <c r="U47" s="27"/>
      <c r="V47" s="30"/>
      <c r="W47" s="27"/>
      <c r="X47" s="40">
        <f t="shared" si="19"/>
        <v>0</v>
      </c>
      <c r="Y47" s="4"/>
      <c r="Z47" s="698"/>
      <c r="AA47" s="699"/>
    </row>
    <row r="48" spans="1:27" ht="14.25" x14ac:dyDescent="0.2">
      <c r="A48" s="23"/>
      <c r="B48" s="6">
        <v>3</v>
      </c>
      <c r="C48" s="698"/>
      <c r="D48" s="706"/>
      <c r="E48" s="699"/>
      <c r="F48" s="4"/>
      <c r="G48" s="4"/>
      <c r="H48" s="4"/>
      <c r="I48" s="4"/>
      <c r="J48" s="698"/>
      <c r="K48" s="699"/>
      <c r="M48" s="69"/>
      <c r="N48" s="45"/>
      <c r="O48" s="702"/>
      <c r="P48" s="706"/>
      <c r="Q48" s="706"/>
      <c r="R48" s="702"/>
      <c r="S48" s="706"/>
      <c r="T48" s="706"/>
      <c r="U48" s="60" t="s">
        <v>59</v>
      </c>
      <c r="V48" s="33">
        <f>X48/N19</f>
        <v>0.13333333333333333</v>
      </c>
      <c r="W48" s="60" t="s">
        <v>60</v>
      </c>
      <c r="X48" s="34">
        <f>SUM(X43:X47)</f>
        <v>600</v>
      </c>
      <c r="Y48" s="45"/>
      <c r="Z48" s="702"/>
      <c r="AA48" s="699"/>
    </row>
    <row r="49" spans="1:27" ht="14.25" x14ac:dyDescent="0.2">
      <c r="A49" s="23"/>
      <c r="B49" s="6">
        <v>4</v>
      </c>
      <c r="C49" s="698"/>
      <c r="D49" s="706"/>
      <c r="E49" s="699"/>
      <c r="F49" s="4"/>
      <c r="G49" s="4"/>
      <c r="H49" s="4"/>
      <c r="I49" s="4"/>
      <c r="J49" s="698"/>
      <c r="K49" s="699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700"/>
      <c r="D50" s="707"/>
      <c r="E50" s="701"/>
      <c r="F50" s="27"/>
      <c r="G50" s="27"/>
      <c r="H50" s="27"/>
      <c r="I50" s="27"/>
      <c r="J50" s="700"/>
      <c r="K50" s="701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 x14ac:dyDescent="0.2">
      <c r="A51" s="23"/>
      <c r="B51" s="70" t="s">
        <v>102</v>
      </c>
      <c r="C51" s="708" t="s">
        <v>90</v>
      </c>
      <c r="D51" s="709"/>
      <c r="E51" s="710"/>
      <c r="F51" s="28">
        <v>18</v>
      </c>
      <c r="G51" s="28">
        <v>800</v>
      </c>
      <c r="H51" s="28">
        <v>44.44</v>
      </c>
      <c r="I51" s="28">
        <v>-15</v>
      </c>
      <c r="J51" s="708" t="s">
        <v>85</v>
      </c>
      <c r="K51" s="710"/>
      <c r="M51" s="8"/>
      <c r="N51" s="8" t="s">
        <v>18</v>
      </c>
      <c r="O51" s="711" t="s">
        <v>12</v>
      </c>
      <c r="P51" s="702"/>
      <c r="Q51" s="712"/>
      <c r="R51" s="717" t="s">
        <v>54</v>
      </c>
      <c r="S51" s="718"/>
      <c r="T51" s="719"/>
      <c r="U51" s="58" t="s">
        <v>55</v>
      </c>
      <c r="V51" s="39" t="s">
        <v>19</v>
      </c>
      <c r="W51" s="58" t="s">
        <v>58</v>
      </c>
      <c r="X51" s="8" t="s">
        <v>2</v>
      </c>
      <c r="Y51" s="711" t="s">
        <v>51</v>
      </c>
      <c r="Z51" s="702"/>
      <c r="AA51" s="712"/>
    </row>
    <row r="52" spans="1:27" ht="14.25" x14ac:dyDescent="0.2">
      <c r="A52" s="23"/>
      <c r="B52" s="71" t="s">
        <v>103</v>
      </c>
      <c r="C52" s="698"/>
      <c r="D52" s="706"/>
      <c r="E52" s="699"/>
      <c r="F52" s="4"/>
      <c r="G52" s="4"/>
      <c r="H52" s="4"/>
      <c r="I52" s="4"/>
      <c r="J52" s="698"/>
      <c r="K52" s="699"/>
      <c r="M52" s="57" t="s">
        <v>43</v>
      </c>
      <c r="N52" s="24">
        <v>1</v>
      </c>
      <c r="O52" s="705" t="s">
        <v>90</v>
      </c>
      <c r="P52" s="706"/>
      <c r="Q52" s="699"/>
      <c r="R52" s="703" t="s">
        <v>94</v>
      </c>
      <c r="S52" s="722"/>
      <c r="T52" s="70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705" t="s">
        <v>98</v>
      </c>
      <c r="Z52" s="706"/>
      <c r="AA52" s="699"/>
    </row>
    <row r="53" spans="1:27" ht="14.25" x14ac:dyDescent="0.2">
      <c r="A53" s="23"/>
      <c r="B53" s="71" t="s">
        <v>101</v>
      </c>
      <c r="C53" s="698"/>
      <c r="D53" s="706"/>
      <c r="E53" s="699"/>
      <c r="F53" s="4"/>
      <c r="G53" s="4"/>
      <c r="H53" s="4"/>
      <c r="I53" s="4"/>
      <c r="J53" s="698"/>
      <c r="K53" s="699"/>
      <c r="M53" s="25"/>
      <c r="N53" s="29">
        <v>2</v>
      </c>
      <c r="O53" s="700"/>
      <c r="P53" s="707"/>
      <c r="Q53" s="701"/>
      <c r="R53" s="700"/>
      <c r="S53" s="707"/>
      <c r="T53" s="701"/>
      <c r="U53" s="27"/>
      <c r="V53" s="30"/>
      <c r="W53" s="30"/>
      <c r="X53" s="41">
        <f t="shared" si="20"/>
        <v>0</v>
      </c>
      <c r="Y53" s="700"/>
      <c r="Z53" s="707"/>
      <c r="AA53" s="701"/>
    </row>
    <row r="54" spans="1:27" ht="14.25" x14ac:dyDescent="0.2">
      <c r="A54" s="23"/>
      <c r="B54" s="71" t="s">
        <v>100</v>
      </c>
      <c r="C54" s="698"/>
      <c r="D54" s="706"/>
      <c r="E54" s="699"/>
      <c r="F54" s="4"/>
      <c r="G54" s="4"/>
      <c r="H54" s="4"/>
      <c r="I54" s="4"/>
      <c r="J54" s="698"/>
      <c r="K54" s="699"/>
      <c r="M54" s="57" t="s">
        <v>44</v>
      </c>
      <c r="N54" s="42">
        <v>1</v>
      </c>
      <c r="O54" s="708" t="s">
        <v>95</v>
      </c>
      <c r="P54" s="709"/>
      <c r="Q54" s="710"/>
      <c r="R54" s="708" t="s">
        <v>96</v>
      </c>
      <c r="S54" s="709"/>
      <c r="T54" s="710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708" t="s">
        <v>97</v>
      </c>
      <c r="Z54" s="709"/>
      <c r="AA54" s="710"/>
    </row>
    <row r="55" spans="1:27" ht="14.25" x14ac:dyDescent="0.2">
      <c r="A55" s="20"/>
      <c r="B55" s="71" t="s">
        <v>104</v>
      </c>
      <c r="C55" s="698"/>
      <c r="D55" s="706"/>
      <c r="E55" s="699"/>
      <c r="F55" s="4"/>
      <c r="G55" s="4"/>
      <c r="H55" s="4"/>
      <c r="I55" s="4"/>
      <c r="J55" s="698"/>
      <c r="K55" s="699"/>
      <c r="M55" s="22"/>
      <c r="N55" s="24">
        <v>2</v>
      </c>
      <c r="O55" s="698"/>
      <c r="P55" s="706"/>
      <c r="Q55" s="699"/>
      <c r="R55" s="698"/>
      <c r="S55" s="706"/>
      <c r="T55" s="699"/>
      <c r="U55" s="4"/>
      <c r="V55" s="14"/>
      <c r="W55" s="14"/>
      <c r="X55" s="13">
        <f t="shared" si="20"/>
        <v>0</v>
      </c>
      <c r="Y55" s="698"/>
      <c r="Z55" s="706"/>
      <c r="AA55" s="699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3:B10"/>
  <sheetViews>
    <sheetView workbookViewId="0">
      <selection activeCell="B7" sqref="B7"/>
    </sheetView>
  </sheetViews>
  <sheetFormatPr defaultColWidth="9.140625" defaultRowHeight="12.75" x14ac:dyDescent="0.2"/>
  <cols>
    <col min="1" max="16384" width="9.140625" style="318"/>
  </cols>
  <sheetData>
    <row r="3" spans="1:2" ht="14.25" x14ac:dyDescent="0.2">
      <c r="A3" s="318">
        <v>1</v>
      </c>
      <c r="B3" s="319" t="s">
        <v>534</v>
      </c>
    </row>
    <row r="4" spans="1:2" ht="14.25" x14ac:dyDescent="0.2">
      <c r="A4" s="318">
        <v>2</v>
      </c>
      <c r="B4" s="319" t="s">
        <v>595</v>
      </c>
    </row>
    <row r="5" spans="1:2" ht="14.25" x14ac:dyDescent="0.2">
      <c r="A5" s="318">
        <v>3</v>
      </c>
      <c r="B5" s="319" t="s">
        <v>596</v>
      </c>
    </row>
    <row r="6" spans="1:2" ht="14.25" x14ac:dyDescent="0.2">
      <c r="A6" s="318">
        <v>4</v>
      </c>
      <c r="B6" s="410" t="s">
        <v>787</v>
      </c>
    </row>
    <row r="7" spans="1:2" ht="14.25" x14ac:dyDescent="0.2">
      <c r="A7" s="318">
        <v>5</v>
      </c>
      <c r="B7" s="319" t="s">
        <v>221</v>
      </c>
    </row>
    <row r="8" spans="1:2" ht="14.25" x14ac:dyDescent="0.2">
      <c r="A8" s="318">
        <v>6</v>
      </c>
      <c r="B8" s="319" t="s">
        <v>222</v>
      </c>
    </row>
    <row r="9" spans="1:2" ht="14.25" x14ac:dyDescent="0.2">
      <c r="A9" s="318">
        <v>7</v>
      </c>
      <c r="B9" s="319" t="s">
        <v>536</v>
      </c>
    </row>
    <row r="10" spans="1:2" ht="14.25" x14ac:dyDescent="0.2">
      <c r="A10" s="318">
        <v>8</v>
      </c>
      <c r="B10" s="319" t="s">
        <v>597</v>
      </c>
    </row>
  </sheetData>
  <phoneticPr fontId="1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6ac12c2cf3f81d8b95e582dbe505b9d0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c109056247f4578a09a7d23217ceb819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C4B1E9-07FA-408D-B6F5-087601B89C08}"/>
</file>

<file path=customXml/itemProps2.xml><?xml version="1.0" encoding="utf-8"?>
<ds:datastoreItem xmlns:ds="http://schemas.openxmlformats.org/officeDocument/2006/customXml" ds:itemID="{A194597F-9855-4FB7-BE2B-214171F7DBB6}"/>
</file>

<file path=customXml/itemProps3.xml><?xml version="1.0" encoding="utf-8"?>
<ds:datastoreItem xmlns:ds="http://schemas.openxmlformats.org/officeDocument/2006/customXml" ds:itemID="{23DEE731-3AFB-41B1-85D6-AE6DE0C22D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已命名的範圍</vt:lpstr>
      </vt:variant>
      <vt:variant>
        <vt:i4>8</vt:i4>
      </vt:variant>
    </vt:vector>
  </HeadingPairs>
  <TitlesOfParts>
    <vt:vector size="41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（５-1）品群別人時生產性（4℃-主食）</vt:lpstr>
      <vt:lpstr>（５-3）品群別人時生產性（4℃-季節調理麵)</vt:lpstr>
      <vt:lpstr>（５-2）品群別人時生產性（4℃-便當）</vt:lpstr>
      <vt:lpstr>（５-3）品群別人時生產性（4℃-熱食義麵)</vt:lpstr>
      <vt:lpstr>（５-4）品群別人時生產性（4℃-微波小吃)</vt:lpstr>
      <vt:lpstr>（５-5）品群別人時生產性（4℃-三明治)</vt:lpstr>
      <vt:lpstr>（５-6）品群別人時生產性（4℃-調理麵包)</vt:lpstr>
      <vt:lpstr>（５-7）品群別人時生產性（4℃-沙拉)</vt:lpstr>
      <vt:lpstr>生產管理報表 6-1</vt:lpstr>
      <vt:lpstr>生產管理報表 6-2</vt:lpstr>
      <vt:lpstr>生產管理報表 6-3</vt:lpstr>
      <vt:lpstr>生產管理報表 6-4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</vt:lpstr>
      <vt:lpstr>報廢－原因別分析</vt:lpstr>
      <vt:lpstr>超用－原因別分析</vt:lpstr>
      <vt:lpstr>填寫舉例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2025-11-20T06:55:52Z</cp:lastPrinted>
  <dcterms:created xsi:type="dcterms:W3CDTF">2025-07-03T16:36:59Z</dcterms:created>
  <dcterms:modified xsi:type="dcterms:W3CDTF">2025-12-05T01:47:47Z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